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oscar.novelo\Desktop\CEI-2024\Publicaciones 2024\Junta Local Ejecutiva\PAAAS INE 2024\PAAAS INE INICIAL\CIUDAD DE MEXICO\"/>
    </mc:Choice>
  </mc:AlternateContent>
  <xr:revisionPtr revIDLastSave="0" documentId="13_ncr:1_{98A99233-D964-4E03-942E-F9AE7B0AFEDF}" xr6:coauthVersionLast="47" xr6:coauthVersionMax="47" xr10:uidLastSave="{00000000-0000-0000-0000-000000000000}"/>
  <bookViews>
    <workbookView xWindow="-108" yWindow="-108" windowWidth="22140" windowHeight="13176" xr2:uid="{D5E720A7-3106-4761-958C-3CDAE8F81FB2}"/>
  </bookViews>
  <sheets>
    <sheet name="PAAASINICIALINE2024" sheetId="1" r:id="rId1"/>
  </sheets>
  <externalReferences>
    <externalReference r:id="rId2"/>
  </externalReferences>
  <definedNames>
    <definedName name="_xlnm._FilterDatabase" localSheetId="0" hidden="1">PAAASINICIALINE2024!$A$10:$AD$5447</definedName>
    <definedName name="Artic12">[1]Catalogos!$C$3:$J$10000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R12" i="1" l="1"/>
  <c r="R13" i="1"/>
  <c r="R14" i="1"/>
  <c r="R15" i="1"/>
  <c r="R16" i="1"/>
  <c r="R17" i="1"/>
  <c r="R18" i="1"/>
  <c r="R19" i="1"/>
  <c r="R20" i="1"/>
  <c r="R21" i="1"/>
  <c r="R22" i="1"/>
  <c r="R23" i="1"/>
  <c r="R24" i="1"/>
  <c r="R25" i="1"/>
  <c r="R26" i="1"/>
  <c r="R27" i="1"/>
  <c r="R28" i="1"/>
  <c r="R29" i="1"/>
  <c r="R30" i="1"/>
  <c r="R31" i="1"/>
  <c r="R32" i="1"/>
  <c r="R33" i="1"/>
  <c r="R34" i="1"/>
  <c r="R35" i="1"/>
  <c r="R36" i="1"/>
  <c r="R37" i="1"/>
  <c r="R38" i="1"/>
  <c r="R39" i="1"/>
  <c r="R40" i="1"/>
  <c r="R41" i="1"/>
  <c r="R42" i="1"/>
  <c r="R43" i="1"/>
  <c r="R44" i="1"/>
  <c r="R45" i="1"/>
  <c r="R46" i="1"/>
  <c r="R47" i="1"/>
  <c r="R48" i="1"/>
  <c r="R49" i="1"/>
  <c r="R50" i="1"/>
  <c r="R51" i="1"/>
  <c r="R52" i="1"/>
  <c r="R53" i="1"/>
  <c r="R54" i="1"/>
  <c r="R55" i="1"/>
  <c r="R56" i="1"/>
  <c r="R57" i="1"/>
  <c r="R58" i="1"/>
  <c r="R59" i="1"/>
  <c r="R60" i="1"/>
  <c r="R61" i="1"/>
  <c r="R62" i="1"/>
  <c r="R63" i="1"/>
  <c r="R64" i="1"/>
  <c r="R65" i="1"/>
  <c r="R66" i="1"/>
  <c r="R67" i="1"/>
  <c r="R68" i="1"/>
  <c r="R69" i="1"/>
  <c r="R70" i="1"/>
  <c r="R71" i="1"/>
  <c r="R72" i="1"/>
  <c r="R73" i="1"/>
  <c r="R74" i="1"/>
  <c r="R75" i="1"/>
  <c r="R76" i="1"/>
  <c r="R77" i="1"/>
  <c r="R78" i="1"/>
  <c r="R79" i="1"/>
  <c r="R80" i="1"/>
  <c r="R81" i="1"/>
  <c r="R82" i="1"/>
  <c r="R83" i="1"/>
  <c r="R84" i="1"/>
  <c r="R85" i="1"/>
  <c r="R86" i="1"/>
  <c r="R87" i="1"/>
  <c r="R88" i="1"/>
  <c r="R89" i="1"/>
  <c r="R90" i="1"/>
  <c r="R91" i="1"/>
  <c r="R92" i="1"/>
  <c r="R93" i="1"/>
  <c r="R94" i="1"/>
  <c r="R95" i="1"/>
  <c r="R96" i="1"/>
  <c r="R97" i="1"/>
  <c r="R98" i="1"/>
  <c r="R99" i="1"/>
  <c r="R100" i="1"/>
  <c r="R101" i="1"/>
  <c r="R102" i="1"/>
  <c r="R103" i="1"/>
  <c r="R104" i="1"/>
  <c r="R105" i="1"/>
  <c r="R106" i="1"/>
  <c r="R107" i="1"/>
  <c r="R108" i="1"/>
  <c r="R109" i="1"/>
  <c r="R110" i="1"/>
  <c r="R111" i="1"/>
  <c r="R112" i="1"/>
  <c r="R113" i="1"/>
  <c r="R114" i="1"/>
  <c r="R115" i="1"/>
  <c r="R116" i="1"/>
  <c r="R117" i="1"/>
  <c r="R118" i="1"/>
  <c r="R119" i="1"/>
  <c r="R120" i="1"/>
  <c r="R121" i="1"/>
  <c r="R122" i="1"/>
  <c r="R123" i="1"/>
  <c r="R124" i="1"/>
  <c r="R125" i="1"/>
  <c r="R126" i="1"/>
  <c r="R127" i="1"/>
  <c r="R128" i="1"/>
  <c r="R129" i="1"/>
  <c r="R130" i="1"/>
  <c r="R131" i="1"/>
  <c r="R132" i="1"/>
  <c r="R133" i="1"/>
  <c r="R134" i="1"/>
  <c r="R135" i="1"/>
  <c r="R136" i="1"/>
  <c r="R137" i="1"/>
  <c r="R138" i="1"/>
  <c r="R139" i="1"/>
  <c r="R140" i="1"/>
  <c r="R141" i="1"/>
  <c r="R142" i="1"/>
  <c r="R143" i="1"/>
  <c r="R144" i="1"/>
  <c r="R145" i="1"/>
  <c r="R146" i="1"/>
  <c r="R147" i="1"/>
  <c r="R148" i="1"/>
  <c r="R149" i="1"/>
  <c r="R150" i="1"/>
  <c r="R151" i="1"/>
  <c r="R152" i="1"/>
  <c r="R153" i="1"/>
  <c r="R154" i="1"/>
  <c r="R155" i="1"/>
  <c r="R156" i="1"/>
  <c r="R157" i="1"/>
  <c r="R158" i="1"/>
  <c r="R159" i="1"/>
  <c r="R160" i="1"/>
  <c r="R161" i="1"/>
  <c r="R162" i="1"/>
  <c r="R163" i="1"/>
  <c r="R164" i="1"/>
  <c r="R165" i="1"/>
  <c r="R166" i="1"/>
  <c r="R167" i="1"/>
  <c r="R168" i="1"/>
  <c r="R169" i="1"/>
  <c r="R170" i="1"/>
  <c r="R171" i="1"/>
  <c r="R172" i="1"/>
  <c r="R173" i="1"/>
  <c r="R174" i="1"/>
  <c r="R175" i="1"/>
  <c r="R176" i="1"/>
  <c r="R177" i="1"/>
  <c r="R178" i="1"/>
  <c r="R179" i="1"/>
  <c r="R180" i="1"/>
  <c r="R181" i="1"/>
  <c r="R182" i="1"/>
  <c r="R183" i="1"/>
  <c r="R184" i="1"/>
  <c r="R185" i="1"/>
  <c r="R186" i="1"/>
  <c r="R187" i="1"/>
  <c r="R188" i="1"/>
  <c r="R189" i="1"/>
  <c r="R190" i="1"/>
  <c r="R191" i="1"/>
  <c r="R192" i="1"/>
  <c r="R193" i="1"/>
  <c r="R194" i="1"/>
  <c r="R195" i="1"/>
  <c r="R196" i="1"/>
  <c r="R197" i="1"/>
  <c r="R198" i="1"/>
  <c r="R199" i="1"/>
  <c r="R200" i="1"/>
  <c r="R201" i="1"/>
  <c r="R202" i="1"/>
  <c r="R203" i="1"/>
  <c r="R204" i="1"/>
  <c r="R205" i="1"/>
  <c r="R206" i="1"/>
  <c r="R207" i="1"/>
  <c r="R208" i="1"/>
  <c r="R209" i="1"/>
  <c r="R210" i="1"/>
  <c r="R211" i="1"/>
  <c r="R212" i="1"/>
  <c r="R213" i="1"/>
  <c r="R214" i="1"/>
  <c r="R215" i="1"/>
  <c r="R216" i="1"/>
  <c r="R217" i="1"/>
  <c r="R218" i="1"/>
  <c r="R219" i="1"/>
  <c r="R220" i="1"/>
  <c r="R221" i="1"/>
  <c r="R222" i="1"/>
  <c r="R223" i="1"/>
  <c r="R224" i="1"/>
  <c r="R225" i="1"/>
  <c r="R226" i="1"/>
  <c r="R227" i="1"/>
  <c r="R228" i="1"/>
  <c r="R229" i="1"/>
  <c r="R230" i="1"/>
  <c r="R231" i="1"/>
  <c r="R232" i="1"/>
  <c r="R233" i="1"/>
  <c r="R234" i="1"/>
  <c r="R235" i="1"/>
  <c r="R236" i="1"/>
  <c r="R237" i="1"/>
  <c r="R238" i="1"/>
  <c r="R239" i="1"/>
  <c r="R240" i="1"/>
  <c r="R241" i="1"/>
  <c r="R242" i="1"/>
  <c r="R243" i="1"/>
  <c r="R244" i="1"/>
  <c r="R245" i="1"/>
  <c r="R246" i="1"/>
  <c r="R247" i="1"/>
  <c r="R248" i="1"/>
  <c r="R249" i="1"/>
  <c r="R250" i="1"/>
  <c r="R251" i="1"/>
  <c r="R252" i="1"/>
  <c r="R253" i="1"/>
  <c r="R254" i="1"/>
  <c r="R255" i="1"/>
  <c r="R256" i="1"/>
  <c r="R257" i="1"/>
  <c r="R258" i="1"/>
  <c r="R259" i="1"/>
  <c r="R260" i="1"/>
  <c r="R261" i="1"/>
  <c r="R262" i="1"/>
  <c r="R263" i="1"/>
  <c r="R264" i="1"/>
  <c r="R265" i="1"/>
  <c r="R266" i="1"/>
  <c r="R267" i="1"/>
  <c r="R268" i="1"/>
  <c r="R269" i="1"/>
  <c r="R270" i="1"/>
  <c r="R271" i="1"/>
  <c r="R272" i="1"/>
  <c r="R273" i="1"/>
  <c r="R274" i="1"/>
  <c r="R275" i="1"/>
  <c r="R276" i="1"/>
  <c r="R277" i="1"/>
  <c r="R278" i="1"/>
  <c r="R279" i="1"/>
  <c r="R280" i="1"/>
  <c r="R281" i="1"/>
  <c r="R282" i="1"/>
  <c r="R283" i="1"/>
  <c r="R284" i="1"/>
  <c r="R285" i="1"/>
  <c r="R286" i="1"/>
  <c r="R287" i="1"/>
  <c r="R288" i="1"/>
  <c r="R289" i="1"/>
  <c r="R290" i="1"/>
  <c r="R291" i="1"/>
  <c r="R292" i="1"/>
  <c r="R293" i="1"/>
  <c r="R294" i="1"/>
  <c r="R295" i="1"/>
  <c r="R296" i="1"/>
  <c r="R297" i="1"/>
  <c r="R298" i="1"/>
  <c r="R299" i="1"/>
  <c r="R300" i="1"/>
  <c r="R301" i="1"/>
  <c r="R302" i="1"/>
  <c r="R303" i="1"/>
  <c r="R304" i="1"/>
  <c r="R305" i="1"/>
  <c r="R306" i="1"/>
  <c r="R307" i="1"/>
  <c r="R308" i="1"/>
  <c r="R309" i="1"/>
  <c r="R310" i="1"/>
  <c r="R311" i="1"/>
  <c r="R312" i="1"/>
  <c r="R313" i="1"/>
  <c r="R314" i="1"/>
  <c r="R315" i="1"/>
  <c r="R316" i="1"/>
  <c r="R317" i="1"/>
  <c r="R318" i="1"/>
  <c r="R319" i="1"/>
  <c r="R320" i="1"/>
  <c r="R321" i="1"/>
  <c r="R322" i="1"/>
  <c r="R323" i="1"/>
  <c r="R324" i="1"/>
  <c r="R325" i="1"/>
  <c r="R326" i="1"/>
  <c r="R327" i="1"/>
  <c r="R328" i="1"/>
  <c r="R329" i="1"/>
  <c r="R330" i="1"/>
  <c r="R331" i="1"/>
  <c r="R332" i="1"/>
  <c r="R333" i="1"/>
  <c r="R334" i="1"/>
  <c r="R335" i="1"/>
  <c r="R336" i="1"/>
  <c r="R337" i="1"/>
  <c r="R338" i="1"/>
  <c r="R339" i="1"/>
  <c r="R340" i="1"/>
  <c r="R341" i="1"/>
  <c r="R342" i="1"/>
  <c r="R343" i="1"/>
  <c r="R344" i="1"/>
  <c r="R345" i="1"/>
  <c r="R346" i="1"/>
  <c r="R347" i="1"/>
  <c r="R348" i="1"/>
  <c r="R349" i="1"/>
  <c r="R350" i="1"/>
  <c r="R351" i="1"/>
  <c r="R352" i="1"/>
  <c r="R353" i="1"/>
  <c r="R354" i="1"/>
  <c r="R355" i="1"/>
  <c r="R356" i="1"/>
  <c r="R357" i="1"/>
  <c r="R358" i="1"/>
  <c r="R359" i="1"/>
  <c r="R360" i="1"/>
  <c r="R361" i="1"/>
  <c r="R362" i="1"/>
  <c r="R363" i="1"/>
  <c r="R364" i="1"/>
  <c r="R365" i="1"/>
  <c r="R366" i="1"/>
  <c r="R367" i="1"/>
  <c r="R368" i="1"/>
  <c r="R369" i="1"/>
  <c r="R370" i="1"/>
  <c r="R371" i="1"/>
  <c r="R372" i="1"/>
  <c r="R373" i="1"/>
  <c r="R374" i="1"/>
  <c r="R375" i="1"/>
  <c r="R376" i="1"/>
  <c r="R377" i="1"/>
  <c r="R378" i="1"/>
  <c r="R379" i="1"/>
  <c r="R380" i="1"/>
  <c r="R381" i="1"/>
  <c r="R382" i="1"/>
  <c r="R383" i="1"/>
  <c r="R384" i="1"/>
  <c r="R385" i="1"/>
  <c r="R386" i="1"/>
  <c r="R387" i="1"/>
  <c r="R388" i="1"/>
  <c r="R389" i="1"/>
  <c r="R390" i="1"/>
  <c r="R391" i="1"/>
  <c r="R392" i="1"/>
  <c r="R393" i="1"/>
  <c r="R394" i="1"/>
  <c r="R395" i="1"/>
  <c r="R396" i="1"/>
  <c r="R397" i="1"/>
  <c r="R398" i="1"/>
  <c r="R399" i="1"/>
  <c r="R400" i="1"/>
  <c r="R401" i="1"/>
  <c r="R402" i="1"/>
  <c r="R403" i="1"/>
  <c r="R404" i="1"/>
  <c r="R405" i="1"/>
  <c r="R406" i="1"/>
  <c r="R407" i="1"/>
  <c r="R408" i="1"/>
  <c r="R409" i="1"/>
  <c r="R410" i="1"/>
  <c r="R411" i="1"/>
  <c r="R412" i="1"/>
  <c r="R413" i="1"/>
  <c r="R414" i="1"/>
  <c r="R415" i="1"/>
  <c r="R416" i="1"/>
  <c r="R417" i="1"/>
  <c r="R418" i="1"/>
  <c r="R419" i="1"/>
  <c r="R420" i="1"/>
  <c r="R421" i="1"/>
  <c r="R422" i="1"/>
  <c r="R423" i="1"/>
  <c r="R424" i="1"/>
  <c r="R425" i="1"/>
  <c r="R426" i="1"/>
  <c r="R427" i="1"/>
  <c r="R428" i="1"/>
  <c r="R429" i="1"/>
  <c r="R430" i="1"/>
  <c r="R431" i="1"/>
  <c r="R432" i="1"/>
  <c r="R433" i="1"/>
  <c r="R434" i="1"/>
  <c r="R435" i="1"/>
  <c r="R436" i="1"/>
  <c r="R437" i="1"/>
  <c r="R438" i="1"/>
  <c r="R439" i="1"/>
  <c r="R440" i="1"/>
  <c r="R441" i="1"/>
  <c r="R442" i="1"/>
  <c r="R443" i="1"/>
  <c r="R444" i="1"/>
  <c r="R445" i="1"/>
  <c r="R446" i="1"/>
  <c r="R447" i="1"/>
  <c r="R448" i="1"/>
  <c r="R449" i="1"/>
  <c r="R450" i="1"/>
  <c r="R451" i="1"/>
  <c r="R452" i="1"/>
  <c r="R453" i="1"/>
  <c r="R454" i="1"/>
  <c r="R455" i="1"/>
  <c r="R456" i="1"/>
  <c r="R457" i="1"/>
  <c r="R458" i="1"/>
  <c r="R459" i="1"/>
  <c r="R460" i="1"/>
  <c r="R461" i="1"/>
  <c r="R462" i="1"/>
  <c r="R463" i="1"/>
  <c r="R464" i="1"/>
  <c r="R465" i="1"/>
  <c r="R466" i="1"/>
  <c r="R467" i="1"/>
  <c r="R468" i="1"/>
  <c r="R469" i="1"/>
  <c r="R470" i="1"/>
  <c r="R471" i="1"/>
  <c r="R472" i="1"/>
  <c r="R473" i="1"/>
  <c r="R474" i="1"/>
  <c r="R475" i="1"/>
  <c r="R476" i="1"/>
  <c r="R477" i="1"/>
  <c r="R478" i="1"/>
  <c r="R479" i="1"/>
  <c r="R480" i="1"/>
  <c r="R481" i="1"/>
  <c r="R482" i="1"/>
  <c r="R483" i="1"/>
  <c r="R484" i="1"/>
  <c r="R485" i="1"/>
  <c r="R486" i="1"/>
  <c r="R487" i="1"/>
  <c r="R488" i="1"/>
  <c r="R489" i="1"/>
  <c r="R490" i="1"/>
  <c r="R491" i="1"/>
  <c r="R492" i="1"/>
  <c r="R493" i="1"/>
  <c r="R494" i="1"/>
  <c r="R495" i="1"/>
  <c r="R496" i="1"/>
  <c r="R497" i="1"/>
  <c r="R498" i="1"/>
  <c r="R499" i="1"/>
  <c r="R500" i="1"/>
  <c r="R501" i="1"/>
  <c r="R502" i="1"/>
  <c r="R503" i="1"/>
  <c r="R504" i="1"/>
  <c r="R505" i="1"/>
  <c r="R506" i="1"/>
  <c r="R507" i="1"/>
  <c r="R508" i="1"/>
  <c r="R509" i="1"/>
  <c r="R510" i="1"/>
  <c r="R511" i="1"/>
  <c r="R512" i="1"/>
  <c r="R513" i="1"/>
  <c r="R514" i="1"/>
  <c r="R515" i="1"/>
  <c r="R516" i="1"/>
  <c r="R517" i="1"/>
  <c r="R518" i="1"/>
  <c r="R519" i="1"/>
  <c r="R520" i="1"/>
  <c r="R521" i="1"/>
  <c r="R522" i="1"/>
  <c r="R523" i="1"/>
  <c r="R524" i="1"/>
  <c r="R525" i="1"/>
  <c r="R526" i="1"/>
  <c r="R527" i="1"/>
  <c r="R528" i="1"/>
  <c r="R529" i="1"/>
  <c r="R530" i="1"/>
  <c r="R531" i="1"/>
  <c r="R532" i="1"/>
  <c r="R533" i="1"/>
  <c r="R534" i="1"/>
  <c r="R535" i="1"/>
  <c r="R536" i="1"/>
  <c r="R537" i="1"/>
  <c r="R538" i="1"/>
  <c r="R539" i="1"/>
  <c r="R540" i="1"/>
  <c r="R541" i="1"/>
  <c r="R542" i="1"/>
  <c r="R543" i="1"/>
  <c r="R544" i="1"/>
  <c r="R545" i="1"/>
  <c r="R546" i="1"/>
  <c r="R547" i="1"/>
  <c r="R548" i="1"/>
  <c r="R549" i="1"/>
  <c r="R550" i="1"/>
  <c r="R551" i="1"/>
  <c r="R552" i="1"/>
  <c r="R553" i="1"/>
  <c r="R554" i="1"/>
  <c r="R555" i="1"/>
  <c r="R556" i="1"/>
  <c r="R557" i="1"/>
  <c r="R558" i="1"/>
  <c r="R559" i="1"/>
  <c r="R560" i="1"/>
  <c r="R561" i="1"/>
  <c r="R562" i="1"/>
  <c r="R563" i="1"/>
  <c r="R564" i="1"/>
  <c r="R565" i="1"/>
  <c r="R566" i="1"/>
  <c r="R567" i="1"/>
  <c r="R568" i="1"/>
  <c r="R569" i="1"/>
  <c r="R570" i="1"/>
  <c r="R571" i="1"/>
  <c r="R572" i="1"/>
  <c r="R573" i="1"/>
  <c r="R574" i="1"/>
  <c r="R575" i="1"/>
  <c r="R576" i="1"/>
  <c r="R577" i="1"/>
  <c r="R578" i="1"/>
  <c r="R579" i="1"/>
  <c r="R580" i="1"/>
  <c r="R581" i="1"/>
  <c r="R582" i="1"/>
  <c r="R583" i="1"/>
  <c r="R584" i="1"/>
  <c r="R585" i="1"/>
  <c r="R586" i="1"/>
  <c r="R587" i="1"/>
  <c r="R588" i="1"/>
  <c r="R589" i="1"/>
  <c r="R590" i="1"/>
  <c r="R591" i="1"/>
  <c r="R592" i="1"/>
  <c r="R593" i="1"/>
  <c r="R594" i="1"/>
  <c r="R595" i="1"/>
  <c r="R596" i="1"/>
  <c r="R597" i="1"/>
  <c r="R598" i="1"/>
  <c r="R599" i="1"/>
  <c r="R600" i="1"/>
  <c r="R601" i="1"/>
  <c r="R602" i="1"/>
  <c r="R603" i="1"/>
  <c r="R604" i="1"/>
  <c r="R605" i="1"/>
  <c r="R606" i="1"/>
  <c r="R607" i="1"/>
  <c r="R608" i="1"/>
  <c r="R609" i="1"/>
  <c r="R610" i="1"/>
  <c r="R611" i="1"/>
  <c r="R612" i="1"/>
  <c r="R613" i="1"/>
  <c r="R614" i="1"/>
  <c r="R615" i="1"/>
  <c r="R616" i="1"/>
  <c r="R617" i="1"/>
  <c r="R618" i="1"/>
  <c r="R619" i="1"/>
  <c r="R620" i="1"/>
  <c r="R621" i="1"/>
  <c r="R622" i="1"/>
  <c r="R623" i="1"/>
  <c r="R624" i="1"/>
  <c r="R625" i="1"/>
  <c r="R626" i="1"/>
  <c r="R627" i="1"/>
  <c r="R628" i="1"/>
  <c r="R629" i="1"/>
  <c r="R630" i="1"/>
  <c r="R631" i="1"/>
  <c r="R632" i="1"/>
  <c r="R633" i="1"/>
  <c r="R634" i="1"/>
  <c r="R635" i="1"/>
  <c r="R636" i="1"/>
  <c r="R637" i="1"/>
  <c r="R638" i="1"/>
  <c r="R639" i="1"/>
  <c r="R640" i="1"/>
  <c r="R641" i="1"/>
  <c r="R642" i="1"/>
  <c r="R643" i="1"/>
  <c r="R644" i="1"/>
  <c r="R645" i="1"/>
  <c r="R646" i="1"/>
  <c r="R647" i="1"/>
  <c r="R648" i="1"/>
  <c r="R649" i="1"/>
  <c r="R650" i="1"/>
  <c r="R651" i="1"/>
  <c r="R652" i="1"/>
  <c r="R653" i="1"/>
  <c r="R654" i="1"/>
  <c r="R655" i="1"/>
  <c r="R656" i="1"/>
  <c r="R657" i="1"/>
  <c r="R658" i="1"/>
  <c r="R659" i="1"/>
  <c r="R660" i="1"/>
  <c r="R661" i="1"/>
  <c r="R662" i="1"/>
  <c r="R663" i="1"/>
  <c r="R664" i="1"/>
  <c r="R665" i="1"/>
  <c r="R666" i="1"/>
  <c r="R667" i="1"/>
  <c r="R668" i="1"/>
  <c r="R669" i="1"/>
  <c r="R670" i="1"/>
  <c r="R671" i="1"/>
  <c r="R672" i="1"/>
  <c r="R673" i="1"/>
  <c r="R674" i="1"/>
  <c r="R675" i="1"/>
  <c r="R676" i="1"/>
  <c r="R677" i="1"/>
  <c r="R678" i="1"/>
  <c r="R679" i="1"/>
  <c r="R680" i="1"/>
  <c r="R681" i="1"/>
  <c r="R682" i="1"/>
  <c r="R683" i="1"/>
  <c r="R684" i="1"/>
  <c r="R685" i="1"/>
  <c r="R686" i="1"/>
  <c r="R687" i="1"/>
  <c r="R688" i="1"/>
  <c r="R689" i="1"/>
  <c r="R690" i="1"/>
  <c r="R691" i="1"/>
  <c r="R692" i="1"/>
  <c r="R693" i="1"/>
  <c r="R694" i="1"/>
  <c r="R695" i="1"/>
  <c r="R696" i="1"/>
  <c r="R697" i="1"/>
  <c r="R698" i="1"/>
  <c r="R699" i="1"/>
  <c r="R700" i="1"/>
  <c r="R701" i="1"/>
  <c r="R702" i="1"/>
  <c r="R703" i="1"/>
  <c r="R704" i="1"/>
  <c r="R705" i="1"/>
  <c r="R706" i="1"/>
  <c r="R707" i="1"/>
  <c r="R708" i="1"/>
  <c r="R709" i="1"/>
  <c r="R710" i="1"/>
  <c r="R711" i="1"/>
  <c r="R712" i="1"/>
  <c r="R713" i="1"/>
  <c r="R714" i="1"/>
  <c r="R715" i="1"/>
  <c r="R716" i="1"/>
  <c r="R717" i="1"/>
  <c r="R718" i="1"/>
  <c r="R719" i="1"/>
  <c r="R720" i="1"/>
  <c r="R721" i="1"/>
  <c r="R722" i="1"/>
  <c r="R723" i="1"/>
  <c r="R724" i="1"/>
  <c r="R725" i="1"/>
  <c r="R726" i="1"/>
  <c r="R727" i="1"/>
  <c r="R728" i="1"/>
  <c r="R729" i="1"/>
  <c r="R730" i="1"/>
  <c r="R731" i="1"/>
  <c r="R732" i="1"/>
  <c r="R733" i="1"/>
  <c r="R734" i="1"/>
  <c r="R735" i="1"/>
  <c r="R736" i="1"/>
  <c r="R737" i="1"/>
  <c r="R738" i="1"/>
  <c r="R739" i="1"/>
  <c r="R740" i="1"/>
  <c r="R741" i="1"/>
  <c r="R742" i="1"/>
  <c r="R743" i="1"/>
  <c r="R744" i="1"/>
  <c r="R745" i="1"/>
  <c r="R746" i="1"/>
  <c r="R747" i="1"/>
  <c r="R748" i="1"/>
  <c r="R749" i="1"/>
  <c r="R750" i="1"/>
  <c r="R751" i="1"/>
  <c r="R752" i="1"/>
  <c r="R753" i="1"/>
  <c r="R754" i="1"/>
  <c r="R755" i="1"/>
  <c r="R756" i="1"/>
  <c r="R757" i="1"/>
  <c r="R758" i="1"/>
  <c r="R759" i="1"/>
  <c r="R760" i="1"/>
  <c r="R761" i="1"/>
  <c r="R762" i="1"/>
  <c r="R763" i="1"/>
  <c r="R764" i="1"/>
  <c r="R765" i="1"/>
  <c r="R766" i="1"/>
  <c r="R767" i="1"/>
  <c r="R768" i="1"/>
  <c r="R769" i="1"/>
  <c r="R770" i="1"/>
  <c r="R771" i="1"/>
  <c r="R772" i="1"/>
  <c r="R773" i="1"/>
  <c r="R774" i="1"/>
  <c r="R775" i="1"/>
  <c r="R776" i="1"/>
  <c r="R777" i="1"/>
  <c r="R778" i="1"/>
  <c r="R779" i="1"/>
  <c r="R780" i="1"/>
  <c r="R781" i="1"/>
  <c r="R782" i="1"/>
  <c r="R783" i="1"/>
  <c r="R784" i="1"/>
  <c r="R785" i="1"/>
  <c r="R786" i="1"/>
  <c r="R787" i="1"/>
  <c r="R788" i="1"/>
  <c r="R789" i="1"/>
  <c r="R790" i="1"/>
  <c r="R791" i="1"/>
  <c r="R792" i="1"/>
  <c r="R793" i="1"/>
  <c r="R794" i="1"/>
  <c r="R795" i="1"/>
  <c r="R796" i="1"/>
  <c r="R797" i="1"/>
  <c r="R798" i="1"/>
  <c r="R799" i="1"/>
  <c r="R800" i="1"/>
  <c r="R801" i="1"/>
  <c r="R802" i="1"/>
  <c r="R803" i="1"/>
  <c r="R804" i="1"/>
  <c r="R805" i="1"/>
  <c r="R806" i="1"/>
  <c r="R807" i="1"/>
  <c r="R808" i="1"/>
  <c r="R809" i="1"/>
  <c r="R810" i="1"/>
  <c r="R811" i="1"/>
  <c r="R812" i="1"/>
  <c r="R813" i="1"/>
  <c r="R814" i="1"/>
  <c r="R815" i="1"/>
  <c r="R816" i="1"/>
  <c r="R817" i="1"/>
  <c r="R818" i="1"/>
  <c r="R819" i="1"/>
  <c r="R820" i="1"/>
  <c r="R821" i="1"/>
  <c r="R822" i="1"/>
  <c r="R823" i="1"/>
  <c r="R824" i="1"/>
  <c r="R825" i="1"/>
  <c r="R826" i="1"/>
  <c r="R827" i="1"/>
  <c r="R828" i="1"/>
  <c r="R829" i="1"/>
  <c r="R830" i="1"/>
  <c r="R831" i="1"/>
  <c r="R832" i="1"/>
  <c r="R833" i="1"/>
  <c r="R834" i="1"/>
  <c r="R835" i="1"/>
  <c r="R836" i="1"/>
  <c r="R837" i="1"/>
  <c r="R838" i="1"/>
  <c r="R839" i="1"/>
  <c r="R840" i="1"/>
  <c r="R841" i="1"/>
  <c r="R842" i="1"/>
  <c r="R843" i="1"/>
  <c r="R844" i="1"/>
  <c r="R845" i="1"/>
  <c r="R846" i="1"/>
  <c r="R847" i="1"/>
  <c r="R848" i="1"/>
  <c r="R849" i="1"/>
  <c r="R850" i="1"/>
  <c r="R851" i="1"/>
  <c r="R852" i="1"/>
  <c r="R853" i="1"/>
  <c r="R854" i="1"/>
  <c r="R855" i="1"/>
  <c r="R856" i="1"/>
  <c r="R857" i="1"/>
  <c r="R858" i="1"/>
  <c r="R859" i="1"/>
  <c r="R860" i="1"/>
  <c r="R861" i="1"/>
  <c r="R862" i="1"/>
  <c r="R863" i="1"/>
  <c r="R864" i="1"/>
  <c r="R865" i="1"/>
  <c r="R866" i="1"/>
  <c r="R867" i="1"/>
  <c r="R868" i="1"/>
  <c r="R869" i="1"/>
  <c r="R870" i="1"/>
  <c r="R871" i="1"/>
  <c r="R872" i="1"/>
  <c r="R873" i="1"/>
  <c r="R874" i="1"/>
  <c r="R875" i="1"/>
  <c r="R876" i="1"/>
  <c r="R877" i="1"/>
  <c r="R878" i="1"/>
  <c r="R879" i="1"/>
  <c r="R880" i="1"/>
  <c r="R881" i="1"/>
  <c r="R882" i="1"/>
  <c r="R883" i="1"/>
  <c r="R884" i="1"/>
  <c r="R885" i="1"/>
  <c r="R886" i="1"/>
  <c r="R887" i="1"/>
  <c r="R888" i="1"/>
  <c r="R889" i="1"/>
  <c r="R890" i="1"/>
  <c r="R891" i="1"/>
  <c r="R892" i="1"/>
  <c r="R893" i="1"/>
  <c r="R894" i="1"/>
  <c r="R895" i="1"/>
  <c r="R896" i="1"/>
  <c r="R897" i="1"/>
  <c r="R898" i="1"/>
  <c r="R899" i="1"/>
  <c r="R900" i="1"/>
  <c r="R901" i="1"/>
  <c r="R902" i="1"/>
  <c r="R903" i="1"/>
  <c r="R904" i="1"/>
  <c r="R905" i="1"/>
  <c r="R906" i="1"/>
  <c r="R907" i="1"/>
  <c r="R908" i="1"/>
  <c r="R909" i="1"/>
  <c r="R910" i="1"/>
  <c r="R911" i="1"/>
  <c r="R912" i="1"/>
  <c r="R913" i="1"/>
  <c r="R914" i="1"/>
  <c r="R915" i="1"/>
  <c r="R916" i="1"/>
  <c r="R917" i="1"/>
  <c r="R918" i="1"/>
  <c r="R919" i="1"/>
  <c r="R920" i="1"/>
  <c r="R921" i="1"/>
  <c r="R922" i="1"/>
  <c r="R923" i="1"/>
  <c r="R924" i="1"/>
  <c r="R925" i="1"/>
  <c r="R926" i="1"/>
  <c r="R927" i="1"/>
  <c r="R928" i="1"/>
  <c r="R929" i="1"/>
  <c r="R930" i="1"/>
  <c r="R931" i="1"/>
  <c r="R932" i="1"/>
  <c r="R933" i="1"/>
  <c r="R934" i="1"/>
  <c r="R935" i="1"/>
  <c r="R936" i="1"/>
  <c r="R937" i="1"/>
  <c r="R938" i="1"/>
  <c r="R939" i="1"/>
  <c r="R940" i="1"/>
  <c r="R941" i="1"/>
  <c r="R942" i="1"/>
  <c r="R943" i="1"/>
  <c r="R944" i="1"/>
  <c r="R945" i="1"/>
  <c r="R946" i="1"/>
  <c r="R947" i="1"/>
  <c r="R948" i="1"/>
  <c r="R949" i="1"/>
  <c r="R950" i="1"/>
  <c r="R951" i="1"/>
  <c r="R952" i="1"/>
  <c r="R953" i="1"/>
  <c r="R954" i="1"/>
  <c r="R955" i="1"/>
  <c r="R956" i="1"/>
  <c r="R957" i="1"/>
  <c r="R958" i="1"/>
  <c r="R959" i="1"/>
  <c r="R960" i="1"/>
  <c r="R961" i="1"/>
  <c r="R962" i="1"/>
  <c r="R963" i="1"/>
  <c r="R964" i="1"/>
  <c r="R965" i="1"/>
  <c r="R966" i="1"/>
  <c r="R967" i="1"/>
  <c r="R968" i="1"/>
  <c r="R969" i="1"/>
  <c r="R970" i="1"/>
  <c r="R971" i="1"/>
  <c r="R972" i="1"/>
  <c r="R973" i="1"/>
  <c r="R974" i="1"/>
  <c r="R975" i="1"/>
  <c r="R976" i="1"/>
  <c r="R977" i="1"/>
  <c r="R978" i="1"/>
  <c r="R979" i="1"/>
  <c r="R980" i="1"/>
  <c r="R981" i="1"/>
  <c r="R982" i="1"/>
  <c r="R983" i="1"/>
  <c r="R984" i="1"/>
  <c r="R985" i="1"/>
  <c r="R986" i="1"/>
  <c r="R987" i="1"/>
  <c r="R988" i="1"/>
  <c r="R989" i="1"/>
  <c r="R990" i="1"/>
  <c r="R991" i="1"/>
  <c r="R992" i="1"/>
  <c r="R993" i="1"/>
  <c r="R994" i="1"/>
  <c r="R995" i="1"/>
  <c r="R996" i="1"/>
  <c r="R997" i="1"/>
  <c r="R998" i="1"/>
  <c r="R999" i="1"/>
  <c r="R1000" i="1"/>
  <c r="R1001" i="1"/>
  <c r="R1002" i="1"/>
  <c r="R1003" i="1"/>
  <c r="R1004" i="1"/>
  <c r="R1005" i="1"/>
  <c r="R1006" i="1"/>
  <c r="R1007" i="1"/>
  <c r="R1008" i="1"/>
  <c r="R1009" i="1"/>
  <c r="R1010" i="1"/>
  <c r="R1011" i="1"/>
  <c r="R1012" i="1"/>
  <c r="R1013" i="1"/>
  <c r="R1014" i="1"/>
  <c r="R1015" i="1"/>
  <c r="R1016" i="1"/>
  <c r="R1017" i="1"/>
  <c r="R1018" i="1"/>
  <c r="R1019" i="1"/>
  <c r="R1020" i="1"/>
  <c r="R1021" i="1"/>
  <c r="R1022" i="1"/>
  <c r="R1023" i="1"/>
  <c r="R1024" i="1"/>
  <c r="R1025" i="1"/>
  <c r="R1026" i="1"/>
  <c r="R1027" i="1"/>
  <c r="R1028" i="1"/>
  <c r="R1029" i="1"/>
  <c r="R1030" i="1"/>
  <c r="R1031" i="1"/>
  <c r="R1032" i="1"/>
  <c r="R1033" i="1"/>
  <c r="R1034" i="1"/>
  <c r="R1035" i="1"/>
  <c r="R1036" i="1"/>
  <c r="R1037" i="1"/>
  <c r="R1038" i="1"/>
  <c r="R1039" i="1"/>
  <c r="R1040" i="1"/>
  <c r="R1041" i="1"/>
  <c r="R1042" i="1"/>
  <c r="R1043" i="1"/>
  <c r="R1044" i="1"/>
  <c r="R1045" i="1"/>
  <c r="R1046" i="1"/>
  <c r="R1047" i="1"/>
  <c r="R1048" i="1"/>
  <c r="R1049" i="1"/>
  <c r="R1050" i="1"/>
  <c r="R1051" i="1"/>
  <c r="R1052" i="1"/>
  <c r="R1053" i="1"/>
  <c r="R1054" i="1"/>
  <c r="R1055" i="1"/>
  <c r="R1056" i="1"/>
  <c r="R1057" i="1"/>
  <c r="R1058" i="1"/>
  <c r="R1059" i="1"/>
  <c r="R1060" i="1"/>
  <c r="R1061" i="1"/>
  <c r="R1062" i="1"/>
  <c r="R1063" i="1"/>
  <c r="R1064" i="1"/>
  <c r="R1065" i="1"/>
  <c r="R1066" i="1"/>
  <c r="R1067" i="1"/>
  <c r="R1068" i="1"/>
  <c r="R1069" i="1"/>
  <c r="R1070" i="1"/>
  <c r="R1071" i="1"/>
  <c r="R1072" i="1"/>
  <c r="R1073" i="1"/>
  <c r="R1074" i="1"/>
  <c r="R1075" i="1"/>
  <c r="R1076" i="1"/>
  <c r="R1077" i="1"/>
  <c r="R1078" i="1"/>
  <c r="R1079" i="1"/>
  <c r="R1080" i="1"/>
  <c r="R1081" i="1"/>
  <c r="R1082" i="1"/>
  <c r="R1083" i="1"/>
  <c r="R1084" i="1"/>
  <c r="R1085" i="1"/>
  <c r="R1086" i="1"/>
  <c r="R1087" i="1"/>
  <c r="R1088" i="1"/>
  <c r="R1089" i="1"/>
  <c r="R1090" i="1"/>
  <c r="R1091" i="1"/>
  <c r="R1092" i="1"/>
  <c r="R1093" i="1"/>
  <c r="R1094" i="1"/>
  <c r="R1095" i="1"/>
  <c r="R1096" i="1"/>
  <c r="R1097" i="1"/>
  <c r="R1098" i="1"/>
  <c r="R1099" i="1"/>
  <c r="R1100" i="1"/>
  <c r="R1101" i="1"/>
  <c r="R1102" i="1"/>
  <c r="R1103" i="1"/>
  <c r="R1104" i="1"/>
  <c r="R1105" i="1"/>
  <c r="R1106" i="1"/>
  <c r="R1107" i="1"/>
  <c r="R1108" i="1"/>
  <c r="R1109" i="1"/>
  <c r="R1110" i="1"/>
  <c r="R1111" i="1"/>
  <c r="R1112" i="1"/>
  <c r="R1113" i="1"/>
  <c r="R1114" i="1"/>
  <c r="R1115" i="1"/>
  <c r="R1116" i="1"/>
  <c r="R1117" i="1"/>
  <c r="R1118" i="1"/>
  <c r="R1119" i="1"/>
  <c r="R1120" i="1"/>
  <c r="R1121" i="1"/>
  <c r="R1122" i="1"/>
  <c r="R1123" i="1"/>
  <c r="R1124" i="1"/>
  <c r="R1125" i="1"/>
  <c r="R1126" i="1"/>
  <c r="R1127" i="1"/>
  <c r="R1128" i="1"/>
  <c r="R1129" i="1"/>
  <c r="R1130" i="1"/>
  <c r="R1131" i="1"/>
  <c r="R1132" i="1"/>
  <c r="R1133" i="1"/>
  <c r="R1134" i="1"/>
  <c r="R1135" i="1"/>
  <c r="R1136" i="1"/>
  <c r="R1137" i="1"/>
  <c r="R1138" i="1"/>
  <c r="R1139" i="1"/>
  <c r="R1140" i="1"/>
  <c r="R1141" i="1"/>
  <c r="R1142" i="1"/>
  <c r="R1143" i="1"/>
  <c r="R1144" i="1"/>
  <c r="R1145" i="1"/>
  <c r="R1146" i="1"/>
  <c r="R1147" i="1"/>
  <c r="R1148" i="1"/>
  <c r="R1149" i="1"/>
  <c r="R1150" i="1"/>
  <c r="R1151" i="1"/>
  <c r="R1152" i="1"/>
  <c r="R1153" i="1"/>
  <c r="R1154" i="1"/>
  <c r="R1155" i="1"/>
  <c r="R1156" i="1"/>
  <c r="R1157" i="1"/>
  <c r="R1158" i="1"/>
  <c r="R1159" i="1"/>
  <c r="R1160" i="1"/>
  <c r="R1161" i="1"/>
  <c r="R1162" i="1"/>
  <c r="R1163" i="1"/>
  <c r="R1164" i="1"/>
  <c r="R1165" i="1"/>
  <c r="R1166" i="1"/>
  <c r="R1167" i="1"/>
  <c r="R1168" i="1"/>
  <c r="R1169" i="1"/>
  <c r="R1170" i="1"/>
  <c r="R1171" i="1"/>
  <c r="R1172" i="1"/>
  <c r="R1173" i="1"/>
  <c r="R1174" i="1"/>
  <c r="R1175" i="1"/>
  <c r="R1176" i="1"/>
  <c r="R1177" i="1"/>
  <c r="R1178" i="1"/>
  <c r="R1179" i="1"/>
  <c r="R1180" i="1"/>
  <c r="R1181" i="1"/>
  <c r="R1182" i="1"/>
  <c r="R1183" i="1"/>
  <c r="R1184" i="1"/>
  <c r="R1185" i="1"/>
  <c r="R1186" i="1"/>
  <c r="R1187" i="1"/>
  <c r="R1188" i="1"/>
  <c r="R1189" i="1"/>
  <c r="R1190" i="1"/>
  <c r="R1191" i="1"/>
  <c r="R1192" i="1"/>
  <c r="R1193" i="1"/>
  <c r="R1194" i="1"/>
  <c r="R1195" i="1"/>
  <c r="R1196" i="1"/>
  <c r="R1197" i="1"/>
  <c r="R1198" i="1"/>
  <c r="R1199" i="1"/>
  <c r="R1200" i="1"/>
  <c r="R1201" i="1"/>
  <c r="R1202" i="1"/>
  <c r="R1203" i="1"/>
  <c r="R1204" i="1"/>
  <c r="R1205" i="1"/>
  <c r="R1206" i="1"/>
  <c r="R1207" i="1"/>
  <c r="R1208" i="1"/>
  <c r="R1209" i="1"/>
  <c r="R1210" i="1"/>
  <c r="R1211" i="1"/>
  <c r="R1212" i="1"/>
  <c r="R1213" i="1"/>
  <c r="R1214" i="1"/>
  <c r="R1215" i="1"/>
  <c r="R1216" i="1"/>
  <c r="R1217" i="1"/>
  <c r="R1218" i="1"/>
  <c r="R1219" i="1"/>
  <c r="R1220" i="1"/>
  <c r="R1221" i="1"/>
  <c r="R1222" i="1"/>
  <c r="R1223" i="1"/>
  <c r="R1224" i="1"/>
  <c r="R1225" i="1"/>
  <c r="R1226" i="1"/>
  <c r="R1227" i="1"/>
  <c r="R1228" i="1"/>
  <c r="R1229" i="1"/>
  <c r="R1230" i="1"/>
  <c r="R1231" i="1"/>
  <c r="R1232" i="1"/>
  <c r="R1233" i="1"/>
  <c r="R1234" i="1"/>
  <c r="R1235" i="1"/>
  <c r="R1236" i="1"/>
  <c r="R1237" i="1"/>
  <c r="R1238" i="1"/>
  <c r="R1239" i="1"/>
  <c r="R1240" i="1"/>
  <c r="R1241" i="1"/>
  <c r="R1242" i="1"/>
  <c r="R1243" i="1"/>
  <c r="R1244" i="1"/>
  <c r="R1245" i="1"/>
  <c r="R1246" i="1"/>
  <c r="R1247" i="1"/>
  <c r="R1248" i="1"/>
  <c r="R1249" i="1"/>
  <c r="R1250" i="1"/>
  <c r="R1251" i="1"/>
  <c r="R1252" i="1"/>
  <c r="R1253" i="1"/>
  <c r="R1254" i="1"/>
  <c r="R1255" i="1"/>
  <c r="R1256" i="1"/>
  <c r="R1257" i="1"/>
  <c r="R1258" i="1"/>
  <c r="R1259" i="1"/>
  <c r="R1260" i="1"/>
  <c r="R1261" i="1"/>
  <c r="R1262" i="1"/>
  <c r="R1263" i="1"/>
  <c r="R1264" i="1"/>
  <c r="R1265" i="1"/>
  <c r="R1266" i="1"/>
  <c r="R1267" i="1"/>
  <c r="R1268" i="1"/>
  <c r="R1269" i="1"/>
  <c r="R1270" i="1"/>
  <c r="R1271" i="1"/>
  <c r="R1272" i="1"/>
  <c r="R1273" i="1"/>
  <c r="R1274" i="1"/>
  <c r="R1275" i="1"/>
  <c r="R1276" i="1"/>
  <c r="R1277" i="1"/>
  <c r="R1278" i="1"/>
  <c r="R1279" i="1"/>
  <c r="R1280" i="1"/>
  <c r="R1281" i="1"/>
  <c r="R1282" i="1"/>
  <c r="R1283" i="1"/>
  <c r="R1284" i="1"/>
  <c r="R1285" i="1"/>
  <c r="R1286" i="1"/>
  <c r="R1287" i="1"/>
  <c r="R1288" i="1"/>
  <c r="R1289" i="1"/>
  <c r="R1290" i="1"/>
  <c r="R1291" i="1"/>
  <c r="R1292" i="1"/>
  <c r="R1293" i="1"/>
  <c r="R1294" i="1"/>
  <c r="R1295" i="1"/>
  <c r="R1296" i="1"/>
  <c r="R1297" i="1"/>
  <c r="R1298" i="1"/>
  <c r="R1299" i="1"/>
  <c r="R1300" i="1"/>
  <c r="R1301" i="1"/>
  <c r="R1302" i="1"/>
  <c r="R1303" i="1"/>
  <c r="R1304" i="1"/>
  <c r="R1305" i="1"/>
  <c r="R1306" i="1"/>
  <c r="R1307" i="1"/>
  <c r="R1308" i="1"/>
  <c r="R1309" i="1"/>
  <c r="R1310" i="1"/>
  <c r="R1311" i="1"/>
  <c r="R1312" i="1"/>
  <c r="R1313" i="1"/>
  <c r="R1314" i="1"/>
  <c r="R1315" i="1"/>
  <c r="R1316" i="1"/>
  <c r="R1317" i="1"/>
  <c r="R1318" i="1"/>
  <c r="R1319" i="1"/>
  <c r="R1320" i="1"/>
  <c r="R1321" i="1"/>
  <c r="R1322" i="1"/>
  <c r="R1323" i="1"/>
  <c r="R1324" i="1"/>
  <c r="R1325" i="1"/>
  <c r="R1326" i="1"/>
  <c r="R1327" i="1"/>
  <c r="R1328" i="1"/>
  <c r="R1329" i="1"/>
  <c r="R1330" i="1"/>
  <c r="R1331" i="1"/>
  <c r="R1332" i="1"/>
  <c r="R1333" i="1"/>
  <c r="R1334" i="1"/>
  <c r="R1335" i="1"/>
  <c r="R1336" i="1"/>
  <c r="R1337" i="1"/>
  <c r="R1338" i="1"/>
  <c r="R1339" i="1"/>
  <c r="R1340" i="1"/>
  <c r="R1341" i="1"/>
  <c r="R1342" i="1"/>
  <c r="R1343" i="1"/>
  <c r="R1344" i="1"/>
  <c r="R1345" i="1"/>
  <c r="R1346" i="1"/>
  <c r="R1347" i="1"/>
  <c r="R1348" i="1"/>
  <c r="R1349" i="1"/>
  <c r="R1350" i="1"/>
  <c r="R1351" i="1"/>
  <c r="R1352" i="1"/>
  <c r="R1353" i="1"/>
  <c r="R1354" i="1"/>
  <c r="R1355" i="1"/>
  <c r="R1356" i="1"/>
  <c r="R1357" i="1"/>
  <c r="R1358" i="1"/>
  <c r="R1359" i="1"/>
  <c r="R1360" i="1"/>
  <c r="R1361" i="1"/>
  <c r="R1362" i="1"/>
  <c r="R1363" i="1"/>
  <c r="R1364" i="1"/>
  <c r="R1365" i="1"/>
  <c r="R1366" i="1"/>
  <c r="R1367" i="1"/>
  <c r="R1368" i="1"/>
  <c r="R1369" i="1"/>
  <c r="R1370" i="1"/>
  <c r="R1371" i="1"/>
  <c r="R1372" i="1"/>
  <c r="R1373" i="1"/>
  <c r="R1374" i="1"/>
  <c r="R1375" i="1"/>
  <c r="R1376" i="1"/>
  <c r="R1377" i="1"/>
  <c r="R1378" i="1"/>
  <c r="R1379" i="1"/>
  <c r="R1380" i="1"/>
  <c r="R1381" i="1"/>
  <c r="R1382" i="1"/>
  <c r="R1383" i="1"/>
  <c r="R1384" i="1"/>
  <c r="R1385" i="1"/>
  <c r="R1386" i="1"/>
  <c r="R1387" i="1"/>
  <c r="R1388" i="1"/>
  <c r="R1389" i="1"/>
  <c r="R1390" i="1"/>
  <c r="R1391" i="1"/>
  <c r="R1392" i="1"/>
  <c r="R1393" i="1"/>
  <c r="R1394" i="1"/>
  <c r="R1395" i="1"/>
  <c r="R1396" i="1"/>
  <c r="R1397" i="1"/>
  <c r="R1398" i="1"/>
  <c r="R1399" i="1"/>
  <c r="R1400" i="1"/>
  <c r="R1401" i="1"/>
  <c r="R1402" i="1"/>
  <c r="R1403" i="1"/>
  <c r="R1404" i="1"/>
  <c r="R1405" i="1"/>
  <c r="R1406" i="1"/>
  <c r="R1407" i="1"/>
  <c r="R1408" i="1"/>
  <c r="R1409" i="1"/>
  <c r="R1410" i="1"/>
  <c r="R1411" i="1"/>
  <c r="R1412" i="1"/>
  <c r="R1413" i="1"/>
  <c r="R1414" i="1"/>
  <c r="R1415" i="1"/>
  <c r="R1416" i="1"/>
  <c r="R1417" i="1"/>
  <c r="R1418" i="1"/>
  <c r="R1419" i="1"/>
  <c r="R1420" i="1"/>
  <c r="R1421" i="1"/>
  <c r="R1422" i="1"/>
  <c r="R1423" i="1"/>
  <c r="R1424" i="1"/>
  <c r="R1425" i="1"/>
  <c r="R1426" i="1"/>
  <c r="R1427" i="1"/>
  <c r="R1428" i="1"/>
  <c r="R1429" i="1"/>
  <c r="R1430" i="1"/>
  <c r="R1431" i="1"/>
  <c r="R1432" i="1"/>
  <c r="R1433" i="1"/>
  <c r="R1434" i="1"/>
  <c r="R1435" i="1"/>
  <c r="R1436" i="1"/>
  <c r="R1437" i="1"/>
  <c r="R1438" i="1"/>
  <c r="R1439" i="1"/>
  <c r="R1440" i="1"/>
  <c r="R1441" i="1"/>
  <c r="R1442" i="1"/>
  <c r="R1443" i="1"/>
  <c r="R1444" i="1"/>
  <c r="R1445" i="1"/>
  <c r="R1446" i="1"/>
  <c r="R1447" i="1"/>
  <c r="R1448" i="1"/>
  <c r="R1449" i="1"/>
  <c r="R1450" i="1"/>
  <c r="R1451" i="1"/>
  <c r="R1452" i="1"/>
  <c r="R1453" i="1"/>
  <c r="R1454" i="1"/>
  <c r="R1455" i="1"/>
  <c r="R1456" i="1"/>
  <c r="R1457" i="1"/>
  <c r="R1458" i="1"/>
  <c r="R1459" i="1"/>
  <c r="R1460" i="1"/>
  <c r="R1461" i="1"/>
  <c r="R1462" i="1"/>
  <c r="R1463" i="1"/>
  <c r="R1464" i="1"/>
  <c r="R1465" i="1"/>
  <c r="R1466" i="1"/>
  <c r="R1467" i="1"/>
  <c r="R1468" i="1"/>
  <c r="R1469" i="1"/>
  <c r="R1470" i="1"/>
  <c r="R1471" i="1"/>
  <c r="R1472" i="1"/>
  <c r="R1473" i="1"/>
  <c r="R1474" i="1"/>
  <c r="R1475" i="1"/>
  <c r="R1476" i="1"/>
  <c r="R1477" i="1"/>
  <c r="R1478" i="1"/>
  <c r="R1479" i="1"/>
  <c r="R1480" i="1"/>
  <c r="R1481" i="1"/>
  <c r="R1482" i="1"/>
  <c r="R1483" i="1"/>
  <c r="R1484" i="1"/>
  <c r="R1485" i="1"/>
  <c r="R1486" i="1"/>
  <c r="R1487" i="1"/>
  <c r="R1488" i="1"/>
  <c r="R1489" i="1"/>
  <c r="R1490" i="1"/>
  <c r="R1491" i="1"/>
  <c r="R1492" i="1"/>
  <c r="R1493" i="1"/>
  <c r="R1494" i="1"/>
  <c r="R1495" i="1"/>
  <c r="R1496" i="1"/>
  <c r="R1497" i="1"/>
  <c r="R1498" i="1"/>
  <c r="R1499" i="1"/>
  <c r="R1500" i="1"/>
  <c r="R1501" i="1"/>
  <c r="R1502" i="1"/>
  <c r="R1503" i="1"/>
  <c r="R1504" i="1"/>
  <c r="R1505" i="1"/>
  <c r="R1506" i="1"/>
  <c r="R1507" i="1"/>
  <c r="R1508" i="1"/>
  <c r="R1509" i="1"/>
  <c r="R1510" i="1"/>
  <c r="R1511" i="1"/>
  <c r="R1512" i="1"/>
  <c r="R1513" i="1"/>
  <c r="R1514" i="1"/>
  <c r="R1515" i="1"/>
  <c r="R1516" i="1"/>
  <c r="R1517" i="1"/>
  <c r="R1518" i="1"/>
  <c r="R1519" i="1"/>
  <c r="R1520" i="1"/>
  <c r="R1521" i="1"/>
  <c r="R1522" i="1"/>
  <c r="R1523" i="1"/>
  <c r="R1524" i="1"/>
  <c r="R1525" i="1"/>
  <c r="R1526" i="1"/>
  <c r="R1527" i="1"/>
  <c r="R1528" i="1"/>
  <c r="R1529" i="1"/>
  <c r="R1530" i="1"/>
  <c r="R1531" i="1"/>
  <c r="R1532" i="1"/>
  <c r="R1533" i="1"/>
  <c r="R1534" i="1"/>
  <c r="R1535" i="1"/>
  <c r="R1536" i="1"/>
  <c r="R1537" i="1"/>
  <c r="R1538" i="1"/>
  <c r="R1539" i="1"/>
  <c r="R1540" i="1"/>
  <c r="R1541" i="1"/>
  <c r="R1542" i="1"/>
  <c r="R1543" i="1"/>
  <c r="R1544" i="1"/>
  <c r="R1545" i="1"/>
  <c r="R1546" i="1"/>
  <c r="R1547" i="1"/>
  <c r="R1548" i="1"/>
  <c r="R1549" i="1"/>
  <c r="R1550" i="1"/>
  <c r="R1551" i="1"/>
  <c r="R1552" i="1"/>
  <c r="R1553" i="1"/>
  <c r="R1554" i="1"/>
  <c r="R1555" i="1"/>
  <c r="R1556" i="1"/>
  <c r="R1557" i="1"/>
  <c r="R1558" i="1"/>
  <c r="R1559" i="1"/>
  <c r="R1560" i="1"/>
  <c r="R1561" i="1"/>
  <c r="R1562" i="1"/>
  <c r="R1563" i="1"/>
  <c r="R1564" i="1"/>
  <c r="R1565" i="1"/>
  <c r="R1566" i="1"/>
  <c r="R1567" i="1"/>
  <c r="R1568" i="1"/>
  <c r="R1569" i="1"/>
  <c r="R1570" i="1"/>
  <c r="R1571" i="1"/>
  <c r="R1572" i="1"/>
  <c r="R1573" i="1"/>
  <c r="R1574" i="1"/>
  <c r="R1575" i="1"/>
  <c r="R1576" i="1"/>
  <c r="R1577" i="1"/>
  <c r="R1578" i="1"/>
  <c r="R1579" i="1"/>
  <c r="R1580" i="1"/>
  <c r="R1581" i="1"/>
  <c r="R1582" i="1"/>
  <c r="R1583" i="1"/>
  <c r="R1584" i="1"/>
  <c r="R1585" i="1"/>
  <c r="R1586" i="1"/>
  <c r="R1587" i="1"/>
  <c r="R1588" i="1"/>
  <c r="R1589" i="1"/>
  <c r="R1590" i="1"/>
  <c r="R1591" i="1"/>
  <c r="R1592" i="1"/>
  <c r="R1593" i="1"/>
  <c r="R1594" i="1"/>
  <c r="R1595" i="1"/>
  <c r="R1596" i="1"/>
  <c r="R1597" i="1"/>
  <c r="R1598" i="1"/>
  <c r="R1599" i="1"/>
  <c r="R1600" i="1"/>
  <c r="R1601" i="1"/>
  <c r="R1602" i="1"/>
  <c r="R1603" i="1"/>
  <c r="R1604" i="1"/>
  <c r="R1605" i="1"/>
  <c r="R1606" i="1"/>
  <c r="R1607" i="1"/>
  <c r="R1608" i="1"/>
  <c r="R1609" i="1"/>
  <c r="R1610" i="1"/>
  <c r="R1611" i="1"/>
  <c r="R1612" i="1"/>
  <c r="R1613" i="1"/>
  <c r="R1614" i="1"/>
  <c r="R1615" i="1"/>
  <c r="R1616" i="1"/>
  <c r="R1617" i="1"/>
  <c r="R1618" i="1"/>
  <c r="R1619" i="1"/>
  <c r="R1620" i="1"/>
  <c r="R1621" i="1"/>
  <c r="R1622" i="1"/>
  <c r="R1623" i="1"/>
  <c r="R1624" i="1"/>
  <c r="R1625" i="1"/>
  <c r="R1626" i="1"/>
  <c r="R1627" i="1"/>
  <c r="R1628" i="1"/>
  <c r="R1629" i="1"/>
  <c r="R1630" i="1"/>
  <c r="R1631" i="1"/>
  <c r="R1632" i="1"/>
  <c r="R1633" i="1"/>
  <c r="R1634" i="1"/>
  <c r="R1635" i="1"/>
  <c r="R1636" i="1"/>
  <c r="R1637" i="1"/>
  <c r="R1638" i="1"/>
  <c r="R1639" i="1"/>
  <c r="R1640" i="1"/>
  <c r="R1641" i="1"/>
  <c r="R1642" i="1"/>
  <c r="R1643" i="1"/>
  <c r="R1644" i="1"/>
  <c r="R1645" i="1"/>
  <c r="R1646" i="1"/>
  <c r="R1647" i="1"/>
  <c r="R1648" i="1"/>
  <c r="R1649" i="1"/>
  <c r="R1650" i="1"/>
  <c r="R1651" i="1"/>
  <c r="R1652" i="1"/>
  <c r="R1653" i="1"/>
  <c r="R1654" i="1"/>
  <c r="R1655" i="1"/>
  <c r="R1656" i="1"/>
  <c r="R1657" i="1"/>
  <c r="R1658" i="1"/>
  <c r="R1659" i="1"/>
  <c r="R1660" i="1"/>
  <c r="R1661" i="1"/>
  <c r="R1662" i="1"/>
  <c r="R1663" i="1"/>
  <c r="R1664" i="1"/>
  <c r="R1665" i="1"/>
  <c r="R1666" i="1"/>
  <c r="R1667" i="1"/>
  <c r="R1668" i="1"/>
  <c r="R1669" i="1"/>
  <c r="R1670" i="1"/>
  <c r="R1671" i="1"/>
  <c r="R1672" i="1"/>
  <c r="R1673" i="1"/>
  <c r="R1674" i="1"/>
  <c r="R1675" i="1"/>
  <c r="R1676" i="1"/>
  <c r="R1677" i="1"/>
  <c r="R1678" i="1"/>
  <c r="R1679" i="1"/>
  <c r="R1680" i="1"/>
  <c r="R1681" i="1"/>
  <c r="R1682" i="1"/>
  <c r="R1683" i="1"/>
  <c r="R1684" i="1"/>
  <c r="R1685" i="1"/>
  <c r="R1686" i="1"/>
  <c r="R1687" i="1"/>
  <c r="R1688" i="1"/>
  <c r="R1689" i="1"/>
  <c r="R1690" i="1"/>
  <c r="R1691" i="1"/>
  <c r="R1692" i="1"/>
  <c r="R1693" i="1"/>
  <c r="R1694" i="1"/>
  <c r="R1695" i="1"/>
  <c r="R1696" i="1"/>
  <c r="R1697" i="1"/>
  <c r="R1698" i="1"/>
  <c r="R1699" i="1"/>
  <c r="R1700" i="1"/>
  <c r="R1701" i="1"/>
  <c r="R1702" i="1"/>
  <c r="R1703" i="1"/>
  <c r="R1704" i="1"/>
  <c r="R1705" i="1"/>
  <c r="R1706" i="1"/>
  <c r="R1707" i="1"/>
  <c r="R1708" i="1"/>
  <c r="R1709" i="1"/>
  <c r="R1710" i="1"/>
  <c r="R1711" i="1"/>
  <c r="R1712" i="1"/>
  <c r="R1713" i="1"/>
  <c r="R1714" i="1"/>
  <c r="R1715" i="1"/>
  <c r="R1716" i="1"/>
  <c r="R1717" i="1"/>
  <c r="R1718" i="1"/>
  <c r="R1719" i="1"/>
  <c r="R1720" i="1"/>
  <c r="R1721" i="1"/>
  <c r="R1722" i="1"/>
  <c r="R1723" i="1"/>
  <c r="R1724" i="1"/>
  <c r="R1725" i="1"/>
  <c r="R1726" i="1"/>
  <c r="R1727" i="1"/>
  <c r="R1728" i="1"/>
  <c r="R1729" i="1"/>
  <c r="R1730" i="1"/>
  <c r="R1731" i="1"/>
  <c r="R1732" i="1"/>
  <c r="R1733" i="1"/>
  <c r="R1734" i="1"/>
  <c r="R1735" i="1"/>
  <c r="R1736" i="1"/>
  <c r="R1737" i="1"/>
  <c r="R1738" i="1"/>
  <c r="R1739" i="1"/>
  <c r="R1740" i="1"/>
  <c r="R1741" i="1"/>
  <c r="R1742" i="1"/>
  <c r="R1743" i="1"/>
  <c r="R1744" i="1"/>
  <c r="R1745" i="1"/>
  <c r="R1746" i="1"/>
  <c r="R1747" i="1"/>
  <c r="R1748" i="1"/>
  <c r="R1749" i="1"/>
  <c r="R1750" i="1"/>
  <c r="R1751" i="1"/>
  <c r="R1752" i="1"/>
  <c r="R1753" i="1"/>
  <c r="R1754" i="1"/>
  <c r="R1755" i="1"/>
  <c r="R1756" i="1"/>
  <c r="R1757" i="1"/>
  <c r="R1758" i="1"/>
  <c r="R1759" i="1"/>
  <c r="R1760" i="1"/>
  <c r="R1761" i="1"/>
  <c r="R1762" i="1"/>
  <c r="R1763" i="1"/>
  <c r="R1764" i="1"/>
  <c r="R1765" i="1"/>
  <c r="R1766" i="1"/>
  <c r="R1767" i="1"/>
  <c r="R1768" i="1"/>
  <c r="R1769" i="1"/>
  <c r="R1770" i="1"/>
  <c r="R1771" i="1"/>
  <c r="R1772" i="1"/>
  <c r="R1773" i="1"/>
  <c r="R1774" i="1"/>
  <c r="R1775" i="1"/>
  <c r="R1776" i="1"/>
  <c r="R1777" i="1"/>
  <c r="R1778" i="1"/>
  <c r="R1779" i="1"/>
  <c r="R1780" i="1"/>
  <c r="R1781" i="1"/>
  <c r="R1782" i="1"/>
  <c r="R1783" i="1"/>
  <c r="R1784" i="1"/>
  <c r="R1785" i="1"/>
  <c r="R1786" i="1"/>
  <c r="R1787" i="1"/>
  <c r="R1788" i="1"/>
  <c r="R1789" i="1"/>
  <c r="R1790" i="1"/>
  <c r="R1791" i="1"/>
  <c r="R1792" i="1"/>
  <c r="R1793" i="1"/>
  <c r="R1794" i="1"/>
  <c r="R1795" i="1"/>
  <c r="R1796" i="1"/>
  <c r="R1797" i="1"/>
  <c r="R1798" i="1"/>
  <c r="R1799" i="1"/>
  <c r="R1800" i="1"/>
  <c r="R1801" i="1"/>
  <c r="R1802" i="1"/>
  <c r="R1803" i="1"/>
  <c r="R1804" i="1"/>
  <c r="R1805" i="1"/>
  <c r="R1806" i="1"/>
  <c r="R1807" i="1"/>
  <c r="R1808" i="1"/>
  <c r="R1809" i="1"/>
  <c r="R1810" i="1"/>
  <c r="R1811" i="1"/>
  <c r="R1812" i="1"/>
  <c r="R1813" i="1"/>
  <c r="R1814" i="1"/>
  <c r="R1815" i="1"/>
  <c r="R1816" i="1"/>
  <c r="R1817" i="1"/>
  <c r="R1818" i="1"/>
  <c r="R1819" i="1"/>
  <c r="R1820" i="1"/>
  <c r="R1821" i="1"/>
  <c r="R1822" i="1"/>
  <c r="R1823" i="1"/>
  <c r="R1824" i="1"/>
  <c r="R1825" i="1"/>
  <c r="R1826" i="1"/>
  <c r="R1827" i="1"/>
  <c r="R1828" i="1"/>
  <c r="R1829" i="1"/>
  <c r="R1830" i="1"/>
  <c r="R1831" i="1"/>
  <c r="R1832" i="1"/>
  <c r="R1833" i="1"/>
  <c r="R1834" i="1"/>
  <c r="R1835" i="1"/>
  <c r="R1836" i="1"/>
  <c r="R1837" i="1"/>
  <c r="R1838" i="1"/>
  <c r="R1839" i="1"/>
  <c r="R1840" i="1"/>
  <c r="R1841" i="1"/>
  <c r="R1842" i="1"/>
  <c r="R1843" i="1"/>
  <c r="R1844" i="1"/>
  <c r="R1845" i="1"/>
  <c r="R1846" i="1"/>
  <c r="R1847" i="1"/>
  <c r="R1848" i="1"/>
  <c r="R1849" i="1"/>
  <c r="R1850" i="1"/>
  <c r="R1851" i="1"/>
  <c r="R1852" i="1"/>
  <c r="R1853" i="1"/>
  <c r="R1854" i="1"/>
  <c r="R1855" i="1"/>
  <c r="R1856" i="1"/>
  <c r="R1857" i="1"/>
  <c r="R1858" i="1"/>
  <c r="R1859" i="1"/>
  <c r="R1860" i="1"/>
  <c r="R1861" i="1"/>
  <c r="R1862" i="1"/>
  <c r="R1863" i="1"/>
  <c r="R1864" i="1"/>
  <c r="R1865" i="1"/>
  <c r="R1866" i="1"/>
  <c r="R1867" i="1"/>
  <c r="R1868" i="1"/>
  <c r="R1869" i="1"/>
  <c r="R1870" i="1"/>
  <c r="R1871" i="1"/>
  <c r="R1872" i="1"/>
  <c r="R1873" i="1"/>
  <c r="R1874" i="1"/>
  <c r="R1875" i="1"/>
  <c r="R1876" i="1"/>
  <c r="R1877" i="1"/>
  <c r="R1878" i="1"/>
  <c r="R1879" i="1"/>
  <c r="R1880" i="1"/>
  <c r="R1881" i="1"/>
  <c r="R1882" i="1"/>
  <c r="R1883" i="1"/>
  <c r="R1884" i="1"/>
  <c r="R1885" i="1"/>
  <c r="R1886" i="1"/>
  <c r="R1887" i="1"/>
  <c r="R1888" i="1"/>
  <c r="R1889" i="1"/>
  <c r="R1890" i="1"/>
  <c r="R1891" i="1"/>
  <c r="R1892" i="1"/>
  <c r="R1893" i="1"/>
  <c r="R1894" i="1"/>
  <c r="R1895" i="1"/>
  <c r="R1896" i="1"/>
  <c r="R1897" i="1"/>
  <c r="R1898" i="1"/>
  <c r="R1899" i="1"/>
  <c r="R1900" i="1"/>
  <c r="R1901" i="1"/>
  <c r="R1902" i="1"/>
  <c r="R1903" i="1"/>
  <c r="R1904" i="1"/>
  <c r="R1905" i="1"/>
  <c r="R1906" i="1"/>
  <c r="R1907" i="1"/>
  <c r="R1908" i="1"/>
  <c r="R1909" i="1"/>
  <c r="R1910" i="1"/>
  <c r="R1911" i="1"/>
  <c r="R1912" i="1"/>
  <c r="R1913" i="1"/>
  <c r="R1914" i="1"/>
  <c r="R1915" i="1"/>
  <c r="R1916" i="1"/>
  <c r="R1917" i="1"/>
  <c r="R1918" i="1"/>
  <c r="R1919" i="1"/>
  <c r="R1920" i="1"/>
  <c r="R1921" i="1"/>
  <c r="R1922" i="1"/>
  <c r="R1923" i="1"/>
  <c r="R1924" i="1"/>
  <c r="R1925" i="1"/>
  <c r="R1926" i="1"/>
  <c r="R1927" i="1"/>
  <c r="R1928" i="1"/>
  <c r="R1929" i="1"/>
  <c r="R1930" i="1"/>
  <c r="R1931" i="1"/>
  <c r="R1932" i="1"/>
  <c r="R1933" i="1"/>
  <c r="R1934" i="1"/>
  <c r="R1935" i="1"/>
  <c r="R1936" i="1"/>
  <c r="R1937" i="1"/>
  <c r="R1938" i="1"/>
  <c r="R1939" i="1"/>
  <c r="R1940" i="1"/>
  <c r="R1941" i="1"/>
  <c r="R1942" i="1"/>
  <c r="R1943" i="1"/>
  <c r="R1944" i="1"/>
  <c r="R1945" i="1"/>
  <c r="R1946" i="1"/>
  <c r="R1947" i="1"/>
  <c r="R1948" i="1"/>
  <c r="R1949" i="1"/>
  <c r="R1950" i="1"/>
  <c r="R1951" i="1"/>
  <c r="R1952" i="1"/>
  <c r="R1953" i="1"/>
  <c r="R1954" i="1"/>
  <c r="R1955" i="1"/>
  <c r="R1956" i="1"/>
  <c r="R1957" i="1"/>
  <c r="R1958" i="1"/>
  <c r="R1959" i="1"/>
  <c r="R1960" i="1"/>
  <c r="R1961" i="1"/>
  <c r="R1962" i="1"/>
  <c r="R1963" i="1"/>
  <c r="R1964" i="1"/>
  <c r="R1965" i="1"/>
  <c r="R1966" i="1"/>
  <c r="R1967" i="1"/>
  <c r="R1968" i="1"/>
  <c r="R1969" i="1"/>
  <c r="R1970" i="1"/>
  <c r="R1971" i="1"/>
  <c r="R1972" i="1"/>
  <c r="R1973" i="1"/>
  <c r="R1974" i="1"/>
  <c r="R1975" i="1"/>
  <c r="R1976" i="1"/>
  <c r="R1977" i="1"/>
  <c r="R1978" i="1"/>
  <c r="R1979" i="1"/>
  <c r="R1980" i="1"/>
  <c r="R1981" i="1"/>
  <c r="R1982" i="1"/>
  <c r="R1983" i="1"/>
  <c r="R1984" i="1"/>
  <c r="R1985" i="1"/>
  <c r="R1986" i="1"/>
  <c r="R1987" i="1"/>
  <c r="R1988" i="1"/>
  <c r="R1989" i="1"/>
  <c r="R1990" i="1"/>
  <c r="R1991" i="1"/>
  <c r="R1992" i="1"/>
  <c r="R1993" i="1"/>
  <c r="R1994" i="1"/>
  <c r="R1995" i="1"/>
  <c r="R1996" i="1"/>
  <c r="R1997" i="1"/>
  <c r="R1998" i="1"/>
  <c r="R1999" i="1"/>
  <c r="R2000" i="1"/>
  <c r="R2001" i="1"/>
  <c r="R2002" i="1"/>
  <c r="R2003" i="1"/>
  <c r="R2004" i="1"/>
  <c r="R2005" i="1"/>
  <c r="R2006" i="1"/>
  <c r="R2007" i="1"/>
  <c r="R2008" i="1"/>
  <c r="R2009" i="1"/>
  <c r="R2010" i="1"/>
  <c r="R2011" i="1"/>
  <c r="R2012" i="1"/>
  <c r="R2013" i="1"/>
  <c r="R2014" i="1"/>
  <c r="R2015" i="1"/>
  <c r="R2016" i="1"/>
  <c r="R2017" i="1"/>
  <c r="R2018" i="1"/>
  <c r="R2019" i="1"/>
  <c r="R2020" i="1"/>
  <c r="R2021" i="1"/>
  <c r="R2022" i="1"/>
  <c r="R2023" i="1"/>
  <c r="R2024" i="1"/>
  <c r="R2025" i="1"/>
  <c r="R2026" i="1"/>
  <c r="R2027" i="1"/>
  <c r="R2028" i="1"/>
  <c r="R2029" i="1"/>
  <c r="R2030" i="1"/>
  <c r="R2031" i="1"/>
  <c r="R2032" i="1"/>
  <c r="R2033" i="1"/>
  <c r="R2034" i="1"/>
  <c r="R2035" i="1"/>
  <c r="R2036" i="1"/>
  <c r="R2037" i="1"/>
  <c r="R2038" i="1"/>
  <c r="R2039" i="1"/>
  <c r="R2040" i="1"/>
  <c r="R2041" i="1"/>
  <c r="R2042" i="1"/>
  <c r="R2043" i="1"/>
  <c r="R2044" i="1"/>
  <c r="R2045" i="1"/>
  <c r="R2046" i="1"/>
  <c r="R2047" i="1"/>
  <c r="R2048" i="1"/>
  <c r="R2049" i="1"/>
  <c r="R2050" i="1"/>
  <c r="R2051" i="1"/>
  <c r="R2052" i="1"/>
  <c r="R2053" i="1"/>
  <c r="R2054" i="1"/>
  <c r="R2055" i="1"/>
  <c r="R2056" i="1"/>
  <c r="R2057" i="1"/>
  <c r="R2058" i="1"/>
  <c r="R2059" i="1"/>
  <c r="R2060" i="1"/>
  <c r="R2061" i="1"/>
  <c r="R2062" i="1"/>
  <c r="R2063" i="1"/>
  <c r="R2064" i="1"/>
  <c r="R2065" i="1"/>
  <c r="R2066" i="1"/>
  <c r="R2067" i="1"/>
  <c r="R2068" i="1"/>
  <c r="R2069" i="1"/>
  <c r="R2070" i="1"/>
  <c r="R2071" i="1"/>
  <c r="R2072" i="1"/>
  <c r="R2073" i="1"/>
  <c r="R2074" i="1"/>
  <c r="R2075" i="1"/>
  <c r="R2076" i="1"/>
  <c r="R2077" i="1"/>
  <c r="R2078" i="1"/>
  <c r="R2079" i="1"/>
  <c r="R2080" i="1"/>
  <c r="R2081" i="1"/>
  <c r="R2082" i="1"/>
  <c r="R2083" i="1"/>
  <c r="R2084" i="1"/>
  <c r="R2085" i="1"/>
  <c r="R2086" i="1"/>
  <c r="R2087" i="1"/>
  <c r="R2088" i="1"/>
  <c r="R2089" i="1"/>
  <c r="R2090" i="1"/>
  <c r="R2091" i="1"/>
  <c r="R2092" i="1"/>
  <c r="R2093" i="1"/>
  <c r="R2094" i="1"/>
  <c r="R2095" i="1"/>
  <c r="R2096" i="1"/>
  <c r="R2097" i="1"/>
  <c r="R2098" i="1"/>
  <c r="R2099" i="1"/>
  <c r="R2100" i="1"/>
  <c r="R2101" i="1"/>
  <c r="R2102" i="1"/>
  <c r="R2103" i="1"/>
  <c r="R2104" i="1"/>
  <c r="R2105" i="1"/>
  <c r="R2106" i="1"/>
  <c r="R2107" i="1"/>
  <c r="R2108" i="1"/>
  <c r="R2109" i="1"/>
  <c r="R2110" i="1"/>
  <c r="R2111" i="1"/>
  <c r="R2112" i="1"/>
  <c r="R2113" i="1"/>
  <c r="R2114" i="1"/>
  <c r="R2115" i="1"/>
  <c r="R2116" i="1"/>
  <c r="R2117" i="1"/>
  <c r="R2118" i="1"/>
  <c r="R2119" i="1"/>
  <c r="R2120" i="1"/>
  <c r="R2122" i="1"/>
  <c r="R2123" i="1"/>
  <c r="R2124" i="1"/>
  <c r="R2125" i="1"/>
  <c r="R2126" i="1"/>
  <c r="R2127" i="1"/>
  <c r="R2129" i="1"/>
  <c r="R2130" i="1"/>
  <c r="R2133" i="1"/>
  <c r="R2134" i="1"/>
  <c r="R2137" i="1"/>
  <c r="R2138" i="1"/>
  <c r="R2139" i="1"/>
  <c r="R2141" i="1"/>
  <c r="R2142" i="1"/>
  <c r="R2143" i="1"/>
  <c r="R2144" i="1"/>
  <c r="R2145" i="1"/>
  <c r="R2146" i="1"/>
  <c r="R2147" i="1"/>
  <c r="R2148" i="1"/>
  <c r="R2149" i="1"/>
  <c r="R2150" i="1"/>
  <c r="R2151" i="1"/>
  <c r="R2153" i="1"/>
  <c r="R2154" i="1"/>
  <c r="R2156" i="1"/>
  <c r="R2157" i="1"/>
  <c r="R2158" i="1"/>
  <c r="R2159" i="1"/>
  <c r="R2160" i="1"/>
  <c r="R2161" i="1"/>
  <c r="R2162" i="1"/>
  <c r="R2163" i="1"/>
  <c r="R2164" i="1"/>
  <c r="R2165" i="1"/>
  <c r="R2166" i="1"/>
  <c r="R2167" i="1"/>
  <c r="R2168" i="1"/>
  <c r="R2169" i="1"/>
  <c r="R2170" i="1"/>
  <c r="R2171" i="1"/>
  <c r="R2172" i="1"/>
  <c r="R2173" i="1"/>
  <c r="R2174" i="1"/>
  <c r="R2175" i="1"/>
  <c r="R2176" i="1"/>
  <c r="R2177" i="1"/>
  <c r="R2178" i="1"/>
  <c r="R2179" i="1"/>
  <c r="R2180" i="1"/>
  <c r="R2181" i="1"/>
  <c r="R2182" i="1"/>
  <c r="R2183" i="1"/>
  <c r="R2184" i="1"/>
  <c r="R2185" i="1"/>
  <c r="R2186" i="1"/>
  <c r="R2187" i="1"/>
  <c r="R2188" i="1"/>
  <c r="R2189" i="1"/>
  <c r="R2190" i="1"/>
  <c r="R2191" i="1"/>
  <c r="R2192" i="1"/>
  <c r="R2193" i="1"/>
  <c r="R2194" i="1"/>
  <c r="R2195" i="1"/>
  <c r="R2196" i="1"/>
  <c r="R2197" i="1"/>
  <c r="R2198" i="1"/>
  <c r="R2199" i="1"/>
  <c r="R2200" i="1"/>
  <c r="R2201" i="1"/>
  <c r="R2202" i="1"/>
  <c r="R2203" i="1"/>
  <c r="R2204" i="1"/>
  <c r="R2205" i="1"/>
  <c r="R2206" i="1"/>
  <c r="R2207" i="1"/>
  <c r="R2208" i="1"/>
  <c r="R2209" i="1"/>
  <c r="R2210" i="1"/>
  <c r="R2211" i="1"/>
  <c r="R2212" i="1"/>
  <c r="R2213" i="1"/>
  <c r="R2214" i="1"/>
  <c r="R2215" i="1"/>
  <c r="R2216" i="1"/>
  <c r="R2217" i="1"/>
  <c r="R2218" i="1"/>
  <c r="R2219" i="1"/>
  <c r="R2220" i="1"/>
  <c r="R2221" i="1"/>
  <c r="R2222" i="1"/>
  <c r="R2223" i="1"/>
  <c r="R2224" i="1"/>
  <c r="R2225" i="1"/>
  <c r="R2226" i="1"/>
  <c r="R2227" i="1"/>
  <c r="R2228" i="1"/>
  <c r="R2229" i="1"/>
  <c r="R2230" i="1"/>
  <c r="R2231" i="1"/>
  <c r="R2232" i="1"/>
  <c r="R2233" i="1"/>
  <c r="R2234" i="1"/>
  <c r="R2235" i="1"/>
  <c r="R2236" i="1"/>
  <c r="R2237" i="1"/>
  <c r="R2238" i="1"/>
  <c r="R2239" i="1"/>
  <c r="R2240" i="1"/>
  <c r="R2241" i="1"/>
  <c r="R2242" i="1"/>
  <c r="R2243" i="1"/>
  <c r="R2244" i="1"/>
  <c r="R2245" i="1"/>
  <c r="R2246" i="1"/>
  <c r="R2247" i="1"/>
  <c r="R2248" i="1"/>
  <c r="R2249" i="1"/>
  <c r="R2250" i="1"/>
  <c r="R2251" i="1"/>
  <c r="R2252" i="1"/>
  <c r="R2253" i="1"/>
  <c r="R2254" i="1"/>
  <c r="R2255" i="1"/>
  <c r="R2256" i="1"/>
  <c r="R2257" i="1"/>
  <c r="R2258" i="1"/>
  <c r="R2259" i="1"/>
  <c r="R2260" i="1"/>
  <c r="R2261" i="1"/>
  <c r="R2262" i="1"/>
  <c r="R2263" i="1"/>
  <c r="R2264" i="1"/>
  <c r="R2265" i="1"/>
  <c r="R2266" i="1"/>
  <c r="R2267" i="1"/>
  <c r="R2268" i="1"/>
  <c r="R2269" i="1"/>
  <c r="R2270" i="1"/>
  <c r="R2271" i="1"/>
  <c r="R2272" i="1"/>
  <c r="R2273" i="1"/>
  <c r="R2274" i="1"/>
  <c r="R2275" i="1"/>
  <c r="R2276" i="1"/>
  <c r="R2277" i="1"/>
  <c r="R2278" i="1"/>
  <c r="R2279" i="1"/>
  <c r="R2280" i="1"/>
  <c r="R2281" i="1"/>
  <c r="R2282" i="1"/>
  <c r="R2283" i="1"/>
  <c r="R2284" i="1"/>
  <c r="R2285" i="1"/>
  <c r="R2286" i="1"/>
  <c r="R2287" i="1"/>
  <c r="R2288" i="1"/>
  <c r="R2289" i="1"/>
  <c r="R2290" i="1"/>
  <c r="R2291" i="1"/>
  <c r="R2292" i="1"/>
  <c r="R2293" i="1"/>
  <c r="R2294" i="1"/>
  <c r="R2295" i="1"/>
  <c r="R2296" i="1"/>
  <c r="R2297" i="1"/>
  <c r="R2298" i="1"/>
  <c r="R2299" i="1"/>
  <c r="R2300" i="1"/>
  <c r="R2301" i="1"/>
  <c r="R2302" i="1"/>
  <c r="R2303" i="1"/>
  <c r="R2304" i="1"/>
  <c r="R2305" i="1"/>
  <c r="R2306" i="1"/>
  <c r="R2307" i="1"/>
  <c r="R2308" i="1"/>
  <c r="R2309" i="1"/>
  <c r="R2310" i="1"/>
  <c r="R2311" i="1"/>
  <c r="R2312" i="1"/>
  <c r="R2313" i="1"/>
  <c r="R2314" i="1"/>
  <c r="R2315" i="1"/>
  <c r="R2316" i="1"/>
  <c r="R2317" i="1"/>
  <c r="R2318" i="1"/>
  <c r="R2319" i="1"/>
  <c r="R2320" i="1"/>
  <c r="R2321" i="1"/>
  <c r="R2322" i="1"/>
  <c r="R2323" i="1"/>
  <c r="R2324" i="1"/>
  <c r="R2325" i="1"/>
  <c r="R2326" i="1"/>
  <c r="R2327" i="1"/>
  <c r="R2328" i="1"/>
  <c r="R2329" i="1"/>
  <c r="R2330" i="1"/>
  <c r="R2331" i="1"/>
  <c r="R2332" i="1"/>
  <c r="R2333" i="1"/>
  <c r="R2334" i="1"/>
  <c r="R2335" i="1"/>
  <c r="R2336" i="1"/>
  <c r="R2337" i="1"/>
  <c r="R2338" i="1"/>
  <c r="R2339" i="1"/>
  <c r="R2340" i="1"/>
  <c r="R2341" i="1"/>
  <c r="R2342" i="1"/>
  <c r="R2343" i="1"/>
  <c r="R2344" i="1"/>
  <c r="R2345" i="1"/>
  <c r="R2346" i="1"/>
  <c r="R2347" i="1"/>
  <c r="R2348" i="1"/>
  <c r="R2349" i="1"/>
  <c r="R2350" i="1"/>
  <c r="R2351" i="1"/>
  <c r="R2352" i="1"/>
  <c r="R2353" i="1"/>
  <c r="R2354" i="1"/>
  <c r="R2355" i="1"/>
  <c r="R2356" i="1"/>
  <c r="R2357" i="1"/>
  <c r="R2358" i="1"/>
  <c r="R2359" i="1"/>
  <c r="R2360" i="1"/>
  <c r="R2361" i="1"/>
  <c r="R2362" i="1"/>
  <c r="R2363" i="1"/>
  <c r="R2364" i="1"/>
  <c r="R2365" i="1"/>
  <c r="R2366" i="1"/>
  <c r="R2367" i="1"/>
  <c r="R2368" i="1"/>
  <c r="R2369" i="1"/>
  <c r="R2370" i="1"/>
  <c r="R2371" i="1"/>
  <c r="R2372" i="1"/>
  <c r="R2373" i="1"/>
  <c r="R2374" i="1"/>
  <c r="R2375" i="1"/>
  <c r="R2376" i="1"/>
  <c r="R2377" i="1"/>
  <c r="R2378" i="1"/>
  <c r="R2379" i="1"/>
  <c r="R2380" i="1"/>
  <c r="R2381" i="1"/>
  <c r="R2382" i="1"/>
  <c r="R2383" i="1"/>
  <c r="R2384" i="1"/>
  <c r="R2385" i="1"/>
  <c r="R2386" i="1"/>
  <c r="R2387" i="1"/>
  <c r="R2388" i="1"/>
  <c r="R2389" i="1"/>
  <c r="R2390" i="1"/>
  <c r="R2391" i="1"/>
  <c r="R2392" i="1"/>
  <c r="R2393" i="1"/>
  <c r="R2394" i="1"/>
  <c r="R2395" i="1"/>
  <c r="R2396" i="1"/>
  <c r="R2397" i="1"/>
  <c r="R2398" i="1"/>
  <c r="R2399" i="1"/>
  <c r="R2400" i="1"/>
  <c r="R2401" i="1"/>
  <c r="R2402" i="1"/>
  <c r="R2403" i="1"/>
  <c r="R2404" i="1"/>
  <c r="R2405" i="1"/>
  <c r="R2406" i="1"/>
  <c r="R2407" i="1"/>
  <c r="R2408" i="1"/>
  <c r="R2409" i="1"/>
  <c r="R2410" i="1"/>
  <c r="R2411" i="1"/>
  <c r="R2412" i="1"/>
  <c r="R2413" i="1"/>
  <c r="R2414" i="1"/>
  <c r="R2415" i="1"/>
  <c r="R2416" i="1"/>
  <c r="R2417" i="1"/>
  <c r="R2418" i="1"/>
  <c r="R2419" i="1"/>
  <c r="R2420" i="1"/>
  <c r="R2421" i="1"/>
  <c r="R2422" i="1"/>
  <c r="R2423" i="1"/>
  <c r="R2424" i="1"/>
  <c r="R2425" i="1"/>
  <c r="R2426" i="1"/>
  <c r="R2427" i="1"/>
  <c r="R2428" i="1"/>
  <c r="R2429" i="1"/>
  <c r="R2430" i="1"/>
  <c r="R2431" i="1"/>
  <c r="R2432" i="1"/>
  <c r="R2433" i="1"/>
  <c r="R2434" i="1"/>
  <c r="R2435" i="1"/>
  <c r="R2436" i="1"/>
  <c r="R2437" i="1"/>
  <c r="R2438" i="1"/>
  <c r="R2439" i="1"/>
  <c r="R2440" i="1"/>
  <c r="R2441" i="1"/>
  <c r="R2442" i="1"/>
  <c r="R2443" i="1"/>
  <c r="R2444" i="1"/>
  <c r="R2445" i="1"/>
  <c r="R2446" i="1"/>
  <c r="R2447" i="1"/>
  <c r="R2448" i="1"/>
  <c r="R2449" i="1"/>
  <c r="R2450" i="1"/>
  <c r="R2451" i="1"/>
  <c r="R2452" i="1"/>
  <c r="R2453" i="1"/>
  <c r="R2454" i="1"/>
  <c r="R2455" i="1"/>
  <c r="R2456" i="1"/>
  <c r="R2457" i="1"/>
  <c r="R2458" i="1"/>
  <c r="R2459" i="1"/>
  <c r="R2460" i="1"/>
  <c r="R2461" i="1"/>
  <c r="R2462" i="1"/>
  <c r="R2463" i="1"/>
  <c r="R2464" i="1"/>
  <c r="R2465" i="1"/>
  <c r="R2466" i="1"/>
  <c r="R2467" i="1"/>
  <c r="R2468" i="1"/>
  <c r="R2469" i="1"/>
  <c r="R2470" i="1"/>
  <c r="R2471" i="1"/>
  <c r="R2472" i="1"/>
  <c r="R2473" i="1"/>
  <c r="R2474" i="1"/>
  <c r="R2475" i="1"/>
  <c r="R2476" i="1"/>
  <c r="R2477" i="1"/>
  <c r="R2478" i="1"/>
  <c r="R2479" i="1"/>
  <c r="R2480" i="1"/>
  <c r="R2481" i="1"/>
  <c r="R2482" i="1"/>
  <c r="R2483" i="1"/>
  <c r="R2484" i="1"/>
  <c r="R2485" i="1"/>
  <c r="R2486" i="1"/>
  <c r="R2487" i="1"/>
  <c r="R2488" i="1"/>
  <c r="R2489" i="1"/>
  <c r="R2490" i="1"/>
  <c r="R2491" i="1"/>
  <c r="R2492" i="1"/>
  <c r="R2493" i="1"/>
  <c r="R2494" i="1"/>
  <c r="R2495" i="1"/>
  <c r="R2496" i="1"/>
  <c r="R2497" i="1"/>
  <c r="R2498" i="1"/>
  <c r="R2499" i="1"/>
  <c r="R2500" i="1"/>
  <c r="R2501" i="1"/>
  <c r="R2502" i="1"/>
  <c r="R2503" i="1"/>
  <c r="R2504" i="1"/>
  <c r="R2505" i="1"/>
  <c r="R2506" i="1"/>
  <c r="R2507" i="1"/>
  <c r="R2508" i="1"/>
  <c r="R2509" i="1"/>
  <c r="R2510" i="1"/>
  <c r="R2511" i="1"/>
  <c r="R2512" i="1"/>
  <c r="R2513" i="1"/>
  <c r="R2514" i="1"/>
  <c r="R2515" i="1"/>
  <c r="R2516" i="1"/>
  <c r="R2517" i="1"/>
  <c r="R2518" i="1"/>
  <c r="R2519" i="1"/>
  <c r="R2520" i="1"/>
  <c r="R2521" i="1"/>
  <c r="R2522" i="1"/>
  <c r="R2523" i="1"/>
  <c r="R2524" i="1"/>
  <c r="R2525" i="1"/>
  <c r="R2526" i="1"/>
  <c r="R2527" i="1"/>
  <c r="R2528" i="1"/>
  <c r="R2529" i="1"/>
  <c r="R2530" i="1"/>
  <c r="R2531" i="1"/>
  <c r="R2532" i="1"/>
  <c r="R2533" i="1"/>
  <c r="R2534" i="1"/>
  <c r="R2535" i="1"/>
  <c r="R2536" i="1"/>
  <c r="R2537" i="1"/>
  <c r="R2538" i="1"/>
  <c r="R2539" i="1"/>
  <c r="R2540" i="1"/>
  <c r="R2541" i="1"/>
  <c r="R2542" i="1"/>
  <c r="R2543" i="1"/>
  <c r="R2544" i="1"/>
  <c r="R2545" i="1"/>
  <c r="R2546" i="1"/>
  <c r="R2547" i="1"/>
  <c r="R2548" i="1"/>
  <c r="R2549" i="1"/>
  <c r="R2550" i="1"/>
  <c r="R2551" i="1"/>
  <c r="R2552" i="1"/>
  <c r="R2553" i="1"/>
  <c r="R2554" i="1"/>
  <c r="R2555" i="1"/>
  <c r="R2556" i="1"/>
  <c r="R2557" i="1"/>
  <c r="R2558" i="1"/>
  <c r="R2559" i="1"/>
  <c r="R2560" i="1"/>
  <c r="R2561" i="1"/>
  <c r="R2562" i="1"/>
  <c r="R2563" i="1"/>
  <c r="R2564" i="1"/>
  <c r="R2565" i="1"/>
  <c r="R2566" i="1"/>
  <c r="R2567" i="1"/>
  <c r="R2568" i="1"/>
  <c r="R2569" i="1"/>
  <c r="R2570" i="1"/>
  <c r="R2571" i="1"/>
  <c r="R2572" i="1"/>
  <c r="R2573" i="1"/>
  <c r="R2574" i="1"/>
  <c r="R2575" i="1"/>
  <c r="R2576" i="1"/>
  <c r="R2577" i="1"/>
  <c r="R2578" i="1"/>
  <c r="R2579" i="1"/>
  <c r="R2580" i="1"/>
  <c r="R2581" i="1"/>
  <c r="R2582" i="1"/>
  <c r="R2583" i="1"/>
  <c r="R2584" i="1"/>
  <c r="R2585" i="1"/>
  <c r="R2586" i="1"/>
  <c r="R2587" i="1"/>
  <c r="R2588" i="1"/>
  <c r="R2589" i="1"/>
  <c r="R2590" i="1"/>
  <c r="R2591" i="1"/>
  <c r="R2592" i="1"/>
  <c r="R2593" i="1"/>
  <c r="R2594" i="1"/>
  <c r="R2595" i="1"/>
  <c r="R2596" i="1"/>
  <c r="R2597" i="1"/>
  <c r="R2598" i="1"/>
  <c r="R2599" i="1"/>
  <c r="R2600" i="1"/>
  <c r="R2601" i="1"/>
  <c r="R2602" i="1"/>
  <c r="R2603" i="1"/>
  <c r="R2604" i="1"/>
  <c r="R2605" i="1"/>
  <c r="R2606" i="1"/>
  <c r="R2607" i="1"/>
  <c r="R2608" i="1"/>
  <c r="R2609" i="1"/>
  <c r="R2610" i="1"/>
  <c r="R2611" i="1"/>
  <c r="R2612" i="1"/>
  <c r="R2613" i="1"/>
  <c r="R2614" i="1"/>
  <c r="R2615" i="1"/>
  <c r="R2616" i="1"/>
  <c r="R2617" i="1"/>
  <c r="R2618" i="1"/>
  <c r="R2619" i="1"/>
  <c r="R2620" i="1"/>
  <c r="R2621" i="1"/>
  <c r="R2622" i="1"/>
  <c r="R2623" i="1"/>
  <c r="R2624" i="1"/>
  <c r="R2625" i="1"/>
  <c r="R2626" i="1"/>
  <c r="R2627" i="1"/>
  <c r="R2628" i="1"/>
  <c r="R2629" i="1"/>
  <c r="R2630" i="1"/>
  <c r="R2631" i="1"/>
  <c r="R2632" i="1"/>
  <c r="R2633" i="1"/>
  <c r="R2634" i="1"/>
  <c r="R2635" i="1"/>
  <c r="R2636" i="1"/>
  <c r="R2637" i="1"/>
  <c r="R2638" i="1"/>
  <c r="R2639" i="1"/>
  <c r="R2640" i="1"/>
  <c r="R2641" i="1"/>
  <c r="R2642" i="1"/>
  <c r="R2643" i="1"/>
  <c r="R2644" i="1"/>
  <c r="R2645" i="1"/>
  <c r="R2646" i="1"/>
  <c r="R2647" i="1"/>
  <c r="R2648" i="1"/>
  <c r="R2649" i="1"/>
  <c r="R2650" i="1"/>
  <c r="R2651" i="1"/>
  <c r="R2652" i="1"/>
  <c r="R2653" i="1"/>
  <c r="R2654" i="1"/>
  <c r="R2655" i="1"/>
  <c r="R2656" i="1"/>
  <c r="R2657" i="1"/>
  <c r="R2658" i="1"/>
  <c r="R2659" i="1"/>
  <c r="R2660" i="1"/>
  <c r="R2661" i="1"/>
  <c r="R2662" i="1"/>
  <c r="R2663" i="1"/>
  <c r="R2664" i="1"/>
  <c r="R2665" i="1"/>
  <c r="R2666" i="1"/>
  <c r="R2667" i="1"/>
  <c r="R2668" i="1"/>
  <c r="R2669" i="1"/>
  <c r="R2670" i="1"/>
  <c r="R2671" i="1"/>
  <c r="R2672" i="1"/>
  <c r="R2673" i="1"/>
  <c r="R2674" i="1"/>
  <c r="R2675" i="1"/>
  <c r="R2676" i="1"/>
  <c r="R2677" i="1"/>
  <c r="R2678" i="1"/>
  <c r="R2679" i="1"/>
  <c r="R2680" i="1"/>
  <c r="R2681" i="1"/>
  <c r="R2682" i="1"/>
  <c r="R2683" i="1"/>
  <c r="R2684" i="1"/>
  <c r="R2685" i="1"/>
  <c r="R2686" i="1"/>
  <c r="R2687" i="1"/>
  <c r="R2688" i="1"/>
  <c r="R2689" i="1"/>
  <c r="R2690" i="1"/>
  <c r="R2691" i="1"/>
  <c r="R2692" i="1"/>
  <c r="R2693" i="1"/>
  <c r="R2694" i="1"/>
  <c r="R2695" i="1"/>
  <c r="R2696" i="1"/>
  <c r="R2697" i="1"/>
  <c r="R2698" i="1"/>
  <c r="R2699" i="1"/>
  <c r="R2700" i="1"/>
  <c r="R2701" i="1"/>
  <c r="R2702" i="1"/>
  <c r="R2703" i="1"/>
  <c r="R2704" i="1"/>
  <c r="R2705" i="1"/>
  <c r="R2706" i="1"/>
  <c r="R2707" i="1"/>
  <c r="R2708" i="1"/>
  <c r="R2709" i="1"/>
  <c r="R2710" i="1"/>
  <c r="R2711" i="1"/>
  <c r="R2712" i="1"/>
  <c r="R2713" i="1"/>
  <c r="R2714" i="1"/>
  <c r="R2715" i="1"/>
  <c r="R2716" i="1"/>
  <c r="R2717" i="1"/>
  <c r="R2718" i="1"/>
  <c r="R2719" i="1"/>
  <c r="R2720" i="1"/>
  <c r="R2721" i="1"/>
  <c r="R2722" i="1"/>
  <c r="R2723" i="1"/>
  <c r="R2724" i="1"/>
  <c r="R2725" i="1"/>
  <c r="R2726" i="1"/>
  <c r="R2727" i="1"/>
  <c r="R2728" i="1"/>
  <c r="R2729" i="1"/>
  <c r="R2730" i="1"/>
  <c r="R2731" i="1"/>
  <c r="R2732" i="1"/>
  <c r="R2733" i="1"/>
  <c r="R2734" i="1"/>
  <c r="R2735" i="1"/>
  <c r="R2736" i="1"/>
  <c r="R2737" i="1"/>
  <c r="R2738" i="1"/>
  <c r="R2739" i="1"/>
  <c r="R2740" i="1"/>
  <c r="R2741" i="1"/>
  <c r="R2742" i="1"/>
  <c r="R2743" i="1"/>
  <c r="R2744" i="1"/>
  <c r="R2745" i="1"/>
  <c r="R2746" i="1"/>
  <c r="R2747" i="1"/>
  <c r="R2748" i="1"/>
  <c r="R2749" i="1"/>
  <c r="R2750" i="1"/>
  <c r="R2751" i="1"/>
  <c r="R2752" i="1"/>
  <c r="R2753" i="1"/>
  <c r="R2754" i="1"/>
  <c r="R2755" i="1"/>
  <c r="R2756" i="1"/>
  <c r="R2757" i="1"/>
  <c r="R2758" i="1"/>
  <c r="R2759" i="1"/>
  <c r="R2760" i="1"/>
  <c r="R2761" i="1"/>
  <c r="R2762" i="1"/>
  <c r="R2763" i="1"/>
  <c r="R2764" i="1"/>
  <c r="R2765" i="1"/>
  <c r="R2766" i="1"/>
  <c r="R2767" i="1"/>
  <c r="R2768" i="1"/>
  <c r="R2769" i="1"/>
  <c r="R2770" i="1"/>
  <c r="R2771" i="1"/>
  <c r="R2772" i="1"/>
  <c r="R2773" i="1"/>
  <c r="R2774" i="1"/>
  <c r="R2775" i="1"/>
  <c r="R2776" i="1"/>
  <c r="R2777" i="1"/>
  <c r="R2778" i="1"/>
  <c r="R2779" i="1"/>
  <c r="R2780" i="1"/>
  <c r="R2781" i="1"/>
  <c r="R2782" i="1"/>
  <c r="R2783" i="1"/>
  <c r="R2784" i="1"/>
  <c r="R2785" i="1"/>
  <c r="R2786" i="1"/>
  <c r="R2787" i="1"/>
  <c r="R2788" i="1"/>
  <c r="R2789" i="1"/>
  <c r="R2790" i="1"/>
  <c r="R2791" i="1"/>
  <c r="R2792" i="1"/>
  <c r="R2793" i="1"/>
  <c r="R2794" i="1"/>
  <c r="R2795" i="1"/>
  <c r="R2796" i="1"/>
  <c r="R2797" i="1"/>
  <c r="R2798" i="1"/>
  <c r="R2799" i="1"/>
  <c r="R2800" i="1"/>
  <c r="R2801" i="1"/>
  <c r="R2802" i="1"/>
  <c r="R2803" i="1"/>
  <c r="R2804" i="1"/>
  <c r="R2805" i="1"/>
  <c r="R2806" i="1"/>
  <c r="R2807" i="1"/>
  <c r="R2808" i="1"/>
  <c r="R2809" i="1"/>
  <c r="R2810" i="1"/>
  <c r="R2811" i="1"/>
  <c r="R2812" i="1"/>
  <c r="R2813" i="1"/>
  <c r="R2814" i="1"/>
  <c r="R2815" i="1"/>
  <c r="R2816" i="1"/>
  <c r="R2817" i="1"/>
  <c r="R2818" i="1"/>
  <c r="R2819" i="1"/>
  <c r="R2820" i="1"/>
  <c r="R2821" i="1"/>
  <c r="R2822" i="1"/>
  <c r="R2823" i="1"/>
  <c r="R2824" i="1"/>
  <c r="R2825" i="1"/>
  <c r="R2826" i="1"/>
  <c r="R2827" i="1"/>
  <c r="R2828" i="1"/>
  <c r="R2829" i="1"/>
  <c r="R2830" i="1"/>
  <c r="R2831" i="1"/>
  <c r="R2832" i="1"/>
  <c r="R2833" i="1"/>
  <c r="R2834" i="1"/>
  <c r="R2835" i="1"/>
  <c r="R2836" i="1"/>
  <c r="R2837" i="1"/>
  <c r="R2838" i="1"/>
  <c r="R2839" i="1"/>
  <c r="R2840" i="1"/>
  <c r="R2841" i="1"/>
  <c r="R2842" i="1"/>
  <c r="R2843" i="1"/>
  <c r="R2844" i="1"/>
  <c r="R2845" i="1"/>
  <c r="R2846" i="1"/>
  <c r="R2847" i="1"/>
  <c r="R2848" i="1"/>
  <c r="R2849" i="1"/>
  <c r="R2850" i="1"/>
  <c r="R2851" i="1"/>
  <c r="R2852" i="1"/>
  <c r="R2853" i="1"/>
  <c r="R2854" i="1"/>
  <c r="R2855" i="1"/>
  <c r="R2856" i="1"/>
  <c r="R2857" i="1"/>
  <c r="R2858" i="1"/>
  <c r="R2859" i="1"/>
  <c r="R2860" i="1"/>
  <c r="R2861" i="1"/>
  <c r="R2862" i="1"/>
  <c r="R2863" i="1"/>
  <c r="R2864" i="1"/>
  <c r="R2865" i="1"/>
  <c r="R2866" i="1"/>
  <c r="R2867" i="1"/>
  <c r="R2868" i="1"/>
  <c r="R2869" i="1"/>
  <c r="R2870" i="1"/>
  <c r="R2871" i="1"/>
  <c r="R2872" i="1"/>
  <c r="R2873" i="1"/>
  <c r="R2874" i="1"/>
  <c r="R2875" i="1"/>
  <c r="R2876" i="1"/>
  <c r="R2877" i="1"/>
  <c r="R2878" i="1"/>
  <c r="R2879" i="1"/>
  <c r="R2880" i="1"/>
  <c r="R2881" i="1"/>
  <c r="R2882" i="1"/>
  <c r="R2883" i="1"/>
  <c r="R2884" i="1"/>
  <c r="R2885" i="1"/>
  <c r="R2886" i="1"/>
  <c r="R2887" i="1"/>
  <c r="R2888" i="1"/>
  <c r="R2889" i="1"/>
  <c r="R2890" i="1"/>
  <c r="R2891" i="1"/>
  <c r="R2892" i="1"/>
  <c r="R2893" i="1"/>
  <c r="R2894" i="1"/>
  <c r="R2895" i="1"/>
  <c r="R2896" i="1"/>
  <c r="R2897" i="1"/>
  <c r="R2898" i="1"/>
  <c r="R2899" i="1"/>
  <c r="R2900" i="1"/>
  <c r="R2901" i="1"/>
  <c r="R2902" i="1"/>
  <c r="R2903" i="1"/>
  <c r="R2904" i="1"/>
  <c r="R2905" i="1"/>
  <c r="R2906" i="1"/>
  <c r="R2907" i="1"/>
  <c r="R2908" i="1"/>
  <c r="R2909" i="1"/>
  <c r="R2910" i="1"/>
  <c r="R2911" i="1"/>
  <c r="R2912" i="1"/>
  <c r="R2913" i="1"/>
  <c r="R2914" i="1"/>
  <c r="R2915" i="1"/>
  <c r="R2916" i="1"/>
  <c r="R2917" i="1"/>
  <c r="R2918" i="1"/>
  <c r="R2919" i="1"/>
  <c r="R2920" i="1"/>
  <c r="R2921" i="1"/>
  <c r="R2922" i="1"/>
  <c r="R2923" i="1"/>
  <c r="R2924" i="1"/>
  <c r="R2925" i="1"/>
  <c r="R2926" i="1"/>
  <c r="R2927" i="1"/>
  <c r="R2928" i="1"/>
  <c r="R2929" i="1"/>
  <c r="R2930" i="1"/>
  <c r="R2931" i="1"/>
  <c r="R2932" i="1"/>
  <c r="R2933" i="1"/>
  <c r="R2934" i="1"/>
  <c r="R2935" i="1"/>
  <c r="R2936" i="1"/>
  <c r="R2937" i="1"/>
  <c r="R2938" i="1"/>
  <c r="R2939" i="1"/>
  <c r="R2940" i="1"/>
  <c r="R2941" i="1"/>
  <c r="R2942" i="1"/>
  <c r="R2943" i="1"/>
  <c r="R2944" i="1"/>
  <c r="R2945" i="1"/>
  <c r="R2946" i="1"/>
  <c r="R2947" i="1"/>
  <c r="R2948" i="1"/>
  <c r="R2949" i="1"/>
  <c r="R2950" i="1"/>
  <c r="R2951" i="1"/>
  <c r="R2952" i="1"/>
  <c r="R2953" i="1"/>
  <c r="R2954" i="1"/>
  <c r="R2955" i="1"/>
  <c r="R2956" i="1"/>
  <c r="R2957" i="1"/>
  <c r="R2958" i="1"/>
  <c r="R2959" i="1"/>
  <c r="R2960" i="1"/>
  <c r="R2961" i="1"/>
  <c r="R2962" i="1"/>
  <c r="R2963" i="1"/>
  <c r="R2964" i="1"/>
  <c r="R2965" i="1"/>
  <c r="R2966" i="1"/>
  <c r="R2967" i="1"/>
  <c r="R2968" i="1"/>
  <c r="R2969" i="1"/>
  <c r="R2970" i="1"/>
  <c r="R2971" i="1"/>
  <c r="R2972" i="1"/>
  <c r="R2973" i="1"/>
  <c r="R2974" i="1"/>
  <c r="R2975" i="1"/>
  <c r="R2976" i="1"/>
  <c r="R2977" i="1"/>
  <c r="R2978" i="1"/>
  <c r="R2979" i="1"/>
  <c r="R2980" i="1"/>
  <c r="R2981" i="1"/>
  <c r="R2982" i="1"/>
  <c r="R2983" i="1"/>
  <c r="R2984" i="1"/>
  <c r="R2985" i="1"/>
  <c r="R2986" i="1"/>
  <c r="R2987" i="1"/>
  <c r="R2988" i="1"/>
  <c r="R2989" i="1"/>
  <c r="R2990" i="1"/>
  <c r="R2991" i="1"/>
  <c r="R2992" i="1"/>
  <c r="R2993" i="1"/>
  <c r="R2994" i="1"/>
  <c r="R2995" i="1"/>
  <c r="R2996" i="1"/>
  <c r="R2997" i="1"/>
  <c r="R2998" i="1"/>
  <c r="R2999" i="1"/>
  <c r="R3000" i="1"/>
  <c r="R3001" i="1"/>
  <c r="R3002" i="1"/>
  <c r="R3003" i="1"/>
  <c r="R3004" i="1"/>
  <c r="R3005" i="1"/>
  <c r="R3006" i="1"/>
  <c r="R3007" i="1"/>
  <c r="R3008" i="1"/>
  <c r="R3009" i="1"/>
  <c r="R3010" i="1"/>
  <c r="R3011" i="1"/>
  <c r="R3012" i="1"/>
  <c r="R3013" i="1"/>
  <c r="R3014" i="1"/>
  <c r="R3015" i="1"/>
  <c r="R3016" i="1"/>
  <c r="R3017" i="1"/>
  <c r="R3018" i="1"/>
  <c r="R3019" i="1"/>
  <c r="R3020" i="1"/>
  <c r="R3021" i="1"/>
  <c r="R3022" i="1"/>
  <c r="R3023" i="1"/>
  <c r="R3024" i="1"/>
  <c r="R3025" i="1"/>
  <c r="R3026" i="1"/>
  <c r="R3027" i="1"/>
  <c r="R3028" i="1"/>
  <c r="R3029" i="1"/>
  <c r="R3030" i="1"/>
  <c r="R3031" i="1"/>
  <c r="R3032" i="1"/>
  <c r="R3033" i="1"/>
  <c r="R3034" i="1"/>
  <c r="R3035" i="1"/>
  <c r="R3036" i="1"/>
  <c r="R3037" i="1"/>
  <c r="R3038" i="1"/>
  <c r="R3039" i="1"/>
  <c r="R3040" i="1"/>
  <c r="R3041" i="1"/>
  <c r="R3042" i="1"/>
  <c r="R3043" i="1"/>
  <c r="R3044" i="1"/>
  <c r="R3045" i="1"/>
  <c r="R3046" i="1"/>
  <c r="R3047" i="1"/>
  <c r="R3048" i="1"/>
  <c r="R3049" i="1"/>
  <c r="R3050" i="1"/>
  <c r="R3051" i="1"/>
  <c r="R3052" i="1"/>
  <c r="R3053" i="1"/>
  <c r="R3054" i="1"/>
  <c r="R3055" i="1"/>
  <c r="R3056" i="1"/>
  <c r="R3057" i="1"/>
  <c r="R3058" i="1"/>
  <c r="R3059" i="1"/>
  <c r="R3060" i="1"/>
  <c r="R3061" i="1"/>
  <c r="R3062" i="1"/>
  <c r="R3063" i="1"/>
  <c r="R3064" i="1"/>
  <c r="R3065" i="1"/>
  <c r="R3066" i="1"/>
  <c r="R3067" i="1"/>
  <c r="R3068" i="1"/>
  <c r="R3069" i="1"/>
  <c r="R3070" i="1"/>
  <c r="R3071" i="1"/>
  <c r="R3072" i="1"/>
  <c r="R3073" i="1"/>
  <c r="R3074" i="1"/>
  <c r="R3075" i="1"/>
  <c r="R3076" i="1"/>
  <c r="R3077" i="1"/>
  <c r="R3078" i="1"/>
  <c r="R3079" i="1"/>
  <c r="R3080" i="1"/>
  <c r="R3081" i="1"/>
  <c r="R3082" i="1"/>
  <c r="R3083" i="1"/>
  <c r="R3084" i="1"/>
  <c r="R3085" i="1"/>
  <c r="R3086" i="1"/>
  <c r="R3087" i="1"/>
  <c r="R3088" i="1"/>
  <c r="R3089" i="1"/>
  <c r="R3090" i="1"/>
  <c r="R3091" i="1"/>
  <c r="R3092" i="1"/>
  <c r="R3093" i="1"/>
  <c r="R3094" i="1"/>
  <c r="R3095" i="1"/>
  <c r="R3096" i="1"/>
  <c r="R3097" i="1"/>
  <c r="R3098" i="1"/>
  <c r="R3099" i="1"/>
  <c r="R3100" i="1"/>
  <c r="R3101" i="1"/>
  <c r="R3102" i="1"/>
  <c r="R3103" i="1"/>
  <c r="R3104" i="1"/>
  <c r="R3105" i="1"/>
  <c r="R3106" i="1"/>
  <c r="R3107" i="1"/>
  <c r="R3108" i="1"/>
  <c r="R3109" i="1"/>
  <c r="R3110" i="1"/>
  <c r="R3111" i="1"/>
  <c r="R3112" i="1"/>
  <c r="R3113" i="1"/>
  <c r="R3114" i="1"/>
  <c r="R3115" i="1"/>
  <c r="R3116" i="1"/>
  <c r="R3117" i="1"/>
  <c r="R3118" i="1"/>
  <c r="R3119" i="1"/>
  <c r="R3120" i="1"/>
  <c r="R3121" i="1"/>
  <c r="R3122" i="1"/>
  <c r="R3123" i="1"/>
  <c r="R3124" i="1"/>
  <c r="R3125" i="1"/>
  <c r="R3126" i="1"/>
  <c r="R3127" i="1"/>
  <c r="R3128" i="1"/>
  <c r="R3129" i="1"/>
  <c r="R3130" i="1"/>
  <c r="R3131" i="1"/>
  <c r="R3132" i="1"/>
  <c r="R3133" i="1"/>
  <c r="R3134" i="1"/>
  <c r="R3135" i="1"/>
  <c r="R3136" i="1"/>
  <c r="R3137" i="1"/>
  <c r="R3138" i="1"/>
  <c r="R3139" i="1"/>
  <c r="R3140" i="1"/>
  <c r="R3141" i="1"/>
  <c r="R3142" i="1"/>
  <c r="R3143" i="1"/>
  <c r="R3144" i="1"/>
  <c r="R3145" i="1"/>
  <c r="R3146" i="1"/>
  <c r="R3147" i="1"/>
  <c r="R3148" i="1"/>
  <c r="R3149" i="1"/>
  <c r="R3150" i="1"/>
  <c r="R3151" i="1"/>
  <c r="R3152" i="1"/>
  <c r="R3153" i="1"/>
  <c r="R3154" i="1"/>
  <c r="R3155" i="1"/>
  <c r="R3156" i="1"/>
  <c r="R3157" i="1"/>
  <c r="R3158" i="1"/>
  <c r="R3159" i="1"/>
  <c r="R3160" i="1"/>
  <c r="R3161" i="1"/>
  <c r="R3162" i="1"/>
  <c r="R3163" i="1"/>
  <c r="R3164" i="1"/>
  <c r="R3165" i="1"/>
  <c r="R3166" i="1"/>
  <c r="R3167" i="1"/>
  <c r="R3168" i="1"/>
  <c r="R3169" i="1"/>
  <c r="R3170" i="1"/>
  <c r="R3171" i="1"/>
  <c r="R3172" i="1"/>
  <c r="R3173" i="1"/>
  <c r="R3174" i="1"/>
  <c r="R3175" i="1"/>
  <c r="R3176" i="1"/>
  <c r="R3177" i="1"/>
  <c r="R3178" i="1"/>
  <c r="R3179" i="1"/>
  <c r="R3180" i="1"/>
  <c r="R3181" i="1"/>
  <c r="R3182" i="1"/>
  <c r="R3183" i="1"/>
  <c r="R3184" i="1"/>
  <c r="R3185" i="1"/>
  <c r="R3186" i="1"/>
  <c r="R3187" i="1"/>
  <c r="R3188" i="1"/>
  <c r="R3189" i="1"/>
  <c r="R3190" i="1"/>
  <c r="R3191" i="1"/>
  <c r="R3192" i="1"/>
  <c r="R3193" i="1"/>
  <c r="R3194" i="1"/>
  <c r="R3195" i="1"/>
  <c r="R3196" i="1"/>
  <c r="R3197" i="1"/>
  <c r="R3198" i="1"/>
  <c r="R3199" i="1"/>
  <c r="R3200" i="1"/>
  <c r="R3201" i="1"/>
  <c r="R3202" i="1"/>
  <c r="R3203" i="1"/>
  <c r="R3204" i="1"/>
  <c r="R3205" i="1"/>
  <c r="R3206" i="1"/>
  <c r="R3207" i="1"/>
  <c r="R3208" i="1"/>
  <c r="R3209" i="1"/>
  <c r="R3210" i="1"/>
  <c r="R3211" i="1"/>
  <c r="R3212" i="1"/>
  <c r="R3213" i="1"/>
  <c r="R3214" i="1"/>
  <c r="R3215" i="1"/>
  <c r="R3216" i="1"/>
  <c r="R3217" i="1"/>
  <c r="R3218" i="1"/>
  <c r="R3219" i="1"/>
  <c r="R3220" i="1"/>
  <c r="R3221" i="1"/>
  <c r="R3222" i="1"/>
  <c r="R3223" i="1"/>
  <c r="R3224" i="1"/>
  <c r="R3225" i="1"/>
  <c r="R3226" i="1"/>
  <c r="R3227" i="1"/>
  <c r="R3228" i="1"/>
  <c r="R3229" i="1"/>
  <c r="R3230" i="1"/>
  <c r="R3231" i="1"/>
  <c r="R3232" i="1"/>
  <c r="R3233" i="1"/>
  <c r="R3234" i="1"/>
  <c r="R3235" i="1"/>
  <c r="R3236" i="1"/>
  <c r="R3237" i="1"/>
  <c r="R3238" i="1"/>
  <c r="R3239" i="1"/>
  <c r="R3240" i="1"/>
  <c r="R3241" i="1"/>
  <c r="R3242" i="1"/>
  <c r="R3243" i="1"/>
  <c r="R3244" i="1"/>
  <c r="R3245" i="1"/>
  <c r="R3246" i="1"/>
  <c r="R3247" i="1"/>
  <c r="R3248" i="1"/>
  <c r="R3249" i="1"/>
  <c r="R3250" i="1"/>
  <c r="R3251" i="1"/>
  <c r="R3252" i="1"/>
  <c r="R3253" i="1"/>
  <c r="R3254" i="1"/>
  <c r="R3255" i="1"/>
  <c r="R3256" i="1"/>
  <c r="R3257" i="1"/>
  <c r="R3258" i="1"/>
  <c r="R3259" i="1"/>
  <c r="R3260" i="1"/>
  <c r="R3261" i="1"/>
  <c r="R3262" i="1"/>
  <c r="R3263" i="1"/>
  <c r="R3264" i="1"/>
  <c r="R3265" i="1"/>
  <c r="R3266" i="1"/>
  <c r="R3267" i="1"/>
  <c r="R3268" i="1"/>
  <c r="R3269" i="1"/>
  <c r="R3270" i="1"/>
  <c r="R3271" i="1"/>
  <c r="R3272" i="1"/>
  <c r="R3273" i="1"/>
  <c r="R3274" i="1"/>
  <c r="R3275" i="1"/>
  <c r="R3276" i="1"/>
  <c r="R3277" i="1"/>
  <c r="R3278" i="1"/>
  <c r="R3279" i="1"/>
  <c r="R3280" i="1"/>
  <c r="R3281" i="1"/>
  <c r="R3282" i="1"/>
  <c r="R3283" i="1"/>
  <c r="R3284" i="1"/>
  <c r="R3285" i="1"/>
  <c r="R3286" i="1"/>
  <c r="R3287" i="1"/>
  <c r="R3288" i="1"/>
  <c r="R3289" i="1"/>
  <c r="R3290" i="1"/>
  <c r="R3291" i="1"/>
  <c r="R3292" i="1"/>
  <c r="R3293" i="1"/>
  <c r="R3294" i="1"/>
  <c r="R3295" i="1"/>
  <c r="R3296" i="1"/>
  <c r="R3297" i="1"/>
  <c r="R3298" i="1"/>
  <c r="R3299" i="1"/>
  <c r="R3300" i="1"/>
  <c r="R3301" i="1"/>
  <c r="R3302" i="1"/>
  <c r="R3303" i="1"/>
  <c r="R3304" i="1"/>
  <c r="R3305" i="1"/>
  <c r="R3306" i="1"/>
  <c r="R3307" i="1"/>
  <c r="R3308" i="1"/>
  <c r="R3309" i="1"/>
  <c r="R3310" i="1"/>
  <c r="R3311" i="1"/>
  <c r="R3312" i="1"/>
  <c r="R3313" i="1"/>
  <c r="R3314" i="1"/>
  <c r="R3315" i="1"/>
  <c r="R3316" i="1"/>
  <c r="R3317" i="1"/>
  <c r="R3318" i="1"/>
  <c r="R3319" i="1"/>
  <c r="R3320" i="1"/>
  <c r="R3321" i="1"/>
  <c r="R3322" i="1"/>
  <c r="R3323" i="1"/>
  <c r="R3324" i="1"/>
  <c r="R3325" i="1"/>
  <c r="R3326" i="1"/>
  <c r="R3327" i="1"/>
  <c r="R3328" i="1"/>
  <c r="R3329" i="1"/>
  <c r="R3330" i="1"/>
  <c r="R3331" i="1"/>
  <c r="R3332" i="1"/>
  <c r="R3333" i="1"/>
  <c r="R3334" i="1"/>
  <c r="R3335" i="1"/>
  <c r="R3336" i="1"/>
  <c r="R3337" i="1"/>
  <c r="R3338" i="1"/>
  <c r="R3339" i="1"/>
  <c r="R3340" i="1"/>
  <c r="R3341" i="1"/>
  <c r="R3342" i="1"/>
  <c r="R3343" i="1"/>
  <c r="R3344" i="1"/>
  <c r="R3345" i="1"/>
  <c r="R3346" i="1"/>
  <c r="R3347" i="1"/>
  <c r="R3348" i="1"/>
  <c r="R3349" i="1"/>
  <c r="R3350" i="1"/>
  <c r="R3351" i="1"/>
  <c r="R3352" i="1"/>
  <c r="R3353" i="1"/>
  <c r="R3354" i="1"/>
  <c r="R3355" i="1"/>
  <c r="R3356" i="1"/>
  <c r="R3357" i="1"/>
  <c r="R3358" i="1"/>
  <c r="R3359" i="1"/>
  <c r="R3360" i="1"/>
  <c r="R3361" i="1"/>
  <c r="R3362" i="1"/>
  <c r="R3363" i="1"/>
  <c r="R3364" i="1"/>
  <c r="R3365" i="1"/>
  <c r="R3366" i="1"/>
  <c r="R3367" i="1"/>
  <c r="R3368" i="1"/>
  <c r="R3369" i="1"/>
  <c r="R3370" i="1"/>
  <c r="R3371" i="1"/>
  <c r="R3372" i="1"/>
  <c r="R3373" i="1"/>
  <c r="R3374" i="1"/>
  <c r="R3375" i="1"/>
  <c r="R3376" i="1"/>
  <c r="R3377" i="1"/>
  <c r="R3378" i="1"/>
  <c r="R3379" i="1"/>
  <c r="R3380" i="1"/>
  <c r="R3381" i="1"/>
  <c r="R3382" i="1"/>
  <c r="R3383" i="1"/>
  <c r="R3384" i="1"/>
  <c r="R3385" i="1"/>
  <c r="R3386" i="1"/>
  <c r="R3387" i="1"/>
  <c r="R3388" i="1"/>
  <c r="R3389" i="1"/>
  <c r="R3390" i="1"/>
  <c r="R3391" i="1"/>
  <c r="R3392" i="1"/>
  <c r="R3393" i="1"/>
  <c r="R3394" i="1"/>
  <c r="R3395" i="1"/>
  <c r="R3396" i="1"/>
  <c r="R3397" i="1"/>
  <c r="R3398" i="1"/>
  <c r="R3399" i="1"/>
  <c r="R3400" i="1"/>
  <c r="R3401" i="1"/>
  <c r="R3402" i="1"/>
  <c r="R3403" i="1"/>
  <c r="R3404" i="1"/>
  <c r="R3405" i="1"/>
  <c r="R3406" i="1"/>
  <c r="R3407" i="1"/>
  <c r="R3408" i="1"/>
  <c r="R3409" i="1"/>
  <c r="R3410" i="1"/>
  <c r="R3411" i="1"/>
  <c r="R3412" i="1"/>
  <c r="R3413" i="1"/>
  <c r="R3414" i="1"/>
  <c r="R3415" i="1"/>
  <c r="R3416" i="1"/>
  <c r="R3417" i="1"/>
  <c r="R3418" i="1"/>
  <c r="R3419" i="1"/>
  <c r="R3420" i="1"/>
  <c r="R3421" i="1"/>
  <c r="R3422" i="1"/>
  <c r="R3423" i="1"/>
  <c r="R3424" i="1"/>
  <c r="R3425" i="1"/>
  <c r="R3426" i="1"/>
  <c r="R3427" i="1"/>
  <c r="R3428" i="1"/>
  <c r="R3429" i="1"/>
  <c r="R3430" i="1"/>
  <c r="R3431" i="1"/>
  <c r="R3432" i="1"/>
  <c r="R3433" i="1"/>
  <c r="R3434" i="1"/>
  <c r="R3435" i="1"/>
  <c r="R3436" i="1"/>
  <c r="R3437" i="1"/>
  <c r="R3438" i="1"/>
  <c r="R3439" i="1"/>
  <c r="R3440" i="1"/>
  <c r="R3441" i="1"/>
  <c r="R3442" i="1"/>
  <c r="R3443" i="1"/>
  <c r="R3444" i="1"/>
  <c r="R3445" i="1"/>
  <c r="R3446" i="1"/>
  <c r="R3447" i="1"/>
  <c r="R3448" i="1"/>
  <c r="R3449" i="1"/>
  <c r="R3450" i="1"/>
  <c r="R3451" i="1"/>
  <c r="R3452" i="1"/>
  <c r="R3453" i="1"/>
  <c r="R3454" i="1"/>
  <c r="R3455" i="1"/>
  <c r="R3456" i="1"/>
  <c r="R3457" i="1"/>
  <c r="R3458" i="1"/>
  <c r="R3459" i="1"/>
  <c r="R3460" i="1"/>
  <c r="R3461" i="1"/>
  <c r="R3462" i="1"/>
  <c r="R3463" i="1"/>
  <c r="R3464" i="1"/>
  <c r="R3465" i="1"/>
  <c r="R3466" i="1"/>
  <c r="R3467" i="1"/>
  <c r="R3468" i="1"/>
  <c r="R3469" i="1"/>
  <c r="R3470" i="1"/>
  <c r="R3471" i="1"/>
  <c r="R3472" i="1"/>
  <c r="R3473" i="1"/>
  <c r="R3474" i="1"/>
  <c r="R3475" i="1"/>
  <c r="R3476" i="1"/>
  <c r="R3477" i="1"/>
  <c r="R3478" i="1"/>
  <c r="R3479" i="1"/>
  <c r="R3480" i="1"/>
  <c r="R3481" i="1"/>
  <c r="R3482" i="1"/>
  <c r="R3483" i="1"/>
  <c r="R3484" i="1"/>
  <c r="R3485" i="1"/>
  <c r="R3486" i="1"/>
  <c r="R3487" i="1"/>
  <c r="R3488" i="1"/>
  <c r="R3489" i="1"/>
  <c r="R3490" i="1"/>
  <c r="R3491" i="1"/>
  <c r="R3492" i="1"/>
  <c r="R3493" i="1"/>
  <c r="R3494" i="1"/>
  <c r="R3495" i="1"/>
  <c r="R3496" i="1"/>
  <c r="R3497" i="1"/>
  <c r="R3498" i="1"/>
  <c r="R3499" i="1"/>
  <c r="R3500" i="1"/>
  <c r="R3501" i="1"/>
  <c r="R3502" i="1"/>
  <c r="R3503" i="1"/>
  <c r="R3504" i="1"/>
  <c r="R3505" i="1"/>
  <c r="R3506" i="1"/>
  <c r="R3507" i="1"/>
  <c r="R3508" i="1"/>
  <c r="R3509" i="1"/>
  <c r="R3510" i="1"/>
  <c r="R3511" i="1"/>
  <c r="R3512" i="1"/>
  <c r="R3513" i="1"/>
  <c r="R3514" i="1"/>
  <c r="R3515" i="1"/>
  <c r="R3516" i="1"/>
  <c r="R3517" i="1"/>
  <c r="R3518" i="1"/>
  <c r="R3519" i="1"/>
  <c r="R3520" i="1"/>
  <c r="R3521" i="1"/>
  <c r="R3522" i="1"/>
  <c r="R3523" i="1"/>
  <c r="R3524" i="1"/>
  <c r="R3525" i="1"/>
  <c r="R3526" i="1"/>
  <c r="R3527" i="1"/>
  <c r="R3528" i="1"/>
  <c r="R3529" i="1"/>
  <c r="R3530" i="1"/>
  <c r="R3531" i="1"/>
  <c r="R3532" i="1"/>
  <c r="R3533" i="1"/>
  <c r="R3534" i="1"/>
  <c r="R3535" i="1"/>
  <c r="R3536" i="1"/>
  <c r="R3537" i="1"/>
  <c r="R3538" i="1"/>
  <c r="R3539" i="1"/>
  <c r="R3540" i="1"/>
  <c r="R3541" i="1"/>
  <c r="R3542" i="1"/>
  <c r="R3543" i="1"/>
  <c r="R3544" i="1"/>
  <c r="R3545" i="1"/>
  <c r="R3546" i="1"/>
  <c r="R3547" i="1"/>
  <c r="R3548" i="1"/>
  <c r="R3549" i="1"/>
  <c r="R3550" i="1"/>
  <c r="R3551" i="1"/>
  <c r="R3552" i="1"/>
  <c r="R3553" i="1"/>
  <c r="R3554" i="1"/>
  <c r="R3555" i="1"/>
  <c r="R3556" i="1"/>
  <c r="R3557" i="1"/>
  <c r="R3558" i="1"/>
  <c r="R3559" i="1"/>
  <c r="R3560" i="1"/>
  <c r="R3561" i="1"/>
  <c r="R3562" i="1"/>
  <c r="R3563" i="1"/>
  <c r="R3564" i="1"/>
  <c r="R3565" i="1"/>
  <c r="R3566" i="1"/>
  <c r="R3567" i="1"/>
  <c r="R3568" i="1"/>
  <c r="R3569" i="1"/>
  <c r="R3570" i="1"/>
  <c r="R3571" i="1"/>
  <c r="R3572" i="1"/>
  <c r="R3573" i="1"/>
  <c r="R3574" i="1"/>
  <c r="R3575" i="1"/>
  <c r="R3576" i="1"/>
  <c r="R3577" i="1"/>
  <c r="R3578" i="1"/>
  <c r="R3579" i="1"/>
  <c r="R3580" i="1"/>
  <c r="R3581" i="1"/>
  <c r="R3582" i="1"/>
  <c r="R3583" i="1"/>
  <c r="R3584" i="1"/>
  <c r="R3585" i="1"/>
  <c r="R3586" i="1"/>
  <c r="R3587" i="1"/>
  <c r="R3588" i="1"/>
  <c r="R3589" i="1"/>
  <c r="R3590" i="1"/>
  <c r="R3591" i="1"/>
  <c r="R3592" i="1"/>
  <c r="R3593" i="1"/>
  <c r="R3594" i="1"/>
  <c r="R3595" i="1"/>
  <c r="R3596" i="1"/>
  <c r="R3597" i="1"/>
  <c r="R3598" i="1"/>
  <c r="R3599" i="1"/>
  <c r="R3600" i="1"/>
  <c r="R3601" i="1"/>
  <c r="R3602" i="1"/>
  <c r="R3603" i="1"/>
  <c r="R3604" i="1"/>
  <c r="R3605" i="1"/>
  <c r="R3606" i="1"/>
  <c r="R3607" i="1"/>
  <c r="R3608" i="1"/>
  <c r="R3609" i="1"/>
  <c r="R3610" i="1"/>
  <c r="R3611" i="1"/>
  <c r="R3612" i="1"/>
  <c r="R3613" i="1"/>
  <c r="R3614" i="1"/>
  <c r="R3615" i="1"/>
  <c r="R3616" i="1"/>
  <c r="R3617" i="1"/>
  <c r="R3618" i="1"/>
  <c r="R3619" i="1"/>
  <c r="R3620" i="1"/>
  <c r="R3621" i="1"/>
  <c r="R3622" i="1"/>
  <c r="R3623" i="1"/>
  <c r="R3624" i="1"/>
  <c r="R3625" i="1"/>
  <c r="R3626" i="1"/>
  <c r="R3627" i="1"/>
  <c r="R3628" i="1"/>
  <c r="R3629" i="1"/>
  <c r="R3630" i="1"/>
  <c r="R3631" i="1"/>
  <c r="R3632" i="1"/>
  <c r="R3633" i="1"/>
  <c r="R3634" i="1"/>
  <c r="R3635" i="1"/>
  <c r="R3636" i="1"/>
  <c r="R3637" i="1"/>
  <c r="R3638" i="1"/>
  <c r="R3639" i="1"/>
  <c r="R3640" i="1"/>
  <c r="R3641" i="1"/>
  <c r="R3642" i="1"/>
  <c r="R3643" i="1"/>
  <c r="R3644" i="1"/>
  <c r="R3645" i="1"/>
  <c r="R3646" i="1"/>
  <c r="R3647" i="1"/>
  <c r="R3648" i="1"/>
  <c r="R3649" i="1"/>
  <c r="R3650" i="1"/>
  <c r="R3651" i="1"/>
  <c r="R3652" i="1"/>
  <c r="R3653" i="1"/>
  <c r="R3654" i="1"/>
  <c r="R3655" i="1"/>
  <c r="R3656" i="1"/>
  <c r="R3657" i="1"/>
  <c r="R3658" i="1"/>
  <c r="R3659" i="1"/>
  <c r="R3660" i="1"/>
  <c r="R3661" i="1"/>
  <c r="R3662" i="1"/>
  <c r="R3663" i="1"/>
  <c r="R3664" i="1"/>
  <c r="R3665" i="1"/>
  <c r="R3666" i="1"/>
  <c r="R3667" i="1"/>
  <c r="R3668" i="1"/>
  <c r="R3669" i="1"/>
  <c r="R3670" i="1"/>
  <c r="R3671" i="1"/>
  <c r="R3672" i="1"/>
  <c r="R3673" i="1"/>
  <c r="R3674" i="1"/>
  <c r="R3675" i="1"/>
  <c r="R3676" i="1"/>
  <c r="R3677" i="1"/>
  <c r="R3678" i="1"/>
  <c r="R3679" i="1"/>
  <c r="R3680" i="1"/>
  <c r="R3681" i="1"/>
  <c r="R3682" i="1"/>
  <c r="R3683" i="1"/>
  <c r="R3684" i="1"/>
  <c r="R3685" i="1"/>
  <c r="R3686" i="1"/>
  <c r="R3687" i="1"/>
  <c r="R3688" i="1"/>
  <c r="R3689" i="1"/>
  <c r="R3690" i="1"/>
  <c r="R3691" i="1"/>
  <c r="R3692" i="1"/>
  <c r="R3693" i="1"/>
  <c r="R3694" i="1"/>
  <c r="R3695" i="1"/>
  <c r="R3696" i="1"/>
  <c r="R3697" i="1"/>
  <c r="R3698" i="1"/>
  <c r="R3699" i="1"/>
  <c r="R3700" i="1"/>
  <c r="R3701" i="1"/>
  <c r="R3702" i="1"/>
  <c r="R3703" i="1"/>
  <c r="R3704" i="1"/>
  <c r="R3705" i="1"/>
  <c r="R3706" i="1"/>
  <c r="R3707" i="1"/>
  <c r="R3708" i="1"/>
  <c r="R3709" i="1"/>
  <c r="R3710" i="1"/>
  <c r="R3711" i="1"/>
  <c r="R3712" i="1"/>
  <c r="R3713" i="1"/>
  <c r="R3714" i="1"/>
  <c r="R3715" i="1"/>
  <c r="R3716" i="1"/>
  <c r="R3717" i="1"/>
  <c r="R3718" i="1"/>
  <c r="R3719" i="1"/>
  <c r="R3720" i="1"/>
  <c r="R3721" i="1"/>
  <c r="R3722" i="1"/>
  <c r="R3723" i="1"/>
  <c r="R3724" i="1"/>
  <c r="R3725" i="1"/>
  <c r="R3726" i="1"/>
  <c r="R3727" i="1"/>
  <c r="R3728" i="1"/>
  <c r="R3729" i="1"/>
  <c r="R3730" i="1"/>
  <c r="R3731" i="1"/>
  <c r="R3732" i="1"/>
  <c r="R3733" i="1"/>
  <c r="R3734" i="1"/>
  <c r="R3735" i="1"/>
  <c r="R3736" i="1"/>
  <c r="R3737" i="1"/>
  <c r="R3738" i="1"/>
  <c r="R3739" i="1"/>
  <c r="R3740" i="1"/>
  <c r="R3741" i="1"/>
  <c r="R3742" i="1"/>
  <c r="R3743" i="1"/>
  <c r="R3744" i="1"/>
  <c r="R3745" i="1"/>
  <c r="R3746" i="1"/>
  <c r="R3747" i="1"/>
  <c r="R3748" i="1"/>
  <c r="R3749" i="1"/>
  <c r="R3750" i="1"/>
  <c r="R3751" i="1"/>
  <c r="R3752" i="1"/>
  <c r="R3753" i="1"/>
  <c r="R3754" i="1"/>
  <c r="R3755" i="1"/>
  <c r="R3756" i="1"/>
  <c r="R3757" i="1"/>
  <c r="R3758" i="1"/>
  <c r="R3759" i="1"/>
  <c r="R3760" i="1"/>
  <c r="R3761" i="1"/>
  <c r="R3762" i="1"/>
  <c r="R3763" i="1"/>
  <c r="R3764" i="1"/>
  <c r="R3765" i="1"/>
  <c r="R3766" i="1"/>
  <c r="R3767" i="1"/>
  <c r="R3768" i="1"/>
  <c r="R3769" i="1"/>
  <c r="R3770" i="1"/>
  <c r="R3771" i="1"/>
  <c r="R3772" i="1"/>
  <c r="R3773" i="1"/>
  <c r="R3774" i="1"/>
  <c r="R3775" i="1"/>
  <c r="R3776" i="1"/>
  <c r="R3777" i="1"/>
  <c r="R3778" i="1"/>
  <c r="R3779" i="1"/>
  <c r="R3780" i="1"/>
  <c r="R3781" i="1"/>
  <c r="R3782" i="1"/>
  <c r="R3783" i="1"/>
  <c r="R3784" i="1"/>
  <c r="R3785" i="1"/>
  <c r="R3786" i="1"/>
  <c r="R3787" i="1"/>
  <c r="R3788" i="1"/>
  <c r="R3789" i="1"/>
  <c r="R3790" i="1"/>
  <c r="R3791" i="1"/>
  <c r="R3792" i="1"/>
  <c r="R3793" i="1"/>
  <c r="R3794" i="1"/>
  <c r="R3795" i="1"/>
  <c r="R3796" i="1"/>
  <c r="R3797" i="1"/>
  <c r="R3798" i="1"/>
  <c r="R3799" i="1"/>
  <c r="R3800" i="1"/>
  <c r="R3801" i="1"/>
  <c r="R3802" i="1"/>
  <c r="R3803" i="1"/>
  <c r="R3804" i="1"/>
  <c r="R3805" i="1"/>
  <c r="R3806" i="1"/>
  <c r="R3807" i="1"/>
  <c r="R3808" i="1"/>
  <c r="R3809" i="1"/>
  <c r="R3810" i="1"/>
  <c r="R3811" i="1"/>
  <c r="R3812" i="1"/>
  <c r="R3813" i="1"/>
  <c r="R3814" i="1"/>
  <c r="R3815" i="1"/>
  <c r="R3816" i="1"/>
  <c r="R3817" i="1"/>
  <c r="R3818" i="1"/>
  <c r="R3819" i="1"/>
  <c r="R3820" i="1"/>
  <c r="R3821" i="1"/>
  <c r="R3822" i="1"/>
  <c r="R3823" i="1"/>
  <c r="R3824" i="1"/>
  <c r="R3825" i="1"/>
  <c r="R3826" i="1"/>
  <c r="R3827" i="1"/>
  <c r="R3828" i="1"/>
  <c r="R3829" i="1"/>
  <c r="R3830" i="1"/>
  <c r="R3831" i="1"/>
  <c r="R3832" i="1"/>
  <c r="R3833" i="1"/>
  <c r="R3834" i="1"/>
  <c r="R3835" i="1"/>
  <c r="R3836" i="1"/>
  <c r="R3837" i="1"/>
  <c r="R3838" i="1"/>
  <c r="R3839" i="1"/>
  <c r="R3840" i="1"/>
  <c r="R3841" i="1"/>
  <c r="R3842" i="1"/>
  <c r="R3843" i="1"/>
  <c r="R3844" i="1"/>
  <c r="R3845" i="1"/>
  <c r="R3846" i="1"/>
  <c r="R3847" i="1"/>
  <c r="R3848" i="1"/>
  <c r="R3849" i="1"/>
  <c r="R3850" i="1"/>
  <c r="R3851" i="1"/>
  <c r="R3852" i="1"/>
  <c r="R3853" i="1"/>
  <c r="R3854" i="1"/>
  <c r="R3855" i="1"/>
  <c r="R3856" i="1"/>
  <c r="R3857" i="1"/>
  <c r="R3858" i="1"/>
  <c r="R3859" i="1"/>
  <c r="R3860" i="1"/>
  <c r="R3861" i="1"/>
  <c r="R3862" i="1"/>
  <c r="R3863" i="1"/>
  <c r="R3864" i="1"/>
  <c r="R3865" i="1"/>
  <c r="R3866" i="1"/>
  <c r="R3867" i="1"/>
  <c r="R3868" i="1"/>
  <c r="R3869" i="1"/>
  <c r="R3870" i="1"/>
  <c r="R3871" i="1"/>
  <c r="R3872" i="1"/>
  <c r="R3873" i="1"/>
  <c r="R3874" i="1"/>
  <c r="R3875" i="1"/>
  <c r="R3876" i="1"/>
  <c r="R3877" i="1"/>
  <c r="R3878" i="1"/>
  <c r="R3879" i="1"/>
  <c r="R3880" i="1"/>
  <c r="R3881" i="1"/>
  <c r="R3882" i="1"/>
  <c r="R3883" i="1"/>
  <c r="R3884" i="1"/>
  <c r="R3885" i="1"/>
  <c r="R3886" i="1"/>
  <c r="R3887" i="1"/>
  <c r="R3888" i="1"/>
  <c r="R3889" i="1"/>
  <c r="R3890" i="1"/>
  <c r="R3891" i="1"/>
  <c r="R3892" i="1"/>
  <c r="R3893" i="1"/>
  <c r="R3894" i="1"/>
  <c r="R3895" i="1"/>
  <c r="R3896" i="1"/>
  <c r="R3897" i="1"/>
  <c r="R3898" i="1"/>
  <c r="R3899" i="1"/>
  <c r="R3900" i="1"/>
  <c r="R3901" i="1"/>
  <c r="R3902" i="1"/>
  <c r="R3903" i="1"/>
  <c r="R3904" i="1"/>
  <c r="R3905" i="1"/>
  <c r="R3906" i="1"/>
  <c r="R3907" i="1"/>
  <c r="R3908" i="1"/>
  <c r="R3909" i="1"/>
  <c r="R3910" i="1"/>
  <c r="R3911" i="1"/>
  <c r="R3912" i="1"/>
  <c r="R3913" i="1"/>
  <c r="R3914" i="1"/>
  <c r="R3915" i="1"/>
  <c r="R3916" i="1"/>
  <c r="R3917" i="1"/>
  <c r="R3918" i="1"/>
  <c r="R3919" i="1"/>
  <c r="R3920" i="1"/>
  <c r="R3921" i="1"/>
  <c r="R3922" i="1"/>
  <c r="R3923" i="1"/>
  <c r="R3924" i="1"/>
  <c r="R3925" i="1"/>
  <c r="R3926" i="1"/>
  <c r="R3927" i="1"/>
  <c r="R3928" i="1"/>
  <c r="R3929" i="1"/>
  <c r="R3930" i="1"/>
  <c r="R3931" i="1"/>
  <c r="R3932" i="1"/>
  <c r="R3933" i="1"/>
  <c r="R3934" i="1"/>
  <c r="R3935" i="1"/>
  <c r="R3936" i="1"/>
  <c r="R3937" i="1"/>
  <c r="R3938" i="1"/>
  <c r="R3939" i="1"/>
  <c r="R3940" i="1"/>
  <c r="R3941" i="1"/>
  <c r="R3942" i="1"/>
  <c r="R3943" i="1"/>
  <c r="R3944" i="1"/>
  <c r="R3945" i="1"/>
  <c r="R3946" i="1"/>
  <c r="R3947" i="1"/>
  <c r="R3948" i="1"/>
  <c r="R3949" i="1"/>
  <c r="R3950" i="1"/>
  <c r="R3951" i="1"/>
  <c r="R3952" i="1"/>
  <c r="R3953" i="1"/>
  <c r="R3954" i="1"/>
  <c r="R3955" i="1"/>
  <c r="R3956" i="1"/>
  <c r="R3957" i="1"/>
  <c r="R3958" i="1"/>
  <c r="R3959" i="1"/>
  <c r="R3960" i="1"/>
  <c r="R3961" i="1"/>
  <c r="R3962" i="1"/>
  <c r="R3963" i="1"/>
  <c r="R3964" i="1"/>
  <c r="R3965" i="1"/>
  <c r="R3966" i="1"/>
  <c r="R3967" i="1"/>
  <c r="R3968" i="1"/>
  <c r="R3969" i="1"/>
  <c r="R3970" i="1"/>
  <c r="R3971" i="1"/>
  <c r="R3972" i="1"/>
  <c r="R3973" i="1"/>
  <c r="R3974" i="1"/>
  <c r="R3975" i="1"/>
  <c r="R3976" i="1"/>
  <c r="R3977" i="1"/>
  <c r="R3978" i="1"/>
  <c r="R3979" i="1"/>
  <c r="R3980" i="1"/>
  <c r="R3981" i="1"/>
  <c r="R3982" i="1"/>
  <c r="R3983" i="1"/>
  <c r="R3984" i="1"/>
  <c r="R3985" i="1"/>
  <c r="R3986" i="1"/>
  <c r="R3987" i="1"/>
  <c r="R3988" i="1"/>
  <c r="R3989" i="1"/>
  <c r="R3990" i="1"/>
  <c r="R3991" i="1"/>
  <c r="R3992" i="1"/>
  <c r="R3993" i="1"/>
  <c r="R3994" i="1"/>
  <c r="R3995" i="1"/>
  <c r="R3996" i="1"/>
  <c r="R3997" i="1"/>
  <c r="R3998" i="1"/>
  <c r="R3999" i="1"/>
  <c r="R4000" i="1"/>
  <c r="R4001" i="1"/>
  <c r="R4002" i="1"/>
  <c r="R4003" i="1"/>
  <c r="R4004" i="1"/>
  <c r="R4005" i="1"/>
  <c r="R4006" i="1"/>
  <c r="R4007" i="1"/>
  <c r="R4008" i="1"/>
  <c r="R4009" i="1"/>
  <c r="R4010" i="1"/>
  <c r="R4011" i="1"/>
  <c r="R4012" i="1"/>
  <c r="R4013" i="1"/>
  <c r="R4014" i="1"/>
  <c r="R4015" i="1"/>
  <c r="R4016" i="1"/>
  <c r="R4017" i="1"/>
  <c r="R4018" i="1"/>
  <c r="R4019" i="1"/>
  <c r="R4020" i="1"/>
  <c r="R4021" i="1"/>
  <c r="R4022" i="1"/>
  <c r="R4023" i="1"/>
  <c r="R4024" i="1"/>
  <c r="R4025" i="1"/>
  <c r="R4026" i="1"/>
  <c r="R4027" i="1"/>
  <c r="R4028" i="1"/>
  <c r="R4029" i="1"/>
  <c r="R4030" i="1"/>
  <c r="R4031" i="1"/>
  <c r="R4032" i="1"/>
  <c r="R4033" i="1"/>
  <c r="R4034" i="1"/>
  <c r="R4035" i="1"/>
  <c r="R4036" i="1"/>
  <c r="R4037" i="1"/>
  <c r="R4038" i="1"/>
  <c r="R4039" i="1"/>
  <c r="R4040" i="1"/>
  <c r="R4041" i="1"/>
  <c r="R4042" i="1"/>
  <c r="R4043" i="1"/>
  <c r="R4044" i="1"/>
  <c r="R4045" i="1"/>
  <c r="R4046" i="1"/>
  <c r="R4047" i="1"/>
  <c r="R4048" i="1"/>
  <c r="R4049" i="1"/>
  <c r="R4050" i="1"/>
  <c r="R4051" i="1"/>
  <c r="R4052" i="1"/>
  <c r="R4053" i="1"/>
  <c r="R4054" i="1"/>
  <c r="R4055" i="1"/>
  <c r="R4056" i="1"/>
  <c r="R4057" i="1"/>
  <c r="R4058" i="1"/>
  <c r="R4059" i="1"/>
  <c r="R4060" i="1"/>
  <c r="R4061" i="1"/>
  <c r="R4062" i="1"/>
  <c r="R4063" i="1"/>
  <c r="R4064" i="1"/>
  <c r="R4065" i="1"/>
  <c r="R4066" i="1"/>
  <c r="R4067" i="1"/>
  <c r="R4068" i="1"/>
  <c r="R4069" i="1"/>
  <c r="R4070" i="1"/>
  <c r="R4071" i="1"/>
  <c r="R4072" i="1"/>
  <c r="R4073" i="1"/>
  <c r="R4074" i="1"/>
  <c r="R4075" i="1"/>
  <c r="R4076" i="1"/>
  <c r="R4077" i="1"/>
  <c r="R4078" i="1"/>
  <c r="R4079" i="1"/>
  <c r="R4080" i="1"/>
  <c r="R4081" i="1"/>
  <c r="R4082" i="1"/>
  <c r="R4083" i="1"/>
  <c r="R4084" i="1"/>
  <c r="R4085" i="1"/>
  <c r="R4086" i="1"/>
  <c r="R4087" i="1"/>
  <c r="R4088" i="1"/>
  <c r="R4089" i="1"/>
  <c r="R4090" i="1"/>
  <c r="R4091" i="1"/>
  <c r="R4092" i="1"/>
  <c r="R4093" i="1"/>
  <c r="R4094" i="1"/>
  <c r="R4095" i="1"/>
  <c r="R4096" i="1"/>
  <c r="R4097" i="1"/>
  <c r="R4098" i="1"/>
  <c r="R4099" i="1"/>
  <c r="R4100" i="1"/>
  <c r="R4101" i="1"/>
  <c r="R4102" i="1"/>
  <c r="R4103" i="1"/>
  <c r="R4104" i="1"/>
  <c r="R4105" i="1"/>
  <c r="R4106" i="1"/>
  <c r="R4107" i="1"/>
  <c r="R4108" i="1"/>
  <c r="R4109" i="1"/>
  <c r="R4110" i="1"/>
  <c r="R4111" i="1"/>
  <c r="R4112" i="1"/>
  <c r="R4113" i="1"/>
  <c r="R4114" i="1"/>
  <c r="R4115" i="1"/>
  <c r="R4116" i="1"/>
  <c r="R4117" i="1"/>
  <c r="R4118" i="1"/>
  <c r="R4119" i="1"/>
  <c r="R4120" i="1"/>
  <c r="R4121" i="1"/>
  <c r="R4122" i="1"/>
  <c r="R4123" i="1"/>
  <c r="R4124" i="1"/>
  <c r="R4125" i="1"/>
  <c r="R4126" i="1"/>
  <c r="R4127" i="1"/>
  <c r="R4128" i="1"/>
  <c r="R4129" i="1"/>
  <c r="R4130" i="1"/>
  <c r="R4131" i="1"/>
  <c r="R4132" i="1"/>
  <c r="R4133" i="1"/>
  <c r="R4134" i="1"/>
  <c r="R4135" i="1"/>
  <c r="R4136" i="1"/>
  <c r="R4137" i="1"/>
  <c r="R4138" i="1"/>
  <c r="R4139" i="1"/>
  <c r="R4140" i="1"/>
  <c r="R4141" i="1"/>
  <c r="R4142" i="1"/>
  <c r="R4143" i="1"/>
  <c r="R4144" i="1"/>
  <c r="R4145" i="1"/>
  <c r="R4146" i="1"/>
  <c r="R4147" i="1"/>
  <c r="R4148" i="1"/>
  <c r="R4149" i="1"/>
  <c r="R4150" i="1"/>
  <c r="R4151" i="1"/>
  <c r="R4152" i="1"/>
  <c r="R4153" i="1"/>
  <c r="R4154" i="1"/>
  <c r="R4155" i="1"/>
  <c r="R4156" i="1"/>
  <c r="R4157" i="1"/>
  <c r="R4158" i="1"/>
  <c r="R4159" i="1"/>
  <c r="R4160" i="1"/>
  <c r="R4161" i="1"/>
  <c r="R4162" i="1"/>
  <c r="R4163" i="1"/>
  <c r="R4164" i="1"/>
  <c r="R4165" i="1"/>
  <c r="R4166" i="1"/>
  <c r="R4167" i="1"/>
  <c r="R4168" i="1"/>
  <c r="R4169" i="1"/>
  <c r="R4170" i="1"/>
  <c r="R4171" i="1"/>
  <c r="R4172" i="1"/>
  <c r="R4173" i="1"/>
  <c r="R4174" i="1"/>
  <c r="R4175" i="1"/>
  <c r="R4176" i="1"/>
  <c r="R4177" i="1"/>
  <c r="R4178" i="1"/>
  <c r="R4179" i="1"/>
  <c r="R4180" i="1"/>
  <c r="R4181" i="1"/>
  <c r="R4182" i="1"/>
  <c r="R4183" i="1"/>
  <c r="R4184" i="1"/>
  <c r="R4185" i="1"/>
  <c r="R4186" i="1"/>
  <c r="R4187" i="1"/>
  <c r="R4188" i="1"/>
  <c r="R4189" i="1"/>
  <c r="R4190" i="1"/>
  <c r="R4191" i="1"/>
  <c r="R4192" i="1"/>
  <c r="R4193" i="1"/>
  <c r="R4194" i="1"/>
  <c r="R4195" i="1"/>
  <c r="R4196" i="1"/>
  <c r="R4197" i="1"/>
  <c r="R4198" i="1"/>
  <c r="R4199" i="1"/>
  <c r="R4200" i="1"/>
  <c r="R4201" i="1"/>
  <c r="R4202" i="1"/>
  <c r="R4203" i="1"/>
  <c r="R4204" i="1"/>
  <c r="R4205" i="1"/>
  <c r="R4206" i="1"/>
  <c r="R4207" i="1"/>
  <c r="R4208" i="1"/>
  <c r="R4209" i="1"/>
  <c r="R4210" i="1"/>
  <c r="R4211" i="1"/>
  <c r="R4212" i="1"/>
  <c r="R4213" i="1"/>
  <c r="R4214" i="1"/>
  <c r="R4215" i="1"/>
  <c r="R4216" i="1"/>
  <c r="R4217" i="1"/>
  <c r="R4218" i="1"/>
  <c r="R4219" i="1"/>
  <c r="R4220" i="1"/>
  <c r="R4221" i="1"/>
  <c r="R4222" i="1"/>
  <c r="R4223" i="1"/>
  <c r="R4224" i="1"/>
  <c r="R4225" i="1"/>
  <c r="R4226" i="1"/>
  <c r="R4227" i="1"/>
  <c r="R4228" i="1"/>
  <c r="R4229" i="1"/>
  <c r="R4230" i="1"/>
  <c r="R4231" i="1"/>
  <c r="R4232" i="1"/>
  <c r="R4233" i="1"/>
  <c r="R4234" i="1"/>
  <c r="R4235" i="1"/>
  <c r="R4236" i="1"/>
  <c r="R4237" i="1"/>
  <c r="R4238" i="1"/>
  <c r="R4239" i="1"/>
  <c r="R4240" i="1"/>
  <c r="R4241" i="1"/>
  <c r="R4242" i="1"/>
  <c r="R4243" i="1"/>
  <c r="R4244" i="1"/>
  <c r="R4245" i="1"/>
  <c r="R4246" i="1"/>
  <c r="R4247" i="1"/>
  <c r="R4248" i="1"/>
  <c r="R4249" i="1"/>
  <c r="R4250" i="1"/>
  <c r="R4251" i="1"/>
  <c r="R4252" i="1"/>
  <c r="R4253" i="1"/>
  <c r="R4254" i="1"/>
  <c r="R4255" i="1"/>
  <c r="R4256" i="1"/>
  <c r="R4257" i="1"/>
  <c r="R4258" i="1"/>
  <c r="R4259" i="1"/>
  <c r="R4260" i="1"/>
  <c r="R4261" i="1"/>
  <c r="R4262" i="1"/>
  <c r="R4263" i="1"/>
  <c r="R4264" i="1"/>
  <c r="R4265" i="1"/>
  <c r="R4266" i="1"/>
  <c r="R4267" i="1"/>
  <c r="R4268" i="1"/>
  <c r="R4269" i="1"/>
  <c r="R4270" i="1"/>
  <c r="R4271" i="1"/>
  <c r="R4272" i="1"/>
  <c r="R4273" i="1"/>
  <c r="R4274" i="1"/>
  <c r="R4275" i="1"/>
  <c r="R4276" i="1"/>
  <c r="R4277" i="1"/>
  <c r="R4278" i="1"/>
  <c r="R4279" i="1"/>
  <c r="R4280" i="1"/>
  <c r="R4281" i="1"/>
  <c r="R4282" i="1"/>
  <c r="R4283" i="1"/>
  <c r="R4284" i="1"/>
  <c r="R4285" i="1"/>
  <c r="R4286" i="1"/>
  <c r="R4287" i="1"/>
  <c r="R4288" i="1"/>
  <c r="R4289" i="1"/>
  <c r="R4290" i="1"/>
  <c r="R4291" i="1"/>
  <c r="R4292" i="1"/>
  <c r="R4293" i="1"/>
  <c r="R4294" i="1"/>
  <c r="R4295" i="1"/>
  <c r="R4296" i="1"/>
  <c r="R4297" i="1"/>
  <c r="R4298" i="1"/>
  <c r="R4299" i="1"/>
  <c r="R4300" i="1"/>
  <c r="R4301" i="1"/>
  <c r="R4302" i="1"/>
  <c r="R4303" i="1"/>
  <c r="R4304" i="1"/>
  <c r="R4305" i="1"/>
  <c r="R4306" i="1"/>
  <c r="R4307" i="1"/>
  <c r="R4308" i="1"/>
  <c r="R4309" i="1"/>
  <c r="R4310" i="1"/>
  <c r="R4311" i="1"/>
  <c r="R4312" i="1"/>
  <c r="R4313" i="1"/>
  <c r="R4314" i="1"/>
  <c r="R4315" i="1"/>
  <c r="R4316" i="1"/>
  <c r="R4317" i="1"/>
  <c r="R4318" i="1"/>
  <c r="R4319" i="1"/>
  <c r="R4320" i="1"/>
  <c r="R4321" i="1"/>
  <c r="R4322" i="1"/>
  <c r="R4323" i="1"/>
  <c r="R4324" i="1"/>
  <c r="R4325" i="1"/>
  <c r="R4326" i="1"/>
  <c r="R4327" i="1"/>
  <c r="R4328" i="1"/>
  <c r="R4329" i="1"/>
  <c r="R4330" i="1"/>
  <c r="R4331" i="1"/>
  <c r="R4332" i="1"/>
  <c r="R4333" i="1"/>
  <c r="R4334" i="1"/>
  <c r="R4335" i="1"/>
  <c r="R4336" i="1"/>
  <c r="R4337" i="1"/>
  <c r="R4338" i="1"/>
  <c r="R4339" i="1"/>
  <c r="R4340" i="1"/>
  <c r="R4341" i="1"/>
  <c r="R4342" i="1"/>
  <c r="R4343" i="1"/>
  <c r="R4344" i="1"/>
  <c r="R4345" i="1"/>
  <c r="R4346" i="1"/>
  <c r="R4347" i="1"/>
  <c r="R4348" i="1"/>
  <c r="R4349" i="1"/>
  <c r="R4350" i="1"/>
  <c r="R4351" i="1"/>
  <c r="R4352" i="1"/>
  <c r="R4353" i="1"/>
  <c r="R4354" i="1"/>
  <c r="R4355" i="1"/>
  <c r="R4356" i="1"/>
  <c r="R4357" i="1"/>
  <c r="R4358" i="1"/>
  <c r="R4359" i="1"/>
  <c r="R4360" i="1"/>
  <c r="R4361" i="1"/>
  <c r="R4362" i="1"/>
  <c r="R4363" i="1"/>
  <c r="R4364" i="1"/>
  <c r="R4365" i="1"/>
  <c r="R4366" i="1"/>
  <c r="R4367" i="1"/>
  <c r="R4368" i="1"/>
  <c r="R4369" i="1"/>
  <c r="R4370" i="1"/>
  <c r="R4371" i="1"/>
  <c r="R4372" i="1"/>
  <c r="R4373" i="1"/>
  <c r="R4374" i="1"/>
  <c r="R4375" i="1"/>
  <c r="R4376" i="1"/>
  <c r="R4377" i="1"/>
  <c r="R4378" i="1"/>
  <c r="R4379" i="1"/>
  <c r="R4380" i="1"/>
  <c r="R4381" i="1"/>
  <c r="R4382" i="1"/>
  <c r="R4383" i="1"/>
  <c r="R4384" i="1"/>
  <c r="R4385" i="1"/>
  <c r="R4386" i="1"/>
  <c r="R4387" i="1"/>
  <c r="R4388" i="1"/>
  <c r="R4389" i="1"/>
  <c r="R4390" i="1"/>
  <c r="R4391" i="1"/>
  <c r="R4392" i="1"/>
  <c r="R4393" i="1"/>
  <c r="R4394" i="1"/>
  <c r="R4395" i="1"/>
  <c r="R4396" i="1"/>
  <c r="R4397" i="1"/>
  <c r="R4398" i="1"/>
  <c r="R4399" i="1"/>
  <c r="R4400" i="1"/>
  <c r="R4401" i="1"/>
  <c r="R4402" i="1"/>
  <c r="R4403" i="1"/>
  <c r="R4404" i="1"/>
  <c r="R4405" i="1"/>
  <c r="R4406" i="1"/>
  <c r="R4407" i="1"/>
  <c r="R4408" i="1"/>
  <c r="R4409" i="1"/>
  <c r="R4410" i="1"/>
  <c r="R4411" i="1"/>
  <c r="R4412" i="1"/>
  <c r="R4413" i="1"/>
  <c r="R4414" i="1"/>
  <c r="R4415" i="1"/>
  <c r="R4416" i="1"/>
  <c r="R4417" i="1"/>
  <c r="R4418" i="1"/>
  <c r="R4419" i="1"/>
  <c r="R4420" i="1"/>
  <c r="R4421" i="1"/>
  <c r="R4422" i="1"/>
  <c r="R4423" i="1"/>
  <c r="R4424" i="1"/>
  <c r="R4425" i="1"/>
  <c r="R4426" i="1"/>
  <c r="R4427" i="1"/>
  <c r="R4428" i="1"/>
  <c r="R4429" i="1"/>
  <c r="R4430" i="1"/>
  <c r="R4431" i="1"/>
  <c r="R4432" i="1"/>
  <c r="R4433" i="1"/>
  <c r="R4434" i="1"/>
  <c r="R4435" i="1"/>
  <c r="R4436" i="1"/>
  <c r="R4437" i="1"/>
  <c r="R4438" i="1"/>
  <c r="R4439" i="1"/>
  <c r="R4440" i="1"/>
  <c r="R4441" i="1"/>
  <c r="R4442" i="1"/>
  <c r="R4443" i="1"/>
  <c r="R4444" i="1"/>
  <c r="R4445" i="1"/>
  <c r="R4446" i="1"/>
  <c r="R4447" i="1"/>
  <c r="R4448" i="1"/>
  <c r="R4449" i="1"/>
  <c r="R4450" i="1"/>
  <c r="R4451" i="1"/>
  <c r="R4452" i="1"/>
  <c r="R4453" i="1"/>
  <c r="R4454" i="1"/>
  <c r="R4455" i="1"/>
  <c r="R4456" i="1"/>
  <c r="R4457" i="1"/>
  <c r="R4458" i="1"/>
  <c r="R4459" i="1"/>
  <c r="R4460" i="1"/>
  <c r="R4461" i="1"/>
  <c r="R4462" i="1"/>
  <c r="R4463" i="1"/>
  <c r="R4464" i="1"/>
  <c r="R4465" i="1"/>
  <c r="R4466" i="1"/>
  <c r="R4467" i="1"/>
  <c r="R4468" i="1"/>
  <c r="R4469" i="1"/>
  <c r="R4470" i="1"/>
  <c r="R4471" i="1"/>
  <c r="R4472" i="1"/>
  <c r="R4473" i="1"/>
  <c r="R4474" i="1"/>
  <c r="R4475" i="1"/>
  <c r="R4476" i="1"/>
  <c r="R4477" i="1"/>
  <c r="R4478" i="1"/>
  <c r="R4479" i="1"/>
  <c r="R4480" i="1"/>
  <c r="R4481" i="1"/>
  <c r="R4482" i="1"/>
  <c r="R4483" i="1"/>
  <c r="R4484" i="1"/>
  <c r="R4485" i="1"/>
  <c r="R4486" i="1"/>
  <c r="R4487" i="1"/>
  <c r="R4488" i="1"/>
  <c r="R4489" i="1"/>
  <c r="R4490" i="1"/>
  <c r="R4491" i="1"/>
  <c r="R4492" i="1"/>
  <c r="R4493" i="1"/>
  <c r="R4494" i="1"/>
  <c r="R4495" i="1"/>
  <c r="R4496" i="1"/>
  <c r="R4497" i="1"/>
  <c r="R4498" i="1"/>
  <c r="R4499" i="1"/>
  <c r="R4500" i="1"/>
  <c r="R4501" i="1"/>
  <c r="R4502" i="1"/>
  <c r="R4503" i="1"/>
  <c r="R4504" i="1"/>
  <c r="R4505" i="1"/>
  <c r="R4506" i="1"/>
  <c r="R4507" i="1"/>
  <c r="R4508" i="1"/>
  <c r="R4509" i="1"/>
  <c r="R4510" i="1"/>
  <c r="R4511" i="1"/>
  <c r="R4512" i="1"/>
  <c r="R4513" i="1"/>
  <c r="R4514" i="1"/>
  <c r="R4515" i="1"/>
  <c r="R4516" i="1"/>
  <c r="R4517" i="1"/>
  <c r="R4518" i="1"/>
  <c r="R4519" i="1"/>
  <c r="R4520" i="1"/>
  <c r="R4521" i="1"/>
  <c r="R4522" i="1"/>
  <c r="R4523" i="1"/>
  <c r="R4524" i="1"/>
  <c r="R4525" i="1"/>
  <c r="R4526" i="1"/>
  <c r="R4527" i="1"/>
  <c r="R4528" i="1"/>
  <c r="R4529" i="1"/>
  <c r="R4530" i="1"/>
  <c r="R4531" i="1"/>
  <c r="R4532" i="1"/>
  <c r="R4533" i="1"/>
  <c r="R4534" i="1"/>
  <c r="R4535" i="1"/>
  <c r="R4536" i="1"/>
  <c r="R4537" i="1"/>
  <c r="R4538" i="1"/>
  <c r="R4539" i="1"/>
  <c r="R4540" i="1"/>
  <c r="R4541" i="1"/>
  <c r="R4542" i="1"/>
  <c r="R4543" i="1"/>
  <c r="R4544" i="1"/>
  <c r="R4545" i="1"/>
  <c r="R4546" i="1"/>
  <c r="R4547" i="1"/>
  <c r="R4548" i="1"/>
  <c r="R4549" i="1"/>
  <c r="R4550" i="1"/>
  <c r="R4551" i="1"/>
  <c r="R4552" i="1"/>
  <c r="R4553" i="1"/>
  <c r="R4554" i="1"/>
  <c r="R4555" i="1"/>
  <c r="R4556" i="1"/>
  <c r="R4557" i="1"/>
  <c r="R4558" i="1"/>
  <c r="R4559" i="1"/>
  <c r="R4560" i="1"/>
  <c r="R4561" i="1"/>
  <c r="R4562" i="1"/>
  <c r="R4563" i="1"/>
  <c r="R4564" i="1"/>
  <c r="R4565" i="1"/>
  <c r="R4566" i="1"/>
  <c r="R4567" i="1"/>
  <c r="R4568" i="1"/>
  <c r="R4569" i="1"/>
  <c r="R4570" i="1"/>
  <c r="R4571" i="1"/>
  <c r="R4572" i="1"/>
  <c r="R4573" i="1"/>
  <c r="R4574" i="1"/>
  <c r="R4575" i="1"/>
  <c r="R4576" i="1"/>
  <c r="R4577" i="1"/>
  <c r="R4578" i="1"/>
  <c r="R4579" i="1"/>
  <c r="R4580" i="1"/>
  <c r="R4581" i="1"/>
  <c r="R4582" i="1"/>
  <c r="R4583" i="1"/>
  <c r="R4584" i="1"/>
  <c r="R4585" i="1"/>
  <c r="R4586" i="1"/>
  <c r="R4587" i="1"/>
  <c r="R4588" i="1"/>
  <c r="R4589" i="1"/>
  <c r="R4590" i="1"/>
  <c r="R4591" i="1"/>
  <c r="R4592" i="1"/>
  <c r="R4593" i="1"/>
  <c r="R4594" i="1"/>
  <c r="R4595" i="1"/>
  <c r="R4596" i="1"/>
  <c r="R4597" i="1"/>
  <c r="R4598" i="1"/>
  <c r="R4599" i="1"/>
  <c r="R4600" i="1"/>
  <c r="R4601" i="1"/>
  <c r="R4602" i="1"/>
  <c r="R4603" i="1"/>
  <c r="R4604" i="1"/>
  <c r="R4605" i="1"/>
  <c r="R4606" i="1"/>
  <c r="R4607" i="1"/>
  <c r="R4608" i="1"/>
  <c r="R4609" i="1"/>
  <c r="R4610" i="1"/>
  <c r="R4611" i="1"/>
  <c r="R4612" i="1"/>
  <c r="R4613" i="1"/>
  <c r="R4614" i="1"/>
  <c r="R4615" i="1"/>
  <c r="R4616" i="1"/>
  <c r="R4617" i="1"/>
  <c r="R4618" i="1"/>
  <c r="R4619" i="1"/>
  <c r="R4620" i="1"/>
  <c r="R4621" i="1"/>
  <c r="R4622" i="1"/>
  <c r="R4623" i="1"/>
  <c r="R4624" i="1"/>
  <c r="R4625" i="1"/>
  <c r="R4626" i="1"/>
  <c r="R4627" i="1"/>
  <c r="R4628" i="1"/>
  <c r="R4629" i="1"/>
  <c r="R4630" i="1"/>
  <c r="R4631" i="1"/>
  <c r="R4632" i="1"/>
  <c r="R4633" i="1"/>
  <c r="R4634" i="1"/>
  <c r="R4635" i="1"/>
  <c r="R4636" i="1"/>
  <c r="R4637" i="1"/>
  <c r="R4638" i="1"/>
  <c r="R4639" i="1"/>
  <c r="R4640" i="1"/>
  <c r="R4641" i="1"/>
  <c r="R4642" i="1"/>
  <c r="R4643" i="1"/>
  <c r="R4644" i="1"/>
  <c r="R4645" i="1"/>
  <c r="R4646" i="1"/>
  <c r="R4647" i="1"/>
  <c r="R4648" i="1"/>
  <c r="R4649" i="1"/>
  <c r="R4650" i="1"/>
  <c r="R4651" i="1"/>
  <c r="R4652" i="1"/>
  <c r="R4653" i="1"/>
  <c r="R4654" i="1"/>
  <c r="R4655" i="1"/>
  <c r="R4656" i="1"/>
  <c r="R4657" i="1"/>
  <c r="R4658" i="1"/>
  <c r="R4659" i="1"/>
  <c r="R4660" i="1"/>
  <c r="R4661" i="1"/>
  <c r="R4662" i="1"/>
  <c r="R4663" i="1"/>
  <c r="R4664" i="1"/>
  <c r="R4665" i="1"/>
  <c r="R4666" i="1"/>
  <c r="R4667" i="1"/>
  <c r="R4668" i="1"/>
  <c r="R4669" i="1"/>
  <c r="R4670" i="1"/>
  <c r="R4671" i="1"/>
  <c r="R4672" i="1"/>
  <c r="R4673" i="1"/>
  <c r="R4674" i="1"/>
  <c r="R4675" i="1"/>
  <c r="R4676" i="1"/>
  <c r="R4677" i="1"/>
  <c r="R4678" i="1"/>
  <c r="R4679" i="1"/>
  <c r="R4680" i="1"/>
  <c r="R4681" i="1"/>
  <c r="R4682" i="1"/>
  <c r="R4683" i="1"/>
  <c r="R4684" i="1"/>
  <c r="R4685" i="1"/>
  <c r="R4686" i="1"/>
  <c r="R4687" i="1"/>
  <c r="R4688" i="1"/>
  <c r="R4689" i="1"/>
  <c r="R4690" i="1"/>
  <c r="R4691" i="1"/>
  <c r="R4692" i="1"/>
  <c r="R4693" i="1"/>
  <c r="R4694" i="1"/>
  <c r="R4695" i="1"/>
  <c r="R4696" i="1"/>
  <c r="R4697" i="1"/>
  <c r="R4698" i="1"/>
  <c r="R4699" i="1"/>
  <c r="R4700" i="1"/>
  <c r="R4701" i="1"/>
  <c r="R4702" i="1"/>
  <c r="R4703" i="1"/>
  <c r="R4704" i="1"/>
  <c r="R4705" i="1"/>
  <c r="R4706" i="1"/>
  <c r="R4707" i="1"/>
  <c r="R4708" i="1"/>
  <c r="R4709" i="1"/>
  <c r="R4710" i="1"/>
  <c r="R4711" i="1"/>
  <c r="R4712" i="1"/>
  <c r="R4713" i="1"/>
  <c r="R4714" i="1"/>
  <c r="R4715" i="1"/>
  <c r="R4716" i="1"/>
  <c r="R4717" i="1"/>
  <c r="R4718" i="1"/>
  <c r="R4719" i="1"/>
  <c r="R4720" i="1"/>
  <c r="R4721" i="1"/>
  <c r="R4722" i="1"/>
  <c r="R4723" i="1"/>
  <c r="R4724" i="1"/>
  <c r="R4725" i="1"/>
  <c r="R4726" i="1"/>
  <c r="R4727" i="1"/>
  <c r="R4728" i="1"/>
  <c r="R4729" i="1"/>
  <c r="R4730" i="1"/>
  <c r="R4731" i="1"/>
  <c r="R4732" i="1"/>
  <c r="R4733" i="1"/>
  <c r="R4734" i="1"/>
  <c r="R4735" i="1"/>
  <c r="R4736" i="1"/>
  <c r="R4737" i="1"/>
  <c r="R4738" i="1"/>
  <c r="R4739" i="1"/>
  <c r="R4740" i="1"/>
  <c r="R4741" i="1"/>
  <c r="R4742" i="1"/>
  <c r="R4743" i="1"/>
  <c r="R4744" i="1"/>
  <c r="R4745" i="1"/>
  <c r="R4746" i="1"/>
  <c r="R4747" i="1"/>
  <c r="R4748" i="1"/>
  <c r="R4749" i="1"/>
  <c r="R4750" i="1"/>
  <c r="R4751" i="1"/>
  <c r="R4752" i="1"/>
  <c r="R4753" i="1"/>
  <c r="R4754" i="1"/>
  <c r="R4755" i="1"/>
  <c r="R4756" i="1"/>
  <c r="R4757" i="1"/>
  <c r="R4758" i="1"/>
  <c r="R4759" i="1"/>
  <c r="R4760" i="1"/>
  <c r="R4761" i="1"/>
  <c r="R4762" i="1"/>
  <c r="R4763" i="1"/>
  <c r="R4764" i="1"/>
  <c r="R4765" i="1"/>
  <c r="R4766" i="1"/>
  <c r="R4767" i="1"/>
  <c r="R4768" i="1"/>
  <c r="R4769" i="1"/>
  <c r="R4770" i="1"/>
  <c r="R4771" i="1"/>
  <c r="R4772" i="1"/>
  <c r="R4773" i="1"/>
  <c r="R4774" i="1"/>
  <c r="R4775" i="1"/>
  <c r="R4776" i="1"/>
  <c r="R4777" i="1"/>
  <c r="R4778" i="1"/>
  <c r="R4779" i="1"/>
  <c r="R4780" i="1"/>
  <c r="R4781" i="1"/>
  <c r="R4782" i="1"/>
  <c r="R4783" i="1"/>
  <c r="R4784" i="1"/>
  <c r="R4785" i="1"/>
  <c r="R4786" i="1"/>
  <c r="R4787" i="1"/>
  <c r="R4788" i="1"/>
  <c r="R4789" i="1"/>
  <c r="R4790" i="1"/>
  <c r="R4791" i="1"/>
  <c r="R4792" i="1"/>
  <c r="R4793" i="1"/>
  <c r="R4794" i="1"/>
  <c r="R4795" i="1"/>
  <c r="R4796" i="1"/>
  <c r="R4797" i="1"/>
  <c r="R4798" i="1"/>
  <c r="R4799" i="1"/>
  <c r="R4800" i="1"/>
  <c r="R4801" i="1"/>
  <c r="R4802" i="1"/>
  <c r="R4803" i="1"/>
  <c r="R4804" i="1"/>
  <c r="R4805" i="1"/>
  <c r="R4806" i="1"/>
  <c r="R4807" i="1"/>
  <c r="R4808" i="1"/>
  <c r="R4809" i="1"/>
  <c r="R4810" i="1"/>
  <c r="R4811" i="1"/>
  <c r="R4812" i="1"/>
  <c r="R4813" i="1"/>
  <c r="R4814" i="1"/>
  <c r="R4815" i="1"/>
  <c r="R4816" i="1"/>
  <c r="R4817" i="1"/>
  <c r="R4818" i="1"/>
  <c r="R4819" i="1"/>
  <c r="R4820" i="1"/>
  <c r="R4821" i="1"/>
  <c r="R4822" i="1"/>
  <c r="R4823" i="1"/>
  <c r="R4824" i="1"/>
  <c r="R4825" i="1"/>
  <c r="R4826" i="1"/>
  <c r="R4827" i="1"/>
  <c r="R4828" i="1"/>
  <c r="R4829" i="1"/>
  <c r="R4830" i="1"/>
  <c r="R4831" i="1"/>
  <c r="R4832" i="1"/>
  <c r="R4833" i="1"/>
  <c r="R4834" i="1"/>
  <c r="R4835" i="1"/>
  <c r="R4836" i="1"/>
  <c r="R4837" i="1"/>
  <c r="R4838" i="1"/>
  <c r="R4839" i="1"/>
  <c r="R4840" i="1"/>
  <c r="R4841" i="1"/>
  <c r="R4842" i="1"/>
  <c r="R4843" i="1"/>
  <c r="R4844" i="1"/>
  <c r="R4845" i="1"/>
  <c r="R4846" i="1"/>
  <c r="R4847" i="1"/>
  <c r="R4848" i="1"/>
  <c r="R4849" i="1"/>
  <c r="R4850" i="1"/>
  <c r="R4851" i="1"/>
  <c r="R4852" i="1"/>
  <c r="R4853" i="1"/>
  <c r="R4854" i="1"/>
  <c r="R4855" i="1"/>
  <c r="R4856" i="1"/>
  <c r="R4857" i="1"/>
  <c r="R4858" i="1"/>
  <c r="R4859" i="1"/>
  <c r="R4860" i="1"/>
  <c r="R4861" i="1"/>
  <c r="R4862" i="1"/>
  <c r="R4863" i="1"/>
  <c r="R4864" i="1"/>
  <c r="R4865" i="1"/>
  <c r="R4866" i="1"/>
  <c r="R4867" i="1"/>
  <c r="R4868" i="1"/>
  <c r="R4869" i="1"/>
  <c r="R4870" i="1"/>
  <c r="R4871" i="1"/>
  <c r="R4872" i="1"/>
  <c r="R4873" i="1"/>
  <c r="R4874" i="1"/>
  <c r="R4875" i="1"/>
  <c r="R4876" i="1"/>
  <c r="R4877" i="1"/>
  <c r="R4878" i="1"/>
  <c r="R4879" i="1"/>
  <c r="R4880" i="1"/>
  <c r="R4881" i="1"/>
  <c r="R4882" i="1"/>
  <c r="R4883" i="1"/>
  <c r="R4884" i="1"/>
  <c r="R4885" i="1"/>
  <c r="R4886" i="1"/>
  <c r="R4887" i="1"/>
  <c r="R4888" i="1"/>
  <c r="R4889" i="1"/>
  <c r="R4890" i="1"/>
  <c r="R4891" i="1"/>
  <c r="R4892" i="1"/>
  <c r="R4893" i="1"/>
  <c r="R4894" i="1"/>
  <c r="R4895" i="1"/>
  <c r="R4896" i="1"/>
  <c r="R4897" i="1"/>
  <c r="R4898" i="1"/>
  <c r="R4899" i="1"/>
  <c r="R4900" i="1"/>
  <c r="R4901" i="1"/>
  <c r="R4902" i="1"/>
  <c r="R4903" i="1"/>
  <c r="R4904" i="1"/>
  <c r="R4905" i="1"/>
  <c r="R4906" i="1"/>
  <c r="R4907" i="1"/>
  <c r="R4908" i="1"/>
  <c r="R4909" i="1"/>
  <c r="R4910" i="1"/>
  <c r="R4911" i="1"/>
  <c r="R4912" i="1"/>
  <c r="R4913" i="1"/>
  <c r="R4914" i="1"/>
  <c r="R4915" i="1"/>
  <c r="R4916" i="1"/>
  <c r="R4917" i="1"/>
  <c r="R4918" i="1"/>
  <c r="R4919" i="1"/>
  <c r="R4920" i="1"/>
  <c r="R4921" i="1"/>
  <c r="R4922" i="1"/>
  <c r="R4923" i="1"/>
  <c r="R4924" i="1"/>
  <c r="R4925" i="1"/>
  <c r="R4926" i="1"/>
  <c r="R4927" i="1"/>
  <c r="R4928" i="1"/>
  <c r="R4929" i="1"/>
  <c r="R4930" i="1"/>
  <c r="R4931" i="1"/>
  <c r="R4932" i="1"/>
  <c r="R4933" i="1"/>
  <c r="R4934" i="1"/>
  <c r="R4935" i="1"/>
  <c r="R4936" i="1"/>
  <c r="R4937" i="1"/>
  <c r="R4938" i="1"/>
  <c r="R4939" i="1"/>
  <c r="R4940" i="1"/>
  <c r="R4941" i="1"/>
  <c r="R4942" i="1"/>
  <c r="R4943" i="1"/>
  <c r="R4944" i="1"/>
  <c r="R4945" i="1"/>
  <c r="R4946" i="1"/>
  <c r="R4947" i="1"/>
  <c r="R4948" i="1"/>
  <c r="R4949" i="1"/>
  <c r="R4950" i="1"/>
  <c r="R4951" i="1"/>
  <c r="R4952" i="1"/>
  <c r="R4953" i="1"/>
  <c r="R4954" i="1"/>
  <c r="R4955" i="1"/>
  <c r="R4956" i="1"/>
  <c r="R4957" i="1"/>
  <c r="R4958" i="1"/>
  <c r="R4959" i="1"/>
  <c r="R4960" i="1"/>
  <c r="R4961" i="1"/>
  <c r="R4962" i="1"/>
  <c r="R4963" i="1"/>
  <c r="R4964" i="1"/>
  <c r="R4965" i="1"/>
  <c r="R4966" i="1"/>
  <c r="R4967" i="1"/>
  <c r="R4968" i="1"/>
  <c r="R4969" i="1"/>
  <c r="R4970" i="1"/>
  <c r="R4971" i="1"/>
  <c r="R4972" i="1"/>
  <c r="R4973" i="1"/>
  <c r="R4974" i="1"/>
  <c r="R4975" i="1"/>
  <c r="R4976" i="1"/>
  <c r="R4977" i="1"/>
  <c r="R4978" i="1"/>
  <c r="R4979" i="1"/>
  <c r="R4980" i="1"/>
  <c r="R4981" i="1"/>
  <c r="R4982" i="1"/>
  <c r="R4983" i="1"/>
  <c r="R4984" i="1"/>
  <c r="R4985" i="1"/>
  <c r="R4986" i="1"/>
  <c r="R4987" i="1"/>
  <c r="R4988" i="1"/>
  <c r="R4989" i="1"/>
  <c r="R4990" i="1"/>
  <c r="R4991" i="1"/>
  <c r="R4992" i="1"/>
  <c r="R4993" i="1"/>
  <c r="R4994" i="1"/>
  <c r="R4995" i="1"/>
  <c r="R4996" i="1"/>
  <c r="R4997" i="1"/>
  <c r="R4998" i="1"/>
  <c r="R4999" i="1"/>
  <c r="R5000" i="1"/>
  <c r="R5001" i="1"/>
  <c r="R5002" i="1"/>
  <c r="R5003" i="1"/>
  <c r="R5004" i="1"/>
  <c r="R5005" i="1"/>
  <c r="R5006" i="1"/>
  <c r="R5007" i="1"/>
  <c r="R5008" i="1"/>
  <c r="R5009" i="1"/>
  <c r="R5010" i="1"/>
  <c r="R5011" i="1"/>
  <c r="R5012" i="1"/>
  <c r="R5013" i="1"/>
  <c r="R5014" i="1"/>
  <c r="R5015" i="1"/>
  <c r="R5016" i="1"/>
  <c r="R5017" i="1"/>
  <c r="R5018" i="1"/>
  <c r="R5019" i="1"/>
  <c r="R5020" i="1"/>
  <c r="R5021" i="1"/>
  <c r="R5022" i="1"/>
  <c r="R5023" i="1"/>
  <c r="R5024" i="1"/>
  <c r="R5025" i="1"/>
  <c r="R5026" i="1"/>
  <c r="R5027" i="1"/>
  <c r="R5028" i="1"/>
  <c r="R5029" i="1"/>
  <c r="R5030" i="1"/>
  <c r="R5031" i="1"/>
  <c r="R5032" i="1"/>
  <c r="R5033" i="1"/>
  <c r="R5034" i="1"/>
  <c r="R5035" i="1"/>
  <c r="R5036" i="1"/>
  <c r="R5037" i="1"/>
  <c r="R5038" i="1"/>
  <c r="R5039" i="1"/>
  <c r="R5040" i="1"/>
  <c r="R5041" i="1"/>
  <c r="R5042" i="1"/>
  <c r="R5043" i="1"/>
  <c r="R5044" i="1"/>
  <c r="R5045" i="1"/>
  <c r="R5046" i="1"/>
  <c r="R5047" i="1"/>
  <c r="R5048" i="1"/>
  <c r="R5049" i="1"/>
  <c r="R5050" i="1"/>
  <c r="R5051" i="1"/>
  <c r="R5052" i="1"/>
  <c r="R5053" i="1"/>
  <c r="R5054" i="1"/>
  <c r="R5055" i="1"/>
  <c r="R5056" i="1"/>
  <c r="R5057" i="1"/>
  <c r="R5058" i="1"/>
  <c r="R5059" i="1"/>
  <c r="R5060" i="1"/>
  <c r="R5061" i="1"/>
  <c r="R5062" i="1"/>
  <c r="R5063" i="1"/>
  <c r="R5064" i="1"/>
  <c r="R5065" i="1"/>
  <c r="R5066" i="1"/>
  <c r="R5067" i="1"/>
  <c r="R5068" i="1"/>
  <c r="R5069" i="1"/>
  <c r="R5070" i="1"/>
  <c r="R5071" i="1"/>
  <c r="R5072" i="1"/>
  <c r="R5073" i="1"/>
  <c r="R5074" i="1"/>
  <c r="R5075" i="1"/>
  <c r="R5076" i="1"/>
  <c r="R5077" i="1"/>
  <c r="R5078" i="1"/>
  <c r="R5079" i="1"/>
  <c r="R5080" i="1"/>
  <c r="R5081" i="1"/>
  <c r="R5082" i="1"/>
  <c r="R5083" i="1"/>
  <c r="R5084" i="1"/>
  <c r="R5085" i="1"/>
  <c r="R5086" i="1"/>
  <c r="R5087" i="1"/>
  <c r="R5088" i="1"/>
  <c r="R5089" i="1"/>
  <c r="R5090" i="1"/>
  <c r="R5091" i="1"/>
  <c r="R5092" i="1"/>
  <c r="R5093" i="1"/>
  <c r="R5094" i="1"/>
  <c r="R5095" i="1"/>
  <c r="R5096" i="1"/>
  <c r="R5097" i="1"/>
  <c r="R5098" i="1"/>
  <c r="R5099" i="1"/>
  <c r="R5100" i="1"/>
  <c r="R5101" i="1"/>
  <c r="R5102" i="1"/>
  <c r="R5103" i="1"/>
  <c r="R5104" i="1"/>
  <c r="R5105" i="1"/>
  <c r="R5106" i="1"/>
  <c r="R5107" i="1"/>
  <c r="R5108" i="1"/>
  <c r="R5109" i="1"/>
  <c r="R5110" i="1"/>
  <c r="R5111" i="1"/>
  <c r="R5112" i="1"/>
  <c r="R5113" i="1"/>
  <c r="R5114" i="1"/>
  <c r="R5115" i="1"/>
  <c r="R5116" i="1"/>
  <c r="R5117" i="1"/>
  <c r="R5118" i="1"/>
  <c r="R5119" i="1"/>
  <c r="R5120" i="1"/>
  <c r="R5121" i="1"/>
  <c r="R5122" i="1"/>
  <c r="R5123" i="1"/>
  <c r="R5124" i="1"/>
  <c r="R5125" i="1"/>
  <c r="R5126" i="1"/>
  <c r="R5127" i="1"/>
  <c r="R5128" i="1"/>
  <c r="R5129" i="1"/>
  <c r="R5130" i="1"/>
  <c r="R5131" i="1"/>
  <c r="R5132" i="1"/>
  <c r="R5133" i="1"/>
  <c r="R5134" i="1"/>
  <c r="R5135" i="1"/>
  <c r="R5136" i="1"/>
  <c r="R5137" i="1"/>
  <c r="R5138" i="1"/>
  <c r="R5139" i="1"/>
  <c r="R5140" i="1"/>
  <c r="R5141" i="1"/>
  <c r="R5142" i="1"/>
  <c r="R5143" i="1"/>
  <c r="R5144" i="1"/>
  <c r="R5145" i="1"/>
  <c r="R5146" i="1"/>
  <c r="R5147" i="1"/>
  <c r="R5148" i="1"/>
  <c r="R5149" i="1"/>
  <c r="R5150" i="1"/>
  <c r="R5151" i="1"/>
  <c r="R5152" i="1"/>
  <c r="R5153" i="1"/>
  <c r="R5154" i="1"/>
  <c r="R5155" i="1"/>
  <c r="R5156" i="1"/>
  <c r="R5157" i="1"/>
  <c r="R5158" i="1"/>
  <c r="R5159" i="1"/>
  <c r="R5160" i="1"/>
  <c r="R5161" i="1"/>
  <c r="R5162" i="1"/>
  <c r="R5163" i="1"/>
  <c r="R5164" i="1"/>
  <c r="R5165" i="1"/>
  <c r="R5166" i="1"/>
  <c r="R5167" i="1"/>
  <c r="R5168" i="1"/>
  <c r="R5169" i="1"/>
  <c r="R5170" i="1"/>
  <c r="R5171" i="1"/>
  <c r="R5172" i="1"/>
  <c r="R5173" i="1"/>
  <c r="R5174" i="1"/>
  <c r="R5175" i="1"/>
  <c r="R5176" i="1"/>
  <c r="R5177" i="1"/>
  <c r="R5178" i="1"/>
  <c r="R5179" i="1"/>
  <c r="R5180" i="1"/>
  <c r="R5181" i="1"/>
  <c r="R5182" i="1"/>
  <c r="R5183" i="1"/>
  <c r="R5184" i="1"/>
  <c r="R5185" i="1"/>
  <c r="R5186" i="1"/>
  <c r="R5187" i="1"/>
  <c r="R5188" i="1"/>
  <c r="R5189" i="1"/>
  <c r="R5190" i="1"/>
  <c r="R5191" i="1"/>
  <c r="R5192" i="1"/>
  <c r="R5193" i="1"/>
  <c r="R5194" i="1"/>
  <c r="R5195" i="1"/>
  <c r="R5196" i="1"/>
  <c r="R5197" i="1"/>
  <c r="R5198" i="1"/>
  <c r="R5199" i="1"/>
  <c r="R5200" i="1"/>
  <c r="R5201" i="1"/>
  <c r="R5202" i="1"/>
  <c r="R5203" i="1"/>
  <c r="R5204" i="1"/>
  <c r="R5205" i="1"/>
  <c r="R5206" i="1"/>
  <c r="R5207" i="1"/>
  <c r="R5208" i="1"/>
  <c r="R5209" i="1"/>
  <c r="R5210" i="1"/>
  <c r="R5211" i="1"/>
  <c r="R5212" i="1"/>
  <c r="R5213" i="1"/>
  <c r="R5214" i="1"/>
  <c r="R5215" i="1"/>
  <c r="R5216" i="1"/>
  <c r="R5217" i="1"/>
  <c r="R5218" i="1"/>
  <c r="R5219" i="1"/>
  <c r="R5220" i="1"/>
  <c r="R5221" i="1"/>
  <c r="R5222" i="1"/>
  <c r="R5223" i="1"/>
  <c r="R5224" i="1"/>
  <c r="R5225" i="1"/>
  <c r="R5226" i="1"/>
  <c r="R5227" i="1"/>
  <c r="R5228" i="1"/>
  <c r="R5229" i="1"/>
  <c r="R5230" i="1"/>
  <c r="R5231" i="1"/>
  <c r="R5232" i="1"/>
  <c r="R5233" i="1"/>
  <c r="R5234" i="1"/>
  <c r="R5235" i="1"/>
  <c r="R5236" i="1"/>
  <c r="R5237" i="1"/>
  <c r="R5238" i="1"/>
  <c r="R5239" i="1"/>
  <c r="R5240" i="1"/>
  <c r="R5241" i="1"/>
  <c r="R5242" i="1"/>
  <c r="R5243" i="1"/>
  <c r="R5244" i="1"/>
  <c r="R5245" i="1"/>
  <c r="R5246" i="1"/>
  <c r="R5247" i="1"/>
  <c r="R5248" i="1"/>
  <c r="R5249" i="1"/>
  <c r="R5250" i="1"/>
  <c r="R5251" i="1"/>
  <c r="R5252" i="1"/>
  <c r="R5253" i="1"/>
  <c r="R5254" i="1"/>
  <c r="R5255" i="1"/>
  <c r="R5256" i="1"/>
  <c r="R5257" i="1"/>
  <c r="R5258" i="1"/>
  <c r="R5259" i="1"/>
  <c r="R5260" i="1"/>
  <c r="R5261" i="1"/>
  <c r="R5262" i="1"/>
  <c r="R5263" i="1"/>
  <c r="R5264" i="1"/>
  <c r="R5265" i="1"/>
  <c r="R5266" i="1"/>
  <c r="R5267" i="1"/>
  <c r="R5268" i="1"/>
  <c r="R5269" i="1"/>
  <c r="R5270" i="1"/>
  <c r="R5271" i="1"/>
  <c r="R5272" i="1"/>
  <c r="R5273" i="1"/>
  <c r="R5274" i="1"/>
  <c r="R5275" i="1"/>
  <c r="R5276" i="1"/>
  <c r="R5277" i="1"/>
  <c r="R5278" i="1"/>
  <c r="R5279" i="1"/>
  <c r="R5280" i="1"/>
  <c r="R5281" i="1"/>
  <c r="R5282" i="1"/>
  <c r="R5283" i="1"/>
  <c r="R5284" i="1"/>
  <c r="R5285" i="1"/>
  <c r="R5286" i="1"/>
  <c r="R5287" i="1"/>
  <c r="R5288" i="1"/>
  <c r="R5289" i="1"/>
  <c r="R5290" i="1"/>
  <c r="R5291" i="1"/>
  <c r="R5292" i="1"/>
  <c r="R5293" i="1"/>
  <c r="R5294" i="1"/>
  <c r="R5295" i="1"/>
  <c r="R5296" i="1"/>
  <c r="R5297" i="1"/>
  <c r="R5298" i="1"/>
  <c r="R5299" i="1"/>
  <c r="R5300" i="1"/>
  <c r="R5301" i="1"/>
  <c r="R5302" i="1"/>
  <c r="R5303" i="1"/>
  <c r="R5304" i="1"/>
  <c r="R5305" i="1"/>
  <c r="R5306" i="1"/>
  <c r="R5307" i="1"/>
  <c r="R5308" i="1"/>
  <c r="R5309" i="1"/>
  <c r="R5310" i="1"/>
  <c r="R5311" i="1"/>
  <c r="R5312" i="1"/>
  <c r="R5313" i="1"/>
  <c r="R5314" i="1"/>
  <c r="R5317" i="1"/>
  <c r="R5318" i="1"/>
  <c r="R5319" i="1"/>
  <c r="R5320" i="1"/>
  <c r="R5321" i="1"/>
  <c r="R5322" i="1"/>
  <c r="R5323" i="1"/>
  <c r="R5324" i="1"/>
  <c r="R5325" i="1"/>
  <c r="R5326" i="1"/>
  <c r="R5327" i="1"/>
  <c r="R5328" i="1"/>
  <c r="R5329" i="1"/>
  <c r="R5331" i="1"/>
  <c r="R5334" i="1"/>
  <c r="R5335" i="1"/>
  <c r="R5336" i="1"/>
  <c r="R5337" i="1"/>
  <c r="R5338" i="1"/>
  <c r="R5339" i="1"/>
  <c r="R5340" i="1"/>
  <c r="R5341" i="1"/>
  <c r="R5342" i="1"/>
  <c r="R5343" i="1"/>
  <c r="R5344" i="1"/>
  <c r="R5345" i="1"/>
  <c r="R5346" i="1"/>
  <c r="R5347" i="1"/>
  <c r="R5348" i="1"/>
  <c r="R5349" i="1"/>
  <c r="R5350" i="1"/>
  <c r="R5351" i="1"/>
  <c r="R5352" i="1"/>
  <c r="R5353" i="1"/>
  <c r="R5354" i="1"/>
  <c r="R5355" i="1"/>
  <c r="R5356" i="1"/>
  <c r="R5357" i="1"/>
  <c r="R5358" i="1"/>
  <c r="R5359" i="1"/>
  <c r="R5360" i="1"/>
  <c r="R5361" i="1"/>
  <c r="R5362" i="1"/>
  <c r="R5363" i="1"/>
  <c r="R5364" i="1"/>
  <c r="R5365" i="1"/>
  <c r="R5366" i="1"/>
  <c r="R5367" i="1"/>
  <c r="R5368" i="1"/>
  <c r="R5369" i="1"/>
  <c r="R5370" i="1"/>
  <c r="R5371" i="1"/>
  <c r="R5372" i="1"/>
  <c r="R5373" i="1"/>
  <c r="R5374" i="1"/>
  <c r="R5375" i="1"/>
  <c r="R5376" i="1"/>
  <c r="R5377" i="1"/>
  <c r="R5378" i="1"/>
  <c r="R5379" i="1"/>
  <c r="R5380" i="1"/>
  <c r="R5381" i="1"/>
  <c r="R5382" i="1"/>
  <c r="R5383" i="1"/>
  <c r="R5384" i="1"/>
  <c r="R5385" i="1"/>
  <c r="R5386" i="1"/>
  <c r="R5387" i="1"/>
  <c r="R5388" i="1"/>
  <c r="R5389" i="1"/>
  <c r="R5390" i="1"/>
  <c r="R5391" i="1"/>
  <c r="R5392" i="1"/>
  <c r="R5393" i="1"/>
  <c r="R5394" i="1"/>
  <c r="R5395" i="1"/>
  <c r="R5396" i="1"/>
  <c r="R5397" i="1"/>
  <c r="R5398" i="1"/>
  <c r="R5399" i="1"/>
  <c r="R5400" i="1"/>
  <c r="R5401" i="1"/>
  <c r="R5402" i="1"/>
  <c r="R5403" i="1"/>
  <c r="R5404" i="1"/>
  <c r="R5405" i="1"/>
  <c r="R5406" i="1"/>
  <c r="R5407" i="1"/>
  <c r="R5408" i="1"/>
  <c r="R5409" i="1"/>
  <c r="R5410" i="1"/>
  <c r="R5411" i="1"/>
  <c r="R5412" i="1"/>
  <c r="R5413" i="1"/>
  <c r="R5414" i="1"/>
  <c r="R5415" i="1"/>
  <c r="R5416" i="1"/>
  <c r="R5417" i="1"/>
  <c r="R5418" i="1"/>
  <c r="R5419" i="1"/>
  <c r="R5420" i="1"/>
  <c r="R5421" i="1"/>
  <c r="R5422" i="1"/>
  <c r="R5423" i="1"/>
  <c r="R5424" i="1"/>
  <c r="R5425" i="1"/>
  <c r="R5426" i="1"/>
  <c r="R5427" i="1"/>
  <c r="R5428" i="1"/>
  <c r="R5429" i="1"/>
  <c r="R5430" i="1"/>
  <c r="R5431" i="1"/>
  <c r="R5432" i="1"/>
  <c r="R5433" i="1"/>
  <c r="R5434" i="1"/>
  <c r="R5435" i="1"/>
  <c r="R5436" i="1"/>
  <c r="R5437" i="1"/>
  <c r="R5438" i="1"/>
  <c r="R5439" i="1"/>
  <c r="R5440" i="1"/>
  <c r="R5441" i="1"/>
  <c r="R5442" i="1"/>
  <c r="R5443" i="1"/>
  <c r="R5444" i="1"/>
  <c r="R5445" i="1"/>
  <c r="R5446" i="1"/>
  <c r="R11" i="1"/>
  <c r="T2155" i="1" l="1"/>
  <c r="R2155" i="1" s="1"/>
  <c r="X2152" i="1"/>
  <c r="T2152" i="1"/>
  <c r="T2140" i="1"/>
  <c r="R2140" i="1" s="1"/>
  <c r="T2136" i="1"/>
  <c r="R2136" i="1" s="1"/>
  <c r="Z2135" i="1"/>
  <c r="X2135" i="1"/>
  <c r="V2135" i="1"/>
  <c r="T2135" i="1"/>
  <c r="AB2132" i="1"/>
  <c r="R2132" i="1" s="1"/>
  <c r="X2131" i="1"/>
  <c r="V2131" i="1"/>
  <c r="T2131" i="1"/>
  <c r="R2131" i="1" s="1"/>
  <c r="AB2128" i="1"/>
  <c r="Z2128" i="1"/>
  <c r="X2128" i="1"/>
  <c r="V2128" i="1"/>
  <c r="T2128" i="1"/>
  <c r="X2121" i="1"/>
  <c r="T2121" i="1"/>
  <c r="R2121" i="1" s="1"/>
  <c r="R2152" i="1" l="1"/>
  <c r="R2135" i="1"/>
  <c r="R2128" i="1"/>
  <c r="AB5333" i="1"/>
  <c r="U5333" i="1"/>
  <c r="AB5332" i="1"/>
  <c r="AB5330" i="1"/>
  <c r="S5316" i="1"/>
  <c r="T5315" i="1"/>
  <c r="S5315" i="1"/>
  <c r="R5316" i="1" l="1"/>
  <c r="R5330" i="1"/>
  <c r="R5332" i="1"/>
  <c r="R5315" i="1"/>
  <c r="R5333" i="1"/>
  <c r="R5447" i="1" l="1"/>
  <c r="S5447" i="1" l="1"/>
  <c r="W5447" i="1"/>
  <c r="Z5447" i="1"/>
  <c r="AA5447" i="1" l="1"/>
  <c r="AD5447" i="1"/>
  <c r="Y5447" i="1"/>
  <c r="AB5447" i="1"/>
  <c r="U5447" i="1"/>
  <c r="AC5447" i="1"/>
  <c r="V5447" i="1"/>
  <c r="T5447" i="1"/>
  <c r="X5447" i="1"/>
</calcChain>
</file>

<file path=xl/sharedStrings.xml><?xml version="1.0" encoding="utf-8"?>
<sst xmlns="http://schemas.openxmlformats.org/spreadsheetml/2006/main" count="75240" uniqueCount="2892">
  <si>
    <t>Dirección Ejecutiva de Administración</t>
  </si>
  <si>
    <t>Dirección de Recursos Materiales y Servicios</t>
  </si>
  <si>
    <t>Subdirección de Adquisiciones</t>
  </si>
  <si>
    <t>Junta Local Ejecutiva en la Ciudad de México</t>
  </si>
  <si>
    <t>Órgano</t>
  </si>
  <si>
    <t>UR PRESUPUESTA</t>
  </si>
  <si>
    <t>UR EJERCE</t>
  </si>
  <si>
    <t>A I</t>
  </si>
  <si>
    <t>PP</t>
  </si>
  <si>
    <t>Subprograma</t>
  </si>
  <si>
    <t>Proyecto</t>
  </si>
  <si>
    <t>Partida</t>
  </si>
  <si>
    <t>Descripción de la  partida</t>
  </si>
  <si>
    <t>CUC</t>
  </si>
  <si>
    <t>Descripción del Bien o Servicio</t>
  </si>
  <si>
    <t>Contrato</t>
  </si>
  <si>
    <t>Tipo de Contrato</t>
  </si>
  <si>
    <t>Unidad de Medida</t>
  </si>
  <si>
    <t>Cantidad</t>
  </si>
  <si>
    <t>Precio Unitario con IVA</t>
  </si>
  <si>
    <t>Procedimiento de Contratación</t>
  </si>
  <si>
    <t>Total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</si>
  <si>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</si>
  <si>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</si>
  <si>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</si>
  <si>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</si>
  <si>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</si>
  <si>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</si>
  <si>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</si>
  <si>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</si>
  <si>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</si>
  <si>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</si>
  <si>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</si>
  <si>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</si>
  <si>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DELEGACIONALES</t>
  </si>
  <si>
    <t>MX00</t>
  </si>
  <si>
    <t>001</t>
  </si>
  <si>
    <t>R008</t>
  </si>
  <si>
    <t>B00OD01</t>
  </si>
  <si>
    <t>MATERIALES Y ÚTILES DE OFICINA</t>
  </si>
  <si>
    <t>21100055-0006</t>
  </si>
  <si>
    <t>REPUESTO P/CUTTER GRANDE</t>
  </si>
  <si>
    <t>NO APLICA</t>
  </si>
  <si>
    <t>ANUAL</t>
  </si>
  <si>
    <t>PAQUETE</t>
  </si>
  <si>
    <t>ADJUDICACIÓN DIRECTA</t>
  </si>
  <si>
    <t>21100090-0007</t>
  </si>
  <si>
    <t>PLASTI-LOKA</t>
  </si>
  <si>
    <t>PIEZA</t>
  </si>
  <si>
    <t>21100092-0013</t>
  </si>
  <si>
    <t>PEGAMENTO KRAZY KOLA - LOKA</t>
  </si>
  <si>
    <t>21100074-0013</t>
  </si>
  <si>
    <t>LAPIZ</t>
  </si>
  <si>
    <t>21100127-0005</t>
  </si>
  <si>
    <t>TIJERA DEL  # 8</t>
  </si>
  <si>
    <t>21100127-0002</t>
  </si>
  <si>
    <t>TIJERA DEL  # 5</t>
  </si>
  <si>
    <t>21100017-0012</t>
  </si>
  <si>
    <t>CAJAS DE CARTON CORRUGADO DESLIZ. T/OFICI</t>
  </si>
  <si>
    <t>21100055-0007</t>
  </si>
  <si>
    <t>CUTTER METALICO GRANDE</t>
  </si>
  <si>
    <t>JUEGO</t>
  </si>
  <si>
    <t>BOLIGRAFO PUNTO MEDIANO</t>
  </si>
  <si>
    <t>CAJA</t>
  </si>
  <si>
    <t>21101001-0209</t>
  </si>
  <si>
    <t>BOLIGRAFO DE GEL MOD BL17A AZUL</t>
  </si>
  <si>
    <t>21100013-0011</t>
  </si>
  <si>
    <t>21100017-0003</t>
  </si>
  <si>
    <t>CAJA DE ARCHIVO MUERTO T/OFICIO</t>
  </si>
  <si>
    <t>21100087-0013</t>
  </si>
  <si>
    <t>PAPEL BOND T/CARTA 500 HJS.</t>
  </si>
  <si>
    <t>21100087-0021</t>
  </si>
  <si>
    <t>21100087-0017</t>
  </si>
  <si>
    <t>PAPEL BOND T/DOBLE CARTA C/500 HJS.</t>
  </si>
  <si>
    <t>21100081-0053</t>
  </si>
  <si>
    <t>ETIQUETA ADHESIVA T/CARTA</t>
  </si>
  <si>
    <t>21100114-0008</t>
  </si>
  <si>
    <t>21100058-0002</t>
  </si>
  <si>
    <t>FOLDER T/CARTA</t>
  </si>
  <si>
    <t>21100058-0003</t>
  </si>
  <si>
    <t>FOLDER T/OFICIO</t>
  </si>
  <si>
    <t>21100006-0008</t>
  </si>
  <si>
    <t>RAFIA</t>
  </si>
  <si>
    <t>21100022-0015</t>
  </si>
  <si>
    <t>CARPETA CON PALANCA T/CARTA</t>
  </si>
  <si>
    <t>21100022-0016</t>
  </si>
  <si>
    <t>CARPETA CON PALANCA T/OFICIO</t>
  </si>
  <si>
    <t>21100033-0006</t>
  </si>
  <si>
    <t>CINTA CANELA 48 X 50</t>
  </si>
  <si>
    <t>21100036-0002</t>
  </si>
  <si>
    <t>CLIP ESTANDAR # 2</t>
  </si>
  <si>
    <t>21100036-0008</t>
  </si>
  <si>
    <t>SUJETADOR DE DOCUMENTOS PRES. CHICO</t>
  </si>
  <si>
    <t>21100036-0009</t>
  </si>
  <si>
    <t>SUJETADOR DE DOCUMENTOS PRES. GRANDE</t>
  </si>
  <si>
    <t>21101001-0333</t>
  </si>
  <si>
    <t>SERVILLETAS DESECHABLES</t>
  </si>
  <si>
    <t>21101001-0187</t>
  </si>
  <si>
    <t>VASO TERMICO DESECHABLE</t>
  </si>
  <si>
    <t>21100065-0003</t>
  </si>
  <si>
    <t>GRAPA PARA PISTOLA</t>
  </si>
  <si>
    <t>21100100-0005</t>
  </si>
  <si>
    <t>APUNTADOR LASER TIPO PLUMA</t>
  </si>
  <si>
    <t>21101001-0082</t>
  </si>
  <si>
    <t>PAPEL OPALINA T/C</t>
  </si>
  <si>
    <t>21101001-0083</t>
  </si>
  <si>
    <t>PAPEL OPALINA T/O</t>
  </si>
  <si>
    <t>21101001-0245</t>
  </si>
  <si>
    <t>FOLDER MANILA EXPANDIBLE T/O</t>
  </si>
  <si>
    <t>R002</t>
  </si>
  <si>
    <t>043</t>
  </si>
  <si>
    <t>21100013-0004</t>
  </si>
  <si>
    <t>21101001-0106</t>
  </si>
  <si>
    <t>BOLIGRAFO EYE MICRO UB 150 TINTA AZUL</t>
  </si>
  <si>
    <t>21100033-0015</t>
  </si>
  <si>
    <t>CINTA DIUREX 24 X 65</t>
  </si>
  <si>
    <t>21100055-0003</t>
  </si>
  <si>
    <t>CUTTER GRANDE</t>
  </si>
  <si>
    <t>21100081-0097</t>
  </si>
  <si>
    <t>ETIQUETA PARA IMPRESORA LASER</t>
  </si>
  <si>
    <t>21100041-0049</t>
  </si>
  <si>
    <t>21100041-0047</t>
  </si>
  <si>
    <t>LIBRETA PROFESIONAL CUADRO GRANDE 100 HJS</t>
  </si>
  <si>
    <t>21100041-0039</t>
  </si>
  <si>
    <t>21101001-0053</t>
  </si>
  <si>
    <t>LIGAS 16</t>
  </si>
  <si>
    <t>21100013-0025</t>
  </si>
  <si>
    <t>MARCATEXTO AMARILLO</t>
  </si>
  <si>
    <t>21100013-0027</t>
  </si>
  <si>
    <t>MARCATEXTO NARANJA</t>
  </si>
  <si>
    <t>21100013-0030</t>
  </si>
  <si>
    <t>MARCATEXTO ROSA</t>
  </si>
  <si>
    <t>21100013-0022</t>
  </si>
  <si>
    <t>MARCADOR TINTA PERMANENTE NEGRO</t>
  </si>
  <si>
    <t>21100013-0023</t>
  </si>
  <si>
    <t>MARCADOR TINTA PERMANENTE ROJO</t>
  </si>
  <si>
    <t>21100025-0015</t>
  </si>
  <si>
    <t>PAPEL OPALINA T/CARTA</t>
  </si>
  <si>
    <t>21100025-0016</t>
  </si>
  <si>
    <t>PAPEL OPALINA T/OFICIO</t>
  </si>
  <si>
    <t>21100087-0015</t>
  </si>
  <si>
    <t>PAPEL BOND T/CARTA C/5000 HJS.</t>
  </si>
  <si>
    <t>21100087-0022</t>
  </si>
  <si>
    <t>PAPEL BOND T/OFICIO  C/5000 HJS.</t>
  </si>
  <si>
    <t>21100017-0002</t>
  </si>
  <si>
    <t>CAJA DE ARCHIVO MUERTO T/CARTA</t>
  </si>
  <si>
    <t>24600031-0015</t>
  </si>
  <si>
    <t>PILA RECARGABLE AA</t>
  </si>
  <si>
    <t>R003</t>
  </si>
  <si>
    <t>044</t>
  </si>
  <si>
    <t>21100013-0005</t>
  </si>
  <si>
    <t>BOLIGRAFO TINTA AZUL</t>
  </si>
  <si>
    <t>21100013-0006</t>
  </si>
  <si>
    <t>BOLIGRAFO TINTA NEGRO</t>
  </si>
  <si>
    <t>21100004-0001</t>
  </si>
  <si>
    <t>AGENDA EJECUTIVA</t>
  </si>
  <si>
    <t>LIBRETA F/FRANCESA PASTA DURA</t>
  </si>
  <si>
    <t>21100041-0042</t>
  </si>
  <si>
    <t>LIBRETA F/ITALIANA PASTA DURA</t>
  </si>
  <si>
    <t>21100041-0045</t>
  </si>
  <si>
    <t>LIBRETA PROFESIONAL CUADRO CHICO 100 HJS.</t>
  </si>
  <si>
    <t>21100033-0005</t>
  </si>
  <si>
    <t>CINTA CANELA 48 X 150</t>
  </si>
  <si>
    <t>21100032-0002</t>
  </si>
  <si>
    <t>CHINCHES</t>
  </si>
  <si>
    <t>21100033-0008</t>
  </si>
  <si>
    <t>CINTA DE DOS CARAS</t>
  </si>
  <si>
    <t>21100033-0014</t>
  </si>
  <si>
    <t>CINTA DIUREX 18 X 65</t>
  </si>
  <si>
    <t>21100036-0001</t>
  </si>
  <si>
    <t>CLIP ESTANDAR # 1</t>
  </si>
  <si>
    <t>21100036-0004</t>
  </si>
  <si>
    <t>CLIP MARIPOSA  # 1</t>
  </si>
  <si>
    <t>21100036-0010</t>
  </si>
  <si>
    <t>SUJETADOR DE DOCUMENTOS PRES. MEDIANO</t>
  </si>
  <si>
    <t>21100039-0003</t>
  </si>
  <si>
    <t>CORRECTOR DE CINTA (MANUAL)</t>
  </si>
  <si>
    <t>21100081-0012</t>
  </si>
  <si>
    <t>BLOCK DE NOTAS POST-IT DE COLORES</t>
  </si>
  <si>
    <t>21100081-0001</t>
  </si>
  <si>
    <t>BANDERITAS POST-IT (VARIAS)</t>
  </si>
  <si>
    <t>21100082-0002</t>
  </si>
  <si>
    <t>FILTROS P/CAFETERA C/200 (PAPEL FILTRO)</t>
  </si>
  <si>
    <t>21100083-0001</t>
  </si>
  <si>
    <t>PAÑUELOS KLEENEX C/100 HJS.</t>
  </si>
  <si>
    <t>21100083-0009</t>
  </si>
  <si>
    <t>SERVILLETAS DESECHABLES 500 PIEZAS</t>
  </si>
  <si>
    <t>21100132-0004</t>
  </si>
  <si>
    <t>PLATO DESECHABLE</t>
  </si>
  <si>
    <t>21100132-0005</t>
  </si>
  <si>
    <t>21100132-0007</t>
  </si>
  <si>
    <t>21100132-0008</t>
  </si>
  <si>
    <t>VASO DE PLASTICO DESECHABLE</t>
  </si>
  <si>
    <t>PROTECTOR DE HOJAS T/C</t>
  </si>
  <si>
    <t>R005</t>
  </si>
  <si>
    <t>045</t>
  </si>
  <si>
    <t>21100074-0001</t>
  </si>
  <si>
    <t>BICOLOR</t>
  </si>
  <si>
    <t>21100011-0055</t>
  </si>
  <si>
    <t>BOLSA DE PLASTICO 60 X 90</t>
  </si>
  <si>
    <t>21100033-0003</t>
  </si>
  <si>
    <t>CINTA ADHESIVA SHURETAPE GRIS DE 48 X 50</t>
  </si>
  <si>
    <t>21100033-0018</t>
  </si>
  <si>
    <t>CINTA DIUREX 48 X 50</t>
  </si>
  <si>
    <t>21100040-0007</t>
  </si>
  <si>
    <t>CORRECTOR MINI ROLLER 4.2</t>
  </si>
  <si>
    <t>21100043-0001</t>
  </si>
  <si>
    <t>DEDAL DE HULE (VARIOS)</t>
  </si>
  <si>
    <t>21100013-0031</t>
  </si>
  <si>
    <t>MARCATEXTO VERDE</t>
  </si>
  <si>
    <t>21100013-0026</t>
  </si>
  <si>
    <t>MARCATEXTO AZUL</t>
  </si>
  <si>
    <t>21100091-0001</t>
  </si>
  <si>
    <t>PEGAMENTO ADHESIVO T/ LAPIZ</t>
  </si>
  <si>
    <t>21100013-0043</t>
  </si>
  <si>
    <t>PLUMIN PUNTO FINO</t>
  </si>
  <si>
    <t>21100111-0003</t>
  </si>
  <si>
    <t>MINAS ¾ PUNTILLAS 0.7 M.M.</t>
  </si>
  <si>
    <t>ESTUCHE</t>
  </si>
  <si>
    <t>21100120-0007</t>
  </si>
  <si>
    <t>SEPARADOR BLANCO T/CARTA C/5 PZAS.</t>
  </si>
  <si>
    <t>21100124-0011</t>
  </si>
  <si>
    <t>SOBRE T/ MINISTRO</t>
  </si>
  <si>
    <t>21100123-0010</t>
  </si>
  <si>
    <t>SOBRE BOLSA T/RADIOGRAFIA S/IMP.</t>
  </si>
  <si>
    <t>21100123-0007</t>
  </si>
  <si>
    <t>SOBRE BOLSA T/LEGAL S/IMP.</t>
  </si>
  <si>
    <t>21100123-0002</t>
  </si>
  <si>
    <t>SOBRE BOLSA T/CARTA S/IMP.</t>
  </si>
  <si>
    <t>21100036-0005</t>
  </si>
  <si>
    <t>CLIP MARIPOSA  # 2</t>
  </si>
  <si>
    <t>21101001-0066</t>
  </si>
  <si>
    <t>SUJETADOR DE DOCUMENTOS T/CH</t>
  </si>
  <si>
    <t>21101001-0067</t>
  </si>
  <si>
    <t>SUJETADOR DE DOCUMENTOS T/G</t>
  </si>
  <si>
    <t>21100072-0003</t>
  </si>
  <si>
    <t>LIGAS NUMERO  18</t>
  </si>
  <si>
    <t>BOLSA</t>
  </si>
  <si>
    <t>21100081-0003</t>
  </si>
  <si>
    <t>BLOCK DE NOTAS POST-IT  # 654</t>
  </si>
  <si>
    <t>21100011-0020</t>
  </si>
  <si>
    <t>BOLSA DE PLASTICO TRANSP. 60 X 75</t>
  </si>
  <si>
    <t>21100013-0033</t>
  </si>
  <si>
    <t>PLUMA UNIBALL ONIX MICRO V/COL.</t>
  </si>
  <si>
    <t>088</t>
  </si>
  <si>
    <t>B00MO02</t>
  </si>
  <si>
    <t>M001</t>
  </si>
  <si>
    <t>21101001-0030</t>
  </si>
  <si>
    <t>MINI-BANDERA</t>
  </si>
  <si>
    <t>21100013-0003</t>
  </si>
  <si>
    <t>BOLIGRAFO PUNTO FINO</t>
  </si>
  <si>
    <t>21100081-0006</t>
  </si>
  <si>
    <t>BLOCK DE NOTAS POST-IT  # 657</t>
  </si>
  <si>
    <t>BLOC</t>
  </si>
  <si>
    <t>ROLLO</t>
  </si>
  <si>
    <t>21101001-0120</t>
  </si>
  <si>
    <t>DEDAL DE HULE N 12</t>
  </si>
  <si>
    <t>MATERIALES Y ÚTILES PARA EL PROCESAMIENTO EN EQUIPOS Y BIENES INFORMÁTICOS</t>
  </si>
  <si>
    <t>21400008-0002</t>
  </si>
  <si>
    <t>SPRAY ESPUMA P/COMPUTADORA</t>
  </si>
  <si>
    <t>21400008-0006</t>
  </si>
  <si>
    <t>AIRE COMPRIMIDO PROPELENTE</t>
  </si>
  <si>
    <t>21401001-0628</t>
  </si>
  <si>
    <t>TONER PARA IMPRESORA HP LASERJET M555DN  (W2120X) NEGRO</t>
  </si>
  <si>
    <t>21401001-0629</t>
  </si>
  <si>
    <t>TONER PARA IMPRESORA HP LASERJET M555DN  (W2121X) CYAN</t>
  </si>
  <si>
    <t>21401001-0630</t>
  </si>
  <si>
    <t>TONER PARA IMPRESORA HP LASERJET M555DN  (W2123X) MAGENTA</t>
  </si>
  <si>
    <t>21401001-0631</t>
  </si>
  <si>
    <t>TONER PARA IMPRESORA HP LASERJET M555DN  (W2122X) AMARILLO</t>
  </si>
  <si>
    <t>21400013-0390</t>
  </si>
  <si>
    <t>TONER HP LASER JERT P2055 DN N. P. CE505X</t>
  </si>
  <si>
    <t>21401001-0127</t>
  </si>
  <si>
    <t>21401001-0013</t>
  </si>
  <si>
    <t>TONER HP</t>
  </si>
  <si>
    <t>21401001-0040</t>
  </si>
  <si>
    <t>TONER KYOCERA</t>
  </si>
  <si>
    <t>MATERIAL DE LIMPIEZA</t>
  </si>
  <si>
    <t>21601001-0006</t>
  </si>
  <si>
    <t>DESINFECTANTE EN AEROSOL</t>
  </si>
  <si>
    <t>21601001-0104</t>
  </si>
  <si>
    <t>21601001-0065</t>
  </si>
  <si>
    <t>TOALLAS HUMEDAS DESINFECTANTES</t>
  </si>
  <si>
    <t>21601001-0067</t>
  </si>
  <si>
    <t>LIQUIDO DESINFECTANTE Y SANITIZANTE</t>
  </si>
  <si>
    <t>LITRO</t>
  </si>
  <si>
    <t>21601001-0026</t>
  </si>
  <si>
    <t>TOALLA DE MICROFIBRA</t>
  </si>
  <si>
    <t>PRODUCTOS ALIMENTICIOS PARA EL PERSONAL EN LAS INSTALACIONES DE LAS UNIDADES RESPONSABLES</t>
  </si>
  <si>
    <t>ALIMENTOS</t>
  </si>
  <si>
    <t>PESOS</t>
  </si>
  <si>
    <t>22104001-0093</t>
  </si>
  <si>
    <t>AZUCAR EN SOBRE</t>
  </si>
  <si>
    <t>22104001-0133</t>
  </si>
  <si>
    <t>CAFE DE GRANO</t>
  </si>
  <si>
    <t>KILOGRAMO</t>
  </si>
  <si>
    <t>22104001-0101</t>
  </si>
  <si>
    <t>CREMA EN  POLVO</t>
  </si>
  <si>
    <t>SUSTITUTO DE AZUCAR</t>
  </si>
  <si>
    <t>CAFE SOLUBLE</t>
  </si>
  <si>
    <t>FRASCO</t>
  </si>
  <si>
    <t>22104001-0121</t>
  </si>
  <si>
    <t>TE DE CANELA</t>
  </si>
  <si>
    <t>22104001-0071</t>
  </si>
  <si>
    <t>TE DE MANZANILLA</t>
  </si>
  <si>
    <t>22104001-0068</t>
  </si>
  <si>
    <t>SUMINISTRO DE AGUA EMBOTELLADA ( GARRAFON )</t>
  </si>
  <si>
    <t>22104001-0087</t>
  </si>
  <si>
    <t>AGUA PURIFICADA 500 ML.</t>
  </si>
  <si>
    <t>22104001-0074</t>
  </si>
  <si>
    <t>GALLETA SURTUDO ESPECIAL</t>
  </si>
  <si>
    <t>22104001-0096</t>
  </si>
  <si>
    <t>CAFE MOLIDO</t>
  </si>
  <si>
    <t>BOTE</t>
  </si>
  <si>
    <t>22104001-0075</t>
  </si>
  <si>
    <t>ALIMENTOS EN LAS INSTALACIONES</t>
  </si>
  <si>
    <t>22104001-0069</t>
  </si>
  <si>
    <t>AZUCAR</t>
  </si>
  <si>
    <t>22104001-0079</t>
  </si>
  <si>
    <t>PAPAS ( BOTANA )</t>
  </si>
  <si>
    <t>22104001-0098</t>
  </si>
  <si>
    <t>22104001-0078</t>
  </si>
  <si>
    <t>TE DE FRUTOS ROJOS</t>
  </si>
  <si>
    <t>21101001-0178</t>
  </si>
  <si>
    <t>CUCHARA SOPERA DESECHABLE</t>
  </si>
  <si>
    <t>TE DE LIMON</t>
  </si>
  <si>
    <t>22104001-0072</t>
  </si>
  <si>
    <t>CREMA EN POLVO</t>
  </si>
  <si>
    <t>22104001-0073</t>
  </si>
  <si>
    <t>22104001-0076</t>
  </si>
  <si>
    <t>AGUA EMBOTELLADA</t>
  </si>
  <si>
    <t>22104001-0092</t>
  </si>
  <si>
    <t>22104001-0122</t>
  </si>
  <si>
    <t>22104001-0123</t>
  </si>
  <si>
    <t>TE DE YERBABUENA</t>
  </si>
  <si>
    <t>SERVICIO</t>
  </si>
  <si>
    <t>22104001-0127</t>
  </si>
  <si>
    <t>AGUA PURIFICADA DE 600 ML</t>
  </si>
  <si>
    <t>S/U</t>
  </si>
  <si>
    <t>22104001-0063</t>
  </si>
  <si>
    <t>REFRESCO DE LATA DE 355 ML</t>
  </si>
  <si>
    <t>22104001-0084</t>
  </si>
  <si>
    <t>REFRESCO DE 3 LTS</t>
  </si>
  <si>
    <t>22104001-0118</t>
  </si>
  <si>
    <t>REFRESCO DE MANZANA EN LATA PAQ. 12 PIEZAS</t>
  </si>
  <si>
    <t>MATERIAL ELÉCTRICO Y ELECTRÓNICO</t>
  </si>
  <si>
    <t>24601001-0073</t>
  </si>
  <si>
    <t>24600031-0020</t>
  </si>
  <si>
    <t>PILA RECARGABLE DE 9 VOLTIOS TIPO CUADRADA</t>
  </si>
  <si>
    <t>24601001-0075</t>
  </si>
  <si>
    <t>PILAS RECARGABLES AA</t>
  </si>
  <si>
    <t>24601001-0076</t>
  </si>
  <si>
    <t>PILAS RECARGABLES AAA</t>
  </si>
  <si>
    <t>24600010-0007</t>
  </si>
  <si>
    <t>EXTENSION DE CORRIENTE PARA USO RUDO</t>
  </si>
  <si>
    <t>24600002-0001</t>
  </si>
  <si>
    <t>CINTURON DE PLASTICO (CINCHO P/CABLE ELEC.)</t>
  </si>
  <si>
    <t>24601001-0363</t>
  </si>
  <si>
    <t>CARGADOR DE BATERIA AA, AAA, C Y D</t>
  </si>
  <si>
    <t>24601001-0172</t>
  </si>
  <si>
    <t>24600031-0002</t>
  </si>
  <si>
    <t>PILA AAA</t>
  </si>
  <si>
    <t>24600036-0001</t>
  </si>
  <si>
    <t>SOLDADURA DE ESTAÑO</t>
  </si>
  <si>
    <t>24600018-0015</t>
  </si>
  <si>
    <t>MULTICONTACTO C/6 C/FUSIBLE</t>
  </si>
  <si>
    <t>24601001-0343</t>
  </si>
  <si>
    <t>CABLE HDMI</t>
  </si>
  <si>
    <t>METRO</t>
  </si>
  <si>
    <t>MATERIALES COMPLEMENTARIOS</t>
  </si>
  <si>
    <t>24800013-0001</t>
  </si>
  <si>
    <t>SEÑALAMIENTO DE SEGURIDAD</t>
  </si>
  <si>
    <t>MEDICINAS Y PRODUCTOS FARMACÉUTICOS</t>
  </si>
  <si>
    <t>25300012-0001</t>
  </si>
  <si>
    <t>ALKASELTZER C/12 TAB</t>
  </si>
  <si>
    <t>25301001-0049</t>
  </si>
  <si>
    <t>BUTILHIOSCINA 10 MG</t>
  </si>
  <si>
    <t>25301001-0053</t>
  </si>
  <si>
    <t>OMEPRAZOL 20 MG</t>
  </si>
  <si>
    <t>25300002-0138</t>
  </si>
  <si>
    <t>IBUPROFENO TABLETAS</t>
  </si>
  <si>
    <t>25301001-0054</t>
  </si>
  <si>
    <t>LOPERAMIDA</t>
  </si>
  <si>
    <t>25301001-0110</t>
  </si>
  <si>
    <t>ELECTROLITO</t>
  </si>
  <si>
    <t>25301001-0026</t>
  </si>
  <si>
    <t>ITALDERMOL CREMA TUBO</t>
  </si>
  <si>
    <t>25301001-0103</t>
  </si>
  <si>
    <t>CAPTOPRIL</t>
  </si>
  <si>
    <t>25301001-0098</t>
  </si>
  <si>
    <t>ACIDO ACETILSALICILICO</t>
  </si>
  <si>
    <t>25401001-0143</t>
  </si>
  <si>
    <t>BOTIQUIN DE PRIMEROS AUXILIOS</t>
  </si>
  <si>
    <t>25401001-0156</t>
  </si>
  <si>
    <t>BAUMANOMETRO DIGITAL</t>
  </si>
  <si>
    <t>25401001-0200</t>
  </si>
  <si>
    <t>TIJERA P/PARAMEDICO</t>
  </si>
  <si>
    <t>25301001-0199</t>
  </si>
  <si>
    <t>ALCOHOL LIQUIDO ( 1 LT )</t>
  </si>
  <si>
    <t>MATERIALES, ACCESORIOS Y SUMINISTROS MÉDICOS</t>
  </si>
  <si>
    <t>25401001-0142</t>
  </si>
  <si>
    <t>GEL ANTIBACTERIAL</t>
  </si>
  <si>
    <t>N/S</t>
  </si>
  <si>
    <t>PAR</t>
  </si>
  <si>
    <t>25401001-0202</t>
  </si>
  <si>
    <t>CUBRE BOCAS</t>
  </si>
  <si>
    <t>CUBREBOCAS</t>
  </si>
  <si>
    <t>25401001-0139</t>
  </si>
  <si>
    <t>COMBUSTIBLES, LUBRICANTES Y ADITIVOS PARA VEHÍCULOS TERRESTRES, AÉREOS, MARÍTIMOS, LACUSTRES Y FLUVIALES DESTINADOS A SERVICIOS PÚBLICOS Y LA OPERACIÓN DE PROGRAMAS PÚBLICOS</t>
  </si>
  <si>
    <t>26102001-0019</t>
  </si>
  <si>
    <t>DISPERSION ELECTRONICA DE COMBUSTIBLE PARA SERVIDORES PUBLICOS</t>
  </si>
  <si>
    <t>LICITACIÓN PÚBLICA</t>
  </si>
  <si>
    <t>COMBUSTIBLES, LUBRICANTES Y ADITIVOS PARA VEHÍCULOS TERRESTRES, AÉREOS, MARÍTIMOS, LACUSTRES Y FLUVIALES DESTINADOS A SERVICIOS ADMINISTRATIVOS</t>
  </si>
  <si>
    <t>26103001-0031</t>
  </si>
  <si>
    <t>DISPERSION ELECTRONICA DE COMBUSTIBLE PARA SERVICIOS ADMINISTRATIVOS</t>
  </si>
  <si>
    <t>DISPERSION ELECTRONICA DE COMBUSTIBLE PARA SERVICIOS PUBLICOS</t>
  </si>
  <si>
    <t>COMBUSTIBLES, LUBRICANTES Y ADITIVOS PARA VEHÍCULOS TERRESTRES, AÉREOS, MARÍTIMOS, LACUSTRES Y FLUVIALES ASIGNADOS A SERVIDORES PÚBLICOS</t>
  </si>
  <si>
    <t>26104001-0017</t>
  </si>
  <si>
    <t>COMBUSTIBLES, LUBRICANTES Y ADITIVOS PARA MAQUINARIA, EQUIPO DE PRODUCCIÓN Y SERVICIOS ADMINISTRATIVOS</t>
  </si>
  <si>
    <t>LITROS</t>
  </si>
  <si>
    <t>VESTUARIO Y UNIFORMES</t>
  </si>
  <si>
    <t>27100008-0001</t>
  </si>
  <si>
    <t>CHALECO</t>
  </si>
  <si>
    <t>27100013-0005</t>
  </si>
  <si>
    <t>PLAYERA TIPO POLO</t>
  </si>
  <si>
    <t>PRENDAS DE PROTECCIÓN PERSONAL</t>
  </si>
  <si>
    <t>27200003-0001</t>
  </si>
  <si>
    <t>ZAPATO O BOTA DE SEGURIDAD</t>
  </si>
  <si>
    <t>HERRAMIENTAS MENORES</t>
  </si>
  <si>
    <t>29100065-0001</t>
  </si>
  <si>
    <t>PONCHADORA CRIMPEADORA RJ-45 DE 8 POSICIONES</t>
  </si>
  <si>
    <t>29100053-0001</t>
  </si>
  <si>
    <t>MARTILLO DE UÑA</t>
  </si>
  <si>
    <t>29101001-0054</t>
  </si>
  <si>
    <t>ROTOMARTILLO - GASTO</t>
  </si>
  <si>
    <t>29100054-0001</t>
  </si>
  <si>
    <t>PROBADOR DE CORRIENTE</t>
  </si>
  <si>
    <t>29101001-0036</t>
  </si>
  <si>
    <t>JUEGO DE BROCAS</t>
  </si>
  <si>
    <t>29100063-0001</t>
  </si>
  <si>
    <t>PINZA DE PRESION</t>
  </si>
  <si>
    <t>29100060-0004</t>
  </si>
  <si>
    <t>PINZA DE CORTE</t>
  </si>
  <si>
    <t>29100018-0001</t>
  </si>
  <si>
    <t>CINCEL</t>
  </si>
  <si>
    <t>REFACCIONES Y ACCESORIOS MENORES DE MOBILIARIO Y EQUIPO DE ADMINISTRACIÓN, EDUCACIONAL Y RECREATIVO</t>
  </si>
  <si>
    <t>29301001-0238</t>
  </si>
  <si>
    <t>CARRO MULTIUSOS</t>
  </si>
  <si>
    <t>29301001-0088</t>
  </si>
  <si>
    <t>SOPORTE TIPO BRAZO</t>
  </si>
  <si>
    <t>29301001-0078</t>
  </si>
  <si>
    <t>DESPACHADOR DE AGUA - GASTO</t>
  </si>
  <si>
    <t>29301001-0029</t>
  </si>
  <si>
    <t>VENTILADOR DE PEDESTAL - GASTO</t>
  </si>
  <si>
    <t>VENTILADOR DE TORRE - GASTO</t>
  </si>
  <si>
    <t>29301001-0028</t>
  </si>
  <si>
    <t>SILLA SECRETARIAL CON RODAJAS - GASTO</t>
  </si>
  <si>
    <t>29301001-0151</t>
  </si>
  <si>
    <t>SILLON EJECUTIVO CON RODAJAS - GASTO</t>
  </si>
  <si>
    <t>LECTOR DE CODIGO DE BARRAS TIPO PISTOLA - GASTO</t>
  </si>
  <si>
    <t>LIBRERO - GASTO</t>
  </si>
  <si>
    <t>REFACCIONES Y ACCESORIOS PARA EQUIPO DE CÓMPUTO Y TELECOMUNICACIONES</t>
  </si>
  <si>
    <t>29400009-0050</t>
  </si>
  <si>
    <t>29401001-0067</t>
  </si>
  <si>
    <t>EXTENSION USB MACHO - HEMBRA</t>
  </si>
  <si>
    <t>29401001-0054</t>
  </si>
  <si>
    <t>29401001-0168</t>
  </si>
  <si>
    <t>29401001-0114</t>
  </si>
  <si>
    <t>29401001-0077</t>
  </si>
  <si>
    <t>29400015-0004</t>
  </si>
  <si>
    <t>29401001-0106</t>
  </si>
  <si>
    <t>29400009-0038</t>
  </si>
  <si>
    <t>29400013-0033</t>
  </si>
  <si>
    <t>MEMORIA USB DE 32 GB</t>
  </si>
  <si>
    <t>29401001-0045</t>
  </si>
  <si>
    <t>DISCO DURO EXTERNO - GASTO</t>
  </si>
  <si>
    <t>CONECTOR RJ45</t>
  </si>
  <si>
    <t>DISCO DURO EXTERNO DE 2T - GASTO</t>
  </si>
  <si>
    <t>29400009-0048</t>
  </si>
  <si>
    <t>USB MINIHUB</t>
  </si>
  <si>
    <t>29401001-0047</t>
  </si>
  <si>
    <t>CAMARA WEB - GASTO</t>
  </si>
  <si>
    <t>29400015-0003</t>
  </si>
  <si>
    <t>MOUSE OPTICO INALAMBRICO</t>
  </si>
  <si>
    <t>29400015-0005</t>
  </si>
  <si>
    <t>TAPETE PARA MOUSE (RATON)</t>
  </si>
  <si>
    <t>29401001-0135</t>
  </si>
  <si>
    <t>MEMORIA USB DE 16 GB</t>
  </si>
  <si>
    <t>REFACCIONES Y ACCESORIOS MENORES OTROS BIENES MUEBLES</t>
  </si>
  <si>
    <t>B00OD02</t>
  </si>
  <si>
    <t>SERVICIO DE AGUA</t>
  </si>
  <si>
    <t>SERVICIO TELEFÓNICO CONVENCIONAL</t>
  </si>
  <si>
    <t>INE/110/2022</t>
  </si>
  <si>
    <t>PLURIANUAL</t>
  </si>
  <si>
    <t>SERVICIO POSTAL</t>
  </si>
  <si>
    <t>ARRENDAMIENTO DE MAQUINARIA Y EQUIPO</t>
  </si>
  <si>
    <t>ARRENDAMIENTO MOBILIARIO FOTOCOPIADO VE-VS</t>
  </si>
  <si>
    <t>ARRENDAMIENTO MOBILIARIO FOTOCOPIADO VOE</t>
  </si>
  <si>
    <t>ARRENDAMIENTO MOBILIARIO FOTOCOPIADO VCEYEC</t>
  </si>
  <si>
    <t>ARRENDAMIENTO MOBILIARIO FOTOCOPIADO VRFE</t>
  </si>
  <si>
    <t>SERVICIO DE FOTOCOPIADO</t>
  </si>
  <si>
    <t>SERVICIOS DE VIGILANCIA</t>
  </si>
  <si>
    <t>SERVICIO DE VIGILANCIA</t>
  </si>
  <si>
    <t>INE/JLEMX/03/2023</t>
  </si>
  <si>
    <t>INE/JLEMX/01/2023</t>
  </si>
  <si>
    <t>MANTENIMIENTO Y CONSERVACIÓN DE VEHÍCULOS TERRESTRES, AÉREOS, MARÍTIMOS, LACUSTRES Y FLUVIALES</t>
  </si>
  <si>
    <t>MANTENIMIENTO Y CONSERVACIÓN DE MAQUINARIA Y EQUIPO</t>
  </si>
  <si>
    <t>RECARGA DE EXTINTORES</t>
  </si>
  <si>
    <t>SERVICIOS DE LAVANDERÍA, LIMPIEZA E HIGIENE</t>
  </si>
  <si>
    <t>SERVICIOS DE JARDINERÍA Y FUMIGACIÓN</t>
  </si>
  <si>
    <t>PASAJES URBANOS</t>
  </si>
  <si>
    <t>SERVICIO SOCIAL</t>
  </si>
  <si>
    <t>MOBILIARIO</t>
  </si>
  <si>
    <t>EQUIPO DE ADMINISTRACIÓN</t>
  </si>
  <si>
    <t>51900203-0004</t>
  </si>
  <si>
    <t>REFRIGERADOR DE 11 PIES</t>
  </si>
  <si>
    <t>EQUIPOS Y APARATOS AUDIOVISUALES</t>
  </si>
  <si>
    <t>52300013-0004</t>
  </si>
  <si>
    <t>MX01</t>
  </si>
  <si>
    <t>ADJUDICACION DIRECTA</t>
  </si>
  <si>
    <t>21101001-0234</t>
  </si>
  <si>
    <t>PLUMA PUNTO MEDIANO</t>
  </si>
  <si>
    <t>21101001-0086</t>
  </si>
  <si>
    <t>21101001-0087</t>
  </si>
  <si>
    <t>21100036-0011</t>
  </si>
  <si>
    <t>21100033-0007</t>
  </si>
  <si>
    <t>CINTA CANELA TRANSPARENTE</t>
  </si>
  <si>
    <t>21100081-0002</t>
  </si>
  <si>
    <t>FOLDER T/C</t>
  </si>
  <si>
    <t>21401001-0601</t>
  </si>
  <si>
    <t>21100040-0005</t>
  </si>
  <si>
    <t>21100065-0001</t>
  </si>
  <si>
    <t>GRAPAS 13/16</t>
  </si>
  <si>
    <t>21100011-0009</t>
  </si>
  <si>
    <t>21100011-0013</t>
  </si>
  <si>
    <t>21100044-0002</t>
  </si>
  <si>
    <t>ENGRAPADORA</t>
  </si>
  <si>
    <t>21101001-0052</t>
  </si>
  <si>
    <t>21100081-0066</t>
  </si>
  <si>
    <t>21101001-0219</t>
  </si>
  <si>
    <t>LÁPIZ</t>
  </si>
  <si>
    <t>PEGAMENTO ADHESIVO T/ LÁPIZ</t>
  </si>
  <si>
    <t>21100132-0002</t>
  </si>
  <si>
    <t>CUCHARA DESECHABLE</t>
  </si>
  <si>
    <t>21100132-0006</t>
  </si>
  <si>
    <t>TENEDOR DESECHABLE</t>
  </si>
  <si>
    <t xml:space="preserve">MATERIALES Y ÚTILES PARA EL PROCESAMIENTO EN EQUIPOS Y BIENES INFORMÁTICOS </t>
  </si>
  <si>
    <t>21100014-0002</t>
  </si>
  <si>
    <t>GOMA DE BORRAR</t>
  </si>
  <si>
    <t>21101001-0123</t>
  </si>
  <si>
    <t>21100013-0019</t>
  </si>
  <si>
    <t>21100040-0006</t>
  </si>
  <si>
    <t>CORRECTOR MINI ROLLER</t>
  </si>
  <si>
    <t>21100072-0001</t>
  </si>
  <si>
    <t>LIGAS NUMERO  10</t>
  </si>
  <si>
    <t>21100041-0005</t>
  </si>
  <si>
    <t>BLOCK DE NOTAS POST-IT CHICO</t>
  </si>
  <si>
    <t>21100003-0004</t>
  </si>
  <si>
    <t>TONER P/IMPRESORA LEXMARK MS621DN</t>
  </si>
  <si>
    <t>21401001-0537</t>
  </si>
  <si>
    <t>21600010-0008</t>
  </si>
  <si>
    <t xml:space="preserve">PRODUCTOS ALIMENTICIOS PARA EL PERSONAL EN LAS INSTALACIONES DE LAS UNIDADES RESPONSABLES </t>
  </si>
  <si>
    <t>CAFÉ</t>
  </si>
  <si>
    <t>AZÚCAR</t>
  </si>
  <si>
    <t>22104001-0150</t>
  </si>
  <si>
    <t>CAFÉ DE GRANO</t>
  </si>
  <si>
    <t>CAFÉ SOLUBLE</t>
  </si>
  <si>
    <t>25301001-0280</t>
  </si>
  <si>
    <t>DISPERSIÓN ELECTRÓNICA DE COMBUSTIBLE PARA SERVICIOS ADMINISTRATIVOS</t>
  </si>
  <si>
    <t>29301001-0102</t>
  </si>
  <si>
    <t>29301001-0171</t>
  </si>
  <si>
    <t>29401001-0063</t>
  </si>
  <si>
    <t>SERVICIO DE AGUA JDE</t>
  </si>
  <si>
    <t>SERVICIO TELEFÓNICO JDE</t>
  </si>
  <si>
    <t>ARRENDAMIENTO MOBILIARIO FOTOCOPIADO ADMON</t>
  </si>
  <si>
    <t>MANTENIMIENTO VEHICULAR</t>
  </si>
  <si>
    <t>MANTENIMIENTO Y RECARGA DE EXTINTORES</t>
  </si>
  <si>
    <t>SERVICIO DE LIMPIEZA JDE</t>
  </si>
  <si>
    <t>PASAJES TERRESTRES NACIONALES PARA LABORES EN CAMPO Y DE SUPERVISIÓN.</t>
  </si>
  <si>
    <t>MX02</t>
  </si>
  <si>
    <t>COMPRA MENOR</t>
  </si>
  <si>
    <t>21100041-0054</t>
  </si>
  <si>
    <t>LIBRO DE REGISTRO T/FLORETE 192 HJS.</t>
  </si>
  <si>
    <t>21100055-0008</t>
  </si>
  <si>
    <t>REPUESTO P/CUTTER METALICO GRANDE</t>
  </si>
  <si>
    <t>SUJETADOR DE DOCUMENTS PRES. MEDIANO</t>
  </si>
  <si>
    <t>21100013-0050</t>
  </si>
  <si>
    <t>PLUMON ZEBRA 0.7</t>
  </si>
  <si>
    <t>21101001-0035</t>
  </si>
  <si>
    <t>CARTULINA OPALINA T/C</t>
  </si>
  <si>
    <t>21100033-0023</t>
  </si>
  <si>
    <t>CINTA MAGICA 12 X 25</t>
  </si>
  <si>
    <t>21100041-0067</t>
  </si>
  <si>
    <t>LIBRETA F/FRANCESA P/DURA CUADRO GRANDE</t>
  </si>
  <si>
    <t>21100074-0002</t>
  </si>
  <si>
    <t>LAPICES DE COLORES C/ 36 PZS.</t>
  </si>
  <si>
    <t>21100120-0017</t>
  </si>
  <si>
    <t>SEPARADOR DE PLASTICO T/CARTA</t>
  </si>
  <si>
    <t>21101001-0024</t>
  </si>
  <si>
    <t>ENGARGOLADORA - GASTO</t>
  </si>
  <si>
    <t>21101001-0091</t>
  </si>
  <si>
    <t>CUBIERTA PLASTIFICADA</t>
  </si>
  <si>
    <t>21100013-0009</t>
  </si>
  <si>
    <t>MARCADOR (VARIOS)</t>
  </si>
  <si>
    <t>21100058-0001</t>
  </si>
  <si>
    <t>FOLDER ACCO-PORT T/CARTA TRANSPARENTE</t>
  </si>
  <si>
    <t>21100081-0010</t>
  </si>
  <si>
    <t>BLOCK DE NOTAS POST-IT GRANDE</t>
  </si>
  <si>
    <t>21100044-0001</t>
  </si>
  <si>
    <t>DESENGRAPADORA</t>
  </si>
  <si>
    <t>21101001-0037</t>
  </si>
  <si>
    <t>ETIQUETA ADHESIVA 1/2" X 1 3/4"</t>
  </si>
  <si>
    <t>FOLDER T/O</t>
  </si>
  <si>
    <t>GRAPA STANDAR</t>
  </si>
  <si>
    <t>21100022-0001</t>
  </si>
  <si>
    <t>CARPETA 3 ARGOLLAS TAMAÑO CARTA 1"</t>
  </si>
  <si>
    <t>21100022-0002</t>
  </si>
  <si>
    <t>CARPETA 3 ARGOLLAS TAMAÑO CARTA 3"</t>
  </si>
  <si>
    <t>21100048-0004</t>
  </si>
  <si>
    <t>ENGRAPADORA PARA (ENCUADERNACION)</t>
  </si>
  <si>
    <t>21100065-0006</t>
  </si>
  <si>
    <t>GRAPA PARA USO RUDO 3/8"</t>
  </si>
  <si>
    <t>21101001-0099</t>
  </si>
  <si>
    <t>PLASTICO PARA EMPLAYAR</t>
  </si>
  <si>
    <t>OPERACIÓN DE LA VOCALÍA DE CAPACITACIÓN ELECTORAL Y EDUCACIÓN CÍVICA</t>
  </si>
  <si>
    <t>21100041-0065</t>
  </si>
  <si>
    <t>LIBRETA F/FRANCESA P/DURA CUADRO CHICO  9</t>
  </si>
  <si>
    <t>21100059-0003</t>
  </si>
  <si>
    <t>FOLIADOR  7 DIGITOS</t>
  </si>
  <si>
    <t>OPERACIÓN DE LA VOCALÍA DEL REGISTRO FEDERAL DE ELECTORES</t>
  </si>
  <si>
    <t>21100016-0001</t>
  </si>
  <si>
    <t>BROCHE BACCO</t>
  </si>
  <si>
    <t>21100033-0010</t>
  </si>
  <si>
    <t>CINTA DIUREX 12 X 33</t>
  </si>
  <si>
    <t>21100033-0033</t>
  </si>
  <si>
    <t>CINTA MASKING TAPE  18 X 50</t>
  </si>
  <si>
    <t>21100006-0004</t>
  </si>
  <si>
    <t>CORDON PARA GAFETE</t>
  </si>
  <si>
    <t>CORRECTOR LIQUIDO T/LAPIZ</t>
  </si>
  <si>
    <t>21101001-0050</t>
  </si>
  <si>
    <t>FOLDER COLGANTE T/O</t>
  </si>
  <si>
    <t>21100013-0018</t>
  </si>
  <si>
    <t>MARCADOR PARA PINTARRON</t>
  </si>
  <si>
    <t>MARCADOR TINTA PERMANENTE AZUL</t>
  </si>
  <si>
    <t>21100081-0096</t>
  </si>
  <si>
    <t>MICA TAMAÑO TARJETA CIRCULACION (10.0 X 14.5) COD. M130172 (BOLSA)</t>
  </si>
  <si>
    <t>21100111-0002</t>
  </si>
  <si>
    <t>21100105-0002</t>
  </si>
  <si>
    <t>SACAPUNTAS ELECTRICO</t>
  </si>
  <si>
    <t>21100123-0005</t>
  </si>
  <si>
    <t>SOBRE BOLSA T/ESQUELA</t>
  </si>
  <si>
    <t>21100127-0003</t>
  </si>
  <si>
    <t>TIJERA DEL  # 6</t>
  </si>
  <si>
    <t>OPERACIÓN DE LOS MÓDULOS DE ATENCIÓN CIUDADANA</t>
  </si>
  <si>
    <t>21100011-0010</t>
  </si>
  <si>
    <t>BOLSA DE PLASTICO TRANSP. 20 X 30</t>
  </si>
  <si>
    <t>21100011-0011</t>
  </si>
  <si>
    <t>BOLSA DE PLASTICO TRANSP. 25 X 35</t>
  </si>
  <si>
    <t>BOLSA DE PLASTICO TRANSP. 30 X 40</t>
  </si>
  <si>
    <t>21100011-0014</t>
  </si>
  <si>
    <t>BOLSA DE PLASTICO TRANSP. 35 X 45</t>
  </si>
  <si>
    <t>21101001-0023</t>
  </si>
  <si>
    <t>GUILLOTINA - GASTO</t>
  </si>
  <si>
    <t>21401001-0001</t>
  </si>
  <si>
    <t>CARTUCHO HP</t>
  </si>
  <si>
    <t>21400011-0026</t>
  </si>
  <si>
    <t>CARTUCHO TINTA P/IMP. EPSON S020093 NEGRO</t>
  </si>
  <si>
    <t>21401001-0027</t>
  </si>
  <si>
    <t>CARTUCHO HP MAGENTA</t>
  </si>
  <si>
    <t>21401001-0026</t>
  </si>
  <si>
    <t>CARTUCHO HP AMARILLO</t>
  </si>
  <si>
    <t>21401001-0028</t>
  </si>
  <si>
    <t>CARTUCHO HP CIAN</t>
  </si>
  <si>
    <t>21401001-0029</t>
  </si>
  <si>
    <t>CARTUCHO HP NEGRO</t>
  </si>
  <si>
    <t>21400011-0086</t>
  </si>
  <si>
    <t>TINTA PARA IMPRESION NEGRO DESINGJET 5000/5500 C4930A</t>
  </si>
  <si>
    <t>21400011-0089</t>
  </si>
  <si>
    <t>TINTA PARA IMPRESION YELLOW DESIGNJET 5000/5500 C4933A</t>
  </si>
  <si>
    <t>21400011-0087</t>
  </si>
  <si>
    <t>TINTA PARA IMPRESION CYAN DESIGNJET 5000/5500 C4934A</t>
  </si>
  <si>
    <t>21400011-0088</t>
  </si>
  <si>
    <t>TINTA PARA IMPRESION MAGENTA HP DESIGNJET 5000/5500 MAGENTA C4932A</t>
  </si>
  <si>
    <t>21400013-0072</t>
  </si>
  <si>
    <t>TONER P/IMP. BROTHER NP TN-430</t>
  </si>
  <si>
    <t>TOALLAS DESINFECTANTES CON CLORO</t>
  </si>
  <si>
    <t>22104001-0088</t>
  </si>
  <si>
    <t>AGUA PURIFICADA 300 ML.</t>
  </si>
  <si>
    <t>24600010-0014</t>
  </si>
  <si>
    <t>EXTENSION ELECTRICA 10 MTS.</t>
  </si>
  <si>
    <t>25300010-0006</t>
  </si>
  <si>
    <t>AGUA OXIGENADA DE 224 ML.</t>
  </si>
  <si>
    <t>25300002-0038</t>
  </si>
  <si>
    <t>25300002-0042</t>
  </si>
  <si>
    <t>DICLOFENACO GRAGEAS</t>
  </si>
  <si>
    <t>25300008-0001</t>
  </si>
  <si>
    <t>FLANAX</t>
  </si>
  <si>
    <t>25300002-0026</t>
  </si>
  <si>
    <t>TEMPRA</t>
  </si>
  <si>
    <t>25901001-0001</t>
  </si>
  <si>
    <t>ALCOHOL ISOPROPILICO DE USO INDUSTRIAL</t>
  </si>
  <si>
    <t>29100041-0001</t>
  </si>
  <si>
    <t>CINTA NEGRA ANTIDERRAPANTE</t>
  </si>
  <si>
    <t>29100079-0001</t>
  </si>
  <si>
    <t>JUEGO DE HERRAMIENTAS</t>
  </si>
  <si>
    <t>29100026-0006</t>
  </si>
  <si>
    <t>KIT DE DESARMADORES</t>
  </si>
  <si>
    <t>29100050-0001</t>
  </si>
  <si>
    <t>LLAVE STILLSON</t>
  </si>
  <si>
    <t>29100060-0001</t>
  </si>
  <si>
    <t>PINZA DE MECANICO</t>
  </si>
  <si>
    <t>29301001-0091</t>
  </si>
  <si>
    <t>ESCRITORIO - GASTO</t>
  </si>
  <si>
    <t>29301001-0039</t>
  </si>
  <si>
    <t>CARGADOR DE PILAS - GASTO</t>
  </si>
  <si>
    <t>29400009-0030</t>
  </si>
  <si>
    <t>BOCINAS PARA COMPUTADORA</t>
  </si>
  <si>
    <t>29400013-0032</t>
  </si>
  <si>
    <t>MEMORIA FLASH USB DE 16 GB</t>
  </si>
  <si>
    <t>29901001-0011</t>
  </si>
  <si>
    <t>HORNO DE MICROONDAS - GASTO</t>
  </si>
  <si>
    <t>INE/117/2019</t>
  </si>
  <si>
    <t>LICITACION PUBLICA</t>
  </si>
  <si>
    <t>ADJUDICACION DIRECTA POR MONTO</t>
  </si>
  <si>
    <t>SERVICIO DE VIGILANCIA JDE ALARMA ADT</t>
  </si>
  <si>
    <t>MANTENIMIENTO Y CONSERVACIÓN DE MOBILIARIO Y EQUIPO DE ADMINISTRACIÓN</t>
  </si>
  <si>
    <t>MX03</t>
  </si>
  <si>
    <t>21101001-0363</t>
  </si>
  <si>
    <t>21101001-0101</t>
  </si>
  <si>
    <t>BLOCK DE NOTAS POST-IT  N 653</t>
  </si>
  <si>
    <t>21101001-0102</t>
  </si>
  <si>
    <t>BLOCK DE NOTAS POST-IT  N 654</t>
  </si>
  <si>
    <t>21100081-0011</t>
  </si>
  <si>
    <t>BLOCK DE NOTAS POST-IT NEON 2027</t>
  </si>
  <si>
    <t>21100014-0016</t>
  </si>
  <si>
    <t>BORRADOR WS-20 GOMA BLANCA</t>
  </si>
  <si>
    <t>21100025-0009</t>
  </si>
  <si>
    <t>CARTULINA OPALINA T/CARTA</t>
  </si>
  <si>
    <t>21100036-0012</t>
  </si>
  <si>
    <t>CLIPS JUMBO</t>
  </si>
  <si>
    <t>21100040-0004</t>
  </si>
  <si>
    <t>CORRECTOR LIQUIDO (ESCOBETILLA)</t>
  </si>
  <si>
    <t>21100072-0005</t>
  </si>
  <si>
    <t>LIGAS NUMERO  33</t>
  </si>
  <si>
    <t>PAPEL BOND T/CARTA C/5000 hjs.</t>
  </si>
  <si>
    <t>PAPEL BOND T/OFICIO  C/5000 hjs.</t>
  </si>
  <si>
    <t>21100110-0006</t>
  </si>
  <si>
    <t>POSTE DE ALUMINIO DE 2"</t>
  </si>
  <si>
    <t>21100023-0002</t>
  </si>
  <si>
    <t>21100023-0003</t>
  </si>
  <si>
    <t>21101001-0134</t>
  </si>
  <si>
    <t>21100123-0009</t>
  </si>
  <si>
    <t>21100126-0002</t>
  </si>
  <si>
    <t>21100126-0011</t>
  </si>
  <si>
    <t>21100094-0001</t>
  </si>
  <si>
    <t>PERFORADORA DOBLE ORIFICIO</t>
  </si>
  <si>
    <t>21100011-0018</t>
  </si>
  <si>
    <t>21400013-0418</t>
  </si>
  <si>
    <t>21401001-0252</t>
  </si>
  <si>
    <t>21401001-0241</t>
  </si>
  <si>
    <t>TONER HP 950 XL CN045AE</t>
  </si>
  <si>
    <t>21401001-0640</t>
  </si>
  <si>
    <t>21601</t>
  </si>
  <si>
    <t>22104001-0070</t>
  </si>
  <si>
    <t>24601001-0015</t>
  </si>
  <si>
    <t>24600031-0001</t>
  </si>
  <si>
    <t>25401</t>
  </si>
  <si>
    <t>INE/JLEMX/010/2022</t>
  </si>
  <si>
    <t>SERVICIO DE AGUA POTABLE</t>
  </si>
  <si>
    <t>BIMESTRAL</t>
  </si>
  <si>
    <t>SERVICIO TELEFÓNICO</t>
  </si>
  <si>
    <t>OTROS SERVICIOS COMERCIALES</t>
  </si>
  <si>
    <t>SERVICIO DE LIMPIEZA</t>
  </si>
  <si>
    <t>PASAJES TERRESTRES NACIONALES PARA LABORES EN CAMPO Y DE SUPERVISIÓN</t>
  </si>
  <si>
    <t>MX04</t>
  </si>
  <si>
    <t>ORDEN DE COMPRA</t>
  </si>
  <si>
    <t>21101001-0080</t>
  </si>
  <si>
    <t>PAPEL BOND T/C COLOR</t>
  </si>
  <si>
    <t>21101001-0056</t>
  </si>
  <si>
    <t>POSTE DE ALUMINIO 1"</t>
  </si>
  <si>
    <t>21101001-0294</t>
  </si>
  <si>
    <t>PIEZAS</t>
  </si>
  <si>
    <t>21101001-0242</t>
  </si>
  <si>
    <t>21100048-0001</t>
  </si>
  <si>
    <t>ENGRAPADORA DE GOLPE METALICA</t>
  </si>
  <si>
    <t>PAPEL BOND T/OFICIO  C/500 hjs.</t>
  </si>
  <si>
    <t>LIBRETA PROFESIONAL CUADRO GRANDE 100 hjs</t>
  </si>
  <si>
    <t>21100114-0011</t>
  </si>
  <si>
    <t>REGLA METALICA   30cm.</t>
  </si>
  <si>
    <t>21100125-0001</t>
  </si>
  <si>
    <t>TABLA PORTAPAPEL EN ACRILICO T/CARTA</t>
  </si>
  <si>
    <t>21101001-0386</t>
  </si>
  <si>
    <t>REGISTRADOR  LEFORT T/CARTA</t>
  </si>
  <si>
    <t>21101001-0002</t>
  </si>
  <si>
    <t>21101001-0261</t>
  </si>
  <si>
    <t>21101001-0021</t>
  </si>
  <si>
    <t>21100036-0006</t>
  </si>
  <si>
    <t>21101001-0009</t>
  </si>
  <si>
    <t>21100059-0002</t>
  </si>
  <si>
    <t>FOLIADOR  6 DIGITOS</t>
  </si>
  <si>
    <t>21101001-0302</t>
  </si>
  <si>
    <t>TINTA PARA SELLO DE GOMA AZUL 25 ML</t>
  </si>
  <si>
    <t>21101001-0300</t>
  </si>
  <si>
    <t>TINTA PARA SELLO DE GOMA NEGRO 25 ML</t>
  </si>
  <si>
    <t>21101001-0130</t>
  </si>
  <si>
    <t>QUITA GRAPAS VERTICAL</t>
  </si>
  <si>
    <t>21100045-0004</t>
  </si>
  <si>
    <t>DESPACHADOR P/CINTA DIUREX 24 X 65</t>
  </si>
  <si>
    <t>REGLA METALICA   30CM.</t>
  </si>
  <si>
    <t>21100074-0010</t>
  </si>
  <si>
    <t>LAPICES DE COLORES C/ 24 PZS.</t>
  </si>
  <si>
    <t>21100081-0009</t>
  </si>
  <si>
    <t>21101001-0299</t>
  </si>
  <si>
    <t>21100084-0003</t>
  </si>
  <si>
    <t>21100081-0057</t>
  </si>
  <si>
    <t>ETIQUETA LASER-JET HP</t>
  </si>
  <si>
    <t>21100087-0012</t>
  </si>
  <si>
    <t>21100013-0007</t>
  </si>
  <si>
    <t>PAPEL BOND T/CARTA 500 hjs.</t>
  </si>
  <si>
    <t>21100081-0090</t>
  </si>
  <si>
    <t>ETIQUETA P/ROTULAR (C.D.)</t>
  </si>
  <si>
    <t>21100014-0006</t>
  </si>
  <si>
    <t>BORRADOR DE MIGAJON M-20</t>
  </si>
  <si>
    <t>21100041-0037</t>
  </si>
  <si>
    <t>CUADERNO TIPO FRANCES</t>
  </si>
  <si>
    <t>21101001-0008</t>
  </si>
  <si>
    <t>SOBRE DE PAPEL PARA CD/DVD</t>
  </si>
  <si>
    <t>21100033-0013</t>
  </si>
  <si>
    <t>CINTA DIUREX 18 X 33</t>
  </si>
  <si>
    <t>21101001-0270</t>
  </si>
  <si>
    <t>PAPEL PARA ROTAFOLIO</t>
  </si>
  <si>
    <t>21100011-0015</t>
  </si>
  <si>
    <t>BOLSA DE PLASTICO TRANSP. 40 X 60</t>
  </si>
  <si>
    <t>21401001-0149</t>
  </si>
  <si>
    <t>TONER CANNON NEGRO</t>
  </si>
  <si>
    <t>21401001-0532</t>
  </si>
  <si>
    <t>CARTUCHO DE TINTA HP 954XL NEGRO</t>
  </si>
  <si>
    <t>21401001-0533</t>
  </si>
  <si>
    <t>CARTUCHO HP  951XL MAGENTA CN047A</t>
  </si>
  <si>
    <t>21401001-0534</t>
  </si>
  <si>
    <t>CARTUCHO DE TINTA HP 954XL CYAN</t>
  </si>
  <si>
    <t>21401001-0535</t>
  </si>
  <si>
    <t>CARTUCHO DE TINTA HP 954XL AMARILLO</t>
  </si>
  <si>
    <t>21401001-0276</t>
  </si>
  <si>
    <t>21401001-0310</t>
  </si>
  <si>
    <t>TOALLA ANTIESTATICA HUMEDA</t>
  </si>
  <si>
    <t>21401001-0042</t>
  </si>
  <si>
    <t>TORRE DE CD/DVD</t>
  </si>
  <si>
    <t>21600022-0009</t>
  </si>
  <si>
    <t>JABON LIQUIDO P/UTENCILIOS DE COCINA</t>
  </si>
  <si>
    <t>TE SURTIDO</t>
  </si>
  <si>
    <t>22104001-0152</t>
  </si>
  <si>
    <t>24600029-0039</t>
  </si>
  <si>
    <t>FOCO ESPIRAL 23W LUZ DE DIA E-26</t>
  </si>
  <si>
    <t>FOCO DE LED</t>
  </si>
  <si>
    <t>25300010-0001</t>
  </si>
  <si>
    <t>25301001-0251</t>
  </si>
  <si>
    <t>25301001-0007</t>
  </si>
  <si>
    <t>25401001-0150</t>
  </si>
  <si>
    <t>25401001-0251</t>
  </si>
  <si>
    <t>27200005-0003</t>
  </si>
  <si>
    <t>FAJA DE SEGURIDAD ELASTICA CON TIRANTES</t>
  </si>
  <si>
    <t>27200007-0006</t>
  </si>
  <si>
    <t>GUANTES DE CARNAZA PARA TRABAJOS GENERALES</t>
  </si>
  <si>
    <t>29301001-0174</t>
  </si>
  <si>
    <t>ARCHIVERO METALICO DE 4 GAVETAS - GASTO</t>
  </si>
  <si>
    <t>29401001-0078</t>
  </si>
  <si>
    <t>MEMORIA USB 64 GB</t>
  </si>
  <si>
    <t>N/A</t>
  </si>
  <si>
    <t>SOLO PARA TRAMITE DE PAGO</t>
  </si>
  <si>
    <t>SERVICIO DE AGUA MAC</t>
  </si>
  <si>
    <t>SERVICIO TELEFÓNICO MAC</t>
  </si>
  <si>
    <t>SERVICIO DE VIGILANCIA MAC ALARMA ADT</t>
  </si>
  <si>
    <t xml:space="preserve">MANTENIMIENTO VEHICULAR </t>
  </si>
  <si>
    <t>SERVICIO DE RECARGA DE EXTINTORES</t>
  </si>
  <si>
    <t>SERVICIOS DE LAVANDERÍA, LIMPIEZA E HIGIENE.</t>
  </si>
  <si>
    <t>MX05</t>
  </si>
  <si>
    <t>CLIP GIGANTE NO. 2</t>
  </si>
  <si>
    <t>BOLÍGRAFO TINTA AZUL</t>
  </si>
  <si>
    <t>BOLÍGRAFO TINTA NEGRO</t>
  </si>
  <si>
    <t>21100041-0053</t>
  </si>
  <si>
    <t>BLOCK DE NOTAS POST-IT COLOR</t>
  </si>
  <si>
    <t>MICA TÉRMICA P/CREDENCIALES</t>
  </si>
  <si>
    <t>21101001-0295</t>
  </si>
  <si>
    <t>PLUMA PUNTO FINO</t>
  </si>
  <si>
    <t>21100053-0003</t>
  </si>
  <si>
    <t>CERA PARA CONTAR (CUENTA FACIL)</t>
  </si>
  <si>
    <t>CLIP ESTÁNDAR # 2</t>
  </si>
  <si>
    <t>21100101-0001</t>
  </si>
  <si>
    <t>PORTA CLIPS</t>
  </si>
  <si>
    <t>21101001-0152</t>
  </si>
  <si>
    <t>21100031-0001</t>
  </si>
  <si>
    <t>CHAROLA ORGANITODO</t>
  </si>
  <si>
    <t>21100107-0002</t>
  </si>
  <si>
    <t>CARTUCHO DE TINTA HP 954XL MAGENTA</t>
  </si>
  <si>
    <t>21401001-0039</t>
  </si>
  <si>
    <t>TÓNER SAMSUNG</t>
  </si>
  <si>
    <t>21400009-0006</t>
  </si>
  <si>
    <t>PORTA CD'S (PAPEL)</t>
  </si>
  <si>
    <t>SPRAY ANTIBACTERIAL DESINFECTANTE</t>
  </si>
  <si>
    <t>24601001-0175</t>
  </si>
  <si>
    <t>24601001-0174</t>
  </si>
  <si>
    <t>24600018-0018</t>
  </si>
  <si>
    <t>24800010-0001</t>
  </si>
  <si>
    <t>PERSIANA</t>
  </si>
  <si>
    <t>DISPERSIÓN ELECTRÓNICA DE COMBUSTIBLE PARA SERVICIOS PÚBLICOS</t>
  </si>
  <si>
    <t>ARCHIVERO - GASTO</t>
  </si>
  <si>
    <t>29901001-0049</t>
  </si>
  <si>
    <t>CONTRATO</t>
  </si>
  <si>
    <t xml:space="preserve">MANTENIMIENTO Y CONSERVACIÓN DE VEHÍCULOS TERRESTRES, AÉREOS, MARÍTIMOS, LACUSTRES Y FLUVIALES </t>
  </si>
  <si>
    <t xml:space="preserve">MANTENIMIENTO Y CONSERVACIÓN DE MAQUINARIA Y EQUIPO </t>
  </si>
  <si>
    <t>MX06</t>
  </si>
  <si>
    <t>PAPEL BOND T/OFICIO C/5000 HJS.</t>
  </si>
  <si>
    <t>21100041-0079</t>
  </si>
  <si>
    <t>LIBRETA F/FRANCESA PASTA DURA 192 H. RAYA</t>
  </si>
  <si>
    <t>21100105-0005</t>
  </si>
  <si>
    <t>21100004-0004</t>
  </si>
  <si>
    <t>CALCULADORA DE BOLSILLO</t>
  </si>
  <si>
    <t>21100013-0002</t>
  </si>
  <si>
    <t>21100031-0002</t>
  </si>
  <si>
    <t>BLOCK</t>
  </si>
  <si>
    <t>21100041-0032</t>
  </si>
  <si>
    <t>BLOCK TAMAÑO CARTA DE RAYA</t>
  </si>
  <si>
    <t>21100072-0010</t>
  </si>
  <si>
    <t>21100072-0013</t>
  </si>
  <si>
    <t>LIGAS NUMERO 64</t>
  </si>
  <si>
    <t>21100124-0003</t>
  </si>
  <si>
    <t>SOBRE BLANCO T/CARTA S/IMPRESIÓN</t>
  </si>
  <si>
    <t>21100011-0021</t>
  </si>
  <si>
    <t>21101001-0020</t>
  </si>
  <si>
    <t>21101001-0301</t>
  </si>
  <si>
    <t>TINTA PARA SELLO DE GOMA ROJO 25 ML</t>
  </si>
  <si>
    <t>21100014-0018</t>
  </si>
  <si>
    <t>21101001-0139</t>
  </si>
  <si>
    <t>CAJA DE POLIPROPILENO</t>
  </si>
  <si>
    <t>21100102-0004</t>
  </si>
  <si>
    <t>21100017-0010</t>
  </si>
  <si>
    <t>CAJA DE PLÁSTICO (VARIAS MEDIDAS)</t>
  </si>
  <si>
    <t>21101001-0104</t>
  </si>
  <si>
    <t>HOJA</t>
  </si>
  <si>
    <t>21100011-0022</t>
  </si>
  <si>
    <t>21100045-0001</t>
  </si>
  <si>
    <t>DESPACHADOR DE CINTA CANELA</t>
  </si>
  <si>
    <t>21101001-0031</t>
  </si>
  <si>
    <t>PORTA GAFETES TIPO YOYO</t>
  </si>
  <si>
    <t>21100033-0047</t>
  </si>
  <si>
    <t>CINTA DIUREX</t>
  </si>
  <si>
    <t>21101001-0354</t>
  </si>
  <si>
    <t>PROTECTOR DE HOJA T/O</t>
  </si>
  <si>
    <t>TONER LEXMARK 524X MS811DN ALTO RENDIMIENTO</t>
  </si>
  <si>
    <t>21600008-0002</t>
  </si>
  <si>
    <t>AROMATIZANTE (VARIOS)</t>
  </si>
  <si>
    <t>29100047-0004</t>
  </si>
  <si>
    <t>KIT DE HERRAMIENTAS</t>
  </si>
  <si>
    <t>29301001-0036</t>
  </si>
  <si>
    <t>BOCINA BLUETOOTH</t>
  </si>
  <si>
    <t>MX07</t>
  </si>
  <si>
    <t>REGISTRADOR  LEFORT T/OFICIO</t>
  </si>
  <si>
    <t>VASO THERMICO DESECHABLE</t>
  </si>
  <si>
    <t>21101001-0179</t>
  </si>
  <si>
    <t>CHAROLA DE UNICEL</t>
  </si>
  <si>
    <t>21100033-0037</t>
  </si>
  <si>
    <t>CINTA MASKING TAPE  48 X 50</t>
  </si>
  <si>
    <t>CINTA DIUREX 48 X 100</t>
  </si>
  <si>
    <t>21100125-0002</t>
  </si>
  <si>
    <t>TABLA PORTAPAPEL EN ACRILICO T/OFICIO</t>
  </si>
  <si>
    <t>21100033-0035</t>
  </si>
  <si>
    <t>CINTA MASKING TAPE  24 X 50</t>
  </si>
  <si>
    <t>21100081-0049</t>
  </si>
  <si>
    <t>21100094-0003</t>
  </si>
  <si>
    <t>PINZA PERFORADORA</t>
  </si>
  <si>
    <t>21100120-0016</t>
  </si>
  <si>
    <t>21101001-0384</t>
  </si>
  <si>
    <t>21400001-0001</t>
  </si>
  <si>
    <t>TOALLA ANTIESTATICA</t>
  </si>
  <si>
    <t>TOALLA ANTIESTÁTICA</t>
  </si>
  <si>
    <t>21400008-0001</t>
  </si>
  <si>
    <t>21400012-0050</t>
  </si>
  <si>
    <t>SANITIZANTE LIQUIDO</t>
  </si>
  <si>
    <t>21601001-0013</t>
  </si>
  <si>
    <t>PAPEL HIGIENICO</t>
  </si>
  <si>
    <t>21601001-0018</t>
  </si>
  <si>
    <t>PAPEL TOALLA  EN ROLLO</t>
  </si>
  <si>
    <t>21600007-0003</t>
  </si>
  <si>
    <t>22104001-0154</t>
  </si>
  <si>
    <t>GARRAFON  DE AGUA 20 LTS</t>
  </si>
  <si>
    <t>GALLETAS</t>
  </si>
  <si>
    <t>24601001-0344</t>
  </si>
  <si>
    <t>PILA ALCALINA AA PAQUETE C/4 PZAS</t>
  </si>
  <si>
    <t>24601001-0346</t>
  </si>
  <si>
    <t>PILA ALCALINA AAA PAQUETE C/4 PZAS</t>
  </si>
  <si>
    <t>24600031-0007</t>
  </si>
  <si>
    <t>PILA 9 VOLTS</t>
  </si>
  <si>
    <t>24600031-0019</t>
  </si>
  <si>
    <t>PILA RECARGABLE AAA</t>
  </si>
  <si>
    <t>25301001-0033</t>
  </si>
  <si>
    <t>PARACETAMOL TABLETAS</t>
  </si>
  <si>
    <t>25300002-0040</t>
  </si>
  <si>
    <t>NAPROXENO CON 20</t>
  </si>
  <si>
    <t>25301001-0009</t>
  </si>
  <si>
    <t>ASPIRINA EFERVESCENTE</t>
  </si>
  <si>
    <t>25300006-0005</t>
  </si>
  <si>
    <t>PEPTO-BISMOL TAB.</t>
  </si>
  <si>
    <t>25301001-0100</t>
  </si>
  <si>
    <t>ANTIGRIPAL</t>
  </si>
  <si>
    <t>25300001-0002</t>
  </si>
  <si>
    <t>SAL DE UVAS C/12</t>
  </si>
  <si>
    <t>25301001-0284</t>
  </si>
  <si>
    <t>AGUA OXIGENADA</t>
  </si>
  <si>
    <t>ALCOHOL ETILICO AL 96%</t>
  </si>
  <si>
    <t>25301001-0055</t>
  </si>
  <si>
    <t>SYNCOL</t>
  </si>
  <si>
    <t>29301001-0153</t>
  </si>
  <si>
    <t>VENTILADOR DE PISO - GASTO</t>
  </si>
  <si>
    <t>29301001-0032</t>
  </si>
  <si>
    <t>29401001-0080</t>
  </si>
  <si>
    <t>SWITCH 8 PUERTOS - GASTO</t>
  </si>
  <si>
    <t>29400015-0001</t>
  </si>
  <si>
    <t>MOUSE (RATON ACCESORIO DE COMPUTACION)</t>
  </si>
  <si>
    <t>29400032-0005</t>
  </si>
  <si>
    <t>UNIDAD EXTERNA DE DVD R/W</t>
  </si>
  <si>
    <t>21100041-0055</t>
  </si>
  <si>
    <t>LIBRO DE REGISTRO T/FLORETE F/FRANC.</t>
  </si>
  <si>
    <t>LIBRETA PROFESIONAL CUADRO CHICO 100 hjs.</t>
  </si>
  <si>
    <t>ORGANIZADOR DE PAPELES</t>
  </si>
  <si>
    <t>21100094-0002</t>
  </si>
  <si>
    <t>PERFORADORA TRIPLE ORIFICIO (AJUSTABLE)</t>
  </si>
  <si>
    <t>21101</t>
  </si>
  <si>
    <t>21100127-0004</t>
  </si>
  <si>
    <t>21101001-0022</t>
  </si>
  <si>
    <t>21100022-0028</t>
  </si>
  <si>
    <t>21100066-0012</t>
  </si>
  <si>
    <t>21101001-0006</t>
  </si>
  <si>
    <t>21100081-0072</t>
  </si>
  <si>
    <t>BOLIGRAFO TINTA ROJO</t>
  </si>
  <si>
    <t>21101001-0117</t>
  </si>
  <si>
    <t>21100033-0045</t>
  </si>
  <si>
    <t>CINTA ADHESIVA AISLAR (PLASTICA)</t>
  </si>
  <si>
    <t>21101001-0169</t>
  </si>
  <si>
    <t>PASTA O CUBIERTA PARA ENGARGOLAR T/C</t>
  </si>
  <si>
    <t>21200001-0004</t>
  </si>
  <si>
    <t>21101001-0170</t>
  </si>
  <si>
    <t>PASTA O CUBIERTA PARA ENGARGOLAR T/O</t>
  </si>
  <si>
    <t>ENMICADORA - GASTO</t>
  </si>
  <si>
    <t>21100013-0039</t>
  </si>
  <si>
    <t>PLUMIN EN ESTUCHE C/20 COLORES</t>
  </si>
  <si>
    <t>MARCATEXTO</t>
  </si>
  <si>
    <t>SERVILLETAS DESECHABLES 500 PiezaS</t>
  </si>
  <si>
    <t>BOLSA DE PLASTICO TRANSP. 50 X 70</t>
  </si>
  <si>
    <t>MINI-BANDERA TIPO FLECHA</t>
  </si>
  <si>
    <t>21101001-0397</t>
  </si>
  <si>
    <t>BLOCK DE NOTAS POST-IT POP-UP CONTINUOS</t>
  </si>
  <si>
    <t>BOLSA DE PLASTICO TRANSP. 40 x 60</t>
  </si>
  <si>
    <t>MICA TERMICA P/CREDENCIALES</t>
  </si>
  <si>
    <t>21401001-0568</t>
  </si>
  <si>
    <t>21401001-0258</t>
  </si>
  <si>
    <t>TONER OKI B6500</t>
  </si>
  <si>
    <t>21601001-0118</t>
  </si>
  <si>
    <t>21601001-0116</t>
  </si>
  <si>
    <t>TRAPO MICROFIBRA</t>
  </si>
  <si>
    <t>CONTACTO MULTIPLE C/SUPRESOR DE PICOS</t>
  </si>
  <si>
    <t>PILA AA</t>
  </si>
  <si>
    <t>24601001-0177</t>
  </si>
  <si>
    <t>EXTENSION ELECTRICA 30 M</t>
  </si>
  <si>
    <t>EXTENSION ELECTRICA 15 M</t>
  </si>
  <si>
    <t>24600010-0009</t>
  </si>
  <si>
    <t>25300010-0009</t>
  </si>
  <si>
    <t>ALCOHOL (ANTISEPTICOS) 500 ML.</t>
  </si>
  <si>
    <t>25300002-0004</t>
  </si>
  <si>
    <t>25401001-0147</t>
  </si>
  <si>
    <t>TERMOMETRO DIGITAL</t>
  </si>
  <si>
    <t>25401001-0154</t>
  </si>
  <si>
    <t>ABATELENGUAS</t>
  </si>
  <si>
    <t>25401001-0168</t>
  </si>
  <si>
    <t>GLUCOMETRO</t>
  </si>
  <si>
    <t>25401001-0229</t>
  </si>
  <si>
    <t>GASA ESTERIL</t>
  </si>
  <si>
    <t>25401001-0146</t>
  </si>
  <si>
    <t>25401001-0144</t>
  </si>
  <si>
    <t>29301001-0008</t>
  </si>
  <si>
    <t>GABINETE METALICO CON ENTREPAÑOS - GASTO</t>
  </si>
  <si>
    <t>29301001-0077</t>
  </si>
  <si>
    <t>MESA PLEGABLE - GASTO</t>
  </si>
  <si>
    <t>29301001-0079</t>
  </si>
  <si>
    <t>SILLA PLEGABLE - GASTO</t>
  </si>
  <si>
    <t>29400001-0001</t>
  </si>
  <si>
    <t>AUDIFONOS P/COMPUTADORA T/DIADEMA</t>
  </si>
  <si>
    <t>29400014-0019</t>
  </si>
  <si>
    <t>BASE PARA LAPTOP</t>
  </si>
  <si>
    <t xml:space="preserve">SERVICIO DE AGUA </t>
  </si>
  <si>
    <t>SERVICIO DE FUMIGACIÓN</t>
  </si>
  <si>
    <t>CAJA DE PLASTICO (VARIAS MEDIDAS)</t>
  </si>
  <si>
    <t>PAPEL KRAFT DE 1.20 X 125 mts.</t>
  </si>
  <si>
    <t>LIBRETA PROFESIONAL DE RAYA 100 hjs.</t>
  </si>
  <si>
    <t>LAPICES DE COLORES C/ 24 pzs.</t>
  </si>
  <si>
    <t>21100081-0041</t>
  </si>
  <si>
    <t>ETIQUETA ADHESIVA  50 X 100</t>
  </si>
  <si>
    <t>MINAS ¾ PUNTILLAS 0.7 m.m.</t>
  </si>
  <si>
    <t>21100125-0003</t>
  </si>
  <si>
    <t>TABLA PORTAPAPEL EN MADERA T/CARTA</t>
  </si>
  <si>
    <t>21100125-0004</t>
  </si>
  <si>
    <t>TABLA PORTAPAPEL EN MADERA T/OFICIO</t>
  </si>
  <si>
    <t>21101001-0025</t>
  </si>
  <si>
    <t>ARILLO METALICO 3/8"</t>
  </si>
  <si>
    <t>PAPEL BOND T/DOBLE CARTA C/500 hjs.</t>
  </si>
  <si>
    <t>21100123-0004</t>
  </si>
  <si>
    <t>SOBRE BOLSA T/DOBLE CARTA S/IMP.</t>
  </si>
  <si>
    <t>TRITURADORA DE PAPEL - GASTO</t>
  </si>
  <si>
    <t>21101001-0140</t>
  </si>
  <si>
    <t>PIZARRON DE CORCHO - GASTO</t>
  </si>
  <si>
    <t>21100036-0003</t>
  </si>
  <si>
    <t>CLIP ESTANDAR # 3</t>
  </si>
  <si>
    <t>PAPEL BOND T/CARTA ( COLOR )</t>
  </si>
  <si>
    <t>BOLIGRAFO ENERGEL DX AZUL PUNTO FINO</t>
  </si>
  <si>
    <t>21101001-0239</t>
  </si>
  <si>
    <t>BOLIGRAFO ENERGEL DX NEGRO PUNTO FINO</t>
  </si>
  <si>
    <t>21100033-0031</t>
  </si>
  <si>
    <t>CINTA MASKING TAPE  12 X 50</t>
  </si>
  <si>
    <t>LIBRO DE REGISTRO T/FLORETE 192 hjs.</t>
  </si>
  <si>
    <t>21101001-0164</t>
  </si>
  <si>
    <t>21100011-0007</t>
  </si>
  <si>
    <t>BOLSA DE PLASTICO TRANSP. 08 X 22</t>
  </si>
  <si>
    <t>REGLA DE PLASTICO  30 cm.</t>
  </si>
  <si>
    <t>MATERIALES Y ÚTILES DE IMPRESIÓN Y REPRODUCCIÓN</t>
  </si>
  <si>
    <t>21200001-0003</t>
  </si>
  <si>
    <t>ACETATO TAMAÑO CARTA</t>
  </si>
  <si>
    <t>21401001-0618</t>
  </si>
  <si>
    <t>BOTELLA DE TINTA NEGRA PARA IMPRESORA EPSON 544</t>
  </si>
  <si>
    <t>21400013-0423</t>
  </si>
  <si>
    <t>TONER IMPRESORA LEXMARK NEGRO</t>
  </si>
  <si>
    <t>21401001-0338</t>
  </si>
  <si>
    <t>UNIDAD DE IMAGEN LEXMARK</t>
  </si>
  <si>
    <t>21401001-0531</t>
  </si>
  <si>
    <t>CARTUCHO DE TONER PARA MULTIFUNCIONAL KYOCERA MOD. ECOSYS M4125 idn N/P TK-6117</t>
  </si>
  <si>
    <t>TONER SAMSUNG</t>
  </si>
  <si>
    <t>AGUA PURIFICADA 500 ml.</t>
  </si>
  <si>
    <t>22104001-0105</t>
  </si>
  <si>
    <t>BOTANA</t>
  </si>
  <si>
    <t>24601001-0087</t>
  </si>
  <si>
    <t>CABLE HDMI MACHO A MACHO</t>
  </si>
  <si>
    <t>25300010-0012</t>
  </si>
  <si>
    <t>AGUA OXIGENADA DE 480 ML.</t>
  </si>
  <si>
    <t>ALGODÓN ( ESTERILIZADO )</t>
  </si>
  <si>
    <t>TELA ADHESIVA</t>
  </si>
  <si>
    <t>BANDITAS ADHESIVAS</t>
  </si>
  <si>
    <t>25401001-0211</t>
  </si>
  <si>
    <t>CINTA MICROPOROSA DE PAPEL</t>
  </si>
  <si>
    <t>TOALLAS SANITARIAS FEMENINAS</t>
  </si>
  <si>
    <t>29301001-0319</t>
  </si>
  <si>
    <t>TRIPIE PARA CAMARA</t>
  </si>
  <si>
    <t>29301001-0213</t>
  </si>
  <si>
    <t>CREDENZA (GASTO)</t>
  </si>
  <si>
    <t>EXTENSION ELECTRICA 10 mts.</t>
  </si>
  <si>
    <t>29301001-0105</t>
  </si>
  <si>
    <t>ESTANTE PARA CAJAS - GASTO</t>
  </si>
  <si>
    <t>REFACCIONES Y ACCESORIOS PARA EQUIPO DE CÓMPUTO Y TELECOMUNICACIONES.</t>
  </si>
  <si>
    <t>DISCO DURO EXTERNO DE 1T - GASTO</t>
  </si>
  <si>
    <t>MX10</t>
  </si>
  <si>
    <t>BOLSA DE PLASTICO TRANSP. 60 X 90</t>
  </si>
  <si>
    <t>21100128-0009</t>
  </si>
  <si>
    <t>TINTA P/SELLO DE GOMA (NEGRO)</t>
  </si>
  <si>
    <t>21100128-0008</t>
  </si>
  <si>
    <t>TINTA P/SELLO DE GOMA (ROJO)</t>
  </si>
  <si>
    <t>21100003-0001</t>
  </si>
  <si>
    <t>SACAPUNTAS DE METAL ESCOLAR</t>
  </si>
  <si>
    <t>21100033-0012</t>
  </si>
  <si>
    <t>CINTA DIUREX 16 X 65</t>
  </si>
  <si>
    <t>21101001-0235</t>
  </si>
  <si>
    <t>SOBRE MANILA T/C</t>
  </si>
  <si>
    <t>21401001-0155</t>
  </si>
  <si>
    <t>ALCOHOL ISOPROPILICO PARA LIMPIEZA DE EQUIPO DE COMPUTO</t>
  </si>
  <si>
    <t>ACETATO TAMAÑO OFICIO</t>
  </si>
  <si>
    <t>CAFÉ MOLIDO</t>
  </si>
  <si>
    <t>22104001-0107</t>
  </si>
  <si>
    <t>JUGOS DE FRUTAS ENVASADOS O ENLATADOS</t>
  </si>
  <si>
    <t>22104001-0108</t>
  </si>
  <si>
    <t>REFRESCO</t>
  </si>
  <si>
    <t>24601001-0409</t>
  </si>
  <si>
    <t>MULTICONTACTO DE CORRIENTE</t>
  </si>
  <si>
    <t>MULTI-CONTACTO</t>
  </si>
  <si>
    <t>29100034-0001</t>
  </si>
  <si>
    <t>FLEXOMETRO (CINTA METRICA)</t>
  </si>
  <si>
    <t>29100064-0001</t>
  </si>
  <si>
    <t>PINZA DE PUNTA</t>
  </si>
  <si>
    <t>29101001-0075</t>
  </si>
  <si>
    <t>PINZA DE CORTE DIAGONAL</t>
  </si>
  <si>
    <t>29100060-0002</t>
  </si>
  <si>
    <t>PINZA ELECTRICIDAD</t>
  </si>
  <si>
    <t>29401001-0055</t>
  </si>
  <si>
    <t>KIT MOUSE Y TECLADO USB</t>
  </si>
  <si>
    <t>29400027-0015</t>
  </si>
  <si>
    <t>TECLADO USB</t>
  </si>
  <si>
    <t>MX11</t>
  </si>
  <si>
    <t>21100081-0064</t>
  </si>
  <si>
    <t>MARCA TEXTO FLUORESCENTE PUNTA BISELADA AMARILLO</t>
  </si>
  <si>
    <t>PAÑUELOS KLEENEX C/100 hjs.</t>
  </si>
  <si>
    <t>21100014-0010</t>
  </si>
  <si>
    <t>21101001-0126</t>
  </si>
  <si>
    <t>21100128-0007</t>
  </si>
  <si>
    <t>21101001-0366</t>
  </si>
  <si>
    <t>DEDAL DE HULE DEL No.13</t>
  </si>
  <si>
    <t>21101001-0093</t>
  </si>
  <si>
    <t>CINTA DELIMITADORA</t>
  </si>
  <si>
    <t>LAPICES DE COLORES C/ 36 pzs.</t>
  </si>
  <si>
    <t>MICA AUTO ADHERIBLE  .40 X 56  mts.</t>
  </si>
  <si>
    <t>21100092-0006</t>
  </si>
  <si>
    <t>PEGAMENTO BLANCO 850  250 gr.</t>
  </si>
  <si>
    <t>SOBRE BOLSA T/OFICIO S/IMP.</t>
  </si>
  <si>
    <t>TIJERA DEL  # 7</t>
  </si>
  <si>
    <t>BOLSA DE PLASTICO TRANSP. V/MEDIDAS</t>
  </si>
  <si>
    <t xml:space="preserve">MATERIALES Y ÚTILES DE OFICINA </t>
  </si>
  <si>
    <t>BLOCK DE NOTAS POST-IT  # 653</t>
  </si>
  <si>
    <t>21100092-0019</t>
  </si>
  <si>
    <t>PEGAMENTOS (VARIOS)</t>
  </si>
  <si>
    <t>PAPEL BOND T/OFICIO  C/5000 hjs.</t>
  </si>
  <si>
    <t>21400011-0025</t>
  </si>
  <si>
    <t>CARTUCHO TINTA P/IMP. BROTHER HL-630</t>
  </si>
  <si>
    <t>21401001-0225</t>
  </si>
  <si>
    <t>TONER LEXMARK MS-810DN NP 52D4H00</t>
  </si>
  <si>
    <t>21401001-0506</t>
  </si>
  <si>
    <t>KIT DE MANTENIMIENTO PARA IMPRESORA LEXMARK MS811 NP 40X8420</t>
  </si>
  <si>
    <t>DESINFECTANTE LIMPIADOR  (FABULOSO)</t>
  </si>
  <si>
    <t>21600022-0006</t>
  </si>
  <si>
    <t>JABON DETERGENTE EN POLVO 10 kg.</t>
  </si>
  <si>
    <t>21600022-0011</t>
  </si>
  <si>
    <t>JABON P/MANOS  ( SHAMPOO )</t>
  </si>
  <si>
    <t>21601001-0024</t>
  </si>
  <si>
    <t>21601001-0066</t>
  </si>
  <si>
    <t>MATERIAL ELECTRICO Y ELECTRÓNICO</t>
  </si>
  <si>
    <t>LAMPARA DE LED</t>
  </si>
  <si>
    <t>24601001-0056</t>
  </si>
  <si>
    <t>ASPIRINA C/40</t>
  </si>
  <si>
    <t>25300002-0066</t>
  </si>
  <si>
    <t>BUSCAPINA COMPOSITUM</t>
  </si>
  <si>
    <t>25300002-0001</t>
  </si>
  <si>
    <t>BUSCAPINA TAB.</t>
  </si>
  <si>
    <t>25300002-0009</t>
  </si>
  <si>
    <t>CAFIASPIRINA</t>
  </si>
  <si>
    <t>25300010-0007</t>
  </si>
  <si>
    <t>ISODINE</t>
  </si>
  <si>
    <t>AGUA INYECTABLE</t>
  </si>
  <si>
    <t>25301001-0277</t>
  </si>
  <si>
    <t>GEL DE ALUMINIO, MAGNESIO Y DIMETICONA</t>
  </si>
  <si>
    <t>SOBRE</t>
  </si>
  <si>
    <t>25301001-0281</t>
  </si>
  <si>
    <t>25301001-0285</t>
  </si>
  <si>
    <t>ALCOHOL EN SPRAY</t>
  </si>
  <si>
    <t>MATERIALES ACCESORIOS Y SUMINISTROS MÉDICOS</t>
  </si>
  <si>
    <t>COMBUSTIBLES, LUBRICANTES Y ADITIVOS PARA VEHÍCULOS TERRESTRES, AÉREOS, MARÍTIMOS, LACUSTRES Y FLUVIALES DESTINADOS A SERVICIOS PÚBLICOS Y LA OPERACIÓN DE PROGRAMAS PÚBLICOS.</t>
  </si>
  <si>
    <t>29101001-0108</t>
  </si>
  <si>
    <t>PISTOLA DE AIRE CALIENTE</t>
  </si>
  <si>
    <t>29301001-0006</t>
  </si>
  <si>
    <t>GRABADORA DIGITAL - GASTO</t>
  </si>
  <si>
    <t>29301001-0017</t>
  </si>
  <si>
    <t>CAMARA DIGITAL - GASTO</t>
  </si>
  <si>
    <t>29400009-0004</t>
  </si>
  <si>
    <t>CONECTOR RJ-45 4 PARES P/REDES</t>
  </si>
  <si>
    <t>29401001-0052</t>
  </si>
  <si>
    <t>HUB - GASTO</t>
  </si>
  <si>
    <t>29401001-0219</t>
  </si>
  <si>
    <t>CABLE DE RED</t>
  </si>
  <si>
    <t>MICROFONO INALAMBRICO - GASTO</t>
  </si>
  <si>
    <t>SERVICIO TELEFÓNICO CONVENCIONAL.</t>
  </si>
  <si>
    <t>MANTENIMIENTO Y CONSERVACIÓN DE MAQUINARIA Y EQUIPO.</t>
  </si>
  <si>
    <t>SERVICIO DE JARDINERIA Y FUMIGACIÓN</t>
  </si>
  <si>
    <t>MX12</t>
  </si>
  <si>
    <t>21101001-0166</t>
  </si>
  <si>
    <t>21100061-0008</t>
  </si>
  <si>
    <t>CLIP MARIPOSA # 2</t>
  </si>
  <si>
    <t>21100013-0044</t>
  </si>
  <si>
    <t>21100123-0003</t>
  </si>
  <si>
    <t>VASO TÉRMICO DESECHABLE</t>
  </si>
  <si>
    <t>21100124-0012</t>
  </si>
  <si>
    <t>BOLSA DE PLASTICO TRANSP. 15 X 25</t>
  </si>
  <si>
    <t>PERFORADORA UN ORIFICIO</t>
  </si>
  <si>
    <t>21400013-0046</t>
  </si>
  <si>
    <t>TONER P/IMP. H.P. LASER JET 4050 C4127X</t>
  </si>
  <si>
    <t>21401001-0148</t>
  </si>
  <si>
    <t>22104001-0128</t>
  </si>
  <si>
    <t>22104001-0149</t>
  </si>
  <si>
    <t xml:space="preserve">MATERIAL ELÉCTRICO Y ELECTRÓNICO </t>
  </si>
  <si>
    <t>INE/12JDE-CM/001/2021</t>
  </si>
  <si>
    <t>SERVICIO DE JARDINERÍA Y FUMIGACIÓN</t>
  </si>
  <si>
    <t>FUMIGACIÓN</t>
  </si>
  <si>
    <t>MX13</t>
  </si>
  <si>
    <t>ESPONJERO DE ESCRITORIO (CUENTA FÁCIL)</t>
  </si>
  <si>
    <t>MICA PORTA DOCUMENTOS T/CARTA</t>
  </si>
  <si>
    <t>CINTA 3 M CERTOPLAX</t>
  </si>
  <si>
    <t>MICA PORTA GAFETE S/BROCHE</t>
  </si>
  <si>
    <t>LAPIZ DE COLOR VERITHIN ROJO</t>
  </si>
  <si>
    <t>PORTAMINAS y/o LAPICERO (VARIOS)</t>
  </si>
  <si>
    <t>CINTA MAGICA</t>
  </si>
  <si>
    <t>MINAS ¾ PUNTILLAS 0.5 m.m.</t>
  </si>
  <si>
    <t>TARJETA DE 1/2 CARTA</t>
  </si>
  <si>
    <t>CINTA CANELA 12 X 50</t>
  </si>
  <si>
    <t>CAJA DE ARCHIVO MUERTO T/ESPECIAL 50 X 52 X 52</t>
  </si>
  <si>
    <t>MARCADOR AQUACOLOR</t>
  </si>
  <si>
    <t>MICA AUTO ADHERIBLE  .66 X 50  mts.</t>
  </si>
  <si>
    <t>PLUMIN EN ESTUCHE C/12 COLORES</t>
  </si>
  <si>
    <t>CARTUCHO P/IMP. HP C9700A BLACK</t>
  </si>
  <si>
    <t>CARTUCHO P/IMP. HP C9701A CYAN</t>
  </si>
  <si>
    <t>CARTUCHO P/IMP. HP C9703A MAGENTA</t>
  </si>
  <si>
    <t>CARTUCHO P/IMP. HP C9702A AMARILLO</t>
  </si>
  <si>
    <t>LIMPIADOR LIQUIDO</t>
  </si>
  <si>
    <t>CINCHOS DE PLASTICO</t>
  </si>
  <si>
    <t>BASE PARA SUJECION DE CINCHOS</t>
  </si>
  <si>
    <t>CINTA DE AISLAR (PLASTICA)</t>
  </si>
  <si>
    <t>BATERIA RECARGABLE TAMAÑO AAA</t>
  </si>
  <si>
    <t>ARMELLA</t>
  </si>
  <si>
    <t>CABLE DE USO RUDO</t>
  </si>
  <si>
    <t>OTROS MATERIALES Y ARTÍCULOS DE CONSTRUCCIÓN Y REPARACIÓN</t>
  </si>
  <si>
    <t>MEMORIA USB</t>
  </si>
  <si>
    <t>KIT DE MANTENIMIENTO PARA IMPRESORA LASERJET 2420 N. PARTE H3980 60001</t>
  </si>
  <si>
    <t>SERVICIO TELEFONICO CONVENCIONAL</t>
  </si>
  <si>
    <t>MX14</t>
  </si>
  <si>
    <t>TINTA P/SELLO DE GOMA (AZUL)</t>
  </si>
  <si>
    <t>PEDIDO CONTRATO</t>
  </si>
  <si>
    <t>SEMESTRAL</t>
  </si>
  <si>
    <t>21101001-0347</t>
  </si>
  <si>
    <t>FOLDER T/C CON BROCHE DE PALANCA</t>
  </si>
  <si>
    <t>21101001-0013</t>
  </si>
  <si>
    <t>ESPIRAL PARA ENGARGOLAR</t>
  </si>
  <si>
    <t>21101001-0065</t>
  </si>
  <si>
    <t>TARJETA DE CARTULINA 5 X 8</t>
  </si>
  <si>
    <t>21101001-0167</t>
  </si>
  <si>
    <t>CUBIERTA PARA PARA ENGARGOLAR TIPO CANADA T/C</t>
  </si>
  <si>
    <t>21101001-0318</t>
  </si>
  <si>
    <t>SELLO AUTOENTINTABLE</t>
  </si>
  <si>
    <t>21100013-0028</t>
  </si>
  <si>
    <t>MARCATEXTO NEGRO</t>
  </si>
  <si>
    <t>ARILLO METALICO 9/16 "</t>
  </si>
  <si>
    <t>21101001-0118</t>
  </si>
  <si>
    <t>DEDAL DE HULE N 11</t>
  </si>
  <si>
    <t>21100041-0063</t>
  </si>
  <si>
    <t>21101001-0029</t>
  </si>
  <si>
    <t>21100074-0012</t>
  </si>
  <si>
    <t>21101001-0217</t>
  </si>
  <si>
    <t>FILTRO PARA CAFETERA C/500</t>
  </si>
  <si>
    <t>MARCADOR TINTA PERMANENTE</t>
  </si>
  <si>
    <t>LIBRO DE REGISTRO T/FLORETE  96 hjs.</t>
  </si>
  <si>
    <t>21400013-0367</t>
  </si>
  <si>
    <t>TONER PARA IMPRESORA H.P. LASER JET CC364A</t>
  </si>
  <si>
    <t>KYOCERA TA-255 TK-477</t>
  </si>
  <si>
    <t>21401</t>
  </si>
  <si>
    <t>21400013-0364</t>
  </si>
  <si>
    <t>TONER PARA IMPRESORA HP LASER JET MOD. P4015N N/P CC364A</t>
  </si>
  <si>
    <t>21401001-0659</t>
  </si>
  <si>
    <t>TONER SAMSUNG MLT-D203U 15000 PAG</t>
  </si>
  <si>
    <t>21401001-0608</t>
  </si>
  <si>
    <t>21600007-0013</t>
  </si>
  <si>
    <t>22104</t>
  </si>
  <si>
    <t>24601001-0381</t>
  </si>
  <si>
    <t>MX15</t>
  </si>
  <si>
    <t>MATERIALES Y UTILES DE OFICINA</t>
  </si>
  <si>
    <t>BOLIGRAFO (VARIOS)</t>
  </si>
  <si>
    <t>ORGANITODO GIRATORIO P/ESCRITORIO</t>
  </si>
  <si>
    <t>MICA TERMICA TC</t>
  </si>
  <si>
    <t>PERSONIFICADOR EN ACRILICO</t>
  </si>
  <si>
    <t>MATERIALES Y UTILES PARA EL PROCESAMIENTO EN EQUIPOS Y BIENES INFORMATICOS</t>
  </si>
  <si>
    <t>LIMPIADOR P/COMPONENTES DE COMPUTO</t>
  </si>
  <si>
    <t>21600002-0001</t>
  </si>
  <si>
    <t>MATERIAL ELECTRICO Y ELECTRONICO</t>
  </si>
  <si>
    <t>24600010-0012</t>
  </si>
  <si>
    <t>24600017-0009</t>
  </si>
  <si>
    <t>CONVERTIDOR TRIFASICO</t>
  </si>
  <si>
    <t>OTROS MATERIALES Y ARTICULOS DE CONSTRUCCION Y REPARACION</t>
  </si>
  <si>
    <t>MEDICINAS Y PRODUCTOS FARMACEUTICOS</t>
  </si>
  <si>
    <t>25301001-0190</t>
  </si>
  <si>
    <t>PARACETAMOL/COFEINA COMPRIMIDOS</t>
  </si>
  <si>
    <t>MATERIALES, ACCESORIOS Y SUMINISTROS MEDICOS</t>
  </si>
  <si>
    <t>COMBUSTIBLES, LUBRICANTES Y ADITIVOS PARA VEHICULOS TERRESTRES, AEREOS, MARITIMOS, LACUSTRES Y FLUVIALES DESTINADOS A SERVICIOS PUBLICOS Y LA OPERACION DE PROGRAMAS PUBLICOS</t>
  </si>
  <si>
    <t>GASOLINA</t>
  </si>
  <si>
    <t>REFACCIONES Y ACCESORIOS MENORES DE MOBILIARIO Y EQUIPO DE ADMINISTRACION, EDUCACIONAL Y RECREATIVO</t>
  </si>
  <si>
    <t>29301001-0009</t>
  </si>
  <si>
    <t>SILLA PARA VISITAS - GASTO</t>
  </si>
  <si>
    <t>29301001-0085</t>
  </si>
  <si>
    <t>29301001-0096</t>
  </si>
  <si>
    <t>MESA AUXILIAR - GASTO</t>
  </si>
  <si>
    <t>ARCHIVERO</t>
  </si>
  <si>
    <t>REFACCIONES Y ACCESORIOS PARA EQUIPO DE COMPUTO</t>
  </si>
  <si>
    <t>29901001-0058</t>
  </si>
  <si>
    <t>MICROFONO TIPO CUELLO DE GANSO - GASTO</t>
  </si>
  <si>
    <t>SERVICIO DE AGUA.</t>
  </si>
  <si>
    <t>MANTENIMIENTO Y CONSERVACION DE MAQUINARIA Y EQUIPO</t>
  </si>
  <si>
    <t>SERVICIOS DE LAVANDERIA, LIMPIEZA, HIGIENE</t>
  </si>
  <si>
    <t>SERVICIOS DE JARDINERIA Y FUMIGACION</t>
  </si>
  <si>
    <t>21100077-0003</t>
  </si>
  <si>
    <t>CARTUCHOS DE TONER</t>
  </si>
  <si>
    <t>TORRE</t>
  </si>
  <si>
    <t xml:space="preserve">MATERIAL DE LIMPIEZA </t>
  </si>
  <si>
    <t xml:space="preserve">MATERIALES, ACCESORIOS Y SUMINISTROS MÉDICOS </t>
  </si>
  <si>
    <t xml:space="preserve">COMBUSTIBLES, LUBRICANTES Y ADITIVOS PARA VEHÍCULOS TERRESTRES, AÉREOS, MARÍTIMOS, LACUSTRES Y FLUVIALES DESTINADOS A SERVICIOS PÚBLICOS Y LA OPERACIÓN DE PROGRAMAS PÚBLICOS </t>
  </si>
  <si>
    <t xml:space="preserve">REFACCIONES Y ACCESORIOS PARA EQUIPO DE CÓMPUTO Y TELECOMUNICACIONES </t>
  </si>
  <si>
    <t xml:space="preserve">ARRENDAMIENTO DE MAQUINARIA Y EQUIPO </t>
  </si>
  <si>
    <t xml:space="preserve">SERVICIOS DE VIGILANCIA </t>
  </si>
  <si>
    <t>MX17</t>
  </si>
  <si>
    <t>CORDÓN PARA GAFETE</t>
  </si>
  <si>
    <t>21101001-0057</t>
  </si>
  <si>
    <t>POSTE DE ALUMINIO 3"</t>
  </si>
  <si>
    <t>21101001-0124</t>
  </si>
  <si>
    <t>21100013-0016</t>
  </si>
  <si>
    <t>CORRECTOR LÍQUIDO (ESCOBETILLA)</t>
  </si>
  <si>
    <t>GRAPA STÁNDAR</t>
  </si>
  <si>
    <t>21100055-0002</t>
  </si>
  <si>
    <t>21100055-0005</t>
  </si>
  <si>
    <t>LIGAS NÚMERO  18</t>
  </si>
  <si>
    <t>21100128-0005</t>
  </si>
  <si>
    <t>SERVILLETAS DESECHABLES 500 Piezas</t>
  </si>
  <si>
    <t>CINCHOS SUJETA CABLES DE NYLON</t>
  </si>
  <si>
    <t>21101001-0395</t>
  </si>
  <si>
    <t>QUITA GOMA RODIN</t>
  </si>
  <si>
    <t>CORRECTOR LÍQUIDO T/LÁPIZ</t>
  </si>
  <si>
    <t>CÚTTER GRANDE</t>
  </si>
  <si>
    <t>TABLA PORTAPAPEL EN ACRÍLICO T/CARTA</t>
  </si>
  <si>
    <t>21100033-0036</t>
  </si>
  <si>
    <t>CINTA MASKING TAPE  36 X 50</t>
  </si>
  <si>
    <t>SOBRE  MANILA T/OFICIO</t>
  </si>
  <si>
    <t>21100079-0001</t>
  </si>
  <si>
    <t>BICOLOR C/ 10 PZS</t>
  </si>
  <si>
    <t>PEGAMENTO ADHESIVO T/LÁPIZ</t>
  </si>
  <si>
    <t>REPUESTO P/CÚTTER GRANDE</t>
  </si>
  <si>
    <t>TINTA PROTECTORA DE CHEQUE</t>
  </si>
  <si>
    <t>21101001-0199</t>
  </si>
  <si>
    <t>CARTUCHO DE CINTA PARA RELOJ CHECADOR</t>
  </si>
  <si>
    <t>CARTUCHO DE TONER LEXMARK MS811 DN- 524H</t>
  </si>
  <si>
    <t>21400013-0211</t>
  </si>
  <si>
    <t>TÓNER PARA IMPRESORA HP MOD. 1010 N° PARTE Q2612A</t>
  </si>
  <si>
    <t>TÓNER BROTHER  TN-850</t>
  </si>
  <si>
    <t>21601001-0017</t>
  </si>
  <si>
    <t>TOALLA INTERDOBLADA</t>
  </si>
  <si>
    <t>PAPEL HIGIÉNICO</t>
  </si>
  <si>
    <t>24600010-0011</t>
  </si>
  <si>
    <t>24600003-0004</t>
  </si>
  <si>
    <t>24601</t>
  </si>
  <si>
    <t xml:space="preserve">OTROS MATERIALES Y ARTÍCULOS DE CONSTRUCCIÓN Y REPARACIÓN </t>
  </si>
  <si>
    <t>24901001-0047</t>
  </si>
  <si>
    <t>CINTA METÁLICA PARA DUCTOS -</t>
  </si>
  <si>
    <t>25401001-0212</t>
  </si>
  <si>
    <t>HISOPOS</t>
  </si>
  <si>
    <t>25401001-0252</t>
  </si>
  <si>
    <t xml:space="preserve">COMBUSTIBLES, LUBRICANTES Y ADITIVOS PARA VEHÍCULOS TERRESTRES, AÉREOS, MARÍTIMOS, LACUSTRES Y FLUVIALES DESTINADOS A SERVICIOS ADMINISTRATIVOS </t>
  </si>
  <si>
    <t xml:space="preserve">HERRAMIENTAS MENORES </t>
  </si>
  <si>
    <t>GABINETE METÁLICO CON ENTREPAÑOS - GASTO</t>
  </si>
  <si>
    <t>29301001-0136</t>
  </si>
  <si>
    <t>29401</t>
  </si>
  <si>
    <t xml:space="preserve">REFACCIONES Y ACCESORIOS PARA EQUIPO DE CÓMPUTO Y TELECOMUNICACIONES. </t>
  </si>
  <si>
    <t xml:space="preserve">REFACCIONES Y ACCESORIOS MENORES OTROS BIENES MUEBLES </t>
  </si>
  <si>
    <t>29901001-0024</t>
  </si>
  <si>
    <t>EXTINTOR - GASTO</t>
  </si>
  <si>
    <t xml:space="preserve">MANTENIMIENTO Y CONSERVACIÓN DE BIENES INFORMÁTICOS </t>
  </si>
  <si>
    <t>MANTENIMIENTO Y CONSERVACIÓN DE BIENES INFORMÁTICOS</t>
  </si>
  <si>
    <t>MANTENIMIENTO PREVENTIVO DE AIRE ACONDICIONADO</t>
  </si>
  <si>
    <t>SERVICIO DE JARDINERÍA</t>
  </si>
  <si>
    <t>PASAJES</t>
  </si>
  <si>
    <t>MX18</t>
  </si>
  <si>
    <t>BOLÍGRAFO TINTA ROJO</t>
  </si>
  <si>
    <t>21100033-0029</t>
  </si>
  <si>
    <t>21100083-0008</t>
  </si>
  <si>
    <t>21600024-0005</t>
  </si>
  <si>
    <t>LIMPIADOR REMOVEDOR</t>
  </si>
  <si>
    <t>DISPERSIÓN ELECTRÓNICA DE COMBUSTIBLE PARA SERVICIOS PUBLICOS</t>
  </si>
  <si>
    <t>SERVICIO DE VIGILANCIA JDE INTRAMUROS</t>
  </si>
  <si>
    <t>21100041-0076</t>
  </si>
  <si>
    <t>21100079-0002</t>
  </si>
  <si>
    <t>21101001-0216</t>
  </si>
  <si>
    <t>21100045-0002</t>
  </si>
  <si>
    <t>DESPACHADOR DE NOTAS POST-IT</t>
  </si>
  <si>
    <t>21401001-0292</t>
  </si>
  <si>
    <t>BOTELLA DE TINTA EPSON T6641 NEGRO</t>
  </si>
  <si>
    <t>21401001-0293</t>
  </si>
  <si>
    <t>BOTELLA DE TINTA EPSON T6642 CIAN</t>
  </si>
  <si>
    <t>FRANELA</t>
  </si>
  <si>
    <t>21600019-0001</t>
  </si>
  <si>
    <t>AGUA PURIFICADA 600 ML</t>
  </si>
  <si>
    <t>TÉ SURTIDO</t>
  </si>
  <si>
    <t>EXTENSION ELECTRICA  6 mts.</t>
  </si>
  <si>
    <t>29301001-0108</t>
  </si>
  <si>
    <t>ORDEN DE SERVICIO</t>
  </si>
  <si>
    <t>MX20</t>
  </si>
  <si>
    <t>21100030-0001</t>
  </si>
  <si>
    <t>21100013-0048</t>
  </si>
  <si>
    <t>21100031-0005</t>
  </si>
  <si>
    <t>21100084-0001</t>
  </si>
  <si>
    <t>21101001-0011</t>
  </si>
  <si>
    <t>CUTTER CHICO</t>
  </si>
  <si>
    <t>21100081-0100</t>
  </si>
  <si>
    <t>21401001-0536</t>
  </si>
  <si>
    <t>21401001-0046</t>
  </si>
  <si>
    <t>21600008-0003</t>
  </si>
  <si>
    <t>24600031-0018</t>
  </si>
  <si>
    <t>24701</t>
  </si>
  <si>
    <t>ARTÍCULOS METÁLICOS PARA LA CONSTRUCCIÓN</t>
  </si>
  <si>
    <t>24801</t>
  </si>
  <si>
    <t>24801001-0009</t>
  </si>
  <si>
    <t>25301</t>
  </si>
  <si>
    <t>26102</t>
  </si>
  <si>
    <t>26103</t>
  </si>
  <si>
    <t>27201</t>
  </si>
  <si>
    <t>29101</t>
  </si>
  <si>
    <t>29301</t>
  </si>
  <si>
    <t>29301001-0099</t>
  </si>
  <si>
    <t>29401001-0013</t>
  </si>
  <si>
    <t>29901</t>
  </si>
  <si>
    <t>MX21</t>
  </si>
  <si>
    <t>21101001-0125</t>
  </si>
  <si>
    <t>MARCA TEXTO FLUORESCENTE PUNTA BISELADA VERDE</t>
  </si>
  <si>
    <t>21100102-0003</t>
  </si>
  <si>
    <t>PORTAGAFETE DE IDENTIFICACION PLAST/ACRIL</t>
  </si>
  <si>
    <t>21101001-0376</t>
  </si>
  <si>
    <t>VASOS DE CARTON</t>
  </si>
  <si>
    <t>21100075-0001</t>
  </si>
  <si>
    <t>MOCHILA</t>
  </si>
  <si>
    <t>B00PE01</t>
  </si>
  <si>
    <t>21100033-0024</t>
  </si>
  <si>
    <t>CINTA MAGICA 12 X 33</t>
  </si>
  <si>
    <t>21101001-0280</t>
  </si>
  <si>
    <t>LIBRETA DE TRANSITO</t>
  </si>
  <si>
    <t>21100006-0005</t>
  </si>
  <si>
    <t>LUPA</t>
  </si>
  <si>
    <t>CAJA ARCHIVADORA T/C</t>
  </si>
  <si>
    <t>21101001-0330</t>
  </si>
  <si>
    <t>SOBRE DE POLIPROPILENO</t>
  </si>
  <si>
    <t>21100081-0069</t>
  </si>
  <si>
    <t>21401001-0600</t>
  </si>
  <si>
    <t>21401001-0657</t>
  </si>
  <si>
    <t>TONER 524X NEGRO MS811 LEXMARK 45000</t>
  </si>
  <si>
    <t>TONER BROTHER  TN-850</t>
  </si>
  <si>
    <t>22301001-0056</t>
  </si>
  <si>
    <t>CAFETERA - GASTO</t>
  </si>
  <si>
    <t>26105001-0008</t>
  </si>
  <si>
    <t>GAS LP (SUMINISTRO )</t>
  </si>
  <si>
    <t>29401001-0005</t>
  </si>
  <si>
    <t>CABLE USB</t>
  </si>
  <si>
    <t>29401001-0136</t>
  </si>
  <si>
    <t>29901001-0045</t>
  </si>
  <si>
    <t>REGULADOR DE VOLTAJE - GASTO</t>
  </si>
  <si>
    <t>SOLO PARA TRÁMITE DE PAGO</t>
  </si>
  <si>
    <t>MANTENIMIENTO MOBILIARIO</t>
  </si>
  <si>
    <t>MX22</t>
  </si>
  <si>
    <t>21100123-0013</t>
  </si>
  <si>
    <t>SOBRE OPALINA T/OFICIO</t>
  </si>
  <si>
    <t>21100038-0003</t>
  </si>
  <si>
    <t>COJIN P/SELLO #2</t>
  </si>
  <si>
    <t>BOLSA DE PLASTICO</t>
  </si>
  <si>
    <t>21100033-0004</t>
  </si>
  <si>
    <t>MICA AUTOADHERIBLE 50 X 50 MTS.</t>
  </si>
  <si>
    <t>SEPARADOR DE ARCHIVO COLGANTE T/OFICIO</t>
  </si>
  <si>
    <t>SOBRE BOLSA T/CARTA S/IMP. C/HILO</t>
  </si>
  <si>
    <t>21100123-0006</t>
  </si>
  <si>
    <t>SOBRE BOLSA T/EXTRAOFICIO</t>
  </si>
  <si>
    <t>21100120-0005</t>
  </si>
  <si>
    <t>SEPARADOR ALFABETICO T/OFICIO</t>
  </si>
  <si>
    <t>21100074-0009</t>
  </si>
  <si>
    <t>21100092-0016</t>
  </si>
  <si>
    <t>21401001-0464</t>
  </si>
  <si>
    <t>TONER BROTHER ORIGINAL TN660 NEGRO</t>
  </si>
  <si>
    <t>21600018-0007</t>
  </si>
  <si>
    <t>22104001-0086</t>
  </si>
  <si>
    <t>24601001-0170</t>
  </si>
  <si>
    <t>EXTENSION ELECTRICA</t>
  </si>
  <si>
    <t>24800008-0001</t>
  </si>
  <si>
    <t>LONA</t>
  </si>
  <si>
    <t>25300002-0002</t>
  </si>
  <si>
    <t>MEDICAMENTO</t>
  </si>
  <si>
    <t>SERVICIO DE ADT</t>
  </si>
  <si>
    <t>21100022-0009</t>
  </si>
  <si>
    <t>CARPETA ACOPRESS T/CARTA</t>
  </si>
  <si>
    <t>21401001-0050</t>
  </si>
  <si>
    <t>HP LASER JET  Q6470A NEGRO</t>
  </si>
  <si>
    <t>GARRAFÓN  DE AGUA 20 LTS</t>
  </si>
  <si>
    <t>26105001-0010</t>
  </si>
  <si>
    <t>GAS NATURAL</t>
  </si>
  <si>
    <t>VIDEO PROYECTOR - GASTO</t>
  </si>
  <si>
    <t>ADJUDICACIÓN</t>
  </si>
  <si>
    <t>21101001-0314</t>
  </si>
  <si>
    <t>CUCHARA GRANDE DESECHABLE</t>
  </si>
  <si>
    <t>S/N</t>
  </si>
  <si>
    <t>SERVICIOS DE VIGILANCIA 12x12</t>
  </si>
  <si>
    <t>MANTENIMIENTO Y RECARGA EXTINTORES</t>
  </si>
  <si>
    <t>SERVICIOS DE LAVANDERIA, LIMPIEZA, HIGIENE JDE</t>
  </si>
  <si>
    <t>21401001-0144</t>
  </si>
  <si>
    <t>TONER HP LASER CE320A NEGRO</t>
  </si>
  <si>
    <t>21401001-0145</t>
  </si>
  <si>
    <t>TONER HP LASER CE321A BLUE</t>
  </si>
  <si>
    <t>21401001-0146</t>
  </si>
  <si>
    <t>TONER HP LASER CE322A YELLOW</t>
  </si>
  <si>
    <t>21401001-0147</t>
  </si>
  <si>
    <t>TONER HP LASER CE323A MAGENTA</t>
  </si>
  <si>
    <t>21401001-0194</t>
  </si>
  <si>
    <t>TONER HP P11606DN NEGRO</t>
  </si>
  <si>
    <t>29301001-0176</t>
  </si>
  <si>
    <t>BASCULA</t>
  </si>
  <si>
    <t>29301001-0310</t>
  </si>
  <si>
    <t>SOFA CAMA - GASTO</t>
  </si>
  <si>
    <t>29301001-0355</t>
  </si>
  <si>
    <t>REPISA</t>
  </si>
  <si>
    <t>21101001-0408</t>
  </si>
  <si>
    <t>VASO DE UNICEL</t>
  </si>
  <si>
    <t>21100081-0005</t>
  </si>
  <si>
    <t>BLOCK DE NOTAS POST-IT  # 656</t>
  </si>
  <si>
    <t>21100013-0055</t>
  </si>
  <si>
    <t>PLUMIN PUNTO MEDIANO (NEGRO)</t>
  </si>
  <si>
    <t>29301001-0218</t>
  </si>
  <si>
    <t>REFRIGERADOR - GASTO</t>
  </si>
  <si>
    <t>SILLA EJECUTIVA - GASTO</t>
  </si>
  <si>
    <t>21400013-0069</t>
  </si>
  <si>
    <t>TAMBOR P/IMPRESORA</t>
  </si>
  <si>
    <t>GASTO OPERATIVO JDE02 Y MAC090251</t>
  </si>
  <si>
    <t>INE/JDE02/001/2023</t>
  </si>
  <si>
    <t>MANTENIMIENTO VEHÍCULAR</t>
  </si>
  <si>
    <t>INE/JLEMX/004/2023</t>
  </si>
  <si>
    <t>INE-JLEMX-05-2023</t>
  </si>
  <si>
    <t>INE-JLE-MX-01-2023</t>
  </si>
  <si>
    <t>OPERACIÓN Y SEGUIMIENTO DE LA VOCALÍA EJECUTIVA</t>
  </si>
  <si>
    <t>21101001-0007</t>
  </si>
  <si>
    <t>SEPARADOR DE HOJAS</t>
  </si>
  <si>
    <t>21100105-0001</t>
  </si>
  <si>
    <t>21101001-0246</t>
  </si>
  <si>
    <t>FOLDER MANILA EXPANDIBLE T/C</t>
  </si>
  <si>
    <t>21102001-0001</t>
  </si>
  <si>
    <t>PORTAGAFETES</t>
  </si>
  <si>
    <t>24601001-0070</t>
  </si>
  <si>
    <t>CINTA DE VELCRO</t>
  </si>
  <si>
    <t>21101001-0418</t>
  </si>
  <si>
    <t>CORDONES PARA GAFETE COLOR NEGRO DE 47 CMS DE LARGO</t>
  </si>
  <si>
    <t>21401001-0399</t>
  </si>
  <si>
    <t>PAQUETE DE 4 COLORES DE TINTAS PARA EPSON T664</t>
  </si>
  <si>
    <t>21100082-0001</t>
  </si>
  <si>
    <t>FILTROS P/CAFETERA C/100 (PAPEL FILTRO)</t>
  </si>
  <si>
    <t>25300010-0005</t>
  </si>
  <si>
    <t>AGUA OXIGENADA DE 1.0 LT.</t>
  </si>
  <si>
    <t>25300002-0037</t>
  </si>
  <si>
    <t>LONOL GEL DE 60 GRS.</t>
  </si>
  <si>
    <t>OPERACIÓN DE LA VOCALÍA DE LA SECRETARÍA Y ÁREA ADMIISTRATIVA</t>
  </si>
  <si>
    <t>21401001-0663</t>
  </si>
  <si>
    <t>CARTUCHO CANON PG 145 NEGRO</t>
  </si>
  <si>
    <t>21401001-0049</t>
  </si>
  <si>
    <t>DISCO COMPACTO CD-R</t>
  </si>
  <si>
    <t>51901</t>
  </si>
  <si>
    <t>26105</t>
  </si>
  <si>
    <t>MANTENIMIENTO DE MATERIALES ELECTORALES</t>
  </si>
  <si>
    <t>26105001-0009</t>
  </si>
  <si>
    <t>ACEITE 3 EN 1</t>
  </si>
  <si>
    <t>21201</t>
  </si>
  <si>
    <t>ELABORACIÓN DE MANUALES</t>
  </si>
  <si>
    <t>24901</t>
  </si>
  <si>
    <t>24900020-0001</t>
  </si>
  <si>
    <t>THINER</t>
  </si>
  <si>
    <t>ACUSE DE DOCUMENTOS</t>
  </si>
  <si>
    <t>21101001-0331</t>
  </si>
  <si>
    <t>SELLO</t>
  </si>
  <si>
    <t>25901</t>
  </si>
  <si>
    <t>COMUNICACIONES Y CAPACITACIÓN POR LA RED INE</t>
  </si>
  <si>
    <t>LEVANTAMIENTO DE INVENTARIOS</t>
  </si>
  <si>
    <t>21101001-0145</t>
  </si>
  <si>
    <t>CALCULADORA ELECTRICA - GASTO</t>
  </si>
  <si>
    <t>LEVANTAMIENTO GRÁFICO EN CAMPO</t>
  </si>
  <si>
    <t>ELABORACIÓN DE INVITACIONES Y MANUALES</t>
  </si>
  <si>
    <t>21401001-0009</t>
  </si>
  <si>
    <t>CARTUCHO DE MANTENIMIENTO HP MAGENTA CLARO</t>
  </si>
  <si>
    <t>ELABORACIÓN DE RECONOCIMIENTOS</t>
  </si>
  <si>
    <t>REGISTRO DE ACTIVIDAES DEL ÁREA</t>
  </si>
  <si>
    <t>21101001-0148</t>
  </si>
  <si>
    <t>21601001-0052</t>
  </si>
  <si>
    <t>DESENGRASANTE</t>
  </si>
  <si>
    <t>IDENTIFICACIÓN DE CAJAS DE ARCHIVO</t>
  </si>
  <si>
    <t>27201001-0004</t>
  </si>
  <si>
    <t>GUANTES ANTIDERRAPANTES</t>
  </si>
  <si>
    <t>EQUIPAMIENTO DE SALA DE JUNTAS</t>
  </si>
  <si>
    <t>29901001-0057</t>
  </si>
  <si>
    <t>MEZCLADORA  DE AUDIO - GASTO</t>
  </si>
  <si>
    <t>PAPEL CARBON T/OFICIO</t>
  </si>
  <si>
    <t>22106</t>
  </si>
  <si>
    <t>REUNIONES DE TRABAJO Y PLANEACIÓN EN MATERIA DE ORGANIZACIÓN ELECTORAL</t>
  </si>
  <si>
    <t>22106001-0007</t>
  </si>
  <si>
    <t>RESGUARDO Y RESPALDO DE INFORMACIÓN DEL ÁREA</t>
  </si>
  <si>
    <t>29300004-0001</t>
  </si>
  <si>
    <t>PEDESTAL DE MESA PARA MICROFONO</t>
  </si>
  <si>
    <t>GENERACIOND E GAFETES PARA PERSONAL EVENTUAL</t>
  </si>
  <si>
    <t>REGISTRO Y LEVANTAMIENTO DE INFORMACIÓN EN CAMPO</t>
  </si>
  <si>
    <t>GENERACION DE INFORMES Y REPORTES</t>
  </si>
  <si>
    <t>21101001-0315</t>
  </si>
  <si>
    <t>TENEDOR DESECHABLE PASTELERO</t>
  </si>
  <si>
    <t>CAJA DE ARCHIVO MUERTO</t>
  </si>
  <si>
    <t>21102001-0022</t>
  </si>
  <si>
    <t>MAMPARA</t>
  </si>
  <si>
    <t>21300001-0001</t>
  </si>
  <si>
    <t>MAPAS Y PLANOS DE ESTADOS y/o MUNICIPIOS</t>
  </si>
  <si>
    <t>21401001-0571</t>
  </si>
  <si>
    <t>TONER HP NEGRO CC364X</t>
  </si>
  <si>
    <t>24601001-0435</t>
  </si>
  <si>
    <t>ADAPTADOR DE VIDEO USB 3.1 C - HDMI</t>
  </si>
  <si>
    <t>24601001-0436</t>
  </si>
  <si>
    <t>ADAPTADOR HDMI A UTP</t>
  </si>
  <si>
    <t>CINTA DE MARCAJE</t>
  </si>
  <si>
    <t>29401001-0250</t>
  </si>
  <si>
    <t>BRAZO PARA MONITOR</t>
  </si>
  <si>
    <t>21101001-0393</t>
  </si>
  <si>
    <t>BOLIGRAFO PUNTO ULTRA FINO</t>
  </si>
  <si>
    <t>BORRADOR (VARIOS)</t>
  </si>
  <si>
    <t>21100092-0001</t>
  </si>
  <si>
    <t>AEROSOL SPRAYMOUNT 290 gr.</t>
  </si>
  <si>
    <t>21101001-0278</t>
  </si>
  <si>
    <t>REVISTERO INDIVIDUAL DE CARTON</t>
  </si>
  <si>
    <t>21101001-0305</t>
  </si>
  <si>
    <t>CLIP METALICO PARA GAFETE</t>
  </si>
  <si>
    <t>21401001-0294</t>
  </si>
  <si>
    <t>BOTELLA DE TINTA EPSON T6643 MAGENTA</t>
  </si>
  <si>
    <t>21401001-0295</t>
  </si>
  <si>
    <t>BOTELLA DE TINTA EPSON T6644 AMARILLO</t>
  </si>
  <si>
    <t>26105001-0016</t>
  </si>
  <si>
    <t>ACEITE LUBRICANTE</t>
  </si>
  <si>
    <t>27101</t>
  </si>
  <si>
    <t>21401001-0691</t>
  </si>
  <si>
    <t>TAMBOR BROTHER P/IMPRESORA</t>
  </si>
  <si>
    <t>29301001-0125</t>
  </si>
  <si>
    <t>PANTALLA LED - GASTO</t>
  </si>
  <si>
    <t>29301001-0222</t>
  </si>
  <si>
    <t>AIRE ACONDICIONADO DE 12000 BTUS (1 TONELADA) - GASTO</t>
  </si>
  <si>
    <t>SILLA OPERATIVA - GASTO</t>
  </si>
  <si>
    <t>29301001-0316</t>
  </si>
  <si>
    <t>SOPORTE PARA TV</t>
  </si>
  <si>
    <t>TONER PARA IMPRESORA HP MOD. P1102 N° PARTE CE285A</t>
  </si>
  <si>
    <t>GESTIÓN ADMINISTRATIVA</t>
  </si>
  <si>
    <t>21101001-0165</t>
  </si>
  <si>
    <t>21101001-0339</t>
  </si>
  <si>
    <t>MICA TERMICA T/C PAQUETE 100 PZAS</t>
  </si>
  <si>
    <t>21101001-0039</t>
  </si>
  <si>
    <t>ETIQUETA LASER AUTOADHERIBLE 5163-J</t>
  </si>
  <si>
    <t>21101001-0045</t>
  </si>
  <si>
    <t>ETIQUETA LASER AUTOADHERIBLE 5261-J</t>
  </si>
  <si>
    <t>PAPEL CARBON T/CARTA</t>
  </si>
  <si>
    <t>I3P</t>
  </si>
  <si>
    <t>MENSUAL</t>
  </si>
  <si>
    <t>21101001-0351</t>
  </si>
  <si>
    <t>PULSERA DE PAPEL TYVEK DESECHABLE</t>
  </si>
  <si>
    <t>21100022-0005</t>
  </si>
  <si>
    <t>CARPETA ACCO-DATA T/CARTA</t>
  </si>
  <si>
    <t>21401001-0405</t>
  </si>
  <si>
    <t>TONER LEXMARK C748H1MG MAGENTA</t>
  </si>
  <si>
    <t>21401001-0406</t>
  </si>
  <si>
    <t>TONER LEXMARK C748H1YG AMARILLO</t>
  </si>
  <si>
    <t>21401001-0407</t>
  </si>
  <si>
    <t>TONER LEXMARK C748H1CG CYAN</t>
  </si>
  <si>
    <t>21401001-0410</t>
  </si>
  <si>
    <t>TONER LEXMARK C746H1KG NEGRO</t>
  </si>
  <si>
    <t>21600027-0003</t>
  </si>
  <si>
    <t>MOOP P/PISOS 1 mt. DE ANCHO (REPUESTO)</t>
  </si>
  <si>
    <t>21600010-0005</t>
  </si>
  <si>
    <t>24600025-0005</t>
  </si>
  <si>
    <t>FOCO DE  60 w.</t>
  </si>
  <si>
    <t>24601001-0397</t>
  </si>
  <si>
    <t>PLUG RJ45 8 POSICIONES</t>
  </si>
  <si>
    <t>EXTENSION ELECTRICA  5 mts.</t>
  </si>
  <si>
    <t>24900018-0002</t>
  </si>
  <si>
    <t>PINTURA VINILICA 1 GALON</t>
  </si>
  <si>
    <t xml:space="preserve">MEDICINAS Y PRODUCTOS FARMACÉUTICOS </t>
  </si>
  <si>
    <t>25301001-0020</t>
  </si>
  <si>
    <t>BRUNADOL (NAPROXEN Y PARACETAMOL) TABLETAS</t>
  </si>
  <si>
    <t>25301001-0182</t>
  </si>
  <si>
    <t>LOSARTAN TABLETAS</t>
  </si>
  <si>
    <t>25301001-0057</t>
  </si>
  <si>
    <t>AGRIFEN TABLETAS</t>
  </si>
  <si>
    <t>25301001-0051</t>
  </si>
  <si>
    <t>METAMIZOL 500 MG</t>
  </si>
  <si>
    <t>25301001-0107</t>
  </si>
  <si>
    <t>DICLOFENACO GEL</t>
  </si>
  <si>
    <t>25401001-0187</t>
  </si>
  <si>
    <t>TIRAS REACTIVAS</t>
  </si>
  <si>
    <t>INE/JLEMX/07/2023</t>
  </si>
  <si>
    <t>29101001-0132</t>
  </si>
  <si>
    <t>PINZA PONCHADORA</t>
  </si>
  <si>
    <t>29100010-0005</t>
  </si>
  <si>
    <t>BROCHA DE 6""</t>
  </si>
  <si>
    <t xml:space="preserve">REFACCIONES Y ACCESORIOS MENORES DE MOBILIARIO Y EQUIPO DE ADMINISTRACIÓN, EDUCACIONAL Y RECREATIVO </t>
  </si>
  <si>
    <t>BOBINA DE CABLE UTP (REDES)</t>
  </si>
  <si>
    <t>JDE04/CM/01/2024</t>
  </si>
  <si>
    <t>INE/0117/2019</t>
  </si>
  <si>
    <t>INE/JLEMX/03/2024</t>
  </si>
  <si>
    <t>INE/JLEMX/01/2024</t>
  </si>
  <si>
    <t>TRIMESTRAL</t>
  </si>
  <si>
    <t>21100081-0067</t>
  </si>
  <si>
    <t>MICA AUTO ADHERIBLE T/CARTA</t>
  </si>
  <si>
    <t>MARCADOR PARA PINTARRON DE 8 COLORES</t>
  </si>
  <si>
    <t>21101001-0088</t>
  </si>
  <si>
    <t>PAPEL AUTOADHERIBLE</t>
  </si>
  <si>
    <t>21401001-0313</t>
  </si>
  <si>
    <t>TONER HP CF382A AMARILLO</t>
  </si>
  <si>
    <t>21401001-0383</t>
  </si>
  <si>
    <t>TONER HP CF380 NEGRO</t>
  </si>
  <si>
    <t>21401001-0384</t>
  </si>
  <si>
    <t>TONER HP CF381A CYAN</t>
  </si>
  <si>
    <t>21401001-0385</t>
  </si>
  <si>
    <t>TONER HP CF383A MAGENTA</t>
  </si>
  <si>
    <t>21100081-0015</t>
  </si>
  <si>
    <t>ETIQUETA ADHESIVA  00 X 16</t>
  </si>
  <si>
    <t>21100081-0023</t>
  </si>
  <si>
    <t>ETIQUETA ADHESIVA  13 X 38</t>
  </si>
  <si>
    <t>21100081-0029</t>
  </si>
  <si>
    <t>ETIQUETA ADHESIVA  20 X 100</t>
  </si>
  <si>
    <t>21101001-0424</t>
  </si>
  <si>
    <t>SOBRE BOLSA TAMAÑO RADIOGRAFIA, EN PAPEL MANILA, SIN HILO DE 105 GRS</t>
  </si>
  <si>
    <t>21100081-0008</t>
  </si>
  <si>
    <t>BLOCK DE NOTAS POST-IT  # 680</t>
  </si>
  <si>
    <t>MATERIALES Y ÚTILES PARA EL PROCESAMIENTO EN EQUIPOS Y BIENES INFORMÁTICOS.</t>
  </si>
  <si>
    <t>PRODUCTOS ALIMENTICIOS PARA EL PERSONAL EN LAS INSTALACIONES DE LAS UNIDADES RESPONSABLES.</t>
  </si>
  <si>
    <t>B00CA01</t>
  </si>
  <si>
    <t>B00PE02</t>
  </si>
  <si>
    <t>SERVILLETAS DESECHABLES 250 PiezaS</t>
  </si>
  <si>
    <t>COJIN PARA HUELLA DIGITAL</t>
  </si>
  <si>
    <t>21100094-0005</t>
  </si>
  <si>
    <t>21100132-0009</t>
  </si>
  <si>
    <t>VASOS DE PAPEL (CONOS)</t>
  </si>
  <si>
    <t>AGUA ESTERILIZADA O ESTERIL</t>
  </si>
  <si>
    <t>TINTURA DE YODO</t>
  </si>
  <si>
    <t>POMADA P/QUEMADURAS</t>
  </si>
  <si>
    <t>INE/JLEMX03/2024</t>
  </si>
  <si>
    <t>SERVICIO DE LAVANDERÍA LIMPIEZA E HIGIENE</t>
  </si>
  <si>
    <t>INE/JLEMX01/2024</t>
  </si>
  <si>
    <t>PAPEL BOND T/CARTA C/5000 HJS._C</t>
  </si>
  <si>
    <t>TÓNER P/IMP. BROTHER NP TN-430</t>
  </si>
  <si>
    <t>EXTENSIÓN ELÉCTRICA 10 MTS.</t>
  </si>
  <si>
    <t>COMBUSTIBLES, LUBRICANTES Y ADITIVOS PARA VEHÍCULOS TERRESTRES, DESTINADOS A SERVICIOS ADMINISTRATIVOS</t>
  </si>
  <si>
    <t>ARRENDAMIENTO MOBILIARIO FOTOCOPIADO ADMÓN.</t>
  </si>
  <si>
    <t>PLUMA PUNTO FINO_C</t>
  </si>
  <si>
    <t>21100125-0005</t>
  </si>
  <si>
    <t>TABLA DE APOYO T/CARTA_C</t>
  </si>
  <si>
    <t>MARCATEXTO_C</t>
  </si>
  <si>
    <t>CUADERNO TIPO FRANCÉS</t>
  </si>
  <si>
    <t>29301001-0342</t>
  </si>
  <si>
    <t>CARRITO DE CARGA PLEGABLE</t>
  </si>
  <si>
    <t>CONTACTO MÚLTIPLE C/SUPRESOR DE PICOS_C</t>
  </si>
  <si>
    <t>VASOS DE CARTÓN</t>
  </si>
  <si>
    <t>21100011-0056</t>
  </si>
  <si>
    <t>BOLSA DE PLÁSTICO (V. MEDIDAS)</t>
  </si>
  <si>
    <t>ADQUISICIÓN DE TÓNER PARA LA IMPRESORA LEXMARK DEL ÁREA QUE SERÁ UTILIZADA PARA IMPRESIÓN DE DOCUMENTACIÓN DEL PROCESO ELECTORAL 2023-2024</t>
  </si>
  <si>
    <t>21400012-0037</t>
  </si>
  <si>
    <t>TÓNER PARA IMPRESORA LEXMARK 12A7465 T632/T364</t>
  </si>
  <si>
    <t>CARTUCHO</t>
  </si>
  <si>
    <t>INE/SERV/05JDE_MX/001/2024</t>
  </si>
  <si>
    <t>CINTA ADHESIVA_C</t>
  </si>
  <si>
    <t>LIBRETA PROFESIONAL CUADRO GRANDE 100 HJS_C</t>
  </si>
  <si>
    <t>CUTTER GRANDE_C</t>
  </si>
  <si>
    <t>CLIP ESTÁNDAR # 2_C</t>
  </si>
  <si>
    <t>DEDAL DE HULE (VARIOS)_C</t>
  </si>
  <si>
    <t>CORRECTOR DE CINTA (MANUAL)_C</t>
  </si>
  <si>
    <t>BORRADOR WS-60 GOMA BLANCA_C</t>
  </si>
  <si>
    <t>21100040-0001</t>
  </si>
  <si>
    <t>CORRECTOR ALDER ROYAL_C</t>
  </si>
  <si>
    <t>LIGAS NÚMERO  18_C</t>
  </si>
  <si>
    <t>CINTA DE AISLAR (PLÁSTICA)_C</t>
  </si>
  <si>
    <t>PILA AAA_C</t>
  </si>
  <si>
    <t>EXTENSIÓN ELÉCTRICA 15 M_C</t>
  </si>
  <si>
    <t>CINTURÓN DE PLÁSTICO (CINCHO P/CABLE ELEC.)_C</t>
  </si>
  <si>
    <t>AUDÍFONOS P/COMPUTADORA T/DIADEMA_C</t>
  </si>
  <si>
    <t>USB MINIHUB_C</t>
  </si>
  <si>
    <t>MEMORIA USB DE 32 GB_C</t>
  </si>
  <si>
    <t>PAPEL BOND T/OFICIO  C/5000 HJS._C</t>
  </si>
  <si>
    <t>PASTA O CUBIERTA PARA ENGARGOLAR T/C_C</t>
  </si>
  <si>
    <t>LIBRETA F/FRANCESA_C</t>
  </si>
  <si>
    <t>PLUMA PUNTO MEDIANO_C</t>
  </si>
  <si>
    <t>FOLDER T/CARTA_C</t>
  </si>
  <si>
    <t>21100052-0001</t>
  </si>
  <si>
    <t>ARILLO DE  1 "_C</t>
  </si>
  <si>
    <t>TIJERA DEL  # 5_C</t>
  </si>
  <si>
    <t>LIGAS NUMERO  18_C</t>
  </si>
  <si>
    <t>21401001-0692</t>
  </si>
  <si>
    <t>TÓNER BROTHER_C</t>
  </si>
  <si>
    <t>TAMBOR BROTHER P/IMPRESORA_C</t>
  </si>
  <si>
    <t>OTROS ARRENDAMIENTOS</t>
  </si>
  <si>
    <t xml:space="preserve">INE-JLEMX-02-2024 </t>
  </si>
  <si>
    <t xml:space="preserve">INE-JLEMX-01-2024 </t>
  </si>
  <si>
    <t>51100004-0005</t>
  </si>
  <si>
    <t>BIENES INFORMÁTICOS</t>
  </si>
  <si>
    <t>51500039-0007</t>
  </si>
  <si>
    <t>LECTOR DE HUELLAS DIGITALES</t>
  </si>
  <si>
    <t>52100022-0051</t>
  </si>
  <si>
    <t>GRABADORA DE VOZ</t>
  </si>
  <si>
    <t>CÁMARAS FOTOGRÁFICAS Y DE VIDEO</t>
  </si>
  <si>
    <t>CÁMARA FOTOGRÁFICA</t>
  </si>
  <si>
    <t>DISCO DURO INTERNO - GASTO</t>
  </si>
  <si>
    <t>21600018-0009</t>
  </si>
  <si>
    <t>JERGA</t>
  </si>
  <si>
    <t>PRODUCTOS ALIMENTICIOS PARA EL PERSONAL DERIVADO DE ACTIVIDADES EXTRAORDINARIAS</t>
  </si>
  <si>
    <t>22106001-0003</t>
  </si>
  <si>
    <t>21400011-0019</t>
  </si>
  <si>
    <t>CARTUCHO TINTA P/IMP. LEXMARK HC619 COLOR</t>
  </si>
  <si>
    <t>21100081-0018</t>
  </si>
  <si>
    <t>ETIQUETA ADHESIVA  00 X 25</t>
  </si>
  <si>
    <t>PARA LA REALIZACION DE LAS ACTIVIDADES DE LA JUNTA DISTRITAL</t>
  </si>
  <si>
    <t xml:space="preserve"> COMPRA MENOR</t>
  </si>
  <si>
    <t>NA</t>
  </si>
  <si>
    <t>21100017-0016</t>
  </si>
  <si>
    <t>CAJA DE CARTON</t>
  </si>
  <si>
    <t>LAPICES DE COLORES C/ 12 pzs.</t>
  </si>
  <si>
    <t>21100017-0004</t>
  </si>
  <si>
    <t>CAJA DE CARTON 28.5 X 24.5 X 31</t>
  </si>
  <si>
    <t>MATERIALES Y ÚTILES DE OFICINA PARA EL ADECUADO FUNCIONAMIENTO DE LA VOCALÍA</t>
  </si>
  <si>
    <t>21101001-0043</t>
  </si>
  <si>
    <t>ETIQUETA LASER AUTOADHERIBLE 5165-J</t>
  </si>
  <si>
    <t>IMPRESIÓN DE FORMATOS PARA LA OPERACIÓN DEL MÓDULO DE ATENCIÓN CIUDADANA</t>
  </si>
  <si>
    <t>MATERIALES PARA LA ENTREGA Y RESGUARDO DE DOCUMENTACIÓN DEL MÓDULO DE ATENCIÓN CIUDADANA</t>
  </si>
  <si>
    <t>21401001-0662</t>
  </si>
  <si>
    <t>TONER HP 58A  MODELO CF258A  NEGRO</t>
  </si>
  <si>
    <t>IMPRESIÓN DE DOCUMENTACION DE LA VOCALÍA DEL REGISTRO</t>
  </si>
  <si>
    <t>MANTENIMIENTO A LOS EQUIPOS ELECTRÓNICOS DE LA VOCALÍA</t>
  </si>
  <si>
    <t>ENTREGA DE DOCUMENTACIÓN A REPRESENTANTES DE LA COMISIÓN DISTRITAL</t>
  </si>
  <si>
    <t>MATERIAL PARA EL ADECUADO FUNCIONAMIENTO DE LOS EQUIPOS DE LA VOCALÍA</t>
  </si>
  <si>
    <t>21401001-0677</t>
  </si>
  <si>
    <t>DISCO DURO 2TB EXT 2.5</t>
  </si>
  <si>
    <t>LIMPIADOR PARA EQUIPO DE CÓMPUTO QUE SE ENCUENTRA EN EL MÓDULO DE ATENCIÓN CIUDADANA</t>
  </si>
  <si>
    <t>TOALLA DE LIMPIEZA DE EQUIPO DE CÓMPUTO QUE SE ENCUENTRA EN EL MÓDULO DE ATENCIÓN CIUDADANA</t>
  </si>
  <si>
    <t>TOALLA DE LIMPieza NP 855535981</t>
  </si>
  <si>
    <t>24600015-0005</t>
  </si>
  <si>
    <t>CLAVIJA POLARIZADA</t>
  </si>
  <si>
    <t>FUNCIONAMIENTO DE LOS EQUIPOS ELECTRÓNICOS Y COMPUTACIONALES DEL MÓDULO DE ATENCIÓN CIUDADANA</t>
  </si>
  <si>
    <t>FUNCIONAMIENTO DE LOS DISPOSITIVOS EN EL MÓDULO DE ATENCIÓN CIUDADANA</t>
  </si>
  <si>
    <t>MATERIALES PARA EL ADECUADO FUNCIONAMIENTO DE LOS EQUIPOS DE CÓMPUTO DEL MÓDULO DE ATENCIÓN CIUDADANA</t>
  </si>
  <si>
    <t>SERVICIOS DE VIGILANCIA JDE ALARMA ADT</t>
  </si>
  <si>
    <t>SERVICIOS DE VIGILANCIA MAC INTRAMUROS 12x21</t>
  </si>
  <si>
    <t>SERVICIOS DE VIGILANCIA MAC ALARMA ADT</t>
  </si>
  <si>
    <t>MXF8</t>
  </si>
  <si>
    <t>INE/08JDE-MX/SERV/005/2024</t>
  </si>
  <si>
    <t>MATERIALES Y UTILES PARA EL PROCESAMIENTO</t>
  </si>
  <si>
    <t>21400013-0370</t>
  </si>
  <si>
    <t>TONER PARA IMPRESORA H.P. MOD. 4015P N.P. CC364X</t>
  </si>
  <si>
    <t>21400013-0141</t>
  </si>
  <si>
    <t>TONER PARA IMPRESORA HP LASER JET 4100 C8061X</t>
  </si>
  <si>
    <t>PROD. ALIMENTICIOS PARA EL PERSONAL EN INSTALACIONES</t>
  </si>
  <si>
    <t>22104001-0155</t>
  </si>
  <si>
    <t xml:space="preserve">BOTELLIN DE AGUA 330 </t>
  </si>
  <si>
    <t>COMBUSTIBLES Y LUBRICANTES PARA SERV ADM</t>
  </si>
  <si>
    <t>SERVICIO TELEFONICO JDE</t>
  </si>
  <si>
    <t>OTROS SERVICIOS COMERCIALE</t>
  </si>
  <si>
    <t>ARRENDAMIENTO DE MOBILIARIO, FORTOCOPIADO</t>
  </si>
  <si>
    <t>MANTENIMIENTO Y CONSERVACION DE MOBILIARIO</t>
  </si>
  <si>
    <t>MANTENIMIENTO DE MOBILIARIO</t>
  </si>
  <si>
    <t>MANTENIMIENTO Y CONSERVACION DE VEHICULOS</t>
  </si>
  <si>
    <t>PASAJES TERRESTRES NACIONALES</t>
  </si>
  <si>
    <t>SERVICIO DE AGUS JDE</t>
  </si>
  <si>
    <t>SERVICIO DE LAVANDERIA E HIGIENE</t>
  </si>
  <si>
    <t>INE/08JDE-MX/SERV/005/2025</t>
  </si>
  <si>
    <t>DIRECTA</t>
  </si>
  <si>
    <t>COMBUSTIBLES Y LUBRICANTES SERVICIO PUBLICOS</t>
  </si>
  <si>
    <t>PRECIO</t>
  </si>
  <si>
    <t>AGUA TESORERIA</t>
  </si>
  <si>
    <t>INE_JLEMX_07_23</t>
  </si>
  <si>
    <t>SIN NUMERO</t>
  </si>
  <si>
    <t>SERVICIOS DE VIGILANCIA JDE INTRAMUROS 12x21</t>
  </si>
  <si>
    <t>INE-JLEMX-01-2024</t>
  </si>
  <si>
    <t>SERVICIOS DE LAVANDERIA, LIMPIEZA, HIGIENE MAC</t>
  </si>
  <si>
    <t>SERVICIOS DE JARDINERÍA Y FUMIGACIÓN.</t>
  </si>
  <si>
    <t>SERVICIO TELEFÓNICO JLE</t>
  </si>
  <si>
    <t>INE-SER-10JDE-001-2024</t>
  </si>
  <si>
    <t>MANTENIMIENTO Y CONSERVACIÓN DE VEHÍCULOS TERRESTRES, AÉREOS,MARÍTIMOS, LACUSTRES Y FLUVIALES}</t>
  </si>
  <si>
    <t>MANTENIMIENTO VEHICULAR ?????</t>
  </si>
  <si>
    <t>21100033-0039</t>
  </si>
  <si>
    <t>CINTA MAGICA 18 X 50</t>
  </si>
  <si>
    <t>CINTA MAGICA 24 X 65</t>
  </si>
  <si>
    <t>TIJERAS DE PUNTA ROMA</t>
  </si>
  <si>
    <t>21100124-0009</t>
  </si>
  <si>
    <t>SOBRE PAGO COIN S/IMP.</t>
  </si>
  <si>
    <t>MARCADOR AQUACOLOR C/12 pzs.</t>
  </si>
  <si>
    <t>21601001-0012</t>
  </si>
  <si>
    <t>PINOL</t>
  </si>
  <si>
    <t>CLORO DE 10 LITROS</t>
  </si>
  <si>
    <t>21600006-0022</t>
  </si>
  <si>
    <t>BOLSA DE PLASTICO P/BASURA 90X1.20</t>
  </si>
  <si>
    <t>21600012-0001</t>
  </si>
  <si>
    <t>ESCOBA DE MIJO (RAIZ)</t>
  </si>
  <si>
    <t>21600031-0001</t>
  </si>
  <si>
    <t>RECOGEDOR DE LAMINA Y PLASTICO</t>
  </si>
  <si>
    <t>PRODUCTOS ALIMENTICIOS PARA EL PERSONAL EN LAS INSTALACIONES DE LAS UNIDADES
RESPONSABLES</t>
  </si>
  <si>
    <t>22104001-0113</t>
  </si>
  <si>
    <t>BEBIDA HIDRATANTE</t>
  </si>
  <si>
    <t>22104001-0102</t>
  </si>
  <si>
    <t>POLVO SABORIZANTE P/AGUA FRESCA</t>
  </si>
  <si>
    <t>BOTELLIN DE  AGUA   330 ML</t>
  </si>
  <si>
    <t>24601001-0447</t>
  </si>
  <si>
    <t>CARGADOR DE BATERIA AA Y AAA</t>
  </si>
  <si>
    <t>24600005-0001</t>
  </si>
  <si>
    <t>24601001-0469</t>
  </si>
  <si>
    <t>BASE DE SUJECCION P/CINCHOS</t>
  </si>
  <si>
    <t>24700006-0001</t>
  </si>
  <si>
    <t>CLAVO</t>
  </si>
  <si>
    <t>24701001-0031</t>
  </si>
  <si>
    <t>ALAMBRE</t>
  </si>
  <si>
    <t>24700010-0001</t>
  </si>
  <si>
    <t>PIJAS (TORNILLOS)</t>
  </si>
  <si>
    <t>24700010-0002</t>
  </si>
  <si>
    <t>PIJA 2 1/2 PARA TABLAROCA</t>
  </si>
  <si>
    <t>24700006-0003</t>
  </si>
  <si>
    <t>REMACHES</t>
  </si>
  <si>
    <t>24701001-0064</t>
  </si>
  <si>
    <t>PERFIL TUBULAR RECTANGULAR PTR</t>
  </si>
  <si>
    <t>INE/JLEMX/00 /2024</t>
  </si>
  <si>
    <t>REFACCIONES Y ACCESORIOS PARA EQUIPO DE CÓMPUTO Y
TELECOMUNICACIONES</t>
  </si>
  <si>
    <t>USB BLUETOOTH</t>
  </si>
  <si>
    <t>PAPEL COPIA T/OFICIO</t>
  </si>
  <si>
    <t>21101001-0194</t>
  </si>
  <si>
    <t>BOLSA DE PLASTICO TRANSPARENTE 90 X 120</t>
  </si>
  <si>
    <t>21100081-0062</t>
  </si>
  <si>
    <t>ETIQUETA LASER-JET 8.5 X 11</t>
  </si>
  <si>
    <t>21100102-0001</t>
  </si>
  <si>
    <t>MICA PORTA GAFETE C/BROCHE</t>
  </si>
  <si>
    <t>21401001-0529</t>
  </si>
  <si>
    <t>CARTUCHO TINTA BROTHER LC105Y</t>
  </si>
  <si>
    <t>21401001-0528</t>
  </si>
  <si>
    <t>CARTUCHO TINTA BROTHER LC105M</t>
  </si>
  <si>
    <t>21401001-0527</t>
  </si>
  <si>
    <t>CARTUCHO TINTA BROTHER LC105C CYAN</t>
  </si>
  <si>
    <t>21401001-0530</t>
  </si>
  <si>
    <t>CARTUCHO TINTA BROTHER LC109BK NEGRO</t>
  </si>
  <si>
    <t>MATERIAL DE APOYO INFORMATIVO</t>
  </si>
  <si>
    <t>24601001-0007</t>
  </si>
  <si>
    <t>CABLE UTP</t>
  </si>
  <si>
    <t>29400021-0001</t>
  </si>
  <si>
    <t>PROBADOR DE CABLEADO DE REDES DE COMPUTO</t>
  </si>
  <si>
    <t>LOS INSUMOS SOLICITADOS SE REQUIEREN PARA EL CORRECTO FUNCIONAMIENTO DE LA VOCALÍA</t>
  </si>
  <si>
    <t>REPUESTO P/CUTTER CHICO</t>
  </si>
  <si>
    <t>21100105-0004</t>
  </si>
  <si>
    <t>PORTAMINAS y/o LAPICERO 0.7 m.m. (METAL)</t>
  </si>
  <si>
    <t>24600017-0022</t>
  </si>
  <si>
    <t>PROTECTOR DE PLUG RJ45</t>
  </si>
  <si>
    <t>24601001-0433</t>
  </si>
  <si>
    <t>PLUG TC-5 CONECTOR RJ45 PARA CABLE UTP CAT 5E</t>
  </si>
  <si>
    <t>24601001-0218</t>
  </si>
  <si>
    <t>CABLE DE ALIMENTACION PARA ELECTRODOMESTICOS</t>
  </si>
  <si>
    <t>24601001-0470</t>
  </si>
  <si>
    <t>CABLE MULTICONDUCTOR</t>
  </si>
  <si>
    <t>24600024-0009</t>
  </si>
  <si>
    <t>PLUG  METALICO</t>
  </si>
  <si>
    <t>24601001-0159</t>
  </si>
  <si>
    <t>PLUG DE AUDIO 6.3 ESTEREO</t>
  </si>
  <si>
    <t>24601001-0161</t>
  </si>
  <si>
    <t>PLUG DE AUDIO 6.3 MONOAURAL</t>
  </si>
  <si>
    <t>24600038-0001</t>
  </si>
  <si>
    <t>PASTA PARA SOLDAR</t>
  </si>
  <si>
    <t>24601001-0026</t>
  </si>
  <si>
    <t>GRAPA DE PLASTICO</t>
  </si>
  <si>
    <t>29401001-0202</t>
  </si>
  <si>
    <t>SWITCH PoE 8 PUERTOS</t>
  </si>
  <si>
    <t>29100067-0003</t>
  </si>
  <si>
    <t>CAUTIN (T/LAPIZ)</t>
  </si>
  <si>
    <t>21401001-0430</t>
  </si>
  <si>
    <t>KIT DE MANTENIMIENTO LEXMARK 40X4724</t>
  </si>
  <si>
    <t>PAPEL BOND T/CARTA C/5000 hjs._"C"</t>
  </si>
  <si>
    <t>PAPEL BOND T/OFICIO  C/5000 hjs._"C"</t>
  </si>
  <si>
    <t>PAPEL BOND T/DOBLE CARTA C/500 hjs._"C"</t>
  </si>
  <si>
    <t>BOLIGRAFO TINTA AZUL_"C"</t>
  </si>
  <si>
    <t>BOLIGRAFO TINTA NEGRO_"C"</t>
  </si>
  <si>
    <t>BOLIGRAFO TINTA ROJO_"C"</t>
  </si>
  <si>
    <t>PAPEL OPALINA T/CARTA_"C"</t>
  </si>
  <si>
    <t>CUCHARA DESECHABLE_"C"</t>
  </si>
  <si>
    <t>PLATO NO. 12 O CHAROLA DE PLASTICO_"C"</t>
  </si>
  <si>
    <t>SERVILLETAS DESECHABLES 500 PiezaS_"C"</t>
  </si>
  <si>
    <t>LAPIZ_"C"</t>
  </si>
  <si>
    <t>CAJA DE ARCHIVO MUERTO T/OFICIO_"C"</t>
  </si>
  <si>
    <t>BLOCK DE NOTAS POST-IT POP-UP CONTINUOS_"C"</t>
  </si>
  <si>
    <t>CINTA DIUREX 48 X 50_"C"</t>
  </si>
  <si>
    <t>CINTA DIUREX 24 X 65_"C"</t>
  </si>
  <si>
    <t>CORRECTOR DE CINTA (MANUAL)_"C"</t>
  </si>
  <si>
    <t>FOLDER T/CARTA_"C"</t>
  </si>
  <si>
    <t>FOLDER T/OFICIO_"C"</t>
  </si>
  <si>
    <t>CORDON PARA GAFETE_"C"</t>
  </si>
  <si>
    <t>CLIP ESTANDAR # 2_"C"</t>
  </si>
  <si>
    <t>TIJERAS DE PUNTA ROMA_"C"</t>
  </si>
  <si>
    <t>ETIQUETA ADHESIVA  00 X 25_"C"</t>
  </si>
  <si>
    <t>SUJETADOR DE DOCUMENTOS T/CH_"C"</t>
  </si>
  <si>
    <t>MARCATEXTO_"C"</t>
  </si>
  <si>
    <t>PEGAMENTO ADHESIVO T/ LAPIZ_"C"</t>
  </si>
  <si>
    <t>PAÑUELOS KLEENEX C/100 hjs._"C"</t>
  </si>
  <si>
    <t>21100003-0002</t>
  </si>
  <si>
    <t>SACAPUNTAS DE PLASTICO ESCOLAR_"C"</t>
  </si>
  <si>
    <t>SOBRE MANILA T/C_"C"</t>
  </si>
  <si>
    <t>BORRADOR STAEDLER 526-50_"C"</t>
  </si>
  <si>
    <t>MARCADOR PARA PINTARRON_"C"</t>
  </si>
  <si>
    <t>BOLIGRAFO (VARIOS)_"C"</t>
  </si>
  <si>
    <t>TINTA PARA SELLO DE GOMA AZUL 25 ML_"C"</t>
  </si>
  <si>
    <t>CINTA ADHESIVA SHURETAPE GRIS DE 48 X 50_"C"</t>
  </si>
  <si>
    <t>CINTA DELIMITADORA_"C"</t>
  </si>
  <si>
    <t>TONER BROTHER  TN-850_"C"</t>
  </si>
  <si>
    <t>CAFÉ SOLUBLE_"C"</t>
  </si>
  <si>
    <t>TE DE MANZANILLA_"C"</t>
  </si>
  <si>
    <t>SUSTITUTO DE AZUCAR_"C"</t>
  </si>
  <si>
    <t>PAPAS ( BOTANA )_"C"</t>
  </si>
  <si>
    <t>CREMA EN POLVO_"C"</t>
  </si>
  <si>
    <t>GALLETA SURTUDO ESPECIAL_"C"</t>
  </si>
  <si>
    <t>TE DE LIMON_"C"</t>
  </si>
  <si>
    <t>AZUCAR_"C"</t>
  </si>
  <si>
    <t>MULTICONTACTO DE CORRIENTE_"C"</t>
  </si>
  <si>
    <t>24601001-0066</t>
  </si>
  <si>
    <t>CABLE DE USO RUDO_"C"</t>
  </si>
  <si>
    <t>ALCOHOL LIQUIDO ( 1 LT )_"C"</t>
  </si>
  <si>
    <t>AGUA OXIGENADA_"C"</t>
  </si>
  <si>
    <t>ASPIRINA C/100_"C"</t>
  </si>
  <si>
    <t>BUSCAPINA COMPOSITUM_"C"</t>
  </si>
  <si>
    <t>IBUPROFENO TABLETAS_"C"</t>
  </si>
  <si>
    <t>TELA ADHESIVA_"C"</t>
  </si>
  <si>
    <t>ALGODÓN ( ESTERILIZADO )_"C"</t>
  </si>
  <si>
    <t>HERRAMIENTAS MEONRES</t>
  </si>
  <si>
    <t>KIT DE DESARMADORES_"C"</t>
  </si>
  <si>
    <t>CAMARA WEB - GASTO_"C"</t>
  </si>
  <si>
    <t>MEMORIA USB DE 32 GB_"C"</t>
  </si>
  <si>
    <t>USB MINIHUB_"C"</t>
  </si>
  <si>
    <t>BOLIGRAFO TINTA NEGRO_ "C"</t>
  </si>
  <si>
    <t>TAMBOR P/IMPRESORA_"C"</t>
  </si>
  <si>
    <t>R006</t>
  </si>
  <si>
    <t>COMBUSTIBLES LUBRICANTES Y ADITIVOS</t>
  </si>
  <si>
    <t>INE/12JDE-CM/002/2024</t>
  </si>
  <si>
    <t>BLOCK DE NOTAS POST-IT NO.658</t>
  </si>
  <si>
    <t>TONER CANNON COLOR</t>
  </si>
  <si>
    <t>TEE VERDE</t>
  </si>
  <si>
    <t>22104001-0126</t>
  </si>
  <si>
    <t>LECHE</t>
  </si>
  <si>
    <t>INE-JLE-JLEMX-10-2024</t>
  </si>
  <si>
    <t>SERVICIO TELEFONICO CUENTA MAESTRA OV03057 MES DICIEMBRE</t>
  </si>
  <si>
    <t>INE-JLE-JLEMX-08-2024</t>
  </si>
  <si>
    <t>SERVICIO DE ARRENDAMIENTO DE DOS FOTOCOPIADORAS</t>
  </si>
  <si>
    <t>INE/12JDE-CM/001/2024</t>
  </si>
  <si>
    <t>SERVICIO DE VIGILANCIA 12 JDE Y MAC</t>
  </si>
  <si>
    <t>INE-JLE-JLEMX-03-2024</t>
  </si>
  <si>
    <t>MANTENIMIENTO DE EQUIPOS DE ADMINISTRACION</t>
  </si>
  <si>
    <t>PAGO DE MANTENIMIENTO CORRECTIVO</t>
  </si>
  <si>
    <t xml:space="preserve">RECARGA DE EXTINTORES </t>
  </si>
  <si>
    <t>SERVICIO DE LIMPIEZA EN JUNTA DISTRITAL Y MACS</t>
  </si>
  <si>
    <t>INE-JLE-JLEMX-01-2024</t>
  </si>
  <si>
    <t>SERVICIO DE CONTROL DE PLAGAS Y FAUNA NOCIVA EN MODULO DE ATENCION CIUDADANA Y JUNTA DISTRITAL.</t>
  </si>
  <si>
    <t>PLUMIN PUNTO FINO (AZUL)</t>
  </si>
  <si>
    <t>21401001-0218</t>
  </si>
  <si>
    <t>TONER PARA IMPRESORA HP CE285A</t>
  </si>
  <si>
    <t>SOBRES POSTALES S/IMP.</t>
  </si>
  <si>
    <t>22104001-0156</t>
  </si>
  <si>
    <t>BOTELLIN DE AGUA  600 ML</t>
  </si>
  <si>
    <t>22106001-0009</t>
  </si>
  <si>
    <t>CREMA PARA CAFÉ</t>
  </si>
  <si>
    <t>ANAQUEL METALICO - GASTO</t>
  </si>
  <si>
    <t>21100092-0008</t>
  </si>
  <si>
    <t>PEGAMENTO BLANCO 850 1 LT.</t>
  </si>
  <si>
    <t>21100013-0038</t>
  </si>
  <si>
    <t>SUMINISTRO DE AGUA EMBOTELLADA (GARRAFON)</t>
  </si>
  <si>
    <t>BOTELLIN DE AGUA   330 ML</t>
  </si>
  <si>
    <t>21400013-0116</t>
  </si>
  <si>
    <t>21400013-0117</t>
  </si>
  <si>
    <t>21400013-0118</t>
  </si>
  <si>
    <t>21400013-0119</t>
  </si>
  <si>
    <t>21401001-0209</t>
  </si>
  <si>
    <t>TONER HP LASERJET CE285X</t>
  </si>
  <si>
    <t>24601001-0359</t>
  </si>
  <si>
    <t>BATERIA RECARGABLE TAMAÑO AA</t>
  </si>
  <si>
    <t>24601001-0358</t>
  </si>
  <si>
    <t>24600029-0041</t>
  </si>
  <si>
    <t>LAMPARA DE HALOGENO 12 V/50W</t>
  </si>
  <si>
    <t>29400009-0068</t>
  </si>
  <si>
    <t>SERVICIOS DE VIGILANCIA 12X12</t>
  </si>
  <si>
    <t>PAPEL BOND T/OFICIO C/500 HJS.</t>
  </si>
  <si>
    <t>TIJERA DEL # 6</t>
  </si>
  <si>
    <t>21101001-0109</t>
  </si>
  <si>
    <t>21100013-0057</t>
  </si>
  <si>
    <t>21401001-0251</t>
  </si>
  <si>
    <t>TONER LEXMARK 524X NP 52D4X00</t>
  </si>
  <si>
    <t>TONER BROTHER HL-L6200DW</t>
  </si>
  <si>
    <t>21100033-0001</t>
  </si>
  <si>
    <t>21100053-0001</t>
  </si>
  <si>
    <t>21100102-0002</t>
  </si>
  <si>
    <t>24601001-0442</t>
  </si>
  <si>
    <t>FUMIGACIÓN DE PLAGAS</t>
  </si>
  <si>
    <t>MANTENIMIENTO MULTIFUNCIONAL</t>
  </si>
  <si>
    <t>CARTULINA OPALINA T/C  BLANCO</t>
  </si>
  <si>
    <t>21101001-0388</t>
  </si>
  <si>
    <t>SOBRE BOLSA T/DOBLE CARTA</t>
  </si>
  <si>
    <t>21100126-0007</t>
  </si>
  <si>
    <t>TARJETA BRISTOL 5 X 8 BLANCA</t>
  </si>
  <si>
    <t>CARPETA PRESBOARD T/C.C/BROCHE BACCO</t>
  </si>
  <si>
    <t>21101001-0227</t>
  </si>
  <si>
    <t>BOLSA DE PLASTICO 90 X 120</t>
  </si>
  <si>
    <t>GUANTES DE HULE P/LIMPIEZA</t>
  </si>
  <si>
    <t>21600016-0001</t>
  </si>
  <si>
    <t>ESTOPA</t>
  </si>
  <si>
    <t>21600018-0010</t>
  </si>
  <si>
    <t>FRANELA 60 X 65</t>
  </si>
  <si>
    <t>21100081-0040</t>
  </si>
  <si>
    <t>ETIQUETA ADHESIVA  50 X 00</t>
  </si>
  <si>
    <t>21100081-0028</t>
  </si>
  <si>
    <t>ETIQUETA ADHESIVA  19 X 50</t>
  </si>
  <si>
    <t>21100081-0080</t>
  </si>
  <si>
    <t>ETIQUETA ADHESIVA  09 X 13</t>
  </si>
  <si>
    <t>LAPIZ DE COLOR  VERITHIN</t>
  </si>
  <si>
    <t>21100085-0017</t>
  </si>
  <si>
    <t>PAPEL P V C</t>
  </si>
  <si>
    <t>21101001-0398</t>
  </si>
  <si>
    <t>ESPIRAL/P ENGARGOLAR DE 3/8 PULGADAS</t>
  </si>
  <si>
    <t>21100050-0011</t>
  </si>
  <si>
    <t>JUEGO DE ESCUADRAS</t>
  </si>
  <si>
    <t>21101001-0233</t>
  </si>
  <si>
    <t>MICA AUTOADHERIBLE 60 X 50 CM</t>
  </si>
  <si>
    <t>29400009-0045</t>
  </si>
  <si>
    <t>CABLE USB A/B 1.8 MTS.</t>
  </si>
  <si>
    <t>21100108-0003</t>
  </si>
  <si>
    <t>PORTAFOLIO DE MENSAJERO</t>
  </si>
  <si>
    <t>SOBRE BOLSA BLANCO TAMAÑO RADIOGRAFIA S/HILO</t>
  </si>
  <si>
    <t>CAMARA DE CIRCUITO CERRADO - GASTO</t>
  </si>
  <si>
    <t>24600040-0014</t>
  </si>
  <si>
    <t>FOCO DE HALOGENO</t>
  </si>
  <si>
    <t>21401001-0610</t>
  </si>
  <si>
    <t>TINTA HP GT 52 AMARILLO</t>
  </si>
  <si>
    <t>21401001-0611</t>
  </si>
  <si>
    <t>TINTA HP GT 52 MAGENTA</t>
  </si>
  <si>
    <t>21401001-0612</t>
  </si>
  <si>
    <t>TINTA HP GT 52 CYAN</t>
  </si>
  <si>
    <t>21401001-0613</t>
  </si>
  <si>
    <t>TINTA HP GT 53 NEGRO</t>
  </si>
  <si>
    <t>29301001-0159</t>
  </si>
  <si>
    <t>SOPORTE EMPOTRABLE PARA TV - GASTO</t>
  </si>
  <si>
    <t>PRENDAS DE PROTECCION PERSONAL</t>
  </si>
  <si>
    <t>29301001-0121</t>
  </si>
  <si>
    <t>RELOJ DE PARED - GASTO</t>
  </si>
  <si>
    <t>29301001-0013</t>
  </si>
  <si>
    <t>AMPLIFICADOR DE SONIDO - GASTO</t>
  </si>
  <si>
    <t>29401001-0061</t>
  </si>
  <si>
    <t>BOCINAS 2.1 BLUETOOTH SUBWOOFER</t>
  </si>
  <si>
    <t>24900015-0002</t>
  </si>
  <si>
    <t>PINTURA EN AEROSOL</t>
  </si>
  <si>
    <t>29401001-0177</t>
  </si>
  <si>
    <t>MEMORIA SD 64 GB CON LECTOR</t>
  </si>
  <si>
    <t>24600029-0032</t>
  </si>
  <si>
    <t>LAMPARA TUBULAR DE 75 WATTS</t>
  </si>
  <si>
    <t>21101001-0005</t>
  </si>
  <si>
    <t>FOLIADOR 8 DIGITOS</t>
  </si>
  <si>
    <t>MANTENIMIENTO Y CONSERVACION DE MOBILIARIO Y EQUIPO DE ADMINISTRACION</t>
  </si>
  <si>
    <t>MANTENIMIENTO Y CONSERVACIÓN DE VEHÍCULOS TERRESTRES,</t>
  </si>
  <si>
    <t>21100081-0110</t>
  </si>
  <si>
    <t>ETIQUETA AUTOADHERIBLE PARA CODIGO DE BARRAS, UNO AL PASO 76 X 25 MM (IMP. ZEBRA)</t>
  </si>
  <si>
    <t>24800007-0002</t>
  </si>
  <si>
    <t>UNICEL (VARIOS)</t>
  </si>
  <si>
    <t>21101001-0401</t>
  </si>
  <si>
    <t>SOBRE PAGO MANILA</t>
  </si>
  <si>
    <t>PORTAMINAS Y/O LAPICERO 0.7 M.M. (PLASTIC</t>
  </si>
  <si>
    <t>21600017-0001</t>
  </si>
  <si>
    <t>FIBRA NEGRA SCOTCH - BRITE</t>
  </si>
  <si>
    <t>25501</t>
  </si>
  <si>
    <t>25500006-0010</t>
  </si>
  <si>
    <t>SOLVENTE</t>
  </si>
  <si>
    <t>PASAJES TERRESTRES NACIONALES PARA LABORES EN CAMPO Y DE SUPERVISION</t>
  </si>
  <si>
    <t>ETIQUETA ADHESIVA FLUORECENTE</t>
  </si>
  <si>
    <t>CESTO DE PLASTICO PARA BASURA</t>
  </si>
  <si>
    <t>AROMATIZANTE DE AMBIENTE EN SPRAY GLADE</t>
  </si>
  <si>
    <t>29101001-0070</t>
  </si>
  <si>
    <t>ESCALERA PLEGABLE DE 2 ESCALONES</t>
  </si>
  <si>
    <t>MICA AUTO ADHERIBLE  .66 X 50  MTS.</t>
  </si>
  <si>
    <t>B00MO01</t>
  </si>
  <si>
    <t>24401</t>
  </si>
  <si>
    <t>MADERA Y PRODUCTOS DE MADERA</t>
  </si>
  <si>
    <t>24400004-0005</t>
  </si>
  <si>
    <t>TABLA DE MADERA  .30 X 2.50 MTS.</t>
  </si>
  <si>
    <t>25401001-0254</t>
  </si>
  <si>
    <t>ALGODÓN</t>
  </si>
  <si>
    <t>21100110-0015</t>
  </si>
  <si>
    <t>POSTES DE ALUMINIO DE 4 1/2</t>
  </si>
  <si>
    <t>21101001-0374</t>
  </si>
  <si>
    <t>COJIN  PARA SELLO</t>
  </si>
  <si>
    <t>2110013-0004</t>
  </si>
  <si>
    <t>2110072-0003</t>
  </si>
  <si>
    <t>21100123-0018</t>
  </si>
  <si>
    <t>SOBRES BOLSA TAMAÑO MINIS C/SOLAPA</t>
  </si>
  <si>
    <t>PAPEL KRAFT DE .90 X 125 mts.</t>
  </si>
  <si>
    <t>TÓNER LEXMARK MS621DN  N/P  56F4U00</t>
  </si>
  <si>
    <t>MARCADOR DE CERA (ROJO)</t>
  </si>
  <si>
    <t>21100041-0058</t>
  </si>
  <si>
    <t>LIBRO DE REGISTRO T/FLORETE F/ITALIANA C/</t>
  </si>
  <si>
    <t>21101001-0096</t>
  </si>
  <si>
    <t>POSTE DE ALUMINIO 1/2</t>
  </si>
  <si>
    <t>BOLÍGRAFO TINTA AZÚL</t>
  </si>
  <si>
    <t>PEGAMENTO ADHESIVO T/ÁPIZ</t>
  </si>
  <si>
    <t>CÚTTER CHICO</t>
  </si>
  <si>
    <t>REPUESTO P/CÚTTER CHICO</t>
  </si>
  <si>
    <t>REGLA METÁLICA   30cm.</t>
  </si>
  <si>
    <t xml:space="preserve">UTENSILIOS PARA EL SERVICIO DE ALIMENTACIÓN </t>
  </si>
  <si>
    <t>EXTENSION ELÉCTRICA  3 mts.</t>
  </si>
  <si>
    <t>EXTENSION ELÉCTRICA 10 mts.</t>
  </si>
  <si>
    <t>LÁMPARA DE LED</t>
  </si>
  <si>
    <t>29301001-0158</t>
  </si>
  <si>
    <t>SOPORTE DE TECHO PARA PROYECTOR - GASTO</t>
  </si>
  <si>
    <t>29301001-0115</t>
  </si>
  <si>
    <t>SILLÓN PARA VISITAS - GASTO</t>
  </si>
  <si>
    <t>21101001-0174</t>
  </si>
  <si>
    <t>SELLO ESTANDAR PARA ACUSE - SIN CARACTERISTICAS RELACIONADAS AL INE</t>
  </si>
  <si>
    <t>21100011-0032</t>
  </si>
  <si>
    <t>SOBRE BOLSA DE PLASTICO T/OFICIO S/VENT</t>
  </si>
  <si>
    <t>PORTA DOCUMENTOS ACRILICO ( 3 NIVELES )</t>
  </si>
  <si>
    <t>EXTENSIÓN ELÉCTRICA  5 mts.</t>
  </si>
  <si>
    <t>INE/17JDE/SERV/003/2024</t>
  </si>
  <si>
    <t>MX17 SERVICIO TELEFONICO CUENTA MAESTRA OF13990 MES NOVIEMBRE</t>
  </si>
  <si>
    <t xml:space="preserve">VESTUARIO Y UNIFORMES </t>
  </si>
  <si>
    <t>27101001-0018</t>
  </si>
  <si>
    <t>UNIFORME EJECUTIVO DAMA (SACO-PANTALON-BLUSA)</t>
  </si>
  <si>
    <t>SERVICIO FOTOCOPIADORAS</t>
  </si>
  <si>
    <t>INE-MX-18JDE/SERV/02/2024</t>
  </si>
  <si>
    <t>SERVICIO  DE ESTACIONAMIENTO</t>
  </si>
  <si>
    <t>MANTENIMIENTO PREVENTIVO PARA VEHICULO OFICIAL</t>
  </si>
  <si>
    <t xml:space="preserve">PASAJES TERRESTRES NACIONALES PARA LABORES EN CAMPO Y DE SUPERVISIÓN </t>
  </si>
  <si>
    <t>SERVICIOS DE JARDINERÍA Y FUMIGACIÓN EN JDE</t>
  </si>
  <si>
    <t xml:space="preserve">MATERIALES Y ÚTILES DE IMPRESIÓN Y REPRODUCCIÓN </t>
  </si>
  <si>
    <t>ACETATO TAMAÑO OFICIO_C</t>
  </si>
  <si>
    <t>BOLIGRAFO TINTA AZUL_C</t>
  </si>
  <si>
    <t>BOLIGRAFO TINTA NEGRO_C</t>
  </si>
  <si>
    <t>BOLIGRAFO TINTA ROJO_C</t>
  </si>
  <si>
    <t>PAPEL BOND T/CARTA 500 hjs._C</t>
  </si>
  <si>
    <t>PAPEL BOND T/DOBLE CARTA C/500 hjs._C</t>
  </si>
  <si>
    <t>21100087-0040</t>
  </si>
  <si>
    <t>PAPEL BOND T/LEGAL 500 HJS._C</t>
  </si>
  <si>
    <t>PAPEL BOND T/CARTA ( COLOR )_C</t>
  </si>
  <si>
    <t>PAPEL OPALINA T/CARTA_C</t>
  </si>
  <si>
    <t>CHINCHES_C</t>
  </si>
  <si>
    <t>CINTA DE DOS CARAS_C</t>
  </si>
  <si>
    <t>CINTA DIUREX 48 X 50_C</t>
  </si>
  <si>
    <t>CINTA MAGICA 12 X 33_C</t>
  </si>
  <si>
    <t>CORRECTOR LIQUIDO T/LAPIZ_C</t>
  </si>
  <si>
    <t>LIBRETA PROFESIONAL CUADRO CHICO 100 hjs._C</t>
  </si>
  <si>
    <t>ENGRAPADORA_C</t>
  </si>
  <si>
    <t>FOLDER T/OFICIO_C</t>
  </si>
  <si>
    <t>LAPIZ_C</t>
  </si>
  <si>
    <t>LAPICES DE COLORES C/ 24 pzs._C</t>
  </si>
  <si>
    <t>PEGAMENTO ADHESIVO T/ LAPIZ_C</t>
  </si>
  <si>
    <t>BORRADOR WS-20 GOMA BLANCA_C</t>
  </si>
  <si>
    <t>MARCATEXTO AMARILLO_C</t>
  </si>
  <si>
    <t>MARCATEXTO VERDE_C</t>
  </si>
  <si>
    <t>TIJERA DEL  # 6_C</t>
  </si>
  <si>
    <t>PROTECTOR DE HOJAS T/C_C</t>
  </si>
  <si>
    <t>SOBRE MANILA T/C_C</t>
  </si>
  <si>
    <t>SUJETADOR DE DOCUMENTOS PRES. CHICO_C</t>
  </si>
  <si>
    <t>SUJETADOR DE DOCUMENTOS PRES. MEDIANO_C</t>
  </si>
  <si>
    <t>LAPIZ DE COLOR VERITHIN ROJO_C</t>
  </si>
  <si>
    <t>CARPETA 3 ARGOLLAS TAMAÑO CARTA 1"_C</t>
  </si>
  <si>
    <t>BANDERITAS POST-IT (VARIAS)_C</t>
  </si>
  <si>
    <t>TINTA P/SELLO DE GOMA (AZUL)_C</t>
  </si>
  <si>
    <t>TINTA P/SELLO DE GOMA (ROJO)_C</t>
  </si>
  <si>
    <t>LIGAS NUMERO  10_C</t>
  </si>
  <si>
    <t>AGUA PURIFICADA 500 ml._C</t>
  </si>
  <si>
    <t>AZUCAR_C</t>
  </si>
  <si>
    <t>CAFÉ SOLUBLE_C</t>
  </si>
  <si>
    <t>FILTROS P/CAFETERA C/100 (PAPEL FILTRO)_C</t>
  </si>
  <si>
    <t>TE DE MANZANILLA_C</t>
  </si>
  <si>
    <t>CAFE DE GRANO_C</t>
  </si>
  <si>
    <t>GALLETA SURTUDO ESPECIAL_C</t>
  </si>
  <si>
    <t>VASO DE UNICEL_C</t>
  </si>
  <si>
    <t>CUCHARA DESECHABLE_C</t>
  </si>
  <si>
    <t>CREMA EN POLVO_C</t>
  </si>
  <si>
    <t>TOALLAS ANTIBACTERIALES_C</t>
  </si>
  <si>
    <t>PAÑUELOS KLEENEX C/100 hjs._C</t>
  </si>
  <si>
    <t>RAFIA_C</t>
  </si>
  <si>
    <t>PLASTICO PARA EMPLAYAR_C</t>
  </si>
  <si>
    <t>FABULOSO LIMPIADOR LIQUIDO_C</t>
  </si>
  <si>
    <t>21601001-0070</t>
  </si>
  <si>
    <t>PAÑO LIMPIADOR_C</t>
  </si>
  <si>
    <t>TOALLA INTERDOBLADA_C</t>
  </si>
  <si>
    <t>PAPEL BOND T/CARTA C/5000 hjs._C</t>
  </si>
  <si>
    <t>LIBRETA PROFESIONAL CUADRO GRANDE 100 hjs_C</t>
  </si>
  <si>
    <t>PEGAMENTOS (VARIOS)_C</t>
  </si>
  <si>
    <t>CINTA DIUREX 18 X 65_c</t>
  </si>
  <si>
    <t>21401001-0021</t>
  </si>
  <si>
    <t>TONER IMPRESORA HP CYAN_C</t>
  </si>
  <si>
    <t>21401001-0022</t>
  </si>
  <si>
    <t>TONER IMPRESORA HP AMARILLO_C</t>
  </si>
  <si>
    <t>21401001-0023</t>
  </si>
  <si>
    <t>TONER IMPRESORA HP MAGENTA_C</t>
  </si>
  <si>
    <t>21401001-0024</t>
  </si>
  <si>
    <t>TONER IMPRESORA HP NEGRO_C</t>
  </si>
  <si>
    <t>MEDICAMENTO_C</t>
  </si>
  <si>
    <t>MEMORIA USB 64 GB_C</t>
  </si>
  <si>
    <t>CAFE SOLUBLE_C</t>
  </si>
  <si>
    <t>VASO DE PLASTICO DESECHABLE_C</t>
  </si>
  <si>
    <t>SERVILLETAS DESECHABLES_C</t>
  </si>
  <si>
    <t>PLATO DESECHABLE_C</t>
  </si>
  <si>
    <t>PLUMIN ULTRA FINO</t>
  </si>
  <si>
    <t>21100114-0014</t>
  </si>
  <si>
    <t>REGLA METALICA   50 cm.</t>
  </si>
  <si>
    <t>21100114-0016</t>
  </si>
  <si>
    <t>REGLA METALICA  100 cm.</t>
  </si>
  <si>
    <t>PAÑO LIMPIADOR</t>
  </si>
  <si>
    <t>21100014-0014</t>
  </si>
  <si>
    <t>BORRADOR T/LAPIZ P/TINTA Y LAPIZ #854</t>
  </si>
  <si>
    <t>21100022-0007</t>
  </si>
  <si>
    <t>CARPETA ACOGRIP T/CARTA C/BROCHE PRESION</t>
  </si>
  <si>
    <t>21100003-0003</t>
  </si>
  <si>
    <t>SACAPUNTAS MANUAL (METALICO)</t>
  </si>
  <si>
    <t>VERBATIM  TORRE DE DVD-R GRABABLE   4.7 GB.</t>
  </si>
  <si>
    <t>TINTA CANON GI-190</t>
  </si>
  <si>
    <t>21100022-0013</t>
  </si>
  <si>
    <t>CARPETA BLANCA C/MICA 3"</t>
  </si>
  <si>
    <t>22106001-0013</t>
  </si>
  <si>
    <t>TEE EN SOBRE</t>
  </si>
  <si>
    <t>MANTENIMIENTO DE EXTINTORES</t>
  </si>
  <si>
    <t>PLATO No. 12 O CHAROLA DE PLASTICO</t>
  </si>
  <si>
    <t>21101001-0260</t>
  </si>
  <si>
    <t>PIZARRON MIXTO CORCHO Y BLANCO - GASTO</t>
  </si>
  <si>
    <t>21100087-0020</t>
  </si>
  <si>
    <t>PAPEL BOND T/OFICIO  C/4000 hjs.</t>
  </si>
  <si>
    <t>ATOMIZADOR DE PLASTICO</t>
  </si>
  <si>
    <t>21600018-0005</t>
  </si>
  <si>
    <t>29301001-0024</t>
  </si>
  <si>
    <t>21101001-0365</t>
  </si>
  <si>
    <t>CAJA P/GUARDAR PAPELERIA</t>
  </si>
  <si>
    <t>21401001-0047</t>
  </si>
  <si>
    <t>VERBATIM   DVD GRABABLE DVD+ R CON PROTECCION DE ACRILICO     4.7GB</t>
  </si>
  <si>
    <t>21100120-0024</t>
  </si>
  <si>
    <t>SEPARADORES NUMERICO DE 10 POSICIONES</t>
  </si>
  <si>
    <t>TABLA DE APOYO T/CARTA</t>
  </si>
  <si>
    <t>21400013-0356</t>
  </si>
  <si>
    <t>TONER PARA IMPRESORA KYOCERA MOD. FS 9530DN N° PARTE TK 712</t>
  </si>
  <si>
    <t>29401001-0205</t>
  </si>
  <si>
    <t>MEMORIA FLASH USB</t>
  </si>
  <si>
    <t>29401001-0139</t>
  </si>
  <si>
    <t>29401001-0148</t>
  </si>
  <si>
    <t>QUEMADOR EXTERNO - GASTO</t>
  </si>
  <si>
    <t>MATERIALES Y SUMINISTROS MÉDICOS</t>
  </si>
  <si>
    <t>INE/21JDE-CM/001/2024</t>
  </si>
  <si>
    <t>'SERVICIOS DE VIGILANCIA</t>
  </si>
  <si>
    <t>SERVICIOS DE VIGILANCIA JLE INTRAMUROS 12x12</t>
  </si>
  <si>
    <t>INE/JLEMX/2024</t>
  </si>
  <si>
    <t>26105001-0015</t>
  </si>
  <si>
    <t>GAS L.P. ( SUMINISTRO )</t>
  </si>
  <si>
    <t>INE/21JDE-CM/PC/2024</t>
  </si>
  <si>
    <t>INE/21JDE-CM/2024</t>
  </si>
  <si>
    <t xml:space="preserve">PASAJES TERRESTRES NACIONALES PARA LABORES EN CAMPO Y DE SUPERVISION </t>
  </si>
  <si>
    <t>25401001-0255</t>
  </si>
  <si>
    <t>GASAS ESTERIL</t>
  </si>
  <si>
    <t>25401001-0189</t>
  </si>
  <si>
    <t>VENDA  COBÁN</t>
  </si>
  <si>
    <t>'MATERIALES Y ÚTILES DE OFICINA</t>
  </si>
  <si>
    <t>21101001-0316</t>
  </si>
  <si>
    <t>PLATO GRANDE DESECHABLE</t>
  </si>
  <si>
    <t>'PRODUCTOS ALIMENTICIOS PARA EL PERSONAL EN LAS INSTALACIONES DE LAS UNIDADES RESPONSABLES</t>
  </si>
  <si>
    <t>22104001-0065</t>
  </si>
  <si>
    <t>REFRESCO DE 2 L</t>
  </si>
  <si>
    <t>22104001-0140</t>
  </si>
  <si>
    <t>REFRESCO COCA COLA LIGHT LATA</t>
  </si>
  <si>
    <t>22106001-0004</t>
  </si>
  <si>
    <t>BOX LUNCH</t>
  </si>
  <si>
    <t>21100041-0059</t>
  </si>
  <si>
    <t>LIBRETA F/FRANCESA 200 hjs.</t>
  </si>
  <si>
    <t>LIBRETA F/FRANCESA CUADRO GRANDE  96 hjs.</t>
  </si>
  <si>
    <t>LIBRETA F/ITALIANA P/DURA CUADRO GRANDE</t>
  </si>
  <si>
    <t>21100110-0005</t>
  </si>
  <si>
    <t>POSTE DE ALUMINIO DE 2 1/2"</t>
  </si>
  <si>
    <t>SELLO ESTANDAR CON LEYENDA DE CANCELADO - SIN CARACTERISTICAS RELACIONADAS AL INE</t>
  </si>
  <si>
    <t>21100004-0003</t>
  </si>
  <si>
    <t>AGENDA ORGANIZADOR</t>
  </si>
  <si>
    <t>21401001-0570</t>
  </si>
  <si>
    <t>TONER HP NEGRO Q7553X</t>
  </si>
  <si>
    <t>24601001-0264</t>
  </si>
  <si>
    <t>LAMPARA DE LUZ ULTRA VIOLETA</t>
  </si>
  <si>
    <t>29301001-0225</t>
  </si>
  <si>
    <t>POSTE RANURADO PARA ENTREPAÑOS</t>
  </si>
  <si>
    <t>29301001-0035</t>
  </si>
  <si>
    <t>ROTAFOLIO - GASTO</t>
  </si>
  <si>
    <t>EXTENSION ELECTRICA 20 M</t>
  </si>
  <si>
    <t>21100081-0085</t>
  </si>
  <si>
    <t>MICA AUTO ADHERIBLE  .56 X 50  mts.</t>
  </si>
  <si>
    <t>21101001-0028</t>
  </si>
  <si>
    <t>ARILLO METALICO 7/8"</t>
  </si>
  <si>
    <t>ARILLO METALICO 9/16"</t>
  </si>
  <si>
    <t>ARRENDAMIENTO MOBILIARIO FOTOCOPIADO VCEyEC</t>
  </si>
  <si>
    <t>21100024-0001</t>
  </si>
  <si>
    <t>CARTONCILLO</t>
  </si>
  <si>
    <t>SACAPUNTAS DE PLASTICO ESCOLAR</t>
  </si>
  <si>
    <t>'MATERIAL DE LIMPIEZA</t>
  </si>
  <si>
    <t>SERVICIOS DE VIGILANCIA.</t>
  </si>
  <si>
    <t>INE/JLEMX/05/2023</t>
  </si>
  <si>
    <t>SERVICIO DE AGUA EN JDE</t>
  </si>
  <si>
    <t>ARRENDAMIENTO DE MAQUINARIA Y EQUIPO.</t>
  </si>
  <si>
    <t>INE/22JDE-CM/SERV/001/2024</t>
  </si>
  <si>
    <t>SERVCIO TELEFONICO EN JDE</t>
  </si>
  <si>
    <t>COMBUSTIBLES, LUBRICANTES Y ADITIVOS PARA VEHÍCULOS TERRESTRES, AÉREOS, MARÍTIMOS, LACUSTRES Y FLUVIALES DESTINADOS A SERVICIOS ADMINISTRATIVOS.</t>
  </si>
  <si>
    <t>AGUA PURIFICADA 1.5 lt.</t>
  </si>
  <si>
    <t>21100123-0011</t>
  </si>
  <si>
    <t>SOBRE OPALINA T/CARTA S/IMP.</t>
  </si>
  <si>
    <t>PEGAMENTO UHU  33 ml.</t>
  </si>
  <si>
    <t>FRANELA 50 X 45 cm.</t>
  </si>
  <si>
    <t>21100022-0006</t>
  </si>
  <si>
    <t>CARPETA ACCO-DATA T/OFICIO</t>
  </si>
  <si>
    <t>22301</t>
  </si>
  <si>
    <t>UTENSILIOS PARA EL SERVICIO DE ALIMENTACIÓN</t>
  </si>
  <si>
    <t>MATERIALES Y ÚTILES DE OFICINA PARA LAS ACTIVIDADES ORDINARIAS DE LA COORDINACIÓN ADMINISTRATIVA</t>
  </si>
  <si>
    <t>PORTAMINAS y/o LAPICERO 0.5 m.m. (METAL)</t>
  </si>
  <si>
    <t xml:space="preserve">SUMINISTRO DE AGUA PURIFICADA PARA EL PERSONAL </t>
  </si>
  <si>
    <t>SUMINISTRO DE AGUA PURIFICADA PARA ATENCION DE EVENTOS Y REUNIONES PROGRAMADAS</t>
  </si>
  <si>
    <t>PRODUCTOS ALIMENTICIOS PARA EL PERSONAL ENLAS INSTALACIONES DE LAS UNIDADES RESPONSABLES</t>
  </si>
  <si>
    <t>25301001-0275</t>
  </si>
  <si>
    <t>ELECTROLITOS ORALES EN SOBRE</t>
  </si>
  <si>
    <t>ISOSORBIDE</t>
  </si>
  <si>
    <t>GASA ESTERIL 5 X 5</t>
  </si>
  <si>
    <t>GASA ESTERIL 10 X 10</t>
  </si>
  <si>
    <t>VENDA ELASTICA V/M</t>
  </si>
  <si>
    <t>25401001-0162</t>
  </si>
  <si>
    <t>COLLARIN TIPO STIFNECK SELECT ADULTO</t>
  </si>
  <si>
    <t>25401001-0228</t>
  </si>
  <si>
    <t>FERULA MOLDEABLE</t>
  </si>
  <si>
    <t>COMBUSTIBLES, LUBRICANTES Y ADITIVOS PARA VEHÍCULOS TERRESTRES DESTINADOS A SERVICIOS ADMINISTRATIVOS</t>
  </si>
  <si>
    <t>29101001-0173</t>
  </si>
  <si>
    <t>JUEGO DE LLAVES AJUSTABLES</t>
  </si>
  <si>
    <t>29101001-0151</t>
  </si>
  <si>
    <t>ESTACION DE SOLDAR - GASTO</t>
  </si>
  <si>
    <t>29100077-0003</t>
  </si>
  <si>
    <t>MANGUERA P/TANQUE W.C.</t>
  </si>
  <si>
    <t>29101001-0161</t>
  </si>
  <si>
    <t>CINTA ANTIDERRAPANTE DIFERENCIA DE PISO " AMARILLO-NEGRO"</t>
  </si>
  <si>
    <t>29101001-0168</t>
  </si>
  <si>
    <t>JUEGO DE DADOS</t>
  </si>
  <si>
    <t>29101001-0066</t>
  </si>
  <si>
    <t>PICO</t>
  </si>
  <si>
    <t>29101001-0118</t>
  </si>
  <si>
    <t>PINZA PELA CABLE COAXIAL RG6</t>
  </si>
  <si>
    <t>29100073-0001</t>
  </si>
  <si>
    <t>TALADRO - GASTO</t>
  </si>
  <si>
    <t>29100022-0001</t>
  </si>
  <si>
    <t>CORTADOR DE TUBO</t>
  </si>
  <si>
    <t>29100026-0007</t>
  </si>
  <si>
    <t>PUNTAS PARA DESATORNILLADOR</t>
  </si>
  <si>
    <t>29100052-0001</t>
  </si>
  <si>
    <t>MARTILLO BOLA</t>
  </si>
  <si>
    <t>REFACCIONES Y ACCESORIOS PARA EQUIPOS DE COMPUTO</t>
  </si>
  <si>
    <t>INFORMACIÓN EN MEDIOS MASIVOS DERIVADA DE LA OPERACIÓN Y ADMINISTRACIÓN DE LAS UR</t>
  </si>
  <si>
    <t>PUBLICACIÓN EN DIARIO OFICIAL DE LA FEDERACIÓN</t>
  </si>
  <si>
    <t>SERVICIO DE AVALUO DE BIENES A DESINCORPORAR 2024</t>
  </si>
  <si>
    <t>SERVICIO DE AVALÚO DE BIENES</t>
  </si>
  <si>
    <t>MANTENIMIENTO AL PARQUE VEHICULAR PROPIO ASIGNADO A LA JLE</t>
  </si>
  <si>
    <t>MANTENIMIENTO ELEVADOR JDE</t>
  </si>
  <si>
    <t>MANTENIMIENTO AIRE ACONDICIONADO</t>
  </si>
  <si>
    <t>MANTENIMIENTO A HIDRANTES</t>
  </si>
  <si>
    <t>MANTENIMIENTO PLANTA EMERGENCIA JLE</t>
  </si>
  <si>
    <t>MANTENIMIENTO A CORTINA ELÉCTRICA</t>
  </si>
  <si>
    <t>MANTENIMIENTO A BOMBAS DE AGUA</t>
  </si>
  <si>
    <t>MANTENIMIENTO A BOMBA DE AGUA DE GASOLINA</t>
  </si>
  <si>
    <t>MANTENIMIENTO A BOMBA DE AGUA BODEGA ESTATAL</t>
  </si>
  <si>
    <t>MANTENIMIENTO AL SISTEMA DE AIRE LAVADO</t>
  </si>
  <si>
    <t>SERVICIO DE FUMIGACION EN JLE Y BODEGA ESTATAL</t>
  </si>
  <si>
    <t>SERVICIO DE JARDINERIA EN SALA DE CONSEJO JLE</t>
  </si>
  <si>
    <t>SUMINISTRO DE AGUA POTABLE</t>
  </si>
  <si>
    <t>SERVICIO DE AGUA JLE</t>
  </si>
  <si>
    <t>SERVICIO DE AGUA BODEGA ESTATAL</t>
  </si>
  <si>
    <t>SERVICIO DE LIMPIEZA EN OFICINAS DE JLE Y BODEGA ESTATAL</t>
  </si>
  <si>
    <t>SERVICIOS DE LAVANDERIA, LIMPIEZA, HIGIENE JLE</t>
  </si>
  <si>
    <t>SERVICIO DE LIMPIEZA A CISTERNAS Y TINACOS EN JLE</t>
  </si>
  <si>
    <t>SERVICIO DE LIMPIEZA A CISTERNAS Y TINACOS</t>
  </si>
  <si>
    <t>SERVICIO DE VIGILANCIA JLE 24 X 24</t>
  </si>
  <si>
    <t>SERVICIOS DE VIGILANCIA BODEGA ESTATAL INTRAMUROS 24x24</t>
  </si>
  <si>
    <t>SERVICIOS DE VIGILANCIA JLE ALARMA ADT</t>
  </si>
  <si>
    <t>ARTICULOS DE OFICINA NECESARIOS PARA LOS TRABAJOS QUE SE DESARROLLAN EN LAS VOCALIAS EJECUTIVA, DEL SECRETARIO Y LA JEFATURA DE OPERACIÓN Y SISTEMAS DE LA JUNTA LOCAL EJECUTIVA.</t>
  </si>
  <si>
    <t>21100006-0002</t>
  </si>
  <si>
    <t>CAÑAMO PARA EXPEDIENTE</t>
  </si>
  <si>
    <t>ARTICULOS NECESARIOS PARA LOS TRABAJOS DEL DEPARTAMENTO DE OPERACIÓN Y SISTEMAS</t>
  </si>
  <si>
    <t>21400008-0003</t>
  </si>
  <si>
    <t>LIMPIADOR DESENGRASANTE DE TARJETAS ELECT</t>
  </si>
  <si>
    <t>UTENSILIOS PARA EL SERVICIO DE ALIMENTACION</t>
  </si>
  <si>
    <t xml:space="preserve">CAFETERA </t>
  </si>
  <si>
    <t>BATERIA PARA UP'S</t>
  </si>
  <si>
    <t>26104</t>
  </si>
  <si>
    <t>29101001-0048</t>
  </si>
  <si>
    <t>DESATORNILLADOR ELECTRICO</t>
  </si>
  <si>
    <t>29100031-0001</t>
  </si>
  <si>
    <t>ESPATULA</t>
  </si>
  <si>
    <t>29101001-0097</t>
  </si>
  <si>
    <t>KIT PROBADOR Y ANALIZADOR DE CABLE DE RED UTP Y FIBRA OPTICA</t>
  </si>
  <si>
    <t>29101001-0117</t>
  </si>
  <si>
    <t>LINTERNA TIPO MINERO</t>
  </si>
  <si>
    <t>29101001-0119</t>
  </si>
  <si>
    <t>PINZA DE ELECTRICIDAD PUNTA LARGA</t>
  </si>
  <si>
    <t>29101001-0032</t>
  </si>
  <si>
    <t>PINZA DE EXTENSION</t>
  </si>
  <si>
    <t>29101001-0094</t>
  </si>
  <si>
    <t>PINZAS DE CORTE PARA CABLE UTP</t>
  </si>
  <si>
    <t>29401001-0014</t>
  </si>
  <si>
    <t>BATERIA PARA LAPTOP</t>
  </si>
  <si>
    <t>CABLE AMPLIFICADOR USB</t>
  </si>
  <si>
    <t>29401001-0147</t>
  </si>
  <si>
    <t>DISCO DURO INTERNO</t>
  </si>
  <si>
    <t>DISPLAY PARA LAPTOP</t>
  </si>
  <si>
    <t>29401001-0025</t>
  </si>
  <si>
    <t>MODULO DE MEMORIA DE 4 GB</t>
  </si>
  <si>
    <t>MOUSE OPTICO</t>
  </si>
  <si>
    <t>PASTA TERMICA PARA PROCESADOR</t>
  </si>
  <si>
    <t>PLUMA PARA DISPOSITIVOS MOBILES</t>
  </si>
  <si>
    <t>29401001-0016</t>
  </si>
  <si>
    <t>TARJETA DE RED INALAMBRICA USB</t>
  </si>
  <si>
    <t>51900002-0002</t>
  </si>
  <si>
    <t>AIRE ACONDICIONADO DE 2 TONELADAS</t>
  </si>
  <si>
    <t>52101</t>
  </si>
  <si>
    <t>52101001-0074</t>
  </si>
  <si>
    <t>SISTEMA LINEAL DE BOCINAS</t>
  </si>
  <si>
    <t>59701</t>
  </si>
  <si>
    <t>59701001-0001</t>
  </si>
  <si>
    <t>LICENCIAMIENTO DE SOFTWARE</t>
  </si>
  <si>
    <t>ARTICULOS DE OFICINA NECESARIOS PARA LOS TRABAJOS QUE SE DESARROLLAN EN LA VOCALÍA EJECUTIVA</t>
  </si>
  <si>
    <t>21100081-0101</t>
  </si>
  <si>
    <t>FOLDER PORTA DOCUMENTOS TAMAÑO CARTA CON CLIP LATERAL</t>
  </si>
  <si>
    <t>ARTÍCULOS DE OFICINA NECESARIOS PARA LOS TRABAJOS QUE SE DESARROLLAN EN LA VOCALÍA DE ORGANIZACIÓN ELECTORAL</t>
  </si>
  <si>
    <t>TARJETA BRISTOL 3 X 5</t>
  </si>
  <si>
    <t>21100048-0003</t>
  </si>
  <si>
    <t>ENGRAPADORA DE PRESION (PLAST.Y METAL)</t>
  </si>
  <si>
    <t>ALIMENTOS NECESARIOS PARA EL  CUMPLIMIENTO DE LAS  ACTIVIDADES Y REUNIONES DE TRABAJO DE LA VOEL</t>
  </si>
  <si>
    <t>PASAJES PARA EL PERSONAL DE LA VOEL PARA ACTIVIDADES EN CAMPO</t>
  </si>
  <si>
    <t>COMBUSTIBLES PARA LOS VEHÍCULOS PARA EL APOYO ADMINISTRATIVO</t>
  </si>
  <si>
    <t>INSUMOS DE CAFETERÍA REQUERIDOS PARA REUNIONES DE TRABAJO, CON LAS 22 JUNTAS DISTRITALES EJECUTIVAS</t>
  </si>
  <si>
    <t>INSUMO PARA LA TRITURACIÓN DE LOS PAPELES QUE SE DESECHAN DE LAS DIFERENTES ÁREAS.</t>
  </si>
  <si>
    <t>26102001-0022</t>
  </si>
  <si>
    <t>ACEITE DE MOTOR</t>
  </si>
  <si>
    <t>MOBILIARIO Y EQUIPO DE OFICINA</t>
  </si>
  <si>
    <t>51100090-0004</t>
  </si>
  <si>
    <t>MODULO SECRETARIA</t>
  </si>
  <si>
    <t>SERVICIO DE FOTOCOPIADO PARA LAS ACTIVIDADES DE LA VOEL</t>
  </si>
  <si>
    <t>21100052-0017</t>
  </si>
  <si>
    <t>ARILLO DE  9/16 "</t>
  </si>
  <si>
    <t>21100052-0014</t>
  </si>
  <si>
    <t>ARILLO DE  5/8 "</t>
  </si>
  <si>
    <t>21100052-0011</t>
  </si>
  <si>
    <t>ARILLO DE  3/4 "</t>
  </si>
  <si>
    <t>21101001-0266</t>
  </si>
  <si>
    <t>TARJETA BRISTOL 3 X 5 BLANCA</t>
  </si>
  <si>
    <t>21400013-0074</t>
  </si>
  <si>
    <t>TONER P/IMP. H.P. NP C4182X NEGRO</t>
  </si>
  <si>
    <t>21400013-0075</t>
  </si>
  <si>
    <t>TONER P/IMP. H.P. NP C4151A MAGENTA</t>
  </si>
  <si>
    <t>21400013-0076</t>
  </si>
  <si>
    <t>TONER P/IMP. H.P. NP C4150A CYAN</t>
  </si>
  <si>
    <t>21400013-0077</t>
  </si>
  <si>
    <t>TONER P/IMP. H.P. NP C4152A AMARILLO</t>
  </si>
  <si>
    <t>HERRAMIENTAS Y MÁQUINAS HERRAMIENTA</t>
  </si>
  <si>
    <t>51900203-0002</t>
  </si>
  <si>
    <t>REFRIGERADOR DE 09 PIES</t>
  </si>
  <si>
    <t>29301001-0164</t>
  </si>
  <si>
    <t>CLIMATIZADOR DE AIRE</t>
  </si>
  <si>
    <t>51900082-0001</t>
  </si>
  <si>
    <t>ENFRIADOR Y CALENTADOR AGUA</t>
  </si>
  <si>
    <t>21401001-0060</t>
  </si>
  <si>
    <t>HP LASER JET Q6511X NEGRO</t>
  </si>
  <si>
    <t>21401001-0678</t>
  </si>
  <si>
    <t>DISCO DURO 1TB EXT USB 3.1</t>
  </si>
  <si>
    <t>COMPENSACIÓN POR SERVICIO DE CARÁCTER SOCIAL</t>
  </si>
  <si>
    <t xml:space="preserve">PASAJES LOCALES PARA LA VRFE </t>
  </si>
  <si>
    <t xml:space="preserve">SERVICIO DE FOTOCOPIADO PARA LAS ACTIVIDADES DE LA VRFE </t>
  </si>
  <si>
    <t>SERVICIO DE POSTAL PARA EL ENVÍO DE OFICIOS A JUZGADOS Y OFICINAS DEL INSTITUTO A NIVEL NACIONAL</t>
  </si>
  <si>
    <t>REUNIONES DE TRABAJO CON VOCALES DEL RFE, JOSA, JEFES DE ÁREA Y PERSONAL ADASCRITO A LA VOCALÍA</t>
  </si>
  <si>
    <t xml:space="preserve">ALIMENTOS DERIVADO DE ACTIVIDADES EXTRAORDINARIAS FUERA DE LA UR, PERO DENTRO DEL ÁREA GEOGRÁFICA  </t>
  </si>
  <si>
    <t xml:space="preserve">ALIMENTOS POR ACTIVIDADES EXTRAORDINARIAS </t>
  </si>
  <si>
    <t>ARTÍCULOS DE PAPELERÍA PARA LAS ACTIVIDADES DIARIAS DE LA VRFE</t>
  </si>
  <si>
    <t>21100018-0001</t>
  </si>
  <si>
    <t>CALAVERA METALICA</t>
  </si>
  <si>
    <t>21100081-0048</t>
  </si>
  <si>
    <t>ETIQUETA ADHESIVA (URGENTE)</t>
  </si>
  <si>
    <t>SUMINISTRO DE COMBUSTIBLE PARA VEHICULOS OFICIALES APOYO ADMINISTRATIVO</t>
  </si>
  <si>
    <t>VESTURARIO Y UNIFORMES PARA PERSONAL DE CARTOGRAFIA</t>
  </si>
  <si>
    <t>27101001-0014</t>
  </si>
  <si>
    <t>CHAMARRA/CHALECO</t>
  </si>
  <si>
    <t>27101001-0011</t>
  </si>
  <si>
    <t>CAMISA CASUAL MANGA LARGA</t>
  </si>
  <si>
    <t>21100122-0001</t>
  </si>
  <si>
    <t>SOBRES AEREOS ( C/VENTANA)</t>
  </si>
  <si>
    <t>DESTRUCCIÓN Y RECICLAJE DE LOS FORMATOS DE CREDENCIAL ENTREGADOS EN MÓDULOS</t>
  </si>
  <si>
    <t>MX09</t>
  </si>
  <si>
    <t>21100033-0046</t>
  </si>
  <si>
    <t>CINTA MASKING TAPE 24 X 65</t>
  </si>
  <si>
    <t>21100052-0003</t>
  </si>
  <si>
    <t>ARILLO DE  1 1/4"</t>
  </si>
  <si>
    <t>21100052-0012</t>
  </si>
  <si>
    <t>ARILLO DE  3/8 "</t>
  </si>
  <si>
    <t>21100052-0016</t>
  </si>
  <si>
    <t>ARILLO DE  7/8 "</t>
  </si>
  <si>
    <t>21100081-0109</t>
  </si>
  <si>
    <t>ETIQUETA ADHESIVA Nº 20 FILE</t>
  </si>
  <si>
    <t xml:space="preserve">PAQUETE </t>
  </si>
  <si>
    <t>21101001-0207</t>
  </si>
  <si>
    <t>PAPEL BOND TC PAQ CON 100 HOJAS COLOR ROSA MEXICANO</t>
  </si>
  <si>
    <t>21101001-0272</t>
  </si>
  <si>
    <t>MANTEL DESECHABLE</t>
  </si>
  <si>
    <t>CARPETA DE VINIL T/CARTA 2" S/LOGO</t>
  </si>
  <si>
    <t>21401001-0617</t>
  </si>
  <si>
    <t>BOTELLA DE TINTA MAGENTA PARA IMPRESORA EPSON 544</t>
  </si>
  <si>
    <t>21401001-0619</t>
  </si>
  <si>
    <t>BOTELLA DE TINTA AMARILLA PARA IMPRESORA EPSON 544</t>
  </si>
  <si>
    <t>21401001-0620</t>
  </si>
  <si>
    <t>BOTELLA DE TINTA CYAN PARA IMPRESORA EPSON 544</t>
  </si>
  <si>
    <t>KILO</t>
  </si>
  <si>
    <t>29301001-0335</t>
  </si>
  <si>
    <t>ATRIL</t>
  </si>
  <si>
    <t>29400015-0007</t>
  </si>
  <si>
    <t>APUNTADOR MOUSE INALAMBRICO</t>
  </si>
  <si>
    <t>29901001-0178</t>
  </si>
  <si>
    <t>AUDIFONOS INALAMBRICOS</t>
  </si>
  <si>
    <t>21101001-0392</t>
  </si>
  <si>
    <t>21101001-0286</t>
  </si>
  <si>
    <t>21101001-0396</t>
  </si>
  <si>
    <t>21100081-0111</t>
  </si>
  <si>
    <t>PAPEL TERMICO</t>
  </si>
  <si>
    <t>21101001-0409</t>
  </si>
  <si>
    <t>BOLSA DE PLASTICO TRANSP. 15 X 20</t>
  </si>
  <si>
    <t>21400007-0004</t>
  </si>
  <si>
    <t>MALETIN PARA LAP TOP</t>
  </si>
  <si>
    <t>22104001-0085</t>
  </si>
  <si>
    <t>AGUA PURIFICADA 1.0 lt.</t>
  </si>
  <si>
    <t>MATERAL ELECTRÍCO Y ELECTRÓNICO</t>
  </si>
  <si>
    <t>29100020-0001</t>
  </si>
  <si>
    <t>CUERDA O LAZO DE NYLON</t>
  </si>
  <si>
    <t>29100012-0001</t>
  </si>
  <si>
    <t>CADENA DE FIERRO</t>
  </si>
  <si>
    <t>29101001-0110</t>
  </si>
  <si>
    <t>PINZAS VARIOS</t>
  </si>
  <si>
    <t>29301001-0177</t>
  </si>
  <si>
    <t>SOFA 2 PLAZAS - GASTO</t>
  </si>
  <si>
    <t>LIBRETA F/FRANCESA</t>
  </si>
  <si>
    <t>MATERIALES Y ÚTILES PARA EL PROCESAMIENTO EN EQUIPOS Y IENES ONFORMÁTICOS</t>
  </si>
  <si>
    <t>21400013-0159</t>
  </si>
  <si>
    <t>CARTUCHO BROTHER HL 1250/1240</t>
  </si>
  <si>
    <t>21401001-0667</t>
  </si>
  <si>
    <t>TINTA EN BOTELLA P/IMPRESORA EPSON L3110 COLOR NEGRO MOD. T544120</t>
  </si>
  <si>
    <t>21401001-0669</t>
  </si>
  <si>
    <t>TINTA EN BOTELLA P/IMPRESORA EPSON L3110 COLOR CIAN MOD. T544220</t>
  </si>
  <si>
    <t>21401001-0668</t>
  </si>
  <si>
    <t>TINTA EN BOTELLA P/IMPRESORA EPSON L3110 COLOR AMARILLO MOD. T544420</t>
  </si>
  <si>
    <t>21401001-0666</t>
  </si>
  <si>
    <t>TINTA EN BOTELLA P/IMPRESORA EPSON L3110 COLOR MAGENTA MOD. T544320</t>
  </si>
  <si>
    <t>MATERILA DE LIMPIEZA</t>
  </si>
  <si>
    <t>24600010-0013</t>
  </si>
  <si>
    <t>EXTENSION ELECTRICA  8 mts.</t>
  </si>
  <si>
    <t>24601001-0019</t>
  </si>
  <si>
    <t>LAMPARA DE EMERGENCIA</t>
  </si>
  <si>
    <t>MEDICINAS Y Y PRODUCTOS FARMACÉUTICOS</t>
  </si>
  <si>
    <t>25301001-0226</t>
  </si>
  <si>
    <t>MICRODACYN SOLUCION ANTISEPTICA</t>
  </si>
  <si>
    <t>25301001-0096</t>
  </si>
  <si>
    <t>POLIXIN OFTENO SOLUCION OFTALMICA</t>
  </si>
  <si>
    <t>ASPIRINAS</t>
  </si>
  <si>
    <t>IBUPROFENO</t>
  </si>
  <si>
    <t>SAL DE UVAS</t>
  </si>
  <si>
    <t>OMEPRAZOL</t>
  </si>
  <si>
    <t>25301001-0122</t>
  </si>
  <si>
    <t>LORATADINA</t>
  </si>
  <si>
    <t>PARACETAMOL</t>
  </si>
  <si>
    <t>25401001-0167</t>
  </si>
  <si>
    <t>GASA NO ESTERIL</t>
  </si>
  <si>
    <t>25401001-0152</t>
  </si>
  <si>
    <t>GUANTES  ESTERIL</t>
  </si>
  <si>
    <t>25301001-0008</t>
  </si>
  <si>
    <t>COPA LAVA OJOS</t>
  </si>
  <si>
    <t>25401001-0216</t>
  </si>
  <si>
    <t>COTONETES</t>
  </si>
  <si>
    <t>25401001-0195</t>
  </si>
  <si>
    <t>TOALLAS CON ALCOHOL</t>
  </si>
  <si>
    <t>MATERIALES, ACCESORIOSY SUMINISTROS DE LABORATORIO</t>
  </si>
  <si>
    <t>25500004-0001</t>
  </si>
  <si>
    <t>PAPEL FOTOGRAFICO KODABROME</t>
  </si>
  <si>
    <t>COMBUSTIBLES, LUBRICANTES Y ADITIVOSPARA MÁQUINARIA, EQUIPO DE PRODUCCIÓN Y SERVICIOS ADMINISTRATIVOS</t>
  </si>
  <si>
    <t>26105001-0013</t>
  </si>
  <si>
    <t>DIESEL SUMINISTRO</t>
  </si>
  <si>
    <t>REFACCIONES Y ACCESORIOS MENORES PARA EQUIPO DE CÓMPUTO Y TELECOMUNICACIONES</t>
  </si>
  <si>
    <t>COMBUSTIBLES, LUBRICANTES Y ADITIVOS PARAEHÍCULOS TERRESTRES, ÁREOS, MARÍTIMOS, LACUSTRES T FLUVIALES DESTINADOS A SERVICIOS PÚBLICOS Y LA OPERACIÓN DE PROGRAMAS PUBLICOS</t>
  </si>
  <si>
    <t>SUMINISTRO DE COMBUSTIBLE</t>
  </si>
  <si>
    <t>TP LINK USB 3.0 7-PORT HUB (7-PORT DATA HUB &amp; 3 FAST CHARGE OUTPUTS)</t>
  </si>
  <si>
    <t>21101001-0293</t>
  </si>
  <si>
    <t>REVISTERO INDIVIDUAL DE METAL</t>
  </si>
  <si>
    <t>PORTA DOCUMENTOS ACRILICO ( 1 NIVEL )</t>
  </si>
  <si>
    <t xml:space="preserve">AGUA PURIFICADA </t>
  </si>
  <si>
    <t>DERECHOS POR CUMINISTRO DE AGUA</t>
  </si>
  <si>
    <t>SERVICIO TELEFONICO</t>
  </si>
  <si>
    <t>ARRENDAMIENTO DE FOTOCOPIADORAS</t>
  </si>
  <si>
    <t>INE/JDE09/SERV/02/2023</t>
  </si>
  <si>
    <t>ELEMENTO 12X12</t>
  </si>
  <si>
    <t>ART. 1</t>
  </si>
  <si>
    <t>FLETES Y MANIOBRAS</t>
  </si>
  <si>
    <t>TRASLADO DE LISTADOS NOMINALES</t>
  </si>
  <si>
    <t>MANTENIMIENTO PLANTA GENERADORA DE ENERGIA ELECTRICA</t>
  </si>
  <si>
    <t>AFINACION PICK UP</t>
  </si>
  <si>
    <t xml:space="preserve">SERVICIOS DE JARDINERÍA Y FUMIGACIÓN </t>
  </si>
  <si>
    <t>FUMIGACION</t>
  </si>
  <si>
    <t xml:space="preserve">DELEGACIONALES </t>
  </si>
  <si>
    <t>MX16</t>
  </si>
  <si>
    <t xml:space="preserve">PAPELERÍA Y ARTÍCULOS DE OFICINA </t>
  </si>
  <si>
    <t xml:space="preserve">NO APLICA </t>
  </si>
  <si>
    <t>BOLIGRAFO TINTA AZÚL</t>
  </si>
  <si>
    <t xml:space="preserve">PIEZA </t>
  </si>
  <si>
    <t>21100052-0006</t>
  </si>
  <si>
    <t>ARILLO DE  1/2 "</t>
  </si>
  <si>
    <t>VASO DE PLÁSTICO DESECHABLE</t>
  </si>
  <si>
    <t>PRODUCTOS ALIMENTICIOS PARA EL PERSONAL DENTRO DE LAS INSTALACIONES DE LAS UNIDADES RESPONSABLES</t>
  </si>
  <si>
    <t>COMBUSTIBLES, LUBRICANTES Y ADITIVOS PARA VEHÍCULOS TERRESTRES, AEREOS, MARITIMOS, LACUSTRES Y FLUVIALES DESTINADOS A SERVICIOS ADMINISTRATIVOS</t>
  </si>
  <si>
    <t>GASOLINA (COMBUSTIBLE) ADMINISTRATIVO</t>
  </si>
  <si>
    <t>REFACCIONES Y ACCESORIOS PARA EQUIPO DE COMPUTO Y TELECOMUNICACIONES</t>
  </si>
  <si>
    <t>29401001-0118</t>
  </si>
  <si>
    <t>SWITCH 5 PUERTOS - GASTO</t>
  </si>
  <si>
    <t>CONTRATO_INE_16JDE-CM_SER_001_2024 ALESI</t>
  </si>
  <si>
    <t xml:space="preserve">SERVICIOS </t>
  </si>
  <si>
    <t>21100128-0003</t>
  </si>
  <si>
    <t>TINTA P/FOLIADOR</t>
  </si>
  <si>
    <t>CINTA MÁGICA 24 X 65</t>
  </si>
  <si>
    <t>SUSTITUTO DE AZÚCAR</t>
  </si>
  <si>
    <t>22104001-0083</t>
  </si>
  <si>
    <t>PALOMITAS</t>
  </si>
  <si>
    <t xml:space="preserve">COMBUSTIBLES, LUBRICANTES Y ADITIVOS PARA VEHÍCULOS TERRESTRES, AEREOS, MARITIMOS, LACUSTRES Y FLUVIALES DESTINADOS A SERVICIOS ADMINISTRATIVOS </t>
  </si>
  <si>
    <t xml:space="preserve">SERVICIO TELEFÓNICO CONVENCIONAL </t>
  </si>
  <si>
    <t xml:space="preserve">OTROS SERVICIOS COMERCIALES </t>
  </si>
  <si>
    <t>MANTENIMIENTO Y CONSERVACIÓN DE VEHÍCULOS TERRESTRES, AEREOS, MARITIMOS, LACUSTRESY FLUVIALES</t>
  </si>
  <si>
    <t xml:space="preserve">SERVICIOS DE LAVANDERÍA, LIMPIEZA E HIGIENE </t>
  </si>
  <si>
    <t>SERVICIOS DE LAVANDERÍA, LIMPIEZA, HIGIENE JDE</t>
  </si>
  <si>
    <t>SERVICIOS DE JARDINERIA Y FUMIGACIÓN</t>
  </si>
  <si>
    <t>CORRECTOR LIQUIDO T/LÁPIZ</t>
  </si>
  <si>
    <t>REGLA METÁLICA  30cm.</t>
  </si>
  <si>
    <t>21100065-0004</t>
  </si>
  <si>
    <t>GRAPA PARA USO RUDO 1/2"</t>
  </si>
  <si>
    <t>CAFÉTERA - GASTO</t>
  </si>
  <si>
    <t xml:space="preserve">REFACCIONES Y ACCESORIOS PARA EQUIPO DE COMPUTO Y TELECOMUNICACIONES </t>
  </si>
  <si>
    <t>Servicio</t>
  </si>
  <si>
    <t>22104001-0106</t>
  </si>
  <si>
    <t>NUEZ</t>
  </si>
  <si>
    <t>22104001-0135</t>
  </si>
  <si>
    <t>ALMENDRAS</t>
  </si>
  <si>
    <t>BOLSA DE PLÁSTICO TRANSP. 50 X 70</t>
  </si>
  <si>
    <t>BOLSA DE PLÁSTICO TRANSP. 30 X 40</t>
  </si>
  <si>
    <t>21100087-0011</t>
  </si>
  <si>
    <t>PAPEL BOND T/CARTA</t>
  </si>
  <si>
    <t>21100087-0039</t>
  </si>
  <si>
    <t>PAPEL BOND T/OFICIO</t>
  </si>
  <si>
    <t>21100033-0009</t>
  </si>
  <si>
    <t>CINTA DIUREX 12 X 10</t>
  </si>
  <si>
    <t>21101001-0150</t>
  </si>
  <si>
    <t>DESPACHADOR DE CLIP</t>
  </si>
  <si>
    <t>ALCOHOL ISOPROPÍLICO PARA LIMPIEZA DE EQUIPO DE COMPUTO</t>
  </si>
  <si>
    <t>BOLSA DE PLÁSTICO TRANSP. V/MEDIDAS</t>
  </si>
  <si>
    <t xml:space="preserve">PAPELERIA Y ARTICULOS DE OFICINA </t>
  </si>
  <si>
    <t xml:space="preserve">SERVICIO DE ABASTECIMIENTO DE COMBUSTIBLE </t>
  </si>
  <si>
    <t xml:space="preserve">PESOS </t>
  </si>
  <si>
    <t xml:space="preserve">SERVICIO DE VIGILANCIA </t>
  </si>
  <si>
    <r>
      <t>Programa Anual de Adquisiciones, Arrendamientos y Servicios del INE  2024 (PAAASINE) INICIAL</t>
    </r>
    <r>
      <rPr>
        <b/>
        <i/>
        <u/>
        <sz val="20"/>
        <color rgb="FF000000"/>
        <rFont val="Calibri"/>
        <family val="2"/>
      </rPr>
      <t xml:space="preserve"> </t>
    </r>
    <r>
      <rPr>
        <b/>
        <sz val="20"/>
        <color rgb="FF000000"/>
        <rFont val="Calibri"/>
        <family val="2"/>
      </rPr>
      <t>del ejercicio presupuestal 2024</t>
    </r>
  </si>
  <si>
    <t>PEGAMENTO ADHESIVO T/ LAPIZ 10 PZ</t>
  </si>
  <si>
    <t>AIRE COMPRIMIDO NEXT TEP 340 gr</t>
  </si>
  <si>
    <t>21400009-0007</t>
  </si>
  <si>
    <t>ESTUCHE PORTA CD</t>
  </si>
  <si>
    <t>MXG9</t>
  </si>
  <si>
    <t>21401001-0481</t>
  </si>
  <si>
    <t>TONER BROTHER NEGRO TN-750</t>
  </si>
  <si>
    <t>SERVICIO TELEFÓNICO CUENTA MAESTRA</t>
  </si>
  <si>
    <t>ADJUDICACIÓN DIRECTA POR MONTO</t>
  </si>
  <si>
    <t>SERVICIO DE SEGURIDAD Y VIGILANCIA EN MAC</t>
  </si>
  <si>
    <t>SERVICIO DE SEGURIDAD Y VIGILANCIA EN MAC (ADT)</t>
  </si>
  <si>
    <t>21400011-0104</t>
  </si>
  <si>
    <t>TINTA P/IMP. EPSON STYLUS NEGRO</t>
  </si>
  <si>
    <t>21400013-0206</t>
  </si>
  <si>
    <t>TONER PARA IMPRESORA KYOCERA ECOSYS FS-C5030N N° PARTE TK512 K (NEGRO)</t>
  </si>
  <si>
    <t>GARRAFON  DE AGUA 20 LTS</t>
  </si>
  <si>
    <t>LICITACIÓN PUBLICA</t>
  </si>
  <si>
    <t>SERVICIO DE FOTOCOPIAD</t>
  </si>
  <si>
    <t>PAGO DE MANTENIMIENTO CORRECTIVO DEL VEHÍCULO PLACAS 554 UUV</t>
  </si>
  <si>
    <t xml:space="preserve"> SERVICIO DE SEGURIDAD Y VIGILANCIA JDE</t>
  </si>
  <si>
    <t xml:space="preserve"> SERVICIO DE SEGURIDAD Y VIGILANCIA JDE (ADT)</t>
  </si>
  <si>
    <t xml:space="preserve"> SERVICIO DE LIMPIEZA JDE</t>
  </si>
  <si>
    <t xml:space="preserve"> SERVICIO DE FUMIGACIÓN</t>
  </si>
  <si>
    <t>27101001-0023</t>
  </si>
  <si>
    <t>BATA DE MANTENIMIENTO</t>
  </si>
  <si>
    <t>29301001-0033</t>
  </si>
  <si>
    <t>RADIO DE DOS VIAS - GASTO</t>
  </si>
  <si>
    <t>PLOTEO DE CARTAS 1/9000 PDS Y PUS 1/5000, PARA DELIMITACION DEL DISTRITO ELECTORAL  Y REALIZAR LOS TRSABAJOS DE GABINETE Y PLANEACION DE ACTIVIDADES DE CAMPO. (12 PLANOS)</t>
  </si>
  <si>
    <t xml:space="preserve">PAPEL BOND T/CARTA C/5000 hjs. </t>
  </si>
  <si>
    <t xml:space="preserve">PAPEL OPALINA T/C </t>
  </si>
  <si>
    <t xml:space="preserve">FOLDER T/C </t>
  </si>
  <si>
    <t xml:space="preserve">CARTULINA OPALINA T/C  BLANCO </t>
  </si>
  <si>
    <t xml:space="preserve">ETIQUETA ADHESIVA Nº 20 FILE </t>
  </si>
  <si>
    <t>21100081-0044</t>
  </si>
  <si>
    <t xml:space="preserve">ETIQUETA ADHESIVA  67 X 47 </t>
  </si>
  <si>
    <t xml:space="preserve">CUBIERTA PARA PARA ENGARGOLAR TIPO CANADA T/C </t>
  </si>
  <si>
    <t xml:space="preserve">ENGARGOLADORA - GASTO </t>
  </si>
  <si>
    <t xml:space="preserve">ESPIRAL PARA ENGARGOLAR </t>
  </si>
  <si>
    <t xml:space="preserve">GOMA DE BORRAR </t>
  </si>
  <si>
    <t>21101001-0372</t>
  </si>
  <si>
    <t xml:space="preserve">PINTARRÓN CON SUJETADOR </t>
  </si>
  <si>
    <t xml:space="preserve">BOLIGRAFO PUNTO MEDIANO </t>
  </si>
  <si>
    <t xml:space="preserve">LIBRETA F/FRANCESA PASTA DURA </t>
  </si>
  <si>
    <t xml:space="preserve">LIBRETA PROFESIONAL CUADRO GRANDE 100 hjs </t>
  </si>
  <si>
    <t xml:space="preserve">PEGAMENTO ADHESIVO T/ LAPIZ </t>
  </si>
  <si>
    <t xml:space="preserve">SEPARADOR ALFABETICO T/OFICIO </t>
  </si>
  <si>
    <t xml:space="preserve">CAJA DE ARCHIVO MUERTO T/CARTA </t>
  </si>
  <si>
    <t xml:space="preserve">CAJA DE ARCHIVO MUERTO T/OFICIO </t>
  </si>
  <si>
    <t xml:space="preserve">VASO DE UNICEL </t>
  </si>
  <si>
    <t xml:space="preserve">SERVILLETAS DESECHABLES </t>
  </si>
  <si>
    <t>24600010-0008</t>
  </si>
  <si>
    <t xml:space="preserve">EXTENSIÓN ELECTRICA  2 mts.  </t>
  </si>
  <si>
    <t xml:space="preserve">EXTENSIÓN ELECTRICA  3 mts.  </t>
  </si>
  <si>
    <t xml:space="preserve">EXTENSIÓN ELECTRICA  5 mts.  </t>
  </si>
  <si>
    <t xml:space="preserve">EXTENSIÓN ELECTRICA 10 mts.  </t>
  </si>
  <si>
    <t xml:space="preserve">CONTACTO MULTIPLE C/SUPRESOR DE PICOS  </t>
  </si>
  <si>
    <t>SERVICIO DE VIGILANCIA JLE INTRAMUROS</t>
  </si>
  <si>
    <t>SERVICIO DE VIGILANCIA JLE LARMA ADT</t>
  </si>
  <si>
    <t>SERVICIO DE VIGILANCIA MAC INTRAMUROS</t>
  </si>
  <si>
    <t>SERVICIO DE LIMPIEZA MAC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</si>
</sst>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000"/>
    <numFmt numFmtId="165" formatCode="0000000"/>
    <numFmt numFmtId="166" formatCode="#,##0_ ;\-#,##0\ "/>
  </numFmts>
  <fonts count="2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000000"/>
      <name val="Calibri"/>
      <family val="2"/>
    </font>
    <font>
      <b/>
      <sz val="11"/>
      <color rgb="FF000000"/>
      <name val="Calibri"/>
      <family val="2"/>
    </font>
    <font>
      <b/>
      <sz val="17"/>
      <color rgb="FF000000"/>
      <name val="Calibri"/>
      <family val="2"/>
    </font>
    <font>
      <b/>
      <sz val="17"/>
      <color theme="1"/>
      <name val="Calibri"/>
      <family val="2"/>
      <scheme val="minor"/>
    </font>
    <font>
      <b/>
      <sz val="20"/>
      <color rgb="FF000000"/>
      <name val="Calibri"/>
      <family val="2"/>
    </font>
    <font>
      <b/>
      <i/>
      <u/>
      <sz val="20"/>
      <color rgb="FF000000"/>
      <name val="Calibri"/>
      <family val="2"/>
    </font>
    <font>
      <sz val="11"/>
      <color theme="1"/>
      <name val="Arial Narrow"/>
      <family val="2"/>
    </font>
    <font>
      <b/>
      <sz val="10"/>
      <color rgb="FFFFFFFF"/>
      <name val="Calibri"/>
      <family val="2"/>
    </font>
    <font>
      <sz val="10"/>
      <name val="Arial"/>
      <family val="2"/>
    </font>
    <font>
      <sz val="10"/>
      <color theme="1"/>
      <name val="Calibri"/>
      <family val="2"/>
      <scheme val="minor"/>
    </font>
    <font>
      <sz val="8"/>
      <name val="Arial"/>
      <family val="2"/>
    </font>
    <font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color rgb="FF000000"/>
      <name val="Calibri"/>
      <family val="2"/>
      <scheme val="minor"/>
    </font>
    <font>
      <sz val="10"/>
      <color rgb="FF000000"/>
      <name val="Calibri"/>
      <family val="2"/>
    </font>
    <font>
      <b/>
      <sz val="10"/>
      <color rgb="FF000000"/>
      <name val="Calibri"/>
      <family val="2"/>
    </font>
    <font>
      <sz val="10"/>
      <color theme="1"/>
      <name val="Calibri"/>
      <family val="2"/>
    </font>
  </fonts>
  <fills count="5">
    <fill>
      <patternFill patternType="none"/>
    </fill>
    <fill>
      <patternFill patternType="gray125"/>
    </fill>
    <fill>
      <patternFill patternType="solid">
        <fgColor rgb="FF800080"/>
        <bgColor rgb="FF000000"/>
      </patternFill>
    </fill>
    <fill>
      <patternFill patternType="solid">
        <fgColor rgb="FF621950"/>
        <bgColor indexed="64"/>
      </patternFill>
    </fill>
    <fill>
      <patternFill patternType="solid">
        <fgColor rgb="FF92D050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hair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/>
      <diagonal/>
    </border>
  </borders>
  <cellStyleXfs count="9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9" fillId="0" borderId="0"/>
    <xf numFmtId="43" fontId="11" fillId="0" borderId="0" applyNumberFormat="0" applyFill="0" applyBorder="0" applyAlignment="0" applyProtection="0"/>
    <xf numFmtId="0" fontId="13" fillId="0" borderId="0"/>
    <xf numFmtId="44" fontId="1" fillId="0" borderId="0" applyFont="0" applyFill="0" applyBorder="0" applyAlignment="0" applyProtection="0"/>
  </cellStyleXfs>
  <cellXfs count="107">
    <xf numFmtId="0" fontId="0" fillId="0" borderId="0" xfId="0"/>
    <xf numFmtId="0" fontId="3" fillId="0" borderId="0" xfId="3" applyFont="1"/>
    <xf numFmtId="3" fontId="3" fillId="0" borderId="0" xfId="3" applyNumberFormat="1" applyFont="1" applyAlignment="1">
      <alignment horizontal="right"/>
    </xf>
    <xf numFmtId="4" fontId="4" fillId="0" borderId="0" xfId="3" applyNumberFormat="1" applyFont="1"/>
    <xf numFmtId="4" fontId="3" fillId="0" borderId="0" xfId="3" applyNumberFormat="1" applyFont="1"/>
    <xf numFmtId="4" fontId="5" fillId="0" borderId="0" xfId="4" applyNumberFormat="1" applyFont="1" applyAlignment="1">
      <alignment horizontal="right" vertical="center"/>
    </xf>
    <xf numFmtId="0" fontId="7" fillId="0" borderId="0" xfId="4" applyFont="1" applyAlignment="1">
      <alignment horizontal="center"/>
    </xf>
    <xf numFmtId="3" fontId="7" fillId="0" borderId="0" xfId="4" applyNumberFormat="1" applyFont="1" applyAlignment="1">
      <alignment horizontal="right"/>
    </xf>
    <xf numFmtId="4" fontId="7" fillId="0" borderId="0" xfId="4" applyNumberFormat="1" applyFont="1" applyAlignment="1">
      <alignment horizontal="center"/>
    </xf>
    <xf numFmtId="0" fontId="10" fillId="2" borderId="1" xfId="5" applyFont="1" applyFill="1" applyBorder="1" applyAlignment="1">
      <alignment horizontal="left" vertical="center" wrapText="1"/>
    </xf>
    <xf numFmtId="1" fontId="10" fillId="2" borderId="1" xfId="5" applyNumberFormat="1" applyFont="1" applyFill="1" applyBorder="1" applyAlignment="1">
      <alignment horizontal="left" vertical="center" wrapText="1"/>
    </xf>
    <xf numFmtId="3" fontId="10" fillId="2" borderId="1" xfId="5" applyNumberFormat="1" applyFont="1" applyFill="1" applyBorder="1" applyAlignment="1">
      <alignment horizontal="center" vertical="center" wrapText="1"/>
    </xf>
    <xf numFmtId="4" fontId="10" fillId="2" borderId="1" xfId="6" applyNumberFormat="1" applyFont="1" applyFill="1" applyBorder="1" applyAlignment="1">
      <alignment horizontal="center" vertical="center" wrapText="1"/>
    </xf>
    <xf numFmtId="0" fontId="17" fillId="0" borderId="0" xfId="0" applyFont="1"/>
    <xf numFmtId="3" fontId="17" fillId="0" borderId="0" xfId="0" applyNumberFormat="1" applyFont="1" applyAlignment="1">
      <alignment horizontal="right"/>
    </xf>
    <xf numFmtId="43" fontId="2" fillId="3" borderId="0" xfId="2" applyNumberFormat="1" applyFont="1" applyFill="1" applyAlignment="1"/>
    <xf numFmtId="4" fontId="18" fillId="0" borderId="0" xfId="0" applyNumberFormat="1" applyFont="1" applyAlignment="1">
      <alignment horizontal="center"/>
    </xf>
    <xf numFmtId="4" fontId="17" fillId="0" borderId="0" xfId="0" applyNumberFormat="1" applyFont="1"/>
    <xf numFmtId="166" fontId="2" fillId="3" borderId="0" xfId="2" applyNumberFormat="1" applyFont="1" applyFill="1" applyAlignment="1"/>
    <xf numFmtId="0" fontId="3" fillId="0" borderId="0" xfId="3" applyFont="1" applyFill="1"/>
    <xf numFmtId="0" fontId="3" fillId="4" borderId="0" xfId="3" applyFont="1" applyFill="1"/>
    <xf numFmtId="0" fontId="12" fillId="0" borderId="2" xfId="0" quotePrefix="1" applyFont="1" applyFill="1" applyBorder="1" applyAlignment="1">
      <alignment horizontal="left"/>
    </xf>
    <xf numFmtId="3" fontId="12" fillId="0" borderId="2" xfId="0" applyNumberFormat="1" applyFont="1" applyFill="1" applyBorder="1" applyAlignment="1">
      <alignment horizontal="right"/>
    </xf>
    <xf numFmtId="49" fontId="12" fillId="0" borderId="2" xfId="0" quotePrefix="1" applyNumberFormat="1" applyFont="1" applyFill="1" applyBorder="1" applyAlignment="1">
      <alignment horizontal="left"/>
    </xf>
    <xf numFmtId="165" fontId="14" fillId="0" borderId="2" xfId="7" applyNumberFormat="1" applyFont="1" applyFill="1" applyBorder="1" applyAlignment="1">
      <alignment horizontal="left" vertical="center"/>
    </xf>
    <xf numFmtId="0" fontId="14" fillId="0" borderId="2" xfId="7" applyFont="1" applyFill="1" applyBorder="1" applyAlignment="1" applyProtection="1">
      <alignment horizontal="left"/>
      <protection locked="0"/>
    </xf>
    <xf numFmtId="0" fontId="16" fillId="0" borderId="2" xfId="0" applyFont="1" applyFill="1" applyBorder="1" applyAlignment="1">
      <alignment horizontal="left"/>
    </xf>
    <xf numFmtId="49" fontId="14" fillId="0" borderId="2" xfId="7" applyNumberFormat="1" applyFont="1" applyFill="1" applyBorder="1" applyAlignment="1">
      <alignment horizontal="left" vertical="center"/>
    </xf>
    <xf numFmtId="3" fontId="14" fillId="0" borderId="2" xfId="1" quotePrefix="1" applyNumberFormat="1" applyFont="1" applyFill="1" applyBorder="1" applyAlignment="1">
      <alignment horizontal="right" vertical="center"/>
    </xf>
    <xf numFmtId="0" fontId="14" fillId="0" borderId="2" xfId="0" quotePrefix="1" applyFont="1" applyFill="1" applyBorder="1" applyAlignment="1">
      <alignment horizontal="left"/>
    </xf>
    <xf numFmtId="3" fontId="14" fillId="0" borderId="2" xfId="0" applyNumberFormat="1" applyFont="1" applyFill="1" applyBorder="1" applyAlignment="1">
      <alignment horizontal="right"/>
    </xf>
    <xf numFmtId="0" fontId="14" fillId="0" borderId="2" xfId="0" applyFont="1" applyFill="1" applyBorder="1" applyAlignment="1">
      <alignment horizontal="left" vertical="center"/>
    </xf>
    <xf numFmtId="0" fontId="12" fillId="0" borderId="2" xfId="0" applyFont="1" applyFill="1" applyBorder="1" applyAlignment="1">
      <alignment horizontal="left" vertical="center"/>
    </xf>
    <xf numFmtId="164" fontId="14" fillId="0" borderId="2" xfId="7" applyNumberFormat="1" applyFont="1" applyFill="1" applyBorder="1" applyAlignment="1">
      <alignment horizontal="left" vertical="center"/>
    </xf>
    <xf numFmtId="0" fontId="12" fillId="0" borderId="2" xfId="0" quotePrefix="1" applyFont="1" applyFill="1" applyBorder="1" applyAlignment="1">
      <alignment horizontal="left" vertical="center" wrapText="1"/>
    </xf>
    <xf numFmtId="49" fontId="14" fillId="0" borderId="2" xfId="7" applyNumberFormat="1" applyFont="1" applyFill="1" applyBorder="1" applyAlignment="1">
      <alignment horizontal="left" vertical="center" wrapText="1"/>
    </xf>
    <xf numFmtId="164" fontId="14" fillId="0" borderId="2" xfId="7" applyNumberFormat="1" applyFont="1" applyFill="1" applyBorder="1" applyAlignment="1">
      <alignment horizontal="left" vertical="center" wrapText="1"/>
    </xf>
    <xf numFmtId="0" fontId="14" fillId="0" borderId="2" xfId="7" quotePrefix="1" applyFont="1" applyFill="1" applyBorder="1" applyAlignment="1" applyProtection="1">
      <alignment horizontal="left" vertical="center" wrapText="1"/>
      <protection locked="0"/>
    </xf>
    <xf numFmtId="165" fontId="14" fillId="0" borderId="2" xfId="7" applyNumberFormat="1" applyFont="1" applyFill="1" applyBorder="1" applyAlignment="1">
      <alignment horizontal="left" vertical="center" wrapText="1"/>
    </xf>
    <xf numFmtId="0" fontId="14" fillId="0" borderId="2" xfId="7" applyFont="1" applyFill="1" applyBorder="1" applyAlignment="1" applyProtection="1">
      <alignment horizontal="left" vertical="center" wrapText="1"/>
      <protection locked="0"/>
    </xf>
    <xf numFmtId="0" fontId="14" fillId="0" borderId="2" xfId="7" quotePrefix="1" applyFont="1" applyFill="1" applyBorder="1" applyAlignment="1">
      <alignment horizontal="left" vertical="center" wrapText="1"/>
    </xf>
    <xf numFmtId="49" fontId="14" fillId="0" borderId="2" xfId="7" quotePrefix="1" applyNumberFormat="1" applyFont="1" applyFill="1" applyBorder="1" applyAlignment="1">
      <alignment horizontal="left" vertical="center" wrapText="1"/>
    </xf>
    <xf numFmtId="0" fontId="0" fillId="0" borderId="2" xfId="0" applyFill="1" applyBorder="1" applyAlignment="1">
      <alignment horizontal="left"/>
    </xf>
    <xf numFmtId="3" fontId="14" fillId="0" borderId="2" xfId="1" quotePrefix="1" applyNumberFormat="1" applyFont="1" applyFill="1" applyBorder="1" applyAlignment="1">
      <alignment horizontal="right" vertical="center" wrapText="1"/>
    </xf>
    <xf numFmtId="3" fontId="12" fillId="0" borderId="2" xfId="0" applyNumberFormat="1" applyFont="1" applyFill="1" applyBorder="1" applyAlignment="1">
      <alignment horizontal="right" vertical="center" wrapText="1"/>
    </xf>
    <xf numFmtId="0" fontId="14" fillId="0" borderId="2" xfId="0" applyFont="1" applyFill="1" applyBorder="1" applyAlignment="1">
      <alignment horizontal="left" vertical="center" wrapText="1"/>
    </xf>
    <xf numFmtId="0" fontId="12" fillId="0" borderId="2" xfId="0" applyFont="1" applyFill="1" applyBorder="1" applyAlignment="1">
      <alignment horizontal="left" vertical="center" wrapText="1"/>
    </xf>
    <xf numFmtId="0" fontId="12" fillId="0" borderId="2" xfId="0" quotePrefix="1" applyFont="1" applyFill="1" applyBorder="1" applyAlignment="1">
      <alignment horizontal="left" vertical="center"/>
    </xf>
    <xf numFmtId="0" fontId="12" fillId="0" borderId="2" xfId="0" applyFont="1" applyFill="1" applyBorder="1" applyAlignment="1">
      <alignment horizontal="left"/>
    </xf>
    <xf numFmtId="0" fontId="14" fillId="0" borderId="2" xfId="7" quotePrefix="1" applyFont="1" applyFill="1" applyBorder="1" applyAlignment="1" applyProtection="1">
      <alignment horizontal="left"/>
      <protection locked="0"/>
    </xf>
    <xf numFmtId="49" fontId="14" fillId="0" borderId="2" xfId="7" quotePrefix="1" applyNumberFormat="1" applyFont="1" applyFill="1" applyBorder="1" applyAlignment="1">
      <alignment horizontal="left" vertical="center"/>
    </xf>
    <xf numFmtId="0" fontId="16" fillId="0" borderId="5" xfId="0" applyFont="1" applyFill="1" applyBorder="1" applyAlignment="1">
      <alignment horizontal="left" vertical="top" wrapText="1"/>
    </xf>
    <xf numFmtId="3" fontId="15" fillId="0" borderId="2" xfId="4" applyNumberFormat="1" applyFont="1" applyFill="1" applyBorder="1" applyAlignment="1">
      <alignment horizontal="left" vertical="center" wrapText="1"/>
    </xf>
    <xf numFmtId="3" fontId="16" fillId="0" borderId="2" xfId="0" applyNumberFormat="1" applyFont="1" applyFill="1" applyBorder="1" applyAlignment="1">
      <alignment horizontal="right"/>
    </xf>
    <xf numFmtId="0" fontId="19" fillId="0" borderId="2" xfId="0" applyFont="1" applyFill="1" applyBorder="1" applyAlignment="1">
      <alignment horizontal="left" vertical="center"/>
    </xf>
    <xf numFmtId="0" fontId="0" fillId="0" borderId="2" xfId="0" applyFill="1" applyBorder="1" applyAlignment="1">
      <alignment horizontal="left" vertical="center"/>
    </xf>
    <xf numFmtId="0" fontId="12" fillId="0" borderId="1" xfId="0" quotePrefix="1" applyFont="1" applyFill="1" applyBorder="1" applyAlignment="1">
      <alignment horizontal="left"/>
    </xf>
    <xf numFmtId="3" fontId="12" fillId="0" borderId="1" xfId="0" applyNumberFormat="1" applyFont="1" applyFill="1" applyBorder="1" applyAlignment="1">
      <alignment horizontal="right"/>
    </xf>
    <xf numFmtId="0" fontId="17" fillId="0" borderId="2" xfId="0" applyFont="1" applyFill="1" applyBorder="1" applyAlignment="1">
      <alignment horizontal="left" vertical="center"/>
    </xf>
    <xf numFmtId="0" fontId="12" fillId="0" borderId="2" xfId="0" quotePrefix="1" applyFont="1" applyFill="1" applyBorder="1" applyAlignment="1">
      <alignment horizontal="left" wrapText="1"/>
    </xf>
    <xf numFmtId="164" fontId="12" fillId="0" borderId="2" xfId="0" quotePrefix="1" applyNumberFormat="1" applyFont="1" applyFill="1" applyBorder="1" applyAlignment="1">
      <alignment horizontal="left" vertical="center"/>
    </xf>
    <xf numFmtId="0" fontId="14" fillId="0" borderId="2" xfId="7" quotePrefix="1" applyFont="1" applyFill="1" applyBorder="1" applyAlignment="1" applyProtection="1">
      <alignment horizontal="left" vertical="center"/>
      <protection locked="0"/>
    </xf>
    <xf numFmtId="0" fontId="14" fillId="0" borderId="2" xfId="7" applyFont="1" applyFill="1" applyBorder="1" applyAlignment="1" applyProtection="1">
      <alignment horizontal="left" vertical="center"/>
      <protection locked="0"/>
    </xf>
    <xf numFmtId="3" fontId="14" fillId="0" borderId="2" xfId="6" quotePrefix="1" applyNumberFormat="1" applyFont="1" applyFill="1" applyBorder="1" applyAlignment="1">
      <alignment horizontal="right" vertical="center"/>
    </xf>
    <xf numFmtId="3" fontId="12" fillId="0" borderId="2" xfId="6" applyNumberFormat="1" applyFont="1" applyFill="1" applyBorder="1" applyAlignment="1">
      <alignment horizontal="right" vertical="center"/>
    </xf>
    <xf numFmtId="3" fontId="12" fillId="0" borderId="2" xfId="0" applyNumberFormat="1" applyFont="1" applyFill="1" applyBorder="1" applyAlignment="1">
      <alignment horizontal="right" vertical="center"/>
    </xf>
    <xf numFmtId="0" fontId="14" fillId="0" borderId="4" xfId="7" applyFont="1" applyFill="1" applyBorder="1" applyAlignment="1" applyProtection="1">
      <alignment horizontal="left" vertical="center"/>
      <protection locked="0"/>
    </xf>
    <xf numFmtId="3" fontId="14" fillId="0" borderId="6" xfId="6" quotePrefix="1" applyNumberFormat="1" applyFont="1" applyFill="1" applyBorder="1" applyAlignment="1">
      <alignment horizontal="right" vertical="center"/>
    </xf>
    <xf numFmtId="49" fontId="14" fillId="0" borderId="6" xfId="7" applyNumberFormat="1" applyFont="1" applyFill="1" applyBorder="1" applyAlignment="1">
      <alignment horizontal="left" vertical="center" wrapText="1"/>
    </xf>
    <xf numFmtId="3" fontId="12" fillId="0" borderId="6" xfId="6" applyNumberFormat="1" applyFont="1" applyFill="1" applyBorder="1" applyAlignment="1">
      <alignment horizontal="right" vertical="center"/>
    </xf>
    <xf numFmtId="0" fontId="14" fillId="0" borderId="7" xfId="7" applyFont="1" applyFill="1" applyBorder="1" applyAlignment="1" applyProtection="1">
      <alignment horizontal="left" vertical="center"/>
      <protection locked="0"/>
    </xf>
    <xf numFmtId="3" fontId="14" fillId="0" borderId="7" xfId="6" quotePrefix="1" applyNumberFormat="1" applyFont="1" applyFill="1" applyBorder="1" applyAlignment="1">
      <alignment horizontal="right" vertical="center"/>
    </xf>
    <xf numFmtId="49" fontId="14" fillId="0" borderId="8" xfId="7" applyNumberFormat="1" applyFont="1" applyFill="1" applyBorder="1" applyAlignment="1">
      <alignment horizontal="left" vertical="center" wrapText="1"/>
    </xf>
    <xf numFmtId="0" fontId="14" fillId="0" borderId="9" xfId="7" applyFont="1" applyFill="1" applyBorder="1" applyAlignment="1" applyProtection="1">
      <alignment horizontal="left" vertical="center"/>
      <protection locked="0"/>
    </xf>
    <xf numFmtId="3" fontId="14" fillId="0" borderId="9" xfId="6" quotePrefix="1" applyNumberFormat="1" applyFont="1" applyFill="1" applyBorder="1" applyAlignment="1">
      <alignment horizontal="right" vertical="center"/>
    </xf>
    <xf numFmtId="49" fontId="14" fillId="0" borderId="1" xfId="7" applyNumberFormat="1" applyFont="1" applyFill="1" applyBorder="1" applyAlignment="1">
      <alignment horizontal="left" vertical="center" wrapText="1"/>
    </xf>
    <xf numFmtId="0" fontId="14" fillId="0" borderId="6" xfId="7" applyFont="1" applyFill="1" applyBorder="1" applyAlignment="1" applyProtection="1">
      <alignment horizontal="left" vertical="center"/>
      <protection locked="0"/>
    </xf>
    <xf numFmtId="3" fontId="14" fillId="0" borderId="2" xfId="1" applyNumberFormat="1" applyFont="1" applyFill="1" applyBorder="1" applyAlignment="1">
      <alignment horizontal="right" vertical="center"/>
    </xf>
    <xf numFmtId="0" fontId="14" fillId="0" borderId="2" xfId="7" quotePrefix="1" applyFont="1" applyFill="1" applyBorder="1" applyAlignment="1">
      <alignment horizontal="left" vertical="center"/>
    </xf>
    <xf numFmtId="0" fontId="16" fillId="0" borderId="2" xfId="0" applyFont="1" applyFill="1" applyBorder="1" applyAlignment="1">
      <alignment horizontal="left" vertical="center"/>
    </xf>
    <xf numFmtId="0" fontId="12" fillId="0" borderId="2" xfId="0" applyFont="1" applyFill="1" applyBorder="1"/>
    <xf numFmtId="164" fontId="12" fillId="0" borderId="2" xfId="0" quotePrefix="1" applyNumberFormat="1" applyFont="1" applyFill="1" applyBorder="1" applyAlignment="1">
      <alignment horizontal="left"/>
    </xf>
    <xf numFmtId="165" fontId="12" fillId="0" borderId="2" xfId="0" quotePrefix="1" applyNumberFormat="1" applyFont="1" applyFill="1" applyBorder="1" applyAlignment="1">
      <alignment horizontal="left"/>
    </xf>
    <xf numFmtId="0" fontId="0" fillId="0" borderId="0" xfId="0" applyFill="1" applyBorder="1" applyAlignment="1">
      <alignment horizontal="left" vertical="center"/>
    </xf>
    <xf numFmtId="0" fontId="0" fillId="0" borderId="1" xfId="0" applyFill="1" applyBorder="1" applyAlignment="1">
      <alignment horizontal="left" vertical="center"/>
    </xf>
    <xf numFmtId="0" fontId="3" fillId="0" borderId="2" xfId="0" applyFont="1" applyFill="1" applyBorder="1" applyAlignment="1">
      <alignment horizontal="left" vertical="center"/>
    </xf>
    <xf numFmtId="0" fontId="16" fillId="0" borderId="2" xfId="0" applyFont="1" applyFill="1" applyBorder="1" applyAlignment="1">
      <alignment horizontal="left" vertical="top" wrapText="1"/>
    </xf>
    <xf numFmtId="0" fontId="12" fillId="0" borderId="5" xfId="0" quotePrefix="1" applyFont="1" applyFill="1" applyBorder="1" applyAlignment="1">
      <alignment horizontal="left"/>
    </xf>
    <xf numFmtId="0" fontId="12" fillId="0" borderId="4" xfId="0" quotePrefix="1" applyFont="1" applyFill="1" applyBorder="1" applyAlignment="1">
      <alignment horizontal="left" vertical="center"/>
    </xf>
    <xf numFmtId="0" fontId="12" fillId="0" borderId="0" xfId="0" quotePrefix="1" applyFont="1" applyFill="1" applyBorder="1" applyAlignment="1">
      <alignment horizontal="left"/>
    </xf>
    <xf numFmtId="0" fontId="12" fillId="0" borderId="9" xfId="0" quotePrefix="1" applyFont="1" applyFill="1" applyBorder="1" applyAlignment="1">
      <alignment horizontal="left" vertical="center"/>
    </xf>
    <xf numFmtId="3" fontId="12" fillId="0" borderId="9" xfId="0" applyNumberFormat="1" applyFont="1" applyFill="1" applyBorder="1" applyAlignment="1">
      <alignment horizontal="right" vertical="center"/>
    </xf>
    <xf numFmtId="3" fontId="12" fillId="0" borderId="6" xfId="0" applyNumberFormat="1" applyFont="1" applyFill="1" applyBorder="1" applyAlignment="1">
      <alignment horizontal="right" vertical="center"/>
    </xf>
    <xf numFmtId="3" fontId="12" fillId="0" borderId="7" xfId="0" applyNumberFormat="1" applyFont="1" applyFill="1" applyBorder="1" applyAlignment="1">
      <alignment horizontal="right" vertical="center"/>
    </xf>
    <xf numFmtId="3" fontId="12" fillId="0" borderId="9" xfId="6" applyNumberFormat="1" applyFont="1" applyFill="1" applyBorder="1" applyAlignment="1">
      <alignment horizontal="right" vertical="center"/>
    </xf>
    <xf numFmtId="3" fontId="12" fillId="0" borderId="7" xfId="6" applyNumberFormat="1" applyFont="1" applyFill="1" applyBorder="1" applyAlignment="1">
      <alignment horizontal="right" vertical="center"/>
    </xf>
    <xf numFmtId="3" fontId="12" fillId="0" borderId="9" xfId="1" applyNumberFormat="1" applyFont="1" applyFill="1" applyBorder="1" applyAlignment="1">
      <alignment horizontal="right" vertical="center"/>
    </xf>
    <xf numFmtId="0" fontId="12" fillId="0" borderId="4" xfId="0" quotePrefix="1" applyFont="1" applyFill="1" applyBorder="1" applyAlignment="1">
      <alignment horizontal="left"/>
    </xf>
    <xf numFmtId="0" fontId="12" fillId="0" borderId="1" xfId="0" quotePrefix="1" applyFont="1" applyFill="1" applyBorder="1" applyAlignment="1">
      <alignment horizontal="left" vertical="center"/>
    </xf>
    <xf numFmtId="0" fontId="12" fillId="0" borderId="6" xfId="0" quotePrefix="1" applyFont="1" applyFill="1" applyBorder="1" applyAlignment="1">
      <alignment horizontal="left" vertical="center"/>
    </xf>
    <xf numFmtId="0" fontId="12" fillId="0" borderId="8" xfId="0" quotePrefix="1" applyFont="1" applyFill="1" applyBorder="1" applyAlignment="1">
      <alignment horizontal="left" vertical="center"/>
    </xf>
    <xf numFmtId="0" fontId="12" fillId="0" borderId="2" xfId="0" quotePrefix="1" applyFont="1" applyFill="1" applyBorder="1"/>
    <xf numFmtId="49" fontId="12" fillId="0" borderId="2" xfId="0" quotePrefix="1" applyNumberFormat="1" applyFont="1" applyFill="1" applyBorder="1"/>
    <xf numFmtId="3" fontId="12" fillId="0" borderId="2" xfId="0" applyNumberFormat="1" applyFont="1" applyFill="1" applyBorder="1"/>
    <xf numFmtId="41" fontId="2" fillId="3" borderId="3" xfId="8" applyNumberFormat="1" applyFont="1" applyFill="1" applyBorder="1" applyAlignment="1">
      <alignment horizontal="center"/>
    </xf>
    <xf numFmtId="3" fontId="6" fillId="0" borderId="0" xfId="4" applyNumberFormat="1" applyFont="1" applyAlignment="1">
      <alignment horizontal="right" vertical="center"/>
    </xf>
    <xf numFmtId="0" fontId="7" fillId="0" borderId="0" xfId="4" applyFont="1" applyAlignment="1">
      <alignment horizontal="center"/>
    </xf>
  </cellXfs>
  <cellStyles count="9">
    <cellStyle name="Millares" xfId="1" builtinId="3"/>
    <cellStyle name="Millares 2" xfId="6" xr:uid="{A11F713D-2B53-416C-B788-AAE3A4190624}"/>
    <cellStyle name="Moneda" xfId="2" builtinId="4"/>
    <cellStyle name="Moneda 2" xfId="8" xr:uid="{A635B36A-64AA-4957-B238-277F1F8F0938}"/>
    <cellStyle name="Normal" xfId="0" builtinId="0"/>
    <cellStyle name="Normal 2 2" xfId="4" xr:uid="{5093E12A-DE57-4BE6-BDAB-C2C2BE7AA327}"/>
    <cellStyle name="Normal 5" xfId="3" xr:uid="{2B29F864-9DEA-46ED-99D7-C703A4DA61CA}"/>
    <cellStyle name="Normal 8" xfId="5" xr:uid="{120D1184-F2E5-407D-8AE1-727650BD0DF0}"/>
    <cellStyle name="Normal_FORMATO_JUSTIFICACION DE AP 2004" xfId="7" xr:uid="{E7B52EFF-FA94-4C45-B102-1981AA188FFD}"/>
  </cellStyles>
  <dxfs count="46">
    <dxf>
      <fill>
        <patternFill>
          <bgColor rgb="FFFF9999"/>
        </patternFill>
      </fill>
    </dxf>
    <dxf>
      <fill>
        <patternFill>
          <bgColor rgb="FFFF9999"/>
        </patternFill>
      </fill>
    </dxf>
    <dxf>
      <fill>
        <patternFill>
          <bgColor rgb="FFFF9999"/>
        </patternFill>
      </fill>
    </dxf>
    <dxf>
      <fill>
        <patternFill>
          <bgColor rgb="FFFF9999"/>
        </patternFill>
      </fill>
    </dxf>
    <dxf>
      <fill>
        <patternFill>
          <bgColor rgb="FFFF9999"/>
        </patternFill>
      </fill>
    </dxf>
    <dxf>
      <fill>
        <patternFill>
          <bgColor rgb="FFFF9999"/>
        </patternFill>
      </fill>
    </dxf>
    <dxf>
      <fill>
        <patternFill>
          <bgColor rgb="FFFF9999"/>
        </patternFill>
      </fill>
    </dxf>
    <dxf>
      <fill>
        <patternFill>
          <bgColor rgb="FFFF9999"/>
        </patternFill>
      </fill>
    </dxf>
    <dxf>
      <fill>
        <patternFill>
          <bgColor rgb="FFFF9999"/>
        </patternFill>
      </fill>
    </dxf>
    <dxf>
      <fill>
        <patternFill>
          <bgColor rgb="FFFF9999"/>
        </patternFill>
      </fill>
    </dxf>
    <dxf>
      <fill>
        <patternFill>
          <bgColor rgb="FFFF9999"/>
        </patternFill>
      </fill>
    </dxf>
    <dxf>
      <fill>
        <patternFill>
          <bgColor rgb="FFFF9999"/>
        </patternFill>
      </fill>
    </dxf>
    <dxf>
      <fill>
        <patternFill>
          <bgColor rgb="FFFF9999"/>
        </patternFill>
      </fill>
    </dxf>
    <dxf>
      <fill>
        <patternFill>
          <bgColor rgb="FFFF9999"/>
        </patternFill>
      </fill>
    </dxf>
    <dxf>
      <fill>
        <patternFill>
          <bgColor rgb="FFFF9999"/>
        </patternFill>
      </fill>
    </dxf>
    <dxf>
      <fill>
        <patternFill>
          <bgColor rgb="FFFF9999"/>
        </patternFill>
      </fill>
    </dxf>
    <dxf>
      <fill>
        <patternFill>
          <bgColor rgb="FFFF9999"/>
        </patternFill>
      </fill>
    </dxf>
    <dxf>
      <fill>
        <patternFill>
          <bgColor rgb="FFFF9999"/>
        </patternFill>
      </fill>
    </dxf>
    <dxf>
      <fill>
        <patternFill>
          <bgColor rgb="FFFF9999"/>
        </patternFill>
      </fill>
    </dxf>
    <dxf>
      <fill>
        <patternFill>
          <bgColor rgb="FFFF9999"/>
        </patternFill>
      </fill>
    </dxf>
    <dxf>
      <fill>
        <patternFill>
          <bgColor rgb="FFFF9999"/>
        </patternFill>
      </fill>
    </dxf>
    <dxf>
      <fill>
        <patternFill>
          <bgColor rgb="FFFF9999"/>
        </patternFill>
      </fill>
    </dxf>
    <dxf>
      <fill>
        <patternFill>
          <bgColor rgb="FFFF9999"/>
        </patternFill>
      </fill>
    </dxf>
    <dxf>
      <fill>
        <patternFill>
          <bgColor rgb="FFFF9999"/>
        </patternFill>
      </fill>
    </dxf>
    <dxf>
      <fill>
        <patternFill>
          <bgColor rgb="FFFF9999"/>
        </patternFill>
      </fill>
    </dxf>
    <dxf>
      <fill>
        <patternFill>
          <bgColor rgb="FFFF9999"/>
        </patternFill>
      </fill>
    </dxf>
    <dxf>
      <fill>
        <patternFill>
          <bgColor rgb="FFFF9999"/>
        </patternFill>
      </fill>
    </dxf>
    <dxf>
      <fill>
        <patternFill>
          <bgColor rgb="FFFF9999"/>
        </patternFill>
      </fill>
    </dxf>
    <dxf>
      <fill>
        <patternFill>
          <bgColor rgb="FFFF9999"/>
        </patternFill>
      </fill>
    </dxf>
    <dxf>
      <fill>
        <patternFill>
          <bgColor rgb="FFFF9999"/>
        </patternFill>
      </fill>
    </dxf>
    <dxf>
      <fill>
        <patternFill>
          <bgColor rgb="FFFF9999"/>
        </patternFill>
      </fill>
    </dxf>
    <dxf>
      <fill>
        <patternFill>
          <bgColor rgb="FFFF9999"/>
        </patternFill>
      </fill>
    </dxf>
    <dxf>
      <fill>
        <patternFill>
          <bgColor rgb="FFFF9999"/>
        </patternFill>
      </fill>
    </dxf>
    <dxf>
      <fill>
        <patternFill>
          <bgColor rgb="FFFF9999"/>
        </patternFill>
      </fill>
    </dxf>
    <dxf>
      <fill>
        <patternFill>
          <bgColor rgb="FFFF9999"/>
        </patternFill>
      </fill>
    </dxf>
    <dxf>
      <fill>
        <patternFill>
          <bgColor rgb="FFFF9999"/>
        </patternFill>
      </fill>
    </dxf>
    <dxf>
      <fill>
        <patternFill>
          <bgColor rgb="FFFF9999"/>
        </patternFill>
      </fill>
    </dxf>
    <dxf>
      <fill>
        <patternFill>
          <bgColor rgb="FFFF9999"/>
        </patternFill>
      </fill>
    </dxf>
    <dxf>
      <fill>
        <patternFill>
          <bgColor rgb="FFFF9999"/>
        </patternFill>
      </fill>
    </dxf>
    <dxf>
      <fill>
        <patternFill>
          <bgColor rgb="FFFF9999"/>
        </patternFill>
      </fill>
    </dxf>
    <dxf>
      <fill>
        <patternFill>
          <bgColor rgb="FFFF9999"/>
        </patternFill>
      </fill>
    </dxf>
    <dxf>
      <fill>
        <patternFill>
          <bgColor rgb="FFFF9999"/>
        </patternFill>
      </fill>
    </dxf>
    <dxf>
      <fill>
        <patternFill>
          <bgColor rgb="FFFF9999"/>
        </patternFill>
      </fill>
    </dxf>
    <dxf>
      <fill>
        <patternFill>
          <bgColor rgb="FFFF9999"/>
        </patternFill>
      </fill>
    </dxf>
    <dxf>
      <fill>
        <patternFill>
          <bgColor rgb="FFFF9999"/>
        </patternFill>
      </fill>
    </dxf>
    <dxf>
      <fill>
        <patternFill>
          <bgColor rgb="FFFF9999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99257</xdr:colOff>
      <xdr:row>1</xdr:row>
      <xdr:rowOff>167212</xdr:rowOff>
    </xdr:from>
    <xdr:to>
      <xdr:col>8</xdr:col>
      <xdr:colOff>215900</xdr:colOff>
      <xdr:row>6</xdr:row>
      <xdr:rowOff>203200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D19C575-7296-46F9-9655-043D887822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69257" y="446612"/>
          <a:ext cx="4485443" cy="1432988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nemexico-my.sharepoint.com/personal/luz_rinconr_ine_mx/Documents/2023/anteproyecto%202024/18%20jul%2023/MX_AP%202024%20Memoria%20Calculo%20v1_SEDE%20ACTUAL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X"/>
      <sheetName val="VE-VS"/>
      <sheetName val="Catalogos"/>
      <sheetName val="VOE"/>
      <sheetName val="VRFE"/>
      <sheetName val="VCEyEC"/>
      <sheetName val="CA"/>
      <sheetName val="B00OD01"/>
      <sheetName val="Intructivo"/>
    </sheetNames>
    <sheetDataSet>
      <sheetData sheetId="0"/>
      <sheetData sheetId="1"/>
      <sheetData sheetId="2">
        <row r="3">
          <cell r="C3" t="str">
            <v>CANCELADO SUSTITUIDO CON CHEQUE 0000000 DEL DD-MMM-AA</v>
          </cell>
          <cell r="D3" t="str">
            <v>S/N</v>
          </cell>
          <cell r="E3" t="str">
            <v>S/U</v>
          </cell>
          <cell r="F3"/>
          <cell r="G3">
            <v>11121</v>
          </cell>
          <cell r="H3"/>
          <cell r="I3"/>
          <cell r="J3"/>
        </row>
        <row r="4">
          <cell r="C4" t="str">
            <v>CANCELADO SUSTITUIDO CON PAGO ELECTRÓNICO 0000000 DEL DD-MMM-AA</v>
          </cell>
          <cell r="D4" t="str">
            <v>S/N</v>
          </cell>
          <cell r="E4" t="str">
            <v>S/U</v>
          </cell>
          <cell r="F4"/>
          <cell r="G4">
            <v>11121</v>
          </cell>
          <cell r="H4"/>
          <cell r="I4"/>
          <cell r="J4"/>
        </row>
        <row r="5">
          <cell r="C5" t="str">
            <v>CANCELADO</v>
          </cell>
          <cell r="D5" t="str">
            <v>S/N</v>
          </cell>
          <cell r="E5" t="str">
            <v>S/U</v>
          </cell>
          <cell r="F5"/>
          <cell r="G5">
            <v>11121</v>
          </cell>
          <cell r="H5"/>
          <cell r="I5"/>
          <cell r="J5"/>
        </row>
        <row r="6">
          <cell r="C6" t="str">
            <v>REEXPEDICIÓN DEL CHEQUE 0000000</v>
          </cell>
          <cell r="D6" t="str">
            <v>S/N</v>
          </cell>
          <cell r="E6" t="str">
            <v>SERVICIO</v>
          </cell>
          <cell r="F6"/>
          <cell r="G6">
            <v>11121</v>
          </cell>
          <cell r="H6"/>
          <cell r="I6"/>
          <cell r="J6"/>
        </row>
        <row r="7">
          <cell r="C7" t="str">
            <v>ABRECARTAS</v>
          </cell>
          <cell r="D7" t="str">
            <v>21100001-0001</v>
          </cell>
          <cell r="E7" t="str">
            <v>Pieza</v>
          </cell>
          <cell r="F7" t="str">
            <v>21101</v>
          </cell>
          <cell r="G7" t="str">
            <v>11510</v>
          </cell>
          <cell r="H7"/>
          <cell r="I7"/>
          <cell r="J7"/>
        </row>
        <row r="8">
          <cell r="C8" t="str">
            <v>ACRILETA PARA PISO</v>
          </cell>
          <cell r="D8" t="str">
            <v>21100002-0001</v>
          </cell>
          <cell r="E8" t="str">
            <v>Pieza</v>
          </cell>
          <cell r="F8" t="str">
            <v>21101</v>
          </cell>
          <cell r="G8" t="str">
            <v>11510</v>
          </cell>
          <cell r="H8"/>
          <cell r="I8"/>
          <cell r="J8"/>
        </row>
        <row r="9">
          <cell r="C9" t="str">
            <v>SACAPUNTAS DE METAL ESCOLAR</v>
          </cell>
          <cell r="D9" t="str">
            <v>21100003-0001</v>
          </cell>
          <cell r="E9" t="str">
            <v>Pieza</v>
          </cell>
          <cell r="F9" t="str">
            <v>21101</v>
          </cell>
          <cell r="G9" t="str">
            <v>11510</v>
          </cell>
          <cell r="H9"/>
          <cell r="I9"/>
          <cell r="J9"/>
        </row>
        <row r="10">
          <cell r="C10" t="str">
            <v>SACAPUNTAS DE PLASTICO ESCOLAR</v>
          </cell>
          <cell r="D10" t="str">
            <v>21100003-0002</v>
          </cell>
          <cell r="E10" t="str">
            <v>Pieza</v>
          </cell>
          <cell r="F10" t="str">
            <v>21101</v>
          </cell>
          <cell r="G10" t="str">
            <v>11510</v>
          </cell>
          <cell r="H10"/>
          <cell r="I10"/>
          <cell r="J10"/>
        </row>
        <row r="11">
          <cell r="C11" t="str">
            <v>SACAPUNTAS MANUAL (METALICO)</v>
          </cell>
          <cell r="D11" t="str">
            <v>21100003-0003</v>
          </cell>
          <cell r="E11" t="str">
            <v>Pieza</v>
          </cell>
          <cell r="F11" t="str">
            <v>21101</v>
          </cell>
          <cell r="G11" t="str">
            <v>11510</v>
          </cell>
          <cell r="H11"/>
          <cell r="I11"/>
          <cell r="J11"/>
        </row>
        <row r="12">
          <cell r="C12" t="str">
            <v>SACAPUNTAS ELECTRICO</v>
          </cell>
          <cell r="D12" t="str">
            <v>21100003-0004</v>
          </cell>
          <cell r="E12" t="str">
            <v>Pieza</v>
          </cell>
          <cell r="F12" t="str">
            <v>21101</v>
          </cell>
          <cell r="G12" t="str">
            <v>11510</v>
          </cell>
          <cell r="H12"/>
          <cell r="I12"/>
          <cell r="J12"/>
        </row>
        <row r="13">
          <cell r="C13" t="str">
            <v>AGENDA EJECUTIVA</v>
          </cell>
          <cell r="D13" t="str">
            <v>21100004-0001</v>
          </cell>
          <cell r="E13" t="str">
            <v>Pieza</v>
          </cell>
          <cell r="F13" t="str">
            <v>21101</v>
          </cell>
          <cell r="G13" t="str">
            <v>11510</v>
          </cell>
          <cell r="H13"/>
          <cell r="I13"/>
          <cell r="J13"/>
        </row>
        <row r="14">
          <cell r="C14" t="str">
            <v>AGENDA MEMORANDUM</v>
          </cell>
          <cell r="D14" t="str">
            <v>21100004-0002</v>
          </cell>
          <cell r="E14" t="str">
            <v>Pieza</v>
          </cell>
          <cell r="F14" t="str">
            <v>21101</v>
          </cell>
          <cell r="G14" t="str">
            <v>11510</v>
          </cell>
          <cell r="H14"/>
          <cell r="I14"/>
          <cell r="J14"/>
        </row>
        <row r="15">
          <cell r="C15" t="str">
            <v>AGENDA ORGANIZADOR</v>
          </cell>
          <cell r="D15" t="str">
            <v>21100004-0003</v>
          </cell>
          <cell r="E15" t="str">
            <v>Pieza</v>
          </cell>
          <cell r="F15" t="str">
            <v>21101</v>
          </cell>
          <cell r="G15" t="str">
            <v>11510</v>
          </cell>
          <cell r="H15"/>
          <cell r="I15"/>
          <cell r="J15"/>
        </row>
        <row r="16">
          <cell r="C16" t="str">
            <v>CALCULADORA DE BOLSILLO</v>
          </cell>
          <cell r="D16" t="str">
            <v>21100004-0004</v>
          </cell>
          <cell r="E16" t="str">
            <v>Pieza</v>
          </cell>
          <cell r="F16" t="str">
            <v>21101</v>
          </cell>
          <cell r="G16" t="str">
            <v>11510</v>
          </cell>
          <cell r="H16"/>
          <cell r="I16"/>
          <cell r="J16"/>
        </row>
        <row r="17">
          <cell r="C17" t="str">
            <v>CAÑAMO PARA EXPEDIENTE</v>
          </cell>
          <cell r="D17" t="str">
            <v>21100006-0002</v>
          </cell>
          <cell r="E17" t="str">
            <v>Pieza</v>
          </cell>
          <cell r="F17" t="str">
            <v>21101</v>
          </cell>
          <cell r="G17" t="str">
            <v>11510</v>
          </cell>
          <cell r="H17"/>
          <cell r="I17"/>
          <cell r="J17"/>
        </row>
        <row r="18">
          <cell r="C18" t="str">
            <v>CORDON PARA GAFETE</v>
          </cell>
          <cell r="D18" t="str">
            <v>21100006-0004</v>
          </cell>
          <cell r="E18" t="str">
            <v>Pieza</v>
          </cell>
          <cell r="F18" t="str">
            <v>21101</v>
          </cell>
          <cell r="G18" t="str">
            <v>11510</v>
          </cell>
          <cell r="H18"/>
          <cell r="I18"/>
          <cell r="J18"/>
        </row>
        <row r="19">
          <cell r="C19" t="str">
            <v>LUPA</v>
          </cell>
          <cell r="D19" t="str">
            <v>21100006-0005</v>
          </cell>
          <cell r="E19" t="str">
            <v>Pieza</v>
          </cell>
          <cell r="F19" t="str">
            <v>21101</v>
          </cell>
          <cell r="G19" t="str">
            <v>11510</v>
          </cell>
          <cell r="H19"/>
          <cell r="I19"/>
          <cell r="J19"/>
        </row>
        <row r="20">
          <cell r="C20" t="str">
            <v>MECAHILO DE 1 CABOS</v>
          </cell>
          <cell r="D20" t="str">
            <v>21100006-0006</v>
          </cell>
          <cell r="E20" t="str">
            <v>Pieza</v>
          </cell>
          <cell r="F20" t="str">
            <v>21101</v>
          </cell>
          <cell r="G20" t="str">
            <v>11510</v>
          </cell>
          <cell r="H20"/>
          <cell r="I20"/>
          <cell r="J20"/>
        </row>
        <row r="21">
          <cell r="C21" t="str">
            <v>MECAHILO DE 2 CABOS</v>
          </cell>
          <cell r="D21" t="str">
            <v>21100006-0007</v>
          </cell>
          <cell r="E21" t="str">
            <v>Pieza</v>
          </cell>
          <cell r="F21" t="str">
            <v>21101</v>
          </cell>
          <cell r="G21" t="str">
            <v>11510</v>
          </cell>
          <cell r="H21"/>
          <cell r="I21"/>
          <cell r="J21"/>
        </row>
        <row r="22">
          <cell r="C22" t="str">
            <v>RAFIA</v>
          </cell>
          <cell r="D22" t="str">
            <v>21100006-0008</v>
          </cell>
          <cell r="E22" t="str">
            <v>Pieza</v>
          </cell>
          <cell r="F22" t="str">
            <v>21101</v>
          </cell>
          <cell r="G22" t="str">
            <v>11510</v>
          </cell>
          <cell r="H22"/>
          <cell r="I22"/>
          <cell r="J22"/>
        </row>
        <row r="23">
          <cell r="C23" t="str">
            <v>PORTA CALENDARIO</v>
          </cell>
          <cell r="D23" t="str">
            <v>21100008-0001</v>
          </cell>
          <cell r="E23" t="str">
            <v>Pieza</v>
          </cell>
          <cell r="F23" t="str">
            <v>21101</v>
          </cell>
          <cell r="G23" t="str">
            <v>11510</v>
          </cell>
          <cell r="H23"/>
          <cell r="I23"/>
          <cell r="J23"/>
        </row>
        <row r="24">
          <cell r="C24" t="str">
            <v>BASE OLFA</v>
          </cell>
          <cell r="D24" t="str">
            <v>21100009-0001</v>
          </cell>
          <cell r="E24" t="str">
            <v>Pieza</v>
          </cell>
          <cell r="F24" t="str">
            <v>21101</v>
          </cell>
          <cell r="G24" t="str">
            <v>11510</v>
          </cell>
          <cell r="H24"/>
          <cell r="I24"/>
          <cell r="J24"/>
        </row>
        <row r="25">
          <cell r="C25" t="str">
            <v>MANGO OLFA</v>
          </cell>
          <cell r="D25" t="str">
            <v>21100009-0002</v>
          </cell>
          <cell r="E25" t="str">
            <v>Pieza</v>
          </cell>
          <cell r="F25" t="str">
            <v>21101</v>
          </cell>
          <cell r="G25" t="str">
            <v>11510</v>
          </cell>
          <cell r="H25"/>
          <cell r="I25"/>
          <cell r="J25"/>
        </row>
        <row r="26">
          <cell r="C26" t="str">
            <v>CEPILLO P/DIBUJANTE</v>
          </cell>
          <cell r="D26" t="str">
            <v>21100010-0001</v>
          </cell>
          <cell r="E26" t="str">
            <v>Pieza</v>
          </cell>
          <cell r="F26" t="str">
            <v>21101</v>
          </cell>
          <cell r="G26" t="str">
            <v>11510</v>
          </cell>
          <cell r="H26"/>
          <cell r="I26"/>
          <cell r="J26"/>
        </row>
        <row r="27">
          <cell r="C27" t="str">
            <v>BOLSA DE PLASTICO COLOR AMARILLO</v>
          </cell>
          <cell r="D27" t="str">
            <v>21100011-0001</v>
          </cell>
          <cell r="E27" t="str">
            <v>KILOGRAMO</v>
          </cell>
          <cell r="F27" t="str">
            <v>21101</v>
          </cell>
          <cell r="G27" t="str">
            <v>11510</v>
          </cell>
          <cell r="H27"/>
          <cell r="I27"/>
          <cell r="J27"/>
        </row>
        <row r="28">
          <cell r="C28" t="str">
            <v>BOLSA DE PLASTICO COLOR AZUL</v>
          </cell>
          <cell r="D28" t="str">
            <v>21100011-0002</v>
          </cell>
          <cell r="E28" t="str">
            <v>KILOGRAMO</v>
          </cell>
          <cell r="F28" t="str">
            <v>21101</v>
          </cell>
          <cell r="G28" t="str">
            <v>11510</v>
          </cell>
          <cell r="H28"/>
          <cell r="I28"/>
          <cell r="J28"/>
        </row>
        <row r="29">
          <cell r="C29" t="str">
            <v>BOLSA DE PLASTICO COLOR BLANCA</v>
          </cell>
          <cell r="D29" t="str">
            <v>21100011-0003</v>
          </cell>
          <cell r="E29" t="str">
            <v>KILOGRAMO</v>
          </cell>
          <cell r="F29" t="str">
            <v>21101</v>
          </cell>
          <cell r="G29" t="str">
            <v>11510</v>
          </cell>
          <cell r="H29"/>
          <cell r="I29"/>
          <cell r="J29"/>
        </row>
        <row r="30">
          <cell r="C30" t="str">
            <v>BOLSA DE PLASTICO COLOR VERDE</v>
          </cell>
          <cell r="D30" t="str">
            <v>21100011-0006</v>
          </cell>
          <cell r="E30" t="str">
            <v>KILOGRAMO</v>
          </cell>
          <cell r="F30" t="str">
            <v>21101</v>
          </cell>
          <cell r="G30" t="str">
            <v>11510</v>
          </cell>
          <cell r="H30"/>
          <cell r="I30"/>
          <cell r="J30"/>
        </row>
        <row r="31">
          <cell r="C31" t="str">
            <v>BOLSA DE PLASTICO TRANSP. 08 X 22</v>
          </cell>
          <cell r="D31" t="str">
            <v>21100011-0007</v>
          </cell>
          <cell r="E31" t="str">
            <v>KILOGRAMO</v>
          </cell>
          <cell r="F31" t="str">
            <v>21101</v>
          </cell>
          <cell r="G31" t="str">
            <v>11510</v>
          </cell>
          <cell r="H31"/>
          <cell r="I31"/>
          <cell r="J31"/>
        </row>
        <row r="32">
          <cell r="C32" t="str">
            <v>BOLSA DE PLASTICO TRANSP. 15 X 25</v>
          </cell>
          <cell r="D32" t="str">
            <v>21100011-0009</v>
          </cell>
          <cell r="E32" t="str">
            <v>KILOGRAMO</v>
          </cell>
          <cell r="F32" t="str">
            <v>21101</v>
          </cell>
          <cell r="G32" t="str">
            <v>11510</v>
          </cell>
          <cell r="H32"/>
          <cell r="I32"/>
          <cell r="J32"/>
        </row>
        <row r="33">
          <cell r="C33" t="str">
            <v>BOLSA DE PLASTICO TRANSP. 20 X 30</v>
          </cell>
          <cell r="D33" t="str">
            <v>21100011-0010</v>
          </cell>
          <cell r="E33" t="str">
            <v>KILOGRAMO</v>
          </cell>
          <cell r="F33" t="str">
            <v>21101</v>
          </cell>
          <cell r="G33" t="str">
            <v>11510</v>
          </cell>
          <cell r="H33"/>
          <cell r="I33"/>
          <cell r="J33"/>
        </row>
        <row r="34">
          <cell r="C34" t="str">
            <v>BOLSA DE PLASTICO TRANSP. 25 X 35</v>
          </cell>
          <cell r="D34" t="str">
            <v>21100011-0011</v>
          </cell>
          <cell r="E34" t="str">
            <v>KILOGRAMO</v>
          </cell>
          <cell r="F34" t="str">
            <v>21101</v>
          </cell>
          <cell r="G34" t="str">
            <v>11510</v>
          </cell>
          <cell r="H34"/>
          <cell r="I34"/>
          <cell r="J34"/>
        </row>
        <row r="35">
          <cell r="C35" t="str">
            <v>BOLSA DE PLASTICO TRANSP. 30 X 40</v>
          </cell>
          <cell r="D35" t="str">
            <v>21100011-0013</v>
          </cell>
          <cell r="E35" t="str">
            <v>KILOGRAMO</v>
          </cell>
          <cell r="F35" t="str">
            <v>21101</v>
          </cell>
          <cell r="G35" t="str">
            <v>11510</v>
          </cell>
          <cell r="H35"/>
          <cell r="I35"/>
          <cell r="J35"/>
        </row>
        <row r="36">
          <cell r="C36" t="str">
            <v>BOLSA DE PLASTICO TRANSP. 35 X 45</v>
          </cell>
          <cell r="D36" t="str">
            <v>21100011-0014</v>
          </cell>
          <cell r="E36" t="str">
            <v>KILOGRAMO</v>
          </cell>
          <cell r="F36" t="str">
            <v>21101</v>
          </cell>
          <cell r="G36" t="str">
            <v>11510</v>
          </cell>
          <cell r="H36"/>
          <cell r="I36"/>
          <cell r="J36"/>
        </row>
        <row r="37">
          <cell r="C37" t="str">
            <v>BOLSA DE PLASTICO TRANSP. 40 x 60</v>
          </cell>
          <cell r="D37" t="str">
            <v>21100011-0015</v>
          </cell>
          <cell r="E37" t="str">
            <v>KILOGRAMO</v>
          </cell>
          <cell r="F37" t="str">
            <v>21101</v>
          </cell>
          <cell r="G37" t="str">
            <v>11510</v>
          </cell>
          <cell r="H37"/>
          <cell r="I37"/>
          <cell r="J37"/>
        </row>
        <row r="38">
          <cell r="C38" t="str">
            <v>BOLSA DE PLASTICO TRANSP. 50 x 40</v>
          </cell>
          <cell r="D38" t="str">
            <v>21100011-0017</v>
          </cell>
          <cell r="E38" t="str">
            <v>KILOGRAMO</v>
          </cell>
          <cell r="F38" t="str">
            <v>21101</v>
          </cell>
          <cell r="G38" t="str">
            <v>11510</v>
          </cell>
          <cell r="H38"/>
          <cell r="I38"/>
          <cell r="J38"/>
        </row>
        <row r="39">
          <cell r="C39" t="str">
            <v>BOLSA DE PLASTICO TRANSP. 50 X 70</v>
          </cell>
          <cell r="D39" t="str">
            <v>21100011-0018</v>
          </cell>
          <cell r="E39" t="str">
            <v>KILOGRAMO</v>
          </cell>
          <cell r="F39" t="str">
            <v>21101</v>
          </cell>
          <cell r="G39" t="str">
            <v>11510</v>
          </cell>
          <cell r="H39"/>
          <cell r="I39"/>
          <cell r="J39"/>
        </row>
        <row r="40">
          <cell r="C40" t="str">
            <v>BOLSA DE PLASTICO TRANSP. 50 X 80</v>
          </cell>
          <cell r="D40" t="str">
            <v>21100011-0019</v>
          </cell>
          <cell r="E40" t="str">
            <v>KILOGRAMO</v>
          </cell>
          <cell r="F40" t="str">
            <v>21101</v>
          </cell>
          <cell r="G40" t="str">
            <v>11510</v>
          </cell>
          <cell r="H40"/>
          <cell r="I40"/>
          <cell r="J40"/>
        </row>
        <row r="41">
          <cell r="C41" t="str">
            <v>BOLSA DE PLASTICO TRANSP. 60 X 75</v>
          </cell>
          <cell r="D41" t="str">
            <v>21100011-0020</v>
          </cell>
          <cell r="E41" t="str">
            <v>KILOGRAMO</v>
          </cell>
          <cell r="F41" t="str">
            <v>21101</v>
          </cell>
          <cell r="G41" t="str">
            <v>11510</v>
          </cell>
          <cell r="H41"/>
          <cell r="I41"/>
          <cell r="J41"/>
        </row>
        <row r="42">
          <cell r="C42" t="str">
            <v>BOLSA DE PLASTICO TRANSP. 60 X 90</v>
          </cell>
          <cell r="D42" t="str">
            <v>21100011-0021</v>
          </cell>
          <cell r="E42" t="str">
            <v>KILOGRAMO</v>
          </cell>
          <cell r="F42" t="str">
            <v>21101</v>
          </cell>
          <cell r="G42" t="str">
            <v>11510</v>
          </cell>
          <cell r="H42"/>
          <cell r="I42"/>
          <cell r="J42"/>
        </row>
        <row r="43">
          <cell r="C43" t="str">
            <v>BOLSA DE PLASTICO TRANSP. V/MEDIDAS</v>
          </cell>
          <cell r="D43" t="str">
            <v>21100011-0022</v>
          </cell>
          <cell r="E43" t="str">
            <v>KILOGRAMO</v>
          </cell>
          <cell r="F43" t="str">
            <v>21101</v>
          </cell>
          <cell r="G43" t="str">
            <v>11510</v>
          </cell>
          <cell r="H43"/>
          <cell r="I43"/>
          <cell r="J43"/>
        </row>
        <row r="44">
          <cell r="C44" t="str">
            <v>BOLSA TIPO CAMISETA DE COLOR</v>
          </cell>
          <cell r="D44" t="str">
            <v>21100011-0025</v>
          </cell>
          <cell r="E44" t="str">
            <v>KILOGRAMO</v>
          </cell>
          <cell r="F44" t="str">
            <v>21101</v>
          </cell>
          <cell r="G44" t="str">
            <v>11510</v>
          </cell>
          <cell r="H44"/>
          <cell r="I44"/>
          <cell r="J44"/>
        </row>
        <row r="45">
          <cell r="C45" t="str">
            <v>PLASTICO DE POLIETILENO</v>
          </cell>
          <cell r="D45" t="str">
            <v>21100011-0027</v>
          </cell>
          <cell r="E45" t="str">
            <v>METRO</v>
          </cell>
          <cell r="F45" t="str">
            <v>21101</v>
          </cell>
          <cell r="G45" t="str">
            <v>11510</v>
          </cell>
          <cell r="H45"/>
          <cell r="I45"/>
          <cell r="J45"/>
        </row>
        <row r="46">
          <cell r="C46" t="str">
            <v>PLASTICO KRYSTAL</v>
          </cell>
          <cell r="D46" t="str">
            <v>21100011-0028</v>
          </cell>
          <cell r="E46" t="str">
            <v>METRO</v>
          </cell>
          <cell r="F46" t="str">
            <v>21101</v>
          </cell>
          <cell r="G46" t="str">
            <v>11510</v>
          </cell>
          <cell r="H46"/>
          <cell r="I46"/>
          <cell r="J46"/>
        </row>
        <row r="47">
          <cell r="C47" t="str">
            <v>SOBRE BOLSA DE PLASTICO T/CARTA C/VENT</v>
          </cell>
          <cell r="D47" t="str">
            <v>21100011-0029</v>
          </cell>
          <cell r="E47" t="str">
            <v>Pieza</v>
          </cell>
          <cell r="F47" t="str">
            <v>21101</v>
          </cell>
          <cell r="G47" t="str">
            <v>11510</v>
          </cell>
          <cell r="H47"/>
          <cell r="I47"/>
          <cell r="J47"/>
        </row>
        <row r="48">
          <cell r="C48" t="str">
            <v>SOBRE BOLSA DE PLASTICO T/CARTA S/VENT</v>
          </cell>
          <cell r="D48" t="str">
            <v>21100011-0030</v>
          </cell>
          <cell r="E48" t="str">
            <v>Pieza</v>
          </cell>
          <cell r="F48" t="str">
            <v>21101</v>
          </cell>
          <cell r="G48" t="str">
            <v>11510</v>
          </cell>
          <cell r="H48"/>
          <cell r="I48"/>
          <cell r="J48"/>
        </row>
        <row r="49">
          <cell r="C49" t="str">
            <v>SOBRE BOLSA DE PLASTICO T/EXTRAOFICIO C/V</v>
          </cell>
          <cell r="D49" t="str">
            <v>21100011-0031</v>
          </cell>
          <cell r="E49" t="str">
            <v>Pieza</v>
          </cell>
          <cell r="F49" t="str">
            <v>21101</v>
          </cell>
          <cell r="G49" t="str">
            <v>11510</v>
          </cell>
          <cell r="H49"/>
          <cell r="I49"/>
          <cell r="J49"/>
        </row>
        <row r="50">
          <cell r="C50" t="str">
            <v>SOBRE BOLSA DE PLASTICO T/OFICIO S/VENT</v>
          </cell>
          <cell r="D50" t="str">
            <v>21100011-0032</v>
          </cell>
          <cell r="E50" t="str">
            <v>Pieza</v>
          </cell>
          <cell r="F50" t="str">
            <v>21101</v>
          </cell>
          <cell r="G50" t="str">
            <v>11510</v>
          </cell>
          <cell r="H50"/>
          <cell r="I50"/>
          <cell r="J50"/>
        </row>
        <row r="51">
          <cell r="C51" t="str">
            <v>BOLSA DE PLASTICO TRANSP. 18 X 25</v>
          </cell>
          <cell r="D51" t="str">
            <v>21100011-0033</v>
          </cell>
          <cell r="E51" t="str">
            <v>KILOGRAMO</v>
          </cell>
          <cell r="F51" t="str">
            <v>21101</v>
          </cell>
          <cell r="G51" t="str">
            <v>11510</v>
          </cell>
          <cell r="H51"/>
          <cell r="I51"/>
          <cell r="J51"/>
        </row>
        <row r="52">
          <cell r="C52" t="str">
            <v>BOLSA DE PLASTICO 15 X 25</v>
          </cell>
          <cell r="D52" t="str">
            <v>21100011-0042</v>
          </cell>
          <cell r="E52" t="str">
            <v>Pieza</v>
          </cell>
          <cell r="F52" t="str">
            <v>21101</v>
          </cell>
          <cell r="G52" t="str">
            <v>11510</v>
          </cell>
          <cell r="H52"/>
          <cell r="I52"/>
          <cell r="J52"/>
        </row>
        <row r="53">
          <cell r="C53" t="str">
            <v>BOLSA DE PLASTICO 18 X 25</v>
          </cell>
          <cell r="D53" t="str">
            <v>21100011-0043</v>
          </cell>
          <cell r="E53" t="str">
            <v>Pieza</v>
          </cell>
          <cell r="F53" t="str">
            <v>21101</v>
          </cell>
          <cell r="G53" t="str">
            <v>11510</v>
          </cell>
          <cell r="H53"/>
          <cell r="I53"/>
          <cell r="J53"/>
        </row>
        <row r="54">
          <cell r="C54" t="str">
            <v>BOLSA DE PLASTICO 30 X 40</v>
          </cell>
          <cell r="D54" t="str">
            <v>21100011-0047</v>
          </cell>
          <cell r="E54" t="str">
            <v>Pieza</v>
          </cell>
          <cell r="F54" t="str">
            <v>21101</v>
          </cell>
          <cell r="G54" t="str">
            <v>11510</v>
          </cell>
          <cell r="H54"/>
          <cell r="I54"/>
          <cell r="J54"/>
        </row>
        <row r="55">
          <cell r="C55" t="str">
            <v>BOLSA DE PLASTICO 35 X 45</v>
          </cell>
          <cell r="D55" t="str">
            <v>21100011-0048</v>
          </cell>
          <cell r="E55" t="str">
            <v>Pieza</v>
          </cell>
          <cell r="F55" t="str">
            <v>21101</v>
          </cell>
          <cell r="G55" t="str">
            <v>11510</v>
          </cell>
          <cell r="H55"/>
          <cell r="I55"/>
          <cell r="J55"/>
        </row>
        <row r="56">
          <cell r="C56" t="str">
            <v>BOLSA DE PLASTICO 40 X 60</v>
          </cell>
          <cell r="D56" t="str">
            <v>21100011-0049</v>
          </cell>
          <cell r="E56" t="str">
            <v>Pieza</v>
          </cell>
          <cell r="F56" t="str">
            <v>21101</v>
          </cell>
          <cell r="G56" t="str">
            <v>11510</v>
          </cell>
          <cell r="H56"/>
          <cell r="I56"/>
          <cell r="J56"/>
        </row>
        <row r="57">
          <cell r="C57" t="str">
            <v>BOLSA DE PLASTICO 42 X 49</v>
          </cell>
          <cell r="D57" t="str">
            <v>21100011-0050</v>
          </cell>
          <cell r="E57" t="str">
            <v>Pieza</v>
          </cell>
          <cell r="F57" t="str">
            <v>21101</v>
          </cell>
          <cell r="G57" t="str">
            <v>11510</v>
          </cell>
          <cell r="H57"/>
          <cell r="I57"/>
          <cell r="J57"/>
        </row>
        <row r="58">
          <cell r="C58" t="str">
            <v>BOLSA DE PLASTICO 50 X 70</v>
          </cell>
          <cell r="D58" t="str">
            <v>21100011-0052</v>
          </cell>
          <cell r="E58" t="str">
            <v>Pieza</v>
          </cell>
          <cell r="F58" t="str">
            <v>21101</v>
          </cell>
          <cell r="G58" t="str">
            <v>11510</v>
          </cell>
          <cell r="H58"/>
          <cell r="I58"/>
          <cell r="J58"/>
        </row>
        <row r="59">
          <cell r="C59" t="str">
            <v>BOLSA DE PLASTICO 60 X 90</v>
          </cell>
          <cell r="D59" t="str">
            <v>21100011-0055</v>
          </cell>
          <cell r="E59" t="str">
            <v>Pieza</v>
          </cell>
          <cell r="F59" t="str">
            <v>21101</v>
          </cell>
          <cell r="G59" t="str">
            <v>11510</v>
          </cell>
          <cell r="H59"/>
          <cell r="I59"/>
          <cell r="J59"/>
        </row>
        <row r="60">
          <cell r="C60" t="str">
            <v>BOLSA DE PLASTICO (V. MEDIDAS)</v>
          </cell>
          <cell r="D60" t="str">
            <v>21100011-0056</v>
          </cell>
          <cell r="E60" t="str">
            <v>Pieza</v>
          </cell>
          <cell r="F60" t="str">
            <v>21101</v>
          </cell>
          <cell r="G60" t="str">
            <v>11510</v>
          </cell>
          <cell r="H60"/>
          <cell r="I60"/>
          <cell r="J60"/>
        </row>
        <row r="61">
          <cell r="C61" t="str">
            <v>RELLENO PROTECTOR MIC PACK (BOLITAS DE UNICEL)</v>
          </cell>
          <cell r="D61" t="str">
            <v>21100011-0061</v>
          </cell>
          <cell r="E61" t="str">
            <v>BOLSA</v>
          </cell>
          <cell r="F61" t="str">
            <v>21101</v>
          </cell>
          <cell r="G61" t="str">
            <v>11510</v>
          </cell>
          <cell r="H61"/>
          <cell r="I61"/>
          <cell r="J61"/>
        </row>
        <row r="62">
          <cell r="C62" t="str">
            <v>APLICADOR DE TINTA (PUNTA TEFLON)</v>
          </cell>
          <cell r="D62" t="str">
            <v>21100013-0001</v>
          </cell>
          <cell r="E62" t="str">
            <v>Pieza</v>
          </cell>
          <cell r="F62" t="str">
            <v>21101</v>
          </cell>
          <cell r="G62" t="str">
            <v>11510</v>
          </cell>
          <cell r="H62"/>
          <cell r="I62"/>
          <cell r="J62"/>
        </row>
        <row r="63">
          <cell r="C63" t="str">
            <v>BOLIGRAFO (VARIOS)</v>
          </cell>
          <cell r="D63" t="str">
            <v>21100013-0002</v>
          </cell>
          <cell r="E63" t="str">
            <v>Pieza</v>
          </cell>
          <cell r="F63" t="str">
            <v>21101</v>
          </cell>
          <cell r="G63" t="str">
            <v>11510</v>
          </cell>
          <cell r="H63"/>
          <cell r="I63"/>
          <cell r="J63"/>
        </row>
        <row r="64">
          <cell r="C64" t="str">
            <v>BOLIGRAFO PUNTO FINO</v>
          </cell>
          <cell r="D64" t="str">
            <v>21100013-0003</v>
          </cell>
          <cell r="E64" t="str">
            <v>Pieza</v>
          </cell>
          <cell r="F64" t="str">
            <v>21101</v>
          </cell>
          <cell r="G64" t="str">
            <v>11510</v>
          </cell>
          <cell r="H64"/>
          <cell r="I64"/>
          <cell r="J64"/>
        </row>
        <row r="65">
          <cell r="C65" t="str">
            <v>BOLIGRAFO PUNTO MEDIANO</v>
          </cell>
          <cell r="D65" t="str">
            <v>21100013-0004</v>
          </cell>
          <cell r="E65" t="str">
            <v>Pieza</v>
          </cell>
          <cell r="F65" t="str">
            <v>21101</v>
          </cell>
          <cell r="G65" t="str">
            <v>11510</v>
          </cell>
          <cell r="H65"/>
          <cell r="I65"/>
          <cell r="J65"/>
        </row>
        <row r="66">
          <cell r="C66" t="str">
            <v>BOLIGRAFO TINTA AZUL</v>
          </cell>
          <cell r="D66" t="str">
            <v>21100013-0005</v>
          </cell>
          <cell r="E66" t="str">
            <v>Pieza</v>
          </cell>
          <cell r="F66" t="str">
            <v>21101</v>
          </cell>
          <cell r="G66" t="str">
            <v>11510</v>
          </cell>
          <cell r="H66"/>
          <cell r="I66"/>
          <cell r="J66"/>
        </row>
        <row r="67">
          <cell r="C67" t="str">
            <v>BOLIGRAFO TINTA NEGRO</v>
          </cell>
          <cell r="D67" t="str">
            <v>21100013-0006</v>
          </cell>
          <cell r="E67" t="str">
            <v>Pieza</v>
          </cell>
          <cell r="F67" t="str">
            <v>21101</v>
          </cell>
          <cell r="G67" t="str">
            <v>11510</v>
          </cell>
          <cell r="H67"/>
          <cell r="I67"/>
          <cell r="J67"/>
        </row>
        <row r="68">
          <cell r="C68" t="str">
            <v>BOLIGRAFO TINTA ROJO</v>
          </cell>
          <cell r="D68" t="str">
            <v>21100013-0007</v>
          </cell>
          <cell r="E68" t="str">
            <v>Pieza</v>
          </cell>
          <cell r="F68" t="str">
            <v>21101</v>
          </cell>
          <cell r="G68" t="str">
            <v>11510</v>
          </cell>
          <cell r="H68"/>
          <cell r="I68"/>
          <cell r="J68"/>
        </row>
        <row r="69">
          <cell r="C69" t="str">
            <v>BOLIGRAFO TINTA VERDE</v>
          </cell>
          <cell r="D69" t="str">
            <v>21100013-0008</v>
          </cell>
          <cell r="E69" t="str">
            <v>Pieza</v>
          </cell>
          <cell r="F69" t="str">
            <v>21101</v>
          </cell>
          <cell r="G69" t="str">
            <v>11510</v>
          </cell>
          <cell r="H69"/>
          <cell r="I69"/>
          <cell r="J69"/>
        </row>
        <row r="70">
          <cell r="C70" t="str">
            <v>MARCADOR (VARIOS)</v>
          </cell>
          <cell r="D70" t="str">
            <v>21100013-0009</v>
          </cell>
          <cell r="E70" t="str">
            <v>Pieza</v>
          </cell>
          <cell r="F70" t="str">
            <v>21101</v>
          </cell>
          <cell r="G70" t="str">
            <v>11510</v>
          </cell>
          <cell r="H70"/>
          <cell r="I70"/>
          <cell r="J70"/>
        </row>
        <row r="71">
          <cell r="C71" t="str">
            <v>MARCADOR AQUACOLOR C/ 8  pzs.</v>
          </cell>
          <cell r="D71" t="str">
            <v>21100013-0010</v>
          </cell>
          <cell r="E71" t="str">
            <v>JUEGO</v>
          </cell>
          <cell r="F71" t="str">
            <v>21101</v>
          </cell>
          <cell r="G71" t="str">
            <v>11510</v>
          </cell>
          <cell r="H71"/>
          <cell r="I71"/>
          <cell r="J71"/>
        </row>
        <row r="72">
          <cell r="C72" t="str">
            <v>MARCADOR AQUACOLOR C/12 pzs.</v>
          </cell>
          <cell r="D72" t="str">
            <v>21100013-0011</v>
          </cell>
          <cell r="E72" t="str">
            <v>JUEGO</v>
          </cell>
          <cell r="F72" t="str">
            <v>21101</v>
          </cell>
          <cell r="G72" t="str">
            <v>11510</v>
          </cell>
          <cell r="H72"/>
          <cell r="I72"/>
          <cell r="J72"/>
        </row>
        <row r="73">
          <cell r="C73" t="str">
            <v>MARCADOR AQUACOLOR C/20 pzs.</v>
          </cell>
          <cell r="D73" t="str">
            <v>21100013-0012</v>
          </cell>
          <cell r="E73" t="str">
            <v>JUEGO</v>
          </cell>
          <cell r="F73" t="str">
            <v>21101</v>
          </cell>
          <cell r="G73" t="str">
            <v>11510</v>
          </cell>
          <cell r="H73"/>
          <cell r="I73"/>
          <cell r="J73"/>
        </row>
        <row r="74">
          <cell r="C74" t="str">
            <v>MARCADOR DE ACETATO</v>
          </cell>
          <cell r="D74" t="str">
            <v>21100013-0013</v>
          </cell>
          <cell r="E74" t="str">
            <v>JUEGO</v>
          </cell>
          <cell r="F74" t="str">
            <v>21101</v>
          </cell>
          <cell r="G74" t="str">
            <v>11510</v>
          </cell>
          <cell r="H74"/>
          <cell r="I74"/>
          <cell r="J74"/>
        </row>
        <row r="75">
          <cell r="C75" t="str">
            <v>MARCADOR DE CERA (AZUL)</v>
          </cell>
          <cell r="D75" t="str">
            <v>21100013-0014</v>
          </cell>
          <cell r="E75" t="str">
            <v>Pieza</v>
          </cell>
          <cell r="F75" t="str">
            <v>21101</v>
          </cell>
          <cell r="G75" t="str">
            <v>11510</v>
          </cell>
          <cell r="H75"/>
          <cell r="I75"/>
          <cell r="J75"/>
        </row>
        <row r="76">
          <cell r="C76" t="str">
            <v>MARCADOR DE CERA (NEGRO)</v>
          </cell>
          <cell r="D76" t="str">
            <v>21100013-0015</v>
          </cell>
          <cell r="E76" t="str">
            <v>Pieza</v>
          </cell>
          <cell r="F76" t="str">
            <v>21101</v>
          </cell>
          <cell r="G76" t="str">
            <v>11510</v>
          </cell>
          <cell r="H76"/>
          <cell r="I76"/>
          <cell r="J76"/>
        </row>
        <row r="77">
          <cell r="C77" t="str">
            <v>MARCADOR DE CERA (ROJO)</v>
          </cell>
          <cell r="D77" t="str">
            <v>21100013-0016</v>
          </cell>
          <cell r="E77" t="str">
            <v>Pieza</v>
          </cell>
          <cell r="F77" t="str">
            <v>21101</v>
          </cell>
          <cell r="G77" t="str">
            <v>11510</v>
          </cell>
          <cell r="H77"/>
          <cell r="I77"/>
          <cell r="J77"/>
        </row>
        <row r="78">
          <cell r="C78" t="str">
            <v>MARCADOR DE TINTA FUGAZ</v>
          </cell>
          <cell r="D78" t="str">
            <v>21100013-0017</v>
          </cell>
          <cell r="E78" t="str">
            <v>JUEGO</v>
          </cell>
          <cell r="F78" t="str">
            <v>21101</v>
          </cell>
          <cell r="G78" t="str">
            <v>11510</v>
          </cell>
          <cell r="H78"/>
          <cell r="I78"/>
          <cell r="J78"/>
        </row>
        <row r="79">
          <cell r="C79" t="str">
            <v>MARCADOR PARA PINTARRON</v>
          </cell>
          <cell r="D79" t="str">
            <v>21100013-0018</v>
          </cell>
          <cell r="E79" t="str">
            <v>JUEGO</v>
          </cell>
          <cell r="F79" t="str">
            <v>21101</v>
          </cell>
          <cell r="G79" t="str">
            <v>11510</v>
          </cell>
          <cell r="H79"/>
          <cell r="I79"/>
          <cell r="J79"/>
        </row>
        <row r="80">
          <cell r="C80" t="str">
            <v>MARCADOR TINTA PERMANENTE AZUL</v>
          </cell>
          <cell r="D80" t="str">
            <v>21100013-0019</v>
          </cell>
          <cell r="E80" t="str">
            <v>Pieza</v>
          </cell>
          <cell r="F80" t="str">
            <v>21101</v>
          </cell>
          <cell r="G80" t="str">
            <v>11510</v>
          </cell>
          <cell r="H80"/>
          <cell r="I80"/>
          <cell r="J80"/>
        </row>
        <row r="81">
          <cell r="C81" t="str">
            <v>MARCADOR TINTA PERMANENTE CAFE</v>
          </cell>
          <cell r="D81" t="str">
            <v>21100013-0020</v>
          </cell>
          <cell r="E81" t="str">
            <v>Pieza</v>
          </cell>
          <cell r="F81" t="str">
            <v>21101</v>
          </cell>
          <cell r="G81" t="str">
            <v>11510</v>
          </cell>
          <cell r="H81"/>
          <cell r="I81"/>
          <cell r="J81"/>
        </row>
        <row r="82">
          <cell r="C82" t="str">
            <v>MARCADOR TINTA PERMANENTE NARANJA</v>
          </cell>
          <cell r="D82" t="str">
            <v>21100013-0021</v>
          </cell>
          <cell r="E82" t="str">
            <v>Pieza</v>
          </cell>
          <cell r="F82" t="str">
            <v>21101</v>
          </cell>
          <cell r="G82" t="str">
            <v>11510</v>
          </cell>
          <cell r="H82"/>
          <cell r="I82"/>
          <cell r="J82"/>
        </row>
        <row r="83">
          <cell r="C83" t="str">
            <v>MARCADOR TINTA PERMANENTE NEGRO</v>
          </cell>
          <cell r="D83" t="str">
            <v>21100013-0022</v>
          </cell>
          <cell r="E83" t="str">
            <v>Pieza</v>
          </cell>
          <cell r="F83" t="str">
            <v>21101</v>
          </cell>
          <cell r="G83" t="str">
            <v>11510</v>
          </cell>
          <cell r="H83"/>
          <cell r="I83"/>
          <cell r="J83"/>
        </row>
        <row r="84">
          <cell r="C84" t="str">
            <v>MARCADOR TINTA PERMANENTE ROJO</v>
          </cell>
          <cell r="D84" t="str">
            <v>21100013-0023</v>
          </cell>
          <cell r="E84" t="str">
            <v>Pieza</v>
          </cell>
          <cell r="F84" t="str">
            <v>21101</v>
          </cell>
          <cell r="G84" t="str">
            <v>11510</v>
          </cell>
          <cell r="H84"/>
          <cell r="I84"/>
          <cell r="J84"/>
        </row>
        <row r="85">
          <cell r="C85" t="str">
            <v>MARCADOR TINTA PERMANENTE VERDE</v>
          </cell>
          <cell r="D85" t="str">
            <v>21100013-0024</v>
          </cell>
          <cell r="E85" t="str">
            <v>Pieza</v>
          </cell>
          <cell r="F85" t="str">
            <v>21101</v>
          </cell>
          <cell r="G85" t="str">
            <v>11510</v>
          </cell>
          <cell r="H85"/>
          <cell r="I85"/>
          <cell r="J85"/>
        </row>
        <row r="86">
          <cell r="C86" t="str">
            <v>MARCATEXTO AMARILLO</v>
          </cell>
          <cell r="D86" t="str">
            <v>21100013-0025</v>
          </cell>
          <cell r="E86" t="str">
            <v>Pieza</v>
          </cell>
          <cell r="F86" t="str">
            <v>21101</v>
          </cell>
          <cell r="G86" t="str">
            <v>11510</v>
          </cell>
          <cell r="H86"/>
          <cell r="I86"/>
          <cell r="J86"/>
        </row>
        <row r="87">
          <cell r="C87" t="str">
            <v>MARCATEXTO AZUL</v>
          </cell>
          <cell r="D87" t="str">
            <v>21100013-0026</v>
          </cell>
          <cell r="E87" t="str">
            <v>Pieza</v>
          </cell>
          <cell r="F87" t="str">
            <v>21101</v>
          </cell>
          <cell r="G87" t="str">
            <v>11510</v>
          </cell>
          <cell r="H87"/>
          <cell r="I87"/>
          <cell r="J87"/>
        </row>
        <row r="88">
          <cell r="C88" t="str">
            <v>MARCATEXTO NARANJA</v>
          </cell>
          <cell r="D88" t="str">
            <v>21100013-0027</v>
          </cell>
          <cell r="E88" t="str">
            <v>Pieza</v>
          </cell>
          <cell r="F88" t="str">
            <v>21101</v>
          </cell>
          <cell r="G88" t="str">
            <v>11510</v>
          </cell>
          <cell r="H88"/>
          <cell r="I88"/>
          <cell r="J88"/>
        </row>
        <row r="89">
          <cell r="C89" t="str">
            <v>MARCATEXTO NEGRO</v>
          </cell>
          <cell r="D89" t="str">
            <v>21100013-0028</v>
          </cell>
          <cell r="E89" t="str">
            <v>Pieza</v>
          </cell>
          <cell r="F89" t="str">
            <v>21101</v>
          </cell>
          <cell r="G89" t="str">
            <v>11510</v>
          </cell>
          <cell r="H89"/>
          <cell r="I89"/>
          <cell r="J89"/>
        </row>
        <row r="90">
          <cell r="C90" t="str">
            <v>MARCATEXTO ROSA</v>
          </cell>
          <cell r="D90" t="str">
            <v>21100013-0030</v>
          </cell>
          <cell r="E90" t="str">
            <v>Pieza</v>
          </cell>
          <cell r="F90" t="str">
            <v>21101</v>
          </cell>
          <cell r="G90" t="str">
            <v>11510</v>
          </cell>
          <cell r="H90"/>
          <cell r="I90"/>
          <cell r="J90"/>
        </row>
        <row r="91">
          <cell r="C91" t="str">
            <v>MARCATEXTO VERDE</v>
          </cell>
          <cell r="D91" t="str">
            <v>21100013-0031</v>
          </cell>
          <cell r="E91" t="str">
            <v>Pieza</v>
          </cell>
          <cell r="F91" t="str">
            <v>21101</v>
          </cell>
          <cell r="G91" t="str">
            <v>11510</v>
          </cell>
          <cell r="H91"/>
          <cell r="I91"/>
          <cell r="J91"/>
        </row>
        <row r="92">
          <cell r="C92" t="str">
            <v>PLUMA PENTEL S-520 AMARILLA</v>
          </cell>
          <cell r="D92" t="str">
            <v>21100013-0032</v>
          </cell>
          <cell r="E92" t="str">
            <v>Pieza</v>
          </cell>
          <cell r="F92" t="str">
            <v>21101</v>
          </cell>
          <cell r="G92" t="str">
            <v>11510</v>
          </cell>
          <cell r="H92"/>
          <cell r="I92"/>
          <cell r="J92"/>
        </row>
        <row r="93">
          <cell r="C93" t="str">
            <v>PLUMA UNIBALL ONIX MICRO V/COL.</v>
          </cell>
          <cell r="D93" t="str">
            <v>21100013-0033</v>
          </cell>
          <cell r="E93" t="str">
            <v>Pieza</v>
          </cell>
          <cell r="F93" t="str">
            <v>21101</v>
          </cell>
          <cell r="G93" t="str">
            <v>11510</v>
          </cell>
          <cell r="H93"/>
          <cell r="I93"/>
          <cell r="J93"/>
        </row>
        <row r="94">
          <cell r="C94" t="str">
            <v>PLUMIN COLOR (VARIOS)</v>
          </cell>
          <cell r="D94" t="str">
            <v>21100013-0034</v>
          </cell>
          <cell r="E94" t="str">
            <v>Pieza</v>
          </cell>
          <cell r="F94" t="str">
            <v>21101</v>
          </cell>
          <cell r="G94" t="str">
            <v>11510</v>
          </cell>
          <cell r="H94"/>
          <cell r="I94"/>
          <cell r="J94"/>
        </row>
        <row r="95">
          <cell r="C95" t="str">
            <v>PLUMIN DESLIZADOR MEDIANO</v>
          </cell>
          <cell r="D95" t="str">
            <v>21100013-0035</v>
          </cell>
          <cell r="E95" t="str">
            <v>Pieza</v>
          </cell>
          <cell r="F95" t="str">
            <v>21101</v>
          </cell>
          <cell r="G95" t="str">
            <v>11510</v>
          </cell>
          <cell r="H95"/>
          <cell r="I95"/>
          <cell r="J95"/>
        </row>
        <row r="96">
          <cell r="C96" t="str">
            <v>PLUMIN EN ESTUCHE C/12 COLORES</v>
          </cell>
          <cell r="D96" t="str">
            <v>21100013-0038</v>
          </cell>
          <cell r="E96" t="str">
            <v>JUEGO</v>
          </cell>
          <cell r="F96" t="str">
            <v>21101</v>
          </cell>
          <cell r="G96" t="str">
            <v>11510</v>
          </cell>
          <cell r="H96"/>
          <cell r="I96"/>
          <cell r="J96"/>
        </row>
        <row r="97">
          <cell r="C97" t="str">
            <v>PLUMIN EN ESTUCHE C/20 COLORES</v>
          </cell>
          <cell r="D97" t="str">
            <v>21100013-0039</v>
          </cell>
          <cell r="E97" t="str">
            <v>JUEGO</v>
          </cell>
          <cell r="F97" t="str">
            <v>21101</v>
          </cell>
          <cell r="G97" t="str">
            <v>11510</v>
          </cell>
          <cell r="H97"/>
          <cell r="I97"/>
          <cell r="J97"/>
        </row>
        <row r="98">
          <cell r="C98" t="str">
            <v>PLUMIN EXTRAFINO</v>
          </cell>
          <cell r="D98" t="str">
            <v>21100013-0041</v>
          </cell>
          <cell r="E98" t="str">
            <v>Pieza</v>
          </cell>
          <cell r="F98" t="str">
            <v>21101</v>
          </cell>
          <cell r="G98" t="str">
            <v>11510</v>
          </cell>
          <cell r="H98"/>
          <cell r="I98"/>
          <cell r="J98"/>
        </row>
        <row r="99">
          <cell r="C99" t="str">
            <v>PLUMIN PUNTO FINO</v>
          </cell>
          <cell r="D99" t="str">
            <v>21100013-0043</v>
          </cell>
          <cell r="E99" t="str">
            <v>Pieza</v>
          </cell>
          <cell r="F99" t="str">
            <v>21101</v>
          </cell>
          <cell r="G99" t="str">
            <v>11510</v>
          </cell>
          <cell r="H99"/>
          <cell r="I99"/>
          <cell r="J99"/>
        </row>
        <row r="100">
          <cell r="C100" t="str">
            <v>PLUMIN PUNTO FINO (AZUL)</v>
          </cell>
          <cell r="D100" t="str">
            <v>21100013-0044</v>
          </cell>
          <cell r="E100" t="str">
            <v>Pieza</v>
          </cell>
          <cell r="F100" t="str">
            <v>21101</v>
          </cell>
          <cell r="G100" t="str">
            <v>11510</v>
          </cell>
          <cell r="H100"/>
          <cell r="I100"/>
          <cell r="J100"/>
        </row>
        <row r="101">
          <cell r="C101" t="str">
            <v>PLUMIN PUNTO FINO (NEGRO)</v>
          </cell>
          <cell r="D101" t="str">
            <v>21100013-0045</v>
          </cell>
          <cell r="E101" t="str">
            <v>Pieza</v>
          </cell>
          <cell r="F101" t="str">
            <v>21101</v>
          </cell>
          <cell r="G101" t="str">
            <v>11510</v>
          </cell>
          <cell r="H101"/>
          <cell r="I101"/>
          <cell r="J101"/>
        </row>
        <row r="102">
          <cell r="C102" t="str">
            <v>PLUMIN PUNTO FINO (ROJO)</v>
          </cell>
          <cell r="D102" t="str">
            <v>21100013-0046</v>
          </cell>
          <cell r="E102" t="str">
            <v>Pieza</v>
          </cell>
          <cell r="F102" t="str">
            <v>21101</v>
          </cell>
          <cell r="G102" t="str">
            <v>11510</v>
          </cell>
          <cell r="H102"/>
          <cell r="I102"/>
          <cell r="J102"/>
        </row>
        <row r="103">
          <cell r="C103" t="str">
            <v>PLUMIN ROLLER METAL POINT</v>
          </cell>
          <cell r="D103" t="str">
            <v>21100013-0047</v>
          </cell>
          <cell r="E103" t="str">
            <v>Pieza</v>
          </cell>
          <cell r="F103" t="str">
            <v>21101</v>
          </cell>
          <cell r="G103" t="str">
            <v>11510</v>
          </cell>
          <cell r="H103"/>
          <cell r="I103"/>
          <cell r="J103"/>
        </row>
        <row r="104">
          <cell r="C104" t="str">
            <v>PLUMIN ULTRA FINO</v>
          </cell>
          <cell r="D104" t="str">
            <v>21100013-0048</v>
          </cell>
          <cell r="E104" t="str">
            <v>Pieza</v>
          </cell>
          <cell r="F104" t="str">
            <v>21101</v>
          </cell>
          <cell r="G104" t="str">
            <v>11510</v>
          </cell>
          <cell r="H104"/>
          <cell r="I104"/>
          <cell r="J104"/>
        </row>
        <row r="105">
          <cell r="C105" t="str">
            <v>PLUMON ZEBRA 0.7</v>
          </cell>
          <cell r="D105" t="str">
            <v>21100013-0050</v>
          </cell>
          <cell r="E105" t="str">
            <v>Pieza</v>
          </cell>
          <cell r="F105" t="str">
            <v>21101</v>
          </cell>
          <cell r="G105" t="str">
            <v>11510</v>
          </cell>
          <cell r="H105"/>
          <cell r="I105"/>
          <cell r="J105"/>
        </row>
        <row r="106">
          <cell r="C106" t="str">
            <v>ROLLER T/PILOT PENDRAGON ROJO</v>
          </cell>
          <cell r="D106" t="str">
            <v>21100013-0051</v>
          </cell>
          <cell r="E106" t="str">
            <v>Pieza</v>
          </cell>
          <cell r="F106" t="str">
            <v>21101</v>
          </cell>
          <cell r="G106" t="str">
            <v>11510</v>
          </cell>
          <cell r="H106"/>
          <cell r="I106"/>
          <cell r="J106"/>
        </row>
        <row r="107">
          <cell r="C107" t="str">
            <v>PLUMIN PUNTO FINISIMO NEGRO</v>
          </cell>
          <cell r="D107" t="str">
            <v>21100013-0053</v>
          </cell>
          <cell r="E107" t="str">
            <v>Pieza</v>
          </cell>
          <cell r="F107" t="str">
            <v>21101</v>
          </cell>
          <cell r="G107" t="str">
            <v>11510</v>
          </cell>
          <cell r="H107"/>
          <cell r="I107"/>
          <cell r="J107"/>
        </row>
        <row r="108">
          <cell r="C108" t="str">
            <v>PLUMIN PUNTO MEDIANO (AZUL)</v>
          </cell>
          <cell r="D108" t="str">
            <v>21100013-0054</v>
          </cell>
          <cell r="E108" t="str">
            <v>Pieza</v>
          </cell>
          <cell r="F108" t="str">
            <v>21101</v>
          </cell>
          <cell r="G108" t="str">
            <v>11510</v>
          </cell>
          <cell r="H108"/>
          <cell r="I108"/>
          <cell r="J108"/>
        </row>
        <row r="109">
          <cell r="C109" t="str">
            <v>PLUMIN PUNTO MEDIANO (NEGRO)</v>
          </cell>
          <cell r="D109" t="str">
            <v>21100013-0055</v>
          </cell>
          <cell r="E109" t="str">
            <v>Pieza</v>
          </cell>
          <cell r="F109" t="str">
            <v>21101</v>
          </cell>
          <cell r="G109" t="str">
            <v>11510</v>
          </cell>
          <cell r="H109"/>
          <cell r="I109"/>
          <cell r="J109"/>
        </row>
        <row r="110">
          <cell r="C110" t="str">
            <v>PLUMIN PUNTO MEDIANO (ROJO)</v>
          </cell>
          <cell r="D110" t="str">
            <v>21100013-0056</v>
          </cell>
          <cell r="E110" t="str">
            <v>Pieza</v>
          </cell>
          <cell r="F110" t="str">
            <v>21101</v>
          </cell>
          <cell r="G110" t="str">
            <v>11510</v>
          </cell>
          <cell r="H110"/>
          <cell r="I110"/>
          <cell r="J110"/>
        </row>
        <row r="111">
          <cell r="C111" t="str">
            <v>MARCADOR AQUACOLOR</v>
          </cell>
          <cell r="D111" t="str">
            <v>21100013-0057</v>
          </cell>
          <cell r="E111" t="str">
            <v>Pieza</v>
          </cell>
          <cell r="F111" t="str">
            <v>21101</v>
          </cell>
          <cell r="G111" t="str">
            <v>11510</v>
          </cell>
          <cell r="H111"/>
          <cell r="I111"/>
          <cell r="J111"/>
        </row>
        <row r="112">
          <cell r="C112" t="str">
            <v>MARCADOR DE TINTA FUGAZ AZUL</v>
          </cell>
          <cell r="D112" t="str">
            <v>21100013-0059</v>
          </cell>
          <cell r="E112" t="str">
            <v>Pieza</v>
          </cell>
          <cell r="F112" t="str">
            <v>21101</v>
          </cell>
          <cell r="G112" t="str">
            <v>11510</v>
          </cell>
          <cell r="H112"/>
          <cell r="I112"/>
          <cell r="J112"/>
        </row>
        <row r="113">
          <cell r="C113" t="str">
            <v>MARCADOR DE TINTA FUGAZ VERDE</v>
          </cell>
          <cell r="D113" t="str">
            <v>21100013-0060</v>
          </cell>
          <cell r="E113" t="str">
            <v>Pieza</v>
          </cell>
          <cell r="F113" t="str">
            <v>21101</v>
          </cell>
          <cell r="G113" t="str">
            <v>11510</v>
          </cell>
          <cell r="H113"/>
          <cell r="I113"/>
          <cell r="J113"/>
        </row>
        <row r="114">
          <cell r="C114" t="str">
            <v>MARCADOR DE TINTA FUGAZ ROJO</v>
          </cell>
          <cell r="D114" t="str">
            <v>21100013-0061</v>
          </cell>
          <cell r="E114" t="str">
            <v>Pieza</v>
          </cell>
          <cell r="F114" t="str">
            <v>21101</v>
          </cell>
          <cell r="G114" t="str">
            <v>11510</v>
          </cell>
          <cell r="H114"/>
          <cell r="I114"/>
          <cell r="J114"/>
        </row>
        <row r="115">
          <cell r="C115" t="str">
            <v>BOLÍGRAFO TINTA GEL</v>
          </cell>
          <cell r="D115" t="str">
            <v>21100013-0062</v>
          </cell>
          <cell r="E115" t="str">
            <v>Pieza</v>
          </cell>
          <cell r="F115" t="str">
            <v>21101</v>
          </cell>
          <cell r="G115" t="str">
            <v>11510</v>
          </cell>
          <cell r="H115"/>
          <cell r="I115"/>
          <cell r="J115"/>
        </row>
        <row r="116">
          <cell r="C116" t="str">
            <v>MARCADOR DE TINTA FUGAZ C/NEGRO</v>
          </cell>
          <cell r="D116" t="str">
            <v>21100013-0063</v>
          </cell>
          <cell r="E116" t="str">
            <v>Pieza</v>
          </cell>
          <cell r="F116" t="str">
            <v>21101</v>
          </cell>
          <cell r="G116" t="str">
            <v>11510</v>
          </cell>
          <cell r="H116"/>
          <cell r="I116"/>
          <cell r="J116"/>
        </row>
        <row r="117">
          <cell r="C117" t="str">
            <v>MARCADOR AQUACOLOR</v>
          </cell>
          <cell r="D117" t="str">
            <v>21100013-0064</v>
          </cell>
          <cell r="E117" t="str">
            <v>ESTUCHE</v>
          </cell>
          <cell r="F117" t="str">
            <v>21101</v>
          </cell>
          <cell r="G117" t="str">
            <v>11510</v>
          </cell>
          <cell r="H117"/>
          <cell r="I117"/>
          <cell r="J117"/>
        </row>
        <row r="118">
          <cell r="C118" t="str">
            <v>BORRADOR (VARIOS)</v>
          </cell>
          <cell r="D118" t="str">
            <v>21100014-0002</v>
          </cell>
          <cell r="E118" t="str">
            <v>Pieza</v>
          </cell>
          <cell r="F118" t="str">
            <v>21101</v>
          </cell>
          <cell r="G118" t="str">
            <v>11510</v>
          </cell>
          <cell r="H118"/>
          <cell r="I118"/>
          <cell r="J118"/>
        </row>
        <row r="119">
          <cell r="C119" t="str">
            <v>BORRADOR BR-40 PELIKAN</v>
          </cell>
          <cell r="D119" t="str">
            <v>21100014-0003</v>
          </cell>
          <cell r="E119" t="str">
            <v>Pieza</v>
          </cell>
          <cell r="F119" t="str">
            <v>21101</v>
          </cell>
          <cell r="G119" t="str">
            <v>11510</v>
          </cell>
          <cell r="H119"/>
          <cell r="I119"/>
          <cell r="J119"/>
        </row>
        <row r="120">
          <cell r="C120" t="str">
            <v>BORRADOR BR-80 PELIKAN</v>
          </cell>
          <cell r="D120" t="str">
            <v>21100014-0004</v>
          </cell>
          <cell r="E120" t="str">
            <v>Pieza</v>
          </cell>
          <cell r="F120" t="str">
            <v>21101</v>
          </cell>
          <cell r="G120" t="str">
            <v>11510</v>
          </cell>
          <cell r="H120"/>
          <cell r="I120"/>
          <cell r="J120"/>
        </row>
        <row r="121">
          <cell r="C121" t="str">
            <v>BORRADOR CON REPUESTO</v>
          </cell>
          <cell r="D121" t="str">
            <v>21100014-0005</v>
          </cell>
          <cell r="E121" t="str">
            <v>Pieza</v>
          </cell>
          <cell r="F121" t="str">
            <v>21101</v>
          </cell>
          <cell r="G121" t="str">
            <v>11510</v>
          </cell>
          <cell r="H121"/>
          <cell r="I121"/>
          <cell r="J121"/>
        </row>
        <row r="122">
          <cell r="C122" t="str">
            <v>BORRADOR DE MIGAJON M-20</v>
          </cell>
          <cell r="D122" t="str">
            <v>21100014-0006</v>
          </cell>
          <cell r="E122" t="str">
            <v>Pieza</v>
          </cell>
          <cell r="F122" t="str">
            <v>21101</v>
          </cell>
          <cell r="G122" t="str">
            <v>11510</v>
          </cell>
          <cell r="H122"/>
          <cell r="I122"/>
          <cell r="J122"/>
        </row>
        <row r="123">
          <cell r="C123" t="str">
            <v>BORRADOR STAEDLER 526-50</v>
          </cell>
          <cell r="D123" t="str">
            <v>21100014-0010</v>
          </cell>
          <cell r="E123" t="str">
            <v>Pieza</v>
          </cell>
          <cell r="F123" t="str">
            <v>21101</v>
          </cell>
          <cell r="G123" t="str">
            <v>11510</v>
          </cell>
          <cell r="H123"/>
          <cell r="I123"/>
          <cell r="J123"/>
        </row>
        <row r="124">
          <cell r="C124" t="str">
            <v>BORRADOR STAEDLER 526-56</v>
          </cell>
          <cell r="D124" t="str">
            <v>21100014-0011</v>
          </cell>
          <cell r="E124" t="str">
            <v>Pieza</v>
          </cell>
          <cell r="F124" t="str">
            <v>21101</v>
          </cell>
          <cell r="G124" t="str">
            <v>11510</v>
          </cell>
          <cell r="H124"/>
          <cell r="I124"/>
          <cell r="J124"/>
        </row>
        <row r="125">
          <cell r="C125" t="str">
            <v>BORRADOR T/LAPIZ P/LAPIZ # 855</v>
          </cell>
          <cell r="D125" t="str">
            <v>21100014-0012</v>
          </cell>
          <cell r="E125" t="str">
            <v>Pieza</v>
          </cell>
          <cell r="F125" t="str">
            <v>21101</v>
          </cell>
          <cell r="G125" t="str">
            <v>11510</v>
          </cell>
          <cell r="H125"/>
          <cell r="I125"/>
          <cell r="J125"/>
        </row>
        <row r="126">
          <cell r="C126" t="str">
            <v>BORRADOR T/LAPIZ P/TINTA # 856</v>
          </cell>
          <cell r="D126" t="str">
            <v>21100014-0013</v>
          </cell>
          <cell r="E126" t="str">
            <v>Pieza</v>
          </cell>
          <cell r="F126" t="str">
            <v>21101</v>
          </cell>
          <cell r="G126" t="str">
            <v>11510</v>
          </cell>
          <cell r="H126"/>
          <cell r="I126"/>
          <cell r="J126"/>
        </row>
        <row r="127">
          <cell r="C127" t="str">
            <v>BORRADOR T/LAPIZ P/TINTA Y LAPIZ #854</v>
          </cell>
          <cell r="D127" t="str">
            <v>21100014-0014</v>
          </cell>
          <cell r="E127" t="str">
            <v>Pieza</v>
          </cell>
          <cell r="F127" t="str">
            <v>21101</v>
          </cell>
          <cell r="G127" t="str">
            <v>11510</v>
          </cell>
          <cell r="H127"/>
          <cell r="I127"/>
          <cell r="J127"/>
        </row>
        <row r="128">
          <cell r="C128" t="str">
            <v>BORRADOR T-20</v>
          </cell>
          <cell r="D128" t="str">
            <v>21100014-0015</v>
          </cell>
          <cell r="E128" t="str">
            <v>Pieza</v>
          </cell>
          <cell r="F128" t="str">
            <v>21101</v>
          </cell>
          <cell r="G128" t="str">
            <v>11510</v>
          </cell>
          <cell r="H128"/>
          <cell r="I128"/>
          <cell r="J128"/>
        </row>
        <row r="129">
          <cell r="C129" t="str">
            <v>BORRADOR WS-20 GOMA BLANCA</v>
          </cell>
          <cell r="D129" t="str">
            <v>21100014-0016</v>
          </cell>
          <cell r="E129" t="str">
            <v>Pieza</v>
          </cell>
          <cell r="F129" t="str">
            <v>21101</v>
          </cell>
          <cell r="G129" t="str">
            <v>11510</v>
          </cell>
          <cell r="H129"/>
          <cell r="I129"/>
          <cell r="J129"/>
        </row>
        <row r="130">
          <cell r="C130" t="str">
            <v>BORRADOR WS-30 GOMA BLANCA</v>
          </cell>
          <cell r="D130" t="str">
            <v>21100014-0017</v>
          </cell>
          <cell r="E130" t="str">
            <v>Pieza</v>
          </cell>
          <cell r="F130" t="str">
            <v>21101</v>
          </cell>
          <cell r="G130" t="str">
            <v>11510</v>
          </cell>
          <cell r="H130"/>
          <cell r="I130"/>
          <cell r="J130"/>
        </row>
        <row r="131">
          <cell r="C131" t="str">
            <v>BORRADOR WS-60 GOMA BLANCA</v>
          </cell>
          <cell r="D131" t="str">
            <v>21100014-0018</v>
          </cell>
          <cell r="E131" t="str">
            <v>Pieza</v>
          </cell>
          <cell r="F131" t="str">
            <v>21101</v>
          </cell>
          <cell r="G131" t="str">
            <v>11510</v>
          </cell>
          <cell r="H131"/>
          <cell r="I131"/>
          <cell r="J131"/>
        </row>
        <row r="132">
          <cell r="C132" t="str">
            <v>REPUESTO BORRADOR P/LAPIZ T/GORRO</v>
          </cell>
          <cell r="D132" t="str">
            <v>21100014-0019</v>
          </cell>
          <cell r="E132" t="str">
            <v>Pieza</v>
          </cell>
          <cell r="F132" t="str">
            <v>21101</v>
          </cell>
          <cell r="G132" t="str">
            <v>11510</v>
          </cell>
          <cell r="H132"/>
          <cell r="I132"/>
          <cell r="J132"/>
        </row>
        <row r="133">
          <cell r="C133" t="str">
            <v>REPUESTO P/BORRADOR T/LAPIZ</v>
          </cell>
          <cell r="D133" t="str">
            <v>21100014-0020</v>
          </cell>
          <cell r="E133" t="str">
            <v>Pieza</v>
          </cell>
          <cell r="F133" t="str">
            <v>21101</v>
          </cell>
          <cell r="G133" t="str">
            <v>11510</v>
          </cell>
          <cell r="H133"/>
          <cell r="I133"/>
          <cell r="J133"/>
        </row>
        <row r="134">
          <cell r="C134" t="str">
            <v>BORRADOR DE MIGAJON M-40</v>
          </cell>
          <cell r="D134" t="str">
            <v>21100014-0022</v>
          </cell>
          <cell r="E134" t="str">
            <v>Pieza</v>
          </cell>
          <cell r="F134" t="str">
            <v>21101</v>
          </cell>
          <cell r="G134" t="str">
            <v>11510</v>
          </cell>
          <cell r="H134"/>
          <cell r="I134"/>
          <cell r="J134"/>
        </row>
        <row r="135">
          <cell r="C135" t="str">
            <v>BORRADOR P/PIZARRON</v>
          </cell>
          <cell r="D135" t="str">
            <v>21100015-0001</v>
          </cell>
          <cell r="E135" t="str">
            <v>Pieza</v>
          </cell>
          <cell r="F135" t="str">
            <v>21101</v>
          </cell>
          <cell r="G135" t="str">
            <v>11510</v>
          </cell>
          <cell r="H135"/>
          <cell r="I135"/>
          <cell r="J135"/>
        </row>
        <row r="136">
          <cell r="C136" t="str">
            <v>BROCHE BACCO</v>
          </cell>
          <cell r="D136" t="str">
            <v>21100016-0001</v>
          </cell>
          <cell r="E136" t="str">
            <v>CAJA</v>
          </cell>
          <cell r="F136" t="str">
            <v>21101</v>
          </cell>
          <cell r="G136" t="str">
            <v>11510</v>
          </cell>
          <cell r="H136"/>
          <cell r="I136"/>
          <cell r="J136"/>
        </row>
        <row r="137">
          <cell r="C137" t="str">
            <v>BROCHE INGLES CHICO</v>
          </cell>
          <cell r="D137" t="str">
            <v>21100016-0002</v>
          </cell>
          <cell r="E137" t="str">
            <v>CAJA</v>
          </cell>
          <cell r="F137" t="str">
            <v>21101</v>
          </cell>
          <cell r="G137" t="str">
            <v>11510</v>
          </cell>
          <cell r="H137"/>
          <cell r="I137"/>
          <cell r="J137"/>
        </row>
        <row r="138">
          <cell r="C138" t="str">
            <v>BROCHE INGLES GRANDE</v>
          </cell>
          <cell r="D138" t="str">
            <v>21100016-0003</v>
          </cell>
          <cell r="E138" t="str">
            <v>CAJA</v>
          </cell>
          <cell r="F138" t="str">
            <v>21101</v>
          </cell>
          <cell r="G138" t="str">
            <v>11510</v>
          </cell>
          <cell r="H138"/>
          <cell r="I138"/>
          <cell r="J138"/>
        </row>
        <row r="139">
          <cell r="C139" t="str">
            <v>BROCHE LATONADO T/ALEMAN</v>
          </cell>
          <cell r="D139" t="str">
            <v>21100016-0005</v>
          </cell>
          <cell r="E139" t="str">
            <v>CAJA</v>
          </cell>
          <cell r="F139" t="str">
            <v>21101</v>
          </cell>
          <cell r="G139" t="str">
            <v>11510</v>
          </cell>
          <cell r="H139"/>
          <cell r="I139"/>
          <cell r="J139"/>
        </row>
        <row r="140">
          <cell r="C140" t="str">
            <v>BROCHE LATONADO T/AMERICANO</v>
          </cell>
          <cell r="D140" t="str">
            <v>21100016-0006</v>
          </cell>
          <cell r="E140" t="str">
            <v>CAJA</v>
          </cell>
          <cell r="F140" t="str">
            <v>21101</v>
          </cell>
          <cell r="G140" t="str">
            <v>11510</v>
          </cell>
          <cell r="H140"/>
          <cell r="I140"/>
          <cell r="J140"/>
        </row>
        <row r="141">
          <cell r="C141" t="str">
            <v>BROCHE ¾ SEGURO P/GAFETE</v>
          </cell>
          <cell r="D141" t="str">
            <v>21100016-0007</v>
          </cell>
          <cell r="E141" t="str">
            <v>Pieza</v>
          </cell>
          <cell r="F141" t="str">
            <v>21101</v>
          </cell>
          <cell r="G141" t="str">
            <v>11510</v>
          </cell>
          <cell r="H141"/>
          <cell r="I141"/>
          <cell r="J141"/>
        </row>
        <row r="142">
          <cell r="C142" t="str">
            <v>BROCHE CAIMAN PLASTICO MARCA SIGALES</v>
          </cell>
          <cell r="D142" t="str">
            <v>21100016-0008</v>
          </cell>
          <cell r="E142" t="str">
            <v>Pieza</v>
          </cell>
          <cell r="F142" t="str">
            <v>21101</v>
          </cell>
          <cell r="G142" t="str">
            <v>11510</v>
          </cell>
          <cell r="H142"/>
          <cell r="I142"/>
          <cell r="J142"/>
        </row>
        <row r="143">
          <cell r="C143" t="str">
            <v>CAJA DE ARCHIVO FAMILIAR</v>
          </cell>
          <cell r="D143" t="str">
            <v>21100017-0001</v>
          </cell>
          <cell r="E143" t="str">
            <v>Pieza</v>
          </cell>
          <cell r="F143" t="str">
            <v>21101</v>
          </cell>
          <cell r="G143" t="str">
            <v>11510</v>
          </cell>
          <cell r="H143"/>
          <cell r="I143"/>
          <cell r="J143"/>
        </row>
        <row r="144">
          <cell r="C144" t="str">
            <v>CAJA DE ARCHIVO MUERTO T/CARTA</v>
          </cell>
          <cell r="D144" t="str">
            <v>21100017-0002</v>
          </cell>
          <cell r="E144" t="str">
            <v>Pieza</v>
          </cell>
          <cell r="F144" t="str">
            <v>21101</v>
          </cell>
          <cell r="G144" t="str">
            <v>11510</v>
          </cell>
          <cell r="H144"/>
          <cell r="I144"/>
          <cell r="J144"/>
        </row>
        <row r="145">
          <cell r="C145" t="str">
            <v>CAJA DE ARCHIVO MUERTO T/OFICIO</v>
          </cell>
          <cell r="D145" t="str">
            <v>21100017-0003</v>
          </cell>
          <cell r="E145" t="str">
            <v>Pieza</v>
          </cell>
          <cell r="F145" t="str">
            <v>21101</v>
          </cell>
          <cell r="G145" t="str">
            <v>11510</v>
          </cell>
          <cell r="H145"/>
          <cell r="I145"/>
          <cell r="J145"/>
        </row>
        <row r="146">
          <cell r="C146" t="str">
            <v>CAJA DE CARTON 28.5 X 24.5 X 31</v>
          </cell>
          <cell r="D146" t="str">
            <v>21100017-0004</v>
          </cell>
          <cell r="E146" t="str">
            <v>Pieza</v>
          </cell>
          <cell r="F146" t="str">
            <v>21101</v>
          </cell>
          <cell r="G146" t="str">
            <v>11510</v>
          </cell>
          <cell r="H146"/>
          <cell r="I146"/>
          <cell r="J146"/>
        </row>
        <row r="147">
          <cell r="C147" t="str">
            <v>CAJA DE PLASTICO (VARIAS MEDIDAS)</v>
          </cell>
          <cell r="D147" t="str">
            <v>21100017-0010</v>
          </cell>
          <cell r="E147" t="str">
            <v>Pieza</v>
          </cell>
          <cell r="F147" t="str">
            <v>21101</v>
          </cell>
          <cell r="G147" t="str">
            <v>11510</v>
          </cell>
          <cell r="H147"/>
          <cell r="I147"/>
          <cell r="J147"/>
        </row>
        <row r="148">
          <cell r="C148" t="str">
            <v>CAJAS DE CARTON CORRUGADO DESLIZ. T/OFICI</v>
          </cell>
          <cell r="D148" t="str">
            <v>21100017-0012</v>
          </cell>
          <cell r="E148" t="str">
            <v>Pieza</v>
          </cell>
          <cell r="F148" t="str">
            <v>21101</v>
          </cell>
          <cell r="G148" t="str">
            <v>11510</v>
          </cell>
          <cell r="H148"/>
          <cell r="I148"/>
          <cell r="J148"/>
        </row>
        <row r="149">
          <cell r="C149" t="str">
            <v>CAJA DE CARTON</v>
          </cell>
          <cell r="D149" t="str">
            <v>21100017-0016</v>
          </cell>
          <cell r="E149" t="str">
            <v>Pieza</v>
          </cell>
          <cell r="F149" t="str">
            <v>21101</v>
          </cell>
          <cell r="G149" t="str">
            <v>11510</v>
          </cell>
          <cell r="H149"/>
          <cell r="I149"/>
          <cell r="J149"/>
        </row>
        <row r="150">
          <cell r="C150" t="str">
            <v>CAJA DE CARTON 60 X 31 X 25 cm.</v>
          </cell>
          <cell r="D150" t="str">
            <v>21100017-0017</v>
          </cell>
          <cell r="E150" t="str">
            <v>Pieza</v>
          </cell>
          <cell r="F150" t="str">
            <v>21101</v>
          </cell>
          <cell r="G150" t="str">
            <v>11510</v>
          </cell>
          <cell r="H150"/>
          <cell r="I150"/>
          <cell r="J150"/>
        </row>
        <row r="151">
          <cell r="C151" t="str">
            <v>CAJA DE CARTON 60 X 35 X 25 cm.</v>
          </cell>
          <cell r="D151" t="str">
            <v>21100017-0018</v>
          </cell>
          <cell r="E151" t="str">
            <v>Pieza</v>
          </cell>
          <cell r="F151" t="str">
            <v>21101</v>
          </cell>
          <cell r="G151" t="str">
            <v>11510</v>
          </cell>
          <cell r="H151"/>
          <cell r="I151"/>
          <cell r="J151"/>
        </row>
        <row r="152">
          <cell r="C152" t="str">
            <v>CAJA DE CARTON CORRUGADO 29 X 23 X 60</v>
          </cell>
          <cell r="D152" t="str">
            <v>21100017-0024</v>
          </cell>
          <cell r="E152" t="str">
            <v>Pieza</v>
          </cell>
          <cell r="F152" t="str">
            <v>21101</v>
          </cell>
          <cell r="G152" t="str">
            <v>11510</v>
          </cell>
          <cell r="H152"/>
          <cell r="I152"/>
          <cell r="J152"/>
        </row>
        <row r="153">
          <cell r="C153" t="str">
            <v>ARCHIVERO DE CARTON CORRUGADO</v>
          </cell>
          <cell r="D153" t="str">
            <v>21100017-0029</v>
          </cell>
          <cell r="E153" t="str">
            <v>Pieza</v>
          </cell>
          <cell r="F153" t="str">
            <v>21101</v>
          </cell>
          <cell r="G153" t="str">
            <v>11510</v>
          </cell>
          <cell r="H153"/>
          <cell r="I153"/>
          <cell r="J153"/>
        </row>
        <row r="154">
          <cell r="C154" t="str">
            <v>ESQUINERO DE CARTON CORRUGADO</v>
          </cell>
          <cell r="D154" t="str">
            <v>21100017-0030</v>
          </cell>
          <cell r="E154" t="str">
            <v>Pieza</v>
          </cell>
          <cell r="F154" t="str">
            <v>21101</v>
          </cell>
          <cell r="G154" t="str">
            <v>11510</v>
          </cell>
          <cell r="H154"/>
          <cell r="I154"/>
          <cell r="J154"/>
        </row>
        <row r="155">
          <cell r="C155" t="str">
            <v>JUEGO DE PATAS Y TENSORES</v>
          </cell>
          <cell r="D155" t="str">
            <v>21100017-0033</v>
          </cell>
          <cell r="E155" t="str">
            <v>Pieza</v>
          </cell>
          <cell r="F155" t="str">
            <v>21101</v>
          </cell>
          <cell r="G155" t="str">
            <v>11510</v>
          </cell>
          <cell r="H155"/>
          <cell r="I155"/>
          <cell r="J155"/>
        </row>
        <row r="156">
          <cell r="C156" t="str">
            <v>PERFIL DE REFUERZO</v>
          </cell>
          <cell r="D156" t="str">
            <v>21100017-0034</v>
          </cell>
          <cell r="E156" t="str">
            <v>Pieza</v>
          </cell>
          <cell r="F156" t="str">
            <v>21101</v>
          </cell>
          <cell r="G156" t="str">
            <v>11510</v>
          </cell>
          <cell r="H156"/>
          <cell r="I156"/>
          <cell r="J156"/>
        </row>
        <row r="157">
          <cell r="C157" t="str">
            <v>TAPON PARA CORTINERO</v>
          </cell>
          <cell r="D157" t="str">
            <v>21100017-0035</v>
          </cell>
          <cell r="E157" t="str">
            <v>Pieza</v>
          </cell>
          <cell r="F157" t="str">
            <v>21101</v>
          </cell>
          <cell r="G157" t="str">
            <v>11510</v>
          </cell>
          <cell r="H157"/>
          <cell r="I157"/>
          <cell r="J157"/>
        </row>
        <row r="158">
          <cell r="C158" t="str">
            <v>CAJA CONTENEDORA DE SOBRES</v>
          </cell>
          <cell r="D158" t="str">
            <v>21100017-0039</v>
          </cell>
          <cell r="E158" t="str">
            <v>Pieza</v>
          </cell>
          <cell r="F158" t="str">
            <v>21101</v>
          </cell>
          <cell r="G158" t="str">
            <v>11510</v>
          </cell>
          <cell r="H158"/>
          <cell r="I158"/>
          <cell r="J158"/>
        </row>
        <row r="159">
          <cell r="C159" t="str">
            <v>JUEGO SEPARADORES CANCEL</v>
          </cell>
          <cell r="D159" t="str">
            <v>21100017-0040</v>
          </cell>
          <cell r="E159" t="str">
            <v>JUEGO</v>
          </cell>
          <cell r="F159" t="str">
            <v>21101</v>
          </cell>
          <cell r="G159" t="str">
            <v>11510</v>
          </cell>
          <cell r="H159"/>
          <cell r="I159"/>
          <cell r="J159"/>
        </row>
        <row r="160">
          <cell r="C160" t="str">
            <v>CALAVERA METALICA</v>
          </cell>
          <cell r="D160" t="str">
            <v>21100018-0001</v>
          </cell>
          <cell r="E160" t="str">
            <v>Pieza</v>
          </cell>
          <cell r="F160" t="str">
            <v>21101</v>
          </cell>
          <cell r="G160" t="str">
            <v>11510</v>
          </cell>
          <cell r="H160"/>
          <cell r="I160"/>
          <cell r="J160"/>
        </row>
        <row r="161">
          <cell r="C161" t="str">
            <v>CALENDARIO DE ESCRITORIO</v>
          </cell>
          <cell r="D161" t="str">
            <v>21100019-0001</v>
          </cell>
          <cell r="E161" t="str">
            <v>Pieza</v>
          </cell>
          <cell r="F161" t="str">
            <v>21101</v>
          </cell>
          <cell r="G161" t="str">
            <v>11510</v>
          </cell>
          <cell r="H161"/>
          <cell r="I161"/>
          <cell r="J161"/>
        </row>
        <row r="162">
          <cell r="C162" t="str">
            <v>CALENDARIO EJECUTIVO</v>
          </cell>
          <cell r="D162" t="str">
            <v>21100019-0002</v>
          </cell>
          <cell r="E162" t="str">
            <v>Pieza</v>
          </cell>
          <cell r="F162" t="str">
            <v>21101</v>
          </cell>
          <cell r="G162" t="str">
            <v>11510</v>
          </cell>
          <cell r="H162"/>
          <cell r="I162"/>
          <cell r="J162"/>
        </row>
        <row r="163">
          <cell r="C163" t="str">
            <v>CARPETA 3 ARGOLLAS TAMAÑO CARTA 1"</v>
          </cell>
          <cell r="D163" t="str">
            <v>21100022-0001</v>
          </cell>
          <cell r="E163" t="str">
            <v>Pieza</v>
          </cell>
          <cell r="F163" t="str">
            <v>21101</v>
          </cell>
          <cell r="G163" t="str">
            <v>11510</v>
          </cell>
          <cell r="H163"/>
          <cell r="I163"/>
          <cell r="J163"/>
        </row>
        <row r="164">
          <cell r="C164" t="str">
            <v>CARPETA 3 ARGOLLAS TAMAÑO CARTA 3"</v>
          </cell>
          <cell r="D164" t="str">
            <v>21100022-0002</v>
          </cell>
          <cell r="E164" t="str">
            <v>Pieza</v>
          </cell>
          <cell r="F164" t="str">
            <v>21101</v>
          </cell>
          <cell r="G164" t="str">
            <v>11510</v>
          </cell>
          <cell r="H164"/>
          <cell r="I164"/>
          <cell r="J164"/>
        </row>
        <row r="165">
          <cell r="C165" t="str">
            <v>CARPETA 3 ARGOLLAS TAMAÑO ESQUELA</v>
          </cell>
          <cell r="D165" t="str">
            <v>21100022-0003</v>
          </cell>
          <cell r="E165" t="str">
            <v>Pieza</v>
          </cell>
          <cell r="F165" t="str">
            <v>21101</v>
          </cell>
          <cell r="G165" t="str">
            <v>11510</v>
          </cell>
          <cell r="H165"/>
          <cell r="I165"/>
          <cell r="J165"/>
        </row>
        <row r="166">
          <cell r="C166" t="str">
            <v>CARPETA 3 ARGOLLAS TAMAÑO OFICIO 1"</v>
          </cell>
          <cell r="D166" t="str">
            <v>21100022-0004</v>
          </cell>
          <cell r="E166" t="str">
            <v>Pieza</v>
          </cell>
          <cell r="F166" t="str">
            <v>21101</v>
          </cell>
          <cell r="G166" t="str">
            <v>11510</v>
          </cell>
          <cell r="H166"/>
          <cell r="I166"/>
          <cell r="J166"/>
        </row>
        <row r="167">
          <cell r="C167" t="str">
            <v>CARPETA ACCO-DATA T/CARTA</v>
          </cell>
          <cell r="D167" t="str">
            <v>21100022-0005</v>
          </cell>
          <cell r="E167" t="str">
            <v>JUEGO</v>
          </cell>
          <cell r="F167" t="str">
            <v>21101</v>
          </cell>
          <cell r="G167" t="str">
            <v>11510</v>
          </cell>
          <cell r="H167"/>
          <cell r="I167"/>
          <cell r="J167"/>
        </row>
        <row r="168">
          <cell r="C168" t="str">
            <v>CARPETA ACCO-DATA T/OFICIO</v>
          </cell>
          <cell r="D168" t="str">
            <v>21100022-0006</v>
          </cell>
          <cell r="E168" t="str">
            <v>JUEGO</v>
          </cell>
          <cell r="F168" t="str">
            <v>21101</v>
          </cell>
          <cell r="G168" t="str">
            <v>11510</v>
          </cell>
          <cell r="H168"/>
          <cell r="I168"/>
          <cell r="J168"/>
        </row>
        <row r="169">
          <cell r="C169" t="str">
            <v>CARPETA ACOGRIP T/CARTA C/BROCHE PRESION</v>
          </cell>
          <cell r="D169" t="str">
            <v>21100022-0007</v>
          </cell>
          <cell r="E169" t="str">
            <v>Pieza</v>
          </cell>
          <cell r="F169" t="str">
            <v>21101</v>
          </cell>
          <cell r="G169" t="str">
            <v>11510</v>
          </cell>
          <cell r="H169"/>
          <cell r="I169"/>
          <cell r="J169"/>
        </row>
        <row r="170">
          <cell r="C170" t="str">
            <v>CARPETA ACOGRIP T/OFICIO  C/BROCHE PRESIO</v>
          </cell>
          <cell r="D170" t="str">
            <v>21100022-0008</v>
          </cell>
          <cell r="E170" t="str">
            <v>Pieza</v>
          </cell>
          <cell r="F170" t="str">
            <v>21101</v>
          </cell>
          <cell r="G170" t="str">
            <v>11510</v>
          </cell>
          <cell r="H170"/>
          <cell r="I170"/>
          <cell r="J170"/>
        </row>
        <row r="171">
          <cell r="C171" t="str">
            <v>CARPETA ACOPRESS T/CARTA</v>
          </cell>
          <cell r="D171" t="str">
            <v>21100022-0009</v>
          </cell>
          <cell r="E171" t="str">
            <v>Pieza</v>
          </cell>
          <cell r="F171" t="str">
            <v>21101</v>
          </cell>
          <cell r="G171" t="str">
            <v>11510</v>
          </cell>
          <cell r="H171"/>
          <cell r="I171"/>
          <cell r="J171"/>
        </row>
        <row r="172">
          <cell r="C172" t="str">
            <v>CARPETA ARCHIFUELLE TAMAÑO OFICIO</v>
          </cell>
          <cell r="D172" t="str">
            <v>21100022-0011</v>
          </cell>
          <cell r="E172" t="str">
            <v>Pieza</v>
          </cell>
          <cell r="F172" t="str">
            <v>21101</v>
          </cell>
          <cell r="G172" t="str">
            <v>11510</v>
          </cell>
          <cell r="H172"/>
          <cell r="I172"/>
          <cell r="J172"/>
        </row>
        <row r="173">
          <cell r="C173" t="str">
            <v>CARPETA BLANCA 3 ARG. 4"</v>
          </cell>
          <cell r="D173" t="str">
            <v>21100022-0012</v>
          </cell>
          <cell r="E173" t="str">
            <v>Pieza</v>
          </cell>
          <cell r="F173" t="str">
            <v>21101</v>
          </cell>
          <cell r="G173" t="str">
            <v>11510</v>
          </cell>
          <cell r="H173"/>
          <cell r="I173"/>
          <cell r="J173"/>
        </row>
        <row r="174">
          <cell r="C174" t="str">
            <v>CARPETA BLANCA C/MICA 3"</v>
          </cell>
          <cell r="D174" t="str">
            <v>21100022-0013</v>
          </cell>
          <cell r="E174" t="str">
            <v>Pieza</v>
          </cell>
          <cell r="F174" t="str">
            <v>21101</v>
          </cell>
          <cell r="G174" t="str">
            <v>11510</v>
          </cell>
          <cell r="H174"/>
          <cell r="I174"/>
          <cell r="J174"/>
        </row>
        <row r="175">
          <cell r="C175" t="str">
            <v>CARPETA BLANCA C/MICA 4"</v>
          </cell>
          <cell r="D175" t="str">
            <v>21100022-0014</v>
          </cell>
          <cell r="E175" t="str">
            <v>Pieza</v>
          </cell>
          <cell r="F175" t="str">
            <v>21101</v>
          </cell>
          <cell r="G175" t="str">
            <v>11510</v>
          </cell>
          <cell r="H175"/>
          <cell r="I175"/>
          <cell r="J175"/>
        </row>
        <row r="176">
          <cell r="C176" t="str">
            <v>CARPETA CON PALANCA T/CARTA</v>
          </cell>
          <cell r="D176" t="str">
            <v>21100022-0015</v>
          </cell>
          <cell r="E176" t="str">
            <v>Pieza</v>
          </cell>
          <cell r="F176" t="str">
            <v>21101</v>
          </cell>
          <cell r="G176" t="str">
            <v>11510</v>
          </cell>
          <cell r="H176"/>
          <cell r="I176"/>
          <cell r="J176"/>
        </row>
        <row r="177">
          <cell r="C177" t="str">
            <v>CARPETA CON PALANCA T/OFICIO</v>
          </cell>
          <cell r="D177" t="str">
            <v>21100022-0016</v>
          </cell>
          <cell r="E177" t="str">
            <v>Pieza</v>
          </cell>
          <cell r="F177" t="str">
            <v>21101</v>
          </cell>
          <cell r="G177" t="str">
            <v>11510</v>
          </cell>
          <cell r="H177"/>
          <cell r="I177"/>
          <cell r="J177"/>
        </row>
        <row r="178">
          <cell r="C178" t="str">
            <v>CARPETA DE 3 ARGOLLAS 1 1/2"  BLANCA</v>
          </cell>
          <cell r="D178" t="str">
            <v>21100022-0018</v>
          </cell>
          <cell r="E178" t="str">
            <v>Pieza</v>
          </cell>
          <cell r="F178" t="str">
            <v>21101</v>
          </cell>
          <cell r="G178" t="str">
            <v>11510</v>
          </cell>
          <cell r="H178"/>
          <cell r="I178"/>
          <cell r="J178"/>
        </row>
        <row r="179">
          <cell r="C179" t="str">
            <v>CARPETA DE 3 ARGOLLAS DE 2 "</v>
          </cell>
          <cell r="D179" t="str">
            <v>21100022-0019</v>
          </cell>
          <cell r="E179" t="str">
            <v>Pieza</v>
          </cell>
          <cell r="F179" t="str">
            <v>21101</v>
          </cell>
          <cell r="G179" t="str">
            <v>11510</v>
          </cell>
          <cell r="H179"/>
          <cell r="I179"/>
          <cell r="J179"/>
        </row>
        <row r="180">
          <cell r="C180" t="str">
            <v>CARPETA DE VINIL T/CARTA S/LOGO</v>
          </cell>
          <cell r="D180" t="str">
            <v>21100022-0022</v>
          </cell>
          <cell r="E180" t="str">
            <v>Pieza</v>
          </cell>
          <cell r="F180" t="str">
            <v>21101</v>
          </cell>
          <cell r="G180" t="str">
            <v>11510</v>
          </cell>
          <cell r="H180"/>
          <cell r="I180"/>
          <cell r="J180"/>
        </row>
        <row r="181">
          <cell r="C181" t="str">
            <v>CARPETA ELECTRICA T/CARTA</v>
          </cell>
          <cell r="D181" t="str">
            <v>21100022-0023</v>
          </cell>
          <cell r="E181" t="str">
            <v>Pieza</v>
          </cell>
          <cell r="F181" t="str">
            <v>21101</v>
          </cell>
          <cell r="G181" t="str">
            <v>11510</v>
          </cell>
          <cell r="H181"/>
          <cell r="I181"/>
          <cell r="J181"/>
        </row>
        <row r="182">
          <cell r="C182" t="str">
            <v>CARPETA NEGRA C/MICA 3"</v>
          </cell>
          <cell r="D182" t="str">
            <v>21100022-0026</v>
          </cell>
          <cell r="E182" t="str">
            <v>Pieza</v>
          </cell>
          <cell r="F182" t="str">
            <v>21101</v>
          </cell>
          <cell r="G182" t="str">
            <v>11510</v>
          </cell>
          <cell r="H182"/>
          <cell r="I182"/>
          <cell r="J182"/>
        </row>
        <row r="183">
          <cell r="C183" t="str">
            <v>CARPETA NEGRA C/MICA 4"</v>
          </cell>
          <cell r="D183" t="str">
            <v>21100022-0027</v>
          </cell>
          <cell r="E183" t="str">
            <v>Pieza</v>
          </cell>
          <cell r="F183" t="str">
            <v>21101</v>
          </cell>
          <cell r="G183" t="str">
            <v>11510</v>
          </cell>
          <cell r="H183"/>
          <cell r="I183"/>
          <cell r="J183"/>
        </row>
        <row r="184">
          <cell r="C184" t="str">
            <v>CARPETA PRESBOARD T/C.C/BROCHE BACCO</v>
          </cell>
          <cell r="D184" t="str">
            <v>21100022-0028</v>
          </cell>
          <cell r="E184" t="str">
            <v>Pieza</v>
          </cell>
          <cell r="F184" t="str">
            <v>21101</v>
          </cell>
          <cell r="G184" t="str">
            <v>11510</v>
          </cell>
          <cell r="H184"/>
          <cell r="I184"/>
          <cell r="J184"/>
        </row>
        <row r="185">
          <cell r="C185" t="str">
            <v>CARPETA PRESBOARD T/OF. C/BROCHE BACCO</v>
          </cell>
          <cell r="D185" t="str">
            <v>21100022-0029</v>
          </cell>
          <cell r="E185" t="str">
            <v>Pieza</v>
          </cell>
          <cell r="F185" t="str">
            <v>21101</v>
          </cell>
          <cell r="G185" t="str">
            <v>11510</v>
          </cell>
          <cell r="H185"/>
          <cell r="I185"/>
          <cell r="J185"/>
        </row>
        <row r="186">
          <cell r="C186" t="str">
            <v>CARPETA T/CARTA EN COLOR CREMA</v>
          </cell>
          <cell r="D186" t="str">
            <v>21100022-0030</v>
          </cell>
          <cell r="E186" t="str">
            <v>Pieza</v>
          </cell>
          <cell r="F186" t="str">
            <v>21101</v>
          </cell>
          <cell r="G186" t="str">
            <v>11510</v>
          </cell>
          <cell r="H186"/>
          <cell r="I186"/>
          <cell r="J186"/>
        </row>
        <row r="187">
          <cell r="C187" t="str">
            <v>RECOPILADOR</v>
          </cell>
          <cell r="D187" t="str">
            <v>21100022-0031</v>
          </cell>
          <cell r="E187" t="str">
            <v>Pieza</v>
          </cell>
          <cell r="F187" t="str">
            <v>21101</v>
          </cell>
          <cell r="G187" t="str">
            <v>11510</v>
          </cell>
          <cell r="H187"/>
          <cell r="I187"/>
          <cell r="J187"/>
        </row>
        <row r="188">
          <cell r="C188" t="str">
            <v>CARPETA DE VINIL T/CARTA 2" S/LOGO</v>
          </cell>
          <cell r="D188" t="str">
            <v>21100022-0033</v>
          </cell>
          <cell r="E188" t="str">
            <v>Pieza</v>
          </cell>
          <cell r="F188" t="str">
            <v>21101</v>
          </cell>
          <cell r="G188" t="str">
            <v>11510</v>
          </cell>
          <cell r="H188"/>
          <cell r="I188"/>
          <cell r="J188"/>
        </row>
        <row r="189">
          <cell r="C189" t="str">
            <v>CARPETA ACCO-DATA 11 X 15</v>
          </cell>
          <cell r="D189" t="str">
            <v>21100022-0034</v>
          </cell>
          <cell r="E189" t="str">
            <v>Pieza</v>
          </cell>
          <cell r="F189" t="str">
            <v>21101</v>
          </cell>
          <cell r="G189" t="str">
            <v>11510</v>
          </cell>
          <cell r="H189"/>
          <cell r="I189"/>
          <cell r="J189"/>
        </row>
        <row r="190">
          <cell r="C190" t="str">
            <v>CARPETA PERSONALIZADA TAMAÑO CARTA</v>
          </cell>
          <cell r="D190" t="str">
            <v>21100022-0035</v>
          </cell>
          <cell r="E190" t="str">
            <v>Pieza</v>
          </cell>
          <cell r="F190" t="str">
            <v>21101</v>
          </cell>
          <cell r="G190" t="str">
            <v>11510</v>
          </cell>
          <cell r="H190"/>
          <cell r="I190"/>
          <cell r="J190"/>
        </row>
        <row r="191">
          <cell r="C191" t="str">
            <v>CARPETA DE VINYL 1" BLANCA DE 3 ARG. T</v>
          </cell>
          <cell r="D191" t="str">
            <v>21100022-0036</v>
          </cell>
          <cell r="E191" t="str">
            <v>Pieza</v>
          </cell>
          <cell r="F191" t="str">
            <v>21101</v>
          </cell>
          <cell r="G191" t="str">
            <v>11510</v>
          </cell>
          <cell r="H191"/>
          <cell r="I191"/>
          <cell r="J191"/>
        </row>
        <row r="192">
          <cell r="C192" t="str">
            <v>CARPETA DE VINYL DE 2" BLANCA 3 ARG. T</v>
          </cell>
          <cell r="D192" t="str">
            <v>21100022-0037</v>
          </cell>
          <cell r="E192" t="str">
            <v>Pieza</v>
          </cell>
          <cell r="F192" t="str">
            <v>21101</v>
          </cell>
          <cell r="G192" t="str">
            <v>11510</v>
          </cell>
          <cell r="H192"/>
          <cell r="I192"/>
          <cell r="J192"/>
        </row>
        <row r="193">
          <cell r="C193" t="str">
            <v>CARPETA PORTA BLOCK TAMAÑO CARTA</v>
          </cell>
          <cell r="D193" t="str">
            <v>21100022-0038</v>
          </cell>
          <cell r="E193" t="str">
            <v>Pieza</v>
          </cell>
          <cell r="F193" t="str">
            <v>21101</v>
          </cell>
          <cell r="G193" t="str">
            <v>11510</v>
          </cell>
          <cell r="H193"/>
          <cell r="I193"/>
          <cell r="J193"/>
        </row>
        <row r="194">
          <cell r="C194" t="str">
            <v>CARPETA DE 3 ARGOLLAS TAMAÑO CARTA DE 1.5 PULGADAS</v>
          </cell>
          <cell r="D194" t="str">
            <v>21100022-0039</v>
          </cell>
          <cell r="E194" t="str">
            <v>Pieza</v>
          </cell>
          <cell r="F194" t="str">
            <v>21101</v>
          </cell>
          <cell r="G194" t="str">
            <v>11510</v>
          </cell>
          <cell r="H194"/>
          <cell r="I194"/>
          <cell r="J194"/>
        </row>
        <row r="195">
          <cell r="C195" t="str">
            <v>REGISTRADOR  LEFORT 1/2 CARTA</v>
          </cell>
          <cell r="D195" t="str">
            <v>21100023-0001</v>
          </cell>
          <cell r="E195" t="str">
            <v>Pieza</v>
          </cell>
          <cell r="F195" t="str">
            <v>21101</v>
          </cell>
          <cell r="G195" t="str">
            <v>11510</v>
          </cell>
          <cell r="H195"/>
          <cell r="I195"/>
          <cell r="J195"/>
        </row>
        <row r="196">
          <cell r="C196" t="str">
            <v>REGISTRADOR  LEFORT T/CARTA</v>
          </cell>
          <cell r="D196" t="str">
            <v>21100023-0002</v>
          </cell>
          <cell r="E196" t="str">
            <v>Pieza</v>
          </cell>
          <cell r="F196" t="str">
            <v>21101</v>
          </cell>
          <cell r="G196" t="str">
            <v>11510</v>
          </cell>
          <cell r="H196"/>
          <cell r="I196"/>
          <cell r="J196"/>
        </row>
        <row r="197">
          <cell r="C197" t="str">
            <v>REGISTRADOR  LEFORT T/OFICIO</v>
          </cell>
          <cell r="D197" t="str">
            <v>21100023-0003</v>
          </cell>
          <cell r="E197" t="str">
            <v>Pieza</v>
          </cell>
          <cell r="F197" t="str">
            <v>21101</v>
          </cell>
          <cell r="G197" t="str">
            <v>11510</v>
          </cell>
          <cell r="H197"/>
          <cell r="I197"/>
          <cell r="J197"/>
        </row>
        <row r="198">
          <cell r="C198" t="str">
            <v>CARTONCILLO</v>
          </cell>
          <cell r="D198" t="str">
            <v>21100024-0001</v>
          </cell>
          <cell r="E198" t="str">
            <v>Pieza</v>
          </cell>
          <cell r="F198" t="str">
            <v>21101</v>
          </cell>
          <cell r="G198" t="str">
            <v>11510</v>
          </cell>
          <cell r="H198"/>
          <cell r="I198"/>
          <cell r="J198"/>
        </row>
        <row r="199">
          <cell r="C199" t="str">
            <v>CARTULINA AMERICA</v>
          </cell>
          <cell r="D199" t="str">
            <v>21100025-0001</v>
          </cell>
          <cell r="E199" t="str">
            <v>Pieza</v>
          </cell>
          <cell r="F199" t="str">
            <v>21101</v>
          </cell>
          <cell r="G199" t="str">
            <v>11510</v>
          </cell>
          <cell r="H199"/>
          <cell r="I199"/>
          <cell r="J199"/>
        </row>
        <row r="200">
          <cell r="C200" t="str">
            <v>CARTULINA BRISTOL ( COLOR )  50 X 65</v>
          </cell>
          <cell r="D200" t="str">
            <v>21100025-0002</v>
          </cell>
          <cell r="E200" t="str">
            <v>Pieza</v>
          </cell>
          <cell r="F200" t="str">
            <v>21101</v>
          </cell>
          <cell r="G200" t="str">
            <v>11510</v>
          </cell>
          <cell r="H200"/>
          <cell r="I200"/>
          <cell r="J200"/>
        </row>
        <row r="201">
          <cell r="C201" t="str">
            <v>CARTULINA BRISTOL (BLANCA)  50 X 65</v>
          </cell>
          <cell r="D201" t="str">
            <v>21100025-0003</v>
          </cell>
          <cell r="E201" t="str">
            <v>Pieza</v>
          </cell>
          <cell r="F201" t="str">
            <v>21101</v>
          </cell>
          <cell r="G201" t="str">
            <v>11510</v>
          </cell>
          <cell r="H201"/>
          <cell r="I201"/>
          <cell r="J201"/>
        </row>
        <row r="202">
          <cell r="C202" t="str">
            <v>CARTULINA BRISTOL T/CARTA</v>
          </cell>
          <cell r="D202" t="str">
            <v>21100025-0004</v>
          </cell>
          <cell r="E202" t="str">
            <v>Pieza</v>
          </cell>
          <cell r="F202" t="str">
            <v>21101</v>
          </cell>
          <cell r="G202" t="str">
            <v>11510</v>
          </cell>
          <cell r="H202"/>
          <cell r="I202"/>
          <cell r="J202"/>
        </row>
        <row r="203">
          <cell r="C203" t="str">
            <v>CARTULINA FLUORESENTE</v>
          </cell>
          <cell r="D203" t="str">
            <v>21100025-0005</v>
          </cell>
          <cell r="E203" t="str">
            <v>Pieza</v>
          </cell>
          <cell r="F203" t="str">
            <v>21101</v>
          </cell>
          <cell r="G203" t="str">
            <v>11510</v>
          </cell>
          <cell r="H203"/>
          <cell r="I203"/>
          <cell r="J203"/>
        </row>
        <row r="204">
          <cell r="C204" t="str">
            <v>CARTULINA IRIS</v>
          </cell>
          <cell r="D204" t="str">
            <v>21100025-0007</v>
          </cell>
          <cell r="E204" t="str">
            <v>Pieza</v>
          </cell>
          <cell r="F204" t="str">
            <v>21101</v>
          </cell>
          <cell r="G204" t="str">
            <v>11510</v>
          </cell>
          <cell r="H204"/>
          <cell r="I204"/>
          <cell r="J204"/>
        </row>
        <row r="205">
          <cell r="C205" t="str">
            <v>CARTULINA OPALINA  57 X 72</v>
          </cell>
          <cell r="D205" t="str">
            <v>21100025-0008</v>
          </cell>
          <cell r="E205" t="str">
            <v>Pieza</v>
          </cell>
          <cell r="F205" t="str">
            <v>21101</v>
          </cell>
          <cell r="G205" t="str">
            <v>11510</v>
          </cell>
          <cell r="H205"/>
          <cell r="I205"/>
          <cell r="J205"/>
        </row>
        <row r="206">
          <cell r="C206" t="str">
            <v>CARTULINA OPALINA T/CARTA</v>
          </cell>
          <cell r="D206" t="str">
            <v>21100025-0009</v>
          </cell>
          <cell r="E206" t="str">
            <v>Pieza</v>
          </cell>
          <cell r="F206" t="str">
            <v>21101</v>
          </cell>
          <cell r="G206" t="str">
            <v>11510</v>
          </cell>
          <cell r="H206"/>
          <cell r="I206"/>
          <cell r="J206"/>
        </row>
        <row r="207">
          <cell r="C207" t="str">
            <v>CARTULINA OPALINA T/OFICIO</v>
          </cell>
          <cell r="D207" t="str">
            <v>21100025-0010</v>
          </cell>
          <cell r="E207" t="str">
            <v>Pieza</v>
          </cell>
          <cell r="F207" t="str">
            <v>21101</v>
          </cell>
          <cell r="G207" t="str">
            <v>11510</v>
          </cell>
          <cell r="H207"/>
          <cell r="I207"/>
          <cell r="J207"/>
        </row>
        <row r="208">
          <cell r="C208" t="str">
            <v>CARTULINA PRESS-BOARD 70 X 95</v>
          </cell>
          <cell r="D208" t="str">
            <v>21100025-0011</v>
          </cell>
          <cell r="E208" t="str">
            <v>Pieza</v>
          </cell>
          <cell r="F208" t="str">
            <v>21101</v>
          </cell>
          <cell r="G208" t="str">
            <v>11510</v>
          </cell>
          <cell r="H208"/>
          <cell r="I208"/>
          <cell r="J208"/>
        </row>
        <row r="209">
          <cell r="C209" t="str">
            <v>CARTULINA PRESS-BOARD 79 X 95</v>
          </cell>
          <cell r="D209" t="str">
            <v>21100025-0012</v>
          </cell>
          <cell r="E209" t="str">
            <v>Pieza</v>
          </cell>
          <cell r="F209" t="str">
            <v>21101</v>
          </cell>
          <cell r="G209" t="str">
            <v>11510</v>
          </cell>
          <cell r="H209"/>
          <cell r="I209"/>
          <cell r="J209"/>
        </row>
        <row r="210">
          <cell r="C210" t="str">
            <v>CARTULINA T/CARTA BLANCO</v>
          </cell>
          <cell r="D210" t="str">
            <v>21100025-0014</v>
          </cell>
          <cell r="E210" t="str">
            <v>Pieza</v>
          </cell>
          <cell r="F210" t="str">
            <v>21101</v>
          </cell>
          <cell r="G210" t="str">
            <v>11510</v>
          </cell>
          <cell r="H210"/>
          <cell r="I210"/>
          <cell r="J210"/>
        </row>
        <row r="211">
          <cell r="C211" t="str">
            <v>PAPEL OPALINA T/CARTA</v>
          </cell>
          <cell r="D211" t="str">
            <v>21100025-0015</v>
          </cell>
          <cell r="E211" t="str">
            <v>Pieza</v>
          </cell>
          <cell r="F211" t="str">
            <v>21101</v>
          </cell>
          <cell r="G211" t="str">
            <v>11510</v>
          </cell>
          <cell r="H211"/>
          <cell r="I211"/>
          <cell r="J211"/>
        </row>
        <row r="212">
          <cell r="C212" t="str">
            <v>PAPEL OPALINA T/OFICIO</v>
          </cell>
          <cell r="D212" t="str">
            <v>21100025-0016</v>
          </cell>
          <cell r="E212" t="str">
            <v>Pieza</v>
          </cell>
          <cell r="F212" t="str">
            <v>21101</v>
          </cell>
          <cell r="G212" t="str">
            <v>11510</v>
          </cell>
          <cell r="H212"/>
          <cell r="I212"/>
          <cell r="J212"/>
        </row>
        <row r="213">
          <cell r="C213" t="str">
            <v>CARTULINA ILUSTRACION</v>
          </cell>
          <cell r="D213" t="str">
            <v>21100026-0001</v>
          </cell>
          <cell r="E213" t="str">
            <v>Pieza</v>
          </cell>
          <cell r="F213" t="str">
            <v>21101</v>
          </cell>
          <cell r="G213" t="str">
            <v>11510</v>
          </cell>
          <cell r="H213"/>
          <cell r="I213"/>
          <cell r="J213"/>
        </row>
        <row r="214">
          <cell r="C214" t="str">
            <v>PAPEL MANILA</v>
          </cell>
          <cell r="D214" t="str">
            <v>21100027-0001</v>
          </cell>
          <cell r="E214" t="str">
            <v>Pieza</v>
          </cell>
          <cell r="F214" t="str">
            <v>21101</v>
          </cell>
          <cell r="G214" t="str">
            <v>11510</v>
          </cell>
          <cell r="H214"/>
          <cell r="I214"/>
          <cell r="J214"/>
        </row>
        <row r="215">
          <cell r="C215" t="str">
            <v>RODILLO ENTINTADOR CALCULADORA ELECTR.</v>
          </cell>
          <cell r="D215" t="str">
            <v>21100028-0001</v>
          </cell>
          <cell r="E215" t="str">
            <v>Pieza</v>
          </cell>
          <cell r="F215" t="str">
            <v>21101</v>
          </cell>
          <cell r="G215" t="str">
            <v>11510</v>
          </cell>
          <cell r="H215"/>
          <cell r="I215"/>
          <cell r="J215"/>
        </row>
        <row r="216">
          <cell r="C216" t="str">
            <v>CENICERO DE VIDRIO</v>
          </cell>
          <cell r="D216" t="str">
            <v>21100029-0001</v>
          </cell>
          <cell r="E216" t="str">
            <v>Pieza</v>
          </cell>
          <cell r="F216" t="str">
            <v>21101</v>
          </cell>
          <cell r="G216" t="str">
            <v>11510</v>
          </cell>
          <cell r="H216"/>
          <cell r="I216"/>
          <cell r="J216"/>
        </row>
        <row r="217">
          <cell r="C217" t="str">
            <v>CENICERO CILINDRICO DE PISO DE ACERO INOXIDABLE</v>
          </cell>
          <cell r="D217" t="str">
            <v>21100029-0003</v>
          </cell>
          <cell r="E217" t="str">
            <v>Pieza</v>
          </cell>
          <cell r="F217" t="str">
            <v>21101</v>
          </cell>
          <cell r="G217" t="str">
            <v>11510</v>
          </cell>
          <cell r="H217"/>
          <cell r="I217"/>
          <cell r="J217"/>
        </row>
        <row r="218">
          <cell r="C218" t="str">
            <v>CESTO DE PLASTICO PARA BASURA</v>
          </cell>
          <cell r="D218" t="str">
            <v>21100030-0001</v>
          </cell>
          <cell r="E218" t="str">
            <v>Pieza</v>
          </cell>
          <cell r="F218" t="str">
            <v>21101</v>
          </cell>
          <cell r="G218" t="str">
            <v>11510</v>
          </cell>
          <cell r="H218"/>
          <cell r="I218"/>
          <cell r="J218"/>
        </row>
        <row r="219">
          <cell r="C219" t="str">
            <v>CESTO BASURA DE LAMINA DE ACERO</v>
          </cell>
          <cell r="D219" t="str">
            <v>21100030-0003</v>
          </cell>
          <cell r="E219" t="str">
            <v>Pieza</v>
          </cell>
          <cell r="F219" t="str">
            <v>21101</v>
          </cell>
          <cell r="G219" t="str">
            <v>11510</v>
          </cell>
          <cell r="H219"/>
          <cell r="I219"/>
          <cell r="J219"/>
        </row>
        <row r="220">
          <cell r="C220" t="str">
            <v>CHAROLA ORGANITODO</v>
          </cell>
          <cell r="D220" t="str">
            <v>21100031-0001</v>
          </cell>
          <cell r="E220" t="str">
            <v>Pieza</v>
          </cell>
          <cell r="F220" t="str">
            <v>21101</v>
          </cell>
          <cell r="G220" t="str">
            <v>11510</v>
          </cell>
          <cell r="H220"/>
          <cell r="I220"/>
          <cell r="J220"/>
        </row>
        <row r="221">
          <cell r="C221" t="str">
            <v>ORGANITODO GIRATORIO P/ESCRITORIO</v>
          </cell>
          <cell r="D221" t="str">
            <v>21100031-0002</v>
          </cell>
          <cell r="E221" t="str">
            <v>Pieza</v>
          </cell>
          <cell r="F221" t="str">
            <v>21101</v>
          </cell>
          <cell r="G221" t="str">
            <v>11510</v>
          </cell>
          <cell r="H221"/>
          <cell r="I221"/>
          <cell r="J221"/>
        </row>
        <row r="222">
          <cell r="C222" t="str">
            <v>PORTA DOCUMENTOS ACRILICO ( 1 NIVEL )</v>
          </cell>
          <cell r="D222" t="str">
            <v>21100031-0003</v>
          </cell>
          <cell r="E222" t="str">
            <v>Pieza</v>
          </cell>
          <cell r="F222" t="str">
            <v>21101</v>
          </cell>
          <cell r="G222" t="str">
            <v>11510</v>
          </cell>
          <cell r="H222"/>
          <cell r="I222"/>
          <cell r="J222"/>
        </row>
        <row r="223">
          <cell r="C223" t="str">
            <v>PORTA DOCUMENTOS ACRILICO ( 2 NIVELES )</v>
          </cell>
          <cell r="D223" t="str">
            <v>21100031-0004</v>
          </cell>
          <cell r="E223" t="str">
            <v>Pieza</v>
          </cell>
          <cell r="F223" t="str">
            <v>21101</v>
          </cell>
          <cell r="G223" t="str">
            <v>11510</v>
          </cell>
          <cell r="H223"/>
          <cell r="I223"/>
          <cell r="J223"/>
        </row>
        <row r="224">
          <cell r="C224" t="str">
            <v>PORTA DOCUMENTOS ACRILICO ( 3 NIVELES )</v>
          </cell>
          <cell r="D224" t="str">
            <v>21100031-0005</v>
          </cell>
          <cell r="E224" t="str">
            <v>Pieza</v>
          </cell>
          <cell r="F224" t="str">
            <v>21101</v>
          </cell>
          <cell r="G224" t="str">
            <v>11510</v>
          </cell>
          <cell r="H224"/>
          <cell r="I224"/>
          <cell r="J224"/>
        </row>
        <row r="225">
          <cell r="C225" t="str">
            <v>PORTA DOCUMENTOS P/MONITOR (ATRIL P/CAPTU</v>
          </cell>
          <cell r="D225" t="str">
            <v>21100031-0006</v>
          </cell>
          <cell r="E225" t="str">
            <v>Pieza</v>
          </cell>
          <cell r="F225" t="str">
            <v>21101</v>
          </cell>
          <cell r="G225" t="str">
            <v>11510</v>
          </cell>
          <cell r="H225"/>
          <cell r="I225"/>
          <cell r="J225"/>
        </row>
        <row r="226">
          <cell r="C226" t="str">
            <v>CHINCHES</v>
          </cell>
          <cell r="D226" t="str">
            <v>21100032-0002</v>
          </cell>
          <cell r="E226" t="str">
            <v>CAJA</v>
          </cell>
          <cell r="F226" t="str">
            <v>21101</v>
          </cell>
          <cell r="G226" t="str">
            <v>11510</v>
          </cell>
          <cell r="H226"/>
          <cell r="I226"/>
          <cell r="J226"/>
        </row>
        <row r="227">
          <cell r="C227" t="str">
            <v>CINTA 3 M CERTOPLAX</v>
          </cell>
          <cell r="D227" t="str">
            <v>21100033-0001</v>
          </cell>
          <cell r="E227" t="str">
            <v>Pieza</v>
          </cell>
          <cell r="F227" t="str">
            <v>21101</v>
          </cell>
          <cell r="G227" t="str">
            <v>11510</v>
          </cell>
          <cell r="H227"/>
          <cell r="I227"/>
          <cell r="J227"/>
        </row>
        <row r="228">
          <cell r="C228" t="str">
            <v>CINTA ADHESIVA SHURETAPE GRIS DE 48 X 50</v>
          </cell>
          <cell r="D228" t="str">
            <v>21100033-0003</v>
          </cell>
          <cell r="E228" t="str">
            <v>Pieza</v>
          </cell>
          <cell r="F228" t="str">
            <v>21101</v>
          </cell>
          <cell r="G228" t="str">
            <v>11510</v>
          </cell>
          <cell r="H228"/>
          <cell r="I228"/>
          <cell r="J228"/>
        </row>
        <row r="229">
          <cell r="C229" t="str">
            <v>CINTA CANELA 12 X 50</v>
          </cell>
          <cell r="D229" t="str">
            <v>21100033-0004</v>
          </cell>
          <cell r="E229" t="str">
            <v>Pieza</v>
          </cell>
          <cell r="F229" t="str">
            <v>21101</v>
          </cell>
          <cell r="G229" t="str">
            <v>11510</v>
          </cell>
          <cell r="H229"/>
          <cell r="I229"/>
          <cell r="J229"/>
        </row>
        <row r="230">
          <cell r="C230" t="str">
            <v>CINTA CANELA 48 X 150</v>
          </cell>
          <cell r="D230" t="str">
            <v>21100033-0005</v>
          </cell>
          <cell r="E230" t="str">
            <v>Pieza</v>
          </cell>
          <cell r="F230" t="str">
            <v>21101</v>
          </cell>
          <cell r="G230" t="str">
            <v>11510</v>
          </cell>
          <cell r="H230"/>
          <cell r="I230"/>
          <cell r="J230"/>
        </row>
        <row r="231">
          <cell r="C231" t="str">
            <v>CINTA CANELA 48 X 50</v>
          </cell>
          <cell r="D231" t="str">
            <v>21100033-0006</v>
          </cell>
          <cell r="E231" t="str">
            <v>Pieza</v>
          </cell>
          <cell r="F231" t="str">
            <v>21101</v>
          </cell>
          <cell r="G231" t="str">
            <v>11510</v>
          </cell>
          <cell r="H231"/>
          <cell r="I231"/>
          <cell r="J231"/>
        </row>
        <row r="232">
          <cell r="C232" t="str">
            <v>CINTA CANELA TRANSPARENTE</v>
          </cell>
          <cell r="D232" t="str">
            <v>21100033-0007</v>
          </cell>
          <cell r="E232" t="str">
            <v>Pieza</v>
          </cell>
          <cell r="F232" t="str">
            <v>21101</v>
          </cell>
          <cell r="G232" t="str">
            <v>11510</v>
          </cell>
          <cell r="H232"/>
          <cell r="I232"/>
          <cell r="J232"/>
        </row>
        <row r="233">
          <cell r="C233" t="str">
            <v>CINTA DE DOS CARAS</v>
          </cell>
          <cell r="D233" t="str">
            <v>21100033-0008</v>
          </cell>
          <cell r="E233" t="str">
            <v>Pieza</v>
          </cell>
          <cell r="F233" t="str">
            <v>21101</v>
          </cell>
          <cell r="G233" t="str">
            <v>11510</v>
          </cell>
          <cell r="H233"/>
          <cell r="I233"/>
          <cell r="J233"/>
        </row>
        <row r="234">
          <cell r="C234" t="str">
            <v>CINTA DIUREX 12 X 10</v>
          </cell>
          <cell r="D234" t="str">
            <v>21100033-0009</v>
          </cell>
          <cell r="E234" t="str">
            <v>Pieza</v>
          </cell>
          <cell r="F234" t="str">
            <v>21101</v>
          </cell>
          <cell r="G234" t="str">
            <v>11510</v>
          </cell>
          <cell r="H234"/>
          <cell r="I234"/>
          <cell r="J234"/>
        </row>
        <row r="235">
          <cell r="C235" t="str">
            <v>CINTA DIUREX 12 X 33</v>
          </cell>
          <cell r="D235" t="str">
            <v>21100033-0010</v>
          </cell>
          <cell r="E235" t="str">
            <v>Pieza</v>
          </cell>
          <cell r="F235" t="str">
            <v>21101</v>
          </cell>
          <cell r="G235" t="str">
            <v>11510</v>
          </cell>
          <cell r="H235"/>
          <cell r="I235"/>
          <cell r="J235"/>
        </row>
        <row r="236">
          <cell r="C236" t="str">
            <v>CINTA DIUREX 12 X 65</v>
          </cell>
          <cell r="D236" t="str">
            <v>21100033-0011</v>
          </cell>
          <cell r="E236" t="str">
            <v>Pieza</v>
          </cell>
          <cell r="F236" t="str">
            <v>21101</v>
          </cell>
          <cell r="G236" t="str">
            <v>11510</v>
          </cell>
          <cell r="H236"/>
          <cell r="I236"/>
          <cell r="J236"/>
        </row>
        <row r="237">
          <cell r="C237" t="str">
            <v>CINTA DIUREX 16 X 65</v>
          </cell>
          <cell r="D237" t="str">
            <v>21100033-0012</v>
          </cell>
          <cell r="E237" t="str">
            <v>Pieza</v>
          </cell>
          <cell r="F237" t="str">
            <v>21101</v>
          </cell>
          <cell r="G237" t="str">
            <v>11510</v>
          </cell>
          <cell r="H237"/>
          <cell r="I237"/>
          <cell r="J237"/>
        </row>
        <row r="238">
          <cell r="C238" t="str">
            <v>CINTA DIUREX 18 X 33</v>
          </cell>
          <cell r="D238" t="str">
            <v>21100033-0013</v>
          </cell>
          <cell r="E238" t="str">
            <v>Pieza</v>
          </cell>
          <cell r="F238" t="str">
            <v>21101</v>
          </cell>
          <cell r="G238" t="str">
            <v>11510</v>
          </cell>
          <cell r="H238"/>
          <cell r="I238"/>
          <cell r="J238"/>
        </row>
        <row r="239">
          <cell r="C239" t="str">
            <v>CINTA DIUREX 18 X 65</v>
          </cell>
          <cell r="D239" t="str">
            <v>21100033-0014</v>
          </cell>
          <cell r="E239" t="str">
            <v>Pieza</v>
          </cell>
          <cell r="F239" t="str">
            <v>21101</v>
          </cell>
          <cell r="G239" t="str">
            <v>11510</v>
          </cell>
          <cell r="H239"/>
          <cell r="I239"/>
          <cell r="J239"/>
        </row>
        <row r="240">
          <cell r="C240" t="str">
            <v>CINTA DIUREX 24 X 65</v>
          </cell>
          <cell r="D240" t="str">
            <v>21100033-0015</v>
          </cell>
          <cell r="E240" t="str">
            <v>Pieza</v>
          </cell>
          <cell r="F240" t="str">
            <v>21101</v>
          </cell>
          <cell r="G240" t="str">
            <v>11510</v>
          </cell>
          <cell r="H240"/>
          <cell r="I240"/>
          <cell r="J240"/>
        </row>
        <row r="241">
          <cell r="C241" t="str">
            <v>CINTA DIUREX 36 X 50</v>
          </cell>
          <cell r="D241" t="str">
            <v>21100033-0017</v>
          </cell>
          <cell r="E241" t="str">
            <v>Pieza</v>
          </cell>
          <cell r="F241" t="str">
            <v>21101</v>
          </cell>
          <cell r="G241" t="str">
            <v>11510</v>
          </cell>
          <cell r="H241"/>
          <cell r="I241"/>
          <cell r="J241"/>
        </row>
        <row r="242">
          <cell r="C242" t="str">
            <v>CINTA DIUREX 48 X 50</v>
          </cell>
          <cell r="D242" t="str">
            <v>21100033-0018</v>
          </cell>
          <cell r="E242" t="str">
            <v>Pieza</v>
          </cell>
          <cell r="F242" t="str">
            <v>21101</v>
          </cell>
          <cell r="G242" t="str">
            <v>11510</v>
          </cell>
          <cell r="H242"/>
          <cell r="I242"/>
          <cell r="J242"/>
        </row>
        <row r="243">
          <cell r="C243" t="str">
            <v>CINTA DYMO  9.5 M.M.</v>
          </cell>
          <cell r="D243" t="str">
            <v>21100033-0022</v>
          </cell>
          <cell r="E243" t="str">
            <v>Pieza</v>
          </cell>
          <cell r="F243" t="str">
            <v>21101</v>
          </cell>
          <cell r="G243" t="str">
            <v>11510</v>
          </cell>
          <cell r="H243"/>
          <cell r="I243"/>
          <cell r="J243"/>
        </row>
        <row r="244">
          <cell r="C244" t="str">
            <v>CINTA MAGICA 12 X 25</v>
          </cell>
          <cell r="D244" t="str">
            <v>21100033-0023</v>
          </cell>
          <cell r="E244" t="str">
            <v>Pieza</v>
          </cell>
          <cell r="F244" t="str">
            <v>21101</v>
          </cell>
          <cell r="G244" t="str">
            <v>11510</v>
          </cell>
          <cell r="H244"/>
          <cell r="I244"/>
          <cell r="J244"/>
        </row>
        <row r="245">
          <cell r="C245" t="str">
            <v>CINTA MAGICA 12 X 33</v>
          </cell>
          <cell r="D245" t="str">
            <v>21100033-0024</v>
          </cell>
          <cell r="E245" t="str">
            <v>Pieza</v>
          </cell>
          <cell r="F245" t="str">
            <v>21101</v>
          </cell>
          <cell r="G245" t="str">
            <v>11510</v>
          </cell>
          <cell r="H245"/>
          <cell r="I245"/>
          <cell r="J245"/>
        </row>
        <row r="246">
          <cell r="C246" t="str">
            <v>CINTA MAGICA 12 X 65</v>
          </cell>
          <cell r="D246" t="str">
            <v>21100033-0025</v>
          </cell>
          <cell r="E246" t="str">
            <v>Pieza</v>
          </cell>
          <cell r="F246" t="str">
            <v>21101</v>
          </cell>
          <cell r="G246" t="str">
            <v>11510</v>
          </cell>
          <cell r="H246"/>
          <cell r="I246"/>
          <cell r="J246"/>
        </row>
        <row r="247">
          <cell r="C247" t="str">
            <v>CINTA MAGICA 18 X 33</v>
          </cell>
          <cell r="D247" t="str">
            <v>21100033-0026</v>
          </cell>
          <cell r="E247" t="str">
            <v>Pieza</v>
          </cell>
          <cell r="F247" t="str">
            <v>21101</v>
          </cell>
          <cell r="G247" t="str">
            <v>11510</v>
          </cell>
          <cell r="H247"/>
          <cell r="I247"/>
          <cell r="J247"/>
        </row>
        <row r="248">
          <cell r="C248" t="str">
            <v>CINTA MAGICA 18 X 65</v>
          </cell>
          <cell r="D248" t="str">
            <v>21100033-0027</v>
          </cell>
          <cell r="E248" t="str">
            <v>Pieza</v>
          </cell>
          <cell r="F248" t="str">
            <v>21101</v>
          </cell>
          <cell r="G248" t="str">
            <v>11510</v>
          </cell>
          <cell r="H248"/>
          <cell r="I248"/>
          <cell r="J248"/>
        </row>
        <row r="249">
          <cell r="C249" t="str">
            <v>CINTA MAGICA 24 X 50</v>
          </cell>
          <cell r="D249" t="str">
            <v>21100033-0028</v>
          </cell>
          <cell r="E249" t="str">
            <v>Pieza</v>
          </cell>
          <cell r="F249" t="str">
            <v>21101</v>
          </cell>
          <cell r="G249" t="str">
            <v>11510</v>
          </cell>
          <cell r="H249"/>
          <cell r="I249"/>
          <cell r="J249"/>
        </row>
        <row r="250">
          <cell r="C250" t="str">
            <v>CINTA MAGICA 24 X 65</v>
          </cell>
          <cell r="D250" t="str">
            <v>21100033-0029</v>
          </cell>
          <cell r="E250" t="str">
            <v>Pieza</v>
          </cell>
          <cell r="F250" t="str">
            <v>21101</v>
          </cell>
          <cell r="G250" t="str">
            <v>11510</v>
          </cell>
          <cell r="H250"/>
          <cell r="I250"/>
          <cell r="J250"/>
        </row>
        <row r="251">
          <cell r="C251" t="str">
            <v>CINTA MASKING TAPE  12 X 50</v>
          </cell>
          <cell r="D251" t="str">
            <v>21100033-0031</v>
          </cell>
          <cell r="E251" t="str">
            <v>Pieza</v>
          </cell>
          <cell r="F251" t="str">
            <v>21101</v>
          </cell>
          <cell r="G251" t="str">
            <v>11510</v>
          </cell>
          <cell r="H251"/>
          <cell r="I251"/>
          <cell r="J251"/>
        </row>
        <row r="252">
          <cell r="C252" t="str">
            <v>CINTA MASKING TAPE  18 X 50</v>
          </cell>
          <cell r="D252" t="str">
            <v>21100033-0033</v>
          </cell>
          <cell r="E252" t="str">
            <v>Pieza</v>
          </cell>
          <cell r="F252" t="str">
            <v>21101</v>
          </cell>
          <cell r="G252" t="str">
            <v>11510</v>
          </cell>
          <cell r="H252"/>
          <cell r="I252"/>
          <cell r="J252"/>
        </row>
        <row r="253">
          <cell r="C253" t="str">
            <v>CINTA MASKING TAPE  24 X 50</v>
          </cell>
          <cell r="D253" t="str">
            <v>21100033-0035</v>
          </cell>
          <cell r="E253" t="str">
            <v>Pieza</v>
          </cell>
          <cell r="F253" t="str">
            <v>21101</v>
          </cell>
          <cell r="G253" t="str">
            <v>11510</v>
          </cell>
          <cell r="H253"/>
          <cell r="I253"/>
          <cell r="J253"/>
        </row>
        <row r="254">
          <cell r="C254" t="str">
            <v>CINTA MASKING TAPE  36 X 50</v>
          </cell>
          <cell r="D254" t="str">
            <v>21100033-0036</v>
          </cell>
          <cell r="E254" t="str">
            <v>Pieza</v>
          </cell>
          <cell r="F254" t="str">
            <v>21101</v>
          </cell>
          <cell r="G254" t="str">
            <v>11510</v>
          </cell>
          <cell r="H254"/>
          <cell r="I254"/>
          <cell r="J254"/>
        </row>
        <row r="255">
          <cell r="C255" t="str">
            <v>CINTA MASKING TAPE  48 X 50</v>
          </cell>
          <cell r="D255" t="str">
            <v>21100033-0037</v>
          </cell>
          <cell r="E255" t="str">
            <v>Pieza</v>
          </cell>
          <cell r="F255" t="str">
            <v>21101</v>
          </cell>
          <cell r="G255" t="str">
            <v>11510</v>
          </cell>
          <cell r="H255"/>
          <cell r="I255"/>
          <cell r="J255"/>
        </row>
        <row r="256">
          <cell r="C256" t="str">
            <v>CINTA MASKING TAPE 1"</v>
          </cell>
          <cell r="D256" t="str">
            <v>21100033-0038</v>
          </cell>
          <cell r="E256" t="str">
            <v>Pieza</v>
          </cell>
          <cell r="F256" t="str">
            <v>21101</v>
          </cell>
          <cell r="G256" t="str">
            <v>11510</v>
          </cell>
          <cell r="H256"/>
          <cell r="I256"/>
          <cell r="J256"/>
        </row>
        <row r="257">
          <cell r="C257" t="str">
            <v>CINTA MAGICA 18 X 50</v>
          </cell>
          <cell r="D257" t="str">
            <v>21100033-0039</v>
          </cell>
          <cell r="E257" t="str">
            <v>Pieza</v>
          </cell>
          <cell r="F257" t="str">
            <v>21101</v>
          </cell>
          <cell r="G257" t="str">
            <v>11510</v>
          </cell>
          <cell r="H257"/>
          <cell r="I257"/>
          <cell r="J257"/>
        </row>
        <row r="258">
          <cell r="C258" t="str">
            <v>CINTA ADHESIVA AISLAR (PLASTICA)</v>
          </cell>
          <cell r="D258" t="str">
            <v>21100033-0045</v>
          </cell>
          <cell r="E258" t="str">
            <v>Pieza</v>
          </cell>
          <cell r="F258" t="str">
            <v>21101</v>
          </cell>
          <cell r="G258" t="str">
            <v>11510</v>
          </cell>
          <cell r="H258"/>
          <cell r="I258"/>
          <cell r="J258"/>
        </row>
        <row r="259">
          <cell r="C259" t="str">
            <v>CINTA MASKING TAPE 24 X 65</v>
          </cell>
          <cell r="D259" t="str">
            <v>21100033-0046</v>
          </cell>
          <cell r="E259" t="str">
            <v>Pieza</v>
          </cell>
          <cell r="F259" t="str">
            <v>21101</v>
          </cell>
          <cell r="G259" t="str">
            <v>11510</v>
          </cell>
          <cell r="H259"/>
          <cell r="I259"/>
          <cell r="J259"/>
        </row>
        <row r="260">
          <cell r="C260" t="str">
            <v>CINTA DIUREX 48 X 100</v>
          </cell>
          <cell r="D260" t="str">
            <v>21100033-0047</v>
          </cell>
          <cell r="E260" t="str">
            <v>Pieza</v>
          </cell>
          <cell r="F260" t="str">
            <v>21101</v>
          </cell>
          <cell r="G260" t="str">
            <v>11510</v>
          </cell>
          <cell r="H260"/>
          <cell r="I260"/>
          <cell r="J260"/>
        </row>
        <row r="261">
          <cell r="C261" t="str">
            <v>CINTA LETERON LETERTAPE</v>
          </cell>
          <cell r="D261" t="str">
            <v>21100034-0001</v>
          </cell>
          <cell r="E261" t="str">
            <v>Pieza</v>
          </cell>
          <cell r="F261" t="str">
            <v>21101</v>
          </cell>
          <cell r="G261" t="str">
            <v>11510</v>
          </cell>
          <cell r="H261"/>
          <cell r="I261"/>
          <cell r="J261"/>
        </row>
        <row r="262">
          <cell r="C262" t="str">
            <v>CINTA ROTULADOR</v>
          </cell>
          <cell r="D262" t="str">
            <v>21100034-0002</v>
          </cell>
          <cell r="E262" t="str">
            <v>Pieza</v>
          </cell>
          <cell r="F262" t="str">
            <v>21101</v>
          </cell>
          <cell r="G262" t="str">
            <v>11510</v>
          </cell>
          <cell r="H262"/>
          <cell r="I262"/>
          <cell r="J262"/>
        </row>
        <row r="263">
          <cell r="C263" t="str">
            <v>CINTA P/CALCULADORA (SUMADORA) CANON CP-7</v>
          </cell>
          <cell r="D263" t="str">
            <v>21100035-0001</v>
          </cell>
          <cell r="E263" t="str">
            <v>Pieza</v>
          </cell>
          <cell r="F263" t="str">
            <v>21101</v>
          </cell>
          <cell r="G263" t="str">
            <v>11510</v>
          </cell>
          <cell r="H263"/>
          <cell r="I263"/>
          <cell r="J263"/>
        </row>
        <row r="264">
          <cell r="C264" t="str">
            <v>CINTA P/CALCULADORA (SUMADORA) DIGITA-VIC</v>
          </cell>
          <cell r="D264" t="str">
            <v>21100035-0003</v>
          </cell>
          <cell r="E264" t="str">
            <v>Pieza</v>
          </cell>
          <cell r="F264" t="str">
            <v>21101</v>
          </cell>
          <cell r="G264" t="str">
            <v>11510</v>
          </cell>
          <cell r="H264"/>
          <cell r="I264"/>
          <cell r="J264"/>
        </row>
        <row r="265">
          <cell r="C265" t="str">
            <v>CINTA P/CALCULADORA (SUMADORA) LOGICA</v>
          </cell>
          <cell r="D265" t="str">
            <v>21100035-0004</v>
          </cell>
          <cell r="E265" t="str">
            <v>Pieza</v>
          </cell>
          <cell r="F265" t="str">
            <v>21101</v>
          </cell>
          <cell r="G265" t="str">
            <v>11510</v>
          </cell>
          <cell r="H265"/>
          <cell r="I265"/>
          <cell r="J265"/>
        </row>
        <row r="266">
          <cell r="C266" t="str">
            <v>CINTA P/MAQ. # 181</v>
          </cell>
          <cell r="D266" t="str">
            <v>21100035-0008</v>
          </cell>
          <cell r="E266" t="str">
            <v>Pieza</v>
          </cell>
          <cell r="F266" t="str">
            <v>21101</v>
          </cell>
          <cell r="G266" t="str">
            <v>11510</v>
          </cell>
          <cell r="H266"/>
          <cell r="I266"/>
          <cell r="J266"/>
        </row>
        <row r="267">
          <cell r="C267" t="str">
            <v>CINTA P/MAQ. ASTROTYPE</v>
          </cell>
          <cell r="D267" t="str">
            <v>21100035-0009</v>
          </cell>
          <cell r="E267" t="str">
            <v>Pieza</v>
          </cell>
          <cell r="F267" t="str">
            <v>21101</v>
          </cell>
          <cell r="G267" t="str">
            <v>11510</v>
          </cell>
          <cell r="H267"/>
          <cell r="I267"/>
          <cell r="J267"/>
        </row>
        <row r="268">
          <cell r="C268" t="str">
            <v>CINTA P/MAQ. DE ESCRIBIR BROTHER AX-10-30</v>
          </cell>
          <cell r="D268" t="str">
            <v>21100035-0011</v>
          </cell>
          <cell r="E268" t="str">
            <v>Pieza</v>
          </cell>
          <cell r="F268" t="str">
            <v>21101</v>
          </cell>
          <cell r="G268" t="str">
            <v>11510</v>
          </cell>
          <cell r="H268"/>
          <cell r="I268"/>
          <cell r="J268"/>
        </row>
        <row r="269">
          <cell r="C269" t="str">
            <v>CINTA P/MAQ. DE ESCRIBIR BROTHER CE-70</v>
          </cell>
          <cell r="D269" t="str">
            <v>21100035-0012</v>
          </cell>
          <cell r="E269" t="str">
            <v>Pieza</v>
          </cell>
          <cell r="F269" t="str">
            <v>21101</v>
          </cell>
          <cell r="G269" t="str">
            <v>11510</v>
          </cell>
          <cell r="H269"/>
          <cell r="I269"/>
          <cell r="J269"/>
        </row>
        <row r="270">
          <cell r="C270" t="str">
            <v>CINTA P/MAQ. DE ESCRIBIR IBM</v>
          </cell>
          <cell r="D270" t="str">
            <v>21100035-0016</v>
          </cell>
          <cell r="E270" t="str">
            <v>Pieza</v>
          </cell>
          <cell r="F270" t="str">
            <v>21101</v>
          </cell>
          <cell r="G270" t="str">
            <v>11510</v>
          </cell>
          <cell r="H270"/>
          <cell r="I270"/>
          <cell r="J270"/>
        </row>
        <row r="271">
          <cell r="C271" t="str">
            <v>CINTA P/MAQ. DE ESCRIBIR IBM 1299845</v>
          </cell>
          <cell r="D271" t="str">
            <v>21100035-0019</v>
          </cell>
          <cell r="E271" t="str">
            <v>Pieza</v>
          </cell>
          <cell r="F271" t="str">
            <v>21101</v>
          </cell>
          <cell r="G271" t="str">
            <v>11510</v>
          </cell>
          <cell r="H271"/>
          <cell r="I271"/>
          <cell r="J271"/>
        </row>
        <row r="272">
          <cell r="C272" t="str">
            <v>CINTA P/MAQ. DE ESCRIBIR IBM 282</v>
          </cell>
          <cell r="D272" t="str">
            <v>21100035-0022</v>
          </cell>
          <cell r="E272" t="str">
            <v>Pieza</v>
          </cell>
          <cell r="F272" t="str">
            <v>21101</v>
          </cell>
          <cell r="G272" t="str">
            <v>11510</v>
          </cell>
          <cell r="H272"/>
          <cell r="I272"/>
          <cell r="J272"/>
        </row>
        <row r="273">
          <cell r="C273" t="str">
            <v>CINTA P/MAQ. DE ESCRIBIR IBM S-2000</v>
          </cell>
          <cell r="D273" t="str">
            <v>21100035-0026</v>
          </cell>
          <cell r="E273" t="str">
            <v>Pieza</v>
          </cell>
          <cell r="F273" t="str">
            <v>21101</v>
          </cell>
          <cell r="G273" t="str">
            <v>11510</v>
          </cell>
          <cell r="H273"/>
          <cell r="I273"/>
          <cell r="J273"/>
        </row>
        <row r="274">
          <cell r="C274" t="str">
            <v>CINTA P/MAQ. DE ESCRIBIR KOREX 173</v>
          </cell>
          <cell r="D274" t="str">
            <v>21100035-0029</v>
          </cell>
          <cell r="E274" t="str">
            <v>Pieza</v>
          </cell>
          <cell r="F274" t="str">
            <v>21101</v>
          </cell>
          <cell r="G274" t="str">
            <v>11510</v>
          </cell>
          <cell r="H274"/>
          <cell r="I274"/>
          <cell r="J274"/>
        </row>
        <row r="275">
          <cell r="C275" t="str">
            <v>CINTA P/MAQ. DE ESCRIBIR KOREX 182</v>
          </cell>
          <cell r="D275" t="str">
            <v>21100035-0030</v>
          </cell>
          <cell r="E275" t="str">
            <v>Pieza</v>
          </cell>
          <cell r="F275" t="str">
            <v>21101</v>
          </cell>
          <cell r="G275" t="str">
            <v>11510</v>
          </cell>
          <cell r="H275"/>
          <cell r="I275"/>
          <cell r="J275"/>
        </row>
        <row r="276">
          <cell r="C276" t="str">
            <v>CINTA P/MAQ. DE ESCRIBIR LOGICA 3004/6</v>
          </cell>
          <cell r="D276" t="str">
            <v>21100035-0033</v>
          </cell>
          <cell r="E276" t="str">
            <v>Pieza</v>
          </cell>
          <cell r="F276" t="str">
            <v>21101</v>
          </cell>
          <cell r="G276" t="str">
            <v>11510</v>
          </cell>
          <cell r="H276"/>
          <cell r="I276"/>
          <cell r="J276"/>
        </row>
        <row r="277">
          <cell r="C277" t="str">
            <v>CINTA P/MAQ. DE ESCRIBIR MECANICA (VARIAS</v>
          </cell>
          <cell r="D277" t="str">
            <v>21100035-0035</v>
          </cell>
          <cell r="E277" t="str">
            <v>Pieza</v>
          </cell>
          <cell r="F277" t="str">
            <v>21101</v>
          </cell>
          <cell r="G277" t="str">
            <v>11510</v>
          </cell>
          <cell r="H277"/>
          <cell r="I277"/>
          <cell r="J277"/>
        </row>
        <row r="278">
          <cell r="C278" t="str">
            <v>CINTA P/MAQ. DE ESCRIBIR OLIVETTI  ET111/</v>
          </cell>
          <cell r="D278" t="str">
            <v>21100035-0036</v>
          </cell>
          <cell r="E278" t="str">
            <v>Pieza</v>
          </cell>
          <cell r="F278" t="str">
            <v>21101</v>
          </cell>
          <cell r="G278" t="str">
            <v>11510</v>
          </cell>
          <cell r="H278"/>
          <cell r="I278"/>
          <cell r="J278"/>
        </row>
        <row r="279">
          <cell r="C279" t="str">
            <v>CINTA P/MAQ. DE ESCRIBIR OLIVETTI ET PERS</v>
          </cell>
          <cell r="D279" t="str">
            <v>21100035-0041</v>
          </cell>
          <cell r="E279" t="str">
            <v>Pieza</v>
          </cell>
          <cell r="F279" t="str">
            <v>21101</v>
          </cell>
          <cell r="G279" t="str">
            <v>11510</v>
          </cell>
          <cell r="H279"/>
          <cell r="I279"/>
          <cell r="J279"/>
        </row>
        <row r="280">
          <cell r="C280" t="str">
            <v>CINTA P/MAQ. DE ESCRIBIR OLIVETTI ET2200</v>
          </cell>
          <cell r="D280" t="str">
            <v>21100035-0043</v>
          </cell>
          <cell r="E280" t="str">
            <v>Pieza</v>
          </cell>
          <cell r="F280" t="str">
            <v>21101</v>
          </cell>
          <cell r="G280" t="str">
            <v>11510</v>
          </cell>
          <cell r="H280"/>
          <cell r="I280"/>
          <cell r="J280"/>
        </row>
        <row r="281">
          <cell r="C281" t="str">
            <v>CINTA P/MAQ. DE ESCRIBIR OLIVETTI MOD. ET</v>
          </cell>
          <cell r="D281" t="str">
            <v>21100035-0044</v>
          </cell>
          <cell r="E281" t="str">
            <v>Pieza</v>
          </cell>
          <cell r="F281" t="str">
            <v>21101</v>
          </cell>
          <cell r="G281" t="str">
            <v>11510</v>
          </cell>
          <cell r="H281"/>
          <cell r="I281"/>
          <cell r="J281"/>
        </row>
        <row r="282">
          <cell r="C282" t="str">
            <v>CINTA P/MAQ. DE ESCRIBIR OLYMPIA</v>
          </cell>
          <cell r="D282" t="str">
            <v>21100035-0045</v>
          </cell>
          <cell r="E282" t="str">
            <v>Pieza</v>
          </cell>
          <cell r="F282" t="str">
            <v>21101</v>
          </cell>
          <cell r="G282" t="str">
            <v>11510</v>
          </cell>
          <cell r="H282"/>
          <cell r="I282"/>
          <cell r="J282"/>
        </row>
        <row r="283">
          <cell r="C283" t="str">
            <v>CINTA P/MAQ. DE ESCRIBIR OLYMPIA ASTROTYP</v>
          </cell>
          <cell r="D283" t="str">
            <v>21100035-0046</v>
          </cell>
          <cell r="E283" t="str">
            <v>Pieza</v>
          </cell>
          <cell r="F283" t="str">
            <v>21101</v>
          </cell>
          <cell r="G283" t="str">
            <v>11510</v>
          </cell>
          <cell r="H283"/>
          <cell r="I283"/>
          <cell r="J283"/>
        </row>
        <row r="284">
          <cell r="C284" t="str">
            <v>CINTA P/MAQ. DE ESCRIBIR OLYMPIA MASTERTY</v>
          </cell>
          <cell r="D284" t="str">
            <v>21100035-0048</v>
          </cell>
          <cell r="E284" t="str">
            <v>Pieza</v>
          </cell>
          <cell r="F284" t="str">
            <v>21101</v>
          </cell>
          <cell r="G284" t="str">
            <v>11510</v>
          </cell>
          <cell r="H284"/>
          <cell r="I284"/>
          <cell r="J284"/>
        </row>
        <row r="285">
          <cell r="C285" t="str">
            <v>CINTA P/MAQ. DE ESCRIBIR SMITH CORONA</v>
          </cell>
          <cell r="D285" t="str">
            <v>21100035-0054</v>
          </cell>
          <cell r="E285" t="str">
            <v>Pieza</v>
          </cell>
          <cell r="F285" t="str">
            <v>21101</v>
          </cell>
          <cell r="G285" t="str">
            <v>11510</v>
          </cell>
          <cell r="H285"/>
          <cell r="I285"/>
          <cell r="J285"/>
        </row>
        <row r="286">
          <cell r="C286" t="str">
            <v>CINTA P/MAQ. DE ESCRIBIR SWINTEC 8000 T32</v>
          </cell>
          <cell r="D286" t="str">
            <v>21100035-0055</v>
          </cell>
          <cell r="E286" t="str">
            <v>Pieza</v>
          </cell>
          <cell r="F286" t="str">
            <v>21101</v>
          </cell>
          <cell r="G286" t="str">
            <v>11510</v>
          </cell>
          <cell r="H286"/>
          <cell r="I286"/>
          <cell r="J286"/>
        </row>
        <row r="287">
          <cell r="C287" t="str">
            <v>CINTA P/MAQ. DE ESCRIBIR XEROX</v>
          </cell>
          <cell r="D287" t="str">
            <v>21100035-0058</v>
          </cell>
          <cell r="E287" t="str">
            <v>Pieza</v>
          </cell>
          <cell r="F287" t="str">
            <v>21101</v>
          </cell>
          <cell r="G287" t="str">
            <v>11510</v>
          </cell>
          <cell r="H287"/>
          <cell r="I287"/>
          <cell r="J287"/>
        </row>
        <row r="288">
          <cell r="C288" t="str">
            <v>CINTA P/MAQ. DE ESCRIBIR XEROX 6015</v>
          </cell>
          <cell r="D288" t="str">
            <v>21100035-0059</v>
          </cell>
          <cell r="E288" t="str">
            <v>Pieza</v>
          </cell>
          <cell r="F288" t="str">
            <v>21101</v>
          </cell>
          <cell r="G288" t="str">
            <v>11510</v>
          </cell>
          <cell r="H288"/>
          <cell r="I288"/>
          <cell r="J288"/>
        </row>
        <row r="289">
          <cell r="C289" t="str">
            <v>CINTAS P/ MAQ. DE ESCRIBIR ELECTRICA  OLYMPIA ES 70/72</v>
          </cell>
          <cell r="D289" t="str">
            <v>21100035-0062</v>
          </cell>
          <cell r="E289" t="str">
            <v>Pieza</v>
          </cell>
          <cell r="F289" t="str">
            <v>21101</v>
          </cell>
          <cell r="G289" t="str">
            <v>11510</v>
          </cell>
          <cell r="H289"/>
          <cell r="I289"/>
          <cell r="J289"/>
        </row>
        <row r="290">
          <cell r="C290" t="str">
            <v>CINTA PARA MAQUINA DE ESCRIBIR BROTHER EM-630</v>
          </cell>
          <cell r="D290" t="str">
            <v>21100035-0063</v>
          </cell>
          <cell r="E290" t="str">
            <v>Pieza</v>
          </cell>
          <cell r="F290" t="str">
            <v>21101</v>
          </cell>
          <cell r="G290" t="str">
            <v>11510</v>
          </cell>
          <cell r="H290"/>
          <cell r="I290"/>
          <cell r="J290"/>
        </row>
        <row r="291">
          <cell r="C291" t="str">
            <v>CINTA PARA MAQUINA DE ESCRIBIR KORES 177OFICINA</v>
          </cell>
          <cell r="D291" t="str">
            <v>21100035-0064</v>
          </cell>
          <cell r="E291" t="str">
            <v>Pieza</v>
          </cell>
          <cell r="F291" t="str">
            <v>21101</v>
          </cell>
          <cell r="G291" t="str">
            <v>11510</v>
          </cell>
          <cell r="H291"/>
          <cell r="I291"/>
          <cell r="J291"/>
        </row>
        <row r="292">
          <cell r="C292" t="str">
            <v>CINTA DE MAQUINA DE ESCRIBIR ELECTRICA  KORES 183</v>
          </cell>
          <cell r="D292" t="str">
            <v>21100035-0066</v>
          </cell>
          <cell r="E292" t="str">
            <v>Pieza</v>
          </cell>
          <cell r="F292" t="str">
            <v>21101</v>
          </cell>
          <cell r="G292" t="str">
            <v>11510</v>
          </cell>
          <cell r="H292"/>
          <cell r="I292"/>
          <cell r="J292"/>
        </row>
        <row r="293">
          <cell r="C293" t="str">
            <v>CLIP ESTANDAR # 1</v>
          </cell>
          <cell r="D293" t="str">
            <v>21100036-0001</v>
          </cell>
          <cell r="E293" t="str">
            <v>CAJA</v>
          </cell>
          <cell r="F293" t="str">
            <v>21101</v>
          </cell>
          <cell r="G293" t="str">
            <v>11510</v>
          </cell>
          <cell r="H293"/>
          <cell r="I293"/>
          <cell r="J293"/>
        </row>
        <row r="294">
          <cell r="C294" t="str">
            <v>CLIP ESTANDAR # 2</v>
          </cell>
          <cell r="D294" t="str">
            <v>21100036-0002</v>
          </cell>
          <cell r="E294" t="str">
            <v>CAJA</v>
          </cell>
          <cell r="F294" t="str">
            <v>21101</v>
          </cell>
          <cell r="G294" t="str">
            <v>11510</v>
          </cell>
          <cell r="H294"/>
          <cell r="I294"/>
          <cell r="J294"/>
        </row>
        <row r="295">
          <cell r="C295" t="str">
            <v>CLIP ESTANDAR # 3</v>
          </cell>
          <cell r="D295" t="str">
            <v>21100036-0003</v>
          </cell>
          <cell r="E295" t="str">
            <v>CAJA</v>
          </cell>
          <cell r="F295" t="str">
            <v>21101</v>
          </cell>
          <cell r="G295" t="str">
            <v>11510</v>
          </cell>
          <cell r="H295"/>
          <cell r="I295"/>
          <cell r="J295"/>
        </row>
        <row r="296">
          <cell r="C296" t="str">
            <v>CLIP MARIPOSA  # 1</v>
          </cell>
          <cell r="D296" t="str">
            <v>21100036-0004</v>
          </cell>
          <cell r="E296" t="str">
            <v>CAJA</v>
          </cell>
          <cell r="F296" t="str">
            <v>21101</v>
          </cell>
          <cell r="G296" t="str">
            <v>11510</v>
          </cell>
          <cell r="H296"/>
          <cell r="I296"/>
          <cell r="J296"/>
        </row>
        <row r="297">
          <cell r="C297" t="str">
            <v>CLIP MARIPOSA  # 2</v>
          </cell>
          <cell r="D297" t="str">
            <v>21100036-0005</v>
          </cell>
          <cell r="E297" t="str">
            <v>CAJA</v>
          </cell>
          <cell r="F297" t="str">
            <v>21101</v>
          </cell>
          <cell r="G297" t="str">
            <v>11510</v>
          </cell>
          <cell r="H297"/>
          <cell r="I297"/>
          <cell r="J297"/>
        </row>
        <row r="298">
          <cell r="C298" t="str">
            <v>CLIPS JUMBO</v>
          </cell>
          <cell r="D298" t="str">
            <v>21100036-0006</v>
          </cell>
          <cell r="E298" t="str">
            <v>CAJA</v>
          </cell>
          <cell r="F298" t="str">
            <v>21101</v>
          </cell>
          <cell r="G298" t="str">
            <v>11510</v>
          </cell>
          <cell r="H298"/>
          <cell r="I298"/>
          <cell r="J298"/>
        </row>
        <row r="299">
          <cell r="C299" t="str">
            <v>SUJETADOR DE DOCUMENTOS PRES. CHICO</v>
          </cell>
          <cell r="D299" t="str">
            <v>21100036-0008</v>
          </cell>
          <cell r="E299" t="str">
            <v>Pieza</v>
          </cell>
          <cell r="F299" t="str">
            <v>21101</v>
          </cell>
          <cell r="G299" t="str">
            <v>11510</v>
          </cell>
          <cell r="H299"/>
          <cell r="I299"/>
          <cell r="J299"/>
        </row>
        <row r="300">
          <cell r="C300" t="str">
            <v>SUJETADOR DE DOCUMENTOS PRES. GRANDE</v>
          </cell>
          <cell r="D300" t="str">
            <v>21100036-0009</v>
          </cell>
          <cell r="E300" t="str">
            <v>Pieza</v>
          </cell>
          <cell r="F300" t="str">
            <v>21101</v>
          </cell>
          <cell r="G300" t="str">
            <v>11510</v>
          </cell>
          <cell r="H300"/>
          <cell r="I300"/>
          <cell r="J300"/>
        </row>
        <row r="301">
          <cell r="C301" t="str">
            <v>SUJETADOR DE DOCUMENTOS PRES. MEDIANO</v>
          </cell>
          <cell r="D301" t="str">
            <v>21100036-0010</v>
          </cell>
          <cell r="E301" t="str">
            <v>Pieza</v>
          </cell>
          <cell r="F301" t="str">
            <v>21101</v>
          </cell>
          <cell r="G301" t="str">
            <v>11510</v>
          </cell>
          <cell r="H301"/>
          <cell r="I301"/>
          <cell r="J301"/>
        </row>
        <row r="302">
          <cell r="C302" t="str">
            <v>SUJETADOR DE DOCUMENTS PRES. MEDIANO</v>
          </cell>
          <cell r="D302" t="str">
            <v>21100036-0011</v>
          </cell>
          <cell r="E302" t="str">
            <v>CAJA</v>
          </cell>
          <cell r="F302" t="str">
            <v>21101</v>
          </cell>
          <cell r="G302" t="str">
            <v>11510</v>
          </cell>
          <cell r="H302"/>
          <cell r="I302"/>
          <cell r="J302"/>
        </row>
        <row r="303">
          <cell r="C303" t="str">
            <v>CLIP GIGANTE NO. 2</v>
          </cell>
          <cell r="D303" t="str">
            <v>21100036-0012</v>
          </cell>
          <cell r="E303" t="str">
            <v>CAJA</v>
          </cell>
          <cell r="F303" t="str">
            <v>21101</v>
          </cell>
          <cell r="G303" t="str">
            <v>11510</v>
          </cell>
          <cell r="H303"/>
          <cell r="I303"/>
          <cell r="J303"/>
        </row>
        <row r="304">
          <cell r="C304" t="str">
            <v>CINTURON DE PLASTICO (CINCHO DE SEGURIDAD P/ENVOLTURA Y/O  MARCHAMOS DE PLOMO PARA ENVOLTURA)</v>
          </cell>
          <cell r="D304" t="str">
            <v>21100036-0013</v>
          </cell>
          <cell r="E304" t="str">
            <v>Pieza</v>
          </cell>
          <cell r="F304" t="str">
            <v>21101</v>
          </cell>
          <cell r="G304" t="str">
            <v>11510</v>
          </cell>
          <cell r="H304"/>
          <cell r="I304"/>
          <cell r="J304"/>
        </row>
        <row r="305">
          <cell r="C305" t="str">
            <v>COJIN LIMPIADOR P/DIBUJANTE</v>
          </cell>
          <cell r="D305" t="str">
            <v>21100037-0001</v>
          </cell>
          <cell r="E305" t="str">
            <v>Pieza</v>
          </cell>
          <cell r="F305" t="str">
            <v>21101</v>
          </cell>
          <cell r="G305" t="str">
            <v>11510</v>
          </cell>
          <cell r="H305"/>
          <cell r="I305"/>
          <cell r="J305"/>
        </row>
        <row r="306">
          <cell r="C306" t="str">
            <v>COJIN P/SELLO #0</v>
          </cell>
          <cell r="D306" t="str">
            <v>21100038-0001</v>
          </cell>
          <cell r="E306" t="str">
            <v>Pieza</v>
          </cell>
          <cell r="F306" t="str">
            <v>21101</v>
          </cell>
          <cell r="G306" t="str">
            <v>11510</v>
          </cell>
          <cell r="H306"/>
          <cell r="I306"/>
          <cell r="J306"/>
        </row>
        <row r="307">
          <cell r="C307" t="str">
            <v>COJIN P/SELLO #1</v>
          </cell>
          <cell r="D307" t="str">
            <v>21100038-0002</v>
          </cell>
          <cell r="E307" t="str">
            <v>Pieza</v>
          </cell>
          <cell r="F307" t="str">
            <v>21101</v>
          </cell>
          <cell r="G307" t="str">
            <v>11510</v>
          </cell>
          <cell r="H307"/>
          <cell r="I307"/>
          <cell r="J307"/>
        </row>
        <row r="308">
          <cell r="C308" t="str">
            <v>COJIN P/SELLO #2</v>
          </cell>
          <cell r="D308" t="str">
            <v>21100038-0003</v>
          </cell>
          <cell r="E308" t="str">
            <v>Pieza</v>
          </cell>
          <cell r="F308" t="str">
            <v>21101</v>
          </cell>
          <cell r="G308" t="str">
            <v>11510</v>
          </cell>
          <cell r="H308"/>
          <cell r="I308"/>
          <cell r="J308"/>
        </row>
        <row r="309">
          <cell r="C309" t="str">
            <v>COJIN P/SELLO #21</v>
          </cell>
          <cell r="D309" t="str">
            <v>21100038-0004</v>
          </cell>
          <cell r="E309" t="str">
            <v>Pieza</v>
          </cell>
          <cell r="F309" t="str">
            <v>21101</v>
          </cell>
          <cell r="G309" t="str">
            <v>11510</v>
          </cell>
          <cell r="H309"/>
          <cell r="I309"/>
          <cell r="J309"/>
        </row>
        <row r="310">
          <cell r="C310" t="str">
            <v>COJIN PARA FOLIADOR</v>
          </cell>
          <cell r="D310" t="str">
            <v>21100038-0005</v>
          </cell>
          <cell r="E310" t="str">
            <v>Pieza</v>
          </cell>
          <cell r="F310" t="str">
            <v>21101</v>
          </cell>
          <cell r="G310" t="str">
            <v>11510</v>
          </cell>
          <cell r="H310"/>
          <cell r="I310"/>
          <cell r="J310"/>
        </row>
        <row r="311">
          <cell r="C311" t="str">
            <v>CORRECTOR ESTENCIL</v>
          </cell>
          <cell r="D311" t="str">
            <v>21100039-0001</v>
          </cell>
          <cell r="E311" t="str">
            <v>Pieza</v>
          </cell>
          <cell r="F311" t="str">
            <v>21101</v>
          </cell>
          <cell r="G311" t="str">
            <v>11510</v>
          </cell>
          <cell r="H311"/>
          <cell r="I311"/>
          <cell r="J311"/>
        </row>
        <row r="312">
          <cell r="C312" t="str">
            <v>CORRECTOR DE CINTA (MANUAL)</v>
          </cell>
          <cell r="D312" t="str">
            <v>21100039-0003</v>
          </cell>
          <cell r="E312" t="str">
            <v>Pieza</v>
          </cell>
          <cell r="F312" t="str">
            <v>21101</v>
          </cell>
          <cell r="G312" t="str">
            <v>11510</v>
          </cell>
          <cell r="H312"/>
          <cell r="I312"/>
          <cell r="J312"/>
        </row>
        <row r="313">
          <cell r="C313" t="str">
            <v>CORRECTOR ALDER ROYAL</v>
          </cell>
          <cell r="D313" t="str">
            <v>21100040-0001</v>
          </cell>
          <cell r="E313" t="str">
            <v>Pieza</v>
          </cell>
          <cell r="F313" t="str">
            <v>21101</v>
          </cell>
          <cell r="G313" t="str">
            <v>11510</v>
          </cell>
          <cell r="H313"/>
          <cell r="I313"/>
          <cell r="J313"/>
        </row>
        <row r="314">
          <cell r="C314" t="str">
            <v>CORRECTOR KOREX-RADEX ETIQUETA CHICA</v>
          </cell>
          <cell r="D314" t="str">
            <v>21100040-0003</v>
          </cell>
          <cell r="E314" t="str">
            <v>PAQUETE</v>
          </cell>
          <cell r="F314" t="str">
            <v>21101</v>
          </cell>
          <cell r="G314" t="str">
            <v>11510</v>
          </cell>
          <cell r="H314"/>
          <cell r="I314"/>
          <cell r="J314"/>
        </row>
        <row r="315">
          <cell r="C315" t="str">
            <v>CORRECTOR LIQUIDO (ESCOBETILLA)</v>
          </cell>
          <cell r="D315" t="str">
            <v>21100040-0004</v>
          </cell>
          <cell r="E315" t="str">
            <v>Pieza</v>
          </cell>
          <cell r="F315" t="str">
            <v>21101</v>
          </cell>
          <cell r="G315" t="str">
            <v>11510</v>
          </cell>
          <cell r="H315"/>
          <cell r="I315"/>
          <cell r="J315"/>
        </row>
        <row r="316">
          <cell r="C316" t="str">
            <v>CORRECTOR LIQUIDO T/LAPIZ</v>
          </cell>
          <cell r="D316" t="str">
            <v>21100040-0005</v>
          </cell>
          <cell r="E316" t="str">
            <v>Pieza</v>
          </cell>
          <cell r="F316" t="str">
            <v>21101</v>
          </cell>
          <cell r="G316" t="str">
            <v>11510</v>
          </cell>
          <cell r="H316"/>
          <cell r="I316"/>
          <cell r="J316"/>
        </row>
        <row r="317">
          <cell r="C317" t="str">
            <v>CORRECTOR MINI ROLLER</v>
          </cell>
          <cell r="D317" t="str">
            <v>21100040-0006</v>
          </cell>
          <cell r="E317" t="str">
            <v>Pieza</v>
          </cell>
          <cell r="F317" t="str">
            <v>21101</v>
          </cell>
          <cell r="G317" t="str">
            <v>11510</v>
          </cell>
          <cell r="H317"/>
          <cell r="I317"/>
          <cell r="J317"/>
        </row>
        <row r="318">
          <cell r="C318" t="str">
            <v>CORRECTOR MINI ROLLER 4.2</v>
          </cell>
          <cell r="D318" t="str">
            <v>21100040-0007</v>
          </cell>
          <cell r="E318" t="str">
            <v>Pieza</v>
          </cell>
          <cell r="F318" t="str">
            <v>21101</v>
          </cell>
          <cell r="G318" t="str">
            <v>11510</v>
          </cell>
          <cell r="H318"/>
          <cell r="I318"/>
          <cell r="J318"/>
        </row>
        <row r="319">
          <cell r="C319" t="str">
            <v>CORRECTOR P/MAQ. BROTHER</v>
          </cell>
          <cell r="D319" t="str">
            <v>21100040-0010</v>
          </cell>
          <cell r="E319" t="str">
            <v>Pieza</v>
          </cell>
          <cell r="F319" t="str">
            <v>21101</v>
          </cell>
          <cell r="G319" t="str">
            <v>11510</v>
          </cell>
          <cell r="H319"/>
          <cell r="I319"/>
          <cell r="J319"/>
        </row>
        <row r="320">
          <cell r="C320" t="str">
            <v>CORRECTOR P/MAQ. DE ESCRIBIR ELEC. (VARIO</v>
          </cell>
          <cell r="D320" t="str">
            <v>21100040-0012</v>
          </cell>
          <cell r="E320" t="str">
            <v>Pieza</v>
          </cell>
          <cell r="F320" t="str">
            <v>21101</v>
          </cell>
          <cell r="G320" t="str">
            <v>11510</v>
          </cell>
          <cell r="H320"/>
          <cell r="I320"/>
          <cell r="J320"/>
        </row>
        <row r="321">
          <cell r="C321" t="str">
            <v>CORRECTOR P/MAQ. I.B.M. 1337765</v>
          </cell>
          <cell r="D321" t="str">
            <v>21100040-0014</v>
          </cell>
          <cell r="E321" t="str">
            <v>Pieza</v>
          </cell>
          <cell r="F321" t="str">
            <v>21101</v>
          </cell>
          <cell r="G321" t="str">
            <v>11510</v>
          </cell>
          <cell r="H321"/>
          <cell r="I321"/>
          <cell r="J321"/>
        </row>
        <row r="322">
          <cell r="C322" t="str">
            <v>CORRECTOR P/MAQ. IBM</v>
          </cell>
          <cell r="D322" t="str">
            <v>21100040-0015</v>
          </cell>
          <cell r="E322" t="str">
            <v>Pieza</v>
          </cell>
          <cell r="F322" t="str">
            <v>21101</v>
          </cell>
          <cell r="G322" t="str">
            <v>11510</v>
          </cell>
          <cell r="H322"/>
          <cell r="I322"/>
          <cell r="J322"/>
        </row>
        <row r="323">
          <cell r="C323" t="str">
            <v>CORRECTOR P/MAQ. IBM 2000</v>
          </cell>
          <cell r="D323" t="str">
            <v>21100040-0016</v>
          </cell>
          <cell r="E323" t="str">
            <v>Pieza</v>
          </cell>
          <cell r="F323" t="str">
            <v>21101</v>
          </cell>
          <cell r="G323" t="str">
            <v>11510</v>
          </cell>
          <cell r="H323"/>
          <cell r="I323"/>
          <cell r="J323"/>
        </row>
        <row r="324">
          <cell r="C324" t="str">
            <v>CORRECTOR P/MAQ. k-088</v>
          </cell>
          <cell r="D324" t="str">
            <v>21100040-0018</v>
          </cell>
          <cell r="E324" t="str">
            <v>Pieza</v>
          </cell>
          <cell r="F324" t="str">
            <v>21101</v>
          </cell>
          <cell r="G324" t="str">
            <v>11510</v>
          </cell>
          <cell r="H324"/>
          <cell r="I324"/>
          <cell r="J324"/>
        </row>
        <row r="325">
          <cell r="C325" t="str">
            <v>CORRECTOR P/MAQ. LOGICA</v>
          </cell>
          <cell r="D325" t="str">
            <v>21100040-0019</v>
          </cell>
          <cell r="E325" t="str">
            <v>Pieza</v>
          </cell>
          <cell r="F325" t="str">
            <v>21101</v>
          </cell>
          <cell r="G325" t="str">
            <v>11510</v>
          </cell>
          <cell r="H325"/>
          <cell r="I325"/>
          <cell r="J325"/>
        </row>
        <row r="326">
          <cell r="C326" t="str">
            <v>CORRECTOR P/MAQ. OLIVETTI ET/2200</v>
          </cell>
          <cell r="D326" t="str">
            <v>21100040-0020</v>
          </cell>
          <cell r="E326" t="str">
            <v>Pieza</v>
          </cell>
          <cell r="F326" t="str">
            <v>21101</v>
          </cell>
          <cell r="G326" t="str">
            <v>11510</v>
          </cell>
          <cell r="H326"/>
          <cell r="I326"/>
          <cell r="J326"/>
        </row>
        <row r="327">
          <cell r="C327" t="str">
            <v>CORRECTOR P/MAQ. OLIVETTI ET1250</v>
          </cell>
          <cell r="D327" t="str">
            <v>21100040-0021</v>
          </cell>
          <cell r="E327" t="str">
            <v>Pieza</v>
          </cell>
          <cell r="F327" t="str">
            <v>21101</v>
          </cell>
          <cell r="G327" t="str">
            <v>11510</v>
          </cell>
          <cell r="H327"/>
          <cell r="I327"/>
          <cell r="J327"/>
        </row>
        <row r="328">
          <cell r="C328" t="str">
            <v>CORRECTOR P/MAQ. OLIVETTI ET2300</v>
          </cell>
          <cell r="D328" t="str">
            <v>21100040-0022</v>
          </cell>
          <cell r="E328" t="str">
            <v>Pieza</v>
          </cell>
          <cell r="F328" t="str">
            <v>21101</v>
          </cell>
          <cell r="G328" t="str">
            <v>11510</v>
          </cell>
          <cell r="H328"/>
          <cell r="I328"/>
          <cell r="J328"/>
        </row>
        <row r="329">
          <cell r="C329" t="str">
            <v>CORRECTOR P/MAQ. OLYMPIA</v>
          </cell>
          <cell r="D329" t="str">
            <v>21100040-0024</v>
          </cell>
          <cell r="E329" t="str">
            <v>Pieza</v>
          </cell>
          <cell r="F329" t="str">
            <v>21101</v>
          </cell>
          <cell r="G329" t="str">
            <v>11510</v>
          </cell>
          <cell r="H329"/>
          <cell r="I329"/>
          <cell r="J329"/>
        </row>
        <row r="330">
          <cell r="C330" t="str">
            <v>CORRECTOR P/MAQ. PUNTO NARANJA</v>
          </cell>
          <cell r="D330" t="str">
            <v>21100040-0026</v>
          </cell>
          <cell r="E330" t="str">
            <v>Pieza</v>
          </cell>
          <cell r="F330" t="str">
            <v>21101</v>
          </cell>
          <cell r="G330" t="str">
            <v>11510</v>
          </cell>
          <cell r="H330"/>
          <cell r="I330"/>
          <cell r="J330"/>
        </row>
        <row r="331">
          <cell r="C331" t="str">
            <v>CORRECTOR P/MAQ. SMITH CORONA</v>
          </cell>
          <cell r="D331" t="str">
            <v>21100040-0029</v>
          </cell>
          <cell r="E331" t="str">
            <v>Pieza</v>
          </cell>
          <cell r="F331" t="str">
            <v>21101</v>
          </cell>
          <cell r="G331" t="str">
            <v>11510</v>
          </cell>
          <cell r="H331"/>
          <cell r="I331"/>
          <cell r="J331"/>
        </row>
        <row r="332">
          <cell r="C332" t="str">
            <v>CORRECTOR P/MAQ. XEROX 6015</v>
          </cell>
          <cell r="D332" t="str">
            <v>21100040-0031</v>
          </cell>
          <cell r="E332" t="str">
            <v>Pieza</v>
          </cell>
          <cell r="F332" t="str">
            <v>21101</v>
          </cell>
          <cell r="G332" t="str">
            <v>11510</v>
          </cell>
          <cell r="H332"/>
          <cell r="I332"/>
          <cell r="J332"/>
        </row>
        <row r="333">
          <cell r="C333" t="str">
            <v>CORRECTOR UNIVERSAL</v>
          </cell>
          <cell r="D333" t="str">
            <v>21100040-0032</v>
          </cell>
          <cell r="E333" t="str">
            <v>Pieza</v>
          </cell>
          <cell r="F333" t="str">
            <v>21101</v>
          </cell>
          <cell r="G333" t="str">
            <v>11510</v>
          </cell>
          <cell r="H333"/>
          <cell r="I333"/>
          <cell r="J333"/>
        </row>
        <row r="334">
          <cell r="C334" t="str">
            <v>BLOCK COMPROBANTE DE GASTOS</v>
          </cell>
          <cell r="D334" t="str">
            <v>21100041-0001</v>
          </cell>
          <cell r="E334" t="str">
            <v>BLOC</v>
          </cell>
          <cell r="F334" t="str">
            <v>21101</v>
          </cell>
          <cell r="G334" t="str">
            <v>11510</v>
          </cell>
          <cell r="H334"/>
          <cell r="I334"/>
          <cell r="J334"/>
        </row>
        <row r="335">
          <cell r="C335" t="str">
            <v>BLOCK DE CONTRARECIBO</v>
          </cell>
          <cell r="D335" t="str">
            <v>21100041-0002</v>
          </cell>
          <cell r="E335" t="str">
            <v>BLOC</v>
          </cell>
          <cell r="F335" t="str">
            <v>21101</v>
          </cell>
          <cell r="G335" t="str">
            <v>11510</v>
          </cell>
          <cell r="H335"/>
          <cell r="I335"/>
          <cell r="J335"/>
        </row>
        <row r="336">
          <cell r="C336" t="str">
            <v>BLOCK DE NOTAS DE SALIDA</v>
          </cell>
          <cell r="D336" t="str">
            <v>21100041-0004</v>
          </cell>
          <cell r="E336" t="str">
            <v>BLOC</v>
          </cell>
          <cell r="F336" t="str">
            <v>21101</v>
          </cell>
          <cell r="G336" t="str">
            <v>11510</v>
          </cell>
          <cell r="H336"/>
          <cell r="I336"/>
          <cell r="J336"/>
        </row>
        <row r="337">
          <cell r="C337" t="str">
            <v>BLOCK DE NOTAS POST-IT CHICO</v>
          </cell>
          <cell r="D337" t="str">
            <v>21100041-0005</v>
          </cell>
          <cell r="E337" t="str">
            <v>BLOC</v>
          </cell>
          <cell r="F337" t="str">
            <v>21101</v>
          </cell>
          <cell r="G337" t="str">
            <v>11510</v>
          </cell>
          <cell r="H337"/>
          <cell r="I337"/>
          <cell r="J337"/>
        </row>
        <row r="338">
          <cell r="C338" t="str">
            <v>BLOCK DE RECADOS TELEFONICOS</v>
          </cell>
          <cell r="D338" t="str">
            <v>21100041-0006</v>
          </cell>
          <cell r="E338" t="str">
            <v>BLOC</v>
          </cell>
          <cell r="F338" t="str">
            <v>21101</v>
          </cell>
          <cell r="G338" t="str">
            <v>11510</v>
          </cell>
          <cell r="H338"/>
          <cell r="I338"/>
          <cell r="J338"/>
        </row>
        <row r="339">
          <cell r="C339" t="str">
            <v>BLOCK DE TAQUIGRAFIA</v>
          </cell>
          <cell r="D339" t="str">
            <v>21100041-0007</v>
          </cell>
          <cell r="E339" t="str">
            <v>BLOC</v>
          </cell>
          <cell r="F339" t="str">
            <v>21101</v>
          </cell>
          <cell r="G339" t="str">
            <v>11510</v>
          </cell>
          <cell r="H339"/>
          <cell r="I339"/>
          <cell r="J339"/>
        </row>
        <row r="340">
          <cell r="C340" t="str">
            <v>BLOCK MILIMETRICO T/CARTA</v>
          </cell>
          <cell r="D340" t="str">
            <v>21100041-0008</v>
          </cell>
          <cell r="E340" t="str">
            <v>BLOC</v>
          </cell>
          <cell r="F340" t="str">
            <v>21101</v>
          </cell>
          <cell r="G340" t="str">
            <v>11510</v>
          </cell>
          <cell r="H340"/>
          <cell r="I340"/>
          <cell r="J340"/>
        </row>
        <row r="341">
          <cell r="C341" t="str">
            <v>BLOCK PAPEL ALBANENE T/CARTA</v>
          </cell>
          <cell r="D341" t="str">
            <v>21100041-0009</v>
          </cell>
          <cell r="E341" t="str">
            <v>BLOC</v>
          </cell>
          <cell r="F341" t="str">
            <v>21101</v>
          </cell>
          <cell r="G341" t="str">
            <v>11510</v>
          </cell>
          <cell r="H341"/>
          <cell r="I341"/>
          <cell r="J341"/>
        </row>
        <row r="342">
          <cell r="C342" t="str">
            <v>BLOCK PAPEL ALBANENE T/OFICIO</v>
          </cell>
          <cell r="D342" t="str">
            <v>21100041-0010</v>
          </cell>
          <cell r="E342" t="str">
            <v>BLOC</v>
          </cell>
          <cell r="F342" t="str">
            <v>21101</v>
          </cell>
          <cell r="G342" t="str">
            <v>11510</v>
          </cell>
          <cell r="H342"/>
          <cell r="I342"/>
          <cell r="J342"/>
        </row>
        <row r="343">
          <cell r="C343" t="str">
            <v>BLOCK POLIZA DE EGRESOS ¢ CARTA</v>
          </cell>
          <cell r="D343" t="str">
            <v>21100041-0011</v>
          </cell>
          <cell r="E343" t="str">
            <v>BLOC</v>
          </cell>
          <cell r="F343" t="str">
            <v>21101</v>
          </cell>
          <cell r="G343" t="str">
            <v>11510</v>
          </cell>
          <cell r="H343"/>
          <cell r="I343"/>
          <cell r="J343"/>
        </row>
        <row r="344">
          <cell r="C344" t="str">
            <v>BLOCK POLIZA DE EGRESOS T/CARTA</v>
          </cell>
          <cell r="D344" t="str">
            <v>21100041-0012</v>
          </cell>
          <cell r="E344" t="str">
            <v>BLOC</v>
          </cell>
          <cell r="F344" t="str">
            <v>21101</v>
          </cell>
          <cell r="G344" t="str">
            <v>11510</v>
          </cell>
          <cell r="H344"/>
          <cell r="I344"/>
          <cell r="J344"/>
        </row>
        <row r="345">
          <cell r="C345" t="str">
            <v>BLOCK POLIZA DE DIARIO</v>
          </cell>
          <cell r="D345" t="str">
            <v>21100041-0013</v>
          </cell>
          <cell r="E345" t="str">
            <v>BLOC</v>
          </cell>
          <cell r="F345" t="str">
            <v>21101</v>
          </cell>
          <cell r="G345" t="str">
            <v>11510</v>
          </cell>
          <cell r="H345"/>
          <cell r="I345"/>
          <cell r="J345"/>
        </row>
        <row r="346">
          <cell r="C346" t="str">
            <v>BLOCK POLIZA DE INGRESOS</v>
          </cell>
          <cell r="D346" t="str">
            <v>21100041-0014</v>
          </cell>
          <cell r="E346" t="str">
            <v>BLOC</v>
          </cell>
          <cell r="F346" t="str">
            <v>21101</v>
          </cell>
          <cell r="G346" t="str">
            <v>11510</v>
          </cell>
          <cell r="H346"/>
          <cell r="I346"/>
          <cell r="J346"/>
        </row>
        <row r="347">
          <cell r="C347" t="str">
            <v>BLOCK SOLICITUD DE EMPLEO</v>
          </cell>
          <cell r="D347" t="str">
            <v>21100041-0015</v>
          </cell>
          <cell r="E347" t="str">
            <v>BLOC</v>
          </cell>
          <cell r="F347" t="str">
            <v>21101</v>
          </cell>
          <cell r="G347" t="str">
            <v>11510</v>
          </cell>
          <cell r="H347"/>
          <cell r="I347"/>
          <cell r="J347"/>
        </row>
        <row r="348">
          <cell r="C348" t="str">
            <v>BLOCK TABULAR 3204</v>
          </cell>
          <cell r="D348" t="str">
            <v>21100041-0016</v>
          </cell>
          <cell r="E348" t="str">
            <v>BLOC</v>
          </cell>
          <cell r="F348" t="str">
            <v>21101</v>
          </cell>
          <cell r="G348" t="str">
            <v>11510</v>
          </cell>
          <cell r="H348"/>
          <cell r="I348"/>
          <cell r="J348"/>
        </row>
        <row r="349">
          <cell r="C349" t="str">
            <v>BLOCK TABULAR DE 03 COLUMNAS C/CONC.</v>
          </cell>
          <cell r="D349" t="str">
            <v>21100041-0017</v>
          </cell>
          <cell r="E349" t="str">
            <v>BLOC</v>
          </cell>
          <cell r="F349" t="str">
            <v>21101</v>
          </cell>
          <cell r="G349" t="str">
            <v>11510</v>
          </cell>
          <cell r="H349"/>
          <cell r="I349"/>
          <cell r="J349"/>
        </row>
        <row r="350">
          <cell r="C350" t="str">
            <v>BLOCK TABULAR DE 04 COLUMNAS C/CONC.</v>
          </cell>
          <cell r="D350" t="str">
            <v>21100041-0018</v>
          </cell>
          <cell r="E350" t="str">
            <v>BLOC</v>
          </cell>
          <cell r="F350" t="str">
            <v>21101</v>
          </cell>
          <cell r="G350" t="str">
            <v>11510</v>
          </cell>
          <cell r="H350"/>
          <cell r="I350"/>
          <cell r="J350"/>
        </row>
        <row r="351">
          <cell r="C351" t="str">
            <v>BLOCK TABULAR DE 04 COLUMNAS S/CONC.</v>
          </cell>
          <cell r="D351" t="str">
            <v>21100041-0019</v>
          </cell>
          <cell r="E351" t="str">
            <v>BLOC</v>
          </cell>
          <cell r="F351" t="str">
            <v>21101</v>
          </cell>
          <cell r="G351" t="str">
            <v>11510</v>
          </cell>
          <cell r="H351"/>
          <cell r="I351"/>
          <cell r="J351"/>
        </row>
        <row r="352">
          <cell r="C352" t="str">
            <v>BLOCK TABULAR DE 06 COLUMNAS C/CONC.</v>
          </cell>
          <cell r="D352" t="str">
            <v>21100041-0020</v>
          </cell>
          <cell r="E352" t="str">
            <v>BLOC</v>
          </cell>
          <cell r="F352" t="str">
            <v>21101</v>
          </cell>
          <cell r="G352" t="str">
            <v>11510</v>
          </cell>
          <cell r="H352"/>
          <cell r="I352"/>
          <cell r="J352"/>
        </row>
        <row r="353">
          <cell r="C353" t="str">
            <v>BLOCK TABULAR DE 07 COLUMNAS S/CONC.</v>
          </cell>
          <cell r="D353" t="str">
            <v>21100041-0021</v>
          </cell>
          <cell r="E353" t="str">
            <v>BLOC</v>
          </cell>
          <cell r="F353" t="str">
            <v>21101</v>
          </cell>
          <cell r="G353" t="str">
            <v>11510</v>
          </cell>
          <cell r="H353"/>
          <cell r="I353"/>
          <cell r="J353"/>
        </row>
        <row r="354">
          <cell r="C354" t="str">
            <v>BLOCK TABULAR DE 08 COLUMNAS C/CONC.</v>
          </cell>
          <cell r="D354" t="str">
            <v>21100041-0022</v>
          </cell>
          <cell r="E354" t="str">
            <v>BLOC</v>
          </cell>
          <cell r="F354" t="str">
            <v>21101</v>
          </cell>
          <cell r="G354" t="str">
            <v>11510</v>
          </cell>
          <cell r="H354"/>
          <cell r="I354"/>
          <cell r="J354"/>
        </row>
        <row r="355">
          <cell r="C355" t="str">
            <v>BLOCK TABULAR DE 08 COLUMNAS S/CONC.</v>
          </cell>
          <cell r="D355" t="str">
            <v>21100041-0023</v>
          </cell>
          <cell r="E355" t="str">
            <v>BLOC</v>
          </cell>
          <cell r="F355" t="str">
            <v>21101</v>
          </cell>
          <cell r="G355" t="str">
            <v>11510</v>
          </cell>
          <cell r="H355"/>
          <cell r="I355"/>
          <cell r="J355"/>
        </row>
        <row r="356">
          <cell r="C356" t="str">
            <v>BLOCK TABULAR DE 10 COLUMNAS C/CONC.</v>
          </cell>
          <cell r="D356" t="str">
            <v>21100041-0024</v>
          </cell>
          <cell r="E356" t="str">
            <v>BLOC</v>
          </cell>
          <cell r="F356" t="str">
            <v>21101</v>
          </cell>
          <cell r="G356" t="str">
            <v>11510</v>
          </cell>
          <cell r="H356"/>
          <cell r="I356"/>
          <cell r="J356"/>
        </row>
        <row r="357">
          <cell r="C357" t="str">
            <v>BLOCK TABULAR DE 12 COLUMNAS C/CONC.</v>
          </cell>
          <cell r="D357" t="str">
            <v>21100041-0025</v>
          </cell>
          <cell r="E357" t="str">
            <v>BLOC</v>
          </cell>
          <cell r="F357" t="str">
            <v>21101</v>
          </cell>
          <cell r="G357" t="str">
            <v>11510</v>
          </cell>
          <cell r="H357"/>
          <cell r="I357"/>
          <cell r="J357"/>
        </row>
        <row r="358">
          <cell r="C358" t="str">
            <v>BLOCK TABULAR DE 14 COLUMNAS C/CONC.</v>
          </cell>
          <cell r="D358" t="str">
            <v>21100041-0026</v>
          </cell>
          <cell r="E358" t="str">
            <v>BLOC</v>
          </cell>
          <cell r="F358" t="str">
            <v>21101</v>
          </cell>
          <cell r="G358" t="str">
            <v>11510</v>
          </cell>
          <cell r="H358"/>
          <cell r="I358"/>
          <cell r="J358"/>
        </row>
        <row r="359">
          <cell r="C359" t="str">
            <v>BLOCK TABULAR DE 16 COLUMNAS C/CONC.</v>
          </cell>
          <cell r="D359" t="str">
            <v>21100041-0027</v>
          </cell>
          <cell r="E359" t="str">
            <v>BLOC</v>
          </cell>
          <cell r="F359" t="str">
            <v>21101</v>
          </cell>
          <cell r="G359" t="str">
            <v>11510</v>
          </cell>
          <cell r="H359"/>
          <cell r="I359"/>
          <cell r="J359"/>
        </row>
        <row r="360">
          <cell r="C360" t="str">
            <v>BLOCK TABULAR DE 18 COLUMNAS C/CONC.</v>
          </cell>
          <cell r="D360" t="str">
            <v>21100041-0028</v>
          </cell>
          <cell r="E360" t="str">
            <v>BLOC</v>
          </cell>
          <cell r="F360" t="str">
            <v>21101</v>
          </cell>
          <cell r="G360" t="str">
            <v>11510</v>
          </cell>
          <cell r="H360"/>
          <cell r="I360"/>
          <cell r="J360"/>
        </row>
        <row r="361">
          <cell r="C361" t="str">
            <v>BLOCK TABULAR DE 24 COLUMNAS C/CONC</v>
          </cell>
          <cell r="D361" t="str">
            <v>21100041-0029</v>
          </cell>
          <cell r="E361" t="str">
            <v>BLOC</v>
          </cell>
          <cell r="F361" t="str">
            <v>21101</v>
          </cell>
          <cell r="G361" t="str">
            <v>11510</v>
          </cell>
          <cell r="H361"/>
          <cell r="I361"/>
          <cell r="J361"/>
        </row>
        <row r="362">
          <cell r="C362" t="str">
            <v>BLOCK TAMAÑO CARTA DE CUADRO</v>
          </cell>
          <cell r="D362" t="str">
            <v>21100041-0031</v>
          </cell>
          <cell r="E362" t="str">
            <v>BLOC</v>
          </cell>
          <cell r="F362" t="str">
            <v>21101</v>
          </cell>
          <cell r="G362" t="str">
            <v>11510</v>
          </cell>
          <cell r="H362"/>
          <cell r="I362"/>
          <cell r="J362"/>
        </row>
        <row r="363">
          <cell r="C363" t="str">
            <v>BLOCK TAMAÑO CARTA DE RAYA</v>
          </cell>
          <cell r="D363" t="str">
            <v>21100041-0032</v>
          </cell>
          <cell r="E363" t="str">
            <v>BLOC</v>
          </cell>
          <cell r="F363" t="str">
            <v>21101</v>
          </cell>
          <cell r="G363" t="str">
            <v>11510</v>
          </cell>
          <cell r="H363"/>
          <cell r="I363"/>
          <cell r="J363"/>
        </row>
        <row r="364">
          <cell r="C364" t="str">
            <v>BLOCK TAMAÑO ESQUELA</v>
          </cell>
          <cell r="D364" t="str">
            <v>21100041-0033</v>
          </cell>
          <cell r="E364" t="str">
            <v>BLOC</v>
          </cell>
          <cell r="F364" t="str">
            <v>21101</v>
          </cell>
          <cell r="G364" t="str">
            <v>11510</v>
          </cell>
          <cell r="H364"/>
          <cell r="I364"/>
          <cell r="J364"/>
        </row>
        <row r="365">
          <cell r="C365" t="str">
            <v>CUADERNO DE DIBUJO</v>
          </cell>
          <cell r="D365" t="str">
            <v>21100041-0034</v>
          </cell>
          <cell r="E365" t="str">
            <v>Pieza</v>
          </cell>
          <cell r="F365" t="str">
            <v>21101</v>
          </cell>
          <cell r="G365" t="str">
            <v>11510</v>
          </cell>
          <cell r="H365"/>
          <cell r="I365"/>
          <cell r="J365"/>
        </row>
        <row r="366">
          <cell r="C366" t="str">
            <v>LIBRETA 1/6 DE LARGO</v>
          </cell>
          <cell r="D366" t="str">
            <v>21100041-0035</v>
          </cell>
          <cell r="E366" t="str">
            <v>Pieza</v>
          </cell>
          <cell r="F366" t="str">
            <v>21101</v>
          </cell>
          <cell r="G366" t="str">
            <v>11510</v>
          </cell>
          <cell r="H366"/>
          <cell r="I366"/>
          <cell r="J366"/>
        </row>
        <row r="367">
          <cell r="C367" t="str">
            <v>LIBRETA F/FRANCESA</v>
          </cell>
          <cell r="D367" t="str">
            <v>21100041-0037</v>
          </cell>
          <cell r="E367" t="str">
            <v>Pieza</v>
          </cell>
          <cell r="F367" t="str">
            <v>21101</v>
          </cell>
          <cell r="G367" t="str">
            <v>11510</v>
          </cell>
          <cell r="H367"/>
          <cell r="I367"/>
          <cell r="J367"/>
        </row>
        <row r="368">
          <cell r="C368" t="str">
            <v>LIBRETA F/FRANCESA C/INDICE</v>
          </cell>
          <cell r="D368" t="str">
            <v>21100041-0038</v>
          </cell>
          <cell r="E368" t="str">
            <v>Pieza</v>
          </cell>
          <cell r="F368" t="str">
            <v>21101</v>
          </cell>
          <cell r="G368" t="str">
            <v>11510</v>
          </cell>
          <cell r="H368"/>
          <cell r="I368"/>
          <cell r="J368"/>
        </row>
        <row r="369">
          <cell r="C369" t="str">
            <v>LIBRETA F/FRANCESA PASTA DURA</v>
          </cell>
          <cell r="D369" t="str">
            <v>21100041-0039</v>
          </cell>
          <cell r="E369" t="str">
            <v>Pieza</v>
          </cell>
          <cell r="F369" t="str">
            <v>21101</v>
          </cell>
          <cell r="G369" t="str">
            <v>11510</v>
          </cell>
          <cell r="H369"/>
          <cell r="I369"/>
          <cell r="J369"/>
        </row>
        <row r="370">
          <cell r="C370" t="str">
            <v>LIBRETA F/ITALIANA</v>
          </cell>
          <cell r="D370" t="str">
            <v>21100041-0040</v>
          </cell>
          <cell r="E370" t="str">
            <v>Pieza</v>
          </cell>
          <cell r="F370" t="str">
            <v>21101</v>
          </cell>
          <cell r="G370" t="str">
            <v>11510</v>
          </cell>
          <cell r="H370"/>
          <cell r="I370"/>
          <cell r="J370"/>
        </row>
        <row r="371">
          <cell r="C371" t="str">
            <v>LIBRETA F/ITALIANA PASTA DURA</v>
          </cell>
          <cell r="D371" t="str">
            <v>21100041-0042</v>
          </cell>
          <cell r="E371" t="str">
            <v>Pieza</v>
          </cell>
          <cell r="F371" t="str">
            <v>21101</v>
          </cell>
          <cell r="G371" t="str">
            <v>11510</v>
          </cell>
          <cell r="H371"/>
          <cell r="I371"/>
          <cell r="J371"/>
        </row>
        <row r="372">
          <cell r="C372" t="str">
            <v>LIBRETA P/RECADO TELEFONICO</v>
          </cell>
          <cell r="D372" t="str">
            <v>21100041-0043</v>
          </cell>
          <cell r="E372" t="str">
            <v>Pieza</v>
          </cell>
          <cell r="F372" t="str">
            <v>21101</v>
          </cell>
          <cell r="G372" t="str">
            <v>11510</v>
          </cell>
          <cell r="H372"/>
          <cell r="I372"/>
          <cell r="J372"/>
        </row>
        <row r="373">
          <cell r="C373" t="str">
            <v>LIBRETA PASTA DURA CON INDICE</v>
          </cell>
          <cell r="D373" t="str">
            <v>21100041-0044</v>
          </cell>
          <cell r="E373" t="str">
            <v>Pieza</v>
          </cell>
          <cell r="F373" t="str">
            <v>21101</v>
          </cell>
          <cell r="G373" t="str">
            <v>11510</v>
          </cell>
          <cell r="H373"/>
          <cell r="I373"/>
          <cell r="J373"/>
        </row>
        <row r="374">
          <cell r="C374" t="str">
            <v>LIBRETA PROFESIONAL CUADRO CHICO 100 hjs.</v>
          </cell>
          <cell r="D374" t="str">
            <v>21100041-0045</v>
          </cell>
          <cell r="E374" t="str">
            <v>Pieza</v>
          </cell>
          <cell r="F374" t="str">
            <v>21101</v>
          </cell>
          <cell r="G374" t="str">
            <v>11510</v>
          </cell>
          <cell r="H374"/>
          <cell r="I374"/>
          <cell r="J374"/>
        </row>
        <row r="375">
          <cell r="C375" t="str">
            <v>LIBRETA PROFESIONAL CUADRO GRANDE 100 hjs</v>
          </cell>
          <cell r="D375" t="str">
            <v>21100041-0047</v>
          </cell>
          <cell r="E375" t="str">
            <v>Pieza</v>
          </cell>
          <cell r="F375" t="str">
            <v>21101</v>
          </cell>
          <cell r="G375" t="str">
            <v>11510</v>
          </cell>
          <cell r="H375"/>
          <cell r="I375"/>
          <cell r="J375"/>
        </row>
        <row r="376">
          <cell r="C376" t="str">
            <v>LIBRETA PROFESIONAL DE RAYA 100 hjs.</v>
          </cell>
          <cell r="D376" t="str">
            <v>21100041-0049</v>
          </cell>
          <cell r="E376" t="str">
            <v>Pieza</v>
          </cell>
          <cell r="F376" t="str">
            <v>21101</v>
          </cell>
          <cell r="G376" t="str">
            <v>11510</v>
          </cell>
          <cell r="H376"/>
          <cell r="I376"/>
          <cell r="J376"/>
        </row>
        <row r="377">
          <cell r="C377" t="str">
            <v>LIBRETA PROFESIONAL DE RAYA 200 hjs.</v>
          </cell>
          <cell r="D377" t="str">
            <v>21100041-0050</v>
          </cell>
          <cell r="E377" t="str">
            <v>Pieza</v>
          </cell>
          <cell r="F377" t="str">
            <v>21101</v>
          </cell>
          <cell r="G377" t="str">
            <v>11510</v>
          </cell>
          <cell r="H377"/>
          <cell r="I377"/>
          <cell r="J377"/>
        </row>
        <row r="378">
          <cell r="C378" t="str">
            <v>LIBRO DE PROTOCOLO</v>
          </cell>
          <cell r="D378" t="str">
            <v>21100041-0051</v>
          </cell>
          <cell r="E378" t="str">
            <v>Pieza</v>
          </cell>
          <cell r="F378" t="str">
            <v>21101</v>
          </cell>
          <cell r="G378" t="str">
            <v>11510</v>
          </cell>
          <cell r="H378"/>
          <cell r="I378"/>
          <cell r="J378"/>
        </row>
        <row r="379">
          <cell r="C379" t="str">
            <v>LIBRO DE REGISTRO T/FLORETE  96 hjs.</v>
          </cell>
          <cell r="D379" t="str">
            <v>21100041-0053</v>
          </cell>
          <cell r="E379" t="str">
            <v>Pieza</v>
          </cell>
          <cell r="F379" t="str">
            <v>21101</v>
          </cell>
          <cell r="G379" t="str">
            <v>11510</v>
          </cell>
          <cell r="H379"/>
          <cell r="I379"/>
          <cell r="J379"/>
        </row>
        <row r="380">
          <cell r="C380" t="str">
            <v>LIBRO DE REGISTRO T/FLORETE 192 hjs.</v>
          </cell>
          <cell r="D380" t="str">
            <v>21100041-0054</v>
          </cell>
          <cell r="E380" t="str">
            <v>Pieza</v>
          </cell>
          <cell r="F380" t="str">
            <v>21101</v>
          </cell>
          <cell r="G380" t="str">
            <v>11510</v>
          </cell>
          <cell r="H380"/>
          <cell r="I380"/>
          <cell r="J380"/>
        </row>
        <row r="381">
          <cell r="C381" t="str">
            <v>LIBRO DE REGISTRO T/FLORETE F/FRANC.</v>
          </cell>
          <cell r="D381" t="str">
            <v>21100041-0055</v>
          </cell>
          <cell r="E381" t="str">
            <v>Pieza</v>
          </cell>
          <cell r="F381" t="str">
            <v>21101</v>
          </cell>
          <cell r="G381" t="str">
            <v>11510</v>
          </cell>
          <cell r="H381"/>
          <cell r="I381"/>
          <cell r="J381"/>
        </row>
        <row r="382">
          <cell r="C382" t="str">
            <v>LIBRO DE REGISTRO T/FLORETE F/FRANC. C/IN</v>
          </cell>
          <cell r="D382" t="str">
            <v>21100041-0056</v>
          </cell>
          <cell r="E382" t="str">
            <v>Pieza</v>
          </cell>
          <cell r="F382" t="str">
            <v>21101</v>
          </cell>
          <cell r="G382" t="str">
            <v>11510</v>
          </cell>
          <cell r="H382"/>
          <cell r="I382"/>
          <cell r="J382"/>
        </row>
        <row r="383">
          <cell r="C383" t="str">
            <v>LIBRO DE REGISTRO T/FLORETE F/ITALIANA</v>
          </cell>
          <cell r="D383" t="str">
            <v>21100041-0057</v>
          </cell>
          <cell r="E383" t="str">
            <v>Pieza</v>
          </cell>
          <cell r="F383" t="str">
            <v>21101</v>
          </cell>
          <cell r="G383" t="str">
            <v>11510</v>
          </cell>
          <cell r="H383"/>
          <cell r="I383"/>
          <cell r="J383"/>
        </row>
        <row r="384">
          <cell r="C384" t="str">
            <v>LIBRO DE REGISTRO T/FLORETE F/ITALIANA C/</v>
          </cell>
          <cell r="D384" t="str">
            <v>21100041-0058</v>
          </cell>
          <cell r="E384" t="str">
            <v>Pieza</v>
          </cell>
          <cell r="F384" t="str">
            <v>21101</v>
          </cell>
          <cell r="G384" t="str">
            <v>11510</v>
          </cell>
          <cell r="H384"/>
          <cell r="I384"/>
          <cell r="J384"/>
        </row>
        <row r="385">
          <cell r="C385" t="str">
            <v>LIBRETA F/FRANCESA 200 hjs.</v>
          </cell>
          <cell r="D385" t="str">
            <v>21100041-0059</v>
          </cell>
          <cell r="E385" t="str">
            <v>Pieza</v>
          </cell>
          <cell r="F385" t="str">
            <v>21101</v>
          </cell>
          <cell r="G385" t="str">
            <v>11510</v>
          </cell>
          <cell r="H385"/>
          <cell r="I385"/>
          <cell r="J385"/>
        </row>
        <row r="386">
          <cell r="C386" t="str">
            <v>BLOCK TAMAÑO CARTA DE CUADRO GRANDE</v>
          </cell>
          <cell r="D386" t="str">
            <v>21100041-0060</v>
          </cell>
          <cell r="E386" t="str">
            <v>BLOC</v>
          </cell>
          <cell r="F386" t="str">
            <v>21101</v>
          </cell>
          <cell r="G386" t="str">
            <v>11510</v>
          </cell>
          <cell r="H386"/>
          <cell r="I386"/>
          <cell r="J386"/>
        </row>
        <row r="387">
          <cell r="C387" t="str">
            <v>LIBRETA F/FRANCESA CUADRO GRANDE  96 hjs.</v>
          </cell>
          <cell r="D387" t="str">
            <v>21100041-0063</v>
          </cell>
          <cell r="E387" t="str">
            <v>Pieza</v>
          </cell>
          <cell r="F387" t="str">
            <v>21101</v>
          </cell>
          <cell r="G387" t="str">
            <v>11510</v>
          </cell>
          <cell r="H387"/>
          <cell r="I387"/>
          <cell r="J387"/>
        </row>
        <row r="388">
          <cell r="C388" t="str">
            <v>LIBRETA F/FRANCESA P/DURA CUADRO CHICO  9</v>
          </cell>
          <cell r="D388" t="str">
            <v>21100041-0065</v>
          </cell>
          <cell r="E388" t="str">
            <v>Pieza</v>
          </cell>
          <cell r="F388" t="str">
            <v>21101</v>
          </cell>
          <cell r="G388" t="str">
            <v>11510</v>
          </cell>
          <cell r="H388"/>
          <cell r="I388"/>
          <cell r="J388"/>
        </row>
        <row r="389">
          <cell r="C389" t="str">
            <v>LIBRETA F/FRANCESA P/DURA CUADRO GRANDE</v>
          </cell>
          <cell r="D389" t="str">
            <v>21100041-0067</v>
          </cell>
          <cell r="E389" t="str">
            <v>Pieza</v>
          </cell>
          <cell r="F389" t="str">
            <v>21101</v>
          </cell>
          <cell r="G389" t="str">
            <v>11510</v>
          </cell>
          <cell r="H389"/>
          <cell r="I389"/>
          <cell r="J389"/>
        </row>
        <row r="390">
          <cell r="C390" t="str">
            <v>LIBRETA F/FRANCESA P/DURA RAYADA C/INDICE</v>
          </cell>
          <cell r="D390" t="str">
            <v>21100041-0069</v>
          </cell>
          <cell r="E390" t="str">
            <v>Pieza</v>
          </cell>
          <cell r="F390" t="str">
            <v>21101</v>
          </cell>
          <cell r="G390" t="str">
            <v>11510</v>
          </cell>
          <cell r="H390"/>
          <cell r="I390"/>
          <cell r="J390"/>
        </row>
        <row r="391">
          <cell r="C391" t="str">
            <v>LIBRETA F/ITALIANA CUADRO GRANDE  96 hjs.</v>
          </cell>
          <cell r="D391" t="str">
            <v>21100041-0072</v>
          </cell>
          <cell r="E391" t="str">
            <v>Pieza</v>
          </cell>
          <cell r="F391" t="str">
            <v>21101</v>
          </cell>
          <cell r="G391" t="str">
            <v>11510</v>
          </cell>
          <cell r="H391"/>
          <cell r="I391"/>
          <cell r="J391"/>
        </row>
        <row r="392">
          <cell r="C392" t="str">
            <v>LIBRETA F/ITALIANA P/DURA CUADRO GRANDE</v>
          </cell>
          <cell r="D392" t="str">
            <v>21100041-0076</v>
          </cell>
          <cell r="E392" t="str">
            <v>Pieza</v>
          </cell>
          <cell r="F392" t="str">
            <v>21101</v>
          </cell>
          <cell r="G392" t="str">
            <v>11510</v>
          </cell>
          <cell r="H392"/>
          <cell r="I392"/>
          <cell r="J392"/>
        </row>
        <row r="393">
          <cell r="C393" t="str">
            <v>LIBRETA F/ITALIANA P/DURA RAYADA C/INDICE</v>
          </cell>
          <cell r="D393" t="str">
            <v>21100041-0078</v>
          </cell>
          <cell r="E393" t="str">
            <v>Pieza</v>
          </cell>
          <cell r="F393" t="str">
            <v>21101</v>
          </cell>
          <cell r="G393" t="str">
            <v>11510</v>
          </cell>
          <cell r="H393"/>
          <cell r="I393"/>
          <cell r="J393"/>
        </row>
        <row r="394">
          <cell r="C394" t="str">
            <v>LIBRETA F/FRANCESA PASTA DURA 192 H. RAYA</v>
          </cell>
          <cell r="D394" t="str">
            <v>21100041-0079</v>
          </cell>
          <cell r="E394" t="str">
            <v>Pieza</v>
          </cell>
          <cell r="F394" t="str">
            <v>21101</v>
          </cell>
          <cell r="G394" t="str">
            <v>11510</v>
          </cell>
          <cell r="H394"/>
          <cell r="I394"/>
          <cell r="J394"/>
        </row>
        <row r="395">
          <cell r="C395" t="str">
            <v>BLOCK POLIZA DE CHEQUE</v>
          </cell>
          <cell r="D395" t="str">
            <v>21100041-0080</v>
          </cell>
          <cell r="E395" t="str">
            <v>Pieza</v>
          </cell>
          <cell r="F395" t="str">
            <v>21101</v>
          </cell>
          <cell r="G395" t="str">
            <v>11510</v>
          </cell>
          <cell r="H395"/>
          <cell r="I395"/>
          <cell r="J395"/>
        </row>
        <row r="396">
          <cell r="C396" t="str">
            <v>BLOCK DE FORMATO DE INCIDENTES</v>
          </cell>
          <cell r="D396" t="str">
            <v>21100041-0082</v>
          </cell>
          <cell r="E396" t="str">
            <v>Pieza</v>
          </cell>
          <cell r="F396" t="str">
            <v>21101</v>
          </cell>
          <cell r="G396" t="str">
            <v>11510</v>
          </cell>
          <cell r="H396"/>
          <cell r="I396"/>
          <cell r="J396"/>
        </row>
        <row r="397">
          <cell r="C397" t="str">
            <v>DEDAL DE HULE (VARIOS)</v>
          </cell>
          <cell r="D397" t="str">
            <v>21100043-0001</v>
          </cell>
          <cell r="E397" t="str">
            <v>Pieza</v>
          </cell>
          <cell r="F397" t="str">
            <v>21101</v>
          </cell>
          <cell r="G397" t="str">
            <v>11510</v>
          </cell>
          <cell r="H397"/>
          <cell r="I397"/>
          <cell r="J397"/>
        </row>
        <row r="398">
          <cell r="C398" t="str">
            <v>DESENGRAPADORA</v>
          </cell>
          <cell r="D398" t="str">
            <v>21100044-0001</v>
          </cell>
          <cell r="E398" t="str">
            <v>Pieza</v>
          </cell>
          <cell r="F398" t="str">
            <v>21101</v>
          </cell>
          <cell r="G398" t="str">
            <v>11510</v>
          </cell>
          <cell r="H398"/>
          <cell r="I398"/>
          <cell r="J398"/>
        </row>
        <row r="399">
          <cell r="C399" t="str">
            <v>ENGRAPADORA</v>
          </cell>
          <cell r="D399" t="str">
            <v>21100044-0002</v>
          </cell>
          <cell r="E399" t="str">
            <v>Pieza</v>
          </cell>
          <cell r="F399" t="str">
            <v>21101</v>
          </cell>
          <cell r="G399" t="str">
            <v>11510</v>
          </cell>
          <cell r="H399"/>
          <cell r="I399"/>
          <cell r="J399"/>
        </row>
        <row r="400">
          <cell r="C400" t="str">
            <v>DESPACHADOR DE CINTA CANELA</v>
          </cell>
          <cell r="D400" t="str">
            <v>21100045-0001</v>
          </cell>
          <cell r="E400" t="str">
            <v>Pieza</v>
          </cell>
          <cell r="F400" t="str">
            <v>21101</v>
          </cell>
          <cell r="G400" t="str">
            <v>11510</v>
          </cell>
          <cell r="H400"/>
          <cell r="I400"/>
          <cell r="J400"/>
        </row>
        <row r="401">
          <cell r="C401" t="str">
            <v>DESPACHADOR DE NOTAS POST-IT</v>
          </cell>
          <cell r="D401" t="str">
            <v>21100045-0002</v>
          </cell>
          <cell r="E401" t="str">
            <v>Pieza</v>
          </cell>
          <cell r="F401" t="str">
            <v>21101</v>
          </cell>
          <cell r="G401" t="str">
            <v>11510</v>
          </cell>
          <cell r="H401"/>
          <cell r="I401"/>
          <cell r="J401"/>
        </row>
        <row r="402">
          <cell r="C402" t="str">
            <v>DESPACHADOR P/CINTA DIUREX 12 X 33</v>
          </cell>
          <cell r="D402" t="str">
            <v>21100045-0003</v>
          </cell>
          <cell r="E402" t="str">
            <v>Pieza</v>
          </cell>
          <cell r="F402" t="str">
            <v>21101</v>
          </cell>
          <cell r="G402" t="str">
            <v>11510</v>
          </cell>
          <cell r="H402"/>
          <cell r="I402"/>
          <cell r="J402"/>
        </row>
        <row r="403">
          <cell r="C403" t="str">
            <v>DESPACHADOR P/CINTA DIUREX 24 X 65</v>
          </cell>
          <cell r="D403" t="str">
            <v>21100045-0004</v>
          </cell>
          <cell r="E403" t="str">
            <v>Pieza</v>
          </cell>
          <cell r="F403" t="str">
            <v>21101</v>
          </cell>
          <cell r="G403" t="str">
            <v>11510</v>
          </cell>
          <cell r="H403"/>
          <cell r="I403"/>
          <cell r="J403"/>
        </row>
        <row r="404">
          <cell r="C404" t="str">
            <v>APLICADOR DE ETIQUETAS</v>
          </cell>
          <cell r="D404" t="str">
            <v>21100045-0005</v>
          </cell>
          <cell r="E404" t="str">
            <v>Pieza</v>
          </cell>
          <cell r="F404" t="str">
            <v>21101</v>
          </cell>
          <cell r="G404" t="str">
            <v>11510</v>
          </cell>
          <cell r="H404"/>
          <cell r="I404"/>
          <cell r="J404"/>
        </row>
        <row r="405">
          <cell r="C405" t="str">
            <v>DESPACHADOR DE CINTA TRANSPARENTE 48X50</v>
          </cell>
          <cell r="D405" t="str">
            <v>21100045-0006</v>
          </cell>
          <cell r="E405" t="str">
            <v>Pieza</v>
          </cell>
          <cell r="F405" t="str">
            <v>21101</v>
          </cell>
          <cell r="G405" t="str">
            <v>11510</v>
          </cell>
          <cell r="H405"/>
          <cell r="I405"/>
          <cell r="J405"/>
        </row>
        <row r="406">
          <cell r="C406" t="str">
            <v>DIRECTORIO TELEFONICO P/ESCRITORIO</v>
          </cell>
          <cell r="D406" t="str">
            <v>21100046-0001</v>
          </cell>
          <cell r="E406" t="str">
            <v>Pieza</v>
          </cell>
          <cell r="F406" t="str">
            <v>21101</v>
          </cell>
          <cell r="G406" t="str">
            <v>11510</v>
          </cell>
          <cell r="H406"/>
          <cell r="I406"/>
          <cell r="J406"/>
        </row>
        <row r="407">
          <cell r="C407" t="str">
            <v>MARGARITA P/MAQ. BROTHER PRESTIGE 10/12</v>
          </cell>
          <cell r="D407" t="str">
            <v>21100047-0002</v>
          </cell>
          <cell r="E407" t="str">
            <v>Pieza</v>
          </cell>
          <cell r="F407" t="str">
            <v>21101</v>
          </cell>
          <cell r="G407" t="str">
            <v>11510</v>
          </cell>
          <cell r="H407"/>
          <cell r="I407"/>
          <cell r="J407"/>
        </row>
        <row r="408">
          <cell r="C408" t="str">
            <v>MARGARITA P/MAQ. ELETRICA (VARIAS)</v>
          </cell>
          <cell r="D408" t="str">
            <v>21100047-0004</v>
          </cell>
          <cell r="E408" t="str">
            <v>Pieza</v>
          </cell>
          <cell r="F408" t="str">
            <v>21101</v>
          </cell>
          <cell r="G408" t="str">
            <v>11510</v>
          </cell>
          <cell r="H408"/>
          <cell r="I408"/>
          <cell r="J408"/>
        </row>
        <row r="409">
          <cell r="C409" t="str">
            <v>MARGARITA P/MAQ. LOGICA PRIMUS</v>
          </cell>
          <cell r="D409" t="str">
            <v>21100047-0019</v>
          </cell>
          <cell r="E409" t="str">
            <v>Pieza</v>
          </cell>
          <cell r="F409" t="str">
            <v>21101</v>
          </cell>
          <cell r="G409" t="str">
            <v>11510</v>
          </cell>
          <cell r="H409"/>
          <cell r="I409"/>
          <cell r="J409"/>
        </row>
        <row r="410">
          <cell r="C410" t="str">
            <v>MARGARITA P/MAQ. LOGICA SCRIPT</v>
          </cell>
          <cell r="D410" t="str">
            <v>21100047-0022</v>
          </cell>
          <cell r="E410" t="str">
            <v>Pieza</v>
          </cell>
          <cell r="F410" t="str">
            <v>21101</v>
          </cell>
          <cell r="G410" t="str">
            <v>11510</v>
          </cell>
          <cell r="H410"/>
          <cell r="I410"/>
          <cell r="J410"/>
        </row>
        <row r="411">
          <cell r="C411" t="str">
            <v>MARGARITA P/MAQ. OLIVETTI ORATOR</v>
          </cell>
          <cell r="D411" t="str">
            <v>21100047-0028</v>
          </cell>
          <cell r="E411" t="str">
            <v>Pieza</v>
          </cell>
          <cell r="F411" t="str">
            <v>21101</v>
          </cell>
          <cell r="G411" t="str">
            <v>11510</v>
          </cell>
          <cell r="H411"/>
          <cell r="I411"/>
          <cell r="J411"/>
        </row>
        <row r="412">
          <cell r="C412" t="str">
            <v>MARGARITA P/MAQ. OLYMPIA COPIA PICA P-10</v>
          </cell>
          <cell r="D412" t="str">
            <v>21100047-0031</v>
          </cell>
          <cell r="E412" t="str">
            <v>Pieza</v>
          </cell>
          <cell r="F412" t="str">
            <v>21101</v>
          </cell>
          <cell r="G412" t="str">
            <v>11510</v>
          </cell>
          <cell r="H412"/>
          <cell r="I412"/>
          <cell r="J412"/>
        </row>
        <row r="413">
          <cell r="C413" t="str">
            <v>MARGARITA P/MAQ. XEROX 6018  P-10</v>
          </cell>
          <cell r="D413" t="str">
            <v>21100047-0039</v>
          </cell>
          <cell r="E413" t="str">
            <v>Pieza</v>
          </cell>
          <cell r="F413" t="str">
            <v>21101</v>
          </cell>
          <cell r="G413" t="str">
            <v>11510</v>
          </cell>
          <cell r="H413"/>
          <cell r="I413"/>
          <cell r="J413"/>
        </row>
        <row r="414">
          <cell r="C414" t="str">
            <v>ENGRAPADORA DE GOLPE METALICA</v>
          </cell>
          <cell r="D414" t="str">
            <v>21100048-0001</v>
          </cell>
          <cell r="E414" t="str">
            <v>Pieza</v>
          </cell>
          <cell r="F414" t="str">
            <v>21101</v>
          </cell>
          <cell r="G414" t="str">
            <v>11510</v>
          </cell>
          <cell r="H414"/>
          <cell r="I414"/>
          <cell r="J414"/>
        </row>
        <row r="415">
          <cell r="C415" t="str">
            <v>ENGRAPADORA DE PISTOLA</v>
          </cell>
          <cell r="D415" t="str">
            <v>21100048-0002</v>
          </cell>
          <cell r="E415" t="str">
            <v>Pieza</v>
          </cell>
          <cell r="F415" t="str">
            <v>21101</v>
          </cell>
          <cell r="G415" t="str">
            <v>11510</v>
          </cell>
          <cell r="H415"/>
          <cell r="I415"/>
          <cell r="J415"/>
        </row>
        <row r="416">
          <cell r="C416" t="str">
            <v>ENGRAPADORA DE PRESION (PLAST.Y METAL)</v>
          </cell>
          <cell r="D416" t="str">
            <v>21100048-0003</v>
          </cell>
          <cell r="E416" t="str">
            <v>Pieza</v>
          </cell>
          <cell r="F416" t="str">
            <v>21101</v>
          </cell>
          <cell r="G416" t="str">
            <v>11510</v>
          </cell>
          <cell r="H416"/>
          <cell r="I416"/>
          <cell r="J416"/>
        </row>
        <row r="417">
          <cell r="C417" t="str">
            <v>ENGRAPADORA PARA (ENCUADERNACION)</v>
          </cell>
          <cell r="D417" t="str">
            <v>21100048-0004</v>
          </cell>
          <cell r="E417" t="str">
            <v>Pieza</v>
          </cell>
          <cell r="F417" t="str">
            <v>21101</v>
          </cell>
          <cell r="G417" t="str">
            <v>11510</v>
          </cell>
          <cell r="H417"/>
          <cell r="I417"/>
          <cell r="J417"/>
        </row>
        <row r="418">
          <cell r="C418" t="str">
            <v>ESCALIMETRO DE PLASTICO</v>
          </cell>
          <cell r="D418" t="str">
            <v>21100049-0001</v>
          </cell>
          <cell r="E418" t="str">
            <v>Pieza</v>
          </cell>
          <cell r="F418" t="str">
            <v>21101</v>
          </cell>
          <cell r="G418" t="str">
            <v>11510</v>
          </cell>
          <cell r="H418"/>
          <cell r="I418"/>
          <cell r="J418"/>
        </row>
        <row r="419">
          <cell r="C419" t="str">
            <v>ESCUADRA DE 10 cm. 45 GRADOS</v>
          </cell>
          <cell r="D419" t="str">
            <v>21100050-0002</v>
          </cell>
          <cell r="E419" t="str">
            <v>Pieza</v>
          </cell>
          <cell r="F419" t="str">
            <v>21101</v>
          </cell>
          <cell r="G419" t="str">
            <v>11510</v>
          </cell>
          <cell r="H419"/>
          <cell r="I419"/>
          <cell r="J419"/>
        </row>
        <row r="420">
          <cell r="C420" t="str">
            <v>ESCUADRA DE 50 cm. C/BISEL 45 GRADOS</v>
          </cell>
          <cell r="D420" t="str">
            <v>21100050-0003</v>
          </cell>
          <cell r="E420" t="str">
            <v>Pieza</v>
          </cell>
          <cell r="F420" t="str">
            <v>21101</v>
          </cell>
          <cell r="G420" t="str">
            <v>11510</v>
          </cell>
          <cell r="H420"/>
          <cell r="I420"/>
          <cell r="J420"/>
        </row>
        <row r="421">
          <cell r="C421" t="str">
            <v>ESCUADRA DE 50 cm. C/BISEL 60 GRADOS</v>
          </cell>
          <cell r="D421" t="str">
            <v>21100050-0004</v>
          </cell>
          <cell r="E421" t="str">
            <v>Pieza</v>
          </cell>
          <cell r="F421" t="str">
            <v>21101</v>
          </cell>
          <cell r="G421" t="str">
            <v>11510</v>
          </cell>
          <cell r="H421"/>
          <cell r="I421"/>
          <cell r="J421"/>
        </row>
        <row r="422">
          <cell r="C422" t="str">
            <v>ESCUADRA DE 25 cm. C/BISEL</v>
          </cell>
          <cell r="D422" t="str">
            <v>21100050-0009</v>
          </cell>
          <cell r="E422" t="str">
            <v>Pieza</v>
          </cell>
          <cell r="F422" t="str">
            <v>21101</v>
          </cell>
          <cell r="G422" t="str">
            <v>11510</v>
          </cell>
          <cell r="H422"/>
          <cell r="I422"/>
          <cell r="J422"/>
        </row>
        <row r="423">
          <cell r="C423" t="str">
            <v>JUEGO DE ESCUADRAS</v>
          </cell>
          <cell r="D423" t="str">
            <v>21100050-0011</v>
          </cell>
          <cell r="E423" t="str">
            <v>JUEGO</v>
          </cell>
          <cell r="F423" t="str">
            <v>21101</v>
          </cell>
          <cell r="G423" t="str">
            <v>11510</v>
          </cell>
          <cell r="H423"/>
          <cell r="I423"/>
          <cell r="J423"/>
        </row>
        <row r="424">
          <cell r="C424" t="str">
            <v>ARILLO DE  1 "</v>
          </cell>
          <cell r="D424" t="str">
            <v>21100052-0001</v>
          </cell>
          <cell r="E424" t="str">
            <v>Pieza</v>
          </cell>
          <cell r="F424" t="str">
            <v>21101</v>
          </cell>
          <cell r="G424" t="str">
            <v>11510</v>
          </cell>
          <cell r="H424"/>
          <cell r="I424"/>
          <cell r="J424"/>
        </row>
        <row r="425">
          <cell r="C425" t="str">
            <v>ARILLO DE  1 1/2"</v>
          </cell>
          <cell r="D425" t="str">
            <v>21100052-0002</v>
          </cell>
          <cell r="E425" t="str">
            <v>Pieza</v>
          </cell>
          <cell r="F425" t="str">
            <v>21101</v>
          </cell>
          <cell r="G425" t="str">
            <v>11510</v>
          </cell>
          <cell r="H425"/>
          <cell r="I425"/>
          <cell r="J425"/>
        </row>
        <row r="426">
          <cell r="C426" t="str">
            <v>ARILLO DE  1 1/4"</v>
          </cell>
          <cell r="D426" t="str">
            <v>21100052-0003</v>
          </cell>
          <cell r="E426" t="str">
            <v>Pieza</v>
          </cell>
          <cell r="F426" t="str">
            <v>21101</v>
          </cell>
          <cell r="G426" t="str">
            <v>11510</v>
          </cell>
          <cell r="H426"/>
          <cell r="I426"/>
          <cell r="J426"/>
        </row>
        <row r="427">
          <cell r="C427" t="str">
            <v>ARILLO DE  1 1/8"</v>
          </cell>
          <cell r="D427" t="str">
            <v>21100052-0004</v>
          </cell>
          <cell r="E427" t="str">
            <v>Pieza</v>
          </cell>
          <cell r="F427" t="str">
            <v>21101</v>
          </cell>
          <cell r="G427" t="str">
            <v>11510</v>
          </cell>
          <cell r="H427"/>
          <cell r="I427"/>
          <cell r="J427"/>
        </row>
        <row r="428">
          <cell r="C428" t="str">
            <v>ARILLO DE  1 3/4"</v>
          </cell>
          <cell r="D428" t="str">
            <v>21100052-0005</v>
          </cell>
          <cell r="E428" t="str">
            <v>Pieza</v>
          </cell>
          <cell r="F428" t="str">
            <v>21101</v>
          </cell>
          <cell r="G428" t="str">
            <v>11510</v>
          </cell>
          <cell r="H428"/>
          <cell r="I428"/>
          <cell r="J428"/>
        </row>
        <row r="429">
          <cell r="C429" t="str">
            <v>ARILLO DE  1/2 "</v>
          </cell>
          <cell r="D429" t="str">
            <v>21100052-0006</v>
          </cell>
          <cell r="E429" t="str">
            <v>Pieza</v>
          </cell>
          <cell r="F429" t="str">
            <v>21101</v>
          </cell>
          <cell r="G429" t="str">
            <v>11510</v>
          </cell>
          <cell r="H429"/>
          <cell r="I429"/>
          <cell r="J429"/>
        </row>
        <row r="430">
          <cell r="C430" t="str">
            <v>ARILLO DE  1/4 "</v>
          </cell>
          <cell r="D430" t="str">
            <v>21100052-0007</v>
          </cell>
          <cell r="E430" t="str">
            <v>Pieza</v>
          </cell>
          <cell r="F430" t="str">
            <v>21101</v>
          </cell>
          <cell r="G430" t="str">
            <v>11510</v>
          </cell>
          <cell r="H430"/>
          <cell r="I430"/>
          <cell r="J430"/>
        </row>
        <row r="431">
          <cell r="C431" t="str">
            <v>ARILLO DE  2 "</v>
          </cell>
          <cell r="D431" t="str">
            <v>21100052-0009</v>
          </cell>
          <cell r="E431" t="str">
            <v>Pieza</v>
          </cell>
          <cell r="F431" t="str">
            <v>21101</v>
          </cell>
          <cell r="G431" t="str">
            <v>11510</v>
          </cell>
          <cell r="H431"/>
          <cell r="I431"/>
          <cell r="J431"/>
        </row>
        <row r="432">
          <cell r="C432" t="str">
            <v>ARILLO DE  3/16 "</v>
          </cell>
          <cell r="D432" t="str">
            <v>21100052-0010</v>
          </cell>
          <cell r="E432" t="str">
            <v>Pieza</v>
          </cell>
          <cell r="F432" t="str">
            <v>21101</v>
          </cell>
          <cell r="G432" t="str">
            <v>11510</v>
          </cell>
          <cell r="H432"/>
          <cell r="I432"/>
          <cell r="J432"/>
        </row>
        <row r="433">
          <cell r="C433" t="str">
            <v>ARILLO DE  3/4 "</v>
          </cell>
          <cell r="D433" t="str">
            <v>21100052-0011</v>
          </cell>
          <cell r="E433" t="str">
            <v>Pieza</v>
          </cell>
          <cell r="F433" t="str">
            <v>21101</v>
          </cell>
          <cell r="G433" t="str">
            <v>11510</v>
          </cell>
          <cell r="H433"/>
          <cell r="I433"/>
          <cell r="J433"/>
        </row>
        <row r="434">
          <cell r="C434" t="str">
            <v>ARILLO DE  3/8 "</v>
          </cell>
          <cell r="D434" t="str">
            <v>21100052-0012</v>
          </cell>
          <cell r="E434" t="str">
            <v>Pieza</v>
          </cell>
          <cell r="F434" t="str">
            <v>21101</v>
          </cell>
          <cell r="G434" t="str">
            <v>11510</v>
          </cell>
          <cell r="H434"/>
          <cell r="I434"/>
          <cell r="J434"/>
        </row>
        <row r="435">
          <cell r="C435" t="str">
            <v>ARILLO DE  5/16 "</v>
          </cell>
          <cell r="D435" t="str">
            <v>21100052-0013</v>
          </cell>
          <cell r="E435" t="str">
            <v>Pieza</v>
          </cell>
          <cell r="F435" t="str">
            <v>21101</v>
          </cell>
          <cell r="G435" t="str">
            <v>11510</v>
          </cell>
          <cell r="H435"/>
          <cell r="I435"/>
          <cell r="J435"/>
        </row>
        <row r="436">
          <cell r="C436" t="str">
            <v>ARILLO DE  5/8 "</v>
          </cell>
          <cell r="D436" t="str">
            <v>21100052-0014</v>
          </cell>
          <cell r="E436" t="str">
            <v>Pieza</v>
          </cell>
          <cell r="F436" t="str">
            <v>21101</v>
          </cell>
          <cell r="G436" t="str">
            <v>11510</v>
          </cell>
          <cell r="H436"/>
          <cell r="I436"/>
          <cell r="J436"/>
        </row>
        <row r="437">
          <cell r="C437" t="str">
            <v>ARILLO DE  7/16 "</v>
          </cell>
          <cell r="D437" t="str">
            <v>21100052-0015</v>
          </cell>
          <cell r="E437" t="str">
            <v>Pieza</v>
          </cell>
          <cell r="F437" t="str">
            <v>21101</v>
          </cell>
          <cell r="G437" t="str">
            <v>11510</v>
          </cell>
          <cell r="H437"/>
          <cell r="I437"/>
          <cell r="J437"/>
        </row>
        <row r="438">
          <cell r="C438" t="str">
            <v>ARILLO DE  7/8 "</v>
          </cell>
          <cell r="D438" t="str">
            <v>21100052-0016</v>
          </cell>
          <cell r="E438" t="str">
            <v>Pieza</v>
          </cell>
          <cell r="F438" t="str">
            <v>21101</v>
          </cell>
          <cell r="G438" t="str">
            <v>11510</v>
          </cell>
          <cell r="H438"/>
          <cell r="I438"/>
          <cell r="J438"/>
        </row>
        <row r="439">
          <cell r="C439" t="str">
            <v>ARILLO DE  9/16 "</v>
          </cell>
          <cell r="D439" t="str">
            <v>21100052-0017</v>
          </cell>
          <cell r="E439" t="str">
            <v>Pieza</v>
          </cell>
          <cell r="F439" t="str">
            <v>21101</v>
          </cell>
          <cell r="G439" t="str">
            <v>11510</v>
          </cell>
          <cell r="H439"/>
          <cell r="I439"/>
          <cell r="J439"/>
        </row>
        <row r="440">
          <cell r="C440" t="str">
            <v>ARILLO DE 1"</v>
          </cell>
          <cell r="D440" t="str">
            <v>21100052-0018</v>
          </cell>
          <cell r="E440" t="str">
            <v>BOLSA</v>
          </cell>
          <cell r="F440" t="str">
            <v>21101</v>
          </cell>
          <cell r="G440" t="str">
            <v>11510</v>
          </cell>
          <cell r="H440"/>
          <cell r="I440"/>
          <cell r="J440"/>
        </row>
        <row r="441">
          <cell r="C441" t="str">
            <v>ARILLO DE 1 1/4"</v>
          </cell>
          <cell r="D441" t="str">
            <v>21100052-0020</v>
          </cell>
          <cell r="E441" t="str">
            <v>BOLSA</v>
          </cell>
          <cell r="F441" t="str">
            <v>21101</v>
          </cell>
          <cell r="G441" t="str">
            <v>11510</v>
          </cell>
          <cell r="H441"/>
          <cell r="I441"/>
          <cell r="J441"/>
        </row>
        <row r="442">
          <cell r="C442" t="str">
            <v>ARILLO DE 1 1/8"</v>
          </cell>
          <cell r="D442" t="str">
            <v>21100052-0021</v>
          </cell>
          <cell r="E442" t="str">
            <v>BOLSA</v>
          </cell>
          <cell r="F442" t="str">
            <v>21101</v>
          </cell>
          <cell r="G442" t="str">
            <v>11510</v>
          </cell>
          <cell r="H442"/>
          <cell r="I442"/>
          <cell r="J442"/>
        </row>
        <row r="443">
          <cell r="C443" t="str">
            <v>ARILLO DE 1 3/4"</v>
          </cell>
          <cell r="D443" t="str">
            <v>21100052-0022</v>
          </cell>
          <cell r="E443" t="str">
            <v>BOLSA</v>
          </cell>
          <cell r="F443" t="str">
            <v>21101</v>
          </cell>
          <cell r="G443" t="str">
            <v>11510</v>
          </cell>
          <cell r="H443"/>
          <cell r="I443"/>
          <cell r="J443"/>
        </row>
        <row r="444">
          <cell r="C444" t="str">
            <v>ARILLO DE 1/2"</v>
          </cell>
          <cell r="D444" t="str">
            <v>21100052-0023</v>
          </cell>
          <cell r="E444" t="str">
            <v>BOLSA</v>
          </cell>
          <cell r="F444" t="str">
            <v>21101</v>
          </cell>
          <cell r="G444" t="str">
            <v>11510</v>
          </cell>
          <cell r="H444"/>
          <cell r="I444"/>
          <cell r="J444"/>
        </row>
        <row r="445">
          <cell r="C445" t="str">
            <v>ARILLO DE 2"</v>
          </cell>
          <cell r="D445" t="str">
            <v>21100052-0025</v>
          </cell>
          <cell r="E445" t="str">
            <v>BOLSA</v>
          </cell>
          <cell r="F445" t="str">
            <v>21101</v>
          </cell>
          <cell r="G445" t="str">
            <v>11510</v>
          </cell>
          <cell r="H445"/>
          <cell r="I445"/>
          <cell r="J445"/>
        </row>
        <row r="446">
          <cell r="C446" t="str">
            <v>ARILLO DE 3/16"</v>
          </cell>
          <cell r="D446" t="str">
            <v>21100052-0026</v>
          </cell>
          <cell r="E446" t="str">
            <v>BOLSA</v>
          </cell>
          <cell r="F446" t="str">
            <v>21101</v>
          </cell>
          <cell r="G446" t="str">
            <v>11510</v>
          </cell>
          <cell r="H446"/>
          <cell r="I446"/>
          <cell r="J446"/>
        </row>
        <row r="447">
          <cell r="C447" t="str">
            <v>ESPONJERO DE ESCRITORIO (CUENTA FÁCIL)</v>
          </cell>
          <cell r="D447" t="str">
            <v>21100053-0001</v>
          </cell>
          <cell r="E447" t="str">
            <v>Pieza</v>
          </cell>
          <cell r="F447" t="str">
            <v>21101</v>
          </cell>
          <cell r="G447" t="str">
            <v>11510</v>
          </cell>
          <cell r="H447"/>
          <cell r="I447"/>
          <cell r="J447"/>
        </row>
        <row r="448">
          <cell r="C448" t="str">
            <v>CERA PARA CONTAR (CUENTA FACIL)</v>
          </cell>
          <cell r="D448" t="str">
            <v>21100053-0003</v>
          </cell>
          <cell r="E448" t="str">
            <v>Pieza</v>
          </cell>
          <cell r="F448" t="str">
            <v>21101</v>
          </cell>
          <cell r="G448" t="str">
            <v>11510</v>
          </cell>
          <cell r="H448"/>
          <cell r="I448"/>
          <cell r="J448"/>
        </row>
        <row r="449">
          <cell r="C449" t="str">
            <v>CUTTER CHICO</v>
          </cell>
          <cell r="D449" t="str">
            <v>21100055-0002</v>
          </cell>
          <cell r="E449" t="str">
            <v>Pieza</v>
          </cell>
          <cell r="F449" t="str">
            <v>21101</v>
          </cell>
          <cell r="G449" t="str">
            <v>11510</v>
          </cell>
          <cell r="H449"/>
          <cell r="I449"/>
          <cell r="J449"/>
        </row>
        <row r="450">
          <cell r="C450" t="str">
            <v>CUTTER GRANDE</v>
          </cell>
          <cell r="D450" t="str">
            <v>21100055-0003</v>
          </cell>
          <cell r="E450" t="str">
            <v>Pieza</v>
          </cell>
          <cell r="F450" t="str">
            <v>21101</v>
          </cell>
          <cell r="G450" t="str">
            <v>11510</v>
          </cell>
          <cell r="H450"/>
          <cell r="I450"/>
          <cell r="J450"/>
        </row>
        <row r="451">
          <cell r="C451" t="str">
            <v>NAVAJA 1 FILO</v>
          </cell>
          <cell r="D451" t="str">
            <v>21100055-0004</v>
          </cell>
          <cell r="E451" t="str">
            <v>Pieza</v>
          </cell>
          <cell r="F451" t="str">
            <v>21101</v>
          </cell>
          <cell r="G451" t="str">
            <v>11510</v>
          </cell>
          <cell r="H451"/>
          <cell r="I451"/>
          <cell r="J451"/>
        </row>
        <row r="452">
          <cell r="C452" t="str">
            <v>REPUESTO P/CUTTER CHICO</v>
          </cell>
          <cell r="D452" t="str">
            <v>21100055-0005</v>
          </cell>
          <cell r="E452" t="str">
            <v>PAQUETE</v>
          </cell>
          <cell r="F452" t="str">
            <v>21101</v>
          </cell>
          <cell r="G452" t="str">
            <v>11510</v>
          </cell>
          <cell r="H452"/>
          <cell r="I452"/>
          <cell r="J452"/>
        </row>
        <row r="453">
          <cell r="C453" t="str">
            <v>REPUESTO P/CUTTER GRANDE</v>
          </cell>
          <cell r="D453" t="str">
            <v>21100055-0006</v>
          </cell>
          <cell r="E453" t="str">
            <v>PAQUETE</v>
          </cell>
          <cell r="F453" t="str">
            <v>21101</v>
          </cell>
          <cell r="G453" t="str">
            <v>11510</v>
          </cell>
          <cell r="H453"/>
          <cell r="I453"/>
          <cell r="J453"/>
        </row>
        <row r="454">
          <cell r="C454" t="str">
            <v>CUTTER METALICO GRANDE</v>
          </cell>
          <cell r="D454" t="str">
            <v>21100055-0007</v>
          </cell>
          <cell r="E454" t="str">
            <v>Pieza</v>
          </cell>
          <cell r="F454" t="str">
            <v>21101</v>
          </cell>
          <cell r="G454" t="str">
            <v>11510</v>
          </cell>
          <cell r="H454"/>
          <cell r="I454"/>
          <cell r="J454"/>
        </row>
        <row r="455">
          <cell r="C455" t="str">
            <v>REPUESTO P/CUTTER METALICO GRANDE</v>
          </cell>
          <cell r="D455" t="str">
            <v>21100055-0008</v>
          </cell>
          <cell r="E455" t="str">
            <v>Pieza</v>
          </cell>
          <cell r="F455" t="str">
            <v>21101</v>
          </cell>
          <cell r="G455" t="str">
            <v>11510</v>
          </cell>
          <cell r="H455"/>
          <cell r="I455"/>
          <cell r="J455"/>
        </row>
        <row r="456">
          <cell r="C456" t="str">
            <v>CUTTER EXTRAPLANO METALICA</v>
          </cell>
          <cell r="D456" t="str">
            <v>21100055-0009</v>
          </cell>
          <cell r="E456" t="str">
            <v>Pieza</v>
          </cell>
          <cell r="F456" t="str">
            <v>21101</v>
          </cell>
          <cell r="G456" t="str">
            <v>11510</v>
          </cell>
          <cell r="H456"/>
          <cell r="I456"/>
          <cell r="J456"/>
        </row>
        <row r="457">
          <cell r="C457" t="str">
            <v>CUCHILLA ANGOSTA OLFA</v>
          </cell>
          <cell r="D457" t="str">
            <v>21100055-0010</v>
          </cell>
          <cell r="E457" t="str">
            <v>Pieza</v>
          </cell>
          <cell r="F457" t="str">
            <v>21101</v>
          </cell>
          <cell r="G457" t="str">
            <v>11510</v>
          </cell>
          <cell r="H457"/>
          <cell r="I457"/>
          <cell r="J457"/>
        </row>
        <row r="458">
          <cell r="C458" t="str">
            <v>REPUESTO PARA CUCHILLA ANGOSTA</v>
          </cell>
          <cell r="D458" t="str">
            <v>21100055-0011</v>
          </cell>
          <cell r="E458" t="str">
            <v>Pieza</v>
          </cell>
          <cell r="F458" t="str">
            <v>21101</v>
          </cell>
          <cell r="G458" t="str">
            <v>11510</v>
          </cell>
          <cell r="H458"/>
          <cell r="I458"/>
          <cell r="J458"/>
        </row>
        <row r="459">
          <cell r="C459" t="str">
            <v>CUENTA HILOS</v>
          </cell>
          <cell r="D459" t="str">
            <v>21100055-0012</v>
          </cell>
          <cell r="E459" t="str">
            <v>Pieza</v>
          </cell>
          <cell r="F459" t="str">
            <v>21101</v>
          </cell>
          <cell r="G459" t="str">
            <v>11510</v>
          </cell>
          <cell r="H459"/>
          <cell r="I459"/>
          <cell r="J459"/>
        </row>
        <row r="460">
          <cell r="C460" t="str">
            <v>JUEGO DE GEOMETRIA</v>
          </cell>
          <cell r="D460" t="str">
            <v>21100056-0001</v>
          </cell>
          <cell r="E460" t="str">
            <v>JUEGO</v>
          </cell>
          <cell r="F460" t="str">
            <v>21101</v>
          </cell>
          <cell r="G460" t="str">
            <v>11510</v>
          </cell>
          <cell r="H460"/>
          <cell r="I460"/>
          <cell r="J460"/>
        </row>
        <row r="461">
          <cell r="C461" t="str">
            <v>JUEGO DE GEOMETRIA DE MADERA</v>
          </cell>
          <cell r="D461" t="str">
            <v>21100056-0002</v>
          </cell>
          <cell r="E461" t="str">
            <v>JUEGO</v>
          </cell>
          <cell r="F461" t="str">
            <v>21101</v>
          </cell>
          <cell r="G461" t="str">
            <v>11510</v>
          </cell>
          <cell r="H461"/>
          <cell r="I461"/>
          <cell r="J461"/>
        </row>
        <row r="462">
          <cell r="C462" t="str">
            <v>FOLDER ACCO-PORT T/CARTA TRANSPARENTE</v>
          </cell>
          <cell r="D462" t="str">
            <v>21100058-0001</v>
          </cell>
          <cell r="E462" t="str">
            <v>Pieza</v>
          </cell>
          <cell r="F462" t="str">
            <v>21101</v>
          </cell>
          <cell r="G462" t="str">
            <v>11510</v>
          </cell>
          <cell r="H462"/>
          <cell r="I462"/>
          <cell r="J462"/>
        </row>
        <row r="463">
          <cell r="C463" t="str">
            <v>FOLDER T/CARTA</v>
          </cell>
          <cell r="D463" t="str">
            <v>21100058-0002</v>
          </cell>
          <cell r="E463" t="str">
            <v>Pieza</v>
          </cell>
          <cell r="F463" t="str">
            <v>21101</v>
          </cell>
          <cell r="G463" t="str">
            <v>11510</v>
          </cell>
          <cell r="H463"/>
          <cell r="I463"/>
          <cell r="J463"/>
        </row>
        <row r="464">
          <cell r="C464" t="str">
            <v>FOLDER T/OFICIO</v>
          </cell>
          <cell r="D464" t="str">
            <v>21100058-0003</v>
          </cell>
          <cell r="E464" t="str">
            <v>Pieza</v>
          </cell>
          <cell r="F464" t="str">
            <v>21101</v>
          </cell>
          <cell r="G464" t="str">
            <v>11510</v>
          </cell>
          <cell r="H464"/>
          <cell r="I464"/>
          <cell r="J464"/>
        </row>
        <row r="465">
          <cell r="C465" t="str">
            <v>FOLIADOR  6 DIGITOS</v>
          </cell>
          <cell r="D465" t="str">
            <v>21100059-0002</v>
          </cell>
          <cell r="E465" t="str">
            <v>Pieza</v>
          </cell>
          <cell r="F465" t="str">
            <v>21101</v>
          </cell>
          <cell r="G465" t="str">
            <v>11510</v>
          </cell>
          <cell r="H465"/>
          <cell r="I465"/>
          <cell r="J465"/>
        </row>
        <row r="466">
          <cell r="C466" t="str">
            <v>FOLIADOR  7 DIGITOS</v>
          </cell>
          <cell r="D466" t="str">
            <v>21100059-0003</v>
          </cell>
          <cell r="E466" t="str">
            <v>Pieza</v>
          </cell>
          <cell r="F466" t="str">
            <v>21101</v>
          </cell>
          <cell r="G466" t="str">
            <v>11510</v>
          </cell>
          <cell r="H466"/>
          <cell r="I466"/>
          <cell r="J466"/>
        </row>
        <row r="467">
          <cell r="C467" t="str">
            <v>FOLIADOR  12 DIGITOS</v>
          </cell>
          <cell r="D467" t="str">
            <v>21100059-0004</v>
          </cell>
          <cell r="E467" t="str">
            <v>Pieza</v>
          </cell>
          <cell r="F467" t="str">
            <v>21101</v>
          </cell>
          <cell r="G467" t="str">
            <v>11510</v>
          </cell>
          <cell r="H467"/>
          <cell r="I467"/>
          <cell r="J467"/>
        </row>
        <row r="468">
          <cell r="C468" t="str">
            <v>PAPEL STOCK 15 X 11  3 TANTOS (PAUTADO)</v>
          </cell>
          <cell r="D468" t="str">
            <v>21100060-0001</v>
          </cell>
          <cell r="E468" t="str">
            <v>CAJA</v>
          </cell>
          <cell r="F468" t="str">
            <v>21101</v>
          </cell>
          <cell r="G468" t="str">
            <v>11510</v>
          </cell>
          <cell r="H468"/>
          <cell r="I468"/>
          <cell r="J468"/>
        </row>
        <row r="469">
          <cell r="C469" t="str">
            <v>PAPEL STOCK BLANCO 9.5 X 11  2 TANTOS</v>
          </cell>
          <cell r="D469" t="str">
            <v>21100060-0004</v>
          </cell>
          <cell r="E469" t="str">
            <v>CAJA</v>
          </cell>
          <cell r="F469" t="str">
            <v>21101</v>
          </cell>
          <cell r="G469" t="str">
            <v>11510</v>
          </cell>
          <cell r="H469"/>
          <cell r="I469"/>
          <cell r="J469"/>
        </row>
        <row r="470">
          <cell r="C470" t="str">
            <v>PAPEL STOCK BLANCO 9.5 X 11  1 TANTO</v>
          </cell>
          <cell r="D470" t="str">
            <v>21100060-0005</v>
          </cell>
          <cell r="E470" t="str">
            <v>CAJA</v>
          </cell>
          <cell r="F470" t="str">
            <v>21101</v>
          </cell>
          <cell r="G470" t="str">
            <v>11510</v>
          </cell>
          <cell r="H470"/>
          <cell r="I470"/>
          <cell r="J470"/>
        </row>
        <row r="471">
          <cell r="C471" t="str">
            <v>PAPEL STOCK 15 X 11  2 TANTOS (PAUTADO)</v>
          </cell>
          <cell r="D471" t="str">
            <v>21100060-0007</v>
          </cell>
          <cell r="E471" t="str">
            <v>CAJA</v>
          </cell>
          <cell r="F471" t="str">
            <v>21101</v>
          </cell>
          <cell r="G471" t="str">
            <v>11510</v>
          </cell>
          <cell r="H471"/>
          <cell r="I471"/>
          <cell r="J471"/>
        </row>
        <row r="472">
          <cell r="C472" t="str">
            <v>PAPEL STOCK BLANCO 14 7/8 X 11 1 TANTO</v>
          </cell>
          <cell r="D472" t="str">
            <v>21100060-0008</v>
          </cell>
          <cell r="E472" t="str">
            <v>CAJA</v>
          </cell>
          <cell r="F472" t="str">
            <v>21101</v>
          </cell>
          <cell r="G472" t="str">
            <v>11510</v>
          </cell>
          <cell r="H472"/>
          <cell r="I472"/>
          <cell r="J472"/>
        </row>
        <row r="473">
          <cell r="C473" t="str">
            <v>PAPEL STOCK 14 7/8 X 11  1 TANTO (PAUTADO</v>
          </cell>
          <cell r="D473" t="str">
            <v>21100060-0009</v>
          </cell>
          <cell r="E473" t="str">
            <v>CAJA</v>
          </cell>
          <cell r="F473" t="str">
            <v>21101</v>
          </cell>
          <cell r="G473" t="str">
            <v>11510</v>
          </cell>
          <cell r="H473"/>
          <cell r="I473"/>
          <cell r="J473"/>
        </row>
        <row r="474">
          <cell r="C474" t="str">
            <v>PAPEL STOCK 14 7/8 X 11  2 TANTOS (PAUTAD</v>
          </cell>
          <cell r="D474" t="str">
            <v>21100060-0010</v>
          </cell>
          <cell r="E474" t="str">
            <v>CAJA</v>
          </cell>
          <cell r="F474" t="str">
            <v>21101</v>
          </cell>
          <cell r="G474" t="str">
            <v>11510</v>
          </cell>
          <cell r="H474"/>
          <cell r="I474"/>
          <cell r="J474"/>
        </row>
        <row r="475">
          <cell r="C475" t="str">
            <v>PAPEL STOCK BLANCO 15 X 11  1 TANTO</v>
          </cell>
          <cell r="D475" t="str">
            <v>21100060-0012</v>
          </cell>
          <cell r="E475" t="str">
            <v>CAJA</v>
          </cell>
          <cell r="F475" t="str">
            <v>21101</v>
          </cell>
          <cell r="G475" t="str">
            <v>11510</v>
          </cell>
          <cell r="H475"/>
          <cell r="I475"/>
          <cell r="J475"/>
        </row>
        <row r="476">
          <cell r="C476" t="str">
            <v>PAPEL STOCK BLANCO 15 X 11  2 TANTOS</v>
          </cell>
          <cell r="D476" t="str">
            <v>21100060-0013</v>
          </cell>
          <cell r="E476" t="str">
            <v>CAJA</v>
          </cell>
          <cell r="F476" t="str">
            <v>21101</v>
          </cell>
          <cell r="G476" t="str">
            <v>11510</v>
          </cell>
          <cell r="H476"/>
          <cell r="I476"/>
          <cell r="J476"/>
        </row>
        <row r="477">
          <cell r="C477" t="str">
            <v>PAPEL STOCK BLANCO 9.5 X 11  3 TANTOS</v>
          </cell>
          <cell r="D477" t="str">
            <v>21100060-0014</v>
          </cell>
          <cell r="E477" t="str">
            <v>CAJA</v>
          </cell>
          <cell r="F477" t="str">
            <v>21101</v>
          </cell>
          <cell r="G477" t="str">
            <v>11510</v>
          </cell>
          <cell r="H477"/>
          <cell r="I477"/>
          <cell r="J477"/>
        </row>
        <row r="478">
          <cell r="C478" t="str">
            <v>PAPEL STOCK BLANCO 8.5 X 12  1 TANTO</v>
          </cell>
          <cell r="D478" t="str">
            <v>21100060-0017</v>
          </cell>
          <cell r="E478" t="str">
            <v>CAJA</v>
          </cell>
          <cell r="F478" t="str">
            <v>21101</v>
          </cell>
          <cell r="G478" t="str">
            <v>11510</v>
          </cell>
          <cell r="H478"/>
          <cell r="I478"/>
          <cell r="J478"/>
        </row>
        <row r="479">
          <cell r="C479" t="str">
            <v>PAPEL STOCK 9.5 X 11  1 TANTO (PAUTADO)</v>
          </cell>
          <cell r="D479" t="str">
            <v>21100060-0019</v>
          </cell>
          <cell r="E479" t="str">
            <v>CAJA</v>
          </cell>
          <cell r="F479" t="str">
            <v>21101</v>
          </cell>
          <cell r="G479" t="str">
            <v>11510</v>
          </cell>
          <cell r="H479"/>
          <cell r="I479"/>
          <cell r="J479"/>
        </row>
        <row r="480">
          <cell r="C480" t="str">
            <v>PAPEL STOCK BLANCO 8.5 x 11  1 TANTO</v>
          </cell>
          <cell r="D480" t="str">
            <v>21100060-0021</v>
          </cell>
          <cell r="E480" t="str">
            <v>CAJA</v>
          </cell>
          <cell r="F480" t="str">
            <v>21101</v>
          </cell>
          <cell r="G480" t="str">
            <v>11510</v>
          </cell>
          <cell r="H480"/>
          <cell r="I480"/>
          <cell r="J480"/>
        </row>
        <row r="481">
          <cell r="C481" t="str">
            <v>PAPEL STOCK BLANCO 15 X 11  3 TANTOS</v>
          </cell>
          <cell r="D481" t="str">
            <v>21100060-0024</v>
          </cell>
          <cell r="E481" t="str">
            <v>CAJA</v>
          </cell>
          <cell r="F481" t="str">
            <v>21101</v>
          </cell>
          <cell r="G481" t="str">
            <v>11510</v>
          </cell>
          <cell r="H481"/>
          <cell r="I481"/>
          <cell r="J481"/>
        </row>
        <row r="482">
          <cell r="C482" t="str">
            <v>PAPEL STOCK 14 7/8 X 11  3 TANTOS (PAUTAD</v>
          </cell>
          <cell r="D482" t="str">
            <v>21100060-0027</v>
          </cell>
          <cell r="E482" t="str">
            <v>CAJA</v>
          </cell>
          <cell r="F482" t="str">
            <v>21101</v>
          </cell>
          <cell r="G482" t="str">
            <v>11510</v>
          </cell>
          <cell r="H482"/>
          <cell r="I482"/>
          <cell r="J482"/>
        </row>
        <row r="483">
          <cell r="C483" t="str">
            <v>PAPEL STOCK BLANCO 9.5 X 11  1 TANTO ( CU</v>
          </cell>
          <cell r="D483" t="str">
            <v>21100060-0031</v>
          </cell>
          <cell r="E483" t="str">
            <v>CAJA</v>
          </cell>
          <cell r="F483" t="str">
            <v>21101</v>
          </cell>
          <cell r="G483" t="str">
            <v>11510</v>
          </cell>
          <cell r="H483"/>
          <cell r="I483"/>
          <cell r="J483"/>
        </row>
        <row r="484">
          <cell r="C484" t="str">
            <v>FAJILLA P/RECIBO</v>
          </cell>
          <cell r="D484" t="str">
            <v>21100061-0001</v>
          </cell>
          <cell r="E484" t="str">
            <v>MILLAR</v>
          </cell>
          <cell r="F484" t="str">
            <v>21101</v>
          </cell>
          <cell r="G484" t="str">
            <v>11510</v>
          </cell>
          <cell r="H484"/>
          <cell r="I484"/>
          <cell r="J484"/>
        </row>
        <row r="485">
          <cell r="C485" t="str">
            <v>FORMAS IMPRESAS NO OFICIALES (VARIAS)</v>
          </cell>
          <cell r="D485" t="str">
            <v>21100061-0002</v>
          </cell>
          <cell r="E485" t="str">
            <v>MILLAR</v>
          </cell>
          <cell r="F485" t="str">
            <v>21101</v>
          </cell>
          <cell r="G485" t="str">
            <v>11510</v>
          </cell>
          <cell r="H485"/>
          <cell r="I485"/>
          <cell r="J485"/>
        </row>
        <row r="486">
          <cell r="C486" t="str">
            <v>VALE DE CAJA S/IMP.</v>
          </cell>
          <cell r="D486" t="str">
            <v>21100061-0004</v>
          </cell>
          <cell r="E486" t="str">
            <v>BLOC</v>
          </cell>
          <cell r="F486" t="str">
            <v>21101</v>
          </cell>
          <cell r="G486" t="str">
            <v>11510</v>
          </cell>
          <cell r="H486"/>
          <cell r="I486"/>
          <cell r="J486"/>
        </row>
        <row r="487">
          <cell r="C487" t="str">
            <v>BLOCK DE NOTAS POST-IT NO.658</v>
          </cell>
          <cell r="D487" t="str">
            <v>21100061-0008</v>
          </cell>
          <cell r="E487" t="str">
            <v>Pieza</v>
          </cell>
          <cell r="F487" t="str">
            <v>21101</v>
          </cell>
          <cell r="G487" t="str">
            <v>11510</v>
          </cell>
          <cell r="H487"/>
          <cell r="I487"/>
          <cell r="J487"/>
        </row>
        <row r="488">
          <cell r="C488" t="str">
            <v>FUNDAS PARA LIBRO DE PROTOCOLO</v>
          </cell>
          <cell r="D488" t="str">
            <v>21100063-0001</v>
          </cell>
          <cell r="E488" t="str">
            <v>Pieza</v>
          </cell>
          <cell r="F488" t="str">
            <v>21101</v>
          </cell>
          <cell r="G488" t="str">
            <v>11510</v>
          </cell>
          <cell r="H488"/>
          <cell r="I488"/>
          <cell r="J488"/>
        </row>
        <row r="489">
          <cell r="C489" t="str">
            <v>GIS ( COLORES )</v>
          </cell>
          <cell r="D489" t="str">
            <v>21100064-0001</v>
          </cell>
          <cell r="E489" t="str">
            <v>CAJA</v>
          </cell>
          <cell r="F489" t="str">
            <v>21101</v>
          </cell>
          <cell r="G489" t="str">
            <v>11510</v>
          </cell>
          <cell r="H489"/>
          <cell r="I489"/>
          <cell r="J489"/>
        </row>
        <row r="490">
          <cell r="C490" t="str">
            <v>GIS (BLANCO)</v>
          </cell>
          <cell r="D490" t="str">
            <v>21100064-0002</v>
          </cell>
          <cell r="E490" t="str">
            <v>CAJA</v>
          </cell>
          <cell r="F490" t="str">
            <v>21101</v>
          </cell>
          <cell r="G490" t="str">
            <v>11510</v>
          </cell>
          <cell r="H490"/>
          <cell r="I490"/>
          <cell r="J490"/>
        </row>
        <row r="491">
          <cell r="C491" t="str">
            <v>GRAPA STANDAR</v>
          </cell>
          <cell r="D491" t="str">
            <v>21100065-0001</v>
          </cell>
          <cell r="E491" t="str">
            <v>CAJA</v>
          </cell>
          <cell r="F491" t="str">
            <v>21101</v>
          </cell>
          <cell r="G491" t="str">
            <v>11510</v>
          </cell>
          <cell r="H491"/>
          <cell r="I491"/>
          <cell r="J491"/>
        </row>
        <row r="492">
          <cell r="C492" t="str">
            <v>GRAPA PARA PISTOLA</v>
          </cell>
          <cell r="D492" t="str">
            <v>21100065-0003</v>
          </cell>
          <cell r="E492" t="str">
            <v>CAJA</v>
          </cell>
          <cell r="F492" t="str">
            <v>21101</v>
          </cell>
          <cell r="G492" t="str">
            <v>11510</v>
          </cell>
          <cell r="H492"/>
          <cell r="I492"/>
          <cell r="J492"/>
        </row>
        <row r="493">
          <cell r="C493" t="str">
            <v>GRAPA PARA USO RUDO 1/2"</v>
          </cell>
          <cell r="D493" t="str">
            <v>21100065-0004</v>
          </cell>
          <cell r="E493" t="str">
            <v>CAJA</v>
          </cell>
          <cell r="F493" t="str">
            <v>21101</v>
          </cell>
          <cell r="G493" t="str">
            <v>11510</v>
          </cell>
          <cell r="H493"/>
          <cell r="I493"/>
          <cell r="J493"/>
        </row>
        <row r="494">
          <cell r="C494" t="str">
            <v>GRAPA PARA USO RUDO 1/4"</v>
          </cell>
          <cell r="D494" t="str">
            <v>21100065-0005</v>
          </cell>
          <cell r="E494" t="str">
            <v>CAJA</v>
          </cell>
          <cell r="F494" t="str">
            <v>21101</v>
          </cell>
          <cell r="G494" t="str">
            <v>11510</v>
          </cell>
          <cell r="H494"/>
          <cell r="I494"/>
          <cell r="J494"/>
        </row>
        <row r="495">
          <cell r="C495" t="str">
            <v>GRAPA PARA USO RUDO 3/8"</v>
          </cell>
          <cell r="D495" t="str">
            <v>21100065-0006</v>
          </cell>
          <cell r="E495" t="str">
            <v>CAJA</v>
          </cell>
          <cell r="F495" t="str">
            <v>21101</v>
          </cell>
          <cell r="G495" t="str">
            <v>11510</v>
          </cell>
          <cell r="H495"/>
          <cell r="I495"/>
          <cell r="J495"/>
        </row>
        <row r="496">
          <cell r="C496" t="str">
            <v>GRAPA PARA USO RUDO 5/8"</v>
          </cell>
          <cell r="D496" t="str">
            <v>21100065-0007</v>
          </cell>
          <cell r="E496" t="str">
            <v>CAJA</v>
          </cell>
          <cell r="F496" t="str">
            <v>21101</v>
          </cell>
          <cell r="G496" t="str">
            <v>11510</v>
          </cell>
          <cell r="H496"/>
          <cell r="I496"/>
          <cell r="J496"/>
        </row>
        <row r="497">
          <cell r="C497" t="str">
            <v>GRAPA SKREBA 23/12</v>
          </cell>
          <cell r="D497" t="str">
            <v>21100065-0008</v>
          </cell>
          <cell r="E497" t="str">
            <v>CAJA</v>
          </cell>
          <cell r="F497" t="str">
            <v>21101</v>
          </cell>
          <cell r="G497" t="str">
            <v>11510</v>
          </cell>
          <cell r="H497"/>
          <cell r="I497"/>
          <cell r="J497"/>
        </row>
        <row r="498">
          <cell r="C498" t="str">
            <v>GRAPA SKREBA 23/8</v>
          </cell>
          <cell r="D498" t="str">
            <v>21100065-0009</v>
          </cell>
          <cell r="E498" t="str">
            <v>CAJA</v>
          </cell>
          <cell r="F498" t="str">
            <v>21101</v>
          </cell>
          <cell r="G498" t="str">
            <v>11510</v>
          </cell>
          <cell r="H498"/>
          <cell r="I498"/>
          <cell r="J498"/>
        </row>
        <row r="499">
          <cell r="C499" t="str">
            <v>GRAPA PARA USO RUDO 1/2"</v>
          </cell>
          <cell r="D499" t="str">
            <v>21100065-0010</v>
          </cell>
          <cell r="E499" t="str">
            <v>Pieza</v>
          </cell>
          <cell r="F499" t="str">
            <v>21101</v>
          </cell>
          <cell r="G499" t="str">
            <v>11510</v>
          </cell>
          <cell r="H499"/>
          <cell r="I499"/>
          <cell r="J499"/>
        </row>
        <row r="500">
          <cell r="C500" t="str">
            <v>ARILLO METALICO 1 "</v>
          </cell>
          <cell r="D500" t="str">
            <v>21100066-0001</v>
          </cell>
          <cell r="E500" t="str">
            <v>Pieza</v>
          </cell>
          <cell r="F500" t="str">
            <v>21101</v>
          </cell>
          <cell r="G500" t="str">
            <v>11510</v>
          </cell>
          <cell r="H500"/>
          <cell r="I500"/>
          <cell r="J500"/>
        </row>
        <row r="501">
          <cell r="C501" t="str">
            <v>ARILLO METALICO 1 1/4 "</v>
          </cell>
          <cell r="D501" t="str">
            <v>21100066-0002</v>
          </cell>
          <cell r="E501" t="str">
            <v>Pieza</v>
          </cell>
          <cell r="F501" t="str">
            <v>21101</v>
          </cell>
          <cell r="G501" t="str">
            <v>11510</v>
          </cell>
          <cell r="H501"/>
          <cell r="I501"/>
          <cell r="J501"/>
        </row>
        <row r="502">
          <cell r="C502" t="str">
            <v>ARILLO METALICO 1/2 "</v>
          </cell>
          <cell r="D502" t="str">
            <v>21100066-0003</v>
          </cell>
          <cell r="E502" t="str">
            <v>Pieza</v>
          </cell>
          <cell r="F502" t="str">
            <v>21101</v>
          </cell>
          <cell r="G502" t="str">
            <v>11510</v>
          </cell>
          <cell r="H502"/>
          <cell r="I502"/>
          <cell r="J502"/>
        </row>
        <row r="503">
          <cell r="C503" t="str">
            <v>ARILLO METALICO 1/4 "</v>
          </cell>
          <cell r="D503" t="str">
            <v>21100066-0004</v>
          </cell>
          <cell r="E503" t="str">
            <v>Pieza</v>
          </cell>
          <cell r="F503" t="str">
            <v>21101</v>
          </cell>
          <cell r="G503" t="str">
            <v>11510</v>
          </cell>
          <cell r="H503"/>
          <cell r="I503"/>
          <cell r="J503"/>
        </row>
        <row r="504">
          <cell r="C504" t="str">
            <v>ARILLO METALICO 3/16 "</v>
          </cell>
          <cell r="D504" t="str">
            <v>21100066-0005</v>
          </cell>
          <cell r="E504" t="str">
            <v>Pieza</v>
          </cell>
          <cell r="F504" t="str">
            <v>21101</v>
          </cell>
          <cell r="G504" t="str">
            <v>11510</v>
          </cell>
          <cell r="H504"/>
          <cell r="I504"/>
          <cell r="J504"/>
        </row>
        <row r="505">
          <cell r="C505" t="str">
            <v>ARILLO METALICO 3/4 "</v>
          </cell>
          <cell r="D505" t="str">
            <v>21100066-0006</v>
          </cell>
          <cell r="E505" t="str">
            <v>Pieza</v>
          </cell>
          <cell r="F505" t="str">
            <v>21101</v>
          </cell>
          <cell r="G505" t="str">
            <v>11510</v>
          </cell>
          <cell r="H505"/>
          <cell r="I505"/>
          <cell r="J505"/>
        </row>
        <row r="506">
          <cell r="C506" t="str">
            <v>ARILLO METALICO 3/8 "</v>
          </cell>
          <cell r="D506" t="str">
            <v>21100066-0007</v>
          </cell>
          <cell r="E506" t="str">
            <v>Pieza</v>
          </cell>
          <cell r="F506" t="str">
            <v>21101</v>
          </cell>
          <cell r="G506" t="str">
            <v>11510</v>
          </cell>
          <cell r="H506"/>
          <cell r="I506"/>
          <cell r="J506"/>
        </row>
        <row r="507">
          <cell r="C507" t="str">
            <v>ARILLO METALICO 5/16 "</v>
          </cell>
          <cell r="D507" t="str">
            <v>21100066-0008</v>
          </cell>
          <cell r="E507" t="str">
            <v>Pieza</v>
          </cell>
          <cell r="F507" t="str">
            <v>21101</v>
          </cell>
          <cell r="G507" t="str">
            <v>11510</v>
          </cell>
          <cell r="H507"/>
          <cell r="I507"/>
          <cell r="J507"/>
        </row>
        <row r="508">
          <cell r="C508" t="str">
            <v>ARILLO METALICO 5/8 "</v>
          </cell>
          <cell r="D508" t="str">
            <v>21100066-0009</v>
          </cell>
          <cell r="E508" t="str">
            <v>Pieza</v>
          </cell>
          <cell r="F508" t="str">
            <v>21101</v>
          </cell>
          <cell r="G508" t="str">
            <v>11510</v>
          </cell>
          <cell r="H508"/>
          <cell r="I508"/>
          <cell r="J508"/>
        </row>
        <row r="509">
          <cell r="C509" t="str">
            <v>ARILLO METALICO 7/16 "</v>
          </cell>
          <cell r="D509" t="str">
            <v>21100066-0010</v>
          </cell>
          <cell r="E509" t="str">
            <v>Pieza</v>
          </cell>
          <cell r="F509" t="str">
            <v>21101</v>
          </cell>
          <cell r="G509" t="str">
            <v>11510</v>
          </cell>
          <cell r="H509"/>
          <cell r="I509"/>
          <cell r="J509"/>
        </row>
        <row r="510">
          <cell r="C510" t="str">
            <v>ARILLO METALICO 7/8 "</v>
          </cell>
          <cell r="D510" t="str">
            <v>21100066-0011</v>
          </cell>
          <cell r="E510" t="str">
            <v>Pieza</v>
          </cell>
          <cell r="F510" t="str">
            <v>21101</v>
          </cell>
          <cell r="G510" t="str">
            <v>11510</v>
          </cell>
          <cell r="H510"/>
          <cell r="I510"/>
          <cell r="J510"/>
        </row>
        <row r="511">
          <cell r="C511" t="str">
            <v>ARILLO METALICO 9/16 "</v>
          </cell>
          <cell r="D511" t="str">
            <v>21100066-0012</v>
          </cell>
          <cell r="E511" t="str">
            <v>Pieza</v>
          </cell>
          <cell r="F511" t="str">
            <v>21101</v>
          </cell>
          <cell r="G511" t="str">
            <v>11510</v>
          </cell>
          <cell r="H511"/>
          <cell r="I511"/>
          <cell r="J511"/>
        </row>
        <row r="512">
          <cell r="C512" t="str">
            <v>PEINE PARA ENCUADERNAR</v>
          </cell>
          <cell r="D512" t="str">
            <v>21100066-0013</v>
          </cell>
          <cell r="E512" t="str">
            <v>Pieza</v>
          </cell>
          <cell r="F512" t="str">
            <v>21101</v>
          </cell>
          <cell r="G512" t="str">
            <v>11510</v>
          </cell>
          <cell r="H512"/>
          <cell r="I512"/>
          <cell r="J512"/>
        </row>
        <row r="513">
          <cell r="C513" t="str">
            <v>VARILLA METALICA P/ARCH. COLGANTE</v>
          </cell>
          <cell r="D513" t="str">
            <v>21100066-0014</v>
          </cell>
          <cell r="E513" t="str">
            <v>Pieza</v>
          </cell>
          <cell r="F513" t="str">
            <v>21101</v>
          </cell>
          <cell r="G513" t="str">
            <v>11510</v>
          </cell>
          <cell r="H513"/>
          <cell r="I513"/>
          <cell r="J513"/>
        </row>
        <row r="514">
          <cell r="C514" t="str">
            <v>ARILLO METALICO 1"</v>
          </cell>
          <cell r="D514" t="str">
            <v>21100066-0015</v>
          </cell>
          <cell r="E514" t="str">
            <v>CAJA</v>
          </cell>
          <cell r="F514" t="str">
            <v>21101</v>
          </cell>
          <cell r="G514" t="str">
            <v>11510</v>
          </cell>
          <cell r="H514"/>
          <cell r="I514"/>
          <cell r="J514"/>
        </row>
        <row r="515">
          <cell r="C515" t="str">
            <v>ARILLO METALICO 1 1/4"</v>
          </cell>
          <cell r="D515" t="str">
            <v>21100066-0016</v>
          </cell>
          <cell r="E515" t="str">
            <v>CAJA</v>
          </cell>
          <cell r="F515" t="str">
            <v>21101</v>
          </cell>
          <cell r="G515" t="str">
            <v>11510</v>
          </cell>
          <cell r="H515"/>
          <cell r="I515"/>
          <cell r="J515"/>
        </row>
        <row r="516">
          <cell r="C516" t="str">
            <v>ARILLO METALICO 1/2"</v>
          </cell>
          <cell r="D516" t="str">
            <v>21100066-0017</v>
          </cell>
          <cell r="E516" t="str">
            <v>CAJA</v>
          </cell>
          <cell r="F516" t="str">
            <v>21101</v>
          </cell>
          <cell r="G516" t="str">
            <v>11510</v>
          </cell>
          <cell r="H516"/>
          <cell r="I516"/>
          <cell r="J516"/>
        </row>
        <row r="517">
          <cell r="C517" t="str">
            <v>ARILLO METALICO 1/4 "</v>
          </cell>
          <cell r="D517" t="str">
            <v>21100066-0019</v>
          </cell>
          <cell r="E517" t="str">
            <v>CAJA</v>
          </cell>
          <cell r="F517" t="str">
            <v>21101</v>
          </cell>
          <cell r="G517" t="str">
            <v>11510</v>
          </cell>
          <cell r="H517"/>
          <cell r="I517"/>
          <cell r="J517"/>
        </row>
        <row r="518">
          <cell r="C518" t="str">
            <v>ARILLO METALICO 3/16"</v>
          </cell>
          <cell r="D518" t="str">
            <v>21100066-0024</v>
          </cell>
          <cell r="E518" t="str">
            <v>CAJA</v>
          </cell>
          <cell r="F518" t="str">
            <v>21101</v>
          </cell>
          <cell r="G518" t="str">
            <v>11510</v>
          </cell>
          <cell r="H518"/>
          <cell r="I518"/>
          <cell r="J518"/>
        </row>
        <row r="519">
          <cell r="C519" t="str">
            <v>ARILLO METALICO 3/4 "</v>
          </cell>
          <cell r="D519" t="str">
            <v>21100066-0026</v>
          </cell>
          <cell r="E519" t="str">
            <v>CAJA</v>
          </cell>
          <cell r="F519" t="str">
            <v>21101</v>
          </cell>
          <cell r="G519" t="str">
            <v>11510</v>
          </cell>
          <cell r="H519"/>
          <cell r="I519"/>
          <cell r="J519"/>
        </row>
        <row r="520">
          <cell r="C520" t="str">
            <v>BOLA DE HILO PABILO</v>
          </cell>
          <cell r="D520" t="str">
            <v>21100067-0001</v>
          </cell>
          <cell r="E520" t="str">
            <v>Pieza</v>
          </cell>
          <cell r="F520" t="str">
            <v>21101</v>
          </cell>
          <cell r="G520" t="str">
            <v>11510</v>
          </cell>
          <cell r="H520"/>
          <cell r="I520"/>
          <cell r="J520"/>
        </row>
        <row r="521">
          <cell r="C521" t="str">
            <v>IMPRESION DE HOJAS</v>
          </cell>
          <cell r="D521" t="str">
            <v>21100068-0001</v>
          </cell>
          <cell r="E521" t="str">
            <v>Pieza</v>
          </cell>
          <cell r="F521" t="str">
            <v>21101</v>
          </cell>
          <cell r="G521" t="str">
            <v>11510</v>
          </cell>
          <cell r="H521"/>
          <cell r="I521"/>
          <cell r="J521"/>
        </row>
        <row r="522">
          <cell r="C522" t="str">
            <v>PAPEL LAMINENE</v>
          </cell>
          <cell r="D522" t="str">
            <v>21100070-0004</v>
          </cell>
          <cell r="E522" t="str">
            <v>Pieza</v>
          </cell>
          <cell r="F522" t="str">
            <v>21101</v>
          </cell>
          <cell r="G522" t="str">
            <v>11510</v>
          </cell>
          <cell r="H522"/>
          <cell r="I522"/>
          <cell r="J522"/>
        </row>
        <row r="523">
          <cell r="C523" t="str">
            <v>LIGAS NUMERO  10</v>
          </cell>
          <cell r="D523" t="str">
            <v>21100072-0001</v>
          </cell>
          <cell r="E523" t="str">
            <v>CAJA</v>
          </cell>
          <cell r="F523" t="str">
            <v>21101</v>
          </cell>
          <cell r="G523" t="str">
            <v>11510</v>
          </cell>
          <cell r="H523"/>
          <cell r="I523"/>
          <cell r="J523"/>
        </row>
        <row r="524">
          <cell r="C524" t="str">
            <v>LIGAS NUMERO  18</v>
          </cell>
          <cell r="D524" t="str">
            <v>21100072-0003</v>
          </cell>
          <cell r="E524" t="str">
            <v>CAJA</v>
          </cell>
          <cell r="F524" t="str">
            <v>21101</v>
          </cell>
          <cell r="G524" t="str">
            <v>11510</v>
          </cell>
          <cell r="H524"/>
          <cell r="I524"/>
          <cell r="J524"/>
        </row>
        <row r="525">
          <cell r="C525" t="str">
            <v>LIGAS NUMERO  20</v>
          </cell>
          <cell r="D525" t="str">
            <v>21100072-0004</v>
          </cell>
          <cell r="E525" t="str">
            <v>CAJA</v>
          </cell>
          <cell r="F525" t="str">
            <v>21101</v>
          </cell>
          <cell r="G525" t="str">
            <v>11510</v>
          </cell>
          <cell r="H525"/>
          <cell r="I525"/>
          <cell r="J525"/>
        </row>
        <row r="526">
          <cell r="C526" t="str">
            <v>LIGAS NUMERO  33</v>
          </cell>
          <cell r="D526" t="str">
            <v>21100072-0005</v>
          </cell>
          <cell r="E526" t="str">
            <v>CAJA</v>
          </cell>
          <cell r="F526" t="str">
            <v>21101</v>
          </cell>
          <cell r="G526" t="str">
            <v>11510</v>
          </cell>
          <cell r="H526"/>
          <cell r="I526"/>
          <cell r="J526"/>
        </row>
        <row r="527">
          <cell r="C527" t="str">
            <v>LIGAS NUMERO  64</v>
          </cell>
          <cell r="D527" t="str">
            <v>21100072-0006</v>
          </cell>
          <cell r="E527" t="str">
            <v>CAJA</v>
          </cell>
          <cell r="F527" t="str">
            <v>21101</v>
          </cell>
          <cell r="G527" t="str">
            <v>11510</v>
          </cell>
          <cell r="H527"/>
          <cell r="I527"/>
          <cell r="J527"/>
        </row>
        <row r="528">
          <cell r="C528" t="str">
            <v>LIGAS NUMERO  10</v>
          </cell>
          <cell r="D528" t="str">
            <v>21100072-0008</v>
          </cell>
          <cell r="E528" t="str">
            <v>BOLSA</v>
          </cell>
          <cell r="F528" t="str">
            <v>21101</v>
          </cell>
          <cell r="G528" t="str">
            <v>11510</v>
          </cell>
          <cell r="H528"/>
          <cell r="I528"/>
          <cell r="J528"/>
        </row>
        <row r="529">
          <cell r="C529" t="str">
            <v>LIGAS NUMERO  18</v>
          </cell>
          <cell r="D529" t="str">
            <v>21100072-0010</v>
          </cell>
          <cell r="E529" t="str">
            <v>BOLSA</v>
          </cell>
          <cell r="F529" t="str">
            <v>21101</v>
          </cell>
          <cell r="G529" t="str">
            <v>11510</v>
          </cell>
          <cell r="H529"/>
          <cell r="I529"/>
          <cell r="J529"/>
        </row>
        <row r="530">
          <cell r="C530" t="str">
            <v>LIGAS NUMERO  33</v>
          </cell>
          <cell r="D530" t="str">
            <v>21100072-0012</v>
          </cell>
          <cell r="E530" t="str">
            <v>BOLSA</v>
          </cell>
          <cell r="F530" t="str">
            <v>21101</v>
          </cell>
          <cell r="G530" t="str">
            <v>11510</v>
          </cell>
          <cell r="H530"/>
          <cell r="I530"/>
          <cell r="J530"/>
        </row>
        <row r="531">
          <cell r="C531" t="str">
            <v>LIGAS NUMERO 64</v>
          </cell>
          <cell r="D531" t="str">
            <v>21100072-0013</v>
          </cell>
          <cell r="E531" t="str">
            <v>BOLSA</v>
          </cell>
          <cell r="F531" t="str">
            <v>21101</v>
          </cell>
          <cell r="G531" t="str">
            <v>11510</v>
          </cell>
          <cell r="H531"/>
          <cell r="I531"/>
          <cell r="J531"/>
        </row>
        <row r="532">
          <cell r="C532" t="str">
            <v>LIMPIA TIPOS</v>
          </cell>
          <cell r="D532" t="str">
            <v>21100073-0001</v>
          </cell>
          <cell r="E532" t="str">
            <v>PAQUETE</v>
          </cell>
          <cell r="F532" t="str">
            <v>21101</v>
          </cell>
          <cell r="G532" t="str">
            <v>11510</v>
          </cell>
          <cell r="H532"/>
          <cell r="I532"/>
          <cell r="J532"/>
        </row>
        <row r="533">
          <cell r="C533" t="str">
            <v>LIMPIA TIPOS</v>
          </cell>
          <cell r="D533" t="str">
            <v>21100073-0003</v>
          </cell>
          <cell r="E533" t="str">
            <v>Pieza</v>
          </cell>
          <cell r="F533" t="str">
            <v>21101</v>
          </cell>
          <cell r="G533" t="str">
            <v>11510</v>
          </cell>
          <cell r="H533"/>
          <cell r="I533"/>
          <cell r="J533"/>
        </row>
        <row r="534">
          <cell r="C534" t="str">
            <v>BICOLOR</v>
          </cell>
          <cell r="D534" t="str">
            <v>21100074-0001</v>
          </cell>
          <cell r="E534" t="str">
            <v>Pieza</v>
          </cell>
          <cell r="F534" t="str">
            <v>21101</v>
          </cell>
          <cell r="G534" t="str">
            <v>11510</v>
          </cell>
          <cell r="H534"/>
          <cell r="I534"/>
          <cell r="J534"/>
        </row>
        <row r="535">
          <cell r="C535" t="str">
            <v>LAPICES DE COLORES C/ 36 pzs.</v>
          </cell>
          <cell r="D535" t="str">
            <v>21100074-0002</v>
          </cell>
          <cell r="E535" t="str">
            <v>CAJA</v>
          </cell>
          <cell r="F535" t="str">
            <v>21101</v>
          </cell>
          <cell r="G535" t="str">
            <v>11510</v>
          </cell>
          <cell r="H535"/>
          <cell r="I535"/>
          <cell r="J535"/>
        </row>
        <row r="536">
          <cell r="C536" t="str">
            <v>CRAYOLA C/08 PZS.</v>
          </cell>
          <cell r="D536" t="str">
            <v>21100074-0003</v>
          </cell>
          <cell r="E536" t="str">
            <v>JUEGO</v>
          </cell>
          <cell r="F536" t="str">
            <v>21101</v>
          </cell>
          <cell r="G536" t="str">
            <v>11510</v>
          </cell>
          <cell r="H536"/>
          <cell r="I536"/>
          <cell r="J536"/>
        </row>
        <row r="537">
          <cell r="C537" t="str">
            <v>CRAYOLA C/12 PZS.</v>
          </cell>
          <cell r="D537" t="str">
            <v>21100074-0004</v>
          </cell>
          <cell r="E537" t="str">
            <v>JUEGO</v>
          </cell>
          <cell r="F537" t="str">
            <v>21101</v>
          </cell>
          <cell r="G537" t="str">
            <v>11510</v>
          </cell>
          <cell r="H537"/>
          <cell r="I537"/>
          <cell r="J537"/>
        </row>
        <row r="538">
          <cell r="C538" t="str">
            <v>CRAYON CERA (VARIOS)</v>
          </cell>
          <cell r="D538" t="str">
            <v>21100074-0005</v>
          </cell>
          <cell r="E538" t="str">
            <v>Pieza</v>
          </cell>
          <cell r="F538" t="str">
            <v>21101</v>
          </cell>
          <cell r="G538" t="str">
            <v>11510</v>
          </cell>
          <cell r="H538"/>
          <cell r="I538"/>
          <cell r="J538"/>
        </row>
        <row r="539">
          <cell r="C539" t="str">
            <v>CRAYON MAESTRO (VARIOS)</v>
          </cell>
          <cell r="D539" t="str">
            <v>21100074-0007</v>
          </cell>
          <cell r="E539" t="str">
            <v>Pieza</v>
          </cell>
          <cell r="F539" t="str">
            <v>21101</v>
          </cell>
          <cell r="G539" t="str">
            <v>11510</v>
          </cell>
          <cell r="H539"/>
          <cell r="I539"/>
          <cell r="J539"/>
        </row>
        <row r="540">
          <cell r="C540" t="str">
            <v>LAPICES DE COLORES C/ 12 pzs.</v>
          </cell>
          <cell r="D540" t="str">
            <v>21100074-0009</v>
          </cell>
          <cell r="E540" t="str">
            <v>CAJA</v>
          </cell>
          <cell r="F540" t="str">
            <v>21101</v>
          </cell>
          <cell r="G540" t="str">
            <v>11510</v>
          </cell>
          <cell r="H540"/>
          <cell r="I540"/>
          <cell r="J540"/>
        </row>
        <row r="541">
          <cell r="C541" t="str">
            <v>LAPICES DE COLORES C/ 24 pzs.</v>
          </cell>
          <cell r="D541" t="str">
            <v>21100074-0010</v>
          </cell>
          <cell r="E541" t="str">
            <v>CAJA</v>
          </cell>
          <cell r="F541" t="str">
            <v>21101</v>
          </cell>
          <cell r="G541" t="str">
            <v>11510</v>
          </cell>
          <cell r="H541"/>
          <cell r="I541"/>
          <cell r="J541"/>
        </row>
        <row r="542">
          <cell r="C542" t="str">
            <v>LAPIZ DE COLOR  VERITHIN</v>
          </cell>
          <cell r="D542" t="str">
            <v>21100074-0012</v>
          </cell>
          <cell r="E542" t="str">
            <v>Pieza</v>
          </cell>
          <cell r="F542" t="str">
            <v>21101</v>
          </cell>
          <cell r="G542" t="str">
            <v>11510</v>
          </cell>
          <cell r="H542"/>
          <cell r="I542"/>
          <cell r="J542"/>
        </row>
        <row r="543">
          <cell r="C543" t="str">
            <v>LAPIZ</v>
          </cell>
          <cell r="D543" t="str">
            <v>21100074-0013</v>
          </cell>
          <cell r="E543" t="str">
            <v>Pieza</v>
          </cell>
          <cell r="F543" t="str">
            <v>21101</v>
          </cell>
          <cell r="G543" t="str">
            <v>11510</v>
          </cell>
          <cell r="H543"/>
          <cell r="I543"/>
          <cell r="J543"/>
        </row>
        <row r="544">
          <cell r="C544" t="str">
            <v>LAPIZ PARA DIBUJO</v>
          </cell>
          <cell r="D544" t="str">
            <v>21100074-0015</v>
          </cell>
          <cell r="E544" t="str">
            <v>Pieza</v>
          </cell>
          <cell r="F544" t="str">
            <v>21101</v>
          </cell>
          <cell r="G544" t="str">
            <v>11510</v>
          </cell>
          <cell r="H544"/>
          <cell r="I544"/>
          <cell r="J544"/>
        </row>
        <row r="545">
          <cell r="C545" t="str">
            <v>MOCHILA</v>
          </cell>
          <cell r="D545" t="str">
            <v>21100075-0001</v>
          </cell>
          <cell r="E545" t="str">
            <v>Pieza</v>
          </cell>
          <cell r="F545" t="str">
            <v>21101</v>
          </cell>
          <cell r="G545" t="str">
            <v>11510</v>
          </cell>
          <cell r="H545"/>
          <cell r="I545"/>
          <cell r="J545"/>
        </row>
        <row r="546">
          <cell r="C546" t="str">
            <v>MORRAL</v>
          </cell>
          <cell r="D546" t="str">
            <v>21100075-0003</v>
          </cell>
          <cell r="E546" t="str">
            <v>Pieza</v>
          </cell>
          <cell r="F546" t="str">
            <v>21101</v>
          </cell>
          <cell r="G546" t="str">
            <v>11510</v>
          </cell>
          <cell r="H546"/>
          <cell r="I546"/>
          <cell r="J546"/>
        </row>
        <row r="547">
          <cell r="C547" t="str">
            <v>FUNDA PARA CAMARA FOTOGRAFICA</v>
          </cell>
          <cell r="D547" t="str">
            <v>21100075-0004</v>
          </cell>
          <cell r="E547" t="str">
            <v>Pieza</v>
          </cell>
          <cell r="F547" t="str">
            <v>21101</v>
          </cell>
          <cell r="G547" t="str">
            <v>11510</v>
          </cell>
          <cell r="H547"/>
          <cell r="I547"/>
          <cell r="J547"/>
        </row>
        <row r="548">
          <cell r="C548" t="str">
            <v>MONDA DIENTES (PALILLOS DE DIENTES)</v>
          </cell>
          <cell r="D548" t="str">
            <v>21100076-0001</v>
          </cell>
          <cell r="E548" t="str">
            <v>CAJA</v>
          </cell>
          <cell r="F548" t="str">
            <v>21101</v>
          </cell>
          <cell r="G548" t="str">
            <v>11510</v>
          </cell>
          <cell r="H548"/>
          <cell r="I548"/>
          <cell r="J548"/>
        </row>
        <row r="549">
          <cell r="C549" t="str">
            <v>PAPEL CALCA 1.07 X 20 mts.</v>
          </cell>
          <cell r="D549" t="str">
            <v>21100077-0001</v>
          </cell>
          <cell r="E549" t="str">
            <v>Pieza</v>
          </cell>
          <cell r="F549" t="str">
            <v>21101</v>
          </cell>
          <cell r="G549" t="str">
            <v>11510</v>
          </cell>
          <cell r="H549"/>
          <cell r="I549"/>
          <cell r="J549"/>
        </row>
        <row r="550">
          <cell r="C550" t="str">
            <v>PAPEL COPIA T/CARTA</v>
          </cell>
          <cell r="D550" t="str">
            <v>21100077-0002</v>
          </cell>
          <cell r="E550" t="str">
            <v>PAQUETE</v>
          </cell>
          <cell r="F550" t="str">
            <v>21101</v>
          </cell>
          <cell r="G550" t="str">
            <v>11510</v>
          </cell>
          <cell r="H550"/>
          <cell r="I550"/>
          <cell r="J550"/>
        </row>
        <row r="551">
          <cell r="C551" t="str">
            <v>PAPEL COPIA T/OFICIO</v>
          </cell>
          <cell r="D551" t="str">
            <v>21100077-0003</v>
          </cell>
          <cell r="E551" t="str">
            <v>PAQUETE</v>
          </cell>
          <cell r="F551" t="str">
            <v>21101</v>
          </cell>
          <cell r="G551" t="str">
            <v>11510</v>
          </cell>
          <cell r="H551"/>
          <cell r="I551"/>
          <cell r="J551"/>
        </row>
        <row r="552">
          <cell r="C552" t="str">
            <v>PAPEL SEGURIDAD</v>
          </cell>
          <cell r="D552" t="str">
            <v>21100077-0004</v>
          </cell>
          <cell r="E552" t="str">
            <v>Pieza</v>
          </cell>
          <cell r="F552" t="str">
            <v>21101</v>
          </cell>
          <cell r="G552" t="str">
            <v>11510</v>
          </cell>
          <cell r="H552"/>
          <cell r="I552"/>
          <cell r="J552"/>
        </row>
        <row r="553">
          <cell r="C553" t="str">
            <v>PAPEL BOND T/CARTA P/CARPETA C/100 hjs.</v>
          </cell>
          <cell r="D553" t="str">
            <v>21100078-0001</v>
          </cell>
          <cell r="E553" t="str">
            <v>PAQUETE</v>
          </cell>
          <cell r="F553" t="str">
            <v>21101</v>
          </cell>
          <cell r="G553" t="str">
            <v>11510</v>
          </cell>
          <cell r="H553"/>
          <cell r="I553"/>
          <cell r="J553"/>
        </row>
        <row r="554">
          <cell r="C554" t="str">
            <v>PAPEL BOND T/ESQUELA P/CARPETA C/100 hjs.</v>
          </cell>
          <cell r="D554" t="str">
            <v>21100078-0002</v>
          </cell>
          <cell r="E554" t="str">
            <v>PAQUETE</v>
          </cell>
          <cell r="F554" t="str">
            <v>21101</v>
          </cell>
          <cell r="G554" t="str">
            <v>11510</v>
          </cell>
          <cell r="H554"/>
          <cell r="I554"/>
          <cell r="J554"/>
        </row>
        <row r="555">
          <cell r="C555" t="str">
            <v>PAPEL BOND T/OFICIO P/CARPETA C/100 hjs.</v>
          </cell>
          <cell r="D555" t="str">
            <v>21100078-0003</v>
          </cell>
          <cell r="E555" t="str">
            <v>PAQUETE</v>
          </cell>
          <cell r="F555" t="str">
            <v>21101</v>
          </cell>
          <cell r="G555" t="str">
            <v>11510</v>
          </cell>
          <cell r="H555"/>
          <cell r="I555"/>
          <cell r="J555"/>
        </row>
        <row r="556">
          <cell r="C556" t="str">
            <v>PAPEL P/ROTAFOLIO</v>
          </cell>
          <cell r="D556" t="str">
            <v>21100078-0004</v>
          </cell>
          <cell r="E556" t="str">
            <v>Pieza</v>
          </cell>
          <cell r="F556" t="str">
            <v>21101</v>
          </cell>
          <cell r="G556" t="str">
            <v>11510</v>
          </cell>
          <cell r="H556"/>
          <cell r="I556"/>
          <cell r="J556"/>
        </row>
        <row r="557">
          <cell r="C557" t="str">
            <v>PAPEL MEMBRETADO A 1 TINTA</v>
          </cell>
          <cell r="D557" t="str">
            <v>21100078-0005</v>
          </cell>
          <cell r="E557" t="str">
            <v>HOJA</v>
          </cell>
          <cell r="F557" t="str">
            <v>21101</v>
          </cell>
          <cell r="G557" t="str">
            <v>11510</v>
          </cell>
          <cell r="H557"/>
          <cell r="I557"/>
          <cell r="J557"/>
        </row>
        <row r="558">
          <cell r="C558" t="str">
            <v>PAPEL OPALINA IMPRESO T/CARTA</v>
          </cell>
          <cell r="D558" t="str">
            <v>21100078-0006</v>
          </cell>
          <cell r="E558" t="str">
            <v>HOJA</v>
          </cell>
          <cell r="F558" t="str">
            <v>21101</v>
          </cell>
          <cell r="G558" t="str">
            <v>11510</v>
          </cell>
          <cell r="H558"/>
          <cell r="I558"/>
          <cell r="J558"/>
        </row>
        <row r="559">
          <cell r="C559" t="str">
            <v>PAPEL CARBON T/CARTA</v>
          </cell>
          <cell r="D559" t="str">
            <v>21100079-0001</v>
          </cell>
          <cell r="E559" t="str">
            <v>PAQUETE</v>
          </cell>
          <cell r="F559" t="str">
            <v>21101</v>
          </cell>
          <cell r="G559" t="str">
            <v>11510</v>
          </cell>
          <cell r="H559"/>
          <cell r="I559"/>
          <cell r="J559"/>
        </row>
        <row r="560">
          <cell r="C560" t="str">
            <v>PAPEL CARBON T/OFICIO</v>
          </cell>
          <cell r="D560" t="str">
            <v>21100079-0002</v>
          </cell>
          <cell r="E560" t="str">
            <v>PAQUETE</v>
          </cell>
          <cell r="F560" t="str">
            <v>21101</v>
          </cell>
          <cell r="G560" t="str">
            <v>11510</v>
          </cell>
          <cell r="H560"/>
          <cell r="I560"/>
          <cell r="J560"/>
        </row>
        <row r="561">
          <cell r="C561" t="str">
            <v>PAPEL CREPE</v>
          </cell>
          <cell r="D561" t="str">
            <v>21100080-0001</v>
          </cell>
          <cell r="E561" t="str">
            <v>Pieza</v>
          </cell>
          <cell r="F561" t="str">
            <v>21101</v>
          </cell>
          <cell r="G561" t="str">
            <v>11510</v>
          </cell>
          <cell r="H561"/>
          <cell r="I561"/>
          <cell r="J561"/>
        </row>
        <row r="562">
          <cell r="C562" t="str">
            <v>PAPEL DE CHINA</v>
          </cell>
          <cell r="D562" t="str">
            <v>21100080-0002</v>
          </cell>
          <cell r="E562" t="str">
            <v>Pieza</v>
          </cell>
          <cell r="F562" t="str">
            <v>21101</v>
          </cell>
          <cell r="G562" t="str">
            <v>11510</v>
          </cell>
          <cell r="H562"/>
          <cell r="I562"/>
          <cell r="J562"/>
        </row>
        <row r="563">
          <cell r="C563" t="str">
            <v>BANDERITAS POST-IT (VARIAS)</v>
          </cell>
          <cell r="D563" t="str">
            <v>21100081-0001</v>
          </cell>
          <cell r="E563" t="str">
            <v>Pieza</v>
          </cell>
          <cell r="F563" t="str">
            <v>21101</v>
          </cell>
          <cell r="G563" t="str">
            <v>11510</v>
          </cell>
          <cell r="H563"/>
          <cell r="I563"/>
          <cell r="J563"/>
        </row>
        <row r="564">
          <cell r="C564" t="str">
            <v>BLOCK DE NOTAS POST-IT  # 653</v>
          </cell>
          <cell r="D564" t="str">
            <v>21100081-0002</v>
          </cell>
          <cell r="E564" t="str">
            <v>BLOC</v>
          </cell>
          <cell r="F564" t="str">
            <v>21101</v>
          </cell>
          <cell r="G564" t="str">
            <v>11510</v>
          </cell>
          <cell r="H564"/>
          <cell r="I564"/>
          <cell r="J564"/>
        </row>
        <row r="565">
          <cell r="C565" t="str">
            <v>BLOCK DE NOTAS POST-IT  # 654</v>
          </cell>
          <cell r="D565" t="str">
            <v>21100081-0003</v>
          </cell>
          <cell r="E565" t="str">
            <v>BLOC</v>
          </cell>
          <cell r="F565" t="str">
            <v>21101</v>
          </cell>
          <cell r="G565" t="str">
            <v>11510</v>
          </cell>
          <cell r="H565"/>
          <cell r="I565"/>
          <cell r="J565"/>
        </row>
        <row r="566">
          <cell r="C566" t="str">
            <v>BLOCK DE NOTAS POST-IT  # 655</v>
          </cell>
          <cell r="D566" t="str">
            <v>21100081-0004</v>
          </cell>
          <cell r="E566" t="str">
            <v>BLOC</v>
          </cell>
          <cell r="F566" t="str">
            <v>21101</v>
          </cell>
          <cell r="G566" t="str">
            <v>11510</v>
          </cell>
          <cell r="H566"/>
          <cell r="I566"/>
          <cell r="J566"/>
        </row>
        <row r="567">
          <cell r="C567" t="str">
            <v>BLOCK DE NOTAS POST-IT  # 656</v>
          </cell>
          <cell r="D567" t="str">
            <v>21100081-0005</v>
          </cell>
          <cell r="E567" t="str">
            <v>BLOC</v>
          </cell>
          <cell r="F567" t="str">
            <v>21101</v>
          </cell>
          <cell r="G567" t="str">
            <v>11510</v>
          </cell>
          <cell r="H567"/>
          <cell r="I567"/>
          <cell r="J567"/>
        </row>
        <row r="568">
          <cell r="C568" t="str">
            <v>BLOCK DE NOTAS POST-IT  # 657</v>
          </cell>
          <cell r="D568" t="str">
            <v>21100081-0006</v>
          </cell>
          <cell r="E568" t="str">
            <v>BLOC</v>
          </cell>
          <cell r="F568" t="str">
            <v>21101</v>
          </cell>
          <cell r="G568" t="str">
            <v>11510</v>
          </cell>
          <cell r="H568"/>
          <cell r="I568"/>
          <cell r="J568"/>
        </row>
        <row r="569">
          <cell r="C569" t="str">
            <v>BLOCK DE NOTAS POST-IT  # 660</v>
          </cell>
          <cell r="D569" t="str">
            <v>21100081-0007</v>
          </cell>
          <cell r="E569" t="str">
            <v>BLOC</v>
          </cell>
          <cell r="F569" t="str">
            <v>21101</v>
          </cell>
          <cell r="G569" t="str">
            <v>11510</v>
          </cell>
          <cell r="H569"/>
          <cell r="I569"/>
          <cell r="J569"/>
        </row>
        <row r="570">
          <cell r="C570" t="str">
            <v>BLOCK DE NOTAS POST-IT  # 680</v>
          </cell>
          <cell r="D570" t="str">
            <v>21100081-0008</v>
          </cell>
          <cell r="E570" t="str">
            <v>BLOC</v>
          </cell>
          <cell r="F570" t="str">
            <v>21101</v>
          </cell>
          <cell r="G570" t="str">
            <v>11510</v>
          </cell>
          <cell r="H570"/>
          <cell r="I570"/>
          <cell r="J570"/>
        </row>
        <row r="571">
          <cell r="C571" t="str">
            <v>BLOCK DE NOTAS POST-IT COLOR</v>
          </cell>
          <cell r="D571" t="str">
            <v>21100081-0009</v>
          </cell>
          <cell r="E571" t="str">
            <v>BLOC</v>
          </cell>
          <cell r="F571" t="str">
            <v>21101</v>
          </cell>
          <cell r="G571" t="str">
            <v>11510</v>
          </cell>
          <cell r="H571"/>
          <cell r="I571"/>
          <cell r="J571"/>
        </row>
        <row r="572">
          <cell r="C572" t="str">
            <v>BLOCK DE NOTAS POST-IT GRANDE</v>
          </cell>
          <cell r="D572" t="str">
            <v>21100081-0010</v>
          </cell>
          <cell r="E572" t="str">
            <v>BLOC</v>
          </cell>
          <cell r="F572" t="str">
            <v>21101</v>
          </cell>
          <cell r="G572" t="str">
            <v>11510</v>
          </cell>
          <cell r="H572"/>
          <cell r="I572"/>
          <cell r="J572"/>
        </row>
        <row r="573">
          <cell r="C573" t="str">
            <v>BLOCK DE NOTAS POST-IT NEON 2027</v>
          </cell>
          <cell r="D573" t="str">
            <v>21100081-0011</v>
          </cell>
          <cell r="E573" t="str">
            <v>BLOC</v>
          </cell>
          <cell r="F573" t="str">
            <v>21101</v>
          </cell>
          <cell r="G573" t="str">
            <v>11510</v>
          </cell>
          <cell r="H573"/>
          <cell r="I573"/>
          <cell r="J573"/>
        </row>
        <row r="574">
          <cell r="C574" t="str">
            <v>BLOCK DE NOTAS POST-IT DE COLORES</v>
          </cell>
          <cell r="D574" t="str">
            <v>21100081-0012</v>
          </cell>
          <cell r="E574" t="str">
            <v>BLOC</v>
          </cell>
          <cell r="F574" t="str">
            <v>21101</v>
          </cell>
          <cell r="G574" t="str">
            <v>11510</v>
          </cell>
          <cell r="H574"/>
          <cell r="I574"/>
          <cell r="J574"/>
        </row>
        <row r="575">
          <cell r="C575" t="str">
            <v>ETIQUETA ADHESIVA  00 X 09</v>
          </cell>
          <cell r="D575" t="str">
            <v>21100081-0013</v>
          </cell>
          <cell r="E575" t="str">
            <v>PAQUETE</v>
          </cell>
          <cell r="F575" t="str">
            <v>21101</v>
          </cell>
          <cell r="G575" t="str">
            <v>11510</v>
          </cell>
          <cell r="H575"/>
          <cell r="I575"/>
          <cell r="J575"/>
        </row>
        <row r="576">
          <cell r="C576" t="str">
            <v>ETIQUETA ADHESIVA  00 X 13</v>
          </cell>
          <cell r="D576" t="str">
            <v>21100081-0014</v>
          </cell>
          <cell r="E576" t="str">
            <v>PAQUETE</v>
          </cell>
          <cell r="F576" t="str">
            <v>21101</v>
          </cell>
          <cell r="G576" t="str">
            <v>11510</v>
          </cell>
          <cell r="H576"/>
          <cell r="I576"/>
          <cell r="J576"/>
        </row>
        <row r="577">
          <cell r="C577" t="str">
            <v>ETIQUETA ADHESIVA  00 X 16</v>
          </cell>
          <cell r="D577" t="str">
            <v>21100081-0015</v>
          </cell>
          <cell r="E577" t="str">
            <v>PAQUETE</v>
          </cell>
          <cell r="F577" t="str">
            <v>21101</v>
          </cell>
          <cell r="G577" t="str">
            <v>11510</v>
          </cell>
          <cell r="H577"/>
          <cell r="I577"/>
          <cell r="J577"/>
        </row>
        <row r="578">
          <cell r="C578" t="str">
            <v>ETIQUETA ADHESIVA  00 X 21</v>
          </cell>
          <cell r="D578" t="str">
            <v>21100081-0017</v>
          </cell>
          <cell r="E578" t="str">
            <v>PAQUETE</v>
          </cell>
          <cell r="F578" t="str">
            <v>21101</v>
          </cell>
          <cell r="G578" t="str">
            <v>11510</v>
          </cell>
          <cell r="H578"/>
          <cell r="I578"/>
          <cell r="J578"/>
        </row>
        <row r="579">
          <cell r="C579" t="str">
            <v>ETIQUETA ADHESIVA  00 X 25</v>
          </cell>
          <cell r="D579" t="str">
            <v>21100081-0018</v>
          </cell>
          <cell r="E579" t="str">
            <v>PAQUETE</v>
          </cell>
          <cell r="F579" t="str">
            <v>21101</v>
          </cell>
          <cell r="G579" t="str">
            <v>11510</v>
          </cell>
          <cell r="H579"/>
          <cell r="I579"/>
          <cell r="J579"/>
        </row>
        <row r="580">
          <cell r="C580" t="str">
            <v>ETIQUETA ADHESIVA  05 X 34</v>
          </cell>
          <cell r="D580" t="str">
            <v>21100081-0019</v>
          </cell>
          <cell r="E580" t="str">
            <v>PAQUETE</v>
          </cell>
          <cell r="F580" t="str">
            <v>21101</v>
          </cell>
          <cell r="G580" t="str">
            <v>11510</v>
          </cell>
          <cell r="H580"/>
          <cell r="I580"/>
          <cell r="J580"/>
        </row>
        <row r="581">
          <cell r="C581" t="str">
            <v>ETIQUETA ADHESIVA  13 X 19</v>
          </cell>
          <cell r="D581" t="str">
            <v>21100081-0022</v>
          </cell>
          <cell r="E581" t="str">
            <v>PAQUETE</v>
          </cell>
          <cell r="F581" t="str">
            <v>21101</v>
          </cell>
          <cell r="G581" t="str">
            <v>11510</v>
          </cell>
          <cell r="H581"/>
          <cell r="I581"/>
          <cell r="J581"/>
        </row>
        <row r="582">
          <cell r="C582" t="str">
            <v>ETIQUETA ADHESIVA  13 X 38</v>
          </cell>
          <cell r="D582" t="str">
            <v>21100081-0023</v>
          </cell>
          <cell r="E582" t="str">
            <v>PAQUETE</v>
          </cell>
          <cell r="F582" t="str">
            <v>21101</v>
          </cell>
          <cell r="G582" t="str">
            <v>11510</v>
          </cell>
          <cell r="H582"/>
          <cell r="I582"/>
          <cell r="J582"/>
        </row>
        <row r="583">
          <cell r="C583" t="str">
            <v>ETIQUETA ADHESIVA  16 X 22</v>
          </cell>
          <cell r="D583" t="str">
            <v>21100081-0025</v>
          </cell>
          <cell r="E583" t="str">
            <v>PAQUETE</v>
          </cell>
          <cell r="F583" t="str">
            <v>21101</v>
          </cell>
          <cell r="G583" t="str">
            <v>11510</v>
          </cell>
          <cell r="H583"/>
          <cell r="I583"/>
          <cell r="J583"/>
        </row>
        <row r="584">
          <cell r="C584" t="str">
            <v>ETIQUETA ADHESIVA  19 X 38</v>
          </cell>
          <cell r="D584" t="str">
            <v>21100081-0026</v>
          </cell>
          <cell r="E584" t="str">
            <v>PAQUETE</v>
          </cell>
          <cell r="F584" t="str">
            <v>21101</v>
          </cell>
          <cell r="G584" t="str">
            <v>11510</v>
          </cell>
          <cell r="H584"/>
          <cell r="I584"/>
          <cell r="J584"/>
        </row>
        <row r="585">
          <cell r="C585" t="str">
            <v>ETIQUETA ADHESIVA  19 X 50</v>
          </cell>
          <cell r="D585" t="str">
            <v>21100081-0028</v>
          </cell>
          <cell r="E585" t="str">
            <v>PAQUETE</v>
          </cell>
          <cell r="F585" t="str">
            <v>21101</v>
          </cell>
          <cell r="G585" t="str">
            <v>11510</v>
          </cell>
          <cell r="H585"/>
          <cell r="I585"/>
          <cell r="J585"/>
        </row>
        <row r="586">
          <cell r="C586" t="str">
            <v>ETIQUETA ADHESIVA  20 X 100</v>
          </cell>
          <cell r="D586" t="str">
            <v>21100081-0029</v>
          </cell>
          <cell r="E586" t="str">
            <v>PAQUETE</v>
          </cell>
          <cell r="F586" t="str">
            <v>21101</v>
          </cell>
          <cell r="G586" t="str">
            <v>11510</v>
          </cell>
          <cell r="H586"/>
          <cell r="I586"/>
          <cell r="J586"/>
        </row>
        <row r="587">
          <cell r="C587" t="str">
            <v>ETIQUETA ADHESIVA  25 X 25</v>
          </cell>
          <cell r="D587" t="str">
            <v>21100081-0031</v>
          </cell>
          <cell r="E587" t="str">
            <v>PAQUETE</v>
          </cell>
          <cell r="F587" t="str">
            <v>21101</v>
          </cell>
          <cell r="G587" t="str">
            <v>11510</v>
          </cell>
          <cell r="H587"/>
          <cell r="I587"/>
          <cell r="J587"/>
        </row>
        <row r="588">
          <cell r="C588" t="str">
            <v>ETIQUETA ADHESIVA  3 X 1 5/16  1 AL PASO</v>
          </cell>
          <cell r="D588" t="str">
            <v>21100081-0032</v>
          </cell>
          <cell r="E588" t="str">
            <v>MILLAR</v>
          </cell>
          <cell r="F588" t="str">
            <v>21101</v>
          </cell>
          <cell r="G588" t="str">
            <v>11510</v>
          </cell>
          <cell r="H588"/>
          <cell r="I588"/>
          <cell r="J588"/>
        </row>
        <row r="589">
          <cell r="C589" t="str">
            <v>ETIQUETA ADHESIVA  31 X 67</v>
          </cell>
          <cell r="D589" t="str">
            <v>21100081-0033</v>
          </cell>
          <cell r="E589" t="str">
            <v>PAQUETE</v>
          </cell>
          <cell r="F589" t="str">
            <v>21101</v>
          </cell>
          <cell r="G589" t="str">
            <v>11510</v>
          </cell>
          <cell r="H589"/>
          <cell r="I589"/>
          <cell r="J589"/>
        </row>
        <row r="590">
          <cell r="C590" t="str">
            <v>ETIQUETA ADHESIVA  32 X 64</v>
          </cell>
          <cell r="D590" t="str">
            <v>21100081-0034</v>
          </cell>
          <cell r="E590" t="str">
            <v>PAQUETE</v>
          </cell>
          <cell r="F590" t="str">
            <v>21101</v>
          </cell>
          <cell r="G590" t="str">
            <v>11510</v>
          </cell>
          <cell r="H590"/>
          <cell r="I590"/>
          <cell r="J590"/>
        </row>
        <row r="591">
          <cell r="C591" t="str">
            <v>ETIQUETA ADHESIVA  34 X 64</v>
          </cell>
          <cell r="D591" t="str">
            <v>21100081-0035</v>
          </cell>
          <cell r="E591" t="str">
            <v>PAQUETE</v>
          </cell>
          <cell r="F591" t="str">
            <v>21101</v>
          </cell>
          <cell r="G591" t="str">
            <v>11510</v>
          </cell>
          <cell r="H591"/>
          <cell r="I591"/>
          <cell r="J591"/>
        </row>
        <row r="592">
          <cell r="C592" t="str">
            <v>ETIQUETA ADHESIVA  4 X 1 7/16  1 AL PASO</v>
          </cell>
          <cell r="D592" t="str">
            <v>21100081-0036</v>
          </cell>
          <cell r="E592" t="str">
            <v>MILLAR</v>
          </cell>
          <cell r="F592" t="str">
            <v>21101</v>
          </cell>
          <cell r="G592" t="str">
            <v>11510</v>
          </cell>
          <cell r="H592"/>
          <cell r="I592"/>
          <cell r="J592"/>
        </row>
        <row r="593">
          <cell r="C593" t="str">
            <v>ETIQUETA ADHESIVA  4 X 2 BLANCA</v>
          </cell>
          <cell r="D593" t="str">
            <v>21100081-0039</v>
          </cell>
          <cell r="E593" t="str">
            <v>PAQUETE</v>
          </cell>
          <cell r="F593" t="str">
            <v>21101</v>
          </cell>
          <cell r="G593" t="str">
            <v>11510</v>
          </cell>
          <cell r="H593"/>
          <cell r="I593"/>
          <cell r="J593"/>
        </row>
        <row r="594">
          <cell r="C594" t="str">
            <v>ETIQUETA ADHESIVA  50 X 00</v>
          </cell>
          <cell r="D594" t="str">
            <v>21100081-0040</v>
          </cell>
          <cell r="E594" t="str">
            <v>PAQUETE</v>
          </cell>
          <cell r="F594" t="str">
            <v>21101</v>
          </cell>
          <cell r="G594" t="str">
            <v>11510</v>
          </cell>
          <cell r="H594"/>
          <cell r="I594"/>
          <cell r="J594"/>
        </row>
        <row r="595">
          <cell r="C595" t="str">
            <v>ETIQUETA ADHESIVA  50 X 100</v>
          </cell>
          <cell r="D595" t="str">
            <v>21100081-0041</v>
          </cell>
          <cell r="E595" t="str">
            <v>PAQUETE</v>
          </cell>
          <cell r="F595" t="str">
            <v>21101</v>
          </cell>
          <cell r="G595" t="str">
            <v>11510</v>
          </cell>
          <cell r="H595"/>
          <cell r="I595"/>
          <cell r="J595"/>
        </row>
        <row r="596">
          <cell r="C596" t="str">
            <v>ETIQUETA ADHESIVA  50 X 50</v>
          </cell>
          <cell r="D596" t="str">
            <v>21100081-0042</v>
          </cell>
          <cell r="E596" t="str">
            <v>PAQUETE</v>
          </cell>
          <cell r="F596" t="str">
            <v>21101</v>
          </cell>
          <cell r="G596" t="str">
            <v>11510</v>
          </cell>
          <cell r="H596"/>
          <cell r="I596"/>
          <cell r="J596"/>
        </row>
        <row r="597">
          <cell r="C597" t="str">
            <v>ETIQUETA ADHESIVA  64 X 89</v>
          </cell>
          <cell r="D597" t="str">
            <v>21100081-0043</v>
          </cell>
          <cell r="E597" t="str">
            <v>PAQUETE</v>
          </cell>
          <cell r="F597" t="str">
            <v>21101</v>
          </cell>
          <cell r="G597" t="str">
            <v>11510</v>
          </cell>
          <cell r="H597"/>
          <cell r="I597"/>
          <cell r="J597"/>
        </row>
        <row r="598">
          <cell r="C598" t="str">
            <v>ETIQUETA ADHESIVA  67 X 47</v>
          </cell>
          <cell r="D598" t="str">
            <v>21100081-0044</v>
          </cell>
          <cell r="E598" t="str">
            <v>PAQUETE</v>
          </cell>
          <cell r="F598" t="str">
            <v>21101</v>
          </cell>
          <cell r="G598" t="str">
            <v>11510</v>
          </cell>
          <cell r="H598"/>
          <cell r="I598"/>
          <cell r="J598"/>
        </row>
        <row r="599">
          <cell r="C599" t="str">
            <v>ETIQUETA ADHESIVA (CONFIDENCIAL)</v>
          </cell>
          <cell r="D599" t="str">
            <v>21100081-0045</v>
          </cell>
          <cell r="E599" t="str">
            <v>PAQUETE</v>
          </cell>
          <cell r="F599" t="str">
            <v>21101</v>
          </cell>
          <cell r="G599" t="str">
            <v>11510</v>
          </cell>
          <cell r="H599"/>
          <cell r="I599"/>
          <cell r="J599"/>
        </row>
        <row r="600">
          <cell r="C600" t="str">
            <v>ETIQUETA ADHESIVA (PERSONAL)</v>
          </cell>
          <cell r="D600" t="str">
            <v>21100081-0046</v>
          </cell>
          <cell r="E600" t="str">
            <v>PAQUETE</v>
          </cell>
          <cell r="F600" t="str">
            <v>21101</v>
          </cell>
          <cell r="G600" t="str">
            <v>11510</v>
          </cell>
          <cell r="H600"/>
          <cell r="I600"/>
          <cell r="J600"/>
        </row>
        <row r="601">
          <cell r="C601" t="str">
            <v>ETIQUETA ADHESIVA (URGENTE)</v>
          </cell>
          <cell r="D601" t="str">
            <v>21100081-0048</v>
          </cell>
          <cell r="E601" t="str">
            <v>PAQUETE</v>
          </cell>
          <cell r="F601" t="str">
            <v>21101</v>
          </cell>
          <cell r="G601" t="str">
            <v>11510</v>
          </cell>
          <cell r="H601"/>
          <cell r="I601"/>
          <cell r="J601"/>
        </row>
        <row r="602">
          <cell r="C602" t="str">
            <v>ETIQUETA ADHESIVA FLUORECENTE</v>
          </cell>
          <cell r="D602" t="str">
            <v>21100081-0049</v>
          </cell>
          <cell r="E602" t="str">
            <v>PAQUETE</v>
          </cell>
          <cell r="F602" t="str">
            <v>21101</v>
          </cell>
          <cell r="G602" t="str">
            <v>11510</v>
          </cell>
          <cell r="H602"/>
          <cell r="I602"/>
          <cell r="J602"/>
        </row>
        <row r="603">
          <cell r="C603" t="str">
            <v>ETIQUETA ADHESIVA IMPRESA</v>
          </cell>
          <cell r="D603" t="str">
            <v>21100081-0050</v>
          </cell>
          <cell r="E603" t="str">
            <v>PAQUETE</v>
          </cell>
          <cell r="F603" t="str">
            <v>21101</v>
          </cell>
          <cell r="G603" t="str">
            <v>11510</v>
          </cell>
          <cell r="H603"/>
          <cell r="I603"/>
          <cell r="J603"/>
        </row>
        <row r="604">
          <cell r="C604" t="str">
            <v>ETIQUETA ADHESIVA No.   4</v>
          </cell>
          <cell r="D604" t="str">
            <v>21100081-0051</v>
          </cell>
          <cell r="E604" t="str">
            <v>PAQUETE</v>
          </cell>
          <cell r="F604" t="str">
            <v>21101</v>
          </cell>
          <cell r="G604" t="str">
            <v>11510</v>
          </cell>
          <cell r="H604"/>
          <cell r="I604"/>
          <cell r="J604"/>
        </row>
        <row r="605">
          <cell r="C605" t="str">
            <v>ETIQUETA ADHESIVA T/CARTA</v>
          </cell>
          <cell r="D605" t="str">
            <v>21100081-0053</v>
          </cell>
          <cell r="E605" t="str">
            <v>Pieza</v>
          </cell>
          <cell r="F605" t="str">
            <v>21101</v>
          </cell>
          <cell r="G605" t="str">
            <v>11510</v>
          </cell>
          <cell r="H605"/>
          <cell r="I605"/>
          <cell r="J605"/>
        </row>
        <row r="606">
          <cell r="C606" t="str">
            <v>ETIQUETA LASER PARA FOLDER FF</v>
          </cell>
          <cell r="D606" t="str">
            <v>21100081-0054</v>
          </cell>
          <cell r="E606" t="str">
            <v>PAQUETE</v>
          </cell>
          <cell r="F606" t="str">
            <v>21101</v>
          </cell>
          <cell r="G606" t="str">
            <v>11510</v>
          </cell>
          <cell r="H606"/>
          <cell r="I606"/>
          <cell r="J606"/>
        </row>
        <row r="607">
          <cell r="C607" t="str">
            <v>ETIQUETA LASER-JET HP</v>
          </cell>
          <cell r="D607" t="str">
            <v>21100081-0057</v>
          </cell>
          <cell r="E607" t="str">
            <v>PAQUETE</v>
          </cell>
          <cell r="F607" t="str">
            <v>21101</v>
          </cell>
          <cell r="G607" t="str">
            <v>11510</v>
          </cell>
          <cell r="H607"/>
          <cell r="I607"/>
          <cell r="J607"/>
        </row>
        <row r="608">
          <cell r="C608" t="str">
            <v>ETIQUETA LASER-JET HP 2X4</v>
          </cell>
          <cell r="D608" t="str">
            <v>21100081-0058</v>
          </cell>
          <cell r="E608" t="str">
            <v>PAQUETE</v>
          </cell>
          <cell r="F608" t="str">
            <v>21101</v>
          </cell>
          <cell r="G608" t="str">
            <v>11510</v>
          </cell>
          <cell r="H608"/>
          <cell r="I608"/>
          <cell r="J608"/>
        </row>
        <row r="609">
          <cell r="C609" t="str">
            <v>ETIQUETA PARA ROTULAR</v>
          </cell>
          <cell r="D609" t="str">
            <v>21100081-0061</v>
          </cell>
          <cell r="E609" t="str">
            <v>Pieza</v>
          </cell>
          <cell r="F609" t="str">
            <v>21101</v>
          </cell>
          <cell r="G609" t="str">
            <v>11510</v>
          </cell>
          <cell r="H609"/>
          <cell r="I609"/>
          <cell r="J609"/>
        </row>
        <row r="610">
          <cell r="C610" t="str">
            <v>ETIQUETA LASER-JET 8.5 X 11</v>
          </cell>
          <cell r="D610" t="str">
            <v>21100081-0062</v>
          </cell>
          <cell r="E610" t="str">
            <v>PAQUETE</v>
          </cell>
          <cell r="F610" t="str">
            <v>21101</v>
          </cell>
          <cell r="G610" t="str">
            <v>11510</v>
          </cell>
          <cell r="H610"/>
          <cell r="I610"/>
          <cell r="J610"/>
        </row>
        <row r="611">
          <cell r="C611" t="str">
            <v>MICA ADESIVA PVC</v>
          </cell>
          <cell r="D611" t="str">
            <v>21100081-0063</v>
          </cell>
          <cell r="E611" t="str">
            <v>Pieza</v>
          </cell>
          <cell r="F611" t="str">
            <v>21101</v>
          </cell>
          <cell r="G611" t="str">
            <v>11510</v>
          </cell>
          <cell r="H611"/>
          <cell r="I611"/>
          <cell r="J611"/>
        </row>
        <row r="612">
          <cell r="C612" t="str">
            <v>MICA AUTO ADHERIBLE  .40 X 56  mts.</v>
          </cell>
          <cell r="D612" t="str">
            <v>21100081-0064</v>
          </cell>
          <cell r="E612" t="str">
            <v>ROLLO</v>
          </cell>
          <cell r="F612" t="str">
            <v>21101</v>
          </cell>
          <cell r="G612" t="str">
            <v>11510</v>
          </cell>
          <cell r="H612"/>
          <cell r="I612"/>
          <cell r="J612"/>
        </row>
        <row r="613">
          <cell r="C613" t="str">
            <v>MICA AUTO ADHERIBLE  .66 X 50  mts.</v>
          </cell>
          <cell r="D613" t="str">
            <v>21100081-0066</v>
          </cell>
          <cell r="E613" t="str">
            <v>ROLLO</v>
          </cell>
          <cell r="F613" t="str">
            <v>21101</v>
          </cell>
          <cell r="G613" t="str">
            <v>11510</v>
          </cell>
          <cell r="H613"/>
          <cell r="I613"/>
          <cell r="J613"/>
        </row>
        <row r="614">
          <cell r="C614" t="str">
            <v>MICA AUTO ADHERIBLE T/CARTA</v>
          </cell>
          <cell r="D614" t="str">
            <v>21100081-0067</v>
          </cell>
          <cell r="E614" t="str">
            <v>Pieza</v>
          </cell>
          <cell r="F614" t="str">
            <v>21101</v>
          </cell>
          <cell r="G614" t="str">
            <v>11510</v>
          </cell>
          <cell r="H614"/>
          <cell r="I614"/>
          <cell r="J614"/>
        </row>
        <row r="615">
          <cell r="C615" t="str">
            <v>MICA AUTO ADHERIBLE T/OFICIO</v>
          </cell>
          <cell r="D615" t="str">
            <v>21100081-0068</v>
          </cell>
          <cell r="E615" t="str">
            <v>Pieza</v>
          </cell>
          <cell r="F615" t="str">
            <v>21101</v>
          </cell>
          <cell r="G615" t="str">
            <v>11510</v>
          </cell>
          <cell r="H615"/>
          <cell r="I615"/>
          <cell r="J615"/>
        </row>
        <row r="616">
          <cell r="C616" t="str">
            <v>MICA PORTA DOCUMENTOS T/CARTA</v>
          </cell>
          <cell r="D616" t="str">
            <v>21100081-0069</v>
          </cell>
          <cell r="E616" t="str">
            <v>Pieza</v>
          </cell>
          <cell r="F616" t="str">
            <v>21101</v>
          </cell>
          <cell r="G616" t="str">
            <v>11510</v>
          </cell>
          <cell r="H616"/>
          <cell r="I616"/>
          <cell r="J616"/>
        </row>
        <row r="617">
          <cell r="C617" t="str">
            <v>MICA PORTA DOCUMENTOS T/OFICIO</v>
          </cell>
          <cell r="D617" t="str">
            <v>21100081-0071</v>
          </cell>
          <cell r="E617" t="str">
            <v>Pieza</v>
          </cell>
          <cell r="F617" t="str">
            <v>21101</v>
          </cell>
          <cell r="G617" t="str">
            <v>11510</v>
          </cell>
          <cell r="H617"/>
          <cell r="I617"/>
          <cell r="J617"/>
        </row>
        <row r="618">
          <cell r="C618" t="str">
            <v>MICA TERMICA P/CREDENCIALES</v>
          </cell>
          <cell r="D618" t="str">
            <v>21100081-0072</v>
          </cell>
          <cell r="E618" t="str">
            <v>Pieza</v>
          </cell>
          <cell r="F618" t="str">
            <v>21101</v>
          </cell>
          <cell r="G618" t="str">
            <v>11510</v>
          </cell>
          <cell r="H618"/>
          <cell r="I618"/>
          <cell r="J618"/>
        </row>
        <row r="619">
          <cell r="C619" t="str">
            <v>PAPEL CONTAC</v>
          </cell>
          <cell r="D619" t="str">
            <v>21100081-0073</v>
          </cell>
          <cell r="E619" t="str">
            <v>Pieza</v>
          </cell>
          <cell r="F619" t="str">
            <v>21101</v>
          </cell>
          <cell r="G619" t="str">
            <v>11510</v>
          </cell>
          <cell r="H619"/>
          <cell r="I619"/>
          <cell r="J619"/>
        </row>
        <row r="620">
          <cell r="C620" t="str">
            <v>PAPEL COUCHE ADHERIBLE 60 X 50 cms.</v>
          </cell>
          <cell r="D620" t="str">
            <v>21100081-0074</v>
          </cell>
          <cell r="E620" t="str">
            <v>Pieza</v>
          </cell>
          <cell r="F620" t="str">
            <v>21101</v>
          </cell>
          <cell r="G620" t="str">
            <v>11510</v>
          </cell>
          <cell r="H620"/>
          <cell r="I620"/>
          <cell r="J620"/>
        </row>
        <row r="621">
          <cell r="C621" t="str">
            <v>PAPEL ENGOMADO (VARIOS)</v>
          </cell>
          <cell r="D621" t="str">
            <v>21100081-0075</v>
          </cell>
          <cell r="E621" t="str">
            <v>Pieza</v>
          </cell>
          <cell r="F621" t="str">
            <v>21101</v>
          </cell>
          <cell r="G621" t="str">
            <v>11510</v>
          </cell>
          <cell r="H621"/>
          <cell r="I621"/>
          <cell r="J621"/>
        </row>
        <row r="622">
          <cell r="C622" t="str">
            <v>PAPEL ENGOMADO DE 3"</v>
          </cell>
          <cell r="D622" t="str">
            <v>21100081-0076</v>
          </cell>
          <cell r="E622" t="str">
            <v>Pieza</v>
          </cell>
          <cell r="F622" t="str">
            <v>21101</v>
          </cell>
          <cell r="G622" t="str">
            <v>11510</v>
          </cell>
          <cell r="H622"/>
          <cell r="I622"/>
          <cell r="J622"/>
        </row>
        <row r="623">
          <cell r="C623" t="str">
            <v>ETIQUETA ADHESIVA  08 X 20</v>
          </cell>
          <cell r="D623" t="str">
            <v>21100081-0079</v>
          </cell>
          <cell r="E623" t="str">
            <v>PAQUETE</v>
          </cell>
          <cell r="F623" t="str">
            <v>21101</v>
          </cell>
          <cell r="G623" t="str">
            <v>11510</v>
          </cell>
          <cell r="H623"/>
          <cell r="I623"/>
          <cell r="J623"/>
        </row>
        <row r="624">
          <cell r="C624" t="str">
            <v>ETIQUETA ADHESIVA  09 X 13</v>
          </cell>
          <cell r="D624" t="str">
            <v>21100081-0080</v>
          </cell>
          <cell r="E624" t="str">
            <v>PAQUETE</v>
          </cell>
          <cell r="F624" t="str">
            <v>21101</v>
          </cell>
          <cell r="G624" t="str">
            <v>11510</v>
          </cell>
          <cell r="H624"/>
          <cell r="I624"/>
          <cell r="J624"/>
        </row>
        <row r="625">
          <cell r="C625" t="str">
            <v>ETIQUETA ADHESIVA  25 X 38</v>
          </cell>
          <cell r="D625" t="str">
            <v>21100081-0082</v>
          </cell>
          <cell r="E625" t="str">
            <v>PAQUETE</v>
          </cell>
          <cell r="F625" t="str">
            <v>21101</v>
          </cell>
          <cell r="G625" t="str">
            <v>11510</v>
          </cell>
          <cell r="H625"/>
          <cell r="I625"/>
          <cell r="J625"/>
        </row>
        <row r="626">
          <cell r="C626" t="str">
            <v>CALCOMANIA IMPRESA</v>
          </cell>
          <cell r="D626" t="str">
            <v>21100081-0084</v>
          </cell>
          <cell r="E626" t="str">
            <v>Pieza</v>
          </cell>
          <cell r="F626" t="str">
            <v>21101</v>
          </cell>
          <cell r="G626" t="str">
            <v>11510</v>
          </cell>
          <cell r="H626"/>
          <cell r="I626"/>
          <cell r="J626"/>
        </row>
        <row r="627">
          <cell r="C627" t="str">
            <v>MICA AUTO ADHERIBLE  .56 X 50  mts.</v>
          </cell>
          <cell r="D627" t="str">
            <v>21100081-0085</v>
          </cell>
          <cell r="E627" t="str">
            <v>ROLLO</v>
          </cell>
          <cell r="F627" t="str">
            <v>21101</v>
          </cell>
          <cell r="G627" t="str">
            <v>11510</v>
          </cell>
          <cell r="H627"/>
          <cell r="I627"/>
          <cell r="J627"/>
        </row>
        <row r="628">
          <cell r="C628" t="str">
            <v>ETIQUETA PROPILUX 7.6 X 2.4 cm.</v>
          </cell>
          <cell r="D628" t="str">
            <v>21100081-0086</v>
          </cell>
          <cell r="E628" t="str">
            <v>ROLLO</v>
          </cell>
          <cell r="F628" t="str">
            <v>21101</v>
          </cell>
          <cell r="G628" t="str">
            <v>11510</v>
          </cell>
          <cell r="H628"/>
          <cell r="I628"/>
          <cell r="J628"/>
        </row>
        <row r="629">
          <cell r="C629" t="str">
            <v>ETIQUETA P/ROTULAR (C.D.)</v>
          </cell>
          <cell r="D629" t="str">
            <v>21100081-0090</v>
          </cell>
          <cell r="E629" t="str">
            <v>Pieza</v>
          </cell>
          <cell r="F629" t="str">
            <v>21101</v>
          </cell>
          <cell r="G629" t="str">
            <v>11510</v>
          </cell>
          <cell r="H629"/>
          <cell r="I629"/>
          <cell r="J629"/>
        </row>
        <row r="630">
          <cell r="C630" t="str">
            <v>MICA ADHESIVA</v>
          </cell>
          <cell r="D630" t="str">
            <v>21100081-0091</v>
          </cell>
          <cell r="E630" t="str">
            <v>METRO</v>
          </cell>
          <cell r="F630" t="str">
            <v>21101</v>
          </cell>
          <cell r="G630" t="str">
            <v>11510</v>
          </cell>
          <cell r="H630"/>
          <cell r="I630"/>
          <cell r="J630"/>
        </row>
        <row r="631">
          <cell r="C631" t="str">
            <v>ROLLOS DE ETIQUETAS AUTOADHERIBLES TIPO</v>
          </cell>
          <cell r="D631" t="str">
            <v>21100081-0092</v>
          </cell>
          <cell r="E631" t="str">
            <v>ROLLO</v>
          </cell>
          <cell r="F631" t="str">
            <v>21101</v>
          </cell>
          <cell r="G631" t="str">
            <v>11510</v>
          </cell>
          <cell r="H631"/>
          <cell r="I631"/>
          <cell r="J631"/>
        </row>
        <row r="632">
          <cell r="C632" t="str">
            <v>MICA TAMAÑO TARJETA CIRCULACION (10.0 X 14.5) COD. M130172 (BOLSA)</v>
          </cell>
          <cell r="D632" t="str">
            <v>21100081-0096</v>
          </cell>
          <cell r="E632" t="str">
            <v>Pieza</v>
          </cell>
          <cell r="F632" t="str">
            <v>21101</v>
          </cell>
          <cell r="G632" t="str">
            <v>11510</v>
          </cell>
          <cell r="H632"/>
          <cell r="I632"/>
          <cell r="J632"/>
        </row>
        <row r="633">
          <cell r="C633" t="str">
            <v>ETIQUETA PARA IMPRESORA LASER</v>
          </cell>
          <cell r="D633" t="str">
            <v>21100081-0097</v>
          </cell>
          <cell r="E633" t="str">
            <v>PAQUETE</v>
          </cell>
          <cell r="F633" t="str">
            <v>21101</v>
          </cell>
          <cell r="G633" t="str">
            <v>11510</v>
          </cell>
          <cell r="H633"/>
          <cell r="I633"/>
          <cell r="J633"/>
        </row>
        <row r="634">
          <cell r="C634" t="str">
            <v>ETIQUETA LASER-JET 1 X 4 2.5 X 10.2</v>
          </cell>
          <cell r="D634" t="str">
            <v>21100081-0098</v>
          </cell>
          <cell r="E634" t="str">
            <v>PAQUETE</v>
          </cell>
          <cell r="F634" t="str">
            <v>21101</v>
          </cell>
          <cell r="G634" t="str">
            <v>11510</v>
          </cell>
          <cell r="H634"/>
          <cell r="I634"/>
          <cell r="J634"/>
        </row>
        <row r="635">
          <cell r="C635" t="str">
            <v>ETIQUETA LASER AUTOADHERIBLE PARA CD 5931</v>
          </cell>
          <cell r="D635" t="str">
            <v>21100081-0099</v>
          </cell>
          <cell r="E635" t="str">
            <v>PAQUETE</v>
          </cell>
          <cell r="F635" t="str">
            <v>21101</v>
          </cell>
          <cell r="G635" t="str">
            <v>11510</v>
          </cell>
          <cell r="H635"/>
          <cell r="I635"/>
          <cell r="J635"/>
        </row>
        <row r="636">
          <cell r="C636" t="str">
            <v>MICA AUTOADHERIBLE 50 X 50 MTS.</v>
          </cell>
          <cell r="D636" t="str">
            <v>21100081-0100</v>
          </cell>
          <cell r="E636" t="str">
            <v>ROLLO</v>
          </cell>
          <cell r="F636" t="str">
            <v>21101</v>
          </cell>
          <cell r="G636" t="str">
            <v>11510</v>
          </cell>
          <cell r="H636"/>
          <cell r="I636"/>
          <cell r="J636"/>
        </row>
        <row r="637">
          <cell r="C637" t="str">
            <v>MICA PORTADOCUMENTO</v>
          </cell>
          <cell r="D637" t="str">
            <v>21100081-0101</v>
          </cell>
          <cell r="E637" t="str">
            <v>Pieza</v>
          </cell>
          <cell r="F637" t="str">
            <v>21101</v>
          </cell>
          <cell r="G637" t="str">
            <v>11510</v>
          </cell>
          <cell r="H637"/>
          <cell r="I637"/>
          <cell r="J637"/>
        </row>
        <row r="638">
          <cell r="C638" t="str">
            <v>MICA PORTADOCUMENTOS T/C 3 ORIFICIOS</v>
          </cell>
          <cell r="D638" t="str">
            <v>21100081-0103</v>
          </cell>
          <cell r="E638" t="str">
            <v>Pieza</v>
          </cell>
          <cell r="F638" t="str">
            <v>21101</v>
          </cell>
          <cell r="G638" t="str">
            <v>11510</v>
          </cell>
          <cell r="H638"/>
          <cell r="I638"/>
          <cell r="J638"/>
        </row>
        <row r="639">
          <cell r="C639" t="str">
            <v>ETIQUETA P/ROTULAR (C.D.)</v>
          </cell>
          <cell r="D639" t="str">
            <v>21100081-0106</v>
          </cell>
          <cell r="E639" t="str">
            <v>PAQUETE</v>
          </cell>
          <cell r="F639" t="str">
            <v>21101</v>
          </cell>
          <cell r="G639" t="str">
            <v>11510</v>
          </cell>
          <cell r="H639"/>
          <cell r="I639"/>
          <cell r="J639"/>
        </row>
        <row r="640">
          <cell r="C640" t="str">
            <v>ETIQUETYA AUTOADHERIBLE DE 102X51 MM DIAMETRO INTERNO DEL CARRETE DE 3"</v>
          </cell>
          <cell r="D640" t="str">
            <v>21100081-0107</v>
          </cell>
          <cell r="E640" t="str">
            <v>ROLLO</v>
          </cell>
          <cell r="F640" t="str">
            <v>21101</v>
          </cell>
          <cell r="G640" t="str">
            <v>11510</v>
          </cell>
          <cell r="H640"/>
          <cell r="I640"/>
          <cell r="J640"/>
        </row>
        <row r="641">
          <cell r="C641" t="str">
            <v>ETIQUETA ADHESIVA Nº 20 FILE</v>
          </cell>
          <cell r="D641" t="str">
            <v>21100081-0109</v>
          </cell>
          <cell r="E641" t="str">
            <v>PAQUETE</v>
          </cell>
          <cell r="F641" t="str">
            <v>21101</v>
          </cell>
          <cell r="G641" t="str">
            <v>11510</v>
          </cell>
          <cell r="H641"/>
          <cell r="I641"/>
          <cell r="J641"/>
        </row>
        <row r="642">
          <cell r="C642" t="str">
            <v>ETIQUETA AUTOADHERIBLE PARA CODIGO DE BARRAS, UNO AL PASO 76 X 25 MM (IMP. ZEBRA)</v>
          </cell>
          <cell r="D642" t="str">
            <v>21100081-0110</v>
          </cell>
          <cell r="E642" t="str">
            <v>PAQUETE</v>
          </cell>
          <cell r="F642" t="str">
            <v>21101</v>
          </cell>
          <cell r="G642" t="str">
            <v>11510</v>
          </cell>
          <cell r="H642"/>
          <cell r="I642"/>
          <cell r="J642"/>
        </row>
        <row r="643">
          <cell r="C643" t="str">
            <v>PAPEL TERMICO</v>
          </cell>
          <cell r="D643" t="str">
            <v>21100081-0111</v>
          </cell>
          <cell r="E643" t="str">
            <v>ROLLO</v>
          </cell>
          <cell r="F643" t="str">
            <v>21101</v>
          </cell>
          <cell r="G643" t="str">
            <v>11510</v>
          </cell>
          <cell r="H643"/>
          <cell r="I643"/>
          <cell r="J643"/>
        </row>
        <row r="644">
          <cell r="C644" t="str">
            <v>PLASTICO STRETCH DE 18 CAL 80 1300 PIES</v>
          </cell>
          <cell r="D644" t="str">
            <v>21100081-0113</v>
          </cell>
          <cell r="E644" t="str">
            <v>ROLLO</v>
          </cell>
          <cell r="F644" t="str">
            <v>21101</v>
          </cell>
          <cell r="G644" t="str">
            <v>11510</v>
          </cell>
          <cell r="H644"/>
          <cell r="I644"/>
          <cell r="J644"/>
        </row>
        <row r="645">
          <cell r="C645" t="str">
            <v>FILTROS P/CAFETERA C/100 (PAPEL FILTRO)</v>
          </cell>
          <cell r="D645" t="str">
            <v>21100082-0001</v>
          </cell>
          <cell r="E645" t="str">
            <v>PAQUETE</v>
          </cell>
          <cell r="F645" t="str">
            <v>21101</v>
          </cell>
          <cell r="G645" t="str">
            <v>11510</v>
          </cell>
          <cell r="H645"/>
          <cell r="I645"/>
          <cell r="J645"/>
        </row>
        <row r="646">
          <cell r="C646" t="str">
            <v>FILTROS P/CAFETERA C/200 (PAPEL FILTRO)</v>
          </cell>
          <cell r="D646" t="str">
            <v>21100082-0002</v>
          </cell>
          <cell r="E646" t="str">
            <v>PAQUETE</v>
          </cell>
          <cell r="F646" t="str">
            <v>21101</v>
          </cell>
          <cell r="G646" t="str">
            <v>11510</v>
          </cell>
          <cell r="H646"/>
          <cell r="I646"/>
          <cell r="J646"/>
        </row>
        <row r="647">
          <cell r="C647" t="str">
            <v>PAÑUELOS KLEENEX C/100 hjs.</v>
          </cell>
          <cell r="D647" t="str">
            <v>21100083-0001</v>
          </cell>
          <cell r="E647" t="str">
            <v>CAJA</v>
          </cell>
          <cell r="F647" t="str">
            <v>21101</v>
          </cell>
          <cell r="G647" t="str">
            <v>11510</v>
          </cell>
          <cell r="H647"/>
          <cell r="I647"/>
          <cell r="J647"/>
        </row>
        <row r="648">
          <cell r="C648" t="str">
            <v>SERVILLETAS DESECHABLES 125 PiezaS</v>
          </cell>
          <cell r="D648" t="str">
            <v>21100083-0007</v>
          </cell>
          <cell r="E648" t="str">
            <v>PAQUETE</v>
          </cell>
          <cell r="F648" t="str">
            <v>21101</v>
          </cell>
          <cell r="G648" t="str">
            <v>11510</v>
          </cell>
          <cell r="H648"/>
          <cell r="I648"/>
          <cell r="J648"/>
        </row>
        <row r="649">
          <cell r="C649" t="str">
            <v>SERVILLETAS DESECHABLES 250 PiezaS</v>
          </cell>
          <cell r="D649" t="str">
            <v>21100083-0008</v>
          </cell>
          <cell r="E649" t="str">
            <v>PAQUETE</v>
          </cell>
          <cell r="F649" t="str">
            <v>21101</v>
          </cell>
          <cell r="G649" t="str">
            <v>11510</v>
          </cell>
          <cell r="H649"/>
          <cell r="I649"/>
          <cell r="J649"/>
        </row>
        <row r="650">
          <cell r="C650" t="str">
            <v>SERVILLETAS DESECHABLES 500 PiezaS</v>
          </cell>
          <cell r="D650" t="str">
            <v>21100083-0009</v>
          </cell>
          <cell r="E650" t="str">
            <v>PAQUETE</v>
          </cell>
          <cell r="F650" t="str">
            <v>21101</v>
          </cell>
          <cell r="G650" t="str">
            <v>11510</v>
          </cell>
          <cell r="H650"/>
          <cell r="I650"/>
          <cell r="J650"/>
        </row>
        <row r="651">
          <cell r="C651" t="str">
            <v>PAPEL PARA MANOS</v>
          </cell>
          <cell r="D651" t="str">
            <v>21100083-0013</v>
          </cell>
          <cell r="E651" t="str">
            <v>ROLLO</v>
          </cell>
          <cell r="F651" t="str">
            <v>21101</v>
          </cell>
          <cell r="G651" t="str">
            <v>11510</v>
          </cell>
          <cell r="H651"/>
          <cell r="I651"/>
          <cell r="J651"/>
        </row>
        <row r="652">
          <cell r="C652" t="str">
            <v>PAPEL KRAFT DE .90 X 125 mts.</v>
          </cell>
          <cell r="D652" t="str">
            <v>21100084-0001</v>
          </cell>
          <cell r="E652" t="str">
            <v>ROLLO</v>
          </cell>
          <cell r="F652" t="str">
            <v>21101</v>
          </cell>
          <cell r="G652" t="str">
            <v>11510</v>
          </cell>
          <cell r="H652"/>
          <cell r="I652"/>
          <cell r="J652"/>
        </row>
        <row r="653">
          <cell r="C653" t="str">
            <v>PAPEL SEMI-KRAFT DE 1.25 X 100 mts.</v>
          </cell>
          <cell r="D653" t="str">
            <v>21100084-0002</v>
          </cell>
          <cell r="E653" t="str">
            <v>ROLLO</v>
          </cell>
          <cell r="F653" t="str">
            <v>21101</v>
          </cell>
          <cell r="G653" t="str">
            <v>11510</v>
          </cell>
          <cell r="H653"/>
          <cell r="I653"/>
          <cell r="J653"/>
        </row>
        <row r="654">
          <cell r="C654" t="str">
            <v>PAPEL KRAFT DE 1.20 X 125 mts.</v>
          </cell>
          <cell r="D654" t="str">
            <v>21100084-0003</v>
          </cell>
          <cell r="E654" t="str">
            <v>ROLLO</v>
          </cell>
          <cell r="F654" t="str">
            <v>21101</v>
          </cell>
          <cell r="G654" t="str">
            <v>11510</v>
          </cell>
          <cell r="H654"/>
          <cell r="I654"/>
          <cell r="J654"/>
        </row>
        <row r="655">
          <cell r="C655" t="str">
            <v>PAPEL KRAFT</v>
          </cell>
          <cell r="D655" t="str">
            <v>21100084-0006</v>
          </cell>
          <cell r="E655" t="str">
            <v>METRO</v>
          </cell>
          <cell r="F655" t="str">
            <v>21101</v>
          </cell>
          <cell r="G655" t="str">
            <v>11510</v>
          </cell>
          <cell r="H655"/>
          <cell r="I655"/>
          <cell r="J655"/>
        </row>
        <row r="656">
          <cell r="C656" t="str">
            <v>PAPEL KRONALINE</v>
          </cell>
          <cell r="D656" t="str">
            <v>21100084-0007</v>
          </cell>
          <cell r="E656" t="str">
            <v>Pieza</v>
          </cell>
          <cell r="F656" t="str">
            <v>21101</v>
          </cell>
          <cell r="G656" t="str">
            <v>11510</v>
          </cell>
          <cell r="H656"/>
          <cell r="I656"/>
          <cell r="J656"/>
        </row>
        <row r="657">
          <cell r="C657" t="str">
            <v>PAPEL AMATE</v>
          </cell>
          <cell r="D657" t="str">
            <v>21100085-0001</v>
          </cell>
          <cell r="E657" t="str">
            <v>Pieza</v>
          </cell>
          <cell r="F657" t="str">
            <v>21101</v>
          </cell>
          <cell r="G657" t="str">
            <v>11510</v>
          </cell>
          <cell r="H657"/>
          <cell r="I657"/>
          <cell r="J657"/>
        </row>
        <row r="658">
          <cell r="C658" t="str">
            <v>PAPEL CAMBRIC</v>
          </cell>
          <cell r="D658" t="str">
            <v>21100085-0002</v>
          </cell>
          <cell r="E658" t="str">
            <v>Pieza</v>
          </cell>
          <cell r="F658" t="str">
            <v>21101</v>
          </cell>
          <cell r="G658" t="str">
            <v>11510</v>
          </cell>
          <cell r="H658"/>
          <cell r="I658"/>
          <cell r="J658"/>
        </row>
        <row r="659">
          <cell r="C659" t="str">
            <v>PAPEL CASCARON</v>
          </cell>
          <cell r="D659" t="str">
            <v>21100085-0003</v>
          </cell>
          <cell r="E659" t="str">
            <v>Pieza</v>
          </cell>
          <cell r="F659" t="str">
            <v>21101</v>
          </cell>
          <cell r="G659" t="str">
            <v>11510</v>
          </cell>
          <cell r="H659"/>
          <cell r="I659"/>
          <cell r="J659"/>
        </row>
        <row r="660">
          <cell r="C660" t="str">
            <v>PAPEL COUCHE T/CARTA</v>
          </cell>
          <cell r="D660" t="str">
            <v>21100085-0006</v>
          </cell>
          <cell r="E660" t="str">
            <v>Pieza</v>
          </cell>
          <cell r="F660" t="str">
            <v>21101</v>
          </cell>
          <cell r="G660" t="str">
            <v>11510</v>
          </cell>
          <cell r="H660"/>
          <cell r="I660"/>
          <cell r="J660"/>
        </row>
        <row r="661">
          <cell r="C661" t="str">
            <v>PAPEL FLUORECENTE T/C COLORES</v>
          </cell>
          <cell r="D661" t="str">
            <v>21100085-0008</v>
          </cell>
          <cell r="E661" t="str">
            <v>Pieza</v>
          </cell>
          <cell r="F661" t="str">
            <v>21101</v>
          </cell>
          <cell r="G661" t="str">
            <v>11510</v>
          </cell>
          <cell r="H661"/>
          <cell r="I661"/>
          <cell r="J661"/>
        </row>
        <row r="662">
          <cell r="C662" t="str">
            <v>PAPEL GLOSSY T/CARTA</v>
          </cell>
          <cell r="D662" t="str">
            <v>21100085-0009</v>
          </cell>
          <cell r="E662" t="str">
            <v>Pieza</v>
          </cell>
          <cell r="F662" t="str">
            <v>21101</v>
          </cell>
          <cell r="G662" t="str">
            <v>11510</v>
          </cell>
          <cell r="H662"/>
          <cell r="I662"/>
          <cell r="J662"/>
        </row>
        <row r="663">
          <cell r="C663" t="str">
            <v>PAPEL ILUSTRACION</v>
          </cell>
          <cell r="D663" t="str">
            <v>21100085-0010</v>
          </cell>
          <cell r="E663" t="str">
            <v>Pieza</v>
          </cell>
          <cell r="F663" t="str">
            <v>21101</v>
          </cell>
          <cell r="G663" t="str">
            <v>11510</v>
          </cell>
          <cell r="H663"/>
          <cell r="I663"/>
          <cell r="J663"/>
        </row>
        <row r="664">
          <cell r="C664" t="str">
            <v>PAPEL P V C</v>
          </cell>
          <cell r="D664" t="str">
            <v>21100085-0017</v>
          </cell>
          <cell r="E664" t="str">
            <v>Pieza</v>
          </cell>
          <cell r="F664" t="str">
            <v>21101</v>
          </cell>
          <cell r="G664" t="str">
            <v>11510</v>
          </cell>
          <cell r="H664"/>
          <cell r="I664"/>
          <cell r="J664"/>
        </row>
        <row r="665">
          <cell r="C665" t="str">
            <v>PAPEL REVOLUCION T/CARTA</v>
          </cell>
          <cell r="D665" t="str">
            <v>21100085-0019</v>
          </cell>
          <cell r="E665" t="str">
            <v>Pieza</v>
          </cell>
          <cell r="F665" t="str">
            <v>21101</v>
          </cell>
          <cell r="G665" t="str">
            <v>11510</v>
          </cell>
          <cell r="H665"/>
          <cell r="I665"/>
          <cell r="J665"/>
        </row>
        <row r="666">
          <cell r="C666" t="str">
            <v>PAPEL SATINADO T/CARTA</v>
          </cell>
          <cell r="D666" t="str">
            <v>21100085-0021</v>
          </cell>
          <cell r="E666" t="str">
            <v>Pieza</v>
          </cell>
          <cell r="F666" t="str">
            <v>21101</v>
          </cell>
          <cell r="G666" t="str">
            <v>11510</v>
          </cell>
          <cell r="H666"/>
          <cell r="I666"/>
          <cell r="J666"/>
        </row>
        <row r="667">
          <cell r="C667" t="str">
            <v>PAPEL TERCIOPELO</v>
          </cell>
          <cell r="D667" t="str">
            <v>21100085-0022</v>
          </cell>
          <cell r="E667" t="str">
            <v>Pieza</v>
          </cell>
          <cell r="F667" t="str">
            <v>21101</v>
          </cell>
          <cell r="G667" t="str">
            <v>11510</v>
          </cell>
          <cell r="H667"/>
          <cell r="I667"/>
          <cell r="J667"/>
        </row>
        <row r="668">
          <cell r="C668" t="str">
            <v>PAPEL CARTULINA T/C</v>
          </cell>
          <cell r="D668" t="str">
            <v>21100085-0105</v>
          </cell>
          <cell r="E668" t="str">
            <v>Pieza</v>
          </cell>
          <cell r="F668" t="str">
            <v>21101</v>
          </cell>
          <cell r="G668" t="str">
            <v>11510</v>
          </cell>
          <cell r="H668"/>
          <cell r="I668"/>
          <cell r="J668"/>
        </row>
        <row r="669">
          <cell r="C669" t="str">
            <v>PAPEL IRIS</v>
          </cell>
          <cell r="D669" t="str">
            <v>21100085-0106</v>
          </cell>
          <cell r="E669" t="str">
            <v>Pieza</v>
          </cell>
          <cell r="F669" t="str">
            <v>21101</v>
          </cell>
          <cell r="G669" t="str">
            <v>11510</v>
          </cell>
          <cell r="H669"/>
          <cell r="I669"/>
          <cell r="J669"/>
        </row>
        <row r="670">
          <cell r="C670" t="str">
            <v>PAPEL PARA ENVOLTURA</v>
          </cell>
          <cell r="D670" t="str">
            <v>21100086-0001</v>
          </cell>
          <cell r="E670" t="str">
            <v>Pieza</v>
          </cell>
          <cell r="F670" t="str">
            <v>21101</v>
          </cell>
          <cell r="G670" t="str">
            <v>11510</v>
          </cell>
          <cell r="H670"/>
          <cell r="I670"/>
          <cell r="J670"/>
        </row>
        <row r="671">
          <cell r="C671" t="str">
            <v>PAPEL BOND .61 X 100 mts.</v>
          </cell>
          <cell r="D671" t="str">
            <v>21100087-0002</v>
          </cell>
          <cell r="E671" t="str">
            <v>ROLLO</v>
          </cell>
          <cell r="F671" t="str">
            <v>21101</v>
          </cell>
          <cell r="G671" t="str">
            <v>11510</v>
          </cell>
          <cell r="H671"/>
          <cell r="I671"/>
          <cell r="J671"/>
        </row>
        <row r="672">
          <cell r="C672" t="str">
            <v>PAPEL BOND .91 X 100 mts.</v>
          </cell>
          <cell r="D672" t="str">
            <v>21100087-0003</v>
          </cell>
          <cell r="E672" t="str">
            <v>ROLLO</v>
          </cell>
          <cell r="F672" t="str">
            <v>21101</v>
          </cell>
          <cell r="G672" t="str">
            <v>11510</v>
          </cell>
          <cell r="H672"/>
          <cell r="I672"/>
          <cell r="J672"/>
        </row>
        <row r="673">
          <cell r="C673" t="str">
            <v>PAPEL BOND 70 X  95</v>
          </cell>
          <cell r="D673" t="str">
            <v>21100087-0006</v>
          </cell>
          <cell r="E673" t="str">
            <v>Pieza</v>
          </cell>
          <cell r="F673" t="str">
            <v>21101</v>
          </cell>
          <cell r="G673" t="str">
            <v>11510</v>
          </cell>
          <cell r="H673"/>
          <cell r="I673"/>
          <cell r="J673"/>
        </row>
        <row r="674">
          <cell r="C674" t="str">
            <v>PAPEL BOND 75 X 100</v>
          </cell>
          <cell r="D674" t="str">
            <v>21100087-0007</v>
          </cell>
          <cell r="E674" t="str">
            <v>Pieza</v>
          </cell>
          <cell r="F674" t="str">
            <v>21101</v>
          </cell>
          <cell r="G674" t="str">
            <v>11510</v>
          </cell>
          <cell r="H674"/>
          <cell r="I674"/>
          <cell r="J674"/>
        </row>
        <row r="675">
          <cell r="C675" t="str">
            <v>PAPEL BOND 90 X 100</v>
          </cell>
          <cell r="D675" t="str">
            <v>21100087-0008</v>
          </cell>
          <cell r="E675" t="str">
            <v>Pieza</v>
          </cell>
          <cell r="F675" t="str">
            <v>21101</v>
          </cell>
          <cell r="G675" t="str">
            <v>11510</v>
          </cell>
          <cell r="H675"/>
          <cell r="I675"/>
          <cell r="J675"/>
        </row>
        <row r="676">
          <cell r="C676" t="str">
            <v>PAPEL BOND 91 X  50</v>
          </cell>
          <cell r="D676" t="str">
            <v>21100087-0009</v>
          </cell>
          <cell r="E676" t="str">
            <v>Pieza</v>
          </cell>
          <cell r="F676" t="str">
            <v>21101</v>
          </cell>
          <cell r="G676" t="str">
            <v>11510</v>
          </cell>
          <cell r="H676"/>
          <cell r="I676"/>
          <cell r="J676"/>
        </row>
        <row r="677">
          <cell r="C677" t="str">
            <v>PAPEL BOND 9.1 X 100</v>
          </cell>
          <cell r="D677" t="str">
            <v>21100087-0010</v>
          </cell>
          <cell r="E677" t="str">
            <v>Pieza</v>
          </cell>
          <cell r="F677" t="str">
            <v>21101</v>
          </cell>
          <cell r="G677" t="str">
            <v>11510</v>
          </cell>
          <cell r="H677"/>
          <cell r="I677"/>
          <cell r="J677"/>
        </row>
        <row r="678">
          <cell r="C678" t="str">
            <v>PAPEL BOND T/CARTA</v>
          </cell>
          <cell r="D678" t="str">
            <v>21100087-0011</v>
          </cell>
          <cell r="E678" t="str">
            <v>HOJA</v>
          </cell>
          <cell r="F678" t="str">
            <v>21101</v>
          </cell>
          <cell r="G678" t="str">
            <v>11510</v>
          </cell>
          <cell r="H678"/>
          <cell r="I678"/>
          <cell r="J678"/>
        </row>
        <row r="679">
          <cell r="C679" t="str">
            <v>PAPEL BOND T/CARTA ( COLOR )</v>
          </cell>
          <cell r="D679" t="str">
            <v>21100087-0012</v>
          </cell>
          <cell r="E679" t="str">
            <v>HOJA</v>
          </cell>
          <cell r="F679" t="str">
            <v>21101</v>
          </cell>
          <cell r="G679" t="str">
            <v>11510</v>
          </cell>
          <cell r="H679"/>
          <cell r="I679"/>
          <cell r="J679"/>
        </row>
        <row r="680">
          <cell r="C680" t="str">
            <v>PAPEL BOND T/CARTA 500 hjs.</v>
          </cell>
          <cell r="D680" t="str">
            <v>21100087-0013</v>
          </cell>
          <cell r="E680" t="str">
            <v>PAQUETE</v>
          </cell>
          <cell r="F680" t="str">
            <v>21101</v>
          </cell>
          <cell r="G680" t="str">
            <v>11510</v>
          </cell>
          <cell r="H680"/>
          <cell r="I680"/>
          <cell r="J680"/>
        </row>
        <row r="681">
          <cell r="C681" t="str">
            <v>PAPEL BOND T/CARTA C/2000 hjs.</v>
          </cell>
          <cell r="D681" t="str">
            <v>21100087-0014</v>
          </cell>
          <cell r="E681" t="str">
            <v>CAJA</v>
          </cell>
          <cell r="F681" t="str">
            <v>21101</v>
          </cell>
          <cell r="G681" t="str">
            <v>11510</v>
          </cell>
          <cell r="H681"/>
          <cell r="I681"/>
          <cell r="J681"/>
        </row>
        <row r="682">
          <cell r="C682" t="str">
            <v>PAPEL BOND T/CARTA C/5000 hjs.</v>
          </cell>
          <cell r="D682" t="str">
            <v>21100087-0015</v>
          </cell>
          <cell r="E682" t="str">
            <v>CAJA</v>
          </cell>
          <cell r="F682" t="str">
            <v>21101</v>
          </cell>
          <cell r="G682" t="str">
            <v>11510</v>
          </cell>
          <cell r="H682"/>
          <cell r="I682"/>
          <cell r="J682"/>
        </row>
        <row r="683">
          <cell r="C683" t="str">
            <v>PAPEL BOND T/DOBLE CARTA</v>
          </cell>
          <cell r="D683" t="str">
            <v>21100087-0016</v>
          </cell>
          <cell r="E683" t="str">
            <v>HOJA</v>
          </cell>
          <cell r="F683" t="str">
            <v>21101</v>
          </cell>
          <cell r="G683" t="str">
            <v>11510</v>
          </cell>
          <cell r="H683"/>
          <cell r="I683"/>
          <cell r="J683"/>
        </row>
        <row r="684">
          <cell r="C684" t="str">
            <v>PAPEL BOND T/DOBLE CARTA C/500 hjs.</v>
          </cell>
          <cell r="D684" t="str">
            <v>21100087-0017</v>
          </cell>
          <cell r="E684" t="str">
            <v>PAQUETE</v>
          </cell>
          <cell r="F684" t="str">
            <v>21101</v>
          </cell>
          <cell r="G684" t="str">
            <v>11510</v>
          </cell>
          <cell r="H684"/>
          <cell r="I684"/>
          <cell r="J684"/>
        </row>
        <row r="685">
          <cell r="C685" t="str">
            <v>PAPEL BOND T/LEGAL</v>
          </cell>
          <cell r="D685" t="str">
            <v>21100087-0018</v>
          </cell>
          <cell r="E685" t="str">
            <v>HOJA</v>
          </cell>
          <cell r="F685" t="str">
            <v>21101</v>
          </cell>
          <cell r="G685" t="str">
            <v>11510</v>
          </cell>
          <cell r="H685"/>
          <cell r="I685"/>
          <cell r="J685"/>
        </row>
        <row r="686">
          <cell r="C686" t="str">
            <v>PAPEL BOND T/OFICIO  C/2500 hjs.</v>
          </cell>
          <cell r="D686" t="str">
            <v>21100087-0019</v>
          </cell>
          <cell r="E686" t="str">
            <v>CAJA</v>
          </cell>
          <cell r="F686" t="str">
            <v>21101</v>
          </cell>
          <cell r="G686" t="str">
            <v>11510</v>
          </cell>
          <cell r="H686"/>
          <cell r="I686"/>
          <cell r="J686"/>
        </row>
        <row r="687">
          <cell r="C687" t="str">
            <v>PAPEL BOND T/OFICIO  C/4000 hjs.</v>
          </cell>
          <cell r="D687" t="str">
            <v>21100087-0020</v>
          </cell>
          <cell r="E687" t="str">
            <v>CAJA</v>
          </cell>
          <cell r="F687" t="str">
            <v>21101</v>
          </cell>
          <cell r="G687" t="str">
            <v>11510</v>
          </cell>
          <cell r="H687"/>
          <cell r="I687"/>
          <cell r="J687"/>
        </row>
        <row r="688">
          <cell r="C688" t="str">
            <v>PAPEL BOND T/OFICIO  C/500 hjs.</v>
          </cell>
          <cell r="D688" t="str">
            <v>21100087-0021</v>
          </cell>
          <cell r="E688" t="str">
            <v>PAQUETE</v>
          </cell>
          <cell r="F688" t="str">
            <v>21101</v>
          </cell>
          <cell r="G688" t="str">
            <v>11510</v>
          </cell>
          <cell r="H688"/>
          <cell r="I688"/>
          <cell r="J688"/>
        </row>
        <row r="689">
          <cell r="C689" t="str">
            <v>PAPEL BOND T/OFICIO  C/5000 hjs.</v>
          </cell>
          <cell r="D689" t="str">
            <v>21100087-0022</v>
          </cell>
          <cell r="E689" t="str">
            <v>CAJA</v>
          </cell>
          <cell r="F689" t="str">
            <v>21101</v>
          </cell>
          <cell r="G689" t="str">
            <v>11510</v>
          </cell>
          <cell r="H689"/>
          <cell r="I689"/>
          <cell r="J689"/>
        </row>
        <row r="690">
          <cell r="C690" t="str">
            <v>PAPEL FOTO BOND 8.5 X 14 .75</v>
          </cell>
          <cell r="D690" t="str">
            <v>21100087-0024</v>
          </cell>
          <cell r="E690" t="str">
            <v>Pieza</v>
          </cell>
          <cell r="F690" t="str">
            <v>21101</v>
          </cell>
          <cell r="G690" t="str">
            <v>11510</v>
          </cell>
          <cell r="H690"/>
          <cell r="I690"/>
          <cell r="J690"/>
        </row>
        <row r="691">
          <cell r="C691" t="str">
            <v>PAPEL HELIOGRAFICO   .61 X 100 mts.</v>
          </cell>
          <cell r="D691" t="str">
            <v>21100087-0025</v>
          </cell>
          <cell r="E691" t="str">
            <v>Pieza</v>
          </cell>
          <cell r="F691" t="str">
            <v>21101</v>
          </cell>
          <cell r="G691" t="str">
            <v>11510</v>
          </cell>
          <cell r="H691"/>
          <cell r="I691"/>
          <cell r="J691"/>
        </row>
        <row r="692">
          <cell r="C692" t="str">
            <v>PAPEL HELIOGRAFICO 1.07 X 50 mts.</v>
          </cell>
          <cell r="D692" t="str">
            <v>21100087-0028</v>
          </cell>
          <cell r="E692" t="str">
            <v>Pieza</v>
          </cell>
          <cell r="F692" t="str">
            <v>21101</v>
          </cell>
          <cell r="G692" t="str">
            <v>11510</v>
          </cell>
          <cell r="H692"/>
          <cell r="I692"/>
          <cell r="J692"/>
        </row>
        <row r="693">
          <cell r="C693" t="str">
            <v>PAPEL HERCULENE .91 X 45.7</v>
          </cell>
          <cell r="D693" t="str">
            <v>21100087-0029</v>
          </cell>
          <cell r="E693" t="str">
            <v>Pieza</v>
          </cell>
          <cell r="F693" t="str">
            <v>21101</v>
          </cell>
          <cell r="G693" t="str">
            <v>11510</v>
          </cell>
          <cell r="H693"/>
          <cell r="I693"/>
          <cell r="J693"/>
        </row>
        <row r="694">
          <cell r="C694" t="str">
            <v>PAPEL HEWLLET PACKARD ALTA CALIDAD</v>
          </cell>
          <cell r="D694" t="str">
            <v>21100087-0032</v>
          </cell>
          <cell r="E694" t="str">
            <v>PAQUETE</v>
          </cell>
          <cell r="F694" t="str">
            <v>21101</v>
          </cell>
          <cell r="G694" t="str">
            <v>11510</v>
          </cell>
          <cell r="H694"/>
          <cell r="I694"/>
          <cell r="J694"/>
        </row>
        <row r="695">
          <cell r="C695" t="str">
            <v>PAPEL P/FOTOCOPIADORA 90 grs. C/500 hjs.</v>
          </cell>
          <cell r="D695" t="str">
            <v>21100087-0033</v>
          </cell>
          <cell r="E695" t="str">
            <v>PAQUETE</v>
          </cell>
          <cell r="F695" t="str">
            <v>21101</v>
          </cell>
          <cell r="G695" t="str">
            <v>11510</v>
          </cell>
          <cell r="H695"/>
          <cell r="I695"/>
          <cell r="J695"/>
        </row>
        <row r="696">
          <cell r="C696" t="str">
            <v>PAPEL TRANSLUCENT PARA PLOTER HP</v>
          </cell>
          <cell r="D696" t="str">
            <v>21100087-0035</v>
          </cell>
          <cell r="E696" t="str">
            <v>ROLLO</v>
          </cell>
          <cell r="F696" t="str">
            <v>21101</v>
          </cell>
          <cell r="G696" t="str">
            <v>11510</v>
          </cell>
          <cell r="H696"/>
          <cell r="I696"/>
          <cell r="J696"/>
        </row>
        <row r="697">
          <cell r="C697" t="str">
            <v>PAPEL BOND T/OFICIO  C/2000 hjs.</v>
          </cell>
          <cell r="D697" t="str">
            <v>21100087-0036</v>
          </cell>
          <cell r="E697" t="str">
            <v>CAJA</v>
          </cell>
          <cell r="F697" t="str">
            <v>21101</v>
          </cell>
          <cell r="G697" t="str">
            <v>11510</v>
          </cell>
          <cell r="H697"/>
          <cell r="I697"/>
          <cell r="J697"/>
        </row>
        <row r="698">
          <cell r="C698" t="str">
            <v>PAPEL BOND T/OFICIO</v>
          </cell>
          <cell r="D698" t="str">
            <v>21100087-0039</v>
          </cell>
          <cell r="E698" t="str">
            <v>HOJA</v>
          </cell>
          <cell r="F698" t="str">
            <v>21101</v>
          </cell>
          <cell r="G698" t="str">
            <v>11510</v>
          </cell>
          <cell r="H698"/>
          <cell r="I698"/>
          <cell r="J698"/>
        </row>
        <row r="699">
          <cell r="C699" t="str">
            <v>PAPEL BOND T/LEGAL 500 HJS.</v>
          </cell>
          <cell r="D699" t="str">
            <v>21100087-0040</v>
          </cell>
          <cell r="E699" t="str">
            <v>PAQUETE</v>
          </cell>
          <cell r="F699" t="str">
            <v>21101</v>
          </cell>
          <cell r="G699" t="str">
            <v>11510</v>
          </cell>
          <cell r="H699"/>
          <cell r="I699"/>
          <cell r="J699"/>
        </row>
        <row r="700">
          <cell r="C700" t="str">
            <v>PAPEL FHOTO GROSY T/C 21.6 X 27.9 CON 20 HJS.</v>
          </cell>
          <cell r="D700" t="str">
            <v>21100087-0044</v>
          </cell>
          <cell r="E700" t="str">
            <v>Pieza</v>
          </cell>
          <cell r="F700" t="str">
            <v>21101</v>
          </cell>
          <cell r="G700" t="str">
            <v>11510</v>
          </cell>
          <cell r="H700"/>
          <cell r="I700"/>
          <cell r="J700"/>
        </row>
        <row r="701">
          <cell r="C701" t="str">
            <v>PAPEL P/PLOTTER</v>
          </cell>
          <cell r="D701" t="str">
            <v>21100087-0046</v>
          </cell>
          <cell r="E701" t="str">
            <v>ROLLO</v>
          </cell>
          <cell r="F701" t="str">
            <v>21101</v>
          </cell>
          <cell r="G701" t="str">
            <v>11510</v>
          </cell>
          <cell r="H701"/>
          <cell r="I701"/>
          <cell r="J701"/>
        </row>
        <row r="702">
          <cell r="C702" t="str">
            <v>BOLSA DE PAPEL C/ASA 33 X 22 GRANDE</v>
          </cell>
          <cell r="D702" t="str">
            <v>21100088-0001</v>
          </cell>
          <cell r="E702" t="str">
            <v>Pieza</v>
          </cell>
          <cell r="F702" t="str">
            <v>21101</v>
          </cell>
          <cell r="G702" t="str">
            <v>11510</v>
          </cell>
          <cell r="H702"/>
          <cell r="I702"/>
          <cell r="J702"/>
        </row>
        <row r="703">
          <cell r="C703" t="str">
            <v>PAPELERA DE CARTON</v>
          </cell>
          <cell r="D703" t="str">
            <v>21100089-0001</v>
          </cell>
          <cell r="E703" t="str">
            <v>Pieza</v>
          </cell>
          <cell r="F703" t="str">
            <v>21101</v>
          </cell>
          <cell r="G703" t="str">
            <v>11510</v>
          </cell>
          <cell r="H703"/>
          <cell r="I703"/>
          <cell r="J703"/>
        </row>
        <row r="704">
          <cell r="C704" t="str">
            <v>PEGAMENTO 5000 DE 1 lt.</v>
          </cell>
          <cell r="D704" t="str">
            <v>21100090-0001</v>
          </cell>
          <cell r="E704" t="str">
            <v>Pieza</v>
          </cell>
          <cell r="F704" t="str">
            <v>21101</v>
          </cell>
          <cell r="G704" t="str">
            <v>11510</v>
          </cell>
          <cell r="H704"/>
          <cell r="I704"/>
          <cell r="J704"/>
        </row>
        <row r="705">
          <cell r="C705" t="str">
            <v>PEGAMENTO 5000 DE 21 ml.</v>
          </cell>
          <cell r="D705" t="str">
            <v>21100090-0002</v>
          </cell>
          <cell r="E705" t="str">
            <v>Pieza</v>
          </cell>
          <cell r="F705" t="str">
            <v>21101</v>
          </cell>
          <cell r="G705" t="str">
            <v>11510</v>
          </cell>
          <cell r="H705"/>
          <cell r="I705"/>
          <cell r="J705"/>
        </row>
        <row r="706">
          <cell r="C706" t="str">
            <v>PEGAMENTO 5000 DE 250 ml.</v>
          </cell>
          <cell r="D706" t="str">
            <v>21100090-0003</v>
          </cell>
          <cell r="E706" t="str">
            <v>Pieza</v>
          </cell>
          <cell r="F706" t="str">
            <v>21101</v>
          </cell>
          <cell r="G706" t="str">
            <v>11510</v>
          </cell>
          <cell r="H706"/>
          <cell r="I706"/>
          <cell r="J706"/>
        </row>
        <row r="707">
          <cell r="C707" t="str">
            <v>PEGAMENTO P/ENCUADERNACION 525 1 kg.</v>
          </cell>
          <cell r="D707" t="str">
            <v>21100090-0005</v>
          </cell>
          <cell r="E707" t="str">
            <v>Pieza</v>
          </cell>
          <cell r="F707" t="str">
            <v>21101</v>
          </cell>
          <cell r="G707" t="str">
            <v>11510</v>
          </cell>
          <cell r="H707"/>
          <cell r="I707"/>
          <cell r="J707"/>
        </row>
        <row r="708">
          <cell r="C708" t="str">
            <v>PLASTI-ACERO</v>
          </cell>
          <cell r="D708" t="str">
            <v>21100090-0006</v>
          </cell>
          <cell r="E708" t="str">
            <v>Pieza</v>
          </cell>
          <cell r="F708" t="str">
            <v>21101</v>
          </cell>
          <cell r="G708" t="str">
            <v>11510</v>
          </cell>
          <cell r="H708"/>
          <cell r="I708"/>
          <cell r="J708"/>
        </row>
        <row r="709">
          <cell r="C709" t="str">
            <v>PLASTI-LOKA</v>
          </cell>
          <cell r="D709" t="str">
            <v>21100090-0007</v>
          </cell>
          <cell r="E709" t="str">
            <v>Pieza</v>
          </cell>
          <cell r="F709" t="str">
            <v>21101</v>
          </cell>
          <cell r="G709" t="str">
            <v>11510</v>
          </cell>
          <cell r="H709"/>
          <cell r="I709"/>
          <cell r="J709"/>
        </row>
        <row r="710">
          <cell r="C710" t="str">
            <v>PEGAMENTO ADHESIVO T/ LAPIZ</v>
          </cell>
          <cell r="D710" t="str">
            <v>21100091-0001</v>
          </cell>
          <cell r="E710" t="str">
            <v>Pieza</v>
          </cell>
          <cell r="F710" t="str">
            <v>21101</v>
          </cell>
          <cell r="G710" t="str">
            <v>11510</v>
          </cell>
          <cell r="H710"/>
          <cell r="I710"/>
          <cell r="J710"/>
        </row>
        <row r="711">
          <cell r="C711" t="str">
            <v>AEROSOL SPRAYMOUNT 290 gr.</v>
          </cell>
          <cell r="D711" t="str">
            <v>21100092-0001</v>
          </cell>
          <cell r="E711" t="str">
            <v>Pieza</v>
          </cell>
          <cell r="F711" t="str">
            <v>21101</v>
          </cell>
          <cell r="G711" t="str">
            <v>11510</v>
          </cell>
          <cell r="H711"/>
          <cell r="I711"/>
          <cell r="J711"/>
        </row>
        <row r="712">
          <cell r="C712" t="str">
            <v>GOMA LIQUIDA O'GLUE 50 ml.</v>
          </cell>
          <cell r="D712" t="str">
            <v>21100092-0002</v>
          </cell>
          <cell r="E712" t="str">
            <v>Pieza</v>
          </cell>
          <cell r="F712" t="str">
            <v>21101</v>
          </cell>
          <cell r="G712" t="str">
            <v>11510</v>
          </cell>
          <cell r="H712"/>
          <cell r="I712"/>
          <cell r="J712"/>
        </row>
        <row r="713">
          <cell r="C713" t="str">
            <v>PEGAMENTO BLANCO 850   28 gr.</v>
          </cell>
          <cell r="D713" t="str">
            <v>21100092-0004</v>
          </cell>
          <cell r="E713" t="str">
            <v>Pieza</v>
          </cell>
          <cell r="F713" t="str">
            <v>21101</v>
          </cell>
          <cell r="G713" t="str">
            <v>11510</v>
          </cell>
          <cell r="H713"/>
          <cell r="I713"/>
          <cell r="J713"/>
        </row>
        <row r="714">
          <cell r="C714" t="str">
            <v>PEGAMENTO BLANCO 850   30 gr.</v>
          </cell>
          <cell r="D714" t="str">
            <v>21100092-0005</v>
          </cell>
          <cell r="E714" t="str">
            <v>Pieza</v>
          </cell>
          <cell r="F714" t="str">
            <v>21101</v>
          </cell>
          <cell r="G714" t="str">
            <v>11510</v>
          </cell>
          <cell r="H714"/>
          <cell r="I714"/>
          <cell r="J714"/>
        </row>
        <row r="715">
          <cell r="C715" t="str">
            <v>PEGAMENTO BLANCO 850  250 gr.</v>
          </cell>
          <cell r="D715" t="str">
            <v>21100092-0006</v>
          </cell>
          <cell r="E715" t="str">
            <v>Pieza</v>
          </cell>
          <cell r="F715" t="str">
            <v>21101</v>
          </cell>
          <cell r="G715" t="str">
            <v>11510</v>
          </cell>
          <cell r="H715"/>
          <cell r="I715"/>
          <cell r="J715"/>
        </row>
        <row r="716">
          <cell r="C716" t="str">
            <v>PEGAMENTO BLANCO 850  500 gr.</v>
          </cell>
          <cell r="D716" t="str">
            <v>21100092-0007</v>
          </cell>
          <cell r="E716" t="str">
            <v>Pieza</v>
          </cell>
          <cell r="F716" t="str">
            <v>21101</v>
          </cell>
          <cell r="G716" t="str">
            <v>11510</v>
          </cell>
          <cell r="H716"/>
          <cell r="I716"/>
          <cell r="J716"/>
        </row>
        <row r="717">
          <cell r="C717" t="str">
            <v>PEGAMENTO BLANCO 850 1 lt.</v>
          </cell>
          <cell r="D717" t="str">
            <v>21100092-0008</v>
          </cell>
          <cell r="E717" t="str">
            <v>Pieza</v>
          </cell>
          <cell r="F717" t="str">
            <v>21101</v>
          </cell>
          <cell r="G717" t="str">
            <v>11510</v>
          </cell>
          <cell r="H717"/>
          <cell r="I717"/>
          <cell r="J717"/>
        </row>
        <row r="718">
          <cell r="C718" t="str">
            <v>PEGAMENTO DE CONTACTO PATTEX 1 Lt.</v>
          </cell>
          <cell r="D718" t="str">
            <v>21100092-0010</v>
          </cell>
          <cell r="E718" t="str">
            <v>Pieza</v>
          </cell>
          <cell r="F718" t="str">
            <v>21101</v>
          </cell>
          <cell r="G718" t="str">
            <v>11510</v>
          </cell>
          <cell r="H718"/>
          <cell r="I718"/>
          <cell r="J718"/>
        </row>
        <row r="719">
          <cell r="C719" t="str">
            <v>PEGAMENTO DE CONTACTO TOP</v>
          </cell>
          <cell r="D719" t="str">
            <v>21100092-0011</v>
          </cell>
          <cell r="E719" t="str">
            <v>Pieza</v>
          </cell>
          <cell r="F719" t="str">
            <v>21101</v>
          </cell>
          <cell r="G719" t="str">
            <v>11510</v>
          </cell>
          <cell r="H719"/>
          <cell r="I719"/>
          <cell r="J719"/>
        </row>
        <row r="720">
          <cell r="C720" t="str">
            <v>PEGAMENTO KRAZY KOLA - LOKA</v>
          </cell>
          <cell r="D720" t="str">
            <v>21100092-0013</v>
          </cell>
          <cell r="E720" t="str">
            <v>Pieza</v>
          </cell>
          <cell r="F720" t="str">
            <v>21101</v>
          </cell>
          <cell r="G720" t="str">
            <v>11510</v>
          </cell>
          <cell r="H720"/>
          <cell r="I720"/>
          <cell r="J720"/>
        </row>
        <row r="721">
          <cell r="C721" t="str">
            <v>PEGAMENTO PARA UNICEL</v>
          </cell>
          <cell r="D721" t="str">
            <v>21100092-0014</v>
          </cell>
          <cell r="E721" t="str">
            <v>Pieza</v>
          </cell>
          <cell r="F721" t="str">
            <v>21101</v>
          </cell>
          <cell r="G721" t="str">
            <v>11510</v>
          </cell>
          <cell r="H721"/>
          <cell r="I721"/>
          <cell r="J721"/>
        </row>
        <row r="722">
          <cell r="C722" t="str">
            <v>PEGAMENTO UHU   8 ml.</v>
          </cell>
          <cell r="D722" t="str">
            <v>21100092-0015</v>
          </cell>
          <cell r="E722" t="str">
            <v>Pieza</v>
          </cell>
          <cell r="F722" t="str">
            <v>21101</v>
          </cell>
          <cell r="G722" t="str">
            <v>11510</v>
          </cell>
          <cell r="H722"/>
          <cell r="I722"/>
          <cell r="J722"/>
        </row>
        <row r="723">
          <cell r="C723" t="str">
            <v>PEGAMENTO UHU  33 ml.</v>
          </cell>
          <cell r="D723" t="str">
            <v>21100092-0016</v>
          </cell>
          <cell r="E723" t="str">
            <v>Pieza</v>
          </cell>
          <cell r="F723" t="str">
            <v>21101</v>
          </cell>
          <cell r="G723" t="str">
            <v>11510</v>
          </cell>
          <cell r="H723"/>
          <cell r="I723"/>
          <cell r="J723"/>
        </row>
        <row r="724">
          <cell r="C724" t="str">
            <v>PEGAMENTO UHU 100 ml.</v>
          </cell>
          <cell r="D724" t="str">
            <v>21100092-0017</v>
          </cell>
          <cell r="E724" t="str">
            <v>Pieza</v>
          </cell>
          <cell r="F724" t="str">
            <v>21101</v>
          </cell>
          <cell r="G724" t="str">
            <v>11510</v>
          </cell>
          <cell r="H724"/>
          <cell r="I724"/>
          <cell r="J724"/>
        </row>
        <row r="725">
          <cell r="C725" t="str">
            <v>PEGAMENTO UHU GRAPHIC</v>
          </cell>
          <cell r="D725" t="str">
            <v>21100092-0018</v>
          </cell>
          <cell r="E725" t="str">
            <v>Pieza</v>
          </cell>
          <cell r="F725" t="str">
            <v>21101</v>
          </cell>
          <cell r="G725" t="str">
            <v>11510</v>
          </cell>
          <cell r="H725"/>
          <cell r="I725"/>
          <cell r="J725"/>
        </row>
        <row r="726">
          <cell r="C726" t="str">
            <v>PEGAMENTOS (VARIOS)</v>
          </cell>
          <cell r="D726" t="str">
            <v>21100092-0019</v>
          </cell>
          <cell r="E726" t="str">
            <v>Pieza</v>
          </cell>
          <cell r="F726" t="str">
            <v>21101</v>
          </cell>
          <cell r="G726" t="str">
            <v>11510</v>
          </cell>
          <cell r="H726"/>
          <cell r="I726"/>
          <cell r="J726"/>
        </row>
        <row r="727">
          <cell r="C727" t="str">
            <v>PEGAMENTO UHU  50 ml.</v>
          </cell>
          <cell r="D727" t="str">
            <v>21100092-0021</v>
          </cell>
          <cell r="E727" t="str">
            <v>Pieza</v>
          </cell>
          <cell r="F727" t="str">
            <v>21101</v>
          </cell>
          <cell r="G727" t="str">
            <v>11510</v>
          </cell>
          <cell r="H727"/>
          <cell r="I727"/>
          <cell r="J727"/>
        </row>
        <row r="728">
          <cell r="C728" t="str">
            <v>PEGAMENTO BLANCO 850 19 lt.</v>
          </cell>
          <cell r="D728" t="str">
            <v>21100092-0022</v>
          </cell>
          <cell r="E728" t="str">
            <v>Pieza</v>
          </cell>
          <cell r="F728" t="str">
            <v>21101</v>
          </cell>
          <cell r="G728" t="str">
            <v>11510</v>
          </cell>
          <cell r="H728"/>
          <cell r="I728"/>
          <cell r="J728"/>
        </row>
        <row r="729">
          <cell r="C729" t="str">
            <v>ROLLO DE PELICULA P/FAX FQ-15CR</v>
          </cell>
          <cell r="D729" t="str">
            <v>21100093-0001</v>
          </cell>
          <cell r="E729" t="str">
            <v>Pieza</v>
          </cell>
          <cell r="F729" t="str">
            <v>21101</v>
          </cell>
          <cell r="G729" t="str">
            <v>11510</v>
          </cell>
          <cell r="H729"/>
          <cell r="I729"/>
          <cell r="J729"/>
        </row>
        <row r="730">
          <cell r="C730" t="str">
            <v>ROLLO DE PELICULA P/FAX KXFA136A</v>
          </cell>
          <cell r="D730" t="str">
            <v>21100093-0002</v>
          </cell>
          <cell r="E730" t="str">
            <v>Pieza</v>
          </cell>
          <cell r="F730" t="str">
            <v>21101</v>
          </cell>
          <cell r="G730" t="str">
            <v>11510</v>
          </cell>
          <cell r="H730"/>
          <cell r="I730"/>
          <cell r="J730"/>
        </row>
        <row r="731">
          <cell r="C731" t="str">
            <v>PERFORADORA DOBLE ORIFICIO</v>
          </cell>
          <cell r="D731" t="str">
            <v>21100094-0001</v>
          </cell>
          <cell r="E731" t="str">
            <v>Pieza</v>
          </cell>
          <cell r="F731" t="str">
            <v>21101</v>
          </cell>
          <cell r="G731" t="str">
            <v>11510</v>
          </cell>
          <cell r="H731"/>
          <cell r="I731"/>
          <cell r="J731"/>
        </row>
        <row r="732">
          <cell r="C732" t="str">
            <v>PERFORADORA TRIPLE ORIFICIO (AJUSTABLE)</v>
          </cell>
          <cell r="D732" t="str">
            <v>21100094-0002</v>
          </cell>
          <cell r="E732" t="str">
            <v>Pieza</v>
          </cell>
          <cell r="F732" t="str">
            <v>21101</v>
          </cell>
          <cell r="G732" t="str">
            <v>11510</v>
          </cell>
          <cell r="H732"/>
          <cell r="I732"/>
          <cell r="J732"/>
        </row>
        <row r="733">
          <cell r="C733" t="str">
            <v>PERFORADORA UN ORIFICIO</v>
          </cell>
          <cell r="D733" t="str">
            <v>21100094-0003</v>
          </cell>
          <cell r="E733" t="str">
            <v>Pieza</v>
          </cell>
          <cell r="F733" t="str">
            <v>21101</v>
          </cell>
          <cell r="G733" t="str">
            <v>11510</v>
          </cell>
          <cell r="H733"/>
          <cell r="I733"/>
          <cell r="J733"/>
        </row>
        <row r="734">
          <cell r="C734" t="str">
            <v>PINZA PERFORADORA</v>
          </cell>
          <cell r="D734" t="str">
            <v>21100094-0005</v>
          </cell>
          <cell r="E734" t="str">
            <v>Pieza</v>
          </cell>
          <cell r="F734" t="str">
            <v>21101</v>
          </cell>
          <cell r="G734" t="str">
            <v>11510</v>
          </cell>
          <cell r="H734"/>
          <cell r="I734"/>
          <cell r="J734"/>
        </row>
        <row r="735">
          <cell r="C735" t="str">
            <v>PINCEL</v>
          </cell>
          <cell r="D735" t="str">
            <v>21100095-0001</v>
          </cell>
          <cell r="E735" t="str">
            <v>Pieza</v>
          </cell>
          <cell r="F735" t="str">
            <v>21101</v>
          </cell>
          <cell r="G735" t="str">
            <v>11510</v>
          </cell>
          <cell r="H735"/>
          <cell r="I735"/>
          <cell r="J735"/>
        </row>
        <row r="736">
          <cell r="C736" t="str">
            <v>PINTURAS DE AGUA (DIBUJO)</v>
          </cell>
          <cell r="D736" t="str">
            <v>21100096-0001</v>
          </cell>
          <cell r="E736" t="str">
            <v>Pieza</v>
          </cell>
          <cell r="F736" t="str">
            <v>21101</v>
          </cell>
          <cell r="G736" t="str">
            <v>11510</v>
          </cell>
          <cell r="H736"/>
          <cell r="I736"/>
          <cell r="J736"/>
        </row>
        <row r="737">
          <cell r="C737" t="str">
            <v>BOLIGRAFO Y PLUMA FUENTE</v>
          </cell>
          <cell r="D737" t="str">
            <v>21100100-0001</v>
          </cell>
          <cell r="E737" t="str">
            <v>JUEGO</v>
          </cell>
          <cell r="F737" t="str">
            <v>21101</v>
          </cell>
          <cell r="G737" t="str">
            <v>11510</v>
          </cell>
          <cell r="H737"/>
          <cell r="I737"/>
          <cell r="J737"/>
        </row>
        <row r="738">
          <cell r="C738" t="str">
            <v>PLUMA ZEBRA J. ROLLER</v>
          </cell>
          <cell r="D738" t="str">
            <v>21100100-0002</v>
          </cell>
          <cell r="E738" t="str">
            <v>Pieza</v>
          </cell>
          <cell r="F738" t="str">
            <v>21101</v>
          </cell>
          <cell r="G738" t="str">
            <v>11510</v>
          </cell>
          <cell r="H738"/>
          <cell r="I738"/>
          <cell r="J738"/>
        </row>
        <row r="739">
          <cell r="C739" t="str">
            <v>SEÑALADOR P/PIZARRON TIPO PLUMA</v>
          </cell>
          <cell r="D739" t="str">
            <v>21100100-0004</v>
          </cell>
          <cell r="E739" t="str">
            <v>Pieza</v>
          </cell>
          <cell r="F739" t="str">
            <v>21101</v>
          </cell>
          <cell r="G739" t="str">
            <v>11510</v>
          </cell>
          <cell r="H739"/>
          <cell r="I739"/>
          <cell r="J739"/>
        </row>
        <row r="740">
          <cell r="C740" t="str">
            <v>APUNTADOR LASER TIPO PLUMA</v>
          </cell>
          <cell r="D740" t="str">
            <v>21100100-0005</v>
          </cell>
          <cell r="E740" t="str">
            <v>Pieza</v>
          </cell>
          <cell r="F740" t="str">
            <v>21101</v>
          </cell>
          <cell r="G740" t="str">
            <v>11510</v>
          </cell>
          <cell r="H740"/>
          <cell r="I740"/>
          <cell r="J740"/>
        </row>
        <row r="741">
          <cell r="C741" t="str">
            <v>PORTA CLIPS</v>
          </cell>
          <cell r="D741" t="str">
            <v>21100101-0001</v>
          </cell>
          <cell r="E741" t="str">
            <v>Pieza</v>
          </cell>
          <cell r="F741" t="str">
            <v>21101</v>
          </cell>
          <cell r="G741" t="str">
            <v>11510</v>
          </cell>
          <cell r="H741"/>
          <cell r="I741"/>
          <cell r="J741"/>
        </row>
        <row r="742">
          <cell r="C742" t="str">
            <v>MICA PORTA GAFETE C/BROCHE</v>
          </cell>
          <cell r="D742" t="str">
            <v>21100102-0001</v>
          </cell>
          <cell r="E742" t="str">
            <v>Pieza</v>
          </cell>
          <cell r="F742" t="str">
            <v>21101</v>
          </cell>
          <cell r="G742" t="str">
            <v>11510</v>
          </cell>
          <cell r="H742"/>
          <cell r="I742"/>
          <cell r="J742"/>
        </row>
        <row r="743">
          <cell r="C743" t="str">
            <v>MICA PORTA GAFETE S/BROCHE</v>
          </cell>
          <cell r="D743" t="str">
            <v>21100102-0002</v>
          </cell>
          <cell r="E743" t="str">
            <v>Pieza</v>
          </cell>
          <cell r="F743" t="str">
            <v>21101</v>
          </cell>
          <cell r="G743" t="str">
            <v>11510</v>
          </cell>
          <cell r="H743"/>
          <cell r="I743"/>
          <cell r="J743"/>
        </row>
        <row r="744">
          <cell r="C744" t="str">
            <v>PORTAGAFETE DE IDENTIFICACION PLAST/ACRIL</v>
          </cell>
          <cell r="D744" t="str">
            <v>21100102-0003</v>
          </cell>
          <cell r="E744" t="str">
            <v>Pieza</v>
          </cell>
          <cell r="F744" t="str">
            <v>21101</v>
          </cell>
          <cell r="G744" t="str">
            <v>11510</v>
          </cell>
          <cell r="H744"/>
          <cell r="I744"/>
          <cell r="J744"/>
        </row>
        <row r="745">
          <cell r="C745" t="str">
            <v>PORTA GAFETES TIPO YOYO</v>
          </cell>
          <cell r="D745" t="str">
            <v>21100102-0004</v>
          </cell>
          <cell r="E745" t="str">
            <v>Pieza</v>
          </cell>
          <cell r="F745" t="str">
            <v>21101</v>
          </cell>
          <cell r="G745" t="str">
            <v>11510</v>
          </cell>
          <cell r="H745"/>
          <cell r="I745"/>
          <cell r="J745"/>
        </row>
        <row r="746">
          <cell r="C746" t="str">
            <v>REVISTERO DE ACRILICO</v>
          </cell>
          <cell r="D746" t="str">
            <v>21100103-0001</v>
          </cell>
          <cell r="E746" t="str">
            <v>Pieza</v>
          </cell>
          <cell r="F746" t="str">
            <v>21101</v>
          </cell>
          <cell r="G746" t="str">
            <v>11510</v>
          </cell>
          <cell r="H746"/>
          <cell r="I746"/>
          <cell r="J746"/>
        </row>
        <row r="747">
          <cell r="C747" t="str">
            <v>PORTA LAPIZ</v>
          </cell>
          <cell r="D747" t="str">
            <v>21100104-0001</v>
          </cell>
          <cell r="E747" t="str">
            <v>Pieza</v>
          </cell>
          <cell r="F747" t="str">
            <v>21101</v>
          </cell>
          <cell r="G747" t="str">
            <v>11510</v>
          </cell>
          <cell r="H747"/>
          <cell r="I747"/>
          <cell r="J747"/>
        </row>
        <row r="748">
          <cell r="C748" t="str">
            <v>PORTAMINAS y/o LAPICERO (VARIOS)</v>
          </cell>
          <cell r="D748" t="str">
            <v>21100105-0001</v>
          </cell>
          <cell r="E748" t="str">
            <v>Pieza</v>
          </cell>
          <cell r="F748" t="str">
            <v>21101</v>
          </cell>
          <cell r="G748" t="str">
            <v>11510</v>
          </cell>
          <cell r="H748"/>
          <cell r="I748"/>
          <cell r="J748"/>
        </row>
        <row r="749">
          <cell r="C749" t="str">
            <v>PORTAMINAS y/o LAPICERO 0.5 m.m. (METAL)</v>
          </cell>
          <cell r="D749" t="str">
            <v>21100105-0002</v>
          </cell>
          <cell r="E749" t="str">
            <v>Pieza</v>
          </cell>
          <cell r="F749" t="str">
            <v>21101</v>
          </cell>
          <cell r="G749" t="str">
            <v>11510</v>
          </cell>
          <cell r="H749"/>
          <cell r="I749"/>
          <cell r="J749"/>
        </row>
        <row r="750">
          <cell r="C750" t="str">
            <v>PORTAMINAS y/o LAPICERO 0.5 m.m. (PLASTIC</v>
          </cell>
          <cell r="D750" t="str">
            <v>21100105-0003</v>
          </cell>
          <cell r="E750" t="str">
            <v>Pieza</v>
          </cell>
          <cell r="F750" t="str">
            <v>21101</v>
          </cell>
          <cell r="G750" t="str">
            <v>11510</v>
          </cell>
          <cell r="H750"/>
          <cell r="I750"/>
          <cell r="J750"/>
        </row>
        <row r="751">
          <cell r="C751" t="str">
            <v>PORTAMINAS y/o LAPICERO 0.7 m.m. (METAL)</v>
          </cell>
          <cell r="D751" t="str">
            <v>21100105-0004</v>
          </cell>
          <cell r="E751" t="str">
            <v>Pieza</v>
          </cell>
          <cell r="F751" t="str">
            <v>21101</v>
          </cell>
          <cell r="G751" t="str">
            <v>11510</v>
          </cell>
          <cell r="H751"/>
          <cell r="I751"/>
          <cell r="J751"/>
        </row>
        <row r="752">
          <cell r="C752" t="str">
            <v>PORTAMINAS y/o LAPICERO 0.7 m.m. (PLASTIC</v>
          </cell>
          <cell r="D752" t="str">
            <v>21100105-0005</v>
          </cell>
          <cell r="E752" t="str">
            <v>Pieza</v>
          </cell>
          <cell r="F752" t="str">
            <v>21101</v>
          </cell>
          <cell r="G752" t="str">
            <v>11510</v>
          </cell>
          <cell r="H752"/>
          <cell r="I752"/>
          <cell r="J752"/>
        </row>
        <row r="753">
          <cell r="C753" t="str">
            <v>FICHERO O TARJETERO EN ACRILICO C/GUIA</v>
          </cell>
          <cell r="D753" t="str">
            <v>21100107-0001</v>
          </cell>
          <cell r="E753" t="str">
            <v>Pieza</v>
          </cell>
          <cell r="F753" t="str">
            <v>21101</v>
          </cell>
          <cell r="G753" t="str">
            <v>11510</v>
          </cell>
          <cell r="H753"/>
          <cell r="I753"/>
          <cell r="J753"/>
        </row>
        <row r="754">
          <cell r="C754" t="str">
            <v>PERSONIFICADOR EN ACRILICO</v>
          </cell>
          <cell r="D754" t="str">
            <v>21100107-0002</v>
          </cell>
          <cell r="E754" t="str">
            <v>Pieza</v>
          </cell>
          <cell r="F754" t="str">
            <v>21101</v>
          </cell>
          <cell r="G754" t="str">
            <v>11510</v>
          </cell>
          <cell r="H754"/>
          <cell r="I754"/>
          <cell r="J754"/>
        </row>
        <row r="755">
          <cell r="C755" t="str">
            <v>PORTA TARJETAS</v>
          </cell>
          <cell r="D755" t="str">
            <v>21100107-0003</v>
          </cell>
          <cell r="E755" t="str">
            <v>Pieza</v>
          </cell>
          <cell r="F755" t="str">
            <v>21101</v>
          </cell>
          <cell r="G755" t="str">
            <v>11510</v>
          </cell>
          <cell r="H755"/>
          <cell r="I755"/>
          <cell r="J755"/>
        </row>
        <row r="756">
          <cell r="C756" t="str">
            <v>PORTA TARJETA ACRILICO  3 X 5</v>
          </cell>
          <cell r="D756" t="str">
            <v>21100107-0004</v>
          </cell>
          <cell r="E756" t="str">
            <v>Pieza</v>
          </cell>
          <cell r="F756" t="str">
            <v>21101</v>
          </cell>
          <cell r="G756" t="str">
            <v>11510</v>
          </cell>
          <cell r="H756"/>
          <cell r="I756"/>
          <cell r="J756"/>
        </row>
        <row r="757">
          <cell r="C757" t="str">
            <v>TARJETERO EN IMITACION PIEL</v>
          </cell>
          <cell r="D757" t="str">
            <v>21100107-0007</v>
          </cell>
          <cell r="E757" t="str">
            <v>Pieza</v>
          </cell>
          <cell r="F757" t="str">
            <v>21101</v>
          </cell>
          <cell r="G757" t="str">
            <v>11510</v>
          </cell>
          <cell r="H757"/>
          <cell r="I757"/>
          <cell r="J757"/>
        </row>
        <row r="758">
          <cell r="C758" t="str">
            <v>TARJETERO T/ESQUELA</v>
          </cell>
          <cell r="D758" t="str">
            <v>21100107-0008</v>
          </cell>
          <cell r="E758" t="str">
            <v>Pieza</v>
          </cell>
          <cell r="F758" t="str">
            <v>21101</v>
          </cell>
          <cell r="G758" t="str">
            <v>11510</v>
          </cell>
          <cell r="H758"/>
          <cell r="I758"/>
          <cell r="J758"/>
        </row>
        <row r="759">
          <cell r="C759" t="str">
            <v>TARJETERO ACRILICO 3 X 5 X 30</v>
          </cell>
          <cell r="D759" t="str">
            <v>21100107-0010</v>
          </cell>
          <cell r="E759" t="str">
            <v>Pieza</v>
          </cell>
          <cell r="F759" t="str">
            <v>21101</v>
          </cell>
          <cell r="G759" t="str">
            <v>11510</v>
          </cell>
          <cell r="H759"/>
          <cell r="I759"/>
          <cell r="J759"/>
        </row>
        <row r="760">
          <cell r="C760" t="str">
            <v>TARJETERO ACRILICO 5 X 8 X 30</v>
          </cell>
          <cell r="D760" t="str">
            <v>21100107-0013</v>
          </cell>
          <cell r="E760" t="str">
            <v>Pieza</v>
          </cell>
          <cell r="F760" t="str">
            <v>21101</v>
          </cell>
          <cell r="G760" t="str">
            <v>11510</v>
          </cell>
          <cell r="H760"/>
          <cell r="I760"/>
          <cell r="J760"/>
        </row>
        <row r="761">
          <cell r="C761" t="str">
            <v>TARJETERO ACRILICO P/ROLODEX CHICO</v>
          </cell>
          <cell r="D761" t="str">
            <v>21100107-0014</v>
          </cell>
          <cell r="E761" t="str">
            <v>Pieza</v>
          </cell>
          <cell r="F761" t="str">
            <v>21101</v>
          </cell>
          <cell r="G761" t="str">
            <v>11510</v>
          </cell>
          <cell r="H761"/>
          <cell r="I761"/>
          <cell r="J761"/>
        </row>
        <row r="762">
          <cell r="C762" t="str">
            <v>TARJETERO ACRILICO P/ROLODEX GRANDE</v>
          </cell>
          <cell r="D762" t="str">
            <v>21100107-0015</v>
          </cell>
          <cell r="E762" t="str">
            <v>Pieza</v>
          </cell>
          <cell r="F762" t="str">
            <v>21101</v>
          </cell>
          <cell r="G762" t="str">
            <v>11510</v>
          </cell>
          <cell r="H762"/>
          <cell r="I762"/>
          <cell r="J762"/>
        </row>
        <row r="763">
          <cell r="C763" t="str">
            <v>PORTA FOLDER</v>
          </cell>
          <cell r="D763" t="str">
            <v>21100108-0001</v>
          </cell>
          <cell r="E763" t="str">
            <v>Pieza</v>
          </cell>
          <cell r="F763" t="str">
            <v>21101</v>
          </cell>
          <cell r="G763" t="str">
            <v>11510</v>
          </cell>
          <cell r="H763"/>
          <cell r="I763"/>
          <cell r="J763"/>
        </row>
        <row r="764">
          <cell r="C764" t="str">
            <v>PORTAFOLIO DE VINIL</v>
          </cell>
          <cell r="D764" t="str">
            <v>21100108-0002</v>
          </cell>
          <cell r="E764" t="str">
            <v>Pieza</v>
          </cell>
          <cell r="F764" t="str">
            <v>21101</v>
          </cell>
          <cell r="G764" t="str">
            <v>11510</v>
          </cell>
          <cell r="H764"/>
          <cell r="I764"/>
          <cell r="J764"/>
        </row>
        <row r="765">
          <cell r="C765" t="str">
            <v>PORTAFOLIO DE MENSAJERO</v>
          </cell>
          <cell r="D765" t="str">
            <v>21100108-0003</v>
          </cell>
          <cell r="E765" t="str">
            <v>Pieza</v>
          </cell>
          <cell r="F765" t="str">
            <v>21101</v>
          </cell>
          <cell r="G765" t="str">
            <v>11510</v>
          </cell>
          <cell r="H765"/>
          <cell r="I765"/>
          <cell r="J765"/>
        </row>
        <row r="766">
          <cell r="C766" t="str">
            <v>SACO DE NYLON (COSTAL, BULTO)</v>
          </cell>
          <cell r="D766" t="str">
            <v>21100108-0005</v>
          </cell>
          <cell r="E766" t="str">
            <v>Pieza</v>
          </cell>
          <cell r="F766" t="str">
            <v>21101</v>
          </cell>
          <cell r="G766" t="str">
            <v>11510</v>
          </cell>
          <cell r="H766"/>
          <cell r="I766"/>
          <cell r="J766"/>
        </row>
        <row r="767">
          <cell r="C767" t="str">
            <v>PORTA PLANOS DE 7.5 X 1.10</v>
          </cell>
          <cell r="D767" t="str">
            <v>21100109-0001</v>
          </cell>
          <cell r="E767" t="str">
            <v>Pieza</v>
          </cell>
          <cell r="F767" t="str">
            <v>21101</v>
          </cell>
          <cell r="G767" t="str">
            <v>11510</v>
          </cell>
          <cell r="H767"/>
          <cell r="I767"/>
          <cell r="J767"/>
        </row>
        <row r="768">
          <cell r="C768" t="str">
            <v>POSTE DE ALUMINIO DE 2 1/2"</v>
          </cell>
          <cell r="D768" t="str">
            <v>21100110-0005</v>
          </cell>
          <cell r="E768" t="str">
            <v>Pieza</v>
          </cell>
          <cell r="F768" t="str">
            <v>21101</v>
          </cell>
          <cell r="G768" t="str">
            <v>11510</v>
          </cell>
          <cell r="H768"/>
          <cell r="I768"/>
          <cell r="J768"/>
        </row>
        <row r="769">
          <cell r="C769" t="str">
            <v>POSTE DE ALUMINIO DE 2"</v>
          </cell>
          <cell r="D769" t="str">
            <v>21100110-0006</v>
          </cell>
          <cell r="E769" t="str">
            <v>Pieza</v>
          </cell>
          <cell r="F769" t="str">
            <v>21101</v>
          </cell>
          <cell r="G769" t="str">
            <v>11510</v>
          </cell>
          <cell r="H769"/>
          <cell r="I769"/>
          <cell r="J769"/>
        </row>
        <row r="770">
          <cell r="C770" t="str">
            <v>POSTE DE ALUMINIO DE 4"</v>
          </cell>
          <cell r="D770" t="str">
            <v>21100110-0010</v>
          </cell>
          <cell r="E770" t="str">
            <v>Pieza</v>
          </cell>
          <cell r="F770" t="str">
            <v>21101</v>
          </cell>
          <cell r="G770" t="str">
            <v>11510</v>
          </cell>
          <cell r="H770"/>
          <cell r="I770"/>
          <cell r="J770"/>
        </row>
        <row r="771">
          <cell r="C771" t="str">
            <v>POSTE DE ALUMINIO DE 1 5/8"</v>
          </cell>
          <cell r="D771" t="str">
            <v>21100110-0012</v>
          </cell>
          <cell r="E771" t="str">
            <v>Pieza</v>
          </cell>
          <cell r="F771" t="str">
            <v>21101</v>
          </cell>
          <cell r="G771" t="str">
            <v>11510</v>
          </cell>
          <cell r="H771"/>
          <cell r="I771"/>
          <cell r="J771"/>
        </row>
        <row r="772">
          <cell r="C772" t="str">
            <v>POSTES DE ALUMINIO DE 4 1/2</v>
          </cell>
          <cell r="D772" t="str">
            <v>21100110-0015</v>
          </cell>
          <cell r="E772" t="str">
            <v>PAQUETE</v>
          </cell>
          <cell r="F772" t="str">
            <v>21101</v>
          </cell>
          <cell r="G772" t="str">
            <v>11510</v>
          </cell>
          <cell r="H772"/>
          <cell r="I772"/>
          <cell r="J772"/>
        </row>
        <row r="773">
          <cell r="C773" t="str">
            <v>MINAS ¾ PUNTILLAS 0.3 m.m.</v>
          </cell>
          <cell r="D773" t="str">
            <v>21100111-0001</v>
          </cell>
          <cell r="E773" t="str">
            <v>ESTUCHE</v>
          </cell>
          <cell r="F773" t="str">
            <v>21101</v>
          </cell>
          <cell r="G773" t="str">
            <v>11510</v>
          </cell>
          <cell r="H773"/>
          <cell r="I773"/>
          <cell r="J773"/>
        </row>
        <row r="774">
          <cell r="C774" t="str">
            <v>MINAS ¾ PUNTILLAS 0.5 m.m.</v>
          </cell>
          <cell r="D774" t="str">
            <v>21100111-0002</v>
          </cell>
          <cell r="E774" t="str">
            <v>ESTUCHE</v>
          </cell>
          <cell r="F774" t="str">
            <v>21101</v>
          </cell>
          <cell r="G774" t="str">
            <v>11510</v>
          </cell>
          <cell r="H774"/>
          <cell r="I774"/>
          <cell r="J774"/>
        </row>
        <row r="775">
          <cell r="C775" t="str">
            <v>MINAS ¾ PUNTILLAS 0.7 m.m.</v>
          </cell>
          <cell r="D775" t="str">
            <v>21100111-0003</v>
          </cell>
          <cell r="E775" t="str">
            <v>ESTUCHE</v>
          </cell>
          <cell r="F775" t="str">
            <v>21101</v>
          </cell>
          <cell r="G775" t="str">
            <v>11510</v>
          </cell>
          <cell r="H775"/>
          <cell r="I775"/>
          <cell r="J775"/>
        </row>
        <row r="776">
          <cell r="C776" t="str">
            <v>CUBRE PUÑOS C/RESORTE</v>
          </cell>
          <cell r="D776" t="str">
            <v>21100112-0001</v>
          </cell>
          <cell r="E776" t="str">
            <v>JUEGO</v>
          </cell>
          <cell r="F776" t="str">
            <v>21101</v>
          </cell>
          <cell r="G776" t="str">
            <v>11510</v>
          </cell>
          <cell r="H776"/>
          <cell r="I776"/>
          <cell r="J776"/>
        </row>
        <row r="777">
          <cell r="C777" t="str">
            <v>REFUERZO ENGOMADO NYLON</v>
          </cell>
          <cell r="D777" t="str">
            <v>21100113-0001</v>
          </cell>
          <cell r="E777" t="str">
            <v>PAQUETE</v>
          </cell>
          <cell r="F777" t="str">
            <v>21101</v>
          </cell>
          <cell r="G777" t="str">
            <v>11510</v>
          </cell>
          <cell r="H777"/>
          <cell r="I777"/>
          <cell r="J777"/>
        </row>
        <row r="778">
          <cell r="C778" t="str">
            <v>REFUERZO ENGOMADO TELA</v>
          </cell>
          <cell r="D778" t="str">
            <v>21100113-0002</v>
          </cell>
          <cell r="E778" t="str">
            <v>PAQUETE</v>
          </cell>
          <cell r="F778" t="str">
            <v>21101</v>
          </cell>
          <cell r="G778" t="str">
            <v>11510</v>
          </cell>
          <cell r="H778"/>
          <cell r="I778"/>
          <cell r="J778"/>
        </row>
        <row r="779">
          <cell r="C779" t="str">
            <v>REFUERZO PARA PERFORACION</v>
          </cell>
          <cell r="D779" t="str">
            <v>21100113-0003</v>
          </cell>
          <cell r="E779" t="str">
            <v>PAQUETE</v>
          </cell>
          <cell r="F779" t="str">
            <v>21101</v>
          </cell>
          <cell r="G779" t="str">
            <v>11510</v>
          </cell>
          <cell r="H779"/>
          <cell r="I779"/>
          <cell r="J779"/>
        </row>
        <row r="780">
          <cell r="C780" t="str">
            <v>REGLA DE MADERA  30 cm.</v>
          </cell>
          <cell r="D780" t="str">
            <v>21100114-0003</v>
          </cell>
          <cell r="E780" t="str">
            <v>Pieza</v>
          </cell>
          <cell r="F780" t="str">
            <v>21101</v>
          </cell>
          <cell r="G780" t="str">
            <v>11510</v>
          </cell>
          <cell r="H780"/>
          <cell r="I780"/>
          <cell r="J780"/>
        </row>
        <row r="781">
          <cell r="C781" t="str">
            <v>REGLA DE MADERA  50 cm.</v>
          </cell>
          <cell r="D781" t="str">
            <v>21100114-0005</v>
          </cell>
          <cell r="E781" t="str">
            <v>Pieza</v>
          </cell>
          <cell r="F781" t="str">
            <v>21101</v>
          </cell>
          <cell r="G781" t="str">
            <v>11510</v>
          </cell>
          <cell r="H781"/>
          <cell r="I781"/>
          <cell r="J781"/>
        </row>
        <row r="782">
          <cell r="C782" t="str">
            <v>REGLA DE MADERA  60 cm.</v>
          </cell>
          <cell r="D782" t="str">
            <v>21100114-0006</v>
          </cell>
          <cell r="E782" t="str">
            <v>Pieza</v>
          </cell>
          <cell r="F782" t="str">
            <v>21101</v>
          </cell>
          <cell r="G782" t="str">
            <v>11510</v>
          </cell>
          <cell r="H782"/>
          <cell r="I782"/>
          <cell r="J782"/>
        </row>
        <row r="783">
          <cell r="C783" t="str">
            <v>REGLA DE PLASTICO  30 cm.</v>
          </cell>
          <cell r="D783" t="str">
            <v>21100114-0008</v>
          </cell>
          <cell r="E783" t="str">
            <v>Pieza</v>
          </cell>
          <cell r="F783" t="str">
            <v>21101</v>
          </cell>
          <cell r="G783" t="str">
            <v>11510</v>
          </cell>
          <cell r="H783"/>
          <cell r="I783"/>
          <cell r="J783"/>
        </row>
        <row r="784">
          <cell r="C784" t="str">
            <v>REGLA DE PLASTICO  50 cm.</v>
          </cell>
          <cell r="D784" t="str">
            <v>21100114-0009</v>
          </cell>
          <cell r="E784" t="str">
            <v>Pieza</v>
          </cell>
          <cell r="F784" t="str">
            <v>21101</v>
          </cell>
          <cell r="G784" t="str">
            <v>11510</v>
          </cell>
          <cell r="H784"/>
          <cell r="I784"/>
          <cell r="J784"/>
        </row>
        <row r="785">
          <cell r="C785" t="str">
            <v>REGLA DE PLASTICO  60 cm.</v>
          </cell>
          <cell r="D785" t="str">
            <v>21100114-0010</v>
          </cell>
          <cell r="E785" t="str">
            <v>Pieza</v>
          </cell>
          <cell r="F785" t="str">
            <v>21101</v>
          </cell>
          <cell r="G785" t="str">
            <v>11510</v>
          </cell>
          <cell r="H785"/>
          <cell r="I785"/>
          <cell r="J785"/>
        </row>
        <row r="786">
          <cell r="C786" t="str">
            <v>REGLA METALICA   30cm.</v>
          </cell>
          <cell r="D786" t="str">
            <v>21100114-0011</v>
          </cell>
          <cell r="E786" t="str">
            <v>Pieza</v>
          </cell>
          <cell r="F786" t="str">
            <v>21101</v>
          </cell>
          <cell r="G786" t="str">
            <v>11510</v>
          </cell>
          <cell r="H786"/>
          <cell r="I786"/>
          <cell r="J786"/>
        </row>
        <row r="787">
          <cell r="C787" t="str">
            <v>REGLA METALICA   50 cm.</v>
          </cell>
          <cell r="D787" t="str">
            <v>21100114-0014</v>
          </cell>
          <cell r="E787" t="str">
            <v>Pieza</v>
          </cell>
          <cell r="F787" t="str">
            <v>21101</v>
          </cell>
          <cell r="G787" t="str">
            <v>11510</v>
          </cell>
          <cell r="H787"/>
          <cell r="I787"/>
          <cell r="J787"/>
        </row>
        <row r="788">
          <cell r="C788" t="str">
            <v>REGLA METALICA   60 cm.</v>
          </cell>
          <cell r="D788" t="str">
            <v>21100114-0015</v>
          </cell>
          <cell r="E788" t="str">
            <v>Pieza</v>
          </cell>
          <cell r="F788" t="str">
            <v>21101</v>
          </cell>
          <cell r="G788" t="str">
            <v>11510</v>
          </cell>
          <cell r="H788"/>
          <cell r="I788"/>
          <cell r="J788"/>
        </row>
        <row r="789">
          <cell r="C789" t="str">
            <v>REGLA METALICA  100 cm.</v>
          </cell>
          <cell r="D789" t="str">
            <v>21100114-0016</v>
          </cell>
          <cell r="E789" t="str">
            <v>Pieza</v>
          </cell>
          <cell r="F789" t="str">
            <v>21101</v>
          </cell>
          <cell r="G789" t="str">
            <v>11510</v>
          </cell>
          <cell r="H789"/>
          <cell r="I789"/>
          <cell r="J789"/>
        </row>
        <row r="790">
          <cell r="C790" t="str">
            <v>REPUESTO P/BOLIGRAFO (VARIOS)</v>
          </cell>
          <cell r="D790" t="str">
            <v>21100116-0001</v>
          </cell>
          <cell r="E790" t="str">
            <v>Pieza</v>
          </cell>
          <cell r="F790" t="str">
            <v>21101</v>
          </cell>
          <cell r="G790" t="str">
            <v>11510</v>
          </cell>
          <cell r="H790"/>
          <cell r="I790"/>
          <cell r="J790"/>
        </row>
        <row r="791">
          <cell r="C791" t="str">
            <v>PAPEL P/SUMADORA</v>
          </cell>
          <cell r="D791" t="str">
            <v>21100117-0001</v>
          </cell>
          <cell r="E791" t="str">
            <v>ROLLO</v>
          </cell>
          <cell r="F791" t="str">
            <v>21101</v>
          </cell>
          <cell r="G791" t="str">
            <v>11510</v>
          </cell>
          <cell r="H791"/>
          <cell r="I791"/>
          <cell r="J791"/>
        </row>
        <row r="792">
          <cell r="C792" t="str">
            <v>DYMO</v>
          </cell>
          <cell r="D792" t="str">
            <v>21100118-0001</v>
          </cell>
          <cell r="E792" t="str">
            <v>Pieza</v>
          </cell>
          <cell r="F792" t="str">
            <v>21101</v>
          </cell>
          <cell r="G792" t="str">
            <v>11510</v>
          </cell>
          <cell r="H792"/>
          <cell r="I792"/>
          <cell r="J792"/>
        </row>
        <row r="793">
          <cell r="C793" t="str">
            <v>SEPARADOR ALFABETICO T/CARTA</v>
          </cell>
          <cell r="D793" t="str">
            <v>21100120-0003</v>
          </cell>
          <cell r="E793" t="str">
            <v>JUEGO</v>
          </cell>
          <cell r="F793" t="str">
            <v>21101</v>
          </cell>
          <cell r="G793" t="str">
            <v>11510</v>
          </cell>
          <cell r="H793"/>
          <cell r="I793"/>
          <cell r="J793"/>
        </row>
        <row r="794">
          <cell r="C794" t="str">
            <v>SEPARADOR ALFABETICO T/OFICIO</v>
          </cell>
          <cell r="D794" t="str">
            <v>21100120-0005</v>
          </cell>
          <cell r="E794" t="str">
            <v>JUEGO</v>
          </cell>
          <cell r="F794" t="str">
            <v>21101</v>
          </cell>
          <cell r="G794" t="str">
            <v>11510</v>
          </cell>
          <cell r="H794"/>
          <cell r="I794"/>
          <cell r="J794"/>
        </row>
        <row r="795">
          <cell r="C795" t="str">
            <v>SEPARADOR BLANCO T/CARTA C/25 PZAS.</v>
          </cell>
          <cell r="D795" t="str">
            <v>21100120-0006</v>
          </cell>
          <cell r="E795" t="str">
            <v>JUEGO</v>
          </cell>
          <cell r="F795" t="str">
            <v>21101</v>
          </cell>
          <cell r="G795" t="str">
            <v>11510</v>
          </cell>
          <cell r="H795"/>
          <cell r="I795"/>
          <cell r="J795"/>
        </row>
        <row r="796">
          <cell r="C796" t="str">
            <v>SEPARADOR BLANCO T/CARTA C/5 PZAS.</v>
          </cell>
          <cell r="D796" t="str">
            <v>21100120-0007</v>
          </cell>
          <cell r="E796" t="str">
            <v>JUEGO</v>
          </cell>
          <cell r="F796" t="str">
            <v>21101</v>
          </cell>
          <cell r="G796" t="str">
            <v>11510</v>
          </cell>
          <cell r="H796"/>
          <cell r="I796"/>
          <cell r="J796"/>
        </row>
        <row r="797">
          <cell r="C797" t="str">
            <v>SEPARADOR BLANCO T/CARTA C/8 PZAS.</v>
          </cell>
          <cell r="D797" t="str">
            <v>21100120-0008</v>
          </cell>
          <cell r="E797" t="str">
            <v>JUEGO</v>
          </cell>
          <cell r="F797" t="str">
            <v>21101</v>
          </cell>
          <cell r="G797" t="str">
            <v>11510</v>
          </cell>
          <cell r="H797"/>
          <cell r="I797"/>
          <cell r="J797"/>
        </row>
        <row r="798">
          <cell r="C798" t="str">
            <v>SEPARADOR BLANCO T/CARTA C/ORIFICIOS</v>
          </cell>
          <cell r="D798" t="str">
            <v>21100120-0009</v>
          </cell>
          <cell r="E798" t="str">
            <v>JUEGO</v>
          </cell>
          <cell r="F798" t="str">
            <v>21101</v>
          </cell>
          <cell r="G798" t="str">
            <v>11510</v>
          </cell>
          <cell r="H798"/>
          <cell r="I798"/>
          <cell r="J798"/>
        </row>
        <row r="799">
          <cell r="C799" t="str">
            <v>SEPARADOR BLANCO T/ESQUELA C/5 PZAS.</v>
          </cell>
          <cell r="D799" t="str">
            <v>21100120-0011</v>
          </cell>
          <cell r="E799" t="str">
            <v>JUEGO</v>
          </cell>
          <cell r="F799" t="str">
            <v>21101</v>
          </cell>
          <cell r="G799" t="str">
            <v>11510</v>
          </cell>
          <cell r="H799"/>
          <cell r="I799"/>
          <cell r="J799"/>
        </row>
        <row r="800">
          <cell r="C800" t="str">
            <v>SEPARADOR BLANCO T/OFICIO C/5 PZAS.</v>
          </cell>
          <cell r="D800" t="str">
            <v>21100120-0013</v>
          </cell>
          <cell r="E800" t="str">
            <v>JUEGO</v>
          </cell>
          <cell r="F800" t="str">
            <v>21101</v>
          </cell>
          <cell r="G800" t="str">
            <v>11510</v>
          </cell>
          <cell r="H800"/>
          <cell r="I800"/>
          <cell r="J800"/>
        </row>
        <row r="801">
          <cell r="C801" t="str">
            <v>SEPARADOR CARTULINA PESTAÑA PLASTICO</v>
          </cell>
          <cell r="D801" t="str">
            <v>21100120-0014</v>
          </cell>
          <cell r="E801" t="str">
            <v>JUEGO</v>
          </cell>
          <cell r="F801" t="str">
            <v>21101</v>
          </cell>
          <cell r="G801" t="str">
            <v>11510</v>
          </cell>
          <cell r="H801"/>
          <cell r="I801"/>
          <cell r="J801"/>
        </row>
        <row r="802">
          <cell r="C802" t="str">
            <v>SEPARADOR DE ARCHIVO COLGANTE T/CARTA</v>
          </cell>
          <cell r="D802" t="str">
            <v>21100120-0015</v>
          </cell>
          <cell r="E802" t="str">
            <v>Pieza</v>
          </cell>
          <cell r="F802" t="str">
            <v>21101</v>
          </cell>
          <cell r="G802" t="str">
            <v>11510</v>
          </cell>
          <cell r="H802"/>
          <cell r="I802"/>
          <cell r="J802"/>
        </row>
        <row r="803">
          <cell r="C803" t="str">
            <v>SEPARADOR DE ARCHIVO COLGANTE T/OFICIO</v>
          </cell>
          <cell r="D803" t="str">
            <v>21100120-0016</v>
          </cell>
          <cell r="E803" t="str">
            <v>Pieza</v>
          </cell>
          <cell r="F803" t="str">
            <v>21101</v>
          </cell>
          <cell r="G803" t="str">
            <v>11510</v>
          </cell>
          <cell r="H803"/>
          <cell r="I803"/>
          <cell r="J803"/>
        </row>
        <row r="804">
          <cell r="C804" t="str">
            <v>SEPARADOR DE PLASTICO T/CARTA</v>
          </cell>
          <cell r="D804" t="str">
            <v>21100120-0017</v>
          </cell>
          <cell r="E804" t="str">
            <v>JUEGO</v>
          </cell>
          <cell r="F804" t="str">
            <v>21101</v>
          </cell>
          <cell r="G804" t="str">
            <v>11510</v>
          </cell>
          <cell r="H804"/>
          <cell r="I804"/>
          <cell r="J804"/>
        </row>
        <row r="805">
          <cell r="C805" t="str">
            <v>SEPARADOR DE PLASTICO T/OFICIO</v>
          </cell>
          <cell r="D805" t="str">
            <v>21100120-0019</v>
          </cell>
          <cell r="E805" t="str">
            <v>JUEGO</v>
          </cell>
          <cell r="F805" t="str">
            <v>21101</v>
          </cell>
          <cell r="G805" t="str">
            <v>11510</v>
          </cell>
          <cell r="H805"/>
          <cell r="I805"/>
          <cell r="J805"/>
        </row>
        <row r="806">
          <cell r="C806" t="str">
            <v>SEPARADOR OMNI-DEX C/12</v>
          </cell>
          <cell r="D806" t="str">
            <v>21100120-0020</v>
          </cell>
          <cell r="E806" t="str">
            <v>JUEGO</v>
          </cell>
          <cell r="F806" t="str">
            <v>21101</v>
          </cell>
          <cell r="G806" t="str">
            <v>11510</v>
          </cell>
          <cell r="H806"/>
          <cell r="I806"/>
          <cell r="J806"/>
        </row>
        <row r="807">
          <cell r="C807" t="str">
            <v>SEPARADORES PASTAS ACCODATA 14 7/8 X 11"</v>
          </cell>
          <cell r="D807" t="str">
            <v>21100120-0021</v>
          </cell>
          <cell r="E807" t="str">
            <v>JUEGO</v>
          </cell>
          <cell r="F807" t="str">
            <v>21101</v>
          </cell>
          <cell r="G807" t="str">
            <v>11510</v>
          </cell>
          <cell r="H807"/>
          <cell r="I807"/>
          <cell r="J807"/>
        </row>
        <row r="808">
          <cell r="C808" t="str">
            <v>SEPARADOR DE ARCHIVO COLGANTE T/OFICIO</v>
          </cell>
          <cell r="D808" t="str">
            <v>21100120-0023</v>
          </cell>
          <cell r="E808" t="str">
            <v>JUEGO</v>
          </cell>
          <cell r="F808" t="str">
            <v>21101</v>
          </cell>
          <cell r="G808" t="str">
            <v>11510</v>
          </cell>
          <cell r="H808"/>
          <cell r="I808"/>
          <cell r="J808"/>
        </row>
        <row r="809">
          <cell r="C809" t="str">
            <v>SEPARADORES NUMERICO DE 10 POSICIONES</v>
          </cell>
          <cell r="D809" t="str">
            <v>21100120-0024</v>
          </cell>
          <cell r="E809" t="str">
            <v>Pieza</v>
          </cell>
          <cell r="F809" t="str">
            <v>21101</v>
          </cell>
          <cell r="G809" t="str">
            <v>11510</v>
          </cell>
          <cell r="H809"/>
          <cell r="I809"/>
          <cell r="J809"/>
        </row>
        <row r="810">
          <cell r="C810" t="str">
            <v>SEPARADORES NUMERICOS DE 31 POSICIONES</v>
          </cell>
          <cell r="D810" t="str">
            <v>21100120-0025</v>
          </cell>
          <cell r="E810" t="str">
            <v>Pieza</v>
          </cell>
          <cell r="F810" t="str">
            <v>21101</v>
          </cell>
          <cell r="G810" t="str">
            <v>11510</v>
          </cell>
          <cell r="H810"/>
          <cell r="I810"/>
          <cell r="J810"/>
        </row>
        <row r="811">
          <cell r="C811" t="str">
            <v>SEPARADOR DE CARTON CORRUGADO</v>
          </cell>
          <cell r="D811" t="str">
            <v>21100120-0026</v>
          </cell>
          <cell r="E811" t="str">
            <v>Pieza</v>
          </cell>
          <cell r="F811" t="str">
            <v>21101</v>
          </cell>
          <cell r="G811" t="str">
            <v>11510</v>
          </cell>
          <cell r="H811"/>
          <cell r="I811"/>
          <cell r="J811"/>
        </row>
        <row r="812">
          <cell r="C812" t="str">
            <v>TARJETA KARDEX</v>
          </cell>
          <cell r="D812" t="str">
            <v>21100121-0001</v>
          </cell>
          <cell r="E812" t="str">
            <v>PAQUETE</v>
          </cell>
          <cell r="F812" t="str">
            <v>21101</v>
          </cell>
          <cell r="G812" t="str">
            <v>11510</v>
          </cell>
          <cell r="H812"/>
          <cell r="I812"/>
          <cell r="J812"/>
        </row>
        <row r="813">
          <cell r="C813" t="str">
            <v>SOBRES AEREOS ( C/VENTANA)</v>
          </cell>
          <cell r="D813" t="str">
            <v>21100122-0001</v>
          </cell>
          <cell r="E813" t="str">
            <v>Pieza</v>
          </cell>
          <cell r="F813" t="str">
            <v>21101</v>
          </cell>
          <cell r="G813" t="str">
            <v>11510</v>
          </cell>
          <cell r="H813"/>
          <cell r="I813"/>
          <cell r="J813"/>
        </row>
        <row r="814">
          <cell r="C814" t="str">
            <v>SOBRES AEREOS ( S/VENTANA)</v>
          </cell>
          <cell r="D814" t="str">
            <v>21100122-0002</v>
          </cell>
          <cell r="E814" t="str">
            <v>Pieza</v>
          </cell>
          <cell r="F814" t="str">
            <v>21101</v>
          </cell>
          <cell r="G814" t="str">
            <v>11510</v>
          </cell>
          <cell r="H814"/>
          <cell r="I814"/>
          <cell r="J814"/>
        </row>
        <row r="815">
          <cell r="C815" t="str">
            <v>SOBRE BOLSA 30 X 40 CMS. S/IMP.</v>
          </cell>
          <cell r="D815" t="str">
            <v>21100123-0001</v>
          </cell>
          <cell r="E815" t="str">
            <v>Pieza</v>
          </cell>
          <cell r="F815" t="str">
            <v>21101</v>
          </cell>
          <cell r="G815" t="str">
            <v>11510</v>
          </cell>
          <cell r="H815"/>
          <cell r="I815"/>
          <cell r="J815"/>
        </row>
        <row r="816">
          <cell r="C816" t="str">
            <v>SOBRE BOLSA T/CARTA S/IMP.</v>
          </cell>
          <cell r="D816" t="str">
            <v>21100123-0002</v>
          </cell>
          <cell r="E816" t="str">
            <v>Pieza</v>
          </cell>
          <cell r="F816" t="str">
            <v>21101</v>
          </cell>
          <cell r="G816" t="str">
            <v>11510</v>
          </cell>
          <cell r="H816"/>
          <cell r="I816"/>
          <cell r="J816"/>
        </row>
        <row r="817">
          <cell r="C817" t="str">
            <v>SOBRE BOLSA T/CARTA S/IMP. C/HILO</v>
          </cell>
          <cell r="D817" t="str">
            <v>21100123-0003</v>
          </cell>
          <cell r="E817" t="str">
            <v>Pieza</v>
          </cell>
          <cell r="F817" t="str">
            <v>21101</v>
          </cell>
          <cell r="G817" t="str">
            <v>11510</v>
          </cell>
          <cell r="H817"/>
          <cell r="I817"/>
          <cell r="J817"/>
        </row>
        <row r="818">
          <cell r="C818" t="str">
            <v>SOBRE BOLSA T/DOBLE CARTA S/IMP.</v>
          </cell>
          <cell r="D818" t="str">
            <v>21100123-0004</v>
          </cell>
          <cell r="E818" t="str">
            <v>Pieza</v>
          </cell>
          <cell r="F818" t="str">
            <v>21101</v>
          </cell>
          <cell r="G818" t="str">
            <v>11510</v>
          </cell>
          <cell r="H818"/>
          <cell r="I818"/>
          <cell r="J818"/>
        </row>
        <row r="819">
          <cell r="C819" t="str">
            <v>SOBRE BOLSA T/ESQUELA</v>
          </cell>
          <cell r="D819" t="str">
            <v>21100123-0005</v>
          </cell>
          <cell r="E819" t="str">
            <v>Pieza</v>
          </cell>
          <cell r="F819" t="str">
            <v>21101</v>
          </cell>
          <cell r="G819" t="str">
            <v>11510</v>
          </cell>
          <cell r="H819"/>
          <cell r="I819"/>
          <cell r="J819"/>
        </row>
        <row r="820">
          <cell r="C820" t="str">
            <v>SOBRE BOLSA T/EXTRAOFICIO</v>
          </cell>
          <cell r="D820" t="str">
            <v>21100123-0006</v>
          </cell>
          <cell r="E820" t="str">
            <v>Pieza</v>
          </cell>
          <cell r="F820" t="str">
            <v>21101</v>
          </cell>
          <cell r="G820" t="str">
            <v>11510</v>
          </cell>
          <cell r="H820"/>
          <cell r="I820"/>
          <cell r="J820"/>
        </row>
        <row r="821">
          <cell r="C821" t="str">
            <v>SOBRE BOLSA T/LEGAL S/IMP.</v>
          </cell>
          <cell r="D821" t="str">
            <v>21100123-0007</v>
          </cell>
          <cell r="E821" t="str">
            <v>Pieza</v>
          </cell>
          <cell r="F821" t="str">
            <v>21101</v>
          </cell>
          <cell r="G821" t="str">
            <v>11510</v>
          </cell>
          <cell r="H821"/>
          <cell r="I821"/>
          <cell r="J821"/>
        </row>
        <row r="822">
          <cell r="C822" t="str">
            <v>SOBRE BOLSA T/MEDIA CARTA S/IMP.</v>
          </cell>
          <cell r="D822" t="str">
            <v>21100123-0008</v>
          </cell>
          <cell r="E822" t="str">
            <v>Pieza</v>
          </cell>
          <cell r="F822" t="str">
            <v>21101</v>
          </cell>
          <cell r="G822" t="str">
            <v>11510</v>
          </cell>
          <cell r="H822"/>
          <cell r="I822"/>
          <cell r="J822"/>
        </row>
        <row r="823">
          <cell r="C823" t="str">
            <v>SOBRE BOLSA T/OFICIO S/IMP.</v>
          </cell>
          <cell r="D823" t="str">
            <v>21100123-0009</v>
          </cell>
          <cell r="E823" t="str">
            <v>Pieza</v>
          </cell>
          <cell r="F823" t="str">
            <v>21101</v>
          </cell>
          <cell r="G823" t="str">
            <v>11510</v>
          </cell>
          <cell r="H823"/>
          <cell r="I823"/>
          <cell r="J823"/>
        </row>
        <row r="824">
          <cell r="C824" t="str">
            <v>SOBRE BOLSA T/RADIOGRAFIA S/IMP.</v>
          </cell>
          <cell r="D824" t="str">
            <v>21100123-0010</v>
          </cell>
          <cell r="E824" t="str">
            <v>Pieza</v>
          </cell>
          <cell r="F824" t="str">
            <v>21101</v>
          </cell>
          <cell r="G824" t="str">
            <v>11510</v>
          </cell>
          <cell r="H824"/>
          <cell r="I824"/>
          <cell r="J824"/>
        </row>
        <row r="825">
          <cell r="C825" t="str">
            <v>SOBRE OPALINA T/CARTA S/IMP.</v>
          </cell>
          <cell r="D825" t="str">
            <v>21100123-0011</v>
          </cell>
          <cell r="E825" t="str">
            <v>Pieza</v>
          </cell>
          <cell r="F825" t="str">
            <v>21101</v>
          </cell>
          <cell r="G825" t="str">
            <v>11510</v>
          </cell>
          <cell r="H825"/>
          <cell r="I825"/>
          <cell r="J825"/>
        </row>
        <row r="826">
          <cell r="C826" t="str">
            <v>SOBRE OPALINA T/ESQUELA</v>
          </cell>
          <cell r="D826" t="str">
            <v>21100123-0012</v>
          </cell>
          <cell r="E826" t="str">
            <v>Pieza</v>
          </cell>
          <cell r="F826" t="str">
            <v>21101</v>
          </cell>
          <cell r="G826" t="str">
            <v>11510</v>
          </cell>
          <cell r="H826"/>
          <cell r="I826"/>
          <cell r="J826"/>
        </row>
        <row r="827">
          <cell r="C827" t="str">
            <v>SOBRE OPALINA T/OFICIO</v>
          </cell>
          <cell r="D827" t="str">
            <v>21100123-0013</v>
          </cell>
          <cell r="E827" t="str">
            <v>Pieza</v>
          </cell>
          <cell r="F827" t="str">
            <v>21101</v>
          </cell>
          <cell r="G827" t="str">
            <v>11510</v>
          </cell>
          <cell r="H827"/>
          <cell r="I827"/>
          <cell r="J827"/>
        </row>
        <row r="828">
          <cell r="C828" t="str">
            <v>SOBRE BOLSA T/OFICIO S/IMP. C/HILO</v>
          </cell>
          <cell r="D828" t="str">
            <v>21100123-0015</v>
          </cell>
          <cell r="E828" t="str">
            <v>Pieza</v>
          </cell>
          <cell r="F828" t="str">
            <v>21101</v>
          </cell>
          <cell r="G828" t="str">
            <v>11510</v>
          </cell>
          <cell r="H828"/>
          <cell r="I828"/>
          <cell r="J828"/>
        </row>
        <row r="829">
          <cell r="C829" t="str">
            <v>SOBRE CELOFAN T/MEDIA CARTA</v>
          </cell>
          <cell r="D829" t="str">
            <v>21100123-0016</v>
          </cell>
          <cell r="E829" t="str">
            <v>Pieza</v>
          </cell>
          <cell r="F829" t="str">
            <v>21101</v>
          </cell>
          <cell r="G829" t="str">
            <v>11510</v>
          </cell>
          <cell r="H829"/>
          <cell r="I829"/>
          <cell r="J829"/>
        </row>
        <row r="830">
          <cell r="C830" t="str">
            <v>SOBRE BLANCO T/OFICIO SIN IMPRESION</v>
          </cell>
          <cell r="D830" t="str">
            <v>21100123-0017</v>
          </cell>
          <cell r="E830" t="str">
            <v>Pieza</v>
          </cell>
          <cell r="F830" t="str">
            <v>21101</v>
          </cell>
          <cell r="G830" t="str">
            <v>11510</v>
          </cell>
          <cell r="H830"/>
          <cell r="I830"/>
          <cell r="J830"/>
        </row>
        <row r="831">
          <cell r="C831" t="str">
            <v>SOBRES BOLSA TAMAÑO MINIS C/SOLAPA</v>
          </cell>
          <cell r="D831" t="str">
            <v>21100123-0018</v>
          </cell>
          <cell r="E831" t="str">
            <v>Pieza</v>
          </cell>
          <cell r="F831" t="str">
            <v>21101</v>
          </cell>
          <cell r="G831" t="str">
            <v>11510</v>
          </cell>
          <cell r="H831"/>
          <cell r="I831"/>
          <cell r="J831"/>
        </row>
        <row r="832">
          <cell r="C832" t="str">
            <v>SOBRES OPALINA 12.5 X 18.5</v>
          </cell>
          <cell r="D832" t="str">
            <v>21100123-0019</v>
          </cell>
          <cell r="E832" t="str">
            <v>Pieza</v>
          </cell>
          <cell r="F832" t="str">
            <v>21101</v>
          </cell>
          <cell r="G832" t="str">
            <v>11510</v>
          </cell>
          <cell r="H832"/>
          <cell r="I832"/>
          <cell r="J832"/>
        </row>
        <row r="833">
          <cell r="C833" t="str">
            <v>SOBRE BLANCO 15 X 22 S/IMPRESIÓN</v>
          </cell>
          <cell r="D833" t="str">
            <v>21100124-0001</v>
          </cell>
          <cell r="E833" t="str">
            <v>Pieza</v>
          </cell>
          <cell r="F833" t="str">
            <v>21101</v>
          </cell>
          <cell r="G833" t="str">
            <v>11510</v>
          </cell>
          <cell r="H833"/>
          <cell r="I833"/>
          <cell r="J833"/>
        </row>
        <row r="834">
          <cell r="C834" t="str">
            <v>SOBRE BLANCO  9 X 16.5 S/IMPRESIÓN</v>
          </cell>
          <cell r="D834" t="str">
            <v>21100124-0002</v>
          </cell>
          <cell r="E834" t="str">
            <v>Pieza</v>
          </cell>
          <cell r="F834" t="str">
            <v>21101</v>
          </cell>
          <cell r="G834" t="str">
            <v>11510</v>
          </cell>
          <cell r="H834"/>
          <cell r="I834"/>
          <cell r="J834"/>
        </row>
        <row r="835">
          <cell r="C835" t="str">
            <v>SOBRE BLANCO T/CARTA S/IMPRESIÓN</v>
          </cell>
          <cell r="D835" t="str">
            <v>21100124-0003</v>
          </cell>
          <cell r="E835" t="str">
            <v>Pieza</v>
          </cell>
          <cell r="F835" t="str">
            <v>21101</v>
          </cell>
          <cell r="G835" t="str">
            <v>11510</v>
          </cell>
          <cell r="H835"/>
          <cell r="I835"/>
          <cell r="J835"/>
        </row>
        <row r="836">
          <cell r="C836" t="str">
            <v>SOBRE BLANCO T/OFICIO S/IMPRESIÓN</v>
          </cell>
          <cell r="D836" t="str">
            <v>21100124-0004</v>
          </cell>
          <cell r="E836" t="str">
            <v>Pieza</v>
          </cell>
          <cell r="F836" t="str">
            <v>21101</v>
          </cell>
          <cell r="G836" t="str">
            <v>11510</v>
          </cell>
          <cell r="H836"/>
          <cell r="I836"/>
          <cell r="J836"/>
        </row>
        <row r="837">
          <cell r="C837" t="str">
            <v>SOBRE ORDINARIO T/CARTA C/VENTANA</v>
          </cell>
          <cell r="D837" t="str">
            <v>21100124-0005</v>
          </cell>
          <cell r="E837" t="str">
            <v>Pieza</v>
          </cell>
          <cell r="F837" t="str">
            <v>21101</v>
          </cell>
          <cell r="G837" t="str">
            <v>11510</v>
          </cell>
          <cell r="H837"/>
          <cell r="I837"/>
          <cell r="J837"/>
        </row>
        <row r="838">
          <cell r="C838" t="str">
            <v>SOBRE ORDINARIO T/CARTA S/VENTANA</v>
          </cell>
          <cell r="D838" t="str">
            <v>21100124-0006</v>
          </cell>
          <cell r="E838" t="str">
            <v>Pieza</v>
          </cell>
          <cell r="F838" t="str">
            <v>21101</v>
          </cell>
          <cell r="G838" t="str">
            <v>11510</v>
          </cell>
          <cell r="H838"/>
          <cell r="I838"/>
          <cell r="J838"/>
        </row>
        <row r="839">
          <cell r="C839" t="str">
            <v>SOBRE ORDINARIO T/OFICIO C/VENTANA</v>
          </cell>
          <cell r="D839" t="str">
            <v>21100124-0007</v>
          </cell>
          <cell r="E839" t="str">
            <v>Pieza</v>
          </cell>
          <cell r="F839" t="str">
            <v>21101</v>
          </cell>
          <cell r="G839" t="str">
            <v>11510</v>
          </cell>
          <cell r="H839"/>
          <cell r="I839"/>
          <cell r="J839"/>
        </row>
        <row r="840">
          <cell r="C840" t="str">
            <v>SOBRE ORDINARIO T/OFICIO S/VENTANA</v>
          </cell>
          <cell r="D840" t="str">
            <v>21100124-0008</v>
          </cell>
          <cell r="E840" t="str">
            <v>Pieza</v>
          </cell>
          <cell r="F840" t="str">
            <v>21101</v>
          </cell>
          <cell r="G840" t="str">
            <v>11510</v>
          </cell>
          <cell r="H840"/>
          <cell r="I840"/>
          <cell r="J840"/>
        </row>
        <row r="841">
          <cell r="C841" t="str">
            <v>SOBRE PAGO COIN S/IMP.</v>
          </cell>
          <cell r="D841" t="str">
            <v>21100124-0009</v>
          </cell>
          <cell r="E841" t="str">
            <v>Pieza</v>
          </cell>
          <cell r="F841" t="str">
            <v>21101</v>
          </cell>
          <cell r="G841" t="str">
            <v>11510</v>
          </cell>
          <cell r="H841"/>
          <cell r="I841"/>
          <cell r="J841"/>
        </row>
        <row r="842">
          <cell r="C842" t="str">
            <v>SOBRE PORTA TARJETA S/IMP.</v>
          </cell>
          <cell r="D842" t="str">
            <v>21100124-0010</v>
          </cell>
          <cell r="E842" t="str">
            <v>Pieza</v>
          </cell>
          <cell r="F842" t="str">
            <v>21101</v>
          </cell>
          <cell r="G842" t="str">
            <v>11510</v>
          </cell>
          <cell r="H842"/>
          <cell r="I842"/>
          <cell r="J842"/>
        </row>
        <row r="843">
          <cell r="C843" t="str">
            <v>SOBRE T/ MINISTRO</v>
          </cell>
          <cell r="D843" t="str">
            <v>21100124-0011</v>
          </cell>
          <cell r="E843" t="str">
            <v>Pieza</v>
          </cell>
          <cell r="F843" t="str">
            <v>21101</v>
          </cell>
          <cell r="G843" t="str">
            <v>11510</v>
          </cell>
          <cell r="H843"/>
          <cell r="I843"/>
          <cell r="J843"/>
        </row>
        <row r="844">
          <cell r="C844" t="str">
            <v>SOBRES POSTALES S/IMP.</v>
          </cell>
          <cell r="D844" t="str">
            <v>21100124-0012</v>
          </cell>
          <cell r="E844" t="str">
            <v>Pieza</v>
          </cell>
          <cell r="F844" t="str">
            <v>21101</v>
          </cell>
          <cell r="G844" t="str">
            <v>11510</v>
          </cell>
          <cell r="H844"/>
          <cell r="I844"/>
          <cell r="J844"/>
        </row>
        <row r="845">
          <cell r="C845" t="str">
            <v>TABLA PORTAPAPEL EN ACRILICO T/CARTA</v>
          </cell>
          <cell r="D845" t="str">
            <v>21100125-0001</v>
          </cell>
          <cell r="E845" t="str">
            <v>Pieza</v>
          </cell>
          <cell r="F845" t="str">
            <v>21101</v>
          </cell>
          <cell r="G845" t="str">
            <v>11510</v>
          </cell>
          <cell r="H845"/>
          <cell r="I845"/>
          <cell r="J845"/>
        </row>
        <row r="846">
          <cell r="C846" t="str">
            <v>TABLA PORTAPAPEL EN ACRILICO T/OFICIO</v>
          </cell>
          <cell r="D846" t="str">
            <v>21100125-0002</v>
          </cell>
          <cell r="E846" t="str">
            <v>Pieza</v>
          </cell>
          <cell r="F846" t="str">
            <v>21101</v>
          </cell>
          <cell r="G846" t="str">
            <v>11510</v>
          </cell>
          <cell r="H846"/>
          <cell r="I846"/>
          <cell r="J846"/>
        </row>
        <row r="847">
          <cell r="C847" t="str">
            <v>TABLA PORTAPAPEL EN MADERA T/CARTA</v>
          </cell>
          <cell r="D847" t="str">
            <v>21100125-0003</v>
          </cell>
          <cell r="E847" t="str">
            <v>Pieza</v>
          </cell>
          <cell r="F847" t="str">
            <v>21101</v>
          </cell>
          <cell r="G847" t="str">
            <v>11510</v>
          </cell>
          <cell r="H847"/>
          <cell r="I847"/>
          <cell r="J847"/>
        </row>
        <row r="848">
          <cell r="C848" t="str">
            <v>TABLA PORTAPAPEL EN MADERA T/OFICIO</v>
          </cell>
          <cell r="D848" t="str">
            <v>21100125-0004</v>
          </cell>
          <cell r="E848" t="str">
            <v>Pieza</v>
          </cell>
          <cell r="F848" t="str">
            <v>21101</v>
          </cell>
          <cell r="G848" t="str">
            <v>11510</v>
          </cell>
          <cell r="H848"/>
          <cell r="I848"/>
          <cell r="J848"/>
        </row>
        <row r="849">
          <cell r="C849" t="str">
            <v>TABLA DE APOYO T/CARTA</v>
          </cell>
          <cell r="D849" t="str">
            <v>21100125-0005</v>
          </cell>
          <cell r="E849" t="str">
            <v>Pieza</v>
          </cell>
          <cell r="F849" t="str">
            <v>21101</v>
          </cell>
          <cell r="G849" t="str">
            <v>11510</v>
          </cell>
          <cell r="H849"/>
          <cell r="I849"/>
          <cell r="J849"/>
        </row>
        <row r="850">
          <cell r="C850" t="str">
            <v>TARJETA IMPRESA DE PRESENTACION</v>
          </cell>
          <cell r="D850" t="str">
            <v>21100126-0001</v>
          </cell>
          <cell r="E850" t="str">
            <v>Pieza</v>
          </cell>
          <cell r="F850" t="str">
            <v>21101</v>
          </cell>
          <cell r="G850" t="str">
            <v>11510</v>
          </cell>
          <cell r="H850"/>
          <cell r="I850"/>
          <cell r="J850"/>
        </row>
        <row r="851">
          <cell r="C851" t="str">
            <v>TARJETA BRISTOL 3 X 5</v>
          </cell>
          <cell r="D851" t="str">
            <v>21100126-0002</v>
          </cell>
          <cell r="E851" t="str">
            <v>Pieza</v>
          </cell>
          <cell r="F851" t="str">
            <v>21101</v>
          </cell>
          <cell r="G851" t="str">
            <v>11510</v>
          </cell>
          <cell r="H851"/>
          <cell r="I851"/>
          <cell r="J851"/>
        </row>
        <row r="852">
          <cell r="C852" t="str">
            <v>TARJETA BRISTOL 3 X 5 RAYADA</v>
          </cell>
          <cell r="D852" t="str">
            <v>21100126-0004</v>
          </cell>
          <cell r="E852" t="str">
            <v>Pieza</v>
          </cell>
          <cell r="F852" t="str">
            <v>21101</v>
          </cell>
          <cell r="G852" t="str">
            <v>11510</v>
          </cell>
          <cell r="H852"/>
          <cell r="I852"/>
          <cell r="J852"/>
        </row>
        <row r="853">
          <cell r="C853" t="str">
            <v>TARJETA BRISTOL 4 X 6 BLANCA</v>
          </cell>
          <cell r="D853" t="str">
            <v>21100126-0005</v>
          </cell>
          <cell r="E853" t="str">
            <v>Pieza</v>
          </cell>
          <cell r="F853" t="str">
            <v>21101</v>
          </cell>
          <cell r="G853" t="str">
            <v>11510</v>
          </cell>
          <cell r="H853"/>
          <cell r="I853"/>
          <cell r="J853"/>
        </row>
        <row r="854">
          <cell r="C854" t="str">
            <v>TARJETA BRISTOL 5 X 8 BLANCA</v>
          </cell>
          <cell r="D854" t="str">
            <v>21100126-0007</v>
          </cell>
          <cell r="E854" t="str">
            <v>Pieza</v>
          </cell>
          <cell r="F854" t="str">
            <v>21101</v>
          </cell>
          <cell r="G854" t="str">
            <v>11510</v>
          </cell>
          <cell r="H854"/>
          <cell r="I854"/>
          <cell r="J854"/>
        </row>
        <row r="855">
          <cell r="C855" t="str">
            <v>TARJETA BRISTOL DE 1/8</v>
          </cell>
          <cell r="D855" t="str">
            <v>21100126-0010</v>
          </cell>
          <cell r="E855" t="str">
            <v>Pieza</v>
          </cell>
          <cell r="F855" t="str">
            <v>21101</v>
          </cell>
          <cell r="G855" t="str">
            <v>11510</v>
          </cell>
          <cell r="H855"/>
          <cell r="I855"/>
          <cell r="J855"/>
        </row>
        <row r="856">
          <cell r="C856" t="str">
            <v>TARJETA DE 1/2 CARTA</v>
          </cell>
          <cell r="D856" t="str">
            <v>21100126-0011</v>
          </cell>
          <cell r="E856" t="str">
            <v>Pieza</v>
          </cell>
          <cell r="F856" t="str">
            <v>21101</v>
          </cell>
          <cell r="G856" t="str">
            <v>11510</v>
          </cell>
          <cell r="H856"/>
          <cell r="I856"/>
          <cell r="J856"/>
        </row>
        <row r="857">
          <cell r="C857" t="str">
            <v>TARJETA DE 1/4  DE CARTA</v>
          </cell>
          <cell r="D857" t="str">
            <v>21100126-0012</v>
          </cell>
          <cell r="E857" t="str">
            <v>Pieza</v>
          </cell>
          <cell r="F857" t="str">
            <v>21101</v>
          </cell>
          <cell r="G857" t="str">
            <v>11510</v>
          </cell>
          <cell r="H857"/>
          <cell r="I857"/>
          <cell r="J857"/>
        </row>
        <row r="858">
          <cell r="C858" t="str">
            <v>TARJETA DE ALMACEN S/IMP.</v>
          </cell>
          <cell r="D858" t="str">
            <v>21100126-0013</v>
          </cell>
          <cell r="E858" t="str">
            <v>PAQUETE</v>
          </cell>
          <cell r="F858" t="str">
            <v>21101</v>
          </cell>
          <cell r="G858" t="str">
            <v>11510</v>
          </cell>
          <cell r="H858"/>
          <cell r="I858"/>
          <cell r="J858"/>
        </row>
        <row r="859">
          <cell r="C859" t="str">
            <v>TARJETAS P/REGISTRO DE ASISTENCIA S/IMP.</v>
          </cell>
          <cell r="D859" t="str">
            <v>21100126-0016</v>
          </cell>
          <cell r="E859" t="str">
            <v>Pieza</v>
          </cell>
          <cell r="F859" t="str">
            <v>21101</v>
          </cell>
          <cell r="G859" t="str">
            <v>11510</v>
          </cell>
          <cell r="H859"/>
          <cell r="I859"/>
          <cell r="J859"/>
        </row>
        <row r="860">
          <cell r="C860" t="str">
            <v>TARJETA BRISTOL 17 X 21 COLOR</v>
          </cell>
          <cell r="D860" t="str">
            <v>21100126-0017</v>
          </cell>
          <cell r="E860" t="str">
            <v>Pieza</v>
          </cell>
          <cell r="F860" t="str">
            <v>21101</v>
          </cell>
          <cell r="G860" t="str">
            <v>11510</v>
          </cell>
          <cell r="H860"/>
          <cell r="I860"/>
          <cell r="J860"/>
        </row>
        <row r="861">
          <cell r="C861" t="str">
            <v>TARJETA EN CARTULINA OPALINA CON LOGO DEL IFE</v>
          </cell>
          <cell r="D861" t="str">
            <v>21100126-0063</v>
          </cell>
          <cell r="E861" t="str">
            <v>Pieza</v>
          </cell>
          <cell r="F861" t="str">
            <v>21101</v>
          </cell>
          <cell r="G861" t="str">
            <v>11510</v>
          </cell>
          <cell r="H861"/>
          <cell r="I861"/>
          <cell r="J861"/>
        </row>
        <row r="862">
          <cell r="C862" t="str">
            <v>TIJERA DEL  # 4.5</v>
          </cell>
          <cell r="D862" t="str">
            <v>21100127-0001</v>
          </cell>
          <cell r="E862" t="str">
            <v>Pieza</v>
          </cell>
          <cell r="F862" t="str">
            <v>21101</v>
          </cell>
          <cell r="G862" t="str">
            <v>11510</v>
          </cell>
          <cell r="H862"/>
          <cell r="I862"/>
          <cell r="J862"/>
        </row>
        <row r="863">
          <cell r="C863" t="str">
            <v>TIJERA DEL  # 5</v>
          </cell>
          <cell r="D863" t="str">
            <v>21100127-0002</v>
          </cell>
          <cell r="E863" t="str">
            <v>Pieza</v>
          </cell>
          <cell r="F863" t="str">
            <v>21101</v>
          </cell>
          <cell r="G863" t="str">
            <v>11510</v>
          </cell>
          <cell r="H863"/>
          <cell r="I863"/>
          <cell r="J863"/>
        </row>
        <row r="864">
          <cell r="C864" t="str">
            <v>TIJERA DEL  # 6</v>
          </cell>
          <cell r="D864" t="str">
            <v>21100127-0003</v>
          </cell>
          <cell r="E864" t="str">
            <v>Pieza</v>
          </cell>
          <cell r="F864" t="str">
            <v>21101</v>
          </cell>
          <cell r="G864" t="str">
            <v>11510</v>
          </cell>
          <cell r="H864"/>
          <cell r="I864"/>
          <cell r="J864"/>
        </row>
        <row r="865">
          <cell r="C865" t="str">
            <v>TIJERA DEL  # 7</v>
          </cell>
          <cell r="D865" t="str">
            <v>21100127-0004</v>
          </cell>
          <cell r="E865" t="str">
            <v>Pieza</v>
          </cell>
          <cell r="F865" t="str">
            <v>21101</v>
          </cell>
          <cell r="G865" t="str">
            <v>11510</v>
          </cell>
          <cell r="H865"/>
          <cell r="I865"/>
          <cell r="J865"/>
        </row>
        <row r="866">
          <cell r="C866" t="str">
            <v>TIJERA DEL  # 8</v>
          </cell>
          <cell r="D866" t="str">
            <v>21100127-0005</v>
          </cell>
          <cell r="E866" t="str">
            <v>Pieza</v>
          </cell>
          <cell r="F866" t="str">
            <v>21101</v>
          </cell>
          <cell r="G866" t="str">
            <v>11510</v>
          </cell>
          <cell r="H866"/>
          <cell r="I866"/>
          <cell r="J866"/>
        </row>
        <row r="867">
          <cell r="C867" t="str">
            <v>TINTA P/FOLIADOR</v>
          </cell>
          <cell r="D867" t="str">
            <v>21100128-0003</v>
          </cell>
          <cell r="E867" t="str">
            <v>Pieza</v>
          </cell>
          <cell r="F867" t="str">
            <v>21101</v>
          </cell>
          <cell r="G867" t="str">
            <v>11510</v>
          </cell>
          <cell r="H867"/>
          <cell r="I867"/>
          <cell r="J867"/>
        </row>
        <row r="868">
          <cell r="C868" t="str">
            <v>TINTA P/SELLO DE GOMA CON APLICADOR</v>
          </cell>
          <cell r="D868" t="str">
            <v>21100128-0004</v>
          </cell>
          <cell r="E868" t="str">
            <v>Pieza</v>
          </cell>
          <cell r="F868" t="str">
            <v>21101</v>
          </cell>
          <cell r="G868" t="str">
            <v>11510</v>
          </cell>
          <cell r="H868"/>
          <cell r="I868"/>
          <cell r="J868"/>
        </row>
        <row r="869">
          <cell r="C869" t="str">
            <v>TINTA PROTECTORA DE CHEQUE</v>
          </cell>
          <cell r="D869" t="str">
            <v>21100128-0005</v>
          </cell>
          <cell r="E869" t="str">
            <v>Pieza</v>
          </cell>
          <cell r="F869" t="str">
            <v>21101</v>
          </cell>
          <cell r="G869" t="str">
            <v>11510</v>
          </cell>
          <cell r="H869"/>
          <cell r="I869"/>
          <cell r="J869"/>
        </row>
        <row r="870">
          <cell r="C870" t="str">
            <v>TINTA P/SELLO DE GOMA (AZUL)</v>
          </cell>
          <cell r="D870" t="str">
            <v>21100128-0007</v>
          </cell>
          <cell r="E870" t="str">
            <v>Pieza</v>
          </cell>
          <cell r="F870" t="str">
            <v>21101</v>
          </cell>
          <cell r="G870" t="str">
            <v>11510</v>
          </cell>
          <cell r="H870"/>
          <cell r="I870"/>
          <cell r="J870"/>
        </row>
        <row r="871">
          <cell r="C871" t="str">
            <v>TINTA P/SELLO DE GOMA (ROJO)</v>
          </cell>
          <cell r="D871" t="str">
            <v>21100128-0008</v>
          </cell>
          <cell r="E871" t="str">
            <v>Pieza</v>
          </cell>
          <cell r="F871" t="str">
            <v>21101</v>
          </cell>
          <cell r="G871" t="str">
            <v>11510</v>
          </cell>
          <cell r="H871"/>
          <cell r="I871"/>
          <cell r="J871"/>
        </row>
        <row r="872">
          <cell r="C872" t="str">
            <v>TINTA P/SELLO DE GOMA (NEGRO)</v>
          </cell>
          <cell r="D872" t="str">
            <v>21100128-0009</v>
          </cell>
          <cell r="E872" t="str">
            <v>Pieza</v>
          </cell>
          <cell r="F872" t="str">
            <v>21101</v>
          </cell>
          <cell r="G872" t="str">
            <v>11510</v>
          </cell>
          <cell r="H872"/>
          <cell r="I872"/>
          <cell r="J872"/>
        </row>
        <row r="873">
          <cell r="C873" t="str">
            <v>TINTA CHINA ESCOLAR</v>
          </cell>
          <cell r="D873" t="str">
            <v>21100129-0001</v>
          </cell>
          <cell r="E873" t="str">
            <v>Pieza</v>
          </cell>
          <cell r="F873" t="str">
            <v>21101</v>
          </cell>
          <cell r="G873" t="str">
            <v>11510</v>
          </cell>
          <cell r="H873"/>
          <cell r="I873"/>
          <cell r="J873"/>
        </row>
        <row r="874">
          <cell r="C874" t="str">
            <v>TRANSPORTADOR</v>
          </cell>
          <cell r="D874" t="str">
            <v>21100131-0001</v>
          </cell>
          <cell r="E874" t="str">
            <v>Pieza</v>
          </cell>
          <cell r="F874" t="str">
            <v>21101</v>
          </cell>
          <cell r="G874" t="str">
            <v>11510</v>
          </cell>
          <cell r="H874"/>
          <cell r="I874"/>
          <cell r="J874"/>
        </row>
        <row r="875">
          <cell r="C875" t="str">
            <v>CUBIERTOS DESECHABLES C/100</v>
          </cell>
          <cell r="D875" t="str">
            <v>21100132-0001</v>
          </cell>
          <cell r="E875" t="str">
            <v>PAQUETE</v>
          </cell>
          <cell r="F875" t="str">
            <v>21101</v>
          </cell>
          <cell r="G875" t="str">
            <v>11510</v>
          </cell>
          <cell r="H875"/>
          <cell r="I875"/>
          <cell r="J875"/>
        </row>
        <row r="876">
          <cell r="C876" t="str">
            <v>CUCHARA DESECHABLE</v>
          </cell>
          <cell r="D876" t="str">
            <v>21100132-0002</v>
          </cell>
          <cell r="E876" t="str">
            <v>PAQUETE</v>
          </cell>
          <cell r="F876" t="str">
            <v>21101</v>
          </cell>
          <cell r="G876" t="str">
            <v>11510</v>
          </cell>
          <cell r="H876"/>
          <cell r="I876"/>
          <cell r="J876"/>
        </row>
        <row r="877">
          <cell r="C877" t="str">
            <v>CUCHILLO DESECHABLE</v>
          </cell>
          <cell r="D877" t="str">
            <v>21100132-0003</v>
          </cell>
          <cell r="E877" t="str">
            <v>PAQUETE</v>
          </cell>
          <cell r="F877" t="str">
            <v>21101</v>
          </cell>
          <cell r="G877" t="str">
            <v>11510</v>
          </cell>
          <cell r="H877"/>
          <cell r="I877"/>
          <cell r="J877"/>
        </row>
        <row r="878">
          <cell r="C878" t="str">
            <v>PLATO DESECHABLE</v>
          </cell>
          <cell r="D878" t="str">
            <v>21100132-0004</v>
          </cell>
          <cell r="E878" t="str">
            <v>PAQUETE</v>
          </cell>
          <cell r="F878" t="str">
            <v>21101</v>
          </cell>
          <cell r="G878" t="str">
            <v>11510</v>
          </cell>
          <cell r="H878"/>
          <cell r="I878"/>
          <cell r="J878"/>
        </row>
        <row r="879">
          <cell r="C879" t="str">
            <v>PLATO No. 12 O CHAROLA DE PLASTICO</v>
          </cell>
          <cell r="D879" t="str">
            <v>21100132-0005</v>
          </cell>
          <cell r="E879" t="str">
            <v>PAQUETE</v>
          </cell>
          <cell r="F879" t="str">
            <v>21101</v>
          </cell>
          <cell r="G879" t="str">
            <v>11510</v>
          </cell>
          <cell r="H879"/>
          <cell r="I879"/>
          <cell r="J879"/>
        </row>
        <row r="880">
          <cell r="C880" t="str">
            <v>TENEDOR DESECHABLE</v>
          </cell>
          <cell r="D880" t="str">
            <v>21100132-0006</v>
          </cell>
          <cell r="E880" t="str">
            <v>PAQUETE</v>
          </cell>
          <cell r="F880" t="str">
            <v>21101</v>
          </cell>
          <cell r="G880" t="str">
            <v>11510</v>
          </cell>
          <cell r="H880"/>
          <cell r="I880"/>
          <cell r="J880"/>
        </row>
        <row r="881">
          <cell r="C881" t="str">
            <v>VASO THERMICO DESECHABLE</v>
          </cell>
          <cell r="D881" t="str">
            <v>21100132-0007</v>
          </cell>
          <cell r="E881" t="str">
            <v>PAQUETE</v>
          </cell>
          <cell r="F881" t="str">
            <v>21101</v>
          </cell>
          <cell r="G881" t="str">
            <v>11510</v>
          </cell>
          <cell r="H881"/>
          <cell r="I881"/>
          <cell r="J881"/>
        </row>
        <row r="882">
          <cell r="C882" t="str">
            <v>VASO DE PLASTICO DESECHABLE</v>
          </cell>
          <cell r="D882" t="str">
            <v>21100132-0008</v>
          </cell>
          <cell r="E882" t="str">
            <v>PAQUETE</v>
          </cell>
          <cell r="F882" t="str">
            <v>21101</v>
          </cell>
          <cell r="G882" t="str">
            <v>11510</v>
          </cell>
          <cell r="H882"/>
          <cell r="I882"/>
          <cell r="J882"/>
        </row>
        <row r="883">
          <cell r="C883" t="str">
            <v>VASOS DE PAPEL (CONOS)</v>
          </cell>
          <cell r="D883" t="str">
            <v>21100132-0009</v>
          </cell>
          <cell r="E883" t="str">
            <v>PAQUETE</v>
          </cell>
          <cell r="F883" t="str">
            <v>21101</v>
          </cell>
          <cell r="G883" t="str">
            <v>11510</v>
          </cell>
          <cell r="H883"/>
          <cell r="I883"/>
          <cell r="J883"/>
        </row>
        <row r="884">
          <cell r="C884" t="str">
            <v>GUIA ALFABETICA 3 X 5</v>
          </cell>
          <cell r="D884" t="str">
            <v>21100134-0001</v>
          </cell>
          <cell r="E884" t="str">
            <v>JUEGO</v>
          </cell>
          <cell r="F884" t="str">
            <v>21101</v>
          </cell>
          <cell r="G884" t="str">
            <v>11510</v>
          </cell>
          <cell r="H884"/>
          <cell r="I884"/>
          <cell r="J884"/>
        </row>
        <row r="885">
          <cell r="C885" t="str">
            <v>GUIA ALFABETICA T/CARTA</v>
          </cell>
          <cell r="D885" t="str">
            <v>21100134-0003</v>
          </cell>
          <cell r="E885" t="str">
            <v>JUEGO</v>
          </cell>
          <cell r="F885" t="str">
            <v>21101</v>
          </cell>
          <cell r="G885" t="str">
            <v>11510</v>
          </cell>
          <cell r="H885"/>
          <cell r="I885"/>
          <cell r="J885"/>
        </row>
        <row r="886">
          <cell r="C886" t="str">
            <v>GUIA ALFABETICA T/OFICIO</v>
          </cell>
          <cell r="D886" t="str">
            <v>21100134-0004</v>
          </cell>
          <cell r="E886" t="str">
            <v>JUEGO</v>
          </cell>
          <cell r="F886" t="str">
            <v>21101</v>
          </cell>
          <cell r="G886" t="str">
            <v>11510</v>
          </cell>
          <cell r="H886"/>
          <cell r="I886"/>
          <cell r="J886"/>
        </row>
        <row r="887">
          <cell r="C887" t="str">
            <v>INDICE TRANSPARENTE</v>
          </cell>
          <cell r="D887" t="str">
            <v>21100134-0005</v>
          </cell>
          <cell r="E887" t="str">
            <v>JUEGO</v>
          </cell>
          <cell r="F887" t="str">
            <v>21101</v>
          </cell>
          <cell r="G887" t="str">
            <v>11510</v>
          </cell>
          <cell r="H887"/>
          <cell r="I887"/>
          <cell r="J887"/>
        </row>
        <row r="888">
          <cell r="C888" t="str">
            <v>PRESENTADORES DE ACRILICO</v>
          </cell>
          <cell r="D888" t="str">
            <v>21101001-0001</v>
          </cell>
          <cell r="E888" t="str">
            <v>Pieza</v>
          </cell>
          <cell r="F888" t="str">
            <v>21101</v>
          </cell>
          <cell r="G888" t="str">
            <v>11510</v>
          </cell>
          <cell r="H888"/>
          <cell r="I888"/>
          <cell r="J888"/>
        </row>
        <row r="889">
          <cell r="C889" t="str">
            <v>COJIN PARA HUELLA DIGITAL</v>
          </cell>
          <cell r="D889" t="str">
            <v>21101001-0002</v>
          </cell>
          <cell r="E889" t="str">
            <v>Pieza</v>
          </cell>
          <cell r="F889" t="str">
            <v>21101</v>
          </cell>
          <cell r="G889" t="str">
            <v>11510</v>
          </cell>
          <cell r="H889"/>
          <cell r="I889"/>
          <cell r="J889"/>
        </row>
        <row r="890">
          <cell r="C890" t="str">
            <v>BOLSA DE PLASTICO</v>
          </cell>
          <cell r="D890" t="str">
            <v>21101001-0003</v>
          </cell>
          <cell r="E890" t="str">
            <v>Pieza</v>
          </cell>
          <cell r="F890" t="str">
            <v>21101</v>
          </cell>
          <cell r="G890" t="str">
            <v>11510</v>
          </cell>
          <cell r="H890"/>
          <cell r="I890"/>
          <cell r="J890"/>
        </row>
        <row r="891">
          <cell r="C891" t="str">
            <v>GLOBO</v>
          </cell>
          <cell r="D891" t="str">
            <v>21101001-0004</v>
          </cell>
          <cell r="E891" t="str">
            <v>BOLSA</v>
          </cell>
          <cell r="F891" t="str">
            <v>21101</v>
          </cell>
          <cell r="G891" t="str">
            <v>11510</v>
          </cell>
          <cell r="H891"/>
          <cell r="I891"/>
          <cell r="J891"/>
        </row>
        <row r="892">
          <cell r="C892" t="str">
            <v>FOLIADOR 8 DIGITOS</v>
          </cell>
          <cell r="D892" t="str">
            <v>21101001-0005</v>
          </cell>
          <cell r="E892" t="str">
            <v>Pieza</v>
          </cell>
          <cell r="F892" t="str">
            <v>21101</v>
          </cell>
          <cell r="G892" t="str">
            <v>11510</v>
          </cell>
          <cell r="H892"/>
          <cell r="I892"/>
          <cell r="J892"/>
        </row>
        <row r="893">
          <cell r="C893" t="str">
            <v>MARCADOR TINTA PERMANENTE</v>
          </cell>
          <cell r="D893" t="str">
            <v>21101001-0006</v>
          </cell>
          <cell r="E893" t="str">
            <v>Pieza</v>
          </cell>
          <cell r="F893" t="str">
            <v>21101</v>
          </cell>
          <cell r="G893" t="str">
            <v>11510</v>
          </cell>
          <cell r="H893"/>
          <cell r="I893"/>
          <cell r="J893"/>
        </row>
        <row r="894">
          <cell r="C894" t="str">
            <v>SEPARADOR DE HOJAS</v>
          </cell>
          <cell r="D894" t="str">
            <v>21101001-0007</v>
          </cell>
          <cell r="E894" t="str">
            <v>Pieza</v>
          </cell>
          <cell r="F894" t="str">
            <v>21101</v>
          </cell>
          <cell r="G894" t="str">
            <v>11510</v>
          </cell>
          <cell r="H894"/>
          <cell r="I894"/>
          <cell r="J894"/>
        </row>
        <row r="895">
          <cell r="C895" t="str">
            <v>SOBRE DE PAPEL PARA CD/DVD</v>
          </cell>
          <cell r="D895" t="str">
            <v>21101001-0008</v>
          </cell>
          <cell r="E895" t="str">
            <v>Pieza</v>
          </cell>
          <cell r="F895" t="str">
            <v>21101</v>
          </cell>
          <cell r="G895" t="str">
            <v>11510</v>
          </cell>
          <cell r="H895"/>
          <cell r="I895"/>
          <cell r="J895"/>
        </row>
        <row r="896">
          <cell r="C896" t="str">
            <v>CINTA ADHESIVA</v>
          </cell>
          <cell r="D896" t="str">
            <v>21101001-0009</v>
          </cell>
          <cell r="E896" t="str">
            <v>Pieza</v>
          </cell>
          <cell r="F896" t="str">
            <v>21101</v>
          </cell>
          <cell r="G896" t="str">
            <v>11510</v>
          </cell>
          <cell r="H896"/>
          <cell r="I896"/>
          <cell r="J896"/>
        </row>
        <row r="897">
          <cell r="C897" t="str">
            <v>FOLDER T/O CON BROCHE DE PALANCA</v>
          </cell>
          <cell r="D897" t="str">
            <v>21101001-0010</v>
          </cell>
          <cell r="E897" t="str">
            <v>Pieza</v>
          </cell>
          <cell r="F897" t="str">
            <v>21101</v>
          </cell>
          <cell r="G897" t="str">
            <v>11510</v>
          </cell>
          <cell r="H897"/>
          <cell r="I897"/>
          <cell r="J897"/>
        </row>
        <row r="898">
          <cell r="C898" t="str">
            <v>BOLSA DE PLASTICO</v>
          </cell>
          <cell r="D898" t="str">
            <v>21101001-0011</v>
          </cell>
          <cell r="E898" t="str">
            <v>KILOGRAMO</v>
          </cell>
          <cell r="F898" t="str">
            <v>21101</v>
          </cell>
          <cell r="G898" t="str">
            <v>11510</v>
          </cell>
          <cell r="H898"/>
          <cell r="I898"/>
          <cell r="J898"/>
        </row>
        <row r="899">
          <cell r="C899" t="str">
            <v>LETRERO PARA OFICINA</v>
          </cell>
          <cell r="D899" t="str">
            <v>21101001-0012</v>
          </cell>
          <cell r="E899" t="str">
            <v>Pieza</v>
          </cell>
          <cell r="F899" t="str">
            <v>21101</v>
          </cell>
          <cell r="G899" t="str">
            <v>11510</v>
          </cell>
          <cell r="H899"/>
          <cell r="I899"/>
          <cell r="J899"/>
        </row>
        <row r="900">
          <cell r="C900" t="str">
            <v>ESPIRAL PARA ENGARGOLAR</v>
          </cell>
          <cell r="D900" t="str">
            <v>21101001-0013</v>
          </cell>
          <cell r="E900" t="str">
            <v>BOLSA</v>
          </cell>
          <cell r="F900" t="str">
            <v>21101</v>
          </cell>
          <cell r="G900" t="str">
            <v>11510</v>
          </cell>
          <cell r="H900"/>
          <cell r="I900"/>
          <cell r="J900"/>
        </row>
        <row r="901">
          <cell r="C901" t="str">
            <v>PAPEL TRANSFER</v>
          </cell>
          <cell r="D901" t="str">
            <v>21101001-0014</v>
          </cell>
          <cell r="E901" t="str">
            <v>PAQUETE</v>
          </cell>
          <cell r="F901" t="str">
            <v>21101</v>
          </cell>
          <cell r="G901" t="str">
            <v>11510</v>
          </cell>
          <cell r="H901"/>
          <cell r="I901"/>
          <cell r="J901"/>
        </row>
        <row r="902">
          <cell r="C902" t="str">
            <v>TAPA PARA VASO TERMICO</v>
          </cell>
          <cell r="D902" t="str">
            <v>21101001-0015</v>
          </cell>
          <cell r="E902" t="str">
            <v>PAQUETE</v>
          </cell>
          <cell r="F902" t="str">
            <v>21101</v>
          </cell>
          <cell r="G902" t="str">
            <v>11510</v>
          </cell>
          <cell r="H902"/>
          <cell r="I902"/>
          <cell r="J902"/>
        </row>
        <row r="903">
          <cell r="C903" t="str">
            <v>RAFIA</v>
          </cell>
          <cell r="D903" t="str">
            <v>21101001-0016</v>
          </cell>
          <cell r="E903" t="str">
            <v>METRO</v>
          </cell>
          <cell r="F903" t="str">
            <v>21101</v>
          </cell>
          <cell r="G903" t="str">
            <v>11510</v>
          </cell>
          <cell r="H903"/>
          <cell r="I903"/>
          <cell r="J903"/>
        </row>
        <row r="904">
          <cell r="C904" t="str">
            <v>PELICULA PLASTICA POLIESTRECH</v>
          </cell>
          <cell r="D904" t="str">
            <v>21101001-0017</v>
          </cell>
          <cell r="E904" t="str">
            <v>KILOGRAMO</v>
          </cell>
          <cell r="F904" t="str">
            <v>21101</v>
          </cell>
          <cell r="G904" t="str">
            <v>11510</v>
          </cell>
          <cell r="H904"/>
          <cell r="I904"/>
          <cell r="J904"/>
        </row>
        <row r="905">
          <cell r="C905" t="str">
            <v>MICA TERMICA TC</v>
          </cell>
          <cell r="D905" t="str">
            <v>21101001-0020</v>
          </cell>
          <cell r="E905" t="str">
            <v>CAJA</v>
          </cell>
          <cell r="F905" t="str">
            <v>21101</v>
          </cell>
          <cell r="G905" t="str">
            <v>11510</v>
          </cell>
          <cell r="H905"/>
          <cell r="I905"/>
          <cell r="J905"/>
        </row>
        <row r="906">
          <cell r="C906" t="str">
            <v>ENMICADORA - GASTO</v>
          </cell>
          <cell r="D906" t="str">
            <v>21101001-0021</v>
          </cell>
          <cell r="E906" t="str">
            <v>Pieza</v>
          </cell>
          <cell r="F906" t="str">
            <v>21101</v>
          </cell>
          <cell r="G906" t="str">
            <v>11510</v>
          </cell>
          <cell r="H906"/>
          <cell r="I906"/>
          <cell r="J906"/>
        </row>
        <row r="907">
          <cell r="C907" t="str">
            <v>TRITURADORA DE PAPEL - GASTO</v>
          </cell>
          <cell r="D907" t="str">
            <v>21101001-0022</v>
          </cell>
          <cell r="E907" t="str">
            <v>Pieza</v>
          </cell>
          <cell r="F907" t="str">
            <v>21101</v>
          </cell>
          <cell r="G907" t="str">
            <v>11510</v>
          </cell>
          <cell r="H907"/>
          <cell r="I907"/>
          <cell r="J907"/>
        </row>
        <row r="908">
          <cell r="C908" t="str">
            <v>GUILLOTINA - GASTO</v>
          </cell>
          <cell r="D908" t="str">
            <v>21101001-0023</v>
          </cell>
          <cell r="E908" t="str">
            <v>Pieza</v>
          </cell>
          <cell r="F908" t="str">
            <v>21101</v>
          </cell>
          <cell r="G908" t="str">
            <v>11510</v>
          </cell>
          <cell r="H908"/>
          <cell r="I908"/>
          <cell r="J908"/>
        </row>
        <row r="909">
          <cell r="C909" t="str">
            <v>ENGARGOLADORA - GASTO</v>
          </cell>
          <cell r="D909" t="str">
            <v>21101001-0024</v>
          </cell>
          <cell r="E909" t="str">
            <v>Pieza</v>
          </cell>
          <cell r="F909" t="str">
            <v>21101</v>
          </cell>
          <cell r="G909" t="str">
            <v>11510</v>
          </cell>
          <cell r="H909"/>
          <cell r="I909"/>
          <cell r="J909"/>
        </row>
        <row r="910">
          <cell r="C910" t="str">
            <v>ARILLO METALICO 3/8"</v>
          </cell>
          <cell r="D910" t="str">
            <v>21101001-0025</v>
          </cell>
          <cell r="E910" t="str">
            <v>CAJA</v>
          </cell>
          <cell r="F910" t="str">
            <v>21101</v>
          </cell>
          <cell r="G910" t="str">
            <v>11510</v>
          </cell>
          <cell r="H910"/>
          <cell r="I910"/>
          <cell r="J910"/>
        </row>
        <row r="911">
          <cell r="C911" t="str">
            <v>ARILLO METALICO 5/16"</v>
          </cell>
          <cell r="D911" t="str">
            <v>21101001-0026</v>
          </cell>
          <cell r="E911" t="str">
            <v>CAJA</v>
          </cell>
          <cell r="F911" t="str">
            <v>21101</v>
          </cell>
          <cell r="G911" t="str">
            <v>11510</v>
          </cell>
          <cell r="H911"/>
          <cell r="I911"/>
          <cell r="J911"/>
        </row>
        <row r="912">
          <cell r="C912" t="str">
            <v>ARILLO METALICO 7/16"</v>
          </cell>
          <cell r="D912" t="str">
            <v>21101001-0027</v>
          </cell>
          <cell r="E912" t="str">
            <v>CAJA</v>
          </cell>
          <cell r="F912" t="str">
            <v>21101</v>
          </cell>
          <cell r="G912" t="str">
            <v>11510</v>
          </cell>
          <cell r="H912"/>
          <cell r="I912"/>
          <cell r="J912"/>
        </row>
        <row r="913">
          <cell r="C913" t="str">
            <v>ARILLO METALICO 7/8"</v>
          </cell>
          <cell r="D913" t="str">
            <v>21101001-0028</v>
          </cell>
          <cell r="E913" t="str">
            <v>CAJA</v>
          </cell>
          <cell r="F913" t="str">
            <v>21101</v>
          </cell>
          <cell r="G913" t="str">
            <v>11510</v>
          </cell>
          <cell r="H913"/>
          <cell r="I913"/>
          <cell r="J913"/>
        </row>
        <row r="914">
          <cell r="C914" t="str">
            <v>ARILLO METALICO 9/16"</v>
          </cell>
          <cell r="D914" t="str">
            <v>21101001-0029</v>
          </cell>
          <cell r="E914" t="str">
            <v>CAJA</v>
          </cell>
          <cell r="F914" t="str">
            <v>21101</v>
          </cell>
          <cell r="G914" t="str">
            <v>11510</v>
          </cell>
          <cell r="H914"/>
          <cell r="I914"/>
          <cell r="J914"/>
        </row>
        <row r="915">
          <cell r="C915" t="str">
            <v>MINI-BANDERA</v>
          </cell>
          <cell r="D915" t="str">
            <v>21101001-0030</v>
          </cell>
          <cell r="E915" t="str">
            <v>PAQUETE</v>
          </cell>
          <cell r="F915" t="str">
            <v>21101</v>
          </cell>
          <cell r="G915" t="str">
            <v>11510</v>
          </cell>
          <cell r="H915"/>
          <cell r="I915"/>
          <cell r="J915"/>
        </row>
        <row r="916">
          <cell r="C916" t="str">
            <v>MINI-BANDERA TIPO FLECHA</v>
          </cell>
          <cell r="D916" t="str">
            <v>21101001-0031</v>
          </cell>
          <cell r="E916" t="str">
            <v>PAQUETE</v>
          </cell>
          <cell r="F916" t="str">
            <v>21101</v>
          </cell>
          <cell r="G916" t="str">
            <v>11510</v>
          </cell>
          <cell r="H916"/>
          <cell r="I916"/>
          <cell r="J916"/>
        </row>
        <row r="917">
          <cell r="C917" t="str">
            <v>CARPETA DE 3 ARGOLLAS T/C 1/2"</v>
          </cell>
          <cell r="D917" t="str">
            <v>21101001-0032</v>
          </cell>
          <cell r="E917" t="str">
            <v>Pieza</v>
          </cell>
          <cell r="F917" t="str">
            <v>21101</v>
          </cell>
          <cell r="G917" t="str">
            <v>11510</v>
          </cell>
          <cell r="H917"/>
          <cell r="I917"/>
          <cell r="J917"/>
        </row>
        <row r="918">
          <cell r="C918" t="str">
            <v>CARPETA DE 3 ARGOLLAS T/C CARTA 2"</v>
          </cell>
          <cell r="D918" t="str">
            <v>21101001-0033</v>
          </cell>
          <cell r="E918" t="str">
            <v>Pieza</v>
          </cell>
          <cell r="F918" t="str">
            <v>21101</v>
          </cell>
          <cell r="G918" t="str">
            <v>11510</v>
          </cell>
          <cell r="H918"/>
          <cell r="I918"/>
          <cell r="J918"/>
        </row>
        <row r="919">
          <cell r="C919" t="str">
            <v>CARPETA PRESSBORAD T/O CON BROCHE</v>
          </cell>
          <cell r="D919" t="str">
            <v>21101001-0034</v>
          </cell>
          <cell r="E919" t="str">
            <v>Pieza</v>
          </cell>
          <cell r="F919" t="str">
            <v>21101</v>
          </cell>
          <cell r="G919" t="str">
            <v>11510</v>
          </cell>
          <cell r="H919"/>
          <cell r="I919"/>
          <cell r="J919"/>
        </row>
        <row r="920">
          <cell r="C920" t="str">
            <v>CARTULINA OPALINA T/C</v>
          </cell>
          <cell r="D920" t="str">
            <v>21101001-0035</v>
          </cell>
          <cell r="E920" t="str">
            <v>PAQUETE</v>
          </cell>
          <cell r="F920" t="str">
            <v>21101</v>
          </cell>
          <cell r="G920" t="str">
            <v>11510</v>
          </cell>
          <cell r="H920"/>
          <cell r="I920"/>
          <cell r="J920"/>
        </row>
        <row r="921">
          <cell r="C921" t="str">
            <v>ESTILOGRAFO 0.10</v>
          </cell>
          <cell r="D921" t="str">
            <v>21101001-0036</v>
          </cell>
          <cell r="E921" t="str">
            <v>Pieza</v>
          </cell>
          <cell r="F921" t="str">
            <v>21101</v>
          </cell>
          <cell r="G921" t="str">
            <v>11510</v>
          </cell>
          <cell r="H921"/>
          <cell r="I921"/>
          <cell r="J921"/>
        </row>
        <row r="922">
          <cell r="C922" t="str">
            <v>ETIQUETA ADHESIVA 1/2" X 1 3/4"</v>
          </cell>
          <cell r="D922" t="str">
            <v>21101001-0037</v>
          </cell>
          <cell r="E922" t="str">
            <v>PAQUETE</v>
          </cell>
          <cell r="F922" t="str">
            <v>21101</v>
          </cell>
          <cell r="G922" t="str">
            <v>11510</v>
          </cell>
          <cell r="H922"/>
          <cell r="I922"/>
          <cell r="J922"/>
        </row>
        <row r="923">
          <cell r="C923" t="str">
            <v>ETIQUETA LASER AUTOADHERIBLE 5163-A</v>
          </cell>
          <cell r="D923" t="str">
            <v>21101001-0038</v>
          </cell>
          <cell r="E923" t="str">
            <v>PAQUETE</v>
          </cell>
          <cell r="F923" t="str">
            <v>21101</v>
          </cell>
          <cell r="G923" t="str">
            <v>11510</v>
          </cell>
          <cell r="H923"/>
          <cell r="I923"/>
          <cell r="J923"/>
        </row>
        <row r="924">
          <cell r="C924" t="str">
            <v>ETIQUETA LASER AUTOADHERIBLE 5163-J</v>
          </cell>
          <cell r="D924" t="str">
            <v>21101001-0039</v>
          </cell>
          <cell r="E924" t="str">
            <v>PAQUETE</v>
          </cell>
          <cell r="F924" t="str">
            <v>21101</v>
          </cell>
          <cell r="G924" t="str">
            <v>11510</v>
          </cell>
          <cell r="H924"/>
          <cell r="I924"/>
          <cell r="J924"/>
        </row>
        <row r="925">
          <cell r="C925" t="str">
            <v>ETIQUETA LASER AUTOADHERIBLE 5164-A</v>
          </cell>
          <cell r="D925" t="str">
            <v>21101001-0040</v>
          </cell>
          <cell r="E925" t="str">
            <v>PAQUETE</v>
          </cell>
          <cell r="F925" t="str">
            <v>21101</v>
          </cell>
          <cell r="G925" t="str">
            <v>11510</v>
          </cell>
          <cell r="H925"/>
          <cell r="I925"/>
          <cell r="J925"/>
        </row>
        <row r="926">
          <cell r="C926" t="str">
            <v>ETIQUETA LASER AUTOADHERIBLE 5164-J</v>
          </cell>
          <cell r="D926" t="str">
            <v>21101001-0041</v>
          </cell>
          <cell r="E926" t="str">
            <v>PAQUETE</v>
          </cell>
          <cell r="F926" t="str">
            <v>21101</v>
          </cell>
          <cell r="G926" t="str">
            <v>11510</v>
          </cell>
          <cell r="H926"/>
          <cell r="I926"/>
          <cell r="J926"/>
        </row>
        <row r="927">
          <cell r="C927" t="str">
            <v>ETIQUETA LASER AUTOADHERIBLE 5165-A</v>
          </cell>
          <cell r="D927" t="str">
            <v>21101001-0042</v>
          </cell>
          <cell r="E927" t="str">
            <v>PAQUETE</v>
          </cell>
          <cell r="F927" t="str">
            <v>21101</v>
          </cell>
          <cell r="G927" t="str">
            <v>11510</v>
          </cell>
          <cell r="H927"/>
          <cell r="I927"/>
          <cell r="J927"/>
        </row>
        <row r="928">
          <cell r="C928" t="str">
            <v>ETIQUETA LASER AUTOADHERIBLE 5165-J</v>
          </cell>
          <cell r="D928" t="str">
            <v>21101001-0043</v>
          </cell>
          <cell r="E928" t="str">
            <v>PAQUETE</v>
          </cell>
          <cell r="F928" t="str">
            <v>21101</v>
          </cell>
          <cell r="G928" t="str">
            <v>11510</v>
          </cell>
          <cell r="H928"/>
          <cell r="I928"/>
          <cell r="J928"/>
        </row>
        <row r="929">
          <cell r="C929" t="str">
            <v>ETIQUETA LASER AUTOADHERIBLE 5261-A</v>
          </cell>
          <cell r="D929" t="str">
            <v>21101001-0044</v>
          </cell>
          <cell r="E929" t="str">
            <v>PAQUETE</v>
          </cell>
          <cell r="F929" t="str">
            <v>21101</v>
          </cell>
          <cell r="G929" t="str">
            <v>11510</v>
          </cell>
          <cell r="H929"/>
          <cell r="I929"/>
          <cell r="J929"/>
        </row>
        <row r="930">
          <cell r="C930" t="str">
            <v>ETIQUETA LASER AUTOADHERIBLE 5261-J</v>
          </cell>
          <cell r="D930" t="str">
            <v>21101001-0045</v>
          </cell>
          <cell r="E930" t="str">
            <v>PAQUETE</v>
          </cell>
          <cell r="F930" t="str">
            <v>21101</v>
          </cell>
          <cell r="G930" t="str">
            <v>11510</v>
          </cell>
          <cell r="H930"/>
          <cell r="I930"/>
          <cell r="J930"/>
        </row>
        <row r="931">
          <cell r="C931" t="str">
            <v>ETIQUETA LASER AUTOADHERIBLE 5262-A</v>
          </cell>
          <cell r="D931" t="str">
            <v>21101001-0046</v>
          </cell>
          <cell r="E931" t="str">
            <v>PAQUETE</v>
          </cell>
          <cell r="F931" t="str">
            <v>21101</v>
          </cell>
          <cell r="G931" t="str">
            <v>11510</v>
          </cell>
          <cell r="H931"/>
          <cell r="I931"/>
          <cell r="J931"/>
        </row>
        <row r="932">
          <cell r="C932" t="str">
            <v>ETIQUETA LASER AUTOADHERIBLE 5262-J</v>
          </cell>
          <cell r="D932" t="str">
            <v>21101001-0047</v>
          </cell>
          <cell r="E932" t="str">
            <v>PAQUETE</v>
          </cell>
          <cell r="F932" t="str">
            <v>21101</v>
          </cell>
          <cell r="G932" t="str">
            <v>11510</v>
          </cell>
          <cell r="H932"/>
          <cell r="I932"/>
          <cell r="J932"/>
        </row>
        <row r="933">
          <cell r="C933" t="str">
            <v>ETIQUETA PARA ROTULAR CDs 5931-A</v>
          </cell>
          <cell r="D933" t="str">
            <v>21101001-0048</v>
          </cell>
          <cell r="E933" t="str">
            <v>PAQUETE</v>
          </cell>
          <cell r="F933" t="str">
            <v>21101</v>
          </cell>
          <cell r="G933" t="str">
            <v>11510</v>
          </cell>
          <cell r="H933"/>
          <cell r="I933"/>
          <cell r="J933"/>
        </row>
        <row r="934">
          <cell r="C934" t="str">
            <v>ETIQUETA PARA ROTULAR CDs 5931-J</v>
          </cell>
          <cell r="D934" t="str">
            <v>21101001-0049</v>
          </cell>
          <cell r="E934" t="str">
            <v>PAQUETE</v>
          </cell>
          <cell r="F934" t="str">
            <v>21101</v>
          </cell>
          <cell r="G934" t="str">
            <v>11510</v>
          </cell>
          <cell r="H934"/>
          <cell r="I934"/>
          <cell r="J934"/>
        </row>
        <row r="935">
          <cell r="C935" t="str">
            <v>FOLDER COLGANTE T/O</v>
          </cell>
          <cell r="D935" t="str">
            <v>21101001-0050</v>
          </cell>
          <cell r="E935" t="str">
            <v>CAJA</v>
          </cell>
          <cell r="F935" t="str">
            <v>21101</v>
          </cell>
          <cell r="G935" t="str">
            <v>11510</v>
          </cell>
          <cell r="H935"/>
          <cell r="I935"/>
          <cell r="J935"/>
        </row>
        <row r="936">
          <cell r="C936" t="str">
            <v>GRAPA 9/16</v>
          </cell>
          <cell r="D936" t="str">
            <v>21101001-0051</v>
          </cell>
          <cell r="E936" t="str">
            <v>CAJA</v>
          </cell>
          <cell r="F936" t="str">
            <v>21101</v>
          </cell>
          <cell r="G936" t="str">
            <v>11510</v>
          </cell>
          <cell r="H936"/>
          <cell r="I936"/>
          <cell r="J936"/>
        </row>
        <row r="937">
          <cell r="C937" t="str">
            <v>PROTECTOR DE HOJAS T/C</v>
          </cell>
          <cell r="D937" t="str">
            <v>21101001-0052</v>
          </cell>
          <cell r="E937" t="str">
            <v>Pieza</v>
          </cell>
          <cell r="F937" t="str">
            <v>21101</v>
          </cell>
          <cell r="G937" t="str">
            <v>11510</v>
          </cell>
          <cell r="H937"/>
          <cell r="I937"/>
          <cell r="J937"/>
        </row>
        <row r="938">
          <cell r="C938" t="str">
            <v>LIGAS 16</v>
          </cell>
          <cell r="D938" t="str">
            <v>21101001-0053</v>
          </cell>
          <cell r="E938" t="str">
            <v>BOLSA</v>
          </cell>
          <cell r="F938" t="str">
            <v>21101</v>
          </cell>
          <cell r="G938" t="str">
            <v>11510</v>
          </cell>
          <cell r="H938"/>
          <cell r="I938"/>
          <cell r="J938"/>
        </row>
        <row r="939">
          <cell r="C939" t="str">
            <v>PAPEL PARA PLOTTER 91 X 45.7</v>
          </cell>
          <cell r="D939" t="str">
            <v>21101001-0054</v>
          </cell>
          <cell r="E939" t="str">
            <v>Pieza</v>
          </cell>
          <cell r="F939" t="str">
            <v>21101</v>
          </cell>
          <cell r="G939" t="str">
            <v>11510</v>
          </cell>
          <cell r="H939"/>
          <cell r="I939"/>
          <cell r="J939"/>
        </row>
        <row r="940">
          <cell r="C940" t="str">
            <v>PLUMIN ROLLER 0.5</v>
          </cell>
          <cell r="D940" t="str">
            <v>21101001-0055</v>
          </cell>
          <cell r="E940" t="str">
            <v>Pieza</v>
          </cell>
          <cell r="F940" t="str">
            <v>21101</v>
          </cell>
          <cell r="G940" t="str">
            <v>11510</v>
          </cell>
          <cell r="H940"/>
          <cell r="I940"/>
          <cell r="J940"/>
        </row>
        <row r="941">
          <cell r="C941" t="str">
            <v>POSTE DE ALUMINIO 1"</v>
          </cell>
          <cell r="D941" t="str">
            <v>21101001-0056</v>
          </cell>
          <cell r="E941" t="str">
            <v>BOLSA</v>
          </cell>
          <cell r="F941" t="str">
            <v>21101</v>
          </cell>
          <cell r="G941" t="str">
            <v>11510</v>
          </cell>
          <cell r="H941"/>
          <cell r="I941"/>
          <cell r="J941"/>
        </row>
        <row r="942">
          <cell r="C942" t="str">
            <v>POSTE DE ALUMINIO 3"</v>
          </cell>
          <cell r="D942" t="str">
            <v>21101001-0057</v>
          </cell>
          <cell r="E942" t="str">
            <v>BOLSA</v>
          </cell>
          <cell r="F942" t="str">
            <v>21101</v>
          </cell>
          <cell r="G942" t="str">
            <v>11510</v>
          </cell>
          <cell r="H942"/>
          <cell r="I942"/>
          <cell r="J942"/>
        </row>
        <row r="943">
          <cell r="C943" t="str">
            <v>REGISTRADOR DE ARCHIVO T/E</v>
          </cell>
          <cell r="D943" t="str">
            <v>21101001-0058</v>
          </cell>
          <cell r="E943" t="str">
            <v>Pieza</v>
          </cell>
          <cell r="F943" t="str">
            <v>21101</v>
          </cell>
          <cell r="G943" t="str">
            <v>11510</v>
          </cell>
          <cell r="H943"/>
          <cell r="I943"/>
          <cell r="J943"/>
        </row>
        <row r="944">
          <cell r="C944" t="str">
            <v>SEPARADOR DE HOJAS</v>
          </cell>
          <cell r="D944" t="str">
            <v>21101001-0059</v>
          </cell>
          <cell r="E944" t="str">
            <v>JUEGO</v>
          </cell>
          <cell r="F944" t="str">
            <v>21101</v>
          </cell>
          <cell r="G944" t="str">
            <v>11510</v>
          </cell>
          <cell r="H944"/>
          <cell r="I944"/>
          <cell r="J944"/>
        </row>
        <row r="945">
          <cell r="C945" t="str">
            <v>SEPARADOR NUMERICO DE HOJAS</v>
          </cell>
          <cell r="D945" t="str">
            <v>21101001-0060</v>
          </cell>
          <cell r="E945" t="str">
            <v>JUEGO</v>
          </cell>
          <cell r="F945" t="str">
            <v>21101</v>
          </cell>
          <cell r="G945" t="str">
            <v>11510</v>
          </cell>
          <cell r="H945"/>
          <cell r="I945"/>
          <cell r="J945"/>
        </row>
        <row r="946">
          <cell r="C946" t="str">
            <v>SOBRE BOLSA T/O</v>
          </cell>
          <cell r="D946" t="str">
            <v>21101001-0061</v>
          </cell>
          <cell r="E946" t="str">
            <v>Pieza</v>
          </cell>
          <cell r="F946" t="str">
            <v>21101</v>
          </cell>
          <cell r="G946" t="str">
            <v>11510</v>
          </cell>
          <cell r="H946"/>
          <cell r="I946"/>
          <cell r="J946"/>
        </row>
        <row r="947">
          <cell r="C947" t="str">
            <v>SOBRE BOLSA T/E</v>
          </cell>
          <cell r="D947" t="str">
            <v>21101001-0062</v>
          </cell>
          <cell r="E947" t="str">
            <v>Pieza</v>
          </cell>
          <cell r="F947" t="str">
            <v>21101</v>
          </cell>
          <cell r="G947" t="str">
            <v>11510</v>
          </cell>
          <cell r="H947"/>
          <cell r="I947"/>
          <cell r="J947"/>
        </row>
        <row r="948">
          <cell r="C948" t="str">
            <v>SOBRE BOLSA T/C</v>
          </cell>
          <cell r="D948" t="str">
            <v>21101001-0063</v>
          </cell>
          <cell r="E948" t="str">
            <v>Pieza</v>
          </cell>
          <cell r="F948" t="str">
            <v>21101</v>
          </cell>
          <cell r="G948" t="str">
            <v>11510</v>
          </cell>
          <cell r="H948"/>
          <cell r="I948"/>
          <cell r="J948"/>
        </row>
        <row r="949">
          <cell r="C949" t="str">
            <v>SOBRE BOLSA T/DC</v>
          </cell>
          <cell r="D949" t="str">
            <v>21101001-0064</v>
          </cell>
          <cell r="E949" t="str">
            <v>Pieza</v>
          </cell>
          <cell r="F949" t="str">
            <v>21101</v>
          </cell>
          <cell r="G949" t="str">
            <v>11510</v>
          </cell>
          <cell r="H949"/>
          <cell r="I949"/>
          <cell r="J949"/>
        </row>
        <row r="950">
          <cell r="C950" t="str">
            <v>TARJETA DE CARTULINA 5 X 8</v>
          </cell>
          <cell r="D950" t="str">
            <v>21101001-0065</v>
          </cell>
          <cell r="E950" t="str">
            <v>PAQUETE</v>
          </cell>
          <cell r="F950" t="str">
            <v>21101</v>
          </cell>
          <cell r="G950" t="str">
            <v>11510</v>
          </cell>
          <cell r="H950"/>
          <cell r="I950"/>
          <cell r="J950"/>
        </row>
        <row r="951">
          <cell r="C951" t="str">
            <v>SUJETADOR DE DOCUMENTOS T/CH</v>
          </cell>
          <cell r="D951" t="str">
            <v>21101001-0066</v>
          </cell>
          <cell r="E951" t="str">
            <v>CAJA</v>
          </cell>
          <cell r="F951" t="str">
            <v>21101</v>
          </cell>
          <cell r="G951" t="str">
            <v>11510</v>
          </cell>
          <cell r="H951"/>
          <cell r="I951"/>
          <cell r="J951"/>
        </row>
        <row r="952">
          <cell r="C952" t="str">
            <v>SUJETADOR DE DOCUMENTOS T/G</v>
          </cell>
          <cell r="D952" t="str">
            <v>21101001-0067</v>
          </cell>
          <cell r="E952" t="str">
            <v>CAJA</v>
          </cell>
          <cell r="F952" t="str">
            <v>21101</v>
          </cell>
          <cell r="G952" t="str">
            <v>11510</v>
          </cell>
          <cell r="H952"/>
          <cell r="I952"/>
          <cell r="J952"/>
        </row>
        <row r="953">
          <cell r="C953" t="str">
            <v>PEGAMENTO DE CONTACTO 5GR</v>
          </cell>
          <cell r="D953" t="str">
            <v>21101001-0068</v>
          </cell>
          <cell r="E953" t="str">
            <v>Pieza</v>
          </cell>
          <cell r="F953" t="str">
            <v>21101</v>
          </cell>
          <cell r="G953" t="str">
            <v>11510</v>
          </cell>
          <cell r="H953"/>
          <cell r="I953"/>
          <cell r="J953"/>
        </row>
        <row r="954">
          <cell r="C954" t="str">
            <v>PEGAMENTO SUPER 77</v>
          </cell>
          <cell r="D954" t="str">
            <v>21101001-0069</v>
          </cell>
          <cell r="E954" t="str">
            <v>Pieza</v>
          </cell>
          <cell r="F954" t="str">
            <v>21101</v>
          </cell>
          <cell r="G954" t="str">
            <v>11510</v>
          </cell>
          <cell r="H954"/>
          <cell r="I954"/>
          <cell r="J954"/>
        </row>
        <row r="955">
          <cell r="C955" t="str">
            <v>PAPEL COUCHE T/C</v>
          </cell>
          <cell r="D955" t="str">
            <v>21101001-0070</v>
          </cell>
          <cell r="E955" t="str">
            <v>PAQUETE</v>
          </cell>
          <cell r="F955" t="str">
            <v>21101</v>
          </cell>
          <cell r="G955" t="str">
            <v>11510</v>
          </cell>
          <cell r="H955"/>
          <cell r="I955"/>
          <cell r="J955"/>
        </row>
        <row r="956">
          <cell r="C956" t="str">
            <v>CAJA DE CARTON CORRUGADO 52X52X52</v>
          </cell>
          <cell r="D956" t="str">
            <v>21101001-0071</v>
          </cell>
          <cell r="E956" t="str">
            <v>Pieza</v>
          </cell>
          <cell r="F956" t="str">
            <v>21101</v>
          </cell>
          <cell r="G956" t="str">
            <v>11510</v>
          </cell>
          <cell r="H956"/>
          <cell r="I956"/>
          <cell r="J956"/>
        </row>
        <row r="957">
          <cell r="C957" t="str">
            <v>SUMADORA</v>
          </cell>
          <cell r="D957" t="str">
            <v>21101001-0072</v>
          </cell>
          <cell r="E957" t="str">
            <v>Pieza</v>
          </cell>
          <cell r="F957" t="str">
            <v>21101</v>
          </cell>
          <cell r="G957" t="str">
            <v>11510</v>
          </cell>
          <cell r="H957"/>
          <cell r="I957"/>
          <cell r="J957"/>
        </row>
        <row r="958">
          <cell r="C958" t="str">
            <v>MOTOR PARA ENMICADORA</v>
          </cell>
          <cell r="D958" t="str">
            <v>21101001-0073</v>
          </cell>
          <cell r="E958" t="str">
            <v>Pieza</v>
          </cell>
          <cell r="F958" t="str">
            <v>21101</v>
          </cell>
          <cell r="G958" t="str">
            <v>11510</v>
          </cell>
          <cell r="H958"/>
          <cell r="I958"/>
          <cell r="J958"/>
        </row>
        <row r="959">
          <cell r="C959" t="str">
            <v>MINI ALMOHADILLA TAMPON PARA HUELLAS DACTILARES</v>
          </cell>
          <cell r="D959" t="str">
            <v>21101001-0074</v>
          </cell>
          <cell r="E959" t="str">
            <v>Pieza</v>
          </cell>
          <cell r="F959" t="str">
            <v>21101</v>
          </cell>
          <cell r="G959" t="str">
            <v>11510</v>
          </cell>
          <cell r="H959"/>
          <cell r="I959"/>
          <cell r="J959"/>
        </row>
        <row r="960">
          <cell r="C960" t="str">
            <v>PAPEL CELOFAN</v>
          </cell>
          <cell r="D960" t="str">
            <v>21101001-0075</v>
          </cell>
          <cell r="E960" t="str">
            <v>Pieza</v>
          </cell>
          <cell r="F960" t="str">
            <v>21101</v>
          </cell>
          <cell r="G960" t="str">
            <v>11510</v>
          </cell>
          <cell r="H960"/>
          <cell r="I960"/>
          <cell r="J960"/>
        </row>
        <row r="961">
          <cell r="C961" t="str">
            <v>MARCADOR PARA PINTARRON</v>
          </cell>
          <cell r="D961" t="str">
            <v>21101001-0076</v>
          </cell>
          <cell r="E961" t="str">
            <v>Pieza</v>
          </cell>
          <cell r="F961" t="str">
            <v>21101</v>
          </cell>
          <cell r="G961" t="str">
            <v>11510</v>
          </cell>
          <cell r="H961"/>
          <cell r="I961"/>
          <cell r="J961"/>
        </row>
        <row r="962">
          <cell r="C962" t="str">
            <v>CINTA PARA REGALO</v>
          </cell>
          <cell r="D962" t="str">
            <v>21101001-0077</v>
          </cell>
          <cell r="E962" t="str">
            <v>Pieza</v>
          </cell>
          <cell r="F962" t="str">
            <v>21101</v>
          </cell>
          <cell r="G962" t="str">
            <v>11510</v>
          </cell>
          <cell r="H962"/>
          <cell r="I962"/>
          <cell r="J962"/>
        </row>
        <row r="963">
          <cell r="C963" t="str">
            <v>ESCRIBAFOLIO</v>
          </cell>
          <cell r="D963" t="str">
            <v>21101001-0078</v>
          </cell>
          <cell r="E963" t="str">
            <v>Pieza</v>
          </cell>
          <cell r="F963" t="str">
            <v>21101</v>
          </cell>
          <cell r="G963" t="str">
            <v>11510</v>
          </cell>
          <cell r="H963"/>
          <cell r="I963"/>
          <cell r="J963"/>
        </row>
        <row r="964">
          <cell r="C964" t="str">
            <v>CARTULINA OPALINA T/O</v>
          </cell>
          <cell r="D964" t="str">
            <v>21101001-0079</v>
          </cell>
          <cell r="E964" t="str">
            <v>PAQUETE</v>
          </cell>
          <cell r="F964" t="str">
            <v>21101</v>
          </cell>
          <cell r="G964" t="str">
            <v>11510</v>
          </cell>
          <cell r="H964"/>
          <cell r="I964"/>
          <cell r="J964"/>
        </row>
        <row r="965">
          <cell r="C965" t="str">
            <v>PAPEL BOND T/C COLOR</v>
          </cell>
          <cell r="D965" t="str">
            <v>21101001-0080</v>
          </cell>
          <cell r="E965" t="str">
            <v>PAQUETE</v>
          </cell>
          <cell r="F965" t="str">
            <v>21101</v>
          </cell>
          <cell r="G965" t="str">
            <v>11510</v>
          </cell>
          <cell r="H965"/>
          <cell r="I965"/>
          <cell r="J965"/>
        </row>
        <row r="966">
          <cell r="C966" t="str">
            <v>PAPEL OPALINA T/C</v>
          </cell>
          <cell r="D966" t="str">
            <v>21101001-0082</v>
          </cell>
          <cell r="E966" t="str">
            <v>PAQUETE</v>
          </cell>
          <cell r="F966" t="str">
            <v>21101</v>
          </cell>
          <cell r="G966" t="str">
            <v>11510</v>
          </cell>
          <cell r="H966"/>
          <cell r="I966"/>
          <cell r="J966"/>
        </row>
        <row r="967">
          <cell r="C967" t="str">
            <v>PAPEL OPALINA T/O</v>
          </cell>
          <cell r="D967" t="str">
            <v>21101001-0083</v>
          </cell>
          <cell r="E967" t="str">
            <v>PAQUETE</v>
          </cell>
          <cell r="F967" t="str">
            <v>21101</v>
          </cell>
          <cell r="G967" t="str">
            <v>11510</v>
          </cell>
          <cell r="H967"/>
          <cell r="I967"/>
          <cell r="J967"/>
        </row>
        <row r="968">
          <cell r="C968" t="str">
            <v>PAPEL LIBRE DE ACIDO</v>
          </cell>
          <cell r="D968" t="str">
            <v>21101001-0084</v>
          </cell>
          <cell r="E968" t="str">
            <v>PAQUETE</v>
          </cell>
          <cell r="F968" t="str">
            <v>21101</v>
          </cell>
          <cell r="G968" t="str">
            <v>11510</v>
          </cell>
          <cell r="H968"/>
          <cell r="I968"/>
          <cell r="J968"/>
        </row>
        <row r="969">
          <cell r="C969" t="str">
            <v>PAPEL LIBRE DE ACIDO</v>
          </cell>
          <cell r="D969" t="str">
            <v>21101001-0085</v>
          </cell>
          <cell r="E969" t="str">
            <v>ROLLO</v>
          </cell>
          <cell r="F969" t="str">
            <v>21101</v>
          </cell>
          <cell r="G969" t="str">
            <v>11510</v>
          </cell>
          <cell r="H969"/>
          <cell r="I969"/>
          <cell r="J969"/>
        </row>
        <row r="970">
          <cell r="C970" t="str">
            <v>FOLDER T/C</v>
          </cell>
          <cell r="D970" t="str">
            <v>21101001-0086</v>
          </cell>
          <cell r="E970" t="str">
            <v>PAQUETE</v>
          </cell>
          <cell r="F970" t="str">
            <v>21101</v>
          </cell>
          <cell r="G970" t="str">
            <v>11510</v>
          </cell>
          <cell r="H970"/>
          <cell r="I970"/>
          <cell r="J970"/>
        </row>
        <row r="971">
          <cell r="C971" t="str">
            <v>FOLDER T/O</v>
          </cell>
          <cell r="D971" t="str">
            <v>21101001-0087</v>
          </cell>
          <cell r="E971" t="str">
            <v>PAQUETE</v>
          </cell>
          <cell r="F971" t="str">
            <v>21101</v>
          </cell>
          <cell r="G971" t="str">
            <v>11510</v>
          </cell>
          <cell r="H971"/>
          <cell r="I971"/>
          <cell r="J971"/>
        </row>
        <row r="972">
          <cell r="C972" t="str">
            <v>PAPEL AUTOADHERIBLE</v>
          </cell>
          <cell r="D972" t="str">
            <v>21101001-0088</v>
          </cell>
          <cell r="E972" t="str">
            <v>Pieza</v>
          </cell>
          <cell r="F972" t="str">
            <v>21101</v>
          </cell>
          <cell r="G972" t="str">
            <v>11510</v>
          </cell>
          <cell r="H972"/>
          <cell r="I972"/>
          <cell r="J972"/>
        </row>
        <row r="973">
          <cell r="C973" t="str">
            <v>MARCO DE PLASTICO</v>
          </cell>
          <cell r="D973" t="str">
            <v>21101001-0089</v>
          </cell>
          <cell r="E973" t="str">
            <v>Pieza</v>
          </cell>
          <cell r="F973" t="str">
            <v>21101</v>
          </cell>
          <cell r="G973" t="str">
            <v>11510</v>
          </cell>
          <cell r="H973"/>
          <cell r="I973"/>
          <cell r="J973"/>
        </row>
        <row r="974">
          <cell r="C974" t="str">
            <v>PLASTILINA</v>
          </cell>
          <cell r="D974" t="str">
            <v>21101001-0090</v>
          </cell>
          <cell r="E974" t="str">
            <v>Pieza</v>
          </cell>
          <cell r="F974" t="str">
            <v>21101</v>
          </cell>
          <cell r="G974" t="str">
            <v>11510</v>
          </cell>
          <cell r="H974"/>
          <cell r="I974"/>
          <cell r="J974"/>
        </row>
        <row r="975">
          <cell r="C975" t="str">
            <v>CUBIERTA PLASTIFICADA</v>
          </cell>
          <cell r="D975" t="str">
            <v>21101001-0091</v>
          </cell>
          <cell r="E975" t="str">
            <v>Pieza</v>
          </cell>
          <cell r="F975" t="str">
            <v>21101</v>
          </cell>
          <cell r="G975" t="str">
            <v>11510</v>
          </cell>
          <cell r="H975"/>
          <cell r="I975"/>
          <cell r="J975"/>
        </row>
        <row r="976">
          <cell r="C976" t="str">
            <v>KERATOL - TELA PARA EMPASTAR</v>
          </cell>
          <cell r="D976" t="str">
            <v>21101001-0092</v>
          </cell>
          <cell r="E976" t="str">
            <v>METRO</v>
          </cell>
          <cell r="F976" t="str">
            <v>21101</v>
          </cell>
          <cell r="G976" t="str">
            <v>11510</v>
          </cell>
          <cell r="H976"/>
          <cell r="I976"/>
          <cell r="J976"/>
        </row>
        <row r="977">
          <cell r="C977" t="str">
            <v>CINTA DELIMITADORA</v>
          </cell>
          <cell r="D977" t="str">
            <v>21101001-0093</v>
          </cell>
          <cell r="E977" t="str">
            <v>ROLLO</v>
          </cell>
          <cell r="F977" t="str">
            <v>21101</v>
          </cell>
          <cell r="G977" t="str">
            <v>11510</v>
          </cell>
          <cell r="H977"/>
          <cell r="I977"/>
          <cell r="J977"/>
        </row>
        <row r="978">
          <cell r="C978" t="str">
            <v>PISAPAPEL</v>
          </cell>
          <cell r="D978" t="str">
            <v>21101001-0094</v>
          </cell>
          <cell r="E978" t="str">
            <v>Pieza</v>
          </cell>
          <cell r="F978" t="str">
            <v>21101</v>
          </cell>
          <cell r="G978" t="str">
            <v>11510</v>
          </cell>
          <cell r="H978"/>
          <cell r="I978"/>
          <cell r="J978"/>
        </row>
        <row r="979">
          <cell r="C979" t="str">
            <v>POSTE DE ALUMINIO 1/4</v>
          </cell>
          <cell r="D979" t="str">
            <v>21101001-0095</v>
          </cell>
          <cell r="E979" t="str">
            <v>Pieza</v>
          </cell>
          <cell r="F979" t="str">
            <v>21101</v>
          </cell>
          <cell r="G979" t="str">
            <v>11510</v>
          </cell>
          <cell r="H979"/>
          <cell r="I979"/>
          <cell r="J979"/>
        </row>
        <row r="980">
          <cell r="C980" t="str">
            <v>POSTE DE ALUMINIO 1/2</v>
          </cell>
          <cell r="D980" t="str">
            <v>21101001-0096</v>
          </cell>
          <cell r="E980" t="str">
            <v>Pieza</v>
          </cell>
          <cell r="F980" t="str">
            <v>21101</v>
          </cell>
          <cell r="G980" t="str">
            <v>11510</v>
          </cell>
          <cell r="H980"/>
          <cell r="I980"/>
          <cell r="J980"/>
        </row>
        <row r="981">
          <cell r="C981" t="str">
            <v>POSTE DE ALUMINIO 3/4</v>
          </cell>
          <cell r="D981" t="str">
            <v>21101001-0097</v>
          </cell>
          <cell r="E981" t="str">
            <v>Pieza</v>
          </cell>
          <cell r="F981" t="str">
            <v>21101</v>
          </cell>
          <cell r="G981" t="str">
            <v>11510</v>
          </cell>
          <cell r="H981"/>
          <cell r="I981"/>
          <cell r="J981"/>
        </row>
        <row r="982">
          <cell r="C982" t="str">
            <v>MALETIN</v>
          </cell>
          <cell r="D982" t="str">
            <v>21101001-0098</v>
          </cell>
          <cell r="E982" t="str">
            <v>Pieza</v>
          </cell>
          <cell r="F982" t="str">
            <v>21101</v>
          </cell>
          <cell r="G982" t="str">
            <v>11510</v>
          </cell>
          <cell r="H982"/>
          <cell r="I982"/>
          <cell r="J982"/>
        </row>
        <row r="983">
          <cell r="C983" t="str">
            <v>PLASTICO PARA EMPLAYAR</v>
          </cell>
          <cell r="D983" t="str">
            <v>21101001-0099</v>
          </cell>
          <cell r="E983" t="str">
            <v>ROLLO</v>
          </cell>
          <cell r="F983" t="str">
            <v>21101</v>
          </cell>
          <cell r="G983" t="str">
            <v>11510</v>
          </cell>
          <cell r="H983"/>
          <cell r="I983"/>
          <cell r="J983"/>
        </row>
        <row r="984">
          <cell r="C984" t="str">
            <v>ARILLO METALICO DOBLE PARA ENGARGOLAR 3/4</v>
          </cell>
          <cell r="D984" t="str">
            <v>21101001-0100</v>
          </cell>
          <cell r="E984" t="str">
            <v>CAJA</v>
          </cell>
          <cell r="F984" t="str">
            <v>21101</v>
          </cell>
          <cell r="G984" t="str">
            <v>11510</v>
          </cell>
          <cell r="H984"/>
          <cell r="I984"/>
          <cell r="J984"/>
        </row>
        <row r="985">
          <cell r="C985" t="str">
            <v>BLOCK DE NOTAS POST-IT  N 653</v>
          </cell>
          <cell r="D985" t="str">
            <v>21101001-0101</v>
          </cell>
          <cell r="E985" t="str">
            <v>PAQUETE</v>
          </cell>
          <cell r="F985" t="str">
            <v>21101</v>
          </cell>
          <cell r="G985" t="str">
            <v>11510</v>
          </cell>
          <cell r="H985"/>
          <cell r="I985"/>
          <cell r="J985"/>
        </row>
        <row r="986">
          <cell r="C986" t="str">
            <v>BLOCK DE NOTAS POST-IT  N 654</v>
          </cell>
          <cell r="D986" t="str">
            <v>21101001-0102</v>
          </cell>
          <cell r="E986" t="str">
            <v>PAQUETE</v>
          </cell>
          <cell r="F986" t="str">
            <v>21101</v>
          </cell>
          <cell r="G986" t="str">
            <v>11510</v>
          </cell>
          <cell r="H986"/>
          <cell r="I986"/>
          <cell r="J986"/>
        </row>
        <row r="987">
          <cell r="C987" t="str">
            <v>BLOCK DE NOTAS POST-IT  N 656</v>
          </cell>
          <cell r="D987" t="str">
            <v>21101001-0103</v>
          </cell>
          <cell r="E987" t="str">
            <v>PAQUETE</v>
          </cell>
          <cell r="F987" t="str">
            <v>21101</v>
          </cell>
          <cell r="G987" t="str">
            <v>11510</v>
          </cell>
          <cell r="H987"/>
          <cell r="I987"/>
          <cell r="J987"/>
        </row>
        <row r="988">
          <cell r="C988" t="str">
            <v>BOLIGRAFO ENERGEL DX AZUL PUNTO FINO</v>
          </cell>
          <cell r="D988" t="str">
            <v>21101001-0104</v>
          </cell>
          <cell r="E988" t="str">
            <v>Pieza</v>
          </cell>
          <cell r="F988" t="str">
            <v>21101</v>
          </cell>
          <cell r="G988" t="str">
            <v>11510</v>
          </cell>
          <cell r="H988"/>
          <cell r="I988"/>
          <cell r="J988"/>
        </row>
        <row r="989">
          <cell r="C989" t="str">
            <v>BOLIGRAFO ENERGEL DX ROJO PUNTO FINO</v>
          </cell>
          <cell r="D989" t="str">
            <v>21101001-0105</v>
          </cell>
          <cell r="E989" t="str">
            <v>Pieza</v>
          </cell>
          <cell r="F989" t="str">
            <v>21101</v>
          </cell>
          <cell r="G989" t="str">
            <v>11510</v>
          </cell>
          <cell r="H989"/>
          <cell r="I989"/>
          <cell r="J989"/>
        </row>
        <row r="990">
          <cell r="C990" t="str">
            <v>BOLIGRAFO EYE MICRO UB 150 TINTA AZUL</v>
          </cell>
          <cell r="D990" t="str">
            <v>21101001-0106</v>
          </cell>
          <cell r="E990" t="str">
            <v>Pieza</v>
          </cell>
          <cell r="F990" t="str">
            <v>21101</v>
          </cell>
          <cell r="G990" t="str">
            <v>11510</v>
          </cell>
          <cell r="H990"/>
          <cell r="I990"/>
          <cell r="J990"/>
        </row>
        <row r="991">
          <cell r="C991" t="str">
            <v>BOLIGRAFO EYE MICRO UB 150 TINTA NEGRA</v>
          </cell>
          <cell r="D991" t="str">
            <v>21101001-0107</v>
          </cell>
          <cell r="E991" t="str">
            <v>Pieza</v>
          </cell>
          <cell r="F991" t="str">
            <v>21101</v>
          </cell>
          <cell r="G991" t="str">
            <v>11510</v>
          </cell>
          <cell r="H991"/>
          <cell r="I991"/>
          <cell r="J991"/>
        </row>
        <row r="992">
          <cell r="C992" t="str">
            <v>BOLIGRAFO EYE MICRO UB 150 TINTA ROJA</v>
          </cell>
          <cell r="D992" t="str">
            <v>21101001-0108</v>
          </cell>
          <cell r="E992" t="str">
            <v>Pieza</v>
          </cell>
          <cell r="F992" t="str">
            <v>21101</v>
          </cell>
          <cell r="G992" t="str">
            <v>11510</v>
          </cell>
          <cell r="H992"/>
          <cell r="I992"/>
          <cell r="J992"/>
        </row>
        <row r="993">
          <cell r="C993" t="str">
            <v>CAJA DE ARCHIVO MUERTO T/ESPECIAL 50 X 52 X 52</v>
          </cell>
          <cell r="D993" t="str">
            <v>21101001-0109</v>
          </cell>
          <cell r="E993" t="str">
            <v>Pieza</v>
          </cell>
          <cell r="F993" t="str">
            <v>21101</v>
          </cell>
          <cell r="G993" t="str">
            <v>11510</v>
          </cell>
          <cell r="H993"/>
          <cell r="I993"/>
          <cell r="J993"/>
        </row>
        <row r="994">
          <cell r="C994" t="str">
            <v>CARPETA DE 3 ARGOLLAS DE 1 1/2 TC ARILLO EN D</v>
          </cell>
          <cell r="D994" t="str">
            <v>21101001-0110</v>
          </cell>
          <cell r="E994" t="str">
            <v>Pieza</v>
          </cell>
          <cell r="F994" t="str">
            <v>21101</v>
          </cell>
          <cell r="G994" t="str">
            <v>11510</v>
          </cell>
          <cell r="H994"/>
          <cell r="I994"/>
          <cell r="J994"/>
        </row>
        <row r="995">
          <cell r="C995" t="str">
            <v>CARPETA DE 3 ARGOLLAS DE 1 TC ARILLO EN D</v>
          </cell>
          <cell r="D995" t="str">
            <v>21101001-0111</v>
          </cell>
          <cell r="E995" t="str">
            <v>Pieza</v>
          </cell>
          <cell r="F995" t="str">
            <v>21101</v>
          </cell>
          <cell r="G995" t="str">
            <v>11510</v>
          </cell>
          <cell r="H995"/>
          <cell r="I995"/>
          <cell r="J995"/>
        </row>
        <row r="996">
          <cell r="C996" t="str">
            <v>CARPETA DE 3 ARGOLLAS DE 1/2 TC ARILLO EN O</v>
          </cell>
          <cell r="D996" t="str">
            <v>21101001-0112</v>
          </cell>
          <cell r="E996" t="str">
            <v>Pieza</v>
          </cell>
          <cell r="F996" t="str">
            <v>21101</v>
          </cell>
          <cell r="G996" t="str">
            <v>11510</v>
          </cell>
          <cell r="H996"/>
          <cell r="I996"/>
          <cell r="J996"/>
        </row>
        <row r="997">
          <cell r="C997" t="str">
            <v>CARPETA DE 3 ARGOLLAS DE 2 TC ARILLO EN D</v>
          </cell>
          <cell r="D997" t="str">
            <v>21101001-0113</v>
          </cell>
          <cell r="E997" t="str">
            <v>Pieza</v>
          </cell>
          <cell r="F997" t="str">
            <v>21101</v>
          </cell>
          <cell r="G997" t="str">
            <v>11510</v>
          </cell>
          <cell r="H997"/>
          <cell r="I997"/>
          <cell r="J997"/>
        </row>
        <row r="998">
          <cell r="C998" t="str">
            <v>CARPETA DE 3 ARGOLLAS DE 3 TC ARILLO EN D</v>
          </cell>
          <cell r="D998" t="str">
            <v>21101001-0114</v>
          </cell>
          <cell r="E998" t="str">
            <v>Pieza</v>
          </cell>
          <cell r="F998" t="str">
            <v>21101</v>
          </cell>
          <cell r="G998" t="str">
            <v>11510</v>
          </cell>
          <cell r="H998"/>
          <cell r="I998"/>
          <cell r="J998"/>
        </row>
        <row r="999">
          <cell r="C999" t="str">
            <v>CARPETA PRESSBORAD T/C CON BROCHE C AZUL</v>
          </cell>
          <cell r="D999" t="str">
            <v>21101001-0115</v>
          </cell>
          <cell r="E999" t="str">
            <v>Pieza</v>
          </cell>
          <cell r="F999" t="str">
            <v>21101</v>
          </cell>
          <cell r="G999" t="str">
            <v>11510</v>
          </cell>
          <cell r="H999"/>
          <cell r="I999"/>
          <cell r="J999"/>
        </row>
        <row r="1000">
          <cell r="C1000" t="str">
            <v>CARPETA PRESSBORAD T/O CON BROCHE C AZUL</v>
          </cell>
          <cell r="D1000" t="str">
            <v>21101001-0116</v>
          </cell>
          <cell r="E1000" t="str">
            <v>Pieza</v>
          </cell>
          <cell r="F1000" t="str">
            <v>21101</v>
          </cell>
          <cell r="G1000" t="str">
            <v>11510</v>
          </cell>
          <cell r="H1000"/>
          <cell r="I1000"/>
          <cell r="J1000"/>
        </row>
        <row r="1001">
          <cell r="C1001" t="str">
            <v>CARTULINA OPALINA T/C  BLANCO</v>
          </cell>
          <cell r="D1001" t="str">
            <v>21101001-0117</v>
          </cell>
          <cell r="E1001" t="str">
            <v>PAQUETE</v>
          </cell>
          <cell r="F1001" t="str">
            <v>21101</v>
          </cell>
          <cell r="G1001" t="str">
            <v>11510</v>
          </cell>
          <cell r="H1001"/>
          <cell r="I1001"/>
          <cell r="J1001"/>
        </row>
        <row r="1002">
          <cell r="C1002" t="str">
            <v>DEDAL DE HULE N 11</v>
          </cell>
          <cell r="D1002" t="str">
            <v>21101001-0118</v>
          </cell>
          <cell r="E1002" t="str">
            <v>Pieza</v>
          </cell>
          <cell r="F1002" t="str">
            <v>21101</v>
          </cell>
          <cell r="G1002" t="str">
            <v>11510</v>
          </cell>
          <cell r="H1002"/>
          <cell r="I1002"/>
          <cell r="J1002"/>
        </row>
        <row r="1003">
          <cell r="C1003" t="str">
            <v>DEDAL DE HULE N 11.5</v>
          </cell>
          <cell r="D1003" t="str">
            <v>21101001-0119</v>
          </cell>
          <cell r="E1003" t="str">
            <v>Pieza</v>
          </cell>
          <cell r="F1003" t="str">
            <v>21101</v>
          </cell>
          <cell r="G1003" t="str">
            <v>11510</v>
          </cell>
          <cell r="H1003"/>
          <cell r="I1003"/>
          <cell r="J1003"/>
        </row>
        <row r="1004">
          <cell r="C1004" t="str">
            <v>DEDAL DE HULE N 12</v>
          </cell>
          <cell r="D1004" t="str">
            <v>21101001-0120</v>
          </cell>
          <cell r="E1004" t="str">
            <v>Pieza</v>
          </cell>
          <cell r="F1004" t="str">
            <v>21101</v>
          </cell>
          <cell r="G1004" t="str">
            <v>11510</v>
          </cell>
          <cell r="H1004"/>
          <cell r="I1004"/>
          <cell r="J1004"/>
        </row>
        <row r="1005">
          <cell r="C1005" t="str">
            <v>ETIQUETA AUTOADHERIBLE  AVERY TRANSPARENTE 5667</v>
          </cell>
          <cell r="D1005" t="str">
            <v>21101001-0121</v>
          </cell>
          <cell r="E1005" t="str">
            <v>PAQUETE</v>
          </cell>
          <cell r="F1005" t="str">
            <v>21101</v>
          </cell>
          <cell r="G1005" t="str">
            <v>11510</v>
          </cell>
          <cell r="H1005"/>
          <cell r="I1005"/>
          <cell r="J1005"/>
        </row>
        <row r="1006">
          <cell r="C1006" t="str">
            <v>ETIQUETA AUTOADHERIBLE AVERY 5160</v>
          </cell>
          <cell r="D1006" t="str">
            <v>21101001-0122</v>
          </cell>
          <cell r="E1006" t="str">
            <v>PAQUETE</v>
          </cell>
          <cell r="F1006" t="str">
            <v>21101</v>
          </cell>
          <cell r="G1006" t="str">
            <v>11510</v>
          </cell>
          <cell r="H1006"/>
          <cell r="I1006"/>
          <cell r="J1006"/>
        </row>
        <row r="1007">
          <cell r="C1007" t="str">
            <v>GRAPAS 13/16</v>
          </cell>
          <cell r="D1007" t="str">
            <v>21101001-0123</v>
          </cell>
          <cell r="E1007" t="str">
            <v>CAJA</v>
          </cell>
          <cell r="F1007" t="str">
            <v>21101</v>
          </cell>
          <cell r="G1007" t="str">
            <v>11510</v>
          </cell>
          <cell r="H1007"/>
          <cell r="I1007"/>
          <cell r="J1007"/>
        </row>
        <row r="1008">
          <cell r="C1008" t="str">
            <v>LAPIZ DE COLOR VERITHIN ROJO</v>
          </cell>
          <cell r="D1008" t="str">
            <v>21101001-0124</v>
          </cell>
          <cell r="E1008" t="str">
            <v>Pieza</v>
          </cell>
          <cell r="F1008" t="str">
            <v>21101</v>
          </cell>
          <cell r="G1008" t="str">
            <v>11510</v>
          </cell>
          <cell r="H1008"/>
          <cell r="I1008"/>
          <cell r="J1008"/>
        </row>
        <row r="1009">
          <cell r="C1009" t="str">
            <v>MARCA TEXTO FLUORESCENTE PUNTA BISELADA AMARILLO</v>
          </cell>
          <cell r="D1009" t="str">
            <v>21101001-0125</v>
          </cell>
          <cell r="E1009" t="str">
            <v>Pieza</v>
          </cell>
          <cell r="F1009" t="str">
            <v>21101</v>
          </cell>
          <cell r="G1009" t="str">
            <v>11510</v>
          </cell>
          <cell r="H1009"/>
          <cell r="I1009"/>
          <cell r="J1009"/>
        </row>
        <row r="1010">
          <cell r="C1010" t="str">
            <v>MARCA TEXTO FLUORESCENTE PUNTA BISELADA VERDE</v>
          </cell>
          <cell r="D1010" t="str">
            <v>21101001-0126</v>
          </cell>
          <cell r="E1010" t="str">
            <v>Pieza</v>
          </cell>
          <cell r="F1010" t="str">
            <v>21101</v>
          </cell>
          <cell r="G1010" t="str">
            <v>11510</v>
          </cell>
          <cell r="H1010"/>
          <cell r="I1010"/>
          <cell r="J1010"/>
        </row>
        <row r="1011">
          <cell r="C1011" t="str">
            <v>PAPEL BOND T/CARTA 75 GRS C/5000 H</v>
          </cell>
          <cell r="D1011" t="str">
            <v>21101001-0127</v>
          </cell>
          <cell r="E1011" t="str">
            <v>CAJA</v>
          </cell>
          <cell r="F1011" t="str">
            <v>21101</v>
          </cell>
          <cell r="G1011" t="str">
            <v>11510</v>
          </cell>
          <cell r="H1011"/>
          <cell r="I1011"/>
          <cell r="J1011"/>
        </row>
        <row r="1012">
          <cell r="C1012" t="str">
            <v>PLUMIN PUNTO METALICO ROLLER GRIP TINTA AZUL 0.7</v>
          </cell>
          <cell r="D1012" t="str">
            <v>21101001-0128</v>
          </cell>
          <cell r="E1012" t="str">
            <v>Pieza</v>
          </cell>
          <cell r="F1012" t="str">
            <v>21101</v>
          </cell>
          <cell r="G1012" t="str">
            <v>11510</v>
          </cell>
          <cell r="H1012"/>
          <cell r="I1012"/>
          <cell r="J1012"/>
        </row>
        <row r="1013">
          <cell r="C1013" t="str">
            <v>POSTE DE ALUMINIO 3 1/2 100 PZAS</v>
          </cell>
          <cell r="D1013" t="str">
            <v>21101001-0129</v>
          </cell>
          <cell r="E1013" t="str">
            <v>BOLSA</v>
          </cell>
          <cell r="F1013" t="str">
            <v>21101</v>
          </cell>
          <cell r="G1013" t="str">
            <v>11510</v>
          </cell>
          <cell r="H1013"/>
          <cell r="I1013"/>
          <cell r="J1013"/>
        </row>
        <row r="1014">
          <cell r="C1014" t="str">
            <v>QUITA GRAPAS VERTICAL</v>
          </cell>
          <cell r="D1014" t="str">
            <v>21101001-0130</v>
          </cell>
          <cell r="E1014" t="str">
            <v>Pieza</v>
          </cell>
          <cell r="F1014" t="str">
            <v>21101</v>
          </cell>
          <cell r="G1014" t="str">
            <v>11510</v>
          </cell>
          <cell r="H1014"/>
          <cell r="I1014"/>
          <cell r="J1014"/>
        </row>
        <row r="1015">
          <cell r="C1015" t="str">
            <v>SEPARADOR EN CARTULINA BRISTOL TC PESTAÑA DE COLOR S/N 10 PZAS</v>
          </cell>
          <cell r="D1015" t="str">
            <v>21101001-0131</v>
          </cell>
          <cell r="E1015" t="str">
            <v>PAQUETE</v>
          </cell>
          <cell r="F1015" t="str">
            <v>21101</v>
          </cell>
          <cell r="G1015" t="str">
            <v>11510</v>
          </cell>
          <cell r="H1015"/>
          <cell r="I1015"/>
          <cell r="J1015"/>
        </row>
        <row r="1016">
          <cell r="C1016" t="str">
            <v>SEPARADOR EN CARTULINA BRISTOL TC PESTAÑA DE COLOR S/N 15 PZAS</v>
          </cell>
          <cell r="D1016" t="str">
            <v>21101001-0132</v>
          </cell>
          <cell r="E1016" t="str">
            <v>PAQUETE</v>
          </cell>
          <cell r="F1016" t="str">
            <v>21101</v>
          </cell>
          <cell r="G1016" t="str">
            <v>11510</v>
          </cell>
          <cell r="H1016"/>
          <cell r="I1016"/>
          <cell r="J1016"/>
        </row>
        <row r="1017">
          <cell r="C1017" t="str">
            <v>SEPARADOR EN CARTULINA BRISTOL TC PESTAÑA DE COLOR S/N 5 PZAS</v>
          </cell>
          <cell r="D1017" t="str">
            <v>21101001-0133</v>
          </cell>
          <cell r="E1017" t="str">
            <v>PAQUETE</v>
          </cell>
          <cell r="F1017" t="str">
            <v>21101</v>
          </cell>
          <cell r="G1017" t="str">
            <v>11510</v>
          </cell>
          <cell r="H1017"/>
          <cell r="I1017"/>
          <cell r="J1017"/>
        </row>
        <row r="1018">
          <cell r="C1018" t="str">
            <v>SOBRE BOLSA BLANCO TAMAÑO RADIOGRAFIA S/HILO</v>
          </cell>
          <cell r="D1018" t="str">
            <v>21101001-0134</v>
          </cell>
          <cell r="E1018" t="str">
            <v>Pieza</v>
          </cell>
          <cell r="F1018" t="str">
            <v>21101</v>
          </cell>
          <cell r="G1018" t="str">
            <v>11510</v>
          </cell>
          <cell r="H1018"/>
          <cell r="I1018"/>
          <cell r="J1018"/>
        </row>
        <row r="1019">
          <cell r="C1019" t="str">
            <v>CATALOGO PANTONE</v>
          </cell>
          <cell r="D1019" t="str">
            <v>21101001-0135</v>
          </cell>
          <cell r="E1019" t="str">
            <v>Pieza</v>
          </cell>
          <cell r="F1019" t="str">
            <v>21101</v>
          </cell>
          <cell r="G1019" t="str">
            <v>11510</v>
          </cell>
          <cell r="H1019"/>
          <cell r="I1019"/>
          <cell r="J1019"/>
        </row>
        <row r="1020">
          <cell r="C1020" t="str">
            <v>CARTULINA PRIMAVERA</v>
          </cell>
          <cell r="D1020" t="str">
            <v>21101001-0136</v>
          </cell>
          <cell r="E1020" t="str">
            <v>Pieza</v>
          </cell>
          <cell r="F1020" t="str">
            <v>21101</v>
          </cell>
          <cell r="G1020" t="str">
            <v>11510</v>
          </cell>
          <cell r="H1020"/>
          <cell r="I1020"/>
          <cell r="J1020"/>
        </row>
        <row r="1021">
          <cell r="C1021" t="str">
            <v>PRESENTADOR INALAMBRICO CON PANTALLA LCD Y PUNTERO LASER</v>
          </cell>
          <cell r="D1021" t="str">
            <v>21101001-0137</v>
          </cell>
          <cell r="E1021" t="str">
            <v>Pieza</v>
          </cell>
          <cell r="F1021" t="str">
            <v>21101</v>
          </cell>
          <cell r="G1021" t="str">
            <v>11510</v>
          </cell>
          <cell r="H1021"/>
          <cell r="I1021"/>
          <cell r="J1021"/>
        </row>
        <row r="1022">
          <cell r="C1022" t="str">
            <v>PORTA-CARTEL DE ACRILICO</v>
          </cell>
          <cell r="D1022" t="str">
            <v>21101001-0138</v>
          </cell>
          <cell r="E1022" t="str">
            <v>Pieza</v>
          </cell>
          <cell r="F1022" t="str">
            <v>21101</v>
          </cell>
          <cell r="G1022" t="str">
            <v>11510</v>
          </cell>
          <cell r="H1022"/>
          <cell r="I1022"/>
          <cell r="J1022"/>
        </row>
        <row r="1023">
          <cell r="C1023" t="str">
            <v>CAJA DE POLIPROPILENO</v>
          </cell>
          <cell r="D1023" t="str">
            <v>21101001-0139</v>
          </cell>
          <cell r="E1023" t="str">
            <v>Pieza</v>
          </cell>
          <cell r="F1023" t="str">
            <v>21101</v>
          </cell>
          <cell r="G1023" t="str">
            <v>11510</v>
          </cell>
          <cell r="H1023"/>
          <cell r="I1023"/>
          <cell r="J1023"/>
        </row>
        <row r="1024">
          <cell r="C1024" t="str">
            <v>PIZARRON DE CORCHO - GASTO</v>
          </cell>
          <cell r="D1024" t="str">
            <v>21101001-0140</v>
          </cell>
          <cell r="E1024" t="str">
            <v>Pieza</v>
          </cell>
          <cell r="F1024" t="str">
            <v>21101</v>
          </cell>
          <cell r="G1024" t="str">
            <v>11510</v>
          </cell>
          <cell r="H1024"/>
          <cell r="I1024"/>
          <cell r="J1024"/>
        </row>
        <row r="1025">
          <cell r="C1025" t="str">
            <v>BILLETES DE JUGUETE</v>
          </cell>
          <cell r="D1025" t="str">
            <v>21101001-0144</v>
          </cell>
          <cell r="E1025" t="str">
            <v>PAQUETE</v>
          </cell>
          <cell r="F1025" t="str">
            <v>21101</v>
          </cell>
          <cell r="G1025" t="str">
            <v>11510</v>
          </cell>
          <cell r="H1025"/>
          <cell r="I1025"/>
          <cell r="J1025"/>
        </row>
        <row r="1026">
          <cell r="C1026" t="str">
            <v>CALCULADORA ELECTRICA - GASTO</v>
          </cell>
          <cell r="D1026" t="str">
            <v>21101001-0145</v>
          </cell>
          <cell r="E1026" t="str">
            <v>Pieza</v>
          </cell>
          <cell r="F1026" t="str">
            <v>21101</v>
          </cell>
          <cell r="G1026" t="str">
            <v>11510</v>
          </cell>
          <cell r="H1026"/>
          <cell r="I1026"/>
          <cell r="J1026"/>
        </row>
        <row r="1027">
          <cell r="C1027" t="str">
            <v>BASE PORTA URNAS</v>
          </cell>
          <cell r="D1027" t="str">
            <v>21101001-0147</v>
          </cell>
          <cell r="E1027" t="str">
            <v>Pieza</v>
          </cell>
          <cell r="F1027" t="str">
            <v>21101</v>
          </cell>
          <cell r="G1027" t="str">
            <v>11510</v>
          </cell>
          <cell r="H1027"/>
          <cell r="I1027"/>
          <cell r="J1027"/>
        </row>
        <row r="1028">
          <cell r="C1028" t="str">
            <v>CUADERNO TIPO FRANCES</v>
          </cell>
          <cell r="D1028" t="str">
            <v>21101001-0148</v>
          </cell>
          <cell r="E1028" t="str">
            <v>Pieza</v>
          </cell>
          <cell r="F1028" t="str">
            <v>21101</v>
          </cell>
          <cell r="G1028" t="str">
            <v>11510</v>
          </cell>
          <cell r="H1028"/>
          <cell r="I1028"/>
          <cell r="J1028"/>
        </row>
        <row r="1029">
          <cell r="C1029" t="str">
            <v>ATRIL AJUSTABLE PARA LIBRO</v>
          </cell>
          <cell r="D1029" t="str">
            <v>21101001-0149</v>
          </cell>
          <cell r="E1029" t="str">
            <v>Pieza</v>
          </cell>
          <cell r="F1029" t="str">
            <v>21101</v>
          </cell>
          <cell r="G1029" t="str">
            <v>11510</v>
          </cell>
          <cell r="H1029"/>
          <cell r="I1029"/>
          <cell r="J1029"/>
        </row>
        <row r="1030">
          <cell r="C1030" t="str">
            <v>DESPACHADOR DE CLIP</v>
          </cell>
          <cell r="D1030" t="str">
            <v>21101001-0150</v>
          </cell>
          <cell r="E1030" t="str">
            <v>Pieza</v>
          </cell>
          <cell r="F1030" t="str">
            <v>21101</v>
          </cell>
          <cell r="G1030" t="str">
            <v>11510</v>
          </cell>
          <cell r="H1030"/>
          <cell r="I1030"/>
          <cell r="J1030"/>
        </row>
        <row r="1031">
          <cell r="C1031" t="str">
            <v>LAPICERA</v>
          </cell>
          <cell r="D1031" t="str">
            <v>21101001-0151</v>
          </cell>
          <cell r="E1031" t="str">
            <v>Pieza</v>
          </cell>
          <cell r="F1031" t="str">
            <v>21101</v>
          </cell>
          <cell r="G1031" t="str">
            <v>11510</v>
          </cell>
          <cell r="H1031"/>
          <cell r="I1031"/>
          <cell r="J1031"/>
        </row>
        <row r="1032">
          <cell r="C1032" t="str">
            <v>ORGANIZADOR DE PAPELES</v>
          </cell>
          <cell r="D1032" t="str">
            <v>21101001-0152</v>
          </cell>
          <cell r="E1032" t="str">
            <v>Pieza</v>
          </cell>
          <cell r="F1032" t="str">
            <v>21101</v>
          </cell>
          <cell r="G1032" t="str">
            <v>11510</v>
          </cell>
          <cell r="H1032"/>
          <cell r="I1032"/>
          <cell r="J1032"/>
        </row>
        <row r="1033">
          <cell r="C1033" t="str">
            <v>SEPARADORES VARIOS</v>
          </cell>
          <cell r="D1033" t="str">
            <v>21101001-0153</v>
          </cell>
          <cell r="E1033" t="str">
            <v>PAQUETE</v>
          </cell>
          <cell r="F1033" t="str">
            <v>21101</v>
          </cell>
          <cell r="G1033" t="str">
            <v>11510</v>
          </cell>
          <cell r="H1033"/>
          <cell r="I1033"/>
          <cell r="J1033"/>
        </row>
        <row r="1034">
          <cell r="C1034" t="str">
            <v>SERVILLETAS DESECHABLES 6000 PZAS</v>
          </cell>
          <cell r="D1034" t="str">
            <v>21101001-0154</v>
          </cell>
          <cell r="E1034" t="str">
            <v>CAJA</v>
          </cell>
          <cell r="F1034" t="str">
            <v>21101</v>
          </cell>
          <cell r="G1034" t="str">
            <v>11510</v>
          </cell>
          <cell r="H1034"/>
          <cell r="I1034"/>
          <cell r="J1034"/>
        </row>
        <row r="1035">
          <cell r="C1035" t="str">
            <v>SUJETADOR DE DOCUMENTOS PRES JUMBO</v>
          </cell>
          <cell r="D1035" t="str">
            <v>21101001-0155</v>
          </cell>
          <cell r="E1035" t="str">
            <v>Pieza</v>
          </cell>
          <cell r="F1035" t="str">
            <v>21101</v>
          </cell>
          <cell r="G1035" t="str">
            <v>11510</v>
          </cell>
          <cell r="H1035"/>
          <cell r="I1035"/>
          <cell r="J1035"/>
        </row>
        <row r="1036">
          <cell r="C1036" t="str">
            <v>SEGUROS</v>
          </cell>
          <cell r="D1036" t="str">
            <v>21101001-0156</v>
          </cell>
          <cell r="E1036" t="str">
            <v>CAJA</v>
          </cell>
          <cell r="F1036" t="str">
            <v>21101</v>
          </cell>
          <cell r="G1036" t="str">
            <v>11510</v>
          </cell>
          <cell r="H1036"/>
          <cell r="I1036"/>
          <cell r="J1036"/>
        </row>
        <row r="1037">
          <cell r="C1037" t="str">
            <v>MICA TERMICA 90X135 POSTAL</v>
          </cell>
          <cell r="D1037" t="str">
            <v>21101001-0157</v>
          </cell>
          <cell r="E1037" t="str">
            <v>CAJA</v>
          </cell>
          <cell r="F1037" t="str">
            <v>21101</v>
          </cell>
          <cell r="G1037" t="str">
            <v>11510</v>
          </cell>
          <cell r="H1037"/>
          <cell r="I1037"/>
          <cell r="J1037"/>
        </row>
        <row r="1038">
          <cell r="C1038" t="str">
            <v>TARJETA RAYADA 5X8</v>
          </cell>
          <cell r="D1038" t="str">
            <v>21101001-0158</v>
          </cell>
          <cell r="E1038" t="str">
            <v>PAQUETE</v>
          </cell>
          <cell r="F1038" t="str">
            <v>21101</v>
          </cell>
          <cell r="G1038" t="str">
            <v>11510</v>
          </cell>
          <cell r="H1038"/>
          <cell r="I1038"/>
          <cell r="J1038"/>
        </row>
        <row r="1039">
          <cell r="C1039" t="str">
            <v>TARJETA RAYADA 4X6</v>
          </cell>
          <cell r="D1039" t="str">
            <v>21101001-0159</v>
          </cell>
          <cell r="E1039" t="str">
            <v>PAQUETE</v>
          </cell>
          <cell r="F1039" t="str">
            <v>21101</v>
          </cell>
          <cell r="G1039" t="str">
            <v>11510</v>
          </cell>
          <cell r="H1039"/>
          <cell r="I1039"/>
          <cell r="J1039"/>
        </row>
        <row r="1040">
          <cell r="C1040" t="str">
            <v>PINTURA INFLABLE</v>
          </cell>
          <cell r="D1040" t="str">
            <v>21101001-0160</v>
          </cell>
          <cell r="E1040" t="str">
            <v>Pieza</v>
          </cell>
          <cell r="F1040" t="str">
            <v>21101</v>
          </cell>
          <cell r="G1040" t="str">
            <v>11510</v>
          </cell>
          <cell r="H1040"/>
          <cell r="I1040"/>
          <cell r="J1040"/>
        </row>
        <row r="1041">
          <cell r="C1041" t="str">
            <v>PAPEL CAPLE</v>
          </cell>
          <cell r="D1041" t="str">
            <v>21101001-0163</v>
          </cell>
          <cell r="E1041" t="str">
            <v>ROLLO</v>
          </cell>
          <cell r="F1041" t="str">
            <v>21101</v>
          </cell>
          <cell r="G1041" t="str">
            <v>11510</v>
          </cell>
          <cell r="H1041"/>
          <cell r="I1041"/>
          <cell r="J1041"/>
        </row>
        <row r="1042">
          <cell r="C1042" t="str">
            <v>GOMA DE BORRAR</v>
          </cell>
          <cell r="D1042" t="str">
            <v>21101001-0164</v>
          </cell>
          <cell r="E1042" t="str">
            <v>Pieza</v>
          </cell>
          <cell r="F1042" t="str">
            <v>21101</v>
          </cell>
          <cell r="G1042" t="str">
            <v>11510</v>
          </cell>
          <cell r="H1042"/>
          <cell r="I1042"/>
          <cell r="J1042"/>
        </row>
        <row r="1043">
          <cell r="C1043" t="str">
            <v>CINTA MAGICA</v>
          </cell>
          <cell r="D1043" t="str">
            <v>21101001-0165</v>
          </cell>
          <cell r="E1043" t="str">
            <v>Pieza</v>
          </cell>
          <cell r="F1043" t="str">
            <v>21101</v>
          </cell>
          <cell r="G1043" t="str">
            <v>11510</v>
          </cell>
          <cell r="H1043"/>
          <cell r="I1043"/>
          <cell r="J1043"/>
        </row>
        <row r="1044">
          <cell r="C1044" t="str">
            <v>CINTA DIUREX</v>
          </cell>
          <cell r="D1044" t="str">
            <v>21101001-0166</v>
          </cell>
          <cell r="E1044" t="str">
            <v>Pieza</v>
          </cell>
          <cell r="F1044" t="str">
            <v>21101</v>
          </cell>
          <cell r="G1044" t="str">
            <v>11510</v>
          </cell>
          <cell r="H1044"/>
          <cell r="I1044"/>
          <cell r="J1044"/>
        </row>
        <row r="1045">
          <cell r="C1045" t="str">
            <v>CUBIERTA PARA PARA ENGARGOLAR TIPO CANADA T/C</v>
          </cell>
          <cell r="D1045" t="str">
            <v>21101001-0167</v>
          </cell>
          <cell r="E1045" t="str">
            <v>PAQUETE</v>
          </cell>
          <cell r="F1045" t="str">
            <v>21101</v>
          </cell>
          <cell r="G1045" t="str">
            <v>11510</v>
          </cell>
          <cell r="H1045"/>
          <cell r="I1045"/>
          <cell r="J1045"/>
        </row>
        <row r="1046">
          <cell r="C1046" t="str">
            <v>ILUMINADOR TIPO LINTERNA PARA CUENTA HILOS</v>
          </cell>
          <cell r="D1046" t="str">
            <v>21101001-0168</v>
          </cell>
          <cell r="E1046" t="str">
            <v>Pieza</v>
          </cell>
          <cell r="F1046" t="str">
            <v>21101</v>
          </cell>
          <cell r="G1046" t="str">
            <v>11510</v>
          </cell>
          <cell r="H1046"/>
          <cell r="I1046"/>
          <cell r="J1046"/>
        </row>
        <row r="1047">
          <cell r="C1047" t="str">
            <v>PASTA O CUBIERTA PARA ENGARGOLAR T/C</v>
          </cell>
          <cell r="D1047" t="str">
            <v>21101001-0169</v>
          </cell>
          <cell r="E1047" t="str">
            <v>JUEGO</v>
          </cell>
          <cell r="F1047" t="str">
            <v>21101</v>
          </cell>
          <cell r="G1047" t="str">
            <v>11510</v>
          </cell>
          <cell r="H1047"/>
          <cell r="I1047"/>
          <cell r="J1047"/>
        </row>
        <row r="1048">
          <cell r="C1048" t="str">
            <v>PASTA O CUBIERTA PARA ENGARGOLAR T/O</v>
          </cell>
          <cell r="D1048" t="str">
            <v>21101001-0170</v>
          </cell>
          <cell r="E1048" t="str">
            <v>JUEGO</v>
          </cell>
          <cell r="F1048" t="str">
            <v>21101</v>
          </cell>
          <cell r="G1048" t="str">
            <v>11510</v>
          </cell>
          <cell r="H1048"/>
          <cell r="I1048"/>
          <cell r="J1048"/>
        </row>
        <row r="1049">
          <cell r="C1049" t="str">
            <v>PAÑUELOS DESECHABLES</v>
          </cell>
          <cell r="D1049" t="str">
            <v>21101001-0171</v>
          </cell>
          <cell r="E1049" t="str">
            <v>CAJA</v>
          </cell>
          <cell r="F1049" t="str">
            <v>21101</v>
          </cell>
          <cell r="G1049" t="str">
            <v>11510</v>
          </cell>
          <cell r="H1049"/>
          <cell r="I1049"/>
          <cell r="J1049"/>
        </row>
        <row r="1050">
          <cell r="C1050" t="str">
            <v>COMBO DE SERVILLETAS DESECHABLES - VARIOS PACK</v>
          </cell>
          <cell r="D1050" t="str">
            <v>21101001-0172</v>
          </cell>
          <cell r="E1050" t="str">
            <v>PAQUETE</v>
          </cell>
          <cell r="F1050" t="str">
            <v>21101</v>
          </cell>
          <cell r="G1050" t="str">
            <v>11510</v>
          </cell>
          <cell r="H1050"/>
          <cell r="I1050"/>
          <cell r="J1050"/>
        </row>
        <row r="1051">
          <cell r="C1051" t="str">
            <v>FOLDER COLGANTE T/C</v>
          </cell>
          <cell r="D1051" t="str">
            <v>21101001-0173</v>
          </cell>
          <cell r="E1051" t="str">
            <v>PAQUETE</v>
          </cell>
          <cell r="F1051" t="str">
            <v>21101</v>
          </cell>
          <cell r="G1051" t="str">
            <v>11510</v>
          </cell>
          <cell r="H1051"/>
          <cell r="I1051"/>
          <cell r="J1051"/>
        </row>
        <row r="1052">
          <cell r="C1052" t="str">
            <v>SELLO ESTANDAR PARA ACUSE - SIN CARACTERISTICAS RELACIONADAS AL INE</v>
          </cell>
          <cell r="D1052" t="str">
            <v>21101001-0174</v>
          </cell>
          <cell r="E1052" t="str">
            <v>Pieza</v>
          </cell>
          <cell r="F1052" t="str">
            <v>21101</v>
          </cell>
          <cell r="G1052" t="str">
            <v>11510</v>
          </cell>
          <cell r="H1052"/>
          <cell r="I1052"/>
          <cell r="J1052"/>
        </row>
        <row r="1053">
          <cell r="C1053" t="str">
            <v>PELICULA PLASTICA POLIESTRECH</v>
          </cell>
          <cell r="D1053" t="str">
            <v>21101001-0175</v>
          </cell>
          <cell r="E1053" t="str">
            <v>ROLLO</v>
          </cell>
          <cell r="F1053" t="str">
            <v>21101</v>
          </cell>
          <cell r="G1053" t="str">
            <v>11510</v>
          </cell>
          <cell r="H1053"/>
          <cell r="I1053"/>
          <cell r="J1053"/>
        </row>
        <row r="1054">
          <cell r="C1054" t="str">
            <v>LAPIZ</v>
          </cell>
          <cell r="D1054" t="str">
            <v>21101001-0176</v>
          </cell>
          <cell r="E1054" t="str">
            <v>CAJA</v>
          </cell>
          <cell r="F1054" t="str">
            <v>21101</v>
          </cell>
          <cell r="G1054" t="str">
            <v>11510</v>
          </cell>
          <cell r="H1054"/>
          <cell r="I1054"/>
          <cell r="J1054"/>
        </row>
        <row r="1055">
          <cell r="C1055" t="str">
            <v>ETIQUETA BRAILLE</v>
          </cell>
          <cell r="D1055" t="str">
            <v>21101001-0177</v>
          </cell>
          <cell r="E1055" t="str">
            <v>JUEGO</v>
          </cell>
          <cell r="F1055" t="str">
            <v>21101</v>
          </cell>
          <cell r="G1055" t="str">
            <v>11510</v>
          </cell>
          <cell r="H1055"/>
          <cell r="I1055"/>
          <cell r="J1055"/>
        </row>
        <row r="1056">
          <cell r="C1056" t="str">
            <v>CUCHARA SOPERA DESECHABLE</v>
          </cell>
          <cell r="D1056" t="str">
            <v>21101001-0178</v>
          </cell>
          <cell r="E1056" t="str">
            <v>PAQUETE</v>
          </cell>
          <cell r="F1056" t="str">
            <v>21101</v>
          </cell>
          <cell r="G1056" t="str">
            <v>11510</v>
          </cell>
          <cell r="H1056"/>
          <cell r="I1056"/>
          <cell r="J1056"/>
        </row>
        <row r="1057">
          <cell r="C1057" t="str">
            <v>CHAROLA DE UNICEL</v>
          </cell>
          <cell r="D1057" t="str">
            <v>21101001-0179</v>
          </cell>
          <cell r="E1057" t="str">
            <v>PAQUETE</v>
          </cell>
          <cell r="F1057" t="str">
            <v>21101</v>
          </cell>
          <cell r="G1057" t="str">
            <v>11510</v>
          </cell>
          <cell r="H1057"/>
          <cell r="I1057"/>
          <cell r="J1057"/>
        </row>
        <row r="1058">
          <cell r="C1058" t="str">
            <v>PLASTICO CON BURBUJA POLIBURBUJA</v>
          </cell>
          <cell r="D1058" t="str">
            <v>21101001-0180</v>
          </cell>
          <cell r="E1058" t="str">
            <v>ROLLO</v>
          </cell>
          <cell r="F1058" t="str">
            <v>21101</v>
          </cell>
          <cell r="G1058" t="str">
            <v>11510</v>
          </cell>
          <cell r="H1058"/>
          <cell r="I1058"/>
          <cell r="J1058"/>
        </row>
        <row r="1059">
          <cell r="C1059" t="str">
            <v>CARTON CORRUGADO</v>
          </cell>
          <cell r="D1059" t="str">
            <v>21101001-0181</v>
          </cell>
          <cell r="E1059" t="str">
            <v>ROLLO</v>
          </cell>
          <cell r="F1059" t="str">
            <v>21101</v>
          </cell>
          <cell r="G1059" t="str">
            <v>11510</v>
          </cell>
          <cell r="H1059"/>
          <cell r="I1059"/>
          <cell r="J1059"/>
        </row>
        <row r="1060">
          <cell r="C1060" t="str">
            <v>GRAPA 23/15</v>
          </cell>
          <cell r="D1060" t="str">
            <v>21101001-0182</v>
          </cell>
          <cell r="E1060" t="str">
            <v>CAJA</v>
          </cell>
          <cell r="F1060" t="str">
            <v>21101</v>
          </cell>
          <cell r="G1060" t="str">
            <v>11510</v>
          </cell>
          <cell r="H1060"/>
          <cell r="I1060"/>
          <cell r="J1060"/>
        </row>
        <row r="1061">
          <cell r="C1061" t="str">
            <v>GRAPA 23/10</v>
          </cell>
          <cell r="D1061" t="str">
            <v>21101001-0183</v>
          </cell>
          <cell r="E1061" t="str">
            <v>CAJA</v>
          </cell>
          <cell r="F1061" t="str">
            <v>21101</v>
          </cell>
          <cell r="G1061" t="str">
            <v>11510</v>
          </cell>
          <cell r="H1061"/>
          <cell r="I1061"/>
          <cell r="J1061"/>
        </row>
        <row r="1062">
          <cell r="C1062" t="str">
            <v>GRAPA 23/08</v>
          </cell>
          <cell r="D1062" t="str">
            <v>21101001-0184</v>
          </cell>
          <cell r="E1062" t="str">
            <v>CAJA</v>
          </cell>
          <cell r="F1062" t="str">
            <v>21101</v>
          </cell>
          <cell r="G1062" t="str">
            <v>11510</v>
          </cell>
          <cell r="H1062"/>
          <cell r="I1062"/>
          <cell r="J1062"/>
        </row>
        <row r="1063">
          <cell r="C1063" t="str">
            <v>ARGOLLA SUJETA-DOCUMENTOS</v>
          </cell>
          <cell r="D1063" t="str">
            <v>21101001-0185</v>
          </cell>
          <cell r="E1063" t="str">
            <v>PAQUETE</v>
          </cell>
          <cell r="F1063" t="str">
            <v>21101</v>
          </cell>
          <cell r="G1063" t="str">
            <v>11510</v>
          </cell>
          <cell r="H1063"/>
          <cell r="I1063"/>
          <cell r="J1063"/>
        </row>
        <row r="1064">
          <cell r="C1064" t="str">
            <v>SOBRE DE PAPEL PARA CD/DVD</v>
          </cell>
          <cell r="D1064" t="str">
            <v>21101001-0186</v>
          </cell>
          <cell r="E1064" t="str">
            <v>CAJA</v>
          </cell>
          <cell r="F1064" t="str">
            <v>21101</v>
          </cell>
          <cell r="G1064" t="str">
            <v>11510</v>
          </cell>
          <cell r="H1064"/>
          <cell r="I1064"/>
          <cell r="J1064"/>
        </row>
        <row r="1065">
          <cell r="C1065" t="str">
            <v>VASO TERMICO DESECHABLE</v>
          </cell>
          <cell r="D1065" t="str">
            <v>21101001-0187</v>
          </cell>
          <cell r="E1065" t="str">
            <v>CAJA</v>
          </cell>
          <cell r="F1065" t="str">
            <v>21101</v>
          </cell>
          <cell r="G1065" t="str">
            <v>11510</v>
          </cell>
          <cell r="H1065"/>
          <cell r="I1065"/>
          <cell r="J1065"/>
        </row>
        <row r="1066">
          <cell r="C1066" t="str">
            <v>PLANEADOR DE ESCRITORIO</v>
          </cell>
          <cell r="D1066" t="str">
            <v>21101001-0188</v>
          </cell>
          <cell r="E1066" t="str">
            <v>Pieza</v>
          </cell>
          <cell r="F1066" t="str">
            <v>21101</v>
          </cell>
          <cell r="G1066" t="str">
            <v>11510</v>
          </cell>
          <cell r="H1066"/>
          <cell r="I1066"/>
          <cell r="J1066"/>
        </row>
        <row r="1067">
          <cell r="C1067" t="str">
            <v>ETIQUETAS PARA LLAVES</v>
          </cell>
          <cell r="D1067" t="str">
            <v>21101001-0189</v>
          </cell>
          <cell r="E1067" t="str">
            <v>CAJA</v>
          </cell>
          <cell r="F1067" t="str">
            <v>21101</v>
          </cell>
          <cell r="G1067" t="str">
            <v>11510</v>
          </cell>
          <cell r="H1067"/>
          <cell r="I1067"/>
          <cell r="J1067"/>
        </row>
        <row r="1068">
          <cell r="C1068" t="str">
            <v>JENGA - JUEGO DE MESA</v>
          </cell>
          <cell r="D1068" t="str">
            <v>21101001-0190</v>
          </cell>
          <cell r="E1068" t="str">
            <v>PAQUETE</v>
          </cell>
          <cell r="F1068" t="str">
            <v>21101</v>
          </cell>
          <cell r="G1068" t="str">
            <v>11510</v>
          </cell>
          <cell r="H1068"/>
          <cell r="I1068"/>
          <cell r="J1068"/>
        </row>
        <row r="1069">
          <cell r="C1069" t="str">
            <v>GLOBO SERPENTINA</v>
          </cell>
          <cell r="D1069" t="str">
            <v>21101001-0191</v>
          </cell>
          <cell r="E1069" t="str">
            <v>BOLSA</v>
          </cell>
          <cell r="F1069" t="str">
            <v>21101</v>
          </cell>
          <cell r="G1069" t="str">
            <v>11510</v>
          </cell>
          <cell r="H1069"/>
          <cell r="I1069"/>
          <cell r="J1069"/>
        </row>
        <row r="1070">
          <cell r="C1070" t="str">
            <v>PAPEL LUSTRE</v>
          </cell>
          <cell r="D1070" t="str">
            <v>21101001-0192</v>
          </cell>
          <cell r="E1070" t="str">
            <v>Pieza</v>
          </cell>
          <cell r="F1070" t="str">
            <v>21101</v>
          </cell>
          <cell r="G1070" t="str">
            <v>11510</v>
          </cell>
          <cell r="H1070"/>
          <cell r="I1070"/>
          <cell r="J1070"/>
        </row>
        <row r="1071">
          <cell r="C1071" t="str">
            <v>CRAYOLA C/24</v>
          </cell>
          <cell r="D1071" t="str">
            <v>21101001-0193</v>
          </cell>
          <cell r="E1071" t="str">
            <v>CAJA</v>
          </cell>
          <cell r="F1071" t="str">
            <v>21101</v>
          </cell>
          <cell r="G1071" t="str">
            <v>11510</v>
          </cell>
          <cell r="H1071"/>
          <cell r="I1071"/>
          <cell r="J1071"/>
        </row>
        <row r="1072">
          <cell r="C1072" t="str">
            <v>BOLSA DE PLASTICO TRANSPARENTE 90 X 120</v>
          </cell>
          <cell r="D1072" t="str">
            <v>21101001-0194</v>
          </cell>
          <cell r="E1072" t="str">
            <v>KILOGRAMO</v>
          </cell>
          <cell r="F1072" t="str">
            <v>21101</v>
          </cell>
          <cell r="G1072" t="str">
            <v>11510</v>
          </cell>
          <cell r="H1072"/>
          <cell r="I1072"/>
          <cell r="J1072"/>
        </row>
        <row r="1073">
          <cell r="C1073" t="str">
            <v>CARPETA PORTA DIPLOMA</v>
          </cell>
          <cell r="D1073" t="str">
            <v>21101001-0195</v>
          </cell>
          <cell r="E1073" t="str">
            <v>Pieza</v>
          </cell>
          <cell r="F1073" t="str">
            <v>21101</v>
          </cell>
          <cell r="G1073" t="str">
            <v>11510</v>
          </cell>
          <cell r="H1073"/>
          <cell r="I1073"/>
          <cell r="J1073"/>
        </row>
        <row r="1074">
          <cell r="C1074" t="str">
            <v>BOLSA CON CIERRE HERMETICO</v>
          </cell>
          <cell r="D1074" t="str">
            <v>21101001-0196</v>
          </cell>
          <cell r="E1074" t="str">
            <v>CAJA</v>
          </cell>
          <cell r="F1074" t="str">
            <v>21101</v>
          </cell>
          <cell r="G1074" t="str">
            <v>11510</v>
          </cell>
          <cell r="H1074"/>
          <cell r="I1074"/>
          <cell r="J1074"/>
        </row>
        <row r="1075">
          <cell r="C1075" t="str">
            <v>TINTA PARA SELLO DE GOMA VERDE</v>
          </cell>
          <cell r="D1075" t="str">
            <v>21101001-0198</v>
          </cell>
          <cell r="E1075" t="str">
            <v>Pieza</v>
          </cell>
          <cell r="F1075" t="str">
            <v>21101</v>
          </cell>
          <cell r="G1075" t="str">
            <v>11510</v>
          </cell>
          <cell r="H1075"/>
          <cell r="I1075"/>
          <cell r="J1075"/>
        </row>
        <row r="1076">
          <cell r="C1076" t="str">
            <v>CARTUCHO DE CINTA PARA RELOJ CHECADOR</v>
          </cell>
          <cell r="D1076" t="str">
            <v>21101001-0199</v>
          </cell>
          <cell r="E1076" t="str">
            <v>Pieza</v>
          </cell>
          <cell r="F1076" t="str">
            <v>21101</v>
          </cell>
          <cell r="G1076" t="str">
            <v>11510</v>
          </cell>
          <cell r="H1076"/>
          <cell r="I1076"/>
          <cell r="J1076"/>
        </row>
        <row r="1077">
          <cell r="C1077" t="str">
            <v>PAPEL MARQUILLA</v>
          </cell>
          <cell r="D1077" t="str">
            <v>21101001-0200</v>
          </cell>
          <cell r="E1077" t="str">
            <v>Pieza</v>
          </cell>
          <cell r="F1077" t="str">
            <v>21101</v>
          </cell>
          <cell r="G1077" t="str">
            <v>11510</v>
          </cell>
          <cell r="H1077"/>
          <cell r="I1077"/>
          <cell r="J1077"/>
        </row>
        <row r="1078">
          <cell r="C1078" t="str">
            <v>ESTUCHE DE ACUARELA</v>
          </cell>
          <cell r="D1078" t="str">
            <v>21101001-0201</v>
          </cell>
          <cell r="E1078" t="str">
            <v>Pieza</v>
          </cell>
          <cell r="F1078" t="str">
            <v>21101</v>
          </cell>
          <cell r="G1078" t="str">
            <v>11510</v>
          </cell>
          <cell r="H1078"/>
          <cell r="I1078"/>
          <cell r="J1078"/>
        </row>
        <row r="1079">
          <cell r="C1079" t="str">
            <v>CUADRO DE ESPUMA CON PEGAMENTO PARA MONTAJE</v>
          </cell>
          <cell r="D1079" t="str">
            <v>21101001-0202</v>
          </cell>
          <cell r="E1079" t="str">
            <v>Pieza</v>
          </cell>
          <cell r="F1079" t="str">
            <v>21101</v>
          </cell>
          <cell r="G1079" t="str">
            <v>11510</v>
          </cell>
          <cell r="H1079"/>
          <cell r="I1079"/>
          <cell r="J1079"/>
        </row>
        <row r="1080">
          <cell r="C1080" t="str">
            <v>PIZARRON DE CORCHO 45 x 60 - GASTO</v>
          </cell>
          <cell r="D1080" t="str">
            <v>21101001-0203</v>
          </cell>
          <cell r="E1080" t="str">
            <v>Pieza</v>
          </cell>
          <cell r="F1080" t="str">
            <v>21101</v>
          </cell>
          <cell r="G1080" t="str">
            <v>11510</v>
          </cell>
          <cell r="H1080"/>
          <cell r="I1080"/>
          <cell r="J1080"/>
        </row>
        <row r="1081">
          <cell r="C1081" t="str">
            <v>CARPETA CON DIVISIONES MOD P5090</v>
          </cell>
          <cell r="D1081" t="str">
            <v>21101001-0204</v>
          </cell>
          <cell r="E1081" t="str">
            <v>Pieza</v>
          </cell>
          <cell r="F1081" t="str">
            <v>21101</v>
          </cell>
          <cell r="G1081" t="str">
            <v>11510</v>
          </cell>
          <cell r="H1081"/>
          <cell r="I1081"/>
          <cell r="J1081"/>
        </row>
        <row r="1082">
          <cell r="C1082" t="str">
            <v>MARBETE DE CARTULINA REFORZADO</v>
          </cell>
          <cell r="D1082" t="str">
            <v>21101001-0205</v>
          </cell>
          <cell r="E1082" t="str">
            <v>Pieza</v>
          </cell>
          <cell r="F1082" t="str">
            <v>21101</v>
          </cell>
          <cell r="G1082" t="str">
            <v>11510</v>
          </cell>
          <cell r="H1082"/>
          <cell r="I1082"/>
          <cell r="J1082"/>
        </row>
        <row r="1083">
          <cell r="C1083" t="str">
            <v>MICA TERMICA 11.5 X 17.5 MOD 1219</v>
          </cell>
          <cell r="D1083" t="str">
            <v>21101001-0206</v>
          </cell>
          <cell r="E1083" t="str">
            <v>Pieza</v>
          </cell>
          <cell r="F1083" t="str">
            <v>21101</v>
          </cell>
          <cell r="G1083" t="str">
            <v>11510</v>
          </cell>
          <cell r="H1083"/>
          <cell r="I1083"/>
          <cell r="J1083"/>
        </row>
        <row r="1084">
          <cell r="C1084" t="str">
            <v>PAPEL BOND TC PAQ CON 100 HOJAS COLOR ROSA MEXICANO</v>
          </cell>
          <cell r="D1084" t="str">
            <v>21101001-0207</v>
          </cell>
          <cell r="E1084" t="str">
            <v>Pieza</v>
          </cell>
          <cell r="F1084" t="str">
            <v>21101</v>
          </cell>
          <cell r="G1084" t="str">
            <v>11510</v>
          </cell>
          <cell r="H1084"/>
          <cell r="I1084"/>
          <cell r="J1084"/>
        </row>
        <row r="1085">
          <cell r="C1085" t="str">
            <v>BOLIGRAFO DE GEL MOD BL17A NEGRO</v>
          </cell>
          <cell r="D1085" t="str">
            <v>21101001-0208</v>
          </cell>
          <cell r="E1085" t="str">
            <v>Pieza</v>
          </cell>
          <cell r="F1085" t="str">
            <v>21101</v>
          </cell>
          <cell r="G1085" t="str">
            <v>11510</v>
          </cell>
          <cell r="H1085"/>
          <cell r="I1085"/>
          <cell r="J1085"/>
        </row>
        <row r="1086">
          <cell r="C1086" t="str">
            <v>BOLIGRAFO DE GEL MOD BL17A AZUL</v>
          </cell>
          <cell r="D1086" t="str">
            <v>21101001-0209</v>
          </cell>
          <cell r="E1086" t="str">
            <v>Pieza</v>
          </cell>
          <cell r="F1086" t="str">
            <v>21101</v>
          </cell>
          <cell r="G1086" t="str">
            <v>11510</v>
          </cell>
          <cell r="H1086"/>
          <cell r="I1086"/>
          <cell r="J1086"/>
        </row>
        <row r="1087">
          <cell r="C1087" t="str">
            <v>ETIQUETA AUTOADHERIBLE 3.25 X 1.09 PULGADAS</v>
          </cell>
          <cell r="D1087" t="str">
            <v>21101001-0210</v>
          </cell>
          <cell r="E1087" t="str">
            <v>Pieza</v>
          </cell>
          <cell r="F1087" t="str">
            <v>21101</v>
          </cell>
          <cell r="G1087" t="str">
            <v>11510</v>
          </cell>
          <cell r="H1087"/>
          <cell r="I1087"/>
          <cell r="J1087"/>
        </row>
        <row r="1088">
          <cell r="C1088" t="str">
            <v>PROTECTOR DE HOJAS T/C COLOR MARRON</v>
          </cell>
          <cell r="D1088" t="str">
            <v>21101001-0211</v>
          </cell>
          <cell r="E1088" t="str">
            <v>Pieza</v>
          </cell>
          <cell r="F1088" t="str">
            <v>21101</v>
          </cell>
          <cell r="G1088" t="str">
            <v>11510</v>
          </cell>
          <cell r="H1088"/>
          <cell r="I1088"/>
          <cell r="J1088"/>
        </row>
        <row r="1089">
          <cell r="C1089" t="str">
            <v>PAPEL OPALINA 70 X 95 CM</v>
          </cell>
          <cell r="D1089" t="str">
            <v>21101001-0212</v>
          </cell>
          <cell r="E1089" t="str">
            <v>Pieza</v>
          </cell>
          <cell r="F1089" t="str">
            <v>21101</v>
          </cell>
          <cell r="G1089" t="str">
            <v>11510</v>
          </cell>
          <cell r="H1089"/>
          <cell r="I1089"/>
          <cell r="J1089"/>
        </row>
        <row r="1090">
          <cell r="C1090" t="str">
            <v>PAPEL BOND TC PAQ CON 100 HOJAS COLOR MARRON</v>
          </cell>
          <cell r="D1090" t="str">
            <v>21101001-0213</v>
          </cell>
          <cell r="E1090" t="str">
            <v>Pieza</v>
          </cell>
          <cell r="F1090" t="str">
            <v>21101</v>
          </cell>
          <cell r="G1090" t="str">
            <v>11510</v>
          </cell>
          <cell r="H1090"/>
          <cell r="I1090"/>
          <cell r="J1090"/>
        </row>
        <row r="1091">
          <cell r="C1091" t="str">
            <v>ETIQUETA CIRCULAR COLOR ROSA</v>
          </cell>
          <cell r="D1091" t="str">
            <v>21101001-0214</v>
          </cell>
          <cell r="E1091" t="str">
            <v>Pieza</v>
          </cell>
          <cell r="F1091" t="str">
            <v>21101</v>
          </cell>
          <cell r="G1091" t="str">
            <v>11510</v>
          </cell>
          <cell r="H1091"/>
          <cell r="I1091"/>
          <cell r="J1091"/>
        </row>
        <row r="1092">
          <cell r="C1092" t="str">
            <v>CARTULINA DE OPALINA PAQ 100 PIEZAS</v>
          </cell>
          <cell r="D1092" t="str">
            <v>21101001-0215</v>
          </cell>
          <cell r="E1092" t="str">
            <v>Pieza</v>
          </cell>
          <cell r="F1092" t="str">
            <v>21101</v>
          </cell>
          <cell r="G1092" t="str">
            <v>11510</v>
          </cell>
          <cell r="H1092"/>
          <cell r="I1092"/>
          <cell r="J1092"/>
        </row>
        <row r="1093">
          <cell r="C1093" t="str">
            <v>SELLO ESTANDAR CON LEYENDA DE CANCELADO - SIN CARACTERISTICAS RELACIONADAS AL INE</v>
          </cell>
          <cell r="D1093" t="str">
            <v>21101001-0216</v>
          </cell>
          <cell r="E1093" t="str">
            <v>Pieza</v>
          </cell>
          <cell r="F1093" t="str">
            <v>21101</v>
          </cell>
          <cell r="G1093" t="str">
            <v>11510</v>
          </cell>
          <cell r="H1093"/>
          <cell r="I1093"/>
          <cell r="J1093"/>
        </row>
        <row r="1094">
          <cell r="C1094" t="str">
            <v>FILTRO PARA CAFETERA C/500</v>
          </cell>
          <cell r="D1094" t="str">
            <v>21101001-0217</v>
          </cell>
          <cell r="E1094" t="str">
            <v>PAQUETE</v>
          </cell>
          <cell r="F1094" t="str">
            <v>21101</v>
          </cell>
          <cell r="G1094" t="str">
            <v>11510</v>
          </cell>
          <cell r="H1094"/>
          <cell r="I1094"/>
          <cell r="J1094"/>
        </row>
        <row r="1095">
          <cell r="C1095" t="str">
            <v>PAPEL SEGURIDAD</v>
          </cell>
          <cell r="D1095" t="str">
            <v>21101001-0218</v>
          </cell>
          <cell r="E1095" t="str">
            <v>MILLAR</v>
          </cell>
          <cell r="F1095" t="str">
            <v>21101</v>
          </cell>
          <cell r="G1095" t="str">
            <v>11510</v>
          </cell>
          <cell r="H1095"/>
          <cell r="I1095"/>
          <cell r="J1095"/>
        </row>
        <row r="1096">
          <cell r="C1096" t="str">
            <v>PROTECTOR DE HOJA T/O</v>
          </cell>
          <cell r="D1096" t="str">
            <v>21101001-0219</v>
          </cell>
          <cell r="E1096" t="str">
            <v>PAQUETE</v>
          </cell>
          <cell r="F1096" t="str">
            <v>21101</v>
          </cell>
          <cell r="G1096" t="str">
            <v>11510</v>
          </cell>
          <cell r="H1096"/>
          <cell r="I1096"/>
          <cell r="J1096"/>
        </row>
        <row r="1097">
          <cell r="C1097" t="str">
            <v>SELLO ESTANDAR CON LEYENDA DE INUTILIZADO - SIN CARACTERISTICAS RELACIONADAS AL INE</v>
          </cell>
          <cell r="D1097" t="str">
            <v>21101001-0220</v>
          </cell>
          <cell r="E1097" t="str">
            <v>Pieza</v>
          </cell>
          <cell r="F1097" t="str">
            <v>21101</v>
          </cell>
          <cell r="G1097" t="str">
            <v>11510</v>
          </cell>
          <cell r="H1097"/>
          <cell r="I1097"/>
          <cell r="J1097"/>
        </row>
        <row r="1098">
          <cell r="C1098" t="str">
            <v>PORTAGLOBO</v>
          </cell>
          <cell r="D1098" t="str">
            <v>21101001-0221</v>
          </cell>
          <cell r="E1098" t="str">
            <v>Pieza</v>
          </cell>
          <cell r="F1098" t="str">
            <v>21101</v>
          </cell>
          <cell r="G1098" t="str">
            <v>11510</v>
          </cell>
          <cell r="H1098"/>
          <cell r="I1098"/>
          <cell r="J1098"/>
        </row>
        <row r="1099">
          <cell r="C1099" t="str">
            <v>CARTON CORRUGADO</v>
          </cell>
          <cell r="D1099" t="str">
            <v>21101001-0222</v>
          </cell>
          <cell r="E1099" t="str">
            <v>KILOGRAMO</v>
          </cell>
          <cell r="F1099" t="str">
            <v>21101</v>
          </cell>
          <cell r="G1099" t="str">
            <v>11510</v>
          </cell>
          <cell r="H1099"/>
          <cell r="I1099"/>
          <cell r="J1099"/>
        </row>
        <row r="1100">
          <cell r="C1100" t="str">
            <v>BASE DE PLASTICO PARA CORTE</v>
          </cell>
          <cell r="D1100" t="str">
            <v>21101001-0223</v>
          </cell>
          <cell r="E1100" t="str">
            <v>Pieza</v>
          </cell>
          <cell r="F1100" t="str">
            <v>21101</v>
          </cell>
          <cell r="G1100" t="str">
            <v>11510</v>
          </cell>
          <cell r="H1100"/>
          <cell r="I1100"/>
          <cell r="J1100"/>
        </row>
        <row r="1101">
          <cell r="C1101" t="str">
            <v>CROMO MURAL</v>
          </cell>
          <cell r="D1101" t="str">
            <v>21101001-0224</v>
          </cell>
          <cell r="E1101" t="str">
            <v>Pieza</v>
          </cell>
          <cell r="F1101" t="str">
            <v>21101</v>
          </cell>
          <cell r="G1101" t="str">
            <v>11510</v>
          </cell>
          <cell r="H1101"/>
          <cell r="I1101"/>
          <cell r="J1101"/>
        </row>
        <row r="1102">
          <cell r="C1102" t="str">
            <v>SELLO ESTANDAR CON LEYENDA DE NO NEGOCIABLE - SIN CARACTERISTICAS RELACIONADAS AL INE</v>
          </cell>
          <cell r="D1102" t="str">
            <v>21101001-0225</v>
          </cell>
          <cell r="E1102" t="str">
            <v>Pieza</v>
          </cell>
          <cell r="F1102" t="str">
            <v>21101</v>
          </cell>
          <cell r="G1102" t="str">
            <v>11510</v>
          </cell>
          <cell r="H1102"/>
          <cell r="I1102"/>
          <cell r="J1102"/>
        </row>
        <row r="1103">
          <cell r="C1103" t="str">
            <v>SELLO ESTANDAR CON LEYENDA PARA ABONO EN CUENTA DEL BENEFICIARIO - SIN CARACTERISTICAS RELACIONADAS AL INE</v>
          </cell>
          <cell r="D1103" t="str">
            <v>21101001-0226</v>
          </cell>
          <cell r="E1103" t="str">
            <v>Pieza</v>
          </cell>
          <cell r="F1103" t="str">
            <v>21101</v>
          </cell>
          <cell r="G1103" t="str">
            <v>11510</v>
          </cell>
          <cell r="H1103"/>
          <cell r="I1103"/>
          <cell r="J1103"/>
        </row>
        <row r="1104">
          <cell r="C1104" t="str">
            <v>BOLSA DE PLASTICO 90 X 120</v>
          </cell>
          <cell r="D1104" t="str">
            <v>21101001-0227</v>
          </cell>
          <cell r="E1104" t="str">
            <v>KILOGRAMO</v>
          </cell>
          <cell r="F1104" t="str">
            <v>21101</v>
          </cell>
          <cell r="G1104" t="str">
            <v>11510</v>
          </cell>
          <cell r="H1104"/>
          <cell r="I1104"/>
          <cell r="J1104"/>
        </row>
        <row r="1105">
          <cell r="C1105" t="str">
            <v>BOLSA DE PLASTICO MEDIDAS VARIAS</v>
          </cell>
          <cell r="D1105" t="str">
            <v>21101001-0228</v>
          </cell>
          <cell r="E1105" t="str">
            <v>KILOGRAMO</v>
          </cell>
          <cell r="F1105" t="str">
            <v>21101</v>
          </cell>
          <cell r="G1105" t="str">
            <v>11510</v>
          </cell>
          <cell r="H1105"/>
          <cell r="I1105"/>
          <cell r="J1105"/>
        </row>
        <row r="1106">
          <cell r="C1106" t="str">
            <v>ENGRAPADORA INCLUYE SACAGRAPA</v>
          </cell>
          <cell r="D1106" t="str">
            <v>21101001-0229</v>
          </cell>
          <cell r="E1106" t="str">
            <v>JUEGO</v>
          </cell>
          <cell r="F1106" t="str">
            <v>21101</v>
          </cell>
          <cell r="G1106" t="str">
            <v>11510</v>
          </cell>
          <cell r="H1106"/>
          <cell r="I1106"/>
          <cell r="J1106"/>
        </row>
        <row r="1107">
          <cell r="C1107" t="str">
            <v>CARPETA EN CURPIEL</v>
          </cell>
          <cell r="D1107" t="str">
            <v>21101001-0230</v>
          </cell>
          <cell r="E1107" t="str">
            <v>Pieza</v>
          </cell>
          <cell r="F1107" t="str">
            <v>21101</v>
          </cell>
          <cell r="G1107" t="str">
            <v>11510</v>
          </cell>
          <cell r="H1107"/>
          <cell r="I1107"/>
          <cell r="J1107"/>
        </row>
        <row r="1108">
          <cell r="C1108" t="str">
            <v>PAPEL CHROMATICS 10</v>
          </cell>
          <cell r="D1108" t="str">
            <v>21101001-0231</v>
          </cell>
          <cell r="E1108" t="str">
            <v>PAQUETE</v>
          </cell>
          <cell r="F1108" t="str">
            <v>21101</v>
          </cell>
          <cell r="G1108" t="str">
            <v>11510</v>
          </cell>
          <cell r="H1108"/>
          <cell r="I1108"/>
          <cell r="J1108"/>
        </row>
        <row r="1109">
          <cell r="C1109" t="str">
            <v>PLUMON ESPECIAL DE TINTA INDELEBLE PARA PE</v>
          </cell>
          <cell r="D1109" t="str">
            <v>21101001-0232</v>
          </cell>
          <cell r="E1109" t="str">
            <v>Pieza</v>
          </cell>
          <cell r="F1109" t="str">
            <v>21101</v>
          </cell>
          <cell r="G1109" t="str">
            <v>11510</v>
          </cell>
          <cell r="H1109"/>
          <cell r="I1109"/>
          <cell r="J1109"/>
        </row>
        <row r="1110">
          <cell r="C1110" t="str">
            <v>MICA AUTOADHERIBLE 60 X 50 CM</v>
          </cell>
          <cell r="D1110" t="str">
            <v>21101001-0233</v>
          </cell>
          <cell r="E1110" t="str">
            <v>Pieza</v>
          </cell>
          <cell r="F1110" t="str">
            <v>21101</v>
          </cell>
          <cell r="G1110" t="str">
            <v>11510</v>
          </cell>
          <cell r="H1110"/>
          <cell r="I1110"/>
          <cell r="J1110"/>
        </row>
        <row r="1111">
          <cell r="C1111" t="str">
            <v>PLUMA PUNTO MEDIANO</v>
          </cell>
          <cell r="D1111" t="str">
            <v>21101001-0234</v>
          </cell>
          <cell r="E1111" t="str">
            <v>CAJA</v>
          </cell>
          <cell r="F1111" t="str">
            <v>21101</v>
          </cell>
          <cell r="G1111" t="str">
            <v>11510</v>
          </cell>
          <cell r="H1111"/>
          <cell r="I1111"/>
          <cell r="J1111"/>
        </row>
        <row r="1112">
          <cell r="C1112" t="str">
            <v>SOBRE MANILA T/C</v>
          </cell>
          <cell r="D1112" t="str">
            <v>21101001-0235</v>
          </cell>
          <cell r="E1112" t="str">
            <v>CAJA</v>
          </cell>
          <cell r="F1112" t="str">
            <v>21101</v>
          </cell>
          <cell r="G1112" t="str">
            <v>11510</v>
          </cell>
          <cell r="H1112"/>
          <cell r="I1112"/>
          <cell r="J1112"/>
        </row>
        <row r="1113">
          <cell r="C1113" t="str">
            <v>SELLO ESTANDAR CON LEYENDA DE COTEJADO - SIN CARACTERISTICAS RELACIONADAS AL INE</v>
          </cell>
          <cell r="D1113" t="str">
            <v>21101001-0236</v>
          </cell>
          <cell r="E1113" t="str">
            <v>Pieza</v>
          </cell>
          <cell r="F1113" t="str">
            <v>21101</v>
          </cell>
          <cell r="G1113" t="str">
            <v>11510</v>
          </cell>
          <cell r="H1113"/>
          <cell r="I1113"/>
          <cell r="J1113"/>
        </row>
        <row r="1114">
          <cell r="C1114" t="str">
            <v>LIMPIA PIZARRON LIQUIDO</v>
          </cell>
          <cell r="D1114" t="str">
            <v>21101001-0237</v>
          </cell>
          <cell r="E1114" t="str">
            <v>Pieza</v>
          </cell>
          <cell r="F1114" t="str">
            <v>21101</v>
          </cell>
          <cell r="G1114" t="str">
            <v>11510</v>
          </cell>
          <cell r="H1114"/>
          <cell r="I1114"/>
          <cell r="J1114"/>
        </row>
        <row r="1115">
          <cell r="C1115" t="str">
            <v>EMPAQUE PARA EQUIPOS DE BOLETA ELECTRONICA</v>
          </cell>
          <cell r="D1115" t="str">
            <v>21101001-0238</v>
          </cell>
          <cell r="E1115" t="str">
            <v>Pieza</v>
          </cell>
          <cell r="F1115" t="str">
            <v>21101</v>
          </cell>
          <cell r="G1115" t="str">
            <v>11510</v>
          </cell>
          <cell r="H1115"/>
          <cell r="I1115"/>
          <cell r="J1115"/>
        </row>
        <row r="1116">
          <cell r="C1116" t="str">
            <v>BOLIGRAFO ENERGEL DX NEGRO PUNTO FINO</v>
          </cell>
          <cell r="D1116" t="str">
            <v>21101001-0239</v>
          </cell>
          <cell r="E1116" t="str">
            <v>Pieza</v>
          </cell>
          <cell r="F1116" t="str">
            <v>21101</v>
          </cell>
          <cell r="G1116" t="str">
            <v>11510</v>
          </cell>
          <cell r="H1116"/>
          <cell r="I1116"/>
          <cell r="J1116"/>
        </row>
        <row r="1117">
          <cell r="C1117" t="str">
            <v>MATERIALES Y UTILES DE OFICINA</v>
          </cell>
          <cell r="D1117" t="str">
            <v>21101001-0240</v>
          </cell>
          <cell r="E1117" t="str">
            <v>LOTE</v>
          </cell>
          <cell r="F1117" t="str">
            <v>21101</v>
          </cell>
          <cell r="G1117" t="str">
            <v>11510</v>
          </cell>
          <cell r="H1117"/>
          <cell r="I1117"/>
          <cell r="J1117"/>
        </row>
        <row r="1118">
          <cell r="C1118" t="str">
            <v>BOLSA DE PLASTICO TRANSP. 30 X 50</v>
          </cell>
          <cell r="D1118" t="str">
            <v>21101001-0241</v>
          </cell>
          <cell r="E1118" t="str">
            <v>KILOGRAMO</v>
          </cell>
          <cell r="F1118" t="str">
            <v>21101</v>
          </cell>
          <cell r="G1118" t="str">
            <v>11510</v>
          </cell>
          <cell r="H1118"/>
          <cell r="I1118"/>
          <cell r="J1118"/>
        </row>
        <row r="1119">
          <cell r="C1119" t="str">
            <v>MARCATEXTO</v>
          </cell>
          <cell r="D1119" t="str">
            <v>21101001-0242</v>
          </cell>
          <cell r="E1119" t="str">
            <v>PAQUETE</v>
          </cell>
          <cell r="F1119" t="str">
            <v>21101</v>
          </cell>
          <cell r="G1119" t="str">
            <v>11510</v>
          </cell>
          <cell r="H1119"/>
          <cell r="I1119"/>
          <cell r="J1119"/>
        </row>
        <row r="1120">
          <cell r="C1120" t="str">
            <v>CINTA ADHESIVA TRANSPARENTE</v>
          </cell>
          <cell r="D1120" t="str">
            <v>21101001-0243</v>
          </cell>
          <cell r="E1120" t="str">
            <v>PAQUETE</v>
          </cell>
          <cell r="F1120" t="str">
            <v>21101</v>
          </cell>
          <cell r="G1120" t="str">
            <v>11510</v>
          </cell>
          <cell r="H1120"/>
          <cell r="I1120"/>
          <cell r="J1120"/>
        </row>
        <row r="1121">
          <cell r="C1121" t="str">
            <v>ARGOLLA SUJETA-DOCUMENTOS</v>
          </cell>
          <cell r="D1121" t="str">
            <v>21101001-0244</v>
          </cell>
          <cell r="E1121" t="str">
            <v>Pieza</v>
          </cell>
          <cell r="F1121" t="str">
            <v>21101</v>
          </cell>
          <cell r="G1121" t="str">
            <v>11510</v>
          </cell>
          <cell r="H1121"/>
          <cell r="I1121"/>
          <cell r="J1121"/>
        </row>
        <row r="1122">
          <cell r="C1122" t="str">
            <v>FOLDER MANILA EXPANDIBLE T/O</v>
          </cell>
          <cell r="D1122" t="str">
            <v>21101001-0245</v>
          </cell>
          <cell r="E1122" t="str">
            <v>PAQUETE</v>
          </cell>
          <cell r="F1122" t="str">
            <v>21101</v>
          </cell>
          <cell r="G1122" t="str">
            <v>11510</v>
          </cell>
          <cell r="H1122"/>
          <cell r="I1122"/>
          <cell r="J1122"/>
        </row>
        <row r="1123">
          <cell r="C1123" t="str">
            <v>FOLDER MANILA EXPANDIBLE T/C</v>
          </cell>
          <cell r="D1123" t="str">
            <v>21101001-0246</v>
          </cell>
          <cell r="E1123" t="str">
            <v>PAQUETE</v>
          </cell>
          <cell r="F1123" t="str">
            <v>21101</v>
          </cell>
          <cell r="G1123" t="str">
            <v>11510</v>
          </cell>
          <cell r="H1123"/>
          <cell r="I1123"/>
          <cell r="J1123"/>
        </row>
        <row r="1124">
          <cell r="C1124" t="str">
            <v>FORRO PARA URNA</v>
          </cell>
          <cell r="D1124" t="str">
            <v>21101001-0247</v>
          </cell>
          <cell r="E1124" t="str">
            <v>Pieza</v>
          </cell>
          <cell r="F1124" t="str">
            <v>21101</v>
          </cell>
          <cell r="G1124" t="str">
            <v>11510</v>
          </cell>
          <cell r="H1124"/>
          <cell r="I1124"/>
          <cell r="J1124"/>
        </row>
        <row r="1125">
          <cell r="C1125" t="str">
            <v>ETIQUETA CIRCULAR COLOR ROSA</v>
          </cell>
          <cell r="D1125" t="str">
            <v>21101001-0248</v>
          </cell>
          <cell r="E1125" t="str">
            <v>PAQUETE</v>
          </cell>
          <cell r="F1125" t="str">
            <v>21101</v>
          </cell>
          <cell r="G1125" t="str">
            <v>11510</v>
          </cell>
          <cell r="H1125"/>
          <cell r="I1125"/>
          <cell r="J1125"/>
        </row>
        <row r="1126">
          <cell r="C1126" t="str">
            <v>CINTA P/MAQ. DE ESCRIBIR BROTHER TZ-241</v>
          </cell>
          <cell r="D1126" t="str">
            <v>21101001-0249</v>
          </cell>
          <cell r="E1126" t="str">
            <v>Pieza</v>
          </cell>
          <cell r="F1126" t="str">
            <v>21101</v>
          </cell>
          <cell r="G1126" t="str">
            <v>11510</v>
          </cell>
          <cell r="H1126"/>
          <cell r="I1126"/>
          <cell r="J1126"/>
        </row>
        <row r="1127">
          <cell r="C1127" t="str">
            <v>CINTA P/MAQ. DE ESCRIBIR BROTHER TZ-251</v>
          </cell>
          <cell r="D1127" t="str">
            <v>21101001-0250</v>
          </cell>
          <cell r="E1127" t="str">
            <v>Pieza</v>
          </cell>
          <cell r="F1127" t="str">
            <v>21101</v>
          </cell>
          <cell r="G1127" t="str">
            <v>11510</v>
          </cell>
          <cell r="H1127"/>
          <cell r="I1127"/>
          <cell r="J1127"/>
        </row>
        <row r="1128">
          <cell r="C1128" t="str">
            <v>POLIBURBUJA DE 1/2</v>
          </cell>
          <cell r="D1128" t="str">
            <v>21101001-0251</v>
          </cell>
          <cell r="E1128" t="str">
            <v>ROLLO</v>
          </cell>
          <cell r="F1128" t="str">
            <v>21101</v>
          </cell>
          <cell r="G1128" t="str">
            <v>11510</v>
          </cell>
          <cell r="H1128"/>
          <cell r="I1128"/>
          <cell r="J1128"/>
        </row>
        <row r="1129">
          <cell r="C1129" t="str">
            <v>DIAMANTINA</v>
          </cell>
          <cell r="D1129" t="str">
            <v>21101001-0252</v>
          </cell>
          <cell r="E1129" t="str">
            <v>BOLSA</v>
          </cell>
          <cell r="F1129" t="str">
            <v>21101</v>
          </cell>
          <cell r="G1129" t="str">
            <v>11510</v>
          </cell>
          <cell r="H1129"/>
          <cell r="I1129"/>
          <cell r="J1129"/>
        </row>
        <row r="1130">
          <cell r="C1130" t="str">
            <v>LETRA DE UNICEL</v>
          </cell>
          <cell r="D1130" t="str">
            <v>21101001-0253</v>
          </cell>
          <cell r="E1130" t="str">
            <v>Pieza</v>
          </cell>
          <cell r="F1130" t="str">
            <v>21101</v>
          </cell>
          <cell r="G1130" t="str">
            <v>11510</v>
          </cell>
          <cell r="H1130"/>
          <cell r="I1130"/>
          <cell r="J1130"/>
        </row>
        <row r="1131">
          <cell r="C1131" t="str">
            <v>FOAMI</v>
          </cell>
          <cell r="D1131" t="str">
            <v>21101001-0254</v>
          </cell>
          <cell r="E1131" t="str">
            <v>Pieza</v>
          </cell>
          <cell r="F1131" t="str">
            <v>21101</v>
          </cell>
          <cell r="G1131" t="str">
            <v>11510</v>
          </cell>
          <cell r="H1131"/>
          <cell r="I1131"/>
          <cell r="J1131"/>
        </row>
        <row r="1132">
          <cell r="C1132" t="str">
            <v>DADO MARCADOR PARA CREDENCIAL</v>
          </cell>
          <cell r="D1132" t="str">
            <v>21101001-0255</v>
          </cell>
          <cell r="E1132" t="str">
            <v>Pieza</v>
          </cell>
          <cell r="F1132" t="str">
            <v>21101</v>
          </cell>
          <cell r="G1132" t="str">
            <v>11510</v>
          </cell>
          <cell r="H1132"/>
          <cell r="I1132"/>
          <cell r="J1132"/>
        </row>
        <row r="1133">
          <cell r="C1133" t="str">
            <v>BOLIGRAFO PUNTO MEDIANO</v>
          </cell>
          <cell r="D1133" t="str">
            <v>21101001-0256</v>
          </cell>
          <cell r="E1133" t="str">
            <v>CAJA</v>
          </cell>
          <cell r="F1133" t="str">
            <v>21101</v>
          </cell>
          <cell r="G1133" t="str">
            <v>11510</v>
          </cell>
          <cell r="H1133"/>
          <cell r="I1133"/>
          <cell r="J1133"/>
        </row>
        <row r="1134">
          <cell r="C1134" t="str">
            <v>CORTADOR DE UNICEL</v>
          </cell>
          <cell r="D1134" t="str">
            <v>21101001-0257</v>
          </cell>
          <cell r="E1134" t="str">
            <v>Pieza</v>
          </cell>
          <cell r="F1134" t="str">
            <v>21101</v>
          </cell>
          <cell r="G1134" t="str">
            <v>11510</v>
          </cell>
          <cell r="H1134"/>
          <cell r="I1134"/>
          <cell r="J1134"/>
        </row>
        <row r="1135">
          <cell r="C1135" t="str">
            <v>PLATO BOTANERO DESECHABLE</v>
          </cell>
          <cell r="D1135" t="str">
            <v>21101001-0258</v>
          </cell>
          <cell r="E1135" t="str">
            <v>Pieza</v>
          </cell>
          <cell r="F1135" t="str">
            <v>21101</v>
          </cell>
          <cell r="G1135" t="str">
            <v>11510</v>
          </cell>
          <cell r="H1135"/>
          <cell r="I1135"/>
          <cell r="J1135"/>
        </row>
        <row r="1136">
          <cell r="C1136" t="str">
            <v>SOPORTE DE CORTE A2</v>
          </cell>
          <cell r="D1136" t="str">
            <v>21101001-0259</v>
          </cell>
          <cell r="E1136" t="str">
            <v>Pieza</v>
          </cell>
          <cell r="F1136" t="str">
            <v>21101</v>
          </cell>
          <cell r="G1136" t="str">
            <v>11510</v>
          </cell>
          <cell r="H1136"/>
          <cell r="I1136"/>
          <cell r="J1136"/>
        </row>
        <row r="1137">
          <cell r="C1137" t="str">
            <v>PIZARRON MIXTO CORCHO Y BLANCO - GASTO</v>
          </cell>
          <cell r="D1137" t="str">
            <v>21101001-0260</v>
          </cell>
          <cell r="E1137" t="str">
            <v>Pieza</v>
          </cell>
          <cell r="F1137" t="str">
            <v>21101</v>
          </cell>
          <cell r="G1137" t="str">
            <v>11510</v>
          </cell>
          <cell r="H1137"/>
          <cell r="I1137"/>
          <cell r="J1137"/>
        </row>
        <row r="1138">
          <cell r="C1138" t="str">
            <v>CAJA DE ARCHIVO MUERTO</v>
          </cell>
          <cell r="D1138" t="str">
            <v>21101001-0261</v>
          </cell>
          <cell r="E1138" t="str">
            <v>Pieza</v>
          </cell>
          <cell r="F1138" t="str">
            <v>21101</v>
          </cell>
          <cell r="G1138" t="str">
            <v>11510</v>
          </cell>
          <cell r="H1138"/>
          <cell r="I1138"/>
          <cell r="J1138"/>
        </row>
        <row r="1139">
          <cell r="C1139" t="str">
            <v>PAPEL BOND 63 X 84 CM</v>
          </cell>
          <cell r="D1139" t="str">
            <v>21101001-0262</v>
          </cell>
          <cell r="E1139" t="str">
            <v>Pieza</v>
          </cell>
          <cell r="F1139" t="str">
            <v>21101</v>
          </cell>
          <cell r="G1139" t="str">
            <v>11510</v>
          </cell>
          <cell r="H1139"/>
          <cell r="I1139"/>
          <cell r="J1139"/>
        </row>
        <row r="1140">
          <cell r="C1140" t="str">
            <v>KIT DE BORRADOR, MARCADORES Y LIQUIDO LIMPIADOR PARA PIZARRON</v>
          </cell>
          <cell r="D1140" t="str">
            <v>21101001-0263</v>
          </cell>
          <cell r="E1140" t="str">
            <v>PAQUETE</v>
          </cell>
          <cell r="F1140" t="str">
            <v>21101</v>
          </cell>
          <cell r="G1140" t="str">
            <v>11510</v>
          </cell>
          <cell r="H1140"/>
          <cell r="I1140"/>
          <cell r="J1140"/>
        </row>
        <row r="1141">
          <cell r="C1141" t="str">
            <v>TARJETA BRISTOL 5 X 8 BLANCA</v>
          </cell>
          <cell r="D1141" t="str">
            <v>21101001-0264</v>
          </cell>
          <cell r="E1141" t="str">
            <v>PAQUETE</v>
          </cell>
          <cell r="F1141" t="str">
            <v>21101</v>
          </cell>
          <cell r="G1141" t="str">
            <v>11510</v>
          </cell>
          <cell r="H1141"/>
          <cell r="I1141"/>
          <cell r="J1141"/>
        </row>
        <row r="1142">
          <cell r="C1142" t="str">
            <v>TARJETA BRISTOL 4 X 6 BLANCA</v>
          </cell>
          <cell r="D1142" t="str">
            <v>21101001-0265</v>
          </cell>
          <cell r="E1142" t="str">
            <v>PAQUETE</v>
          </cell>
          <cell r="F1142" t="str">
            <v>21101</v>
          </cell>
          <cell r="G1142" t="str">
            <v>11510</v>
          </cell>
          <cell r="H1142"/>
          <cell r="I1142"/>
          <cell r="J1142"/>
        </row>
        <row r="1143">
          <cell r="C1143" t="str">
            <v>TARJETA BRISTOL 3 X 5 BLANCA</v>
          </cell>
          <cell r="D1143" t="str">
            <v>21101001-0266</v>
          </cell>
          <cell r="E1143" t="str">
            <v>PAQUETE</v>
          </cell>
          <cell r="F1143" t="str">
            <v>21101</v>
          </cell>
          <cell r="G1143" t="str">
            <v>11510</v>
          </cell>
          <cell r="H1143"/>
          <cell r="I1143"/>
          <cell r="J1143"/>
        </row>
        <row r="1144">
          <cell r="C1144" t="str">
            <v>CURVIGRAFO</v>
          </cell>
          <cell r="D1144" t="str">
            <v>21101001-0267</v>
          </cell>
          <cell r="E1144" t="str">
            <v>Pieza</v>
          </cell>
          <cell r="F1144" t="str">
            <v>21101</v>
          </cell>
          <cell r="G1144" t="str">
            <v>11510</v>
          </cell>
          <cell r="H1144"/>
          <cell r="I1144"/>
          <cell r="J1144"/>
        </row>
        <row r="1145">
          <cell r="C1145" t="str">
            <v>FICHA DIDACTICA DE COLORES</v>
          </cell>
          <cell r="D1145" t="str">
            <v>21101001-0268</v>
          </cell>
          <cell r="E1145" t="str">
            <v>BOLSA</v>
          </cell>
          <cell r="F1145" t="str">
            <v>21101</v>
          </cell>
          <cell r="G1145" t="str">
            <v>11510</v>
          </cell>
          <cell r="H1145"/>
          <cell r="I1145"/>
          <cell r="J1145"/>
        </row>
        <row r="1146">
          <cell r="C1146" t="str">
            <v>IMAN - MATERIAL DIDACTICO</v>
          </cell>
          <cell r="D1146" t="str">
            <v>21101001-0269</v>
          </cell>
          <cell r="E1146" t="str">
            <v>Pieza</v>
          </cell>
          <cell r="F1146" t="str">
            <v>21101</v>
          </cell>
          <cell r="G1146" t="str">
            <v>11510</v>
          </cell>
          <cell r="H1146"/>
          <cell r="I1146"/>
          <cell r="J1146"/>
        </row>
        <row r="1147">
          <cell r="C1147" t="str">
            <v>PAPEL PARA ROTAFOLIO</v>
          </cell>
          <cell r="D1147" t="str">
            <v>21101001-0270</v>
          </cell>
          <cell r="E1147" t="str">
            <v>PAQUETE</v>
          </cell>
          <cell r="F1147" t="str">
            <v>21101</v>
          </cell>
          <cell r="G1147" t="str">
            <v>11510</v>
          </cell>
          <cell r="H1147"/>
          <cell r="I1147"/>
          <cell r="J1147"/>
        </row>
        <row r="1148">
          <cell r="C1148" t="str">
            <v>PORTAFOLLETOS</v>
          </cell>
          <cell r="D1148" t="str">
            <v>21101001-0271</v>
          </cell>
          <cell r="E1148" t="str">
            <v>Pieza</v>
          </cell>
          <cell r="F1148" t="str">
            <v>21101</v>
          </cell>
          <cell r="G1148" t="str">
            <v>11510</v>
          </cell>
          <cell r="H1148"/>
          <cell r="I1148"/>
          <cell r="J1148"/>
        </row>
        <row r="1149">
          <cell r="C1149" t="str">
            <v>MANTEL DESECHABLE</v>
          </cell>
          <cell r="D1149" t="str">
            <v>21101001-0272</v>
          </cell>
          <cell r="E1149" t="str">
            <v>PAQUETE</v>
          </cell>
          <cell r="F1149" t="str">
            <v>21101</v>
          </cell>
          <cell r="G1149" t="str">
            <v>11510</v>
          </cell>
          <cell r="H1149"/>
          <cell r="I1149"/>
          <cell r="J1149"/>
        </row>
        <row r="1150">
          <cell r="C1150" t="str">
            <v>BOLETO TOMA-TURNO</v>
          </cell>
          <cell r="D1150" t="str">
            <v>21101001-0273</v>
          </cell>
          <cell r="E1150" t="str">
            <v>ROLLO</v>
          </cell>
          <cell r="F1150" t="str">
            <v>21101</v>
          </cell>
          <cell r="G1150" t="str">
            <v>11510</v>
          </cell>
          <cell r="H1150"/>
          <cell r="I1150"/>
          <cell r="J1150"/>
        </row>
        <row r="1151">
          <cell r="C1151" t="str">
            <v>ARCHIVO DE PLASTICO PORTATIL T/C</v>
          </cell>
          <cell r="D1151" t="str">
            <v>21101001-0274</v>
          </cell>
          <cell r="E1151" t="str">
            <v>Pieza</v>
          </cell>
          <cell r="F1151" t="str">
            <v>21101</v>
          </cell>
          <cell r="G1151" t="str">
            <v>11510</v>
          </cell>
          <cell r="H1151"/>
          <cell r="I1151"/>
          <cell r="J1151"/>
        </row>
        <row r="1152">
          <cell r="C1152" t="str">
            <v>CONTENEDOR APILABLE - PAPELERIA</v>
          </cell>
          <cell r="D1152" t="str">
            <v>21101001-0275</v>
          </cell>
          <cell r="E1152" t="str">
            <v>Pieza</v>
          </cell>
          <cell r="F1152" t="str">
            <v>21101</v>
          </cell>
          <cell r="G1152" t="str">
            <v>11510</v>
          </cell>
          <cell r="H1152"/>
          <cell r="I1152"/>
          <cell r="J1152"/>
        </row>
        <row r="1153">
          <cell r="C1153" t="str">
            <v>BLOCK TC BLANCO</v>
          </cell>
          <cell r="D1153" t="str">
            <v>21101001-0276</v>
          </cell>
          <cell r="E1153" t="str">
            <v>Pieza</v>
          </cell>
          <cell r="F1153" t="str">
            <v>21101</v>
          </cell>
          <cell r="G1153" t="str">
            <v>11510</v>
          </cell>
          <cell r="H1153"/>
          <cell r="I1153"/>
          <cell r="J1153"/>
        </row>
        <row r="1154">
          <cell r="C1154" t="str">
            <v>REVISTERO INDIVIDUAL DE ACRILICO</v>
          </cell>
          <cell r="D1154" t="str">
            <v>21101001-0277</v>
          </cell>
          <cell r="E1154" t="str">
            <v>Pieza</v>
          </cell>
          <cell r="F1154" t="str">
            <v>21101</v>
          </cell>
          <cell r="G1154" t="str">
            <v>11510</v>
          </cell>
          <cell r="H1154"/>
          <cell r="I1154"/>
          <cell r="J1154"/>
        </row>
        <row r="1155">
          <cell r="C1155" t="str">
            <v>REVISTERO INDIVIDUAL DE CARTON</v>
          </cell>
          <cell r="D1155" t="str">
            <v>21101001-0278</v>
          </cell>
          <cell r="E1155" t="str">
            <v>Pieza</v>
          </cell>
          <cell r="F1155" t="str">
            <v>21101</v>
          </cell>
          <cell r="G1155" t="str">
            <v>11510</v>
          </cell>
          <cell r="H1155"/>
          <cell r="I1155"/>
          <cell r="J1155"/>
        </row>
        <row r="1156">
          <cell r="C1156" t="str">
            <v>ESCUADRA DE 32CM CON BISEL</v>
          </cell>
          <cell r="D1156" t="str">
            <v>21101001-0279</v>
          </cell>
          <cell r="E1156" t="str">
            <v>Pieza</v>
          </cell>
          <cell r="F1156" t="str">
            <v>21101</v>
          </cell>
          <cell r="G1156" t="str">
            <v>11510</v>
          </cell>
          <cell r="H1156"/>
          <cell r="I1156"/>
          <cell r="J1156"/>
        </row>
        <row r="1157">
          <cell r="C1157" t="str">
            <v>LIBRETA DE TRANSITO</v>
          </cell>
          <cell r="D1157" t="str">
            <v>21101001-0280</v>
          </cell>
          <cell r="E1157" t="str">
            <v>Pieza</v>
          </cell>
          <cell r="F1157" t="str">
            <v>21101</v>
          </cell>
          <cell r="G1157" t="str">
            <v>11510</v>
          </cell>
          <cell r="H1157"/>
          <cell r="I1157"/>
          <cell r="J1157"/>
        </row>
        <row r="1158">
          <cell r="C1158" t="str">
            <v>SOBRE BURBUJA</v>
          </cell>
          <cell r="D1158" t="str">
            <v>21101001-0281</v>
          </cell>
          <cell r="E1158" t="str">
            <v>Pieza</v>
          </cell>
          <cell r="F1158" t="str">
            <v>21101</v>
          </cell>
          <cell r="G1158" t="str">
            <v>11510</v>
          </cell>
          <cell r="H1158"/>
          <cell r="I1158"/>
          <cell r="J1158"/>
        </row>
        <row r="1159">
          <cell r="C1159" t="str">
            <v>MICA AUTOADHERIBLE DE 5 PUNTOS</v>
          </cell>
          <cell r="D1159" t="str">
            <v>21101001-0282</v>
          </cell>
          <cell r="E1159" t="str">
            <v>ROLLO</v>
          </cell>
          <cell r="F1159" t="str">
            <v>21101</v>
          </cell>
          <cell r="G1159" t="str">
            <v>11510</v>
          </cell>
          <cell r="H1159"/>
          <cell r="I1159"/>
          <cell r="J1159"/>
        </row>
        <row r="1160">
          <cell r="C1160" t="str">
            <v>PAPEL TIPO SKETCH</v>
          </cell>
          <cell r="D1160" t="str">
            <v>21101001-0283</v>
          </cell>
          <cell r="E1160" t="str">
            <v>ROLLO</v>
          </cell>
          <cell r="F1160" t="str">
            <v>21101</v>
          </cell>
          <cell r="G1160" t="str">
            <v>11510</v>
          </cell>
          <cell r="H1160"/>
          <cell r="I1160"/>
          <cell r="J1160"/>
        </row>
        <row r="1161">
          <cell r="C1161" t="str">
            <v>REPUESTO PARA PORTA-TARJETA TC</v>
          </cell>
          <cell r="D1161" t="str">
            <v>21101001-0284</v>
          </cell>
          <cell r="E1161" t="str">
            <v>Pieza</v>
          </cell>
          <cell r="F1161" t="str">
            <v>21101</v>
          </cell>
          <cell r="G1161" t="str">
            <v>11510</v>
          </cell>
          <cell r="H1161"/>
          <cell r="I1161"/>
          <cell r="J1161"/>
        </row>
        <row r="1162">
          <cell r="C1162" t="str">
            <v>PORTA-CARTEL DE ACRILICO</v>
          </cell>
          <cell r="D1162" t="str">
            <v>21101001-0285</v>
          </cell>
          <cell r="E1162" t="str">
            <v>Pieza</v>
          </cell>
          <cell r="F1162" t="str">
            <v>21101</v>
          </cell>
          <cell r="G1162" t="str">
            <v>11510</v>
          </cell>
          <cell r="H1162"/>
          <cell r="I1162"/>
          <cell r="J1162"/>
        </row>
        <row r="1163">
          <cell r="C1163" t="str">
            <v>MARCADOR TINTA PERMANENTE NEGRO</v>
          </cell>
          <cell r="D1163" t="str">
            <v>21101001-0286</v>
          </cell>
          <cell r="E1163" t="str">
            <v>CAJA</v>
          </cell>
          <cell r="F1163" t="str">
            <v>21101</v>
          </cell>
          <cell r="G1163" t="str">
            <v>11510</v>
          </cell>
          <cell r="H1163"/>
          <cell r="I1163"/>
          <cell r="J1163"/>
        </row>
        <row r="1164">
          <cell r="C1164" t="str">
            <v>ATRIL PARA PARTITURA</v>
          </cell>
          <cell r="D1164" t="str">
            <v>21101001-0287</v>
          </cell>
          <cell r="E1164" t="str">
            <v>Pieza</v>
          </cell>
          <cell r="F1164" t="str">
            <v>21101</v>
          </cell>
          <cell r="G1164" t="str">
            <v>11510</v>
          </cell>
          <cell r="H1164"/>
          <cell r="I1164"/>
          <cell r="J1164"/>
        </row>
        <row r="1165">
          <cell r="C1165" t="str">
            <v>LIBRO DE REGISTRO TIPO FLORETE PARA OBRA</v>
          </cell>
          <cell r="D1165" t="str">
            <v>21101001-0288</v>
          </cell>
          <cell r="E1165" t="str">
            <v>Pieza</v>
          </cell>
          <cell r="F1165" t="str">
            <v>21101</v>
          </cell>
          <cell r="G1165" t="str">
            <v>11510</v>
          </cell>
          <cell r="H1165"/>
          <cell r="I1165"/>
          <cell r="J1165"/>
        </row>
        <row r="1166">
          <cell r="C1166" t="str">
            <v>PLASTICO DE BURBUJA O POLIBUBURJA</v>
          </cell>
          <cell r="D1166" t="str">
            <v>21101001-0289</v>
          </cell>
          <cell r="E1166" t="str">
            <v>METRO</v>
          </cell>
          <cell r="F1166" t="str">
            <v>21101</v>
          </cell>
          <cell r="G1166" t="str">
            <v>11510</v>
          </cell>
          <cell r="H1166"/>
          <cell r="I1166"/>
          <cell r="J1166"/>
        </row>
        <row r="1167">
          <cell r="C1167" t="str">
            <v>CACAHUATE DE POLIESTIRENO PARA EMPAQUE</v>
          </cell>
          <cell r="D1167" t="str">
            <v>21101001-0290</v>
          </cell>
          <cell r="E1167" t="str">
            <v>METRO CUBICO</v>
          </cell>
          <cell r="F1167" t="str">
            <v>21101</v>
          </cell>
          <cell r="G1167" t="str">
            <v>11510</v>
          </cell>
          <cell r="H1167"/>
          <cell r="I1167"/>
          <cell r="J1167"/>
        </row>
        <row r="1168">
          <cell r="C1168" t="str">
            <v>JUEGO PARA ESCRITORIO DE VARIAS PIEZAS</v>
          </cell>
          <cell r="D1168" t="str">
            <v>21101001-0291</v>
          </cell>
          <cell r="E1168" t="str">
            <v>JUEGO</v>
          </cell>
          <cell r="F1168" t="str">
            <v>21101</v>
          </cell>
          <cell r="G1168" t="str">
            <v>11510</v>
          </cell>
          <cell r="H1168"/>
          <cell r="I1168"/>
          <cell r="J1168"/>
        </row>
        <row r="1169">
          <cell r="C1169" t="str">
            <v>PLUMON</v>
          </cell>
          <cell r="D1169" t="str">
            <v>21101001-0292</v>
          </cell>
          <cell r="E1169" t="str">
            <v>CAJA</v>
          </cell>
          <cell r="F1169" t="str">
            <v>21101</v>
          </cell>
          <cell r="G1169" t="str">
            <v>11510</v>
          </cell>
          <cell r="H1169"/>
          <cell r="I1169"/>
          <cell r="J1169"/>
        </row>
        <row r="1170">
          <cell r="C1170" t="str">
            <v>REVISTERO INDIVIDUAL DE METAL</v>
          </cell>
          <cell r="D1170" t="str">
            <v>21101001-0293</v>
          </cell>
          <cell r="E1170" t="str">
            <v>Pieza</v>
          </cell>
          <cell r="F1170" t="str">
            <v>21101</v>
          </cell>
          <cell r="G1170" t="str">
            <v>11510</v>
          </cell>
          <cell r="H1170"/>
          <cell r="I1170"/>
          <cell r="J1170"/>
        </row>
        <row r="1171">
          <cell r="C1171" t="str">
            <v>CAJA ARCHIVADORA T/C</v>
          </cell>
          <cell r="D1171" t="str">
            <v>21101001-0294</v>
          </cell>
          <cell r="E1171" t="str">
            <v>Pieza</v>
          </cell>
          <cell r="F1171" t="str">
            <v>21101</v>
          </cell>
          <cell r="G1171" t="str">
            <v>11510</v>
          </cell>
          <cell r="H1171"/>
          <cell r="I1171"/>
          <cell r="J1171"/>
        </row>
        <row r="1172">
          <cell r="C1172" t="str">
            <v>PLUMA PUNTO FINO</v>
          </cell>
          <cell r="D1172" t="str">
            <v>21101001-0295</v>
          </cell>
          <cell r="E1172" t="str">
            <v>CAJA</v>
          </cell>
          <cell r="F1172" t="str">
            <v>21101</v>
          </cell>
          <cell r="G1172" t="str">
            <v>11510</v>
          </cell>
          <cell r="H1172"/>
          <cell r="I1172"/>
          <cell r="J1172"/>
        </row>
        <row r="1173">
          <cell r="C1173" t="str">
            <v>ENGRAPADORA ELECTRICA DE PAPELERIA</v>
          </cell>
          <cell r="D1173" t="str">
            <v>21101001-0296</v>
          </cell>
          <cell r="E1173" t="str">
            <v>Pieza</v>
          </cell>
          <cell r="F1173" t="str">
            <v>21101</v>
          </cell>
          <cell r="G1173" t="str">
            <v>11510</v>
          </cell>
          <cell r="H1173"/>
          <cell r="I1173"/>
          <cell r="J1173"/>
        </row>
        <row r="1174">
          <cell r="C1174" t="str">
            <v>PLANTILLA DE CIRCULOS PARA DIBUJO</v>
          </cell>
          <cell r="D1174" t="str">
            <v>21101001-0297</v>
          </cell>
          <cell r="E1174" t="str">
            <v>Pieza</v>
          </cell>
          <cell r="F1174" t="str">
            <v>21101</v>
          </cell>
          <cell r="G1174" t="str">
            <v>11510</v>
          </cell>
          <cell r="H1174"/>
          <cell r="I1174"/>
          <cell r="J1174"/>
        </row>
        <row r="1175">
          <cell r="C1175" t="str">
            <v>POSTE DE ALUMINIO DE 1 1/2</v>
          </cell>
          <cell r="D1175" t="str">
            <v>21101001-0298</v>
          </cell>
          <cell r="E1175" t="str">
            <v>BOLSA</v>
          </cell>
          <cell r="F1175" t="str">
            <v>21101</v>
          </cell>
          <cell r="G1175" t="str">
            <v>11510</v>
          </cell>
          <cell r="H1175"/>
          <cell r="I1175"/>
          <cell r="J1175"/>
        </row>
        <row r="1176">
          <cell r="C1176" t="str">
            <v>MARCADOR PARA PINTARRON DE 8 COLORES</v>
          </cell>
          <cell r="D1176" t="str">
            <v>21101001-0299</v>
          </cell>
          <cell r="E1176" t="str">
            <v>PAQUETE</v>
          </cell>
          <cell r="F1176" t="str">
            <v>21101</v>
          </cell>
          <cell r="G1176" t="str">
            <v>11510</v>
          </cell>
          <cell r="H1176"/>
          <cell r="I1176"/>
          <cell r="J1176"/>
        </row>
        <row r="1177">
          <cell r="C1177" t="str">
            <v>TINTA PARA SELLO DE GOMA NEGRO 25 ML</v>
          </cell>
          <cell r="D1177" t="str">
            <v>21101001-0300</v>
          </cell>
          <cell r="E1177" t="str">
            <v>Pieza</v>
          </cell>
          <cell r="F1177" t="str">
            <v>21101</v>
          </cell>
          <cell r="G1177" t="str">
            <v>11510</v>
          </cell>
          <cell r="H1177"/>
          <cell r="I1177"/>
          <cell r="J1177"/>
        </row>
        <row r="1178">
          <cell r="C1178" t="str">
            <v>TINTA PARA SELLO DE GOMA ROJO 25 ML</v>
          </cell>
          <cell r="D1178" t="str">
            <v>21101001-0301</v>
          </cell>
          <cell r="E1178" t="str">
            <v>Pieza</v>
          </cell>
          <cell r="F1178" t="str">
            <v>21101</v>
          </cell>
          <cell r="G1178" t="str">
            <v>11510</v>
          </cell>
          <cell r="H1178"/>
          <cell r="I1178"/>
          <cell r="J1178"/>
        </row>
        <row r="1179">
          <cell r="C1179" t="str">
            <v>TINTA PARA SELLO DE GOMA AZUL 25 ML</v>
          </cell>
          <cell r="D1179" t="str">
            <v>21101001-0302</v>
          </cell>
          <cell r="E1179" t="str">
            <v>Pieza</v>
          </cell>
          <cell r="F1179" t="str">
            <v>21101</v>
          </cell>
          <cell r="G1179" t="str">
            <v>11510</v>
          </cell>
          <cell r="H1179"/>
          <cell r="I1179"/>
          <cell r="J1179"/>
        </row>
        <row r="1180">
          <cell r="C1180" t="str">
            <v>ETIQUETAS ADHERIBLES PARA CABLE DE RED</v>
          </cell>
          <cell r="D1180" t="str">
            <v>21101001-0303</v>
          </cell>
          <cell r="E1180" t="str">
            <v>PAQUETE</v>
          </cell>
          <cell r="F1180" t="str">
            <v>21101</v>
          </cell>
          <cell r="G1180" t="str">
            <v>11510</v>
          </cell>
          <cell r="H1180"/>
          <cell r="I1180"/>
          <cell r="J1180"/>
        </row>
        <row r="1181">
          <cell r="C1181" t="str">
            <v>CINTA METALICA DE ALUMINIO</v>
          </cell>
          <cell r="D1181" t="str">
            <v>21101001-0304</v>
          </cell>
          <cell r="E1181" t="str">
            <v>PAQUETE</v>
          </cell>
          <cell r="F1181" t="str">
            <v>21101</v>
          </cell>
          <cell r="G1181" t="str">
            <v>11510</v>
          </cell>
          <cell r="H1181"/>
          <cell r="I1181"/>
          <cell r="J1181"/>
        </row>
        <row r="1182">
          <cell r="C1182" t="str">
            <v>CLIP METALICO PARA GAFETE</v>
          </cell>
          <cell r="D1182" t="str">
            <v>21101001-0305</v>
          </cell>
          <cell r="E1182" t="str">
            <v>Pieza</v>
          </cell>
          <cell r="F1182" t="str">
            <v>21101</v>
          </cell>
          <cell r="G1182" t="str">
            <v>11510</v>
          </cell>
          <cell r="H1182"/>
          <cell r="I1182"/>
          <cell r="J1182"/>
        </row>
        <row r="1183">
          <cell r="C1183" t="str">
            <v>PAPEL AMERICA</v>
          </cell>
          <cell r="D1183" t="str">
            <v>21101001-0306</v>
          </cell>
          <cell r="E1183" t="str">
            <v>ROLLO</v>
          </cell>
          <cell r="F1183" t="str">
            <v>21101</v>
          </cell>
          <cell r="G1183" t="str">
            <v>11510</v>
          </cell>
          <cell r="H1183"/>
          <cell r="I1183"/>
          <cell r="J1183"/>
        </row>
        <row r="1184">
          <cell r="C1184" t="str">
            <v>ORGANIZADOR TIPO AGENDA</v>
          </cell>
          <cell r="D1184" t="str">
            <v>21101001-0307</v>
          </cell>
          <cell r="E1184" t="str">
            <v>Pieza</v>
          </cell>
          <cell r="F1184" t="str">
            <v>21101</v>
          </cell>
          <cell r="G1184" t="str">
            <v>11510</v>
          </cell>
          <cell r="H1184"/>
          <cell r="I1184"/>
          <cell r="J1184"/>
        </row>
        <row r="1185">
          <cell r="C1185" t="str">
            <v>AJEDREZ - JUEGO DE MESA</v>
          </cell>
          <cell r="D1185" t="str">
            <v>21101001-0308</v>
          </cell>
          <cell r="E1185" t="str">
            <v>Pieza</v>
          </cell>
          <cell r="F1185" t="str">
            <v>21101</v>
          </cell>
          <cell r="G1185" t="str">
            <v>11510</v>
          </cell>
          <cell r="H1185"/>
          <cell r="I1185"/>
          <cell r="J1185"/>
        </row>
        <row r="1186">
          <cell r="C1186" t="str">
            <v>MICA AUTO ADHERIBLE  45 CMS X 20  MTS</v>
          </cell>
          <cell r="D1186" t="str">
            <v>21101001-0309</v>
          </cell>
          <cell r="E1186" t="str">
            <v>ROLLO</v>
          </cell>
          <cell r="F1186" t="str">
            <v>21101</v>
          </cell>
          <cell r="G1186" t="str">
            <v>11510</v>
          </cell>
          <cell r="H1186"/>
          <cell r="I1186"/>
          <cell r="J1186"/>
        </row>
        <row r="1187">
          <cell r="C1187" t="str">
            <v>POPOTE</v>
          </cell>
          <cell r="D1187" t="str">
            <v>21101001-0310</v>
          </cell>
          <cell r="E1187" t="str">
            <v>CAJA</v>
          </cell>
          <cell r="F1187" t="str">
            <v>21101</v>
          </cell>
          <cell r="G1187" t="str">
            <v>11510</v>
          </cell>
          <cell r="H1187"/>
          <cell r="I1187"/>
          <cell r="J1187"/>
        </row>
        <row r="1188">
          <cell r="C1188" t="str">
            <v>SELLO  FECHADOR</v>
          </cell>
          <cell r="D1188" t="str">
            <v>21101001-0311</v>
          </cell>
          <cell r="E1188" t="str">
            <v>Pieza</v>
          </cell>
          <cell r="F1188" t="str">
            <v>21101</v>
          </cell>
          <cell r="G1188" t="str">
            <v>11510</v>
          </cell>
          <cell r="H1188"/>
          <cell r="I1188"/>
          <cell r="J1188"/>
        </row>
        <row r="1189">
          <cell r="C1189" t="str">
            <v>LAMINA DE CARTON CORRUGADO</v>
          </cell>
          <cell r="D1189" t="str">
            <v>21101001-0312</v>
          </cell>
          <cell r="E1189" t="str">
            <v>Pieza</v>
          </cell>
          <cell r="F1189" t="str">
            <v>21101</v>
          </cell>
          <cell r="G1189" t="str">
            <v>11510</v>
          </cell>
          <cell r="H1189"/>
          <cell r="I1189"/>
          <cell r="J1189"/>
        </row>
        <row r="1190">
          <cell r="C1190" t="str">
            <v>SET DE ESCRITORIO 4 PIEZAS (BOTE PARA BASURA, POTA LAPICES, PORTA TARJETAS Y PORTA NOTAS)</v>
          </cell>
          <cell r="D1190" t="str">
            <v>21101001-0313</v>
          </cell>
          <cell r="E1190" t="str">
            <v>Pieza</v>
          </cell>
          <cell r="F1190" t="str">
            <v>21101</v>
          </cell>
          <cell r="G1190" t="str">
            <v>11510</v>
          </cell>
          <cell r="H1190"/>
          <cell r="I1190"/>
          <cell r="J1190"/>
        </row>
        <row r="1191">
          <cell r="C1191" t="str">
            <v>CUCHARA GRANDE DESECHABLE</v>
          </cell>
          <cell r="D1191" t="str">
            <v>21101001-0314</v>
          </cell>
          <cell r="E1191" t="str">
            <v>PAQUETE</v>
          </cell>
          <cell r="F1191" t="str">
            <v>21101</v>
          </cell>
          <cell r="G1191" t="str">
            <v>11510</v>
          </cell>
          <cell r="H1191"/>
          <cell r="I1191"/>
          <cell r="J1191"/>
        </row>
        <row r="1192">
          <cell r="C1192" t="str">
            <v>TENEDOR DESECHABLE PASTELERO</v>
          </cell>
          <cell r="D1192" t="str">
            <v>21101001-0315</v>
          </cell>
          <cell r="E1192" t="str">
            <v>PAQUETE</v>
          </cell>
          <cell r="F1192" t="str">
            <v>21101</v>
          </cell>
          <cell r="G1192" t="str">
            <v>11510</v>
          </cell>
          <cell r="H1192"/>
          <cell r="I1192"/>
          <cell r="J1192"/>
        </row>
        <row r="1193">
          <cell r="C1193" t="str">
            <v>PLATO GRANDE DESECHABLE</v>
          </cell>
          <cell r="D1193" t="str">
            <v>21101001-0316</v>
          </cell>
          <cell r="E1193" t="str">
            <v>PAQUETE</v>
          </cell>
          <cell r="F1193" t="str">
            <v>21101</v>
          </cell>
          <cell r="G1193" t="str">
            <v>11510</v>
          </cell>
          <cell r="H1193"/>
          <cell r="I1193"/>
          <cell r="J1193"/>
        </row>
        <row r="1194">
          <cell r="C1194" t="str">
            <v>PAPEL BOND T/CARTA</v>
          </cell>
          <cell r="D1194" t="str">
            <v>21101001-0317</v>
          </cell>
          <cell r="E1194" t="str">
            <v>MILLAR</v>
          </cell>
          <cell r="F1194" t="str">
            <v>21101</v>
          </cell>
          <cell r="G1194" t="str">
            <v>11510</v>
          </cell>
          <cell r="H1194"/>
          <cell r="I1194"/>
          <cell r="J1194"/>
        </row>
        <row r="1195">
          <cell r="C1195" t="str">
            <v>SELLO AUTOENTINTABLE</v>
          </cell>
          <cell r="D1195" t="str">
            <v>21101001-0318</v>
          </cell>
          <cell r="E1195" t="str">
            <v>Pieza</v>
          </cell>
          <cell r="F1195" t="str">
            <v>21101</v>
          </cell>
          <cell r="G1195" t="str">
            <v>11510</v>
          </cell>
          <cell r="H1195"/>
          <cell r="I1195"/>
          <cell r="J1195"/>
        </row>
        <row r="1196">
          <cell r="C1196" t="str">
            <v>FLEJE PARA MAQUINA SEMIAUTOMATICA</v>
          </cell>
          <cell r="D1196" t="str">
            <v>21101001-0319</v>
          </cell>
          <cell r="E1196" t="str">
            <v>ROLLO</v>
          </cell>
          <cell r="F1196" t="str">
            <v>21101</v>
          </cell>
          <cell r="G1196" t="str">
            <v>11510</v>
          </cell>
          <cell r="H1196"/>
          <cell r="I1196"/>
          <cell r="J1196"/>
        </row>
        <row r="1197">
          <cell r="C1197" t="str">
            <v>CORDON P/USB</v>
          </cell>
          <cell r="D1197" t="str">
            <v>21101001-0320</v>
          </cell>
          <cell r="E1197" t="str">
            <v>Pieza</v>
          </cell>
          <cell r="F1197" t="str">
            <v>21101</v>
          </cell>
          <cell r="G1197" t="str">
            <v>11510</v>
          </cell>
          <cell r="H1197"/>
          <cell r="I1197"/>
          <cell r="J1197"/>
        </row>
        <row r="1198">
          <cell r="C1198" t="str">
            <v>CLASIFICADOR DE CARTON MICRO CORRUGADO REFORZADA EN SUS CUATRO LADOS CON TAPA INDEPENDIENTE PARA ORGANIZAR ETIQUETAS DE CODIGOS QR</v>
          </cell>
          <cell r="D1198" t="str">
            <v>21101001-0321</v>
          </cell>
          <cell r="E1198" t="str">
            <v>Pieza</v>
          </cell>
          <cell r="F1198" t="str">
            <v>21101</v>
          </cell>
          <cell r="G1198" t="str">
            <v>11510</v>
          </cell>
          <cell r="H1198"/>
          <cell r="I1198"/>
          <cell r="J1198"/>
        </row>
        <row r="1199">
          <cell r="C1199" t="str">
            <v>BANDEJAS DE CARTON CORRUGADO DOBLE CARA FLAUTA TIPO B COLOR KRAFT</v>
          </cell>
          <cell r="D1199" t="str">
            <v>21101001-0322</v>
          </cell>
          <cell r="E1199" t="str">
            <v>Pieza</v>
          </cell>
          <cell r="F1199" t="str">
            <v>21101</v>
          </cell>
          <cell r="G1199" t="str">
            <v>11510</v>
          </cell>
          <cell r="H1199"/>
          <cell r="I1199"/>
          <cell r="J1199"/>
        </row>
        <row r="1200">
          <cell r="C1200" t="str">
            <v>CAJAS DE CARTON TRIPLE CORRUGADO SIN IMPRESION CON TRATAMIENTO REPELENTE AL AGUA POR FUERA</v>
          </cell>
          <cell r="D1200" t="str">
            <v>21101001-0323</v>
          </cell>
          <cell r="E1200" t="str">
            <v>Pieza</v>
          </cell>
          <cell r="F1200" t="str">
            <v>21101</v>
          </cell>
          <cell r="G1200" t="str">
            <v>11510</v>
          </cell>
          <cell r="H1200"/>
          <cell r="I1200"/>
          <cell r="J1200"/>
        </row>
        <row r="1201">
          <cell r="C1201" t="str">
            <v>BOLSA DE POLIETILENO TRANSPARENTE, CALIBRE 400 PARA EMPAQUETADO DE MATERIALES, EQUIPOS E INSUMOS ROLLO DE FLEJE DE PLASTICO, 0.5 PULGADAS, LONGITUD MINIMA DE 1,000 METROS</v>
          </cell>
          <cell r="D1201" t="str">
            <v>21101001-0324</v>
          </cell>
          <cell r="E1201" t="str">
            <v>Pieza</v>
          </cell>
          <cell r="F1201" t="str">
            <v>21101</v>
          </cell>
          <cell r="G1201" t="str">
            <v>11510</v>
          </cell>
          <cell r="H1201"/>
          <cell r="I1201"/>
          <cell r="J1201"/>
        </row>
        <row r="1202">
          <cell r="C1202" t="str">
            <v>ROLLO DE FLEJE DE PLASTICO, 0.5 PULGADAS, LONGITUD MINIMA DE 1,000 METROS</v>
          </cell>
          <cell r="D1202" t="str">
            <v>21101001-0325</v>
          </cell>
          <cell r="E1202" t="str">
            <v>Pieza</v>
          </cell>
          <cell r="F1202" t="str">
            <v>21101</v>
          </cell>
          <cell r="G1202" t="str">
            <v>11510</v>
          </cell>
          <cell r="H1202"/>
          <cell r="I1202"/>
          <cell r="J1202"/>
        </row>
        <row r="1203">
          <cell r="C1203" t="str">
            <v>GRAPAS DE ACERO PARA FLEJE DE 0.5 PULGADAS</v>
          </cell>
          <cell r="D1203" t="str">
            <v>21101001-0326</v>
          </cell>
          <cell r="E1203" t="str">
            <v>Pieza</v>
          </cell>
          <cell r="F1203" t="str">
            <v>21101</v>
          </cell>
          <cell r="G1203" t="str">
            <v>11510</v>
          </cell>
          <cell r="H1203"/>
          <cell r="I1203"/>
          <cell r="J1203"/>
        </row>
        <row r="1204">
          <cell r="C1204" t="str">
            <v>FLEJE DE PLASTICO</v>
          </cell>
          <cell r="D1204" t="str">
            <v>21101001-0327</v>
          </cell>
          <cell r="E1204" t="str">
            <v>Pieza</v>
          </cell>
          <cell r="F1204" t="str">
            <v>21101</v>
          </cell>
          <cell r="G1204" t="str">
            <v>11510</v>
          </cell>
          <cell r="H1204"/>
          <cell r="I1204"/>
          <cell r="J1204"/>
        </row>
        <row r="1205">
          <cell r="C1205" t="str">
            <v>PLASTICO DE POLIETILENO</v>
          </cell>
          <cell r="D1205" t="str">
            <v>21101001-0328</v>
          </cell>
          <cell r="E1205" t="str">
            <v>ROLLO</v>
          </cell>
          <cell r="F1205" t="str">
            <v>21101</v>
          </cell>
          <cell r="G1205" t="str">
            <v>11510</v>
          </cell>
          <cell r="H1205"/>
          <cell r="I1205"/>
          <cell r="J1205"/>
        </row>
        <row r="1206">
          <cell r="C1206" t="str">
            <v>ETIQUETADORA</v>
          </cell>
          <cell r="D1206" t="str">
            <v>21101001-0329</v>
          </cell>
          <cell r="E1206" t="str">
            <v>Pieza</v>
          </cell>
          <cell r="F1206" t="str">
            <v>21101</v>
          </cell>
          <cell r="G1206" t="str">
            <v>11510</v>
          </cell>
          <cell r="H1206"/>
          <cell r="I1206"/>
          <cell r="J1206"/>
        </row>
        <row r="1207">
          <cell r="C1207" t="str">
            <v>SOBRE DE POLIPROPILENO</v>
          </cell>
          <cell r="D1207" t="str">
            <v>21101001-0330</v>
          </cell>
          <cell r="E1207" t="str">
            <v>Pieza</v>
          </cell>
          <cell r="F1207" t="str">
            <v>21101</v>
          </cell>
          <cell r="G1207" t="str">
            <v>11510</v>
          </cell>
          <cell r="H1207"/>
          <cell r="I1207"/>
          <cell r="J1207"/>
        </row>
        <row r="1208">
          <cell r="C1208" t="str">
            <v>SELLO</v>
          </cell>
          <cell r="D1208" t="str">
            <v>21101001-0331</v>
          </cell>
          <cell r="E1208" t="str">
            <v>Pieza</v>
          </cell>
          <cell r="F1208" t="str">
            <v>21101</v>
          </cell>
          <cell r="G1208" t="str">
            <v>11510</v>
          </cell>
          <cell r="H1208"/>
          <cell r="I1208"/>
          <cell r="J1208"/>
        </row>
        <row r="1209">
          <cell r="C1209" t="str">
            <v>GLOBO</v>
          </cell>
          <cell r="D1209" t="str">
            <v>21101001-0332</v>
          </cell>
          <cell r="E1209" t="str">
            <v>Pieza</v>
          </cell>
          <cell r="F1209" t="str">
            <v>21101</v>
          </cell>
          <cell r="G1209" t="str">
            <v>11510</v>
          </cell>
          <cell r="H1209"/>
          <cell r="I1209"/>
          <cell r="J1209"/>
        </row>
        <row r="1210">
          <cell r="C1210" t="str">
            <v>SERVILLETAS DESECHABLES</v>
          </cell>
          <cell r="D1210" t="str">
            <v>21101001-0333</v>
          </cell>
          <cell r="E1210" t="str">
            <v>PAQUETE</v>
          </cell>
          <cell r="F1210" t="str">
            <v>21101</v>
          </cell>
          <cell r="G1210" t="str">
            <v>11510</v>
          </cell>
          <cell r="H1210"/>
          <cell r="I1210"/>
          <cell r="J1210"/>
        </row>
        <row r="1211">
          <cell r="C1211" t="str">
            <v>SELLO ESTANDAR CON LEYENDA SIN TEXTO</v>
          </cell>
          <cell r="D1211" t="str">
            <v>21101001-0334</v>
          </cell>
          <cell r="E1211" t="str">
            <v>Pieza</v>
          </cell>
          <cell r="F1211" t="str">
            <v>21101</v>
          </cell>
          <cell r="G1211" t="str">
            <v>11510</v>
          </cell>
          <cell r="H1211"/>
          <cell r="I1211"/>
          <cell r="J1211"/>
        </row>
        <row r="1212">
          <cell r="C1212" t="str">
            <v>PEGAMENTO BLANCO 850 19 lt.</v>
          </cell>
          <cell r="D1212" t="str">
            <v>21101001-0335</v>
          </cell>
          <cell r="E1212" t="str">
            <v>CUBETA</v>
          </cell>
          <cell r="F1212" t="str">
            <v>21101</v>
          </cell>
          <cell r="G1212" t="str">
            <v>11510</v>
          </cell>
          <cell r="H1212"/>
          <cell r="I1212"/>
          <cell r="J1212"/>
        </row>
        <row r="1213">
          <cell r="C1213" t="str">
            <v>HULE AFELPADO</v>
          </cell>
          <cell r="D1213" t="str">
            <v>21101001-0336</v>
          </cell>
          <cell r="E1213" t="str">
            <v>METRO</v>
          </cell>
          <cell r="F1213" t="str">
            <v>21101</v>
          </cell>
          <cell r="G1213" t="str">
            <v>11510</v>
          </cell>
          <cell r="H1213"/>
          <cell r="I1213"/>
          <cell r="J1213"/>
        </row>
        <row r="1214">
          <cell r="C1214" t="str">
            <v>CARTULINA OPALINA T/OFICIO DE 225 GRS PAQUETE CON 100 PZAS</v>
          </cell>
          <cell r="D1214" t="str">
            <v>21101001-0337</v>
          </cell>
          <cell r="E1214" t="str">
            <v>PAQUETE</v>
          </cell>
          <cell r="F1214" t="str">
            <v>21101</v>
          </cell>
          <cell r="G1214" t="str">
            <v>11510</v>
          </cell>
          <cell r="H1214"/>
          <cell r="I1214"/>
          <cell r="J1214"/>
        </row>
        <row r="1215">
          <cell r="C1215" t="str">
            <v>PAPEL OPALINA T/OFICIO DE 125 GRS PAQUETE CN 100 PZAS</v>
          </cell>
          <cell r="D1215" t="str">
            <v>21101001-0338</v>
          </cell>
          <cell r="E1215" t="str">
            <v>PAQUETE</v>
          </cell>
          <cell r="F1215" t="str">
            <v>21101</v>
          </cell>
          <cell r="G1215" t="str">
            <v>11510</v>
          </cell>
          <cell r="H1215"/>
          <cell r="I1215"/>
          <cell r="J1215"/>
        </row>
        <row r="1216">
          <cell r="C1216" t="str">
            <v>MICA TERMICA T/C PAQUETE 100 PZAS</v>
          </cell>
          <cell r="D1216" t="str">
            <v>21101001-0339</v>
          </cell>
          <cell r="E1216" t="str">
            <v>PAQUETE</v>
          </cell>
          <cell r="F1216" t="str">
            <v>21101</v>
          </cell>
          <cell r="G1216" t="str">
            <v>11510</v>
          </cell>
          <cell r="H1216"/>
          <cell r="I1216"/>
          <cell r="J1216"/>
        </row>
        <row r="1217">
          <cell r="C1217" t="str">
            <v>CESTO DE MADERA</v>
          </cell>
          <cell r="D1217" t="str">
            <v>21101001-0341</v>
          </cell>
          <cell r="E1217" t="str">
            <v>Pieza</v>
          </cell>
          <cell r="F1217" t="str">
            <v>21101</v>
          </cell>
          <cell r="G1217" t="str">
            <v>11510</v>
          </cell>
          <cell r="H1217"/>
          <cell r="I1217"/>
          <cell r="J1217"/>
        </row>
        <row r="1218">
          <cell r="C1218" t="str">
            <v>SOBRE PAPEL KRAFT DOBLE CARTA</v>
          </cell>
          <cell r="D1218" t="str">
            <v>21101001-0343</v>
          </cell>
          <cell r="E1218" t="str">
            <v>Pieza</v>
          </cell>
          <cell r="F1218" t="str">
            <v>21101</v>
          </cell>
          <cell r="G1218" t="str">
            <v>11510</v>
          </cell>
          <cell r="H1218"/>
          <cell r="I1218"/>
          <cell r="J1218"/>
        </row>
        <row r="1219">
          <cell r="C1219" t="str">
            <v>ETIQUETA PLASTIFICADA ADHERIBLE NUMERADA</v>
          </cell>
          <cell r="D1219" t="str">
            <v>21101001-0344</v>
          </cell>
          <cell r="E1219" t="str">
            <v>Pieza</v>
          </cell>
          <cell r="F1219" t="str">
            <v>21101</v>
          </cell>
          <cell r="G1219" t="str">
            <v>11510</v>
          </cell>
          <cell r="H1219"/>
          <cell r="I1219"/>
          <cell r="J1219"/>
        </row>
        <row r="1220">
          <cell r="C1220" t="str">
            <v>PUNTOS ROJOS PLASTIFICADOS ADHERIBLES</v>
          </cell>
          <cell r="D1220" t="str">
            <v>21101001-0345</v>
          </cell>
          <cell r="E1220" t="str">
            <v>Pieza</v>
          </cell>
          <cell r="F1220" t="str">
            <v>21101</v>
          </cell>
          <cell r="G1220" t="str">
            <v>11510</v>
          </cell>
          <cell r="H1220"/>
          <cell r="I1220"/>
          <cell r="J1220"/>
        </row>
        <row r="1221">
          <cell r="C1221" t="str">
            <v>PAPEL KRAFT DE 125 GRS DE 1.25 X 32 KG</v>
          </cell>
          <cell r="D1221" t="str">
            <v>21101001-0346</v>
          </cell>
          <cell r="E1221" t="str">
            <v>ROLLO</v>
          </cell>
          <cell r="F1221" t="str">
            <v>21101</v>
          </cell>
          <cell r="G1221" t="str">
            <v>11510</v>
          </cell>
          <cell r="H1221"/>
          <cell r="I1221"/>
          <cell r="J1221"/>
        </row>
        <row r="1222">
          <cell r="C1222" t="str">
            <v>FOLDER T/C CON BROCHE DE PALANCA</v>
          </cell>
          <cell r="D1222" t="str">
            <v>21101001-0347</v>
          </cell>
          <cell r="E1222" t="str">
            <v>Pieza</v>
          </cell>
          <cell r="F1222" t="str">
            <v>21101</v>
          </cell>
          <cell r="G1222" t="str">
            <v>11510</v>
          </cell>
          <cell r="H1222"/>
          <cell r="I1222"/>
          <cell r="J1222"/>
        </row>
        <row r="1223">
          <cell r="C1223" t="str">
            <v>BRAZALETE PLASTIFICADO DISTINTIVO</v>
          </cell>
          <cell r="D1223" t="str">
            <v>21101001-0348</v>
          </cell>
          <cell r="E1223" t="str">
            <v>Pieza</v>
          </cell>
          <cell r="F1223" t="str">
            <v>21101</v>
          </cell>
          <cell r="G1223" t="str">
            <v>11510</v>
          </cell>
          <cell r="H1223"/>
          <cell r="I1223"/>
          <cell r="J1223"/>
        </row>
        <row r="1224">
          <cell r="C1224" t="str">
            <v>PALITO DE MADERA</v>
          </cell>
          <cell r="D1224" t="str">
            <v>21101001-0349</v>
          </cell>
          <cell r="E1224" t="str">
            <v>PAQUETE</v>
          </cell>
          <cell r="F1224" t="str">
            <v>21101</v>
          </cell>
          <cell r="G1224" t="str">
            <v>11510</v>
          </cell>
          <cell r="H1224"/>
          <cell r="I1224"/>
          <cell r="J1224"/>
        </row>
        <row r="1225">
          <cell r="C1225" t="str">
            <v>CORDON PARA GAFETE</v>
          </cell>
          <cell r="D1225" t="str">
            <v>21101001-0350</v>
          </cell>
          <cell r="E1225" t="str">
            <v>PAQUETE</v>
          </cell>
          <cell r="F1225" t="str">
            <v>21101</v>
          </cell>
          <cell r="G1225" t="str">
            <v>11510</v>
          </cell>
          <cell r="H1225"/>
          <cell r="I1225"/>
          <cell r="J1225"/>
        </row>
        <row r="1226">
          <cell r="C1226" t="str">
            <v>PULSERA DE PAPEL TYVEK DESECHABLE</v>
          </cell>
          <cell r="D1226" t="str">
            <v>21101001-0351</v>
          </cell>
          <cell r="E1226" t="str">
            <v>Pieza</v>
          </cell>
          <cell r="F1226" t="str">
            <v>21101</v>
          </cell>
          <cell r="G1226" t="str">
            <v>11510</v>
          </cell>
          <cell r="H1226"/>
          <cell r="I1226"/>
          <cell r="J1226"/>
        </row>
        <row r="1227">
          <cell r="C1227" t="str">
            <v>CINCHOS DE VELCRO PRECORTADAS</v>
          </cell>
          <cell r="D1227" t="str">
            <v>21101001-0352</v>
          </cell>
          <cell r="E1227" t="str">
            <v>BOLSA</v>
          </cell>
          <cell r="F1227" t="str">
            <v>21101</v>
          </cell>
          <cell r="G1227" t="str">
            <v>11510</v>
          </cell>
          <cell r="H1227"/>
          <cell r="I1227"/>
          <cell r="J1227"/>
        </row>
        <row r="1228">
          <cell r="C1228" t="str">
            <v>CINCHOS SUJETA CABLES DE NYLON</v>
          </cell>
          <cell r="D1228" t="str">
            <v>21101001-0354</v>
          </cell>
          <cell r="E1228" t="str">
            <v>BOLSA</v>
          </cell>
          <cell r="F1228" t="str">
            <v>21101</v>
          </cell>
          <cell r="G1228" t="str">
            <v>11510</v>
          </cell>
          <cell r="H1228"/>
          <cell r="I1228"/>
          <cell r="J1228"/>
        </row>
        <row r="1229">
          <cell r="C1229" t="str">
            <v>PEGOLES SUJETA CABLES</v>
          </cell>
          <cell r="D1229" t="str">
            <v>21101001-0355</v>
          </cell>
          <cell r="E1229" t="str">
            <v>Pieza</v>
          </cell>
          <cell r="F1229" t="str">
            <v>21101</v>
          </cell>
          <cell r="G1229" t="str">
            <v>11510</v>
          </cell>
          <cell r="H1229"/>
          <cell r="I1229"/>
          <cell r="J1229"/>
        </row>
        <row r="1230">
          <cell r="C1230" t="str">
            <v>PULSERA TYVEK</v>
          </cell>
          <cell r="D1230" t="str">
            <v>21101001-0356</v>
          </cell>
          <cell r="E1230" t="str">
            <v>Pieza</v>
          </cell>
          <cell r="F1230" t="str">
            <v>21101</v>
          </cell>
          <cell r="G1230" t="str">
            <v>11510</v>
          </cell>
          <cell r="H1230"/>
          <cell r="I1230"/>
          <cell r="J1230"/>
        </row>
        <row r="1231">
          <cell r="C1231" t="str">
            <v>BOLSA DE PAPEL</v>
          </cell>
          <cell r="D1231" t="str">
            <v>21101001-0357</v>
          </cell>
          <cell r="E1231" t="str">
            <v>Pieza</v>
          </cell>
          <cell r="F1231" t="str">
            <v>21101</v>
          </cell>
          <cell r="G1231" t="str">
            <v>11510</v>
          </cell>
          <cell r="H1231"/>
          <cell r="I1231"/>
          <cell r="J1231"/>
        </row>
        <row r="1232">
          <cell r="C1232" t="str">
            <v>PULSERA DE TYVEK</v>
          </cell>
          <cell r="D1232" t="str">
            <v>21101001-0358</v>
          </cell>
          <cell r="E1232" t="str">
            <v>CAJA</v>
          </cell>
          <cell r="F1232" t="str">
            <v>21101</v>
          </cell>
          <cell r="G1232" t="str">
            <v>11510</v>
          </cell>
          <cell r="H1232"/>
          <cell r="I1232"/>
          <cell r="J1232"/>
        </row>
        <row r="1233">
          <cell r="C1233" t="str">
            <v>PIOLA DE CORTINERO</v>
          </cell>
          <cell r="D1233" t="str">
            <v>21101001-0359</v>
          </cell>
          <cell r="E1233" t="str">
            <v>KILOGRAMO</v>
          </cell>
          <cell r="F1233" t="str">
            <v>21101</v>
          </cell>
          <cell r="G1233" t="str">
            <v>11510</v>
          </cell>
          <cell r="H1233"/>
          <cell r="I1233"/>
          <cell r="J1233"/>
        </row>
        <row r="1234">
          <cell r="C1234" t="str">
            <v>SOPORTE ORGANIZADOR DE LLAVES</v>
          </cell>
          <cell r="D1234" t="str">
            <v>21101001-0360</v>
          </cell>
          <cell r="E1234" t="str">
            <v>Pieza</v>
          </cell>
          <cell r="F1234" t="str">
            <v>21101</v>
          </cell>
          <cell r="G1234" t="str">
            <v>11510</v>
          </cell>
          <cell r="H1234"/>
          <cell r="I1234"/>
          <cell r="J1234"/>
        </row>
        <row r="1235">
          <cell r="C1235" t="str">
            <v>PAPEL P/MANOS</v>
          </cell>
          <cell r="D1235" t="str">
            <v>21101001-0361</v>
          </cell>
          <cell r="E1235" t="str">
            <v>CAJA</v>
          </cell>
          <cell r="F1235" t="str">
            <v>21101</v>
          </cell>
          <cell r="G1235" t="str">
            <v>11510</v>
          </cell>
          <cell r="H1235"/>
          <cell r="I1235"/>
          <cell r="J1235"/>
        </row>
        <row r="1236">
          <cell r="C1236" t="str">
            <v>BOLSA DE PLASTICO TRANPARENTE 24 X 17 CM</v>
          </cell>
          <cell r="D1236" t="str">
            <v>21101001-0362</v>
          </cell>
          <cell r="E1236" t="str">
            <v>KILOGRAMO</v>
          </cell>
          <cell r="F1236" t="str">
            <v>21101</v>
          </cell>
          <cell r="G1236" t="str">
            <v>11510</v>
          </cell>
          <cell r="H1236"/>
          <cell r="I1236"/>
          <cell r="J1236"/>
        </row>
        <row r="1237">
          <cell r="C1237" t="str">
            <v>BICOLOR C/ 10 PZS</v>
          </cell>
          <cell r="D1237" t="str">
            <v>21101001-0363</v>
          </cell>
          <cell r="E1237" t="str">
            <v>PAQUETE</v>
          </cell>
          <cell r="F1237" t="str">
            <v>21101</v>
          </cell>
          <cell r="G1237" t="str">
            <v>11510</v>
          </cell>
          <cell r="H1237"/>
          <cell r="I1237"/>
          <cell r="J1237"/>
        </row>
        <row r="1238">
          <cell r="C1238" t="str">
            <v>PADFOLIO</v>
          </cell>
          <cell r="D1238" t="str">
            <v>21101001-0364</v>
          </cell>
          <cell r="E1238" t="str">
            <v>Pieza</v>
          </cell>
          <cell r="F1238" t="str">
            <v>21101</v>
          </cell>
          <cell r="G1238" t="str">
            <v>11510</v>
          </cell>
          <cell r="H1238"/>
          <cell r="I1238"/>
          <cell r="J1238"/>
        </row>
        <row r="1239">
          <cell r="C1239" t="str">
            <v>CAJA P/GUARDAR PAPELERIA</v>
          </cell>
          <cell r="D1239" t="str">
            <v>21101001-0365</v>
          </cell>
          <cell r="E1239" t="str">
            <v>Pieza</v>
          </cell>
          <cell r="F1239" t="str">
            <v>21101</v>
          </cell>
          <cell r="G1239" t="str">
            <v>11510</v>
          </cell>
          <cell r="H1239"/>
          <cell r="I1239"/>
          <cell r="J1239"/>
        </row>
        <row r="1240">
          <cell r="C1240" t="str">
            <v>DEDAL DE HULE DEL No.13</v>
          </cell>
          <cell r="D1240" t="str">
            <v>21101001-0366</v>
          </cell>
          <cell r="E1240" t="str">
            <v>Pieza</v>
          </cell>
          <cell r="F1240" t="str">
            <v>21101</v>
          </cell>
          <cell r="G1240" t="str">
            <v>11510</v>
          </cell>
          <cell r="H1240"/>
          <cell r="I1240"/>
          <cell r="J1240"/>
        </row>
        <row r="1241">
          <cell r="C1241" t="str">
            <v>PEGAMENTO BLANCO DE 35 GRS</v>
          </cell>
          <cell r="D1241" t="str">
            <v>21101001-0367</v>
          </cell>
          <cell r="E1241" t="str">
            <v>Pieza</v>
          </cell>
          <cell r="F1241" t="str">
            <v>21101</v>
          </cell>
          <cell r="G1241" t="str">
            <v>11510</v>
          </cell>
          <cell r="H1241"/>
          <cell r="I1241"/>
          <cell r="J1241"/>
        </row>
        <row r="1242">
          <cell r="C1242" t="str">
            <v>SOBRE BOLSA T/C  EN PAPEL MANILA, SIN HILO DE 90 GRS</v>
          </cell>
          <cell r="D1242" t="str">
            <v>21101001-0368</v>
          </cell>
          <cell r="E1242" t="str">
            <v>Pieza</v>
          </cell>
          <cell r="F1242" t="str">
            <v>21101</v>
          </cell>
          <cell r="G1242" t="str">
            <v>11510</v>
          </cell>
          <cell r="H1242"/>
          <cell r="I1242"/>
          <cell r="J1242"/>
        </row>
        <row r="1243">
          <cell r="C1243" t="str">
            <v>SOPORTE DE CORTE DE 29.7 X 42. CM. A3</v>
          </cell>
          <cell r="D1243" t="str">
            <v>21101001-0369</v>
          </cell>
          <cell r="E1243" t="str">
            <v>Pieza</v>
          </cell>
          <cell r="F1243" t="str">
            <v>21101</v>
          </cell>
          <cell r="G1243" t="str">
            <v>11510</v>
          </cell>
          <cell r="H1243"/>
          <cell r="I1243"/>
          <cell r="J1243"/>
        </row>
        <row r="1244">
          <cell r="C1244" t="str">
            <v>BOLSA DE POLIETILENO</v>
          </cell>
          <cell r="D1244" t="str">
            <v>21101001-0370</v>
          </cell>
          <cell r="E1244" t="str">
            <v>Pieza</v>
          </cell>
          <cell r="F1244" t="str">
            <v>21101</v>
          </cell>
          <cell r="G1244" t="str">
            <v>11510</v>
          </cell>
          <cell r="H1244"/>
          <cell r="I1244"/>
          <cell r="J1244"/>
        </row>
        <row r="1245">
          <cell r="C1245" t="str">
            <v>SELLO DE ACERO P/ FLEJE DE PLASTICO</v>
          </cell>
          <cell r="D1245" t="str">
            <v>21101001-0371</v>
          </cell>
          <cell r="E1245" t="str">
            <v>Pieza</v>
          </cell>
          <cell r="F1245" t="str">
            <v>21101</v>
          </cell>
          <cell r="G1245" t="str">
            <v>11510</v>
          </cell>
          <cell r="H1245"/>
          <cell r="I1245"/>
          <cell r="J1245"/>
        </row>
        <row r="1246">
          <cell r="C1246" t="str">
            <v>PINTARRON CON SUJETADOR</v>
          </cell>
          <cell r="D1246" t="str">
            <v>21101001-0372</v>
          </cell>
          <cell r="E1246" t="str">
            <v>Pieza</v>
          </cell>
          <cell r="F1246" t="str">
            <v>21101</v>
          </cell>
          <cell r="G1246" t="str">
            <v>11510</v>
          </cell>
          <cell r="H1246"/>
          <cell r="I1246"/>
          <cell r="J1246"/>
        </row>
        <row r="1247">
          <cell r="C1247" t="str">
            <v>BOLSA DE MICK PACK</v>
          </cell>
          <cell r="D1247" t="str">
            <v>21101001-0373</v>
          </cell>
          <cell r="E1247" t="str">
            <v>Pieza</v>
          </cell>
          <cell r="F1247" t="str">
            <v>21101</v>
          </cell>
          <cell r="G1247" t="str">
            <v>11510</v>
          </cell>
          <cell r="H1247"/>
          <cell r="I1247"/>
          <cell r="J1247"/>
        </row>
        <row r="1248">
          <cell r="C1248" t="str">
            <v>COJIN  PARA SELLO</v>
          </cell>
          <cell r="D1248" t="str">
            <v>21101001-0374</v>
          </cell>
          <cell r="E1248" t="str">
            <v>Pieza</v>
          </cell>
          <cell r="F1248" t="str">
            <v>21101</v>
          </cell>
          <cell r="G1248" t="str">
            <v>11510</v>
          </cell>
          <cell r="H1248"/>
          <cell r="I1248"/>
          <cell r="J1248"/>
        </row>
        <row r="1249">
          <cell r="C1249" t="str">
            <v>FOLDER T/CARTA</v>
          </cell>
          <cell r="D1249" t="str">
            <v>21101001-0375</v>
          </cell>
          <cell r="E1249" t="str">
            <v>CAJA</v>
          </cell>
          <cell r="F1249" t="str">
            <v>21101</v>
          </cell>
          <cell r="G1249" t="str">
            <v>11510</v>
          </cell>
          <cell r="H1249"/>
          <cell r="I1249"/>
          <cell r="J1249"/>
        </row>
        <row r="1250">
          <cell r="C1250" t="str">
            <v>VASOS DE CARTON</v>
          </cell>
          <cell r="D1250" t="str">
            <v>21101001-0376</v>
          </cell>
          <cell r="E1250" t="str">
            <v>PAQUETE</v>
          </cell>
          <cell r="F1250" t="str">
            <v>21101</v>
          </cell>
          <cell r="G1250" t="str">
            <v>11510</v>
          </cell>
          <cell r="H1250"/>
          <cell r="I1250"/>
          <cell r="J1250"/>
        </row>
        <row r="1251">
          <cell r="C1251" t="str">
            <v>CAJA DE CARTON CORRUGADO</v>
          </cell>
          <cell r="D1251" t="str">
            <v>21101001-0377</v>
          </cell>
          <cell r="E1251" t="str">
            <v>Pieza</v>
          </cell>
          <cell r="F1251" t="str">
            <v>21101</v>
          </cell>
          <cell r="G1251" t="str">
            <v>11510</v>
          </cell>
          <cell r="H1251"/>
          <cell r="I1251"/>
          <cell r="J1251"/>
        </row>
        <row r="1252">
          <cell r="C1252" t="str">
            <v>BOLSA DE TELA ECOLOGICA</v>
          </cell>
          <cell r="D1252" t="str">
            <v>21101001-0378</v>
          </cell>
          <cell r="E1252" t="str">
            <v>Pieza</v>
          </cell>
          <cell r="F1252" t="str">
            <v>21101</v>
          </cell>
          <cell r="G1252" t="str">
            <v>11510</v>
          </cell>
          <cell r="H1252"/>
          <cell r="I1252"/>
          <cell r="J1252"/>
        </row>
        <row r="1253">
          <cell r="C1253" t="str">
            <v>FOLDER COLGANTE T/O</v>
          </cell>
          <cell r="D1253" t="str">
            <v>21101001-0379</v>
          </cell>
          <cell r="E1253" t="str">
            <v>PAQUETE</v>
          </cell>
          <cell r="F1253" t="str">
            <v>21101</v>
          </cell>
          <cell r="G1253" t="str">
            <v>11510</v>
          </cell>
          <cell r="H1253"/>
          <cell r="I1253"/>
          <cell r="J1253"/>
        </row>
        <row r="1254">
          <cell r="C1254" t="str">
            <v>PASTA O CUBIERTA PARA ENGARGOLAR T/O</v>
          </cell>
          <cell r="D1254" t="str">
            <v>21101001-0380</v>
          </cell>
          <cell r="E1254" t="str">
            <v>PAQUETE</v>
          </cell>
          <cell r="F1254" t="str">
            <v>21101</v>
          </cell>
          <cell r="G1254" t="str">
            <v>11510</v>
          </cell>
          <cell r="H1254"/>
          <cell r="I1254"/>
          <cell r="J1254"/>
        </row>
        <row r="1255">
          <cell r="C1255" t="str">
            <v>LISTON DE CELOSEDA</v>
          </cell>
          <cell r="D1255" t="str">
            <v>21101001-0381</v>
          </cell>
          <cell r="E1255" t="str">
            <v>METRO</v>
          </cell>
          <cell r="F1255" t="str">
            <v>21101</v>
          </cell>
          <cell r="G1255" t="str">
            <v>11510</v>
          </cell>
          <cell r="H1255"/>
          <cell r="I1255"/>
          <cell r="J1255"/>
        </row>
        <row r="1256">
          <cell r="C1256" t="str">
            <v>MALLA DELIMITADORA</v>
          </cell>
          <cell r="D1256" t="str">
            <v>21101001-0382</v>
          </cell>
          <cell r="E1256" t="str">
            <v>ROLLO</v>
          </cell>
          <cell r="F1256" t="str">
            <v>21101</v>
          </cell>
          <cell r="G1256" t="str">
            <v>11510</v>
          </cell>
          <cell r="H1256"/>
          <cell r="I1256"/>
          <cell r="J1256"/>
        </row>
        <row r="1257">
          <cell r="C1257" t="str">
            <v>MANGA PARA VASO TERMICO BIODEGRADABLE</v>
          </cell>
          <cell r="D1257" t="str">
            <v>21101001-0383</v>
          </cell>
          <cell r="E1257" t="str">
            <v>PAQUETE</v>
          </cell>
          <cell r="F1257" t="str">
            <v>21101</v>
          </cell>
          <cell r="G1257" t="str">
            <v>11510</v>
          </cell>
          <cell r="H1257"/>
          <cell r="I1257"/>
          <cell r="J1257"/>
        </row>
        <row r="1258">
          <cell r="C1258" t="str">
            <v>TIJERAS DE PUNTA ROMA</v>
          </cell>
          <cell r="D1258" t="str">
            <v>21101001-0384</v>
          </cell>
          <cell r="E1258" t="str">
            <v>Pieza</v>
          </cell>
          <cell r="F1258" t="str">
            <v>21101</v>
          </cell>
          <cell r="G1258" t="str">
            <v>11510</v>
          </cell>
          <cell r="H1258"/>
          <cell r="I1258"/>
          <cell r="J1258"/>
        </row>
        <row r="1259">
          <cell r="C1259" t="str">
            <v>BOTELLA DE PLASTICO CON APLICACIÓN</v>
          </cell>
          <cell r="D1259" t="str">
            <v>21101001-0385</v>
          </cell>
          <cell r="E1259" t="str">
            <v>Pieza</v>
          </cell>
          <cell r="F1259" t="str">
            <v>21101</v>
          </cell>
          <cell r="G1259" t="str">
            <v>11510</v>
          </cell>
          <cell r="H1259"/>
          <cell r="I1259"/>
          <cell r="J1259"/>
        </row>
        <row r="1260">
          <cell r="C1260" t="str">
            <v>SOBRE  MANILA T/OFICIO</v>
          </cell>
          <cell r="D1260" t="str">
            <v>21101001-0386</v>
          </cell>
          <cell r="E1260" t="str">
            <v>CAJA</v>
          </cell>
          <cell r="F1260" t="str">
            <v>21101</v>
          </cell>
          <cell r="G1260" t="str">
            <v>11510</v>
          </cell>
          <cell r="H1260"/>
          <cell r="I1260"/>
          <cell r="J1260"/>
        </row>
        <row r="1261">
          <cell r="C1261" t="str">
            <v>SOBRE BOLSA T/DOBLE CARTA</v>
          </cell>
          <cell r="D1261" t="str">
            <v>21101001-0388</v>
          </cell>
          <cell r="E1261" t="str">
            <v>PAQUETE</v>
          </cell>
          <cell r="F1261" t="str">
            <v>21101</v>
          </cell>
          <cell r="G1261" t="str">
            <v>11510</v>
          </cell>
          <cell r="H1261"/>
          <cell r="I1261"/>
          <cell r="J1261"/>
        </row>
        <row r="1262">
          <cell r="C1262" t="str">
            <v>PROTECTOR DE HOJAS T/C</v>
          </cell>
          <cell r="D1262" t="str">
            <v>21101001-0389</v>
          </cell>
          <cell r="E1262" t="str">
            <v>PAQUETE</v>
          </cell>
          <cell r="F1262" t="str">
            <v>21101</v>
          </cell>
          <cell r="G1262" t="str">
            <v>11510</v>
          </cell>
          <cell r="H1262"/>
          <cell r="I1262"/>
          <cell r="J1262"/>
        </row>
        <row r="1263">
          <cell r="C1263" t="str">
            <v>SELLO DE TROQUEL DE ESCRITORIO</v>
          </cell>
          <cell r="D1263" t="str">
            <v>21101001-0390</v>
          </cell>
          <cell r="E1263" t="str">
            <v>Pieza</v>
          </cell>
          <cell r="F1263" t="str">
            <v>21101</v>
          </cell>
          <cell r="G1263" t="str">
            <v>11510</v>
          </cell>
          <cell r="H1263"/>
          <cell r="I1263"/>
          <cell r="J1263"/>
        </row>
        <row r="1264">
          <cell r="C1264" t="str">
            <v>PLANEADOR MENSUAL</v>
          </cell>
          <cell r="D1264" t="str">
            <v>21101001-0391</v>
          </cell>
          <cell r="E1264" t="str">
            <v>Pieza</v>
          </cell>
          <cell r="F1264" t="str">
            <v>21101</v>
          </cell>
          <cell r="G1264" t="str">
            <v>11510</v>
          </cell>
          <cell r="H1264"/>
          <cell r="I1264"/>
          <cell r="J1264"/>
        </row>
        <row r="1265">
          <cell r="C1265" t="str">
            <v>BOLIGRAFO PUNTO FINO</v>
          </cell>
          <cell r="D1265" t="str">
            <v>21101001-0392</v>
          </cell>
          <cell r="E1265" t="str">
            <v>CAJA</v>
          </cell>
          <cell r="F1265" t="str">
            <v>21101</v>
          </cell>
          <cell r="G1265" t="str">
            <v>11510</v>
          </cell>
          <cell r="H1265"/>
          <cell r="I1265"/>
          <cell r="J1265"/>
        </row>
        <row r="1266">
          <cell r="C1266" t="str">
            <v>BOLIGRAFO PUNTO ULTRA FINO</v>
          </cell>
          <cell r="D1266" t="str">
            <v>21101001-0393</v>
          </cell>
          <cell r="E1266" t="str">
            <v>CAJA</v>
          </cell>
          <cell r="F1266" t="str">
            <v>21101</v>
          </cell>
          <cell r="G1266" t="str">
            <v>11510</v>
          </cell>
          <cell r="H1266"/>
          <cell r="I1266"/>
          <cell r="J1266"/>
        </row>
        <row r="1267">
          <cell r="C1267" t="str">
            <v>ETIQUETA ADESIVA 2 5/8 x 1</v>
          </cell>
          <cell r="D1267" t="str">
            <v>21101001-0394</v>
          </cell>
          <cell r="E1267" t="str">
            <v>PAQUETE</v>
          </cell>
          <cell r="F1267" t="str">
            <v>21101</v>
          </cell>
          <cell r="G1267" t="str">
            <v>11510</v>
          </cell>
          <cell r="H1267"/>
          <cell r="I1267"/>
          <cell r="J1267"/>
        </row>
        <row r="1268">
          <cell r="C1268" t="str">
            <v>QUITA GOMA RODIN</v>
          </cell>
          <cell r="D1268" t="str">
            <v>21101001-0395</v>
          </cell>
          <cell r="E1268" t="str">
            <v>Pieza</v>
          </cell>
          <cell r="F1268" t="str">
            <v>21101</v>
          </cell>
          <cell r="G1268" t="str">
            <v>11510</v>
          </cell>
          <cell r="H1268"/>
          <cell r="I1268"/>
          <cell r="J1268"/>
        </row>
        <row r="1269">
          <cell r="C1269" t="str">
            <v>MICA TERMICA P/CREDENCIALES</v>
          </cell>
          <cell r="D1269" t="str">
            <v>21101001-0396</v>
          </cell>
          <cell r="E1269" t="str">
            <v>CAJA</v>
          </cell>
          <cell r="F1269" t="str">
            <v>21101</v>
          </cell>
          <cell r="G1269" t="str">
            <v>11510</v>
          </cell>
          <cell r="H1269"/>
          <cell r="I1269"/>
          <cell r="J1269"/>
        </row>
        <row r="1270">
          <cell r="C1270" t="str">
            <v>BLOCK DE NOTAS POST-IT POP-UP CONTINUOS</v>
          </cell>
          <cell r="D1270" t="str">
            <v>21101001-0397</v>
          </cell>
          <cell r="E1270" t="str">
            <v>BLOC</v>
          </cell>
          <cell r="F1270" t="str">
            <v>21101</v>
          </cell>
          <cell r="G1270" t="str">
            <v>11510</v>
          </cell>
          <cell r="H1270"/>
          <cell r="I1270"/>
          <cell r="J1270"/>
        </row>
        <row r="1271">
          <cell r="C1271" t="str">
            <v>ESPIRAL/P ENGARGOLAR DE 3/8 PULGADAS</v>
          </cell>
          <cell r="D1271" t="str">
            <v>21101001-0398</v>
          </cell>
          <cell r="E1271" t="str">
            <v>PAQUETE</v>
          </cell>
          <cell r="F1271" t="str">
            <v>21101</v>
          </cell>
          <cell r="G1271" t="str">
            <v>11510</v>
          </cell>
          <cell r="H1271"/>
          <cell r="I1271"/>
          <cell r="J1271"/>
        </row>
        <row r="1272">
          <cell r="C1272" t="str">
            <v>ESPIRAL/P ENGARGOLAR DE 1/2 PULGADAS</v>
          </cell>
          <cell r="D1272" t="str">
            <v>21101001-0399</v>
          </cell>
          <cell r="E1272" t="str">
            <v>PAQUETE</v>
          </cell>
          <cell r="F1272" t="str">
            <v>21101</v>
          </cell>
          <cell r="G1272" t="str">
            <v>11510</v>
          </cell>
          <cell r="H1272"/>
          <cell r="I1272"/>
          <cell r="J1272"/>
        </row>
        <row r="1273">
          <cell r="C1273" t="str">
            <v>SOBRE PAGO MANILA</v>
          </cell>
          <cell r="D1273" t="str">
            <v>21101001-0401</v>
          </cell>
          <cell r="E1273" t="str">
            <v>CAJA</v>
          </cell>
          <cell r="F1273" t="str">
            <v>21101</v>
          </cell>
          <cell r="G1273" t="str">
            <v>11510</v>
          </cell>
          <cell r="H1273"/>
          <cell r="I1273"/>
          <cell r="J1273"/>
        </row>
        <row r="1274">
          <cell r="C1274" t="str">
            <v>FOLDER CON BROCHE T/OFICIO</v>
          </cell>
          <cell r="D1274" t="str">
            <v>21101001-0402</v>
          </cell>
          <cell r="E1274" t="str">
            <v>PAQUETE</v>
          </cell>
          <cell r="F1274" t="str">
            <v>21101</v>
          </cell>
          <cell r="G1274" t="str">
            <v>11510</v>
          </cell>
          <cell r="H1274"/>
          <cell r="I1274"/>
          <cell r="J1274"/>
        </row>
        <row r="1275">
          <cell r="C1275" t="str">
            <v>ALMOHADILLA P/SELLO AUTOENTINTABLE</v>
          </cell>
          <cell r="D1275" t="str">
            <v>21101001-0403</v>
          </cell>
          <cell r="E1275" t="str">
            <v>Pieza</v>
          </cell>
          <cell r="F1275" t="str">
            <v>21101</v>
          </cell>
          <cell r="G1275" t="str">
            <v>11510</v>
          </cell>
          <cell r="H1275"/>
          <cell r="I1275"/>
          <cell r="J1275"/>
        </row>
        <row r="1276">
          <cell r="C1276" t="str">
            <v>CINTA PARA ROTULADORA</v>
          </cell>
          <cell r="D1276" t="str">
            <v>21101001-0404</v>
          </cell>
          <cell r="E1276" t="str">
            <v>Pieza</v>
          </cell>
          <cell r="F1276" t="str">
            <v>21101</v>
          </cell>
          <cell r="G1276" t="str">
            <v>11510</v>
          </cell>
          <cell r="H1276"/>
          <cell r="I1276"/>
          <cell r="J1276"/>
        </row>
        <row r="1277">
          <cell r="C1277" t="str">
            <v>PEGAMENTO ADHESIVO T/ KOLA LOKA C/BROCHE</v>
          </cell>
          <cell r="D1277" t="str">
            <v>21101001-0405</v>
          </cell>
          <cell r="E1277" t="str">
            <v>Pieza</v>
          </cell>
          <cell r="F1277" t="str">
            <v>21101</v>
          </cell>
          <cell r="G1277" t="str">
            <v>11510</v>
          </cell>
          <cell r="H1277"/>
          <cell r="I1277"/>
          <cell r="J1277"/>
        </row>
        <row r="1278">
          <cell r="C1278" t="str">
            <v>RESISTOL 5000 LATA DE 4 LT.</v>
          </cell>
          <cell r="D1278" t="str">
            <v>21101001-0406</v>
          </cell>
          <cell r="E1278" t="str">
            <v>Pieza</v>
          </cell>
          <cell r="F1278" t="str">
            <v>21101</v>
          </cell>
          <cell r="G1278" t="str">
            <v>11510</v>
          </cell>
          <cell r="H1278"/>
          <cell r="I1278"/>
          <cell r="J1278"/>
        </row>
        <row r="1279">
          <cell r="C1279" t="str">
            <v>BOLIGRAFO CON ESTUCHE</v>
          </cell>
          <cell r="D1279" t="str">
            <v>21101001-0407</v>
          </cell>
          <cell r="E1279" t="str">
            <v>Pieza</v>
          </cell>
          <cell r="F1279" t="str">
            <v>21101</v>
          </cell>
          <cell r="G1279" t="str">
            <v>11510</v>
          </cell>
          <cell r="H1279"/>
          <cell r="I1279"/>
          <cell r="J1279"/>
        </row>
        <row r="1280">
          <cell r="C1280" t="str">
            <v>VASO DE UNICEL</v>
          </cell>
          <cell r="D1280" t="str">
            <v>21101001-0408</v>
          </cell>
          <cell r="E1280" t="str">
            <v>PAQUETE</v>
          </cell>
          <cell r="F1280" t="str">
            <v>21101</v>
          </cell>
          <cell r="G1280" t="str">
            <v>11510</v>
          </cell>
          <cell r="H1280"/>
          <cell r="I1280"/>
          <cell r="J1280"/>
        </row>
        <row r="1281">
          <cell r="C1281" t="str">
            <v>BOLSA DE PLASTICO TRANSP. 15 X 20</v>
          </cell>
          <cell r="D1281" t="str">
            <v>21101001-0409</v>
          </cell>
          <cell r="E1281" t="str">
            <v>KILOGRAMO</v>
          </cell>
          <cell r="F1281" t="str">
            <v>21101</v>
          </cell>
          <cell r="G1281" t="str">
            <v>11510</v>
          </cell>
          <cell r="H1281"/>
          <cell r="I1281"/>
          <cell r="J1281"/>
        </row>
        <row r="1282">
          <cell r="C1282" t="str">
            <v>BOLSA DE PLASTICO TRANSP. 15 X 26</v>
          </cell>
          <cell r="D1282" t="str">
            <v>21101001-0410</v>
          </cell>
          <cell r="E1282" t="str">
            <v>KILOGRAMO</v>
          </cell>
          <cell r="F1282" t="str">
            <v>21101</v>
          </cell>
          <cell r="G1282" t="str">
            <v>11510</v>
          </cell>
          <cell r="H1282"/>
          <cell r="I1282"/>
          <cell r="J1282"/>
        </row>
        <row r="1283">
          <cell r="C1283" t="str">
            <v>ORGANIZADOR DE CAJON</v>
          </cell>
          <cell r="D1283" t="str">
            <v>21101001-0411</v>
          </cell>
          <cell r="E1283" t="str">
            <v>Pieza</v>
          </cell>
          <cell r="F1283" t="str">
            <v>21101</v>
          </cell>
          <cell r="G1283" t="str">
            <v>11510</v>
          </cell>
          <cell r="H1283"/>
          <cell r="I1283"/>
          <cell r="J1283"/>
        </row>
        <row r="1284">
          <cell r="C1284" t="str">
            <v>BANDERITAS DE 25 MM.  X 43 MM. COLOR AZUL</v>
          </cell>
          <cell r="D1284" t="str">
            <v>21101001-0412</v>
          </cell>
          <cell r="E1284" t="str">
            <v>PAQUETE</v>
          </cell>
          <cell r="F1284" t="str">
            <v>21101</v>
          </cell>
          <cell r="G1284" t="str">
            <v>11510</v>
          </cell>
          <cell r="H1284"/>
          <cell r="I1284"/>
          <cell r="J1284"/>
        </row>
        <row r="1285">
          <cell r="C1285" t="str">
            <v>BANDERITAS DE 25 MM.  X 43 MM. COLOR NARANJA</v>
          </cell>
          <cell r="D1285" t="str">
            <v>21101001-0413</v>
          </cell>
          <cell r="E1285" t="str">
            <v>PAQUETE</v>
          </cell>
          <cell r="F1285" t="str">
            <v>21101</v>
          </cell>
          <cell r="G1285" t="str">
            <v>11510</v>
          </cell>
          <cell r="H1285"/>
          <cell r="I1285"/>
          <cell r="J1285"/>
        </row>
        <row r="1286">
          <cell r="C1286" t="str">
            <v>BANDERITAS DE 25 MM.  X 43 MM. COLOR ROJO</v>
          </cell>
          <cell r="D1286" t="str">
            <v>21101001-0414</v>
          </cell>
          <cell r="E1286" t="str">
            <v>PAQUETE</v>
          </cell>
          <cell r="F1286" t="str">
            <v>21101</v>
          </cell>
          <cell r="G1286" t="str">
            <v>11510</v>
          </cell>
          <cell r="H1286"/>
          <cell r="I1286"/>
          <cell r="J1286"/>
        </row>
        <row r="1287">
          <cell r="C1287" t="str">
            <v>BANDERITAS DE 25 MM.  X 43 MM. COLOR VERDE</v>
          </cell>
          <cell r="D1287" t="str">
            <v>21101001-0415</v>
          </cell>
          <cell r="E1287" t="str">
            <v>PAQUETE</v>
          </cell>
          <cell r="F1287" t="str">
            <v>21101</v>
          </cell>
          <cell r="G1287" t="str">
            <v>11510</v>
          </cell>
          <cell r="H1287"/>
          <cell r="I1287"/>
          <cell r="J1287"/>
        </row>
        <row r="1288">
          <cell r="C1288" t="str">
            <v>CARPETA CON BROCHE DE 8CM, TAMAÑO OFICIO, TIPO PRESSBOARD, SIN PERCALINA, COLOR NEGRO</v>
          </cell>
          <cell r="D1288" t="str">
            <v>21101001-0416</v>
          </cell>
          <cell r="E1288" t="str">
            <v>Pieza</v>
          </cell>
          <cell r="F1288" t="str">
            <v>21101</v>
          </cell>
          <cell r="G1288" t="str">
            <v>11510</v>
          </cell>
          <cell r="H1288"/>
          <cell r="I1288"/>
          <cell r="J1288"/>
        </row>
        <row r="1289">
          <cell r="C1289" t="str">
            <v>CARPETA DE VINIL, TAMAÑO CARTA, CON HERRAJE D", MEDIDA DE 3", COLOR NEGRO</v>
          </cell>
          <cell r="D1289" t="str">
            <v>21101001-0417</v>
          </cell>
          <cell r="E1289" t="str">
            <v>Pieza</v>
          </cell>
          <cell r="F1289" t="str">
            <v>21101</v>
          </cell>
          <cell r="G1289" t="str">
            <v>11510</v>
          </cell>
          <cell r="H1289"/>
          <cell r="I1289"/>
          <cell r="J1289"/>
        </row>
        <row r="1290">
          <cell r="C1290" t="str">
            <v>CORDONES PARA GAFETE COLOR NEGRO DE 47 CMS DE LARGO</v>
          </cell>
          <cell r="D1290" t="str">
            <v>21101001-0418</v>
          </cell>
          <cell r="E1290" t="str">
            <v>Pieza</v>
          </cell>
          <cell r="F1290" t="str">
            <v>21101</v>
          </cell>
          <cell r="G1290" t="str">
            <v>11510</v>
          </cell>
          <cell r="H1290"/>
          <cell r="I1290"/>
          <cell r="J1290"/>
        </row>
        <row r="1291">
          <cell r="C1291" t="str">
            <v>MARCA TEXTO TIPO PLUMA COLOR AMARILLO</v>
          </cell>
          <cell r="D1291" t="str">
            <v>21101001-0419</v>
          </cell>
          <cell r="E1291" t="str">
            <v>Pieza</v>
          </cell>
          <cell r="F1291" t="str">
            <v>21101</v>
          </cell>
          <cell r="G1291" t="str">
            <v>11510</v>
          </cell>
          <cell r="H1291"/>
          <cell r="I1291"/>
          <cell r="J1291"/>
        </row>
        <row r="1292">
          <cell r="C1292" t="str">
            <v>MARCA TEXTO TIPO PLUMA COLOR VERDE</v>
          </cell>
          <cell r="D1292" t="str">
            <v>21101001-0420</v>
          </cell>
          <cell r="E1292" t="str">
            <v>Pieza</v>
          </cell>
          <cell r="F1292" t="str">
            <v>21101</v>
          </cell>
          <cell r="G1292" t="str">
            <v>11510</v>
          </cell>
          <cell r="H1292"/>
          <cell r="I1292"/>
          <cell r="J1292"/>
        </row>
        <row r="1293">
          <cell r="C1293" t="str">
            <v>SOBRE BOLSA TAMAÑO CARTA, EN PAPEL MANILA, SIN HILO DE 90 GRS</v>
          </cell>
          <cell r="D1293" t="str">
            <v>21101001-0421</v>
          </cell>
          <cell r="E1293" t="str">
            <v>Pieza</v>
          </cell>
          <cell r="F1293" t="str">
            <v>21101</v>
          </cell>
          <cell r="G1293" t="str">
            <v>11510</v>
          </cell>
          <cell r="H1293"/>
          <cell r="I1293"/>
          <cell r="J1293"/>
        </row>
        <row r="1294">
          <cell r="C1294" t="str">
            <v>SOBRE BOLSA TAMAÑO DOBLE CARTA, EN PAPEL MANILA, SIN HILO DE 90 GRS</v>
          </cell>
          <cell r="D1294" t="str">
            <v>21101001-0422</v>
          </cell>
          <cell r="E1294" t="str">
            <v>Pieza</v>
          </cell>
          <cell r="F1294" t="str">
            <v>21101</v>
          </cell>
          <cell r="G1294" t="str">
            <v>11510</v>
          </cell>
          <cell r="H1294"/>
          <cell r="I1294"/>
          <cell r="J1294"/>
        </row>
        <row r="1295">
          <cell r="C1295" t="str">
            <v>SOBRE BOLSA TAMAÑO ESQUELA, EN PAPEL MANILA, SIN HILO DE 90 GRS</v>
          </cell>
          <cell r="D1295" t="str">
            <v>21101001-0423</v>
          </cell>
          <cell r="E1295" t="str">
            <v>Pieza</v>
          </cell>
          <cell r="F1295" t="str">
            <v>21101</v>
          </cell>
          <cell r="G1295" t="str">
            <v>11510</v>
          </cell>
          <cell r="H1295"/>
          <cell r="I1295"/>
          <cell r="J1295"/>
        </row>
        <row r="1296">
          <cell r="C1296" t="str">
            <v>SOBRE BOLSA TAMAÑO RADIOGRAFIA, EN PAPEL MANILA, SIN HILO DE 105 GRS</v>
          </cell>
          <cell r="D1296" t="str">
            <v>21101001-0424</v>
          </cell>
          <cell r="E1296" t="str">
            <v>Pieza</v>
          </cell>
          <cell r="F1296" t="str">
            <v>21101</v>
          </cell>
          <cell r="G1296" t="str">
            <v>11510</v>
          </cell>
          <cell r="H1296"/>
          <cell r="I1296"/>
          <cell r="J1296"/>
        </row>
        <row r="1297">
          <cell r="C1297" t="str">
            <v>TINTA IDEAL PARA FOLIADOR COLOR NEGRO DE 12 ML</v>
          </cell>
          <cell r="D1297" t="str">
            <v>21101001-0425</v>
          </cell>
          <cell r="E1297" t="str">
            <v>Pieza</v>
          </cell>
          <cell r="F1297" t="str">
            <v>21101</v>
          </cell>
          <cell r="G1297" t="str">
            <v>11510</v>
          </cell>
          <cell r="H1297"/>
          <cell r="I1297"/>
          <cell r="J1297"/>
        </row>
        <row r="1298">
          <cell r="C1298" t="str">
            <v>TINTA IDEAL PARA FOLIADOR COLOR ROJO DE 12 ML</v>
          </cell>
          <cell r="D1298" t="str">
            <v>21101001-0426</v>
          </cell>
          <cell r="E1298" t="str">
            <v>Pieza</v>
          </cell>
          <cell r="F1298" t="str">
            <v>21101</v>
          </cell>
          <cell r="G1298" t="str">
            <v>11510</v>
          </cell>
          <cell r="H1298"/>
          <cell r="I1298"/>
          <cell r="J1298"/>
        </row>
        <row r="1299">
          <cell r="C1299" t="str">
            <v>PORTAGAFETES</v>
          </cell>
          <cell r="D1299" t="str">
            <v>21102001-0001</v>
          </cell>
          <cell r="E1299" t="str">
            <v>Pieza</v>
          </cell>
          <cell r="F1299" t="str">
            <v>21102</v>
          </cell>
          <cell r="G1299" t="str">
            <v>11510</v>
          </cell>
          <cell r="H1299"/>
          <cell r="I1299"/>
          <cell r="J1299"/>
        </row>
        <row r="1300">
          <cell r="C1300" t="str">
            <v>PORTAPAPELES</v>
          </cell>
          <cell r="D1300" t="str">
            <v>21102001-0002</v>
          </cell>
          <cell r="E1300" t="str">
            <v>Pieza</v>
          </cell>
          <cell r="F1300" t="str">
            <v>21102</v>
          </cell>
          <cell r="G1300" t="str">
            <v>11510</v>
          </cell>
          <cell r="H1300"/>
          <cell r="I1300"/>
          <cell r="J1300"/>
        </row>
        <row r="1301">
          <cell r="C1301" t="str">
            <v>MOCHILAS</v>
          </cell>
          <cell r="D1301" t="str">
            <v>21102001-0003</v>
          </cell>
          <cell r="E1301" t="str">
            <v>Pieza</v>
          </cell>
          <cell r="F1301" t="str">
            <v>21102</v>
          </cell>
          <cell r="G1301" t="str">
            <v>11510</v>
          </cell>
          <cell r="H1301"/>
          <cell r="I1301"/>
          <cell r="J1301"/>
        </row>
        <row r="1302">
          <cell r="C1302" t="str">
            <v>CAJA PAQUETE ELECTORAL</v>
          </cell>
          <cell r="D1302" t="str">
            <v>21102001-0004</v>
          </cell>
          <cell r="E1302" t="str">
            <v>Pieza</v>
          </cell>
          <cell r="F1302" t="str">
            <v>21102</v>
          </cell>
          <cell r="G1302" t="str">
            <v>11510</v>
          </cell>
          <cell r="H1302"/>
          <cell r="I1302"/>
          <cell r="J1302"/>
        </row>
        <row r="1303">
          <cell r="C1303" t="str">
            <v>BASE PARA URNA</v>
          </cell>
          <cell r="D1303" t="str">
            <v>21102001-0005</v>
          </cell>
          <cell r="E1303" t="str">
            <v>Pieza</v>
          </cell>
          <cell r="F1303" t="str">
            <v>21102</v>
          </cell>
          <cell r="G1303" t="str">
            <v>11510</v>
          </cell>
          <cell r="H1303"/>
          <cell r="I1303"/>
          <cell r="J1303"/>
        </row>
        <row r="1304">
          <cell r="C1304" t="str">
            <v>CAJA CONTENEDORA DE MATERIAL ELECTORAL</v>
          </cell>
          <cell r="D1304" t="str">
            <v>21102001-0006</v>
          </cell>
          <cell r="E1304" t="str">
            <v>Pieza</v>
          </cell>
          <cell r="F1304" t="str">
            <v>21102</v>
          </cell>
          <cell r="G1304" t="str">
            <v>11510</v>
          </cell>
          <cell r="H1304"/>
          <cell r="I1304"/>
          <cell r="J1304"/>
        </row>
        <row r="1305">
          <cell r="C1305" t="str">
            <v>DADO MARCADOR PARA CREDENCIAL</v>
          </cell>
          <cell r="D1305" t="str">
            <v>21102001-0007</v>
          </cell>
          <cell r="E1305" t="str">
            <v>Pieza</v>
          </cell>
          <cell r="F1305" t="str">
            <v>21102</v>
          </cell>
          <cell r="G1305" t="str">
            <v>11510</v>
          </cell>
          <cell r="H1305"/>
          <cell r="I1305"/>
          <cell r="J1305"/>
        </row>
        <row r="1306">
          <cell r="C1306" t="str">
            <v>URNA</v>
          </cell>
          <cell r="D1306" t="str">
            <v>21102001-0008</v>
          </cell>
          <cell r="E1306" t="str">
            <v>Pieza</v>
          </cell>
          <cell r="F1306" t="str">
            <v>21102</v>
          </cell>
          <cell r="G1306" t="str">
            <v>11510</v>
          </cell>
          <cell r="H1306"/>
          <cell r="I1306"/>
          <cell r="J1306"/>
        </row>
        <row r="1307">
          <cell r="C1307" t="str">
            <v>CANCEL ELECTORAL</v>
          </cell>
          <cell r="D1307" t="str">
            <v>21102001-0009</v>
          </cell>
          <cell r="E1307" t="str">
            <v>Pieza</v>
          </cell>
          <cell r="F1307" t="str">
            <v>21102</v>
          </cell>
          <cell r="G1307" t="str">
            <v>11510</v>
          </cell>
          <cell r="H1307"/>
          <cell r="I1307"/>
          <cell r="J1307"/>
        </row>
        <row r="1308">
          <cell r="C1308" t="str">
            <v>ENVASE CON AGUA CON COLORANTE TIPO PLUMON</v>
          </cell>
          <cell r="D1308" t="str">
            <v>21102001-0010</v>
          </cell>
          <cell r="E1308" t="str">
            <v>Pieza</v>
          </cell>
          <cell r="F1308" t="str">
            <v>21102</v>
          </cell>
          <cell r="G1308" t="str">
            <v>11510</v>
          </cell>
          <cell r="H1308"/>
          <cell r="I1308"/>
          <cell r="J1308"/>
        </row>
        <row r="1309">
          <cell r="C1309" t="str">
            <v>TAPAS PARA ENVASE CON AGUA CON COLORANTE TIPO PLUMON</v>
          </cell>
          <cell r="D1309" t="str">
            <v>21102001-0011</v>
          </cell>
          <cell r="E1309" t="str">
            <v>Pieza</v>
          </cell>
          <cell r="F1309" t="str">
            <v>21102</v>
          </cell>
          <cell r="G1309" t="str">
            <v>11510</v>
          </cell>
          <cell r="H1309"/>
          <cell r="I1309"/>
          <cell r="J1309"/>
        </row>
        <row r="1310">
          <cell r="C1310" t="str">
            <v>CINTA PARA SELLAR URNAS</v>
          </cell>
          <cell r="D1310" t="str">
            <v>21102001-0012</v>
          </cell>
          <cell r="E1310" t="str">
            <v>Pieza</v>
          </cell>
          <cell r="F1310" t="str">
            <v>21102</v>
          </cell>
          <cell r="G1310" t="str">
            <v>11510</v>
          </cell>
          <cell r="H1310"/>
          <cell r="I1310"/>
          <cell r="J1310"/>
        </row>
        <row r="1311">
          <cell r="C1311" t="str">
            <v>ETIQUETA BRAILLE</v>
          </cell>
          <cell r="D1311" t="str">
            <v>21102001-0013</v>
          </cell>
          <cell r="E1311" t="str">
            <v>Pieza</v>
          </cell>
          <cell r="F1311" t="str">
            <v>21102</v>
          </cell>
          <cell r="G1311" t="str">
            <v>11510</v>
          </cell>
          <cell r="H1311"/>
          <cell r="I1311"/>
          <cell r="J1311"/>
        </row>
        <row r="1312">
          <cell r="C1312" t="str">
            <v>MARCADOR DE BOLETA</v>
          </cell>
          <cell r="D1312" t="str">
            <v>21102001-0014</v>
          </cell>
          <cell r="E1312" t="str">
            <v>Pieza</v>
          </cell>
          <cell r="F1312" t="str">
            <v>21102</v>
          </cell>
          <cell r="G1312" t="str">
            <v>11510</v>
          </cell>
          <cell r="H1312"/>
          <cell r="I1312"/>
          <cell r="J1312"/>
        </row>
        <row r="1313">
          <cell r="C1313" t="str">
            <v>SUJETADOR PARA MARCADOR DE BOLETA</v>
          </cell>
          <cell r="D1313" t="str">
            <v>21102001-0015</v>
          </cell>
          <cell r="E1313" t="str">
            <v>Pieza</v>
          </cell>
          <cell r="F1313" t="str">
            <v>21102</v>
          </cell>
          <cell r="G1313" t="str">
            <v>11510</v>
          </cell>
          <cell r="H1313"/>
          <cell r="I1313"/>
          <cell r="J1313"/>
        </row>
        <row r="1314">
          <cell r="C1314" t="str">
            <v>SACAPUNTAS DOBLE</v>
          </cell>
          <cell r="D1314" t="str">
            <v>21102001-0016</v>
          </cell>
          <cell r="E1314" t="str">
            <v>Pieza</v>
          </cell>
          <cell r="F1314" t="str">
            <v>21102</v>
          </cell>
          <cell r="G1314" t="str">
            <v>11510</v>
          </cell>
          <cell r="H1314"/>
          <cell r="I1314"/>
          <cell r="J1314"/>
        </row>
        <row r="1315">
          <cell r="C1315" t="str">
            <v>MARCADORA PARA CREDENCIALES</v>
          </cell>
          <cell r="D1315" t="str">
            <v>21102001-0017</v>
          </cell>
          <cell r="E1315" t="str">
            <v>Pieza</v>
          </cell>
          <cell r="F1315" t="str">
            <v>21102</v>
          </cell>
          <cell r="G1315" t="str">
            <v>11510</v>
          </cell>
          <cell r="H1315"/>
          <cell r="I1315"/>
          <cell r="J1315"/>
        </row>
        <row r="1316">
          <cell r="C1316" t="str">
            <v>LLAVE ALLEN</v>
          </cell>
          <cell r="D1316" t="str">
            <v>21102001-0018</v>
          </cell>
          <cell r="E1316" t="str">
            <v>Pieza</v>
          </cell>
          <cell r="F1316" t="str">
            <v>21102</v>
          </cell>
          <cell r="G1316" t="str">
            <v>11510</v>
          </cell>
          <cell r="H1316"/>
          <cell r="I1316"/>
          <cell r="J1316"/>
        </row>
        <row r="1317">
          <cell r="C1317" t="str">
            <v>FAJILLAS PARA CAJA CONTENEDORA DE MATERIAL ELECTORAL</v>
          </cell>
          <cell r="D1317" t="str">
            <v>21102001-0019</v>
          </cell>
          <cell r="E1317" t="str">
            <v>Pieza</v>
          </cell>
          <cell r="F1317" t="str">
            <v>21102</v>
          </cell>
          <cell r="G1317" t="str">
            <v>11510</v>
          </cell>
          <cell r="H1317"/>
          <cell r="I1317"/>
          <cell r="J1317"/>
        </row>
        <row r="1318">
          <cell r="C1318" t="str">
            <v>SELLOS VOTO</v>
          </cell>
          <cell r="D1318" t="str">
            <v>21102001-0020</v>
          </cell>
          <cell r="E1318" t="str">
            <v>Pieza</v>
          </cell>
          <cell r="F1318" t="str">
            <v>21102</v>
          </cell>
          <cell r="G1318" t="str">
            <v>11510</v>
          </cell>
          <cell r="H1318"/>
          <cell r="I1318"/>
          <cell r="J1318"/>
        </row>
        <row r="1319">
          <cell r="C1319" t="str">
            <v>LIQUIDO INDELEBLE</v>
          </cell>
          <cell r="D1319" t="str">
            <v>21102001-0021</v>
          </cell>
          <cell r="E1319" t="str">
            <v>Pieza</v>
          </cell>
          <cell r="F1319" t="str">
            <v>21102</v>
          </cell>
          <cell r="G1319" t="str">
            <v>11510</v>
          </cell>
          <cell r="H1319"/>
          <cell r="I1319"/>
          <cell r="J1319"/>
        </row>
        <row r="1320">
          <cell r="C1320" t="str">
            <v>MAMPARA</v>
          </cell>
          <cell r="D1320" t="str">
            <v>21102001-0022</v>
          </cell>
          <cell r="E1320" t="str">
            <v>Pieza</v>
          </cell>
          <cell r="F1320" t="str">
            <v>21102</v>
          </cell>
          <cell r="G1320" t="str">
            <v>11510</v>
          </cell>
          <cell r="H1320"/>
          <cell r="I1320"/>
          <cell r="J1320"/>
        </row>
        <row r="1321">
          <cell r="C1321" t="str">
            <v>PAPEL SEGURIDAD</v>
          </cell>
          <cell r="D1321" t="str">
            <v>21102001-0023</v>
          </cell>
          <cell r="E1321" t="str">
            <v>MILLAR</v>
          </cell>
          <cell r="F1321" t="str">
            <v>21102</v>
          </cell>
          <cell r="G1321" t="str">
            <v>11510</v>
          </cell>
          <cell r="H1321"/>
          <cell r="I1321"/>
          <cell r="J1321"/>
        </row>
        <row r="1322">
          <cell r="C1322" t="str">
            <v>ETIQUETAS CON CODIGOS QR IMPRESAS</v>
          </cell>
          <cell r="D1322" t="str">
            <v>21102001-0025</v>
          </cell>
          <cell r="E1322" t="str">
            <v>Pieza</v>
          </cell>
          <cell r="F1322" t="str">
            <v>21102</v>
          </cell>
          <cell r="G1322" t="str">
            <v>11510</v>
          </cell>
          <cell r="H1322"/>
          <cell r="I1322"/>
          <cell r="J1322"/>
        </row>
        <row r="1323">
          <cell r="C1323" t="str">
            <v>HOJA DE ACUSE PARA AEC EN CATD</v>
          </cell>
          <cell r="D1323" t="str">
            <v>21102001-0026</v>
          </cell>
          <cell r="E1323" t="str">
            <v>Pieza</v>
          </cell>
          <cell r="F1323" t="str">
            <v>21102</v>
          </cell>
          <cell r="G1323" t="str">
            <v>11510</v>
          </cell>
          <cell r="H1323"/>
          <cell r="I1323"/>
          <cell r="J1323"/>
        </row>
        <row r="1324">
          <cell r="C1324" t="str">
            <v>BOLSA PARA HOJA  DE ACUSE PARA AEC EN CATD</v>
          </cell>
          <cell r="D1324" t="str">
            <v>21102001-0027</v>
          </cell>
          <cell r="E1324" t="str">
            <v>Pieza</v>
          </cell>
          <cell r="F1324" t="str">
            <v>21102</v>
          </cell>
          <cell r="G1324" t="str">
            <v>11510</v>
          </cell>
          <cell r="H1324"/>
          <cell r="I1324"/>
          <cell r="J1324"/>
        </row>
        <row r="1325">
          <cell r="C1325" t="str">
            <v>FOLDER PREP PARA CRYT</v>
          </cell>
          <cell r="D1325" t="str">
            <v>21102001-0028</v>
          </cell>
          <cell r="E1325" t="str">
            <v>Pieza</v>
          </cell>
          <cell r="F1325" t="str">
            <v>21102</v>
          </cell>
          <cell r="G1325" t="str">
            <v>11510</v>
          </cell>
          <cell r="H1325"/>
          <cell r="I1325"/>
          <cell r="J1325"/>
        </row>
        <row r="1326">
          <cell r="C1326" t="str">
            <v>FORRO PARA URNA</v>
          </cell>
          <cell r="D1326" t="str">
            <v>21102001-0029</v>
          </cell>
          <cell r="E1326" t="str">
            <v>Pieza</v>
          </cell>
          <cell r="F1326" t="str">
            <v>21102</v>
          </cell>
          <cell r="G1326" t="str">
            <v>11510</v>
          </cell>
          <cell r="H1326"/>
          <cell r="I1326"/>
          <cell r="J1326"/>
        </row>
        <row r="1327">
          <cell r="C1327" t="str">
            <v>ADITAMENTO P/MAMPARA ESPECIAL</v>
          </cell>
          <cell r="D1327" t="str">
            <v>21102001-0030</v>
          </cell>
          <cell r="E1327" t="str">
            <v>Pieza</v>
          </cell>
          <cell r="F1327" t="str">
            <v>21102</v>
          </cell>
          <cell r="G1327" t="str">
            <v>11510</v>
          </cell>
          <cell r="H1327"/>
          <cell r="I1327"/>
          <cell r="J1327"/>
        </row>
        <row r="1328">
          <cell r="C1328" t="str">
            <v>BOLSA TIPO/SOBRE</v>
          </cell>
          <cell r="D1328" t="str">
            <v>21102001-0031</v>
          </cell>
          <cell r="E1328" t="str">
            <v>Pieza</v>
          </cell>
          <cell r="F1328" t="str">
            <v>21102</v>
          </cell>
          <cell r="G1328" t="str">
            <v>11510</v>
          </cell>
          <cell r="H1328"/>
          <cell r="I1328"/>
          <cell r="J1328"/>
        </row>
        <row r="1329">
          <cell r="C1329" t="str">
            <v>BOLSAS DE CASILLA PARA SIMULACRO</v>
          </cell>
          <cell r="D1329" t="str">
            <v>21102001-0032</v>
          </cell>
          <cell r="E1329" t="str">
            <v>Pieza</v>
          </cell>
          <cell r="F1329" t="str">
            <v>21102</v>
          </cell>
          <cell r="G1329" t="str">
            <v>11510</v>
          </cell>
          <cell r="H1329"/>
          <cell r="I1329"/>
          <cell r="J1329"/>
        </row>
        <row r="1330">
          <cell r="C1330" t="str">
            <v>HOJA DE INSTRUCCIONES P/AEC</v>
          </cell>
          <cell r="D1330" t="str">
            <v>21102001-0033</v>
          </cell>
          <cell r="E1330" t="str">
            <v>Pieza</v>
          </cell>
          <cell r="F1330" t="str">
            <v>21102</v>
          </cell>
          <cell r="G1330" t="str">
            <v>11510</v>
          </cell>
          <cell r="H1330"/>
          <cell r="I1330"/>
          <cell r="J1330"/>
        </row>
        <row r="1331">
          <cell r="C1331" t="str">
            <v>BANDEJA DE CARTON CORRUGADO SENCILLO</v>
          </cell>
          <cell r="D1331" t="str">
            <v>21102001-0034</v>
          </cell>
          <cell r="E1331" t="str">
            <v>Pieza</v>
          </cell>
          <cell r="F1331" t="str">
            <v>21102</v>
          </cell>
          <cell r="G1331" t="str">
            <v>11510</v>
          </cell>
          <cell r="H1331"/>
          <cell r="I1331"/>
          <cell r="J1331"/>
        </row>
        <row r="1332">
          <cell r="C1332" t="str">
            <v>CLASIFICADOR DE CARTON MICRO CORRUGADO</v>
          </cell>
          <cell r="D1332" t="str">
            <v>21102001-0035</v>
          </cell>
          <cell r="E1332" t="str">
            <v>Pieza</v>
          </cell>
          <cell r="F1332" t="str">
            <v>21102</v>
          </cell>
          <cell r="G1332" t="str">
            <v>11510</v>
          </cell>
          <cell r="H1332"/>
          <cell r="I1332"/>
          <cell r="J1332"/>
        </row>
        <row r="1333">
          <cell r="C1333" t="str">
            <v>BOLSA P/HOJA DE INSTRUCCIONES P/AEC</v>
          </cell>
          <cell r="D1333" t="str">
            <v>21102001-0037</v>
          </cell>
          <cell r="E1333" t="str">
            <v>Pieza</v>
          </cell>
          <cell r="F1333" t="str">
            <v>21102</v>
          </cell>
          <cell r="G1333" t="str">
            <v>11510</v>
          </cell>
          <cell r="H1333"/>
          <cell r="I1333"/>
          <cell r="J1333"/>
        </row>
        <row r="1334">
          <cell r="C1334" t="str">
            <v>BASES DE CONTRASTE</v>
          </cell>
          <cell r="D1334" t="str">
            <v>21102001-0038</v>
          </cell>
          <cell r="E1334" t="str">
            <v>Pieza</v>
          </cell>
          <cell r="F1334" t="str">
            <v>21102</v>
          </cell>
          <cell r="G1334" t="str">
            <v>11510</v>
          </cell>
          <cell r="H1334"/>
          <cell r="I1334"/>
          <cell r="J1334"/>
        </row>
        <row r="1335">
          <cell r="C1335" t="str">
            <v>ETIQUETA 18.0 X 7.0 CMS</v>
          </cell>
          <cell r="D1335" t="str">
            <v>21102001-0039</v>
          </cell>
          <cell r="E1335" t="str">
            <v>Pieza</v>
          </cell>
          <cell r="F1335" t="str">
            <v>21102</v>
          </cell>
          <cell r="G1335" t="str">
            <v>11510</v>
          </cell>
          <cell r="H1335"/>
          <cell r="I1335"/>
          <cell r="J1335"/>
        </row>
        <row r="1336">
          <cell r="C1336" t="str">
            <v>ETIQUETA ADHERIBLE IMPRESA PARA URNA</v>
          </cell>
          <cell r="D1336" t="str">
            <v>21102001-0040</v>
          </cell>
          <cell r="E1336" t="str">
            <v>Pieza</v>
          </cell>
          <cell r="F1336" t="str">
            <v>21102</v>
          </cell>
          <cell r="G1336" t="str">
            <v>11510</v>
          </cell>
          <cell r="H1336"/>
          <cell r="I1336"/>
          <cell r="J1336"/>
        </row>
        <row r="1337">
          <cell r="C1337" t="str">
            <v>SELLOS P/CONSEJERO DISTRITAL</v>
          </cell>
          <cell r="D1337" t="str">
            <v>21102001-0041</v>
          </cell>
          <cell r="E1337" t="str">
            <v>Pieza</v>
          </cell>
          <cell r="F1337" t="str">
            <v>21102</v>
          </cell>
          <cell r="G1337" t="str">
            <v>11510</v>
          </cell>
          <cell r="H1337"/>
          <cell r="I1337"/>
          <cell r="J1337"/>
        </row>
        <row r="1338">
          <cell r="C1338" t="str">
            <v>SELLOS P/CONSEJO DISTRITAL</v>
          </cell>
          <cell r="D1338" t="str">
            <v>21102001-0042</v>
          </cell>
          <cell r="E1338" t="str">
            <v>Pieza</v>
          </cell>
          <cell r="F1338" t="str">
            <v>21102</v>
          </cell>
          <cell r="G1338" t="str">
            <v>11510</v>
          </cell>
          <cell r="H1338"/>
          <cell r="I1338"/>
          <cell r="J1338"/>
        </row>
        <row r="1339">
          <cell r="C1339" t="str">
            <v>DADO MARCADOR PARA CREDENCIAL</v>
          </cell>
          <cell r="D1339" t="str">
            <v>21102001-0043</v>
          </cell>
          <cell r="E1339" t="str">
            <v>LOTE</v>
          </cell>
          <cell r="F1339" t="str">
            <v>21102</v>
          </cell>
          <cell r="G1339" t="str">
            <v>11510</v>
          </cell>
          <cell r="H1339"/>
          <cell r="I1339"/>
          <cell r="J1339"/>
        </row>
        <row r="1340">
          <cell r="C1340" t="str">
            <v>MARCADORA DE CREDENCIALES</v>
          </cell>
          <cell r="D1340" t="str">
            <v>21102001-0044</v>
          </cell>
          <cell r="E1340" t="str">
            <v>LOTE</v>
          </cell>
          <cell r="F1340" t="str">
            <v>21102</v>
          </cell>
          <cell r="G1340" t="str">
            <v>11510</v>
          </cell>
          <cell r="H1340"/>
          <cell r="I1340"/>
          <cell r="J1340"/>
        </row>
        <row r="1341">
          <cell r="C1341" t="str">
            <v>SELLO " X "</v>
          </cell>
          <cell r="D1341" t="str">
            <v>21102001-0045</v>
          </cell>
          <cell r="E1341" t="str">
            <v>Pieza</v>
          </cell>
          <cell r="F1341" t="str">
            <v>21102</v>
          </cell>
          <cell r="G1341" t="str">
            <v>11510</v>
          </cell>
          <cell r="H1341"/>
          <cell r="I1341"/>
          <cell r="J1341"/>
        </row>
        <row r="1342">
          <cell r="C1342" t="str">
            <v>SOBRE BOLSA</v>
          </cell>
          <cell r="D1342" t="str">
            <v>21102001-0046</v>
          </cell>
          <cell r="E1342" t="str">
            <v>Pieza</v>
          </cell>
          <cell r="F1342" t="str">
            <v>21102</v>
          </cell>
          <cell r="G1342" t="str">
            <v>11510</v>
          </cell>
          <cell r="H1342"/>
          <cell r="I1342"/>
          <cell r="J1342"/>
        </row>
        <row r="1343">
          <cell r="C1343" t="str">
            <v>ACETATO HP/INYEC. DESJET T/C</v>
          </cell>
          <cell r="D1343" t="str">
            <v>21200001-0002</v>
          </cell>
          <cell r="E1343" t="str">
            <v>Pieza</v>
          </cell>
          <cell r="F1343" t="str">
            <v>21201</v>
          </cell>
          <cell r="G1343" t="str">
            <v>11510</v>
          </cell>
          <cell r="H1343"/>
          <cell r="I1343"/>
          <cell r="J1343"/>
        </row>
        <row r="1344">
          <cell r="C1344" t="str">
            <v>ACETATO TAMAÑO CARTA</v>
          </cell>
          <cell r="D1344" t="str">
            <v>21200001-0003</v>
          </cell>
          <cell r="E1344" t="str">
            <v>Pieza</v>
          </cell>
          <cell r="F1344" t="str">
            <v>21201</v>
          </cell>
          <cell r="G1344" t="str">
            <v>11510</v>
          </cell>
          <cell r="H1344"/>
          <cell r="I1344"/>
          <cell r="J1344"/>
        </row>
        <row r="1345">
          <cell r="C1345" t="str">
            <v>ACETATO TAMAÑO OFICIO</v>
          </cell>
          <cell r="D1345" t="str">
            <v>21200001-0004</v>
          </cell>
          <cell r="E1345" t="str">
            <v>Pieza</v>
          </cell>
          <cell r="F1345" t="str">
            <v>21201</v>
          </cell>
          <cell r="G1345" t="str">
            <v>11510</v>
          </cell>
          <cell r="H1345"/>
          <cell r="I1345"/>
          <cell r="J1345"/>
        </row>
        <row r="1346">
          <cell r="C1346" t="str">
            <v>PROTECTOR DE ACETATO P/CARPETA ARGOLLAS</v>
          </cell>
          <cell r="D1346" t="str">
            <v>21200001-0005</v>
          </cell>
          <cell r="E1346" t="str">
            <v>Pieza</v>
          </cell>
          <cell r="F1346" t="str">
            <v>21201</v>
          </cell>
          <cell r="G1346" t="str">
            <v>11510</v>
          </cell>
          <cell r="H1346"/>
          <cell r="I1346"/>
          <cell r="J1346"/>
        </row>
        <row r="1347">
          <cell r="C1347" t="str">
            <v>CARPETA TERMICA 1"</v>
          </cell>
          <cell r="D1347" t="str">
            <v>21200002-0003</v>
          </cell>
          <cell r="E1347" t="str">
            <v>Pieza</v>
          </cell>
          <cell r="F1347" t="str">
            <v>21201</v>
          </cell>
          <cell r="G1347" t="str">
            <v>11510</v>
          </cell>
          <cell r="H1347"/>
          <cell r="I1347"/>
          <cell r="J1347"/>
        </row>
        <row r="1348">
          <cell r="C1348" t="str">
            <v>CARPETA TERMICA 1/16"</v>
          </cell>
          <cell r="D1348" t="str">
            <v>21200002-0004</v>
          </cell>
          <cell r="E1348" t="str">
            <v>Pieza</v>
          </cell>
          <cell r="F1348" t="str">
            <v>21201</v>
          </cell>
          <cell r="G1348" t="str">
            <v>11510</v>
          </cell>
          <cell r="H1348"/>
          <cell r="I1348"/>
          <cell r="J1348"/>
        </row>
        <row r="1349">
          <cell r="C1349" t="str">
            <v>CARPETA TERMICA 3/16"</v>
          </cell>
          <cell r="D1349" t="str">
            <v>21200002-0008</v>
          </cell>
          <cell r="E1349" t="str">
            <v>Pieza</v>
          </cell>
          <cell r="F1349" t="str">
            <v>21201</v>
          </cell>
          <cell r="G1349" t="str">
            <v>11510</v>
          </cell>
          <cell r="H1349"/>
          <cell r="I1349"/>
          <cell r="J1349"/>
        </row>
        <row r="1350">
          <cell r="C1350" t="str">
            <v>CARPETA TERMICA 3/8"</v>
          </cell>
          <cell r="D1350" t="str">
            <v>21200002-0010</v>
          </cell>
          <cell r="E1350" t="str">
            <v>Pieza</v>
          </cell>
          <cell r="F1350" t="str">
            <v>21201</v>
          </cell>
          <cell r="G1350" t="str">
            <v>11510</v>
          </cell>
          <cell r="H1350"/>
          <cell r="I1350"/>
          <cell r="J1350"/>
        </row>
        <row r="1351">
          <cell r="C1351" t="str">
            <v>CARPETA TERMICA 5/16"</v>
          </cell>
          <cell r="D1351" t="str">
            <v>21200002-0011</v>
          </cell>
          <cell r="E1351" t="str">
            <v>Pieza</v>
          </cell>
          <cell r="F1351" t="str">
            <v>21201</v>
          </cell>
          <cell r="G1351" t="str">
            <v>11510</v>
          </cell>
          <cell r="H1351"/>
          <cell r="I1351"/>
          <cell r="J1351"/>
        </row>
        <row r="1352">
          <cell r="C1352" t="str">
            <v>CARPETA TERMICA 5/8"</v>
          </cell>
          <cell r="D1352" t="str">
            <v>21200002-0012</v>
          </cell>
          <cell r="E1352" t="str">
            <v>Pieza</v>
          </cell>
          <cell r="F1352" t="str">
            <v>21201</v>
          </cell>
          <cell r="G1352" t="str">
            <v>11510</v>
          </cell>
          <cell r="H1352"/>
          <cell r="I1352"/>
          <cell r="J1352"/>
        </row>
        <row r="1353">
          <cell r="C1353" t="str">
            <v>CUBIERTA BUCKRA TAMAÑO CARTA</v>
          </cell>
          <cell r="D1353" t="str">
            <v>21200002-0024</v>
          </cell>
          <cell r="E1353" t="str">
            <v>Pieza</v>
          </cell>
          <cell r="F1353" t="str">
            <v>21201</v>
          </cell>
          <cell r="G1353" t="str">
            <v>11510</v>
          </cell>
          <cell r="H1353"/>
          <cell r="I1353"/>
          <cell r="J1353"/>
        </row>
        <row r="1354">
          <cell r="C1354" t="str">
            <v>CUBIERTA GRIS NP-3R5304 XEROX</v>
          </cell>
          <cell r="D1354" t="str">
            <v>21200002-0036</v>
          </cell>
          <cell r="E1354" t="str">
            <v>PAQUETE</v>
          </cell>
          <cell r="F1354" t="str">
            <v>21201</v>
          </cell>
          <cell r="G1354" t="str">
            <v>11510</v>
          </cell>
          <cell r="H1354"/>
          <cell r="I1354"/>
          <cell r="J1354"/>
        </row>
        <row r="1355">
          <cell r="C1355" t="str">
            <v>PASTA DURA TIPO 'A'</v>
          </cell>
          <cell r="D1355" t="str">
            <v>21200002-0038</v>
          </cell>
          <cell r="E1355" t="str">
            <v>JUEGO</v>
          </cell>
          <cell r="F1355" t="str">
            <v>21201</v>
          </cell>
          <cell r="G1355" t="str">
            <v>11510</v>
          </cell>
          <cell r="H1355"/>
          <cell r="I1355"/>
          <cell r="J1355"/>
        </row>
        <row r="1356">
          <cell r="C1356" t="str">
            <v>PASTA T/CARTA EN CURPIEL Y FORRO TELA</v>
          </cell>
          <cell r="D1356" t="str">
            <v>21200002-0044</v>
          </cell>
          <cell r="E1356" t="str">
            <v>Pieza</v>
          </cell>
          <cell r="F1356" t="str">
            <v>21201</v>
          </cell>
          <cell r="G1356" t="str">
            <v>11510</v>
          </cell>
          <cell r="H1356"/>
          <cell r="I1356"/>
          <cell r="J1356"/>
        </row>
        <row r="1357">
          <cell r="C1357" t="str">
            <v>ALAMBRE P/GRAPAS XEROX 6135 NP8R1174</v>
          </cell>
          <cell r="D1357" t="str">
            <v>21200003-0003</v>
          </cell>
          <cell r="E1357" t="str">
            <v>ROLLO</v>
          </cell>
          <cell r="F1357" t="str">
            <v>21201</v>
          </cell>
          <cell r="G1357" t="str">
            <v>11510</v>
          </cell>
          <cell r="H1357"/>
          <cell r="I1357"/>
          <cell r="J1357"/>
        </row>
        <row r="1358">
          <cell r="C1358" t="str">
            <v>PAPEL PARA FAX FQ-15CR</v>
          </cell>
          <cell r="D1358" t="str">
            <v>21200004-0002</v>
          </cell>
          <cell r="E1358" t="str">
            <v>Pieza</v>
          </cell>
          <cell r="F1358" t="str">
            <v>21201</v>
          </cell>
          <cell r="G1358" t="str">
            <v>11510</v>
          </cell>
          <cell r="H1358"/>
          <cell r="I1358"/>
          <cell r="J1358"/>
        </row>
        <row r="1359">
          <cell r="C1359" t="str">
            <v>PAPEL PARA FAX KXFA136A</v>
          </cell>
          <cell r="D1359" t="str">
            <v>21200004-0003</v>
          </cell>
          <cell r="E1359" t="str">
            <v>Pieza</v>
          </cell>
          <cell r="F1359" t="str">
            <v>21201</v>
          </cell>
          <cell r="G1359" t="str">
            <v>11510</v>
          </cell>
          <cell r="H1359"/>
          <cell r="I1359"/>
          <cell r="J1359"/>
        </row>
        <row r="1360">
          <cell r="C1360" t="str">
            <v>PAPEL P/FAX DE 15 mts.</v>
          </cell>
          <cell r="D1360" t="str">
            <v>21200004-0004</v>
          </cell>
          <cell r="E1360" t="str">
            <v>ROLLO</v>
          </cell>
          <cell r="F1360" t="str">
            <v>21201</v>
          </cell>
          <cell r="G1360" t="str">
            <v>11510</v>
          </cell>
          <cell r="H1360"/>
          <cell r="I1360"/>
          <cell r="J1360"/>
        </row>
        <row r="1361">
          <cell r="C1361" t="str">
            <v>PAPEL P/FAX DE 30 mts.</v>
          </cell>
          <cell r="D1361" t="str">
            <v>21200004-0005</v>
          </cell>
          <cell r="E1361" t="str">
            <v>ROLLO</v>
          </cell>
          <cell r="F1361" t="str">
            <v>21201</v>
          </cell>
          <cell r="G1361" t="str">
            <v>11510</v>
          </cell>
          <cell r="H1361"/>
          <cell r="I1361"/>
          <cell r="J1361"/>
        </row>
        <row r="1362">
          <cell r="C1362" t="str">
            <v>PAPEL P/FAX DE 50 mts.</v>
          </cell>
          <cell r="D1362" t="str">
            <v>21200004-0006</v>
          </cell>
          <cell r="E1362" t="str">
            <v>ROLLO</v>
          </cell>
          <cell r="F1362" t="str">
            <v>21201</v>
          </cell>
          <cell r="G1362" t="str">
            <v>11510</v>
          </cell>
          <cell r="H1362"/>
          <cell r="I1362"/>
          <cell r="J1362"/>
        </row>
        <row r="1363">
          <cell r="C1363" t="str">
            <v>PLACA (GRABADOS E IMPRESOS)</v>
          </cell>
          <cell r="D1363" t="str">
            <v>21200005-0001</v>
          </cell>
          <cell r="E1363" t="str">
            <v>Pieza</v>
          </cell>
          <cell r="F1363" t="str">
            <v>21201</v>
          </cell>
          <cell r="G1363" t="str">
            <v>11510</v>
          </cell>
          <cell r="H1363"/>
          <cell r="I1363"/>
          <cell r="J1363"/>
        </row>
        <row r="1364">
          <cell r="C1364" t="str">
            <v>SOLUCION ELECTROSTATICA CONCENTRADA</v>
          </cell>
          <cell r="D1364" t="str">
            <v>21200006-0001</v>
          </cell>
          <cell r="E1364" t="str">
            <v>GALON</v>
          </cell>
          <cell r="F1364" t="str">
            <v>21201</v>
          </cell>
          <cell r="G1364" t="str">
            <v>11510</v>
          </cell>
          <cell r="H1364"/>
          <cell r="I1364"/>
          <cell r="J1364"/>
        </row>
        <row r="1365">
          <cell r="C1365" t="str">
            <v>TONER LIQUIDO  ELECTROSTATICO</v>
          </cell>
          <cell r="D1365" t="str">
            <v>21200006-0003</v>
          </cell>
          <cell r="E1365" t="str">
            <v>LITRO</v>
          </cell>
          <cell r="F1365" t="str">
            <v>21201</v>
          </cell>
          <cell r="G1365" t="str">
            <v>11510</v>
          </cell>
          <cell r="H1365"/>
          <cell r="I1365"/>
          <cell r="J1365"/>
        </row>
        <row r="1366">
          <cell r="C1366" t="str">
            <v>CARTUCHO TINTA PARA FAX H.P. 21 HEGRO</v>
          </cell>
          <cell r="D1366" t="str">
            <v>21200007-0004</v>
          </cell>
          <cell r="E1366" t="str">
            <v>Pieza</v>
          </cell>
          <cell r="F1366" t="str">
            <v>21201</v>
          </cell>
          <cell r="G1366" t="str">
            <v>11510</v>
          </cell>
          <cell r="H1366"/>
          <cell r="I1366"/>
          <cell r="J1366"/>
        </row>
        <row r="1367">
          <cell r="C1367" t="str">
            <v>CARTUCHO TINTA PARA FAX H.P. 22 COLOR</v>
          </cell>
          <cell r="D1367" t="str">
            <v>21200007-0005</v>
          </cell>
          <cell r="E1367" t="str">
            <v>Pieza</v>
          </cell>
          <cell r="F1367" t="str">
            <v>21201</v>
          </cell>
          <cell r="G1367" t="str">
            <v>11510</v>
          </cell>
          <cell r="H1367"/>
          <cell r="I1367"/>
          <cell r="J1367"/>
        </row>
        <row r="1368">
          <cell r="C1368" t="str">
            <v>ETIQUETA DE DOMICILIO LOCALIZADO</v>
          </cell>
          <cell r="D1368" t="str">
            <v>21200008-0001</v>
          </cell>
          <cell r="E1368" t="str">
            <v>Pieza</v>
          </cell>
          <cell r="F1368" t="str">
            <v>21201</v>
          </cell>
          <cell r="G1368" t="str">
            <v>11510</v>
          </cell>
          <cell r="H1368"/>
          <cell r="I1368"/>
          <cell r="J1368"/>
        </row>
        <row r="1369">
          <cell r="C1369" t="str">
            <v>ETIQUETA DE ENTREVISTA EN OTRO DOMICILIO</v>
          </cell>
          <cell r="D1369" t="str">
            <v>21200008-0002</v>
          </cell>
          <cell r="E1369" t="str">
            <v>Pieza</v>
          </cell>
          <cell r="F1369" t="str">
            <v>21201</v>
          </cell>
          <cell r="G1369" t="str">
            <v>11510</v>
          </cell>
          <cell r="H1369"/>
          <cell r="I1369"/>
          <cell r="J1369"/>
        </row>
        <row r="1370">
          <cell r="C1370" t="str">
            <v>ETIQUETA DE VIVIENDA VISITADA</v>
          </cell>
          <cell r="D1370" t="str">
            <v>21200008-0003</v>
          </cell>
          <cell r="E1370" t="str">
            <v>Pieza</v>
          </cell>
          <cell r="F1370" t="str">
            <v>21201</v>
          </cell>
          <cell r="G1370" t="str">
            <v>11510</v>
          </cell>
          <cell r="H1370"/>
          <cell r="I1370"/>
          <cell r="J1370"/>
        </row>
        <row r="1371">
          <cell r="C1371" t="str">
            <v>ETIQUETAS HOLOGRAFICAS</v>
          </cell>
          <cell r="D1371" t="str">
            <v>21200008-0005</v>
          </cell>
          <cell r="E1371" t="str">
            <v>Pieza</v>
          </cell>
          <cell r="F1371" t="str">
            <v>21201</v>
          </cell>
          <cell r="G1371" t="str">
            <v>11510</v>
          </cell>
          <cell r="H1371"/>
          <cell r="I1371"/>
          <cell r="J1371"/>
        </row>
        <row r="1372">
          <cell r="C1372" t="str">
            <v>RIBBON DE RESINA</v>
          </cell>
          <cell r="D1372" t="str">
            <v>21201001-0001</v>
          </cell>
          <cell r="E1372" t="str">
            <v>ROLLO</v>
          </cell>
          <cell r="F1372" t="str">
            <v>21201</v>
          </cell>
          <cell r="G1372" t="str">
            <v>11510</v>
          </cell>
          <cell r="H1372"/>
          <cell r="I1372"/>
          <cell r="J1372"/>
        </row>
        <row r="1373">
          <cell r="C1373" t="str">
            <v>ETIQUETA DE POLIESTER PARA CODIGO DE BARRAS</v>
          </cell>
          <cell r="D1373" t="str">
            <v>21201001-0002</v>
          </cell>
          <cell r="E1373" t="str">
            <v>ROLLO</v>
          </cell>
          <cell r="F1373" t="str">
            <v>21201</v>
          </cell>
          <cell r="G1373" t="str">
            <v>11510</v>
          </cell>
          <cell r="H1373"/>
          <cell r="I1373"/>
          <cell r="J1373"/>
        </row>
        <row r="1374">
          <cell r="C1374" t="str">
            <v>RIBBON</v>
          </cell>
          <cell r="D1374" t="str">
            <v>21201001-0003</v>
          </cell>
          <cell r="E1374" t="str">
            <v>Pieza</v>
          </cell>
          <cell r="F1374" t="str">
            <v>21201</v>
          </cell>
          <cell r="G1374" t="str">
            <v>11510</v>
          </cell>
          <cell r="H1374"/>
          <cell r="I1374"/>
          <cell r="J1374"/>
        </row>
        <row r="1375">
          <cell r="C1375" t="str">
            <v>SOLUCION DE LA FUENTE</v>
          </cell>
          <cell r="D1375" t="str">
            <v>21201001-0004</v>
          </cell>
          <cell r="E1375" t="str">
            <v>GALON</v>
          </cell>
          <cell r="F1375" t="str">
            <v>21201</v>
          </cell>
          <cell r="G1375" t="str">
            <v>11510</v>
          </cell>
          <cell r="H1375"/>
          <cell r="I1375"/>
          <cell r="J1375"/>
        </row>
        <row r="1376">
          <cell r="C1376" t="str">
            <v>REPUESTO PARA RODILLO DE PROTOCOLO</v>
          </cell>
          <cell r="D1376" t="str">
            <v>21201001-0005</v>
          </cell>
          <cell r="E1376" t="str">
            <v>Pieza</v>
          </cell>
          <cell r="F1376" t="str">
            <v>21201</v>
          </cell>
          <cell r="G1376" t="str">
            <v>11510</v>
          </cell>
          <cell r="H1376"/>
          <cell r="I1376"/>
          <cell r="J1376"/>
        </row>
        <row r="1377">
          <cell r="C1377" t="str">
            <v>PAPEL ELECTROSTATICO</v>
          </cell>
          <cell r="D1377" t="str">
            <v>21201001-0006</v>
          </cell>
          <cell r="E1377" t="str">
            <v>ROLLO</v>
          </cell>
          <cell r="F1377" t="str">
            <v>21201</v>
          </cell>
          <cell r="G1377" t="str">
            <v>11510</v>
          </cell>
          <cell r="H1377"/>
          <cell r="I1377"/>
          <cell r="J1377"/>
        </row>
        <row r="1378">
          <cell r="C1378" t="str">
            <v>ESTIRENO BLANCO</v>
          </cell>
          <cell r="D1378" t="str">
            <v>21201001-0007</v>
          </cell>
          <cell r="E1378" t="str">
            <v>Pieza</v>
          </cell>
          <cell r="F1378" t="str">
            <v>21201</v>
          </cell>
          <cell r="G1378" t="str">
            <v>11510</v>
          </cell>
          <cell r="H1378"/>
          <cell r="I1378"/>
          <cell r="J1378"/>
        </row>
        <row r="1379">
          <cell r="C1379" t="str">
            <v>TONER LIQUIDO ELECTROSTATICO</v>
          </cell>
          <cell r="D1379" t="str">
            <v>21201001-0008</v>
          </cell>
          <cell r="E1379" t="str">
            <v>Pieza</v>
          </cell>
          <cell r="F1379" t="str">
            <v>21201</v>
          </cell>
          <cell r="G1379" t="str">
            <v>11510</v>
          </cell>
          <cell r="H1379"/>
          <cell r="I1379"/>
          <cell r="J1379"/>
        </row>
        <row r="1380">
          <cell r="C1380" t="str">
            <v>TINTA NEGRA PARA ROTO OFFSET</v>
          </cell>
          <cell r="D1380" t="str">
            <v>21201001-0009</v>
          </cell>
          <cell r="E1380" t="str">
            <v>Pieza</v>
          </cell>
          <cell r="F1380" t="str">
            <v>21201</v>
          </cell>
          <cell r="G1380" t="str">
            <v>11510</v>
          </cell>
          <cell r="H1380"/>
          <cell r="I1380"/>
          <cell r="J1380"/>
        </row>
        <row r="1381">
          <cell r="C1381" t="str">
            <v>TARJETAS DE PVC COLOR BLANCO</v>
          </cell>
          <cell r="D1381" t="str">
            <v>21201001-0010</v>
          </cell>
          <cell r="E1381" t="str">
            <v>Pieza</v>
          </cell>
          <cell r="F1381" t="str">
            <v>21201</v>
          </cell>
          <cell r="G1381" t="str">
            <v>11510</v>
          </cell>
          <cell r="H1381"/>
          <cell r="I1381"/>
          <cell r="J1381"/>
        </row>
        <row r="1382">
          <cell r="C1382" t="str">
            <v>CINTAS DE IMPRESION PARA DISPOSITIVO DE SELLADO AUTOMATICO</v>
          </cell>
          <cell r="D1382" t="str">
            <v>21201001-0011</v>
          </cell>
          <cell r="E1382" t="str">
            <v>Pieza</v>
          </cell>
          <cell r="F1382" t="str">
            <v>21201</v>
          </cell>
          <cell r="G1382" t="str">
            <v>11510</v>
          </cell>
          <cell r="H1382"/>
          <cell r="I1382"/>
          <cell r="J1382"/>
        </row>
        <row r="1383">
          <cell r="C1383" t="str">
            <v>ETIQUETA AUTOADHERIBLE P/IMPRESORA MEDIANTE TRANSFERENCIA TERMICA</v>
          </cell>
          <cell r="D1383" t="str">
            <v>21201001-0012</v>
          </cell>
          <cell r="E1383" t="str">
            <v>Pieza</v>
          </cell>
          <cell r="F1383" t="str">
            <v>21201</v>
          </cell>
          <cell r="G1383" t="str">
            <v>11510</v>
          </cell>
          <cell r="H1383"/>
          <cell r="I1383"/>
          <cell r="J1383"/>
        </row>
        <row r="1384">
          <cell r="C1384" t="str">
            <v>ETIQUETA AUTOADHERIBLE P/IMPRESORA MEDIANTE TRANSFERENCIA TERMICA</v>
          </cell>
          <cell r="D1384" t="str">
            <v>21201001-0013</v>
          </cell>
          <cell r="E1384" t="str">
            <v>MILLAR</v>
          </cell>
          <cell r="F1384" t="str">
            <v>21201</v>
          </cell>
          <cell r="G1384" t="str">
            <v>11510</v>
          </cell>
          <cell r="H1384"/>
          <cell r="I1384"/>
          <cell r="J1384"/>
        </row>
        <row r="1385">
          <cell r="C1385" t="str">
            <v>TARJETA PLASTICA BLANCA DE PVC</v>
          </cell>
          <cell r="D1385" t="str">
            <v>21201001-0014</v>
          </cell>
          <cell r="E1385" t="str">
            <v>PAQUETE</v>
          </cell>
          <cell r="F1385" t="str">
            <v>21201</v>
          </cell>
          <cell r="G1385" t="str">
            <v>11510</v>
          </cell>
          <cell r="H1385"/>
          <cell r="I1385"/>
          <cell r="J1385"/>
        </row>
        <row r="1386">
          <cell r="C1386" t="str">
            <v>ETIQUETA AUTOLAMINABLE DE TRANSFERENCIA TERMICA</v>
          </cell>
          <cell r="D1386" t="str">
            <v>21201001-0015</v>
          </cell>
          <cell r="E1386" t="str">
            <v>Pieza</v>
          </cell>
          <cell r="F1386" t="str">
            <v>21201</v>
          </cell>
          <cell r="G1386" t="str">
            <v>11510</v>
          </cell>
          <cell r="H1386"/>
          <cell r="I1386"/>
          <cell r="J1386"/>
        </row>
        <row r="1387">
          <cell r="C1387" t="str">
            <v>MAPAS Y PLANOS DE ESTADOS y/o MUNICIPIOS</v>
          </cell>
          <cell r="D1387" t="str">
            <v>21300001-0001</v>
          </cell>
          <cell r="E1387" t="str">
            <v>Pieza</v>
          </cell>
          <cell r="F1387" t="str">
            <v>21301</v>
          </cell>
          <cell r="G1387" t="str">
            <v>11510</v>
          </cell>
          <cell r="H1387"/>
          <cell r="I1387"/>
          <cell r="J1387"/>
        </row>
        <row r="1388">
          <cell r="C1388" t="str">
            <v>TOALLA ANTIESTATICA</v>
          </cell>
          <cell r="D1388" t="str">
            <v>21400001-0001</v>
          </cell>
          <cell r="E1388" t="str">
            <v>Pieza</v>
          </cell>
          <cell r="F1388" t="str">
            <v>21401</v>
          </cell>
          <cell r="G1388" t="str">
            <v>11510</v>
          </cell>
          <cell r="H1388"/>
          <cell r="I1388"/>
          <cell r="J1388"/>
        </row>
        <row r="1389">
          <cell r="C1389" t="str">
            <v>CARTUCHO DE RESPALDO 8 M.M. 112 MIN.</v>
          </cell>
          <cell r="D1389" t="str">
            <v>21400002-0003</v>
          </cell>
          <cell r="E1389" t="str">
            <v>Pieza</v>
          </cell>
          <cell r="F1389" t="str">
            <v>21401</v>
          </cell>
          <cell r="G1389" t="str">
            <v>11510</v>
          </cell>
          <cell r="H1389"/>
          <cell r="I1389"/>
          <cell r="J1389"/>
        </row>
        <row r="1390">
          <cell r="C1390" t="str">
            <v>CINTA MAGNETICA DE CASSETTE JUMBO 250</v>
          </cell>
          <cell r="D1390" t="str">
            <v>21400002-0005</v>
          </cell>
          <cell r="E1390" t="str">
            <v>Pieza</v>
          </cell>
          <cell r="F1390" t="str">
            <v>21401</v>
          </cell>
          <cell r="G1390" t="str">
            <v>11510</v>
          </cell>
          <cell r="H1390"/>
          <cell r="I1390"/>
          <cell r="J1390"/>
        </row>
        <row r="1391">
          <cell r="C1391" t="str">
            <v>CARTUCHO DC-6525-525</v>
          </cell>
          <cell r="D1391" t="str">
            <v>21400002-0007</v>
          </cell>
          <cell r="E1391" t="str">
            <v>Pieza</v>
          </cell>
          <cell r="F1391" t="str">
            <v>21401</v>
          </cell>
          <cell r="G1391" t="str">
            <v>11510</v>
          </cell>
          <cell r="H1391"/>
          <cell r="I1391"/>
          <cell r="J1391"/>
        </row>
        <row r="1392">
          <cell r="C1392" t="str">
            <v>CARTUCHO DC-2120</v>
          </cell>
          <cell r="D1392" t="str">
            <v>21400002-0008</v>
          </cell>
          <cell r="E1392" t="str">
            <v>Pieza</v>
          </cell>
          <cell r="F1392" t="str">
            <v>21401</v>
          </cell>
          <cell r="G1392" t="str">
            <v>11510</v>
          </cell>
          <cell r="H1392"/>
          <cell r="I1392"/>
          <cell r="J1392"/>
        </row>
        <row r="1393">
          <cell r="C1393" t="str">
            <v>CINTA MAGNETICA 1/2"</v>
          </cell>
          <cell r="D1393" t="str">
            <v>21400002-0017</v>
          </cell>
          <cell r="E1393" t="str">
            <v>Pieza</v>
          </cell>
          <cell r="F1393" t="str">
            <v>21401</v>
          </cell>
          <cell r="G1393" t="str">
            <v>11510</v>
          </cell>
          <cell r="H1393"/>
          <cell r="I1393"/>
          <cell r="J1393"/>
        </row>
        <row r="1394">
          <cell r="C1394" t="str">
            <v>CARTUCHO DE LIMPieza DLT TAPE III</v>
          </cell>
          <cell r="D1394" t="str">
            <v>21400002-0019</v>
          </cell>
          <cell r="E1394" t="str">
            <v>Pieza</v>
          </cell>
          <cell r="F1394" t="str">
            <v>21401</v>
          </cell>
          <cell r="G1394" t="str">
            <v>11510</v>
          </cell>
          <cell r="H1394"/>
          <cell r="I1394"/>
          <cell r="J1394"/>
        </row>
        <row r="1395">
          <cell r="C1395" t="str">
            <v>CARTUCHO DE RESPALDO 1 GB.</v>
          </cell>
          <cell r="D1395" t="str">
            <v>21400002-0022</v>
          </cell>
          <cell r="E1395" t="str">
            <v>Pieza</v>
          </cell>
          <cell r="F1395" t="str">
            <v>21401</v>
          </cell>
          <cell r="G1395" t="str">
            <v>11510</v>
          </cell>
          <cell r="H1395"/>
          <cell r="I1395"/>
          <cell r="J1395"/>
        </row>
        <row r="1396">
          <cell r="C1396" t="str">
            <v>CABEZAL LIMPieza P/PLOTER NP C4721A CYAN</v>
          </cell>
          <cell r="D1396" t="str">
            <v>21400002-0029</v>
          </cell>
          <cell r="E1396" t="str">
            <v>Pieza</v>
          </cell>
          <cell r="F1396" t="str">
            <v>21401</v>
          </cell>
          <cell r="G1396" t="str">
            <v>11510</v>
          </cell>
          <cell r="H1396"/>
          <cell r="I1396"/>
          <cell r="J1396"/>
        </row>
        <row r="1397">
          <cell r="C1397" t="str">
            <v>CABEZAL LIMPieza P/PLOTER NP C4823A AMARI</v>
          </cell>
          <cell r="D1397" t="str">
            <v>21400002-0031</v>
          </cell>
          <cell r="E1397" t="str">
            <v>Pieza</v>
          </cell>
          <cell r="F1397" t="str">
            <v>21401</v>
          </cell>
          <cell r="G1397" t="str">
            <v>11510</v>
          </cell>
          <cell r="H1397"/>
          <cell r="I1397"/>
          <cell r="J1397"/>
        </row>
        <row r="1398">
          <cell r="C1398" t="str">
            <v>CARTUCHO DE RESPALDO 4 M.M. X 125 MTS.</v>
          </cell>
          <cell r="D1398" t="str">
            <v>21400002-0032</v>
          </cell>
          <cell r="E1398" t="str">
            <v>Pieza</v>
          </cell>
          <cell r="F1398" t="str">
            <v>21401</v>
          </cell>
          <cell r="G1398" t="str">
            <v>11510</v>
          </cell>
          <cell r="H1398"/>
          <cell r="I1398"/>
          <cell r="J1398"/>
        </row>
        <row r="1399">
          <cell r="C1399" t="str">
            <v>CINTA DLT</v>
          </cell>
          <cell r="D1399" t="str">
            <v>21400002-0033</v>
          </cell>
          <cell r="E1399" t="str">
            <v>Pieza</v>
          </cell>
          <cell r="F1399" t="str">
            <v>21401</v>
          </cell>
          <cell r="G1399" t="str">
            <v>11510</v>
          </cell>
          <cell r="H1399"/>
          <cell r="I1399"/>
          <cell r="J1399"/>
        </row>
        <row r="1400">
          <cell r="C1400" t="str">
            <v>CARTUCHO DE DATOS HP ULTRIUM 200 GB No PARTE C7971A</v>
          </cell>
          <cell r="D1400" t="str">
            <v>21400002-0035</v>
          </cell>
          <cell r="E1400" t="str">
            <v>Pieza</v>
          </cell>
          <cell r="F1400" t="str">
            <v>21401</v>
          </cell>
          <cell r="G1400" t="str">
            <v>11510</v>
          </cell>
          <cell r="H1400"/>
          <cell r="I1400"/>
          <cell r="J1400"/>
        </row>
        <row r="1401">
          <cell r="C1401" t="str">
            <v>CINTA DE DATOS DDS4 No. C5718A, 40 GB, 150 MTS, MCA. HP</v>
          </cell>
          <cell r="D1401" t="str">
            <v>21400002-0036</v>
          </cell>
          <cell r="E1401" t="str">
            <v>Pieza</v>
          </cell>
          <cell r="F1401" t="str">
            <v>21401</v>
          </cell>
          <cell r="G1401" t="str">
            <v>11510</v>
          </cell>
          <cell r="H1401"/>
          <cell r="I1401"/>
          <cell r="J1401"/>
        </row>
        <row r="1402">
          <cell r="C1402" t="str">
            <v>CINTA DE DATOS DDS-2 DE 8 GB N° DE PARTE C5707A</v>
          </cell>
          <cell r="D1402" t="str">
            <v>21400002-0039</v>
          </cell>
          <cell r="E1402" t="str">
            <v>Pieza</v>
          </cell>
          <cell r="F1402" t="str">
            <v>21401</v>
          </cell>
          <cell r="G1402" t="str">
            <v>11510</v>
          </cell>
          <cell r="H1402"/>
          <cell r="I1402"/>
          <cell r="J1402"/>
        </row>
        <row r="1403">
          <cell r="C1403" t="str">
            <v>CARTUCHO DATOS DAT 72  N° PARTE C8010A</v>
          </cell>
          <cell r="D1403" t="str">
            <v>21400002-0045</v>
          </cell>
          <cell r="E1403" t="str">
            <v>Pieza</v>
          </cell>
          <cell r="F1403" t="str">
            <v>21401</v>
          </cell>
          <cell r="G1403" t="str">
            <v>11510</v>
          </cell>
          <cell r="H1403"/>
          <cell r="I1403"/>
          <cell r="J1403"/>
        </row>
        <row r="1404">
          <cell r="C1404" t="str">
            <v>CINTA DE RESPALDO DAT725 N° C8010A, 72 GB</v>
          </cell>
          <cell r="D1404" t="str">
            <v>21400002-0046</v>
          </cell>
          <cell r="E1404" t="str">
            <v>Pieza</v>
          </cell>
          <cell r="F1404" t="str">
            <v>21401</v>
          </cell>
          <cell r="G1404" t="str">
            <v>11510</v>
          </cell>
          <cell r="H1404"/>
          <cell r="I1404"/>
          <cell r="J1404"/>
        </row>
        <row r="1405">
          <cell r="C1405" t="str">
            <v>CINTA IBM CART. DATOS ULTRIUM LT04</v>
          </cell>
          <cell r="D1405" t="str">
            <v>21400002-0048</v>
          </cell>
          <cell r="E1405" t="str">
            <v>Pieza</v>
          </cell>
          <cell r="F1405" t="str">
            <v>21401</v>
          </cell>
          <cell r="G1405" t="str">
            <v>11510</v>
          </cell>
          <cell r="H1405"/>
          <cell r="I1405"/>
          <cell r="J1405"/>
        </row>
        <row r="1406">
          <cell r="C1406" t="str">
            <v>CARTUCHO DE DATOS IBM ULTRIUM LTO 4 800GB</v>
          </cell>
          <cell r="D1406" t="str">
            <v>21400002-0049</v>
          </cell>
          <cell r="E1406" t="str">
            <v>Pieza</v>
          </cell>
          <cell r="F1406" t="str">
            <v>21401</v>
          </cell>
          <cell r="G1406" t="str">
            <v>11510</v>
          </cell>
          <cell r="H1406"/>
          <cell r="I1406"/>
          <cell r="J1406"/>
        </row>
        <row r="1407">
          <cell r="C1407" t="str">
            <v>CINTA P/IMPRESORA EPSON 8750</v>
          </cell>
          <cell r="D1407" t="str">
            <v>21400003-0001</v>
          </cell>
          <cell r="E1407" t="str">
            <v>Pieza</v>
          </cell>
          <cell r="F1407" t="str">
            <v>21401</v>
          </cell>
          <cell r="G1407" t="str">
            <v>11510</v>
          </cell>
          <cell r="H1407"/>
          <cell r="I1407"/>
          <cell r="J1407"/>
        </row>
        <row r="1408">
          <cell r="C1408" t="str">
            <v>CINTA P/IMPRESORA DP-041</v>
          </cell>
          <cell r="D1408" t="str">
            <v>21400003-0003</v>
          </cell>
          <cell r="E1408" t="str">
            <v>Pieza</v>
          </cell>
          <cell r="F1408" t="str">
            <v>21401</v>
          </cell>
          <cell r="G1408" t="str">
            <v>11510</v>
          </cell>
          <cell r="H1408"/>
          <cell r="I1408"/>
          <cell r="J1408"/>
        </row>
        <row r="1409">
          <cell r="C1409" t="str">
            <v>CINTA P/IMPRESORA DP-029</v>
          </cell>
          <cell r="D1409" t="str">
            <v>21400003-0004</v>
          </cell>
          <cell r="E1409" t="str">
            <v>Pieza</v>
          </cell>
          <cell r="F1409" t="str">
            <v>21401</v>
          </cell>
          <cell r="G1409" t="str">
            <v>11510</v>
          </cell>
          <cell r="H1409"/>
          <cell r="I1409"/>
          <cell r="J1409"/>
        </row>
        <row r="1410">
          <cell r="C1410" t="str">
            <v>CINTA P/IMPRESORA DP-013</v>
          </cell>
          <cell r="D1410" t="str">
            <v>21400003-0007</v>
          </cell>
          <cell r="E1410" t="str">
            <v>Pieza</v>
          </cell>
          <cell r="F1410" t="str">
            <v>21401</v>
          </cell>
          <cell r="G1410" t="str">
            <v>11510</v>
          </cell>
          <cell r="H1410"/>
          <cell r="I1410"/>
          <cell r="J1410"/>
        </row>
        <row r="1411">
          <cell r="C1411" t="str">
            <v>CINTA P/IMPRESORA DP-014</v>
          </cell>
          <cell r="D1411" t="str">
            <v>21400003-0008</v>
          </cell>
          <cell r="E1411" t="str">
            <v>Pieza</v>
          </cell>
          <cell r="F1411" t="str">
            <v>21401</v>
          </cell>
          <cell r="G1411" t="str">
            <v>11510</v>
          </cell>
          <cell r="H1411"/>
          <cell r="I1411"/>
          <cell r="J1411"/>
        </row>
        <row r="1412">
          <cell r="C1412" t="str">
            <v>CINTA P/IMPRESORA DP-033</v>
          </cell>
          <cell r="D1412" t="str">
            <v>21400003-0010</v>
          </cell>
          <cell r="E1412" t="str">
            <v>Pieza</v>
          </cell>
          <cell r="F1412" t="str">
            <v>21401</v>
          </cell>
          <cell r="G1412" t="str">
            <v>11510</v>
          </cell>
          <cell r="H1412"/>
          <cell r="I1412"/>
          <cell r="J1412"/>
        </row>
        <row r="1413">
          <cell r="C1413" t="str">
            <v>CINTA P/IMPRESORA DP-048</v>
          </cell>
          <cell r="D1413" t="str">
            <v>21400003-0011</v>
          </cell>
          <cell r="E1413" t="str">
            <v>Pieza</v>
          </cell>
          <cell r="F1413" t="str">
            <v>21401</v>
          </cell>
          <cell r="G1413" t="str">
            <v>11510</v>
          </cell>
          <cell r="H1413"/>
          <cell r="I1413"/>
          <cell r="J1413"/>
        </row>
        <row r="1414">
          <cell r="C1414" t="str">
            <v>CINTA P/IMPRESORA DP-070</v>
          </cell>
          <cell r="D1414" t="str">
            <v>21400003-0013</v>
          </cell>
          <cell r="E1414" t="str">
            <v>Pieza</v>
          </cell>
          <cell r="F1414" t="str">
            <v>21401</v>
          </cell>
          <cell r="G1414" t="str">
            <v>11510</v>
          </cell>
          <cell r="H1414"/>
          <cell r="I1414"/>
          <cell r="J1414"/>
        </row>
        <row r="1415">
          <cell r="C1415" t="str">
            <v>CINTA P/IMPRESORA DP-084</v>
          </cell>
          <cell r="D1415" t="str">
            <v>21400003-0015</v>
          </cell>
          <cell r="E1415" t="str">
            <v>Pieza</v>
          </cell>
          <cell r="F1415" t="str">
            <v>21401</v>
          </cell>
          <cell r="G1415" t="str">
            <v>11510</v>
          </cell>
          <cell r="H1415"/>
          <cell r="I1415"/>
          <cell r="J1415"/>
        </row>
        <row r="1416">
          <cell r="C1416" t="str">
            <v>CINTA P/IMPRESORA EPSON DFX-5000</v>
          </cell>
          <cell r="D1416" t="str">
            <v>21400003-0017</v>
          </cell>
          <cell r="E1416" t="str">
            <v>Pieza</v>
          </cell>
          <cell r="F1416" t="str">
            <v>21401</v>
          </cell>
          <cell r="G1416" t="str">
            <v>11510</v>
          </cell>
          <cell r="H1416"/>
          <cell r="I1416"/>
          <cell r="J1416"/>
        </row>
        <row r="1417">
          <cell r="C1417" t="str">
            <v>CINTA P/IMPRESORA IBM 1040580 4224</v>
          </cell>
          <cell r="D1417" t="str">
            <v>21400003-0018</v>
          </cell>
          <cell r="E1417" t="str">
            <v>Pieza</v>
          </cell>
          <cell r="F1417" t="str">
            <v>21401</v>
          </cell>
          <cell r="G1417" t="str">
            <v>11510</v>
          </cell>
          <cell r="H1417"/>
          <cell r="I1417"/>
          <cell r="J1417"/>
        </row>
        <row r="1418">
          <cell r="C1418" t="str">
            <v>CINTA P/IMPRESORA DFX. 5000-8000</v>
          </cell>
          <cell r="D1418" t="str">
            <v>21400003-0023</v>
          </cell>
          <cell r="E1418" t="str">
            <v>Pieza</v>
          </cell>
          <cell r="F1418" t="str">
            <v>21401</v>
          </cell>
          <cell r="G1418" t="str">
            <v>11510</v>
          </cell>
          <cell r="H1418"/>
          <cell r="I1418"/>
          <cell r="J1418"/>
        </row>
        <row r="1419">
          <cell r="C1419" t="str">
            <v>CINTA P/IMPRESORA DP-075</v>
          </cell>
          <cell r="D1419" t="str">
            <v>21400003-0029</v>
          </cell>
          <cell r="E1419" t="str">
            <v>Pieza</v>
          </cell>
          <cell r="F1419" t="str">
            <v>21401</v>
          </cell>
          <cell r="G1419" t="str">
            <v>11510</v>
          </cell>
          <cell r="H1419"/>
          <cell r="I1419"/>
          <cell r="J1419"/>
        </row>
        <row r="1420">
          <cell r="C1420" t="str">
            <v>CINTA P/IMPRESORA EPSON LQ-2550 DP-035</v>
          </cell>
          <cell r="D1420" t="str">
            <v>21400003-0034</v>
          </cell>
          <cell r="E1420" t="str">
            <v>Pieza</v>
          </cell>
          <cell r="F1420" t="str">
            <v>21401</v>
          </cell>
          <cell r="G1420" t="str">
            <v>11510</v>
          </cell>
          <cell r="H1420"/>
          <cell r="I1420"/>
          <cell r="J1420"/>
        </row>
        <row r="1421">
          <cell r="C1421" t="str">
            <v>CINTA P/IMPRESORA EPSON 8766</v>
          </cell>
          <cell r="D1421" t="str">
            <v>21400003-0046</v>
          </cell>
          <cell r="E1421" t="str">
            <v>Pieza</v>
          </cell>
          <cell r="F1421" t="str">
            <v>21401</v>
          </cell>
          <cell r="G1421" t="str">
            <v>11510</v>
          </cell>
          <cell r="H1421"/>
          <cell r="I1421"/>
          <cell r="J1421"/>
        </row>
        <row r="1422">
          <cell r="C1422" t="str">
            <v>CINTA P/IMPRESORA EPSON 7754</v>
          </cell>
          <cell r="D1422" t="str">
            <v>21400003-0047</v>
          </cell>
          <cell r="E1422" t="str">
            <v>Pieza</v>
          </cell>
          <cell r="F1422" t="str">
            <v>21401</v>
          </cell>
          <cell r="G1422" t="str">
            <v>11510</v>
          </cell>
          <cell r="H1422"/>
          <cell r="I1422"/>
          <cell r="J1422"/>
        </row>
        <row r="1423">
          <cell r="C1423" t="str">
            <v>CINTA P/IMPRESORA OKIDATA</v>
          </cell>
          <cell r="D1423" t="str">
            <v>21400003-0050</v>
          </cell>
          <cell r="E1423" t="str">
            <v>Pieza</v>
          </cell>
          <cell r="F1423" t="str">
            <v>21401</v>
          </cell>
          <cell r="G1423" t="str">
            <v>11510</v>
          </cell>
          <cell r="H1423"/>
          <cell r="I1423"/>
          <cell r="J1423"/>
        </row>
        <row r="1424">
          <cell r="C1424" t="str">
            <v>CINTA P/IMPRESORA STAR XR-1520</v>
          </cell>
          <cell r="D1424" t="str">
            <v>21400003-0053</v>
          </cell>
          <cell r="E1424" t="str">
            <v>Pieza</v>
          </cell>
          <cell r="F1424" t="str">
            <v>21401</v>
          </cell>
          <cell r="G1424" t="str">
            <v>11510</v>
          </cell>
          <cell r="H1424"/>
          <cell r="I1424"/>
          <cell r="J1424"/>
        </row>
        <row r="1425">
          <cell r="C1425" t="str">
            <v>CINTA P/IMPRESORA DP-001</v>
          </cell>
          <cell r="D1425" t="str">
            <v>21400003-0056</v>
          </cell>
          <cell r="E1425" t="str">
            <v>Pieza</v>
          </cell>
          <cell r="F1425" t="str">
            <v>21401</v>
          </cell>
          <cell r="G1425" t="str">
            <v>11510</v>
          </cell>
          <cell r="H1425"/>
          <cell r="I1425"/>
          <cell r="J1425"/>
        </row>
        <row r="1426">
          <cell r="C1426" t="str">
            <v>CINTA P/IMPRESORA DP-031</v>
          </cell>
          <cell r="D1426" t="str">
            <v>21400003-0057</v>
          </cell>
          <cell r="E1426" t="str">
            <v>Pieza</v>
          </cell>
          <cell r="F1426" t="str">
            <v>21401</v>
          </cell>
          <cell r="G1426" t="str">
            <v>11510</v>
          </cell>
          <cell r="H1426"/>
          <cell r="I1426"/>
          <cell r="J1426"/>
        </row>
        <row r="1427">
          <cell r="C1427" t="str">
            <v>CINTA P/IMPRESORA EPSON LQ-1170</v>
          </cell>
          <cell r="D1427" t="str">
            <v>21400003-0064</v>
          </cell>
          <cell r="E1427" t="str">
            <v>Pieza</v>
          </cell>
          <cell r="F1427" t="str">
            <v>21401</v>
          </cell>
          <cell r="G1427" t="str">
            <v>11510</v>
          </cell>
          <cell r="H1427"/>
          <cell r="I1427"/>
          <cell r="J1427"/>
        </row>
        <row r="1428">
          <cell r="C1428" t="str">
            <v>CINTA P/IMP EPSON LQ-2550 NP 7762/S015016</v>
          </cell>
          <cell r="D1428" t="str">
            <v>21400003-0086</v>
          </cell>
          <cell r="E1428" t="str">
            <v>Pieza</v>
          </cell>
          <cell r="F1428" t="str">
            <v>21401</v>
          </cell>
          <cell r="G1428" t="str">
            <v>11510</v>
          </cell>
          <cell r="H1428"/>
          <cell r="I1428"/>
          <cell r="J1428"/>
        </row>
        <row r="1429">
          <cell r="C1429" t="str">
            <v>CINTAS PARA IMPRESORA ZEBRA, MOD. S600 (ROLLO RIBBON DE RESINA NEGRA 102X360 MTS.)</v>
          </cell>
          <cell r="D1429" t="str">
            <v>21400003-0088</v>
          </cell>
          <cell r="E1429" t="str">
            <v>ROLLO</v>
          </cell>
          <cell r="F1429" t="str">
            <v>21401</v>
          </cell>
          <cell r="G1429" t="str">
            <v>11510</v>
          </cell>
          <cell r="H1429"/>
          <cell r="I1429"/>
          <cell r="J1429"/>
        </row>
        <row r="1430">
          <cell r="C1430" t="str">
            <v>CINTAS PARA IMPRESORA EPSON LQ-2180</v>
          </cell>
          <cell r="D1430" t="str">
            <v>21400003-0090</v>
          </cell>
          <cell r="E1430" t="str">
            <v>Pieza</v>
          </cell>
          <cell r="F1430" t="str">
            <v>21401</v>
          </cell>
          <cell r="G1430" t="str">
            <v>11510</v>
          </cell>
          <cell r="H1430"/>
          <cell r="I1430"/>
          <cell r="J1430"/>
        </row>
        <row r="1431">
          <cell r="C1431" t="str">
            <v>CINTAS PARA IMPRESORA DP-126</v>
          </cell>
          <cell r="D1431" t="str">
            <v>21400003-0091</v>
          </cell>
          <cell r="E1431" t="str">
            <v>Pieza</v>
          </cell>
          <cell r="F1431" t="str">
            <v>21401</v>
          </cell>
          <cell r="G1431" t="str">
            <v>11510</v>
          </cell>
          <cell r="H1431"/>
          <cell r="I1431"/>
          <cell r="J1431"/>
        </row>
        <row r="1432">
          <cell r="C1432" t="str">
            <v>CINTA PARA IMPRESORA EPSON LQ-2090</v>
          </cell>
          <cell r="D1432" t="str">
            <v>21400003-0093</v>
          </cell>
          <cell r="E1432" t="str">
            <v>Pieza</v>
          </cell>
          <cell r="F1432" t="str">
            <v>21401</v>
          </cell>
          <cell r="G1432" t="str">
            <v>11510</v>
          </cell>
          <cell r="H1432"/>
          <cell r="I1432"/>
          <cell r="J1432"/>
        </row>
        <row r="1433">
          <cell r="C1433" t="str">
            <v>CINTA PARA IMPRESORA DE MATRIZ DE PUNTO EPSON LQ-2090, N° DE PARTE SO15335</v>
          </cell>
          <cell r="D1433" t="str">
            <v>21400003-0094</v>
          </cell>
          <cell r="E1433" t="str">
            <v>Pieza</v>
          </cell>
          <cell r="F1433" t="str">
            <v>21401</v>
          </cell>
          <cell r="G1433" t="str">
            <v>11510</v>
          </cell>
          <cell r="H1433"/>
          <cell r="I1433"/>
          <cell r="J1433"/>
        </row>
        <row r="1434">
          <cell r="C1434" t="str">
            <v>DISCO COMPACTO VIRGEN PARA AUDIO</v>
          </cell>
          <cell r="D1434" t="str">
            <v>21400004-0001</v>
          </cell>
          <cell r="E1434" t="str">
            <v>Pieza</v>
          </cell>
          <cell r="F1434" t="str">
            <v>21401</v>
          </cell>
          <cell r="G1434" t="str">
            <v>11510</v>
          </cell>
          <cell r="H1434"/>
          <cell r="I1434"/>
          <cell r="J1434"/>
        </row>
        <row r="1435">
          <cell r="C1435" t="str">
            <v>DISCO COMPACTO ( C.D. )</v>
          </cell>
          <cell r="D1435" t="str">
            <v>21400004-0002</v>
          </cell>
          <cell r="E1435" t="str">
            <v>Pieza</v>
          </cell>
          <cell r="F1435" t="str">
            <v>21401</v>
          </cell>
          <cell r="G1435" t="str">
            <v>11510</v>
          </cell>
          <cell r="H1435"/>
          <cell r="I1435"/>
          <cell r="J1435"/>
        </row>
        <row r="1436">
          <cell r="C1436" t="str">
            <v>DISCO COMPACTO ( C.D. ) REGRABABLE CD/RW</v>
          </cell>
          <cell r="D1436" t="str">
            <v>21400004-0003</v>
          </cell>
          <cell r="E1436" t="str">
            <v>Pieza</v>
          </cell>
          <cell r="F1436" t="str">
            <v>21401</v>
          </cell>
          <cell r="G1436" t="str">
            <v>11510</v>
          </cell>
          <cell r="H1436"/>
          <cell r="I1436"/>
          <cell r="J1436"/>
        </row>
        <row r="1437">
          <cell r="C1437" t="str">
            <v>DISCO COMPACTO REGRABABLE 74 MIN 650 MB</v>
          </cell>
          <cell r="D1437" t="str">
            <v>21400004-0004</v>
          </cell>
          <cell r="E1437" t="str">
            <v>Pieza</v>
          </cell>
          <cell r="F1437" t="str">
            <v>21401</v>
          </cell>
          <cell r="G1437" t="str">
            <v>11510</v>
          </cell>
          <cell r="H1437"/>
          <cell r="I1437"/>
          <cell r="J1437"/>
        </row>
        <row r="1438">
          <cell r="C1438" t="str">
            <v>DISCO COMPACTO GRABABLE 80 MIN 700 MB</v>
          </cell>
          <cell r="D1438" t="str">
            <v>21400004-0005</v>
          </cell>
          <cell r="E1438" t="str">
            <v>Pieza</v>
          </cell>
          <cell r="F1438" t="str">
            <v>21401</v>
          </cell>
          <cell r="G1438" t="str">
            <v>11510</v>
          </cell>
          <cell r="H1438"/>
          <cell r="I1438"/>
          <cell r="J1438"/>
        </row>
        <row r="1439">
          <cell r="C1439" t="str">
            <v>DISCO COMPACTO</v>
          </cell>
          <cell r="D1439" t="str">
            <v>21400004-0006</v>
          </cell>
          <cell r="E1439" t="str">
            <v>Pieza</v>
          </cell>
          <cell r="F1439" t="str">
            <v>21401</v>
          </cell>
          <cell r="G1439" t="str">
            <v>11510</v>
          </cell>
          <cell r="H1439"/>
          <cell r="I1439"/>
          <cell r="J1439"/>
        </row>
        <row r="1440">
          <cell r="C1440" t="str">
            <v>LIMPIADOR P/UNIDAD DE DISCO COMPACTO (C.D</v>
          </cell>
          <cell r="D1440" t="str">
            <v>21400004-0007</v>
          </cell>
          <cell r="E1440" t="str">
            <v>Pieza</v>
          </cell>
          <cell r="F1440" t="str">
            <v>21401</v>
          </cell>
          <cell r="G1440" t="str">
            <v>11510</v>
          </cell>
          <cell r="H1440"/>
          <cell r="I1440"/>
          <cell r="J1440"/>
        </row>
        <row r="1441">
          <cell r="C1441" t="str">
            <v>LIMPIADOR P/UNIDAD DE CD-ROM</v>
          </cell>
          <cell r="D1441" t="str">
            <v>21400004-0009</v>
          </cell>
          <cell r="E1441" t="str">
            <v>Pieza</v>
          </cell>
          <cell r="F1441" t="str">
            <v>21401</v>
          </cell>
          <cell r="G1441" t="str">
            <v>11510</v>
          </cell>
          <cell r="H1441"/>
          <cell r="I1441"/>
          <cell r="J1441"/>
        </row>
        <row r="1442">
          <cell r="C1442" t="str">
            <v>DISCO COMPACTO REESCRIBIBLE DE 80 MIN. 700 MB</v>
          </cell>
          <cell r="D1442" t="str">
            <v>21400004-0010</v>
          </cell>
          <cell r="E1442" t="str">
            <v>Pieza</v>
          </cell>
          <cell r="F1442" t="str">
            <v>21401</v>
          </cell>
          <cell r="G1442" t="str">
            <v>11510</v>
          </cell>
          <cell r="H1442"/>
          <cell r="I1442"/>
          <cell r="J1442"/>
        </row>
        <row r="1443">
          <cell r="C1443" t="str">
            <v>DISCO COMPACTO DVD GRABABLE</v>
          </cell>
          <cell r="D1443" t="str">
            <v>21400004-0011</v>
          </cell>
          <cell r="E1443" t="str">
            <v>Pieza</v>
          </cell>
          <cell r="F1443" t="str">
            <v>21401</v>
          </cell>
          <cell r="G1443" t="str">
            <v>11510</v>
          </cell>
          <cell r="H1443"/>
          <cell r="I1443"/>
          <cell r="J1443"/>
        </row>
        <row r="1444">
          <cell r="C1444" t="str">
            <v>DISCO COMPACTO DVD REGRABABLE (DVD-RW)</v>
          </cell>
          <cell r="D1444" t="str">
            <v>21400004-0012</v>
          </cell>
          <cell r="E1444" t="str">
            <v>Pieza</v>
          </cell>
          <cell r="F1444" t="str">
            <v>21401</v>
          </cell>
          <cell r="G1444" t="str">
            <v>11510</v>
          </cell>
          <cell r="H1444"/>
          <cell r="I1444"/>
          <cell r="J1444"/>
        </row>
        <row r="1445">
          <cell r="C1445" t="str">
            <v>DISCO COMPACTO MINI-CD DE 180 MB</v>
          </cell>
          <cell r="D1445" t="str">
            <v>21400004-0013</v>
          </cell>
          <cell r="E1445" t="str">
            <v>Pieza</v>
          </cell>
          <cell r="F1445" t="str">
            <v>21401</v>
          </cell>
          <cell r="G1445" t="str">
            <v>11510</v>
          </cell>
          <cell r="H1445"/>
          <cell r="I1445"/>
          <cell r="J1445"/>
        </row>
        <row r="1446">
          <cell r="C1446" t="str">
            <v>DISCO COMPACTO GRABABLE 80 MIN 700 MB</v>
          </cell>
          <cell r="D1446" t="str">
            <v>21400004-0015</v>
          </cell>
          <cell r="E1446" t="str">
            <v>PAQUETE</v>
          </cell>
          <cell r="F1446" t="str">
            <v>21401</v>
          </cell>
          <cell r="G1446" t="str">
            <v>11510</v>
          </cell>
          <cell r="H1446"/>
          <cell r="I1446"/>
          <cell r="J1446"/>
        </row>
        <row r="1447">
          <cell r="C1447" t="str">
            <v>DISCO ZIP IOMEGA   2GB.</v>
          </cell>
          <cell r="D1447" t="str">
            <v>21400005-0001</v>
          </cell>
          <cell r="E1447" t="str">
            <v>Pieza</v>
          </cell>
          <cell r="F1447" t="str">
            <v>21401</v>
          </cell>
          <cell r="G1447" t="str">
            <v>11510</v>
          </cell>
          <cell r="H1447"/>
          <cell r="I1447"/>
          <cell r="J1447"/>
        </row>
        <row r="1448">
          <cell r="C1448" t="str">
            <v>DISCO ZIP IOMEGA 250 MB.</v>
          </cell>
          <cell r="D1448" t="str">
            <v>21400005-0002</v>
          </cell>
          <cell r="E1448" t="str">
            <v>Pieza</v>
          </cell>
          <cell r="F1448" t="str">
            <v>21401</v>
          </cell>
          <cell r="G1448" t="str">
            <v>11510</v>
          </cell>
          <cell r="H1448"/>
          <cell r="I1448"/>
          <cell r="J1448"/>
        </row>
        <row r="1449">
          <cell r="C1449" t="str">
            <v>DISKETTE 3 1/2 ALTA DENSIDAD</v>
          </cell>
          <cell r="D1449" t="str">
            <v>21400006-0001</v>
          </cell>
          <cell r="E1449" t="str">
            <v>Pieza</v>
          </cell>
          <cell r="F1449" t="str">
            <v>21401</v>
          </cell>
          <cell r="G1449" t="str">
            <v>11510</v>
          </cell>
          <cell r="H1449"/>
          <cell r="I1449"/>
          <cell r="J1449"/>
        </row>
        <row r="1450">
          <cell r="C1450" t="str">
            <v>KIT LIMPIADOR P/DRIVE DE 3.5 "</v>
          </cell>
          <cell r="D1450" t="str">
            <v>21400006-0005</v>
          </cell>
          <cell r="E1450" t="str">
            <v>PAQUETE</v>
          </cell>
          <cell r="F1450" t="str">
            <v>21401</v>
          </cell>
          <cell r="G1450" t="str">
            <v>11510</v>
          </cell>
          <cell r="H1450"/>
          <cell r="I1450"/>
          <cell r="J1450"/>
        </row>
        <row r="1451">
          <cell r="C1451" t="str">
            <v>KIT LIMPIADOR P/DISCO OPTICO WOA-D11</v>
          </cell>
          <cell r="D1451" t="str">
            <v>21400006-0007</v>
          </cell>
          <cell r="E1451" t="str">
            <v>PAQUETE</v>
          </cell>
          <cell r="F1451" t="str">
            <v>21401</v>
          </cell>
          <cell r="G1451" t="str">
            <v>11510</v>
          </cell>
          <cell r="H1451"/>
          <cell r="I1451"/>
          <cell r="J1451"/>
        </row>
        <row r="1452">
          <cell r="C1452" t="str">
            <v>DISCO DE RESPALDO ZIP 100 MB.</v>
          </cell>
          <cell r="D1452" t="str">
            <v>21400006-0008</v>
          </cell>
          <cell r="E1452" t="str">
            <v>Pieza</v>
          </cell>
          <cell r="F1452" t="str">
            <v>21401</v>
          </cell>
          <cell r="G1452" t="str">
            <v>11510</v>
          </cell>
          <cell r="H1452"/>
          <cell r="I1452"/>
          <cell r="J1452"/>
        </row>
        <row r="1453">
          <cell r="C1453" t="str">
            <v>LIMPIADOR DE UNIDAD DE 3.5 "</v>
          </cell>
          <cell r="D1453" t="str">
            <v>21400006-0012</v>
          </cell>
          <cell r="E1453" t="str">
            <v>Pieza</v>
          </cell>
          <cell r="F1453" t="str">
            <v>21401</v>
          </cell>
          <cell r="G1453" t="str">
            <v>11510</v>
          </cell>
          <cell r="H1453"/>
          <cell r="I1453"/>
          <cell r="J1453"/>
        </row>
        <row r="1454">
          <cell r="C1454" t="str">
            <v>DISKETTE 3 1/2 ALTA DENSIDAD</v>
          </cell>
          <cell r="D1454" t="str">
            <v>21400006-0013</v>
          </cell>
          <cell r="E1454" t="str">
            <v>CAJA</v>
          </cell>
          <cell r="F1454" t="str">
            <v>21401</v>
          </cell>
          <cell r="G1454" t="str">
            <v>11510</v>
          </cell>
          <cell r="H1454"/>
          <cell r="I1454"/>
          <cell r="J1454"/>
        </row>
        <row r="1455">
          <cell r="C1455" t="str">
            <v>FUNDA PARA COMPUTADORA</v>
          </cell>
          <cell r="D1455" t="str">
            <v>21400007-0001</v>
          </cell>
          <cell r="E1455" t="str">
            <v>Pieza</v>
          </cell>
          <cell r="F1455" t="str">
            <v>21401</v>
          </cell>
          <cell r="G1455" t="str">
            <v>11510</v>
          </cell>
          <cell r="H1455"/>
          <cell r="I1455"/>
          <cell r="J1455"/>
        </row>
        <row r="1456">
          <cell r="C1456" t="str">
            <v>FUNDA PARA IMPRESORA</v>
          </cell>
          <cell r="D1456" t="str">
            <v>21400007-0002</v>
          </cell>
          <cell r="E1456" t="str">
            <v>Pieza</v>
          </cell>
          <cell r="F1456" t="str">
            <v>21401</v>
          </cell>
          <cell r="G1456" t="str">
            <v>11510</v>
          </cell>
          <cell r="H1456"/>
          <cell r="I1456"/>
          <cell r="J1456"/>
        </row>
        <row r="1457">
          <cell r="C1457" t="str">
            <v>FUNDA P/COMPUTADORA (JUEGO)</v>
          </cell>
          <cell r="D1457" t="str">
            <v>21400007-0003</v>
          </cell>
          <cell r="E1457" t="str">
            <v>JUEGO</v>
          </cell>
          <cell r="F1457" t="str">
            <v>21401</v>
          </cell>
          <cell r="G1457" t="str">
            <v>11510</v>
          </cell>
          <cell r="H1457"/>
          <cell r="I1457"/>
          <cell r="J1457"/>
        </row>
        <row r="1458">
          <cell r="C1458" t="str">
            <v>MALETIN PARA LAP TOP</v>
          </cell>
          <cell r="D1458" t="str">
            <v>21400007-0004</v>
          </cell>
          <cell r="E1458" t="str">
            <v>Pieza</v>
          </cell>
          <cell r="F1458" t="str">
            <v>21401</v>
          </cell>
          <cell r="G1458" t="str">
            <v>11510</v>
          </cell>
          <cell r="H1458"/>
          <cell r="I1458"/>
          <cell r="J1458"/>
        </row>
        <row r="1459">
          <cell r="C1459" t="str">
            <v>LIMPIADOR P/COMPONENTES DE COMPUTO</v>
          </cell>
          <cell r="D1459" t="str">
            <v>21400008-0001</v>
          </cell>
          <cell r="E1459" t="str">
            <v>Pieza</v>
          </cell>
          <cell r="F1459" t="str">
            <v>21401</v>
          </cell>
          <cell r="G1459" t="str">
            <v>11510</v>
          </cell>
          <cell r="H1459"/>
          <cell r="I1459"/>
          <cell r="J1459"/>
        </row>
        <row r="1460">
          <cell r="C1460" t="str">
            <v>SPRAY ESPUMA P/COMPUTADORA</v>
          </cell>
          <cell r="D1460" t="str">
            <v>21400008-0002</v>
          </cell>
          <cell r="E1460" t="str">
            <v>Pieza</v>
          </cell>
          <cell r="F1460" t="str">
            <v>21401</v>
          </cell>
          <cell r="G1460" t="str">
            <v>11510</v>
          </cell>
          <cell r="H1460"/>
          <cell r="I1460"/>
          <cell r="J1460"/>
        </row>
        <row r="1461">
          <cell r="C1461" t="str">
            <v>LIMPIADOR DESENGRASANTE DE TARJETAS ELECT</v>
          </cell>
          <cell r="D1461" t="str">
            <v>21400008-0003</v>
          </cell>
          <cell r="E1461" t="str">
            <v>Pieza</v>
          </cell>
          <cell r="F1461" t="str">
            <v>21401</v>
          </cell>
          <cell r="G1461" t="str">
            <v>11510</v>
          </cell>
          <cell r="H1461"/>
          <cell r="I1461"/>
          <cell r="J1461"/>
        </row>
        <row r="1462">
          <cell r="C1462" t="str">
            <v>AIRE COMPRIMIDO PROPELENTE</v>
          </cell>
          <cell r="D1462" t="str">
            <v>21400008-0006</v>
          </cell>
          <cell r="E1462" t="str">
            <v>Pieza</v>
          </cell>
          <cell r="F1462" t="str">
            <v>21401</v>
          </cell>
          <cell r="G1462" t="str">
            <v>11510</v>
          </cell>
          <cell r="H1462"/>
          <cell r="I1462"/>
          <cell r="J1462"/>
        </row>
        <row r="1463">
          <cell r="C1463" t="str">
            <v>LIMPIADORPARA MONITOR</v>
          </cell>
          <cell r="D1463" t="str">
            <v>21400008-0008</v>
          </cell>
          <cell r="E1463" t="str">
            <v>Pieza</v>
          </cell>
          <cell r="F1463" t="str">
            <v>21401</v>
          </cell>
          <cell r="G1463" t="str">
            <v>11510</v>
          </cell>
          <cell r="H1463"/>
          <cell r="I1463"/>
          <cell r="J1463"/>
        </row>
        <row r="1464">
          <cell r="C1464" t="str">
            <v>PORTA-DISKETTES DE 5 1/4 P/ 50 pzs.</v>
          </cell>
          <cell r="D1464" t="str">
            <v>21400009-0001</v>
          </cell>
          <cell r="E1464" t="str">
            <v>Pieza</v>
          </cell>
          <cell r="F1464" t="str">
            <v>21401</v>
          </cell>
          <cell r="G1464" t="str">
            <v>11510</v>
          </cell>
          <cell r="H1464"/>
          <cell r="I1464"/>
          <cell r="J1464"/>
        </row>
        <row r="1465">
          <cell r="C1465" t="str">
            <v>PORTA-DISKETTES DE 3 1/2 P/100 pzs.</v>
          </cell>
          <cell r="D1465" t="str">
            <v>21400009-0002</v>
          </cell>
          <cell r="E1465" t="str">
            <v>Pieza</v>
          </cell>
          <cell r="F1465" t="str">
            <v>21401</v>
          </cell>
          <cell r="G1465" t="str">
            <v>11510</v>
          </cell>
          <cell r="H1465"/>
          <cell r="I1465"/>
          <cell r="J1465"/>
        </row>
        <row r="1466">
          <cell r="C1466" t="str">
            <v>PORTA CD'S</v>
          </cell>
          <cell r="D1466" t="str">
            <v>21400009-0004</v>
          </cell>
          <cell r="E1466" t="str">
            <v>Pieza</v>
          </cell>
          <cell r="F1466" t="str">
            <v>21401</v>
          </cell>
          <cell r="G1466" t="str">
            <v>11510</v>
          </cell>
          <cell r="H1466"/>
          <cell r="I1466"/>
          <cell r="J1466"/>
        </row>
        <row r="1467">
          <cell r="C1467" t="str">
            <v>PORTA-DISKETTES DE 3 1/2 P/ 50 pzs.</v>
          </cell>
          <cell r="D1467" t="str">
            <v>21400009-0005</v>
          </cell>
          <cell r="E1467" t="str">
            <v>Pieza</v>
          </cell>
          <cell r="F1467" t="str">
            <v>21401</v>
          </cell>
          <cell r="G1467" t="str">
            <v>11510</v>
          </cell>
          <cell r="H1467"/>
          <cell r="I1467"/>
          <cell r="J1467"/>
        </row>
        <row r="1468">
          <cell r="C1468" t="str">
            <v>PORTA CD'S (PAPEL)</v>
          </cell>
          <cell r="D1468" t="str">
            <v>21400009-0006</v>
          </cell>
          <cell r="E1468" t="str">
            <v>Pieza</v>
          </cell>
          <cell r="F1468" t="str">
            <v>21401</v>
          </cell>
          <cell r="G1468" t="str">
            <v>11510</v>
          </cell>
          <cell r="H1468"/>
          <cell r="I1468"/>
          <cell r="J1468"/>
        </row>
        <row r="1469">
          <cell r="C1469" t="str">
            <v>ESTUCHE PORTA CD</v>
          </cell>
          <cell r="D1469" t="str">
            <v>21400009-0007</v>
          </cell>
          <cell r="E1469" t="str">
            <v>Pieza</v>
          </cell>
          <cell r="F1469" t="str">
            <v>21401</v>
          </cell>
          <cell r="G1469" t="str">
            <v>11510</v>
          </cell>
          <cell r="H1469"/>
          <cell r="I1469"/>
          <cell r="J1469"/>
        </row>
        <row r="1470">
          <cell r="C1470" t="str">
            <v>PORTA CD'S CAJON ESTIRABLE</v>
          </cell>
          <cell r="D1470" t="str">
            <v>21400009-0008</v>
          </cell>
          <cell r="E1470" t="str">
            <v>Pieza</v>
          </cell>
          <cell r="F1470" t="str">
            <v>21401</v>
          </cell>
          <cell r="G1470" t="str">
            <v>11510</v>
          </cell>
          <cell r="H1470"/>
          <cell r="I1470"/>
          <cell r="J1470"/>
        </row>
        <row r="1471">
          <cell r="C1471" t="str">
            <v>CARTUCHO TINTA P/IMP. LEXMARK 2050 PTE 13</v>
          </cell>
          <cell r="D1471" t="str">
            <v>21400011-0001</v>
          </cell>
          <cell r="E1471" t="str">
            <v>Pieza</v>
          </cell>
          <cell r="F1471" t="str">
            <v>21401</v>
          </cell>
          <cell r="G1471" t="str">
            <v>11510</v>
          </cell>
          <cell r="H1471"/>
          <cell r="I1471"/>
          <cell r="J1471"/>
        </row>
        <row r="1472">
          <cell r="C1472" t="str">
            <v>CARTUCHO DATACARTRIDGE</v>
          </cell>
          <cell r="D1472" t="str">
            <v>21400011-0002</v>
          </cell>
          <cell r="E1472" t="str">
            <v>Pieza</v>
          </cell>
          <cell r="F1472" t="str">
            <v>21401</v>
          </cell>
          <cell r="G1472" t="str">
            <v>11510</v>
          </cell>
          <cell r="H1472"/>
          <cell r="I1472"/>
          <cell r="J1472"/>
        </row>
        <row r="1473">
          <cell r="C1473" t="str">
            <v>CARTUCHO TINTA AMARILLA P/PLOTER H.P.</v>
          </cell>
          <cell r="D1473" t="str">
            <v>21400011-0003</v>
          </cell>
          <cell r="E1473" t="str">
            <v>Pieza</v>
          </cell>
          <cell r="F1473" t="str">
            <v>21401</v>
          </cell>
          <cell r="G1473" t="str">
            <v>11510</v>
          </cell>
          <cell r="H1473"/>
          <cell r="I1473"/>
          <cell r="J1473"/>
        </row>
        <row r="1474">
          <cell r="C1474" t="str">
            <v>CARTUCHO TINTA CYAN P/PLOTER H.P.</v>
          </cell>
          <cell r="D1474" t="str">
            <v>21400011-0004</v>
          </cell>
          <cell r="E1474" t="str">
            <v>Pieza</v>
          </cell>
          <cell r="F1474" t="str">
            <v>21401</v>
          </cell>
          <cell r="G1474" t="str">
            <v>11510</v>
          </cell>
          <cell r="H1474"/>
          <cell r="I1474"/>
          <cell r="J1474"/>
        </row>
        <row r="1475">
          <cell r="C1475" t="str">
            <v>CARTUCHO TINTA MAGENTA P/PLOTER H.P.</v>
          </cell>
          <cell r="D1475" t="str">
            <v>21400011-0005</v>
          </cell>
          <cell r="E1475" t="str">
            <v>Pieza</v>
          </cell>
          <cell r="F1475" t="str">
            <v>21401</v>
          </cell>
          <cell r="G1475" t="str">
            <v>11510</v>
          </cell>
          <cell r="H1475"/>
          <cell r="I1475"/>
          <cell r="J1475"/>
        </row>
        <row r="1476">
          <cell r="C1476" t="str">
            <v>CARTUCHO TINTA NEGRA P/PLOTER H.P.</v>
          </cell>
          <cell r="D1476" t="str">
            <v>21400011-0006</v>
          </cell>
          <cell r="E1476" t="str">
            <v>Pieza</v>
          </cell>
          <cell r="F1476" t="str">
            <v>21401</v>
          </cell>
          <cell r="G1476" t="str">
            <v>11510</v>
          </cell>
          <cell r="H1476"/>
          <cell r="I1476"/>
          <cell r="J1476"/>
        </row>
        <row r="1477">
          <cell r="C1477" t="str">
            <v>CARTUCHO TINTA P/IMP. H.P. 51625-A NEGRO</v>
          </cell>
          <cell r="D1477" t="str">
            <v>21400011-0007</v>
          </cell>
          <cell r="E1477" t="str">
            <v>Pieza</v>
          </cell>
          <cell r="F1477" t="str">
            <v>21401</v>
          </cell>
          <cell r="G1477" t="str">
            <v>11510</v>
          </cell>
          <cell r="H1477"/>
          <cell r="I1477"/>
          <cell r="J1477"/>
        </row>
        <row r="1478">
          <cell r="C1478" t="str">
            <v>CARTUCHO TINTA P/IMP. H.P. 51626-A NEGRO</v>
          </cell>
          <cell r="D1478" t="str">
            <v>21400011-0008</v>
          </cell>
          <cell r="E1478" t="str">
            <v>Pieza</v>
          </cell>
          <cell r="F1478" t="str">
            <v>21401</v>
          </cell>
          <cell r="G1478" t="str">
            <v>11510</v>
          </cell>
          <cell r="H1478"/>
          <cell r="I1478"/>
          <cell r="J1478"/>
        </row>
        <row r="1479">
          <cell r="C1479" t="str">
            <v>CARTUCHO TINTA P/IMP. H.P. 51639-A NEGRO</v>
          </cell>
          <cell r="D1479" t="str">
            <v>21400011-0010</v>
          </cell>
          <cell r="E1479" t="str">
            <v>Pieza</v>
          </cell>
          <cell r="F1479" t="str">
            <v>21401</v>
          </cell>
          <cell r="G1479" t="str">
            <v>11510</v>
          </cell>
          <cell r="H1479"/>
          <cell r="I1479"/>
          <cell r="J1479"/>
        </row>
        <row r="1480">
          <cell r="C1480" t="str">
            <v>CARTUCHO TINTA P/IMP. H.P. 51649-A COLOR</v>
          </cell>
          <cell r="D1480" t="str">
            <v>21400011-0011</v>
          </cell>
          <cell r="E1480" t="str">
            <v>Pieza</v>
          </cell>
          <cell r="F1480" t="str">
            <v>21401</v>
          </cell>
          <cell r="G1480" t="str">
            <v>11510</v>
          </cell>
          <cell r="H1480"/>
          <cell r="I1480"/>
          <cell r="J1480"/>
        </row>
        <row r="1481">
          <cell r="C1481" t="str">
            <v>CARTUCHO TINTA P/IMP. EPSON S020049 COLOR</v>
          </cell>
          <cell r="D1481" t="str">
            <v>21400011-0014</v>
          </cell>
          <cell r="E1481" t="str">
            <v>Pieza</v>
          </cell>
          <cell r="F1481" t="str">
            <v>21401</v>
          </cell>
          <cell r="G1481" t="str">
            <v>11510</v>
          </cell>
          <cell r="H1481"/>
          <cell r="I1481"/>
          <cell r="J1481"/>
        </row>
        <row r="1482">
          <cell r="C1482" t="str">
            <v>CARTUCHO TINTA P/IMP. LEXMARK 1361400</v>
          </cell>
          <cell r="D1482" t="str">
            <v>21400011-0015</v>
          </cell>
          <cell r="E1482" t="str">
            <v>Pieza</v>
          </cell>
          <cell r="F1482" t="str">
            <v>21401</v>
          </cell>
          <cell r="G1482" t="str">
            <v>11510</v>
          </cell>
          <cell r="H1482"/>
          <cell r="I1482"/>
          <cell r="J1482"/>
        </row>
        <row r="1483">
          <cell r="C1483" t="str">
            <v>CARTUCHO TINTA P/IMP. DESK JET 500 COLOR</v>
          </cell>
          <cell r="D1483" t="str">
            <v>21400011-0017</v>
          </cell>
          <cell r="E1483" t="str">
            <v>Pieza</v>
          </cell>
          <cell r="F1483" t="str">
            <v>21401</v>
          </cell>
          <cell r="G1483" t="str">
            <v>11510</v>
          </cell>
          <cell r="H1483"/>
          <cell r="I1483"/>
          <cell r="J1483"/>
        </row>
        <row r="1484">
          <cell r="C1484" t="str">
            <v>CARTUCHO TINTA P/IMP. LEXMARK HC619 COLOR</v>
          </cell>
          <cell r="D1484" t="str">
            <v>21400011-0019</v>
          </cell>
          <cell r="E1484" t="str">
            <v>Pieza</v>
          </cell>
          <cell r="F1484" t="str">
            <v>21401</v>
          </cell>
          <cell r="G1484" t="str">
            <v>11510</v>
          </cell>
          <cell r="H1484"/>
          <cell r="I1484"/>
          <cell r="J1484"/>
        </row>
        <row r="1485">
          <cell r="C1485" t="str">
            <v>CARTUCHO TINTA P/IMP. LEXMARK HC620 NEGRA</v>
          </cell>
          <cell r="D1485" t="str">
            <v>21400011-0020</v>
          </cell>
          <cell r="E1485" t="str">
            <v>Pieza</v>
          </cell>
          <cell r="F1485" t="str">
            <v>21401</v>
          </cell>
          <cell r="G1485" t="str">
            <v>11510</v>
          </cell>
          <cell r="H1485"/>
          <cell r="I1485"/>
          <cell r="J1485"/>
        </row>
        <row r="1486">
          <cell r="C1486" t="str">
            <v>CARTUCHO TINTA P/IMP. H.P. 51606A NEGRO</v>
          </cell>
          <cell r="D1486" t="str">
            <v>21400011-0021</v>
          </cell>
          <cell r="E1486" t="str">
            <v>Pieza</v>
          </cell>
          <cell r="F1486" t="str">
            <v>21401</v>
          </cell>
          <cell r="G1486" t="str">
            <v>11510</v>
          </cell>
          <cell r="H1486"/>
          <cell r="I1486"/>
          <cell r="J1486"/>
        </row>
        <row r="1487">
          <cell r="C1487" t="str">
            <v>CARTUCHO TINTA P/IMP. H.P. 51606C CIAN</v>
          </cell>
          <cell r="D1487" t="str">
            <v>21400011-0022</v>
          </cell>
          <cell r="E1487" t="str">
            <v>Pieza</v>
          </cell>
          <cell r="F1487" t="str">
            <v>21401</v>
          </cell>
          <cell r="G1487" t="str">
            <v>11510</v>
          </cell>
          <cell r="H1487"/>
          <cell r="I1487"/>
          <cell r="J1487"/>
        </row>
        <row r="1488">
          <cell r="C1488" t="str">
            <v>CARTUCHO TINTA P/IMP. 51645A</v>
          </cell>
          <cell r="D1488" t="str">
            <v>21400011-0024</v>
          </cell>
          <cell r="E1488" t="str">
            <v>Pieza</v>
          </cell>
          <cell r="F1488" t="str">
            <v>21401</v>
          </cell>
          <cell r="G1488" t="str">
            <v>11510</v>
          </cell>
          <cell r="H1488"/>
          <cell r="I1488"/>
          <cell r="J1488"/>
        </row>
        <row r="1489">
          <cell r="C1489" t="str">
            <v>CARTUCHO TINTA P/IMP. BROTHER HL-630</v>
          </cell>
          <cell r="D1489" t="str">
            <v>21400011-0025</v>
          </cell>
          <cell r="E1489" t="str">
            <v>Pieza</v>
          </cell>
          <cell r="F1489" t="str">
            <v>21401</v>
          </cell>
          <cell r="G1489" t="str">
            <v>11510</v>
          </cell>
          <cell r="H1489"/>
          <cell r="I1489"/>
          <cell r="J1489"/>
        </row>
        <row r="1490">
          <cell r="C1490" t="str">
            <v>CARTUCHO TINTA P/IMP. EPSON S020093 NEGRO</v>
          </cell>
          <cell r="D1490" t="str">
            <v>21400011-0026</v>
          </cell>
          <cell r="E1490" t="str">
            <v>Pieza</v>
          </cell>
          <cell r="F1490" t="str">
            <v>21401</v>
          </cell>
          <cell r="G1490" t="str">
            <v>11510</v>
          </cell>
          <cell r="H1490"/>
          <cell r="I1490"/>
          <cell r="J1490"/>
        </row>
        <row r="1491">
          <cell r="C1491" t="str">
            <v>CARTUCHO TINTA P/IMP. H.P. 45A COLOR</v>
          </cell>
          <cell r="D1491" t="str">
            <v>21400011-0027</v>
          </cell>
          <cell r="E1491" t="str">
            <v>Pieza</v>
          </cell>
          <cell r="F1491" t="str">
            <v>21401</v>
          </cell>
          <cell r="G1491" t="str">
            <v>11510</v>
          </cell>
          <cell r="H1491"/>
          <cell r="I1491"/>
          <cell r="J1491"/>
        </row>
        <row r="1492">
          <cell r="C1492" t="str">
            <v>CARTUCHO TINTA P/IMP. H.P. 45A NEGRO</v>
          </cell>
          <cell r="D1492" t="str">
            <v>21400011-0028</v>
          </cell>
          <cell r="E1492" t="str">
            <v>Pieza</v>
          </cell>
          <cell r="F1492" t="str">
            <v>21401</v>
          </cell>
          <cell r="G1492" t="str">
            <v>11510</v>
          </cell>
          <cell r="H1492"/>
          <cell r="I1492"/>
          <cell r="J1492"/>
        </row>
        <row r="1493">
          <cell r="C1493" t="str">
            <v>CARTUCHO TINTA P/IMP. H.P. 51639-Y AMARIL</v>
          </cell>
          <cell r="D1493" t="str">
            <v>21400011-0029</v>
          </cell>
          <cell r="E1493" t="str">
            <v>Pieza</v>
          </cell>
          <cell r="F1493" t="str">
            <v>21401</v>
          </cell>
          <cell r="G1493" t="str">
            <v>11510</v>
          </cell>
          <cell r="H1493"/>
          <cell r="I1493"/>
          <cell r="J1493"/>
        </row>
        <row r="1494">
          <cell r="C1494" t="str">
            <v>CARTUCHO TINTA P/IMP. H.P. C6614-D</v>
          </cell>
          <cell r="D1494" t="str">
            <v>21400011-0034</v>
          </cell>
          <cell r="E1494" t="str">
            <v>Pieza</v>
          </cell>
          <cell r="F1494" t="str">
            <v>21401</v>
          </cell>
          <cell r="G1494" t="str">
            <v>11510</v>
          </cell>
          <cell r="H1494"/>
          <cell r="I1494"/>
          <cell r="J1494"/>
        </row>
        <row r="1495">
          <cell r="C1495" t="str">
            <v>CARTUCHO TINTA P/IMP. LEXMARK 13400 NEGRA</v>
          </cell>
          <cell r="D1495" t="str">
            <v>21400011-0035</v>
          </cell>
          <cell r="E1495" t="str">
            <v>Pieza</v>
          </cell>
          <cell r="F1495" t="str">
            <v>21401</v>
          </cell>
          <cell r="G1495" t="str">
            <v>11510</v>
          </cell>
          <cell r="H1495"/>
          <cell r="I1495"/>
          <cell r="J1495"/>
        </row>
        <row r="1496">
          <cell r="C1496" t="str">
            <v>CARTUCHO DE FUSOR XEROX 108R00092</v>
          </cell>
          <cell r="D1496" t="str">
            <v>21400011-0036</v>
          </cell>
          <cell r="E1496" t="str">
            <v>Pieza</v>
          </cell>
          <cell r="F1496" t="str">
            <v>21401</v>
          </cell>
          <cell r="G1496" t="str">
            <v>11510</v>
          </cell>
          <cell r="H1496"/>
          <cell r="I1496"/>
          <cell r="J1496"/>
        </row>
        <row r="1497">
          <cell r="C1497" t="str">
            <v>CARTUCHO TINTA P/IMP. EPSON S020122</v>
          </cell>
          <cell r="D1497" t="str">
            <v>21400011-0039</v>
          </cell>
          <cell r="E1497" t="str">
            <v>Pieza</v>
          </cell>
          <cell r="F1497" t="str">
            <v>21401</v>
          </cell>
          <cell r="G1497" t="str">
            <v>11510</v>
          </cell>
          <cell r="H1497"/>
          <cell r="I1497"/>
          <cell r="J1497"/>
        </row>
        <row r="1498">
          <cell r="C1498" t="str">
            <v>CARTUCHO TINTA P/IMP. LEXMARK 12A1970</v>
          </cell>
          <cell r="D1498" t="str">
            <v>21400011-0043</v>
          </cell>
          <cell r="E1498" t="str">
            <v>Pieza</v>
          </cell>
          <cell r="F1498" t="str">
            <v>21401</v>
          </cell>
          <cell r="G1498" t="str">
            <v>11510</v>
          </cell>
          <cell r="H1498"/>
          <cell r="I1498"/>
          <cell r="J1498"/>
        </row>
        <row r="1499">
          <cell r="C1499" t="str">
            <v>CARTUCHO TINTA P/IMP. LEXMARK 12A1980</v>
          </cell>
          <cell r="D1499" t="str">
            <v>21400011-0044</v>
          </cell>
          <cell r="E1499" t="str">
            <v>Pieza</v>
          </cell>
          <cell r="F1499" t="str">
            <v>21401</v>
          </cell>
          <cell r="G1499" t="str">
            <v>11510</v>
          </cell>
          <cell r="H1499"/>
          <cell r="I1499"/>
          <cell r="J1499"/>
        </row>
        <row r="1500">
          <cell r="C1500" t="str">
            <v>CARTUCHO TINTA P/IMP. H.P. 51639-C CYAN</v>
          </cell>
          <cell r="D1500" t="str">
            <v>21400011-0046</v>
          </cell>
          <cell r="E1500" t="str">
            <v>Pieza</v>
          </cell>
          <cell r="F1500" t="str">
            <v>21401</v>
          </cell>
          <cell r="G1500" t="str">
            <v>11510</v>
          </cell>
          <cell r="H1500"/>
          <cell r="I1500"/>
          <cell r="J1500"/>
        </row>
        <row r="1501">
          <cell r="C1501" t="str">
            <v>CARTUCHO TINTA P/IMP. H.P. 51639-M ROJO</v>
          </cell>
          <cell r="D1501" t="str">
            <v>21400011-0047</v>
          </cell>
          <cell r="E1501" t="str">
            <v>Pieza</v>
          </cell>
          <cell r="F1501" t="str">
            <v>21401</v>
          </cell>
          <cell r="G1501" t="str">
            <v>11510</v>
          </cell>
          <cell r="H1501"/>
          <cell r="I1501"/>
          <cell r="J1501"/>
        </row>
        <row r="1502">
          <cell r="C1502" t="str">
            <v>CARTUCHO TINTA P/IMP. LEXMARK 13T0101 6K</v>
          </cell>
          <cell r="D1502" t="str">
            <v>21400011-0049</v>
          </cell>
          <cell r="E1502" t="str">
            <v>Pieza</v>
          </cell>
          <cell r="F1502" t="str">
            <v>21401</v>
          </cell>
          <cell r="G1502" t="str">
            <v>11510</v>
          </cell>
          <cell r="H1502"/>
          <cell r="I1502"/>
          <cell r="J1502"/>
        </row>
        <row r="1503">
          <cell r="C1503" t="str">
            <v>CARTUCHO TINTA P/IMP. H.P. C4841-A</v>
          </cell>
          <cell r="D1503" t="str">
            <v>21400011-0050</v>
          </cell>
          <cell r="E1503" t="str">
            <v>Pieza</v>
          </cell>
          <cell r="F1503" t="str">
            <v>21401</v>
          </cell>
          <cell r="G1503" t="str">
            <v>11510</v>
          </cell>
          <cell r="H1503"/>
          <cell r="I1503"/>
          <cell r="J1503"/>
        </row>
        <row r="1504">
          <cell r="C1504" t="str">
            <v>CARTUCHO TINTA P/IMP. H.P. C4195-A COLOR</v>
          </cell>
          <cell r="D1504" t="str">
            <v>21400011-0051</v>
          </cell>
          <cell r="E1504" t="str">
            <v>Pieza</v>
          </cell>
          <cell r="F1504" t="str">
            <v>21401</v>
          </cell>
          <cell r="G1504" t="str">
            <v>11510</v>
          </cell>
          <cell r="H1504"/>
          <cell r="I1504"/>
          <cell r="J1504"/>
        </row>
        <row r="1505">
          <cell r="C1505" t="str">
            <v>CARTUCHO TINTA P/IMP. EPSON S020097</v>
          </cell>
          <cell r="D1505" t="str">
            <v>21400011-0053</v>
          </cell>
          <cell r="E1505" t="str">
            <v>Pieza</v>
          </cell>
          <cell r="F1505" t="str">
            <v>21401</v>
          </cell>
          <cell r="G1505" t="str">
            <v>11510</v>
          </cell>
          <cell r="H1505"/>
          <cell r="I1505"/>
          <cell r="J1505"/>
        </row>
        <row r="1506">
          <cell r="C1506" t="str">
            <v>CARTUCHO TINTA P/IMP. C6578</v>
          </cell>
          <cell r="D1506" t="str">
            <v>21400011-0056</v>
          </cell>
          <cell r="E1506" t="str">
            <v>Pieza</v>
          </cell>
          <cell r="F1506" t="str">
            <v>21401</v>
          </cell>
          <cell r="G1506" t="str">
            <v>11510</v>
          </cell>
          <cell r="H1506"/>
          <cell r="I1506"/>
          <cell r="J1506"/>
        </row>
        <row r="1507">
          <cell r="C1507" t="str">
            <v>CARTUCHO TINTA P/IMP. H.P. C6578-D</v>
          </cell>
          <cell r="D1507" t="str">
            <v>21400011-0057</v>
          </cell>
          <cell r="E1507" t="str">
            <v>Pieza</v>
          </cell>
          <cell r="F1507" t="str">
            <v>21401</v>
          </cell>
          <cell r="G1507" t="str">
            <v>11510</v>
          </cell>
          <cell r="H1507"/>
          <cell r="I1507"/>
          <cell r="J1507"/>
        </row>
        <row r="1508">
          <cell r="C1508" t="str">
            <v>CARTUCHO TINTA P/IMP. LEXMARK 13400 COLOR</v>
          </cell>
          <cell r="D1508" t="str">
            <v>21400011-0059</v>
          </cell>
          <cell r="E1508" t="str">
            <v>Pieza</v>
          </cell>
          <cell r="F1508" t="str">
            <v>21401</v>
          </cell>
          <cell r="G1508" t="str">
            <v>11510</v>
          </cell>
          <cell r="H1508"/>
          <cell r="I1508"/>
          <cell r="J1508"/>
        </row>
        <row r="1509">
          <cell r="C1509" t="str">
            <v>CARTUCHO TINTA P/IMP. H.P. C4844-A</v>
          </cell>
          <cell r="D1509" t="str">
            <v>21400011-0064</v>
          </cell>
          <cell r="E1509" t="str">
            <v>Pieza</v>
          </cell>
          <cell r="F1509" t="str">
            <v>21401</v>
          </cell>
          <cell r="G1509" t="str">
            <v>11510</v>
          </cell>
          <cell r="H1509"/>
          <cell r="I1509"/>
          <cell r="J1509"/>
        </row>
        <row r="1510">
          <cell r="C1510" t="str">
            <v>CARTUCHO TINTA P/IMP. H.P. C4842-A</v>
          </cell>
          <cell r="D1510" t="str">
            <v>21400011-0065</v>
          </cell>
          <cell r="E1510" t="str">
            <v>Pieza</v>
          </cell>
          <cell r="F1510" t="str">
            <v>21401</v>
          </cell>
          <cell r="G1510" t="str">
            <v>11510</v>
          </cell>
          <cell r="H1510"/>
          <cell r="I1510"/>
          <cell r="J1510"/>
        </row>
        <row r="1511">
          <cell r="C1511" t="str">
            <v>CARTUCHO TINTA P/IMP. CANON NP BCI-21C</v>
          </cell>
          <cell r="D1511" t="str">
            <v>21400011-0068</v>
          </cell>
          <cell r="E1511" t="str">
            <v>Pieza</v>
          </cell>
          <cell r="F1511" t="str">
            <v>21401</v>
          </cell>
          <cell r="G1511" t="str">
            <v>11510</v>
          </cell>
          <cell r="H1511"/>
          <cell r="I1511"/>
          <cell r="J1511"/>
        </row>
        <row r="1512">
          <cell r="C1512" t="str">
            <v>CARTUCHO TINTA P/PLOTER NP C4873A AMARILL</v>
          </cell>
          <cell r="D1512" t="str">
            <v>21400011-0069</v>
          </cell>
          <cell r="E1512" t="str">
            <v>Pieza</v>
          </cell>
          <cell r="F1512" t="str">
            <v>21401</v>
          </cell>
          <cell r="G1512" t="str">
            <v>11510</v>
          </cell>
          <cell r="H1512"/>
          <cell r="I1512"/>
          <cell r="J1512"/>
        </row>
        <row r="1513">
          <cell r="C1513" t="str">
            <v>CARTUCHO TINTA P/PLOTER NP 51644Y AMARILL</v>
          </cell>
          <cell r="D1513" t="str">
            <v>21400011-0070</v>
          </cell>
          <cell r="E1513" t="str">
            <v>Pieza</v>
          </cell>
          <cell r="F1513" t="str">
            <v>21401</v>
          </cell>
          <cell r="G1513" t="str">
            <v>11510</v>
          </cell>
          <cell r="H1513"/>
          <cell r="I1513"/>
          <cell r="J1513"/>
        </row>
        <row r="1514">
          <cell r="C1514" t="str">
            <v>CARTUCHO TINTA P/PLOTER NP 51644C CYAN</v>
          </cell>
          <cell r="D1514" t="str">
            <v>21400011-0071</v>
          </cell>
          <cell r="E1514" t="str">
            <v>Pieza</v>
          </cell>
          <cell r="F1514" t="str">
            <v>21401</v>
          </cell>
          <cell r="G1514" t="str">
            <v>11510</v>
          </cell>
          <cell r="H1514"/>
          <cell r="I1514"/>
          <cell r="J1514"/>
        </row>
        <row r="1515">
          <cell r="C1515" t="str">
            <v>CARTUCHO TINTA P/PLOTER NP 51644M MAGENTA</v>
          </cell>
          <cell r="D1515" t="str">
            <v>21400011-0072</v>
          </cell>
          <cell r="E1515" t="str">
            <v>Pieza</v>
          </cell>
          <cell r="F1515" t="str">
            <v>21401</v>
          </cell>
          <cell r="G1515" t="str">
            <v>11510</v>
          </cell>
          <cell r="H1515"/>
          <cell r="I1515"/>
          <cell r="J1515"/>
        </row>
        <row r="1516">
          <cell r="C1516" t="str">
            <v>CARTUCHO TINTA P/PLOTER NP C4872A CYAN HP</v>
          </cell>
          <cell r="D1516" t="str">
            <v>21400011-0073</v>
          </cell>
          <cell r="E1516" t="str">
            <v>Pieza</v>
          </cell>
          <cell r="F1516" t="str">
            <v>21401</v>
          </cell>
          <cell r="G1516" t="str">
            <v>11510</v>
          </cell>
          <cell r="H1516"/>
          <cell r="I1516"/>
          <cell r="J1516"/>
        </row>
        <row r="1517">
          <cell r="C1517" t="str">
            <v>CARTUCHO TINTA P/PLOTER NP C4874A MAGENTA</v>
          </cell>
          <cell r="D1517" t="str">
            <v>21400011-0074</v>
          </cell>
          <cell r="E1517" t="str">
            <v>Pieza</v>
          </cell>
          <cell r="F1517" t="str">
            <v>21401</v>
          </cell>
          <cell r="G1517" t="str">
            <v>11510</v>
          </cell>
          <cell r="H1517"/>
          <cell r="I1517"/>
          <cell r="J1517"/>
        </row>
        <row r="1518">
          <cell r="C1518" t="str">
            <v>CABEZAL IMPRESION H.P. NP C4800A NEGRO</v>
          </cell>
          <cell r="D1518" t="str">
            <v>21400011-0075</v>
          </cell>
          <cell r="E1518" t="str">
            <v>Pieza</v>
          </cell>
          <cell r="F1518" t="str">
            <v>21401</v>
          </cell>
          <cell r="G1518" t="str">
            <v>11510</v>
          </cell>
          <cell r="H1518"/>
          <cell r="I1518"/>
          <cell r="J1518"/>
        </row>
        <row r="1519">
          <cell r="C1519" t="str">
            <v>CABEZAL IMPRESION H.P. NP C4801A CYAN</v>
          </cell>
          <cell r="D1519" t="str">
            <v>21400011-0076</v>
          </cell>
          <cell r="E1519" t="str">
            <v>Pieza</v>
          </cell>
          <cell r="F1519" t="str">
            <v>21401</v>
          </cell>
          <cell r="G1519" t="str">
            <v>11510</v>
          </cell>
          <cell r="H1519"/>
          <cell r="I1519"/>
          <cell r="J1519"/>
        </row>
        <row r="1520">
          <cell r="C1520" t="str">
            <v>CABEZAL IMPRESION H.P. NP C4802A MAGENTA</v>
          </cell>
          <cell r="D1520" t="str">
            <v>21400011-0077</v>
          </cell>
          <cell r="E1520" t="str">
            <v>Pieza</v>
          </cell>
          <cell r="F1520" t="str">
            <v>21401</v>
          </cell>
          <cell r="G1520" t="str">
            <v>11510</v>
          </cell>
          <cell r="H1520"/>
          <cell r="I1520"/>
          <cell r="J1520"/>
        </row>
        <row r="1521">
          <cell r="C1521" t="str">
            <v>CABEZAL IMPRESION H.P. NP C4803A AMARILLO</v>
          </cell>
          <cell r="D1521" t="str">
            <v>21400011-0078</v>
          </cell>
          <cell r="E1521" t="str">
            <v>Pieza</v>
          </cell>
          <cell r="F1521" t="str">
            <v>21401</v>
          </cell>
          <cell r="G1521" t="str">
            <v>11510</v>
          </cell>
          <cell r="H1521"/>
          <cell r="I1521"/>
          <cell r="J1521"/>
        </row>
        <row r="1522">
          <cell r="C1522" t="str">
            <v>CARTUCHO TINTA P/IMP. H.P. C6656A NEGRO</v>
          </cell>
          <cell r="D1522" t="str">
            <v>21400011-0082</v>
          </cell>
          <cell r="E1522" t="str">
            <v>Pieza</v>
          </cell>
          <cell r="F1522" t="str">
            <v>21401</v>
          </cell>
          <cell r="G1522" t="str">
            <v>11510</v>
          </cell>
          <cell r="H1522"/>
          <cell r="I1522"/>
          <cell r="J1522"/>
        </row>
        <row r="1523">
          <cell r="C1523" t="str">
            <v>CARTUCHO TINTA P/IMP. H.P. C6615D NEGRO</v>
          </cell>
          <cell r="D1523" t="str">
            <v>21400011-0083</v>
          </cell>
          <cell r="E1523" t="str">
            <v>Pieza</v>
          </cell>
          <cell r="F1523" t="str">
            <v>21401</v>
          </cell>
          <cell r="G1523" t="str">
            <v>11510</v>
          </cell>
          <cell r="H1523"/>
          <cell r="I1523"/>
          <cell r="J1523"/>
        </row>
        <row r="1524">
          <cell r="C1524" t="str">
            <v>CARTUCHO TINTA P/IMP. H.P. C6657A COLOR</v>
          </cell>
          <cell r="D1524" t="str">
            <v>21400011-0084</v>
          </cell>
          <cell r="E1524" t="str">
            <v>Pieza</v>
          </cell>
          <cell r="F1524" t="str">
            <v>21401</v>
          </cell>
          <cell r="G1524" t="str">
            <v>11510</v>
          </cell>
          <cell r="H1524"/>
          <cell r="I1524"/>
          <cell r="J1524"/>
        </row>
        <row r="1525">
          <cell r="C1525" t="str">
            <v>TINTA PARA IMPRESION NEGRO DESINGJET 5000/5500 C4930A</v>
          </cell>
          <cell r="D1525" t="str">
            <v>21400011-0086</v>
          </cell>
          <cell r="E1525" t="str">
            <v>Pieza</v>
          </cell>
          <cell r="F1525" t="str">
            <v>21401</v>
          </cell>
          <cell r="G1525" t="str">
            <v>11510</v>
          </cell>
          <cell r="H1525"/>
          <cell r="I1525"/>
          <cell r="J1525"/>
        </row>
        <row r="1526">
          <cell r="C1526" t="str">
            <v>TINTA PARA IMPRESION CYAN DESIGNJET 5000/5500 C4934A</v>
          </cell>
          <cell r="D1526" t="str">
            <v>21400011-0087</v>
          </cell>
          <cell r="E1526" t="str">
            <v>Pieza</v>
          </cell>
          <cell r="F1526" t="str">
            <v>21401</v>
          </cell>
          <cell r="G1526" t="str">
            <v>11510</v>
          </cell>
          <cell r="H1526"/>
          <cell r="I1526"/>
          <cell r="J1526"/>
        </row>
        <row r="1527">
          <cell r="C1527" t="str">
            <v>TINTA PARA IMPRESION MAGENTA HP DESIGNJET 5000/5500 MAGENTA C4932A</v>
          </cell>
          <cell r="D1527" t="str">
            <v>21400011-0088</v>
          </cell>
          <cell r="E1527" t="str">
            <v>Pieza</v>
          </cell>
          <cell r="F1527" t="str">
            <v>21401</v>
          </cell>
          <cell r="G1527" t="str">
            <v>11510</v>
          </cell>
          <cell r="H1527"/>
          <cell r="I1527"/>
          <cell r="J1527"/>
        </row>
        <row r="1528">
          <cell r="C1528" t="str">
            <v>TINTA PARA IMPRESION YELLOW DESIGNJET 5000/5500 C4933A</v>
          </cell>
          <cell r="D1528" t="str">
            <v>21400011-0089</v>
          </cell>
          <cell r="E1528" t="str">
            <v>Pieza</v>
          </cell>
          <cell r="F1528" t="str">
            <v>21401</v>
          </cell>
          <cell r="G1528" t="str">
            <v>11510</v>
          </cell>
          <cell r="H1528"/>
          <cell r="I1528"/>
          <cell r="J1528"/>
        </row>
        <row r="1529">
          <cell r="C1529" t="str">
            <v>CABEZAL NEGRO HP DESIGNJET 5000/5500 C4950A</v>
          </cell>
          <cell r="D1529" t="str">
            <v>21400011-0090</v>
          </cell>
          <cell r="E1529" t="str">
            <v>Pieza</v>
          </cell>
          <cell r="F1529" t="str">
            <v>21401</v>
          </cell>
          <cell r="G1529" t="str">
            <v>11510</v>
          </cell>
          <cell r="H1529"/>
          <cell r="I1529"/>
          <cell r="J1529"/>
        </row>
        <row r="1530">
          <cell r="C1530" t="str">
            <v>CABEZAL CYAN HP DESIGNJET 5000/5500</v>
          </cell>
          <cell r="D1530" t="str">
            <v>21400011-0091</v>
          </cell>
          <cell r="E1530" t="str">
            <v>Pieza</v>
          </cell>
          <cell r="F1530" t="str">
            <v>21401</v>
          </cell>
          <cell r="G1530" t="str">
            <v>11510</v>
          </cell>
          <cell r="H1530"/>
          <cell r="I1530"/>
          <cell r="J1530"/>
        </row>
        <row r="1531">
          <cell r="C1531" t="str">
            <v>CABEZAL MAGENTA DESIGNJET 5000/5500</v>
          </cell>
          <cell r="D1531" t="str">
            <v>21400011-0092</v>
          </cell>
          <cell r="E1531" t="str">
            <v>Pieza</v>
          </cell>
          <cell r="F1531" t="str">
            <v>21401</v>
          </cell>
          <cell r="G1531" t="str">
            <v>11510</v>
          </cell>
          <cell r="H1531"/>
          <cell r="I1531"/>
          <cell r="J1531"/>
        </row>
        <row r="1532">
          <cell r="C1532" t="str">
            <v>CABEZAL YELLOW HP DESIGNJET 5000/55000 C4953A</v>
          </cell>
          <cell r="D1532" t="str">
            <v>21400011-0093</v>
          </cell>
          <cell r="E1532" t="str">
            <v>Pieza</v>
          </cell>
          <cell r="F1532" t="str">
            <v>21401</v>
          </cell>
          <cell r="G1532" t="str">
            <v>11510</v>
          </cell>
          <cell r="H1532"/>
          <cell r="I1532"/>
          <cell r="J1532"/>
        </row>
        <row r="1533">
          <cell r="C1533" t="str">
            <v>CARTUCHO DE TINTA HP, C4913A, AMARILLO</v>
          </cell>
          <cell r="D1533" t="str">
            <v>21400011-0094</v>
          </cell>
          <cell r="E1533" t="str">
            <v>Pieza</v>
          </cell>
          <cell r="F1533" t="str">
            <v>21401</v>
          </cell>
          <cell r="G1533" t="str">
            <v>11510</v>
          </cell>
          <cell r="H1533"/>
          <cell r="I1533"/>
          <cell r="J1533"/>
        </row>
        <row r="1534">
          <cell r="C1534" t="str">
            <v>CABEZAL DE IMPRESION HP, C4810A, NEGRO</v>
          </cell>
          <cell r="D1534" t="str">
            <v>21400011-0095</v>
          </cell>
          <cell r="E1534" t="str">
            <v>Pieza</v>
          </cell>
          <cell r="F1534" t="str">
            <v>21401</v>
          </cell>
          <cell r="G1534" t="str">
            <v>11510</v>
          </cell>
          <cell r="H1534"/>
          <cell r="I1534"/>
          <cell r="J1534"/>
        </row>
        <row r="1535">
          <cell r="C1535" t="str">
            <v>CABEZAL DE IMPRESION HP, C4811A, CYAN.</v>
          </cell>
          <cell r="D1535" t="str">
            <v>21400011-0096</v>
          </cell>
          <cell r="E1535" t="str">
            <v>Pieza</v>
          </cell>
          <cell r="F1535" t="str">
            <v>21401</v>
          </cell>
          <cell r="G1535" t="str">
            <v>11510</v>
          </cell>
          <cell r="H1535"/>
          <cell r="I1535"/>
          <cell r="J1535"/>
        </row>
        <row r="1536">
          <cell r="C1536" t="str">
            <v>CABEZAL DE IMPRESION HP, C4964A, CYAN.</v>
          </cell>
          <cell r="D1536" t="str">
            <v>21400011-0097</v>
          </cell>
          <cell r="E1536" t="str">
            <v>Pieza</v>
          </cell>
          <cell r="F1536" t="str">
            <v>21401</v>
          </cell>
          <cell r="G1536" t="str">
            <v>11510</v>
          </cell>
          <cell r="H1536"/>
          <cell r="I1536"/>
          <cell r="J1536"/>
        </row>
        <row r="1537">
          <cell r="C1537" t="str">
            <v>CABEZAL DE IMPRESION HP, C4965A, MAGENTA CLARO</v>
          </cell>
          <cell r="D1537" t="str">
            <v>21400011-0098</v>
          </cell>
          <cell r="E1537" t="str">
            <v>Pieza</v>
          </cell>
          <cell r="F1537" t="str">
            <v>21401</v>
          </cell>
          <cell r="G1537" t="str">
            <v>11510</v>
          </cell>
          <cell r="H1537"/>
          <cell r="I1537"/>
          <cell r="J1537"/>
        </row>
        <row r="1538">
          <cell r="C1538" t="str">
            <v>TINTA P/IMP. H.P. 840 NEGRO</v>
          </cell>
          <cell r="D1538" t="str">
            <v>21400011-0102</v>
          </cell>
          <cell r="E1538" t="str">
            <v>Pieza</v>
          </cell>
          <cell r="F1538" t="str">
            <v>21401</v>
          </cell>
          <cell r="G1538" t="str">
            <v>11510</v>
          </cell>
          <cell r="H1538"/>
          <cell r="I1538"/>
          <cell r="J1538"/>
        </row>
        <row r="1539">
          <cell r="C1539" t="str">
            <v>TINTA P/IMP. EPSON STYLUS NEGRO</v>
          </cell>
          <cell r="D1539" t="str">
            <v>21400011-0104</v>
          </cell>
          <cell r="E1539" t="str">
            <v>Pieza</v>
          </cell>
          <cell r="F1539" t="str">
            <v>21401</v>
          </cell>
          <cell r="G1539" t="str">
            <v>11510</v>
          </cell>
          <cell r="H1539"/>
          <cell r="I1539"/>
          <cell r="J1539"/>
        </row>
        <row r="1540">
          <cell r="C1540" t="str">
            <v>CARTUCHO DE TINTA PARA IMPRESORA HP C4836A CYAN</v>
          </cell>
          <cell r="D1540" t="str">
            <v>21400011-0105</v>
          </cell>
          <cell r="E1540" t="str">
            <v>Pieza</v>
          </cell>
          <cell r="F1540" t="str">
            <v>21401</v>
          </cell>
          <cell r="G1540" t="str">
            <v>11510</v>
          </cell>
          <cell r="H1540"/>
          <cell r="I1540"/>
          <cell r="J1540"/>
        </row>
        <row r="1541">
          <cell r="C1541" t="str">
            <v>CARTUCHO TINTA PARA IMPRESORA HP C4837A MAGENTA</v>
          </cell>
          <cell r="D1541" t="str">
            <v>21400011-0106</v>
          </cell>
          <cell r="E1541" t="str">
            <v>Pieza</v>
          </cell>
          <cell r="F1541" t="str">
            <v>21401</v>
          </cell>
          <cell r="G1541" t="str">
            <v>11510</v>
          </cell>
          <cell r="H1541"/>
          <cell r="I1541"/>
          <cell r="J1541"/>
        </row>
        <row r="1542">
          <cell r="C1542" t="str">
            <v>CARTUCHO TINTA PARA IMPRESORA HP C4838 AMARILLO</v>
          </cell>
          <cell r="D1542" t="str">
            <v>21400011-0107</v>
          </cell>
          <cell r="E1542" t="str">
            <v>Pieza</v>
          </cell>
          <cell r="F1542" t="str">
            <v>21401</v>
          </cell>
          <cell r="G1542" t="str">
            <v>11510</v>
          </cell>
          <cell r="H1542"/>
          <cell r="I1542"/>
          <cell r="J1542"/>
        </row>
        <row r="1543">
          <cell r="C1543" t="str">
            <v>TINTA PARA DUPLICADORA DE IMPRESION DIGITAL</v>
          </cell>
          <cell r="D1543" t="str">
            <v>21400011-0108</v>
          </cell>
          <cell r="E1543" t="str">
            <v>Pieza</v>
          </cell>
          <cell r="F1543" t="str">
            <v>21401</v>
          </cell>
          <cell r="G1543" t="str">
            <v>11510</v>
          </cell>
          <cell r="H1543"/>
          <cell r="I1543"/>
          <cell r="J1543"/>
        </row>
        <row r="1544">
          <cell r="C1544" t="str">
            <v>MASTER PARA DUPLICADORA DE IMPRESION DIGITAL</v>
          </cell>
          <cell r="D1544" t="str">
            <v>21400011-0109</v>
          </cell>
          <cell r="E1544" t="str">
            <v>Pieza</v>
          </cell>
          <cell r="F1544" t="str">
            <v>21401</v>
          </cell>
          <cell r="G1544" t="str">
            <v>11510</v>
          </cell>
          <cell r="H1544"/>
          <cell r="I1544"/>
          <cell r="J1544"/>
        </row>
        <row r="1545">
          <cell r="C1545" t="str">
            <v>CARTUCHO TINTA P/IMP.  C8728A</v>
          </cell>
          <cell r="D1545" t="str">
            <v>21400011-0111</v>
          </cell>
          <cell r="E1545" t="str">
            <v>Pieza</v>
          </cell>
          <cell r="F1545" t="str">
            <v>21401</v>
          </cell>
          <cell r="G1545" t="str">
            <v>11510</v>
          </cell>
          <cell r="H1545"/>
          <cell r="I1545"/>
          <cell r="J1545"/>
        </row>
        <row r="1546">
          <cell r="C1546" t="str">
            <v>CARTUCHO DE TINTA PARA IMPRESIÓN HP. C6658A</v>
          </cell>
          <cell r="D1546" t="str">
            <v>21400011-0112</v>
          </cell>
          <cell r="E1546" t="str">
            <v>Pieza</v>
          </cell>
          <cell r="F1546" t="str">
            <v>21401</v>
          </cell>
          <cell r="G1546" t="str">
            <v>11510</v>
          </cell>
          <cell r="H1546"/>
          <cell r="I1546"/>
          <cell r="J1546"/>
        </row>
        <row r="1547">
          <cell r="C1547" t="str">
            <v>CARTUCHO DE TINTA PARA IMPRESIÓN EPSON T027201 COLOR</v>
          </cell>
          <cell r="D1547" t="str">
            <v>21400011-0114</v>
          </cell>
          <cell r="E1547" t="str">
            <v>Pieza</v>
          </cell>
          <cell r="F1547" t="str">
            <v>21401</v>
          </cell>
          <cell r="G1547" t="str">
            <v>11510</v>
          </cell>
          <cell r="H1547"/>
          <cell r="I1547"/>
          <cell r="J1547"/>
        </row>
        <row r="1548">
          <cell r="C1548" t="str">
            <v>CARTUCHO DE TINTA P/IMP. H.P. C6625A COLOR</v>
          </cell>
          <cell r="D1548" t="str">
            <v>21400011-0117</v>
          </cell>
          <cell r="E1548" t="str">
            <v>Pieza</v>
          </cell>
          <cell r="F1548" t="str">
            <v>21401</v>
          </cell>
          <cell r="G1548" t="str">
            <v>11510</v>
          </cell>
          <cell r="H1548"/>
          <cell r="I1548"/>
          <cell r="J1548"/>
        </row>
        <row r="1549">
          <cell r="C1549" t="str">
            <v>CARTUCHO DE TINTA P/IMP. H.P. C8727A NEGRO</v>
          </cell>
          <cell r="D1549" t="str">
            <v>21400011-0118</v>
          </cell>
          <cell r="E1549" t="str">
            <v>Pieza</v>
          </cell>
          <cell r="F1549" t="str">
            <v>21401</v>
          </cell>
          <cell r="G1549" t="str">
            <v>11510</v>
          </cell>
          <cell r="H1549"/>
          <cell r="I1549"/>
          <cell r="J1549"/>
        </row>
        <row r="1550">
          <cell r="C1550" t="str">
            <v>CARTUCHO DE TINTA P/IMP H.P. C8728A COLOR</v>
          </cell>
          <cell r="D1550" t="str">
            <v>21400011-0119</v>
          </cell>
          <cell r="E1550" t="str">
            <v>Pieza</v>
          </cell>
          <cell r="F1550" t="str">
            <v>21401</v>
          </cell>
          <cell r="G1550" t="str">
            <v>11510</v>
          </cell>
          <cell r="H1550"/>
          <cell r="I1550"/>
          <cell r="J1550"/>
        </row>
        <row r="1551">
          <cell r="C1551" t="str">
            <v>CARTUCHO DE TINTA P/IMP. H.P. C4836A</v>
          </cell>
          <cell r="D1551" t="str">
            <v>21400011-0121</v>
          </cell>
          <cell r="E1551" t="str">
            <v>Pieza</v>
          </cell>
          <cell r="F1551" t="str">
            <v>21401</v>
          </cell>
          <cell r="G1551" t="str">
            <v>11510</v>
          </cell>
          <cell r="H1551"/>
          <cell r="I1551"/>
          <cell r="J1551"/>
        </row>
        <row r="1552">
          <cell r="C1552" t="str">
            <v>CARTUCHO DE TINTA P/IMP. C4837A</v>
          </cell>
          <cell r="D1552" t="str">
            <v>21400011-0122</v>
          </cell>
          <cell r="E1552" t="str">
            <v>Pieza</v>
          </cell>
          <cell r="F1552" t="str">
            <v>21401</v>
          </cell>
          <cell r="G1552" t="str">
            <v>11510</v>
          </cell>
          <cell r="H1552"/>
          <cell r="I1552"/>
          <cell r="J1552"/>
        </row>
        <row r="1553">
          <cell r="C1553" t="str">
            <v>CARTUCHO DE TINTA P/IMP. H.P. C4838A</v>
          </cell>
          <cell r="D1553" t="str">
            <v>21400011-0123</v>
          </cell>
          <cell r="E1553" t="str">
            <v>Pieza</v>
          </cell>
          <cell r="F1553" t="str">
            <v>21401</v>
          </cell>
          <cell r="G1553" t="str">
            <v>11510</v>
          </cell>
          <cell r="H1553"/>
          <cell r="I1553"/>
          <cell r="J1553"/>
        </row>
        <row r="1554">
          <cell r="C1554" t="str">
            <v>CARTUCHO DE TINTA  EPSON  T136126-AL</v>
          </cell>
          <cell r="D1554" t="str">
            <v>21400011-0133</v>
          </cell>
          <cell r="E1554" t="str">
            <v>Pieza</v>
          </cell>
          <cell r="F1554" t="str">
            <v>21401</v>
          </cell>
          <cell r="G1554" t="str">
            <v>11510</v>
          </cell>
          <cell r="H1554"/>
          <cell r="I1554"/>
          <cell r="J1554"/>
        </row>
        <row r="1555">
          <cell r="C1555" t="str">
            <v>REVELADOR P/FOTOCOPIADORA 5065-1065</v>
          </cell>
          <cell r="D1555" t="str">
            <v>21400012-0001</v>
          </cell>
          <cell r="E1555" t="str">
            <v>Pieza</v>
          </cell>
          <cell r="F1555" t="str">
            <v>21401</v>
          </cell>
          <cell r="G1555" t="str">
            <v>11510</v>
          </cell>
          <cell r="H1555"/>
          <cell r="I1555"/>
          <cell r="J1555"/>
        </row>
        <row r="1556">
          <cell r="C1556" t="str">
            <v>REVELADOR P/FOTOCOPIADORA XEROX 6135</v>
          </cell>
          <cell r="D1556" t="str">
            <v>21400012-0007</v>
          </cell>
          <cell r="E1556" t="str">
            <v>Pieza</v>
          </cell>
          <cell r="F1556" t="str">
            <v>21401</v>
          </cell>
          <cell r="G1556" t="str">
            <v>11510</v>
          </cell>
          <cell r="H1556"/>
          <cell r="I1556"/>
          <cell r="J1556"/>
        </row>
        <row r="1557">
          <cell r="C1557" t="str">
            <v>TONER P/FOTOCOPIADORA CANON 4050</v>
          </cell>
          <cell r="D1557" t="str">
            <v>21400012-0011</v>
          </cell>
          <cell r="E1557" t="str">
            <v>Pieza</v>
          </cell>
          <cell r="F1557" t="str">
            <v>21401</v>
          </cell>
          <cell r="G1557" t="str">
            <v>11510</v>
          </cell>
          <cell r="H1557"/>
          <cell r="I1557"/>
          <cell r="J1557"/>
        </row>
        <row r="1558">
          <cell r="C1558" t="str">
            <v>TONER P/FOTOCOPIADORA CANON 6030</v>
          </cell>
          <cell r="D1558" t="str">
            <v>21400012-0012</v>
          </cell>
          <cell r="E1558" t="str">
            <v>Pieza</v>
          </cell>
          <cell r="F1558" t="str">
            <v>21401</v>
          </cell>
          <cell r="G1558" t="str">
            <v>11510</v>
          </cell>
          <cell r="H1558"/>
          <cell r="I1558"/>
          <cell r="J1558"/>
        </row>
        <row r="1559">
          <cell r="C1559" t="str">
            <v>TONER P/FOTOCOPIADORA MITA DC-2254</v>
          </cell>
          <cell r="D1559" t="str">
            <v>21400012-0019</v>
          </cell>
          <cell r="E1559" t="str">
            <v>Pieza</v>
          </cell>
          <cell r="F1559" t="str">
            <v>21401</v>
          </cell>
          <cell r="G1559" t="str">
            <v>11510</v>
          </cell>
          <cell r="H1559"/>
          <cell r="I1559"/>
          <cell r="J1559"/>
        </row>
        <row r="1560">
          <cell r="C1560" t="str">
            <v>TONER P/FOTOCOPIADORA PANASONIC 7728-7735</v>
          </cell>
          <cell r="D1560" t="str">
            <v>21400012-0020</v>
          </cell>
          <cell r="E1560" t="str">
            <v>Pieza</v>
          </cell>
          <cell r="F1560" t="str">
            <v>21401</v>
          </cell>
          <cell r="G1560" t="str">
            <v>11510</v>
          </cell>
          <cell r="H1560"/>
          <cell r="I1560"/>
          <cell r="J1560"/>
        </row>
        <row r="1561">
          <cell r="C1561" t="str">
            <v>TONER P/FOTOCOPIADORA XEROX 1012/1112</v>
          </cell>
          <cell r="D1561" t="str">
            <v>21400012-0021</v>
          </cell>
          <cell r="E1561" t="str">
            <v>Pieza</v>
          </cell>
          <cell r="F1561" t="str">
            <v>21401</v>
          </cell>
          <cell r="G1561" t="str">
            <v>11510</v>
          </cell>
          <cell r="H1561"/>
          <cell r="I1561"/>
          <cell r="J1561"/>
        </row>
        <row r="1562">
          <cell r="C1562" t="str">
            <v>TONER P/FOTOCOPIADORA XEROX 1025</v>
          </cell>
          <cell r="D1562" t="str">
            <v>21400012-0022</v>
          </cell>
          <cell r="E1562" t="str">
            <v>Pieza</v>
          </cell>
          <cell r="F1562" t="str">
            <v>21401</v>
          </cell>
          <cell r="G1562" t="str">
            <v>11510</v>
          </cell>
          <cell r="H1562"/>
          <cell r="I1562"/>
          <cell r="J1562"/>
        </row>
        <row r="1563">
          <cell r="C1563" t="str">
            <v>TONER P/FOTOCOPIADORA XEROX 1035-6R75283</v>
          </cell>
          <cell r="D1563" t="str">
            <v>21400012-0023</v>
          </cell>
          <cell r="E1563" t="str">
            <v>Pieza</v>
          </cell>
          <cell r="F1563" t="str">
            <v>21401</v>
          </cell>
          <cell r="G1563" t="str">
            <v>11510</v>
          </cell>
          <cell r="H1563"/>
          <cell r="I1563"/>
          <cell r="J1563"/>
        </row>
        <row r="1564">
          <cell r="C1564" t="str">
            <v>TONER P/FOTOCOPIADORA XEROX 1040-45</v>
          </cell>
          <cell r="D1564" t="str">
            <v>21400012-0024</v>
          </cell>
          <cell r="E1564" t="str">
            <v>Pieza</v>
          </cell>
          <cell r="F1564" t="str">
            <v>21401</v>
          </cell>
          <cell r="G1564" t="str">
            <v>11510</v>
          </cell>
          <cell r="H1564"/>
          <cell r="I1564"/>
          <cell r="J1564"/>
        </row>
        <row r="1565">
          <cell r="C1565" t="str">
            <v>TONER P/FOTOCOPIADORA XEROX 2515</v>
          </cell>
          <cell r="D1565" t="str">
            <v>21400012-0025</v>
          </cell>
          <cell r="E1565" t="str">
            <v>Pieza</v>
          </cell>
          <cell r="F1565" t="str">
            <v>21401</v>
          </cell>
          <cell r="G1565" t="str">
            <v>11510</v>
          </cell>
          <cell r="H1565"/>
          <cell r="I1565"/>
          <cell r="J1565"/>
        </row>
        <row r="1566">
          <cell r="C1566" t="str">
            <v>TONER P/FOTOCOPIADORA XEROX 5028</v>
          </cell>
          <cell r="D1566" t="str">
            <v>21400012-0026</v>
          </cell>
          <cell r="E1566" t="str">
            <v>Pieza</v>
          </cell>
          <cell r="F1566" t="str">
            <v>21401</v>
          </cell>
          <cell r="G1566" t="str">
            <v>11510</v>
          </cell>
          <cell r="H1566"/>
          <cell r="I1566"/>
          <cell r="J1566"/>
        </row>
        <row r="1567">
          <cell r="C1567" t="str">
            <v>TONER P/FOTOCOPIADORA XEROX 5050</v>
          </cell>
          <cell r="D1567" t="str">
            <v>21400012-0027</v>
          </cell>
          <cell r="E1567" t="str">
            <v>Pieza</v>
          </cell>
          <cell r="F1567" t="str">
            <v>21401</v>
          </cell>
          <cell r="G1567" t="str">
            <v>11510</v>
          </cell>
          <cell r="H1567"/>
          <cell r="I1567"/>
          <cell r="J1567"/>
        </row>
        <row r="1568">
          <cell r="C1568" t="str">
            <v>ROLLO DE PELICULA PARA FAX (TONER/TINTA)</v>
          </cell>
          <cell r="D1568" t="str">
            <v>21400012-0031</v>
          </cell>
          <cell r="E1568" t="str">
            <v>ROLLO</v>
          </cell>
          <cell r="F1568" t="str">
            <v>21401</v>
          </cell>
          <cell r="G1568" t="str">
            <v>11510</v>
          </cell>
          <cell r="H1568"/>
          <cell r="I1568"/>
          <cell r="J1568"/>
        </row>
        <row r="1569">
          <cell r="C1569" t="str">
            <v>TONER HP LASER JET 1300 (IMPRESORA)</v>
          </cell>
          <cell r="D1569" t="str">
            <v>21400012-0033</v>
          </cell>
          <cell r="E1569" t="str">
            <v>Pieza</v>
          </cell>
          <cell r="F1569" t="str">
            <v>21401</v>
          </cell>
          <cell r="G1569" t="str">
            <v>11510</v>
          </cell>
          <cell r="H1569"/>
          <cell r="I1569"/>
          <cell r="J1569"/>
        </row>
        <row r="1570">
          <cell r="C1570" t="str">
            <v>TONER P/IMPRESORA OKIDATA B6100 N° P. 52113701</v>
          </cell>
          <cell r="D1570" t="str">
            <v>21400012-0034</v>
          </cell>
          <cell r="E1570" t="str">
            <v>Pieza</v>
          </cell>
          <cell r="F1570" t="str">
            <v>21401</v>
          </cell>
          <cell r="G1570" t="str">
            <v>11510</v>
          </cell>
          <cell r="H1570"/>
          <cell r="I1570"/>
          <cell r="J1570"/>
        </row>
        <row r="1571">
          <cell r="C1571" t="str">
            <v>TONER P/FAX BROTHER PC401</v>
          </cell>
          <cell r="D1571" t="str">
            <v>21400012-0035</v>
          </cell>
          <cell r="E1571" t="str">
            <v>Pieza</v>
          </cell>
          <cell r="F1571" t="str">
            <v>21401</v>
          </cell>
          <cell r="G1571" t="str">
            <v>11510</v>
          </cell>
          <cell r="H1571"/>
          <cell r="I1571"/>
          <cell r="J1571"/>
        </row>
        <row r="1572">
          <cell r="C1572" t="str">
            <v>TONER PARA FOTOCOPIADORA PANASPNIC DIGITAL 6010</v>
          </cell>
          <cell r="D1572" t="str">
            <v>21400012-0036</v>
          </cell>
          <cell r="E1572" t="str">
            <v>Pieza</v>
          </cell>
          <cell r="F1572" t="str">
            <v>21401</v>
          </cell>
          <cell r="G1572" t="str">
            <v>11510</v>
          </cell>
          <cell r="H1572"/>
          <cell r="I1572"/>
          <cell r="J1572"/>
        </row>
        <row r="1573">
          <cell r="C1573" t="str">
            <v>TONER PARA IMPRESORA LEXMARK 12A7465 T632/T364</v>
          </cell>
          <cell r="D1573" t="str">
            <v>21400012-0037</v>
          </cell>
          <cell r="E1573" t="str">
            <v>Pieza</v>
          </cell>
          <cell r="F1573" t="str">
            <v>21401</v>
          </cell>
          <cell r="G1573" t="str">
            <v>11510</v>
          </cell>
          <cell r="H1573"/>
          <cell r="I1573"/>
          <cell r="J1573"/>
        </row>
        <row r="1574">
          <cell r="C1574" t="str">
            <v>CARTUCHO DE TINTA HP C/87/65, C8776 NEGRO</v>
          </cell>
          <cell r="D1574" t="str">
            <v>21400012-0040</v>
          </cell>
          <cell r="E1574" t="str">
            <v>Pieza</v>
          </cell>
          <cell r="F1574" t="str">
            <v>21401</v>
          </cell>
          <cell r="G1574" t="str">
            <v>11510</v>
          </cell>
          <cell r="H1574"/>
          <cell r="I1574"/>
          <cell r="J1574"/>
        </row>
        <row r="1575">
          <cell r="C1575" t="str">
            <v>CARTUCHO DE IMPRESION NP 1355155</v>
          </cell>
          <cell r="D1575" t="str">
            <v>21400012-0045</v>
          </cell>
          <cell r="E1575" t="str">
            <v>Pieza</v>
          </cell>
          <cell r="F1575" t="str">
            <v>21401</v>
          </cell>
          <cell r="G1575" t="str">
            <v>11510</v>
          </cell>
          <cell r="H1575"/>
          <cell r="I1575"/>
          <cell r="J1575"/>
        </row>
        <row r="1576">
          <cell r="C1576" t="str">
            <v>PORTA CARTUCHO DE IMPRESOR NP 8267486</v>
          </cell>
          <cell r="D1576" t="str">
            <v>21400012-0047</v>
          </cell>
          <cell r="E1576" t="str">
            <v>Pieza</v>
          </cell>
          <cell r="F1576" t="str">
            <v>21401</v>
          </cell>
          <cell r="G1576" t="str">
            <v>11510</v>
          </cell>
          <cell r="H1576"/>
          <cell r="I1576"/>
          <cell r="J1576"/>
        </row>
        <row r="1577">
          <cell r="C1577" t="str">
            <v>PAD ABSORBEDOR DE TINTA NP 1401728</v>
          </cell>
          <cell r="D1577" t="str">
            <v>21400012-0048</v>
          </cell>
          <cell r="E1577" t="str">
            <v>Pieza</v>
          </cell>
          <cell r="F1577" t="str">
            <v>21401</v>
          </cell>
          <cell r="G1577" t="str">
            <v>11510</v>
          </cell>
          <cell r="H1577"/>
          <cell r="I1577"/>
          <cell r="J1577"/>
        </row>
        <row r="1578">
          <cell r="C1578" t="str">
            <v>HOJA DE CALIBRACION NP 1491869</v>
          </cell>
          <cell r="D1578" t="str">
            <v>21400012-0049</v>
          </cell>
          <cell r="E1578" t="str">
            <v>Pieza</v>
          </cell>
          <cell r="F1578" t="str">
            <v>21401</v>
          </cell>
          <cell r="G1578" t="str">
            <v>11510</v>
          </cell>
          <cell r="H1578"/>
          <cell r="I1578"/>
          <cell r="J1578"/>
        </row>
        <row r="1579">
          <cell r="C1579" t="str">
            <v>TOALLA DE LIMPieza NP 855535981</v>
          </cell>
          <cell r="D1579" t="str">
            <v>21400012-0050</v>
          </cell>
          <cell r="E1579" t="str">
            <v>Pieza</v>
          </cell>
          <cell r="F1579" t="str">
            <v>21401</v>
          </cell>
          <cell r="G1579" t="str">
            <v>11510</v>
          </cell>
          <cell r="H1579"/>
          <cell r="I1579"/>
          <cell r="J1579"/>
        </row>
        <row r="1580">
          <cell r="C1580" t="str">
            <v>HOJA DE LIMPieza NP 1690783</v>
          </cell>
          <cell r="D1580" t="str">
            <v>21400012-0051</v>
          </cell>
          <cell r="E1580" t="str">
            <v>Pieza</v>
          </cell>
          <cell r="F1580" t="str">
            <v>21401</v>
          </cell>
          <cell r="G1580" t="str">
            <v>11510</v>
          </cell>
          <cell r="H1580"/>
          <cell r="I1580"/>
          <cell r="J1580"/>
        </row>
        <row r="1581">
          <cell r="C1581" t="str">
            <v>FILMINA DE TEFLON PARA HP 2400/2420</v>
          </cell>
          <cell r="D1581" t="str">
            <v>21400012-0053</v>
          </cell>
          <cell r="E1581" t="str">
            <v>Pieza</v>
          </cell>
          <cell r="F1581" t="str">
            <v>21401</v>
          </cell>
          <cell r="G1581" t="str">
            <v>11510</v>
          </cell>
          <cell r="H1581"/>
          <cell r="I1581"/>
          <cell r="J1581"/>
        </row>
        <row r="1582">
          <cell r="C1582" t="str">
            <v>TONER P/IMP. EPSON EPL5700+B582 S050010</v>
          </cell>
          <cell r="D1582" t="str">
            <v>21400013-0001</v>
          </cell>
          <cell r="E1582" t="str">
            <v>Pieza</v>
          </cell>
          <cell r="F1582" t="str">
            <v>21401</v>
          </cell>
          <cell r="G1582" t="str">
            <v>11510</v>
          </cell>
          <cell r="H1582"/>
          <cell r="I1582"/>
          <cell r="J1582"/>
        </row>
        <row r="1583">
          <cell r="C1583" t="str">
            <v>TONER P/IMP. H.P. 92298-A-JET-IV</v>
          </cell>
          <cell r="D1583" t="str">
            <v>21400013-0003</v>
          </cell>
          <cell r="E1583" t="str">
            <v>Pieza</v>
          </cell>
          <cell r="F1583" t="str">
            <v>21401</v>
          </cell>
          <cell r="G1583" t="str">
            <v>11510</v>
          </cell>
          <cell r="H1583"/>
          <cell r="I1583"/>
          <cell r="J1583"/>
        </row>
        <row r="1584">
          <cell r="C1584" t="str">
            <v>TONER P/IMP. IBM LEXMARK 1382100</v>
          </cell>
          <cell r="D1584" t="str">
            <v>21400013-0004</v>
          </cell>
          <cell r="E1584" t="str">
            <v>Pieza</v>
          </cell>
          <cell r="F1584" t="str">
            <v>21401</v>
          </cell>
          <cell r="G1584" t="str">
            <v>11510</v>
          </cell>
          <cell r="H1584"/>
          <cell r="I1584"/>
          <cell r="J1584"/>
        </row>
        <row r="1585">
          <cell r="C1585" t="str">
            <v>TONER P/IMP. H.P. C3903-A</v>
          </cell>
          <cell r="D1585" t="str">
            <v>21400013-0005</v>
          </cell>
          <cell r="E1585" t="str">
            <v>Pieza</v>
          </cell>
          <cell r="F1585" t="str">
            <v>21401</v>
          </cell>
          <cell r="G1585" t="str">
            <v>11510</v>
          </cell>
          <cell r="H1585"/>
          <cell r="I1585"/>
          <cell r="J1585"/>
        </row>
        <row r="1586">
          <cell r="C1586" t="str">
            <v>TONER P/IMP. H.P. 51526-A NEGRO</v>
          </cell>
          <cell r="D1586" t="str">
            <v>21400013-0006</v>
          </cell>
          <cell r="E1586" t="str">
            <v>Pieza</v>
          </cell>
          <cell r="F1586" t="str">
            <v>21401</v>
          </cell>
          <cell r="G1586" t="str">
            <v>11510</v>
          </cell>
          <cell r="H1586"/>
          <cell r="I1586"/>
          <cell r="J1586"/>
        </row>
        <row r="1587">
          <cell r="C1587" t="str">
            <v>TONER P/IMP. IBM LEXMARK 1361400</v>
          </cell>
          <cell r="D1587" t="str">
            <v>21400013-0007</v>
          </cell>
          <cell r="E1587" t="str">
            <v>Pieza</v>
          </cell>
          <cell r="F1587" t="str">
            <v>21401</v>
          </cell>
          <cell r="G1587" t="str">
            <v>11510</v>
          </cell>
          <cell r="H1587"/>
          <cell r="I1587"/>
          <cell r="J1587"/>
        </row>
        <row r="1588">
          <cell r="C1588" t="str">
            <v>TONER P/IMP. XEROX 1025</v>
          </cell>
          <cell r="D1588" t="str">
            <v>21400013-0009</v>
          </cell>
          <cell r="E1588" t="str">
            <v>Pieza</v>
          </cell>
          <cell r="F1588" t="str">
            <v>21401</v>
          </cell>
          <cell r="G1588" t="str">
            <v>11510</v>
          </cell>
          <cell r="H1588"/>
          <cell r="I1588"/>
          <cell r="J1588"/>
        </row>
        <row r="1589">
          <cell r="C1589" t="str">
            <v>TONER P/IMP. SHARP SF 1014</v>
          </cell>
          <cell r="D1589" t="str">
            <v>21400013-0011</v>
          </cell>
          <cell r="E1589" t="str">
            <v>Pieza</v>
          </cell>
          <cell r="F1589" t="str">
            <v>21401</v>
          </cell>
          <cell r="G1589" t="str">
            <v>11510</v>
          </cell>
          <cell r="H1589"/>
          <cell r="I1589"/>
          <cell r="J1589"/>
        </row>
        <row r="1590">
          <cell r="C1590" t="str">
            <v>TONER P/IMP. H.P. 92291-A JET- III</v>
          </cell>
          <cell r="D1590" t="str">
            <v>21400013-0013</v>
          </cell>
          <cell r="E1590" t="str">
            <v>Pieza</v>
          </cell>
          <cell r="F1590" t="str">
            <v>21401</v>
          </cell>
          <cell r="G1590" t="str">
            <v>11510</v>
          </cell>
          <cell r="H1590"/>
          <cell r="I1590"/>
          <cell r="J1590"/>
        </row>
        <row r="1591">
          <cell r="C1591" t="str">
            <v>TONER P/IMP. XEROX DOCUPRINT P8E</v>
          </cell>
          <cell r="D1591" t="str">
            <v>21400013-0016</v>
          </cell>
          <cell r="E1591" t="str">
            <v>Pieza</v>
          </cell>
          <cell r="F1591" t="str">
            <v>21401</v>
          </cell>
          <cell r="G1591" t="str">
            <v>11510</v>
          </cell>
          <cell r="H1591"/>
          <cell r="I1591"/>
          <cell r="J1591"/>
        </row>
        <row r="1592">
          <cell r="C1592" t="str">
            <v>TONER P/IMP. H.P. C3906-A LASERJET 5L</v>
          </cell>
          <cell r="D1592" t="str">
            <v>21400013-0017</v>
          </cell>
          <cell r="E1592" t="str">
            <v>Pieza</v>
          </cell>
          <cell r="F1592" t="str">
            <v>21401</v>
          </cell>
          <cell r="G1592" t="str">
            <v>11510</v>
          </cell>
          <cell r="H1592"/>
          <cell r="I1592"/>
          <cell r="J1592"/>
        </row>
        <row r="1593">
          <cell r="C1593" t="str">
            <v>TONER P/IMP. IBM 4312 NETWORK 63H3005</v>
          </cell>
          <cell r="D1593" t="str">
            <v>21400013-0018</v>
          </cell>
          <cell r="E1593" t="str">
            <v>Pieza</v>
          </cell>
          <cell r="F1593" t="str">
            <v>21401</v>
          </cell>
          <cell r="G1593" t="str">
            <v>11510</v>
          </cell>
          <cell r="H1593"/>
          <cell r="I1593"/>
          <cell r="J1593"/>
        </row>
        <row r="1594">
          <cell r="C1594" t="str">
            <v>TONER P/IMP. OKIDATA</v>
          </cell>
          <cell r="D1594" t="str">
            <v>21400013-0020</v>
          </cell>
          <cell r="E1594" t="str">
            <v>Pieza</v>
          </cell>
          <cell r="F1594" t="str">
            <v>21401</v>
          </cell>
          <cell r="G1594" t="str">
            <v>11510</v>
          </cell>
          <cell r="H1594"/>
          <cell r="I1594"/>
          <cell r="J1594"/>
        </row>
        <row r="1595">
          <cell r="C1595" t="str">
            <v>TONER P/IMP. EPSON EPL-8000</v>
          </cell>
          <cell r="D1595" t="str">
            <v>21400013-0022</v>
          </cell>
          <cell r="E1595" t="str">
            <v>Pieza</v>
          </cell>
          <cell r="F1595" t="str">
            <v>21401</v>
          </cell>
          <cell r="G1595" t="str">
            <v>11510</v>
          </cell>
          <cell r="H1595"/>
          <cell r="I1595"/>
          <cell r="J1595"/>
        </row>
        <row r="1596">
          <cell r="C1596" t="str">
            <v>TONER P/IMP. H.P. 4L</v>
          </cell>
          <cell r="D1596" t="str">
            <v>21400013-0023</v>
          </cell>
          <cell r="E1596" t="str">
            <v>Pieza</v>
          </cell>
          <cell r="F1596" t="str">
            <v>21401</v>
          </cell>
          <cell r="G1596" t="str">
            <v>11510</v>
          </cell>
          <cell r="H1596"/>
          <cell r="I1596"/>
          <cell r="J1596"/>
        </row>
        <row r="1597">
          <cell r="C1597" t="str">
            <v>TONER P/IMP. H.P. 92295-A JET-III</v>
          </cell>
          <cell r="D1597" t="str">
            <v>21400013-0025</v>
          </cell>
          <cell r="E1597" t="str">
            <v>Pieza</v>
          </cell>
          <cell r="F1597" t="str">
            <v>21401</v>
          </cell>
          <cell r="G1597" t="str">
            <v>11510</v>
          </cell>
          <cell r="H1597"/>
          <cell r="I1597"/>
          <cell r="J1597"/>
        </row>
        <row r="1598">
          <cell r="C1598" t="str">
            <v>TONER P/IMP. H.P. 92274-A</v>
          </cell>
          <cell r="D1598" t="str">
            <v>21400013-0026</v>
          </cell>
          <cell r="E1598" t="str">
            <v>Pieza</v>
          </cell>
          <cell r="F1598" t="str">
            <v>21401</v>
          </cell>
          <cell r="G1598" t="str">
            <v>11510</v>
          </cell>
          <cell r="H1598"/>
          <cell r="I1598"/>
          <cell r="J1598"/>
        </row>
        <row r="1599">
          <cell r="C1599" t="str">
            <v>TONER P/IMP. IBM 3816</v>
          </cell>
          <cell r="D1599" t="str">
            <v>21400013-0027</v>
          </cell>
          <cell r="E1599" t="str">
            <v>Pieza</v>
          </cell>
          <cell r="F1599" t="str">
            <v>21401</v>
          </cell>
          <cell r="G1599" t="str">
            <v>11510</v>
          </cell>
          <cell r="H1599"/>
          <cell r="I1599"/>
          <cell r="J1599"/>
        </row>
        <row r="1600">
          <cell r="C1600" t="str">
            <v>TONER P/IMP. OKIDATA OL600E (52107201)</v>
          </cell>
          <cell r="D1600" t="str">
            <v>21400013-0033</v>
          </cell>
          <cell r="E1600" t="str">
            <v>Pieza</v>
          </cell>
          <cell r="F1600" t="str">
            <v>21401</v>
          </cell>
          <cell r="G1600" t="str">
            <v>11510</v>
          </cell>
          <cell r="H1600"/>
          <cell r="I1600"/>
          <cell r="J1600"/>
        </row>
        <row r="1601">
          <cell r="C1601" t="str">
            <v>TONER P/IMP. XEROX 113R95 N-17 4517</v>
          </cell>
          <cell r="D1601" t="str">
            <v>21400013-0037</v>
          </cell>
          <cell r="E1601" t="str">
            <v>Pieza</v>
          </cell>
          <cell r="F1601" t="str">
            <v>21401</v>
          </cell>
          <cell r="G1601" t="str">
            <v>11510</v>
          </cell>
          <cell r="H1601"/>
          <cell r="I1601"/>
          <cell r="J1601"/>
        </row>
        <row r="1602">
          <cell r="C1602" t="str">
            <v>TONER P/IMP. IBM MOD. 4019</v>
          </cell>
          <cell r="D1602" t="str">
            <v>21400013-0041</v>
          </cell>
          <cell r="E1602" t="str">
            <v>Pieza</v>
          </cell>
          <cell r="F1602" t="str">
            <v>21401</v>
          </cell>
          <cell r="G1602" t="str">
            <v>11510</v>
          </cell>
          <cell r="H1602"/>
          <cell r="I1602"/>
          <cell r="J1602"/>
        </row>
        <row r="1603">
          <cell r="C1603" t="str">
            <v>TONER P/IMP. IBM LEXMARK 1380520</v>
          </cell>
          <cell r="D1603" t="str">
            <v>21400013-0044</v>
          </cell>
          <cell r="E1603" t="str">
            <v>Pieza</v>
          </cell>
          <cell r="F1603" t="str">
            <v>21401</v>
          </cell>
          <cell r="G1603" t="str">
            <v>11510</v>
          </cell>
          <cell r="H1603"/>
          <cell r="I1603"/>
          <cell r="J1603"/>
        </row>
        <row r="1604">
          <cell r="C1604" t="str">
            <v>TONER P/IMP. XEROX 113R296</v>
          </cell>
          <cell r="D1604" t="str">
            <v>21400013-0045</v>
          </cell>
          <cell r="E1604" t="str">
            <v>Pieza</v>
          </cell>
          <cell r="F1604" t="str">
            <v>21401</v>
          </cell>
          <cell r="G1604" t="str">
            <v>11510</v>
          </cell>
          <cell r="H1604"/>
          <cell r="I1604"/>
          <cell r="J1604"/>
        </row>
        <row r="1605">
          <cell r="C1605" t="str">
            <v>TONER P/IMP. H.P. LASER JET 4050 C4127X</v>
          </cell>
          <cell r="D1605" t="str">
            <v>21400013-0046</v>
          </cell>
          <cell r="E1605" t="str">
            <v>Pieza</v>
          </cell>
          <cell r="F1605" t="str">
            <v>21401</v>
          </cell>
          <cell r="G1605" t="str">
            <v>11510</v>
          </cell>
          <cell r="H1605"/>
          <cell r="I1605"/>
          <cell r="J1605"/>
        </row>
        <row r="1606">
          <cell r="C1606" t="str">
            <v>TONER P/IMP. IBM LEXMARK 1025</v>
          </cell>
          <cell r="D1606" t="str">
            <v>21400013-0047</v>
          </cell>
          <cell r="E1606" t="str">
            <v>Pieza</v>
          </cell>
          <cell r="F1606" t="str">
            <v>21401</v>
          </cell>
          <cell r="G1606" t="str">
            <v>11510</v>
          </cell>
          <cell r="H1606"/>
          <cell r="I1606"/>
          <cell r="J1606"/>
        </row>
        <row r="1607">
          <cell r="C1607" t="str">
            <v>TONER P/IMP. XEROX 6135</v>
          </cell>
          <cell r="D1607" t="str">
            <v>21400013-0048</v>
          </cell>
          <cell r="E1607" t="str">
            <v>Pieza</v>
          </cell>
          <cell r="F1607" t="str">
            <v>21401</v>
          </cell>
          <cell r="G1607" t="str">
            <v>11510</v>
          </cell>
          <cell r="H1607"/>
          <cell r="I1607"/>
          <cell r="J1607"/>
        </row>
        <row r="1608">
          <cell r="C1608" t="str">
            <v>TONER P/IMP. H.P. C3102-A</v>
          </cell>
          <cell r="D1608" t="str">
            <v>21400013-0049</v>
          </cell>
          <cell r="E1608" t="str">
            <v>Pieza</v>
          </cell>
          <cell r="F1608" t="str">
            <v>21401</v>
          </cell>
          <cell r="G1608" t="str">
            <v>11510</v>
          </cell>
          <cell r="H1608"/>
          <cell r="I1608"/>
          <cell r="J1608"/>
        </row>
        <row r="1609">
          <cell r="C1609" t="str">
            <v>TONER P/IMP. H.P. C3103-A</v>
          </cell>
          <cell r="D1609" t="str">
            <v>21400013-0050</v>
          </cell>
          <cell r="E1609" t="str">
            <v>Pieza</v>
          </cell>
          <cell r="F1609" t="str">
            <v>21401</v>
          </cell>
          <cell r="G1609" t="str">
            <v>11510</v>
          </cell>
          <cell r="H1609"/>
          <cell r="I1609"/>
          <cell r="J1609"/>
        </row>
        <row r="1610">
          <cell r="C1610" t="str">
            <v>TONER P/IMP. H.P. C3106-A</v>
          </cell>
          <cell r="D1610" t="str">
            <v>21400013-0053</v>
          </cell>
          <cell r="E1610" t="str">
            <v>Pieza</v>
          </cell>
          <cell r="F1610" t="str">
            <v>21401</v>
          </cell>
          <cell r="G1610" t="str">
            <v>11510</v>
          </cell>
          <cell r="H1610"/>
          <cell r="I1610"/>
          <cell r="J1610"/>
        </row>
        <row r="1611">
          <cell r="C1611" t="str">
            <v>TONER P/IMP. XEROX 113R445</v>
          </cell>
          <cell r="D1611" t="str">
            <v>21400013-0057</v>
          </cell>
          <cell r="E1611" t="str">
            <v>Pieza</v>
          </cell>
          <cell r="F1611" t="str">
            <v>21401</v>
          </cell>
          <cell r="G1611" t="str">
            <v>11510</v>
          </cell>
          <cell r="H1611"/>
          <cell r="I1611"/>
          <cell r="J1611"/>
        </row>
        <row r="1612">
          <cell r="C1612" t="str">
            <v>TONER P/IMP. H.P. C4096-A</v>
          </cell>
          <cell r="D1612" t="str">
            <v>21400013-0058</v>
          </cell>
          <cell r="E1612" t="str">
            <v>Pieza</v>
          </cell>
          <cell r="F1612" t="str">
            <v>21401</v>
          </cell>
          <cell r="G1612" t="str">
            <v>11510</v>
          </cell>
          <cell r="H1612"/>
          <cell r="I1612"/>
          <cell r="J1612"/>
        </row>
        <row r="1613">
          <cell r="C1613" t="str">
            <v>TONER P/IMP. XEROX 113R173 N-4025</v>
          </cell>
          <cell r="D1613" t="str">
            <v>21400013-0063</v>
          </cell>
          <cell r="E1613" t="str">
            <v>Pieza</v>
          </cell>
          <cell r="F1613" t="str">
            <v>21401</v>
          </cell>
          <cell r="G1613" t="str">
            <v>11510</v>
          </cell>
          <cell r="H1613"/>
          <cell r="I1613"/>
          <cell r="J1613"/>
        </row>
        <row r="1614">
          <cell r="C1614" t="str">
            <v>TONER P/IMP. XEROX 113R446</v>
          </cell>
          <cell r="D1614" t="str">
            <v>21400013-0066</v>
          </cell>
          <cell r="E1614" t="str">
            <v>Pieza</v>
          </cell>
          <cell r="F1614" t="str">
            <v>21401</v>
          </cell>
          <cell r="G1614" t="str">
            <v>11510</v>
          </cell>
          <cell r="H1614"/>
          <cell r="I1614"/>
          <cell r="J1614"/>
        </row>
        <row r="1615">
          <cell r="C1615" t="str">
            <v>TONER P/IMP. H.P. C4092-A</v>
          </cell>
          <cell r="D1615" t="str">
            <v>21400013-0067</v>
          </cell>
          <cell r="E1615" t="str">
            <v>Pieza</v>
          </cell>
          <cell r="F1615" t="str">
            <v>21401</v>
          </cell>
          <cell r="G1615" t="str">
            <v>11510</v>
          </cell>
          <cell r="H1615"/>
          <cell r="I1615"/>
          <cell r="J1615"/>
        </row>
        <row r="1616">
          <cell r="C1616" t="str">
            <v>TONER P/IMP. OKIPAGE 52109001</v>
          </cell>
          <cell r="D1616" t="str">
            <v>21400013-0068</v>
          </cell>
          <cell r="E1616" t="str">
            <v>Pieza</v>
          </cell>
          <cell r="F1616" t="str">
            <v>21401</v>
          </cell>
          <cell r="G1616" t="str">
            <v>11510</v>
          </cell>
          <cell r="H1616"/>
          <cell r="I1616"/>
          <cell r="J1616"/>
        </row>
        <row r="1617">
          <cell r="C1617" t="str">
            <v>TAMBOR P/IMPRESORA</v>
          </cell>
          <cell r="D1617" t="str">
            <v>21400013-0069</v>
          </cell>
          <cell r="E1617" t="str">
            <v>Pieza</v>
          </cell>
          <cell r="F1617" t="str">
            <v>21401</v>
          </cell>
          <cell r="G1617" t="str">
            <v>11510</v>
          </cell>
          <cell r="H1617"/>
          <cell r="I1617"/>
          <cell r="J1617"/>
        </row>
        <row r="1618">
          <cell r="C1618" t="str">
            <v>TONER P/IMP. H.P. C7115-A</v>
          </cell>
          <cell r="D1618" t="str">
            <v>21400013-0070</v>
          </cell>
          <cell r="E1618" t="str">
            <v>Pieza</v>
          </cell>
          <cell r="F1618" t="str">
            <v>21401</v>
          </cell>
          <cell r="G1618" t="str">
            <v>11510</v>
          </cell>
          <cell r="H1618"/>
          <cell r="I1618"/>
          <cell r="J1618"/>
        </row>
        <row r="1619">
          <cell r="C1619" t="str">
            <v>TONER P/IMP. LEXMARK T522 NP12A6830/35</v>
          </cell>
          <cell r="D1619" t="str">
            <v>21400013-0071</v>
          </cell>
          <cell r="E1619" t="str">
            <v>Pieza</v>
          </cell>
          <cell r="F1619" t="str">
            <v>21401</v>
          </cell>
          <cell r="G1619" t="str">
            <v>11510</v>
          </cell>
          <cell r="H1619"/>
          <cell r="I1619"/>
          <cell r="J1619"/>
        </row>
        <row r="1620">
          <cell r="C1620" t="str">
            <v>TONER P/IMP. BROTHER NP TN-430</v>
          </cell>
          <cell r="D1620" t="str">
            <v>21400013-0072</v>
          </cell>
          <cell r="E1620" t="str">
            <v>Pieza</v>
          </cell>
          <cell r="F1620" t="str">
            <v>21401</v>
          </cell>
          <cell r="G1620" t="str">
            <v>11510</v>
          </cell>
          <cell r="H1620"/>
          <cell r="I1620"/>
          <cell r="J1620"/>
        </row>
        <row r="1621">
          <cell r="C1621" t="str">
            <v>TONER P/IMP. H.P. NP C4182X NEGRO</v>
          </cell>
          <cell r="D1621" t="str">
            <v>21400013-0074</v>
          </cell>
          <cell r="E1621" t="str">
            <v>Pieza</v>
          </cell>
          <cell r="F1621" t="str">
            <v>21401</v>
          </cell>
          <cell r="G1621" t="str">
            <v>11510</v>
          </cell>
          <cell r="H1621"/>
          <cell r="I1621"/>
          <cell r="J1621"/>
        </row>
        <row r="1622">
          <cell r="C1622" t="str">
            <v>TONER P/IMP. H.P. NP C4151A MAGENTA</v>
          </cell>
          <cell r="D1622" t="str">
            <v>21400013-0075</v>
          </cell>
          <cell r="E1622" t="str">
            <v>Pieza</v>
          </cell>
          <cell r="F1622" t="str">
            <v>21401</v>
          </cell>
          <cell r="G1622" t="str">
            <v>11510</v>
          </cell>
          <cell r="H1622"/>
          <cell r="I1622"/>
          <cell r="J1622"/>
        </row>
        <row r="1623">
          <cell r="C1623" t="str">
            <v>TONER P/IMP. H.P. NP C4150A CYAN</v>
          </cell>
          <cell r="D1623" t="str">
            <v>21400013-0076</v>
          </cell>
          <cell r="E1623" t="str">
            <v>Pieza</v>
          </cell>
          <cell r="F1623" t="str">
            <v>21401</v>
          </cell>
          <cell r="G1623" t="str">
            <v>11510</v>
          </cell>
          <cell r="H1623"/>
          <cell r="I1623"/>
          <cell r="J1623"/>
        </row>
        <row r="1624">
          <cell r="C1624" t="str">
            <v>TONER P/IMP. H.P. NP C4152A AMARILLO</v>
          </cell>
          <cell r="D1624" t="str">
            <v>21400013-0077</v>
          </cell>
          <cell r="E1624" t="str">
            <v>Pieza</v>
          </cell>
          <cell r="F1624" t="str">
            <v>21401</v>
          </cell>
          <cell r="G1624" t="str">
            <v>11510</v>
          </cell>
          <cell r="H1624"/>
          <cell r="I1624"/>
          <cell r="J1624"/>
        </row>
        <row r="1625">
          <cell r="C1625" t="str">
            <v>TONER P/IMP. H.P. NP C6615D NEGRO</v>
          </cell>
          <cell r="D1625" t="str">
            <v>21400013-0078</v>
          </cell>
          <cell r="E1625" t="str">
            <v>Pieza</v>
          </cell>
          <cell r="F1625" t="str">
            <v>21401</v>
          </cell>
          <cell r="G1625" t="str">
            <v>11510</v>
          </cell>
          <cell r="H1625"/>
          <cell r="I1625"/>
          <cell r="J1625"/>
        </row>
        <row r="1626">
          <cell r="C1626" t="str">
            <v>TONER P/IMP. LEXMARK OPTRA T520 NP 12A673</v>
          </cell>
          <cell r="D1626" t="str">
            <v>21400013-0081</v>
          </cell>
          <cell r="E1626" t="str">
            <v>Pieza</v>
          </cell>
          <cell r="F1626" t="str">
            <v>21401</v>
          </cell>
          <cell r="G1626" t="str">
            <v>11510</v>
          </cell>
          <cell r="H1626"/>
          <cell r="I1626"/>
          <cell r="J1626"/>
        </row>
        <row r="1627">
          <cell r="C1627" t="str">
            <v>TONER PARA IMPRESORA H.P. LASER JET 4200 N° P.Q1338A</v>
          </cell>
          <cell r="D1627" t="str">
            <v>21400013-0084</v>
          </cell>
          <cell r="E1627" t="str">
            <v>Pieza</v>
          </cell>
          <cell r="F1627" t="str">
            <v>21401</v>
          </cell>
          <cell r="G1627" t="str">
            <v>11510</v>
          </cell>
          <cell r="H1627"/>
          <cell r="I1627"/>
          <cell r="J1627"/>
        </row>
        <row r="1628">
          <cell r="C1628" t="str">
            <v>TINTA P/PLOTTER C4911A CYAN</v>
          </cell>
          <cell r="D1628" t="str">
            <v>21400013-0087</v>
          </cell>
          <cell r="E1628" t="str">
            <v>Pieza</v>
          </cell>
          <cell r="F1628" t="str">
            <v>21401</v>
          </cell>
          <cell r="G1628" t="str">
            <v>11510</v>
          </cell>
          <cell r="H1628"/>
          <cell r="I1628"/>
          <cell r="J1628"/>
        </row>
        <row r="1629">
          <cell r="C1629" t="str">
            <v>CABEZAL DE IMPRESORA P/PLOTTER C4812A MAGENTA</v>
          </cell>
          <cell r="D1629" t="str">
            <v>21400013-0089</v>
          </cell>
          <cell r="E1629" t="str">
            <v>Pieza</v>
          </cell>
          <cell r="F1629" t="str">
            <v>21401</v>
          </cell>
          <cell r="G1629" t="str">
            <v>11510</v>
          </cell>
          <cell r="H1629"/>
          <cell r="I1629"/>
          <cell r="J1629"/>
        </row>
        <row r="1630">
          <cell r="C1630" t="str">
            <v>TONER PARA IMPRESORA HP NEGRO 51626A</v>
          </cell>
          <cell r="D1630" t="str">
            <v>21400013-0092</v>
          </cell>
          <cell r="E1630" t="str">
            <v>Pieza</v>
          </cell>
          <cell r="F1630" t="str">
            <v>21401</v>
          </cell>
          <cell r="G1630" t="str">
            <v>11510</v>
          </cell>
          <cell r="H1630"/>
          <cell r="I1630"/>
          <cell r="J1630"/>
        </row>
        <row r="1631">
          <cell r="C1631" t="str">
            <v>TONER PARA IMPRESORA XEROX 440N 13R628</v>
          </cell>
          <cell r="D1631" t="str">
            <v>21400013-0094</v>
          </cell>
          <cell r="E1631" t="str">
            <v>Pieza</v>
          </cell>
          <cell r="F1631" t="str">
            <v>21401</v>
          </cell>
          <cell r="G1631" t="str">
            <v>11510</v>
          </cell>
          <cell r="H1631"/>
          <cell r="I1631"/>
          <cell r="J1631"/>
        </row>
        <row r="1632">
          <cell r="C1632" t="str">
            <v>CABEZAL DE IMPRESORA P/PLOTTER MOD. 550 C4961A CYAN</v>
          </cell>
          <cell r="D1632" t="str">
            <v>21400013-0096</v>
          </cell>
          <cell r="E1632" t="str">
            <v>Pieza</v>
          </cell>
          <cell r="F1632" t="str">
            <v>21401</v>
          </cell>
          <cell r="G1632" t="str">
            <v>11510</v>
          </cell>
          <cell r="H1632"/>
          <cell r="I1632"/>
          <cell r="J1632"/>
        </row>
        <row r="1633">
          <cell r="C1633" t="str">
            <v>CABEZAL DE IMPRESORA MOD. 550 C4962A MAGENTA</v>
          </cell>
          <cell r="D1633" t="str">
            <v>21400013-0097</v>
          </cell>
          <cell r="E1633" t="str">
            <v>Pieza</v>
          </cell>
          <cell r="F1633" t="str">
            <v>21401</v>
          </cell>
          <cell r="G1633" t="str">
            <v>11510</v>
          </cell>
          <cell r="H1633"/>
          <cell r="I1633"/>
          <cell r="J1633"/>
        </row>
        <row r="1634">
          <cell r="C1634" t="str">
            <v>CABEZAL DE IMPRESORA MOD. 550 C4963A AMARILLO</v>
          </cell>
          <cell r="D1634" t="str">
            <v>21400013-0098</v>
          </cell>
          <cell r="E1634" t="str">
            <v>Pieza</v>
          </cell>
          <cell r="F1634" t="str">
            <v>21401</v>
          </cell>
          <cell r="G1634" t="str">
            <v>11510</v>
          </cell>
          <cell r="H1634"/>
          <cell r="I1634"/>
          <cell r="J1634"/>
        </row>
        <row r="1635">
          <cell r="C1635" t="str">
            <v>CARTUCHO P/IMPRESORA MOD. 4600 C9720A NEGRO</v>
          </cell>
          <cell r="D1635" t="str">
            <v>21400013-0099</v>
          </cell>
          <cell r="E1635" t="str">
            <v>Pieza</v>
          </cell>
          <cell r="F1635" t="str">
            <v>21401</v>
          </cell>
          <cell r="G1635" t="str">
            <v>11510</v>
          </cell>
          <cell r="H1635"/>
          <cell r="I1635"/>
          <cell r="J1635"/>
        </row>
        <row r="1636">
          <cell r="C1636" t="str">
            <v>CARTUCHO P/PLOTTER  HP C4911A</v>
          </cell>
          <cell r="D1636" t="str">
            <v>21400013-0108</v>
          </cell>
          <cell r="E1636" t="str">
            <v>Pieza</v>
          </cell>
          <cell r="F1636" t="str">
            <v>21401</v>
          </cell>
          <cell r="G1636" t="str">
            <v>11510</v>
          </cell>
          <cell r="H1636"/>
          <cell r="I1636"/>
          <cell r="J1636"/>
        </row>
        <row r="1637">
          <cell r="C1637" t="str">
            <v>CARTUCHO P/PLOTTER HP C4844A NEGRO</v>
          </cell>
          <cell r="D1637" t="str">
            <v>21400013-0109</v>
          </cell>
          <cell r="E1637" t="str">
            <v>Pieza</v>
          </cell>
          <cell r="F1637" t="str">
            <v>21401</v>
          </cell>
          <cell r="G1637" t="str">
            <v>11510</v>
          </cell>
          <cell r="H1637"/>
          <cell r="I1637"/>
          <cell r="J1637"/>
        </row>
        <row r="1638">
          <cell r="C1638" t="str">
            <v>CARTUCHO P/PLOTTER HP C4912A MAGENTA</v>
          </cell>
          <cell r="D1638" t="str">
            <v>21400013-0110</v>
          </cell>
          <cell r="E1638" t="str">
            <v>Pieza</v>
          </cell>
          <cell r="F1638" t="str">
            <v>21401</v>
          </cell>
          <cell r="G1638" t="str">
            <v>11510</v>
          </cell>
          <cell r="H1638"/>
          <cell r="I1638"/>
          <cell r="J1638"/>
        </row>
        <row r="1639">
          <cell r="C1639" t="str">
            <v>CARTUCHO P/PLOTTER HP C4913A AMARILLO</v>
          </cell>
          <cell r="D1639" t="str">
            <v>21400013-0111</v>
          </cell>
          <cell r="E1639" t="str">
            <v>Pieza</v>
          </cell>
          <cell r="F1639" t="str">
            <v>21401</v>
          </cell>
          <cell r="G1639" t="str">
            <v>11510</v>
          </cell>
          <cell r="H1639"/>
          <cell r="I1639"/>
          <cell r="J1639"/>
        </row>
        <row r="1640">
          <cell r="C1640" t="str">
            <v>CABEZAL P/PLOTTER HP C4811A CYAN</v>
          </cell>
          <cell r="D1640" t="str">
            <v>21400013-0115</v>
          </cell>
          <cell r="E1640" t="str">
            <v>Pieza</v>
          </cell>
          <cell r="F1640" t="str">
            <v>21401</v>
          </cell>
          <cell r="G1640" t="str">
            <v>11510</v>
          </cell>
          <cell r="H1640"/>
          <cell r="I1640"/>
          <cell r="J1640"/>
        </row>
        <row r="1641">
          <cell r="C1641" t="str">
            <v>CARTUCHO P/IMP. HP C9700A BLACK</v>
          </cell>
          <cell r="D1641" t="str">
            <v>21400013-0116</v>
          </cell>
          <cell r="E1641" t="str">
            <v>Pieza</v>
          </cell>
          <cell r="F1641" t="str">
            <v>21401</v>
          </cell>
          <cell r="G1641" t="str">
            <v>11510</v>
          </cell>
          <cell r="H1641"/>
          <cell r="I1641"/>
          <cell r="J1641"/>
        </row>
        <row r="1642">
          <cell r="C1642" t="str">
            <v>CARTUCHO P/IMP. HP C9701A CYAN</v>
          </cell>
          <cell r="D1642" t="str">
            <v>21400013-0117</v>
          </cell>
          <cell r="E1642" t="str">
            <v>Pieza</v>
          </cell>
          <cell r="F1642" t="str">
            <v>21401</v>
          </cell>
          <cell r="G1642" t="str">
            <v>11510</v>
          </cell>
          <cell r="H1642"/>
          <cell r="I1642"/>
          <cell r="J1642"/>
        </row>
        <row r="1643">
          <cell r="C1643" t="str">
            <v>CARTUCHO P/IMP. HP C9703A MAGENTA</v>
          </cell>
          <cell r="D1643" t="str">
            <v>21400013-0118</v>
          </cell>
          <cell r="E1643" t="str">
            <v>Pieza</v>
          </cell>
          <cell r="F1643" t="str">
            <v>21401</v>
          </cell>
          <cell r="G1643" t="str">
            <v>11510</v>
          </cell>
          <cell r="H1643"/>
          <cell r="I1643"/>
          <cell r="J1643"/>
        </row>
        <row r="1644">
          <cell r="C1644" t="str">
            <v>CARTUCHO P/IMP. HP C9702A AMARILLO</v>
          </cell>
          <cell r="D1644" t="str">
            <v>21400013-0119</v>
          </cell>
          <cell r="E1644" t="str">
            <v>Pieza</v>
          </cell>
          <cell r="F1644" t="str">
            <v>21401</v>
          </cell>
          <cell r="G1644" t="str">
            <v>11510</v>
          </cell>
          <cell r="H1644"/>
          <cell r="I1644"/>
          <cell r="J1644"/>
        </row>
        <row r="1645">
          <cell r="C1645" t="str">
            <v>TONER PARA IMPRESORA HP C7115A</v>
          </cell>
          <cell r="D1645" t="str">
            <v>21400013-0121</v>
          </cell>
          <cell r="E1645" t="str">
            <v>Pieza</v>
          </cell>
          <cell r="F1645" t="str">
            <v>21401</v>
          </cell>
          <cell r="G1645" t="str">
            <v>11510</v>
          </cell>
          <cell r="H1645"/>
          <cell r="I1645"/>
          <cell r="J1645"/>
        </row>
        <row r="1646">
          <cell r="C1646" t="str">
            <v>TONER PARA IMPRESORA HP C8061X</v>
          </cell>
          <cell r="D1646" t="str">
            <v>21400013-0122</v>
          </cell>
          <cell r="E1646" t="str">
            <v>Pieza</v>
          </cell>
          <cell r="F1646" t="str">
            <v>21401</v>
          </cell>
          <cell r="G1646" t="str">
            <v>11510</v>
          </cell>
          <cell r="H1646"/>
          <cell r="I1646"/>
          <cell r="J1646"/>
        </row>
        <row r="1647">
          <cell r="C1647" t="str">
            <v>CABEZAL DE IMPRESION HP MOD. 5500 C4960A NEGRO</v>
          </cell>
          <cell r="D1647" t="str">
            <v>21400013-0123</v>
          </cell>
          <cell r="E1647" t="str">
            <v>Pieza</v>
          </cell>
          <cell r="F1647" t="str">
            <v>21401</v>
          </cell>
          <cell r="G1647" t="str">
            <v>11510</v>
          </cell>
          <cell r="H1647"/>
          <cell r="I1647"/>
          <cell r="J1647"/>
        </row>
        <row r="1648">
          <cell r="C1648" t="str">
            <v>UNIDAD FOTOCONDUCTORA PARA IMPRESORA MINOLTA D0626275</v>
          </cell>
          <cell r="D1648" t="str">
            <v>21400013-0126</v>
          </cell>
          <cell r="E1648" t="str">
            <v>Pieza</v>
          </cell>
          <cell r="F1648" t="str">
            <v>21401</v>
          </cell>
          <cell r="G1648" t="str">
            <v>11510</v>
          </cell>
          <cell r="H1648"/>
          <cell r="I1648"/>
          <cell r="J1648"/>
        </row>
        <row r="1649">
          <cell r="C1649" t="str">
            <v>TONER PARA IMPRESORA HP LASER JET 4100</v>
          </cell>
          <cell r="D1649" t="str">
            <v>21400013-0128</v>
          </cell>
          <cell r="E1649" t="str">
            <v>Pieza</v>
          </cell>
          <cell r="F1649" t="str">
            <v>21401</v>
          </cell>
          <cell r="G1649" t="str">
            <v>11510</v>
          </cell>
          <cell r="H1649"/>
          <cell r="I1649"/>
          <cell r="J1649"/>
        </row>
        <row r="1650">
          <cell r="C1650" t="str">
            <v>TONER PARA IMPRESORA MINOLTA 8/100</v>
          </cell>
          <cell r="D1650" t="str">
            <v>21400013-0130</v>
          </cell>
          <cell r="E1650" t="str">
            <v>Pieza</v>
          </cell>
          <cell r="F1650" t="str">
            <v>21401</v>
          </cell>
          <cell r="G1650" t="str">
            <v>11510</v>
          </cell>
          <cell r="H1650"/>
          <cell r="I1650"/>
          <cell r="J1650"/>
        </row>
        <row r="1651">
          <cell r="C1651" t="str">
            <v>TONER PARA IMPRESORA HP NEHRO 840</v>
          </cell>
          <cell r="D1651" t="str">
            <v>21400013-0132</v>
          </cell>
          <cell r="E1651" t="str">
            <v>Pieza</v>
          </cell>
          <cell r="F1651" t="str">
            <v>21401</v>
          </cell>
          <cell r="G1651" t="str">
            <v>11510</v>
          </cell>
          <cell r="H1651"/>
          <cell r="I1651"/>
          <cell r="J1651"/>
        </row>
        <row r="1652">
          <cell r="C1652" t="str">
            <v>TONER PARA IMPRESORA EPSON STYLUS COLOR</v>
          </cell>
          <cell r="D1652" t="str">
            <v>21400013-0133</v>
          </cell>
          <cell r="E1652" t="str">
            <v>Pieza</v>
          </cell>
          <cell r="F1652" t="str">
            <v>21401</v>
          </cell>
          <cell r="G1652" t="str">
            <v>11510</v>
          </cell>
          <cell r="H1652"/>
          <cell r="I1652"/>
          <cell r="J1652"/>
        </row>
        <row r="1653">
          <cell r="C1653" t="str">
            <v>TONER PARA IMPRESORA STYLUS NEGRO</v>
          </cell>
          <cell r="D1653" t="str">
            <v>21400013-0134</v>
          </cell>
          <cell r="E1653" t="str">
            <v>Pieza</v>
          </cell>
          <cell r="F1653" t="str">
            <v>21401</v>
          </cell>
          <cell r="G1653" t="str">
            <v>11510</v>
          </cell>
          <cell r="H1653"/>
          <cell r="I1653"/>
          <cell r="J1653"/>
        </row>
        <row r="1654">
          <cell r="C1654" t="str">
            <v>TONER PARA IMPRESORA HP LASER JET 1200 MOD. C7115-A</v>
          </cell>
          <cell r="D1654" t="str">
            <v>21400013-0135</v>
          </cell>
          <cell r="E1654" t="str">
            <v>Pieza</v>
          </cell>
          <cell r="F1654" t="str">
            <v>21401</v>
          </cell>
          <cell r="G1654" t="str">
            <v>11510</v>
          </cell>
          <cell r="H1654"/>
          <cell r="I1654"/>
          <cell r="J1654"/>
        </row>
        <row r="1655">
          <cell r="C1655" t="str">
            <v>TONER PARA IMPRESORA LEXMARK E312, E312L</v>
          </cell>
          <cell r="D1655" t="str">
            <v>21400013-0138</v>
          </cell>
          <cell r="E1655" t="str">
            <v>Pieza</v>
          </cell>
          <cell r="F1655" t="str">
            <v>21401</v>
          </cell>
          <cell r="G1655" t="str">
            <v>11510</v>
          </cell>
          <cell r="H1655"/>
          <cell r="I1655"/>
          <cell r="J1655"/>
        </row>
        <row r="1656">
          <cell r="C1656" t="str">
            <v>TONER PARA IMPRESORA SAMSUNG ML-1440</v>
          </cell>
          <cell r="D1656" t="str">
            <v>21400013-0140</v>
          </cell>
          <cell r="E1656" t="str">
            <v>Pieza</v>
          </cell>
          <cell r="F1656" t="str">
            <v>21401</v>
          </cell>
          <cell r="G1656" t="str">
            <v>11510</v>
          </cell>
          <cell r="H1656"/>
          <cell r="I1656"/>
          <cell r="J1656"/>
        </row>
        <row r="1657">
          <cell r="C1657" t="str">
            <v>TONER PARA IMPRESORA HP LASER JET 4100 C8061X</v>
          </cell>
          <cell r="D1657" t="str">
            <v>21400013-0141</v>
          </cell>
          <cell r="E1657" t="str">
            <v>Pieza</v>
          </cell>
          <cell r="F1657" t="str">
            <v>21401</v>
          </cell>
          <cell r="G1657" t="str">
            <v>11510</v>
          </cell>
          <cell r="H1657"/>
          <cell r="I1657"/>
          <cell r="J1657"/>
        </row>
        <row r="1658">
          <cell r="C1658" t="str">
            <v>TONER PARA IMPRESORA OKIDATA MOD. OKIPAGE N° 610 # PART. 52113701</v>
          </cell>
          <cell r="D1658" t="str">
            <v>21400013-0143</v>
          </cell>
          <cell r="E1658" t="str">
            <v>Pieza</v>
          </cell>
          <cell r="F1658" t="str">
            <v>21401</v>
          </cell>
          <cell r="G1658" t="str">
            <v>11510</v>
          </cell>
          <cell r="H1658"/>
          <cell r="I1658"/>
          <cell r="J1658"/>
        </row>
        <row r="1659">
          <cell r="C1659" t="str">
            <v>TONER PARA IMPRESORA HP. MOD. LASER JET 2300 N° PART. Q2610A</v>
          </cell>
          <cell r="D1659" t="str">
            <v>21400013-0144</v>
          </cell>
          <cell r="E1659" t="str">
            <v>Pieza</v>
          </cell>
          <cell r="F1659" t="str">
            <v>21401</v>
          </cell>
          <cell r="G1659" t="str">
            <v>11510</v>
          </cell>
          <cell r="H1659"/>
          <cell r="I1659"/>
          <cell r="J1659"/>
        </row>
        <row r="1660">
          <cell r="C1660" t="str">
            <v>TONER PARA IMPRESORA HP.  LASERJET Q2610A</v>
          </cell>
          <cell r="D1660" t="str">
            <v>21400013-0145</v>
          </cell>
          <cell r="E1660" t="str">
            <v>Pieza</v>
          </cell>
          <cell r="F1660" t="str">
            <v>21401</v>
          </cell>
          <cell r="G1660" t="str">
            <v>11510</v>
          </cell>
          <cell r="H1660"/>
          <cell r="I1660"/>
          <cell r="J1660"/>
        </row>
        <row r="1661">
          <cell r="C1661" t="str">
            <v>TONER PARA IMPRESORA MINOLTA QMS PAGE PRO 1710400-002</v>
          </cell>
          <cell r="D1661" t="str">
            <v>21400013-0147</v>
          </cell>
          <cell r="E1661" t="str">
            <v>Pieza</v>
          </cell>
          <cell r="F1661" t="str">
            <v>21401</v>
          </cell>
          <cell r="G1661" t="str">
            <v>11510</v>
          </cell>
          <cell r="H1661"/>
          <cell r="I1661"/>
          <cell r="J1661"/>
        </row>
        <row r="1662">
          <cell r="C1662" t="str">
            <v>TONER PARA IMPRESORA H.P. Q6511A 2420N</v>
          </cell>
          <cell r="D1662" t="str">
            <v>21400013-0148</v>
          </cell>
          <cell r="E1662" t="str">
            <v>Pieza</v>
          </cell>
          <cell r="F1662" t="str">
            <v>21401</v>
          </cell>
          <cell r="G1662" t="str">
            <v>11510</v>
          </cell>
          <cell r="H1662"/>
          <cell r="I1662"/>
          <cell r="J1662"/>
        </row>
        <row r="1663">
          <cell r="C1663" t="str">
            <v>TONER PARA IMPRESORA EPSON S050010</v>
          </cell>
          <cell r="D1663" t="str">
            <v>21400013-0149</v>
          </cell>
          <cell r="E1663" t="str">
            <v>Pieza</v>
          </cell>
          <cell r="F1663" t="str">
            <v>21401</v>
          </cell>
          <cell r="G1663" t="str">
            <v>11510</v>
          </cell>
          <cell r="H1663"/>
          <cell r="I1663"/>
          <cell r="J1663"/>
        </row>
        <row r="1664">
          <cell r="C1664" t="str">
            <v>TONER PARA IMPRESORA H.P. 92274A</v>
          </cell>
          <cell r="D1664" t="str">
            <v>21400013-0150</v>
          </cell>
          <cell r="E1664" t="str">
            <v>Pieza</v>
          </cell>
          <cell r="F1664" t="str">
            <v>21401</v>
          </cell>
          <cell r="G1664" t="str">
            <v>11510</v>
          </cell>
          <cell r="H1664"/>
          <cell r="I1664"/>
          <cell r="J1664"/>
        </row>
        <row r="1665">
          <cell r="C1665" t="str">
            <v>TONER PARA IMPRESORA H.P. C7115A</v>
          </cell>
          <cell r="D1665" t="str">
            <v>21400013-0151</v>
          </cell>
          <cell r="E1665" t="str">
            <v>Pieza</v>
          </cell>
          <cell r="F1665" t="str">
            <v>21401</v>
          </cell>
          <cell r="G1665" t="str">
            <v>11510</v>
          </cell>
          <cell r="H1665"/>
          <cell r="I1665"/>
          <cell r="J1665"/>
        </row>
        <row r="1666">
          <cell r="C1666" t="str">
            <v>TONER PARA IMPRESORA H.P. C9700A</v>
          </cell>
          <cell r="D1666" t="str">
            <v>21400013-0152</v>
          </cell>
          <cell r="E1666" t="str">
            <v>Pieza</v>
          </cell>
          <cell r="F1666" t="str">
            <v>21401</v>
          </cell>
          <cell r="G1666" t="str">
            <v>11510</v>
          </cell>
          <cell r="H1666"/>
          <cell r="I1666"/>
          <cell r="J1666"/>
        </row>
        <row r="1667">
          <cell r="C1667" t="str">
            <v>TONER PARA IMPRESORA H.P. Q1338A</v>
          </cell>
          <cell r="D1667" t="str">
            <v>21400013-0153</v>
          </cell>
          <cell r="E1667" t="str">
            <v>Pieza</v>
          </cell>
          <cell r="F1667" t="str">
            <v>21401</v>
          </cell>
          <cell r="G1667" t="str">
            <v>11510</v>
          </cell>
          <cell r="H1667"/>
          <cell r="I1667"/>
          <cell r="J1667"/>
        </row>
        <row r="1668">
          <cell r="C1668" t="str">
            <v>TONER PARA IMPRESORA H.P. Q2613X</v>
          </cell>
          <cell r="D1668" t="str">
            <v>21400013-0154</v>
          </cell>
          <cell r="E1668" t="str">
            <v>Pieza</v>
          </cell>
          <cell r="F1668" t="str">
            <v>21401</v>
          </cell>
          <cell r="G1668" t="str">
            <v>11510</v>
          </cell>
          <cell r="H1668"/>
          <cell r="I1668"/>
          <cell r="J1668"/>
        </row>
        <row r="1669">
          <cell r="C1669" t="str">
            <v>CARTUCHO DE INYEC. TINTA HP. C6578A COLOR</v>
          </cell>
          <cell r="D1669" t="str">
            <v>21400013-0155</v>
          </cell>
          <cell r="E1669" t="str">
            <v>Pieza</v>
          </cell>
          <cell r="F1669" t="str">
            <v>21401</v>
          </cell>
          <cell r="G1669" t="str">
            <v>11510</v>
          </cell>
          <cell r="H1669"/>
          <cell r="I1669"/>
          <cell r="J1669"/>
        </row>
        <row r="1670">
          <cell r="C1670" t="str">
            <v>TRANSF. KIT C4154A P/IMP. COLOR</v>
          </cell>
          <cell r="D1670" t="str">
            <v>21400013-0156</v>
          </cell>
          <cell r="E1670" t="str">
            <v>Pieza</v>
          </cell>
          <cell r="F1670" t="str">
            <v>21401</v>
          </cell>
          <cell r="G1670" t="str">
            <v>11510</v>
          </cell>
          <cell r="H1670"/>
          <cell r="I1670"/>
          <cell r="J1670"/>
        </row>
        <row r="1671">
          <cell r="C1671" t="str">
            <v>CARTUCHO BROTHER HL 1250/1240</v>
          </cell>
          <cell r="D1671" t="str">
            <v>21400013-0159</v>
          </cell>
          <cell r="E1671" t="str">
            <v>Pieza</v>
          </cell>
          <cell r="F1671" t="str">
            <v>21401</v>
          </cell>
          <cell r="G1671" t="str">
            <v>11510</v>
          </cell>
          <cell r="H1671"/>
          <cell r="I1671"/>
          <cell r="J1671"/>
        </row>
        <row r="1672">
          <cell r="C1672" t="str">
            <v>TONER C6578D (COLOR) IMP. HP 950C</v>
          </cell>
          <cell r="D1672" t="str">
            <v>21400013-0161</v>
          </cell>
          <cell r="E1672" t="str">
            <v>Pieza</v>
          </cell>
          <cell r="F1672" t="str">
            <v>21401</v>
          </cell>
          <cell r="G1672" t="str">
            <v>11510</v>
          </cell>
          <cell r="H1672"/>
          <cell r="I1672"/>
          <cell r="J1672"/>
        </row>
        <row r="1673">
          <cell r="C1673" t="str">
            <v>TONER PARA IMPRESORA H.P. LASER JET SERIE 2400</v>
          </cell>
          <cell r="D1673" t="str">
            <v>21400013-0166</v>
          </cell>
          <cell r="E1673" t="str">
            <v>Pieza</v>
          </cell>
          <cell r="F1673" t="str">
            <v>21401</v>
          </cell>
          <cell r="G1673" t="str">
            <v>11510</v>
          </cell>
          <cell r="H1673"/>
          <cell r="I1673"/>
          <cell r="J1673"/>
        </row>
        <row r="1674">
          <cell r="C1674" t="str">
            <v>TONER PARA IMPRESORA H.P.  Q2670A NEGRO</v>
          </cell>
          <cell r="D1674" t="str">
            <v>21400013-0169</v>
          </cell>
          <cell r="E1674" t="str">
            <v>Pieza</v>
          </cell>
          <cell r="F1674" t="str">
            <v>21401</v>
          </cell>
          <cell r="G1674" t="str">
            <v>11510</v>
          </cell>
          <cell r="H1674"/>
          <cell r="I1674"/>
          <cell r="J1674"/>
        </row>
        <row r="1675">
          <cell r="C1675" t="str">
            <v>TONER PARA IMPRESORA H.P. Q2681A CYAN</v>
          </cell>
          <cell r="D1675" t="str">
            <v>21400013-0170</v>
          </cell>
          <cell r="E1675" t="str">
            <v>Pieza</v>
          </cell>
          <cell r="F1675" t="str">
            <v>21401</v>
          </cell>
          <cell r="G1675" t="str">
            <v>11510</v>
          </cell>
          <cell r="H1675"/>
          <cell r="I1675"/>
          <cell r="J1675"/>
        </row>
        <row r="1676">
          <cell r="C1676" t="str">
            <v>TONER PARA IMPRESORA H.P. Q2683A MAGENTA</v>
          </cell>
          <cell r="D1676" t="str">
            <v>21400013-0171</v>
          </cell>
          <cell r="E1676" t="str">
            <v>Pieza</v>
          </cell>
          <cell r="F1676" t="str">
            <v>21401</v>
          </cell>
          <cell r="G1676" t="str">
            <v>11510</v>
          </cell>
          <cell r="H1676"/>
          <cell r="I1676"/>
          <cell r="J1676"/>
        </row>
        <row r="1677">
          <cell r="C1677" t="str">
            <v>TONER PARA IMPRESORA H.P. Q2682A AMARILLO</v>
          </cell>
          <cell r="D1677" t="str">
            <v>21400013-0172</v>
          </cell>
          <cell r="E1677" t="str">
            <v>Pieza</v>
          </cell>
          <cell r="F1677" t="str">
            <v>21401</v>
          </cell>
          <cell r="G1677" t="str">
            <v>11510</v>
          </cell>
          <cell r="H1677"/>
          <cell r="I1677"/>
          <cell r="J1677"/>
        </row>
        <row r="1678">
          <cell r="C1678" t="str">
            <v>TONER PARA IMPRESORA H.P. 9721A</v>
          </cell>
          <cell r="D1678" t="str">
            <v>21400013-0173</v>
          </cell>
          <cell r="E1678" t="str">
            <v>Pieza</v>
          </cell>
          <cell r="F1678" t="str">
            <v>21401</v>
          </cell>
          <cell r="G1678" t="str">
            <v>11510</v>
          </cell>
          <cell r="H1678"/>
          <cell r="I1678"/>
          <cell r="J1678"/>
        </row>
        <row r="1679">
          <cell r="C1679" t="str">
            <v>TONER PARA IMPRESORA H.P. 9722A</v>
          </cell>
          <cell r="D1679" t="str">
            <v>21400013-0174</v>
          </cell>
          <cell r="E1679" t="str">
            <v>Pieza</v>
          </cell>
          <cell r="F1679" t="str">
            <v>21401</v>
          </cell>
          <cell r="G1679" t="str">
            <v>11510</v>
          </cell>
          <cell r="H1679"/>
          <cell r="I1679"/>
          <cell r="J1679"/>
        </row>
        <row r="1680">
          <cell r="C1680" t="str">
            <v>TONER PARA IMPRESORA H.P. Q5942A NEGRO</v>
          </cell>
          <cell r="D1680" t="str">
            <v>21400013-0176</v>
          </cell>
          <cell r="E1680" t="str">
            <v>Pieza</v>
          </cell>
          <cell r="F1680" t="str">
            <v>21401</v>
          </cell>
          <cell r="G1680" t="str">
            <v>11510</v>
          </cell>
          <cell r="H1680"/>
          <cell r="I1680"/>
          <cell r="J1680"/>
        </row>
        <row r="1681">
          <cell r="C1681" t="str">
            <v>FUSOR PARA IMPRESORA HP MOD. 4100</v>
          </cell>
          <cell r="D1681" t="str">
            <v>21400013-0177</v>
          </cell>
          <cell r="E1681" t="str">
            <v>Pieza</v>
          </cell>
          <cell r="F1681" t="str">
            <v>21401</v>
          </cell>
          <cell r="G1681" t="str">
            <v>11510</v>
          </cell>
          <cell r="H1681"/>
          <cell r="I1681"/>
          <cell r="J1681"/>
        </row>
        <row r="1682">
          <cell r="C1682" t="str">
            <v>FUSOR PARA IMPRESORA HP 4050</v>
          </cell>
          <cell r="D1682" t="str">
            <v>21400013-0178</v>
          </cell>
          <cell r="E1682" t="str">
            <v>Pieza</v>
          </cell>
          <cell r="F1682" t="str">
            <v>21401</v>
          </cell>
          <cell r="G1682" t="str">
            <v>11510</v>
          </cell>
          <cell r="H1682"/>
          <cell r="I1682"/>
          <cell r="J1682"/>
        </row>
        <row r="1683">
          <cell r="C1683" t="str">
            <v>CARTUCHO DE INYECCION DE TINTA H.P. 51641-A COLOR</v>
          </cell>
          <cell r="D1683" t="str">
            <v>21400013-0181</v>
          </cell>
          <cell r="E1683" t="str">
            <v>Pieza</v>
          </cell>
          <cell r="F1683" t="str">
            <v>21401</v>
          </cell>
          <cell r="G1683" t="str">
            <v>11510</v>
          </cell>
          <cell r="H1683"/>
          <cell r="I1683"/>
          <cell r="J1683"/>
        </row>
        <row r="1684">
          <cell r="C1684" t="str">
            <v>CARTUCHO HP LASER JET Q2613A SERIES 1300</v>
          </cell>
          <cell r="D1684" t="str">
            <v>21400013-0182</v>
          </cell>
          <cell r="E1684" t="str">
            <v>Pieza</v>
          </cell>
          <cell r="F1684" t="str">
            <v>21401</v>
          </cell>
          <cell r="G1684" t="str">
            <v>11510</v>
          </cell>
          <cell r="H1684"/>
          <cell r="I1684"/>
          <cell r="J1684"/>
        </row>
        <row r="1685">
          <cell r="C1685" t="str">
            <v>CARTUCHO PARA IMPRESORA LASER JET MOD. 4600 A COLOR C9721A</v>
          </cell>
          <cell r="D1685" t="str">
            <v>21400013-0183</v>
          </cell>
          <cell r="E1685" t="str">
            <v>Pieza</v>
          </cell>
          <cell r="F1685" t="str">
            <v>21401</v>
          </cell>
          <cell r="G1685" t="str">
            <v>11510</v>
          </cell>
          <cell r="H1685"/>
          <cell r="I1685"/>
          <cell r="J1685"/>
        </row>
        <row r="1686">
          <cell r="C1686" t="str">
            <v>CARTUCHO PARA IMPRESORA LASER JET MOD. 4600 A COLOR C9722A</v>
          </cell>
          <cell r="D1686" t="str">
            <v>21400013-0184</v>
          </cell>
          <cell r="E1686" t="str">
            <v>Pieza</v>
          </cell>
          <cell r="F1686" t="str">
            <v>21401</v>
          </cell>
          <cell r="G1686" t="str">
            <v>11510</v>
          </cell>
          <cell r="H1686"/>
          <cell r="I1686"/>
          <cell r="J1686"/>
        </row>
        <row r="1687">
          <cell r="C1687" t="str">
            <v>CARTUCHO PARA IMPRESORA LASER JET MOD. 4600 A COLOR C9723A</v>
          </cell>
          <cell r="D1687" t="str">
            <v>21400013-0185</v>
          </cell>
          <cell r="E1687" t="str">
            <v>Pieza</v>
          </cell>
          <cell r="F1687" t="str">
            <v>21401</v>
          </cell>
          <cell r="G1687" t="str">
            <v>11510</v>
          </cell>
          <cell r="H1687"/>
          <cell r="I1687"/>
          <cell r="J1687"/>
        </row>
        <row r="1688">
          <cell r="C1688" t="str">
            <v>TONER PARA IMPRESORA LASER JET C9730A SERIES 550, 5550 NEGRO</v>
          </cell>
          <cell r="D1688" t="str">
            <v>21400013-0187</v>
          </cell>
          <cell r="E1688" t="str">
            <v>Pieza</v>
          </cell>
          <cell r="F1688" t="str">
            <v>21401</v>
          </cell>
          <cell r="G1688" t="str">
            <v>11510</v>
          </cell>
          <cell r="H1688"/>
          <cell r="I1688"/>
          <cell r="J1688"/>
        </row>
        <row r="1689">
          <cell r="C1689" t="str">
            <v>TONER PARA IMPRESORA LASER JET C9731A SERIES 5500, 5550 AZUL (CYAN)</v>
          </cell>
          <cell r="D1689" t="str">
            <v>21400013-0188</v>
          </cell>
          <cell r="E1689" t="str">
            <v>Pieza</v>
          </cell>
          <cell r="F1689" t="str">
            <v>21401</v>
          </cell>
          <cell r="G1689" t="str">
            <v>11510</v>
          </cell>
          <cell r="H1689"/>
          <cell r="I1689"/>
          <cell r="J1689"/>
        </row>
        <row r="1690">
          <cell r="C1690" t="str">
            <v>TONER PARA IMPRESORA LASER JET C9732A SERIES 5500, 5550 AMARILLO</v>
          </cell>
          <cell r="D1690" t="str">
            <v>21400013-0189</v>
          </cell>
          <cell r="E1690" t="str">
            <v>Pieza</v>
          </cell>
          <cell r="F1690" t="str">
            <v>21401</v>
          </cell>
          <cell r="G1690" t="str">
            <v>11510</v>
          </cell>
          <cell r="H1690"/>
          <cell r="I1690"/>
          <cell r="J1690"/>
        </row>
        <row r="1691">
          <cell r="C1691" t="str">
            <v>TONER PARA IMPRESORA LASER JET C9733A SERIES 5500, 5550 MAGENTA</v>
          </cell>
          <cell r="D1691" t="str">
            <v>21400013-0190</v>
          </cell>
          <cell r="E1691" t="str">
            <v>Pieza</v>
          </cell>
          <cell r="F1691" t="str">
            <v>21401</v>
          </cell>
          <cell r="G1691" t="str">
            <v>11510</v>
          </cell>
          <cell r="H1691"/>
          <cell r="I1691"/>
          <cell r="J1691"/>
        </row>
        <row r="1692">
          <cell r="C1692" t="str">
            <v>TONER PARA IMPRESORA HP LASER JET 2400 NP Q6511A</v>
          </cell>
          <cell r="D1692" t="str">
            <v>21400013-0193</v>
          </cell>
          <cell r="E1692" t="str">
            <v>Pieza</v>
          </cell>
          <cell r="F1692" t="str">
            <v>21401</v>
          </cell>
          <cell r="G1692" t="str">
            <v>11510</v>
          </cell>
          <cell r="H1692"/>
          <cell r="I1692"/>
          <cell r="J1692"/>
        </row>
        <row r="1693">
          <cell r="C1693" t="str">
            <v>TONER PARA IMPRESORA HP LASER JET 1200 NP C7115X</v>
          </cell>
          <cell r="D1693" t="str">
            <v>21400013-0194</v>
          </cell>
          <cell r="E1693" t="str">
            <v>Pieza</v>
          </cell>
          <cell r="F1693" t="str">
            <v>21401</v>
          </cell>
          <cell r="G1693" t="str">
            <v>11510</v>
          </cell>
          <cell r="H1693"/>
          <cell r="I1693"/>
          <cell r="J1693"/>
        </row>
        <row r="1694">
          <cell r="C1694" t="str">
            <v>TONER PARA IMPRESORA LASER HP MOD. LASER JET 1010 N° PARTE Q2612A</v>
          </cell>
          <cell r="D1694" t="str">
            <v>21400013-0195</v>
          </cell>
          <cell r="E1694" t="str">
            <v>Pieza</v>
          </cell>
          <cell r="F1694" t="str">
            <v>21401</v>
          </cell>
          <cell r="G1694" t="str">
            <v>11510</v>
          </cell>
          <cell r="H1694"/>
          <cell r="I1694"/>
          <cell r="J1694"/>
        </row>
        <row r="1695">
          <cell r="C1695" t="str">
            <v>CARTUCHO DE TINTA PARA IMPRESORA HP DESKJET 6540</v>
          </cell>
          <cell r="D1695" t="str">
            <v>21400013-0196</v>
          </cell>
          <cell r="E1695" t="str">
            <v>Pieza</v>
          </cell>
          <cell r="F1695" t="str">
            <v>21401</v>
          </cell>
          <cell r="G1695" t="str">
            <v>11510</v>
          </cell>
          <cell r="H1695"/>
          <cell r="I1695"/>
          <cell r="J1695"/>
        </row>
        <row r="1696">
          <cell r="C1696" t="str">
            <v>TONER PARA IMPRESORA HP LASER JET 2420DN</v>
          </cell>
          <cell r="D1696" t="str">
            <v>21400013-0198</v>
          </cell>
          <cell r="E1696" t="str">
            <v>Pieza</v>
          </cell>
          <cell r="F1696" t="str">
            <v>21401</v>
          </cell>
          <cell r="G1696" t="str">
            <v>11510</v>
          </cell>
          <cell r="H1696"/>
          <cell r="I1696"/>
          <cell r="J1696"/>
        </row>
        <row r="1697">
          <cell r="C1697" t="str">
            <v>TONER PARA IMPRESORA XEROX 4400N, N° PARTE 113R00627</v>
          </cell>
          <cell r="D1697" t="str">
            <v>21400013-0200</v>
          </cell>
          <cell r="E1697" t="str">
            <v>Pieza</v>
          </cell>
          <cell r="F1697" t="str">
            <v>21401</v>
          </cell>
          <cell r="G1697" t="str">
            <v>11510</v>
          </cell>
          <cell r="H1697"/>
          <cell r="I1697"/>
          <cell r="J1697"/>
        </row>
        <row r="1698">
          <cell r="C1698" t="str">
            <v>CARTUCHO DE TONER PARA IMPRESORA HP OFFICE JET 7110 N.P. C5011D</v>
          </cell>
          <cell r="D1698" t="str">
            <v>21400013-0201</v>
          </cell>
          <cell r="E1698" t="str">
            <v>Pieza</v>
          </cell>
          <cell r="F1698" t="str">
            <v>21401</v>
          </cell>
          <cell r="G1698" t="str">
            <v>11510</v>
          </cell>
          <cell r="H1698"/>
          <cell r="I1698"/>
          <cell r="J1698"/>
        </row>
        <row r="1699">
          <cell r="C1699" t="str">
            <v>TONER PARA IMPRESORA OFFICE JET 7110 N.P. C5010D</v>
          </cell>
          <cell r="D1699" t="str">
            <v>21400013-0202</v>
          </cell>
          <cell r="E1699" t="str">
            <v>Pieza</v>
          </cell>
          <cell r="F1699" t="str">
            <v>21401</v>
          </cell>
          <cell r="G1699" t="str">
            <v>11510</v>
          </cell>
          <cell r="H1699"/>
          <cell r="I1699"/>
          <cell r="J1699"/>
        </row>
        <row r="1700">
          <cell r="C1700" t="str">
            <v>TONER PARA IMPRESORA HP LASER JET 2420 N° P. Q6511X</v>
          </cell>
          <cell r="D1700" t="str">
            <v>21400013-0205</v>
          </cell>
          <cell r="E1700" t="str">
            <v>Pieza</v>
          </cell>
          <cell r="F1700" t="str">
            <v>21401</v>
          </cell>
          <cell r="G1700" t="str">
            <v>11510</v>
          </cell>
          <cell r="H1700"/>
          <cell r="I1700"/>
          <cell r="J1700"/>
        </row>
        <row r="1701">
          <cell r="C1701" t="str">
            <v>TONER PARA IMPRESORA KYOCERA ECOSYS FS-C5030N N° PARTE TK512 K (NEGRO)</v>
          </cell>
          <cell r="D1701" t="str">
            <v>21400013-0206</v>
          </cell>
          <cell r="E1701" t="str">
            <v>Pieza</v>
          </cell>
          <cell r="F1701" t="str">
            <v>21401</v>
          </cell>
          <cell r="G1701" t="str">
            <v>11510</v>
          </cell>
          <cell r="H1701"/>
          <cell r="I1701"/>
          <cell r="J1701"/>
        </row>
        <row r="1702">
          <cell r="C1702" t="str">
            <v>FUSOR DE MANTENIMIENTO PARA IMPRESORA XEROX PHASER 4400</v>
          </cell>
          <cell r="D1702" t="str">
            <v>21400013-0210</v>
          </cell>
          <cell r="E1702" t="str">
            <v>ESTUCHE</v>
          </cell>
          <cell r="F1702" t="str">
            <v>21401</v>
          </cell>
          <cell r="G1702" t="str">
            <v>11510</v>
          </cell>
          <cell r="H1702"/>
          <cell r="I1702"/>
          <cell r="J1702"/>
        </row>
        <row r="1703">
          <cell r="C1703" t="str">
            <v>TONER PARA IMPRESORA HP MOD. 1010 N° PARTE Q2612A</v>
          </cell>
          <cell r="D1703" t="str">
            <v>21400013-0211</v>
          </cell>
          <cell r="E1703" t="str">
            <v>Pieza</v>
          </cell>
          <cell r="F1703" t="str">
            <v>21401</v>
          </cell>
          <cell r="G1703" t="str">
            <v>11510</v>
          </cell>
          <cell r="H1703"/>
          <cell r="I1703"/>
          <cell r="J1703"/>
        </row>
        <row r="1704">
          <cell r="C1704" t="str">
            <v>TONER PARA IMPRESORA HP. Q5942A, 4250/4350</v>
          </cell>
          <cell r="D1704" t="str">
            <v>21400013-0214</v>
          </cell>
          <cell r="E1704" t="str">
            <v>Pieza</v>
          </cell>
          <cell r="F1704" t="str">
            <v>21401</v>
          </cell>
          <cell r="G1704" t="str">
            <v>11510</v>
          </cell>
          <cell r="H1704"/>
          <cell r="I1704"/>
          <cell r="J1704"/>
        </row>
        <row r="1705">
          <cell r="C1705" t="str">
            <v>TONER PARA IMPRESORA KYOCERA MOD. FSC5030N NEGRO N° PARTE TK-510K</v>
          </cell>
          <cell r="D1705" t="str">
            <v>21400013-0221</v>
          </cell>
          <cell r="E1705" t="str">
            <v>Pieza</v>
          </cell>
          <cell r="F1705" t="str">
            <v>21401</v>
          </cell>
          <cell r="G1705" t="str">
            <v>11510</v>
          </cell>
          <cell r="H1705"/>
          <cell r="I1705"/>
          <cell r="J1705"/>
        </row>
        <row r="1706">
          <cell r="C1706" t="str">
            <v>CARTUCHO DE TINTA P/IMPRESORA HP C9363WL COLOR</v>
          </cell>
          <cell r="D1706" t="str">
            <v>21400013-0222</v>
          </cell>
          <cell r="E1706" t="str">
            <v>Pieza</v>
          </cell>
          <cell r="F1706" t="str">
            <v>21401</v>
          </cell>
          <cell r="G1706" t="str">
            <v>11510</v>
          </cell>
          <cell r="H1706"/>
          <cell r="I1706"/>
          <cell r="J1706"/>
        </row>
        <row r="1707">
          <cell r="C1707" t="str">
            <v>CARTUCHO DE TINTA P/IMPRESORA HP C8767WL NEGRO</v>
          </cell>
          <cell r="D1707" t="str">
            <v>21400013-0223</v>
          </cell>
          <cell r="E1707" t="str">
            <v>Pieza</v>
          </cell>
          <cell r="F1707" t="str">
            <v>21401</v>
          </cell>
          <cell r="G1707" t="str">
            <v>11510</v>
          </cell>
          <cell r="H1707"/>
          <cell r="I1707"/>
          <cell r="J1707"/>
        </row>
        <row r="1708">
          <cell r="C1708" t="str">
            <v>TONER PARA IMPRESORA HP N° PARTE Q6470A NEGRO</v>
          </cell>
          <cell r="D1708" t="str">
            <v>21400013-0224</v>
          </cell>
          <cell r="E1708" t="str">
            <v>Pieza</v>
          </cell>
          <cell r="F1708" t="str">
            <v>21401</v>
          </cell>
          <cell r="G1708" t="str">
            <v>11510</v>
          </cell>
          <cell r="H1708"/>
          <cell r="I1708"/>
          <cell r="J1708"/>
        </row>
        <row r="1709">
          <cell r="C1709" t="str">
            <v>TONER PARA IMPRESORA HP N° PARTE Q7581A CYAN</v>
          </cell>
          <cell r="D1709" t="str">
            <v>21400013-0225</v>
          </cell>
          <cell r="E1709" t="str">
            <v>Pieza</v>
          </cell>
          <cell r="F1709" t="str">
            <v>21401</v>
          </cell>
          <cell r="G1709" t="str">
            <v>11510</v>
          </cell>
          <cell r="H1709"/>
          <cell r="I1709"/>
          <cell r="J1709"/>
        </row>
        <row r="1710">
          <cell r="C1710" t="str">
            <v>TONER PARA IMPRESORA HP N° PARTE Q7582A YELLOW</v>
          </cell>
          <cell r="D1710" t="str">
            <v>21400013-0226</v>
          </cell>
          <cell r="E1710" t="str">
            <v>Pieza</v>
          </cell>
          <cell r="F1710" t="str">
            <v>21401</v>
          </cell>
          <cell r="G1710" t="str">
            <v>11510</v>
          </cell>
          <cell r="H1710"/>
          <cell r="I1710"/>
          <cell r="J1710"/>
        </row>
        <row r="1711">
          <cell r="C1711" t="str">
            <v>TONER PARA IMPRESORA HP N° PARTE Q7583A MAGENTA</v>
          </cell>
          <cell r="D1711" t="str">
            <v>21400013-0227</v>
          </cell>
          <cell r="E1711" t="str">
            <v>Pieza</v>
          </cell>
          <cell r="F1711" t="str">
            <v>21401</v>
          </cell>
          <cell r="G1711" t="str">
            <v>11510</v>
          </cell>
          <cell r="H1711"/>
          <cell r="I1711"/>
          <cell r="J1711"/>
        </row>
        <row r="1712">
          <cell r="C1712" t="str">
            <v>TONER PARA IMPRESORA LEXMARK C510 CYAN LX-20K14000000</v>
          </cell>
          <cell r="D1712" t="str">
            <v>21400013-0228</v>
          </cell>
          <cell r="E1712" t="str">
            <v>Pieza</v>
          </cell>
          <cell r="F1712" t="str">
            <v>21401</v>
          </cell>
          <cell r="G1712" t="str">
            <v>11510</v>
          </cell>
          <cell r="H1712"/>
          <cell r="I1712"/>
          <cell r="J1712"/>
        </row>
        <row r="1713">
          <cell r="C1713" t="str">
            <v>TONER PARA IMPRESORA LEXMARK C510 MAGENTA LX-20K14010000</v>
          </cell>
          <cell r="D1713" t="str">
            <v>21400013-0229</v>
          </cell>
          <cell r="E1713" t="str">
            <v>Pieza</v>
          </cell>
          <cell r="F1713" t="str">
            <v>21401</v>
          </cell>
          <cell r="G1713" t="str">
            <v>11510</v>
          </cell>
          <cell r="H1713"/>
          <cell r="I1713"/>
          <cell r="J1713"/>
        </row>
        <row r="1714">
          <cell r="C1714" t="str">
            <v>TONER PARA IMPRESORA LEXMARK C510 NEGRO LX-20K14030000</v>
          </cell>
          <cell r="D1714" t="str">
            <v>21400013-0230</v>
          </cell>
          <cell r="E1714" t="str">
            <v>Pieza</v>
          </cell>
          <cell r="F1714" t="str">
            <v>21401</v>
          </cell>
          <cell r="G1714" t="str">
            <v>11510</v>
          </cell>
          <cell r="H1714"/>
          <cell r="I1714"/>
          <cell r="J1714"/>
        </row>
        <row r="1715">
          <cell r="C1715" t="str">
            <v>TONER PARA IMPRESORA HP LASER JET MOD. 4650DN C9720A NEGRO</v>
          </cell>
          <cell r="D1715" t="str">
            <v>21400013-0232</v>
          </cell>
          <cell r="E1715" t="str">
            <v>Pieza</v>
          </cell>
          <cell r="F1715" t="str">
            <v>21401</v>
          </cell>
          <cell r="G1715" t="str">
            <v>11510</v>
          </cell>
          <cell r="H1715"/>
          <cell r="I1715"/>
          <cell r="J1715"/>
        </row>
        <row r="1716">
          <cell r="C1716" t="str">
            <v>TONER PARA IMPRESORA HP LASER JET MOD. 4650DN C9721A CYAN</v>
          </cell>
          <cell r="D1716" t="str">
            <v>21400013-0233</v>
          </cell>
          <cell r="E1716" t="str">
            <v>Pieza</v>
          </cell>
          <cell r="F1716" t="str">
            <v>21401</v>
          </cell>
          <cell r="G1716" t="str">
            <v>11510</v>
          </cell>
          <cell r="H1716"/>
          <cell r="I1716"/>
          <cell r="J1716"/>
        </row>
        <row r="1717">
          <cell r="C1717" t="str">
            <v>TONER PARA IMPRESORA HP LASER JET MOD. 4650DN C9722A YELLOW</v>
          </cell>
          <cell r="D1717" t="str">
            <v>21400013-0234</v>
          </cell>
          <cell r="E1717" t="str">
            <v>Pieza</v>
          </cell>
          <cell r="F1717" t="str">
            <v>21401</v>
          </cell>
          <cell r="G1717" t="str">
            <v>11510</v>
          </cell>
          <cell r="H1717"/>
          <cell r="I1717"/>
          <cell r="J1717"/>
        </row>
        <row r="1718">
          <cell r="C1718" t="str">
            <v>TONER PARA IMPRESORA HP LASER JET MOD. 4650DN C9723A MAGENTA</v>
          </cell>
          <cell r="D1718" t="str">
            <v>21400013-0235</v>
          </cell>
          <cell r="E1718" t="str">
            <v>Pieza</v>
          </cell>
          <cell r="F1718" t="str">
            <v>21401</v>
          </cell>
          <cell r="G1718" t="str">
            <v>11510</v>
          </cell>
          <cell r="H1718"/>
          <cell r="I1718"/>
          <cell r="J1718"/>
        </row>
        <row r="1719">
          <cell r="C1719" t="str">
            <v>TONER PARA IMPRESORA LASERJET 4250 4350 NEGRO</v>
          </cell>
          <cell r="D1719" t="str">
            <v>21400013-0236</v>
          </cell>
          <cell r="E1719" t="str">
            <v>Pieza</v>
          </cell>
          <cell r="F1719" t="str">
            <v>21401</v>
          </cell>
          <cell r="G1719" t="str">
            <v>11510</v>
          </cell>
          <cell r="H1719"/>
          <cell r="I1719"/>
          <cell r="J1719"/>
        </row>
        <row r="1720">
          <cell r="C1720" t="str">
            <v>CARTUCHO TONER PARA IMPRESORA LASER DELL 5100CN CYAN</v>
          </cell>
          <cell r="D1720" t="str">
            <v>21400013-0239</v>
          </cell>
          <cell r="E1720" t="str">
            <v>Pieza</v>
          </cell>
          <cell r="F1720" t="str">
            <v>21401</v>
          </cell>
          <cell r="G1720" t="str">
            <v>11510</v>
          </cell>
          <cell r="H1720"/>
          <cell r="I1720"/>
          <cell r="J1720"/>
        </row>
        <row r="1721">
          <cell r="C1721" t="str">
            <v>TONER PARA IMPRESORA XEROX N2125 X61530 1851518, NP. 113R445</v>
          </cell>
          <cell r="D1721" t="str">
            <v>21400013-0241</v>
          </cell>
          <cell r="E1721" t="str">
            <v>Pieza</v>
          </cell>
          <cell r="F1721" t="str">
            <v>21401</v>
          </cell>
          <cell r="G1721" t="str">
            <v>11510</v>
          </cell>
          <cell r="H1721"/>
          <cell r="I1721"/>
          <cell r="J1721"/>
        </row>
        <row r="1722">
          <cell r="C1722" t="str">
            <v>TONER PARA IMPRESORA HP N° PARTE Q6471A CYAN</v>
          </cell>
          <cell r="D1722" t="str">
            <v>21400013-0242</v>
          </cell>
          <cell r="E1722" t="str">
            <v>Pieza</v>
          </cell>
          <cell r="F1722" t="str">
            <v>21401</v>
          </cell>
          <cell r="G1722" t="str">
            <v>11510</v>
          </cell>
          <cell r="H1722"/>
          <cell r="I1722"/>
          <cell r="J1722"/>
        </row>
        <row r="1723">
          <cell r="C1723" t="str">
            <v>TONER PARA IMPRESORA HP N° PARTE Q6472A AMARILLO</v>
          </cell>
          <cell r="D1723" t="str">
            <v>21400013-0243</v>
          </cell>
          <cell r="E1723" t="str">
            <v>Pieza</v>
          </cell>
          <cell r="F1723" t="str">
            <v>21401</v>
          </cell>
          <cell r="G1723" t="str">
            <v>11510</v>
          </cell>
          <cell r="H1723"/>
          <cell r="I1723"/>
          <cell r="J1723"/>
        </row>
        <row r="1724">
          <cell r="C1724" t="str">
            <v>TONER PARA IMPRESORA HP N° PARTE Q6473A MAGENTA</v>
          </cell>
          <cell r="D1724" t="str">
            <v>21400013-0244</v>
          </cell>
          <cell r="E1724" t="str">
            <v>Pieza</v>
          </cell>
          <cell r="F1724" t="str">
            <v>21401</v>
          </cell>
          <cell r="G1724" t="str">
            <v>11510</v>
          </cell>
          <cell r="H1724"/>
          <cell r="I1724"/>
          <cell r="J1724"/>
        </row>
        <row r="1725">
          <cell r="C1725" t="str">
            <v>CARTUCHO DE TONER PARA IMPRESORA HP LASER JET 2600 N° PARTE Q6000A NEGRO</v>
          </cell>
          <cell r="D1725" t="str">
            <v>21400013-0245</v>
          </cell>
          <cell r="E1725" t="str">
            <v>Pieza</v>
          </cell>
          <cell r="F1725" t="str">
            <v>21401</v>
          </cell>
          <cell r="G1725" t="str">
            <v>11510</v>
          </cell>
          <cell r="H1725"/>
          <cell r="I1725"/>
          <cell r="J1725"/>
        </row>
        <row r="1726">
          <cell r="C1726" t="str">
            <v>CARTUCHO DE TONER PARA IMPRESORA HP LASER JET 2600 N° PARTE Q6001A CYAN</v>
          </cell>
          <cell r="D1726" t="str">
            <v>21400013-0246</v>
          </cell>
          <cell r="E1726" t="str">
            <v>Pieza</v>
          </cell>
          <cell r="F1726" t="str">
            <v>21401</v>
          </cell>
          <cell r="G1726" t="str">
            <v>11510</v>
          </cell>
          <cell r="H1726"/>
          <cell r="I1726"/>
          <cell r="J1726"/>
        </row>
        <row r="1727">
          <cell r="C1727" t="str">
            <v>CARTUCHO DE TONER PARA IMPRESORA HP LASER JET 2600 N° PARTE Q6002A AMARILLO</v>
          </cell>
          <cell r="D1727" t="str">
            <v>21400013-0247</v>
          </cell>
          <cell r="E1727" t="str">
            <v>Pieza</v>
          </cell>
          <cell r="F1727" t="str">
            <v>21401</v>
          </cell>
          <cell r="G1727" t="str">
            <v>11510</v>
          </cell>
          <cell r="H1727"/>
          <cell r="I1727"/>
          <cell r="J1727"/>
        </row>
        <row r="1728">
          <cell r="C1728" t="str">
            <v>CARTUCHO DE TONER PARA IMPRESORA HP LASER JET 2600 N° PARTE Q6003A MAGENTA</v>
          </cell>
          <cell r="D1728" t="str">
            <v>21400013-0248</v>
          </cell>
          <cell r="E1728" t="str">
            <v>Pieza</v>
          </cell>
          <cell r="F1728" t="str">
            <v>21401</v>
          </cell>
          <cell r="G1728" t="str">
            <v>11510</v>
          </cell>
          <cell r="H1728"/>
          <cell r="I1728"/>
          <cell r="J1728"/>
        </row>
        <row r="1729">
          <cell r="C1729" t="str">
            <v>TONER HP LASEJTE 3050 N° PARTE Q2612A</v>
          </cell>
          <cell r="D1729" t="str">
            <v>21400013-0253</v>
          </cell>
          <cell r="E1729" t="str">
            <v>Pieza</v>
          </cell>
          <cell r="F1729" t="str">
            <v>21401</v>
          </cell>
          <cell r="G1729" t="str">
            <v>11510</v>
          </cell>
          <cell r="H1729"/>
          <cell r="I1729"/>
          <cell r="J1729"/>
        </row>
        <row r="1730">
          <cell r="C1730" t="str">
            <v>TONER PARA IMPRESORA DESK JET 550C HP 51625A</v>
          </cell>
          <cell r="D1730" t="str">
            <v>21400013-0254</v>
          </cell>
          <cell r="E1730" t="str">
            <v>Pieza</v>
          </cell>
          <cell r="F1730" t="str">
            <v>21401</v>
          </cell>
          <cell r="G1730" t="str">
            <v>11510</v>
          </cell>
          <cell r="H1730"/>
          <cell r="I1730"/>
          <cell r="J1730"/>
        </row>
        <row r="1731">
          <cell r="C1731" t="str">
            <v>TONER PARA IMPRESORA MULTIFUNCIONAL SAMSUNG SCX-452IF</v>
          </cell>
          <cell r="D1731" t="str">
            <v>21400013-0255</v>
          </cell>
          <cell r="E1731" t="str">
            <v>Pieza</v>
          </cell>
          <cell r="F1731" t="str">
            <v>21401</v>
          </cell>
          <cell r="G1731" t="str">
            <v>11510</v>
          </cell>
          <cell r="H1731"/>
          <cell r="I1731"/>
          <cell r="J1731"/>
        </row>
        <row r="1732">
          <cell r="C1732" t="str">
            <v>TONER PARA IMP. MULTIFUNCIONAL SAMSUNG SCX-452IFRESORA</v>
          </cell>
          <cell r="D1732" t="str">
            <v>21400013-0256</v>
          </cell>
          <cell r="E1732" t="str">
            <v>Pieza</v>
          </cell>
          <cell r="F1732" t="str">
            <v>21401</v>
          </cell>
          <cell r="G1732" t="str">
            <v>11510</v>
          </cell>
          <cell r="H1732"/>
          <cell r="I1732"/>
          <cell r="J1732"/>
        </row>
        <row r="1733">
          <cell r="C1733" t="str">
            <v>TEFLON PARA IMPRESORA 1200 Y 1300</v>
          </cell>
          <cell r="D1733" t="str">
            <v>21400013-0258</v>
          </cell>
          <cell r="E1733" t="str">
            <v>Pieza</v>
          </cell>
          <cell r="F1733" t="str">
            <v>21401</v>
          </cell>
          <cell r="G1733" t="str">
            <v>11510</v>
          </cell>
          <cell r="H1733"/>
          <cell r="I1733"/>
          <cell r="J1733"/>
        </row>
        <row r="1734">
          <cell r="C1734" t="str">
            <v>FUSOR PARA IMPRESORA HP 1200</v>
          </cell>
          <cell r="D1734" t="str">
            <v>21400013-0259</v>
          </cell>
          <cell r="E1734" t="str">
            <v>Pieza</v>
          </cell>
          <cell r="F1734" t="str">
            <v>21401</v>
          </cell>
          <cell r="G1734" t="str">
            <v>11510</v>
          </cell>
          <cell r="H1734"/>
          <cell r="I1734"/>
          <cell r="J1734"/>
        </row>
        <row r="1735">
          <cell r="C1735" t="str">
            <v>TONER PARA IMPRESORA HP LASER JET P3005 N.P. Q7551A</v>
          </cell>
          <cell r="D1735" t="str">
            <v>21400013-0260</v>
          </cell>
          <cell r="E1735" t="str">
            <v>Pieza</v>
          </cell>
          <cell r="F1735" t="str">
            <v>21401</v>
          </cell>
          <cell r="G1735" t="str">
            <v>11510</v>
          </cell>
          <cell r="H1735"/>
          <cell r="I1735"/>
          <cell r="J1735"/>
        </row>
        <row r="1736">
          <cell r="C1736" t="str">
            <v>TONER PARA IMPRESORA ML1710 SAMSUNG NEGRO</v>
          </cell>
          <cell r="D1736" t="str">
            <v>21400013-0261</v>
          </cell>
          <cell r="E1736" t="str">
            <v>Pieza</v>
          </cell>
          <cell r="F1736" t="str">
            <v>21401</v>
          </cell>
          <cell r="G1736" t="str">
            <v>11510</v>
          </cell>
          <cell r="H1736"/>
          <cell r="I1736"/>
          <cell r="J1736"/>
        </row>
        <row r="1737">
          <cell r="C1737" t="str">
            <v>CARTUCHO DE TINTA HP C9351-A NEGRO</v>
          </cell>
          <cell r="D1737" t="str">
            <v>21400013-0263</v>
          </cell>
          <cell r="E1737" t="str">
            <v>Pieza</v>
          </cell>
          <cell r="F1737" t="str">
            <v>21401</v>
          </cell>
          <cell r="G1737" t="str">
            <v>11510</v>
          </cell>
          <cell r="H1737"/>
          <cell r="I1737"/>
          <cell r="J1737"/>
        </row>
        <row r="1738">
          <cell r="C1738" t="str">
            <v>CARTUCHO DE TINTA HP C9352-A COLOR</v>
          </cell>
          <cell r="D1738" t="str">
            <v>21400013-0264</v>
          </cell>
          <cell r="E1738" t="str">
            <v>Pieza</v>
          </cell>
          <cell r="F1738" t="str">
            <v>21401</v>
          </cell>
          <cell r="G1738" t="str">
            <v>11510</v>
          </cell>
          <cell r="H1738"/>
          <cell r="I1738"/>
          <cell r="J1738"/>
        </row>
        <row r="1739">
          <cell r="C1739" t="str">
            <v>CARTUCHO DE TINTA EPSON STYLUS TX5900 N° P. T073120 NEGRO</v>
          </cell>
          <cell r="D1739" t="str">
            <v>21400013-0265</v>
          </cell>
          <cell r="E1739" t="str">
            <v>Pieza</v>
          </cell>
          <cell r="F1739" t="str">
            <v>21401</v>
          </cell>
          <cell r="G1739" t="str">
            <v>11510</v>
          </cell>
          <cell r="H1739"/>
          <cell r="I1739"/>
          <cell r="J1739"/>
        </row>
        <row r="1740">
          <cell r="C1740" t="str">
            <v>CARTUCHO PARA PLOTTER DE INYECCION DE TINTA HP DESINGNJET 500, N° DE PARTE C4943A</v>
          </cell>
          <cell r="D1740" t="str">
            <v>21400013-0269</v>
          </cell>
          <cell r="E1740" t="str">
            <v>Pieza</v>
          </cell>
          <cell r="F1740" t="str">
            <v>21401</v>
          </cell>
          <cell r="G1740" t="str">
            <v>11510</v>
          </cell>
          <cell r="H1740"/>
          <cell r="I1740"/>
          <cell r="J1740"/>
        </row>
        <row r="1741">
          <cell r="C1741" t="str">
            <v>CARTUCHO PARA PLOTTER DE INYECCION DE TINTA HP DESINGNJET 500, N° DE PARTE C4810A</v>
          </cell>
          <cell r="D1741" t="str">
            <v>21400013-0270</v>
          </cell>
          <cell r="E1741" t="str">
            <v>Pieza</v>
          </cell>
          <cell r="F1741" t="str">
            <v>21401</v>
          </cell>
          <cell r="G1741" t="str">
            <v>11510</v>
          </cell>
          <cell r="H1741"/>
          <cell r="I1741"/>
          <cell r="J1741"/>
        </row>
        <row r="1742">
          <cell r="C1742" t="str">
            <v>CARTUCHO PARA PLOTTER DE INYECCION DE TINTA HP DESINGNJET 500, N° DE PARTE C4813A</v>
          </cell>
          <cell r="D1742" t="str">
            <v>21400013-0273</v>
          </cell>
          <cell r="E1742" t="str">
            <v>Pieza</v>
          </cell>
          <cell r="F1742" t="str">
            <v>21401</v>
          </cell>
          <cell r="G1742" t="str">
            <v>11510</v>
          </cell>
          <cell r="H1742"/>
          <cell r="I1742"/>
          <cell r="J1742"/>
        </row>
        <row r="1743">
          <cell r="C1743" t="str">
            <v>DRUM KIT PAARA IMPRESORA HP COLOR LASER JET 4500 DN, N° DE PARTE C4195A</v>
          </cell>
          <cell r="D1743" t="str">
            <v>21400013-0275</v>
          </cell>
          <cell r="E1743" t="str">
            <v>Pieza</v>
          </cell>
          <cell r="F1743" t="str">
            <v>21401</v>
          </cell>
          <cell r="G1743" t="str">
            <v>11510</v>
          </cell>
          <cell r="H1743"/>
          <cell r="I1743"/>
          <cell r="J1743"/>
        </row>
        <row r="1744">
          <cell r="C1744" t="str">
            <v>FUSOR DE IMÁGENES P/IMPRESORA HP LASER JET 5500, N° DE PARTE C9735A</v>
          </cell>
          <cell r="D1744" t="str">
            <v>21400013-0276</v>
          </cell>
          <cell r="E1744" t="str">
            <v>Pieza</v>
          </cell>
          <cell r="F1744" t="str">
            <v>21401</v>
          </cell>
          <cell r="G1744" t="str">
            <v>11510</v>
          </cell>
          <cell r="H1744"/>
          <cell r="I1744"/>
          <cell r="J1744"/>
        </row>
        <row r="1745">
          <cell r="C1745" t="str">
            <v>TONER PARA IMPRESORA LASER A COLOR KYOCERA ECOSYS FS-C5030N, N° DE PARTE TK-512K</v>
          </cell>
          <cell r="D1745" t="str">
            <v>21400013-0278</v>
          </cell>
          <cell r="E1745" t="str">
            <v>Pieza</v>
          </cell>
          <cell r="F1745" t="str">
            <v>21401</v>
          </cell>
          <cell r="G1745" t="str">
            <v>11510</v>
          </cell>
          <cell r="H1745"/>
          <cell r="I1745"/>
          <cell r="J1745"/>
        </row>
        <row r="1746">
          <cell r="C1746" t="str">
            <v>TONER PARA IMPRESORA LASER B/N HP LASER JET 4250N, HP, N° DE PARTE Q5942</v>
          </cell>
          <cell r="D1746" t="str">
            <v>21400013-0286</v>
          </cell>
          <cell r="E1746" t="str">
            <v>Pieza</v>
          </cell>
          <cell r="F1746" t="str">
            <v>21401</v>
          </cell>
          <cell r="G1746" t="str">
            <v>11510</v>
          </cell>
          <cell r="H1746"/>
          <cell r="I1746"/>
          <cell r="J1746"/>
        </row>
        <row r="1747">
          <cell r="C1747" t="str">
            <v>TONER PARA IMPRESORA LASER B/N OKIDATA B6300, N° DE PARTE 52114502</v>
          </cell>
          <cell r="D1747" t="str">
            <v>21400013-0289</v>
          </cell>
          <cell r="E1747" t="str">
            <v>Pieza</v>
          </cell>
          <cell r="F1747" t="str">
            <v>21401</v>
          </cell>
          <cell r="G1747" t="str">
            <v>11510</v>
          </cell>
          <cell r="H1747"/>
          <cell r="I1747"/>
          <cell r="J1747"/>
        </row>
        <row r="1748">
          <cell r="C1748" t="str">
            <v>TONER PARA IMPRESORA HP Q5949A P/LJ 1160-1320</v>
          </cell>
          <cell r="D1748" t="str">
            <v>21400013-0291</v>
          </cell>
          <cell r="E1748" t="str">
            <v>Pieza</v>
          </cell>
          <cell r="F1748" t="str">
            <v>21401</v>
          </cell>
          <cell r="G1748" t="str">
            <v>11510</v>
          </cell>
          <cell r="H1748"/>
          <cell r="I1748"/>
          <cell r="J1748"/>
        </row>
        <row r="1749">
          <cell r="C1749" t="str">
            <v>CARTUCHO HP C9364WL 8050</v>
          </cell>
          <cell r="D1749" t="str">
            <v>21400013-0293</v>
          </cell>
          <cell r="E1749" t="str">
            <v>Pieza</v>
          </cell>
          <cell r="F1749" t="str">
            <v>21401</v>
          </cell>
          <cell r="G1749" t="str">
            <v>11510</v>
          </cell>
          <cell r="H1749"/>
          <cell r="I1749"/>
          <cell r="J1749"/>
        </row>
        <row r="1750">
          <cell r="C1750" t="str">
            <v>CARTUCHO HP C8766WL 95 COLOR</v>
          </cell>
          <cell r="D1750" t="str">
            <v>21400013-0294</v>
          </cell>
          <cell r="E1750" t="str">
            <v>Pieza</v>
          </cell>
          <cell r="F1750" t="str">
            <v>21401</v>
          </cell>
          <cell r="G1750" t="str">
            <v>11510</v>
          </cell>
          <cell r="H1750"/>
          <cell r="I1750"/>
          <cell r="J1750"/>
        </row>
        <row r="1751">
          <cell r="C1751" t="str">
            <v>TONER PARA IMPRESORA LEXMARK E450</v>
          </cell>
          <cell r="D1751" t="str">
            <v>21400013-0296</v>
          </cell>
          <cell r="E1751" t="str">
            <v>Pieza</v>
          </cell>
          <cell r="F1751" t="str">
            <v>21401</v>
          </cell>
          <cell r="G1751" t="str">
            <v>11510</v>
          </cell>
          <cell r="H1751"/>
          <cell r="I1751"/>
          <cell r="J1751"/>
        </row>
        <row r="1752">
          <cell r="C1752" t="str">
            <v>TONER PARA IMPRESORA HP C9364WL 8050</v>
          </cell>
          <cell r="D1752" t="str">
            <v>21400013-0297</v>
          </cell>
          <cell r="E1752" t="str">
            <v>Pieza</v>
          </cell>
          <cell r="F1752" t="str">
            <v>21401</v>
          </cell>
          <cell r="G1752" t="str">
            <v>11510</v>
          </cell>
          <cell r="H1752"/>
          <cell r="I1752"/>
          <cell r="J1752"/>
        </row>
        <row r="1753">
          <cell r="C1753" t="str">
            <v>TONER PARA IMPRESORA HP MOD. P2015 N° PARTE Q7553A</v>
          </cell>
          <cell r="D1753" t="str">
            <v>21400013-0298</v>
          </cell>
          <cell r="E1753" t="str">
            <v>Pieza</v>
          </cell>
          <cell r="F1753" t="str">
            <v>21401</v>
          </cell>
          <cell r="G1753" t="str">
            <v>11510</v>
          </cell>
          <cell r="H1753"/>
          <cell r="I1753"/>
          <cell r="J1753"/>
        </row>
        <row r="1754">
          <cell r="C1754" t="str">
            <v>TONER PARA IMPRESORA XEROX PHASER 4510 N/P 113R00712</v>
          </cell>
          <cell r="D1754" t="str">
            <v>21400013-0299</v>
          </cell>
          <cell r="E1754" t="str">
            <v>Pieza</v>
          </cell>
          <cell r="F1754" t="str">
            <v>21401</v>
          </cell>
          <cell r="G1754" t="str">
            <v>11510</v>
          </cell>
          <cell r="H1754"/>
          <cell r="I1754"/>
          <cell r="J1754"/>
        </row>
        <row r="1755">
          <cell r="C1755" t="str">
            <v>TONER PARA IMPRESORA XEROX PHASER 4510 N/P 113R00711</v>
          </cell>
          <cell r="D1755" t="str">
            <v>21400013-0300</v>
          </cell>
          <cell r="E1755" t="str">
            <v>Pieza</v>
          </cell>
          <cell r="F1755" t="str">
            <v>21401</v>
          </cell>
          <cell r="G1755" t="str">
            <v>11510</v>
          </cell>
          <cell r="H1755"/>
          <cell r="I1755"/>
          <cell r="J1755"/>
        </row>
        <row r="1756">
          <cell r="C1756" t="str">
            <v>TONER PARA IMPRESORA LASER JET HP Q3964A</v>
          </cell>
          <cell r="D1756" t="str">
            <v>21400013-0302</v>
          </cell>
          <cell r="E1756" t="str">
            <v>Pieza</v>
          </cell>
          <cell r="F1756" t="str">
            <v>21401</v>
          </cell>
          <cell r="G1756" t="str">
            <v>11510</v>
          </cell>
          <cell r="H1756"/>
          <cell r="I1756"/>
          <cell r="J1756"/>
        </row>
        <row r="1757">
          <cell r="C1757" t="str">
            <v>TONER PARA IMPRESORA SAMSUNG ML3051N NP ML-D3050B</v>
          </cell>
          <cell r="D1757" t="str">
            <v>21400013-0307</v>
          </cell>
          <cell r="E1757" t="str">
            <v>Pieza</v>
          </cell>
          <cell r="F1757" t="str">
            <v>21401</v>
          </cell>
          <cell r="G1757" t="str">
            <v>11510</v>
          </cell>
          <cell r="H1757"/>
          <cell r="I1757"/>
          <cell r="J1757"/>
        </row>
        <row r="1758">
          <cell r="C1758" t="str">
            <v>TONER PARA IMPRESORA EPSON EPL6200L N.P. S050167</v>
          </cell>
          <cell r="D1758" t="str">
            <v>21400013-0308</v>
          </cell>
          <cell r="E1758" t="str">
            <v>Pieza</v>
          </cell>
          <cell r="F1758" t="str">
            <v>21401</v>
          </cell>
          <cell r="G1758" t="str">
            <v>11510</v>
          </cell>
          <cell r="H1758"/>
          <cell r="I1758"/>
          <cell r="J1758"/>
        </row>
        <row r="1759">
          <cell r="C1759" t="str">
            <v>TONER PARA IMPRESORA MILTIFUNCIONAL HP 3015 N.P. Q2612A</v>
          </cell>
          <cell r="D1759" t="str">
            <v>21400013-0309</v>
          </cell>
          <cell r="E1759" t="str">
            <v>Pieza</v>
          </cell>
          <cell r="F1759" t="str">
            <v>21401</v>
          </cell>
          <cell r="G1759" t="str">
            <v>11510</v>
          </cell>
          <cell r="H1759"/>
          <cell r="I1759"/>
          <cell r="J1759"/>
        </row>
        <row r="1760">
          <cell r="C1760" t="str">
            <v>TONER PARA IMPRESORA HP MOD. P2015X N° PARTE Q7553X</v>
          </cell>
          <cell r="D1760" t="str">
            <v>21400013-0312</v>
          </cell>
          <cell r="E1760" t="str">
            <v>Pieza</v>
          </cell>
          <cell r="F1760" t="str">
            <v>21401</v>
          </cell>
          <cell r="G1760" t="str">
            <v>11510</v>
          </cell>
          <cell r="H1760"/>
          <cell r="I1760"/>
          <cell r="J1760"/>
        </row>
        <row r="1761">
          <cell r="C1761" t="str">
            <v>TONER PARA IMPRESORA HP Q5949X 1160</v>
          </cell>
          <cell r="D1761" t="str">
            <v>21400013-0313</v>
          </cell>
          <cell r="E1761" t="str">
            <v>Pieza</v>
          </cell>
          <cell r="F1761" t="str">
            <v>21401</v>
          </cell>
          <cell r="G1761" t="str">
            <v>11510</v>
          </cell>
          <cell r="H1761"/>
          <cell r="I1761"/>
          <cell r="J1761"/>
        </row>
        <row r="1762">
          <cell r="C1762" t="str">
            <v>TONER PARA IMPRESORA SAMSUNG ML-4551ND, D4550A</v>
          </cell>
          <cell r="D1762" t="str">
            <v>21400013-0314</v>
          </cell>
          <cell r="E1762" t="str">
            <v>Pieza</v>
          </cell>
          <cell r="F1762" t="str">
            <v>21401</v>
          </cell>
          <cell r="G1762" t="str">
            <v>11510</v>
          </cell>
          <cell r="H1762"/>
          <cell r="I1762"/>
          <cell r="J1762"/>
        </row>
        <row r="1763">
          <cell r="C1763" t="str">
            <v>TONER PARA IMPRESORA KYOCERA FS 9230DN, N° PARTE TK 712</v>
          </cell>
          <cell r="D1763" t="str">
            <v>21400013-0316</v>
          </cell>
          <cell r="E1763" t="str">
            <v>Pieza</v>
          </cell>
          <cell r="F1763" t="str">
            <v>21401</v>
          </cell>
          <cell r="G1763" t="str">
            <v>11510</v>
          </cell>
          <cell r="H1763"/>
          <cell r="I1763"/>
          <cell r="J1763"/>
        </row>
        <row r="1764">
          <cell r="C1764" t="str">
            <v>TONER PARA IMPRESORA HP LASERJET Q7551X P3005</v>
          </cell>
          <cell r="D1764" t="str">
            <v>21400013-0317</v>
          </cell>
          <cell r="E1764" t="str">
            <v>Pieza</v>
          </cell>
          <cell r="F1764" t="str">
            <v>21401</v>
          </cell>
          <cell r="G1764" t="str">
            <v>11510</v>
          </cell>
          <cell r="H1764"/>
          <cell r="I1764"/>
          <cell r="J1764"/>
        </row>
        <row r="1765">
          <cell r="C1765" t="str">
            <v>TONER PARA IMPRESORA HP LASERJET Q7551A P3005</v>
          </cell>
          <cell r="D1765" t="str">
            <v>21400013-0318</v>
          </cell>
          <cell r="E1765" t="str">
            <v>Pieza</v>
          </cell>
          <cell r="F1765" t="str">
            <v>21401</v>
          </cell>
          <cell r="G1765" t="str">
            <v>11510</v>
          </cell>
          <cell r="H1765"/>
          <cell r="I1765"/>
          <cell r="J1765"/>
        </row>
        <row r="1766">
          <cell r="C1766" t="str">
            <v>CARTUCHO P/PLOTTER HP 130 NR CYAN C9425 A</v>
          </cell>
          <cell r="D1766" t="str">
            <v>21400013-0322</v>
          </cell>
          <cell r="E1766" t="str">
            <v>Pieza</v>
          </cell>
          <cell r="F1766" t="str">
            <v>21401</v>
          </cell>
          <cell r="G1766" t="str">
            <v>11510</v>
          </cell>
          <cell r="H1766"/>
          <cell r="I1766"/>
          <cell r="J1766"/>
        </row>
        <row r="1767">
          <cell r="C1767" t="str">
            <v>CABEZAL DE IMP. P/PLOTTER HP Z6100 C9462A</v>
          </cell>
          <cell r="D1767" t="str">
            <v>21400013-0324</v>
          </cell>
          <cell r="E1767" t="str">
            <v>Pieza</v>
          </cell>
          <cell r="F1767" t="str">
            <v>21401</v>
          </cell>
          <cell r="G1767" t="str">
            <v>11510</v>
          </cell>
          <cell r="H1767"/>
          <cell r="I1767"/>
          <cell r="J1767"/>
        </row>
        <row r="1768">
          <cell r="C1768" t="str">
            <v>CABEZAL DE IMP. P/PLOTTER HP Z6100 C9461A</v>
          </cell>
          <cell r="D1768" t="str">
            <v>21400013-0325</v>
          </cell>
          <cell r="E1768" t="str">
            <v>Pieza</v>
          </cell>
          <cell r="F1768" t="str">
            <v>21401</v>
          </cell>
          <cell r="G1768" t="str">
            <v>11510</v>
          </cell>
          <cell r="H1768"/>
          <cell r="I1768"/>
          <cell r="J1768"/>
        </row>
        <row r="1769">
          <cell r="C1769" t="str">
            <v>CABEZAL DE IMP. P/PLOTTER HP Z6100 NEGRO FOTOGRAFICO/GRIS C9463A</v>
          </cell>
          <cell r="D1769" t="str">
            <v>21400013-0326</v>
          </cell>
          <cell r="E1769" t="str">
            <v>Pieza</v>
          </cell>
          <cell r="F1769" t="str">
            <v>21401</v>
          </cell>
          <cell r="G1769" t="str">
            <v>11510</v>
          </cell>
          <cell r="H1769"/>
          <cell r="I1769"/>
          <cell r="J1769"/>
        </row>
        <row r="1770">
          <cell r="C1770" t="str">
            <v>CABEZAL DE IMP. P/PLOTTER HP Z6100 MAGENTA CYAN C9460A</v>
          </cell>
          <cell r="D1770" t="str">
            <v>21400013-0327</v>
          </cell>
          <cell r="E1770" t="str">
            <v>Pieza</v>
          </cell>
          <cell r="F1770" t="str">
            <v>21401</v>
          </cell>
          <cell r="G1770" t="str">
            <v>11510</v>
          </cell>
          <cell r="H1770"/>
          <cell r="I1770"/>
          <cell r="J1770"/>
        </row>
        <row r="1771">
          <cell r="C1771" t="str">
            <v>CARTUCHO DE MANTENIMIENTO P/PLOTTER HP Z6100 C9518A</v>
          </cell>
          <cell r="D1771" t="str">
            <v>21400013-0328</v>
          </cell>
          <cell r="E1771" t="str">
            <v>Pieza</v>
          </cell>
          <cell r="F1771" t="str">
            <v>21401</v>
          </cell>
          <cell r="G1771" t="str">
            <v>11510</v>
          </cell>
          <cell r="H1771"/>
          <cell r="I1771"/>
          <cell r="J1771"/>
        </row>
        <row r="1772">
          <cell r="C1772" t="str">
            <v>CARTUCHO DE TINTA P/PLOTTER HP 5500 CYAN CLARO UV C4944A</v>
          </cell>
          <cell r="D1772" t="str">
            <v>21400013-0331</v>
          </cell>
          <cell r="E1772" t="str">
            <v>Pieza</v>
          </cell>
          <cell r="F1772" t="str">
            <v>21401</v>
          </cell>
          <cell r="G1772" t="str">
            <v>11510</v>
          </cell>
          <cell r="H1772"/>
          <cell r="I1772"/>
          <cell r="J1772"/>
        </row>
        <row r="1773">
          <cell r="C1773" t="str">
            <v>CARTUCHO DE TINTA P/PLOTTER HP 5500 NEGRO UV C4940A</v>
          </cell>
          <cell r="D1773" t="str">
            <v>21400013-0332</v>
          </cell>
          <cell r="E1773" t="str">
            <v>Pieza</v>
          </cell>
          <cell r="F1773" t="str">
            <v>21401</v>
          </cell>
          <cell r="G1773" t="str">
            <v>11510</v>
          </cell>
          <cell r="H1773"/>
          <cell r="I1773"/>
          <cell r="J1773"/>
        </row>
        <row r="1774">
          <cell r="C1774" t="str">
            <v>CARTUCHO DE TINTA P/PLOTTER HP 26100 AMARILLO C9469A</v>
          </cell>
          <cell r="D1774" t="str">
            <v>21400013-0334</v>
          </cell>
          <cell r="E1774" t="str">
            <v>Pieza</v>
          </cell>
          <cell r="F1774" t="str">
            <v>21401</v>
          </cell>
          <cell r="G1774" t="str">
            <v>11510</v>
          </cell>
          <cell r="H1774"/>
          <cell r="I1774"/>
          <cell r="J1774"/>
        </row>
        <row r="1775">
          <cell r="C1775" t="str">
            <v>CARTUCHO DE TINTA P/PLOTTER HP CYAN C9467A</v>
          </cell>
          <cell r="D1775" t="str">
            <v>21400013-0335</v>
          </cell>
          <cell r="E1775" t="str">
            <v>Pieza</v>
          </cell>
          <cell r="F1775" t="str">
            <v>21401</v>
          </cell>
          <cell r="G1775" t="str">
            <v>11510</v>
          </cell>
          <cell r="H1775"/>
          <cell r="I1775"/>
          <cell r="J1775"/>
        </row>
        <row r="1776">
          <cell r="C1776" t="str">
            <v>CARTUCHO DE TINTA P/PLOTTER HP 26100 CYAN CLARO C9470A</v>
          </cell>
          <cell r="D1776" t="str">
            <v>21400013-0336</v>
          </cell>
          <cell r="E1776" t="str">
            <v>Pieza</v>
          </cell>
          <cell r="F1776" t="str">
            <v>21401</v>
          </cell>
          <cell r="G1776" t="str">
            <v>11510</v>
          </cell>
          <cell r="H1776"/>
          <cell r="I1776"/>
          <cell r="J1776"/>
        </row>
        <row r="1777">
          <cell r="C1777" t="str">
            <v>CARTUCHO DE TINTA P/PLOTTER HP 26100 GRIS CLARO C9466A</v>
          </cell>
          <cell r="D1777" t="str">
            <v>21400013-0337</v>
          </cell>
          <cell r="E1777" t="str">
            <v>Pieza</v>
          </cell>
          <cell r="F1777" t="str">
            <v>21401</v>
          </cell>
          <cell r="G1777" t="str">
            <v>11510</v>
          </cell>
          <cell r="H1777"/>
          <cell r="I1777"/>
          <cell r="J1777"/>
        </row>
        <row r="1778">
          <cell r="C1778" t="str">
            <v>CARTUCHO DE TINTA P/PLOTTER HP 26100 MAGENTA C9468A</v>
          </cell>
          <cell r="D1778" t="str">
            <v>21400013-0338</v>
          </cell>
          <cell r="E1778" t="str">
            <v>Pieza</v>
          </cell>
          <cell r="F1778" t="str">
            <v>21401</v>
          </cell>
          <cell r="G1778" t="str">
            <v>11510</v>
          </cell>
          <cell r="H1778"/>
          <cell r="I1778"/>
          <cell r="J1778"/>
        </row>
        <row r="1779">
          <cell r="C1779" t="str">
            <v>CARTUCHO DE TINTA P/PLOTTER HP 26100 MAGENTA CLARO C9471A</v>
          </cell>
          <cell r="D1779" t="str">
            <v>21400013-0339</v>
          </cell>
          <cell r="E1779" t="str">
            <v>Pieza</v>
          </cell>
          <cell r="F1779" t="str">
            <v>21401</v>
          </cell>
          <cell r="G1779" t="str">
            <v>11510</v>
          </cell>
          <cell r="H1779"/>
          <cell r="I1779"/>
          <cell r="J1779"/>
        </row>
        <row r="1780">
          <cell r="C1780" t="str">
            <v>CARTUCHO DE TINTA P/PLOTTER HP 26100 NEGRO FOTOGRAFICO C9465A</v>
          </cell>
          <cell r="D1780" t="str">
            <v>21400013-0340</v>
          </cell>
          <cell r="E1780" t="str">
            <v>Pieza</v>
          </cell>
          <cell r="F1780" t="str">
            <v>21401</v>
          </cell>
          <cell r="G1780" t="str">
            <v>11510</v>
          </cell>
          <cell r="H1780"/>
          <cell r="I1780"/>
          <cell r="J1780"/>
        </row>
        <row r="1781">
          <cell r="C1781" t="str">
            <v>CARTUCHO DE TINTA PARA IMPRESORA CB336WL 74X NEGRO</v>
          </cell>
          <cell r="D1781" t="str">
            <v>21400013-0343</v>
          </cell>
          <cell r="E1781" t="str">
            <v>Pieza</v>
          </cell>
          <cell r="F1781" t="str">
            <v>21401</v>
          </cell>
          <cell r="G1781" t="str">
            <v>11510</v>
          </cell>
          <cell r="H1781"/>
          <cell r="I1781"/>
          <cell r="J1781"/>
        </row>
        <row r="1782">
          <cell r="C1782" t="str">
            <v>CARTUCHO DE TINTA PARA IMPRESORA CB338WL 75XL COLOR</v>
          </cell>
          <cell r="D1782" t="str">
            <v>21400013-0344</v>
          </cell>
          <cell r="E1782" t="str">
            <v>Pieza</v>
          </cell>
          <cell r="F1782" t="str">
            <v>21401</v>
          </cell>
          <cell r="G1782" t="str">
            <v>11510</v>
          </cell>
          <cell r="H1782"/>
          <cell r="I1782"/>
          <cell r="J1782"/>
        </row>
        <row r="1783">
          <cell r="C1783" t="str">
            <v>TONER PARA IMPRESORA KYOCERA MOD. FF9530DN N° PARTE TK 712</v>
          </cell>
          <cell r="D1783" t="str">
            <v>21400013-0345</v>
          </cell>
          <cell r="E1783" t="str">
            <v>Pieza</v>
          </cell>
          <cell r="F1783" t="str">
            <v>21401</v>
          </cell>
          <cell r="G1783" t="str">
            <v>11510</v>
          </cell>
          <cell r="H1783"/>
          <cell r="I1783"/>
          <cell r="J1783"/>
        </row>
        <row r="1784">
          <cell r="C1784" t="str">
            <v>TONER PARA IMPRESORA HP COLOR LASERJET 4700-Q7492A N° PARTE Q5950A NEGRO</v>
          </cell>
          <cell r="D1784" t="str">
            <v>21400013-0346</v>
          </cell>
          <cell r="E1784" t="str">
            <v>Pieza</v>
          </cell>
          <cell r="F1784" t="str">
            <v>21401</v>
          </cell>
          <cell r="G1784" t="str">
            <v>11510</v>
          </cell>
          <cell r="H1784"/>
          <cell r="I1784"/>
          <cell r="J1784"/>
        </row>
        <row r="1785">
          <cell r="C1785" t="str">
            <v>TONER PARA IMPRESORA HP COLOR LASERJET 4700 Q7492A N° PARTE Q5951A CYAN</v>
          </cell>
          <cell r="D1785" t="str">
            <v>21400013-0347</v>
          </cell>
          <cell r="E1785" t="str">
            <v>Pieza</v>
          </cell>
          <cell r="F1785" t="str">
            <v>21401</v>
          </cell>
          <cell r="G1785" t="str">
            <v>11510</v>
          </cell>
          <cell r="H1785"/>
          <cell r="I1785"/>
          <cell r="J1785"/>
        </row>
        <row r="1786">
          <cell r="C1786" t="str">
            <v>TONER PARA IMPRESORA HP COLOR LASERJET 4700-Q7492A N° PARTE Q5952A AMARILLO</v>
          </cell>
          <cell r="D1786" t="str">
            <v>21400013-0348</v>
          </cell>
          <cell r="E1786" t="str">
            <v>Pieza</v>
          </cell>
          <cell r="F1786" t="str">
            <v>21401</v>
          </cell>
          <cell r="G1786" t="str">
            <v>11510</v>
          </cell>
          <cell r="H1786"/>
          <cell r="I1786"/>
          <cell r="J1786"/>
        </row>
        <row r="1787">
          <cell r="C1787" t="str">
            <v>TONER PARA IMPRESORA HP COLOR LASERJET 4700-Q7492 N° PARTE Q5953A MAGENTA</v>
          </cell>
          <cell r="D1787" t="str">
            <v>21400013-0349</v>
          </cell>
          <cell r="E1787" t="str">
            <v>Pieza</v>
          </cell>
          <cell r="F1787" t="str">
            <v>21401</v>
          </cell>
          <cell r="G1787" t="str">
            <v>11510</v>
          </cell>
          <cell r="H1787"/>
          <cell r="I1787"/>
          <cell r="J1787"/>
        </row>
        <row r="1788">
          <cell r="C1788" t="str">
            <v>TONER PARA MULTIFUNCIONAL HP COLOR LASERJET CM2320NF MFP N° PARTE CC530A NEGRO</v>
          </cell>
          <cell r="D1788" t="str">
            <v>21400013-0350</v>
          </cell>
          <cell r="E1788" t="str">
            <v>Pieza</v>
          </cell>
          <cell r="F1788" t="str">
            <v>21401</v>
          </cell>
          <cell r="G1788" t="str">
            <v>11510</v>
          </cell>
          <cell r="H1788"/>
          <cell r="I1788"/>
          <cell r="J1788"/>
        </row>
        <row r="1789">
          <cell r="C1789" t="str">
            <v>TONER PARA MULTIFUNCIONAL HP COLOR LASERJET CM2320NF MFP N° PARTE CC531A CYAN</v>
          </cell>
          <cell r="D1789" t="str">
            <v>21400013-0351</v>
          </cell>
          <cell r="E1789" t="str">
            <v>Pieza</v>
          </cell>
          <cell r="F1789" t="str">
            <v>21401</v>
          </cell>
          <cell r="G1789" t="str">
            <v>11510</v>
          </cell>
          <cell r="H1789"/>
          <cell r="I1789"/>
          <cell r="J1789"/>
        </row>
        <row r="1790">
          <cell r="C1790" t="str">
            <v>TONER PARA MULTIFUNCIONAL HP COLOR LASERJET CM2320NF MFP N° PARTE CC532A AMARILLO</v>
          </cell>
          <cell r="D1790" t="str">
            <v>21400013-0352</v>
          </cell>
          <cell r="E1790" t="str">
            <v>Pieza</v>
          </cell>
          <cell r="F1790" t="str">
            <v>21401</v>
          </cell>
          <cell r="G1790" t="str">
            <v>11510</v>
          </cell>
          <cell r="H1790"/>
          <cell r="I1790"/>
          <cell r="J1790"/>
        </row>
        <row r="1791">
          <cell r="C1791" t="str">
            <v>TONER PARA MULTIFUNCIONAL HP COLOR LASERJET CM2320NF MFP N° PARTE CC533A MAGENTA</v>
          </cell>
          <cell r="D1791" t="str">
            <v>21400013-0353</v>
          </cell>
          <cell r="E1791" t="str">
            <v>Pieza</v>
          </cell>
          <cell r="F1791" t="str">
            <v>21401</v>
          </cell>
          <cell r="G1791" t="str">
            <v>11510</v>
          </cell>
          <cell r="H1791"/>
          <cell r="I1791"/>
          <cell r="J1791"/>
        </row>
        <row r="1792">
          <cell r="C1792" t="str">
            <v>CARTUCHO DE TINTA P/PLOTTER HP C9464A 26100 NEGRO</v>
          </cell>
          <cell r="D1792" t="str">
            <v>21400013-0354</v>
          </cell>
          <cell r="E1792" t="str">
            <v>Pieza</v>
          </cell>
          <cell r="F1792" t="str">
            <v>21401</v>
          </cell>
          <cell r="G1792" t="str">
            <v>11510</v>
          </cell>
          <cell r="H1792"/>
          <cell r="I1792"/>
          <cell r="J1792"/>
        </row>
        <row r="1793">
          <cell r="C1793" t="str">
            <v>TONER PARA IMPRESORA XEROX 3428 N° PARTE 106R01246 ALTO RENDIMIENTO</v>
          </cell>
          <cell r="D1793" t="str">
            <v>21400013-0355</v>
          </cell>
          <cell r="E1793" t="str">
            <v>Pieza</v>
          </cell>
          <cell r="F1793" t="str">
            <v>21401</v>
          </cell>
          <cell r="G1793" t="str">
            <v>11510</v>
          </cell>
          <cell r="H1793"/>
          <cell r="I1793"/>
          <cell r="J1793"/>
        </row>
        <row r="1794">
          <cell r="C1794" t="str">
            <v>TONER PARA IMPRESORA KYOCERA MOD. FS 9530DN N° PARTE TK 712</v>
          </cell>
          <cell r="D1794" t="str">
            <v>21400013-0356</v>
          </cell>
          <cell r="E1794" t="str">
            <v>Pieza</v>
          </cell>
          <cell r="F1794" t="str">
            <v>21401</v>
          </cell>
          <cell r="G1794" t="str">
            <v>11510</v>
          </cell>
          <cell r="H1794"/>
          <cell r="I1794"/>
          <cell r="J1794"/>
        </row>
        <row r="1795">
          <cell r="C1795" t="str">
            <v>TONER PARA IMPRESORA HP LASERJET P4515TN NO. PARTE CC364</v>
          </cell>
          <cell r="D1795" t="str">
            <v>21400013-0357</v>
          </cell>
          <cell r="E1795" t="str">
            <v>Pieza</v>
          </cell>
          <cell r="F1795" t="str">
            <v>21401</v>
          </cell>
          <cell r="G1795" t="str">
            <v>11510</v>
          </cell>
          <cell r="H1795"/>
          <cell r="I1795"/>
          <cell r="J1795"/>
        </row>
        <row r="1796">
          <cell r="C1796" t="str">
            <v>CARTUCHO DE TONER CB540A</v>
          </cell>
          <cell r="D1796" t="str">
            <v>21400013-0363</v>
          </cell>
          <cell r="E1796" t="str">
            <v>Pieza</v>
          </cell>
          <cell r="F1796" t="str">
            <v>21401</v>
          </cell>
          <cell r="G1796" t="str">
            <v>11510</v>
          </cell>
          <cell r="H1796"/>
          <cell r="I1796"/>
          <cell r="J1796"/>
        </row>
        <row r="1797">
          <cell r="C1797" t="str">
            <v>TONER PARA IMPRESORA HP LASER JET MOD. P4015N N/P CC364A</v>
          </cell>
          <cell r="D1797" t="str">
            <v>21400013-0364</v>
          </cell>
          <cell r="E1797" t="str">
            <v>Pieza</v>
          </cell>
          <cell r="F1797" t="str">
            <v>21401</v>
          </cell>
          <cell r="G1797" t="str">
            <v>11510</v>
          </cell>
          <cell r="H1797"/>
          <cell r="I1797"/>
          <cell r="J1797"/>
        </row>
        <row r="1798">
          <cell r="C1798" t="str">
            <v>TONER PARA IMPRESORA LEXMARK 510 # 20K0593 BLACK</v>
          </cell>
          <cell r="D1798" t="str">
            <v>21400013-0365</v>
          </cell>
          <cell r="E1798" t="str">
            <v>Pieza</v>
          </cell>
          <cell r="F1798" t="str">
            <v>21401</v>
          </cell>
          <cell r="G1798" t="str">
            <v>11510</v>
          </cell>
          <cell r="H1798"/>
          <cell r="I1798"/>
          <cell r="J1798"/>
        </row>
        <row r="1799">
          <cell r="C1799" t="str">
            <v>TONER PARA IMPRESORA LEXMARK 510 #20K1402 YELLOW</v>
          </cell>
          <cell r="D1799" t="str">
            <v>21400013-0366</v>
          </cell>
          <cell r="E1799" t="str">
            <v>Pieza</v>
          </cell>
          <cell r="F1799" t="str">
            <v>21401</v>
          </cell>
          <cell r="G1799" t="str">
            <v>11510</v>
          </cell>
          <cell r="H1799"/>
          <cell r="I1799"/>
          <cell r="J1799"/>
        </row>
        <row r="1800">
          <cell r="C1800" t="str">
            <v>TONER PARA IMPRESORA H.P. LASER JET CC364A</v>
          </cell>
          <cell r="D1800" t="str">
            <v>21400013-0367</v>
          </cell>
          <cell r="E1800" t="str">
            <v>Pieza</v>
          </cell>
          <cell r="F1800" t="str">
            <v>21401</v>
          </cell>
          <cell r="G1800" t="str">
            <v>11510</v>
          </cell>
          <cell r="H1800"/>
          <cell r="I1800"/>
          <cell r="J1800"/>
        </row>
        <row r="1801">
          <cell r="C1801" t="str">
            <v>TONER PARA IMPRESORA H.P. Q7553A</v>
          </cell>
          <cell r="D1801" t="str">
            <v>21400013-0368</v>
          </cell>
          <cell r="E1801" t="str">
            <v>Pieza</v>
          </cell>
          <cell r="F1801" t="str">
            <v>21401</v>
          </cell>
          <cell r="G1801" t="str">
            <v>11510</v>
          </cell>
          <cell r="H1801"/>
          <cell r="I1801"/>
          <cell r="J1801"/>
        </row>
        <row r="1802">
          <cell r="C1802" t="str">
            <v>TONER PARA IMPRESORA SAMSUN ML-2250-D ML-225X</v>
          </cell>
          <cell r="D1802" t="str">
            <v>21400013-0369</v>
          </cell>
          <cell r="E1802" t="str">
            <v>Pieza</v>
          </cell>
          <cell r="F1802" t="str">
            <v>21401</v>
          </cell>
          <cell r="G1802" t="str">
            <v>11510</v>
          </cell>
          <cell r="H1802"/>
          <cell r="I1802"/>
          <cell r="J1802"/>
        </row>
        <row r="1803">
          <cell r="C1803" t="str">
            <v>TONER PARA IMPRESORA H.P. MOD. 4015P N.P. CC364X</v>
          </cell>
          <cell r="D1803" t="str">
            <v>21400013-0370</v>
          </cell>
          <cell r="E1803" t="str">
            <v>Pieza</v>
          </cell>
          <cell r="F1803" t="str">
            <v>21401</v>
          </cell>
          <cell r="G1803" t="str">
            <v>11510</v>
          </cell>
          <cell r="H1803"/>
          <cell r="I1803"/>
          <cell r="J1803"/>
        </row>
        <row r="1804">
          <cell r="C1804" t="str">
            <v>TONER PARA IMPRESORA XEROX LASER PHASER 6360N NEGRO N.P. 106R01217</v>
          </cell>
          <cell r="D1804" t="str">
            <v>21400013-0371</v>
          </cell>
          <cell r="E1804" t="str">
            <v>Pieza</v>
          </cell>
          <cell r="F1804" t="str">
            <v>21401</v>
          </cell>
          <cell r="G1804" t="str">
            <v>11510</v>
          </cell>
          <cell r="H1804"/>
          <cell r="I1804"/>
          <cell r="J1804"/>
        </row>
        <row r="1805">
          <cell r="C1805" t="str">
            <v>TONER PARA IMPRESORA XEROX LASER PHASER 6360N CIAN N.P. 106R01214</v>
          </cell>
          <cell r="D1805" t="str">
            <v>21400013-0372</v>
          </cell>
          <cell r="E1805" t="str">
            <v>Pieza</v>
          </cell>
          <cell r="F1805" t="str">
            <v>21401</v>
          </cell>
          <cell r="G1805" t="str">
            <v>11510</v>
          </cell>
          <cell r="H1805"/>
          <cell r="I1805"/>
          <cell r="J1805"/>
        </row>
        <row r="1806">
          <cell r="C1806" t="str">
            <v>TONER PARA IMPRESORA XEROX LASER PHASER 6360N AMARILLO N.P. 106R01216</v>
          </cell>
          <cell r="D1806" t="str">
            <v>21400013-0373</v>
          </cell>
          <cell r="E1806" t="str">
            <v>Pieza</v>
          </cell>
          <cell r="F1806" t="str">
            <v>21401</v>
          </cell>
          <cell r="G1806" t="str">
            <v>11510</v>
          </cell>
          <cell r="H1806"/>
          <cell r="I1806"/>
          <cell r="J1806"/>
        </row>
        <row r="1807">
          <cell r="C1807" t="str">
            <v>TONER PARA IMPRESORA XEROX LASER PHASER 6360N MAGENTA N.P. 106R01215</v>
          </cell>
          <cell r="D1807" t="str">
            <v>21400013-0374</v>
          </cell>
          <cell r="E1807" t="str">
            <v>Pieza</v>
          </cell>
          <cell r="F1807" t="str">
            <v>21401</v>
          </cell>
          <cell r="G1807" t="str">
            <v>11510</v>
          </cell>
          <cell r="H1807"/>
          <cell r="I1807"/>
          <cell r="J1807"/>
        </row>
        <row r="1808">
          <cell r="C1808" t="str">
            <v>TONER PARA IMPRESORA HP CM1312 DB 542A AMARILLO</v>
          </cell>
          <cell r="D1808" t="str">
            <v>21400013-0375</v>
          </cell>
          <cell r="E1808" t="str">
            <v>Pieza</v>
          </cell>
          <cell r="F1808" t="str">
            <v>21401</v>
          </cell>
          <cell r="G1808" t="str">
            <v>11510</v>
          </cell>
          <cell r="H1808"/>
          <cell r="I1808"/>
          <cell r="J1808"/>
        </row>
        <row r="1809">
          <cell r="C1809" t="str">
            <v>TONER PARA IMPRESORA HP CM1312 DB 543 MAGENTA</v>
          </cell>
          <cell r="D1809" t="str">
            <v>21400013-0376</v>
          </cell>
          <cell r="E1809" t="str">
            <v>Pieza</v>
          </cell>
          <cell r="F1809" t="str">
            <v>21401</v>
          </cell>
          <cell r="G1809" t="str">
            <v>11510</v>
          </cell>
          <cell r="H1809"/>
          <cell r="I1809"/>
          <cell r="J1809"/>
        </row>
        <row r="1810">
          <cell r="C1810" t="str">
            <v>TONER PARA IMPRESORA HP CM1312 DB 541A CYAN</v>
          </cell>
          <cell r="D1810" t="str">
            <v>21400013-0377</v>
          </cell>
          <cell r="E1810" t="str">
            <v>Pieza</v>
          </cell>
          <cell r="F1810" t="str">
            <v>21401</v>
          </cell>
          <cell r="G1810" t="str">
            <v>11510</v>
          </cell>
          <cell r="H1810"/>
          <cell r="I1810"/>
          <cell r="J1810"/>
        </row>
        <row r="1811">
          <cell r="C1811" t="str">
            <v>TONER PARA IMPRESORA LASERJET 64X ALTO RENDIMIENTO P/4015</v>
          </cell>
          <cell r="D1811" t="str">
            <v>21400013-0378</v>
          </cell>
          <cell r="E1811" t="str">
            <v>Pieza</v>
          </cell>
          <cell r="F1811" t="str">
            <v>21401</v>
          </cell>
          <cell r="G1811" t="str">
            <v>11510</v>
          </cell>
          <cell r="H1811"/>
          <cell r="I1811"/>
          <cell r="J1811"/>
        </row>
        <row r="1812">
          <cell r="C1812" t="str">
            <v>TONER PARA IMPRESORA LASER XEROX PHASER 3250 DN N° PARTE 106R1374</v>
          </cell>
          <cell r="D1812" t="str">
            <v>21400013-0379</v>
          </cell>
          <cell r="E1812" t="str">
            <v>Pieza</v>
          </cell>
          <cell r="F1812" t="str">
            <v>21401</v>
          </cell>
          <cell r="G1812" t="str">
            <v>11510</v>
          </cell>
          <cell r="H1812"/>
          <cell r="I1812"/>
          <cell r="J1812"/>
        </row>
        <row r="1813">
          <cell r="C1813" t="str">
            <v>CARTUCHO DE TONER ORIGINAL HP 5100 NEGRO N/P C4129X</v>
          </cell>
          <cell r="D1813" t="str">
            <v>21400013-0380</v>
          </cell>
          <cell r="E1813" t="str">
            <v>Pieza</v>
          </cell>
          <cell r="F1813" t="str">
            <v>21401</v>
          </cell>
          <cell r="G1813" t="str">
            <v>11510</v>
          </cell>
          <cell r="H1813"/>
          <cell r="I1813"/>
          <cell r="J1813"/>
        </row>
        <row r="1814">
          <cell r="C1814" t="str">
            <v>CARTUCHO DE TONER ORIGINAL HP CM2320NF MFP NEGRO N/P CC530A</v>
          </cell>
          <cell r="D1814" t="str">
            <v>21400013-0381</v>
          </cell>
          <cell r="E1814" t="str">
            <v>Pieza</v>
          </cell>
          <cell r="F1814" t="str">
            <v>21401</v>
          </cell>
          <cell r="G1814" t="str">
            <v>11510</v>
          </cell>
          <cell r="H1814"/>
          <cell r="I1814"/>
          <cell r="J1814"/>
        </row>
        <row r="1815">
          <cell r="C1815" t="str">
            <v>CARTUCHO DE TONER ORIGINAL HP CM2320NF MFP CIAN N/P CC531A</v>
          </cell>
          <cell r="D1815" t="str">
            <v>21400013-0382</v>
          </cell>
          <cell r="E1815" t="str">
            <v>Pieza</v>
          </cell>
          <cell r="F1815" t="str">
            <v>21401</v>
          </cell>
          <cell r="G1815" t="str">
            <v>11510</v>
          </cell>
          <cell r="H1815"/>
          <cell r="I1815"/>
          <cell r="J1815"/>
        </row>
        <row r="1816">
          <cell r="C1816" t="str">
            <v>CARTUCHO DE TONER ORIGINAL HP CM2320NF MFP AMARILLO N/P CC532A</v>
          </cell>
          <cell r="D1816" t="str">
            <v>21400013-0383</v>
          </cell>
          <cell r="E1816" t="str">
            <v>Pieza</v>
          </cell>
          <cell r="F1816" t="str">
            <v>21401</v>
          </cell>
          <cell r="G1816" t="str">
            <v>11510</v>
          </cell>
          <cell r="H1816"/>
          <cell r="I1816"/>
          <cell r="J1816"/>
        </row>
        <row r="1817">
          <cell r="C1817" t="str">
            <v>CARTUCHO DE TONER ORIGINAL HP CM2320NF MFP NAGENTA N/P CC533A</v>
          </cell>
          <cell r="D1817" t="str">
            <v>21400013-0384</v>
          </cell>
          <cell r="E1817" t="str">
            <v>Pieza</v>
          </cell>
          <cell r="F1817" t="str">
            <v>21401</v>
          </cell>
          <cell r="G1817" t="str">
            <v>11510</v>
          </cell>
          <cell r="H1817"/>
          <cell r="I1817"/>
          <cell r="J1817"/>
        </row>
        <row r="1818">
          <cell r="C1818" t="str">
            <v>TONER HP LASER JET CE505A NEGRO</v>
          </cell>
          <cell r="D1818" t="str">
            <v>21400013-0385</v>
          </cell>
          <cell r="E1818" t="str">
            <v>Pieza</v>
          </cell>
          <cell r="F1818" t="str">
            <v>21401</v>
          </cell>
          <cell r="G1818" t="str">
            <v>11510</v>
          </cell>
          <cell r="H1818"/>
          <cell r="I1818"/>
          <cell r="J1818"/>
        </row>
        <row r="1819">
          <cell r="C1819" t="str">
            <v>CARTUCHOS PARA IMPRESORA HP OFFICEJET PRO K5400 NEGRO N.P. C9385A</v>
          </cell>
          <cell r="D1819" t="str">
            <v>21400013-0386</v>
          </cell>
          <cell r="E1819" t="str">
            <v>Pieza</v>
          </cell>
          <cell r="F1819" t="str">
            <v>21401</v>
          </cell>
          <cell r="G1819" t="str">
            <v>11510</v>
          </cell>
          <cell r="H1819"/>
          <cell r="I1819"/>
          <cell r="J1819"/>
        </row>
        <row r="1820">
          <cell r="C1820" t="str">
            <v>CARTUCHOS PARA IMPRESORA HP OFFICEJET PRO K5400 MAGENTA N.P. C9387A</v>
          </cell>
          <cell r="D1820" t="str">
            <v>21400013-0387</v>
          </cell>
          <cell r="E1820" t="str">
            <v>Pieza</v>
          </cell>
          <cell r="F1820" t="str">
            <v>21401</v>
          </cell>
          <cell r="G1820" t="str">
            <v>11510</v>
          </cell>
          <cell r="H1820"/>
          <cell r="I1820"/>
          <cell r="J1820"/>
        </row>
        <row r="1821">
          <cell r="C1821" t="str">
            <v>CARTUCHOS PARA IMPRESORA HP OFFICEJET PRO K5400 YELLOW N.P. C9388A</v>
          </cell>
          <cell r="D1821" t="str">
            <v>21400013-0388</v>
          </cell>
          <cell r="E1821" t="str">
            <v>Pieza</v>
          </cell>
          <cell r="F1821" t="str">
            <v>21401</v>
          </cell>
          <cell r="G1821" t="str">
            <v>11510</v>
          </cell>
          <cell r="H1821"/>
          <cell r="I1821"/>
          <cell r="J1821"/>
        </row>
        <row r="1822">
          <cell r="C1822" t="str">
            <v>CARTUCHOS PARA IMPRESORA HP OFFICEJET PRO K5400 BLUE N.P. C9386A</v>
          </cell>
          <cell r="D1822" t="str">
            <v>21400013-0389</v>
          </cell>
          <cell r="E1822" t="str">
            <v>Pieza</v>
          </cell>
          <cell r="F1822" t="str">
            <v>21401</v>
          </cell>
          <cell r="G1822" t="str">
            <v>11510</v>
          </cell>
          <cell r="H1822"/>
          <cell r="I1822"/>
          <cell r="J1822"/>
        </row>
        <row r="1823">
          <cell r="C1823" t="str">
            <v>TONER HP LASER JERT P2055 DN N. P. CE505X</v>
          </cell>
          <cell r="D1823" t="str">
            <v>21400013-0390</v>
          </cell>
          <cell r="E1823" t="str">
            <v>Pieza</v>
          </cell>
          <cell r="F1823" t="str">
            <v>21401</v>
          </cell>
          <cell r="G1823" t="str">
            <v>11510</v>
          </cell>
          <cell r="H1823"/>
          <cell r="I1823"/>
          <cell r="J1823"/>
        </row>
        <row r="1824">
          <cell r="C1824" t="str">
            <v>CARTUCHO PARA IMPRESORA HP 5400 C9385A</v>
          </cell>
          <cell r="D1824" t="str">
            <v>21400013-0391</v>
          </cell>
          <cell r="E1824" t="str">
            <v>Pieza</v>
          </cell>
          <cell r="F1824" t="str">
            <v>21401</v>
          </cell>
          <cell r="G1824" t="str">
            <v>11510</v>
          </cell>
          <cell r="H1824"/>
          <cell r="I1824"/>
          <cell r="J1824"/>
        </row>
        <row r="1825">
          <cell r="C1825" t="str">
            <v>CARTUCHO PARA IMPRESORA HP 5400 C9387A</v>
          </cell>
          <cell r="D1825" t="str">
            <v>21400013-0392</v>
          </cell>
          <cell r="E1825" t="str">
            <v>Pieza</v>
          </cell>
          <cell r="F1825" t="str">
            <v>21401</v>
          </cell>
          <cell r="G1825" t="str">
            <v>11510</v>
          </cell>
          <cell r="H1825"/>
          <cell r="I1825"/>
          <cell r="J1825"/>
        </row>
        <row r="1826">
          <cell r="C1826" t="str">
            <v>CARTUCHO PARA IMPRESORA HP 5400 C9388A</v>
          </cell>
          <cell r="D1826" t="str">
            <v>21400013-0393</v>
          </cell>
          <cell r="E1826" t="str">
            <v>Pieza</v>
          </cell>
          <cell r="F1826" t="str">
            <v>21401</v>
          </cell>
          <cell r="G1826" t="str">
            <v>11510</v>
          </cell>
          <cell r="H1826"/>
          <cell r="I1826"/>
          <cell r="J1826"/>
        </row>
        <row r="1827">
          <cell r="C1827" t="str">
            <v>CARTUCHO PARA IMPRESORA HP 5400 C9386A</v>
          </cell>
          <cell r="D1827" t="str">
            <v>21400013-0394</v>
          </cell>
          <cell r="E1827" t="str">
            <v>Pieza</v>
          </cell>
          <cell r="F1827" t="str">
            <v>21401</v>
          </cell>
          <cell r="G1827" t="str">
            <v>11510</v>
          </cell>
          <cell r="H1827"/>
          <cell r="I1827"/>
          <cell r="J1827"/>
        </row>
        <row r="1828">
          <cell r="C1828" t="str">
            <v>CARTUCHO HP DESKJET F4280 (CC640WL).</v>
          </cell>
          <cell r="D1828" t="str">
            <v>21400013-0395</v>
          </cell>
          <cell r="E1828" t="str">
            <v>Pieza</v>
          </cell>
          <cell r="F1828" t="str">
            <v>21401</v>
          </cell>
          <cell r="G1828" t="str">
            <v>11510</v>
          </cell>
          <cell r="H1828"/>
          <cell r="I1828"/>
          <cell r="J1828"/>
        </row>
        <row r="1829">
          <cell r="C1829" t="str">
            <v>TONER PARA IMPRESORA HP LASER JET 36A</v>
          </cell>
          <cell r="D1829" t="str">
            <v>21400013-0399</v>
          </cell>
          <cell r="E1829" t="str">
            <v>Pieza</v>
          </cell>
          <cell r="F1829" t="str">
            <v>21401</v>
          </cell>
          <cell r="G1829" t="str">
            <v>11510</v>
          </cell>
          <cell r="H1829"/>
          <cell r="I1829"/>
          <cell r="J1829"/>
        </row>
        <row r="1830">
          <cell r="C1830" t="str">
            <v>CARTUCHO DE TINTA NEGRO MATE HP 72 C9403A</v>
          </cell>
          <cell r="D1830" t="str">
            <v>21400013-0403</v>
          </cell>
          <cell r="E1830" t="str">
            <v>Pieza</v>
          </cell>
          <cell r="F1830" t="str">
            <v>21401</v>
          </cell>
          <cell r="G1830" t="str">
            <v>11510</v>
          </cell>
          <cell r="H1830"/>
          <cell r="I1830"/>
          <cell r="J1830"/>
        </row>
        <row r="1831">
          <cell r="C1831" t="str">
            <v>CARTUCHO DE TINTA NEGRO FOTOGRAFICO HP 72 C9370A</v>
          </cell>
          <cell r="D1831" t="str">
            <v>21400013-0404</v>
          </cell>
          <cell r="E1831" t="str">
            <v>Pieza</v>
          </cell>
          <cell r="F1831" t="str">
            <v>21401</v>
          </cell>
          <cell r="G1831" t="str">
            <v>11510</v>
          </cell>
          <cell r="H1831"/>
          <cell r="I1831"/>
          <cell r="J1831"/>
        </row>
        <row r="1832">
          <cell r="C1832" t="str">
            <v>TONER PARA IMPRESORA HP P2025 D NUMERO DE PARTE CE505A</v>
          </cell>
          <cell r="D1832" t="str">
            <v>21400013-0411</v>
          </cell>
          <cell r="E1832" t="str">
            <v>Pieza</v>
          </cell>
          <cell r="F1832" t="str">
            <v>21401</v>
          </cell>
          <cell r="G1832" t="str">
            <v>11510</v>
          </cell>
          <cell r="H1832"/>
          <cell r="I1832"/>
          <cell r="J1832"/>
        </row>
        <row r="1833">
          <cell r="C1833" t="str">
            <v>TONER PARA IMPRESORA XEROX PHASER 3450 N° PARTE 106R00688</v>
          </cell>
          <cell r="D1833" t="str">
            <v>21400013-0412</v>
          </cell>
          <cell r="E1833" t="str">
            <v>Pieza</v>
          </cell>
          <cell r="F1833" t="str">
            <v>21401</v>
          </cell>
          <cell r="G1833" t="str">
            <v>11510</v>
          </cell>
          <cell r="H1833"/>
          <cell r="I1833"/>
          <cell r="J1833"/>
        </row>
        <row r="1834">
          <cell r="C1834" t="str">
            <v>CARTUCHO DE TINTA HP 564 NEGRO</v>
          </cell>
          <cell r="D1834" t="str">
            <v>21400013-0413</v>
          </cell>
          <cell r="E1834" t="str">
            <v>Pieza</v>
          </cell>
          <cell r="F1834" t="str">
            <v>21401</v>
          </cell>
          <cell r="G1834" t="str">
            <v>11510</v>
          </cell>
          <cell r="H1834"/>
          <cell r="I1834"/>
          <cell r="J1834"/>
        </row>
        <row r="1835">
          <cell r="C1835" t="str">
            <v>CARTUCHO DE TINTA HP 564 CIAN</v>
          </cell>
          <cell r="D1835" t="str">
            <v>21400013-0414</v>
          </cell>
          <cell r="E1835" t="str">
            <v>Pieza</v>
          </cell>
          <cell r="F1835" t="str">
            <v>21401</v>
          </cell>
          <cell r="G1835" t="str">
            <v>11510</v>
          </cell>
          <cell r="H1835"/>
          <cell r="I1835"/>
          <cell r="J1835"/>
        </row>
        <row r="1836">
          <cell r="C1836" t="str">
            <v>CARTUCHO DE TINTA HP 564 MAGENTA</v>
          </cell>
          <cell r="D1836" t="str">
            <v>21400013-0415</v>
          </cell>
          <cell r="E1836" t="str">
            <v>Pieza</v>
          </cell>
          <cell r="F1836" t="str">
            <v>21401</v>
          </cell>
          <cell r="G1836" t="str">
            <v>11510</v>
          </cell>
          <cell r="H1836"/>
          <cell r="I1836"/>
          <cell r="J1836"/>
        </row>
        <row r="1837">
          <cell r="C1837" t="str">
            <v>CARTUCHO DE TINTA HP 564 AMARILLO</v>
          </cell>
          <cell r="D1837" t="str">
            <v>21400013-0416</v>
          </cell>
          <cell r="E1837" t="str">
            <v>Pieza</v>
          </cell>
          <cell r="F1837" t="str">
            <v>21401</v>
          </cell>
          <cell r="G1837" t="str">
            <v>11510</v>
          </cell>
          <cell r="H1837"/>
          <cell r="I1837"/>
          <cell r="J1837"/>
        </row>
        <row r="1838">
          <cell r="C1838" t="str">
            <v>TONER PARA IMPRESORA KYOCERA TK 172 FS-1320 D / 1370 DN</v>
          </cell>
          <cell r="D1838" t="str">
            <v>21400013-0417</v>
          </cell>
          <cell r="E1838" t="str">
            <v>Pieza</v>
          </cell>
          <cell r="F1838" t="str">
            <v>21401</v>
          </cell>
          <cell r="G1838" t="str">
            <v>11510</v>
          </cell>
          <cell r="H1838"/>
          <cell r="I1838"/>
          <cell r="J1838"/>
        </row>
        <row r="1839">
          <cell r="C1839" t="str">
            <v>TONER PARA IMPRESORA HP MOD. P1102 N° PARTE CE285A</v>
          </cell>
          <cell r="D1839" t="str">
            <v>21400013-0418</v>
          </cell>
          <cell r="E1839" t="str">
            <v>Pieza</v>
          </cell>
          <cell r="F1839" t="str">
            <v>21401</v>
          </cell>
          <cell r="G1839" t="str">
            <v>11510</v>
          </cell>
          <cell r="H1839"/>
          <cell r="I1839"/>
          <cell r="J1839"/>
        </row>
        <row r="1840">
          <cell r="C1840" t="str">
            <v>TONER 507A COLOR LASER JET NEGRO</v>
          </cell>
          <cell r="D1840" t="str">
            <v>21400013-0419</v>
          </cell>
          <cell r="E1840" t="str">
            <v>Pieza</v>
          </cell>
          <cell r="F1840" t="str">
            <v>21401</v>
          </cell>
          <cell r="G1840" t="str">
            <v>11510</v>
          </cell>
          <cell r="H1840"/>
          <cell r="I1840"/>
          <cell r="J1840"/>
        </row>
        <row r="1841">
          <cell r="C1841" t="str">
            <v>TONER 507A COLOR LASER JET CYAN</v>
          </cell>
          <cell r="D1841" t="str">
            <v>21400013-0420</v>
          </cell>
          <cell r="E1841" t="str">
            <v>Pieza</v>
          </cell>
          <cell r="F1841" t="str">
            <v>21401</v>
          </cell>
          <cell r="G1841" t="str">
            <v>11510</v>
          </cell>
          <cell r="H1841"/>
          <cell r="I1841"/>
          <cell r="J1841"/>
        </row>
        <row r="1842">
          <cell r="C1842" t="str">
            <v>TONER 507A COLOR LASER JET AMARILLO</v>
          </cell>
          <cell r="D1842" t="str">
            <v>21400013-0421</v>
          </cell>
          <cell r="E1842" t="str">
            <v>Pieza</v>
          </cell>
          <cell r="F1842" t="str">
            <v>21401</v>
          </cell>
          <cell r="G1842" t="str">
            <v>11510</v>
          </cell>
          <cell r="H1842"/>
          <cell r="I1842"/>
          <cell r="J1842"/>
        </row>
        <row r="1843">
          <cell r="C1843" t="str">
            <v>TONER 507A COLOR LASER JET MAGENTA</v>
          </cell>
          <cell r="D1843" t="str">
            <v>21400013-0422</v>
          </cell>
          <cell r="E1843" t="str">
            <v>Pieza</v>
          </cell>
          <cell r="F1843" t="str">
            <v>21401</v>
          </cell>
          <cell r="G1843" t="str">
            <v>11510</v>
          </cell>
          <cell r="H1843"/>
          <cell r="I1843"/>
          <cell r="J1843"/>
        </row>
        <row r="1844">
          <cell r="C1844" t="str">
            <v>TONER IMPRESORA LEXMARK NEGRO</v>
          </cell>
          <cell r="D1844" t="str">
            <v>21400013-0423</v>
          </cell>
          <cell r="E1844" t="str">
            <v>Pieza</v>
          </cell>
          <cell r="F1844" t="str">
            <v>21401</v>
          </cell>
          <cell r="G1844" t="str">
            <v>11510</v>
          </cell>
          <cell r="H1844"/>
          <cell r="I1844"/>
          <cell r="J1844"/>
        </row>
        <row r="1845">
          <cell r="C1845" t="str">
            <v>TONER IMPRESORA MINOLTA NEGRO</v>
          </cell>
          <cell r="D1845" t="str">
            <v>21400013-0424</v>
          </cell>
          <cell r="E1845" t="str">
            <v>Pieza</v>
          </cell>
          <cell r="F1845" t="str">
            <v>21401</v>
          </cell>
          <cell r="G1845" t="str">
            <v>11510</v>
          </cell>
          <cell r="H1845"/>
          <cell r="I1845"/>
          <cell r="J1845"/>
        </row>
        <row r="1846">
          <cell r="C1846" t="str">
            <v>TONER IMPRESORA MINOLTA AMARILLO</v>
          </cell>
          <cell r="D1846" t="str">
            <v>21400013-0425</v>
          </cell>
          <cell r="E1846" t="str">
            <v>Pieza</v>
          </cell>
          <cell r="F1846" t="str">
            <v>21401</v>
          </cell>
          <cell r="G1846" t="str">
            <v>11510</v>
          </cell>
          <cell r="H1846"/>
          <cell r="I1846"/>
          <cell r="J1846"/>
        </row>
        <row r="1847">
          <cell r="C1847" t="str">
            <v>TONER IMPRESORA MINOLTA MAGENTA</v>
          </cell>
          <cell r="D1847" t="str">
            <v>21400013-0426</v>
          </cell>
          <cell r="E1847" t="str">
            <v>Pieza</v>
          </cell>
          <cell r="F1847" t="str">
            <v>21401</v>
          </cell>
          <cell r="G1847" t="str">
            <v>11510</v>
          </cell>
          <cell r="H1847"/>
          <cell r="I1847"/>
          <cell r="J1847"/>
        </row>
        <row r="1848">
          <cell r="C1848" t="str">
            <v>TONER IMPRESORA MINOLTA CYAN</v>
          </cell>
          <cell r="D1848" t="str">
            <v>21400013-0427</v>
          </cell>
          <cell r="E1848" t="str">
            <v>Pieza</v>
          </cell>
          <cell r="F1848" t="str">
            <v>21401</v>
          </cell>
          <cell r="G1848" t="str">
            <v>11510</v>
          </cell>
          <cell r="H1848"/>
          <cell r="I1848"/>
          <cell r="J1848"/>
        </row>
        <row r="1849">
          <cell r="C1849" t="str">
            <v>TONER PARA IMPRESORA LASER JET 500 M551MARCA HP</v>
          </cell>
          <cell r="D1849" t="str">
            <v>21400013-0428</v>
          </cell>
          <cell r="E1849" t="str">
            <v>Pieza</v>
          </cell>
          <cell r="F1849" t="str">
            <v>21401</v>
          </cell>
          <cell r="G1849" t="str">
            <v>11510</v>
          </cell>
          <cell r="H1849"/>
          <cell r="I1849"/>
          <cell r="J1849"/>
        </row>
        <row r="1850">
          <cell r="C1850" t="str">
            <v>TONER IMPRESORA LASER JET 4700 MARCA HP</v>
          </cell>
          <cell r="D1850" t="str">
            <v>21400013-0429</v>
          </cell>
          <cell r="E1850" t="str">
            <v>Pieza</v>
          </cell>
          <cell r="F1850" t="str">
            <v>21401</v>
          </cell>
          <cell r="G1850" t="str">
            <v>11510</v>
          </cell>
          <cell r="H1850"/>
          <cell r="I1850"/>
          <cell r="J1850"/>
        </row>
        <row r="1851">
          <cell r="C1851" t="str">
            <v>TONER IMPRESORA LASER JET B6500 MARCA OKI</v>
          </cell>
          <cell r="D1851" t="str">
            <v>21400013-0430</v>
          </cell>
          <cell r="E1851" t="str">
            <v>Pieza</v>
          </cell>
          <cell r="F1851" t="str">
            <v>21401</v>
          </cell>
          <cell r="G1851" t="str">
            <v>11510</v>
          </cell>
          <cell r="H1851"/>
          <cell r="I1851"/>
          <cell r="J1851"/>
        </row>
        <row r="1852">
          <cell r="C1852" t="str">
            <v>UNIDAD FOTOCONDUCTORA P/IMPRESORA</v>
          </cell>
          <cell r="D1852" t="str">
            <v>21400014-0001</v>
          </cell>
          <cell r="E1852" t="str">
            <v>Pieza</v>
          </cell>
          <cell r="F1852" t="str">
            <v>21401</v>
          </cell>
          <cell r="G1852" t="str">
            <v>11510</v>
          </cell>
          <cell r="H1852"/>
          <cell r="I1852"/>
          <cell r="J1852"/>
        </row>
        <row r="1853">
          <cell r="C1853" t="str">
            <v>UNIDAD FOTOCONDUCTORA P/EPSON EPL5700</v>
          </cell>
          <cell r="D1853" t="str">
            <v>21400014-0002</v>
          </cell>
          <cell r="E1853" t="str">
            <v>Pieza</v>
          </cell>
          <cell r="F1853" t="str">
            <v>21401</v>
          </cell>
          <cell r="G1853" t="str">
            <v>11510</v>
          </cell>
          <cell r="H1853"/>
          <cell r="I1853"/>
          <cell r="J1853"/>
        </row>
        <row r="1854">
          <cell r="C1854" t="str">
            <v>DRUM P/IMP. OKIPAGE NP 40433305</v>
          </cell>
          <cell r="D1854" t="str">
            <v>21400014-0004</v>
          </cell>
          <cell r="E1854" t="str">
            <v>Pieza</v>
          </cell>
          <cell r="F1854" t="str">
            <v>21401</v>
          </cell>
          <cell r="G1854" t="str">
            <v>11510</v>
          </cell>
          <cell r="H1854"/>
          <cell r="I1854"/>
          <cell r="J1854"/>
        </row>
        <row r="1855">
          <cell r="C1855" t="str">
            <v>KIT FUSOR P/IMP. H.P. NP C4197</v>
          </cell>
          <cell r="D1855" t="str">
            <v>21400014-0005</v>
          </cell>
          <cell r="E1855" t="str">
            <v>Pieza</v>
          </cell>
          <cell r="F1855" t="str">
            <v>21401</v>
          </cell>
          <cell r="G1855" t="str">
            <v>11510</v>
          </cell>
          <cell r="H1855"/>
          <cell r="I1855"/>
          <cell r="J1855"/>
        </row>
        <row r="1856">
          <cell r="C1856" t="str">
            <v>CARTUCHO HP</v>
          </cell>
          <cell r="D1856" t="str">
            <v>21401001-0001</v>
          </cell>
          <cell r="E1856" t="str">
            <v>Pieza</v>
          </cell>
          <cell r="F1856" t="str">
            <v>21401</v>
          </cell>
          <cell r="G1856" t="str">
            <v>11510</v>
          </cell>
          <cell r="H1856"/>
          <cell r="I1856"/>
          <cell r="J1856"/>
        </row>
        <row r="1857">
          <cell r="C1857" t="str">
            <v>CABEZAL HP</v>
          </cell>
          <cell r="D1857" t="str">
            <v>21401001-0002</v>
          </cell>
          <cell r="E1857" t="str">
            <v>Pieza</v>
          </cell>
          <cell r="F1857" t="str">
            <v>21401</v>
          </cell>
          <cell r="G1857" t="str">
            <v>11510</v>
          </cell>
          <cell r="H1857"/>
          <cell r="I1857"/>
          <cell r="J1857"/>
        </row>
        <row r="1858">
          <cell r="C1858" t="str">
            <v>CARTUCHO PARA PLOTTER HP</v>
          </cell>
          <cell r="D1858" t="str">
            <v>21401001-0003</v>
          </cell>
          <cell r="E1858" t="str">
            <v>Pieza</v>
          </cell>
          <cell r="F1858" t="str">
            <v>21401</v>
          </cell>
          <cell r="G1858" t="str">
            <v>11510</v>
          </cell>
          <cell r="H1858"/>
          <cell r="I1858"/>
          <cell r="J1858"/>
        </row>
        <row r="1859">
          <cell r="C1859" t="str">
            <v>CARTUCHO DE MANTENIMIENTO HP</v>
          </cell>
          <cell r="D1859" t="str">
            <v>21401001-0004</v>
          </cell>
          <cell r="E1859" t="str">
            <v>Pieza</v>
          </cell>
          <cell r="F1859" t="str">
            <v>21401</v>
          </cell>
          <cell r="G1859" t="str">
            <v>11510</v>
          </cell>
          <cell r="H1859"/>
          <cell r="I1859"/>
          <cell r="J1859"/>
        </row>
        <row r="1860">
          <cell r="C1860" t="str">
            <v>CARTUCHO DE MANTENIMIENTO HP NEGRO MATE</v>
          </cell>
          <cell r="D1860" t="str">
            <v>21401001-0005</v>
          </cell>
          <cell r="E1860" t="str">
            <v>Pieza</v>
          </cell>
          <cell r="F1860" t="str">
            <v>21401</v>
          </cell>
          <cell r="G1860" t="str">
            <v>11510</v>
          </cell>
          <cell r="H1860"/>
          <cell r="I1860"/>
          <cell r="J1860"/>
        </row>
        <row r="1861">
          <cell r="C1861" t="str">
            <v>CARTUCHO DE MANTENIMIENTO HP ROJO CROMATICO</v>
          </cell>
          <cell r="D1861" t="str">
            <v>21401001-0006</v>
          </cell>
          <cell r="E1861" t="str">
            <v>Pieza</v>
          </cell>
          <cell r="F1861" t="str">
            <v>21401</v>
          </cell>
          <cell r="G1861" t="str">
            <v>11510</v>
          </cell>
          <cell r="H1861"/>
          <cell r="I1861"/>
          <cell r="J1861"/>
        </row>
        <row r="1862">
          <cell r="C1862" t="str">
            <v>CARTUCHO DE MANTENIMIENTO HP MAGENTA</v>
          </cell>
          <cell r="D1862" t="str">
            <v>21401001-0007</v>
          </cell>
          <cell r="E1862" t="str">
            <v>Pieza</v>
          </cell>
          <cell r="F1862" t="str">
            <v>21401</v>
          </cell>
          <cell r="G1862" t="str">
            <v>11510</v>
          </cell>
          <cell r="H1862"/>
          <cell r="I1862"/>
          <cell r="J1862"/>
        </row>
        <row r="1863">
          <cell r="C1863" t="str">
            <v>CARTUCHO DE MANTENIMIENTO HP AMARILLO</v>
          </cell>
          <cell r="D1863" t="str">
            <v>21401001-0008</v>
          </cell>
          <cell r="E1863" t="str">
            <v>Pieza</v>
          </cell>
          <cell r="F1863" t="str">
            <v>21401</v>
          </cell>
          <cell r="G1863" t="str">
            <v>11510</v>
          </cell>
          <cell r="H1863"/>
          <cell r="I1863"/>
          <cell r="J1863"/>
        </row>
        <row r="1864">
          <cell r="C1864" t="str">
            <v>CARTUCHO DE MANTENIMIENTO HP MAGENTA CLARO</v>
          </cell>
          <cell r="D1864" t="str">
            <v>21401001-0009</v>
          </cell>
          <cell r="E1864" t="str">
            <v>Pieza</v>
          </cell>
          <cell r="F1864" t="str">
            <v>21401</v>
          </cell>
          <cell r="G1864" t="str">
            <v>11510</v>
          </cell>
          <cell r="H1864"/>
          <cell r="I1864"/>
          <cell r="J1864"/>
        </row>
        <row r="1865">
          <cell r="C1865" t="str">
            <v>CARTUCHO DE MANTENIMIENTO HP CYAN CLARO</v>
          </cell>
          <cell r="D1865" t="str">
            <v>21401001-0010</v>
          </cell>
          <cell r="E1865" t="str">
            <v>Pieza</v>
          </cell>
          <cell r="F1865" t="str">
            <v>21401</v>
          </cell>
          <cell r="G1865" t="str">
            <v>11510</v>
          </cell>
          <cell r="H1865"/>
          <cell r="I1865"/>
          <cell r="J1865"/>
        </row>
        <row r="1866">
          <cell r="C1866" t="str">
            <v>CARTUCHO DE MANTENIMIENTO HP NEGRO FOTOGRAFICO</v>
          </cell>
          <cell r="D1866" t="str">
            <v>21401001-0011</v>
          </cell>
          <cell r="E1866" t="str">
            <v>Pieza</v>
          </cell>
          <cell r="F1866" t="str">
            <v>21401</v>
          </cell>
          <cell r="G1866" t="str">
            <v>11510</v>
          </cell>
          <cell r="H1866"/>
          <cell r="I1866"/>
          <cell r="J1866"/>
        </row>
        <row r="1867">
          <cell r="C1867" t="str">
            <v>CARTUCHO DE MANTENIMIENTO HP GRIS CLARO</v>
          </cell>
          <cell r="D1867" t="str">
            <v>21401001-0012</v>
          </cell>
          <cell r="E1867" t="str">
            <v>Pieza</v>
          </cell>
          <cell r="F1867" t="str">
            <v>21401</v>
          </cell>
          <cell r="G1867" t="str">
            <v>11510</v>
          </cell>
          <cell r="H1867"/>
          <cell r="I1867"/>
          <cell r="J1867"/>
        </row>
        <row r="1868">
          <cell r="C1868" t="str">
            <v>TONER HP</v>
          </cell>
          <cell r="D1868" t="str">
            <v>21401001-0013</v>
          </cell>
          <cell r="E1868" t="str">
            <v>Pieza</v>
          </cell>
          <cell r="F1868" t="str">
            <v>21401</v>
          </cell>
          <cell r="G1868" t="str">
            <v>11510</v>
          </cell>
          <cell r="H1868"/>
          <cell r="I1868"/>
          <cell r="J1868"/>
        </row>
        <row r="1869">
          <cell r="C1869" t="str">
            <v>UNIDAD DE IMAGEN XEROX</v>
          </cell>
          <cell r="D1869" t="str">
            <v>21401001-0014</v>
          </cell>
          <cell r="E1869" t="str">
            <v>Pieza</v>
          </cell>
          <cell r="F1869" t="str">
            <v>21401</v>
          </cell>
          <cell r="G1869" t="str">
            <v>11510</v>
          </cell>
          <cell r="H1869"/>
          <cell r="I1869"/>
          <cell r="J1869"/>
        </row>
        <row r="1870">
          <cell r="C1870" t="str">
            <v>RODILLO DE TRANSFERENCIA XEROX</v>
          </cell>
          <cell r="D1870" t="str">
            <v>21401001-0015</v>
          </cell>
          <cell r="E1870" t="str">
            <v>Pieza</v>
          </cell>
          <cell r="F1870" t="str">
            <v>21401</v>
          </cell>
          <cell r="G1870" t="str">
            <v>11510</v>
          </cell>
          <cell r="H1870"/>
          <cell r="I1870"/>
          <cell r="J1870"/>
        </row>
        <row r="1871">
          <cell r="C1871" t="str">
            <v>MINI DVD RW REGRABABLE</v>
          </cell>
          <cell r="D1871" t="str">
            <v>21401001-0016</v>
          </cell>
          <cell r="E1871" t="str">
            <v>Pieza</v>
          </cell>
          <cell r="F1871" t="str">
            <v>21401</v>
          </cell>
          <cell r="G1871" t="str">
            <v>11510</v>
          </cell>
          <cell r="H1871"/>
          <cell r="I1871"/>
          <cell r="J1871"/>
        </row>
        <row r="1872">
          <cell r="C1872" t="str">
            <v>MINI DVD R GRABABLE</v>
          </cell>
          <cell r="D1872" t="str">
            <v>21401001-0017</v>
          </cell>
          <cell r="E1872" t="str">
            <v>Pieza</v>
          </cell>
          <cell r="F1872" t="str">
            <v>21401</v>
          </cell>
          <cell r="G1872" t="str">
            <v>11510</v>
          </cell>
          <cell r="H1872"/>
          <cell r="I1872"/>
          <cell r="J1872"/>
        </row>
        <row r="1873">
          <cell r="C1873" t="str">
            <v>TONER TASKALFA</v>
          </cell>
          <cell r="D1873" t="str">
            <v>21401001-0018</v>
          </cell>
          <cell r="E1873" t="str">
            <v>Pieza</v>
          </cell>
          <cell r="F1873" t="str">
            <v>21401</v>
          </cell>
          <cell r="G1873" t="str">
            <v>11510</v>
          </cell>
          <cell r="H1873"/>
          <cell r="I1873"/>
          <cell r="J1873"/>
        </row>
        <row r="1874">
          <cell r="C1874" t="str">
            <v>KIT FUSOR IMPRESORA HP</v>
          </cell>
          <cell r="D1874" t="str">
            <v>21401001-0019</v>
          </cell>
          <cell r="E1874" t="str">
            <v>JUEGO</v>
          </cell>
          <cell r="F1874" t="str">
            <v>21401</v>
          </cell>
          <cell r="G1874" t="str">
            <v>11510</v>
          </cell>
          <cell r="H1874"/>
          <cell r="I1874"/>
          <cell r="J1874"/>
        </row>
        <row r="1875">
          <cell r="C1875" t="str">
            <v>KIT DE TRANSFERENCIA IMPRESORA HP</v>
          </cell>
          <cell r="D1875" t="str">
            <v>21401001-0020</v>
          </cell>
          <cell r="E1875" t="str">
            <v>JUEGO</v>
          </cell>
          <cell r="F1875" t="str">
            <v>21401</v>
          </cell>
          <cell r="G1875" t="str">
            <v>11510</v>
          </cell>
          <cell r="H1875"/>
          <cell r="I1875"/>
          <cell r="J1875"/>
        </row>
        <row r="1876">
          <cell r="C1876" t="str">
            <v>TONER IMPRESORA HP CYAN</v>
          </cell>
          <cell r="D1876" t="str">
            <v>21401001-0021</v>
          </cell>
          <cell r="E1876" t="str">
            <v>Pieza</v>
          </cell>
          <cell r="F1876" t="str">
            <v>21401</v>
          </cell>
          <cell r="G1876" t="str">
            <v>11510</v>
          </cell>
          <cell r="H1876"/>
          <cell r="I1876"/>
          <cell r="J1876"/>
        </row>
        <row r="1877">
          <cell r="C1877" t="str">
            <v>TONER IMPRESORA HP AMARILLO</v>
          </cell>
          <cell r="D1877" t="str">
            <v>21401001-0022</v>
          </cell>
          <cell r="E1877" t="str">
            <v>Pieza</v>
          </cell>
          <cell r="F1877" t="str">
            <v>21401</v>
          </cell>
          <cell r="G1877" t="str">
            <v>11510</v>
          </cell>
          <cell r="H1877"/>
          <cell r="I1877"/>
          <cell r="J1877"/>
        </row>
        <row r="1878">
          <cell r="C1878" t="str">
            <v>TONER IMPRESORA HP MAGENTA</v>
          </cell>
          <cell r="D1878" t="str">
            <v>21401001-0023</v>
          </cell>
          <cell r="E1878" t="str">
            <v>Pieza</v>
          </cell>
          <cell r="F1878" t="str">
            <v>21401</v>
          </cell>
          <cell r="G1878" t="str">
            <v>11510</v>
          </cell>
          <cell r="H1878"/>
          <cell r="I1878"/>
          <cell r="J1878"/>
        </row>
        <row r="1879">
          <cell r="C1879" t="str">
            <v>TONER IMPRESORA HP NEGRO</v>
          </cell>
          <cell r="D1879" t="str">
            <v>21401001-0024</v>
          </cell>
          <cell r="E1879" t="str">
            <v>Pieza</v>
          </cell>
          <cell r="F1879" t="str">
            <v>21401</v>
          </cell>
          <cell r="G1879" t="str">
            <v>11510</v>
          </cell>
          <cell r="H1879"/>
          <cell r="I1879"/>
          <cell r="J1879"/>
        </row>
        <row r="1880">
          <cell r="C1880" t="str">
            <v>CARTUCHO FAX HP NEGRO</v>
          </cell>
          <cell r="D1880" t="str">
            <v>21401001-0025</v>
          </cell>
          <cell r="E1880" t="str">
            <v>Pieza</v>
          </cell>
          <cell r="F1880" t="str">
            <v>21401</v>
          </cell>
          <cell r="G1880" t="str">
            <v>11510</v>
          </cell>
          <cell r="H1880"/>
          <cell r="I1880"/>
          <cell r="J1880"/>
        </row>
        <row r="1881">
          <cell r="C1881" t="str">
            <v>CARTUCHO HP AMARILLO</v>
          </cell>
          <cell r="D1881" t="str">
            <v>21401001-0026</v>
          </cell>
          <cell r="E1881" t="str">
            <v>Pieza</v>
          </cell>
          <cell r="F1881" t="str">
            <v>21401</v>
          </cell>
          <cell r="G1881" t="str">
            <v>11510</v>
          </cell>
          <cell r="H1881"/>
          <cell r="I1881"/>
          <cell r="J1881"/>
        </row>
        <row r="1882">
          <cell r="C1882" t="str">
            <v>CARTUCHO HP MAGENTA</v>
          </cell>
          <cell r="D1882" t="str">
            <v>21401001-0027</v>
          </cell>
          <cell r="E1882" t="str">
            <v>Pieza</v>
          </cell>
          <cell r="F1882" t="str">
            <v>21401</v>
          </cell>
          <cell r="G1882" t="str">
            <v>11510</v>
          </cell>
          <cell r="H1882"/>
          <cell r="I1882"/>
          <cell r="J1882"/>
        </row>
        <row r="1883">
          <cell r="C1883" t="str">
            <v>CARTUCHO HP CIAN</v>
          </cell>
          <cell r="D1883" t="str">
            <v>21401001-0028</v>
          </cell>
          <cell r="E1883" t="str">
            <v>Pieza</v>
          </cell>
          <cell r="F1883" t="str">
            <v>21401</v>
          </cell>
          <cell r="G1883" t="str">
            <v>11510</v>
          </cell>
          <cell r="H1883"/>
          <cell r="I1883"/>
          <cell r="J1883"/>
        </row>
        <row r="1884">
          <cell r="C1884" t="str">
            <v>CARTUCHO HP NEGRO</v>
          </cell>
          <cell r="D1884" t="str">
            <v>21401001-0029</v>
          </cell>
          <cell r="E1884" t="str">
            <v>Pieza</v>
          </cell>
          <cell r="F1884" t="str">
            <v>21401</v>
          </cell>
          <cell r="G1884" t="str">
            <v>11510</v>
          </cell>
          <cell r="H1884"/>
          <cell r="I1884"/>
          <cell r="J1884"/>
        </row>
        <row r="1885">
          <cell r="C1885" t="str">
            <v>CABEZAL DE IMPRESION HP NEGRO/ROJO</v>
          </cell>
          <cell r="D1885" t="str">
            <v>21401001-0030</v>
          </cell>
          <cell r="E1885" t="str">
            <v>Pieza</v>
          </cell>
          <cell r="F1885" t="str">
            <v>21401</v>
          </cell>
          <cell r="G1885" t="str">
            <v>11510</v>
          </cell>
          <cell r="H1885"/>
          <cell r="I1885"/>
          <cell r="J1885"/>
        </row>
        <row r="1886">
          <cell r="C1886" t="str">
            <v>CABEZAL DE IMPRESION HP MAGENTA/AMARILLO</v>
          </cell>
          <cell r="D1886" t="str">
            <v>21401001-0031</v>
          </cell>
          <cell r="E1886" t="str">
            <v>Pieza</v>
          </cell>
          <cell r="F1886" t="str">
            <v>21401</v>
          </cell>
          <cell r="G1886" t="str">
            <v>11510</v>
          </cell>
          <cell r="H1886"/>
          <cell r="I1886"/>
          <cell r="J1886"/>
        </row>
        <row r="1887">
          <cell r="C1887" t="str">
            <v>CABEZAL DE IMPRESION HP MAGENTA/CIAN</v>
          </cell>
          <cell r="D1887" t="str">
            <v>21401001-0032</v>
          </cell>
          <cell r="E1887" t="str">
            <v>Pieza</v>
          </cell>
          <cell r="F1887" t="str">
            <v>21401</v>
          </cell>
          <cell r="G1887" t="str">
            <v>11510</v>
          </cell>
          <cell r="H1887"/>
          <cell r="I1887"/>
          <cell r="J1887"/>
        </row>
        <row r="1888">
          <cell r="C1888" t="str">
            <v>CABEZAL DE IMPRESION HP NEGRO FOTOGRAFICO/GRIS</v>
          </cell>
          <cell r="D1888" t="str">
            <v>21401001-0033</v>
          </cell>
          <cell r="E1888" t="str">
            <v>Pieza</v>
          </cell>
          <cell r="F1888" t="str">
            <v>21401</v>
          </cell>
          <cell r="G1888" t="str">
            <v>11510</v>
          </cell>
          <cell r="H1888"/>
          <cell r="I1888"/>
          <cell r="J1888"/>
        </row>
        <row r="1889">
          <cell r="C1889" t="str">
            <v>CARTUCHO HP NEGRO MATE</v>
          </cell>
          <cell r="D1889" t="str">
            <v>21401001-0034</v>
          </cell>
          <cell r="E1889" t="str">
            <v>Pieza</v>
          </cell>
          <cell r="F1889" t="str">
            <v>21401</v>
          </cell>
          <cell r="G1889" t="str">
            <v>11510</v>
          </cell>
          <cell r="H1889"/>
          <cell r="I1889"/>
          <cell r="J1889"/>
        </row>
        <row r="1890">
          <cell r="C1890" t="str">
            <v>CARTUCHO HP ROJO CROMATICO</v>
          </cell>
          <cell r="D1890" t="str">
            <v>21401001-0035</v>
          </cell>
          <cell r="E1890" t="str">
            <v>Pieza</v>
          </cell>
          <cell r="F1890" t="str">
            <v>21401</v>
          </cell>
          <cell r="G1890" t="str">
            <v>11510</v>
          </cell>
          <cell r="H1890"/>
          <cell r="I1890"/>
          <cell r="J1890"/>
        </row>
        <row r="1891">
          <cell r="C1891" t="str">
            <v>CARTUCHO HP MAGENTA CLARO</v>
          </cell>
          <cell r="D1891" t="str">
            <v>21401001-0036</v>
          </cell>
          <cell r="E1891" t="str">
            <v>Pieza</v>
          </cell>
          <cell r="F1891" t="str">
            <v>21401</v>
          </cell>
          <cell r="G1891" t="str">
            <v>11510</v>
          </cell>
          <cell r="H1891"/>
          <cell r="I1891"/>
          <cell r="J1891"/>
        </row>
        <row r="1892">
          <cell r="C1892" t="str">
            <v>CARTUCHO HP NEGRO FOTOGRAFICO</v>
          </cell>
          <cell r="D1892" t="str">
            <v>21401001-0037</v>
          </cell>
          <cell r="E1892" t="str">
            <v>Pieza</v>
          </cell>
          <cell r="F1892" t="str">
            <v>21401</v>
          </cell>
          <cell r="G1892" t="str">
            <v>11510</v>
          </cell>
          <cell r="H1892"/>
          <cell r="I1892"/>
          <cell r="J1892"/>
        </row>
        <row r="1893">
          <cell r="C1893" t="str">
            <v>CARTUCHO HP GRIS CLARO</v>
          </cell>
          <cell r="D1893" t="str">
            <v>21401001-0038</v>
          </cell>
          <cell r="E1893" t="str">
            <v>Pieza</v>
          </cell>
          <cell r="F1893" t="str">
            <v>21401</v>
          </cell>
          <cell r="G1893" t="str">
            <v>11510</v>
          </cell>
          <cell r="H1893"/>
          <cell r="I1893"/>
          <cell r="J1893"/>
        </row>
        <row r="1894">
          <cell r="C1894" t="str">
            <v>TONER SAMSUNG</v>
          </cell>
          <cell r="D1894" t="str">
            <v>21401001-0039</v>
          </cell>
          <cell r="E1894" t="str">
            <v>Pieza</v>
          </cell>
          <cell r="F1894" t="str">
            <v>21401</v>
          </cell>
          <cell r="G1894" t="str">
            <v>11510</v>
          </cell>
          <cell r="H1894"/>
          <cell r="I1894"/>
          <cell r="J1894"/>
        </row>
        <row r="1895">
          <cell r="C1895" t="str">
            <v>TONER KYOCERA</v>
          </cell>
          <cell r="D1895" t="str">
            <v>21401001-0040</v>
          </cell>
          <cell r="E1895" t="str">
            <v>Pieza</v>
          </cell>
          <cell r="F1895" t="str">
            <v>21401</v>
          </cell>
          <cell r="G1895" t="str">
            <v>11510</v>
          </cell>
          <cell r="H1895"/>
          <cell r="I1895"/>
          <cell r="J1895"/>
        </row>
        <row r="1896">
          <cell r="C1896" t="str">
            <v>TONER XEROX</v>
          </cell>
          <cell r="D1896" t="str">
            <v>21401001-0041</v>
          </cell>
          <cell r="E1896" t="str">
            <v>Pieza</v>
          </cell>
          <cell r="F1896" t="str">
            <v>21401</v>
          </cell>
          <cell r="G1896" t="str">
            <v>11510</v>
          </cell>
          <cell r="H1896"/>
          <cell r="I1896"/>
          <cell r="J1896"/>
        </row>
        <row r="1897">
          <cell r="C1897" t="str">
            <v>TORRE DE CD/DVD</v>
          </cell>
          <cell r="D1897" t="str">
            <v>21401001-0042</v>
          </cell>
          <cell r="E1897" t="str">
            <v>Pieza</v>
          </cell>
          <cell r="F1897" t="str">
            <v>21401</v>
          </cell>
          <cell r="G1897" t="str">
            <v>11510</v>
          </cell>
          <cell r="H1897"/>
          <cell r="I1897"/>
          <cell r="J1897"/>
        </row>
        <row r="1898">
          <cell r="C1898" t="str">
            <v>CINTA DE RESPALDO</v>
          </cell>
          <cell r="D1898" t="str">
            <v>21401001-0044</v>
          </cell>
          <cell r="E1898" t="str">
            <v>Pieza</v>
          </cell>
          <cell r="F1898" t="str">
            <v>21401</v>
          </cell>
          <cell r="G1898" t="str">
            <v>11510</v>
          </cell>
          <cell r="H1898"/>
          <cell r="I1898"/>
          <cell r="J1898"/>
        </row>
        <row r="1899">
          <cell r="C1899" t="str">
            <v>CARTUCHO DE LIMPIEZA</v>
          </cell>
          <cell r="D1899" t="str">
            <v>21401001-0045</v>
          </cell>
          <cell r="E1899" t="str">
            <v>Pieza</v>
          </cell>
          <cell r="F1899" t="str">
            <v>21401</v>
          </cell>
          <cell r="G1899" t="str">
            <v>11510</v>
          </cell>
          <cell r="H1899"/>
          <cell r="I1899"/>
          <cell r="J1899"/>
        </row>
        <row r="1900">
          <cell r="C1900" t="str">
            <v>VERBATIM  TORRE DE DVD-R GRABABLE   4.7 GB.</v>
          </cell>
          <cell r="D1900" t="str">
            <v>21401001-0046</v>
          </cell>
          <cell r="E1900" t="str">
            <v>Pieza</v>
          </cell>
          <cell r="F1900" t="str">
            <v>21401</v>
          </cell>
          <cell r="G1900" t="str">
            <v>11510</v>
          </cell>
          <cell r="H1900"/>
          <cell r="I1900"/>
          <cell r="J1900"/>
        </row>
        <row r="1901">
          <cell r="C1901" t="str">
            <v>VERBATIM   DVD GRABABLE DVD+ R CON PROTECCION DE ACRILICO     4.7GB</v>
          </cell>
          <cell r="D1901" t="str">
            <v>21401001-0047</v>
          </cell>
          <cell r="E1901" t="str">
            <v>Pieza</v>
          </cell>
          <cell r="F1901" t="str">
            <v>21401</v>
          </cell>
          <cell r="G1901" t="str">
            <v>11510</v>
          </cell>
          <cell r="H1901"/>
          <cell r="I1901"/>
          <cell r="J1901"/>
        </row>
        <row r="1902">
          <cell r="C1902" t="str">
            <v>DISCO COMPACTO CD-R</v>
          </cell>
          <cell r="D1902" t="str">
            <v>21401001-0049</v>
          </cell>
          <cell r="E1902" t="str">
            <v>TORRE</v>
          </cell>
          <cell r="F1902" t="str">
            <v>21401</v>
          </cell>
          <cell r="G1902" t="str">
            <v>11510</v>
          </cell>
          <cell r="H1902"/>
          <cell r="I1902"/>
          <cell r="J1902"/>
        </row>
        <row r="1903">
          <cell r="C1903" t="str">
            <v>HP LASER JET  Q6470A NEGRO</v>
          </cell>
          <cell r="D1903" t="str">
            <v>21401001-0050</v>
          </cell>
          <cell r="E1903" t="str">
            <v>Pieza</v>
          </cell>
          <cell r="F1903" t="str">
            <v>21401</v>
          </cell>
          <cell r="G1903" t="str">
            <v>11510</v>
          </cell>
          <cell r="H1903"/>
          <cell r="I1903"/>
          <cell r="J1903"/>
        </row>
        <row r="1904">
          <cell r="C1904" t="str">
            <v>HP LASER JET  C4118-67910</v>
          </cell>
          <cell r="D1904" t="str">
            <v>21401001-0051</v>
          </cell>
          <cell r="E1904" t="str">
            <v>Pieza</v>
          </cell>
          <cell r="F1904" t="str">
            <v>21401</v>
          </cell>
          <cell r="G1904" t="str">
            <v>11510</v>
          </cell>
          <cell r="H1904"/>
          <cell r="I1904"/>
          <cell r="J1904"/>
        </row>
        <row r="1905">
          <cell r="C1905" t="str">
            <v>HP LASER JET CC364X NEGRO</v>
          </cell>
          <cell r="D1905" t="str">
            <v>21401001-0052</v>
          </cell>
          <cell r="E1905" t="str">
            <v>Pieza</v>
          </cell>
          <cell r="F1905" t="str">
            <v>21401</v>
          </cell>
          <cell r="G1905" t="str">
            <v>11510</v>
          </cell>
          <cell r="H1905"/>
          <cell r="I1905"/>
          <cell r="J1905"/>
        </row>
        <row r="1906">
          <cell r="C1906" t="str">
            <v>HP LASER JET Q1338A NEGRO</v>
          </cell>
          <cell r="D1906" t="str">
            <v>21401001-0053</v>
          </cell>
          <cell r="E1906" t="str">
            <v>Pieza</v>
          </cell>
          <cell r="F1906" t="str">
            <v>21401</v>
          </cell>
          <cell r="G1906" t="str">
            <v>11510</v>
          </cell>
          <cell r="H1906"/>
          <cell r="I1906"/>
          <cell r="J1906"/>
        </row>
        <row r="1907">
          <cell r="C1907" t="str">
            <v>HP LASER JET C9730A NEGRO</v>
          </cell>
          <cell r="D1907" t="str">
            <v>21401001-0054</v>
          </cell>
          <cell r="E1907" t="str">
            <v>Pieza</v>
          </cell>
          <cell r="F1907" t="str">
            <v>21401</v>
          </cell>
          <cell r="G1907" t="str">
            <v>11510</v>
          </cell>
          <cell r="H1907"/>
          <cell r="I1907"/>
          <cell r="J1907"/>
        </row>
        <row r="1908">
          <cell r="C1908" t="str">
            <v>HP LASER JET C9731A CYAN</v>
          </cell>
          <cell r="D1908" t="str">
            <v>21401001-0055</v>
          </cell>
          <cell r="E1908" t="str">
            <v>Pieza</v>
          </cell>
          <cell r="F1908" t="str">
            <v>21401</v>
          </cell>
          <cell r="G1908" t="str">
            <v>11510</v>
          </cell>
          <cell r="H1908"/>
          <cell r="I1908"/>
          <cell r="J1908"/>
        </row>
        <row r="1909">
          <cell r="C1909" t="str">
            <v>HP LASER JET C9732A AMARILLO</v>
          </cell>
          <cell r="D1909" t="str">
            <v>21401001-0056</v>
          </cell>
          <cell r="E1909" t="str">
            <v>Pieza</v>
          </cell>
          <cell r="F1909" t="str">
            <v>21401</v>
          </cell>
          <cell r="G1909" t="str">
            <v>11510</v>
          </cell>
          <cell r="H1909"/>
          <cell r="I1909"/>
          <cell r="J1909"/>
        </row>
        <row r="1910">
          <cell r="C1910" t="str">
            <v>HP LASER JET C9733A MAGENTA</v>
          </cell>
          <cell r="D1910" t="str">
            <v>21401001-0057</v>
          </cell>
          <cell r="E1910" t="str">
            <v>Pieza</v>
          </cell>
          <cell r="F1910" t="str">
            <v>21401</v>
          </cell>
          <cell r="G1910" t="str">
            <v>11510</v>
          </cell>
          <cell r="H1910"/>
          <cell r="I1910"/>
          <cell r="J1910"/>
        </row>
        <row r="1911">
          <cell r="C1911" t="str">
            <v>HP LASER JET Q7553A NEGRO</v>
          </cell>
          <cell r="D1911" t="str">
            <v>21401001-0058</v>
          </cell>
          <cell r="E1911" t="str">
            <v>Pieza</v>
          </cell>
          <cell r="F1911" t="str">
            <v>21401</v>
          </cell>
          <cell r="G1911" t="str">
            <v>11510</v>
          </cell>
          <cell r="H1911"/>
          <cell r="I1911"/>
          <cell r="J1911"/>
        </row>
        <row r="1912">
          <cell r="C1912" t="str">
            <v>HP LASER JET C4096A NEGRO</v>
          </cell>
          <cell r="D1912" t="str">
            <v>21401001-0059</v>
          </cell>
          <cell r="E1912" t="str">
            <v>Pieza</v>
          </cell>
          <cell r="F1912" t="str">
            <v>21401</v>
          </cell>
          <cell r="G1912" t="str">
            <v>11510</v>
          </cell>
          <cell r="H1912"/>
          <cell r="I1912"/>
          <cell r="J1912"/>
        </row>
        <row r="1913">
          <cell r="C1913" t="str">
            <v>HP LASER JET Q6511X NEGRO</v>
          </cell>
          <cell r="D1913" t="str">
            <v>21401001-0060</v>
          </cell>
          <cell r="E1913" t="str">
            <v>Pieza</v>
          </cell>
          <cell r="F1913" t="str">
            <v>21401</v>
          </cell>
          <cell r="G1913" t="str">
            <v>11510</v>
          </cell>
          <cell r="H1913"/>
          <cell r="I1913"/>
          <cell r="J1913"/>
        </row>
        <row r="1914">
          <cell r="C1914" t="str">
            <v>HP LASER JET CB388-67901 -CB38867903</v>
          </cell>
          <cell r="D1914" t="str">
            <v>21401001-0061</v>
          </cell>
          <cell r="E1914" t="str">
            <v>Pieza</v>
          </cell>
          <cell r="F1914" t="str">
            <v>21401</v>
          </cell>
          <cell r="G1914" t="str">
            <v>11510</v>
          </cell>
          <cell r="H1914"/>
          <cell r="I1914"/>
          <cell r="J1914"/>
        </row>
        <row r="1915">
          <cell r="C1915" t="str">
            <v>HP LASER JET Q2439A - Q2429A DE 120 VOLTS</v>
          </cell>
          <cell r="D1915" t="str">
            <v>21401001-0062</v>
          </cell>
          <cell r="E1915" t="str">
            <v>Pieza</v>
          </cell>
          <cell r="F1915" t="str">
            <v>21401</v>
          </cell>
          <cell r="G1915" t="str">
            <v>11510</v>
          </cell>
          <cell r="H1915"/>
          <cell r="I1915"/>
          <cell r="J1915"/>
        </row>
        <row r="1916">
          <cell r="C1916" t="str">
            <v>HP LASER JET Q5421A -Q5421-67903</v>
          </cell>
          <cell r="D1916" t="str">
            <v>21401001-0063</v>
          </cell>
          <cell r="E1916" t="str">
            <v>Pieza</v>
          </cell>
          <cell r="F1916" t="str">
            <v>21401</v>
          </cell>
          <cell r="G1916" t="str">
            <v>11510</v>
          </cell>
          <cell r="H1916"/>
          <cell r="I1916"/>
          <cell r="J1916"/>
        </row>
        <row r="1917">
          <cell r="C1917" t="str">
            <v>HP LASER JET C9720A NEGRO</v>
          </cell>
          <cell r="D1917" t="str">
            <v>21401001-0064</v>
          </cell>
          <cell r="E1917" t="str">
            <v>Pieza</v>
          </cell>
          <cell r="F1917" t="str">
            <v>21401</v>
          </cell>
          <cell r="G1917" t="str">
            <v>11510</v>
          </cell>
          <cell r="H1917"/>
          <cell r="I1917"/>
          <cell r="J1917"/>
        </row>
        <row r="1918">
          <cell r="C1918" t="str">
            <v>HP LASER JET C9721A CYAN</v>
          </cell>
          <cell r="D1918" t="str">
            <v>21401001-0065</v>
          </cell>
          <cell r="E1918" t="str">
            <v>Pieza</v>
          </cell>
          <cell r="F1918" t="str">
            <v>21401</v>
          </cell>
          <cell r="G1918" t="str">
            <v>11510</v>
          </cell>
          <cell r="H1918"/>
          <cell r="I1918"/>
          <cell r="J1918"/>
        </row>
        <row r="1919">
          <cell r="C1919" t="str">
            <v>HP LASER JET C9722A AMARILLO</v>
          </cell>
          <cell r="D1919" t="str">
            <v>21401001-0066</v>
          </cell>
          <cell r="E1919" t="str">
            <v>Pieza</v>
          </cell>
          <cell r="F1919" t="str">
            <v>21401</v>
          </cell>
          <cell r="G1919" t="str">
            <v>11510</v>
          </cell>
          <cell r="H1919"/>
          <cell r="I1919"/>
          <cell r="J1919"/>
        </row>
        <row r="1920">
          <cell r="C1920" t="str">
            <v>HP LASER JET C9723A MAGENTA</v>
          </cell>
          <cell r="D1920" t="str">
            <v>21401001-0067</v>
          </cell>
          <cell r="E1920" t="str">
            <v>Pieza</v>
          </cell>
          <cell r="F1920" t="str">
            <v>21401</v>
          </cell>
          <cell r="G1920" t="str">
            <v>11510</v>
          </cell>
          <cell r="H1920"/>
          <cell r="I1920"/>
          <cell r="J1920"/>
        </row>
        <row r="1921">
          <cell r="C1921" t="str">
            <v>HP LASER JET Q7581A CYAN</v>
          </cell>
          <cell r="D1921" t="str">
            <v>21401001-0068</v>
          </cell>
          <cell r="E1921" t="str">
            <v>Pieza</v>
          </cell>
          <cell r="F1921" t="str">
            <v>21401</v>
          </cell>
          <cell r="G1921" t="str">
            <v>11510</v>
          </cell>
          <cell r="H1921"/>
          <cell r="I1921"/>
          <cell r="J1921"/>
        </row>
        <row r="1922">
          <cell r="C1922" t="str">
            <v>HP LASER JET Q7582A YELLOW</v>
          </cell>
          <cell r="D1922" t="str">
            <v>21401001-0069</v>
          </cell>
          <cell r="E1922" t="str">
            <v>Pieza</v>
          </cell>
          <cell r="F1922" t="str">
            <v>21401</v>
          </cell>
          <cell r="G1922" t="str">
            <v>11510</v>
          </cell>
          <cell r="H1922"/>
          <cell r="I1922"/>
          <cell r="J1922"/>
        </row>
        <row r="1923">
          <cell r="C1923" t="str">
            <v>HP LASER JET Q7583A MAGENTA</v>
          </cell>
          <cell r="D1923" t="str">
            <v>21401001-0070</v>
          </cell>
          <cell r="E1923" t="str">
            <v>Pieza</v>
          </cell>
          <cell r="F1923" t="str">
            <v>21401</v>
          </cell>
          <cell r="G1923" t="str">
            <v>11510</v>
          </cell>
          <cell r="H1923"/>
          <cell r="I1923"/>
          <cell r="J1923"/>
        </row>
        <row r="1924">
          <cell r="C1924" t="str">
            <v>HP LASER JET CE505A NEGRO</v>
          </cell>
          <cell r="D1924" t="str">
            <v>21401001-0071</v>
          </cell>
          <cell r="E1924" t="str">
            <v>Pieza</v>
          </cell>
          <cell r="F1924" t="str">
            <v>21401</v>
          </cell>
          <cell r="G1924" t="str">
            <v>11510</v>
          </cell>
          <cell r="H1924"/>
          <cell r="I1924"/>
          <cell r="J1924"/>
        </row>
        <row r="1925">
          <cell r="C1925" t="str">
            <v>HP LASER JET Q3964A NEGRO</v>
          </cell>
          <cell r="D1925" t="str">
            <v>21401001-0072</v>
          </cell>
          <cell r="E1925" t="str">
            <v>Pieza</v>
          </cell>
          <cell r="F1925" t="str">
            <v>21401</v>
          </cell>
          <cell r="G1925" t="str">
            <v>11510</v>
          </cell>
          <cell r="H1925"/>
          <cell r="I1925"/>
          <cell r="J1925"/>
        </row>
        <row r="1926">
          <cell r="C1926" t="str">
            <v>HP LASER JET H3980-60001</v>
          </cell>
          <cell r="D1926" t="str">
            <v>21401001-0073</v>
          </cell>
          <cell r="E1926" t="str">
            <v>Pieza</v>
          </cell>
          <cell r="F1926" t="str">
            <v>21401</v>
          </cell>
          <cell r="G1926" t="str">
            <v>11510</v>
          </cell>
          <cell r="H1926"/>
          <cell r="I1926"/>
          <cell r="J1926"/>
        </row>
        <row r="1927">
          <cell r="C1927" t="str">
            <v>HP OFFICEJET CB336WL NEGRO</v>
          </cell>
          <cell r="D1927" t="str">
            <v>21401001-0074</v>
          </cell>
          <cell r="E1927" t="str">
            <v>Pieza</v>
          </cell>
          <cell r="F1927" t="str">
            <v>21401</v>
          </cell>
          <cell r="G1927" t="str">
            <v>11510</v>
          </cell>
          <cell r="H1927"/>
          <cell r="I1927"/>
          <cell r="J1927"/>
        </row>
        <row r="1928">
          <cell r="C1928" t="str">
            <v>HP PHOTOSMART C6656AL NEGRO</v>
          </cell>
          <cell r="D1928" t="str">
            <v>21401001-0075</v>
          </cell>
          <cell r="E1928" t="str">
            <v>Pieza</v>
          </cell>
          <cell r="F1928" t="str">
            <v>21401</v>
          </cell>
          <cell r="G1928" t="str">
            <v>11510</v>
          </cell>
          <cell r="H1928"/>
          <cell r="I1928"/>
          <cell r="J1928"/>
        </row>
        <row r="1929">
          <cell r="C1929" t="str">
            <v>HP PHOTOSMART C6657AL TRICOLOR</v>
          </cell>
          <cell r="D1929" t="str">
            <v>21401001-0076</v>
          </cell>
          <cell r="E1929" t="str">
            <v>Pieza</v>
          </cell>
          <cell r="F1929" t="str">
            <v>21401</v>
          </cell>
          <cell r="G1929" t="str">
            <v>11510</v>
          </cell>
          <cell r="H1929"/>
          <cell r="I1929"/>
          <cell r="J1929"/>
        </row>
        <row r="1930">
          <cell r="C1930" t="str">
            <v>HP LASER JET COLOR CE400A NEGRO</v>
          </cell>
          <cell r="D1930" t="str">
            <v>21401001-0077</v>
          </cell>
          <cell r="E1930" t="str">
            <v>Pieza</v>
          </cell>
          <cell r="F1930" t="str">
            <v>21401</v>
          </cell>
          <cell r="G1930" t="str">
            <v>11510</v>
          </cell>
          <cell r="H1930"/>
          <cell r="I1930"/>
          <cell r="J1930"/>
        </row>
        <row r="1931">
          <cell r="C1931" t="str">
            <v>HP LASER JET COLOR CE401A CYAN</v>
          </cell>
          <cell r="D1931" t="str">
            <v>21401001-0078</v>
          </cell>
          <cell r="E1931" t="str">
            <v>Pieza</v>
          </cell>
          <cell r="F1931" t="str">
            <v>21401</v>
          </cell>
          <cell r="G1931" t="str">
            <v>11510</v>
          </cell>
          <cell r="H1931"/>
          <cell r="I1931"/>
          <cell r="J1931"/>
        </row>
        <row r="1932">
          <cell r="C1932" t="str">
            <v>HP LASER JET COLOR CE402A AMARILLO</v>
          </cell>
          <cell r="D1932" t="str">
            <v>21401001-0079</v>
          </cell>
          <cell r="E1932" t="str">
            <v>Pieza</v>
          </cell>
          <cell r="F1932" t="str">
            <v>21401</v>
          </cell>
          <cell r="G1932" t="str">
            <v>11510</v>
          </cell>
          <cell r="H1932"/>
          <cell r="I1932"/>
          <cell r="J1932"/>
        </row>
        <row r="1933">
          <cell r="C1933" t="str">
            <v>HP LASER JET COLOR CE403A MAGENTA</v>
          </cell>
          <cell r="D1933" t="str">
            <v>21401001-0080</v>
          </cell>
          <cell r="E1933" t="str">
            <v>Pieza</v>
          </cell>
          <cell r="F1933" t="str">
            <v>21401</v>
          </cell>
          <cell r="G1933" t="str">
            <v>11510</v>
          </cell>
          <cell r="H1933"/>
          <cell r="I1933"/>
          <cell r="J1933"/>
        </row>
        <row r="1934">
          <cell r="C1934" t="str">
            <v>HP LASER JET COLOR CE260A NEGRO</v>
          </cell>
          <cell r="D1934" t="str">
            <v>21401001-0081</v>
          </cell>
          <cell r="E1934" t="str">
            <v>Pieza</v>
          </cell>
          <cell r="F1934" t="str">
            <v>21401</v>
          </cell>
          <cell r="G1934" t="str">
            <v>11510</v>
          </cell>
          <cell r="H1934"/>
          <cell r="I1934"/>
          <cell r="J1934"/>
        </row>
        <row r="1935">
          <cell r="C1935" t="str">
            <v>HP LASER JET COLOR CE261A CYAN</v>
          </cell>
          <cell r="D1935" t="str">
            <v>21401001-0082</v>
          </cell>
          <cell r="E1935" t="str">
            <v>Pieza</v>
          </cell>
          <cell r="F1935" t="str">
            <v>21401</v>
          </cell>
          <cell r="G1935" t="str">
            <v>11510</v>
          </cell>
          <cell r="H1935"/>
          <cell r="I1935"/>
          <cell r="J1935"/>
        </row>
        <row r="1936">
          <cell r="C1936" t="str">
            <v>HP LASER JET COLOR CE262A AMARILLO</v>
          </cell>
          <cell r="D1936" t="str">
            <v>21401001-0083</v>
          </cell>
          <cell r="E1936" t="str">
            <v>Pieza</v>
          </cell>
          <cell r="F1936" t="str">
            <v>21401</v>
          </cell>
          <cell r="G1936" t="str">
            <v>11510</v>
          </cell>
          <cell r="H1936"/>
          <cell r="I1936"/>
          <cell r="J1936"/>
        </row>
        <row r="1937">
          <cell r="C1937" t="str">
            <v>HP LASER JET COLOR CE263A MAGENTA</v>
          </cell>
          <cell r="D1937" t="str">
            <v>21401001-0084</v>
          </cell>
          <cell r="E1937" t="str">
            <v>Pieza</v>
          </cell>
          <cell r="F1937" t="str">
            <v>21401</v>
          </cell>
          <cell r="G1937" t="str">
            <v>11510</v>
          </cell>
          <cell r="H1937"/>
          <cell r="I1937"/>
          <cell r="J1937"/>
        </row>
        <row r="1938">
          <cell r="C1938" t="str">
            <v>HP DESING JET CE017A</v>
          </cell>
          <cell r="D1938" t="str">
            <v>21401001-0085</v>
          </cell>
          <cell r="E1938" t="str">
            <v>Pieza</v>
          </cell>
          <cell r="F1938" t="str">
            <v>21401</v>
          </cell>
          <cell r="G1938" t="str">
            <v>11510</v>
          </cell>
          <cell r="H1938"/>
          <cell r="I1938"/>
          <cell r="J1938"/>
        </row>
        <row r="1939">
          <cell r="C1939" t="str">
            <v>HP DESING JET CE018A</v>
          </cell>
          <cell r="D1939" t="str">
            <v>21401001-0086</v>
          </cell>
          <cell r="E1939" t="str">
            <v>Pieza</v>
          </cell>
          <cell r="F1939" t="str">
            <v>21401</v>
          </cell>
          <cell r="G1939" t="str">
            <v>11510</v>
          </cell>
          <cell r="H1939"/>
          <cell r="I1939"/>
          <cell r="J1939"/>
        </row>
        <row r="1940">
          <cell r="C1940" t="str">
            <v>HP DESING JET CE019A</v>
          </cell>
          <cell r="D1940" t="str">
            <v>21401001-0087</v>
          </cell>
          <cell r="E1940" t="str">
            <v>Pieza</v>
          </cell>
          <cell r="F1940" t="str">
            <v>21401</v>
          </cell>
          <cell r="G1940" t="str">
            <v>11510</v>
          </cell>
          <cell r="H1940"/>
          <cell r="I1940"/>
          <cell r="J1940"/>
        </row>
        <row r="1941">
          <cell r="C1941" t="str">
            <v>HP DESING JET CE020A</v>
          </cell>
          <cell r="D1941" t="str">
            <v>21401001-0088</v>
          </cell>
          <cell r="E1941" t="str">
            <v>Pieza</v>
          </cell>
          <cell r="F1941" t="str">
            <v>21401</v>
          </cell>
          <cell r="G1941" t="str">
            <v>11510</v>
          </cell>
          <cell r="H1941"/>
          <cell r="I1941"/>
          <cell r="J1941"/>
        </row>
        <row r="1942">
          <cell r="C1942" t="str">
            <v>HP LASER JET A COLOR CB384A NEGRO</v>
          </cell>
          <cell r="D1942" t="str">
            <v>21401001-0089</v>
          </cell>
          <cell r="E1942" t="str">
            <v>Pieza</v>
          </cell>
          <cell r="F1942" t="str">
            <v>21401</v>
          </cell>
          <cell r="G1942" t="str">
            <v>11510</v>
          </cell>
          <cell r="H1942"/>
          <cell r="I1942"/>
          <cell r="J1942"/>
        </row>
        <row r="1943">
          <cell r="C1943" t="str">
            <v>HP LASER JET A COLOR CB385A CYAN</v>
          </cell>
          <cell r="D1943" t="str">
            <v>21401001-0090</v>
          </cell>
          <cell r="E1943" t="str">
            <v>Pieza</v>
          </cell>
          <cell r="F1943" t="str">
            <v>21401</v>
          </cell>
          <cell r="G1943" t="str">
            <v>11510</v>
          </cell>
          <cell r="H1943"/>
          <cell r="I1943"/>
          <cell r="J1943"/>
        </row>
        <row r="1944">
          <cell r="C1944" t="str">
            <v>HP LASER JET A COLOR CB386A AMARILLO</v>
          </cell>
          <cell r="D1944" t="str">
            <v>21401001-0091</v>
          </cell>
          <cell r="E1944" t="str">
            <v>Pieza</v>
          </cell>
          <cell r="F1944" t="str">
            <v>21401</v>
          </cell>
          <cell r="G1944" t="str">
            <v>11510</v>
          </cell>
          <cell r="H1944"/>
          <cell r="I1944"/>
          <cell r="J1944"/>
        </row>
        <row r="1945">
          <cell r="C1945" t="str">
            <v>HP LASER JET A COLOR CB387A MAGENTA</v>
          </cell>
          <cell r="D1945" t="str">
            <v>21401001-0092</v>
          </cell>
          <cell r="E1945" t="str">
            <v>Pieza</v>
          </cell>
          <cell r="F1945" t="str">
            <v>21401</v>
          </cell>
          <cell r="G1945" t="str">
            <v>11510</v>
          </cell>
          <cell r="H1945"/>
          <cell r="I1945"/>
          <cell r="J1945"/>
        </row>
        <row r="1946">
          <cell r="C1946" t="str">
            <v>HP LASER JET A COLOR CB380A NEGRO</v>
          </cell>
          <cell r="D1946" t="str">
            <v>21401001-0093</v>
          </cell>
          <cell r="E1946" t="str">
            <v>Pieza</v>
          </cell>
          <cell r="F1946" t="str">
            <v>21401</v>
          </cell>
          <cell r="G1946" t="str">
            <v>11510</v>
          </cell>
          <cell r="H1946"/>
          <cell r="I1946"/>
          <cell r="J1946"/>
        </row>
        <row r="1947">
          <cell r="C1947" t="str">
            <v>HP LASER JET A COLOR CB381A CYAN</v>
          </cell>
          <cell r="D1947" t="str">
            <v>21401001-0094</v>
          </cell>
          <cell r="E1947" t="str">
            <v>Pieza</v>
          </cell>
          <cell r="F1947" t="str">
            <v>21401</v>
          </cell>
          <cell r="G1947" t="str">
            <v>11510</v>
          </cell>
          <cell r="H1947"/>
          <cell r="I1947"/>
          <cell r="J1947"/>
        </row>
        <row r="1948">
          <cell r="C1948" t="str">
            <v>HP LASER JET A COLOR CB382A AMARILLO</v>
          </cell>
          <cell r="D1948" t="str">
            <v>21401001-0095</v>
          </cell>
          <cell r="E1948" t="str">
            <v>Pieza</v>
          </cell>
          <cell r="F1948" t="str">
            <v>21401</v>
          </cell>
          <cell r="G1948" t="str">
            <v>11510</v>
          </cell>
          <cell r="H1948"/>
          <cell r="I1948"/>
          <cell r="J1948"/>
        </row>
        <row r="1949">
          <cell r="C1949" t="str">
            <v>HP LASER JET A COLOR CB383A MAGENTA</v>
          </cell>
          <cell r="D1949" t="str">
            <v>21401001-0096</v>
          </cell>
          <cell r="E1949" t="str">
            <v>Pieza</v>
          </cell>
          <cell r="F1949" t="str">
            <v>21401</v>
          </cell>
          <cell r="G1949" t="str">
            <v>11510</v>
          </cell>
          <cell r="H1949"/>
          <cell r="I1949"/>
          <cell r="J1949"/>
        </row>
        <row r="1950">
          <cell r="C1950" t="str">
            <v>HP LASER JET CE255X</v>
          </cell>
          <cell r="D1950" t="str">
            <v>21401001-0097</v>
          </cell>
          <cell r="E1950" t="str">
            <v>Pieza</v>
          </cell>
          <cell r="F1950" t="str">
            <v>21401</v>
          </cell>
          <cell r="G1950" t="str">
            <v>11510</v>
          </cell>
          <cell r="H1950"/>
          <cell r="I1950"/>
          <cell r="J1950"/>
        </row>
        <row r="1951">
          <cell r="C1951" t="str">
            <v>HP LASER JET Q5942X NEGRO</v>
          </cell>
          <cell r="D1951" t="str">
            <v>21401001-0098</v>
          </cell>
          <cell r="E1951" t="str">
            <v>Pieza</v>
          </cell>
          <cell r="F1951" t="str">
            <v>21401</v>
          </cell>
          <cell r="G1951" t="str">
            <v>11510</v>
          </cell>
          <cell r="H1951"/>
          <cell r="I1951"/>
          <cell r="J1951"/>
        </row>
        <row r="1952">
          <cell r="C1952" t="str">
            <v>XEROX LASER DEVELOPER 005R00161</v>
          </cell>
          <cell r="D1952" t="str">
            <v>21401001-0099</v>
          </cell>
          <cell r="E1952" t="str">
            <v>Pieza</v>
          </cell>
          <cell r="F1952" t="str">
            <v>21401</v>
          </cell>
          <cell r="G1952" t="str">
            <v>11510</v>
          </cell>
          <cell r="H1952"/>
          <cell r="I1952"/>
          <cell r="J1952"/>
        </row>
        <row r="1953">
          <cell r="C1953" t="str">
            <v>XEROX 6135 006R00206</v>
          </cell>
          <cell r="D1953" t="str">
            <v>21401001-0100</v>
          </cell>
          <cell r="E1953" t="str">
            <v>Pieza</v>
          </cell>
          <cell r="F1953" t="str">
            <v>21401</v>
          </cell>
          <cell r="G1953" t="str">
            <v>11510</v>
          </cell>
          <cell r="H1953"/>
          <cell r="I1953"/>
          <cell r="J1953"/>
        </row>
        <row r="1954">
          <cell r="C1954" t="str">
            <v>XEROX LASER PHASER 106R01214 CYAN</v>
          </cell>
          <cell r="D1954" t="str">
            <v>21401001-0101</v>
          </cell>
          <cell r="E1954" t="str">
            <v>Pieza</v>
          </cell>
          <cell r="F1954" t="str">
            <v>21401</v>
          </cell>
          <cell r="G1954" t="str">
            <v>11510</v>
          </cell>
          <cell r="H1954"/>
          <cell r="I1954"/>
          <cell r="J1954"/>
        </row>
        <row r="1955">
          <cell r="C1955" t="str">
            <v>XEROX LASER PHASER 106R01215 MAGENTA</v>
          </cell>
          <cell r="D1955" t="str">
            <v>21401001-0102</v>
          </cell>
          <cell r="E1955" t="str">
            <v>Pieza</v>
          </cell>
          <cell r="F1955" t="str">
            <v>21401</v>
          </cell>
          <cell r="G1955" t="str">
            <v>11510</v>
          </cell>
          <cell r="H1955"/>
          <cell r="I1955"/>
          <cell r="J1955"/>
        </row>
        <row r="1956">
          <cell r="C1956" t="str">
            <v>XEROX LASER PHASER 106R01216 AMARILLO</v>
          </cell>
          <cell r="D1956" t="str">
            <v>21401001-0103</v>
          </cell>
          <cell r="E1956" t="str">
            <v>Pieza</v>
          </cell>
          <cell r="F1956" t="str">
            <v>21401</v>
          </cell>
          <cell r="G1956" t="str">
            <v>11510</v>
          </cell>
          <cell r="H1956"/>
          <cell r="I1956"/>
          <cell r="J1956"/>
        </row>
        <row r="1957">
          <cell r="C1957" t="str">
            <v>XEROX LASER PHASER 106R01217 NEGRO</v>
          </cell>
          <cell r="D1957" t="str">
            <v>21401001-0104</v>
          </cell>
          <cell r="E1957" t="str">
            <v>Pieza</v>
          </cell>
          <cell r="F1957" t="str">
            <v>21401</v>
          </cell>
          <cell r="G1957" t="str">
            <v>11510</v>
          </cell>
          <cell r="H1957"/>
          <cell r="I1957"/>
          <cell r="J1957"/>
        </row>
        <row r="1958">
          <cell r="C1958" t="str">
            <v>XEROX LASER PHASER 108R00646</v>
          </cell>
          <cell r="D1958" t="str">
            <v>21401001-0105</v>
          </cell>
          <cell r="E1958" t="str">
            <v>Pieza</v>
          </cell>
          <cell r="F1958" t="str">
            <v>21401</v>
          </cell>
          <cell r="G1958" t="str">
            <v>11510</v>
          </cell>
          <cell r="H1958"/>
          <cell r="I1958"/>
          <cell r="J1958"/>
        </row>
        <row r="1959">
          <cell r="C1959" t="str">
            <v>XEROX LASER PHASER 108R00645</v>
          </cell>
          <cell r="D1959" t="str">
            <v>21401001-0106</v>
          </cell>
          <cell r="E1959" t="str">
            <v>Pieza</v>
          </cell>
          <cell r="F1959" t="str">
            <v>21401</v>
          </cell>
          <cell r="G1959" t="str">
            <v>11510</v>
          </cell>
          <cell r="H1959"/>
          <cell r="I1959"/>
          <cell r="J1959"/>
        </row>
        <row r="1960">
          <cell r="C1960" t="str">
            <v>XEROX MULTIFUNCIONAL 013R00606 NEGRO</v>
          </cell>
          <cell r="D1960" t="str">
            <v>21401001-0107</v>
          </cell>
          <cell r="E1960" t="str">
            <v>Pieza</v>
          </cell>
          <cell r="F1960" t="str">
            <v>21401</v>
          </cell>
          <cell r="G1960" t="str">
            <v>11510</v>
          </cell>
          <cell r="H1960"/>
          <cell r="I1960"/>
          <cell r="J1960"/>
        </row>
        <row r="1961">
          <cell r="C1961" t="str">
            <v>XEROX PHASER 106R01246 NEGRO</v>
          </cell>
          <cell r="D1961" t="str">
            <v>21401001-0108</v>
          </cell>
          <cell r="E1961" t="str">
            <v>Pieza</v>
          </cell>
          <cell r="F1961" t="str">
            <v>21401</v>
          </cell>
          <cell r="G1961" t="str">
            <v>11510</v>
          </cell>
          <cell r="H1961"/>
          <cell r="I1961"/>
          <cell r="J1961"/>
        </row>
        <row r="1962">
          <cell r="C1962" t="str">
            <v>XEROX PHASER 108R00717</v>
          </cell>
          <cell r="D1962" t="str">
            <v>21401001-0109</v>
          </cell>
          <cell r="E1962" t="str">
            <v>Pieza</v>
          </cell>
          <cell r="F1962" t="str">
            <v>21401</v>
          </cell>
          <cell r="G1962" t="str">
            <v>11510</v>
          </cell>
          <cell r="H1962"/>
          <cell r="I1962"/>
          <cell r="J1962"/>
        </row>
        <row r="1963">
          <cell r="C1963" t="str">
            <v>XEROX PHASER 113R00712 NEGRO</v>
          </cell>
          <cell r="D1963" t="str">
            <v>21401001-0110</v>
          </cell>
          <cell r="E1963" t="str">
            <v>Pieza</v>
          </cell>
          <cell r="F1963" t="str">
            <v>21401</v>
          </cell>
          <cell r="G1963" t="str">
            <v>11510</v>
          </cell>
          <cell r="H1963"/>
          <cell r="I1963"/>
          <cell r="J1963"/>
        </row>
        <row r="1964">
          <cell r="C1964" t="str">
            <v>XEROX PHASER 106R01218 CYAN</v>
          </cell>
          <cell r="D1964" t="str">
            <v>21401001-0111</v>
          </cell>
          <cell r="E1964" t="str">
            <v>Pieza</v>
          </cell>
          <cell r="F1964" t="str">
            <v>21401</v>
          </cell>
          <cell r="G1964" t="str">
            <v>11510</v>
          </cell>
          <cell r="H1964"/>
          <cell r="I1964"/>
          <cell r="J1964"/>
        </row>
        <row r="1965">
          <cell r="C1965" t="str">
            <v>XEROX PHASER 106R01219 MAGENTA</v>
          </cell>
          <cell r="D1965" t="str">
            <v>21401001-0112</v>
          </cell>
          <cell r="E1965" t="str">
            <v>Pieza</v>
          </cell>
          <cell r="F1965" t="str">
            <v>21401</v>
          </cell>
          <cell r="G1965" t="str">
            <v>11510</v>
          </cell>
          <cell r="H1965"/>
          <cell r="I1965"/>
          <cell r="J1965"/>
        </row>
        <row r="1966">
          <cell r="C1966" t="str">
            <v>XEROX PHASER 106R01220 AMARILLO</v>
          </cell>
          <cell r="D1966" t="str">
            <v>21401001-0113</v>
          </cell>
          <cell r="E1966" t="str">
            <v>Pieza</v>
          </cell>
          <cell r="F1966" t="str">
            <v>21401</v>
          </cell>
          <cell r="G1966" t="str">
            <v>11510</v>
          </cell>
          <cell r="H1966"/>
          <cell r="I1966"/>
          <cell r="J1966"/>
        </row>
        <row r="1967">
          <cell r="C1967" t="str">
            <v>XEROX PHASER 106R01221 NEGRO</v>
          </cell>
          <cell r="D1967" t="str">
            <v>21401001-0114</v>
          </cell>
          <cell r="E1967" t="str">
            <v>Pieza</v>
          </cell>
          <cell r="F1967" t="str">
            <v>21401</v>
          </cell>
          <cell r="G1967" t="str">
            <v>11510</v>
          </cell>
          <cell r="H1967"/>
          <cell r="I1967"/>
          <cell r="J1967"/>
        </row>
        <row r="1968">
          <cell r="C1968" t="str">
            <v>XEROX PHASER 106R01536 NEGRO</v>
          </cell>
          <cell r="D1968" t="str">
            <v>21401001-0115</v>
          </cell>
          <cell r="E1968" t="str">
            <v>Pieza</v>
          </cell>
          <cell r="F1968" t="str">
            <v>21401</v>
          </cell>
          <cell r="G1968" t="str">
            <v>11510</v>
          </cell>
          <cell r="H1968"/>
          <cell r="I1968"/>
          <cell r="J1968"/>
        </row>
        <row r="1969">
          <cell r="C1969" t="str">
            <v>XEROX PHASER 115R00069</v>
          </cell>
          <cell r="D1969" t="str">
            <v>21401001-0116</v>
          </cell>
          <cell r="E1969" t="str">
            <v>Pieza</v>
          </cell>
          <cell r="F1969" t="str">
            <v>21401</v>
          </cell>
          <cell r="G1969" t="str">
            <v>11510</v>
          </cell>
          <cell r="H1969"/>
          <cell r="I1969"/>
          <cell r="J1969"/>
        </row>
        <row r="1970">
          <cell r="C1970" t="str">
            <v>MINOLTA LASSER PAGE PRO 9100 1710497-001</v>
          </cell>
          <cell r="D1970" t="str">
            <v>21401001-0117</v>
          </cell>
          <cell r="E1970" t="str">
            <v>Pieza</v>
          </cell>
          <cell r="F1970" t="str">
            <v>21401</v>
          </cell>
          <cell r="G1970" t="str">
            <v>11510</v>
          </cell>
          <cell r="H1970"/>
          <cell r="I1970"/>
          <cell r="J1970"/>
        </row>
        <row r="1971">
          <cell r="C1971" t="str">
            <v>KONICA-MINOLTA MAGICOLOR A06V133 NEGRO</v>
          </cell>
          <cell r="D1971" t="str">
            <v>21401001-0118</v>
          </cell>
          <cell r="E1971" t="str">
            <v>Pieza</v>
          </cell>
          <cell r="F1971" t="str">
            <v>21401</v>
          </cell>
          <cell r="G1971" t="str">
            <v>11510</v>
          </cell>
          <cell r="H1971"/>
          <cell r="I1971"/>
          <cell r="J1971"/>
        </row>
        <row r="1972">
          <cell r="C1972" t="str">
            <v>KONICA-MINOLTA MAGICOLOR A06V233 AMARILLO</v>
          </cell>
          <cell r="D1972" t="str">
            <v>21401001-0119</v>
          </cell>
          <cell r="E1972" t="str">
            <v>Pieza</v>
          </cell>
          <cell r="F1972" t="str">
            <v>21401</v>
          </cell>
          <cell r="G1972" t="str">
            <v>11510</v>
          </cell>
          <cell r="H1972"/>
          <cell r="I1972"/>
          <cell r="J1972"/>
        </row>
        <row r="1973">
          <cell r="C1973" t="str">
            <v>KONICA-MINOLTA MAGICOLOR A06V333 MAGENTA</v>
          </cell>
          <cell r="D1973" t="str">
            <v>21401001-0120</v>
          </cell>
          <cell r="E1973" t="str">
            <v>Pieza</v>
          </cell>
          <cell r="F1973" t="str">
            <v>21401</v>
          </cell>
          <cell r="G1973" t="str">
            <v>11510</v>
          </cell>
          <cell r="H1973"/>
          <cell r="I1973"/>
          <cell r="J1973"/>
        </row>
        <row r="1974">
          <cell r="C1974" t="str">
            <v>KONICA-MINOLTA MAGICOLOR A06V433 CYAN</v>
          </cell>
          <cell r="D1974" t="str">
            <v>21401001-0121</v>
          </cell>
          <cell r="E1974" t="str">
            <v>Pieza</v>
          </cell>
          <cell r="F1974" t="str">
            <v>21401</v>
          </cell>
          <cell r="G1974" t="str">
            <v>11510</v>
          </cell>
          <cell r="H1974"/>
          <cell r="I1974"/>
          <cell r="J1974"/>
        </row>
        <row r="1975">
          <cell r="C1975" t="str">
            <v>KYOCERA FS-9530DN TK-712 NEGRO</v>
          </cell>
          <cell r="D1975" t="str">
            <v>21401001-0122</v>
          </cell>
          <cell r="E1975" t="str">
            <v>Pieza</v>
          </cell>
          <cell r="F1975" t="str">
            <v>21401</v>
          </cell>
          <cell r="G1975" t="str">
            <v>11510</v>
          </cell>
          <cell r="H1975"/>
          <cell r="I1975"/>
          <cell r="J1975"/>
        </row>
        <row r="1976">
          <cell r="C1976" t="str">
            <v>LEXMARK T654DN T650H11L NEGRO</v>
          </cell>
          <cell r="D1976" t="str">
            <v>21401001-0123</v>
          </cell>
          <cell r="E1976" t="str">
            <v>Pieza</v>
          </cell>
          <cell r="F1976" t="str">
            <v>21401</v>
          </cell>
          <cell r="G1976" t="str">
            <v>11510</v>
          </cell>
          <cell r="H1976"/>
          <cell r="I1976"/>
          <cell r="J1976"/>
        </row>
        <row r="1977">
          <cell r="C1977" t="str">
            <v>LEXMARK E240 24018SL NEGRO</v>
          </cell>
          <cell r="D1977" t="str">
            <v>21401001-0124</v>
          </cell>
          <cell r="E1977" t="str">
            <v>Pieza</v>
          </cell>
          <cell r="F1977" t="str">
            <v>21401</v>
          </cell>
          <cell r="G1977" t="str">
            <v>11510</v>
          </cell>
          <cell r="H1977"/>
          <cell r="I1977"/>
          <cell r="J1977"/>
        </row>
        <row r="1978">
          <cell r="C1978" t="str">
            <v>HP LASER JET CB435A NEGRO</v>
          </cell>
          <cell r="D1978" t="str">
            <v>21401001-0125</v>
          </cell>
          <cell r="E1978" t="str">
            <v>Pieza</v>
          </cell>
          <cell r="F1978" t="str">
            <v>21401</v>
          </cell>
          <cell r="G1978" t="str">
            <v>11510</v>
          </cell>
          <cell r="H1978"/>
          <cell r="I1978"/>
          <cell r="J1978"/>
        </row>
        <row r="1979">
          <cell r="C1979" t="str">
            <v>HP LASERJET CF280A NEGRO</v>
          </cell>
          <cell r="D1979" t="str">
            <v>21401001-0126</v>
          </cell>
          <cell r="E1979" t="str">
            <v>Pieza</v>
          </cell>
          <cell r="F1979" t="str">
            <v>21401</v>
          </cell>
          <cell r="G1979" t="str">
            <v>11510</v>
          </cell>
          <cell r="H1979"/>
          <cell r="I1979"/>
          <cell r="J1979"/>
        </row>
        <row r="1980">
          <cell r="C1980" t="str">
            <v>KYOCERA TA-255 TK-477</v>
          </cell>
          <cell r="D1980" t="str">
            <v>21401001-0127</v>
          </cell>
          <cell r="E1980" t="str">
            <v>Pieza</v>
          </cell>
          <cell r="F1980" t="str">
            <v>21401</v>
          </cell>
          <cell r="G1980" t="str">
            <v>11510</v>
          </cell>
          <cell r="H1980"/>
          <cell r="I1980"/>
          <cell r="J1980"/>
        </row>
        <row r="1981">
          <cell r="C1981" t="str">
            <v>TAMBOR PARA LIMPIEZA DE IMPRESORA</v>
          </cell>
          <cell r="D1981" t="str">
            <v>21401001-0128</v>
          </cell>
          <cell r="E1981" t="str">
            <v>Pieza</v>
          </cell>
          <cell r="F1981" t="str">
            <v>21401</v>
          </cell>
          <cell r="G1981" t="str">
            <v>11510</v>
          </cell>
          <cell r="H1981"/>
          <cell r="I1981"/>
          <cell r="J1981"/>
        </row>
        <row r="1982">
          <cell r="C1982" t="str">
            <v>TONER IMPRESORA HP LASERJET CE390A</v>
          </cell>
          <cell r="D1982" t="str">
            <v>21401001-0129</v>
          </cell>
          <cell r="E1982" t="str">
            <v>Pieza</v>
          </cell>
          <cell r="F1982" t="str">
            <v>21401</v>
          </cell>
          <cell r="G1982" t="str">
            <v>11510</v>
          </cell>
          <cell r="H1982"/>
          <cell r="I1982"/>
          <cell r="J1982"/>
        </row>
        <row r="1983">
          <cell r="C1983" t="str">
            <v>HP LASER JET COLOR CE270A NEGRO</v>
          </cell>
          <cell r="D1983" t="str">
            <v>21401001-0130</v>
          </cell>
          <cell r="E1983" t="str">
            <v>Pieza</v>
          </cell>
          <cell r="F1983" t="str">
            <v>21401</v>
          </cell>
          <cell r="G1983" t="str">
            <v>11510</v>
          </cell>
          <cell r="H1983"/>
          <cell r="I1983"/>
          <cell r="J1983"/>
        </row>
        <row r="1984">
          <cell r="C1984" t="str">
            <v>HP LASER JET COLOR CE271A CYAN</v>
          </cell>
          <cell r="D1984" t="str">
            <v>21401001-0131</v>
          </cell>
          <cell r="E1984" t="str">
            <v>Pieza</v>
          </cell>
          <cell r="F1984" t="str">
            <v>21401</v>
          </cell>
          <cell r="G1984" t="str">
            <v>11510</v>
          </cell>
          <cell r="H1984"/>
          <cell r="I1984"/>
          <cell r="J1984"/>
        </row>
        <row r="1985">
          <cell r="C1985" t="str">
            <v>HP LASER JET COLOR CE272A AMARILLO</v>
          </cell>
          <cell r="D1985" t="str">
            <v>21401001-0132</v>
          </cell>
          <cell r="E1985" t="str">
            <v>Pieza</v>
          </cell>
          <cell r="F1985" t="str">
            <v>21401</v>
          </cell>
          <cell r="G1985" t="str">
            <v>11510</v>
          </cell>
          <cell r="H1985"/>
          <cell r="I1985"/>
          <cell r="J1985"/>
        </row>
        <row r="1986">
          <cell r="C1986" t="str">
            <v>HP LASER JET COLOR CE273A MAGENTA</v>
          </cell>
          <cell r="D1986" t="str">
            <v>21401001-0133</v>
          </cell>
          <cell r="E1986" t="str">
            <v>Pieza</v>
          </cell>
          <cell r="F1986" t="str">
            <v>21401</v>
          </cell>
          <cell r="G1986" t="str">
            <v>11510</v>
          </cell>
          <cell r="H1986"/>
          <cell r="I1986"/>
          <cell r="J1986"/>
        </row>
        <row r="1987">
          <cell r="C1987" t="str">
            <v>GRASA LUBRICADORA PARA MECANISMOS PLASTICOS</v>
          </cell>
          <cell r="D1987" t="str">
            <v>21401001-0134</v>
          </cell>
          <cell r="E1987" t="str">
            <v>Pieza</v>
          </cell>
          <cell r="F1987" t="str">
            <v>21401</v>
          </cell>
          <cell r="G1987" t="str">
            <v>11510</v>
          </cell>
          <cell r="H1987"/>
          <cell r="I1987"/>
          <cell r="J1987"/>
        </row>
        <row r="1988">
          <cell r="C1988" t="str">
            <v>CINTA UNIVERSAL PARA LIMPIEZA DE CABEZAS</v>
          </cell>
          <cell r="D1988" t="str">
            <v>21401001-0135</v>
          </cell>
          <cell r="E1988" t="str">
            <v>Pieza</v>
          </cell>
          <cell r="F1988" t="str">
            <v>21401</v>
          </cell>
          <cell r="G1988" t="str">
            <v>11510</v>
          </cell>
          <cell r="H1988"/>
          <cell r="I1988"/>
          <cell r="J1988"/>
        </row>
        <row r="1989">
          <cell r="C1989" t="str">
            <v>TONER XEROX PHASER 106R01159</v>
          </cell>
          <cell r="D1989" t="str">
            <v>21401001-0136</v>
          </cell>
          <cell r="E1989" t="str">
            <v>Pieza</v>
          </cell>
          <cell r="F1989" t="str">
            <v>21401</v>
          </cell>
          <cell r="G1989" t="str">
            <v>11510</v>
          </cell>
          <cell r="H1989"/>
          <cell r="I1989"/>
          <cell r="J1989"/>
        </row>
        <row r="1990">
          <cell r="C1990" t="str">
            <v>TONER P/COPIADORA PANASONIC 8060/8045/8035</v>
          </cell>
          <cell r="D1990" t="str">
            <v>21401001-0137</v>
          </cell>
          <cell r="E1990" t="str">
            <v>Pieza</v>
          </cell>
          <cell r="F1990" t="str">
            <v>21401</v>
          </cell>
          <cell r="G1990" t="str">
            <v>11510</v>
          </cell>
          <cell r="H1990"/>
          <cell r="I1990"/>
          <cell r="J1990"/>
        </row>
        <row r="1991">
          <cell r="C1991" t="str">
            <v>TONER MULTIFUNCIONAL PANASONIC DP8035, DP8045, DP8060</v>
          </cell>
          <cell r="D1991" t="str">
            <v>21401001-0138</v>
          </cell>
          <cell r="E1991" t="str">
            <v>Pieza</v>
          </cell>
          <cell r="F1991" t="str">
            <v>21401</v>
          </cell>
          <cell r="G1991" t="str">
            <v>11510</v>
          </cell>
          <cell r="H1991"/>
          <cell r="I1991"/>
          <cell r="J1991"/>
        </row>
        <row r="1992">
          <cell r="C1992" t="str">
            <v>TONER HP CC400A</v>
          </cell>
          <cell r="D1992" t="str">
            <v>21401001-0139</v>
          </cell>
          <cell r="E1992" t="str">
            <v>Pieza</v>
          </cell>
          <cell r="F1992" t="str">
            <v>21401</v>
          </cell>
          <cell r="G1992" t="str">
            <v>11510</v>
          </cell>
          <cell r="H1992"/>
          <cell r="I1992"/>
          <cell r="J1992"/>
        </row>
        <row r="1993">
          <cell r="C1993" t="str">
            <v>TONER HP CC401A</v>
          </cell>
          <cell r="D1993" t="str">
            <v>21401001-0140</v>
          </cell>
          <cell r="E1993" t="str">
            <v>Pieza</v>
          </cell>
          <cell r="F1993" t="str">
            <v>21401</v>
          </cell>
          <cell r="G1993" t="str">
            <v>11510</v>
          </cell>
          <cell r="H1993"/>
          <cell r="I1993"/>
          <cell r="J1993"/>
        </row>
        <row r="1994">
          <cell r="C1994" t="str">
            <v>TONER HP CC402A</v>
          </cell>
          <cell r="D1994" t="str">
            <v>21401001-0141</v>
          </cell>
          <cell r="E1994" t="str">
            <v>Pieza</v>
          </cell>
          <cell r="F1994" t="str">
            <v>21401</v>
          </cell>
          <cell r="G1994" t="str">
            <v>11510</v>
          </cell>
          <cell r="H1994"/>
          <cell r="I1994"/>
          <cell r="J1994"/>
        </row>
        <row r="1995">
          <cell r="C1995" t="str">
            <v>TONER HP CC403A</v>
          </cell>
          <cell r="D1995" t="str">
            <v>21401001-0142</v>
          </cell>
          <cell r="E1995" t="str">
            <v>Pieza</v>
          </cell>
          <cell r="F1995" t="str">
            <v>21401</v>
          </cell>
          <cell r="G1995" t="str">
            <v>11510</v>
          </cell>
          <cell r="H1995"/>
          <cell r="I1995"/>
          <cell r="J1995"/>
        </row>
        <row r="1996">
          <cell r="C1996" t="str">
            <v>VIDEOCASSETE DVCAM</v>
          </cell>
          <cell r="D1996" t="str">
            <v>21401001-0143</v>
          </cell>
          <cell r="E1996" t="str">
            <v>Pieza</v>
          </cell>
          <cell r="F1996" t="str">
            <v>21401</v>
          </cell>
          <cell r="G1996" t="str">
            <v>11510</v>
          </cell>
          <cell r="H1996"/>
          <cell r="I1996"/>
          <cell r="J1996"/>
        </row>
        <row r="1997">
          <cell r="C1997" t="str">
            <v>TONER HP LASER CE320A NEGRO</v>
          </cell>
          <cell r="D1997" t="str">
            <v>21401001-0144</v>
          </cell>
          <cell r="E1997" t="str">
            <v>Pieza</v>
          </cell>
          <cell r="F1997" t="str">
            <v>21401</v>
          </cell>
          <cell r="G1997" t="str">
            <v>11510</v>
          </cell>
          <cell r="H1997"/>
          <cell r="I1997"/>
          <cell r="J1997"/>
        </row>
        <row r="1998">
          <cell r="C1998" t="str">
            <v>TONER HP LASER CE321A BLUE</v>
          </cell>
          <cell r="D1998" t="str">
            <v>21401001-0145</v>
          </cell>
          <cell r="E1998" t="str">
            <v>Pieza</v>
          </cell>
          <cell r="F1998" t="str">
            <v>21401</v>
          </cell>
          <cell r="G1998" t="str">
            <v>11510</v>
          </cell>
          <cell r="H1998"/>
          <cell r="I1998"/>
          <cell r="J1998"/>
        </row>
        <row r="1999">
          <cell r="C1999" t="str">
            <v>TONER HP LASER CE322A YELLOW</v>
          </cell>
          <cell r="D1999" t="str">
            <v>21401001-0146</v>
          </cell>
          <cell r="E1999" t="str">
            <v>Pieza</v>
          </cell>
          <cell r="F1999" t="str">
            <v>21401</v>
          </cell>
          <cell r="G1999" t="str">
            <v>11510</v>
          </cell>
          <cell r="H1999"/>
          <cell r="I1999"/>
          <cell r="J1999"/>
        </row>
        <row r="2000">
          <cell r="C2000" t="str">
            <v>TONER HP LASER CE323A MAGENTA</v>
          </cell>
          <cell r="D2000" t="str">
            <v>21401001-0147</v>
          </cell>
          <cell r="E2000" t="str">
            <v>Pieza</v>
          </cell>
          <cell r="F2000" t="str">
            <v>21401</v>
          </cell>
          <cell r="G2000" t="str">
            <v>11510</v>
          </cell>
          <cell r="H2000"/>
          <cell r="I2000"/>
          <cell r="J2000"/>
        </row>
        <row r="2001">
          <cell r="C2001" t="str">
            <v>TONER CANNON COLOR</v>
          </cell>
          <cell r="D2001" t="str">
            <v>21401001-0148</v>
          </cell>
          <cell r="E2001" t="str">
            <v>Pieza</v>
          </cell>
          <cell r="F2001" t="str">
            <v>21401</v>
          </cell>
          <cell r="G2001" t="str">
            <v>11510</v>
          </cell>
          <cell r="H2001"/>
          <cell r="I2001"/>
          <cell r="J2001"/>
        </row>
        <row r="2002">
          <cell r="C2002" t="str">
            <v>TONER CANNON NEGRO</v>
          </cell>
          <cell r="D2002" t="str">
            <v>21401001-0149</v>
          </cell>
          <cell r="E2002" t="str">
            <v>Pieza</v>
          </cell>
          <cell r="F2002" t="str">
            <v>21401</v>
          </cell>
          <cell r="G2002" t="str">
            <v>11510</v>
          </cell>
          <cell r="H2002"/>
          <cell r="I2002"/>
          <cell r="J2002"/>
        </row>
        <row r="2003">
          <cell r="C2003" t="str">
            <v>TONER PARA IMPRESORA OKI B431</v>
          </cell>
          <cell r="D2003" t="str">
            <v>21401001-0150</v>
          </cell>
          <cell r="E2003" t="str">
            <v>Pieza</v>
          </cell>
          <cell r="F2003" t="str">
            <v>21401</v>
          </cell>
          <cell r="G2003" t="str">
            <v>11510</v>
          </cell>
          <cell r="H2003"/>
          <cell r="I2003"/>
          <cell r="J2003"/>
        </row>
        <row r="2004">
          <cell r="C2004" t="str">
            <v>TAMBOR PARA IMPRESORA OKI B431</v>
          </cell>
          <cell r="D2004" t="str">
            <v>21401001-0151</v>
          </cell>
          <cell r="E2004" t="str">
            <v>Pieza</v>
          </cell>
          <cell r="F2004" t="str">
            <v>21401</v>
          </cell>
          <cell r="G2004" t="str">
            <v>11510</v>
          </cell>
          <cell r="H2004"/>
          <cell r="I2004"/>
          <cell r="J2004"/>
        </row>
        <row r="2005">
          <cell r="C2005" t="str">
            <v>GRASA DE SILICON PARA LIMPIEZA DE EQUIPO DE COMPUTO</v>
          </cell>
          <cell r="D2005" t="str">
            <v>21401001-0152</v>
          </cell>
          <cell r="E2005" t="str">
            <v>Pieza</v>
          </cell>
          <cell r="F2005" t="str">
            <v>21401</v>
          </cell>
          <cell r="G2005" t="str">
            <v>11510</v>
          </cell>
          <cell r="H2005"/>
          <cell r="I2005"/>
          <cell r="J2005"/>
        </row>
        <row r="2006">
          <cell r="C2006" t="str">
            <v>KIT DE LIMPIEZA DE CD/DVD</v>
          </cell>
          <cell r="D2006" t="str">
            <v>21401001-0153</v>
          </cell>
          <cell r="E2006" t="str">
            <v>Pieza</v>
          </cell>
          <cell r="F2006" t="str">
            <v>21401</v>
          </cell>
          <cell r="G2006" t="str">
            <v>11510</v>
          </cell>
          <cell r="H2006"/>
          <cell r="I2006"/>
          <cell r="J2006"/>
        </row>
        <row r="2007">
          <cell r="C2007" t="str">
            <v>ACCESORIOS DE REPUESTO PARA LIMPIADOR/REPARADOR DE CD/DVD</v>
          </cell>
          <cell r="D2007" t="str">
            <v>21401001-0154</v>
          </cell>
          <cell r="E2007" t="str">
            <v>JUEGO</v>
          </cell>
          <cell r="F2007" t="str">
            <v>21401</v>
          </cell>
          <cell r="G2007" t="str">
            <v>11510</v>
          </cell>
          <cell r="H2007"/>
          <cell r="I2007"/>
          <cell r="J2007"/>
        </row>
        <row r="2008">
          <cell r="C2008" t="str">
            <v>ALCOHOL ISOPROPILICO PARA LIMPIEZA DE EQUIPO DE COMPUTO</v>
          </cell>
          <cell r="D2008" t="str">
            <v>21401001-0155</v>
          </cell>
          <cell r="E2008" t="str">
            <v>Pieza</v>
          </cell>
          <cell r="F2008" t="str">
            <v>21401</v>
          </cell>
          <cell r="G2008" t="str">
            <v>11510</v>
          </cell>
          <cell r="H2008"/>
          <cell r="I2008"/>
          <cell r="J2008"/>
        </row>
        <row r="2009">
          <cell r="C2009" t="str">
            <v>LUBRICANTE DE SILICON PARA EQUIPO DE COMPUTO</v>
          </cell>
          <cell r="D2009" t="str">
            <v>21401001-0156</v>
          </cell>
          <cell r="E2009" t="str">
            <v>Pieza</v>
          </cell>
          <cell r="F2009" t="str">
            <v>21401</v>
          </cell>
          <cell r="G2009" t="str">
            <v>11510</v>
          </cell>
          <cell r="H2009"/>
          <cell r="I2009"/>
          <cell r="J2009"/>
        </row>
        <row r="2010">
          <cell r="C2010" t="str">
            <v>TONER PARA IMPRESORA OKI B410</v>
          </cell>
          <cell r="D2010" t="str">
            <v>21401001-0157</v>
          </cell>
          <cell r="E2010" t="str">
            <v>Pieza</v>
          </cell>
          <cell r="F2010" t="str">
            <v>21401</v>
          </cell>
          <cell r="G2010" t="str">
            <v>11510</v>
          </cell>
          <cell r="H2010"/>
          <cell r="I2010"/>
          <cell r="J2010"/>
        </row>
        <row r="2011">
          <cell r="C2011" t="str">
            <v>CARTUCHO DE MANTENIMIENTO PARA PLOTTER HP</v>
          </cell>
          <cell r="D2011" t="str">
            <v>21401001-0158</v>
          </cell>
          <cell r="E2011" t="str">
            <v>Pieza</v>
          </cell>
          <cell r="F2011" t="str">
            <v>21401</v>
          </cell>
          <cell r="G2011" t="str">
            <v>11510</v>
          </cell>
          <cell r="H2011"/>
          <cell r="I2011"/>
          <cell r="J2011"/>
        </row>
        <row r="2012">
          <cell r="C2012" t="str">
            <v>CARTUCHO TINTA AMARILLA PLOTTER HP</v>
          </cell>
          <cell r="D2012" t="str">
            <v>21401001-0159</v>
          </cell>
          <cell r="E2012" t="str">
            <v>Pieza</v>
          </cell>
          <cell r="F2012" t="str">
            <v>21401</v>
          </cell>
          <cell r="G2012" t="str">
            <v>11510</v>
          </cell>
          <cell r="H2012"/>
          <cell r="I2012"/>
          <cell r="J2012"/>
        </row>
        <row r="2013">
          <cell r="C2013" t="str">
            <v>CARTUCHO TINTA GRIS CLARO PLOTTER HP</v>
          </cell>
          <cell r="D2013" t="str">
            <v>21401001-0160</v>
          </cell>
          <cell r="E2013" t="str">
            <v>Pieza</v>
          </cell>
          <cell r="F2013" t="str">
            <v>21401</v>
          </cell>
          <cell r="G2013" t="str">
            <v>11510</v>
          </cell>
          <cell r="H2013"/>
          <cell r="I2013"/>
          <cell r="J2013"/>
        </row>
        <row r="2014">
          <cell r="C2014" t="str">
            <v>CARTUCHO TINTA MAGENTA CLARO PLOTTER HP</v>
          </cell>
          <cell r="D2014" t="str">
            <v>21401001-0161</v>
          </cell>
          <cell r="E2014" t="str">
            <v>Pieza</v>
          </cell>
          <cell r="F2014" t="str">
            <v>21401</v>
          </cell>
          <cell r="G2014" t="str">
            <v>11510</v>
          </cell>
          <cell r="H2014"/>
          <cell r="I2014"/>
          <cell r="J2014"/>
        </row>
        <row r="2015">
          <cell r="C2015" t="str">
            <v>CARTUCHO TINTA MAGENTA PLOTTER HP</v>
          </cell>
          <cell r="D2015" t="str">
            <v>21401001-0162</v>
          </cell>
          <cell r="E2015" t="str">
            <v>Pieza</v>
          </cell>
          <cell r="F2015" t="str">
            <v>21401</v>
          </cell>
          <cell r="G2015" t="str">
            <v>11510</v>
          </cell>
          <cell r="H2015"/>
          <cell r="I2015"/>
          <cell r="J2015"/>
        </row>
        <row r="2016">
          <cell r="C2016" t="str">
            <v>CARTUCHO TINTA ROJO CROMATICO PLOTTER HP</v>
          </cell>
          <cell r="D2016" t="str">
            <v>21401001-0163</v>
          </cell>
          <cell r="E2016" t="str">
            <v>Pieza</v>
          </cell>
          <cell r="F2016" t="str">
            <v>21401</v>
          </cell>
          <cell r="G2016" t="str">
            <v>11510</v>
          </cell>
          <cell r="H2016"/>
          <cell r="I2016"/>
          <cell r="J2016"/>
        </row>
        <row r="2017">
          <cell r="C2017" t="str">
            <v>CARTUCHO TINTA NEGRO MATE PLOTTER HP</v>
          </cell>
          <cell r="D2017" t="str">
            <v>21401001-0164</v>
          </cell>
          <cell r="E2017" t="str">
            <v>Pieza</v>
          </cell>
          <cell r="F2017" t="str">
            <v>21401</v>
          </cell>
          <cell r="G2017" t="str">
            <v>11510</v>
          </cell>
          <cell r="H2017"/>
          <cell r="I2017"/>
          <cell r="J2017"/>
        </row>
        <row r="2018">
          <cell r="C2018" t="str">
            <v>CARTUCHO TINTA NEGRO FOTOGRAFICO PLOTTER HP</v>
          </cell>
          <cell r="D2018" t="str">
            <v>21401001-0165</v>
          </cell>
          <cell r="E2018" t="str">
            <v>Pieza</v>
          </cell>
          <cell r="F2018" t="str">
            <v>21401</v>
          </cell>
          <cell r="G2018" t="str">
            <v>11510</v>
          </cell>
          <cell r="H2018"/>
          <cell r="I2018"/>
          <cell r="J2018"/>
        </row>
        <row r="2019">
          <cell r="C2019" t="str">
            <v>CARTUCHO TINTA CYAN CLARO PLOTTER HP</v>
          </cell>
          <cell r="D2019" t="str">
            <v>21401001-0166</v>
          </cell>
          <cell r="E2019" t="str">
            <v>Pieza</v>
          </cell>
          <cell r="F2019" t="str">
            <v>21401</v>
          </cell>
          <cell r="G2019" t="str">
            <v>11510</v>
          </cell>
          <cell r="H2019"/>
          <cell r="I2019"/>
          <cell r="J2019"/>
        </row>
        <row r="2020">
          <cell r="C2020" t="str">
            <v>CHIP PARA CARTUCHO XEROX</v>
          </cell>
          <cell r="D2020" t="str">
            <v>21401001-0167</v>
          </cell>
          <cell r="E2020" t="str">
            <v>Pieza</v>
          </cell>
          <cell r="F2020" t="str">
            <v>21401</v>
          </cell>
          <cell r="G2020" t="str">
            <v>11510</v>
          </cell>
          <cell r="H2020"/>
          <cell r="I2020"/>
          <cell r="J2020"/>
        </row>
        <row r="2021">
          <cell r="C2021" t="str">
            <v>DISCO GRABABLE BLU-RAY</v>
          </cell>
          <cell r="D2021" t="str">
            <v>21401001-0168</v>
          </cell>
          <cell r="E2021" t="str">
            <v>Pieza</v>
          </cell>
          <cell r="F2021" t="str">
            <v>21401</v>
          </cell>
          <cell r="G2021" t="str">
            <v>11510</v>
          </cell>
          <cell r="H2021"/>
          <cell r="I2021"/>
          <cell r="J2021"/>
        </row>
        <row r="2022">
          <cell r="C2022" t="str">
            <v>CARTUCHO DE MANTENIMIENTO CH644A PLOTTER HPZ6200</v>
          </cell>
          <cell r="D2022" t="str">
            <v>21401001-0169</v>
          </cell>
          <cell r="E2022" t="str">
            <v>Pieza</v>
          </cell>
          <cell r="F2022" t="str">
            <v>21401</v>
          </cell>
          <cell r="G2022" t="str">
            <v>11510</v>
          </cell>
          <cell r="H2022"/>
          <cell r="I2022"/>
          <cell r="J2022"/>
        </row>
        <row r="2023">
          <cell r="C2023" t="str">
            <v>CARTUCHO DE TINTA AMARILLO  CE040A PLOTTER HPZ6200</v>
          </cell>
          <cell r="D2023" t="str">
            <v>21401001-0170</v>
          </cell>
          <cell r="E2023" t="str">
            <v>Pieza</v>
          </cell>
          <cell r="F2023" t="str">
            <v>21401</v>
          </cell>
          <cell r="G2023" t="str">
            <v>11510</v>
          </cell>
          <cell r="H2023"/>
          <cell r="I2023"/>
          <cell r="J2023"/>
        </row>
        <row r="2024">
          <cell r="C2024" t="str">
            <v>CARTUCHO DE TINTA CYAN CLARO CE042A PLOTTER HPZ6200</v>
          </cell>
          <cell r="D2024" t="str">
            <v>21401001-0171</v>
          </cell>
          <cell r="E2024" t="str">
            <v>Pieza</v>
          </cell>
          <cell r="F2024" t="str">
            <v>21401</v>
          </cell>
          <cell r="G2024" t="str">
            <v>11510</v>
          </cell>
          <cell r="H2024"/>
          <cell r="I2024"/>
          <cell r="J2024"/>
        </row>
        <row r="2025">
          <cell r="C2025" t="str">
            <v>CARTUCHO DE TINTA GRIS CLARO CE044A PLOTTER HPZ6200</v>
          </cell>
          <cell r="D2025" t="str">
            <v>21401001-0172</v>
          </cell>
          <cell r="E2025" t="str">
            <v>Pieza</v>
          </cell>
          <cell r="F2025" t="str">
            <v>21401</v>
          </cell>
          <cell r="G2025" t="str">
            <v>11510</v>
          </cell>
          <cell r="H2025"/>
          <cell r="I2025"/>
          <cell r="J2025"/>
        </row>
        <row r="2026">
          <cell r="C2026" t="str">
            <v>CARTUCHO DE TINTA MAGENTA CE039A PLOTTER HPZ6200 ADA</v>
          </cell>
          <cell r="D2026" t="str">
            <v>21401001-0173</v>
          </cell>
          <cell r="E2026" t="str">
            <v>Pieza</v>
          </cell>
          <cell r="F2026" t="str">
            <v>21401</v>
          </cell>
          <cell r="G2026" t="str">
            <v>11510</v>
          </cell>
          <cell r="H2026"/>
          <cell r="I2026"/>
          <cell r="J2026"/>
        </row>
        <row r="2027">
          <cell r="C2027" t="str">
            <v>CARTUCHO DE TINTA MAGENTA CLARO CE041A PLOTTER HPZ6200</v>
          </cell>
          <cell r="D2027" t="str">
            <v>21401001-0174</v>
          </cell>
          <cell r="E2027" t="str">
            <v>Pieza</v>
          </cell>
          <cell r="F2027" t="str">
            <v>21401</v>
          </cell>
          <cell r="G2027" t="str">
            <v>11510</v>
          </cell>
          <cell r="H2027"/>
          <cell r="I2027"/>
          <cell r="J2027"/>
        </row>
        <row r="2028">
          <cell r="C2028" t="str">
            <v>CARTUCHO DE TINTA NEGRO MATTE  CE037  PLOTTER HPZ6200</v>
          </cell>
          <cell r="D2028" t="str">
            <v>21401001-0175</v>
          </cell>
          <cell r="E2028" t="str">
            <v>Pieza</v>
          </cell>
          <cell r="F2028" t="str">
            <v>21401</v>
          </cell>
          <cell r="G2028" t="str">
            <v>11510</v>
          </cell>
          <cell r="H2028"/>
          <cell r="I2028"/>
          <cell r="J2028"/>
        </row>
        <row r="2029">
          <cell r="C2029" t="str">
            <v>CARTUCHO DE TINTA NEGRO PHOTOGRAFICO CE043A PLOTTER HPZ6200</v>
          </cell>
          <cell r="D2029" t="str">
            <v>21401001-0176</v>
          </cell>
          <cell r="E2029" t="str">
            <v>Pieza</v>
          </cell>
          <cell r="F2029" t="str">
            <v>21401</v>
          </cell>
          <cell r="G2029" t="str">
            <v>11510</v>
          </cell>
          <cell r="H2029"/>
          <cell r="I2029"/>
          <cell r="J2029"/>
        </row>
        <row r="2030">
          <cell r="C2030" t="str">
            <v>CARTUCHO DE TINTA PARA IMPRESORA CANON N CLI-8BK NEGRO</v>
          </cell>
          <cell r="D2030" t="str">
            <v>21401001-0177</v>
          </cell>
          <cell r="E2030" t="str">
            <v>Pieza</v>
          </cell>
          <cell r="F2030" t="str">
            <v>21401</v>
          </cell>
          <cell r="G2030" t="str">
            <v>11510</v>
          </cell>
          <cell r="H2030"/>
          <cell r="I2030"/>
          <cell r="J2030"/>
        </row>
        <row r="2031">
          <cell r="C2031" t="str">
            <v>CARTUCHO DE TINTA PARA IMPRESORA CANON N CLI-8C CYAN</v>
          </cell>
          <cell r="D2031" t="str">
            <v>21401001-0178</v>
          </cell>
          <cell r="E2031" t="str">
            <v>Pieza</v>
          </cell>
          <cell r="F2031" t="str">
            <v>21401</v>
          </cell>
          <cell r="G2031" t="str">
            <v>11510</v>
          </cell>
          <cell r="H2031"/>
          <cell r="I2031"/>
          <cell r="J2031"/>
        </row>
        <row r="2032">
          <cell r="C2032" t="str">
            <v>CARTUCHO DE TINTA PARA IMPRESORA CANON N CLI-8G GREEN</v>
          </cell>
          <cell r="D2032" t="str">
            <v>21401001-0179</v>
          </cell>
          <cell r="E2032" t="str">
            <v>Pieza</v>
          </cell>
          <cell r="F2032" t="str">
            <v>21401</v>
          </cell>
          <cell r="G2032" t="str">
            <v>11510</v>
          </cell>
          <cell r="H2032"/>
          <cell r="I2032"/>
          <cell r="J2032"/>
        </row>
        <row r="2033">
          <cell r="C2033" t="str">
            <v>CARTUCHO DE TINTA PARA IMPRESORA CANON N CLI-8M MAGENTA</v>
          </cell>
          <cell r="D2033" t="str">
            <v>21401001-0180</v>
          </cell>
          <cell r="E2033" t="str">
            <v>Pieza</v>
          </cell>
          <cell r="F2033" t="str">
            <v>21401</v>
          </cell>
          <cell r="G2033" t="str">
            <v>11510</v>
          </cell>
          <cell r="H2033"/>
          <cell r="I2033"/>
          <cell r="J2033"/>
        </row>
        <row r="2034">
          <cell r="C2034" t="str">
            <v>CARTUCHO DE TINTA PARA IMPRESORA CANON N CLI-8PC CYAN PHOTO</v>
          </cell>
          <cell r="D2034" t="str">
            <v>21401001-0181</v>
          </cell>
          <cell r="E2034" t="str">
            <v>Pieza</v>
          </cell>
          <cell r="F2034" t="str">
            <v>21401</v>
          </cell>
          <cell r="G2034" t="str">
            <v>11510</v>
          </cell>
          <cell r="H2034"/>
          <cell r="I2034"/>
          <cell r="J2034"/>
        </row>
        <row r="2035">
          <cell r="C2035" t="str">
            <v>CARTUCHO DE TINTA PARA IMPRESORA CANON N CLI-8PM MAGENTA PHOTO</v>
          </cell>
          <cell r="D2035" t="str">
            <v>21401001-0182</v>
          </cell>
          <cell r="E2035" t="str">
            <v>Pieza</v>
          </cell>
          <cell r="F2035" t="str">
            <v>21401</v>
          </cell>
          <cell r="G2035" t="str">
            <v>11510</v>
          </cell>
          <cell r="H2035"/>
          <cell r="I2035"/>
          <cell r="J2035"/>
        </row>
        <row r="2036">
          <cell r="C2036" t="str">
            <v>CARTUCHO DE TINTA PARA IMPRESORA CANON N CLI-8R RED</v>
          </cell>
          <cell r="D2036" t="str">
            <v>21401001-0183</v>
          </cell>
          <cell r="E2036" t="str">
            <v>Pieza</v>
          </cell>
          <cell r="F2036" t="str">
            <v>21401</v>
          </cell>
          <cell r="G2036" t="str">
            <v>11510</v>
          </cell>
          <cell r="H2036"/>
          <cell r="I2036"/>
          <cell r="J2036"/>
        </row>
        <row r="2037">
          <cell r="C2037" t="str">
            <v>CARTUCHO DE TINTA PARA IMPRESORA CANON N CLI-8Y AMARILLO</v>
          </cell>
          <cell r="D2037" t="str">
            <v>21401001-0184</v>
          </cell>
          <cell r="E2037" t="str">
            <v>Pieza</v>
          </cell>
          <cell r="F2037" t="str">
            <v>21401</v>
          </cell>
          <cell r="G2037" t="str">
            <v>11510</v>
          </cell>
          <cell r="H2037"/>
          <cell r="I2037"/>
          <cell r="J2037"/>
        </row>
        <row r="2038">
          <cell r="C2038" t="str">
            <v>CARTUCHO DE TINTA ROJO CROMATICO CE038A PLOTTER HPZ6200</v>
          </cell>
          <cell r="D2038" t="str">
            <v>21401001-0185</v>
          </cell>
          <cell r="E2038" t="str">
            <v>Pieza</v>
          </cell>
          <cell r="F2038" t="str">
            <v>21401</v>
          </cell>
          <cell r="G2038" t="str">
            <v>11510</v>
          </cell>
          <cell r="H2038"/>
          <cell r="I2038"/>
          <cell r="J2038"/>
        </row>
        <row r="2039">
          <cell r="C2039" t="str">
            <v>KIT DE FUSOR PARA IMPRESORA HP LASERJET A COLOR CP6015 NP CB457A</v>
          </cell>
          <cell r="D2039" t="str">
            <v>21401001-0186</v>
          </cell>
          <cell r="E2039" t="str">
            <v>Pieza</v>
          </cell>
          <cell r="F2039" t="str">
            <v>21401</v>
          </cell>
          <cell r="G2039" t="str">
            <v>11510</v>
          </cell>
          <cell r="H2039"/>
          <cell r="I2039"/>
          <cell r="J2039"/>
        </row>
        <row r="2040">
          <cell r="C2040" t="str">
            <v>KIT DE MANTENIMIENTO PARA IMPRESORA OKI B6300</v>
          </cell>
          <cell r="D2040" t="str">
            <v>21401001-0187</v>
          </cell>
          <cell r="E2040" t="str">
            <v>Pieza</v>
          </cell>
          <cell r="F2040" t="str">
            <v>21401</v>
          </cell>
          <cell r="G2040" t="str">
            <v>11510</v>
          </cell>
          <cell r="H2040"/>
          <cell r="I2040"/>
          <cell r="J2040"/>
        </row>
        <row r="2041">
          <cell r="C2041" t="str">
            <v>KIT DE TRANSFERENCIA DE IMAGENES  HP N Q7504A/RM3161</v>
          </cell>
          <cell r="D2041" t="str">
            <v>21401001-0188</v>
          </cell>
          <cell r="E2041" t="str">
            <v>Pieza</v>
          </cell>
          <cell r="F2041" t="str">
            <v>21401</v>
          </cell>
          <cell r="G2041" t="str">
            <v>11510</v>
          </cell>
          <cell r="H2041"/>
          <cell r="I2041"/>
          <cell r="J2041"/>
        </row>
        <row r="2042">
          <cell r="C2042" t="str">
            <v>KIT FUSOR DE IMAGENES N Q7502A/3131 NEW 119V</v>
          </cell>
          <cell r="D2042" t="str">
            <v>21401001-0189</v>
          </cell>
          <cell r="E2042" t="str">
            <v>Pieza</v>
          </cell>
          <cell r="F2042" t="str">
            <v>21401</v>
          </cell>
          <cell r="G2042" t="str">
            <v>11510</v>
          </cell>
          <cell r="H2042"/>
          <cell r="I2042"/>
          <cell r="J2042"/>
        </row>
        <row r="2043">
          <cell r="C2043" t="str">
            <v>TONER MULTIFUNCIONAL CANON IR1019/1023/1021/1025</v>
          </cell>
          <cell r="D2043" t="str">
            <v>21401001-0190</v>
          </cell>
          <cell r="E2043" t="str">
            <v>Pieza</v>
          </cell>
          <cell r="F2043" t="str">
            <v>21401</v>
          </cell>
          <cell r="G2043" t="str">
            <v>11510</v>
          </cell>
          <cell r="H2043"/>
          <cell r="I2043"/>
          <cell r="J2043"/>
        </row>
        <row r="2044">
          <cell r="C2044" t="str">
            <v>TONER HP CE278A</v>
          </cell>
          <cell r="D2044" t="str">
            <v>21401001-0191</v>
          </cell>
          <cell r="E2044" t="str">
            <v>Pieza</v>
          </cell>
          <cell r="F2044" t="str">
            <v>21401</v>
          </cell>
          <cell r="G2044" t="str">
            <v>11510</v>
          </cell>
          <cell r="H2044"/>
          <cell r="I2044"/>
          <cell r="J2044"/>
        </row>
        <row r="2045">
          <cell r="C2045" t="str">
            <v>REVELADOR TIPO 26 PARA FOTOCOPIADORA</v>
          </cell>
          <cell r="D2045" t="str">
            <v>21401001-0192</v>
          </cell>
          <cell r="E2045" t="str">
            <v>Pieza</v>
          </cell>
          <cell r="F2045" t="str">
            <v>21401</v>
          </cell>
          <cell r="G2045" t="str">
            <v>11510</v>
          </cell>
          <cell r="H2045"/>
          <cell r="I2045"/>
          <cell r="J2045"/>
        </row>
        <row r="2046">
          <cell r="C2046" t="str">
            <v>TONER OKIDATA OK44574901 NEGRO</v>
          </cell>
          <cell r="D2046" t="str">
            <v>21401001-0193</v>
          </cell>
          <cell r="E2046" t="str">
            <v>Pieza</v>
          </cell>
          <cell r="F2046" t="str">
            <v>21401</v>
          </cell>
          <cell r="G2046" t="str">
            <v>11510</v>
          </cell>
          <cell r="H2046"/>
          <cell r="I2046"/>
          <cell r="J2046"/>
        </row>
        <row r="2047">
          <cell r="C2047" t="str">
            <v>TONER HP P11606DN NEGRO</v>
          </cell>
          <cell r="D2047" t="str">
            <v>21401001-0194</v>
          </cell>
          <cell r="E2047" t="str">
            <v>Pieza</v>
          </cell>
          <cell r="F2047" t="str">
            <v>21401</v>
          </cell>
          <cell r="G2047" t="str">
            <v>11510</v>
          </cell>
          <cell r="H2047"/>
          <cell r="I2047"/>
          <cell r="J2047"/>
        </row>
        <row r="2048">
          <cell r="C2048" t="str">
            <v>FUSOR IMPRESORA OKIDATA B6500</v>
          </cell>
          <cell r="D2048" t="str">
            <v>21401001-0195</v>
          </cell>
          <cell r="E2048" t="str">
            <v>Pieza</v>
          </cell>
          <cell r="F2048" t="str">
            <v>21401</v>
          </cell>
          <cell r="G2048" t="str">
            <v>11510</v>
          </cell>
          <cell r="H2048"/>
          <cell r="I2048"/>
          <cell r="J2048"/>
        </row>
        <row r="2049">
          <cell r="C2049" t="str">
            <v>TONER SAMSUNG MN-3710 ND MLT-D255S</v>
          </cell>
          <cell r="D2049" t="str">
            <v>21401001-0196</v>
          </cell>
          <cell r="E2049" t="str">
            <v>Pieza</v>
          </cell>
          <cell r="F2049" t="str">
            <v>21401</v>
          </cell>
          <cell r="G2049" t="str">
            <v>11510</v>
          </cell>
          <cell r="H2049"/>
          <cell r="I2049"/>
          <cell r="J2049"/>
        </row>
        <row r="2050">
          <cell r="C2050" t="str">
            <v>TONER SAMSUNG MN-3710 ND MLT-D205L</v>
          </cell>
          <cell r="D2050" t="str">
            <v>21401001-0197</v>
          </cell>
          <cell r="E2050" t="str">
            <v>Pieza</v>
          </cell>
          <cell r="F2050" t="str">
            <v>21401</v>
          </cell>
          <cell r="G2050" t="str">
            <v>11510</v>
          </cell>
          <cell r="H2050"/>
          <cell r="I2050"/>
          <cell r="J2050"/>
        </row>
        <row r="2051">
          <cell r="C2051" t="str">
            <v>TONER SAMSUNG MN-3710 ND MLT-D2505E</v>
          </cell>
          <cell r="D2051" t="str">
            <v>21401001-0198</v>
          </cell>
          <cell r="E2051" t="str">
            <v>Pieza</v>
          </cell>
          <cell r="F2051" t="str">
            <v>21401</v>
          </cell>
          <cell r="G2051" t="str">
            <v>11510</v>
          </cell>
          <cell r="H2051"/>
          <cell r="I2051"/>
          <cell r="J2051"/>
        </row>
        <row r="2052">
          <cell r="C2052" t="str">
            <v>TONER KONICA-MINOLTA MAGOCOLOR 5670EN P-A06X010</v>
          </cell>
          <cell r="D2052" t="str">
            <v>21401001-0199</v>
          </cell>
          <cell r="E2052" t="str">
            <v>Pieza</v>
          </cell>
          <cell r="F2052" t="str">
            <v>21401</v>
          </cell>
          <cell r="G2052" t="str">
            <v>11510</v>
          </cell>
          <cell r="H2052"/>
          <cell r="I2052"/>
          <cell r="J2052"/>
        </row>
        <row r="2053">
          <cell r="C2053" t="str">
            <v>TONER HP LASERJET CE390X</v>
          </cell>
          <cell r="D2053" t="str">
            <v>21401001-0200</v>
          </cell>
          <cell r="E2053" t="str">
            <v>Pieza</v>
          </cell>
          <cell r="F2053" t="str">
            <v>21401</v>
          </cell>
          <cell r="G2053" t="str">
            <v>11510</v>
          </cell>
          <cell r="H2053"/>
          <cell r="I2053"/>
          <cell r="J2053"/>
        </row>
        <row r="2054">
          <cell r="C2054" t="str">
            <v>TONER HP LASERJET CE280X</v>
          </cell>
          <cell r="D2054" t="str">
            <v>21401001-0201</v>
          </cell>
          <cell r="E2054" t="str">
            <v>Pieza</v>
          </cell>
          <cell r="F2054" t="str">
            <v>21401</v>
          </cell>
          <cell r="G2054" t="str">
            <v>11510</v>
          </cell>
          <cell r="H2054"/>
          <cell r="I2054"/>
          <cell r="J2054"/>
        </row>
        <row r="2055">
          <cell r="C2055" t="str">
            <v>TONER OKIDATA B410DN P-43979101</v>
          </cell>
          <cell r="D2055" t="str">
            <v>21401001-0202</v>
          </cell>
          <cell r="E2055" t="str">
            <v>Pieza</v>
          </cell>
          <cell r="F2055" t="str">
            <v>21401</v>
          </cell>
          <cell r="G2055" t="str">
            <v>11510</v>
          </cell>
          <cell r="H2055"/>
          <cell r="I2055"/>
          <cell r="J2055"/>
        </row>
        <row r="2056">
          <cell r="C2056" t="str">
            <v>KIT DE MANTENIMIENTO HP LASERJET 5500 P-C9734B</v>
          </cell>
          <cell r="D2056" t="str">
            <v>21401001-0203</v>
          </cell>
          <cell r="E2056" t="str">
            <v>Pieza</v>
          </cell>
          <cell r="F2056" t="str">
            <v>21401</v>
          </cell>
          <cell r="G2056" t="str">
            <v>11510</v>
          </cell>
          <cell r="H2056"/>
          <cell r="I2056"/>
          <cell r="J2056"/>
        </row>
        <row r="2057">
          <cell r="C2057" t="str">
            <v>KIT DE MANTENIMIENTO XEROX PHASER 3428</v>
          </cell>
          <cell r="D2057" t="str">
            <v>21401001-0204</v>
          </cell>
          <cell r="E2057" t="str">
            <v>Pieza</v>
          </cell>
          <cell r="F2057" t="str">
            <v>21401</v>
          </cell>
          <cell r="G2057" t="str">
            <v>11510</v>
          </cell>
          <cell r="H2057"/>
          <cell r="I2057"/>
          <cell r="J2057"/>
        </row>
        <row r="2058">
          <cell r="C2058" t="str">
            <v>TONER KYOCERA FS8100 P-TK822Y</v>
          </cell>
          <cell r="D2058" t="str">
            <v>21401001-0205</v>
          </cell>
          <cell r="E2058" t="str">
            <v>Pieza</v>
          </cell>
          <cell r="F2058" t="str">
            <v>21401</v>
          </cell>
          <cell r="G2058" t="str">
            <v>11510</v>
          </cell>
          <cell r="H2058"/>
          <cell r="I2058"/>
          <cell r="J2058"/>
        </row>
        <row r="2059">
          <cell r="C2059" t="str">
            <v>TONER KYOCERA FS8100 P-TK822M</v>
          </cell>
          <cell r="D2059" t="str">
            <v>21401001-0206</v>
          </cell>
          <cell r="E2059" t="str">
            <v>Pieza</v>
          </cell>
          <cell r="F2059" t="str">
            <v>21401</v>
          </cell>
          <cell r="G2059" t="str">
            <v>11510</v>
          </cell>
          <cell r="H2059"/>
          <cell r="I2059"/>
          <cell r="J2059"/>
        </row>
        <row r="2060">
          <cell r="C2060" t="str">
            <v>TONER KYOCERA FS8100 P-TK822C</v>
          </cell>
          <cell r="D2060" t="str">
            <v>21401001-0207</v>
          </cell>
          <cell r="E2060" t="str">
            <v>Pieza</v>
          </cell>
          <cell r="F2060" t="str">
            <v>21401</v>
          </cell>
          <cell r="G2060" t="str">
            <v>11510</v>
          </cell>
          <cell r="H2060"/>
          <cell r="I2060"/>
          <cell r="J2060"/>
        </row>
        <row r="2061">
          <cell r="C2061" t="str">
            <v>TONER KYOCERA FS8100 P-TK822K</v>
          </cell>
          <cell r="D2061" t="str">
            <v>21401001-0208</v>
          </cell>
          <cell r="E2061" t="str">
            <v>Pieza</v>
          </cell>
          <cell r="F2061" t="str">
            <v>21401</v>
          </cell>
          <cell r="G2061" t="str">
            <v>11510</v>
          </cell>
          <cell r="H2061"/>
          <cell r="I2061"/>
          <cell r="J2061"/>
        </row>
        <row r="2062">
          <cell r="C2062" t="str">
            <v>TONER HP LASERJET CE285X</v>
          </cell>
          <cell r="D2062" t="str">
            <v>21401001-0209</v>
          </cell>
          <cell r="E2062" t="str">
            <v>Pieza</v>
          </cell>
          <cell r="F2062" t="str">
            <v>21401</v>
          </cell>
          <cell r="G2062" t="str">
            <v>11510</v>
          </cell>
          <cell r="H2062"/>
          <cell r="I2062"/>
          <cell r="J2062"/>
        </row>
        <row r="2063">
          <cell r="C2063" t="str">
            <v>FUSOR XEROX LASER PHASER 6360 P-11550005</v>
          </cell>
          <cell r="D2063" t="str">
            <v>21401001-0210</v>
          </cell>
          <cell r="E2063" t="str">
            <v>Pieza</v>
          </cell>
          <cell r="F2063" t="str">
            <v>21401</v>
          </cell>
          <cell r="G2063" t="str">
            <v>11510</v>
          </cell>
          <cell r="H2063"/>
          <cell r="I2063"/>
          <cell r="J2063"/>
        </row>
        <row r="2064">
          <cell r="C2064" t="str">
            <v>TONER PARA FOTOCOPIADORA KONICA 3510</v>
          </cell>
          <cell r="D2064" t="str">
            <v>21401001-0211</v>
          </cell>
          <cell r="E2064" t="str">
            <v>Pieza</v>
          </cell>
          <cell r="F2064" t="str">
            <v>21401</v>
          </cell>
          <cell r="G2064" t="str">
            <v>11510</v>
          </cell>
          <cell r="H2064"/>
          <cell r="I2064"/>
          <cell r="J2064"/>
        </row>
        <row r="2065">
          <cell r="C2065" t="str">
            <v>TONER PARA FOTOCOPIADORA KONICA 350</v>
          </cell>
          <cell r="D2065" t="str">
            <v>21401001-0212</v>
          </cell>
          <cell r="E2065" t="str">
            <v>Pieza</v>
          </cell>
          <cell r="F2065" t="str">
            <v>21401</v>
          </cell>
          <cell r="G2065" t="str">
            <v>11510</v>
          </cell>
          <cell r="H2065"/>
          <cell r="I2065"/>
          <cell r="J2065"/>
        </row>
        <row r="2066">
          <cell r="C2066" t="str">
            <v>TONER HP LASER CE412A AMARILLO</v>
          </cell>
          <cell r="D2066" t="str">
            <v>21401001-0213</v>
          </cell>
          <cell r="E2066" t="str">
            <v>Pieza</v>
          </cell>
          <cell r="F2066" t="str">
            <v>21401</v>
          </cell>
          <cell r="G2066" t="str">
            <v>11510</v>
          </cell>
          <cell r="H2066"/>
          <cell r="I2066"/>
          <cell r="J2066"/>
        </row>
        <row r="2067">
          <cell r="C2067" t="str">
            <v>TONER HP LASER CE411A CYAN</v>
          </cell>
          <cell r="D2067" t="str">
            <v>21401001-0214</v>
          </cell>
          <cell r="E2067" t="str">
            <v>Pieza</v>
          </cell>
          <cell r="F2067" t="str">
            <v>21401</v>
          </cell>
          <cell r="G2067" t="str">
            <v>11510</v>
          </cell>
          <cell r="H2067"/>
          <cell r="I2067"/>
          <cell r="J2067"/>
        </row>
        <row r="2068">
          <cell r="C2068" t="str">
            <v>TONER HP LASER CE413A MAGENTA</v>
          </cell>
          <cell r="D2068" t="str">
            <v>21401001-0215</v>
          </cell>
          <cell r="E2068" t="str">
            <v>Pieza</v>
          </cell>
          <cell r="F2068" t="str">
            <v>21401</v>
          </cell>
          <cell r="G2068" t="str">
            <v>11510</v>
          </cell>
          <cell r="H2068"/>
          <cell r="I2068"/>
          <cell r="J2068"/>
        </row>
        <row r="2069">
          <cell r="C2069" t="str">
            <v>TONER HP LASER CE410X NEGRO</v>
          </cell>
          <cell r="D2069" t="str">
            <v>21401001-0216</v>
          </cell>
          <cell r="E2069" t="str">
            <v>Pieza</v>
          </cell>
          <cell r="F2069" t="str">
            <v>21401</v>
          </cell>
          <cell r="G2069" t="str">
            <v>11510</v>
          </cell>
          <cell r="H2069"/>
          <cell r="I2069"/>
          <cell r="J2069"/>
        </row>
        <row r="2070">
          <cell r="C2070" t="str">
            <v>TONER PARA COPIADORA CANON 1025</v>
          </cell>
          <cell r="D2070" t="str">
            <v>21401001-0217</v>
          </cell>
          <cell r="E2070" t="str">
            <v>Pieza</v>
          </cell>
          <cell r="F2070" t="str">
            <v>21401</v>
          </cell>
          <cell r="G2070" t="str">
            <v>11510</v>
          </cell>
          <cell r="H2070"/>
          <cell r="I2070"/>
          <cell r="J2070"/>
        </row>
        <row r="2071">
          <cell r="C2071" t="str">
            <v>TONER PARA IMPRESORA HP CE285A</v>
          </cell>
          <cell r="D2071" t="str">
            <v>21401001-0218</v>
          </cell>
          <cell r="E2071" t="str">
            <v>Pieza</v>
          </cell>
          <cell r="F2071" t="str">
            <v>21401</v>
          </cell>
          <cell r="G2071" t="str">
            <v>11510</v>
          </cell>
          <cell r="H2071"/>
          <cell r="I2071"/>
          <cell r="J2071"/>
        </row>
        <row r="2072">
          <cell r="C2072" t="str">
            <v>TONER PARA IMPRESORA SAMSUNG ML1915</v>
          </cell>
          <cell r="D2072" t="str">
            <v>21401001-0219</v>
          </cell>
          <cell r="E2072" t="str">
            <v>Pieza</v>
          </cell>
          <cell r="F2072" t="str">
            <v>21401</v>
          </cell>
          <cell r="G2072" t="str">
            <v>11510</v>
          </cell>
          <cell r="H2072"/>
          <cell r="I2072"/>
          <cell r="J2072"/>
        </row>
        <row r="2073">
          <cell r="C2073" t="str">
            <v>TONER PARA IMPRESORA AFICIO RICOH 3410 SF</v>
          </cell>
          <cell r="D2073" t="str">
            <v>21401001-0220</v>
          </cell>
          <cell r="E2073" t="str">
            <v>Pieza</v>
          </cell>
          <cell r="F2073" t="str">
            <v>21401</v>
          </cell>
          <cell r="G2073" t="str">
            <v>11510</v>
          </cell>
          <cell r="H2073"/>
          <cell r="I2073"/>
          <cell r="J2073"/>
        </row>
        <row r="2074">
          <cell r="C2074" t="str">
            <v>TAMBOR PARA MULTIFUNCIONAL BROTHER 8080DN</v>
          </cell>
          <cell r="D2074" t="str">
            <v>21401001-0221</v>
          </cell>
          <cell r="E2074" t="str">
            <v>Pieza</v>
          </cell>
          <cell r="F2074" t="str">
            <v>21401</v>
          </cell>
          <cell r="G2074" t="str">
            <v>11510</v>
          </cell>
          <cell r="H2074"/>
          <cell r="I2074"/>
          <cell r="J2074"/>
        </row>
        <row r="2075">
          <cell r="C2075" t="str">
            <v>PAPEL FORMA CONTINUA</v>
          </cell>
          <cell r="D2075" t="str">
            <v>21401001-0222</v>
          </cell>
          <cell r="E2075" t="str">
            <v>Pieza</v>
          </cell>
          <cell r="F2075" t="str">
            <v>21401</v>
          </cell>
          <cell r="G2075" t="str">
            <v>11510</v>
          </cell>
          <cell r="H2075"/>
          <cell r="I2075"/>
          <cell r="J2075"/>
        </row>
        <row r="2076">
          <cell r="C2076" t="str">
            <v>KIT DE MANTENIMIENTO KYOCERA MK-710  FS-9530DN</v>
          </cell>
          <cell r="D2076" t="str">
            <v>21401001-0223</v>
          </cell>
          <cell r="E2076" t="str">
            <v>Pieza</v>
          </cell>
          <cell r="F2076" t="str">
            <v>21401</v>
          </cell>
          <cell r="G2076" t="str">
            <v>11510</v>
          </cell>
          <cell r="H2076"/>
          <cell r="I2076"/>
          <cell r="J2076"/>
        </row>
        <row r="2077">
          <cell r="C2077" t="str">
            <v>TONER SAMSUNG MN-3820 NP MLT-D203E</v>
          </cell>
          <cell r="D2077" t="str">
            <v>21401001-0224</v>
          </cell>
          <cell r="E2077" t="str">
            <v>Pieza</v>
          </cell>
          <cell r="F2077" t="str">
            <v>21401</v>
          </cell>
          <cell r="G2077" t="str">
            <v>11510</v>
          </cell>
          <cell r="H2077"/>
          <cell r="I2077"/>
          <cell r="J2077"/>
        </row>
        <row r="2078">
          <cell r="C2078" t="str">
            <v>TONER LEXMARK MS-810DN NP 52D4H00</v>
          </cell>
          <cell r="D2078" t="str">
            <v>21401001-0225</v>
          </cell>
          <cell r="E2078" t="str">
            <v>Pieza</v>
          </cell>
          <cell r="F2078" t="str">
            <v>21401</v>
          </cell>
          <cell r="G2078" t="str">
            <v>11510</v>
          </cell>
          <cell r="H2078"/>
          <cell r="I2078"/>
          <cell r="J2078"/>
        </row>
        <row r="2079">
          <cell r="C2079" t="str">
            <v>TONER LEXMARK CS-34010DN NP 70C8HK0</v>
          </cell>
          <cell r="D2079" t="str">
            <v>21401001-0226</v>
          </cell>
          <cell r="E2079" t="str">
            <v>Pieza</v>
          </cell>
          <cell r="F2079" t="str">
            <v>21401</v>
          </cell>
          <cell r="G2079" t="str">
            <v>11510</v>
          </cell>
          <cell r="H2079"/>
          <cell r="I2079"/>
          <cell r="J2079"/>
        </row>
        <row r="2080">
          <cell r="C2080" t="str">
            <v>TONER LEXMARK CS-34010DN NP 70C8HC0</v>
          </cell>
          <cell r="D2080" t="str">
            <v>21401001-0227</v>
          </cell>
          <cell r="E2080" t="str">
            <v>Pieza</v>
          </cell>
          <cell r="F2080" t="str">
            <v>21401</v>
          </cell>
          <cell r="G2080" t="str">
            <v>11510</v>
          </cell>
          <cell r="H2080"/>
          <cell r="I2080"/>
          <cell r="J2080"/>
        </row>
        <row r="2081">
          <cell r="C2081" t="str">
            <v>TONER LEXMARK CS-34010DN NP 70C8HM0</v>
          </cell>
          <cell r="D2081" t="str">
            <v>21401001-0228</v>
          </cell>
          <cell r="E2081" t="str">
            <v>Pieza</v>
          </cell>
          <cell r="F2081" t="str">
            <v>21401</v>
          </cell>
          <cell r="G2081" t="str">
            <v>11510</v>
          </cell>
          <cell r="H2081"/>
          <cell r="I2081"/>
          <cell r="J2081"/>
        </row>
        <row r="2082">
          <cell r="C2082" t="str">
            <v>TONER LEXMARK CS-34010DN NP 70C8HY0</v>
          </cell>
          <cell r="D2082" t="str">
            <v>21401001-0229</v>
          </cell>
          <cell r="E2082" t="str">
            <v>Pieza</v>
          </cell>
          <cell r="F2082" t="str">
            <v>21401</v>
          </cell>
          <cell r="G2082" t="str">
            <v>11510</v>
          </cell>
          <cell r="H2082"/>
          <cell r="I2082"/>
          <cell r="J2082"/>
        </row>
        <row r="2083">
          <cell r="C2083" t="str">
            <v>KIT DE MANTENIMIENTO HP N9120</v>
          </cell>
          <cell r="D2083" t="str">
            <v>21401001-0230</v>
          </cell>
          <cell r="E2083" t="str">
            <v>Pieza</v>
          </cell>
          <cell r="F2083" t="str">
            <v>21401</v>
          </cell>
          <cell r="G2083" t="str">
            <v>11510</v>
          </cell>
          <cell r="H2083"/>
          <cell r="I2083"/>
          <cell r="J2083"/>
        </row>
        <row r="2084">
          <cell r="C2084" t="str">
            <v>TONER HP M651 NP CF330X</v>
          </cell>
          <cell r="D2084" t="str">
            <v>21401001-0231</v>
          </cell>
          <cell r="E2084" t="str">
            <v>Pieza</v>
          </cell>
          <cell r="F2084" t="str">
            <v>21401</v>
          </cell>
          <cell r="G2084" t="str">
            <v>11510</v>
          </cell>
          <cell r="H2084"/>
          <cell r="I2084"/>
          <cell r="J2084"/>
        </row>
        <row r="2085">
          <cell r="C2085" t="str">
            <v>TONER HP M651 NP CF331A</v>
          </cell>
          <cell r="D2085" t="str">
            <v>21401001-0232</v>
          </cell>
          <cell r="E2085" t="str">
            <v>Pieza</v>
          </cell>
          <cell r="F2085" t="str">
            <v>21401</v>
          </cell>
          <cell r="G2085" t="str">
            <v>11510</v>
          </cell>
          <cell r="H2085"/>
          <cell r="I2085"/>
          <cell r="J2085"/>
        </row>
        <row r="2086">
          <cell r="C2086" t="str">
            <v>TONER HP M651 NP CF332A</v>
          </cell>
          <cell r="D2086" t="str">
            <v>21401001-0233</v>
          </cell>
          <cell r="E2086" t="str">
            <v>Pieza</v>
          </cell>
          <cell r="F2086" t="str">
            <v>21401</v>
          </cell>
          <cell r="G2086" t="str">
            <v>11510</v>
          </cell>
          <cell r="H2086"/>
          <cell r="I2086"/>
          <cell r="J2086"/>
        </row>
        <row r="2087">
          <cell r="C2087" t="str">
            <v>TONER HP M651 NP CF333A</v>
          </cell>
          <cell r="D2087" t="str">
            <v>21401001-0234</v>
          </cell>
          <cell r="E2087" t="str">
            <v>Pieza</v>
          </cell>
          <cell r="F2087" t="str">
            <v>21401</v>
          </cell>
          <cell r="G2087" t="str">
            <v>11510</v>
          </cell>
          <cell r="H2087"/>
          <cell r="I2087"/>
          <cell r="J2087"/>
        </row>
        <row r="2088">
          <cell r="C2088" t="str">
            <v>TONER HP 8100 NP CN045AL</v>
          </cell>
          <cell r="D2088" t="str">
            <v>21401001-0235</v>
          </cell>
          <cell r="E2088" t="str">
            <v>Pieza</v>
          </cell>
          <cell r="F2088" t="str">
            <v>21401</v>
          </cell>
          <cell r="G2088" t="str">
            <v>11510</v>
          </cell>
          <cell r="H2088"/>
          <cell r="I2088"/>
          <cell r="J2088"/>
        </row>
        <row r="2089">
          <cell r="C2089" t="str">
            <v>TONER HP 8100 NP CN048AL</v>
          </cell>
          <cell r="D2089" t="str">
            <v>21401001-0236</v>
          </cell>
          <cell r="E2089" t="str">
            <v>Pieza</v>
          </cell>
          <cell r="F2089" t="str">
            <v>21401</v>
          </cell>
          <cell r="G2089" t="str">
            <v>11510</v>
          </cell>
          <cell r="H2089"/>
          <cell r="I2089"/>
          <cell r="J2089"/>
        </row>
        <row r="2090">
          <cell r="C2090" t="str">
            <v>TONER HP 8100 NP CN046AL</v>
          </cell>
          <cell r="D2090" t="str">
            <v>21401001-0237</v>
          </cell>
          <cell r="E2090" t="str">
            <v>Pieza</v>
          </cell>
          <cell r="F2090" t="str">
            <v>21401</v>
          </cell>
          <cell r="G2090" t="str">
            <v>11510</v>
          </cell>
          <cell r="H2090"/>
          <cell r="I2090"/>
          <cell r="J2090"/>
        </row>
        <row r="2091">
          <cell r="C2091" t="str">
            <v>TONER HP 8100 NP CN047AL</v>
          </cell>
          <cell r="D2091" t="str">
            <v>21401001-0238</v>
          </cell>
          <cell r="E2091" t="str">
            <v>Pieza</v>
          </cell>
          <cell r="F2091" t="str">
            <v>21401</v>
          </cell>
          <cell r="G2091" t="str">
            <v>11510</v>
          </cell>
          <cell r="H2091"/>
          <cell r="I2091"/>
          <cell r="J2091"/>
        </row>
        <row r="2092">
          <cell r="C2092" t="str">
            <v>KIT DE MANTENIMIENTO LEXMARK T654DN</v>
          </cell>
          <cell r="D2092" t="str">
            <v>21401001-0239</v>
          </cell>
          <cell r="E2092" t="str">
            <v>Pieza</v>
          </cell>
          <cell r="F2092" t="str">
            <v>21401</v>
          </cell>
          <cell r="G2092" t="str">
            <v>11510</v>
          </cell>
          <cell r="H2092"/>
          <cell r="I2092"/>
          <cell r="J2092"/>
        </row>
        <row r="2093">
          <cell r="C2093" t="str">
            <v>TONER BROTHER  TN-350</v>
          </cell>
          <cell r="D2093" t="str">
            <v>21401001-0240</v>
          </cell>
          <cell r="E2093" t="str">
            <v>Pieza</v>
          </cell>
          <cell r="F2093" t="str">
            <v>21401</v>
          </cell>
          <cell r="G2093" t="str">
            <v>11510</v>
          </cell>
          <cell r="H2093"/>
          <cell r="I2093"/>
          <cell r="J2093"/>
        </row>
        <row r="2094">
          <cell r="C2094" t="str">
            <v>TONER HP 950 XL CN045AE</v>
          </cell>
          <cell r="D2094" t="str">
            <v>21401001-0241</v>
          </cell>
          <cell r="E2094" t="str">
            <v>Pieza</v>
          </cell>
          <cell r="F2094" t="str">
            <v>21401</v>
          </cell>
          <cell r="G2094" t="str">
            <v>11510</v>
          </cell>
          <cell r="H2094"/>
          <cell r="I2094"/>
          <cell r="J2094"/>
        </row>
        <row r="2095">
          <cell r="C2095" t="str">
            <v>BOTITA PROTECTORA PARA CONECTOR</v>
          </cell>
          <cell r="D2095" t="str">
            <v>21401001-0242</v>
          </cell>
          <cell r="E2095" t="str">
            <v>Pieza</v>
          </cell>
          <cell r="F2095" t="str">
            <v>21401</v>
          </cell>
          <cell r="G2095" t="str">
            <v>11510</v>
          </cell>
          <cell r="H2095"/>
          <cell r="I2095"/>
          <cell r="J2095"/>
        </row>
        <row r="2096">
          <cell r="C2096" t="str">
            <v>CARTUCHO EPSON STYLUS TX320F T133120</v>
          </cell>
          <cell r="D2096" t="str">
            <v>21401001-0243</v>
          </cell>
          <cell r="E2096" t="str">
            <v>Pieza</v>
          </cell>
          <cell r="F2096" t="str">
            <v>21401</v>
          </cell>
          <cell r="G2096" t="str">
            <v>11510</v>
          </cell>
          <cell r="H2096"/>
          <cell r="I2096"/>
          <cell r="J2096"/>
        </row>
        <row r="2097">
          <cell r="C2097" t="str">
            <v>CARTUCHO EPSON STYLUS TX320F T133420</v>
          </cell>
          <cell r="D2097" t="str">
            <v>21401001-0244</v>
          </cell>
          <cell r="E2097" t="str">
            <v>Pieza</v>
          </cell>
          <cell r="F2097" t="str">
            <v>21401</v>
          </cell>
          <cell r="G2097" t="str">
            <v>11510</v>
          </cell>
          <cell r="H2097"/>
          <cell r="I2097"/>
          <cell r="J2097"/>
        </row>
        <row r="2098">
          <cell r="C2098" t="str">
            <v>CARTUCHO EPSON STYLUS TX320F T133320</v>
          </cell>
          <cell r="D2098" t="str">
            <v>21401001-0245</v>
          </cell>
          <cell r="E2098" t="str">
            <v>Pieza</v>
          </cell>
          <cell r="F2098" t="str">
            <v>21401</v>
          </cell>
          <cell r="G2098" t="str">
            <v>11510</v>
          </cell>
          <cell r="H2098"/>
          <cell r="I2098"/>
          <cell r="J2098"/>
        </row>
        <row r="2099">
          <cell r="C2099" t="str">
            <v>CARTUCHO EPSON STYLUS TX320F T133220</v>
          </cell>
          <cell r="D2099" t="str">
            <v>21401001-0246</v>
          </cell>
          <cell r="E2099" t="str">
            <v>Pieza</v>
          </cell>
          <cell r="F2099" t="str">
            <v>21401</v>
          </cell>
          <cell r="G2099" t="str">
            <v>11510</v>
          </cell>
          <cell r="H2099"/>
          <cell r="I2099"/>
          <cell r="J2099"/>
        </row>
        <row r="2100">
          <cell r="C2100" t="str">
            <v>TONER HP LASER JET C4092A</v>
          </cell>
          <cell r="D2100" t="str">
            <v>21401001-0247</v>
          </cell>
          <cell r="E2100" t="str">
            <v>Pieza</v>
          </cell>
          <cell r="F2100" t="str">
            <v>21401</v>
          </cell>
          <cell r="G2100" t="str">
            <v>11510</v>
          </cell>
          <cell r="H2100"/>
          <cell r="I2100"/>
          <cell r="J2100"/>
        </row>
        <row r="2101">
          <cell r="C2101" t="str">
            <v>HP OFFICE-JET CB338WL</v>
          </cell>
          <cell r="D2101" t="str">
            <v>21401001-0248</v>
          </cell>
          <cell r="E2101" t="str">
            <v>Pieza</v>
          </cell>
          <cell r="F2101" t="str">
            <v>21401</v>
          </cell>
          <cell r="G2101" t="str">
            <v>11510</v>
          </cell>
          <cell r="H2101"/>
          <cell r="I2101"/>
          <cell r="J2101"/>
        </row>
        <row r="2102">
          <cell r="C2102" t="str">
            <v>TONER PARA IMPRESORA SAMSUNG MLT-D105L</v>
          </cell>
          <cell r="D2102" t="str">
            <v>21401001-0249</v>
          </cell>
          <cell r="E2102" t="str">
            <v>Pieza</v>
          </cell>
          <cell r="F2102" t="str">
            <v>21401</v>
          </cell>
          <cell r="G2102" t="str">
            <v>11510</v>
          </cell>
          <cell r="H2102"/>
          <cell r="I2102"/>
          <cell r="J2102"/>
        </row>
        <row r="2103">
          <cell r="C2103" t="str">
            <v>TONER IMPRESORA BROTHER DCP 8085 TN 650</v>
          </cell>
          <cell r="D2103" t="str">
            <v>21401001-0250</v>
          </cell>
          <cell r="E2103" t="str">
            <v>Pieza</v>
          </cell>
          <cell r="F2103" t="str">
            <v>21401</v>
          </cell>
          <cell r="G2103" t="str">
            <v>11510</v>
          </cell>
          <cell r="H2103"/>
          <cell r="I2103"/>
          <cell r="J2103"/>
        </row>
        <row r="2104">
          <cell r="C2104" t="str">
            <v>TONER LEXMARK 524x NP 52D4X00</v>
          </cell>
          <cell r="D2104" t="str">
            <v>21401001-0251</v>
          </cell>
          <cell r="E2104" t="str">
            <v>Pieza</v>
          </cell>
          <cell r="F2104" t="str">
            <v>21401</v>
          </cell>
          <cell r="G2104" t="str">
            <v>11510</v>
          </cell>
          <cell r="H2104"/>
          <cell r="I2104"/>
          <cell r="J2104"/>
        </row>
        <row r="2105">
          <cell r="C2105" t="str">
            <v>CARTUCHO HP  951XL MAGENTA CN047A</v>
          </cell>
          <cell r="D2105" t="str">
            <v>21401001-0252</v>
          </cell>
          <cell r="E2105" t="str">
            <v>Pieza</v>
          </cell>
          <cell r="F2105" t="str">
            <v>21401</v>
          </cell>
          <cell r="G2105" t="str">
            <v>11510</v>
          </cell>
          <cell r="H2105"/>
          <cell r="I2105"/>
          <cell r="J2105"/>
        </row>
        <row r="2106">
          <cell r="C2106" t="str">
            <v>CARTUCHO HP  951XL CYAN CN046A</v>
          </cell>
          <cell r="D2106" t="str">
            <v>21401001-0253</v>
          </cell>
          <cell r="E2106" t="str">
            <v>Pieza</v>
          </cell>
          <cell r="F2106" t="str">
            <v>21401</v>
          </cell>
          <cell r="G2106" t="str">
            <v>11510</v>
          </cell>
          <cell r="H2106"/>
          <cell r="I2106"/>
          <cell r="J2106"/>
        </row>
        <row r="2107">
          <cell r="C2107" t="str">
            <v>CARTUCHO HP  951XL AMARILLA CN048A</v>
          </cell>
          <cell r="D2107" t="str">
            <v>21401001-0254</v>
          </cell>
          <cell r="E2107" t="str">
            <v>Pieza</v>
          </cell>
          <cell r="F2107" t="str">
            <v>21401</v>
          </cell>
          <cell r="G2107" t="str">
            <v>11510</v>
          </cell>
          <cell r="H2107"/>
          <cell r="I2107"/>
          <cell r="J2107"/>
        </row>
        <row r="2108">
          <cell r="C2108" t="str">
            <v>TONER AF MP301</v>
          </cell>
          <cell r="D2108" t="str">
            <v>21401001-0255</v>
          </cell>
          <cell r="E2108" t="str">
            <v>Pieza</v>
          </cell>
          <cell r="F2108" t="str">
            <v>21401</v>
          </cell>
          <cell r="G2108" t="str">
            <v>11510</v>
          </cell>
          <cell r="H2108"/>
          <cell r="I2108"/>
          <cell r="J2108"/>
        </row>
        <row r="2109">
          <cell r="C2109" t="str">
            <v>CARTUCHO HP 305A MAGENTA CE413A</v>
          </cell>
          <cell r="D2109" t="str">
            <v>21401001-0256</v>
          </cell>
          <cell r="E2109" t="str">
            <v>Pieza</v>
          </cell>
          <cell r="F2109" t="str">
            <v>21401</v>
          </cell>
          <cell r="G2109" t="str">
            <v>11510</v>
          </cell>
          <cell r="H2109"/>
          <cell r="I2109"/>
          <cell r="J2109"/>
        </row>
        <row r="2110">
          <cell r="C2110" t="str">
            <v>CARTUCHO HP 305A AMARILLO CE412A</v>
          </cell>
          <cell r="D2110" t="str">
            <v>21401001-0257</v>
          </cell>
          <cell r="E2110" t="str">
            <v>Pieza</v>
          </cell>
          <cell r="F2110" t="str">
            <v>21401</v>
          </cell>
          <cell r="G2110" t="str">
            <v>11510</v>
          </cell>
          <cell r="H2110"/>
          <cell r="I2110"/>
          <cell r="J2110"/>
        </row>
        <row r="2111">
          <cell r="C2111" t="str">
            <v>TONER OKI B6500</v>
          </cell>
          <cell r="D2111" t="str">
            <v>21401001-0258</v>
          </cell>
          <cell r="E2111" t="str">
            <v>Pieza</v>
          </cell>
          <cell r="F2111" t="str">
            <v>21401</v>
          </cell>
          <cell r="G2111" t="str">
            <v>11510</v>
          </cell>
          <cell r="H2111"/>
          <cell r="I2111"/>
          <cell r="J2111"/>
        </row>
        <row r="2112">
          <cell r="C2112" t="str">
            <v>TONER BROTHER NEGRO TN-1060</v>
          </cell>
          <cell r="D2112" t="str">
            <v>21401001-0259</v>
          </cell>
          <cell r="E2112" t="str">
            <v>Pieza</v>
          </cell>
          <cell r="F2112" t="str">
            <v>21401</v>
          </cell>
          <cell r="G2112" t="str">
            <v>11510</v>
          </cell>
          <cell r="H2112"/>
          <cell r="I2112"/>
          <cell r="J2112"/>
        </row>
        <row r="2113">
          <cell r="C2113" t="str">
            <v>TONER SAMSUNG SCX-4828FN MULT-D209L</v>
          </cell>
          <cell r="D2113" t="str">
            <v>21401001-0260</v>
          </cell>
          <cell r="E2113" t="str">
            <v>Pieza</v>
          </cell>
          <cell r="F2113" t="str">
            <v>21401</v>
          </cell>
          <cell r="G2113" t="str">
            <v>11510</v>
          </cell>
          <cell r="H2113"/>
          <cell r="I2113"/>
          <cell r="J2113"/>
        </row>
        <row r="2114">
          <cell r="C2114" t="str">
            <v>CARTUCHO HP 5500 NP C4960A NEGRO</v>
          </cell>
          <cell r="D2114" t="str">
            <v>21401001-0261</v>
          </cell>
          <cell r="E2114" t="str">
            <v>Pieza</v>
          </cell>
          <cell r="F2114" t="str">
            <v>21401</v>
          </cell>
          <cell r="G2114" t="str">
            <v>11510</v>
          </cell>
          <cell r="H2114"/>
          <cell r="I2114"/>
          <cell r="J2114"/>
        </row>
        <row r="2115">
          <cell r="C2115" t="str">
            <v>CARTUCHO HP 5500 NP C4962A MAGENTA</v>
          </cell>
          <cell r="D2115" t="str">
            <v>21401001-0262</v>
          </cell>
          <cell r="E2115" t="str">
            <v>Pieza</v>
          </cell>
          <cell r="F2115" t="str">
            <v>21401</v>
          </cell>
          <cell r="G2115" t="str">
            <v>11510</v>
          </cell>
          <cell r="H2115"/>
          <cell r="I2115"/>
          <cell r="J2115"/>
        </row>
        <row r="2116">
          <cell r="C2116" t="str">
            <v>CARTUCHO HP 5500 NP C4963A YELLOW</v>
          </cell>
          <cell r="D2116" t="str">
            <v>21401001-0263</v>
          </cell>
          <cell r="E2116" t="str">
            <v>Pieza</v>
          </cell>
          <cell r="F2116" t="str">
            <v>21401</v>
          </cell>
          <cell r="G2116" t="str">
            <v>11510</v>
          </cell>
          <cell r="H2116"/>
          <cell r="I2116"/>
          <cell r="J2116"/>
        </row>
        <row r="2117">
          <cell r="C2117" t="str">
            <v>CARTUCHO HP 5500 NP C4964A CYAN CLARO</v>
          </cell>
          <cell r="D2117" t="str">
            <v>21401001-0264</v>
          </cell>
          <cell r="E2117" t="str">
            <v>Pieza</v>
          </cell>
          <cell r="F2117" t="str">
            <v>21401</v>
          </cell>
          <cell r="G2117" t="str">
            <v>11510</v>
          </cell>
          <cell r="H2117"/>
          <cell r="I2117"/>
          <cell r="J2117"/>
        </row>
        <row r="2118">
          <cell r="C2118" t="str">
            <v>CARTUCHO HP 5500 NP C9460A NEGRO MATE / CYAN</v>
          </cell>
          <cell r="D2118" t="str">
            <v>21401001-0265</v>
          </cell>
          <cell r="E2118" t="str">
            <v>Pieza</v>
          </cell>
          <cell r="F2118" t="str">
            <v>21401</v>
          </cell>
          <cell r="G2118" t="str">
            <v>11510</v>
          </cell>
          <cell r="H2118"/>
          <cell r="I2118"/>
          <cell r="J2118"/>
        </row>
        <row r="2119">
          <cell r="C2119" t="str">
            <v>CARTUCHO HP 5500 NP C9461A MAGENTA AMARILLO</v>
          </cell>
          <cell r="D2119" t="str">
            <v>21401001-0266</v>
          </cell>
          <cell r="E2119" t="str">
            <v>Pieza</v>
          </cell>
          <cell r="F2119" t="str">
            <v>21401</v>
          </cell>
          <cell r="G2119" t="str">
            <v>11510</v>
          </cell>
          <cell r="H2119"/>
          <cell r="I2119"/>
          <cell r="J2119"/>
        </row>
        <row r="2120">
          <cell r="C2120" t="str">
            <v>CARTUCHO HP 5500 NP C9462A MAGENTA CLARO / CYAN CLARO</v>
          </cell>
          <cell r="D2120" t="str">
            <v>21401001-0267</v>
          </cell>
          <cell r="E2120" t="str">
            <v>Pieza</v>
          </cell>
          <cell r="F2120" t="str">
            <v>21401</v>
          </cell>
          <cell r="G2120" t="str">
            <v>11510</v>
          </cell>
          <cell r="H2120"/>
          <cell r="I2120"/>
          <cell r="J2120"/>
        </row>
        <row r="2121">
          <cell r="C2121" t="str">
            <v>CARTUCHO HP 5500 NP C9463A NEGRO FOTOGRAFICO / GRIS</v>
          </cell>
          <cell r="D2121" t="str">
            <v>21401001-0268</v>
          </cell>
          <cell r="E2121" t="str">
            <v>Pieza</v>
          </cell>
          <cell r="F2121" t="str">
            <v>21401</v>
          </cell>
          <cell r="G2121" t="str">
            <v>11510</v>
          </cell>
          <cell r="H2121"/>
          <cell r="I2121"/>
          <cell r="J2121"/>
        </row>
        <row r="2122">
          <cell r="C2122" t="str">
            <v>CARTUCHO HP 5500 NP C4871A NEGRO</v>
          </cell>
          <cell r="D2122" t="str">
            <v>21401001-0269</v>
          </cell>
          <cell r="E2122" t="str">
            <v>Pieza</v>
          </cell>
          <cell r="F2122" t="str">
            <v>21401</v>
          </cell>
          <cell r="G2122" t="str">
            <v>11510</v>
          </cell>
          <cell r="H2122"/>
          <cell r="I2122"/>
          <cell r="J2122"/>
        </row>
        <row r="2123">
          <cell r="C2123" t="str">
            <v>TONER PARA FOTOCOPIADORA  SHARP MX 560NT</v>
          </cell>
          <cell r="D2123" t="str">
            <v>21401001-0270</v>
          </cell>
          <cell r="E2123" t="str">
            <v>Pieza</v>
          </cell>
          <cell r="F2123" t="str">
            <v>21401</v>
          </cell>
          <cell r="G2123" t="str">
            <v>11510</v>
          </cell>
          <cell r="H2123"/>
          <cell r="I2123"/>
          <cell r="J2123"/>
        </row>
        <row r="2124">
          <cell r="C2124" t="str">
            <v>CARTUCHO PARA RESIDUOS KYOCERA 3050CI - 4550 - 5550CI</v>
          </cell>
          <cell r="D2124" t="str">
            <v>21401001-0271</v>
          </cell>
          <cell r="E2124" t="str">
            <v>Pieza</v>
          </cell>
          <cell r="F2124" t="str">
            <v>21401</v>
          </cell>
          <cell r="G2124" t="str">
            <v>11510</v>
          </cell>
          <cell r="H2124"/>
          <cell r="I2124"/>
          <cell r="J2124"/>
        </row>
        <row r="2125">
          <cell r="C2125" t="str">
            <v>CARTUCHO HP C4906AL NEGRO 940XL</v>
          </cell>
          <cell r="D2125" t="str">
            <v>21401001-0272</v>
          </cell>
          <cell r="E2125" t="str">
            <v>Pieza</v>
          </cell>
          <cell r="F2125" t="str">
            <v>21401</v>
          </cell>
          <cell r="G2125" t="str">
            <v>11510</v>
          </cell>
          <cell r="H2125"/>
          <cell r="I2125"/>
          <cell r="J2125"/>
        </row>
        <row r="2126">
          <cell r="C2126" t="str">
            <v>CARTUCHO HP C4907AL CYAN 940XL</v>
          </cell>
          <cell r="D2126" t="str">
            <v>21401001-0273</v>
          </cell>
          <cell r="E2126" t="str">
            <v>Pieza</v>
          </cell>
          <cell r="F2126" t="str">
            <v>21401</v>
          </cell>
          <cell r="G2126" t="str">
            <v>11510</v>
          </cell>
          <cell r="H2126"/>
          <cell r="I2126"/>
          <cell r="J2126"/>
        </row>
        <row r="2127">
          <cell r="C2127" t="str">
            <v>CARTUCHO HP C4908AL MAGENTA 940XL</v>
          </cell>
          <cell r="D2127" t="str">
            <v>21401001-0274</v>
          </cell>
          <cell r="E2127" t="str">
            <v>Pieza</v>
          </cell>
          <cell r="F2127" t="str">
            <v>21401</v>
          </cell>
          <cell r="G2127" t="str">
            <v>11510</v>
          </cell>
          <cell r="H2127"/>
          <cell r="I2127"/>
          <cell r="J2127"/>
        </row>
        <row r="2128">
          <cell r="C2128" t="str">
            <v>CARTUCHO HP C4909AL AMARILLO 940XL</v>
          </cell>
          <cell r="D2128" t="str">
            <v>21401001-0275</v>
          </cell>
          <cell r="E2128" t="str">
            <v>Pieza</v>
          </cell>
          <cell r="F2128" t="str">
            <v>21401</v>
          </cell>
          <cell r="G2128" t="str">
            <v>11510</v>
          </cell>
          <cell r="H2128"/>
          <cell r="I2128"/>
          <cell r="J2128"/>
        </row>
        <row r="2129">
          <cell r="C2129" t="str">
            <v>TONER LEXMARK 524X MS811DN ALTO RENDIMIENTO</v>
          </cell>
          <cell r="D2129" t="str">
            <v>21401001-0276</v>
          </cell>
          <cell r="E2129" t="str">
            <v>Pieza</v>
          </cell>
          <cell r="F2129" t="str">
            <v>21401</v>
          </cell>
          <cell r="G2129" t="str">
            <v>11510</v>
          </cell>
          <cell r="H2129"/>
          <cell r="I2129"/>
          <cell r="J2129"/>
        </row>
        <row r="2130">
          <cell r="C2130" t="str">
            <v>TONER HP LASER CF210 131</v>
          </cell>
          <cell r="D2130" t="str">
            <v>21401001-0277</v>
          </cell>
          <cell r="E2130" t="str">
            <v>Pieza</v>
          </cell>
          <cell r="F2130" t="str">
            <v>21401</v>
          </cell>
          <cell r="G2130" t="str">
            <v>11510</v>
          </cell>
          <cell r="H2130"/>
          <cell r="I2130"/>
          <cell r="J2130"/>
        </row>
        <row r="2131">
          <cell r="C2131" t="str">
            <v>TONER HP LASER CF210X 131X</v>
          </cell>
          <cell r="D2131" t="str">
            <v>21401001-0278</v>
          </cell>
          <cell r="E2131" t="str">
            <v>Pieza</v>
          </cell>
          <cell r="F2131" t="str">
            <v>21401</v>
          </cell>
          <cell r="G2131" t="str">
            <v>11510</v>
          </cell>
          <cell r="H2131"/>
          <cell r="I2131"/>
          <cell r="J2131"/>
        </row>
        <row r="2132">
          <cell r="C2132" t="str">
            <v>TONER HP LASER CF211 131A CYAN</v>
          </cell>
          <cell r="D2132" t="str">
            <v>21401001-0279</v>
          </cell>
          <cell r="E2132" t="str">
            <v>Pieza</v>
          </cell>
          <cell r="F2132" t="str">
            <v>21401</v>
          </cell>
          <cell r="G2132" t="str">
            <v>11510</v>
          </cell>
          <cell r="H2132"/>
          <cell r="I2132"/>
          <cell r="J2132"/>
        </row>
        <row r="2133">
          <cell r="C2133" t="str">
            <v>TONER HP LASER CF212 131A AMARILLO</v>
          </cell>
          <cell r="D2133" t="str">
            <v>21401001-0280</v>
          </cell>
          <cell r="E2133" t="str">
            <v>Pieza</v>
          </cell>
          <cell r="F2133" t="str">
            <v>21401</v>
          </cell>
          <cell r="G2133" t="str">
            <v>11510</v>
          </cell>
          <cell r="H2133"/>
          <cell r="I2133"/>
          <cell r="J2133"/>
        </row>
        <row r="2134">
          <cell r="C2134" t="str">
            <v>TONER HP LASER CF213 131A MAGENTA</v>
          </cell>
          <cell r="D2134" t="str">
            <v>21401001-0281</v>
          </cell>
          <cell r="E2134" t="str">
            <v>Pieza</v>
          </cell>
          <cell r="F2134" t="str">
            <v>21401</v>
          </cell>
          <cell r="G2134" t="str">
            <v>11510</v>
          </cell>
          <cell r="H2134"/>
          <cell r="I2134"/>
          <cell r="J2134"/>
        </row>
        <row r="2135">
          <cell r="C2135" t="str">
            <v>CARTUCHO BROTHER LC75Y AMARILLO</v>
          </cell>
          <cell r="D2135" t="str">
            <v>21401001-0282</v>
          </cell>
          <cell r="E2135" t="str">
            <v>Pieza</v>
          </cell>
          <cell r="F2135" t="str">
            <v>21401</v>
          </cell>
          <cell r="G2135" t="str">
            <v>11510</v>
          </cell>
          <cell r="H2135"/>
          <cell r="I2135"/>
          <cell r="J2135"/>
        </row>
        <row r="2136">
          <cell r="C2136" t="str">
            <v>CARTUCHO BROTHER LC75BK NEGRO</v>
          </cell>
          <cell r="D2136" t="str">
            <v>21401001-0283</v>
          </cell>
          <cell r="E2136" t="str">
            <v>Pieza</v>
          </cell>
          <cell r="F2136" t="str">
            <v>21401</v>
          </cell>
          <cell r="G2136" t="str">
            <v>11510</v>
          </cell>
          <cell r="H2136"/>
          <cell r="I2136"/>
          <cell r="J2136"/>
        </row>
        <row r="2137">
          <cell r="C2137" t="str">
            <v>CARTUCHO BROTHER LC75C CIAN</v>
          </cell>
          <cell r="D2137" t="str">
            <v>21401001-0284</v>
          </cell>
          <cell r="E2137" t="str">
            <v>Pieza</v>
          </cell>
          <cell r="F2137" t="str">
            <v>21401</v>
          </cell>
          <cell r="G2137" t="str">
            <v>11510</v>
          </cell>
          <cell r="H2137"/>
          <cell r="I2137"/>
          <cell r="J2137"/>
        </row>
        <row r="2138">
          <cell r="C2138" t="str">
            <v>CARTUCHO BROTHER LC75M MAGENTA</v>
          </cell>
          <cell r="D2138" t="str">
            <v>21401001-0285</v>
          </cell>
          <cell r="E2138" t="str">
            <v>Pieza</v>
          </cell>
          <cell r="F2138" t="str">
            <v>21401</v>
          </cell>
          <cell r="G2138" t="str">
            <v>11510</v>
          </cell>
          <cell r="H2138"/>
          <cell r="I2138"/>
          <cell r="J2138"/>
        </row>
        <row r="2139">
          <cell r="C2139" t="str">
            <v>TONER PARA FOTOCOPIADORA SHARP  AR5623</v>
          </cell>
          <cell r="D2139" t="str">
            <v>21401001-0286</v>
          </cell>
          <cell r="E2139" t="str">
            <v>Pieza</v>
          </cell>
          <cell r="F2139" t="str">
            <v>21401</v>
          </cell>
          <cell r="G2139" t="str">
            <v>11510</v>
          </cell>
          <cell r="H2139"/>
          <cell r="I2139"/>
          <cell r="J2139"/>
        </row>
        <row r="2140">
          <cell r="C2140" t="str">
            <v>CARTUCHO HP 92 C9362WL NEGRO</v>
          </cell>
          <cell r="D2140" t="str">
            <v>21401001-0287</v>
          </cell>
          <cell r="E2140" t="str">
            <v>Pieza</v>
          </cell>
          <cell r="F2140" t="str">
            <v>21401</v>
          </cell>
          <cell r="G2140" t="str">
            <v>11510</v>
          </cell>
          <cell r="H2140"/>
          <cell r="I2140"/>
          <cell r="J2140"/>
        </row>
        <row r="2141">
          <cell r="C2141" t="str">
            <v>CARTUCHO HP 93 C9361WL TRICOLOR</v>
          </cell>
          <cell r="D2141" t="str">
            <v>21401001-0288</v>
          </cell>
          <cell r="E2141" t="str">
            <v>Pieza</v>
          </cell>
          <cell r="F2141" t="str">
            <v>21401</v>
          </cell>
          <cell r="G2141" t="str">
            <v>11510</v>
          </cell>
          <cell r="H2141"/>
          <cell r="I2141"/>
          <cell r="J2141"/>
        </row>
        <row r="2142">
          <cell r="C2142" t="str">
            <v>CARTUCHO HP 662 CZ103AL NEGRO</v>
          </cell>
          <cell r="D2142" t="str">
            <v>21401001-0290</v>
          </cell>
          <cell r="E2142" t="str">
            <v>Pieza</v>
          </cell>
          <cell r="F2142" t="str">
            <v>21401</v>
          </cell>
          <cell r="G2142" t="str">
            <v>11510</v>
          </cell>
          <cell r="H2142"/>
          <cell r="I2142"/>
          <cell r="J2142"/>
        </row>
        <row r="2143">
          <cell r="C2143" t="str">
            <v>CARTUCHO HP 662 CZ106AL TRICOLOR</v>
          </cell>
          <cell r="D2143" t="str">
            <v>21401001-0291</v>
          </cell>
          <cell r="E2143" t="str">
            <v>Pieza</v>
          </cell>
          <cell r="F2143" t="str">
            <v>21401</v>
          </cell>
          <cell r="G2143" t="str">
            <v>11510</v>
          </cell>
          <cell r="H2143"/>
          <cell r="I2143"/>
          <cell r="J2143"/>
        </row>
        <row r="2144">
          <cell r="C2144" t="str">
            <v>BOTELLA DE TINTA EPSON T6641 NEGRO</v>
          </cell>
          <cell r="D2144" t="str">
            <v>21401001-0292</v>
          </cell>
          <cell r="E2144" t="str">
            <v>Pieza</v>
          </cell>
          <cell r="F2144" t="str">
            <v>21401</v>
          </cell>
          <cell r="G2144" t="str">
            <v>11510</v>
          </cell>
          <cell r="H2144"/>
          <cell r="I2144"/>
          <cell r="J2144"/>
        </row>
        <row r="2145">
          <cell r="C2145" t="str">
            <v>BOTELLA DE TINTA EPSON T6642 CIAN</v>
          </cell>
          <cell r="D2145" t="str">
            <v>21401001-0293</v>
          </cell>
          <cell r="E2145" t="str">
            <v>Pieza</v>
          </cell>
          <cell r="F2145" t="str">
            <v>21401</v>
          </cell>
          <cell r="G2145" t="str">
            <v>11510</v>
          </cell>
          <cell r="H2145"/>
          <cell r="I2145"/>
          <cell r="J2145"/>
        </row>
        <row r="2146">
          <cell r="C2146" t="str">
            <v>BOTELLA DE TINTA EPSON T6643 MAGENTA</v>
          </cell>
          <cell r="D2146" t="str">
            <v>21401001-0294</v>
          </cell>
          <cell r="E2146" t="str">
            <v>Pieza</v>
          </cell>
          <cell r="F2146" t="str">
            <v>21401</v>
          </cell>
          <cell r="G2146" t="str">
            <v>11510</v>
          </cell>
          <cell r="H2146"/>
          <cell r="I2146"/>
          <cell r="J2146"/>
        </row>
        <row r="2147">
          <cell r="C2147" t="str">
            <v>BOTELLA DE TINTA EPSON T6644 AMARILLO</v>
          </cell>
          <cell r="D2147" t="str">
            <v>21401001-0295</v>
          </cell>
          <cell r="E2147" t="str">
            <v>Pieza</v>
          </cell>
          <cell r="F2147" t="str">
            <v>21401</v>
          </cell>
          <cell r="G2147" t="str">
            <v>11510</v>
          </cell>
          <cell r="H2147"/>
          <cell r="I2147"/>
          <cell r="J2147"/>
        </row>
        <row r="2148">
          <cell r="C2148" t="str">
            <v>KIT DE MANTENIMIENTO KYOCERA MK-470</v>
          </cell>
          <cell r="D2148" t="str">
            <v>21401001-0296</v>
          </cell>
          <cell r="E2148" t="str">
            <v>Pieza</v>
          </cell>
          <cell r="F2148" t="str">
            <v>21401</v>
          </cell>
          <cell r="G2148" t="str">
            <v>11510</v>
          </cell>
          <cell r="H2148"/>
          <cell r="I2148"/>
          <cell r="J2148"/>
        </row>
        <row r="2149">
          <cell r="C2149" t="str">
            <v>CARTUCHO HP 932 NP CN0575 NEGRO</v>
          </cell>
          <cell r="D2149" t="str">
            <v>21401001-0297</v>
          </cell>
          <cell r="E2149" t="str">
            <v>Pieza</v>
          </cell>
          <cell r="F2149" t="str">
            <v>21401</v>
          </cell>
          <cell r="G2149" t="str">
            <v>11510</v>
          </cell>
          <cell r="H2149"/>
          <cell r="I2149"/>
          <cell r="J2149"/>
        </row>
        <row r="2150">
          <cell r="C2150" t="str">
            <v>CARTUCHO HP 933 NP CN058S CIAN</v>
          </cell>
          <cell r="D2150" t="str">
            <v>21401001-0298</v>
          </cell>
          <cell r="E2150" t="str">
            <v>Pieza</v>
          </cell>
          <cell r="F2150" t="str">
            <v>21401</v>
          </cell>
          <cell r="G2150" t="str">
            <v>11510</v>
          </cell>
          <cell r="H2150"/>
          <cell r="I2150"/>
          <cell r="J2150"/>
        </row>
        <row r="2151">
          <cell r="C2151" t="str">
            <v>CARTUCHO HP 933 NP CN059S MAGENTA</v>
          </cell>
          <cell r="D2151" t="str">
            <v>21401001-0299</v>
          </cell>
          <cell r="E2151" t="str">
            <v>Pieza</v>
          </cell>
          <cell r="F2151" t="str">
            <v>21401</v>
          </cell>
          <cell r="G2151" t="str">
            <v>11510</v>
          </cell>
          <cell r="H2151"/>
          <cell r="I2151"/>
          <cell r="J2151"/>
        </row>
        <row r="2152">
          <cell r="C2152" t="str">
            <v>CARTUCHO HP 933 NP CN060S AMARILLO</v>
          </cell>
          <cell r="D2152" t="str">
            <v>21401001-0300</v>
          </cell>
          <cell r="E2152" t="str">
            <v>Pieza</v>
          </cell>
          <cell r="F2152" t="str">
            <v>21401</v>
          </cell>
          <cell r="G2152" t="str">
            <v>11510</v>
          </cell>
          <cell r="H2152"/>
          <cell r="I2152"/>
          <cell r="J2152"/>
        </row>
        <row r="2153">
          <cell r="C2153" t="str">
            <v>TONER DELL 1720 ALTO RENDIMIENTO</v>
          </cell>
          <cell r="D2153" t="str">
            <v>21401001-0301</v>
          </cell>
          <cell r="E2153" t="str">
            <v>Pieza</v>
          </cell>
          <cell r="F2153" t="str">
            <v>21401</v>
          </cell>
          <cell r="G2153" t="str">
            <v>11510</v>
          </cell>
          <cell r="H2153"/>
          <cell r="I2153"/>
          <cell r="J2153"/>
        </row>
        <row r="2154">
          <cell r="C2154" t="str">
            <v>PAD ABSORBEDOR DE TINTA NP 1257633</v>
          </cell>
          <cell r="D2154" t="str">
            <v>21401001-0302</v>
          </cell>
          <cell r="E2154" t="str">
            <v>Pieza</v>
          </cell>
          <cell r="F2154" t="str">
            <v>21401</v>
          </cell>
          <cell r="G2154" t="str">
            <v>11510</v>
          </cell>
          <cell r="H2154"/>
          <cell r="I2154"/>
          <cell r="J2154"/>
        </row>
        <row r="2155">
          <cell r="C2155" t="str">
            <v>CARTUCHO KODAK NP 8183386 PAQUETE 3 PZAS</v>
          </cell>
          <cell r="D2155" t="str">
            <v>21401001-0303</v>
          </cell>
          <cell r="E2155" t="str">
            <v>Pieza</v>
          </cell>
          <cell r="F2155" t="str">
            <v>21401</v>
          </cell>
          <cell r="G2155" t="str">
            <v>11510</v>
          </cell>
          <cell r="H2155"/>
          <cell r="I2155"/>
          <cell r="J2155"/>
        </row>
        <row r="2156">
          <cell r="C2156" t="str">
            <v>KIT DE CONSUMIBLES KODAK NP 1462415</v>
          </cell>
          <cell r="D2156" t="str">
            <v>21401001-0304</v>
          </cell>
          <cell r="E2156" t="str">
            <v>Pieza</v>
          </cell>
          <cell r="F2156" t="str">
            <v>21401</v>
          </cell>
          <cell r="G2156" t="str">
            <v>11510</v>
          </cell>
          <cell r="H2156"/>
          <cell r="I2156"/>
          <cell r="J2156"/>
        </row>
        <row r="2157">
          <cell r="C2157" t="str">
            <v>KIT DE GUIAS PARA IMPRESIÓN NP 871 4438</v>
          </cell>
          <cell r="D2157" t="str">
            <v>21401001-0305</v>
          </cell>
          <cell r="E2157" t="str">
            <v>Pieza</v>
          </cell>
          <cell r="F2157" t="str">
            <v>21401</v>
          </cell>
          <cell r="G2157" t="str">
            <v>11510</v>
          </cell>
          <cell r="H2157"/>
          <cell r="I2157"/>
          <cell r="J2157"/>
        </row>
        <row r="2158">
          <cell r="C2158" t="str">
            <v>LAMPARA DE EXPOSICION KODAK NP 800 0853</v>
          </cell>
          <cell r="D2158" t="str">
            <v>21401001-0306</v>
          </cell>
          <cell r="E2158" t="str">
            <v>Pieza</v>
          </cell>
          <cell r="F2158" t="str">
            <v>21401</v>
          </cell>
          <cell r="G2158" t="str">
            <v>11510</v>
          </cell>
          <cell r="H2158"/>
          <cell r="I2158"/>
          <cell r="J2158"/>
        </row>
        <row r="2159">
          <cell r="C2159" t="str">
            <v>KIT DE TRANSFERENCIA HP LASERJET M651 NP CE249A</v>
          </cell>
          <cell r="D2159" t="str">
            <v>21401001-0307</v>
          </cell>
          <cell r="E2159" t="str">
            <v>Pieza</v>
          </cell>
          <cell r="F2159" t="str">
            <v>21401</v>
          </cell>
          <cell r="G2159" t="str">
            <v>11510</v>
          </cell>
          <cell r="H2159"/>
          <cell r="I2159"/>
          <cell r="J2159"/>
        </row>
        <row r="2160">
          <cell r="C2160" t="str">
            <v>KIT DE FUSOR HP LASERJET M651 NP CE246A</v>
          </cell>
          <cell r="D2160" t="str">
            <v>21401001-0308</v>
          </cell>
          <cell r="E2160" t="str">
            <v>Pieza</v>
          </cell>
          <cell r="F2160" t="str">
            <v>21401</v>
          </cell>
          <cell r="G2160" t="str">
            <v>11510</v>
          </cell>
          <cell r="H2160"/>
          <cell r="I2160"/>
          <cell r="J2160"/>
        </row>
        <row r="2161">
          <cell r="C2161" t="str">
            <v>UNIDAD DE RECOGIDA DE TONER HP LASERJET M651 NP CE265A</v>
          </cell>
          <cell r="D2161" t="str">
            <v>21401001-0309</v>
          </cell>
          <cell r="E2161" t="str">
            <v>Pieza</v>
          </cell>
          <cell r="F2161" t="str">
            <v>21401</v>
          </cell>
          <cell r="G2161" t="str">
            <v>11510</v>
          </cell>
          <cell r="H2161"/>
          <cell r="I2161"/>
          <cell r="J2161"/>
        </row>
        <row r="2162">
          <cell r="C2162" t="str">
            <v>TOALLA ANTIESTATICA HUMEDA</v>
          </cell>
          <cell r="D2162" t="str">
            <v>21401001-0310</v>
          </cell>
          <cell r="E2162" t="str">
            <v>Pieza</v>
          </cell>
          <cell r="F2162" t="str">
            <v>21401</v>
          </cell>
          <cell r="G2162" t="str">
            <v>11510</v>
          </cell>
          <cell r="H2162"/>
          <cell r="I2162"/>
          <cell r="J2162"/>
        </row>
        <row r="2163">
          <cell r="C2163" t="str">
            <v>CARTUCHO PARA TONER HP 312A LASERJET CF380X NEGRO</v>
          </cell>
          <cell r="D2163" t="str">
            <v>21401001-0311</v>
          </cell>
          <cell r="E2163" t="str">
            <v>Pieza</v>
          </cell>
          <cell r="F2163" t="str">
            <v>21401</v>
          </cell>
          <cell r="G2163" t="str">
            <v>11510</v>
          </cell>
          <cell r="H2163"/>
          <cell r="I2163"/>
          <cell r="J2163"/>
        </row>
        <row r="2164">
          <cell r="C2164" t="str">
            <v>CARTUCHO PARA TONER HP 312A LASERJET CF381AX CYAN</v>
          </cell>
          <cell r="D2164" t="str">
            <v>21401001-0312</v>
          </cell>
          <cell r="E2164" t="str">
            <v>Pieza</v>
          </cell>
          <cell r="F2164" t="str">
            <v>21401</v>
          </cell>
          <cell r="G2164" t="str">
            <v>11510</v>
          </cell>
          <cell r="H2164"/>
          <cell r="I2164"/>
          <cell r="J2164"/>
        </row>
        <row r="2165">
          <cell r="C2165" t="str">
            <v>TONER HP CF382A AMARILLO</v>
          </cell>
          <cell r="D2165" t="str">
            <v>21401001-0313</v>
          </cell>
          <cell r="E2165" t="str">
            <v>Pieza</v>
          </cell>
          <cell r="F2165" t="str">
            <v>21401</v>
          </cell>
          <cell r="G2165" t="str">
            <v>11510</v>
          </cell>
          <cell r="H2165"/>
          <cell r="I2165"/>
          <cell r="J2165"/>
        </row>
        <row r="2166">
          <cell r="C2166" t="str">
            <v>CARTUCHO PARA TONER HP 312A LASERJET CF383A MAGENTA</v>
          </cell>
          <cell r="D2166" t="str">
            <v>21401001-0314</v>
          </cell>
          <cell r="E2166" t="str">
            <v>Pieza</v>
          </cell>
          <cell r="F2166" t="str">
            <v>21401</v>
          </cell>
          <cell r="G2166" t="str">
            <v>11510</v>
          </cell>
          <cell r="H2166"/>
          <cell r="I2166"/>
          <cell r="J2166"/>
        </row>
        <row r="2167">
          <cell r="C2167" t="str">
            <v>CARTUCHO PARA TONER XEROX 8570 NP 108R00936 CYAN</v>
          </cell>
          <cell r="D2167" t="str">
            <v>21401001-0315</v>
          </cell>
          <cell r="E2167" t="str">
            <v>Pieza</v>
          </cell>
          <cell r="F2167" t="str">
            <v>21401</v>
          </cell>
          <cell r="G2167" t="str">
            <v>11510</v>
          </cell>
          <cell r="H2167"/>
          <cell r="I2167"/>
          <cell r="J2167"/>
        </row>
        <row r="2168">
          <cell r="C2168" t="str">
            <v>CARTUCHO PARA TONER XEROX 8570 NP 108R00937 MAGENTA</v>
          </cell>
          <cell r="D2168" t="str">
            <v>21401001-0316</v>
          </cell>
          <cell r="E2168" t="str">
            <v>Pieza</v>
          </cell>
          <cell r="F2168" t="str">
            <v>21401</v>
          </cell>
          <cell r="G2168" t="str">
            <v>11510</v>
          </cell>
          <cell r="H2168"/>
          <cell r="I2168"/>
          <cell r="J2168"/>
        </row>
        <row r="2169">
          <cell r="C2169" t="str">
            <v>CARTUCHO PARA TONER XEROX 8570 NP 108R00938 AMARILLO</v>
          </cell>
          <cell r="D2169" t="str">
            <v>21401001-0317</v>
          </cell>
          <cell r="E2169" t="str">
            <v>Pieza</v>
          </cell>
          <cell r="F2169" t="str">
            <v>21401</v>
          </cell>
          <cell r="G2169" t="str">
            <v>11510</v>
          </cell>
          <cell r="H2169"/>
          <cell r="I2169"/>
          <cell r="J2169"/>
        </row>
        <row r="2170">
          <cell r="C2170" t="str">
            <v>CARTUCHO PARA TONER XEROX 8570 NP 108R00939 NEGRO</v>
          </cell>
          <cell r="D2170" t="str">
            <v>21401001-0318</v>
          </cell>
          <cell r="E2170" t="str">
            <v>Pieza</v>
          </cell>
          <cell r="F2170" t="str">
            <v>21401</v>
          </cell>
          <cell r="G2170" t="str">
            <v>11510</v>
          </cell>
          <cell r="H2170"/>
          <cell r="I2170"/>
          <cell r="J2170"/>
        </row>
        <row r="2171">
          <cell r="C2171" t="str">
            <v>CARTUCHO HP 662XL CZ105AL NEGRO</v>
          </cell>
          <cell r="D2171" t="str">
            <v>21401001-0319</v>
          </cell>
          <cell r="E2171" t="str">
            <v>Pieza</v>
          </cell>
          <cell r="F2171" t="str">
            <v>21401</v>
          </cell>
          <cell r="G2171" t="str">
            <v>11510</v>
          </cell>
          <cell r="H2171"/>
          <cell r="I2171"/>
          <cell r="J2171"/>
        </row>
        <row r="2172">
          <cell r="C2172" t="str">
            <v>CARTUCHO HP 662XL CZ106AL TRICOLOR</v>
          </cell>
          <cell r="D2172" t="str">
            <v>21401001-0320</v>
          </cell>
          <cell r="E2172" t="str">
            <v>Pieza</v>
          </cell>
          <cell r="F2172" t="str">
            <v>21401</v>
          </cell>
          <cell r="G2172" t="str">
            <v>11510</v>
          </cell>
          <cell r="H2172"/>
          <cell r="I2172"/>
          <cell r="J2172"/>
        </row>
        <row r="2173">
          <cell r="C2173" t="str">
            <v>TONER HP LASERJET NP CE310A NEGRO</v>
          </cell>
          <cell r="D2173" t="str">
            <v>21401001-0321</v>
          </cell>
          <cell r="E2173" t="str">
            <v>Pieza</v>
          </cell>
          <cell r="F2173" t="str">
            <v>21401</v>
          </cell>
          <cell r="G2173" t="str">
            <v>11510</v>
          </cell>
          <cell r="H2173"/>
          <cell r="I2173"/>
          <cell r="J2173"/>
        </row>
        <row r="2174">
          <cell r="C2174" t="str">
            <v>TONER HP LASERJET NP CE311A CYAN</v>
          </cell>
          <cell r="D2174" t="str">
            <v>21401001-0322</v>
          </cell>
          <cell r="E2174" t="str">
            <v>Pieza</v>
          </cell>
          <cell r="F2174" t="str">
            <v>21401</v>
          </cell>
          <cell r="G2174" t="str">
            <v>11510</v>
          </cell>
          <cell r="H2174"/>
          <cell r="I2174"/>
          <cell r="J2174"/>
        </row>
        <row r="2175">
          <cell r="C2175" t="str">
            <v>TONER HP LASERJET NP CE312A AMARILLO</v>
          </cell>
          <cell r="D2175" t="str">
            <v>21401001-0323</v>
          </cell>
          <cell r="E2175" t="str">
            <v>Pieza</v>
          </cell>
          <cell r="F2175" t="str">
            <v>21401</v>
          </cell>
          <cell r="G2175" t="str">
            <v>11510</v>
          </cell>
          <cell r="H2175"/>
          <cell r="I2175"/>
          <cell r="J2175"/>
        </row>
        <row r="2176">
          <cell r="C2176" t="str">
            <v>TONER HP LASERJET NP CE313A MAGENTA</v>
          </cell>
          <cell r="D2176" t="str">
            <v>21401001-0324</v>
          </cell>
          <cell r="E2176" t="str">
            <v>Pieza</v>
          </cell>
          <cell r="F2176" t="str">
            <v>21401</v>
          </cell>
          <cell r="G2176" t="str">
            <v>11510</v>
          </cell>
          <cell r="H2176"/>
          <cell r="I2176"/>
          <cell r="J2176"/>
        </row>
        <row r="2177">
          <cell r="C2177" t="str">
            <v>TONER HP M651 CF320A NEGRO</v>
          </cell>
          <cell r="D2177" t="str">
            <v>21401001-0325</v>
          </cell>
          <cell r="E2177" t="str">
            <v>Pieza</v>
          </cell>
          <cell r="F2177" t="str">
            <v>21401</v>
          </cell>
          <cell r="G2177" t="str">
            <v>11510</v>
          </cell>
          <cell r="H2177"/>
          <cell r="I2177"/>
          <cell r="J2177"/>
        </row>
        <row r="2178">
          <cell r="C2178" t="str">
            <v>CABEZAL HP 88 NEGRO/AMARILLO</v>
          </cell>
          <cell r="D2178" t="str">
            <v>21401001-0326</v>
          </cell>
          <cell r="E2178" t="str">
            <v>Pieza</v>
          </cell>
          <cell r="F2178" t="str">
            <v>21401</v>
          </cell>
          <cell r="G2178" t="str">
            <v>11510</v>
          </cell>
          <cell r="H2178"/>
          <cell r="I2178"/>
          <cell r="J2178"/>
        </row>
        <row r="2179">
          <cell r="C2179" t="str">
            <v>CABEZAL HP 88 CYAN/MAGENTA</v>
          </cell>
          <cell r="D2179" t="str">
            <v>21401001-0327</v>
          </cell>
          <cell r="E2179" t="str">
            <v>Pieza</v>
          </cell>
          <cell r="F2179" t="str">
            <v>21401</v>
          </cell>
          <cell r="G2179" t="str">
            <v>11510</v>
          </cell>
          <cell r="H2179"/>
          <cell r="I2179"/>
          <cell r="J2179"/>
        </row>
        <row r="2180">
          <cell r="C2180" t="str">
            <v>CARTUCHO EPSON L355 NP T6641 NEGRO</v>
          </cell>
          <cell r="D2180" t="str">
            <v>21401001-0328</v>
          </cell>
          <cell r="E2180" t="str">
            <v>Pieza</v>
          </cell>
          <cell r="F2180" t="str">
            <v>21401</v>
          </cell>
          <cell r="G2180" t="str">
            <v>11510</v>
          </cell>
          <cell r="H2180"/>
          <cell r="I2180"/>
          <cell r="J2180"/>
        </row>
        <row r="2181">
          <cell r="C2181" t="str">
            <v>CARTUCHO EPSON L355 NP T6642 CYAN</v>
          </cell>
          <cell r="D2181" t="str">
            <v>21401001-0329</v>
          </cell>
          <cell r="E2181" t="str">
            <v>Pieza</v>
          </cell>
          <cell r="F2181" t="str">
            <v>21401</v>
          </cell>
          <cell r="G2181" t="str">
            <v>11510</v>
          </cell>
          <cell r="H2181"/>
          <cell r="I2181"/>
          <cell r="J2181"/>
        </row>
        <row r="2182">
          <cell r="C2182" t="str">
            <v>CARTUCHO EPSON L355 NP T6644 AMARILLO</v>
          </cell>
          <cell r="D2182" t="str">
            <v>21401001-0330</v>
          </cell>
          <cell r="E2182" t="str">
            <v>Pieza</v>
          </cell>
          <cell r="F2182" t="str">
            <v>21401</v>
          </cell>
          <cell r="G2182" t="str">
            <v>11510</v>
          </cell>
          <cell r="H2182"/>
          <cell r="I2182"/>
          <cell r="J2182"/>
        </row>
        <row r="2183">
          <cell r="C2183" t="str">
            <v>CARTUCHO EPSON L355 NP T6643 MAGENTA</v>
          </cell>
          <cell r="D2183" t="str">
            <v>21401001-0331</v>
          </cell>
          <cell r="E2183" t="str">
            <v>Pieza</v>
          </cell>
          <cell r="F2183" t="str">
            <v>21401</v>
          </cell>
          <cell r="G2183" t="str">
            <v>11510</v>
          </cell>
          <cell r="H2183"/>
          <cell r="I2183"/>
          <cell r="J2183"/>
        </row>
        <row r="2184">
          <cell r="C2184" t="str">
            <v>KIT DE TRANSFERENCIA LEXMARK</v>
          </cell>
          <cell r="D2184" t="str">
            <v>21401001-0332</v>
          </cell>
          <cell r="E2184" t="str">
            <v>Pieza</v>
          </cell>
          <cell r="F2184" t="str">
            <v>21401</v>
          </cell>
          <cell r="G2184" t="str">
            <v>11510</v>
          </cell>
          <cell r="H2184"/>
          <cell r="I2184"/>
          <cell r="J2184"/>
        </row>
        <row r="2185">
          <cell r="C2185" t="str">
            <v>TONER PARA IMPRESORA BROTHER TN-750</v>
          </cell>
          <cell r="D2185" t="str">
            <v>21401001-0333</v>
          </cell>
          <cell r="E2185" t="str">
            <v>Pieza</v>
          </cell>
          <cell r="F2185" t="str">
            <v>21401</v>
          </cell>
          <cell r="G2185" t="str">
            <v>11510</v>
          </cell>
          <cell r="H2185"/>
          <cell r="I2185"/>
          <cell r="J2185"/>
        </row>
        <row r="2186">
          <cell r="C2186" t="str">
            <v>CHIP PARA CARTUCHO LEXMARK</v>
          </cell>
          <cell r="D2186" t="str">
            <v>21401001-0334</v>
          </cell>
          <cell r="E2186" t="str">
            <v>Pieza</v>
          </cell>
          <cell r="F2186" t="str">
            <v>21401</v>
          </cell>
          <cell r="G2186" t="str">
            <v>11510</v>
          </cell>
          <cell r="H2186"/>
          <cell r="I2186"/>
          <cell r="J2186"/>
        </row>
        <row r="2187">
          <cell r="C2187" t="str">
            <v>CARTUCHO HP 60 TRICOLOR CC643WL</v>
          </cell>
          <cell r="D2187" t="str">
            <v>21401001-0335</v>
          </cell>
          <cell r="E2187" t="str">
            <v>Pieza</v>
          </cell>
          <cell r="F2187" t="str">
            <v>21401</v>
          </cell>
          <cell r="G2187" t="str">
            <v>11510</v>
          </cell>
          <cell r="H2187"/>
          <cell r="I2187"/>
          <cell r="J2187"/>
        </row>
        <row r="2188">
          <cell r="C2188" t="str">
            <v>CARTUCHO HP 60 NEGRO CC640WL</v>
          </cell>
          <cell r="D2188" t="str">
            <v>21401001-0336</v>
          </cell>
          <cell r="E2188" t="str">
            <v>Pieza</v>
          </cell>
          <cell r="F2188" t="str">
            <v>21401</v>
          </cell>
          <cell r="G2188" t="str">
            <v>11510</v>
          </cell>
          <cell r="H2188"/>
          <cell r="I2188"/>
          <cell r="J2188"/>
        </row>
        <row r="2189">
          <cell r="C2189" t="str">
            <v>TONER BROTHER TN-410</v>
          </cell>
          <cell r="D2189" t="str">
            <v>21401001-0337</v>
          </cell>
          <cell r="E2189" t="str">
            <v>Pieza</v>
          </cell>
          <cell r="F2189" t="str">
            <v>21401</v>
          </cell>
          <cell r="G2189" t="str">
            <v>11510</v>
          </cell>
          <cell r="H2189"/>
          <cell r="I2189"/>
          <cell r="J2189"/>
        </row>
        <row r="2190">
          <cell r="C2190" t="str">
            <v>UNIDAD DE IMAGEN LEXMARK</v>
          </cell>
          <cell r="D2190" t="str">
            <v>21401001-0338</v>
          </cell>
          <cell r="E2190" t="str">
            <v>Pieza</v>
          </cell>
          <cell r="F2190" t="str">
            <v>21401</v>
          </cell>
          <cell r="G2190" t="str">
            <v>11510</v>
          </cell>
          <cell r="H2190"/>
          <cell r="I2190"/>
          <cell r="J2190"/>
        </row>
        <row r="2191">
          <cell r="C2191" t="str">
            <v>TAMBOR BROTHER NP DR720</v>
          </cell>
          <cell r="D2191" t="str">
            <v>21401001-0339</v>
          </cell>
          <cell r="E2191" t="str">
            <v>Pieza</v>
          </cell>
          <cell r="F2191" t="str">
            <v>21401</v>
          </cell>
          <cell r="G2191" t="str">
            <v>11510</v>
          </cell>
          <cell r="H2191"/>
          <cell r="I2191"/>
          <cell r="J2191"/>
        </row>
        <row r="2192">
          <cell r="C2192" t="str">
            <v>TONER HP LASERJET NP CF281X NEGRO</v>
          </cell>
          <cell r="D2192" t="str">
            <v>21401001-0340</v>
          </cell>
          <cell r="E2192" t="str">
            <v>Pieza</v>
          </cell>
          <cell r="F2192" t="str">
            <v>21401</v>
          </cell>
          <cell r="G2192" t="str">
            <v>11510</v>
          </cell>
          <cell r="H2192"/>
          <cell r="I2192"/>
          <cell r="J2192"/>
        </row>
        <row r="2193">
          <cell r="C2193" t="str">
            <v>TONER LEXMARK NP C734A1CG CYAN</v>
          </cell>
          <cell r="D2193" t="str">
            <v>21401001-0341</v>
          </cell>
          <cell r="E2193" t="str">
            <v>Pieza</v>
          </cell>
          <cell r="F2193" t="str">
            <v>21401</v>
          </cell>
          <cell r="G2193" t="str">
            <v>11510</v>
          </cell>
          <cell r="H2193"/>
          <cell r="I2193"/>
          <cell r="J2193"/>
        </row>
        <row r="2194">
          <cell r="C2194" t="str">
            <v>TONER LEXMARK NP C734A1MG MAGENTA</v>
          </cell>
          <cell r="D2194" t="str">
            <v>21401001-0342</v>
          </cell>
          <cell r="E2194" t="str">
            <v>Pieza</v>
          </cell>
          <cell r="F2194" t="str">
            <v>21401</v>
          </cell>
          <cell r="G2194" t="str">
            <v>11510</v>
          </cell>
          <cell r="H2194"/>
          <cell r="I2194"/>
          <cell r="J2194"/>
        </row>
        <row r="2195">
          <cell r="C2195" t="str">
            <v>TONER LEXMARK NP C734A1YG YELLOW</v>
          </cell>
          <cell r="D2195" t="str">
            <v>21401001-0343</v>
          </cell>
          <cell r="E2195" t="str">
            <v>Pieza</v>
          </cell>
          <cell r="F2195" t="str">
            <v>21401</v>
          </cell>
          <cell r="G2195" t="str">
            <v>11510</v>
          </cell>
          <cell r="H2195"/>
          <cell r="I2195"/>
          <cell r="J2195"/>
        </row>
        <row r="2196">
          <cell r="C2196" t="str">
            <v>CARTUCHO DE DATOS NP C7974A</v>
          </cell>
          <cell r="D2196" t="str">
            <v>21401001-0345</v>
          </cell>
          <cell r="E2196" t="str">
            <v>Pieza</v>
          </cell>
          <cell r="F2196" t="str">
            <v>21401</v>
          </cell>
          <cell r="G2196" t="str">
            <v>11510</v>
          </cell>
          <cell r="H2196"/>
          <cell r="I2196"/>
          <cell r="J2196"/>
        </row>
        <row r="2197">
          <cell r="C2197" t="str">
            <v>CARTUCHO DE DATOS NP C7975A</v>
          </cell>
          <cell r="D2197" t="str">
            <v>21401001-0346</v>
          </cell>
          <cell r="E2197" t="str">
            <v>Pieza</v>
          </cell>
          <cell r="F2197" t="str">
            <v>21401</v>
          </cell>
          <cell r="G2197" t="str">
            <v>11510</v>
          </cell>
          <cell r="H2197"/>
          <cell r="I2197"/>
          <cell r="J2197"/>
        </row>
        <row r="2198">
          <cell r="C2198" t="str">
            <v>TONER OKIDATA B431D</v>
          </cell>
          <cell r="D2198" t="str">
            <v>21401001-0347</v>
          </cell>
          <cell r="E2198" t="str">
            <v>Pieza</v>
          </cell>
          <cell r="F2198" t="str">
            <v>21401</v>
          </cell>
          <cell r="G2198" t="str">
            <v>11510</v>
          </cell>
          <cell r="H2198"/>
          <cell r="I2198"/>
          <cell r="J2198"/>
        </row>
        <row r="2199">
          <cell r="C2199" t="str">
            <v>TONER KYOCERA TK1147 FS1135MFP/L</v>
          </cell>
          <cell r="D2199" t="str">
            <v>21401001-0348</v>
          </cell>
          <cell r="E2199" t="str">
            <v>Pieza</v>
          </cell>
          <cell r="F2199" t="str">
            <v>21401</v>
          </cell>
          <cell r="G2199" t="str">
            <v>11510</v>
          </cell>
          <cell r="H2199"/>
          <cell r="I2199"/>
          <cell r="J2199"/>
        </row>
        <row r="2200">
          <cell r="C2200" t="str">
            <v>TRANSCEPTOR - GASTO</v>
          </cell>
          <cell r="D2200" t="str">
            <v>21401001-0349</v>
          </cell>
          <cell r="E2200" t="str">
            <v>Pieza</v>
          </cell>
          <cell r="F2200" t="str">
            <v>21401</v>
          </cell>
          <cell r="G2200" t="str">
            <v>11510</v>
          </cell>
          <cell r="H2200"/>
          <cell r="I2200"/>
          <cell r="J2200"/>
        </row>
        <row r="2201">
          <cell r="C2201" t="str">
            <v>CINTA LEXMARK MATRIZ DE PUNTO NP 4227</v>
          </cell>
          <cell r="D2201" t="str">
            <v>21401001-0350</v>
          </cell>
          <cell r="E2201" t="str">
            <v>Pieza</v>
          </cell>
          <cell r="F2201" t="str">
            <v>21401</v>
          </cell>
          <cell r="G2201" t="str">
            <v>11510</v>
          </cell>
          <cell r="H2201"/>
          <cell r="I2201"/>
          <cell r="J2201"/>
        </row>
        <row r="2202">
          <cell r="C2202" t="str">
            <v>FILMINA PARA IMPRESORA HP 4100</v>
          </cell>
          <cell r="D2202" t="str">
            <v>21401001-0351</v>
          </cell>
          <cell r="E2202" t="str">
            <v>Pieza</v>
          </cell>
          <cell r="F2202" t="str">
            <v>21401</v>
          </cell>
          <cell r="G2202" t="str">
            <v>11510</v>
          </cell>
          <cell r="H2202"/>
          <cell r="I2202"/>
          <cell r="J2202"/>
        </row>
        <row r="2203">
          <cell r="C2203" t="str">
            <v>MATERIALES Y UTILES PARA EL PROCESAMIENTO EN EQUIPOS Y BIENES INFORMATICOS</v>
          </cell>
          <cell r="D2203" t="str">
            <v>21401001-0352</v>
          </cell>
          <cell r="E2203" t="str">
            <v>LOTE</v>
          </cell>
          <cell r="F2203" t="str">
            <v>21401</v>
          </cell>
          <cell r="G2203" t="str">
            <v>11510</v>
          </cell>
          <cell r="H2203"/>
          <cell r="I2203"/>
          <cell r="J2203"/>
        </row>
        <row r="2204">
          <cell r="C2204" t="str">
            <v>TONER HP CE251A CYAN</v>
          </cell>
          <cell r="D2204" t="str">
            <v>21401001-0353</v>
          </cell>
          <cell r="E2204" t="str">
            <v>Pieza</v>
          </cell>
          <cell r="F2204" t="str">
            <v>21401</v>
          </cell>
          <cell r="G2204" t="str">
            <v>11510</v>
          </cell>
          <cell r="H2204"/>
          <cell r="I2204"/>
          <cell r="J2204"/>
        </row>
        <row r="2205">
          <cell r="C2205" t="str">
            <v>TONER HP CE252A AMARILLO</v>
          </cell>
          <cell r="D2205" t="str">
            <v>21401001-0354</v>
          </cell>
          <cell r="E2205" t="str">
            <v>Pieza</v>
          </cell>
          <cell r="F2205" t="str">
            <v>21401</v>
          </cell>
          <cell r="G2205" t="str">
            <v>11510</v>
          </cell>
          <cell r="H2205"/>
          <cell r="I2205"/>
          <cell r="J2205"/>
        </row>
        <row r="2206">
          <cell r="C2206" t="str">
            <v>TONER HP CE253A MAGENTA</v>
          </cell>
          <cell r="D2206" t="str">
            <v>21401001-0355</v>
          </cell>
          <cell r="E2206" t="str">
            <v>Pieza</v>
          </cell>
          <cell r="F2206" t="str">
            <v>21401</v>
          </cell>
          <cell r="G2206" t="str">
            <v>11510</v>
          </cell>
          <cell r="H2206"/>
          <cell r="I2206"/>
          <cell r="J2206"/>
        </row>
        <row r="2207">
          <cell r="C2207" t="str">
            <v>TONER HP CE250A NEGRO</v>
          </cell>
          <cell r="D2207" t="str">
            <v>21401001-0356</v>
          </cell>
          <cell r="E2207" t="str">
            <v>Pieza</v>
          </cell>
          <cell r="F2207" t="str">
            <v>21401</v>
          </cell>
          <cell r="G2207" t="str">
            <v>11510</v>
          </cell>
          <cell r="H2207"/>
          <cell r="I2207"/>
          <cell r="J2207"/>
        </row>
        <row r="2208">
          <cell r="C2208" t="str">
            <v>CINTA IMPRESORA DE MATRIZ FX-2190/LQ-209</v>
          </cell>
          <cell r="D2208" t="str">
            <v>21401001-0357</v>
          </cell>
          <cell r="E2208" t="str">
            <v>Pieza</v>
          </cell>
          <cell r="F2208" t="str">
            <v>21401</v>
          </cell>
          <cell r="G2208" t="str">
            <v>11510</v>
          </cell>
          <cell r="H2208"/>
          <cell r="I2208"/>
          <cell r="J2208"/>
        </row>
        <row r="2209">
          <cell r="C2209" t="str">
            <v>CARTUCHO BROTHER LC103M MAGENTA</v>
          </cell>
          <cell r="D2209" t="str">
            <v>21401001-0358</v>
          </cell>
          <cell r="E2209" t="str">
            <v>Pieza</v>
          </cell>
          <cell r="F2209" t="str">
            <v>21401</v>
          </cell>
          <cell r="G2209" t="str">
            <v>11510</v>
          </cell>
          <cell r="H2209"/>
          <cell r="I2209"/>
          <cell r="J2209"/>
        </row>
        <row r="2210">
          <cell r="C2210" t="str">
            <v>CARTUCHO BROTHER LC103C CYAN</v>
          </cell>
          <cell r="D2210" t="str">
            <v>21401001-0359</v>
          </cell>
          <cell r="E2210" t="str">
            <v>Pieza</v>
          </cell>
          <cell r="F2210" t="str">
            <v>21401</v>
          </cell>
          <cell r="G2210" t="str">
            <v>11510</v>
          </cell>
          <cell r="H2210"/>
          <cell r="I2210"/>
          <cell r="J2210"/>
        </row>
        <row r="2211">
          <cell r="C2211" t="str">
            <v>CARTUCHO BROTHER LC103Y AMARILLO</v>
          </cell>
          <cell r="D2211" t="str">
            <v>21401001-0360</v>
          </cell>
          <cell r="E2211" t="str">
            <v>Pieza</v>
          </cell>
          <cell r="F2211" t="str">
            <v>21401</v>
          </cell>
          <cell r="G2211" t="str">
            <v>11510</v>
          </cell>
          <cell r="H2211"/>
          <cell r="I2211"/>
          <cell r="J2211"/>
        </row>
        <row r="2212">
          <cell r="C2212" t="str">
            <v>TONER  BROTHER TN 330</v>
          </cell>
          <cell r="D2212" t="str">
            <v>21401001-0361</v>
          </cell>
          <cell r="E2212" t="str">
            <v>Pieza</v>
          </cell>
          <cell r="F2212" t="str">
            <v>21401</v>
          </cell>
          <cell r="G2212" t="str">
            <v>11510</v>
          </cell>
          <cell r="H2212"/>
          <cell r="I2212"/>
          <cell r="J2212"/>
        </row>
        <row r="2213">
          <cell r="C2213" t="str">
            <v>TONER  BROTHER TN 360</v>
          </cell>
          <cell r="D2213" t="str">
            <v>21401001-0362</v>
          </cell>
          <cell r="E2213" t="str">
            <v>Pieza</v>
          </cell>
          <cell r="F2213" t="str">
            <v>21401</v>
          </cell>
          <cell r="G2213" t="str">
            <v>11510</v>
          </cell>
          <cell r="H2213"/>
          <cell r="I2213"/>
          <cell r="J2213"/>
        </row>
        <row r="2214">
          <cell r="C2214" t="str">
            <v>TONER  BROTHER TN 450</v>
          </cell>
          <cell r="D2214" t="str">
            <v>21401001-0363</v>
          </cell>
          <cell r="E2214" t="str">
            <v>Pieza</v>
          </cell>
          <cell r="F2214" t="str">
            <v>21401</v>
          </cell>
          <cell r="G2214" t="str">
            <v>11510</v>
          </cell>
          <cell r="H2214"/>
          <cell r="I2214"/>
          <cell r="J2214"/>
        </row>
        <row r="2215">
          <cell r="C2215" t="str">
            <v>TONER  BROTHER TN 550</v>
          </cell>
          <cell r="D2215" t="str">
            <v>21401001-0364</v>
          </cell>
          <cell r="E2215" t="str">
            <v>Pieza</v>
          </cell>
          <cell r="F2215" t="str">
            <v>21401</v>
          </cell>
          <cell r="G2215" t="str">
            <v>11510</v>
          </cell>
          <cell r="H2215"/>
          <cell r="I2215"/>
          <cell r="J2215"/>
        </row>
        <row r="2216">
          <cell r="C2216" t="str">
            <v>TONER  BROTHER TN 580</v>
          </cell>
          <cell r="D2216" t="str">
            <v>21401001-0365</v>
          </cell>
          <cell r="E2216" t="str">
            <v>Pieza</v>
          </cell>
          <cell r="F2216" t="str">
            <v>21401</v>
          </cell>
          <cell r="G2216" t="str">
            <v>11510</v>
          </cell>
          <cell r="H2216"/>
          <cell r="I2216"/>
          <cell r="J2216"/>
        </row>
        <row r="2217">
          <cell r="C2217" t="str">
            <v>CARTUCHOS HP CN045AL NEGRO</v>
          </cell>
          <cell r="D2217" t="str">
            <v>21401001-0366</v>
          </cell>
          <cell r="E2217" t="str">
            <v>Pieza</v>
          </cell>
          <cell r="F2217" t="str">
            <v>21401</v>
          </cell>
          <cell r="G2217" t="str">
            <v>11510</v>
          </cell>
          <cell r="H2217"/>
          <cell r="I2217"/>
          <cell r="J2217"/>
        </row>
        <row r="2218">
          <cell r="C2218" t="str">
            <v>CARTUCHOS HP CN046AL CIAN</v>
          </cell>
          <cell r="D2218" t="str">
            <v>21401001-0367</v>
          </cell>
          <cell r="E2218" t="str">
            <v>Pieza</v>
          </cell>
          <cell r="F2218" t="str">
            <v>21401</v>
          </cell>
          <cell r="G2218" t="str">
            <v>11510</v>
          </cell>
          <cell r="H2218"/>
          <cell r="I2218"/>
          <cell r="J2218"/>
        </row>
        <row r="2219">
          <cell r="C2219" t="str">
            <v>CARTUCHOS HP CN047AL MAGENTA</v>
          </cell>
          <cell r="D2219" t="str">
            <v>21401001-0368</v>
          </cell>
          <cell r="E2219" t="str">
            <v>Pieza</v>
          </cell>
          <cell r="F2219" t="str">
            <v>21401</v>
          </cell>
          <cell r="G2219" t="str">
            <v>11510</v>
          </cell>
          <cell r="H2219"/>
          <cell r="I2219"/>
          <cell r="J2219"/>
        </row>
        <row r="2220">
          <cell r="C2220" t="str">
            <v>CARTUCHOS HP CN048AL AMARILLO</v>
          </cell>
          <cell r="D2220" t="str">
            <v>21401001-0369</v>
          </cell>
          <cell r="E2220" t="str">
            <v>Pieza</v>
          </cell>
          <cell r="F2220" t="str">
            <v>21401</v>
          </cell>
          <cell r="G2220" t="str">
            <v>11510</v>
          </cell>
          <cell r="H2220"/>
          <cell r="I2220"/>
          <cell r="J2220"/>
        </row>
        <row r="2221">
          <cell r="C2221" t="str">
            <v>TONER HP 81A CF281A LASERJET NEGRO</v>
          </cell>
          <cell r="D2221" t="str">
            <v>21401001-0370</v>
          </cell>
          <cell r="E2221" t="str">
            <v>Pieza</v>
          </cell>
          <cell r="F2221" t="str">
            <v>21401</v>
          </cell>
          <cell r="G2221" t="str">
            <v>11510</v>
          </cell>
          <cell r="H2221"/>
          <cell r="I2221"/>
          <cell r="J2221"/>
        </row>
        <row r="2222">
          <cell r="C2222" t="str">
            <v>CARTUCHO HP 934XL NEGRO C2P23AL</v>
          </cell>
          <cell r="D2222" t="str">
            <v>21401001-0371</v>
          </cell>
          <cell r="E2222" t="str">
            <v>Pieza</v>
          </cell>
          <cell r="F2222" t="str">
            <v>21401</v>
          </cell>
          <cell r="G2222" t="str">
            <v>11510</v>
          </cell>
          <cell r="H2222"/>
          <cell r="I2222"/>
          <cell r="J2222"/>
        </row>
        <row r="2223">
          <cell r="C2223" t="str">
            <v>CARTUCHO HP 935XL AMARILLO C2P26AL</v>
          </cell>
          <cell r="D2223" t="str">
            <v>21401001-0372</v>
          </cell>
          <cell r="E2223" t="str">
            <v>Pieza</v>
          </cell>
          <cell r="F2223" t="str">
            <v>21401</v>
          </cell>
          <cell r="G2223" t="str">
            <v>11510</v>
          </cell>
          <cell r="H2223"/>
          <cell r="I2223"/>
          <cell r="J2223"/>
        </row>
        <row r="2224">
          <cell r="C2224" t="str">
            <v>CARTUCHO HP 935XL CIAN C2P24AL</v>
          </cell>
          <cell r="D2224" t="str">
            <v>21401001-0373</v>
          </cell>
          <cell r="E2224" t="str">
            <v>Pieza</v>
          </cell>
          <cell r="F2224" t="str">
            <v>21401</v>
          </cell>
          <cell r="G2224" t="str">
            <v>11510</v>
          </cell>
          <cell r="H2224"/>
          <cell r="I2224"/>
          <cell r="J2224"/>
        </row>
        <row r="2225">
          <cell r="C2225" t="str">
            <v>CARTUCHO HP 935XL MAGENTA C2P25AL</v>
          </cell>
          <cell r="D2225" t="str">
            <v>21401001-0374</v>
          </cell>
          <cell r="E2225" t="str">
            <v>Pieza</v>
          </cell>
          <cell r="F2225" t="str">
            <v>21401</v>
          </cell>
          <cell r="G2225" t="str">
            <v>11510</v>
          </cell>
          <cell r="H2225"/>
          <cell r="I2225"/>
          <cell r="J2225"/>
        </row>
        <row r="2226">
          <cell r="C2226" t="str">
            <v>HP LASERJET CF280X NEGRO</v>
          </cell>
          <cell r="D2226" t="str">
            <v>21401001-0375</v>
          </cell>
          <cell r="E2226" t="str">
            <v>Pieza</v>
          </cell>
          <cell r="F2226" t="str">
            <v>21401</v>
          </cell>
          <cell r="G2226" t="str">
            <v>11510</v>
          </cell>
          <cell r="H2226"/>
          <cell r="I2226"/>
          <cell r="J2226"/>
        </row>
        <row r="2227">
          <cell r="C2227" t="str">
            <v>TONER IMPRESORA XEROX 106R01441 MAGENTA</v>
          </cell>
          <cell r="D2227" t="str">
            <v>21401001-0376</v>
          </cell>
          <cell r="E2227" t="str">
            <v>Pieza</v>
          </cell>
          <cell r="F2227" t="str">
            <v>21401</v>
          </cell>
          <cell r="G2227" t="str">
            <v>11510</v>
          </cell>
          <cell r="H2227"/>
          <cell r="I2227"/>
          <cell r="J2227"/>
        </row>
        <row r="2228">
          <cell r="C2228" t="str">
            <v>TONER IMPRESORA XEROX 106R01443 CYAN</v>
          </cell>
          <cell r="D2228" t="str">
            <v>21401001-0377</v>
          </cell>
          <cell r="E2228" t="str">
            <v>Pieza</v>
          </cell>
          <cell r="F2228" t="str">
            <v>21401</v>
          </cell>
          <cell r="G2228" t="str">
            <v>11510</v>
          </cell>
          <cell r="H2228"/>
          <cell r="I2228"/>
          <cell r="J2228"/>
        </row>
        <row r="2229">
          <cell r="C2229" t="str">
            <v>TONER IMPRESORA XEROX 106R01445 AMARILLO</v>
          </cell>
          <cell r="D2229" t="str">
            <v>21401001-0378</v>
          </cell>
          <cell r="E2229" t="str">
            <v>Pieza</v>
          </cell>
          <cell r="F2229" t="str">
            <v>21401</v>
          </cell>
          <cell r="G2229" t="str">
            <v>11510</v>
          </cell>
          <cell r="H2229"/>
          <cell r="I2229"/>
          <cell r="J2229"/>
        </row>
        <row r="2230">
          <cell r="C2230" t="str">
            <v>TONER IMPRESORA XEROX 106R01446 NEGRO</v>
          </cell>
          <cell r="D2230" t="str">
            <v>21401001-0379</v>
          </cell>
          <cell r="E2230" t="str">
            <v>Pieza</v>
          </cell>
          <cell r="F2230" t="str">
            <v>21401</v>
          </cell>
          <cell r="G2230" t="str">
            <v>11510</v>
          </cell>
          <cell r="H2230"/>
          <cell r="I2230"/>
          <cell r="J2230"/>
        </row>
        <row r="2231">
          <cell r="C2231" t="str">
            <v>KIT DE MANTENIMIENTO HP CF064A</v>
          </cell>
          <cell r="D2231" t="str">
            <v>21401001-0380</v>
          </cell>
          <cell r="E2231" t="str">
            <v>Pieza</v>
          </cell>
          <cell r="F2231" t="str">
            <v>21401</v>
          </cell>
          <cell r="G2231" t="str">
            <v>11510</v>
          </cell>
          <cell r="H2231"/>
          <cell r="I2231"/>
          <cell r="J2231"/>
        </row>
        <row r="2232">
          <cell r="C2232" t="str">
            <v>KIT DE RODILLOS PARA HP L2725-60002</v>
          </cell>
          <cell r="D2232" t="str">
            <v>21401001-0381</v>
          </cell>
          <cell r="E2232" t="str">
            <v>Pieza</v>
          </cell>
          <cell r="F2232" t="str">
            <v>21401</v>
          </cell>
          <cell r="G2232" t="str">
            <v>11510</v>
          </cell>
          <cell r="H2232"/>
          <cell r="I2232"/>
          <cell r="J2232"/>
        </row>
        <row r="2233">
          <cell r="C2233" t="str">
            <v>KIT DE RODILLOS O GOMAS DE ARRASTRE PARA HP CB506-67905</v>
          </cell>
          <cell r="D2233" t="str">
            <v>21401001-0382</v>
          </cell>
          <cell r="E2233" t="str">
            <v>Pieza</v>
          </cell>
          <cell r="F2233" t="str">
            <v>21401</v>
          </cell>
          <cell r="G2233" t="str">
            <v>11510</v>
          </cell>
          <cell r="H2233"/>
          <cell r="I2233"/>
          <cell r="J2233"/>
        </row>
        <row r="2234">
          <cell r="C2234" t="str">
            <v>TONER HP CF380 NEGRO</v>
          </cell>
          <cell r="D2234" t="str">
            <v>21401001-0383</v>
          </cell>
          <cell r="E2234" t="str">
            <v>Pieza</v>
          </cell>
          <cell r="F2234" t="str">
            <v>21401</v>
          </cell>
          <cell r="G2234" t="str">
            <v>11510</v>
          </cell>
          <cell r="H2234"/>
          <cell r="I2234"/>
          <cell r="J2234"/>
        </row>
        <row r="2235">
          <cell r="C2235" t="str">
            <v>TONER HP CF381A CYAN</v>
          </cell>
          <cell r="D2235" t="str">
            <v>21401001-0384</v>
          </cell>
          <cell r="E2235" t="str">
            <v>Pieza</v>
          </cell>
          <cell r="F2235" t="str">
            <v>21401</v>
          </cell>
          <cell r="G2235" t="str">
            <v>11510</v>
          </cell>
          <cell r="H2235"/>
          <cell r="I2235"/>
          <cell r="J2235"/>
        </row>
        <row r="2236">
          <cell r="C2236" t="str">
            <v>TONER HP CF383A MAGENTA</v>
          </cell>
          <cell r="D2236" t="str">
            <v>21401001-0385</v>
          </cell>
          <cell r="E2236" t="str">
            <v>Pieza</v>
          </cell>
          <cell r="F2236" t="str">
            <v>21401</v>
          </cell>
          <cell r="G2236" t="str">
            <v>11510</v>
          </cell>
          <cell r="H2236"/>
          <cell r="I2236"/>
          <cell r="J2236"/>
        </row>
        <row r="2237">
          <cell r="C2237" t="str">
            <v>TONER XEROX 106R01631 CYAN</v>
          </cell>
          <cell r="D2237" t="str">
            <v>21401001-0386</v>
          </cell>
          <cell r="E2237" t="str">
            <v>Pieza</v>
          </cell>
          <cell r="F2237" t="str">
            <v>21401</v>
          </cell>
          <cell r="G2237" t="str">
            <v>11510</v>
          </cell>
          <cell r="H2237"/>
          <cell r="I2237"/>
          <cell r="J2237"/>
        </row>
        <row r="2238">
          <cell r="C2238" t="str">
            <v>TONER XEROX 106R01632 MAGENTA</v>
          </cell>
          <cell r="D2238" t="str">
            <v>21401001-0387</v>
          </cell>
          <cell r="E2238" t="str">
            <v>Pieza</v>
          </cell>
          <cell r="F2238" t="str">
            <v>21401</v>
          </cell>
          <cell r="G2238" t="str">
            <v>11510</v>
          </cell>
          <cell r="H2238"/>
          <cell r="I2238"/>
          <cell r="J2238"/>
        </row>
        <row r="2239">
          <cell r="C2239" t="str">
            <v>TONER XEROX 106R01634 AMARILLO</v>
          </cell>
          <cell r="D2239" t="str">
            <v>21401001-0388</v>
          </cell>
          <cell r="E2239" t="str">
            <v>Pieza</v>
          </cell>
          <cell r="F2239" t="str">
            <v>21401</v>
          </cell>
          <cell r="G2239" t="str">
            <v>11510</v>
          </cell>
          <cell r="H2239"/>
          <cell r="I2239"/>
          <cell r="J2239"/>
        </row>
        <row r="2240">
          <cell r="C2240" t="str">
            <v>TONER XEROX 106R01634 NEGRO</v>
          </cell>
          <cell r="D2240" t="str">
            <v>21401001-0389</v>
          </cell>
          <cell r="E2240" t="str">
            <v>Pieza</v>
          </cell>
          <cell r="F2240" t="str">
            <v>21401</v>
          </cell>
          <cell r="G2240" t="str">
            <v>11510</v>
          </cell>
          <cell r="H2240"/>
          <cell r="I2240"/>
          <cell r="J2240"/>
        </row>
        <row r="2241">
          <cell r="C2241" t="str">
            <v>TONER EPSON S050010 NEGRO</v>
          </cell>
          <cell r="D2241" t="str">
            <v>21401001-0390</v>
          </cell>
          <cell r="E2241" t="str">
            <v>Pieza</v>
          </cell>
          <cell r="F2241" t="str">
            <v>21401</v>
          </cell>
          <cell r="G2241" t="str">
            <v>11510</v>
          </cell>
          <cell r="H2241"/>
          <cell r="I2241"/>
          <cell r="J2241"/>
        </row>
        <row r="2242">
          <cell r="C2242" t="str">
            <v>KIT DE MANTENIMIENTO HP CF064-67901</v>
          </cell>
          <cell r="D2242" t="str">
            <v>21401001-0391</v>
          </cell>
          <cell r="E2242" t="str">
            <v>Pieza</v>
          </cell>
          <cell r="F2242" t="str">
            <v>21401</v>
          </cell>
          <cell r="G2242" t="str">
            <v>11510</v>
          </cell>
          <cell r="H2242"/>
          <cell r="I2242"/>
          <cell r="J2242"/>
        </row>
        <row r="2243">
          <cell r="C2243" t="str">
            <v>PORTA CD/DVD 2 PIEZAS PARA CARPETA</v>
          </cell>
          <cell r="D2243" t="str">
            <v>21401001-0392</v>
          </cell>
          <cell r="E2243" t="str">
            <v>Pieza</v>
          </cell>
          <cell r="F2243" t="str">
            <v>21401</v>
          </cell>
          <cell r="G2243" t="str">
            <v>11510</v>
          </cell>
          <cell r="H2243"/>
          <cell r="I2243"/>
          <cell r="J2243"/>
        </row>
        <row r="2244">
          <cell r="C2244" t="str">
            <v>UNIDAD DE IMAGEN SAMSUNG</v>
          </cell>
          <cell r="D2244" t="str">
            <v>21401001-0393</v>
          </cell>
          <cell r="E2244" t="str">
            <v>Pieza</v>
          </cell>
          <cell r="F2244" t="str">
            <v>21401</v>
          </cell>
          <cell r="G2244" t="str">
            <v>11510</v>
          </cell>
          <cell r="H2244"/>
          <cell r="I2244"/>
          <cell r="J2244"/>
        </row>
        <row r="2245">
          <cell r="C2245" t="str">
            <v>TONER HP LASERJET CF287A NEGRO</v>
          </cell>
          <cell r="D2245" t="str">
            <v>21401001-0394</v>
          </cell>
          <cell r="E2245" t="str">
            <v>Pieza</v>
          </cell>
          <cell r="F2245" t="str">
            <v>21401</v>
          </cell>
          <cell r="G2245" t="str">
            <v>11510</v>
          </cell>
          <cell r="H2245"/>
          <cell r="I2245"/>
          <cell r="J2245"/>
        </row>
        <row r="2246">
          <cell r="C2246" t="str">
            <v>TONER SAMSUNG NP MLT-D203U</v>
          </cell>
          <cell r="D2246" t="str">
            <v>21401001-0395</v>
          </cell>
          <cell r="E2246" t="str">
            <v>Pieza</v>
          </cell>
          <cell r="F2246" t="str">
            <v>21401</v>
          </cell>
          <cell r="G2246" t="str">
            <v>11510</v>
          </cell>
          <cell r="H2246"/>
          <cell r="I2246"/>
          <cell r="J2246"/>
        </row>
        <row r="2247">
          <cell r="C2247" t="str">
            <v>TONER IMPRESORA BROTHER TN 720</v>
          </cell>
          <cell r="D2247" t="str">
            <v>21401001-0396</v>
          </cell>
          <cell r="E2247" t="str">
            <v>Pieza</v>
          </cell>
          <cell r="F2247" t="str">
            <v>21401</v>
          </cell>
          <cell r="G2247" t="str">
            <v>11510</v>
          </cell>
          <cell r="H2247"/>
          <cell r="I2247"/>
          <cell r="J2247"/>
        </row>
        <row r="2248">
          <cell r="C2248" t="str">
            <v>TONER HP CF283A</v>
          </cell>
          <cell r="D2248" t="str">
            <v>21401001-0398</v>
          </cell>
          <cell r="E2248" t="str">
            <v>Pieza</v>
          </cell>
          <cell r="F2248" t="str">
            <v>21401</v>
          </cell>
          <cell r="G2248" t="str">
            <v>11510</v>
          </cell>
          <cell r="H2248"/>
          <cell r="I2248"/>
          <cell r="J2248"/>
        </row>
        <row r="2249">
          <cell r="C2249" t="str">
            <v>PAQUETE DE 4 COLORES DE TINTAS PARA EPSON T664</v>
          </cell>
          <cell r="D2249" t="str">
            <v>21401001-0399</v>
          </cell>
          <cell r="E2249" t="str">
            <v>PAQUETE</v>
          </cell>
          <cell r="F2249" t="str">
            <v>21401</v>
          </cell>
          <cell r="G2249" t="str">
            <v>11510</v>
          </cell>
          <cell r="H2249"/>
          <cell r="I2249"/>
          <cell r="J2249"/>
        </row>
        <row r="2250">
          <cell r="C2250" t="str">
            <v>TONER HP 508A CF360A NEGRO</v>
          </cell>
          <cell r="D2250" t="str">
            <v>21401001-0400</v>
          </cell>
          <cell r="E2250" t="str">
            <v>Pieza</v>
          </cell>
          <cell r="F2250" t="str">
            <v>21401</v>
          </cell>
          <cell r="G2250" t="str">
            <v>11510</v>
          </cell>
          <cell r="H2250"/>
          <cell r="I2250"/>
          <cell r="J2250"/>
        </row>
        <row r="2251">
          <cell r="C2251" t="str">
            <v>TONER HP CF361A CIAN</v>
          </cell>
          <cell r="D2251" t="str">
            <v>21401001-0401</v>
          </cell>
          <cell r="E2251" t="str">
            <v>Pieza</v>
          </cell>
          <cell r="F2251" t="str">
            <v>21401</v>
          </cell>
          <cell r="G2251" t="str">
            <v>11510</v>
          </cell>
          <cell r="H2251"/>
          <cell r="I2251"/>
          <cell r="J2251"/>
        </row>
        <row r="2252">
          <cell r="C2252" t="str">
            <v>TONER HP CF362A AMARILLO</v>
          </cell>
          <cell r="D2252" t="str">
            <v>21401001-0402</v>
          </cell>
          <cell r="E2252" t="str">
            <v>Pieza</v>
          </cell>
          <cell r="F2252" t="str">
            <v>21401</v>
          </cell>
          <cell r="G2252" t="str">
            <v>11510</v>
          </cell>
          <cell r="H2252"/>
          <cell r="I2252"/>
          <cell r="J2252"/>
        </row>
        <row r="2253">
          <cell r="C2253" t="str">
            <v>TONER HP CF363A MAGENTA</v>
          </cell>
          <cell r="D2253" t="str">
            <v>21401001-0403</v>
          </cell>
          <cell r="E2253" t="str">
            <v>Pieza</v>
          </cell>
          <cell r="F2253" t="str">
            <v>21401</v>
          </cell>
          <cell r="G2253" t="str">
            <v>11510</v>
          </cell>
          <cell r="H2253"/>
          <cell r="I2253"/>
          <cell r="J2253"/>
        </row>
        <row r="2254">
          <cell r="C2254" t="str">
            <v>TONER LEXMARK C748H1MG MAGENTA</v>
          </cell>
          <cell r="D2254" t="str">
            <v>21401001-0405</v>
          </cell>
          <cell r="E2254" t="str">
            <v>Pieza</v>
          </cell>
          <cell r="F2254" t="str">
            <v>21401</v>
          </cell>
          <cell r="G2254" t="str">
            <v>11510</v>
          </cell>
          <cell r="H2254"/>
          <cell r="I2254"/>
          <cell r="J2254"/>
        </row>
        <row r="2255">
          <cell r="C2255" t="str">
            <v>TONER LEXMARK C748H1YG AMARILLO</v>
          </cell>
          <cell r="D2255" t="str">
            <v>21401001-0406</v>
          </cell>
          <cell r="E2255" t="str">
            <v>Pieza</v>
          </cell>
          <cell r="F2255" t="str">
            <v>21401</v>
          </cell>
          <cell r="G2255" t="str">
            <v>11510</v>
          </cell>
          <cell r="H2255"/>
          <cell r="I2255"/>
          <cell r="J2255"/>
        </row>
        <row r="2256">
          <cell r="C2256" t="str">
            <v>TONER LEXMARK C748H1CG CYAN</v>
          </cell>
          <cell r="D2256" t="str">
            <v>21401001-0407</v>
          </cell>
          <cell r="E2256" t="str">
            <v>Pieza</v>
          </cell>
          <cell r="F2256" t="str">
            <v>21401</v>
          </cell>
          <cell r="G2256" t="str">
            <v>11510</v>
          </cell>
          <cell r="H2256"/>
          <cell r="I2256"/>
          <cell r="J2256"/>
        </row>
        <row r="2257">
          <cell r="C2257" t="str">
            <v>UNIDAD DE IMAGEN LEXMARK 52D0Z00</v>
          </cell>
          <cell r="D2257" t="str">
            <v>21401001-0409</v>
          </cell>
          <cell r="E2257" t="str">
            <v>Pieza</v>
          </cell>
          <cell r="F2257" t="str">
            <v>21401</v>
          </cell>
          <cell r="G2257" t="str">
            <v>11510</v>
          </cell>
          <cell r="H2257"/>
          <cell r="I2257"/>
          <cell r="J2257"/>
        </row>
        <row r="2258">
          <cell r="C2258" t="str">
            <v>TONER LEXMARK C746H1KG NEGRO</v>
          </cell>
          <cell r="D2258" t="str">
            <v>21401001-0410</v>
          </cell>
          <cell r="E2258" t="str">
            <v>Pieza</v>
          </cell>
          <cell r="F2258" t="str">
            <v>21401</v>
          </cell>
          <cell r="G2258" t="str">
            <v>11510</v>
          </cell>
          <cell r="H2258"/>
          <cell r="I2258"/>
          <cell r="J2258"/>
        </row>
        <row r="2259">
          <cell r="C2259" t="str">
            <v>KIT FOTOCONDUCTOR LEXMARK C734X24G</v>
          </cell>
          <cell r="D2259" t="str">
            <v>21401001-0411</v>
          </cell>
          <cell r="E2259" t="str">
            <v>Pieza</v>
          </cell>
          <cell r="F2259" t="str">
            <v>21401</v>
          </cell>
          <cell r="G2259" t="str">
            <v>11510</v>
          </cell>
          <cell r="H2259"/>
          <cell r="I2259"/>
          <cell r="J2259"/>
        </row>
        <row r="2260">
          <cell r="C2260" t="str">
            <v>CARTUCHO HP L0S50AL CIAN</v>
          </cell>
          <cell r="D2260" t="str">
            <v>21401001-0412</v>
          </cell>
          <cell r="E2260" t="str">
            <v>Pieza</v>
          </cell>
          <cell r="F2260" t="str">
            <v>21401</v>
          </cell>
          <cell r="G2260" t="str">
            <v>11510</v>
          </cell>
          <cell r="H2260"/>
          <cell r="I2260"/>
          <cell r="J2260"/>
        </row>
        <row r="2261">
          <cell r="C2261" t="str">
            <v>CARTUCHO HP L0S56AL AMARILLA</v>
          </cell>
          <cell r="D2261" t="str">
            <v>21401001-0413</v>
          </cell>
          <cell r="E2261" t="str">
            <v>Pieza</v>
          </cell>
          <cell r="F2261" t="str">
            <v>21401</v>
          </cell>
          <cell r="G2261" t="str">
            <v>11510</v>
          </cell>
          <cell r="H2261"/>
          <cell r="I2261"/>
          <cell r="J2261"/>
        </row>
        <row r="2262">
          <cell r="C2262" t="str">
            <v>CARTUCHO HP L0S53AL MAGENTA</v>
          </cell>
          <cell r="D2262" t="str">
            <v>21401001-0414</v>
          </cell>
          <cell r="E2262" t="str">
            <v>Pieza</v>
          </cell>
          <cell r="F2262" t="str">
            <v>21401</v>
          </cell>
          <cell r="G2262" t="str">
            <v>11510</v>
          </cell>
          <cell r="H2262"/>
          <cell r="I2262"/>
          <cell r="J2262"/>
        </row>
        <row r="2263">
          <cell r="C2263" t="str">
            <v>CARTUCHO HP L0S47A NEGRO</v>
          </cell>
          <cell r="D2263" t="str">
            <v>21401001-0415</v>
          </cell>
          <cell r="E2263" t="str">
            <v>Pieza</v>
          </cell>
          <cell r="F2263" t="str">
            <v>21401</v>
          </cell>
          <cell r="G2263" t="str">
            <v>11510</v>
          </cell>
          <cell r="H2263"/>
          <cell r="I2263"/>
          <cell r="J2263"/>
        </row>
        <row r="2264">
          <cell r="C2264" t="str">
            <v>FUSOR DE IMAGEN LEXMARK</v>
          </cell>
          <cell r="D2264" t="str">
            <v>21401001-0416</v>
          </cell>
          <cell r="E2264" t="str">
            <v>Pieza</v>
          </cell>
          <cell r="F2264" t="str">
            <v>21401</v>
          </cell>
          <cell r="G2264" t="str">
            <v>11510</v>
          </cell>
          <cell r="H2264"/>
          <cell r="I2264"/>
          <cell r="J2264"/>
        </row>
        <row r="2265">
          <cell r="C2265" t="str">
            <v>KIT DE MANTENIMIENTO LEXMARK NP 40X8421</v>
          </cell>
          <cell r="D2265" t="str">
            <v>21401001-0417</v>
          </cell>
          <cell r="E2265" t="str">
            <v>Pieza</v>
          </cell>
          <cell r="F2265" t="str">
            <v>21401</v>
          </cell>
          <cell r="G2265" t="str">
            <v>11510</v>
          </cell>
          <cell r="H2265"/>
          <cell r="I2265"/>
          <cell r="J2265"/>
        </row>
        <row r="2266">
          <cell r="C2266" t="str">
            <v>UNIDAD DE IMAGEN LEXMARK  NP 52D0Z00</v>
          </cell>
          <cell r="D2266" t="str">
            <v>21401001-0418</v>
          </cell>
          <cell r="E2266" t="str">
            <v>Pieza</v>
          </cell>
          <cell r="F2266" t="str">
            <v>21401</v>
          </cell>
          <cell r="G2266" t="str">
            <v>11510</v>
          </cell>
          <cell r="H2266"/>
          <cell r="I2266"/>
          <cell r="J2266"/>
        </row>
        <row r="2267">
          <cell r="C2267" t="str">
            <v>CARTUCHO DE GRAPAS LEXMARK 25A0013</v>
          </cell>
          <cell r="D2267" t="str">
            <v>21401001-0419</v>
          </cell>
          <cell r="E2267" t="str">
            <v>Pieza</v>
          </cell>
          <cell r="F2267" t="str">
            <v>21401</v>
          </cell>
          <cell r="G2267" t="str">
            <v>11510</v>
          </cell>
          <cell r="H2267"/>
          <cell r="I2267"/>
          <cell r="J2267"/>
        </row>
        <row r="2268">
          <cell r="C2268" t="str">
            <v>CARTUCHO DE MANTENIMIENTO HP C9518A</v>
          </cell>
          <cell r="D2268" t="str">
            <v>21401001-0420</v>
          </cell>
          <cell r="E2268" t="str">
            <v>Pieza</v>
          </cell>
          <cell r="F2268" t="str">
            <v>21401</v>
          </cell>
          <cell r="G2268" t="str">
            <v>11510</v>
          </cell>
          <cell r="H2268"/>
          <cell r="I2268"/>
          <cell r="J2268"/>
        </row>
        <row r="2269">
          <cell r="C2269" t="str">
            <v>CARTUCHO HP CB338WL TRICOLOR</v>
          </cell>
          <cell r="D2269" t="str">
            <v>21401001-0421</v>
          </cell>
          <cell r="E2269" t="str">
            <v>Pieza</v>
          </cell>
          <cell r="F2269" t="str">
            <v>21401</v>
          </cell>
          <cell r="G2269" t="str">
            <v>11510</v>
          </cell>
          <cell r="H2269"/>
          <cell r="I2269"/>
          <cell r="J2269"/>
        </row>
        <row r="2270">
          <cell r="C2270" t="str">
            <v>CARTUCHO LEXMARK C746H1KG NEGRO</v>
          </cell>
          <cell r="D2270" t="str">
            <v>21401001-0422</v>
          </cell>
          <cell r="E2270" t="str">
            <v>Pieza</v>
          </cell>
          <cell r="F2270" t="str">
            <v>21401</v>
          </cell>
          <cell r="G2270" t="str">
            <v>11510</v>
          </cell>
          <cell r="H2270"/>
          <cell r="I2270"/>
          <cell r="J2270"/>
        </row>
        <row r="2271">
          <cell r="C2271" t="str">
            <v>CARTUCHO LEXMARK C748H1CG CIAN</v>
          </cell>
          <cell r="D2271" t="str">
            <v>21401001-0423</v>
          </cell>
          <cell r="E2271" t="str">
            <v>Pieza</v>
          </cell>
          <cell r="F2271" t="str">
            <v>21401</v>
          </cell>
          <cell r="G2271" t="str">
            <v>11510</v>
          </cell>
          <cell r="H2271"/>
          <cell r="I2271"/>
          <cell r="J2271"/>
        </row>
        <row r="2272">
          <cell r="C2272" t="str">
            <v>CARTUCHO LEXMARK C748H1MG MAGENTA</v>
          </cell>
          <cell r="D2272" t="str">
            <v>21401001-0424</v>
          </cell>
          <cell r="E2272" t="str">
            <v>Pieza</v>
          </cell>
          <cell r="F2272" t="str">
            <v>21401</v>
          </cell>
          <cell r="G2272" t="str">
            <v>11510</v>
          </cell>
          <cell r="H2272"/>
          <cell r="I2272"/>
          <cell r="J2272"/>
        </row>
        <row r="2273">
          <cell r="C2273" t="str">
            <v>CARTUCHO LEXMARK C748H1YG AMARILLO</v>
          </cell>
          <cell r="D2273" t="str">
            <v>21401001-0425</v>
          </cell>
          <cell r="E2273" t="str">
            <v>Pieza</v>
          </cell>
          <cell r="F2273" t="str">
            <v>21401</v>
          </cell>
          <cell r="G2273" t="str">
            <v>11510</v>
          </cell>
          <cell r="H2273"/>
          <cell r="I2273"/>
          <cell r="J2273"/>
        </row>
        <row r="2274">
          <cell r="C2274" t="str">
            <v>FOTOCONDUCTOR LEXMARK C734X24G</v>
          </cell>
          <cell r="D2274" t="str">
            <v>21401001-0426</v>
          </cell>
          <cell r="E2274" t="str">
            <v>Pieza</v>
          </cell>
          <cell r="F2274" t="str">
            <v>21401</v>
          </cell>
          <cell r="G2274" t="str">
            <v>11510</v>
          </cell>
          <cell r="H2274"/>
          <cell r="I2274"/>
          <cell r="J2274"/>
        </row>
        <row r="2275">
          <cell r="C2275" t="str">
            <v>FUSOR PARA IMPRESORA HP CE484A</v>
          </cell>
          <cell r="D2275" t="str">
            <v>21401001-0427</v>
          </cell>
          <cell r="E2275" t="str">
            <v>Pieza</v>
          </cell>
          <cell r="F2275" t="str">
            <v>21401</v>
          </cell>
          <cell r="G2275" t="str">
            <v>11510</v>
          </cell>
          <cell r="H2275"/>
          <cell r="I2275"/>
          <cell r="J2275"/>
        </row>
        <row r="2276">
          <cell r="C2276" t="str">
            <v>KIT DE MANTENIMIENTO HP  L2718A</v>
          </cell>
          <cell r="D2276" t="str">
            <v>21401001-0428</v>
          </cell>
          <cell r="E2276" t="str">
            <v>Pieza</v>
          </cell>
          <cell r="F2276" t="str">
            <v>21401</v>
          </cell>
          <cell r="G2276" t="str">
            <v>11510</v>
          </cell>
          <cell r="H2276"/>
          <cell r="I2276"/>
          <cell r="J2276"/>
        </row>
        <row r="2277">
          <cell r="C2277" t="str">
            <v>KIT DE MANTENIMIENTO HP B3M77A</v>
          </cell>
          <cell r="D2277" t="str">
            <v>21401001-0429</v>
          </cell>
          <cell r="E2277" t="str">
            <v>Pieza</v>
          </cell>
          <cell r="F2277" t="str">
            <v>21401</v>
          </cell>
          <cell r="G2277" t="str">
            <v>11510</v>
          </cell>
          <cell r="H2277"/>
          <cell r="I2277"/>
          <cell r="J2277"/>
        </row>
        <row r="2278">
          <cell r="C2278" t="str">
            <v>KIT DE MANTENIMIENTO LEXMARK 40X4724</v>
          </cell>
          <cell r="D2278" t="str">
            <v>21401001-0430</v>
          </cell>
          <cell r="E2278" t="str">
            <v>Pieza</v>
          </cell>
          <cell r="F2278" t="str">
            <v>21401</v>
          </cell>
          <cell r="G2278" t="str">
            <v>11510</v>
          </cell>
          <cell r="H2278"/>
          <cell r="I2278"/>
          <cell r="J2278"/>
        </row>
        <row r="2279">
          <cell r="C2279" t="str">
            <v>KIT DE MANTENIMIENTO XEROX 109R00784</v>
          </cell>
          <cell r="D2279" t="str">
            <v>21401001-0431</v>
          </cell>
          <cell r="E2279" t="str">
            <v>Pieza</v>
          </cell>
          <cell r="F2279" t="str">
            <v>21401</v>
          </cell>
          <cell r="G2279" t="str">
            <v>11510</v>
          </cell>
          <cell r="H2279"/>
          <cell r="I2279"/>
          <cell r="J2279"/>
        </row>
        <row r="2280">
          <cell r="C2280" t="str">
            <v>KIT DE MANTENIMIENTO XEROX 604K73140</v>
          </cell>
          <cell r="D2280" t="str">
            <v>21401001-0432</v>
          </cell>
          <cell r="E2280" t="str">
            <v>Pieza</v>
          </cell>
          <cell r="F2280" t="str">
            <v>21401</v>
          </cell>
          <cell r="G2280" t="str">
            <v>11510</v>
          </cell>
          <cell r="H2280"/>
          <cell r="I2280"/>
          <cell r="J2280"/>
        </row>
        <row r="2281">
          <cell r="C2281" t="str">
            <v>TONER HP CF280X NEGRO</v>
          </cell>
          <cell r="D2281" t="str">
            <v>21401001-0433</v>
          </cell>
          <cell r="E2281" t="str">
            <v>Pieza</v>
          </cell>
          <cell r="F2281" t="str">
            <v>21401</v>
          </cell>
          <cell r="G2281" t="str">
            <v>11510</v>
          </cell>
          <cell r="H2281"/>
          <cell r="I2281"/>
          <cell r="J2281"/>
        </row>
        <row r="2282">
          <cell r="C2282" t="str">
            <v>TONER HP CF380XC NEGRO</v>
          </cell>
          <cell r="D2282" t="str">
            <v>21401001-0434</v>
          </cell>
          <cell r="E2282" t="str">
            <v>Pieza</v>
          </cell>
          <cell r="F2282" t="str">
            <v>21401</v>
          </cell>
          <cell r="G2282" t="str">
            <v>11510</v>
          </cell>
          <cell r="H2282"/>
          <cell r="I2282"/>
          <cell r="J2282"/>
        </row>
        <row r="2283">
          <cell r="C2283" t="str">
            <v>TONER HP CF381A CIAN</v>
          </cell>
          <cell r="D2283" t="str">
            <v>21401001-0435</v>
          </cell>
          <cell r="E2283" t="str">
            <v>Pieza</v>
          </cell>
          <cell r="F2283" t="str">
            <v>21401</v>
          </cell>
          <cell r="G2283" t="str">
            <v>11510</v>
          </cell>
          <cell r="H2283"/>
          <cell r="I2283"/>
          <cell r="J2283"/>
        </row>
        <row r="2284">
          <cell r="C2284" t="str">
            <v>TONER HP CF382A AMARILLO</v>
          </cell>
          <cell r="D2284" t="str">
            <v>21401001-0436</v>
          </cell>
          <cell r="E2284" t="str">
            <v>Pieza</v>
          </cell>
          <cell r="F2284" t="str">
            <v>21401</v>
          </cell>
          <cell r="G2284" t="str">
            <v>11510</v>
          </cell>
          <cell r="H2284"/>
          <cell r="I2284"/>
          <cell r="J2284"/>
        </row>
        <row r="2285">
          <cell r="C2285" t="str">
            <v>TONER HP CF383A MAGENTA</v>
          </cell>
          <cell r="D2285" t="str">
            <v>21401001-0437</v>
          </cell>
          <cell r="E2285" t="str">
            <v>Pieza</v>
          </cell>
          <cell r="F2285" t="str">
            <v>21401</v>
          </cell>
          <cell r="G2285" t="str">
            <v>11510</v>
          </cell>
          <cell r="H2285"/>
          <cell r="I2285"/>
          <cell r="J2285"/>
        </row>
        <row r="2286">
          <cell r="C2286" t="str">
            <v>TONER LEXMARK 50F4X00 NEGRO</v>
          </cell>
          <cell r="D2286" t="str">
            <v>21401001-0438</v>
          </cell>
          <cell r="E2286" t="str">
            <v>Pieza</v>
          </cell>
          <cell r="F2286" t="str">
            <v>21401</v>
          </cell>
          <cell r="G2286" t="str">
            <v>11510</v>
          </cell>
          <cell r="H2286"/>
          <cell r="I2286"/>
          <cell r="J2286"/>
        </row>
        <row r="2287">
          <cell r="C2287" t="str">
            <v>TONER XEROX 10602249 CIAN</v>
          </cell>
          <cell r="D2287" t="str">
            <v>21401001-0439</v>
          </cell>
          <cell r="E2287" t="str">
            <v>Pieza</v>
          </cell>
          <cell r="F2287" t="str">
            <v>21401</v>
          </cell>
          <cell r="G2287" t="str">
            <v>11510</v>
          </cell>
          <cell r="H2287"/>
          <cell r="I2287"/>
          <cell r="J2287"/>
        </row>
        <row r="2288">
          <cell r="C2288" t="str">
            <v>TONER XEROX 10602250 MAGENTA</v>
          </cell>
          <cell r="D2288" t="str">
            <v>21401001-0440</v>
          </cell>
          <cell r="E2288" t="str">
            <v>Pieza</v>
          </cell>
          <cell r="F2288" t="str">
            <v>21401</v>
          </cell>
          <cell r="G2288" t="str">
            <v>11510</v>
          </cell>
          <cell r="H2288"/>
          <cell r="I2288"/>
          <cell r="J2288"/>
        </row>
        <row r="2289">
          <cell r="C2289" t="str">
            <v>TONER XEROX 10602251 AMARILLO</v>
          </cell>
          <cell r="D2289" t="str">
            <v>21401001-0441</v>
          </cell>
          <cell r="E2289" t="str">
            <v>Pieza</v>
          </cell>
          <cell r="F2289" t="str">
            <v>21401</v>
          </cell>
          <cell r="G2289" t="str">
            <v>11510</v>
          </cell>
          <cell r="H2289"/>
          <cell r="I2289"/>
          <cell r="J2289"/>
        </row>
        <row r="2290">
          <cell r="C2290" t="str">
            <v>TONER XEROX 106R01523 CIAN</v>
          </cell>
          <cell r="D2290" t="str">
            <v>21401001-0442</v>
          </cell>
          <cell r="E2290" t="str">
            <v>Pieza</v>
          </cell>
          <cell r="F2290" t="str">
            <v>21401</v>
          </cell>
          <cell r="G2290" t="str">
            <v>11510</v>
          </cell>
          <cell r="H2290"/>
          <cell r="I2290"/>
          <cell r="J2290"/>
        </row>
        <row r="2291">
          <cell r="C2291" t="str">
            <v>TONER XEROX 106R01524 MAGENTA</v>
          </cell>
          <cell r="D2291" t="str">
            <v>21401001-0443</v>
          </cell>
          <cell r="E2291" t="str">
            <v>Pieza</v>
          </cell>
          <cell r="F2291" t="str">
            <v>21401</v>
          </cell>
          <cell r="G2291" t="str">
            <v>11510</v>
          </cell>
          <cell r="H2291"/>
          <cell r="I2291"/>
          <cell r="J2291"/>
        </row>
        <row r="2292">
          <cell r="C2292" t="str">
            <v>TONER XEROX 106R01525 AMARILLO</v>
          </cell>
          <cell r="D2292" t="str">
            <v>21401001-0444</v>
          </cell>
          <cell r="E2292" t="str">
            <v>Pieza</v>
          </cell>
          <cell r="F2292" t="str">
            <v>21401</v>
          </cell>
          <cell r="G2292" t="str">
            <v>11510</v>
          </cell>
          <cell r="H2292"/>
          <cell r="I2292"/>
          <cell r="J2292"/>
        </row>
        <row r="2293">
          <cell r="C2293" t="str">
            <v>TONER XEROX 106R01526 NEGRO</v>
          </cell>
          <cell r="D2293" t="str">
            <v>21401001-0445</v>
          </cell>
          <cell r="E2293" t="str">
            <v>Pieza</v>
          </cell>
          <cell r="F2293" t="str">
            <v>21401</v>
          </cell>
          <cell r="G2293" t="str">
            <v>11510</v>
          </cell>
          <cell r="H2293"/>
          <cell r="I2293"/>
          <cell r="J2293"/>
        </row>
        <row r="2294">
          <cell r="C2294" t="str">
            <v>TONER XEROX 106R02252 NEGRO</v>
          </cell>
          <cell r="D2294" t="str">
            <v>21401001-0446</v>
          </cell>
          <cell r="E2294" t="str">
            <v>Pieza</v>
          </cell>
          <cell r="F2294" t="str">
            <v>21401</v>
          </cell>
          <cell r="G2294" t="str">
            <v>11510</v>
          </cell>
          <cell r="H2294"/>
          <cell r="I2294"/>
          <cell r="J2294"/>
        </row>
        <row r="2295">
          <cell r="C2295" t="str">
            <v>UNIDAD RECOLECTORA HP CE254A</v>
          </cell>
          <cell r="D2295" t="str">
            <v>21401001-0447</v>
          </cell>
          <cell r="E2295" t="str">
            <v>Pieza</v>
          </cell>
          <cell r="F2295" t="str">
            <v>21401</v>
          </cell>
          <cell r="G2295" t="str">
            <v>11510</v>
          </cell>
          <cell r="H2295"/>
          <cell r="I2295"/>
          <cell r="J2295"/>
        </row>
        <row r="2296">
          <cell r="C2296" t="str">
            <v>FILMINA PARA IMPRESORA LEXMARK</v>
          </cell>
          <cell r="D2296" t="str">
            <v>21401001-0448</v>
          </cell>
          <cell r="E2296" t="str">
            <v>Pieza</v>
          </cell>
          <cell r="F2296" t="str">
            <v>21401</v>
          </cell>
          <cell r="G2296" t="str">
            <v>11510</v>
          </cell>
          <cell r="H2296"/>
          <cell r="I2296"/>
          <cell r="J2296"/>
        </row>
        <row r="2297">
          <cell r="C2297" t="str">
            <v>KIT DE RODILLO HP CB459A</v>
          </cell>
          <cell r="D2297" t="str">
            <v>21401001-0449</v>
          </cell>
          <cell r="E2297" t="str">
            <v>Pieza</v>
          </cell>
          <cell r="F2297" t="str">
            <v>21401</v>
          </cell>
          <cell r="G2297" t="str">
            <v>11510</v>
          </cell>
          <cell r="H2297"/>
          <cell r="I2297"/>
          <cell r="J2297"/>
        </row>
        <row r="2298">
          <cell r="C2298" t="str">
            <v>KIT DE TRANSFERENCIA Q3658A</v>
          </cell>
          <cell r="D2298" t="str">
            <v>21401001-0450</v>
          </cell>
          <cell r="E2298" t="str">
            <v>Pieza</v>
          </cell>
          <cell r="F2298" t="str">
            <v>21401</v>
          </cell>
          <cell r="G2298" t="str">
            <v>11510</v>
          </cell>
          <cell r="H2298"/>
          <cell r="I2298"/>
          <cell r="J2298"/>
        </row>
        <row r="2299">
          <cell r="C2299" t="str">
            <v>MALETIN PARA TRANSPORTE Y ARCHIVO DE CINTAS LTO</v>
          </cell>
          <cell r="D2299" t="str">
            <v>21401001-0451</v>
          </cell>
          <cell r="E2299" t="str">
            <v>Pieza</v>
          </cell>
          <cell r="F2299" t="str">
            <v>21401</v>
          </cell>
          <cell r="G2299" t="str">
            <v>11510</v>
          </cell>
          <cell r="H2299"/>
          <cell r="I2299"/>
          <cell r="J2299"/>
        </row>
        <row r="2300">
          <cell r="C2300" t="str">
            <v>UNIDAD DE IMAGEN DK-475 (KYOCERA TASKALFA 255)</v>
          </cell>
          <cell r="D2300" t="str">
            <v>21401001-0452</v>
          </cell>
          <cell r="E2300" t="str">
            <v>Pieza</v>
          </cell>
          <cell r="F2300" t="str">
            <v>21401</v>
          </cell>
          <cell r="G2300" t="str">
            <v>11510</v>
          </cell>
          <cell r="H2300"/>
          <cell r="I2300"/>
          <cell r="J2300"/>
        </row>
        <row r="2301">
          <cell r="C2301" t="str">
            <v>TONER BROTHER TN-315C CYAN</v>
          </cell>
          <cell r="D2301" t="str">
            <v>21401001-0453</v>
          </cell>
          <cell r="E2301" t="str">
            <v>Pieza</v>
          </cell>
          <cell r="F2301" t="str">
            <v>21401</v>
          </cell>
          <cell r="G2301" t="str">
            <v>11510</v>
          </cell>
          <cell r="H2301"/>
          <cell r="I2301"/>
          <cell r="J2301"/>
        </row>
        <row r="2302">
          <cell r="C2302" t="str">
            <v>TONER BROTHER TN-315M MAGENTA</v>
          </cell>
          <cell r="D2302" t="str">
            <v>21401001-0454</v>
          </cell>
          <cell r="E2302" t="str">
            <v>Pieza</v>
          </cell>
          <cell r="F2302" t="str">
            <v>21401</v>
          </cell>
          <cell r="G2302" t="str">
            <v>11510</v>
          </cell>
          <cell r="H2302"/>
          <cell r="I2302"/>
          <cell r="J2302"/>
        </row>
        <row r="2303">
          <cell r="C2303" t="str">
            <v>CARTUCHO HP 664XL NEGRO</v>
          </cell>
          <cell r="D2303" t="str">
            <v>21401001-0455</v>
          </cell>
          <cell r="E2303" t="str">
            <v>Pieza</v>
          </cell>
          <cell r="F2303" t="str">
            <v>21401</v>
          </cell>
          <cell r="G2303" t="str">
            <v>11510</v>
          </cell>
          <cell r="H2303"/>
          <cell r="I2303"/>
          <cell r="J2303"/>
        </row>
        <row r="2304">
          <cell r="C2304" t="str">
            <v>CARTUCHO HP 664XL TRICOLOR</v>
          </cell>
          <cell r="D2304" t="str">
            <v>21401001-0456</v>
          </cell>
          <cell r="E2304" t="str">
            <v>Pieza</v>
          </cell>
          <cell r="F2304" t="str">
            <v>21401</v>
          </cell>
          <cell r="G2304" t="str">
            <v>11510</v>
          </cell>
          <cell r="H2304"/>
          <cell r="I2304"/>
          <cell r="J2304"/>
        </row>
        <row r="2305">
          <cell r="C2305" t="str">
            <v>TONER  PHASER 6700 XEROX K A945 NEGRO</v>
          </cell>
          <cell r="D2305" t="str">
            <v>21401001-0457</v>
          </cell>
          <cell r="E2305" t="str">
            <v>Pieza</v>
          </cell>
          <cell r="F2305" t="str">
            <v>21401</v>
          </cell>
          <cell r="G2305" t="str">
            <v>11510</v>
          </cell>
          <cell r="H2305"/>
          <cell r="I2305"/>
          <cell r="J2305"/>
        </row>
        <row r="2306">
          <cell r="C2306" t="str">
            <v>TONER PHASER 6700 XEROX K A946 AZUL</v>
          </cell>
          <cell r="D2306" t="str">
            <v>21401001-0458</v>
          </cell>
          <cell r="E2306" t="str">
            <v>Pieza</v>
          </cell>
          <cell r="F2306" t="str">
            <v>21401</v>
          </cell>
          <cell r="G2306" t="str">
            <v>11510</v>
          </cell>
          <cell r="H2306"/>
          <cell r="I2306"/>
          <cell r="J2306"/>
        </row>
        <row r="2307">
          <cell r="C2307" t="str">
            <v>TONER PHASER 6700 XEROX K A947 MAGENTA</v>
          </cell>
          <cell r="D2307" t="str">
            <v>21401001-0459</v>
          </cell>
          <cell r="E2307" t="str">
            <v>Pieza</v>
          </cell>
          <cell r="F2307" t="str">
            <v>21401</v>
          </cell>
          <cell r="G2307" t="str">
            <v>11510</v>
          </cell>
          <cell r="H2307"/>
          <cell r="I2307"/>
          <cell r="J2307"/>
        </row>
        <row r="2308">
          <cell r="C2308" t="str">
            <v>TONER PHASER 6700 XEROX K A948 AMARILLO</v>
          </cell>
          <cell r="D2308" t="str">
            <v>21401001-0460</v>
          </cell>
          <cell r="E2308" t="str">
            <v>Pieza</v>
          </cell>
          <cell r="F2308" t="str">
            <v>21401</v>
          </cell>
          <cell r="G2308" t="str">
            <v>11510</v>
          </cell>
          <cell r="H2308"/>
          <cell r="I2308"/>
          <cell r="J2308"/>
        </row>
        <row r="2309">
          <cell r="C2309" t="str">
            <v>TONER BROTHER DCP-7030</v>
          </cell>
          <cell r="D2309" t="str">
            <v>21401001-0461</v>
          </cell>
          <cell r="E2309" t="str">
            <v>Pieza</v>
          </cell>
          <cell r="F2309" t="str">
            <v>21401</v>
          </cell>
          <cell r="G2309" t="str">
            <v>11510</v>
          </cell>
          <cell r="H2309"/>
          <cell r="I2309"/>
          <cell r="J2309"/>
        </row>
        <row r="2310">
          <cell r="C2310" t="str">
            <v>TAMBOR BROTHER MFC-8710</v>
          </cell>
          <cell r="D2310" t="str">
            <v>21401001-0462</v>
          </cell>
          <cell r="E2310" t="str">
            <v>Pieza</v>
          </cell>
          <cell r="F2310" t="str">
            <v>21401</v>
          </cell>
          <cell r="G2310" t="str">
            <v>11510</v>
          </cell>
          <cell r="H2310"/>
          <cell r="I2310"/>
          <cell r="J2310"/>
        </row>
        <row r="2311">
          <cell r="C2311" t="str">
            <v>TONER SAMSUNG MLT-D203S NEGRO</v>
          </cell>
          <cell r="D2311" t="str">
            <v>21401001-0463</v>
          </cell>
          <cell r="E2311" t="str">
            <v>Pieza</v>
          </cell>
          <cell r="F2311" t="str">
            <v>21401</v>
          </cell>
          <cell r="G2311" t="str">
            <v>11510</v>
          </cell>
          <cell r="H2311"/>
          <cell r="I2311"/>
          <cell r="J2311"/>
        </row>
        <row r="2312">
          <cell r="C2312" t="str">
            <v>TONER BROTHER ORIGINAL TN660 NEGRO</v>
          </cell>
          <cell r="D2312" t="str">
            <v>21401001-0464</v>
          </cell>
          <cell r="E2312" t="str">
            <v>Pieza</v>
          </cell>
          <cell r="F2312" t="str">
            <v>21401</v>
          </cell>
          <cell r="G2312" t="str">
            <v>11510</v>
          </cell>
          <cell r="H2312"/>
          <cell r="I2312"/>
          <cell r="J2312"/>
        </row>
        <row r="2313">
          <cell r="C2313" t="str">
            <v>TONER BROTHER ORIGINAL TN315M MAGENTA</v>
          </cell>
          <cell r="D2313" t="str">
            <v>21401001-0465</v>
          </cell>
          <cell r="E2313" t="str">
            <v>Pieza</v>
          </cell>
          <cell r="F2313" t="str">
            <v>21401</v>
          </cell>
          <cell r="G2313" t="str">
            <v>11510</v>
          </cell>
          <cell r="H2313"/>
          <cell r="I2313"/>
          <cell r="J2313"/>
        </row>
        <row r="2314">
          <cell r="C2314" t="str">
            <v>TONER BROTHER ORIGINAL TN315 NEGRO</v>
          </cell>
          <cell r="D2314" t="str">
            <v>21401001-0466</v>
          </cell>
          <cell r="E2314" t="str">
            <v>Pieza</v>
          </cell>
          <cell r="F2314" t="str">
            <v>21401</v>
          </cell>
          <cell r="G2314" t="str">
            <v>11510</v>
          </cell>
          <cell r="H2314"/>
          <cell r="I2314"/>
          <cell r="J2314"/>
        </row>
        <row r="2315">
          <cell r="C2315" t="str">
            <v>TONER BROTHER ORIGINAL TN315YW AMARILLO</v>
          </cell>
          <cell r="D2315" t="str">
            <v>21401001-0467</v>
          </cell>
          <cell r="E2315" t="str">
            <v>Pieza</v>
          </cell>
          <cell r="F2315" t="str">
            <v>21401</v>
          </cell>
          <cell r="G2315" t="str">
            <v>11510</v>
          </cell>
          <cell r="H2315"/>
          <cell r="I2315"/>
          <cell r="J2315"/>
        </row>
        <row r="2316">
          <cell r="C2316" t="str">
            <v>TONER BROTHER ORIGINAL TN315 C AZUL</v>
          </cell>
          <cell r="D2316" t="str">
            <v>21401001-0468</v>
          </cell>
          <cell r="E2316" t="str">
            <v>Pieza</v>
          </cell>
          <cell r="F2316" t="str">
            <v>21401</v>
          </cell>
          <cell r="G2316" t="str">
            <v>11510</v>
          </cell>
          <cell r="H2316"/>
          <cell r="I2316"/>
          <cell r="J2316"/>
        </row>
        <row r="2317">
          <cell r="C2317" t="str">
            <v>BANDA DE TRANSFERENCIA</v>
          </cell>
          <cell r="D2317" t="str">
            <v>21401001-0469</v>
          </cell>
          <cell r="E2317" t="str">
            <v>Pieza</v>
          </cell>
          <cell r="F2317" t="str">
            <v>21401</v>
          </cell>
          <cell r="G2317" t="str">
            <v>11510</v>
          </cell>
          <cell r="H2317"/>
          <cell r="I2317"/>
          <cell r="J2317"/>
        </row>
        <row r="2318">
          <cell r="C2318" t="str">
            <v>CARTUCHO CANON PG-140 NEGRO</v>
          </cell>
          <cell r="D2318" t="str">
            <v>21401001-0470</v>
          </cell>
          <cell r="E2318" t="str">
            <v>Pieza</v>
          </cell>
          <cell r="F2318" t="str">
            <v>21401</v>
          </cell>
          <cell r="G2318" t="str">
            <v>11510</v>
          </cell>
          <cell r="H2318"/>
          <cell r="I2318"/>
          <cell r="J2318"/>
        </row>
        <row r="2319">
          <cell r="C2319" t="str">
            <v>CARTUCHO CANON CL-141 TRICOLOR</v>
          </cell>
          <cell r="D2319" t="str">
            <v>21401001-0471</v>
          </cell>
          <cell r="E2319" t="str">
            <v>Pieza</v>
          </cell>
          <cell r="F2319" t="str">
            <v>21401</v>
          </cell>
          <cell r="G2319" t="str">
            <v>11510</v>
          </cell>
          <cell r="H2319"/>
          <cell r="I2319"/>
          <cell r="J2319"/>
        </row>
        <row r="2320">
          <cell r="C2320" t="str">
            <v>ESTUCHE PARA TARJETAS DE MEMORIA</v>
          </cell>
          <cell r="D2320" t="str">
            <v>21401001-0472</v>
          </cell>
          <cell r="E2320" t="str">
            <v>Pieza</v>
          </cell>
          <cell r="F2320" t="str">
            <v>21401</v>
          </cell>
          <cell r="G2320" t="str">
            <v>11510</v>
          </cell>
          <cell r="H2320"/>
          <cell r="I2320"/>
          <cell r="J2320"/>
        </row>
        <row r="2321">
          <cell r="C2321" t="str">
            <v>CARTUCHO PARA IMPRESORA HP CF217A</v>
          </cell>
          <cell r="D2321" t="str">
            <v>21401001-0473</v>
          </cell>
          <cell r="E2321" t="str">
            <v>Pieza</v>
          </cell>
          <cell r="F2321" t="str">
            <v>21401</v>
          </cell>
          <cell r="G2321" t="str">
            <v>11510</v>
          </cell>
          <cell r="H2321"/>
          <cell r="I2321"/>
          <cell r="J2321"/>
        </row>
        <row r="2322">
          <cell r="C2322" t="str">
            <v>CARTUCHO TINTA CLI-151 CANNON-MAGENTA</v>
          </cell>
          <cell r="D2322" t="str">
            <v>21401001-0474</v>
          </cell>
          <cell r="E2322" t="str">
            <v>Pieza</v>
          </cell>
          <cell r="F2322" t="str">
            <v>21401</v>
          </cell>
          <cell r="G2322" t="str">
            <v>11510</v>
          </cell>
          <cell r="H2322"/>
          <cell r="I2322"/>
          <cell r="J2322"/>
        </row>
        <row r="2323">
          <cell r="C2323" t="str">
            <v>CARTUCHO TINTA CLI-151 CANNON-CIAN</v>
          </cell>
          <cell r="D2323" t="str">
            <v>21401001-0475</v>
          </cell>
          <cell r="E2323" t="str">
            <v>Pieza</v>
          </cell>
          <cell r="F2323" t="str">
            <v>21401</v>
          </cell>
          <cell r="G2323" t="str">
            <v>11510</v>
          </cell>
          <cell r="H2323"/>
          <cell r="I2323"/>
          <cell r="J2323"/>
        </row>
        <row r="2324">
          <cell r="C2324" t="str">
            <v>CARTUCHO TINTA CLI-151 CANNON-AMARILLO</v>
          </cell>
          <cell r="D2324" t="str">
            <v>21401001-0476</v>
          </cell>
          <cell r="E2324" t="str">
            <v>Pieza</v>
          </cell>
          <cell r="F2324" t="str">
            <v>21401</v>
          </cell>
          <cell r="G2324" t="str">
            <v>11510</v>
          </cell>
          <cell r="H2324"/>
          <cell r="I2324"/>
          <cell r="J2324"/>
        </row>
        <row r="2325">
          <cell r="C2325" t="str">
            <v>CARTUCHO TINTA CLI-151 CANNON-NEGRO</v>
          </cell>
          <cell r="D2325" t="str">
            <v>21401001-0477</v>
          </cell>
          <cell r="E2325" t="str">
            <v>Pieza</v>
          </cell>
          <cell r="F2325" t="str">
            <v>21401</v>
          </cell>
          <cell r="G2325" t="str">
            <v>11510</v>
          </cell>
          <cell r="H2325"/>
          <cell r="I2325"/>
          <cell r="J2325"/>
        </row>
        <row r="2326">
          <cell r="C2326" t="str">
            <v>CARTUCHO TINTA PGI-150 CANNON-NEGRO</v>
          </cell>
          <cell r="D2326" t="str">
            <v>21401001-0478</v>
          </cell>
          <cell r="E2326" t="str">
            <v>Pieza</v>
          </cell>
          <cell r="F2326" t="str">
            <v>21401</v>
          </cell>
          <cell r="G2326" t="str">
            <v>11510</v>
          </cell>
          <cell r="H2326"/>
          <cell r="I2326"/>
          <cell r="J2326"/>
        </row>
        <row r="2327">
          <cell r="C2327" t="str">
            <v>TONER PARA IMPRESORA RICOH MP 4001-MP 4500A</v>
          </cell>
          <cell r="D2327" t="str">
            <v>21401001-0479</v>
          </cell>
          <cell r="E2327" t="str">
            <v>Pieza</v>
          </cell>
          <cell r="F2327" t="str">
            <v>21401</v>
          </cell>
          <cell r="G2327" t="str">
            <v>11510</v>
          </cell>
          <cell r="H2327"/>
          <cell r="I2327"/>
          <cell r="J2327"/>
        </row>
        <row r="2328">
          <cell r="C2328" t="str">
            <v>KIT DE MANTENIMIENTO DEL FUSOR HP CB388A</v>
          </cell>
          <cell r="D2328" t="str">
            <v>21401001-0480</v>
          </cell>
          <cell r="E2328" t="str">
            <v>Pieza</v>
          </cell>
          <cell r="F2328" t="str">
            <v>21401</v>
          </cell>
          <cell r="G2328" t="str">
            <v>11510</v>
          </cell>
          <cell r="H2328"/>
          <cell r="I2328"/>
          <cell r="J2328"/>
        </row>
        <row r="2329">
          <cell r="C2329" t="str">
            <v>TONER BROTHER NEGRO TN-750</v>
          </cell>
          <cell r="D2329" t="str">
            <v>21401001-0481</v>
          </cell>
          <cell r="E2329" t="str">
            <v>Pieza</v>
          </cell>
          <cell r="F2329" t="str">
            <v>21401</v>
          </cell>
          <cell r="G2329" t="str">
            <v>11510</v>
          </cell>
          <cell r="H2329"/>
          <cell r="I2329"/>
          <cell r="J2329"/>
        </row>
        <row r="2330">
          <cell r="C2330" t="str">
            <v>TINTA P/IMPRESORA HP 62 OFFICE JET 200 COLOR</v>
          </cell>
          <cell r="D2330" t="str">
            <v>21401001-0482</v>
          </cell>
          <cell r="E2330" t="str">
            <v>Pieza</v>
          </cell>
          <cell r="F2330" t="str">
            <v>21401</v>
          </cell>
          <cell r="G2330" t="str">
            <v>11510</v>
          </cell>
          <cell r="H2330"/>
          <cell r="I2330"/>
          <cell r="J2330"/>
        </row>
        <row r="2331">
          <cell r="C2331" t="str">
            <v>TINTA P/IMPRESORA HP 62 OFFICE JET 200 NEGRO</v>
          </cell>
          <cell r="D2331" t="str">
            <v>21401001-0483</v>
          </cell>
          <cell r="E2331" t="str">
            <v>Pieza</v>
          </cell>
          <cell r="F2331" t="str">
            <v>21401</v>
          </cell>
          <cell r="G2331" t="str">
            <v>11510</v>
          </cell>
          <cell r="H2331"/>
          <cell r="I2331"/>
          <cell r="J2331"/>
        </row>
        <row r="2332">
          <cell r="C2332" t="str">
            <v>PELICULA DE SEGURIDAD PARA IMPRESORA SMART 70</v>
          </cell>
          <cell r="D2332" t="str">
            <v>21401001-0484</v>
          </cell>
          <cell r="E2332" t="str">
            <v>Pieza</v>
          </cell>
          <cell r="F2332" t="str">
            <v>21401</v>
          </cell>
          <cell r="G2332" t="str">
            <v>11510</v>
          </cell>
          <cell r="H2332"/>
          <cell r="I2332"/>
          <cell r="J2332"/>
        </row>
        <row r="2333">
          <cell r="C2333" t="str">
            <v>TONER LEXMARK MODELO MS415 DN COLOR NEGRO NP 50F4X00</v>
          </cell>
          <cell r="D2333" t="str">
            <v>21401001-0485</v>
          </cell>
          <cell r="E2333" t="str">
            <v>Pieza</v>
          </cell>
          <cell r="F2333" t="str">
            <v>21401</v>
          </cell>
          <cell r="G2333" t="str">
            <v>11510</v>
          </cell>
          <cell r="H2333"/>
          <cell r="I2333"/>
          <cell r="J2333"/>
        </row>
        <row r="2334">
          <cell r="C2334" t="str">
            <v>CARTUCHO PARA IMPRESORA HP OFFICEJET PRO 8210 NP L0S62AL</v>
          </cell>
          <cell r="D2334" t="str">
            <v>21401001-0486</v>
          </cell>
          <cell r="E2334" t="str">
            <v>Pieza</v>
          </cell>
          <cell r="F2334" t="str">
            <v>21401</v>
          </cell>
          <cell r="G2334" t="str">
            <v>11510</v>
          </cell>
          <cell r="H2334"/>
          <cell r="I2334"/>
          <cell r="J2334"/>
        </row>
        <row r="2335">
          <cell r="C2335" t="str">
            <v>CARTUCHO PARA IMPRESORA HP OFFICEJET PRO 8210 NP L0S65AL</v>
          </cell>
          <cell r="D2335" t="str">
            <v>21401001-0487</v>
          </cell>
          <cell r="E2335" t="str">
            <v>Pieza</v>
          </cell>
          <cell r="F2335" t="str">
            <v>21401</v>
          </cell>
          <cell r="G2335" t="str">
            <v>11510</v>
          </cell>
          <cell r="H2335"/>
          <cell r="I2335"/>
          <cell r="J2335"/>
        </row>
        <row r="2336">
          <cell r="C2336" t="str">
            <v>CARTUCHO PARA IMPRESORA HP OFFICEJET PRO 8210 NP L0S68AL</v>
          </cell>
          <cell r="D2336" t="str">
            <v>21401001-0488</v>
          </cell>
          <cell r="E2336" t="str">
            <v>Pieza</v>
          </cell>
          <cell r="F2336" t="str">
            <v>21401</v>
          </cell>
          <cell r="G2336" t="str">
            <v>11510</v>
          </cell>
          <cell r="H2336"/>
          <cell r="I2336"/>
          <cell r="J2336"/>
        </row>
        <row r="2337">
          <cell r="C2337" t="str">
            <v>CARTUCHO PARA IMPRESORA HP OFFICEJET PRO 8210 NP L0S71AL</v>
          </cell>
          <cell r="D2337" t="str">
            <v>21401001-0489</v>
          </cell>
          <cell r="E2337" t="str">
            <v>Pieza</v>
          </cell>
          <cell r="F2337" t="str">
            <v>21401</v>
          </cell>
          <cell r="G2337" t="str">
            <v>11510</v>
          </cell>
          <cell r="H2337"/>
          <cell r="I2337"/>
          <cell r="J2337"/>
        </row>
        <row r="2338">
          <cell r="C2338" t="str">
            <v>CARTUCHO PARA IMPRESORA LEXMARK C792 NP C792X1YG</v>
          </cell>
          <cell r="D2338" t="str">
            <v>21401001-0490</v>
          </cell>
          <cell r="E2338" t="str">
            <v>Pieza</v>
          </cell>
          <cell r="F2338" t="str">
            <v>21401</v>
          </cell>
          <cell r="G2338" t="str">
            <v>11510</v>
          </cell>
          <cell r="H2338"/>
          <cell r="I2338"/>
          <cell r="J2338"/>
        </row>
        <row r="2339">
          <cell r="C2339" t="str">
            <v>CARTUCHO PARA IMPRESORA LEXMARK C792 NP C792X1CG</v>
          </cell>
          <cell r="D2339" t="str">
            <v>21401001-0491</v>
          </cell>
          <cell r="E2339" t="str">
            <v>Pieza</v>
          </cell>
          <cell r="F2339" t="str">
            <v>21401</v>
          </cell>
          <cell r="G2339" t="str">
            <v>11510</v>
          </cell>
          <cell r="H2339"/>
          <cell r="I2339"/>
          <cell r="J2339"/>
        </row>
        <row r="2340">
          <cell r="C2340" t="str">
            <v>CARTUCHO PARA IMPRESORA LEXMARK C792 NP C792X1MG</v>
          </cell>
          <cell r="D2340" t="str">
            <v>21401001-0492</v>
          </cell>
          <cell r="E2340" t="str">
            <v>Pieza</v>
          </cell>
          <cell r="F2340" t="str">
            <v>21401</v>
          </cell>
          <cell r="G2340" t="str">
            <v>11510</v>
          </cell>
          <cell r="H2340"/>
          <cell r="I2340"/>
          <cell r="J2340"/>
        </row>
        <row r="2341">
          <cell r="C2341" t="str">
            <v>CARTUCHO PARA IMPRESORA LEXMARK C792 NP C792X1KG</v>
          </cell>
          <cell r="D2341" t="str">
            <v>21401001-0493</v>
          </cell>
          <cell r="E2341" t="str">
            <v>Pieza</v>
          </cell>
          <cell r="F2341" t="str">
            <v>21401</v>
          </cell>
          <cell r="G2341" t="str">
            <v>11510</v>
          </cell>
          <cell r="H2341"/>
          <cell r="I2341"/>
          <cell r="J2341"/>
        </row>
        <row r="2342">
          <cell r="C2342" t="str">
            <v>CARTUCHO PARA IMPRESORA HP 662 XL NEGRO NP CZ105AL</v>
          </cell>
          <cell r="D2342" t="str">
            <v>21401001-0494</v>
          </cell>
          <cell r="E2342" t="str">
            <v>Pieza</v>
          </cell>
          <cell r="F2342" t="str">
            <v>21401</v>
          </cell>
          <cell r="G2342" t="str">
            <v>11510</v>
          </cell>
          <cell r="H2342"/>
          <cell r="I2342"/>
          <cell r="J2342"/>
        </row>
        <row r="2343">
          <cell r="C2343" t="str">
            <v>CARTUCHO PARA IMPRESORA HP 662XL TRICOLOR NP CZ106AL</v>
          </cell>
          <cell r="D2343" t="str">
            <v>21401001-0495</v>
          </cell>
          <cell r="E2343" t="str">
            <v>Pieza</v>
          </cell>
          <cell r="F2343" t="str">
            <v>21401</v>
          </cell>
          <cell r="G2343" t="str">
            <v>11510</v>
          </cell>
          <cell r="H2343"/>
          <cell r="I2343"/>
          <cell r="J2343"/>
        </row>
        <row r="2344">
          <cell r="C2344" t="str">
            <v>KIT DE CONSUMIBLES PARA ESCÁNER KODAK I780 NP 8965279</v>
          </cell>
          <cell r="D2344" t="str">
            <v>21401001-0496</v>
          </cell>
          <cell r="E2344" t="str">
            <v>Pieza</v>
          </cell>
          <cell r="F2344" t="str">
            <v>21401</v>
          </cell>
          <cell r="G2344" t="str">
            <v>11510</v>
          </cell>
          <cell r="H2344"/>
          <cell r="I2344"/>
          <cell r="J2344"/>
        </row>
        <row r="2345">
          <cell r="C2345" t="str">
            <v>CARTUCHO DE TÓNER RESIDUAL PARA IMPRESORA XEROX PHASER 7500 NP 108R00865</v>
          </cell>
          <cell r="D2345" t="str">
            <v>21401001-0497</v>
          </cell>
          <cell r="E2345" t="str">
            <v>Pieza</v>
          </cell>
          <cell r="F2345" t="str">
            <v>21401</v>
          </cell>
          <cell r="G2345" t="str">
            <v>11510</v>
          </cell>
          <cell r="H2345"/>
          <cell r="I2345"/>
          <cell r="J2345"/>
        </row>
        <row r="2346">
          <cell r="C2346" t="str">
            <v>TÓNER PARA IMPRESORA LEXMARK CS310DN NP 70C8HY0</v>
          </cell>
          <cell r="D2346" t="str">
            <v>21401001-0498</v>
          </cell>
          <cell r="E2346" t="str">
            <v>Pieza</v>
          </cell>
          <cell r="F2346" t="str">
            <v>21401</v>
          </cell>
          <cell r="G2346" t="str">
            <v>11510</v>
          </cell>
          <cell r="H2346"/>
          <cell r="I2346"/>
          <cell r="J2346"/>
        </row>
        <row r="2347">
          <cell r="C2347" t="str">
            <v>TÓNER PARA IMPRESORA LEXMARK CS310DN NP 70C8HC0</v>
          </cell>
          <cell r="D2347" t="str">
            <v>21401001-0499</v>
          </cell>
          <cell r="E2347" t="str">
            <v>Pieza</v>
          </cell>
          <cell r="F2347" t="str">
            <v>21401</v>
          </cell>
          <cell r="G2347" t="str">
            <v>11510</v>
          </cell>
          <cell r="H2347"/>
          <cell r="I2347"/>
          <cell r="J2347"/>
        </row>
        <row r="2348">
          <cell r="C2348" t="str">
            <v>TÓNER PARA IMPRESORA LEXMARK CS310DN NP 70C8HM0</v>
          </cell>
          <cell r="D2348" t="str">
            <v>21401001-0500</v>
          </cell>
          <cell r="E2348" t="str">
            <v>Pieza</v>
          </cell>
          <cell r="F2348" t="str">
            <v>21401</v>
          </cell>
          <cell r="G2348" t="str">
            <v>11510</v>
          </cell>
          <cell r="H2348"/>
          <cell r="I2348"/>
          <cell r="J2348"/>
        </row>
        <row r="2349">
          <cell r="C2349" t="str">
            <v>TÓNER PARA IMPRESORA LEXMARK CS310DN NP 70C8HK0</v>
          </cell>
          <cell r="D2349" t="str">
            <v>21401001-0501</v>
          </cell>
          <cell r="E2349" t="str">
            <v>Pieza</v>
          </cell>
          <cell r="F2349" t="str">
            <v>21401</v>
          </cell>
          <cell r="G2349" t="str">
            <v>11510</v>
          </cell>
          <cell r="H2349"/>
          <cell r="I2349"/>
          <cell r="J2349"/>
        </row>
        <row r="2350">
          <cell r="C2350" t="str">
            <v>TÓNER PARA IMPRESORA HP COLOR LASER JET M533 NP CF360X</v>
          </cell>
          <cell r="D2350" t="str">
            <v>21401001-0502</v>
          </cell>
          <cell r="E2350" t="str">
            <v>Pieza</v>
          </cell>
          <cell r="F2350" t="str">
            <v>21401</v>
          </cell>
          <cell r="G2350" t="str">
            <v>11510</v>
          </cell>
          <cell r="H2350"/>
          <cell r="I2350"/>
          <cell r="J2350"/>
        </row>
        <row r="2351">
          <cell r="C2351" t="str">
            <v>TÓNER PARA IMPRESORA HP COLOR LASER JET M533 NP CF361X</v>
          </cell>
          <cell r="D2351" t="str">
            <v>21401001-0503</v>
          </cell>
          <cell r="E2351" t="str">
            <v>Pieza</v>
          </cell>
          <cell r="F2351" t="str">
            <v>21401</v>
          </cell>
          <cell r="G2351" t="str">
            <v>11510</v>
          </cell>
          <cell r="H2351"/>
          <cell r="I2351"/>
          <cell r="J2351"/>
        </row>
        <row r="2352">
          <cell r="C2352" t="str">
            <v>TÓNER PARA IMPRESORA HP COLOR LASER JET M533 NP CF362X</v>
          </cell>
          <cell r="D2352" t="str">
            <v>21401001-0504</v>
          </cell>
          <cell r="E2352" t="str">
            <v>Pieza</v>
          </cell>
          <cell r="F2352" t="str">
            <v>21401</v>
          </cell>
          <cell r="G2352" t="str">
            <v>11510</v>
          </cell>
          <cell r="H2352"/>
          <cell r="I2352"/>
          <cell r="J2352"/>
        </row>
        <row r="2353">
          <cell r="C2353" t="str">
            <v>TÓNER PARA IMPRESORA HP COLOR LASER JET M533 NP CF363X</v>
          </cell>
          <cell r="D2353" t="str">
            <v>21401001-0505</v>
          </cell>
          <cell r="E2353" t="str">
            <v>Pieza</v>
          </cell>
          <cell r="F2353" t="str">
            <v>21401</v>
          </cell>
          <cell r="G2353" t="str">
            <v>11510</v>
          </cell>
          <cell r="H2353"/>
          <cell r="I2353"/>
          <cell r="J2353"/>
        </row>
        <row r="2354">
          <cell r="C2354" t="str">
            <v>KIT DE MANTENIMIENTO PARA IMPRESORA LEXMARK MS811 NP 40X8420</v>
          </cell>
          <cell r="D2354" t="str">
            <v>21401001-0506</v>
          </cell>
          <cell r="E2354" t="str">
            <v>Pieza</v>
          </cell>
          <cell r="F2354" t="str">
            <v>21401</v>
          </cell>
          <cell r="G2354" t="str">
            <v>11510</v>
          </cell>
          <cell r="H2354"/>
          <cell r="I2354"/>
          <cell r="J2354"/>
        </row>
        <row r="2355">
          <cell r="C2355" t="str">
            <v>CARTUCHO DE TINTA PARA IMPRESORA LF711 NP CZ130A</v>
          </cell>
          <cell r="D2355" t="str">
            <v>21401001-0507</v>
          </cell>
          <cell r="E2355" t="str">
            <v>Pieza</v>
          </cell>
          <cell r="F2355" t="str">
            <v>21401</v>
          </cell>
          <cell r="G2355" t="str">
            <v>11510</v>
          </cell>
          <cell r="H2355"/>
          <cell r="I2355"/>
          <cell r="J2355"/>
        </row>
        <row r="2356">
          <cell r="C2356" t="str">
            <v>CARTUCHO DE TINTA PARA IMPRESORA LF711 NP CZ131A</v>
          </cell>
          <cell r="D2356" t="str">
            <v>21401001-0508</v>
          </cell>
          <cell r="E2356" t="str">
            <v>Pieza</v>
          </cell>
          <cell r="F2356" t="str">
            <v>21401</v>
          </cell>
          <cell r="G2356" t="str">
            <v>11510</v>
          </cell>
          <cell r="H2356"/>
          <cell r="I2356"/>
          <cell r="J2356"/>
        </row>
        <row r="2357">
          <cell r="C2357" t="str">
            <v>CARTUCHO DE TINTA PARA IMPRESORA LF711 NP CZ132A</v>
          </cell>
          <cell r="D2357" t="str">
            <v>21401001-0509</v>
          </cell>
          <cell r="E2357" t="str">
            <v>Pieza</v>
          </cell>
          <cell r="F2357" t="str">
            <v>21401</v>
          </cell>
          <cell r="G2357" t="str">
            <v>11510</v>
          </cell>
          <cell r="H2357"/>
          <cell r="I2357"/>
          <cell r="J2357"/>
        </row>
        <row r="2358">
          <cell r="C2358" t="str">
            <v>CARTUCHO DE TINTA PARA IMPRESORA LF711 NP CZ133A</v>
          </cell>
          <cell r="D2358" t="str">
            <v>21401001-0510</v>
          </cell>
          <cell r="E2358" t="str">
            <v>Pieza</v>
          </cell>
          <cell r="F2358" t="str">
            <v>21401</v>
          </cell>
          <cell r="G2358" t="str">
            <v>11510</v>
          </cell>
          <cell r="H2358"/>
          <cell r="I2358"/>
          <cell r="J2358"/>
        </row>
        <row r="2359">
          <cell r="C2359" t="str">
            <v>KIT DE TRANSFERENCIA DE IMAGEN PARA IMPRESORA HP 6015 NP CB463A</v>
          </cell>
          <cell r="D2359" t="str">
            <v>21401001-0511</v>
          </cell>
          <cell r="E2359" t="str">
            <v>Pieza</v>
          </cell>
          <cell r="F2359" t="str">
            <v>21401</v>
          </cell>
          <cell r="G2359" t="str">
            <v>11510</v>
          </cell>
          <cell r="H2359"/>
          <cell r="I2359"/>
          <cell r="J2359"/>
        </row>
        <row r="2360">
          <cell r="C2360" t="str">
            <v>TÓNER PARA IMPRESORA DELL S2825 NP 593-BBOU</v>
          </cell>
          <cell r="D2360" t="str">
            <v>21401001-0512</v>
          </cell>
          <cell r="E2360" t="str">
            <v>Pieza</v>
          </cell>
          <cell r="F2360" t="str">
            <v>21401</v>
          </cell>
          <cell r="G2360" t="str">
            <v>11510</v>
          </cell>
          <cell r="H2360"/>
          <cell r="I2360"/>
          <cell r="J2360"/>
        </row>
        <row r="2361">
          <cell r="C2361" t="str">
            <v>TÓNER PARA IMPRESORA DELL S2825 NP 593-BBOS</v>
          </cell>
          <cell r="D2361" t="str">
            <v>21401001-0513</v>
          </cell>
          <cell r="E2361" t="str">
            <v>Pieza</v>
          </cell>
          <cell r="F2361" t="str">
            <v>21401</v>
          </cell>
          <cell r="G2361" t="str">
            <v>11510</v>
          </cell>
          <cell r="H2361"/>
          <cell r="I2361"/>
          <cell r="J2361"/>
        </row>
        <row r="2362">
          <cell r="C2362" t="str">
            <v>TÓNER PARA IMPRESORA DELL S2825 NP 593-BBOT</v>
          </cell>
          <cell r="D2362" t="str">
            <v>21401001-0514</v>
          </cell>
          <cell r="E2362" t="str">
            <v>Pieza</v>
          </cell>
          <cell r="F2362" t="str">
            <v>21401</v>
          </cell>
          <cell r="G2362" t="str">
            <v>11510</v>
          </cell>
          <cell r="H2362"/>
          <cell r="I2362"/>
          <cell r="J2362"/>
        </row>
        <row r="2363">
          <cell r="C2363" t="str">
            <v>TÓNER PARA IMPRESORA DELL S2825 NP 593-BBOV</v>
          </cell>
          <cell r="D2363" t="str">
            <v>21401001-0515</v>
          </cell>
          <cell r="E2363" t="str">
            <v>Pieza</v>
          </cell>
          <cell r="F2363" t="str">
            <v>21401</v>
          </cell>
          <cell r="G2363" t="str">
            <v>11510</v>
          </cell>
          <cell r="H2363"/>
          <cell r="I2363"/>
          <cell r="J2363"/>
        </row>
        <row r="2364">
          <cell r="C2364" t="str">
            <v>KIT DE MANTENIMIENTO PARA IMPRESORA XEROX COLOR QUBE 8570 NP 109R00783</v>
          </cell>
          <cell r="D2364" t="str">
            <v>21401001-0516</v>
          </cell>
          <cell r="E2364" t="str">
            <v>Pieza</v>
          </cell>
          <cell r="F2364" t="str">
            <v>21401</v>
          </cell>
          <cell r="G2364" t="str">
            <v>11510</v>
          </cell>
          <cell r="H2364"/>
          <cell r="I2364"/>
          <cell r="J2364"/>
        </row>
        <row r="2365">
          <cell r="C2365" t="str">
            <v>TONER P/IMPRESORA HP M452DW PARTE CF410A (NEGRO)</v>
          </cell>
          <cell r="D2365" t="str">
            <v>21401001-0517</v>
          </cell>
          <cell r="E2365" t="str">
            <v>Pieza</v>
          </cell>
          <cell r="F2365" t="str">
            <v>21401</v>
          </cell>
          <cell r="G2365" t="str">
            <v>11510</v>
          </cell>
          <cell r="H2365"/>
          <cell r="I2365"/>
          <cell r="J2365"/>
        </row>
        <row r="2366">
          <cell r="C2366" t="str">
            <v>TONER P/IMPRESORA COLOR HP M452DW PARTE CF411A (CYAN)</v>
          </cell>
          <cell r="D2366" t="str">
            <v>21401001-0518</v>
          </cell>
          <cell r="E2366" t="str">
            <v>Pieza</v>
          </cell>
          <cell r="F2366" t="str">
            <v>21401</v>
          </cell>
          <cell r="G2366" t="str">
            <v>11510</v>
          </cell>
          <cell r="H2366"/>
          <cell r="I2366"/>
          <cell r="J2366"/>
        </row>
        <row r="2367">
          <cell r="C2367" t="str">
            <v>TONER P/IMPRESORA COLOR HP M452DW PARTE CF412A (AMARILLO)</v>
          </cell>
          <cell r="D2367" t="str">
            <v>21401001-0519</v>
          </cell>
          <cell r="E2367" t="str">
            <v>Pieza</v>
          </cell>
          <cell r="F2367" t="str">
            <v>21401</v>
          </cell>
          <cell r="G2367" t="str">
            <v>11510</v>
          </cell>
          <cell r="H2367"/>
          <cell r="I2367"/>
          <cell r="J2367"/>
        </row>
        <row r="2368">
          <cell r="C2368" t="str">
            <v>TONER P/IMPRESORA COLOR HP M452DW PARTE CF413A (MAGENTA)</v>
          </cell>
          <cell r="D2368" t="str">
            <v>21401001-0520</v>
          </cell>
          <cell r="E2368" t="str">
            <v>Pieza</v>
          </cell>
          <cell r="F2368" t="str">
            <v>21401</v>
          </cell>
          <cell r="G2368" t="str">
            <v>11510</v>
          </cell>
          <cell r="H2368"/>
          <cell r="I2368"/>
          <cell r="J2368"/>
        </row>
        <row r="2369">
          <cell r="C2369" t="str">
            <v>TONER PARA IMPRESORA HP LASERJET M506 (CF287X)</v>
          </cell>
          <cell r="D2369" t="str">
            <v>21401001-0521</v>
          </cell>
          <cell r="E2369" t="str">
            <v>Pieza</v>
          </cell>
          <cell r="F2369" t="str">
            <v>21401</v>
          </cell>
          <cell r="G2369" t="str">
            <v>11510</v>
          </cell>
          <cell r="H2369"/>
          <cell r="I2369"/>
          <cell r="J2369"/>
        </row>
        <row r="2370">
          <cell r="C2370" t="str">
            <v>CARTUCHO HP OFFICEJET 7612 932XL NEGRO</v>
          </cell>
          <cell r="D2370" t="str">
            <v>21401001-0522</v>
          </cell>
          <cell r="E2370" t="str">
            <v>Pieza</v>
          </cell>
          <cell r="F2370" t="str">
            <v>21401</v>
          </cell>
          <cell r="G2370" t="str">
            <v>11510</v>
          </cell>
          <cell r="H2370"/>
          <cell r="I2370"/>
          <cell r="J2370"/>
        </row>
        <row r="2371">
          <cell r="C2371" t="str">
            <v>CARTUCHO HP OFFICEJET 7612 933XL MAGENTA</v>
          </cell>
          <cell r="D2371" t="str">
            <v>21401001-0523</v>
          </cell>
          <cell r="E2371" t="str">
            <v>Pieza</v>
          </cell>
          <cell r="F2371" t="str">
            <v>21401</v>
          </cell>
          <cell r="G2371" t="str">
            <v>11510</v>
          </cell>
          <cell r="H2371"/>
          <cell r="I2371"/>
          <cell r="J2371"/>
        </row>
        <row r="2372">
          <cell r="C2372" t="str">
            <v>CARTUCHO HP OFFICEJET 7612 933XL CIAN</v>
          </cell>
          <cell r="D2372" t="str">
            <v>21401001-0524</v>
          </cell>
          <cell r="E2372" t="str">
            <v>Pieza</v>
          </cell>
          <cell r="F2372" t="str">
            <v>21401</v>
          </cell>
          <cell r="G2372" t="str">
            <v>11510</v>
          </cell>
          <cell r="H2372"/>
          <cell r="I2372"/>
          <cell r="J2372"/>
        </row>
        <row r="2373">
          <cell r="C2373" t="str">
            <v>CARTUCHO HP OFFICEJET 7612 933XL AMARILLO</v>
          </cell>
          <cell r="D2373" t="str">
            <v>21401001-0525</v>
          </cell>
          <cell r="E2373" t="str">
            <v>Pieza</v>
          </cell>
          <cell r="F2373" t="str">
            <v>21401</v>
          </cell>
          <cell r="G2373" t="str">
            <v>11510</v>
          </cell>
          <cell r="H2373"/>
          <cell r="I2373"/>
          <cell r="J2373"/>
        </row>
        <row r="2374">
          <cell r="C2374" t="str">
            <v>CINTA (RIBBON) DE CERA ESTANDAR</v>
          </cell>
          <cell r="D2374" t="str">
            <v>21401001-0526</v>
          </cell>
          <cell r="E2374" t="str">
            <v>Pieza</v>
          </cell>
          <cell r="F2374" t="str">
            <v>21401</v>
          </cell>
          <cell r="G2374" t="str">
            <v>11510</v>
          </cell>
          <cell r="H2374"/>
          <cell r="I2374"/>
          <cell r="J2374"/>
        </row>
        <row r="2375">
          <cell r="C2375" t="str">
            <v>CARTUCHO TINTA BROTHER LC105C CYAN</v>
          </cell>
          <cell r="D2375" t="str">
            <v>21401001-0527</v>
          </cell>
          <cell r="E2375" t="str">
            <v>Pieza</v>
          </cell>
          <cell r="F2375" t="str">
            <v>21401</v>
          </cell>
          <cell r="G2375" t="str">
            <v>11510</v>
          </cell>
          <cell r="H2375"/>
          <cell r="I2375"/>
          <cell r="J2375"/>
        </row>
        <row r="2376">
          <cell r="C2376" t="str">
            <v>CARTUCHO TINTA BROTHER LC105M</v>
          </cell>
          <cell r="D2376" t="str">
            <v>21401001-0528</v>
          </cell>
          <cell r="E2376" t="str">
            <v>Pieza</v>
          </cell>
          <cell r="F2376" t="str">
            <v>21401</v>
          </cell>
          <cell r="G2376" t="str">
            <v>11510</v>
          </cell>
          <cell r="H2376"/>
          <cell r="I2376"/>
          <cell r="J2376"/>
        </row>
        <row r="2377">
          <cell r="C2377" t="str">
            <v>CARTUCHO TINTA BROTHER LC105Y</v>
          </cell>
          <cell r="D2377" t="str">
            <v>21401001-0529</v>
          </cell>
          <cell r="E2377" t="str">
            <v>Pieza</v>
          </cell>
          <cell r="F2377" t="str">
            <v>21401</v>
          </cell>
          <cell r="G2377" t="str">
            <v>11510</v>
          </cell>
          <cell r="H2377"/>
          <cell r="I2377"/>
          <cell r="J2377"/>
        </row>
        <row r="2378">
          <cell r="C2378" t="str">
            <v>CARTUCHO TINTA BROTHER LC109BK NEGRO</v>
          </cell>
          <cell r="D2378" t="str">
            <v>21401001-0530</v>
          </cell>
          <cell r="E2378" t="str">
            <v>Pieza</v>
          </cell>
          <cell r="F2378" t="str">
            <v>21401</v>
          </cell>
          <cell r="G2378" t="str">
            <v>11510</v>
          </cell>
          <cell r="H2378"/>
          <cell r="I2378"/>
          <cell r="J2378"/>
        </row>
        <row r="2379">
          <cell r="C2379" t="str">
            <v>CARTUCHO DE TONER PARA MULTIFUNCIONAL KYOCERA MOD. ECOSYS M4125 idn N/P TK-6117</v>
          </cell>
          <cell r="D2379" t="str">
            <v>21401001-0531</v>
          </cell>
          <cell r="E2379" t="str">
            <v>Pieza</v>
          </cell>
          <cell r="F2379" t="str">
            <v>21401</v>
          </cell>
          <cell r="G2379" t="str">
            <v>11510</v>
          </cell>
          <cell r="H2379"/>
          <cell r="I2379"/>
          <cell r="J2379"/>
        </row>
        <row r="2380">
          <cell r="C2380" t="str">
            <v>CARTUCHO DE TINTA HP 954XL NEGRO</v>
          </cell>
          <cell r="D2380" t="str">
            <v>21401001-0532</v>
          </cell>
          <cell r="E2380" t="str">
            <v>Pieza</v>
          </cell>
          <cell r="F2380" t="str">
            <v>21401</v>
          </cell>
          <cell r="G2380" t="str">
            <v>11510</v>
          </cell>
          <cell r="H2380"/>
          <cell r="I2380"/>
          <cell r="J2380"/>
        </row>
        <row r="2381">
          <cell r="C2381" t="str">
            <v>CARTUCHO DE TINTA HP 954XL CYAN</v>
          </cell>
          <cell r="D2381" t="str">
            <v>21401001-0533</v>
          </cell>
          <cell r="E2381" t="str">
            <v>Pieza</v>
          </cell>
          <cell r="F2381" t="str">
            <v>21401</v>
          </cell>
          <cell r="G2381" t="str">
            <v>11510</v>
          </cell>
          <cell r="H2381"/>
          <cell r="I2381"/>
          <cell r="J2381"/>
        </row>
        <row r="2382">
          <cell r="C2382" t="str">
            <v>CARTUCHO DE TINTA HP 954XL MAGENTA</v>
          </cell>
          <cell r="D2382" t="str">
            <v>21401001-0534</v>
          </cell>
          <cell r="E2382" t="str">
            <v>Pieza</v>
          </cell>
          <cell r="F2382" t="str">
            <v>21401</v>
          </cell>
          <cell r="G2382" t="str">
            <v>11510</v>
          </cell>
          <cell r="H2382"/>
          <cell r="I2382"/>
          <cell r="J2382"/>
        </row>
        <row r="2383">
          <cell r="C2383" t="str">
            <v>CARTUCHO DE TINTA HP 954XL AMARILLO</v>
          </cell>
          <cell r="D2383" t="str">
            <v>21401001-0535</v>
          </cell>
          <cell r="E2383" t="str">
            <v>Pieza</v>
          </cell>
          <cell r="F2383" t="str">
            <v>21401</v>
          </cell>
          <cell r="G2383" t="str">
            <v>11510</v>
          </cell>
          <cell r="H2383"/>
          <cell r="I2383"/>
          <cell r="J2383"/>
        </row>
        <row r="2384">
          <cell r="C2384" t="str">
            <v>TINTA CANON GI-190</v>
          </cell>
          <cell r="D2384" t="str">
            <v>21401001-0536</v>
          </cell>
          <cell r="E2384" t="str">
            <v>Pieza</v>
          </cell>
          <cell r="F2384" t="str">
            <v>21401</v>
          </cell>
          <cell r="G2384" t="str">
            <v>11510</v>
          </cell>
          <cell r="H2384"/>
          <cell r="I2384"/>
          <cell r="J2384"/>
        </row>
        <row r="2385">
          <cell r="C2385" t="str">
            <v>TONER BROTHER  TN-850</v>
          </cell>
          <cell r="D2385" t="str">
            <v>21401001-0537</v>
          </cell>
          <cell r="E2385" t="str">
            <v>Pieza</v>
          </cell>
          <cell r="F2385" t="str">
            <v>21401</v>
          </cell>
          <cell r="G2385" t="str">
            <v>11510</v>
          </cell>
          <cell r="H2385"/>
          <cell r="I2385"/>
          <cell r="J2385"/>
        </row>
        <row r="2386">
          <cell r="C2386" t="str">
            <v>TONER P/IMPRESORA M608DN - CF237A</v>
          </cell>
          <cell r="D2386" t="str">
            <v>21401001-0538</v>
          </cell>
          <cell r="E2386" t="str">
            <v>Pieza</v>
          </cell>
          <cell r="F2386" t="str">
            <v>21401</v>
          </cell>
          <cell r="G2386" t="str">
            <v>11510</v>
          </cell>
          <cell r="H2386"/>
          <cell r="I2386"/>
          <cell r="J2386"/>
        </row>
        <row r="2387">
          <cell r="C2387" t="str">
            <v>CARTUCHO P/IMPRESORA HP 62XL</v>
          </cell>
          <cell r="D2387" t="str">
            <v>21401001-0539</v>
          </cell>
          <cell r="E2387" t="str">
            <v>Pieza</v>
          </cell>
          <cell r="F2387" t="str">
            <v>21401</v>
          </cell>
          <cell r="G2387" t="str">
            <v>11510</v>
          </cell>
          <cell r="H2387"/>
          <cell r="I2387"/>
          <cell r="J2387"/>
        </row>
        <row r="2388">
          <cell r="C2388" t="str">
            <v>KIT DE MANTENIMIENTO P/IMPRESORA HP LASER JET M551</v>
          </cell>
          <cell r="D2388" t="str">
            <v>21401001-0540</v>
          </cell>
          <cell r="E2388" t="str">
            <v>Pieza</v>
          </cell>
          <cell r="F2388" t="str">
            <v>21401</v>
          </cell>
          <cell r="G2388" t="str">
            <v>11510</v>
          </cell>
          <cell r="H2388"/>
          <cell r="I2388"/>
          <cell r="J2388"/>
        </row>
        <row r="2389">
          <cell r="C2389" t="str">
            <v>KIT DE TRANSFERENCIA P/IMPRESORA HP LASER JET M551</v>
          </cell>
          <cell r="D2389" t="str">
            <v>21401001-0541</v>
          </cell>
          <cell r="E2389" t="str">
            <v>Pieza</v>
          </cell>
          <cell r="F2389" t="str">
            <v>21401</v>
          </cell>
          <cell r="G2389" t="str">
            <v>11510</v>
          </cell>
          <cell r="H2389"/>
          <cell r="I2389"/>
          <cell r="J2389"/>
        </row>
        <row r="2390">
          <cell r="C2390" t="str">
            <v>KIT FUSOR DE 220V HP COLOR LASER JET P/IMPRESORA LASER JET ENTERPRISE M553</v>
          </cell>
          <cell r="D2390" t="str">
            <v>21401001-0542</v>
          </cell>
          <cell r="E2390" t="str">
            <v>Pieza</v>
          </cell>
          <cell r="F2390" t="str">
            <v>21401</v>
          </cell>
          <cell r="G2390" t="str">
            <v>11510</v>
          </cell>
          <cell r="H2390"/>
          <cell r="I2390"/>
          <cell r="J2390"/>
        </row>
        <row r="2391">
          <cell r="C2391" t="str">
            <v>UNIDAD DE COLECCIÓN TONER HP COLOR LASER JET P/IMPRESORA LASER JET ENTERPRISE M553</v>
          </cell>
          <cell r="D2391" t="str">
            <v>21401001-0543</v>
          </cell>
          <cell r="E2391" t="str">
            <v>Pieza</v>
          </cell>
          <cell r="F2391" t="str">
            <v>21401</v>
          </cell>
          <cell r="G2391" t="str">
            <v>11510</v>
          </cell>
          <cell r="H2391"/>
          <cell r="I2391"/>
          <cell r="J2391"/>
        </row>
        <row r="2392">
          <cell r="C2392" t="str">
            <v>CARTUCHO TONER P/IMPRESORA LASER HP M651</v>
          </cell>
          <cell r="D2392" t="str">
            <v>21401001-0544</v>
          </cell>
          <cell r="E2392" t="str">
            <v>Pieza</v>
          </cell>
          <cell r="F2392" t="str">
            <v>21401</v>
          </cell>
          <cell r="G2392" t="str">
            <v>11510</v>
          </cell>
          <cell r="H2392"/>
          <cell r="I2392"/>
          <cell r="J2392"/>
        </row>
        <row r="2393">
          <cell r="C2393" t="str">
            <v>TAMBOR DE IMAGEN HP 828a LASER JET HP COLOR JET ENTERPRISE M855DN NEGRO CF358a</v>
          </cell>
          <cell r="D2393" t="str">
            <v>21401001-0545</v>
          </cell>
          <cell r="E2393" t="str">
            <v>Pieza</v>
          </cell>
          <cell r="F2393" t="str">
            <v>21401</v>
          </cell>
          <cell r="G2393" t="str">
            <v>11510</v>
          </cell>
          <cell r="H2393"/>
          <cell r="I2393"/>
          <cell r="J2393"/>
        </row>
        <row r="2394">
          <cell r="C2394" t="str">
            <v>TAMBOR DE IMAGEN HP 828a LASER JET HP COLOR JET ENTERPRISE M855DN CYAN CF359a</v>
          </cell>
          <cell r="D2394" t="str">
            <v>21401001-0546</v>
          </cell>
          <cell r="E2394" t="str">
            <v>Pieza</v>
          </cell>
          <cell r="F2394" t="str">
            <v>21401</v>
          </cell>
          <cell r="G2394" t="str">
            <v>11510</v>
          </cell>
          <cell r="H2394"/>
          <cell r="I2394"/>
          <cell r="J2394"/>
        </row>
        <row r="2395">
          <cell r="C2395" t="str">
            <v>TAMBOR DE IMAGEN HP 828a LASER JET HP COLOR JET ENTERPRISE M855DN YELLOW CF364a</v>
          </cell>
          <cell r="D2395" t="str">
            <v>21401001-0547</v>
          </cell>
          <cell r="E2395" t="str">
            <v>Pieza</v>
          </cell>
          <cell r="F2395" t="str">
            <v>21401</v>
          </cell>
          <cell r="G2395" t="str">
            <v>11510</v>
          </cell>
          <cell r="H2395"/>
          <cell r="I2395"/>
          <cell r="J2395"/>
        </row>
        <row r="2396">
          <cell r="C2396" t="str">
            <v>TAMBOR DE IMAGEN HP 828a LASER JET HP COLOR JET ENTERPRISE M855DN MAGENTA CF364a</v>
          </cell>
          <cell r="D2396" t="str">
            <v>21401001-0548</v>
          </cell>
          <cell r="E2396" t="str">
            <v>Pieza</v>
          </cell>
          <cell r="F2396" t="str">
            <v>21401</v>
          </cell>
          <cell r="G2396" t="str">
            <v>11510</v>
          </cell>
          <cell r="H2396"/>
          <cell r="I2396"/>
          <cell r="J2396"/>
        </row>
        <row r="2397">
          <cell r="C2397" t="str">
            <v>TONER HP 826a LASER JET HP COLOR LASER JET ENTERPRISE M855DN NEGRO CF310a</v>
          </cell>
          <cell r="D2397" t="str">
            <v>21401001-0549</v>
          </cell>
          <cell r="E2397" t="str">
            <v>Pieza</v>
          </cell>
          <cell r="F2397" t="str">
            <v>21401</v>
          </cell>
          <cell r="G2397" t="str">
            <v>11510</v>
          </cell>
          <cell r="H2397"/>
          <cell r="I2397"/>
          <cell r="J2397"/>
        </row>
        <row r="2398">
          <cell r="C2398" t="str">
            <v>TONER HP 826a LASER JET HP COLOR LASER JET ENTERPRISE M855DN CYAN CF311a</v>
          </cell>
          <cell r="D2398" t="str">
            <v>21401001-0550</v>
          </cell>
          <cell r="E2398" t="str">
            <v>Pieza</v>
          </cell>
          <cell r="F2398" t="str">
            <v>21401</v>
          </cell>
          <cell r="G2398" t="str">
            <v>11510</v>
          </cell>
          <cell r="H2398"/>
          <cell r="I2398"/>
          <cell r="J2398"/>
        </row>
        <row r="2399">
          <cell r="C2399" t="str">
            <v>TONER HP 826a LASER JET HP COLOR LASER JET ENTERPRISE M855DN YELLOW CF312a</v>
          </cell>
          <cell r="D2399" t="str">
            <v>21401001-0551</v>
          </cell>
          <cell r="E2399" t="str">
            <v>Pieza</v>
          </cell>
          <cell r="F2399" t="str">
            <v>21401</v>
          </cell>
          <cell r="G2399" t="str">
            <v>11510</v>
          </cell>
          <cell r="H2399"/>
          <cell r="I2399"/>
          <cell r="J2399"/>
        </row>
        <row r="2400">
          <cell r="C2400" t="str">
            <v>TONER HP 826a LASER JET HP COLOR LASER JET ENTERPRISE M855DN MAGENTA CF313a</v>
          </cell>
          <cell r="D2400" t="str">
            <v>21401001-0552</v>
          </cell>
          <cell r="E2400" t="str">
            <v>Pieza</v>
          </cell>
          <cell r="F2400" t="str">
            <v>21401</v>
          </cell>
          <cell r="G2400" t="str">
            <v>11510</v>
          </cell>
          <cell r="H2400"/>
          <cell r="I2400"/>
          <cell r="J2400"/>
        </row>
        <row r="2401">
          <cell r="C2401" t="str">
            <v>TONER HP 87a LASER JET HP COLOR LASER JET ENTERPRISE M506DN CF287X</v>
          </cell>
          <cell r="D2401" t="str">
            <v>21401001-0553</v>
          </cell>
          <cell r="E2401" t="str">
            <v>Pieza</v>
          </cell>
          <cell r="F2401" t="str">
            <v>21401</v>
          </cell>
          <cell r="G2401" t="str">
            <v>11510</v>
          </cell>
          <cell r="H2401"/>
          <cell r="I2401"/>
          <cell r="J2401"/>
        </row>
        <row r="2402">
          <cell r="C2402" t="str">
            <v>KIT DE MANTENIMIENTO P/IMPRESORA HP LASER JET 3015 ce525-67901</v>
          </cell>
          <cell r="D2402" t="str">
            <v>21401001-0555</v>
          </cell>
          <cell r="E2402" t="str">
            <v>Pieza</v>
          </cell>
          <cell r="F2402" t="str">
            <v>21401</v>
          </cell>
          <cell r="G2402" t="str">
            <v>11510</v>
          </cell>
          <cell r="H2402"/>
          <cell r="I2402"/>
          <cell r="J2402"/>
        </row>
        <row r="2403">
          <cell r="C2403" t="str">
            <v>TONER P/IMPRESORA LEXMAR cs720de 74c4sk</v>
          </cell>
          <cell r="D2403" t="str">
            <v>21401001-0556</v>
          </cell>
          <cell r="E2403" t="str">
            <v>Pieza</v>
          </cell>
          <cell r="F2403" t="str">
            <v>21401</v>
          </cell>
          <cell r="G2403" t="str">
            <v>11510</v>
          </cell>
          <cell r="H2403"/>
          <cell r="I2403"/>
          <cell r="J2403"/>
        </row>
        <row r="2404">
          <cell r="C2404" t="str">
            <v>TONER P/IMPRESORA LEXMAR cs720de 74c4sc</v>
          </cell>
          <cell r="D2404" t="str">
            <v>21401001-0557</v>
          </cell>
          <cell r="E2404" t="str">
            <v>Pieza</v>
          </cell>
          <cell r="F2404" t="str">
            <v>21401</v>
          </cell>
          <cell r="G2404" t="str">
            <v>11510</v>
          </cell>
          <cell r="H2404"/>
          <cell r="I2404"/>
          <cell r="J2404"/>
        </row>
        <row r="2405">
          <cell r="C2405" t="str">
            <v>TONER P/IMPRESORA LEXMAR cs720de 74c4sm</v>
          </cell>
          <cell r="D2405" t="str">
            <v>21401001-0558</v>
          </cell>
          <cell r="E2405" t="str">
            <v>Pieza</v>
          </cell>
          <cell r="F2405" t="str">
            <v>21401</v>
          </cell>
          <cell r="G2405" t="str">
            <v>11510</v>
          </cell>
          <cell r="H2405"/>
          <cell r="I2405"/>
          <cell r="J2405"/>
        </row>
        <row r="2406">
          <cell r="C2406" t="str">
            <v>TONER P/IMPRESORA LEXMAR cs720de 74c4sy</v>
          </cell>
          <cell r="D2406" t="str">
            <v>21401001-0559</v>
          </cell>
          <cell r="E2406" t="str">
            <v>Pieza</v>
          </cell>
          <cell r="F2406" t="str">
            <v>21401</v>
          </cell>
          <cell r="G2406" t="str">
            <v>11510</v>
          </cell>
          <cell r="H2406"/>
          <cell r="I2406"/>
          <cell r="J2406"/>
        </row>
        <row r="2407">
          <cell r="C2407" t="str">
            <v>TONER PARA IMPRESORA BROTHER MFC9130CW, COLOR NEGRO NUM DE PARTE TN-221BK</v>
          </cell>
          <cell r="D2407" t="str">
            <v>21401001-0560</v>
          </cell>
          <cell r="E2407" t="str">
            <v>Pieza</v>
          </cell>
          <cell r="F2407" t="str">
            <v>21401</v>
          </cell>
          <cell r="G2407" t="str">
            <v>11510</v>
          </cell>
          <cell r="H2407"/>
          <cell r="I2407"/>
          <cell r="J2407"/>
        </row>
        <row r="2408">
          <cell r="C2408" t="str">
            <v>TONER PARA IMPRESORA BROTHER MFC9130CW, COLOR CYAN NUM. DE PARTE TN-221C</v>
          </cell>
          <cell r="D2408" t="str">
            <v>21401001-0561</v>
          </cell>
          <cell r="E2408" t="str">
            <v>Pieza</v>
          </cell>
          <cell r="F2408" t="str">
            <v>21401</v>
          </cell>
          <cell r="G2408" t="str">
            <v>11510</v>
          </cell>
          <cell r="H2408"/>
          <cell r="I2408"/>
          <cell r="J2408"/>
        </row>
        <row r="2409">
          <cell r="C2409" t="str">
            <v>TONER PARA IMPRESORA BROTHER MFC9130CW, COLOR AMARILLO NUM. DE PARTE TN-221Y</v>
          </cell>
          <cell r="D2409" t="str">
            <v>21401001-0562</v>
          </cell>
          <cell r="E2409" t="str">
            <v>Pieza</v>
          </cell>
          <cell r="F2409" t="str">
            <v>21401</v>
          </cell>
          <cell r="G2409" t="str">
            <v>11510</v>
          </cell>
          <cell r="H2409"/>
          <cell r="I2409"/>
          <cell r="J2409"/>
        </row>
        <row r="2410">
          <cell r="C2410" t="str">
            <v>TONER PARA IMPRESORA BROTHER MFC9130CW, COLOR MAGENTA NUM. DE PARTE TN-221M</v>
          </cell>
          <cell r="D2410" t="str">
            <v>21401001-0563</v>
          </cell>
          <cell r="E2410" t="str">
            <v>Pieza</v>
          </cell>
          <cell r="F2410" t="str">
            <v>21401</v>
          </cell>
          <cell r="G2410" t="str">
            <v>11510</v>
          </cell>
          <cell r="H2410"/>
          <cell r="I2410"/>
          <cell r="J2410"/>
        </row>
        <row r="2411">
          <cell r="C2411" t="str">
            <v>CARTUCHO PARA IMPRESORA HP DESKJET INK ADVANTAGE 2675 N.P. 664XL NEGRO F6V31AL</v>
          </cell>
          <cell r="D2411" t="str">
            <v>21401001-0564</v>
          </cell>
          <cell r="E2411" t="str">
            <v>Pieza</v>
          </cell>
          <cell r="F2411" t="str">
            <v>21401</v>
          </cell>
          <cell r="G2411" t="str">
            <v>11510</v>
          </cell>
          <cell r="H2411"/>
          <cell r="I2411"/>
          <cell r="J2411"/>
        </row>
        <row r="2412">
          <cell r="C2412" t="str">
            <v>CARTUCHO PARA IMPRESORA HP DESKJET INK ADVANTAGE 2675 N.P. 664XL TRICOLOR F6V30AL</v>
          </cell>
          <cell r="D2412" t="str">
            <v>21401001-0565</v>
          </cell>
          <cell r="E2412" t="str">
            <v>Pieza</v>
          </cell>
          <cell r="F2412" t="str">
            <v>21401</v>
          </cell>
          <cell r="G2412" t="str">
            <v>11510</v>
          </cell>
          <cell r="H2412"/>
          <cell r="I2412"/>
          <cell r="J2412"/>
        </row>
        <row r="2413">
          <cell r="C2413" t="str">
            <v>TRANSFER BELT UNIT” PARA IMPRESORA LEXMARK  N.P. 40X9929</v>
          </cell>
          <cell r="D2413" t="str">
            <v>21401001-0566</v>
          </cell>
          <cell r="E2413" t="str">
            <v>Pieza</v>
          </cell>
          <cell r="F2413" t="str">
            <v>21401</v>
          </cell>
          <cell r="G2413" t="str">
            <v>11510</v>
          </cell>
          <cell r="H2413"/>
          <cell r="I2413"/>
          <cell r="J2413"/>
        </row>
        <row r="2414">
          <cell r="C2414" t="str">
            <v>UNIDAD DE DRUM PARA IMPRESORA KYOCERA FS-C5030N</v>
          </cell>
          <cell r="D2414" t="str">
            <v>21401001-0567</v>
          </cell>
          <cell r="E2414" t="str">
            <v>Pieza</v>
          </cell>
          <cell r="F2414" t="str">
            <v>21401</v>
          </cell>
          <cell r="G2414" t="str">
            <v>11510</v>
          </cell>
          <cell r="H2414"/>
          <cell r="I2414"/>
          <cell r="J2414"/>
        </row>
        <row r="2415">
          <cell r="C2415" t="str">
            <v>CARTUCHOS DE TONER</v>
          </cell>
          <cell r="D2415" t="str">
            <v>21401001-0568</v>
          </cell>
          <cell r="E2415" t="str">
            <v>Pieza</v>
          </cell>
          <cell r="F2415" t="str">
            <v>21401</v>
          </cell>
          <cell r="G2415" t="str">
            <v>11510</v>
          </cell>
          <cell r="H2415"/>
          <cell r="I2415"/>
          <cell r="J2415"/>
        </row>
        <row r="2416">
          <cell r="C2416" t="str">
            <v>TONER HP NEGRO CE400X</v>
          </cell>
          <cell r="D2416" t="str">
            <v>21401001-0569</v>
          </cell>
          <cell r="E2416" t="str">
            <v>Pieza</v>
          </cell>
          <cell r="F2416" t="str">
            <v>21401</v>
          </cell>
          <cell r="G2416" t="str">
            <v>11510</v>
          </cell>
          <cell r="H2416"/>
          <cell r="I2416"/>
          <cell r="J2416"/>
        </row>
        <row r="2417">
          <cell r="C2417" t="str">
            <v>TONER HP NEGRO Q7553X</v>
          </cell>
          <cell r="D2417" t="str">
            <v>21401001-0570</v>
          </cell>
          <cell r="E2417" t="str">
            <v>Pieza</v>
          </cell>
          <cell r="F2417" t="str">
            <v>21401</v>
          </cell>
          <cell r="G2417" t="str">
            <v>11510</v>
          </cell>
          <cell r="H2417"/>
          <cell r="I2417"/>
          <cell r="J2417"/>
        </row>
        <row r="2418">
          <cell r="C2418" t="str">
            <v>TONER HP NEGRO CC364X</v>
          </cell>
          <cell r="D2418" t="str">
            <v>21401001-0571</v>
          </cell>
          <cell r="E2418" t="str">
            <v>Pieza</v>
          </cell>
          <cell r="F2418" t="str">
            <v>21401</v>
          </cell>
          <cell r="G2418" t="str">
            <v>11510</v>
          </cell>
          <cell r="H2418"/>
          <cell r="I2418"/>
          <cell r="J2418"/>
        </row>
        <row r="2419">
          <cell r="C2419" t="str">
            <v>FUNDA PROTECTORA PARA MULTIMETRO DIGITAL</v>
          </cell>
          <cell r="D2419" t="str">
            <v>21401001-0572</v>
          </cell>
          <cell r="E2419" t="str">
            <v>Pieza</v>
          </cell>
          <cell r="F2419" t="str">
            <v>21401</v>
          </cell>
          <cell r="G2419" t="str">
            <v>11510</v>
          </cell>
          <cell r="H2419"/>
          <cell r="I2419"/>
          <cell r="J2419"/>
        </row>
        <row r="2420">
          <cell r="C2420" t="str">
            <v>DISCO DURO WD 3TB</v>
          </cell>
          <cell r="D2420" t="str">
            <v>21401001-0573</v>
          </cell>
          <cell r="E2420" t="str">
            <v>Pieza</v>
          </cell>
          <cell r="F2420" t="str">
            <v>21401</v>
          </cell>
          <cell r="G2420" t="str">
            <v>11510</v>
          </cell>
          <cell r="H2420"/>
          <cell r="I2420"/>
          <cell r="J2420"/>
        </row>
        <row r="2421">
          <cell r="C2421" t="str">
            <v>KIT DE FUSOR HP PARA M501DN   DE 110V RM2-2585-000CN</v>
          </cell>
          <cell r="D2421" t="str">
            <v>21401001-0574</v>
          </cell>
          <cell r="E2421" t="str">
            <v>Pieza</v>
          </cell>
          <cell r="F2421" t="str">
            <v>21401</v>
          </cell>
          <cell r="G2421" t="str">
            <v>11510</v>
          </cell>
          <cell r="H2421"/>
          <cell r="I2421"/>
          <cell r="J2421"/>
        </row>
        <row r="2422">
          <cell r="C2422" t="str">
            <v>LEXMARK UNIDAD DE IMAGEN 50F0Z00</v>
          </cell>
          <cell r="D2422" t="str">
            <v>21401001-0575</v>
          </cell>
          <cell r="E2422" t="str">
            <v>Pieza</v>
          </cell>
          <cell r="F2422" t="str">
            <v>21401</v>
          </cell>
          <cell r="G2422" t="str">
            <v>11510</v>
          </cell>
          <cell r="H2422"/>
          <cell r="I2422"/>
          <cell r="J2422"/>
        </row>
        <row r="2423">
          <cell r="C2423" t="str">
            <v>TONER LEXMARK AMARILLO RENDIMIENTO EXTRA ALTO C2535dw  C244XY0</v>
          </cell>
          <cell r="D2423" t="str">
            <v>21401001-0576</v>
          </cell>
          <cell r="E2423" t="str">
            <v>Pieza</v>
          </cell>
          <cell r="F2423" t="str">
            <v>21401</v>
          </cell>
          <cell r="G2423" t="str">
            <v>11510</v>
          </cell>
          <cell r="H2423"/>
          <cell r="I2423"/>
          <cell r="J2423"/>
        </row>
        <row r="2424">
          <cell r="C2424" t="str">
            <v>TONER LEXMARK CYAN RENDIMIENTO EXTRA ALTO C2535dw  C244XC0</v>
          </cell>
          <cell r="D2424" t="str">
            <v>21401001-0577</v>
          </cell>
          <cell r="E2424" t="str">
            <v>Pieza</v>
          </cell>
          <cell r="F2424" t="str">
            <v>21401</v>
          </cell>
          <cell r="G2424" t="str">
            <v>11510</v>
          </cell>
          <cell r="H2424"/>
          <cell r="I2424"/>
          <cell r="J2424"/>
        </row>
        <row r="2425">
          <cell r="C2425" t="str">
            <v>TONER LEXMARK MAGENTA RENDIMIENTO EXTRA ALTO C2535dw C244XM0</v>
          </cell>
          <cell r="D2425" t="str">
            <v>21401001-0578</v>
          </cell>
          <cell r="E2425" t="str">
            <v>Pieza</v>
          </cell>
          <cell r="F2425" t="str">
            <v>21401</v>
          </cell>
          <cell r="G2425" t="str">
            <v>11510</v>
          </cell>
          <cell r="H2425"/>
          <cell r="I2425"/>
          <cell r="J2425"/>
        </row>
        <row r="2426">
          <cell r="C2426" t="str">
            <v>TONER LEXMARK NEGRO RENDIMIENTO EXTRA ALTO C2535dw</v>
          </cell>
          <cell r="D2426" t="str">
            <v>21401001-0579</v>
          </cell>
          <cell r="E2426" t="str">
            <v>Pieza</v>
          </cell>
          <cell r="F2426" t="str">
            <v>21401</v>
          </cell>
          <cell r="G2426" t="str">
            <v>11510</v>
          </cell>
          <cell r="H2426"/>
          <cell r="I2426"/>
          <cell r="J2426"/>
        </row>
        <row r="2427">
          <cell r="C2427" t="str">
            <v>UNIDAD DE IMAGEN XEROX 108R00861</v>
          </cell>
          <cell r="D2427" t="str">
            <v>21401001-0580</v>
          </cell>
          <cell r="E2427" t="str">
            <v>Pieza</v>
          </cell>
          <cell r="F2427" t="str">
            <v>21401</v>
          </cell>
          <cell r="G2427" t="str">
            <v>11510</v>
          </cell>
          <cell r="H2427"/>
          <cell r="I2427"/>
          <cell r="J2427"/>
        </row>
        <row r="2428">
          <cell r="C2428" t="str">
            <v>FUSER LEXMARK MS415DN 110 V  40X8023</v>
          </cell>
          <cell r="D2428" t="str">
            <v>21401001-0581</v>
          </cell>
          <cell r="E2428" t="str">
            <v>Pieza</v>
          </cell>
          <cell r="F2428" t="str">
            <v>21401</v>
          </cell>
          <cell r="G2428" t="str">
            <v>11510</v>
          </cell>
          <cell r="H2428"/>
          <cell r="I2428"/>
          <cell r="J2428"/>
        </row>
        <row r="2429">
          <cell r="C2429" t="str">
            <v>KIT DE MANTENIMIENTO LEXMARK, 110-120V MS415DN 40X8434</v>
          </cell>
          <cell r="D2429" t="str">
            <v>21401001-0582</v>
          </cell>
          <cell r="E2429" t="str">
            <v>Pieza</v>
          </cell>
          <cell r="F2429" t="str">
            <v>21401</v>
          </cell>
          <cell r="G2429" t="str">
            <v>11510</v>
          </cell>
          <cell r="H2429"/>
          <cell r="I2429"/>
          <cell r="J2429"/>
        </row>
        <row r="2430">
          <cell r="C2430" t="str">
            <v>CARTUCHO TONER LEXMARK C2535 YELLOW</v>
          </cell>
          <cell r="D2430" t="str">
            <v>21401001-0583</v>
          </cell>
          <cell r="E2430" t="str">
            <v>Pieza</v>
          </cell>
          <cell r="F2430" t="str">
            <v>21401</v>
          </cell>
          <cell r="G2430" t="str">
            <v>11510</v>
          </cell>
          <cell r="H2430"/>
          <cell r="I2430"/>
          <cell r="J2430"/>
        </row>
        <row r="2431">
          <cell r="C2431" t="str">
            <v>CARTUCHO TONER LEXMARK C2535 BLACK</v>
          </cell>
          <cell r="D2431" t="str">
            <v>21401001-0584</v>
          </cell>
          <cell r="E2431" t="str">
            <v>Pieza</v>
          </cell>
          <cell r="F2431" t="str">
            <v>21401</v>
          </cell>
          <cell r="G2431" t="str">
            <v>11510</v>
          </cell>
          <cell r="H2431"/>
          <cell r="I2431"/>
          <cell r="J2431"/>
        </row>
        <row r="2432">
          <cell r="C2432" t="str">
            <v>CARTUCHO TONER LEXMARK C2535 CYAN</v>
          </cell>
          <cell r="D2432" t="str">
            <v>21401001-0585</v>
          </cell>
          <cell r="E2432" t="str">
            <v>Pieza</v>
          </cell>
          <cell r="F2432" t="str">
            <v>21401</v>
          </cell>
          <cell r="G2432" t="str">
            <v>11510</v>
          </cell>
          <cell r="H2432"/>
          <cell r="I2432"/>
          <cell r="J2432"/>
        </row>
        <row r="2433">
          <cell r="C2433" t="str">
            <v>CARTUCHO TONER LEXMARK C2535 MAGENTA</v>
          </cell>
          <cell r="D2433" t="str">
            <v>21401001-0586</v>
          </cell>
          <cell r="E2433" t="str">
            <v>Pieza</v>
          </cell>
          <cell r="F2433" t="str">
            <v>21401</v>
          </cell>
          <cell r="G2433" t="str">
            <v>11510</v>
          </cell>
          <cell r="H2433"/>
          <cell r="I2433"/>
          <cell r="J2433"/>
        </row>
        <row r="2434">
          <cell r="C2434" t="str">
            <v>RESINA ESTANDAR P/IMPRESORA</v>
          </cell>
          <cell r="D2434" t="str">
            <v>21401001-0587</v>
          </cell>
          <cell r="E2434" t="str">
            <v>Pieza</v>
          </cell>
          <cell r="F2434" t="str">
            <v>21401</v>
          </cell>
          <cell r="G2434" t="str">
            <v>11510</v>
          </cell>
          <cell r="H2434"/>
          <cell r="I2434"/>
          <cell r="J2434"/>
        </row>
        <row r="2435">
          <cell r="C2435" t="str">
            <v>CARTUCHO HP CZ134A 711XL CYAN</v>
          </cell>
          <cell r="D2435" t="str">
            <v>21401001-0588</v>
          </cell>
          <cell r="E2435" t="str">
            <v>Pieza</v>
          </cell>
          <cell r="F2435" t="str">
            <v>21401</v>
          </cell>
          <cell r="G2435" t="str">
            <v>11510</v>
          </cell>
          <cell r="H2435"/>
          <cell r="I2435"/>
          <cell r="J2435"/>
        </row>
        <row r="2436">
          <cell r="C2436" t="str">
            <v>CARTUCHO HP CZ135A 711XL MAGENTA</v>
          </cell>
          <cell r="D2436" t="str">
            <v>21401001-0589</v>
          </cell>
          <cell r="E2436" t="str">
            <v>Pieza</v>
          </cell>
          <cell r="F2436" t="str">
            <v>21401</v>
          </cell>
          <cell r="G2436" t="str">
            <v>11510</v>
          </cell>
          <cell r="H2436"/>
          <cell r="I2436"/>
          <cell r="J2436"/>
        </row>
        <row r="2437">
          <cell r="C2437" t="str">
            <v>CARTUCHO HP CZ136A 711XL AMARILLO</v>
          </cell>
          <cell r="D2437" t="str">
            <v>21401001-0590</v>
          </cell>
          <cell r="E2437" t="str">
            <v>Pieza</v>
          </cell>
          <cell r="F2437" t="str">
            <v>21401</v>
          </cell>
          <cell r="G2437" t="str">
            <v>11510</v>
          </cell>
          <cell r="H2437"/>
          <cell r="I2437"/>
          <cell r="J2437"/>
        </row>
        <row r="2438">
          <cell r="C2438" t="str">
            <v>CARTUCHO HP PAGEWIDE 974, NEGRO</v>
          </cell>
          <cell r="D2438" t="str">
            <v>21401001-0591</v>
          </cell>
          <cell r="E2438" t="str">
            <v>Pieza</v>
          </cell>
          <cell r="F2438" t="str">
            <v>21401</v>
          </cell>
          <cell r="G2438" t="str">
            <v>11510</v>
          </cell>
          <cell r="H2438"/>
          <cell r="I2438"/>
          <cell r="J2438"/>
        </row>
        <row r="2439">
          <cell r="C2439" t="str">
            <v>CARTUCHO DE TINTA PGI-1100XL BLACK</v>
          </cell>
          <cell r="D2439" t="str">
            <v>21401001-0594</v>
          </cell>
          <cell r="E2439" t="str">
            <v>Pieza</v>
          </cell>
          <cell r="F2439" t="str">
            <v>21401</v>
          </cell>
          <cell r="G2439" t="str">
            <v>11510</v>
          </cell>
          <cell r="H2439"/>
          <cell r="I2439"/>
          <cell r="J2439"/>
        </row>
        <row r="2440">
          <cell r="C2440" t="str">
            <v>CARTUCHO DE TINTA PGI-1100XL YELLOW</v>
          </cell>
          <cell r="D2440" t="str">
            <v>21401001-0595</v>
          </cell>
          <cell r="E2440" t="str">
            <v>Pieza</v>
          </cell>
          <cell r="F2440" t="str">
            <v>21401</v>
          </cell>
          <cell r="G2440" t="str">
            <v>11510</v>
          </cell>
          <cell r="H2440"/>
          <cell r="I2440"/>
          <cell r="J2440"/>
        </row>
        <row r="2441">
          <cell r="C2441" t="str">
            <v>CARTUCHO DE TINTA PGI-1100XL CYAN</v>
          </cell>
          <cell r="D2441" t="str">
            <v>21401001-0596</v>
          </cell>
          <cell r="E2441" t="str">
            <v>Pieza</v>
          </cell>
          <cell r="F2441" t="str">
            <v>21401</v>
          </cell>
          <cell r="G2441" t="str">
            <v>11510</v>
          </cell>
          <cell r="H2441"/>
          <cell r="I2441"/>
          <cell r="J2441"/>
        </row>
        <row r="2442">
          <cell r="C2442" t="str">
            <v>CARTUCHO DE TINTA PGI-1100XL MAGENTA</v>
          </cell>
          <cell r="D2442" t="str">
            <v>21401001-0597</v>
          </cell>
          <cell r="E2442" t="str">
            <v>Pieza</v>
          </cell>
          <cell r="F2442" t="str">
            <v>21401</v>
          </cell>
          <cell r="G2442" t="str">
            <v>11510</v>
          </cell>
          <cell r="H2442"/>
          <cell r="I2442"/>
          <cell r="J2442"/>
        </row>
        <row r="2443">
          <cell r="C2443" t="str">
            <v>TONER BROTHER DCP-L2552DW</v>
          </cell>
          <cell r="D2443" t="str">
            <v>21401001-0598</v>
          </cell>
          <cell r="E2443" t="str">
            <v>Pieza</v>
          </cell>
          <cell r="F2443" t="str">
            <v>21401</v>
          </cell>
          <cell r="G2443" t="str">
            <v>11510</v>
          </cell>
          <cell r="H2443"/>
          <cell r="I2443"/>
          <cell r="J2443"/>
        </row>
        <row r="2444">
          <cell r="C2444" t="str">
            <v>KIT DE UNIDADES</v>
          </cell>
          <cell r="D2444" t="str">
            <v>21401001-0599</v>
          </cell>
          <cell r="E2444" t="str">
            <v>Pieza</v>
          </cell>
          <cell r="F2444" t="str">
            <v>21401</v>
          </cell>
          <cell r="G2444" t="str">
            <v>11510</v>
          </cell>
          <cell r="H2444"/>
          <cell r="I2444"/>
          <cell r="J2444"/>
        </row>
        <row r="2445">
          <cell r="C2445" t="str">
            <v>TONER LEXMARK MS621DN  N/P  56F4U00</v>
          </cell>
          <cell r="D2445" t="str">
            <v>21401001-0600</v>
          </cell>
          <cell r="E2445" t="str">
            <v>Pieza</v>
          </cell>
          <cell r="F2445" t="str">
            <v>21401</v>
          </cell>
          <cell r="G2445" t="str">
            <v>11510</v>
          </cell>
          <cell r="H2445"/>
          <cell r="I2445"/>
          <cell r="J2445"/>
        </row>
        <row r="2446">
          <cell r="C2446" t="str">
            <v>TONER P/IMPRESORA LEXMARK MS621DN</v>
          </cell>
          <cell r="D2446" t="str">
            <v>21401001-0601</v>
          </cell>
          <cell r="E2446" t="str">
            <v>Pieza</v>
          </cell>
          <cell r="F2446" t="str">
            <v>21401</v>
          </cell>
          <cell r="G2446" t="str">
            <v>11510</v>
          </cell>
          <cell r="H2446"/>
          <cell r="I2446"/>
          <cell r="J2446"/>
        </row>
        <row r="2447">
          <cell r="C2447" t="str">
            <v>UNIDAD DE IMAGEN LEXMARK MS621DN</v>
          </cell>
          <cell r="D2447" t="str">
            <v>21401001-0602</v>
          </cell>
          <cell r="E2447" t="str">
            <v>Pieza</v>
          </cell>
          <cell r="F2447" t="str">
            <v>21401</v>
          </cell>
          <cell r="G2447" t="str">
            <v>11510</v>
          </cell>
          <cell r="H2447"/>
          <cell r="I2447"/>
          <cell r="J2447"/>
        </row>
        <row r="2448">
          <cell r="C2448" t="str">
            <v>TONER PARA IMPRESORA HP M507 No. PARTE CF289X</v>
          </cell>
          <cell r="D2448" t="str">
            <v>21401001-0603</v>
          </cell>
          <cell r="E2448" t="str">
            <v>Pieza</v>
          </cell>
          <cell r="F2448" t="str">
            <v>21401</v>
          </cell>
          <cell r="G2448" t="str">
            <v>11510</v>
          </cell>
          <cell r="H2448"/>
          <cell r="I2448"/>
          <cell r="J2448"/>
        </row>
        <row r="2449">
          <cell r="C2449" t="str">
            <v>TONER HP LASERJET CF258A NEGRO</v>
          </cell>
          <cell r="D2449" t="str">
            <v>21401001-0604</v>
          </cell>
          <cell r="E2449" t="str">
            <v>Pieza</v>
          </cell>
          <cell r="F2449" t="str">
            <v>21401</v>
          </cell>
          <cell r="G2449" t="str">
            <v>11510</v>
          </cell>
          <cell r="H2449"/>
          <cell r="I2449"/>
          <cell r="J2449"/>
        </row>
        <row r="2450">
          <cell r="C2450" t="str">
            <v>TONER PARA IMPRESORA HP 55A</v>
          </cell>
          <cell r="D2450" t="str">
            <v>21401001-0605</v>
          </cell>
          <cell r="E2450" t="str">
            <v>Pieza</v>
          </cell>
          <cell r="F2450" t="str">
            <v>21401</v>
          </cell>
          <cell r="G2450" t="str">
            <v>11510</v>
          </cell>
          <cell r="H2450"/>
          <cell r="I2450"/>
          <cell r="J2450"/>
        </row>
        <row r="2451">
          <cell r="C2451" t="str">
            <v>TONER LEXMARK 56F4H00</v>
          </cell>
          <cell r="D2451" t="str">
            <v>21401001-0606</v>
          </cell>
          <cell r="E2451" t="str">
            <v>Pieza</v>
          </cell>
          <cell r="F2451" t="str">
            <v>21401</v>
          </cell>
          <cell r="G2451" t="str">
            <v>11510</v>
          </cell>
          <cell r="H2451"/>
          <cell r="I2451"/>
          <cell r="J2451"/>
        </row>
        <row r="2452">
          <cell r="C2452" t="str">
            <v>KIT DE GUIAS (BYPASS) IMPRESORA</v>
          </cell>
          <cell r="D2452" t="str">
            <v>21401001-0607</v>
          </cell>
          <cell r="E2452" t="str">
            <v>Pieza</v>
          </cell>
          <cell r="F2452" t="str">
            <v>21401</v>
          </cell>
          <cell r="G2452" t="str">
            <v>11510</v>
          </cell>
          <cell r="H2452"/>
          <cell r="I2452"/>
          <cell r="J2452"/>
        </row>
        <row r="2453">
          <cell r="C2453" t="str">
            <v>TONER BROTHER HL-L6200DW</v>
          </cell>
          <cell r="D2453" t="str">
            <v>21401001-0608</v>
          </cell>
          <cell r="E2453" t="str">
            <v>Pieza</v>
          </cell>
          <cell r="F2453" t="str">
            <v>21401</v>
          </cell>
          <cell r="G2453" t="str">
            <v>11510</v>
          </cell>
          <cell r="H2453"/>
          <cell r="I2453"/>
          <cell r="J2453"/>
        </row>
        <row r="2454">
          <cell r="C2454" t="str">
            <v>TONER P/IMPRESORA LASER JET M426</v>
          </cell>
          <cell r="D2454" t="str">
            <v>21401001-0609</v>
          </cell>
          <cell r="E2454" t="str">
            <v>Pieza</v>
          </cell>
          <cell r="F2454" t="str">
            <v>21401</v>
          </cell>
          <cell r="G2454" t="str">
            <v>11510</v>
          </cell>
          <cell r="H2454"/>
          <cell r="I2454"/>
          <cell r="J2454"/>
        </row>
        <row r="2455">
          <cell r="C2455" t="str">
            <v>TINTA HP GT 52 AMARILLO</v>
          </cell>
          <cell r="D2455" t="str">
            <v>21401001-0610</v>
          </cell>
          <cell r="E2455" t="str">
            <v>Pieza</v>
          </cell>
          <cell r="F2455" t="str">
            <v>21401</v>
          </cell>
          <cell r="G2455" t="str">
            <v>11510</v>
          </cell>
          <cell r="H2455"/>
          <cell r="I2455"/>
          <cell r="J2455"/>
        </row>
        <row r="2456">
          <cell r="C2456" t="str">
            <v>TINTA HP GT 52 MAGENTA</v>
          </cell>
          <cell r="D2456" t="str">
            <v>21401001-0611</v>
          </cell>
          <cell r="E2456" t="str">
            <v>Pieza</v>
          </cell>
          <cell r="F2456" t="str">
            <v>21401</v>
          </cell>
          <cell r="G2456" t="str">
            <v>11510</v>
          </cell>
          <cell r="H2456"/>
          <cell r="I2456"/>
          <cell r="J2456"/>
        </row>
        <row r="2457">
          <cell r="C2457" t="str">
            <v>TINTA HP GT 52 CYAN</v>
          </cell>
          <cell r="D2457" t="str">
            <v>21401001-0612</v>
          </cell>
          <cell r="E2457" t="str">
            <v>Pieza</v>
          </cell>
          <cell r="F2457" t="str">
            <v>21401</v>
          </cell>
          <cell r="G2457" t="str">
            <v>11510</v>
          </cell>
          <cell r="H2457"/>
          <cell r="I2457"/>
          <cell r="J2457"/>
        </row>
        <row r="2458">
          <cell r="C2458" t="str">
            <v>TINTA HP GT 53 NEGRO</v>
          </cell>
          <cell r="D2458" t="str">
            <v>21401001-0613</v>
          </cell>
          <cell r="E2458" t="str">
            <v>Pieza</v>
          </cell>
          <cell r="F2458" t="str">
            <v>21401</v>
          </cell>
          <cell r="G2458" t="str">
            <v>11510</v>
          </cell>
          <cell r="H2458"/>
          <cell r="I2458"/>
          <cell r="J2458"/>
        </row>
        <row r="2459">
          <cell r="C2459" t="str">
            <v>TAMBOR DE IMAGEN TASKALFA 255</v>
          </cell>
          <cell r="D2459" t="str">
            <v>21401001-0614</v>
          </cell>
          <cell r="E2459" t="str">
            <v>Pieza</v>
          </cell>
          <cell r="F2459" t="str">
            <v>21401</v>
          </cell>
          <cell r="G2459" t="str">
            <v>11510</v>
          </cell>
          <cell r="H2459"/>
          <cell r="I2459"/>
          <cell r="J2459"/>
        </row>
        <row r="2460">
          <cell r="C2460" t="str">
            <v>CARTUCHO CANON TS 33100 TRICOLOR</v>
          </cell>
          <cell r="D2460" t="str">
            <v>21401001-0615</v>
          </cell>
          <cell r="E2460" t="str">
            <v>Pieza</v>
          </cell>
          <cell r="F2460" t="str">
            <v>21401</v>
          </cell>
          <cell r="G2460" t="str">
            <v>11510</v>
          </cell>
          <cell r="H2460"/>
          <cell r="I2460"/>
          <cell r="J2460"/>
        </row>
        <row r="2461">
          <cell r="C2461" t="str">
            <v>CARTUCHO CANON TS 33100 NEGRO</v>
          </cell>
          <cell r="D2461" t="str">
            <v>21401001-0616</v>
          </cell>
          <cell r="E2461" t="str">
            <v>Pieza</v>
          </cell>
          <cell r="F2461" t="str">
            <v>21401</v>
          </cell>
          <cell r="G2461" t="str">
            <v>11510</v>
          </cell>
          <cell r="H2461"/>
          <cell r="I2461"/>
          <cell r="J2461"/>
        </row>
        <row r="2462">
          <cell r="C2462" t="str">
            <v>BOTELLA DE TINTA MAGENTA PARA IMPRESORA EPSON 544</v>
          </cell>
          <cell r="D2462" t="str">
            <v>21401001-0617</v>
          </cell>
          <cell r="E2462" t="str">
            <v>Pieza</v>
          </cell>
          <cell r="F2462" t="str">
            <v>21401</v>
          </cell>
          <cell r="G2462" t="str">
            <v>11510</v>
          </cell>
          <cell r="H2462"/>
          <cell r="I2462"/>
          <cell r="J2462"/>
        </row>
        <row r="2463">
          <cell r="C2463" t="str">
            <v>BOTELLA DE TINTA NEGRA PARA IMPRESORA EPSON 544</v>
          </cell>
          <cell r="D2463" t="str">
            <v>21401001-0618</v>
          </cell>
          <cell r="E2463" t="str">
            <v>Pieza</v>
          </cell>
          <cell r="F2463" t="str">
            <v>21401</v>
          </cell>
          <cell r="G2463" t="str">
            <v>11510</v>
          </cell>
          <cell r="H2463"/>
          <cell r="I2463"/>
          <cell r="J2463"/>
        </row>
        <row r="2464">
          <cell r="C2464" t="str">
            <v>BOTELLA DE TINTA AMARILLA PARA IMPRESORA EPSON 544</v>
          </cell>
          <cell r="D2464" t="str">
            <v>21401001-0619</v>
          </cell>
          <cell r="E2464" t="str">
            <v>Pieza</v>
          </cell>
          <cell r="F2464" t="str">
            <v>21401</v>
          </cell>
          <cell r="G2464" t="str">
            <v>11510</v>
          </cell>
          <cell r="H2464"/>
          <cell r="I2464"/>
          <cell r="J2464"/>
        </row>
        <row r="2465">
          <cell r="C2465" t="str">
            <v>BOTELLA DE TINTA CYAN PARA IMPRESORA EPSON 544</v>
          </cell>
          <cell r="D2465" t="str">
            <v>21401001-0620</v>
          </cell>
          <cell r="E2465" t="str">
            <v>Pieza</v>
          </cell>
          <cell r="F2465" t="str">
            <v>21401</v>
          </cell>
          <cell r="G2465" t="str">
            <v>11510</v>
          </cell>
          <cell r="H2465"/>
          <cell r="I2465"/>
          <cell r="J2465"/>
        </row>
        <row r="2466">
          <cell r="C2466" t="str">
            <v>BOTELLA DE TINTA MAGENTA PARA IMPRESORA HP INK TANK WIRELESS 410</v>
          </cell>
          <cell r="D2466" t="str">
            <v>21401001-0621</v>
          </cell>
          <cell r="E2466" t="str">
            <v>Pieza</v>
          </cell>
          <cell r="F2466" t="str">
            <v>21401</v>
          </cell>
          <cell r="G2466" t="str">
            <v>11510</v>
          </cell>
          <cell r="H2466"/>
          <cell r="I2466"/>
          <cell r="J2466"/>
        </row>
        <row r="2467">
          <cell r="C2467" t="str">
            <v>BOTELLA DE TINTA NEGRA PARA IMPRESORA HP INK TANK WIRELESS 410</v>
          </cell>
          <cell r="D2467" t="str">
            <v>21401001-0622</v>
          </cell>
          <cell r="E2467" t="str">
            <v>Pieza</v>
          </cell>
          <cell r="F2467" t="str">
            <v>21401</v>
          </cell>
          <cell r="G2467" t="str">
            <v>11510</v>
          </cell>
          <cell r="H2467"/>
          <cell r="I2467"/>
          <cell r="J2467"/>
        </row>
        <row r="2468">
          <cell r="C2468" t="str">
            <v>BOTELLA DE TINTA AMARILLO PARA IMPRESORA HP INK TANK WIRELESS 410</v>
          </cell>
          <cell r="D2468" t="str">
            <v>21401001-0623</v>
          </cell>
          <cell r="E2468" t="str">
            <v>Pieza</v>
          </cell>
          <cell r="F2468" t="str">
            <v>21401</v>
          </cell>
          <cell r="G2468" t="str">
            <v>11510</v>
          </cell>
          <cell r="H2468"/>
          <cell r="I2468"/>
          <cell r="J2468"/>
        </row>
        <row r="2469">
          <cell r="C2469" t="str">
            <v>BOTELLA DE TINTA CYAN PARA IMPRESORA HP INK TANK WIRELESS 410</v>
          </cell>
          <cell r="D2469" t="str">
            <v>21401001-0624</v>
          </cell>
          <cell r="E2469" t="str">
            <v>Pieza</v>
          </cell>
          <cell r="F2469" t="str">
            <v>21401</v>
          </cell>
          <cell r="G2469" t="str">
            <v>11510</v>
          </cell>
          <cell r="H2469"/>
          <cell r="I2469"/>
          <cell r="J2469"/>
        </row>
        <row r="2470">
          <cell r="C2470" t="str">
            <v>UNIDAD DE IMAGEN BROTHER P/IMPRESORA</v>
          </cell>
          <cell r="D2470" t="str">
            <v>21401001-0625</v>
          </cell>
          <cell r="E2470" t="str">
            <v>Pieza</v>
          </cell>
          <cell r="F2470" t="str">
            <v>21401</v>
          </cell>
          <cell r="G2470" t="str">
            <v>11510</v>
          </cell>
          <cell r="H2470"/>
          <cell r="I2470"/>
          <cell r="J2470"/>
        </row>
        <row r="2471">
          <cell r="C2471" t="str">
            <v>DISCO DURO INTERNO DE ESTADO SOLIDO</v>
          </cell>
          <cell r="D2471" t="str">
            <v>21401001-0626</v>
          </cell>
          <cell r="E2471" t="str">
            <v>Pieza</v>
          </cell>
          <cell r="F2471" t="str">
            <v>21401</v>
          </cell>
          <cell r="G2471" t="str">
            <v>11510</v>
          </cell>
          <cell r="H2471"/>
          <cell r="I2471"/>
          <cell r="J2471"/>
        </row>
        <row r="2472">
          <cell r="C2472" t="str">
            <v>TONER CANNON 121 NEGRO</v>
          </cell>
          <cell r="D2472" t="str">
            <v>21401001-0627</v>
          </cell>
          <cell r="E2472" t="str">
            <v>Pieza</v>
          </cell>
          <cell r="F2472" t="str">
            <v>21401</v>
          </cell>
          <cell r="G2472" t="str">
            <v>11510</v>
          </cell>
          <cell r="H2472"/>
          <cell r="I2472"/>
          <cell r="J2472"/>
        </row>
        <row r="2473">
          <cell r="C2473" t="str">
            <v>TONER PARA IMPRESORA HP LASERJET M555DN  (W2120X) NEGRO</v>
          </cell>
          <cell r="D2473" t="str">
            <v>21401001-0628</v>
          </cell>
          <cell r="E2473" t="str">
            <v>Pieza</v>
          </cell>
          <cell r="F2473" t="str">
            <v>21401</v>
          </cell>
          <cell r="G2473" t="str">
            <v>11510</v>
          </cell>
          <cell r="H2473"/>
          <cell r="I2473"/>
          <cell r="J2473"/>
        </row>
        <row r="2474">
          <cell r="C2474" t="str">
            <v>TONER PARA IMPRESORA HP LASERJET M555DN  (W2121X) CYAN</v>
          </cell>
          <cell r="D2474" t="str">
            <v>21401001-0629</v>
          </cell>
          <cell r="E2474" t="str">
            <v>Pieza</v>
          </cell>
          <cell r="F2474" t="str">
            <v>21401</v>
          </cell>
          <cell r="G2474" t="str">
            <v>11510</v>
          </cell>
          <cell r="H2474"/>
          <cell r="I2474"/>
          <cell r="J2474"/>
        </row>
        <row r="2475">
          <cell r="C2475" t="str">
            <v>TONER PARA IMPRESORA HP LASERJET M555DN  (W2123X) MAGENTA</v>
          </cell>
          <cell r="D2475" t="str">
            <v>21401001-0630</v>
          </cell>
          <cell r="E2475" t="str">
            <v>Pieza</v>
          </cell>
          <cell r="F2475" t="str">
            <v>21401</v>
          </cell>
          <cell r="G2475" t="str">
            <v>11510</v>
          </cell>
          <cell r="H2475"/>
          <cell r="I2475"/>
          <cell r="J2475"/>
        </row>
        <row r="2476">
          <cell r="C2476" t="str">
            <v>TONER PARA IMPRESORA HP LASERJET M555DN  (W2122X) AMARILLO</v>
          </cell>
          <cell r="D2476" t="str">
            <v>21401001-0631</v>
          </cell>
          <cell r="E2476" t="str">
            <v>Pieza</v>
          </cell>
          <cell r="F2476" t="str">
            <v>21401</v>
          </cell>
          <cell r="G2476" t="str">
            <v>11510</v>
          </cell>
          <cell r="H2476"/>
          <cell r="I2476"/>
          <cell r="J2476"/>
        </row>
        <row r="2477">
          <cell r="C2477" t="str">
            <v>TONER PARA MULTIFUNCIONAL RICOH IM550F/N (418477)</v>
          </cell>
          <cell r="D2477" t="str">
            <v>21401001-0632</v>
          </cell>
          <cell r="E2477" t="str">
            <v>Pieza</v>
          </cell>
          <cell r="F2477" t="str">
            <v>21401</v>
          </cell>
          <cell r="G2477" t="str">
            <v>11510</v>
          </cell>
          <cell r="H2477"/>
          <cell r="I2477"/>
          <cell r="J2477"/>
        </row>
        <row r="2478">
          <cell r="C2478" t="str">
            <v>TONER PARA IMPRESORA HP LASERJET M277 (CF400A)</v>
          </cell>
          <cell r="D2478" t="str">
            <v>21401001-0633</v>
          </cell>
          <cell r="E2478" t="str">
            <v>Pieza</v>
          </cell>
          <cell r="F2478" t="str">
            <v>21401</v>
          </cell>
          <cell r="G2478" t="str">
            <v>11510</v>
          </cell>
          <cell r="H2478"/>
          <cell r="I2478"/>
          <cell r="J2478"/>
        </row>
        <row r="2479">
          <cell r="C2479" t="str">
            <v>TONER PARA IMPRESORA HP LASERJET M277 (CF401A)</v>
          </cell>
          <cell r="D2479" t="str">
            <v>21401001-0634</v>
          </cell>
          <cell r="E2479" t="str">
            <v>Pieza</v>
          </cell>
          <cell r="F2479" t="str">
            <v>21401</v>
          </cell>
          <cell r="G2479" t="str">
            <v>11510</v>
          </cell>
          <cell r="H2479"/>
          <cell r="I2479"/>
          <cell r="J2479"/>
        </row>
        <row r="2480">
          <cell r="C2480" t="str">
            <v>TONER PARA IMPRESORA HP LASERJET M277 (CF402A)</v>
          </cell>
          <cell r="D2480" t="str">
            <v>21401001-0635</v>
          </cell>
          <cell r="E2480" t="str">
            <v>Pieza</v>
          </cell>
          <cell r="F2480" t="str">
            <v>21401</v>
          </cell>
          <cell r="G2480" t="str">
            <v>11510</v>
          </cell>
          <cell r="H2480"/>
          <cell r="I2480"/>
          <cell r="J2480"/>
        </row>
        <row r="2481">
          <cell r="C2481" t="str">
            <v>TONER PARA IMPRESORA HP LASERJET M277 (CF403A)</v>
          </cell>
          <cell r="D2481" t="str">
            <v>21401001-0636</v>
          </cell>
          <cell r="E2481" t="str">
            <v>Pieza</v>
          </cell>
          <cell r="F2481" t="str">
            <v>21401</v>
          </cell>
          <cell r="G2481" t="str">
            <v>11510</v>
          </cell>
          <cell r="H2481"/>
          <cell r="I2481"/>
          <cell r="J2481"/>
        </row>
        <row r="2482">
          <cell r="C2482" t="str">
            <v>CARTUCHO DE TONER LEXMARK C746A1YG AMARILLO</v>
          </cell>
          <cell r="D2482" t="str">
            <v>21401001-0637</v>
          </cell>
          <cell r="E2482" t="str">
            <v>Pieza</v>
          </cell>
          <cell r="F2482" t="str">
            <v>21401</v>
          </cell>
          <cell r="G2482" t="str">
            <v>11510</v>
          </cell>
          <cell r="H2482"/>
          <cell r="I2482"/>
          <cell r="J2482"/>
        </row>
        <row r="2483">
          <cell r="C2483" t="str">
            <v>CARTUCHO DE TONER LEXMARK C746A1CG  AZUL</v>
          </cell>
          <cell r="D2483" t="str">
            <v>21401001-0638</v>
          </cell>
          <cell r="E2483" t="str">
            <v>Pieza</v>
          </cell>
          <cell r="F2483" t="str">
            <v>21401</v>
          </cell>
          <cell r="G2483" t="str">
            <v>11510</v>
          </cell>
          <cell r="H2483"/>
          <cell r="I2483"/>
          <cell r="J2483"/>
        </row>
        <row r="2484">
          <cell r="C2484" t="str">
            <v>CARTUCHO DE TONER LEXMARK C746A1MG ROSA</v>
          </cell>
          <cell r="D2484" t="str">
            <v>21401001-0639</v>
          </cell>
          <cell r="E2484" t="str">
            <v>Pieza</v>
          </cell>
          <cell r="F2484" t="str">
            <v>21401</v>
          </cell>
          <cell r="G2484" t="str">
            <v>11510</v>
          </cell>
          <cell r="H2484"/>
          <cell r="I2484"/>
          <cell r="J2484"/>
        </row>
        <row r="2485">
          <cell r="C2485" t="str">
            <v>CARTUCHO DE TONER LEXMARK MS811 DN- 524H</v>
          </cell>
          <cell r="D2485" t="str">
            <v>21401001-0640</v>
          </cell>
          <cell r="E2485" t="str">
            <v>Pieza</v>
          </cell>
          <cell r="F2485" t="str">
            <v>21401</v>
          </cell>
          <cell r="G2485" t="str">
            <v>11510</v>
          </cell>
          <cell r="H2485"/>
          <cell r="I2485"/>
          <cell r="J2485"/>
        </row>
        <row r="2486">
          <cell r="C2486" t="str">
            <v>CARTUCHO SOPORTE DE TONER LEXMARK MS811 52D0Z00</v>
          </cell>
          <cell r="D2486" t="str">
            <v>21401001-0641</v>
          </cell>
          <cell r="E2486" t="str">
            <v>Pieza</v>
          </cell>
          <cell r="F2486" t="str">
            <v>21401</v>
          </cell>
          <cell r="G2486" t="str">
            <v>11510</v>
          </cell>
          <cell r="H2486"/>
          <cell r="I2486"/>
          <cell r="J2486"/>
        </row>
        <row r="2487">
          <cell r="C2487" t="str">
            <v>TONER SAMSUNG 4220 ND</v>
          </cell>
          <cell r="D2487" t="str">
            <v>21401001-0642</v>
          </cell>
          <cell r="E2487" t="str">
            <v>Pieza</v>
          </cell>
          <cell r="F2487" t="str">
            <v>21401</v>
          </cell>
          <cell r="G2487" t="str">
            <v>11510</v>
          </cell>
          <cell r="H2487"/>
          <cell r="I2487"/>
          <cell r="J2487"/>
        </row>
        <row r="2488">
          <cell r="C2488" t="str">
            <v>TONER BROTHER 6200</v>
          </cell>
          <cell r="D2488" t="str">
            <v>21401001-0643</v>
          </cell>
          <cell r="E2488" t="str">
            <v>Pieza</v>
          </cell>
          <cell r="F2488" t="str">
            <v>21401</v>
          </cell>
          <cell r="G2488" t="str">
            <v>11510</v>
          </cell>
          <cell r="H2488"/>
          <cell r="I2488"/>
          <cell r="J2488"/>
        </row>
        <row r="2489">
          <cell r="C2489" t="str">
            <v>TONER PARA LA IMPRESORA BROTHER 5450 Y OKI B43LH</v>
          </cell>
          <cell r="D2489" t="str">
            <v>21401001-0644</v>
          </cell>
          <cell r="E2489" t="str">
            <v>Pieza</v>
          </cell>
          <cell r="F2489" t="str">
            <v>21401</v>
          </cell>
          <cell r="G2489" t="str">
            <v>11510</v>
          </cell>
          <cell r="H2489"/>
          <cell r="I2489"/>
          <cell r="J2489"/>
        </row>
        <row r="2490">
          <cell r="C2490" t="str">
            <v>FUSOR KYOCERA FS6225</v>
          </cell>
          <cell r="D2490" t="str">
            <v>21401001-0645</v>
          </cell>
          <cell r="E2490" t="str">
            <v>Pieza</v>
          </cell>
          <cell r="F2490" t="str">
            <v>21401</v>
          </cell>
          <cell r="G2490" t="str">
            <v>11510</v>
          </cell>
          <cell r="H2490"/>
          <cell r="I2490"/>
          <cell r="J2490"/>
        </row>
        <row r="2491">
          <cell r="C2491" t="str">
            <v>CARTUCHO EPSON 504 NEGRO</v>
          </cell>
          <cell r="D2491" t="str">
            <v>21401001-0646</v>
          </cell>
          <cell r="E2491" t="str">
            <v>Pieza</v>
          </cell>
          <cell r="F2491" t="str">
            <v>21401</v>
          </cell>
          <cell r="G2491" t="str">
            <v>11510</v>
          </cell>
          <cell r="H2491"/>
          <cell r="I2491"/>
          <cell r="J2491"/>
        </row>
        <row r="2492">
          <cell r="C2492" t="str">
            <v>CARTUCHO EPSON 504 CYAN</v>
          </cell>
          <cell r="D2492" t="str">
            <v>21401001-0647</v>
          </cell>
          <cell r="E2492" t="str">
            <v>Pieza</v>
          </cell>
          <cell r="F2492" t="str">
            <v>21401</v>
          </cell>
          <cell r="G2492" t="str">
            <v>11510</v>
          </cell>
          <cell r="H2492"/>
          <cell r="I2492"/>
          <cell r="J2492"/>
        </row>
        <row r="2493">
          <cell r="C2493" t="str">
            <v>CARTUCHO EPSON 504 MAGENTA</v>
          </cell>
          <cell r="D2493" t="str">
            <v>21401001-0648</v>
          </cell>
          <cell r="E2493" t="str">
            <v>Pieza</v>
          </cell>
          <cell r="F2493" t="str">
            <v>21401</v>
          </cell>
          <cell r="G2493" t="str">
            <v>11510</v>
          </cell>
          <cell r="H2493"/>
          <cell r="I2493"/>
          <cell r="J2493"/>
        </row>
        <row r="2494">
          <cell r="C2494" t="str">
            <v>CARTUCHO EPSON 504 AMARILLO</v>
          </cell>
          <cell r="D2494" t="str">
            <v>21401001-0649</v>
          </cell>
          <cell r="E2494" t="str">
            <v>Pieza</v>
          </cell>
          <cell r="F2494" t="str">
            <v>21401</v>
          </cell>
          <cell r="G2494" t="str">
            <v>11510</v>
          </cell>
          <cell r="H2494"/>
          <cell r="I2494"/>
          <cell r="J2494"/>
        </row>
        <row r="2495">
          <cell r="C2495" t="str">
            <v>TONER KYOCERA TK-3162 12500 PAG</v>
          </cell>
          <cell r="D2495" t="str">
            <v>21401001-0650</v>
          </cell>
          <cell r="E2495" t="str">
            <v>Pieza</v>
          </cell>
          <cell r="F2495" t="str">
            <v>21401</v>
          </cell>
          <cell r="G2495" t="str">
            <v>11510</v>
          </cell>
          <cell r="H2495"/>
          <cell r="I2495"/>
          <cell r="J2495"/>
        </row>
        <row r="2496">
          <cell r="C2496" t="str">
            <v>CARTUCHO TONER NEGRO KYOCERA ECOSYS M3145IDN</v>
          </cell>
          <cell r="D2496" t="str">
            <v>21401001-0651</v>
          </cell>
          <cell r="E2496" t="str">
            <v>Pieza</v>
          </cell>
          <cell r="F2496" t="str">
            <v>21401</v>
          </cell>
          <cell r="G2496" t="str">
            <v>11510</v>
          </cell>
          <cell r="H2496"/>
          <cell r="I2496"/>
          <cell r="J2496"/>
        </row>
        <row r="2497">
          <cell r="C2497" t="str">
            <v>TINTA NEGRA L4150/L6161 EPSON</v>
          </cell>
          <cell r="D2497" t="str">
            <v>21401001-0652</v>
          </cell>
          <cell r="E2497" t="str">
            <v>Pieza</v>
          </cell>
          <cell r="F2497" t="str">
            <v>21401</v>
          </cell>
          <cell r="G2497" t="str">
            <v>11510</v>
          </cell>
          <cell r="H2497"/>
          <cell r="I2497"/>
          <cell r="J2497"/>
        </row>
        <row r="2498">
          <cell r="C2498" t="str">
            <v>TINTA CYAN L4150/L6161 EPSON</v>
          </cell>
          <cell r="D2498" t="str">
            <v>21401001-0653</v>
          </cell>
          <cell r="E2498" t="str">
            <v>Pieza</v>
          </cell>
          <cell r="F2498" t="str">
            <v>21401</v>
          </cell>
          <cell r="G2498" t="str">
            <v>11510</v>
          </cell>
          <cell r="H2498"/>
          <cell r="I2498"/>
          <cell r="J2498"/>
        </row>
        <row r="2499">
          <cell r="C2499" t="str">
            <v>TINTA MAGENTA L4150/L6161 EPSON</v>
          </cell>
          <cell r="D2499" t="str">
            <v>21401001-0654</v>
          </cell>
          <cell r="E2499" t="str">
            <v>Pieza</v>
          </cell>
          <cell r="F2499" t="str">
            <v>21401</v>
          </cell>
          <cell r="G2499" t="str">
            <v>11510</v>
          </cell>
          <cell r="H2499"/>
          <cell r="I2499"/>
          <cell r="J2499"/>
        </row>
        <row r="2500">
          <cell r="C2500" t="str">
            <v>TINTA AMARILLA L4150/L6161 EPSON</v>
          </cell>
          <cell r="D2500" t="str">
            <v>21401001-0655</v>
          </cell>
          <cell r="E2500" t="str">
            <v>Pieza</v>
          </cell>
          <cell r="F2500" t="str">
            <v>21401</v>
          </cell>
          <cell r="G2500" t="str">
            <v>11510</v>
          </cell>
          <cell r="H2500"/>
          <cell r="I2500"/>
          <cell r="J2500"/>
        </row>
        <row r="2501">
          <cell r="C2501" t="str">
            <v>TÓNER HP HP CF258X 10000 PAG</v>
          </cell>
          <cell r="D2501" t="str">
            <v>21401001-0656</v>
          </cell>
          <cell r="E2501" t="str">
            <v>Pieza</v>
          </cell>
          <cell r="F2501" t="str">
            <v>21401</v>
          </cell>
          <cell r="G2501" t="str">
            <v>11510</v>
          </cell>
          <cell r="H2501"/>
          <cell r="I2501"/>
          <cell r="J2501"/>
        </row>
        <row r="2502">
          <cell r="C2502" t="str">
            <v>TONER 524X NEGRO MS811 LEXMARK 45000</v>
          </cell>
          <cell r="D2502" t="str">
            <v>21401001-0657</v>
          </cell>
          <cell r="E2502" t="str">
            <v>Pieza</v>
          </cell>
          <cell r="F2502" t="str">
            <v>21401</v>
          </cell>
          <cell r="G2502" t="str">
            <v>11510</v>
          </cell>
          <cell r="H2502"/>
          <cell r="I2502"/>
          <cell r="J2502"/>
        </row>
        <row r="2503">
          <cell r="C2503" t="str">
            <v>TONER LEXMARK NEGRO MS621 20000 PAG</v>
          </cell>
          <cell r="D2503" t="str">
            <v>21401001-0658</v>
          </cell>
          <cell r="E2503" t="str">
            <v>Pieza</v>
          </cell>
          <cell r="F2503" t="str">
            <v>21401</v>
          </cell>
          <cell r="G2503" t="str">
            <v>11510</v>
          </cell>
          <cell r="H2503"/>
          <cell r="I2503"/>
          <cell r="J2503"/>
        </row>
        <row r="2504">
          <cell r="C2504" t="str">
            <v>TONER SAMSUNG MLT-D203U 15000 PAG</v>
          </cell>
          <cell r="D2504" t="str">
            <v>21401001-0659</v>
          </cell>
          <cell r="E2504" t="str">
            <v>Pieza</v>
          </cell>
          <cell r="F2504" t="str">
            <v>21401</v>
          </cell>
          <cell r="G2504" t="str">
            <v>11510</v>
          </cell>
          <cell r="H2504"/>
          <cell r="I2504"/>
          <cell r="J2504"/>
        </row>
        <row r="2505">
          <cell r="C2505" t="str">
            <v>TONER LEXMARK 56F4X00</v>
          </cell>
          <cell r="D2505" t="str">
            <v>21401001-0660</v>
          </cell>
          <cell r="E2505" t="str">
            <v>Pieza</v>
          </cell>
          <cell r="F2505" t="str">
            <v>21401</v>
          </cell>
          <cell r="G2505" t="str">
            <v>11510</v>
          </cell>
          <cell r="H2505"/>
          <cell r="I2505"/>
          <cell r="J2505"/>
        </row>
        <row r="2506">
          <cell r="C2506" t="str">
            <v>TONER HP 103A  MODELO X1103A  NEGRO</v>
          </cell>
          <cell r="D2506" t="str">
            <v>21401001-0661</v>
          </cell>
          <cell r="E2506" t="str">
            <v>Pieza</v>
          </cell>
          <cell r="F2506" t="str">
            <v>21401</v>
          </cell>
          <cell r="G2506" t="str">
            <v>11510</v>
          </cell>
          <cell r="H2506"/>
          <cell r="I2506"/>
          <cell r="J2506"/>
        </row>
        <row r="2507">
          <cell r="C2507" t="str">
            <v>TONER HP 58A  MODELO CF258A  NEGRO</v>
          </cell>
          <cell r="D2507" t="str">
            <v>21401001-0662</v>
          </cell>
          <cell r="E2507" t="str">
            <v>Pieza</v>
          </cell>
          <cell r="F2507" t="str">
            <v>21401</v>
          </cell>
          <cell r="G2507" t="str">
            <v>11510</v>
          </cell>
          <cell r="H2507"/>
          <cell r="I2507"/>
          <cell r="J2507"/>
        </row>
        <row r="2508">
          <cell r="C2508" t="str">
            <v>CARTUCHO CANON PG 145 NEGRO</v>
          </cell>
          <cell r="D2508" t="str">
            <v>21401001-0663</v>
          </cell>
          <cell r="E2508" t="str">
            <v>Pieza</v>
          </cell>
          <cell r="F2508" t="str">
            <v>21401</v>
          </cell>
          <cell r="G2508" t="str">
            <v>11510</v>
          </cell>
          <cell r="H2508"/>
          <cell r="I2508"/>
          <cell r="J2508"/>
        </row>
        <row r="2509">
          <cell r="C2509" t="str">
            <v>CARTUCHO CANON CL 146 TRICOLOR</v>
          </cell>
          <cell r="D2509" t="str">
            <v>21401001-0664</v>
          </cell>
          <cell r="E2509" t="str">
            <v>Pieza</v>
          </cell>
          <cell r="F2509" t="str">
            <v>21401</v>
          </cell>
          <cell r="G2509" t="str">
            <v>11510</v>
          </cell>
          <cell r="H2509"/>
          <cell r="I2509"/>
          <cell r="J2509"/>
        </row>
        <row r="2510">
          <cell r="C2510" t="str">
            <v>RODILLO DE TRANSFERENCIA P/IMPRESORA</v>
          </cell>
          <cell r="D2510" t="str">
            <v>21401001-0665</v>
          </cell>
          <cell r="E2510" t="str">
            <v>Pieza</v>
          </cell>
          <cell r="F2510" t="str">
            <v>21401</v>
          </cell>
          <cell r="G2510" t="str">
            <v>11510</v>
          </cell>
          <cell r="H2510"/>
          <cell r="I2510"/>
          <cell r="J2510"/>
        </row>
        <row r="2511">
          <cell r="C2511" t="str">
            <v>TINTA EN BOTELLA P/IMPRESORA EPSON L3110 COLOR MAGENTA MOD. T544320</v>
          </cell>
          <cell r="D2511" t="str">
            <v>21401001-0666</v>
          </cell>
          <cell r="E2511" t="str">
            <v>Pieza</v>
          </cell>
          <cell r="F2511" t="str">
            <v>21401</v>
          </cell>
          <cell r="G2511" t="str">
            <v>11510</v>
          </cell>
          <cell r="H2511"/>
          <cell r="I2511"/>
          <cell r="J2511"/>
        </row>
        <row r="2512">
          <cell r="C2512" t="str">
            <v>TINTA EN BOTELLA P/IMPRESORA EPSON L3110 COLOR NEGRO MOD. T544120</v>
          </cell>
          <cell r="D2512" t="str">
            <v>21401001-0667</v>
          </cell>
          <cell r="E2512" t="str">
            <v>Pieza</v>
          </cell>
          <cell r="F2512" t="str">
            <v>21401</v>
          </cell>
          <cell r="G2512" t="str">
            <v>11510</v>
          </cell>
          <cell r="H2512"/>
          <cell r="I2512"/>
          <cell r="J2512"/>
        </row>
        <row r="2513">
          <cell r="C2513" t="str">
            <v>TINTA EN BOTELLA P/IMPRESORA EPSON L3110 COLOR AMARILLO MOD. T544420</v>
          </cell>
          <cell r="D2513" t="str">
            <v>21401001-0668</v>
          </cell>
          <cell r="E2513" t="str">
            <v>Pieza</v>
          </cell>
          <cell r="F2513" t="str">
            <v>21401</v>
          </cell>
          <cell r="G2513" t="str">
            <v>11510</v>
          </cell>
          <cell r="H2513"/>
          <cell r="I2513"/>
          <cell r="J2513"/>
        </row>
        <row r="2514">
          <cell r="C2514" t="str">
            <v>TINTA EN BOTELLA P/IMPRESORA EPSON L3110 COLOR CIAN MOD. T544220</v>
          </cell>
          <cell r="D2514" t="str">
            <v>21401001-0669</v>
          </cell>
          <cell r="E2514" t="str">
            <v>Pieza</v>
          </cell>
          <cell r="F2514" t="str">
            <v>21401</v>
          </cell>
          <cell r="G2514" t="str">
            <v>11510</v>
          </cell>
          <cell r="H2514"/>
          <cell r="I2514"/>
          <cell r="J2514"/>
        </row>
        <row r="2515">
          <cell r="C2515" t="str">
            <v>CARTUCHO TONER NEGRO KYOCERA FS 6525</v>
          </cell>
          <cell r="D2515" t="str">
            <v>21401001-0670</v>
          </cell>
          <cell r="E2515" t="str">
            <v>Pieza</v>
          </cell>
          <cell r="F2515" t="str">
            <v>21401</v>
          </cell>
          <cell r="G2515" t="str">
            <v>11510</v>
          </cell>
          <cell r="H2515">
            <v>51221</v>
          </cell>
          <cell r="I2515"/>
          <cell r="J2515"/>
        </row>
        <row r="2516">
          <cell r="C2516" t="str">
            <v>CARTUCHO DE TINTA PARA IMPRESORA</v>
          </cell>
          <cell r="D2516" t="str">
            <v>21401001-0671</v>
          </cell>
          <cell r="E2516" t="str">
            <v>Pieza</v>
          </cell>
          <cell r="F2516" t="str">
            <v>21401</v>
          </cell>
          <cell r="G2516" t="str">
            <v>11510</v>
          </cell>
          <cell r="H2516">
            <v>51224</v>
          </cell>
          <cell r="I2516"/>
          <cell r="J2516"/>
        </row>
        <row r="2517">
          <cell r="C2517" t="str">
            <v>TONER HP LASERJET CEW2120X NEGRO</v>
          </cell>
          <cell r="D2517" t="str">
            <v>21401001-0672</v>
          </cell>
          <cell r="E2517" t="str">
            <v>Pieza</v>
          </cell>
          <cell r="F2517" t="str">
            <v>21401</v>
          </cell>
          <cell r="G2517" t="str">
            <v>11510</v>
          </cell>
          <cell r="H2517">
            <v>51224</v>
          </cell>
          <cell r="I2517"/>
          <cell r="J2517"/>
        </row>
        <row r="2518">
          <cell r="C2518" t="str">
            <v>TONER HP LASERJET CEW2121X CYAN</v>
          </cell>
          <cell r="D2518" t="str">
            <v>21401001-0673</v>
          </cell>
          <cell r="E2518" t="str">
            <v>Pieza</v>
          </cell>
          <cell r="F2518" t="str">
            <v>21401</v>
          </cell>
          <cell r="G2518" t="str">
            <v>11510</v>
          </cell>
          <cell r="H2518">
            <v>51224</v>
          </cell>
          <cell r="I2518"/>
          <cell r="J2518"/>
        </row>
        <row r="2519">
          <cell r="C2519" t="str">
            <v>TONER HP LASERJET CEW2122X AMARILLO</v>
          </cell>
          <cell r="D2519" t="str">
            <v>21401001-0674</v>
          </cell>
          <cell r="E2519" t="str">
            <v>Pieza</v>
          </cell>
          <cell r="F2519" t="str">
            <v>21401</v>
          </cell>
          <cell r="G2519" t="str">
            <v>11510</v>
          </cell>
          <cell r="H2519">
            <v>51224</v>
          </cell>
          <cell r="I2519"/>
          <cell r="J2519"/>
        </row>
        <row r="2520">
          <cell r="C2520" t="str">
            <v>TONER HP LASERJET CE2123X MAGENTA</v>
          </cell>
          <cell r="D2520" t="str">
            <v>21401001-0675</v>
          </cell>
          <cell r="E2520" t="str">
            <v>Pieza</v>
          </cell>
          <cell r="F2520" t="str">
            <v>21401</v>
          </cell>
          <cell r="G2520" t="str">
            <v>11510</v>
          </cell>
          <cell r="H2520">
            <v>51224</v>
          </cell>
          <cell r="I2520"/>
          <cell r="J2520"/>
        </row>
        <row r="2521">
          <cell r="C2521" t="str">
            <v>DRUM PARA IMPRESORA</v>
          </cell>
          <cell r="D2521" t="str">
            <v>21401001-0676</v>
          </cell>
          <cell r="E2521" t="str">
            <v>Pieza</v>
          </cell>
          <cell r="F2521" t="str">
            <v>21401</v>
          </cell>
          <cell r="G2521" t="str">
            <v>11510</v>
          </cell>
          <cell r="H2521">
            <v>51224</v>
          </cell>
          <cell r="I2521"/>
          <cell r="J2521"/>
        </row>
        <row r="2522">
          <cell r="C2522" t="str">
            <v>DISCO DURO 2TB EXT 2.5</v>
          </cell>
          <cell r="D2522" t="str">
            <v>21401001-0677</v>
          </cell>
          <cell r="E2522" t="str">
            <v>Pieza</v>
          </cell>
          <cell r="F2522" t="str">
            <v>21401</v>
          </cell>
          <cell r="G2522" t="str">
            <v>11510</v>
          </cell>
          <cell r="H2522">
            <v>51224</v>
          </cell>
          <cell r="I2522"/>
          <cell r="J2522"/>
        </row>
        <row r="2523">
          <cell r="C2523" t="str">
            <v>DISCO DURO 1TB EXT USB 3.1</v>
          </cell>
          <cell r="D2523" t="str">
            <v>21401001-0678</v>
          </cell>
          <cell r="E2523" t="str">
            <v>Pieza</v>
          </cell>
          <cell r="F2523" t="str">
            <v>21401</v>
          </cell>
          <cell r="G2523" t="str">
            <v>11510</v>
          </cell>
          <cell r="H2523">
            <v>51224</v>
          </cell>
          <cell r="I2523"/>
          <cell r="J2523"/>
        </row>
        <row r="2524">
          <cell r="C2524" t="str">
            <v>KIT DE MANTENIMIENTO PARA PLOTTER</v>
          </cell>
          <cell r="D2524" t="str">
            <v>21401001-0679</v>
          </cell>
          <cell r="E2524" t="str">
            <v>Pieza</v>
          </cell>
          <cell r="F2524" t="str">
            <v>21401</v>
          </cell>
          <cell r="G2524" t="str">
            <v>11510</v>
          </cell>
          <cell r="H2524">
            <v>51224</v>
          </cell>
          <cell r="I2524"/>
          <cell r="J2524"/>
        </row>
        <row r="2525">
          <cell r="C2525" t="str">
            <v>TONER M XEROX C500</v>
          </cell>
          <cell r="D2525" t="str">
            <v>21401001-0680</v>
          </cell>
          <cell r="E2525" t="str">
            <v>Pieza</v>
          </cell>
          <cell r="F2525" t="str">
            <v>21401</v>
          </cell>
          <cell r="G2525" t="str">
            <v>11510</v>
          </cell>
          <cell r="H2525">
            <v>51224</v>
          </cell>
          <cell r="I2525"/>
          <cell r="J2525"/>
        </row>
        <row r="2526">
          <cell r="C2526" t="str">
            <v>TONER C XEROX C500</v>
          </cell>
          <cell r="D2526" t="str">
            <v>21401001-0681</v>
          </cell>
          <cell r="E2526" t="str">
            <v>Pieza</v>
          </cell>
          <cell r="F2526" t="str">
            <v>21401</v>
          </cell>
          <cell r="G2526" t="str">
            <v>11510</v>
          </cell>
          <cell r="H2526">
            <v>51224</v>
          </cell>
          <cell r="I2526"/>
          <cell r="J2526"/>
        </row>
        <row r="2527">
          <cell r="C2527" t="str">
            <v>TONER K XEROX C500</v>
          </cell>
          <cell r="D2527" t="str">
            <v>21401001-0682</v>
          </cell>
          <cell r="E2527" t="str">
            <v>Pieza</v>
          </cell>
          <cell r="F2527" t="str">
            <v>21401</v>
          </cell>
          <cell r="G2527" t="str">
            <v>11510</v>
          </cell>
          <cell r="H2527">
            <v>51224</v>
          </cell>
          <cell r="I2527"/>
          <cell r="J2527"/>
        </row>
        <row r="2528">
          <cell r="C2528" t="str">
            <v>TONER XEROX 106R03885 MAGENTA</v>
          </cell>
          <cell r="D2528" t="str">
            <v>21401001-0683</v>
          </cell>
          <cell r="E2528" t="str">
            <v>Pieza</v>
          </cell>
          <cell r="F2528" t="str">
            <v>21401</v>
          </cell>
          <cell r="G2528" t="str">
            <v>11510</v>
          </cell>
          <cell r="H2528">
            <v>51224</v>
          </cell>
          <cell r="I2528"/>
          <cell r="J2528"/>
        </row>
        <row r="2529">
          <cell r="C2529" t="str">
            <v>TONER XEROX 106R03886 AMARILLO</v>
          </cell>
          <cell r="D2529" t="str">
            <v>21401001-0684</v>
          </cell>
          <cell r="E2529" t="str">
            <v>Pieza</v>
          </cell>
          <cell r="F2529" t="str">
            <v>21401</v>
          </cell>
          <cell r="G2529" t="str">
            <v>11510</v>
          </cell>
          <cell r="H2529">
            <v>51224</v>
          </cell>
          <cell r="I2529"/>
          <cell r="J2529"/>
        </row>
        <row r="2530">
          <cell r="C2530" t="str">
            <v>TONER XEROX 106R03887 NEGRO</v>
          </cell>
          <cell r="D2530" t="str">
            <v>21401001-0685</v>
          </cell>
          <cell r="E2530" t="str">
            <v>Pieza</v>
          </cell>
          <cell r="F2530" t="str">
            <v>21401</v>
          </cell>
          <cell r="G2530" t="str">
            <v>11510</v>
          </cell>
          <cell r="H2530">
            <v>51224</v>
          </cell>
          <cell r="I2530"/>
          <cell r="J2530"/>
        </row>
        <row r="2531">
          <cell r="C2531" t="str">
            <v>TONER XEROX 106R03884 CIAN</v>
          </cell>
          <cell r="D2531" t="str">
            <v>21401001-0686</v>
          </cell>
          <cell r="E2531" t="str">
            <v>Pieza</v>
          </cell>
          <cell r="F2531" t="str">
            <v>21401</v>
          </cell>
          <cell r="G2531" t="str">
            <v>11510</v>
          </cell>
          <cell r="H2531"/>
          <cell r="I2531"/>
          <cell r="J2531"/>
        </row>
        <row r="2532">
          <cell r="C2532" t="str">
            <v>TONER Kyocera ECOSYS M5521 cdn/M5521cdw NEGRO</v>
          </cell>
          <cell r="D2532" t="str">
            <v>21401001-0687</v>
          </cell>
          <cell r="E2532" t="str">
            <v>Pieza</v>
          </cell>
          <cell r="F2532" t="str">
            <v>21401</v>
          </cell>
          <cell r="G2532" t="str">
            <v>11510</v>
          </cell>
          <cell r="H2532">
            <v>51224</v>
          </cell>
          <cell r="I2532"/>
          <cell r="J2532"/>
        </row>
        <row r="2533">
          <cell r="C2533" t="str">
            <v>TONER Kyocera ECOSYS M5521 cdn/M5521cdw CYAN</v>
          </cell>
          <cell r="D2533" t="str">
            <v>21401001-0688</v>
          </cell>
          <cell r="E2533" t="str">
            <v>Pieza</v>
          </cell>
          <cell r="F2533" t="str">
            <v>21401</v>
          </cell>
          <cell r="G2533" t="str">
            <v>11510</v>
          </cell>
          <cell r="H2533">
            <v>51224</v>
          </cell>
          <cell r="I2533"/>
          <cell r="J2533"/>
        </row>
        <row r="2534">
          <cell r="C2534" t="str">
            <v>TONER Kyocera ECOSYS M5521 cdn/M5521cdw AMARILLO</v>
          </cell>
          <cell r="D2534" t="str">
            <v>21401001-0689</v>
          </cell>
          <cell r="E2534" t="str">
            <v>Pieza</v>
          </cell>
          <cell r="F2534" t="str">
            <v>21401</v>
          </cell>
          <cell r="G2534" t="str">
            <v>11510</v>
          </cell>
          <cell r="H2534">
            <v>51224</v>
          </cell>
          <cell r="I2534"/>
          <cell r="J2534"/>
        </row>
        <row r="2535">
          <cell r="C2535" t="str">
            <v>TONER Kyocera ECOSYS M5521 cdn/M5521cdw MAGENTA</v>
          </cell>
          <cell r="D2535" t="str">
            <v>21401001-0690</v>
          </cell>
          <cell r="E2535" t="str">
            <v>Pieza</v>
          </cell>
          <cell r="F2535" t="str">
            <v>21401</v>
          </cell>
          <cell r="G2535" t="str">
            <v>11510</v>
          </cell>
          <cell r="H2535">
            <v>51224</v>
          </cell>
          <cell r="I2535"/>
          <cell r="J2535"/>
        </row>
        <row r="2536">
          <cell r="C2536" t="str">
            <v>TAMBOR BROTHER P/IMPRESORA</v>
          </cell>
          <cell r="D2536" t="str">
            <v>21401001-0691</v>
          </cell>
          <cell r="E2536" t="str">
            <v>Pieza</v>
          </cell>
          <cell r="F2536" t="str">
            <v>21401</v>
          </cell>
          <cell r="G2536" t="str">
            <v>11510</v>
          </cell>
          <cell r="H2536">
            <v>51224</v>
          </cell>
          <cell r="I2536"/>
          <cell r="J2536"/>
        </row>
        <row r="2537">
          <cell r="C2537" t="str">
            <v>TONER BROTHER</v>
          </cell>
          <cell r="D2537" t="str">
            <v>21401001-0692</v>
          </cell>
          <cell r="E2537" t="str">
            <v>Pieza</v>
          </cell>
          <cell r="F2537" t="str">
            <v>21401</v>
          </cell>
          <cell r="G2537" t="str">
            <v>11510</v>
          </cell>
          <cell r="H2537">
            <v>51224</v>
          </cell>
          <cell r="I2537"/>
          <cell r="J2537"/>
        </row>
        <row r="2538">
          <cell r="C2538" t="str">
            <v>TOALLA LIMPIADORA DE EQUIPOS DE CÓMPUTO CON 30 PIEZAS PROLICOM TOALLAS</v>
          </cell>
          <cell r="D2538" t="str">
            <v>21401001-0693</v>
          </cell>
          <cell r="E2538" t="str">
            <v>PAQUETE</v>
          </cell>
          <cell r="F2538" t="str">
            <v>21401</v>
          </cell>
          <cell r="G2538" t="str">
            <v>11510</v>
          </cell>
          <cell r="H2538">
            <v>51224</v>
          </cell>
          <cell r="I2538"/>
          <cell r="J2538"/>
        </row>
        <row r="2539">
          <cell r="C2539" t="str">
            <v>FUSOR PARA IMPRESORA LASERJET PRO 400 M401DN  HP RM1-8808</v>
          </cell>
          <cell r="D2539" t="str">
            <v>21401001-0694</v>
          </cell>
          <cell r="E2539" t="str">
            <v>Pieza</v>
          </cell>
          <cell r="F2539" t="str">
            <v>21401</v>
          </cell>
          <cell r="G2539" t="str">
            <v>11510</v>
          </cell>
          <cell r="H2539">
            <v>51224</v>
          </cell>
          <cell r="I2539"/>
          <cell r="J2539"/>
        </row>
        <row r="2540">
          <cell r="C2540" t="str">
            <v>FUSOR PARA IMPRESORA LASER JET 4015N  HP CB506-67901</v>
          </cell>
          <cell r="D2540" t="str">
            <v>21401001-0695</v>
          </cell>
          <cell r="E2540" t="str">
            <v>Pieza</v>
          </cell>
          <cell r="F2540" t="str">
            <v>21401</v>
          </cell>
          <cell r="G2540" t="str">
            <v>11510</v>
          </cell>
          <cell r="H2540">
            <v>51224</v>
          </cell>
          <cell r="I2540"/>
          <cell r="J2540"/>
        </row>
        <row r="2541">
          <cell r="C2541" t="str">
            <v>FUSOR PARA IMPRESORA LASER JET 4025DN/4525DN  HP CC493-67911</v>
          </cell>
          <cell r="D2541" t="str">
            <v>21401001-0696</v>
          </cell>
          <cell r="E2541" t="str">
            <v>Pieza</v>
          </cell>
          <cell r="F2541" t="str">
            <v>21401</v>
          </cell>
          <cell r="G2541" t="str">
            <v>11510</v>
          </cell>
          <cell r="H2541">
            <v>51224</v>
          </cell>
          <cell r="I2541"/>
          <cell r="J2541"/>
        </row>
        <row r="2542">
          <cell r="C2542" t="str">
            <v>TRANSFER KIT PARA IMPRESORA LASER JET 4025DN/4525DN HP CC493-67910</v>
          </cell>
          <cell r="D2542" t="str">
            <v>21401001-0697</v>
          </cell>
          <cell r="E2542" t="str">
            <v>Pieza</v>
          </cell>
          <cell r="F2542" t="str">
            <v>21401</v>
          </cell>
          <cell r="G2542" t="str">
            <v>11510</v>
          </cell>
          <cell r="H2542">
            <v>51224</v>
          </cell>
          <cell r="I2542"/>
          <cell r="J2542"/>
        </row>
        <row r="2543">
          <cell r="C2543" t="str">
            <v>FUSOR PARA IMPRESORA LASER JET 4250N  HP RM1-1082</v>
          </cell>
          <cell r="D2543" t="str">
            <v>21401001-0698</v>
          </cell>
          <cell r="E2543" t="str">
            <v>Pieza</v>
          </cell>
          <cell r="F2543" t="str">
            <v>21401</v>
          </cell>
          <cell r="G2543" t="str">
            <v>11510</v>
          </cell>
          <cell r="H2543">
            <v>51224</v>
          </cell>
          <cell r="I2543"/>
          <cell r="J2543"/>
        </row>
        <row r="2544">
          <cell r="C2544" t="str">
            <v>FUSOR PARA IMPRESORA LASERJET ENTERPRISE M605DN   HP E6B67-67901</v>
          </cell>
          <cell r="D2544" t="str">
            <v>21401001-0699</v>
          </cell>
          <cell r="E2544" t="str">
            <v>Pieza</v>
          </cell>
          <cell r="F2544" t="str">
            <v>21401</v>
          </cell>
          <cell r="G2544" t="str">
            <v>11510</v>
          </cell>
          <cell r="H2544">
            <v>51224</v>
          </cell>
          <cell r="I2544"/>
          <cell r="J2544"/>
        </row>
        <row r="2545">
          <cell r="C2545" t="str">
            <v>KIT DE MANTENIMIENTO PARA IMPRESORA LASERJET ENTERPRISE M605DN   HP F2G76-67901</v>
          </cell>
          <cell r="D2545" t="str">
            <v>21401001-0700</v>
          </cell>
          <cell r="E2545" t="str">
            <v>Pieza</v>
          </cell>
          <cell r="F2545" t="str">
            <v>21401</v>
          </cell>
          <cell r="G2545" t="str">
            <v>11510</v>
          </cell>
          <cell r="H2545">
            <v>51224</v>
          </cell>
          <cell r="I2545"/>
          <cell r="J2545"/>
        </row>
        <row r="2546">
          <cell r="C2546" t="str">
            <v>FUSOR PARA IMPRESORA LASER JET CM2320N  HP RM1-6740</v>
          </cell>
          <cell r="D2546" t="str">
            <v>21401001-0701</v>
          </cell>
          <cell r="E2546" t="str">
            <v>Pieza</v>
          </cell>
          <cell r="F2546" t="str">
            <v>21401</v>
          </cell>
          <cell r="G2546" t="str">
            <v>11510</v>
          </cell>
          <cell r="H2546">
            <v>51224</v>
          </cell>
          <cell r="I2546"/>
          <cell r="J2546"/>
        </row>
        <row r="2547">
          <cell r="C2547" t="str">
            <v>FUSOR PARA IMPRESORA LASERJET ENTERPRISE M750DN  HP CE977A / CE707-67912</v>
          </cell>
          <cell r="D2547" t="str">
            <v>21401001-0702</v>
          </cell>
          <cell r="E2547" t="str">
            <v>Pieza</v>
          </cell>
          <cell r="F2547" t="str">
            <v>21401</v>
          </cell>
          <cell r="G2547" t="str">
            <v>11510</v>
          </cell>
          <cell r="H2547">
            <v>51224</v>
          </cell>
          <cell r="I2547"/>
          <cell r="J2547"/>
        </row>
        <row r="2548">
          <cell r="C2548" t="str">
            <v>TINTA PARA IMPRESORA DESIGNJET T1100 CYAN HP C9371A</v>
          </cell>
          <cell r="D2548" t="str">
            <v>21401001-0703</v>
          </cell>
          <cell r="E2548" t="str">
            <v>Pieza</v>
          </cell>
          <cell r="F2548" t="str">
            <v>21401</v>
          </cell>
          <cell r="G2548" t="str">
            <v>11510</v>
          </cell>
          <cell r="H2548">
            <v>51224</v>
          </cell>
          <cell r="I2548"/>
          <cell r="J2548"/>
        </row>
        <row r="2549">
          <cell r="C2549" t="str">
            <v>TINTA PARA IMPRESORA DESIGNJET T1100 YELLOW HP C9373A</v>
          </cell>
          <cell r="D2549" t="str">
            <v>21401001-0704</v>
          </cell>
          <cell r="E2549" t="str">
            <v>Pieza</v>
          </cell>
          <cell r="F2549" t="str">
            <v>21401</v>
          </cell>
          <cell r="G2549" t="str">
            <v>11510</v>
          </cell>
          <cell r="H2549">
            <v>51224</v>
          </cell>
          <cell r="I2549"/>
          <cell r="J2549"/>
        </row>
        <row r="2550">
          <cell r="C2550" t="str">
            <v>TINTA PARA IMPRESORA DESIGNJET T1100 MAGENTA HP C9372A</v>
          </cell>
          <cell r="D2550" t="str">
            <v>21401001-0705</v>
          </cell>
          <cell r="E2550" t="str">
            <v>Pieza</v>
          </cell>
          <cell r="F2550" t="str">
            <v>21401</v>
          </cell>
          <cell r="G2550" t="str">
            <v>11510</v>
          </cell>
          <cell r="H2550">
            <v>51224</v>
          </cell>
          <cell r="I2550"/>
          <cell r="J2550"/>
        </row>
        <row r="2551">
          <cell r="C2551" t="str">
            <v>TINTA PARA IMPRESORA DESIGNJET T1100 GRIS HP C9374A</v>
          </cell>
          <cell r="D2551" t="str">
            <v>21401001-0706</v>
          </cell>
          <cell r="E2551" t="str">
            <v>Pieza</v>
          </cell>
          <cell r="F2551" t="str">
            <v>21401</v>
          </cell>
          <cell r="G2551" t="str">
            <v>11510</v>
          </cell>
          <cell r="H2551">
            <v>51224</v>
          </cell>
          <cell r="I2551"/>
          <cell r="J2551"/>
        </row>
        <row r="2552">
          <cell r="C2552" t="str">
            <v>CABEZAL PARA IMPRESORA DESIGNJET T1100 GRIS-NEGRO FOTOGRAFICO HP C9380A</v>
          </cell>
          <cell r="D2552" t="str">
            <v>21401001-0707</v>
          </cell>
          <cell r="E2552" t="str">
            <v>Pieza</v>
          </cell>
          <cell r="F2552" t="str">
            <v>21401</v>
          </cell>
          <cell r="G2552" t="str">
            <v>11510</v>
          </cell>
          <cell r="H2552">
            <v>51224</v>
          </cell>
          <cell r="I2552"/>
          <cell r="J2552"/>
        </row>
        <row r="2553">
          <cell r="C2553" t="str">
            <v>CABEZAL PARA IMPRESORA DESIGNJET T1100 MAGENTA-CYAN HP C9383A</v>
          </cell>
          <cell r="D2553" t="str">
            <v>21401001-0708</v>
          </cell>
          <cell r="E2553" t="str">
            <v>Pieza</v>
          </cell>
          <cell r="F2553" t="str">
            <v>21401</v>
          </cell>
          <cell r="G2553" t="str">
            <v>11510</v>
          </cell>
          <cell r="H2553">
            <v>51224</v>
          </cell>
          <cell r="I2553"/>
          <cell r="J2553"/>
        </row>
        <row r="2554">
          <cell r="C2554" t="str">
            <v>CABEZAL PARA IMPRESORA DESIGNJET T1100 NEGRO MATE-AMARILLO HP C9384A</v>
          </cell>
          <cell r="D2554" t="str">
            <v>21401001-0709</v>
          </cell>
          <cell r="E2554" t="str">
            <v>Pieza</v>
          </cell>
          <cell r="F2554" t="str">
            <v>21401</v>
          </cell>
          <cell r="G2554" t="str">
            <v>11510</v>
          </cell>
          <cell r="H2554">
            <v>51224</v>
          </cell>
          <cell r="I2554"/>
          <cell r="J2554"/>
        </row>
        <row r="2555">
          <cell r="C2555" t="str">
            <v>FUSOR PARA IMPRESORA LASERJET PRO M521DN  HP RM1-8508-010CN</v>
          </cell>
          <cell r="D2555" t="str">
            <v>21401001-0710</v>
          </cell>
          <cell r="E2555" t="str">
            <v>Pieza</v>
          </cell>
          <cell r="F2555" t="str">
            <v>21401</v>
          </cell>
          <cell r="G2555" t="str">
            <v>11510</v>
          </cell>
          <cell r="H2555">
            <v>51224</v>
          </cell>
          <cell r="I2555"/>
          <cell r="J2555"/>
        </row>
        <row r="2556">
          <cell r="C2556" t="str">
            <v>FUSOR PARA IMPRESORA LASERJET P3015DN  HP RM2-2902-000CN</v>
          </cell>
          <cell r="D2556" t="str">
            <v>21401001-0711</v>
          </cell>
          <cell r="E2556" t="str">
            <v>Pieza</v>
          </cell>
          <cell r="F2556" t="str">
            <v>21401</v>
          </cell>
          <cell r="G2556" t="str">
            <v>11510</v>
          </cell>
          <cell r="H2556">
            <v>51224</v>
          </cell>
          <cell r="I2556"/>
          <cell r="J2556"/>
        </row>
        <row r="2557">
          <cell r="C2557" t="str">
            <v>TONER PARA IMPRESORA LASERJET PRO M283FDW NEGRO RENDIMIENTO 3150 PAGINAS HP W2110X</v>
          </cell>
          <cell r="D2557" t="str">
            <v>21401001-0712</v>
          </cell>
          <cell r="E2557" t="str">
            <v>Pieza</v>
          </cell>
          <cell r="F2557" t="str">
            <v>21401</v>
          </cell>
          <cell r="G2557" t="str">
            <v>11510</v>
          </cell>
          <cell r="H2557">
            <v>51224</v>
          </cell>
          <cell r="I2557"/>
          <cell r="J2557"/>
        </row>
        <row r="2558">
          <cell r="C2558" t="str">
            <v>TONER PARA IMPRESORA LASERJET PRO M283FDW CYAN RENDIMIENTO 2450 PAGINAS HP W2111X</v>
          </cell>
          <cell r="D2558" t="str">
            <v>21401001-0713</v>
          </cell>
          <cell r="E2558" t="str">
            <v>Pieza</v>
          </cell>
          <cell r="F2558" t="str">
            <v>21401</v>
          </cell>
          <cell r="G2558" t="str">
            <v>11510</v>
          </cell>
          <cell r="H2558">
            <v>51224</v>
          </cell>
          <cell r="I2558"/>
          <cell r="J2558"/>
        </row>
        <row r="2559">
          <cell r="C2559" t="str">
            <v>TONER PARA IMPRESORA LASERJET PRO M283FDW YELLOW RENDIMIENTO 2450 PAGINAS HP W2112X</v>
          </cell>
          <cell r="D2559" t="str">
            <v>21401001-0714</v>
          </cell>
          <cell r="E2559" t="str">
            <v>Pieza</v>
          </cell>
          <cell r="F2559" t="str">
            <v>21401</v>
          </cell>
          <cell r="G2559" t="str">
            <v>11510</v>
          </cell>
          <cell r="H2559">
            <v>51224</v>
          </cell>
          <cell r="I2559"/>
          <cell r="J2559"/>
        </row>
        <row r="2560">
          <cell r="C2560" t="str">
            <v>TONER PARA IMPRESORA LASERJET PRO M283FDW MAGENTA RENDIMIENTO 2450 PAGINAS HP W2113X</v>
          </cell>
          <cell r="D2560" t="str">
            <v>21401001-0715</v>
          </cell>
          <cell r="E2560" t="str">
            <v>Pieza</v>
          </cell>
          <cell r="F2560" t="str">
            <v>21401</v>
          </cell>
          <cell r="G2560" t="str">
            <v>11510</v>
          </cell>
          <cell r="H2560">
            <v>51224</v>
          </cell>
          <cell r="I2560"/>
          <cell r="J2560"/>
        </row>
        <row r="2561">
          <cell r="C2561" t="str">
            <v>TONER PARA IMPRESORA LASERJET PRO M451DN NEGRO RENDIMIENTO 4000 PAGINAS HP CE410XC</v>
          </cell>
          <cell r="D2561" t="str">
            <v>21401001-0716</v>
          </cell>
          <cell r="E2561" t="str">
            <v>Pieza</v>
          </cell>
          <cell r="F2561" t="str">
            <v>21401</v>
          </cell>
          <cell r="G2561" t="str">
            <v>11510</v>
          </cell>
          <cell r="H2561">
            <v>51224</v>
          </cell>
          <cell r="I2561"/>
          <cell r="J2561"/>
        </row>
        <row r="2562">
          <cell r="C2562" t="str">
            <v>TONER PARA IMPRESORA LASERJET PRO M451DN CYAN RENDIMIENTO 2600 PAGINAS HP CE411AC</v>
          </cell>
          <cell r="D2562" t="str">
            <v>21401001-0717</v>
          </cell>
          <cell r="E2562" t="str">
            <v>Pieza</v>
          </cell>
          <cell r="F2562" t="str">
            <v>21401</v>
          </cell>
          <cell r="G2562" t="str">
            <v>11510</v>
          </cell>
          <cell r="H2562">
            <v>51224</v>
          </cell>
          <cell r="I2562"/>
          <cell r="J2562"/>
        </row>
        <row r="2563">
          <cell r="C2563" t="str">
            <v>TONER PARA IMPRESORA LASERJET PRO M451DN YELLOW RENDIMIENTO 2600 PAGINAS HP CE412AC</v>
          </cell>
          <cell r="D2563" t="str">
            <v>21401001-0718</v>
          </cell>
          <cell r="E2563" t="str">
            <v>Pieza</v>
          </cell>
          <cell r="F2563" t="str">
            <v>21401</v>
          </cell>
          <cell r="G2563" t="str">
            <v>11510</v>
          </cell>
          <cell r="H2563">
            <v>51224</v>
          </cell>
          <cell r="I2563"/>
          <cell r="J2563"/>
        </row>
        <row r="2564">
          <cell r="C2564" t="str">
            <v>TONER PARA IMPRESORA LASERJET PRO M451DN MAGENTA RENDIMIENTO 2600 PAGINAS HP CE413AC</v>
          </cell>
          <cell r="D2564" t="str">
            <v>21401001-0719</v>
          </cell>
          <cell r="E2564" t="str">
            <v>Pieza</v>
          </cell>
          <cell r="F2564" t="str">
            <v>21401</v>
          </cell>
          <cell r="G2564" t="str">
            <v>11510</v>
          </cell>
          <cell r="H2564">
            <v>51224</v>
          </cell>
          <cell r="I2564"/>
          <cell r="J2564"/>
        </row>
        <row r="2565">
          <cell r="C2565" t="str">
            <v>TONER PARA IMPRESORA LASERJET PRO M180N NEGRO RENDIMIENTO 1100 PAGINAS HP CF510A</v>
          </cell>
          <cell r="D2565" t="str">
            <v>21401001-0720</v>
          </cell>
          <cell r="E2565" t="str">
            <v>Pieza</v>
          </cell>
          <cell r="F2565" t="str">
            <v>21401</v>
          </cell>
          <cell r="G2565" t="str">
            <v>11510</v>
          </cell>
          <cell r="H2565">
            <v>51224</v>
          </cell>
          <cell r="I2565"/>
          <cell r="J2565"/>
        </row>
        <row r="2566">
          <cell r="C2566" t="str">
            <v>TONER PARA IMPRESORA LASERJET PRO M180N CYAN RENDIMIENTO 900 PAGINAS HP CF511A</v>
          </cell>
          <cell r="D2566" t="str">
            <v>21401001-0721</v>
          </cell>
          <cell r="E2566" t="str">
            <v>Pieza</v>
          </cell>
          <cell r="F2566" t="str">
            <v>21401</v>
          </cell>
          <cell r="G2566" t="str">
            <v>11510</v>
          </cell>
          <cell r="H2566">
            <v>51224</v>
          </cell>
          <cell r="I2566"/>
          <cell r="J2566"/>
        </row>
        <row r="2567">
          <cell r="C2567" t="str">
            <v>TONER PARA IMPRESORA LASERJET PRO M180N YELLOW RENDIMIENTO 900 PAGINAS HP CF512A</v>
          </cell>
          <cell r="D2567" t="str">
            <v>21401001-0722</v>
          </cell>
          <cell r="E2567" t="str">
            <v>Pieza</v>
          </cell>
          <cell r="F2567" t="str">
            <v>21401</v>
          </cell>
          <cell r="G2567" t="str">
            <v>11510</v>
          </cell>
          <cell r="H2567">
            <v>51224</v>
          </cell>
          <cell r="I2567"/>
          <cell r="J2567"/>
        </row>
        <row r="2568">
          <cell r="C2568" t="str">
            <v>TONER PARA IMPRESORA LASERJET PRO M180N MAGENTA RENDIMIENTO 900 PAGINAS HP CF513A</v>
          </cell>
          <cell r="D2568" t="str">
            <v>21401001-0723</v>
          </cell>
          <cell r="E2568" t="str">
            <v>Pieza</v>
          </cell>
          <cell r="F2568" t="str">
            <v>21401</v>
          </cell>
          <cell r="G2568" t="str">
            <v>11510</v>
          </cell>
          <cell r="H2568">
            <v>51224</v>
          </cell>
          <cell r="I2568"/>
          <cell r="J2568"/>
        </row>
        <row r="2569">
          <cell r="C2569" t="str">
            <v>TINTA PARA IMPRESORA OFFICEJET 200 NEGRO RENDIMIENTO 600 PAGINAS HP C2P05AL</v>
          </cell>
          <cell r="D2569" t="str">
            <v>21401001-0724</v>
          </cell>
          <cell r="E2569" t="str">
            <v>Pieza</v>
          </cell>
          <cell r="F2569" t="str">
            <v>21401</v>
          </cell>
          <cell r="G2569" t="str">
            <v>11510</v>
          </cell>
          <cell r="H2569">
            <v>51224</v>
          </cell>
          <cell r="I2569"/>
          <cell r="J2569"/>
        </row>
        <row r="2570">
          <cell r="C2570" t="str">
            <v>TINTA PARA IMPRESORA OFFICEJET 200 TRICOLOR RENDIMIENTO 415 PAGINAS HP C2P07AL</v>
          </cell>
          <cell r="D2570" t="str">
            <v>21401001-0725</v>
          </cell>
          <cell r="E2570" t="str">
            <v>Pieza</v>
          </cell>
          <cell r="F2570" t="str">
            <v>21401</v>
          </cell>
          <cell r="G2570" t="str">
            <v>11510</v>
          </cell>
          <cell r="H2570">
            <v>51224</v>
          </cell>
          <cell r="I2570"/>
          <cell r="J2570"/>
        </row>
        <row r="2571">
          <cell r="C2571" t="str">
            <v>TINTA PARA IMPRESORA PRO 477DW MAGENTA RENDIMIENTO 3000 PAGINAS HP L0R90AL</v>
          </cell>
          <cell r="D2571" t="str">
            <v>21401001-0726</v>
          </cell>
          <cell r="E2571" t="str">
            <v>Pieza</v>
          </cell>
          <cell r="F2571" t="str">
            <v>21401</v>
          </cell>
          <cell r="G2571" t="str">
            <v>11510</v>
          </cell>
          <cell r="H2571">
            <v>51224</v>
          </cell>
          <cell r="I2571"/>
          <cell r="J2571"/>
        </row>
        <row r="2572">
          <cell r="C2572" t="str">
            <v>TINTA PARA IMPRESORA PRO 477DW YELLOW RENDIMIENTO 3000 PAGINAS HP L0R93AL</v>
          </cell>
          <cell r="D2572" t="str">
            <v>21401001-0727</v>
          </cell>
          <cell r="E2572" t="str">
            <v>Pieza</v>
          </cell>
          <cell r="F2572" t="str">
            <v>21401</v>
          </cell>
          <cell r="G2572" t="str">
            <v>11510</v>
          </cell>
          <cell r="H2572">
            <v>51224</v>
          </cell>
          <cell r="I2572"/>
          <cell r="J2572"/>
        </row>
        <row r="2573">
          <cell r="C2573" t="str">
            <v>TINTA PARA IMPRESORA PRO 477DW NEGRO RENDIMIENTO 3500 PAGINAS HP L0R96AL</v>
          </cell>
          <cell r="D2573" t="str">
            <v>21401001-0728</v>
          </cell>
          <cell r="E2573" t="str">
            <v>Pieza</v>
          </cell>
          <cell r="F2573" t="str">
            <v>21401</v>
          </cell>
          <cell r="G2573" t="str">
            <v>11510</v>
          </cell>
          <cell r="H2573">
            <v>51224</v>
          </cell>
          <cell r="I2573"/>
          <cell r="J2573"/>
        </row>
        <row r="2574">
          <cell r="C2574" t="str">
            <v>TINTA PARA IMPRESORA PRO 477DW CYAN RENDIMIENTO 3000 PAGINAS HP L0R05A</v>
          </cell>
          <cell r="D2574" t="str">
            <v>21401001-0729</v>
          </cell>
          <cell r="E2574" t="str">
            <v>Pieza</v>
          </cell>
          <cell r="F2574" t="str">
            <v>21401</v>
          </cell>
          <cell r="G2574" t="str">
            <v>11510</v>
          </cell>
          <cell r="H2574">
            <v>51224</v>
          </cell>
          <cell r="I2574"/>
          <cell r="J2574"/>
        </row>
        <row r="2575">
          <cell r="C2575" t="str">
            <v>TONER PARA IMPRESORA T654DN NEGRO LEXMARK T654X11L</v>
          </cell>
          <cell r="D2575" t="str">
            <v>21401001-0730</v>
          </cell>
          <cell r="E2575" t="str">
            <v>Pieza</v>
          </cell>
          <cell r="F2575" t="str">
            <v>21401</v>
          </cell>
          <cell r="G2575" t="str">
            <v>11510</v>
          </cell>
          <cell r="H2575">
            <v>51224</v>
          </cell>
          <cell r="I2575"/>
          <cell r="J2575"/>
        </row>
        <row r="2576">
          <cell r="C2576" t="str">
            <v>TONER PARA IMPRESORA C540N NEGRO LEXMARK C540H1KG</v>
          </cell>
          <cell r="D2576" t="str">
            <v>21401001-0731</v>
          </cell>
          <cell r="E2576" t="str">
            <v>Pieza</v>
          </cell>
          <cell r="F2576" t="str">
            <v>21401</v>
          </cell>
          <cell r="G2576" t="str">
            <v>11510</v>
          </cell>
          <cell r="H2576">
            <v>51224</v>
          </cell>
          <cell r="I2576"/>
          <cell r="J2576"/>
        </row>
        <row r="2577">
          <cell r="C2577" t="str">
            <v>TONER PARA IMPRESORA C540N CYAN LEXMARK C540H1CG</v>
          </cell>
          <cell r="D2577" t="str">
            <v>21401001-0732</v>
          </cell>
          <cell r="E2577" t="str">
            <v>Pieza</v>
          </cell>
          <cell r="F2577" t="str">
            <v>21401</v>
          </cell>
          <cell r="G2577" t="str">
            <v>11510</v>
          </cell>
          <cell r="H2577">
            <v>51224</v>
          </cell>
          <cell r="I2577"/>
          <cell r="J2577"/>
        </row>
        <row r="2578">
          <cell r="C2578" t="str">
            <v>TONER PARA IMPRESORA C540N YELLOW LEXMARK C540H1CG</v>
          </cell>
          <cell r="D2578" t="str">
            <v>21401001-0733</v>
          </cell>
          <cell r="E2578" t="str">
            <v>Pieza</v>
          </cell>
          <cell r="F2578" t="str">
            <v>21401</v>
          </cell>
          <cell r="G2578" t="str">
            <v>11510</v>
          </cell>
          <cell r="H2578">
            <v>51224</v>
          </cell>
          <cell r="I2578"/>
          <cell r="J2578"/>
        </row>
        <row r="2579">
          <cell r="C2579" t="str">
            <v>TONER PARA IMPRESORA C540N MAGENTA LEXMARK C540H1MG</v>
          </cell>
          <cell r="D2579" t="str">
            <v>21401001-0734</v>
          </cell>
          <cell r="E2579" t="str">
            <v>Pieza</v>
          </cell>
          <cell r="F2579" t="str">
            <v>21401</v>
          </cell>
          <cell r="G2579" t="str">
            <v>11510</v>
          </cell>
          <cell r="H2579">
            <v>51224</v>
          </cell>
          <cell r="I2579"/>
          <cell r="J2579"/>
        </row>
        <row r="2580">
          <cell r="C2580" t="str">
            <v>TONER RESIDUAL PARA IMPRESORA C540N  LEXMARK C540X75G</v>
          </cell>
          <cell r="D2580" t="str">
            <v>21401001-0735</v>
          </cell>
          <cell r="E2580" t="str">
            <v>Pieza</v>
          </cell>
          <cell r="F2580" t="str">
            <v>21401</v>
          </cell>
          <cell r="G2580" t="str">
            <v>11510</v>
          </cell>
          <cell r="H2580">
            <v>51224</v>
          </cell>
          <cell r="I2580"/>
          <cell r="J2580"/>
        </row>
        <row r="2581">
          <cell r="C2581" t="str">
            <v>TONER PARA IMPRESORA CS521DN NEGRO LEXMARK 78C4UK0</v>
          </cell>
          <cell r="D2581" t="str">
            <v>21401001-0736</v>
          </cell>
          <cell r="E2581" t="str">
            <v>Pieza</v>
          </cell>
          <cell r="F2581" t="str">
            <v>21401</v>
          </cell>
          <cell r="G2581" t="str">
            <v>11510</v>
          </cell>
          <cell r="H2581">
            <v>51224</v>
          </cell>
          <cell r="I2581"/>
          <cell r="J2581"/>
        </row>
        <row r="2582">
          <cell r="C2582" t="str">
            <v>TONER PARA IMPRESORA CS521DN CYAN LEXMARK 78C4UC0</v>
          </cell>
          <cell r="D2582" t="str">
            <v>21401001-0737</v>
          </cell>
          <cell r="E2582" t="str">
            <v>Pieza</v>
          </cell>
          <cell r="F2582" t="str">
            <v>21401</v>
          </cell>
          <cell r="G2582" t="str">
            <v>11510</v>
          </cell>
          <cell r="H2582">
            <v>51224</v>
          </cell>
          <cell r="I2582"/>
          <cell r="J2582"/>
        </row>
        <row r="2583">
          <cell r="C2583" t="str">
            <v>TONER PARA IMPRESORA CS521DN YELLOW LEXMARK 78C4UY0</v>
          </cell>
          <cell r="D2583" t="str">
            <v>21401001-0738</v>
          </cell>
          <cell r="E2583" t="str">
            <v>Pieza</v>
          </cell>
          <cell r="F2583" t="str">
            <v>21401</v>
          </cell>
          <cell r="G2583" t="str">
            <v>11510</v>
          </cell>
          <cell r="H2583">
            <v>51224</v>
          </cell>
          <cell r="I2583"/>
          <cell r="J2583"/>
        </row>
        <row r="2584">
          <cell r="C2584" t="str">
            <v>TONER PARA IMPRESORA CS521DN MAGENTA LEXMARK 78C4UM0</v>
          </cell>
          <cell r="D2584" t="str">
            <v>21401001-0739</v>
          </cell>
          <cell r="E2584" t="str">
            <v>Pieza</v>
          </cell>
          <cell r="F2584" t="str">
            <v>21401</v>
          </cell>
          <cell r="G2584" t="str">
            <v>11510</v>
          </cell>
          <cell r="H2584">
            <v>51224</v>
          </cell>
          <cell r="I2584"/>
          <cell r="J2584"/>
        </row>
        <row r="2585">
          <cell r="C2585" t="str">
            <v>TONER RESIDUAL PARA IMPRESORA CS521DN  LEXMARK 78C0W00</v>
          </cell>
          <cell r="D2585" t="str">
            <v>21401001-0740</v>
          </cell>
          <cell r="E2585" t="str">
            <v>Pieza</v>
          </cell>
          <cell r="F2585" t="str">
            <v>21401</v>
          </cell>
          <cell r="G2585" t="str">
            <v>11510</v>
          </cell>
          <cell r="H2585">
            <v>51224</v>
          </cell>
          <cell r="I2585"/>
          <cell r="J2585"/>
        </row>
        <row r="2586">
          <cell r="C2586" t="str">
            <v>KIT DE CAPTURA PARA IMPRESORA CS521DN  LEXMARK 78C0ZV0</v>
          </cell>
          <cell r="D2586" t="str">
            <v>21401001-0741</v>
          </cell>
          <cell r="E2586" t="str">
            <v>Pieza</v>
          </cell>
          <cell r="F2586" t="str">
            <v>21401</v>
          </cell>
          <cell r="G2586" t="str">
            <v>11510</v>
          </cell>
          <cell r="H2586">
            <v>51224</v>
          </cell>
          <cell r="I2586"/>
          <cell r="J2586"/>
        </row>
        <row r="2587">
          <cell r="C2587" t="str">
            <v>KIT DE IMAGEN PARA IMPRESORA CS521DN  LEXMARK 78C0ZK0</v>
          </cell>
          <cell r="D2587" t="str">
            <v>21401001-0742</v>
          </cell>
          <cell r="E2587" t="str">
            <v>Pieza</v>
          </cell>
          <cell r="F2587" t="str">
            <v>21401</v>
          </cell>
          <cell r="G2587" t="str">
            <v>11510</v>
          </cell>
          <cell r="H2587">
            <v>51224</v>
          </cell>
          <cell r="I2587"/>
          <cell r="J2587"/>
        </row>
        <row r="2588">
          <cell r="C2588" t="str">
            <v>TONER RESIDUAL PARA IMPRESORA CS720DE  LEXMARK 74C0W00</v>
          </cell>
          <cell r="D2588" t="str">
            <v>21401001-0743</v>
          </cell>
          <cell r="E2588" t="str">
            <v>Pieza</v>
          </cell>
          <cell r="F2588" t="str">
            <v>21401</v>
          </cell>
          <cell r="G2588" t="str">
            <v>11510</v>
          </cell>
          <cell r="H2588">
            <v>51224</v>
          </cell>
          <cell r="I2588"/>
          <cell r="J2588"/>
        </row>
        <row r="2589">
          <cell r="C2589" t="str">
            <v>UNIDAD DE IMAGEN PARA IMPRESORA CS720DE  LEXMARK 74C0ZK0</v>
          </cell>
          <cell r="D2589" t="str">
            <v>21401001-0744</v>
          </cell>
          <cell r="E2589" t="str">
            <v>Pieza</v>
          </cell>
          <cell r="F2589" t="str">
            <v>21401</v>
          </cell>
          <cell r="G2589" t="str">
            <v>11510</v>
          </cell>
          <cell r="H2589">
            <v>51224</v>
          </cell>
          <cell r="I2589"/>
          <cell r="J2589"/>
        </row>
        <row r="2590">
          <cell r="C2590" t="str">
            <v>TONER PARA IMPRESORA CS921DE NEGRO LEXMARK 76C00K0</v>
          </cell>
          <cell r="D2590" t="str">
            <v>21401001-0745</v>
          </cell>
          <cell r="E2590" t="str">
            <v>Pieza</v>
          </cell>
          <cell r="F2590" t="str">
            <v>21401</v>
          </cell>
          <cell r="G2590" t="str">
            <v>11510</v>
          </cell>
          <cell r="H2590">
            <v>51224</v>
          </cell>
          <cell r="I2590"/>
          <cell r="J2590"/>
        </row>
        <row r="2591">
          <cell r="C2591" t="str">
            <v>TONER PARA IMPRESORA CS921DE CYAN LEXMARK 76C00C0</v>
          </cell>
          <cell r="D2591" t="str">
            <v>21401001-0746</v>
          </cell>
          <cell r="E2591" t="str">
            <v>Pieza</v>
          </cell>
          <cell r="F2591" t="str">
            <v>21401</v>
          </cell>
          <cell r="G2591" t="str">
            <v>11510</v>
          </cell>
          <cell r="H2591">
            <v>51224</v>
          </cell>
          <cell r="I2591"/>
          <cell r="J2591"/>
        </row>
        <row r="2592">
          <cell r="C2592" t="str">
            <v>TONER PARA IMPRESORA CS921DE YELLOW LEXMARK 76C00Y0</v>
          </cell>
          <cell r="D2592" t="str">
            <v>21401001-0747</v>
          </cell>
          <cell r="E2592" t="str">
            <v>Pieza</v>
          </cell>
          <cell r="F2592" t="str">
            <v>21401</v>
          </cell>
          <cell r="G2592" t="str">
            <v>11510</v>
          </cell>
          <cell r="H2592">
            <v>51224</v>
          </cell>
          <cell r="I2592"/>
          <cell r="J2592"/>
        </row>
        <row r="2593">
          <cell r="C2593" t="str">
            <v>TONER PARA IMPRESORA CS921DE MAGENTA LEXMARK 76C00M0</v>
          </cell>
          <cell r="D2593" t="str">
            <v>21401001-0748</v>
          </cell>
          <cell r="E2593" t="str">
            <v>Pieza</v>
          </cell>
          <cell r="F2593" t="str">
            <v>21401</v>
          </cell>
          <cell r="G2593" t="str">
            <v>11510</v>
          </cell>
          <cell r="H2593">
            <v>51224</v>
          </cell>
          <cell r="I2593"/>
          <cell r="J2593"/>
        </row>
        <row r="2594">
          <cell r="C2594" t="str">
            <v>FOTOCONDUCTOR PARA IMPRESORA CS921DE  LEXMARK 76C0PV0</v>
          </cell>
          <cell r="D2594" t="str">
            <v>21401001-0749</v>
          </cell>
          <cell r="E2594" t="str">
            <v>Pieza</v>
          </cell>
          <cell r="F2594" t="str">
            <v>21401</v>
          </cell>
          <cell r="G2594" t="str">
            <v>11510</v>
          </cell>
          <cell r="H2594">
            <v>51224</v>
          </cell>
          <cell r="I2594"/>
          <cell r="J2594"/>
        </row>
        <row r="2595">
          <cell r="C2595" t="str">
            <v>TONER PARA IMPRESORA MX417DE NEGRO LEXMARK 51B4H00</v>
          </cell>
          <cell r="D2595" t="str">
            <v>21401001-0750</v>
          </cell>
          <cell r="E2595" t="str">
            <v>Pieza</v>
          </cell>
          <cell r="F2595" t="str">
            <v>21401</v>
          </cell>
          <cell r="G2595" t="str">
            <v>11510</v>
          </cell>
          <cell r="H2595">
            <v>51224</v>
          </cell>
          <cell r="I2595"/>
          <cell r="J2595"/>
        </row>
        <row r="2596">
          <cell r="C2596" t="str">
            <v>TONER PARA IMPRESORA PHASER 6600DN NEGRO XEROX 106R02236</v>
          </cell>
          <cell r="D2596" t="str">
            <v>21401001-0751</v>
          </cell>
          <cell r="E2596" t="str">
            <v>Pieza</v>
          </cell>
          <cell r="F2596" t="str">
            <v>21401</v>
          </cell>
          <cell r="G2596" t="str">
            <v>11510</v>
          </cell>
          <cell r="H2596">
            <v>51224</v>
          </cell>
          <cell r="I2596"/>
          <cell r="J2596"/>
        </row>
        <row r="2597">
          <cell r="C2597" t="str">
            <v>TONER PARA IMPRESORA PHASER 6600DN CYAN XEROX 106R02233</v>
          </cell>
          <cell r="D2597" t="str">
            <v>21401001-0752</v>
          </cell>
          <cell r="E2597" t="str">
            <v>Pieza</v>
          </cell>
          <cell r="F2597" t="str">
            <v>21401</v>
          </cell>
          <cell r="G2597" t="str">
            <v>11510</v>
          </cell>
          <cell r="H2597">
            <v>51224</v>
          </cell>
          <cell r="I2597"/>
          <cell r="J2597"/>
        </row>
        <row r="2598">
          <cell r="C2598" t="str">
            <v>TONER PARA IMPRESORA PHASER 6600DN YELLOW XEROX 106R02235</v>
          </cell>
          <cell r="D2598" t="str">
            <v>21401001-0753</v>
          </cell>
          <cell r="E2598" t="str">
            <v>Pieza</v>
          </cell>
          <cell r="F2598" t="str">
            <v>21401</v>
          </cell>
          <cell r="G2598" t="str">
            <v>11510</v>
          </cell>
          <cell r="H2598">
            <v>51224</v>
          </cell>
          <cell r="I2598"/>
          <cell r="J2598"/>
        </row>
        <row r="2599">
          <cell r="C2599" t="str">
            <v>TONER PARA IMPRESORA PHASER 6600DN MAGENTA XEROX 106R02234</v>
          </cell>
          <cell r="D2599" t="str">
            <v>21401001-0754</v>
          </cell>
          <cell r="E2599" t="str">
            <v>Pieza</v>
          </cell>
          <cell r="F2599" t="str">
            <v>21401</v>
          </cell>
          <cell r="G2599" t="str">
            <v>11510</v>
          </cell>
          <cell r="H2599">
            <v>51224</v>
          </cell>
          <cell r="I2599"/>
          <cell r="J2599"/>
        </row>
        <row r="2600">
          <cell r="C2600" t="str">
            <v>TONER RESIDUAL PARA IMPRESORA PHASER 6600DN  XEROX 108R01124</v>
          </cell>
          <cell r="D2600" t="str">
            <v>21401001-0755</v>
          </cell>
          <cell r="E2600" t="str">
            <v>Pieza</v>
          </cell>
          <cell r="F2600" t="str">
            <v>21401</v>
          </cell>
          <cell r="G2600" t="str">
            <v>11510</v>
          </cell>
          <cell r="H2600">
            <v>51224</v>
          </cell>
          <cell r="I2600"/>
          <cell r="J2600"/>
        </row>
        <row r="2601">
          <cell r="C2601" t="str">
            <v>FUSOR PARA IMPRESORA PHASER 6600DN  XEROX 115R00076</v>
          </cell>
          <cell r="D2601" t="str">
            <v>21401001-0756</v>
          </cell>
          <cell r="E2601" t="str">
            <v>Pieza</v>
          </cell>
          <cell r="F2601" t="str">
            <v>21401</v>
          </cell>
          <cell r="G2601" t="str">
            <v>11510</v>
          </cell>
          <cell r="H2601">
            <v>51224</v>
          </cell>
          <cell r="I2601"/>
          <cell r="J2601"/>
        </row>
        <row r="2602">
          <cell r="C2602" t="str">
            <v>UNIDAD DE IMAGEN PARA IMPRESORA PHASER 6600DN  XEROX 108R01121</v>
          </cell>
          <cell r="D2602" t="str">
            <v>21401001-0757</v>
          </cell>
          <cell r="E2602" t="str">
            <v>Pieza</v>
          </cell>
          <cell r="F2602" t="str">
            <v>21401</v>
          </cell>
          <cell r="G2602" t="str">
            <v>11510</v>
          </cell>
          <cell r="H2602">
            <v>51224</v>
          </cell>
          <cell r="I2602"/>
          <cell r="J2602"/>
        </row>
        <row r="2603">
          <cell r="C2603" t="str">
            <v>TONER PARA IMPRESORA PHASER 7500DN NEGRO XEROX 106R01446</v>
          </cell>
          <cell r="D2603" t="str">
            <v>21401001-0758</v>
          </cell>
          <cell r="E2603" t="str">
            <v>Pieza</v>
          </cell>
          <cell r="F2603" t="str">
            <v>21401</v>
          </cell>
          <cell r="G2603" t="str">
            <v>11510</v>
          </cell>
          <cell r="H2603">
            <v>51224</v>
          </cell>
          <cell r="I2603"/>
          <cell r="J2603"/>
        </row>
        <row r="2604">
          <cell r="C2604" t="str">
            <v>TONER PARA IMPRESORA PHASER 7500DN CYAN XEROX 106R01443</v>
          </cell>
          <cell r="D2604" t="str">
            <v>21401001-0759</v>
          </cell>
          <cell r="E2604" t="str">
            <v>Pieza</v>
          </cell>
          <cell r="F2604" t="str">
            <v>21401</v>
          </cell>
          <cell r="G2604" t="str">
            <v>11510</v>
          </cell>
          <cell r="H2604">
            <v>51224</v>
          </cell>
          <cell r="I2604"/>
          <cell r="J2604"/>
        </row>
        <row r="2605">
          <cell r="C2605" t="str">
            <v>TONER PARA IMPRESORA PHASER 7500DN YELLOW XEROX 106R01445</v>
          </cell>
          <cell r="D2605" t="str">
            <v>21401001-0760</v>
          </cell>
          <cell r="E2605" t="str">
            <v>Pieza</v>
          </cell>
          <cell r="F2605" t="str">
            <v>21401</v>
          </cell>
          <cell r="G2605" t="str">
            <v>11510</v>
          </cell>
          <cell r="H2605">
            <v>51224</v>
          </cell>
          <cell r="I2605"/>
          <cell r="J2605"/>
        </row>
        <row r="2606">
          <cell r="C2606" t="str">
            <v>TONER PARA IMPRESORA PHASER 7500DN MAGENTA XEROX 106R01444</v>
          </cell>
          <cell r="D2606" t="str">
            <v>21401001-0761</v>
          </cell>
          <cell r="E2606" t="str">
            <v>Pieza</v>
          </cell>
          <cell r="F2606" t="str">
            <v>21401</v>
          </cell>
          <cell r="G2606" t="str">
            <v>11510</v>
          </cell>
          <cell r="H2606">
            <v>51224</v>
          </cell>
          <cell r="I2606"/>
          <cell r="J2606"/>
        </row>
        <row r="2607">
          <cell r="C2607" t="str">
            <v>FUSOR PARA IMPRESORA PHASER 7500DN  XEROX 115R00061</v>
          </cell>
          <cell r="D2607" t="str">
            <v>21401001-0762</v>
          </cell>
          <cell r="E2607" t="str">
            <v>Pieza</v>
          </cell>
          <cell r="F2607" t="str">
            <v>21401</v>
          </cell>
          <cell r="G2607" t="str">
            <v>11510</v>
          </cell>
          <cell r="H2607">
            <v>51224</v>
          </cell>
          <cell r="I2607"/>
          <cell r="J2607"/>
        </row>
        <row r="2608">
          <cell r="C2608" t="str">
            <v>TONER PARA IMPRESORA VERSALIK C7000 NEGRO XEROX 106R03765</v>
          </cell>
          <cell r="D2608" t="str">
            <v>21401001-0763</v>
          </cell>
          <cell r="E2608" t="str">
            <v>Pieza</v>
          </cell>
          <cell r="F2608" t="str">
            <v>21401</v>
          </cell>
          <cell r="G2608" t="str">
            <v>11510</v>
          </cell>
          <cell r="H2608">
            <v>51224</v>
          </cell>
          <cell r="I2608"/>
          <cell r="J2608"/>
        </row>
        <row r="2609">
          <cell r="C2609" t="str">
            <v>TONER PARA IMPRESORA VERSALIK C7000 CYAN XEROX 106R03768</v>
          </cell>
          <cell r="D2609" t="str">
            <v>21401001-0764</v>
          </cell>
          <cell r="E2609" t="str">
            <v>Pieza</v>
          </cell>
          <cell r="F2609" t="str">
            <v>21401</v>
          </cell>
          <cell r="G2609" t="str">
            <v>11510</v>
          </cell>
          <cell r="H2609">
            <v>51224</v>
          </cell>
          <cell r="I2609"/>
          <cell r="J2609"/>
        </row>
        <row r="2610">
          <cell r="C2610" t="str">
            <v>TONER PARA IMPRESORA VERSALIK C7000 YELLOW XEROX 106R03766</v>
          </cell>
          <cell r="D2610" t="str">
            <v>21401001-0765</v>
          </cell>
          <cell r="E2610" t="str">
            <v>Pieza</v>
          </cell>
          <cell r="F2610" t="str">
            <v>21401</v>
          </cell>
          <cell r="G2610" t="str">
            <v>11510</v>
          </cell>
          <cell r="H2610">
            <v>51224</v>
          </cell>
          <cell r="I2610"/>
          <cell r="J2610"/>
        </row>
        <row r="2611">
          <cell r="C2611" t="str">
            <v>TONER PARA IMPRESORA VERSALIK C7000 MAGENTA XEROX 106R03767</v>
          </cell>
          <cell r="D2611" t="str">
            <v>21401001-0766</v>
          </cell>
          <cell r="E2611" t="str">
            <v>Pieza</v>
          </cell>
          <cell r="F2611" t="str">
            <v>21401</v>
          </cell>
          <cell r="G2611" t="str">
            <v>11510</v>
          </cell>
          <cell r="H2611">
            <v>51224</v>
          </cell>
          <cell r="I2611"/>
          <cell r="J2611"/>
        </row>
        <row r="2612">
          <cell r="C2612" t="str">
            <v>TOALLAS DE LIMPIEZA PAQUETE CON 24 PIEZAS I5600  KODAK 1002716</v>
          </cell>
          <cell r="D2612" t="str">
            <v>21401001-0767</v>
          </cell>
          <cell r="E2612" t="str">
            <v>CAJA</v>
          </cell>
          <cell r="F2612" t="str">
            <v>21401</v>
          </cell>
          <cell r="G2612" t="str">
            <v>11510</v>
          </cell>
          <cell r="H2612">
            <v>51224</v>
          </cell>
          <cell r="I2612"/>
          <cell r="J2612"/>
        </row>
        <row r="2613">
          <cell r="C2613" t="str">
            <v>TOALLAS CON SOLUCION ANTIESTATICA CAJA CON 6 PAQUETES DE 24 PIEZAS I5600  KODAK 8965519</v>
          </cell>
          <cell r="D2613" t="str">
            <v>21401001-0768</v>
          </cell>
          <cell r="E2613" t="str">
            <v>CAJA</v>
          </cell>
          <cell r="F2613" t="str">
            <v>21401</v>
          </cell>
          <cell r="G2613" t="str">
            <v>11510</v>
          </cell>
          <cell r="H2613">
            <v>51224</v>
          </cell>
          <cell r="I2613"/>
          <cell r="J2613"/>
        </row>
        <row r="2614">
          <cell r="C2614" t="str">
            <v>TONER PARA IMPRESORA ML-3710ND NEGRO SAMSUNG SU968A</v>
          </cell>
          <cell r="D2614" t="str">
            <v>21401001-0769</v>
          </cell>
          <cell r="E2614" t="str">
            <v>Pieza</v>
          </cell>
          <cell r="F2614" t="str">
            <v>21401</v>
          </cell>
          <cell r="G2614" t="str">
            <v>11510</v>
          </cell>
          <cell r="H2614">
            <v>51224</v>
          </cell>
          <cell r="I2614"/>
          <cell r="J2614"/>
        </row>
        <row r="2615">
          <cell r="C2615" t="str">
            <v>TONER PARA IMPRESORA S2825CDN NEGRO DELL 593-BBOW</v>
          </cell>
          <cell r="D2615" t="str">
            <v>21401001-0770</v>
          </cell>
          <cell r="E2615" t="str">
            <v>Pieza</v>
          </cell>
          <cell r="F2615" t="str">
            <v>21401</v>
          </cell>
          <cell r="G2615" t="str">
            <v>11510</v>
          </cell>
          <cell r="H2615">
            <v>51224</v>
          </cell>
          <cell r="I2615"/>
          <cell r="J2615"/>
        </row>
        <row r="2616">
          <cell r="C2616" t="str">
            <v>TONER PARA IMPRESORA S2825CDN CYAN DELL 593-BBPC</v>
          </cell>
          <cell r="D2616" t="str">
            <v>21401001-0771</v>
          </cell>
          <cell r="E2616" t="str">
            <v>Pieza</v>
          </cell>
          <cell r="F2616" t="str">
            <v>21401</v>
          </cell>
          <cell r="G2616" t="str">
            <v>11510</v>
          </cell>
          <cell r="H2616">
            <v>51224</v>
          </cell>
          <cell r="I2616"/>
          <cell r="J2616"/>
        </row>
        <row r="2617">
          <cell r="C2617" t="str">
            <v>TONER PARA IMPRESORA S2825CDN YELLOW DELL 593-BBOZ</v>
          </cell>
          <cell r="D2617" t="str">
            <v>21401001-0772</v>
          </cell>
          <cell r="E2617" t="str">
            <v>Pieza</v>
          </cell>
          <cell r="F2617" t="str">
            <v>21401</v>
          </cell>
          <cell r="G2617" t="str">
            <v>11510</v>
          </cell>
          <cell r="H2617">
            <v>51224</v>
          </cell>
          <cell r="I2617"/>
          <cell r="J2617"/>
        </row>
        <row r="2618">
          <cell r="C2618" t="str">
            <v>TONER PARA IMPRESORA S2825CDN MAGENTA DELL 593-BBPD</v>
          </cell>
          <cell r="D2618" t="str">
            <v>21401001-0773</v>
          </cell>
          <cell r="E2618" t="str">
            <v>Pieza</v>
          </cell>
          <cell r="F2618" t="str">
            <v>21401</v>
          </cell>
          <cell r="G2618" t="str">
            <v>11510</v>
          </cell>
          <cell r="H2618">
            <v>51224</v>
          </cell>
          <cell r="I2618"/>
          <cell r="J2618"/>
        </row>
        <row r="2619">
          <cell r="C2619" t="str">
            <v>GUIA ROJI</v>
          </cell>
          <cell r="D2619" t="str">
            <v>21500002-0005</v>
          </cell>
          <cell r="E2619" t="str">
            <v>Pieza</v>
          </cell>
          <cell r="F2619" t="str">
            <v>21501</v>
          </cell>
          <cell r="G2619" t="str">
            <v>11510</v>
          </cell>
          <cell r="H2619">
            <v>51224</v>
          </cell>
          <cell r="I2619"/>
          <cell r="J2619"/>
        </row>
        <row r="2620">
          <cell r="C2620" t="str">
            <v>MATERIAL DE APOYO INFORMATIVO EN CD/DVD</v>
          </cell>
          <cell r="D2620" t="str">
            <v>21501001-0001</v>
          </cell>
          <cell r="E2620" t="str">
            <v>Pieza</v>
          </cell>
          <cell r="F2620" t="str">
            <v>21501</v>
          </cell>
          <cell r="G2620" t="str">
            <v>11510</v>
          </cell>
          <cell r="H2620">
            <v>51224</v>
          </cell>
          <cell r="I2620"/>
          <cell r="J2620"/>
        </row>
        <row r="2621">
          <cell r="C2621" t="str">
            <v>SUSCRIPCIONES DE PERIODICOS Y/O REVISTAS</v>
          </cell>
          <cell r="D2621" t="str">
            <v>21501001-0002</v>
          </cell>
          <cell r="E2621" t="str">
            <v>Pieza</v>
          </cell>
          <cell r="F2621" t="str">
            <v>21501</v>
          </cell>
          <cell r="G2621" t="str">
            <v>11510</v>
          </cell>
          <cell r="H2621">
            <v>51224</v>
          </cell>
          <cell r="I2621"/>
          <cell r="J2621"/>
        </row>
        <row r="2622">
          <cell r="C2622" t="str">
            <v>ENTREGA DE PERIODICOS Y/O REVISTAS</v>
          </cell>
          <cell r="D2622" t="str">
            <v>21501001-0003</v>
          </cell>
          <cell r="E2622" t="str">
            <v>Pieza</v>
          </cell>
          <cell r="F2622" t="str">
            <v>21501</v>
          </cell>
          <cell r="G2622" t="str">
            <v>11510</v>
          </cell>
          <cell r="H2622">
            <v>51224</v>
          </cell>
          <cell r="I2622"/>
          <cell r="J2622"/>
        </row>
        <row r="2623">
          <cell r="C2623" t="str">
            <v>LIBRO EN FORMATO DIGITAL</v>
          </cell>
          <cell r="D2623" t="str">
            <v>21501001-0004</v>
          </cell>
          <cell r="E2623" t="str">
            <v>Pieza</v>
          </cell>
          <cell r="F2623" t="str">
            <v>21501</v>
          </cell>
          <cell r="G2623" t="str">
            <v>11510</v>
          </cell>
          <cell r="H2623">
            <v>51224</v>
          </cell>
          <cell r="I2623"/>
          <cell r="J2623"/>
        </row>
        <row r="2624">
          <cell r="C2624" t="str">
            <v>LIBRO</v>
          </cell>
          <cell r="D2624" t="str">
            <v>21501001-0008</v>
          </cell>
          <cell r="E2624" t="str">
            <v>Pieza</v>
          </cell>
          <cell r="F2624" t="str">
            <v>21501</v>
          </cell>
          <cell r="G2624" t="str">
            <v>11510</v>
          </cell>
          <cell r="H2624">
            <v>51224</v>
          </cell>
          <cell r="I2624"/>
          <cell r="J2624"/>
        </row>
        <row r="2625">
          <cell r="C2625" t="str">
            <v>MATERIAL INFORMATIVO EN FORMATO DIGITAL</v>
          </cell>
          <cell r="D2625" t="str">
            <v>21501001-0009</v>
          </cell>
          <cell r="E2625" t="str">
            <v>Pieza</v>
          </cell>
          <cell r="F2625" t="str">
            <v>21501</v>
          </cell>
          <cell r="G2625" t="str">
            <v>11510</v>
          </cell>
          <cell r="H2625">
            <v>51224</v>
          </cell>
          <cell r="I2625"/>
          <cell r="J2625"/>
        </row>
        <row r="2626">
          <cell r="C2626" t="str">
            <v>NORMAS Y/O ESTANDARES EN FORMATO IMPRESO O DIGITAL</v>
          </cell>
          <cell r="D2626" t="str">
            <v>21501001-0010</v>
          </cell>
          <cell r="E2626" t="str">
            <v>Pieza</v>
          </cell>
          <cell r="F2626" t="str">
            <v>21501</v>
          </cell>
          <cell r="G2626" t="str">
            <v>11510</v>
          </cell>
          <cell r="H2626">
            <v>51224</v>
          </cell>
          <cell r="I2626"/>
          <cell r="J2626"/>
        </row>
        <row r="2627">
          <cell r="C2627" t="str">
            <v>NORMA DE CALIDAD UNE-EN ISO 9001:2015</v>
          </cell>
          <cell r="D2627" t="str">
            <v>21501001-0011</v>
          </cell>
          <cell r="E2627" t="str">
            <v>Pieza</v>
          </cell>
          <cell r="F2627" t="str">
            <v>21501</v>
          </cell>
          <cell r="G2627" t="str">
            <v>11510</v>
          </cell>
          <cell r="H2627">
            <v>51224</v>
          </cell>
          <cell r="I2627"/>
          <cell r="J2627"/>
        </row>
        <row r="2628">
          <cell r="C2628" t="str">
            <v>NORMA DE CALIDAD UNE-ISO/TS 9002:2017</v>
          </cell>
          <cell r="D2628" t="str">
            <v>21501001-0012</v>
          </cell>
          <cell r="E2628" t="str">
            <v>Pieza</v>
          </cell>
          <cell r="F2628" t="str">
            <v>21501</v>
          </cell>
          <cell r="G2628" t="str">
            <v>11510</v>
          </cell>
          <cell r="H2628">
            <v>51224</v>
          </cell>
          <cell r="I2628"/>
          <cell r="J2628"/>
        </row>
        <row r="2629">
          <cell r="C2629" t="str">
            <v>NORMA DE CALIDAD UNE-ISO 31000:2018</v>
          </cell>
          <cell r="D2629" t="str">
            <v>21501001-0013</v>
          </cell>
          <cell r="E2629" t="str">
            <v>Pieza</v>
          </cell>
          <cell r="F2629" t="str">
            <v>21501</v>
          </cell>
          <cell r="G2629" t="str">
            <v>11510</v>
          </cell>
          <cell r="H2629">
            <v>51226</v>
          </cell>
          <cell r="I2629"/>
          <cell r="J2629"/>
        </row>
        <row r="2630">
          <cell r="C2630" t="str">
            <v>NORMA DE CALIDAD UNE-EN 31010:2011</v>
          </cell>
          <cell r="D2630" t="str">
            <v>21501001-0014</v>
          </cell>
          <cell r="E2630" t="str">
            <v>Pieza</v>
          </cell>
          <cell r="F2630" t="str">
            <v>21501</v>
          </cell>
          <cell r="G2630" t="str">
            <v>11510</v>
          </cell>
          <cell r="H2630">
            <v>51226</v>
          </cell>
          <cell r="I2630"/>
          <cell r="J2630"/>
        </row>
        <row r="2631">
          <cell r="C2631" t="str">
            <v>NORMA DE CALIDAD UNE-EN ISO 9000:2015</v>
          </cell>
          <cell r="D2631" t="str">
            <v>21501001-0015</v>
          </cell>
          <cell r="E2631" t="str">
            <v>Pieza</v>
          </cell>
          <cell r="F2631" t="str">
            <v>21501</v>
          </cell>
          <cell r="G2631" t="str">
            <v>11510</v>
          </cell>
          <cell r="H2631"/>
          <cell r="I2631"/>
          <cell r="J2631"/>
        </row>
        <row r="2632">
          <cell r="C2632" t="str">
            <v>NORMA DE CALIDAD UNE-EN ISO 19011:2015</v>
          </cell>
          <cell r="D2632" t="str">
            <v>21501001-0016</v>
          </cell>
          <cell r="E2632" t="str">
            <v>Pieza</v>
          </cell>
          <cell r="F2632" t="str">
            <v>21501</v>
          </cell>
          <cell r="G2632" t="str">
            <v>11510</v>
          </cell>
          <cell r="H2632">
            <v>51223</v>
          </cell>
          <cell r="I2632"/>
          <cell r="J2632"/>
        </row>
        <row r="2633">
          <cell r="C2633" t="str">
            <v>BASE DE DATOS EN CD PRECIOS UNITARIOS EN MATERIA DE OBRA</v>
          </cell>
          <cell r="D2633" t="str">
            <v>21501001-0017</v>
          </cell>
          <cell r="E2633" t="str">
            <v>Pieza</v>
          </cell>
          <cell r="F2633" t="str">
            <v>21501</v>
          </cell>
          <cell r="G2633" t="str">
            <v>11510</v>
          </cell>
          <cell r="H2633">
            <v>51223</v>
          </cell>
          <cell r="I2633"/>
          <cell r="J2633"/>
        </row>
        <row r="2634">
          <cell r="C2634" t="str">
            <v>MONITOREO DE ESPACIOS QUE DIFUNDE NOTICIAS EN RADIO Y TELEVISION</v>
          </cell>
          <cell r="D2634" t="str">
            <v>21501001-0018</v>
          </cell>
          <cell r="E2634" t="str">
            <v>Pieza</v>
          </cell>
          <cell r="F2634" t="str">
            <v>21501</v>
          </cell>
          <cell r="G2634" t="str">
            <v>11510</v>
          </cell>
          <cell r="H2634">
            <v>51223</v>
          </cell>
          <cell r="I2634"/>
          <cell r="J2634"/>
        </row>
        <row r="2635">
          <cell r="C2635" t="str">
            <v>MATERIAL DE APOYO INDICES ( RATINGS ) MEDICION DE AUDIENCIA</v>
          </cell>
          <cell r="D2635" t="str">
            <v>21501001-0020</v>
          </cell>
          <cell r="E2635" t="str">
            <v>Pieza</v>
          </cell>
          <cell r="F2635" t="str">
            <v>21501</v>
          </cell>
          <cell r="G2635" t="str">
            <v>11510</v>
          </cell>
          <cell r="H2635">
            <v>51223</v>
          </cell>
          <cell r="I2635"/>
          <cell r="J2635"/>
        </row>
        <row r="2636">
          <cell r="C2636" t="str">
            <v>GUIA EBC O LIBRO AZUL</v>
          </cell>
          <cell r="D2636" t="str">
            <v>21501001-0021</v>
          </cell>
          <cell r="E2636" t="str">
            <v>Pieza</v>
          </cell>
          <cell r="F2636" t="str">
            <v>21501</v>
          </cell>
          <cell r="G2636" t="str">
            <v>11510</v>
          </cell>
          <cell r="H2636">
            <v>51223</v>
          </cell>
          <cell r="I2636"/>
          <cell r="J2636"/>
        </row>
        <row r="2637">
          <cell r="C2637" t="str">
            <v>SIMS. INVENTARIO ESTRUCTURADO DE SIMULACIÓN DE SÍNTOMAS</v>
          </cell>
          <cell r="D2637" t="str">
            <v>21501001-0022</v>
          </cell>
          <cell r="E2637" t="str">
            <v>Pieza</v>
          </cell>
          <cell r="F2637" t="str">
            <v>21501</v>
          </cell>
          <cell r="G2637" t="str">
            <v>11510</v>
          </cell>
          <cell r="H2637">
            <v>51223</v>
          </cell>
          <cell r="I2637"/>
          <cell r="J2637"/>
        </row>
        <row r="2638">
          <cell r="C2638" t="str">
            <v>MMPI -2R INVENTARIO MULTIFÁSICO DE LA PERSONALIDAD</v>
          </cell>
          <cell r="D2638" t="str">
            <v>21501001-0023</v>
          </cell>
          <cell r="E2638" t="str">
            <v>Pieza</v>
          </cell>
          <cell r="F2638" t="str">
            <v>21501</v>
          </cell>
          <cell r="G2638" t="str">
            <v>11510</v>
          </cell>
          <cell r="H2638">
            <v>51223</v>
          </cell>
          <cell r="I2638"/>
          <cell r="J2638"/>
        </row>
        <row r="2639">
          <cell r="C2639" t="str">
            <v>PAI. INVENTARIO DE EVALUACIÓN DE LA PERSONALIDAD</v>
          </cell>
          <cell r="D2639" t="str">
            <v>21501001-0024</v>
          </cell>
          <cell r="E2639" t="str">
            <v>Pieza</v>
          </cell>
          <cell r="F2639" t="str">
            <v>21501</v>
          </cell>
          <cell r="G2639" t="str">
            <v>11510</v>
          </cell>
          <cell r="H2639">
            <v>51223</v>
          </cell>
          <cell r="I2639"/>
          <cell r="J2639"/>
        </row>
        <row r="2640">
          <cell r="C2640" t="str">
            <v>INVENTARIO MULTIFASICO DE LA PERSONALIDAD MINNESOTA-2</v>
          </cell>
          <cell r="D2640" t="str">
            <v>21501001-0025</v>
          </cell>
          <cell r="E2640" t="str">
            <v>Pieza</v>
          </cell>
          <cell r="F2640" t="str">
            <v>21501</v>
          </cell>
          <cell r="G2640" t="str">
            <v>11510</v>
          </cell>
          <cell r="H2640">
            <v>51223</v>
          </cell>
          <cell r="I2640"/>
          <cell r="J2640"/>
        </row>
        <row r="2641">
          <cell r="C2641" t="str">
            <v>SWS-INVENTARIO DE SALUD MENTAL, ESTRES Y TRABAJO</v>
          </cell>
          <cell r="D2641" t="str">
            <v>21501001-0026</v>
          </cell>
          <cell r="E2641" t="str">
            <v>Pieza</v>
          </cell>
          <cell r="F2641" t="str">
            <v>21501</v>
          </cell>
          <cell r="G2641" t="str">
            <v>11510</v>
          </cell>
          <cell r="H2641">
            <v>51223</v>
          </cell>
          <cell r="I2641"/>
          <cell r="J2641"/>
        </row>
        <row r="2642">
          <cell r="C2642" t="str">
            <v>ESCALA DE VIOLENCIA EN EL TRABAJO</v>
          </cell>
          <cell r="D2642" t="str">
            <v>21501001-0027</v>
          </cell>
          <cell r="E2642" t="str">
            <v>Pieza</v>
          </cell>
          <cell r="F2642" t="str">
            <v>21501</v>
          </cell>
          <cell r="G2642" t="str">
            <v>11510</v>
          </cell>
          <cell r="H2642">
            <v>51223</v>
          </cell>
          <cell r="I2642"/>
          <cell r="J2642"/>
        </row>
        <row r="2643">
          <cell r="C2643" t="str">
            <v>ESCALA DE VIOLENCIA EN EL TRABAJO (MOBBING)</v>
          </cell>
          <cell r="D2643" t="str">
            <v>21501001-0028</v>
          </cell>
          <cell r="E2643" t="str">
            <v>Pieza</v>
          </cell>
          <cell r="F2643" t="str">
            <v>21501</v>
          </cell>
          <cell r="G2643" t="str">
            <v>11510</v>
          </cell>
          <cell r="H2643">
            <v>51223</v>
          </cell>
          <cell r="I2643"/>
          <cell r="J2643"/>
        </row>
        <row r="2644">
          <cell r="C2644" t="str">
            <v>ESCALA BREVE DE INTELIGENCIA</v>
          </cell>
          <cell r="D2644" t="str">
            <v>21501001-0029</v>
          </cell>
          <cell r="E2644" t="str">
            <v>Pieza</v>
          </cell>
          <cell r="F2644" t="str">
            <v>21501</v>
          </cell>
          <cell r="G2644" t="str">
            <v>11510</v>
          </cell>
          <cell r="H2644">
            <v>51223</v>
          </cell>
          <cell r="I2644"/>
          <cell r="J2644"/>
        </row>
        <row r="2645">
          <cell r="C2645" t="str">
            <v>INVENTARIO CLINICO MULTIAXIAL DE MILLON</v>
          </cell>
          <cell r="D2645" t="str">
            <v>21501001-0030</v>
          </cell>
          <cell r="E2645" t="str">
            <v>Pieza</v>
          </cell>
          <cell r="F2645" t="str">
            <v>21501</v>
          </cell>
          <cell r="G2645" t="str">
            <v>11510</v>
          </cell>
          <cell r="H2645">
            <v>51223</v>
          </cell>
          <cell r="I2645"/>
          <cell r="J2645"/>
        </row>
        <row r="2646">
          <cell r="C2646" t="str">
            <v>INVENTARIO DE DEPRESION DE BCK PARA PACIENTES MEDICOS</v>
          </cell>
          <cell r="D2646" t="str">
            <v>21501001-0031</v>
          </cell>
          <cell r="E2646" t="str">
            <v>Pieza</v>
          </cell>
          <cell r="F2646" t="str">
            <v>21501</v>
          </cell>
          <cell r="G2646" t="str">
            <v>11510</v>
          </cell>
          <cell r="H2646">
            <v>51223</v>
          </cell>
          <cell r="I2646"/>
          <cell r="J2646"/>
        </row>
        <row r="2647">
          <cell r="C2647" t="str">
            <v>CERA LIQUIDA PARA AUTOS</v>
          </cell>
          <cell r="D2647" t="str">
            <v>21600001-0001</v>
          </cell>
          <cell r="E2647" t="str">
            <v>Pieza</v>
          </cell>
          <cell r="F2647" t="str">
            <v>21601</v>
          </cell>
          <cell r="G2647" t="str">
            <v>11510</v>
          </cell>
          <cell r="H2647">
            <v>51223</v>
          </cell>
          <cell r="I2647"/>
          <cell r="J2647"/>
        </row>
        <row r="2648">
          <cell r="C2648" t="str">
            <v>ACEITE ABRILLANTADOR P/MUEBLES</v>
          </cell>
          <cell r="D2648" t="str">
            <v>21600001-0002</v>
          </cell>
          <cell r="E2648" t="str">
            <v>Pieza</v>
          </cell>
          <cell r="F2648" t="str">
            <v>21601</v>
          </cell>
          <cell r="G2648" t="str">
            <v>11510</v>
          </cell>
          <cell r="H2648">
            <v>51223</v>
          </cell>
          <cell r="I2648"/>
          <cell r="J2648"/>
        </row>
        <row r="2649">
          <cell r="C2649" t="str">
            <v>ACEITE P/PISOS 1 LITRO</v>
          </cell>
          <cell r="D2649" t="str">
            <v>21600001-0003</v>
          </cell>
          <cell r="E2649" t="str">
            <v>Pieza</v>
          </cell>
          <cell r="F2649" t="str">
            <v>21601</v>
          </cell>
          <cell r="G2649" t="str">
            <v>11510</v>
          </cell>
          <cell r="H2649">
            <v>51223</v>
          </cell>
          <cell r="I2649"/>
          <cell r="J2649"/>
        </row>
        <row r="2650">
          <cell r="C2650" t="str">
            <v>ACEITE P/PISOS 1 GALON</v>
          </cell>
          <cell r="D2650" t="str">
            <v>21600001-0004</v>
          </cell>
          <cell r="E2650" t="str">
            <v>Pieza</v>
          </cell>
          <cell r="F2650" t="str">
            <v>21601</v>
          </cell>
          <cell r="G2650" t="str">
            <v>11510</v>
          </cell>
          <cell r="H2650">
            <v>51223</v>
          </cell>
          <cell r="I2650"/>
          <cell r="J2650"/>
        </row>
        <row r="2651">
          <cell r="C2651" t="str">
            <v>ATOMIZADOR DE PLASTICO</v>
          </cell>
          <cell r="D2651" t="str">
            <v>21600002-0001</v>
          </cell>
          <cell r="E2651" t="str">
            <v>Pieza</v>
          </cell>
          <cell r="F2651" t="str">
            <v>21601</v>
          </cell>
          <cell r="G2651" t="str">
            <v>11510</v>
          </cell>
          <cell r="H2651">
            <v>51223</v>
          </cell>
          <cell r="I2651"/>
          <cell r="J2651"/>
        </row>
        <row r="2652">
          <cell r="C2652" t="str">
            <v>BLANQUEADOR</v>
          </cell>
          <cell r="D2652" t="str">
            <v>21600003-0001</v>
          </cell>
          <cell r="E2652" t="str">
            <v>LITRO</v>
          </cell>
          <cell r="F2652" t="str">
            <v>21601</v>
          </cell>
          <cell r="G2652" t="str">
            <v>11510</v>
          </cell>
          <cell r="H2652">
            <v>51223</v>
          </cell>
          <cell r="I2652"/>
          <cell r="J2652"/>
        </row>
        <row r="2653">
          <cell r="C2653" t="str">
            <v>BOMBA P/DESTAPAR CAÑOS</v>
          </cell>
          <cell r="D2653" t="str">
            <v>21600004-0001</v>
          </cell>
          <cell r="E2653" t="str">
            <v>Pieza</v>
          </cell>
          <cell r="F2653" t="str">
            <v>21601</v>
          </cell>
          <cell r="G2653" t="str">
            <v>11510</v>
          </cell>
          <cell r="H2653">
            <v>51223</v>
          </cell>
          <cell r="I2653"/>
          <cell r="J2653"/>
        </row>
        <row r="2654">
          <cell r="C2654" t="str">
            <v>CUBETA DE METAL C/EXPRIMIDOR</v>
          </cell>
          <cell r="D2654" t="str">
            <v>21600005-0001</v>
          </cell>
          <cell r="E2654" t="str">
            <v>Pieza</v>
          </cell>
          <cell r="F2654" t="str">
            <v>21601</v>
          </cell>
          <cell r="G2654" t="str">
            <v>11510</v>
          </cell>
          <cell r="H2654">
            <v>51223</v>
          </cell>
          <cell r="I2654"/>
          <cell r="J2654"/>
        </row>
        <row r="2655">
          <cell r="C2655" t="str">
            <v>CUBETA DE METAL DE 5 LTS.</v>
          </cell>
          <cell r="D2655" t="str">
            <v>21600005-0002</v>
          </cell>
          <cell r="E2655" t="str">
            <v>Pieza</v>
          </cell>
          <cell r="F2655" t="str">
            <v>21601</v>
          </cell>
          <cell r="G2655" t="str">
            <v>11510</v>
          </cell>
          <cell r="H2655">
            <v>51223</v>
          </cell>
          <cell r="I2655"/>
          <cell r="J2655"/>
        </row>
        <row r="2656">
          <cell r="C2656" t="str">
            <v>CUBETA DE PLASTICO 15 LTS.</v>
          </cell>
          <cell r="D2656" t="str">
            <v>21600005-0003</v>
          </cell>
          <cell r="E2656" t="str">
            <v>Pieza</v>
          </cell>
          <cell r="F2656" t="str">
            <v>21601</v>
          </cell>
          <cell r="G2656" t="str">
            <v>11510</v>
          </cell>
          <cell r="H2656">
            <v>51223</v>
          </cell>
          <cell r="I2656"/>
          <cell r="J2656"/>
        </row>
        <row r="2657">
          <cell r="C2657" t="str">
            <v>CUBETA DE PLASTICO 19 LTS.</v>
          </cell>
          <cell r="D2657" t="str">
            <v>21600005-0004</v>
          </cell>
          <cell r="E2657" t="str">
            <v>Pieza</v>
          </cell>
          <cell r="F2657" t="str">
            <v>21601</v>
          </cell>
          <cell r="G2657" t="str">
            <v>11510</v>
          </cell>
          <cell r="H2657">
            <v>51223</v>
          </cell>
          <cell r="I2657"/>
          <cell r="J2657"/>
        </row>
        <row r="2658">
          <cell r="C2658" t="str">
            <v>CUBETA DE PLASTICO 4 LTS.</v>
          </cell>
          <cell r="D2658" t="str">
            <v>21600005-0005</v>
          </cell>
          <cell r="E2658" t="str">
            <v>Pieza</v>
          </cell>
          <cell r="F2658" t="str">
            <v>21601</v>
          </cell>
          <cell r="G2658" t="str">
            <v>11510</v>
          </cell>
          <cell r="H2658">
            <v>51223</v>
          </cell>
          <cell r="I2658"/>
          <cell r="J2658"/>
        </row>
        <row r="2659">
          <cell r="C2659" t="str">
            <v>CUBETA DE PLASTICO 5 LTS.</v>
          </cell>
          <cell r="D2659" t="str">
            <v>21600005-0006</v>
          </cell>
          <cell r="E2659" t="str">
            <v>Pieza</v>
          </cell>
          <cell r="F2659" t="str">
            <v>21601</v>
          </cell>
          <cell r="G2659" t="str">
            <v>11510</v>
          </cell>
          <cell r="H2659">
            <v>51223</v>
          </cell>
          <cell r="I2659"/>
          <cell r="J2659"/>
        </row>
        <row r="2660">
          <cell r="C2660" t="str">
            <v>ENVASE DE PLASTICO</v>
          </cell>
          <cell r="D2660" t="str">
            <v>21600005-0007</v>
          </cell>
          <cell r="E2660" t="str">
            <v>Pieza</v>
          </cell>
          <cell r="F2660" t="str">
            <v>21601</v>
          </cell>
          <cell r="G2660" t="str">
            <v>11510</v>
          </cell>
          <cell r="H2660">
            <v>51223</v>
          </cell>
          <cell r="I2660"/>
          <cell r="J2660"/>
        </row>
        <row r="2661">
          <cell r="C2661" t="str">
            <v>CUBETA DE PLASTICO 01 lt.</v>
          </cell>
          <cell r="D2661" t="str">
            <v>21600005-0008</v>
          </cell>
          <cell r="E2661" t="str">
            <v>Pieza</v>
          </cell>
          <cell r="F2661" t="str">
            <v>21601</v>
          </cell>
          <cell r="G2661" t="str">
            <v>11510</v>
          </cell>
          <cell r="H2661">
            <v>51223</v>
          </cell>
          <cell r="I2661"/>
          <cell r="J2661"/>
        </row>
        <row r="2662">
          <cell r="C2662" t="str">
            <v>BOLSA DE PLASTICO P/BASURA .80 X 1.20 mt</v>
          </cell>
          <cell r="D2662" t="str">
            <v>21600006-0001</v>
          </cell>
          <cell r="E2662" t="str">
            <v>Pieza</v>
          </cell>
          <cell r="F2662" t="str">
            <v>21601</v>
          </cell>
          <cell r="G2662" t="str">
            <v>11510</v>
          </cell>
          <cell r="H2662">
            <v>51223</v>
          </cell>
          <cell r="I2662"/>
          <cell r="J2662"/>
        </row>
        <row r="2663">
          <cell r="C2663" t="str">
            <v>BOLSA DE PLASTICO P/BASURA 1.00 X 1.50 m</v>
          </cell>
          <cell r="D2663" t="str">
            <v>21600006-0002</v>
          </cell>
          <cell r="E2663" t="str">
            <v>Pieza</v>
          </cell>
          <cell r="F2663" t="str">
            <v>21601</v>
          </cell>
          <cell r="G2663" t="str">
            <v>11510</v>
          </cell>
          <cell r="H2663">
            <v>51223</v>
          </cell>
          <cell r="I2663"/>
          <cell r="J2663"/>
        </row>
        <row r="2664">
          <cell r="C2664" t="str">
            <v>BOLSA DE PLASTICO P/BASURA 30 X 54 CM</v>
          </cell>
          <cell r="D2664" t="str">
            <v>21600006-0005</v>
          </cell>
          <cell r="E2664" t="str">
            <v>Pieza</v>
          </cell>
          <cell r="F2664" t="str">
            <v>21601</v>
          </cell>
          <cell r="G2664" t="str">
            <v>11510</v>
          </cell>
          <cell r="H2664">
            <v>51223</v>
          </cell>
          <cell r="I2664"/>
          <cell r="J2664"/>
        </row>
        <row r="2665">
          <cell r="C2665" t="str">
            <v>BOLSA DE PLASTICO P/BASURA 40 X 90 CM.</v>
          </cell>
          <cell r="D2665" t="str">
            <v>21600006-0006</v>
          </cell>
          <cell r="E2665" t="str">
            <v>Pieza</v>
          </cell>
          <cell r="F2665" t="str">
            <v>21601</v>
          </cell>
          <cell r="G2665" t="str">
            <v>11510</v>
          </cell>
          <cell r="H2665">
            <v>51223</v>
          </cell>
          <cell r="I2665"/>
          <cell r="J2665"/>
        </row>
        <row r="2666">
          <cell r="C2666" t="str">
            <v>BOLSA DE PLASTICO P/BASURA 50 X 70</v>
          </cell>
          <cell r="D2666" t="str">
            <v>21600006-0007</v>
          </cell>
          <cell r="E2666" t="str">
            <v>Pieza</v>
          </cell>
          <cell r="F2666" t="str">
            <v>21601</v>
          </cell>
          <cell r="G2666" t="str">
            <v>11510</v>
          </cell>
          <cell r="H2666">
            <v>51223</v>
          </cell>
          <cell r="I2666"/>
          <cell r="J2666"/>
        </row>
        <row r="2667">
          <cell r="C2667" t="str">
            <v>BOLSA DE PLASTICO P/BASURA 60 X 90 CM.</v>
          </cell>
          <cell r="D2667" t="str">
            <v>21600006-0009</v>
          </cell>
          <cell r="E2667" t="str">
            <v>Pieza</v>
          </cell>
          <cell r="F2667" t="str">
            <v>21601</v>
          </cell>
          <cell r="G2667" t="str">
            <v>11510</v>
          </cell>
          <cell r="H2667">
            <v>51223</v>
          </cell>
          <cell r="I2667"/>
          <cell r="J2667"/>
        </row>
        <row r="2668">
          <cell r="C2668" t="str">
            <v>BOLSA DE PLASTICO P/BASURA 65 X 115 CM</v>
          </cell>
          <cell r="D2668" t="str">
            <v>21600006-0010</v>
          </cell>
          <cell r="E2668" t="str">
            <v>Pieza</v>
          </cell>
          <cell r="F2668" t="str">
            <v>21601</v>
          </cell>
          <cell r="G2668" t="str">
            <v>11510</v>
          </cell>
          <cell r="H2668">
            <v>51223</v>
          </cell>
          <cell r="I2668"/>
          <cell r="J2668"/>
        </row>
        <row r="2669">
          <cell r="C2669" t="str">
            <v>BOLSA DE PLASTICO P/BASURA 75 X 90 CM.</v>
          </cell>
          <cell r="D2669" t="str">
            <v>21600006-0011</v>
          </cell>
          <cell r="E2669" t="str">
            <v>Pieza</v>
          </cell>
          <cell r="F2669" t="str">
            <v>21601</v>
          </cell>
          <cell r="G2669" t="str">
            <v>11510</v>
          </cell>
          <cell r="H2669">
            <v>51223</v>
          </cell>
          <cell r="I2669"/>
          <cell r="J2669"/>
        </row>
        <row r="2670">
          <cell r="C2670" t="str">
            <v>BOLSA DE PLASTICO P/BASURA 90 X 1.20 mts.</v>
          </cell>
          <cell r="D2670" t="str">
            <v>21600006-0012</v>
          </cell>
          <cell r="E2670" t="str">
            <v>Pieza</v>
          </cell>
          <cell r="F2670" t="str">
            <v>21601</v>
          </cell>
          <cell r="G2670" t="str">
            <v>11510</v>
          </cell>
          <cell r="H2670">
            <v>51223</v>
          </cell>
          <cell r="I2670"/>
          <cell r="J2670"/>
        </row>
        <row r="2671">
          <cell r="C2671" t="str">
            <v>BOLSA DE PLASTICO P/BASURA PARA 44 gl.</v>
          </cell>
          <cell r="D2671" t="str">
            <v>21600006-0014</v>
          </cell>
          <cell r="E2671" t="str">
            <v>Pieza</v>
          </cell>
          <cell r="F2671" t="str">
            <v>21601</v>
          </cell>
          <cell r="G2671" t="str">
            <v>11510</v>
          </cell>
          <cell r="H2671">
            <v>51223</v>
          </cell>
          <cell r="I2671"/>
          <cell r="J2671"/>
        </row>
        <row r="2672">
          <cell r="C2672" t="str">
            <v>BOLSA CHICA PARA BASURA</v>
          </cell>
          <cell r="D2672" t="str">
            <v>21600006-0016</v>
          </cell>
          <cell r="E2672" t="str">
            <v>ROLLO</v>
          </cell>
          <cell r="F2672" t="str">
            <v>21601</v>
          </cell>
          <cell r="G2672" t="str">
            <v>11510</v>
          </cell>
          <cell r="H2672">
            <v>51223</v>
          </cell>
          <cell r="I2672"/>
          <cell r="J2672"/>
        </row>
        <row r="2673">
          <cell r="C2673" t="str">
            <v>BOLSA MEDIANA PARA BASURA</v>
          </cell>
          <cell r="D2673" t="str">
            <v>21600006-0017</v>
          </cell>
          <cell r="E2673" t="str">
            <v>ROLLO</v>
          </cell>
          <cell r="F2673" t="str">
            <v>21601</v>
          </cell>
          <cell r="G2673" t="str">
            <v>11510</v>
          </cell>
          <cell r="H2673">
            <v>51223</v>
          </cell>
          <cell r="I2673"/>
          <cell r="J2673"/>
        </row>
        <row r="2674">
          <cell r="C2674" t="str">
            <v>BOLSA GRANDE PARA BASURA</v>
          </cell>
          <cell r="D2674" t="str">
            <v>21600006-0018</v>
          </cell>
          <cell r="E2674" t="str">
            <v>ROLLO</v>
          </cell>
          <cell r="F2674" t="str">
            <v>21601</v>
          </cell>
          <cell r="G2674" t="str">
            <v>11510</v>
          </cell>
          <cell r="H2674">
            <v>51223</v>
          </cell>
          <cell r="I2674"/>
          <cell r="J2674"/>
        </row>
        <row r="2675">
          <cell r="C2675" t="str">
            <v>BOLSA JUMBO PARA BASURA</v>
          </cell>
          <cell r="D2675" t="str">
            <v>21600006-0019</v>
          </cell>
          <cell r="E2675" t="str">
            <v>ROLLO</v>
          </cell>
          <cell r="F2675" t="str">
            <v>21601</v>
          </cell>
          <cell r="G2675" t="str">
            <v>11510</v>
          </cell>
          <cell r="H2675">
            <v>51223</v>
          </cell>
          <cell r="I2675"/>
          <cell r="J2675"/>
        </row>
        <row r="2676">
          <cell r="C2676" t="str">
            <v>BOLSA DE PLASTICO P/BASURA 50X70</v>
          </cell>
          <cell r="D2676" t="str">
            <v>21600006-0020</v>
          </cell>
          <cell r="E2676" t="str">
            <v>KILOGRAMO</v>
          </cell>
          <cell r="F2676" t="str">
            <v>21601</v>
          </cell>
          <cell r="G2676" t="str">
            <v>11510</v>
          </cell>
          <cell r="H2676">
            <v>51223</v>
          </cell>
          <cell r="I2676"/>
          <cell r="J2676"/>
        </row>
        <row r="2677">
          <cell r="C2677" t="str">
            <v>BOLSA DE PLASTICO P/BASURA 70X90</v>
          </cell>
          <cell r="D2677" t="str">
            <v>21600006-0021</v>
          </cell>
          <cell r="E2677" t="str">
            <v>KILOGRAMO</v>
          </cell>
          <cell r="F2677" t="str">
            <v>21601</v>
          </cell>
          <cell r="G2677" t="str">
            <v>11510</v>
          </cell>
          <cell r="H2677">
            <v>51223</v>
          </cell>
          <cell r="I2677"/>
          <cell r="J2677"/>
        </row>
        <row r="2678">
          <cell r="C2678" t="str">
            <v>BOLSA DE PLASTICO P/BASURA 90X1.20</v>
          </cell>
          <cell r="D2678" t="str">
            <v>21600006-0022</v>
          </cell>
          <cell r="E2678" t="str">
            <v>KILOGRAMO</v>
          </cell>
          <cell r="F2678" t="str">
            <v>21601</v>
          </cell>
          <cell r="G2678" t="str">
            <v>11510</v>
          </cell>
          <cell r="H2678">
            <v>51223</v>
          </cell>
          <cell r="I2678"/>
          <cell r="J2678"/>
        </row>
        <row r="2679">
          <cell r="C2679" t="str">
            <v>CERA LIQUIDA P/PISOS</v>
          </cell>
          <cell r="D2679" t="str">
            <v>21600007-0001</v>
          </cell>
          <cell r="E2679" t="str">
            <v>Pieza</v>
          </cell>
          <cell r="F2679" t="str">
            <v>21601</v>
          </cell>
          <cell r="G2679" t="str">
            <v>11510</v>
          </cell>
          <cell r="H2679">
            <v>51223</v>
          </cell>
          <cell r="I2679"/>
          <cell r="J2679"/>
        </row>
        <row r="2680">
          <cell r="C2680" t="str">
            <v>CLORO 1 LITRO</v>
          </cell>
          <cell r="D2680" t="str">
            <v>21600007-0002</v>
          </cell>
          <cell r="E2680" t="str">
            <v>Pieza</v>
          </cell>
          <cell r="F2680" t="str">
            <v>21601</v>
          </cell>
          <cell r="G2680" t="str">
            <v>11510</v>
          </cell>
          <cell r="H2680">
            <v>51223</v>
          </cell>
          <cell r="I2680"/>
          <cell r="J2680"/>
        </row>
        <row r="2681">
          <cell r="C2681" t="str">
            <v>DESINFECTANTE LIMPIADOR  (FABULOSO)</v>
          </cell>
          <cell r="D2681" t="str">
            <v>21600007-0003</v>
          </cell>
          <cell r="E2681" t="str">
            <v>Pieza</v>
          </cell>
          <cell r="F2681" t="str">
            <v>21601</v>
          </cell>
          <cell r="G2681" t="str">
            <v>11510</v>
          </cell>
          <cell r="H2681">
            <v>51223</v>
          </cell>
          <cell r="I2681"/>
          <cell r="J2681"/>
        </row>
        <row r="2682">
          <cell r="C2682" t="str">
            <v>PASTILLA P/TANQUE W.C.</v>
          </cell>
          <cell r="D2682" t="str">
            <v>21600007-0004</v>
          </cell>
          <cell r="E2682" t="str">
            <v>Pieza</v>
          </cell>
          <cell r="F2682" t="str">
            <v>21601</v>
          </cell>
          <cell r="G2682" t="str">
            <v>11510</v>
          </cell>
          <cell r="H2682">
            <v>51223</v>
          </cell>
          <cell r="I2682"/>
          <cell r="J2682"/>
        </row>
        <row r="2683">
          <cell r="C2683" t="str">
            <v>PATO PURIFIC LIQUIDO</v>
          </cell>
          <cell r="D2683" t="str">
            <v>21600007-0005</v>
          </cell>
          <cell r="E2683" t="str">
            <v>Pieza</v>
          </cell>
          <cell r="F2683" t="str">
            <v>21601</v>
          </cell>
          <cell r="G2683" t="str">
            <v>11510</v>
          </cell>
          <cell r="H2683">
            <v>51223</v>
          </cell>
          <cell r="I2683"/>
          <cell r="J2683"/>
        </row>
        <row r="2684">
          <cell r="C2684" t="str">
            <v>PINOL 1 LITRO</v>
          </cell>
          <cell r="D2684" t="str">
            <v>21600007-0006</v>
          </cell>
          <cell r="E2684" t="str">
            <v>Pieza</v>
          </cell>
          <cell r="F2684" t="str">
            <v>21601</v>
          </cell>
          <cell r="G2684" t="str">
            <v>11510</v>
          </cell>
          <cell r="H2684">
            <v>51223</v>
          </cell>
          <cell r="I2684"/>
          <cell r="J2684"/>
        </row>
        <row r="2685">
          <cell r="C2685" t="str">
            <v>PINOL 1 GALON</v>
          </cell>
          <cell r="D2685" t="str">
            <v>21600007-0008</v>
          </cell>
          <cell r="E2685" t="str">
            <v>Pieza</v>
          </cell>
          <cell r="F2685" t="str">
            <v>21601</v>
          </cell>
          <cell r="G2685" t="str">
            <v>11510</v>
          </cell>
          <cell r="H2685">
            <v>51223</v>
          </cell>
          <cell r="I2685"/>
          <cell r="J2685"/>
        </row>
        <row r="2686">
          <cell r="C2686" t="str">
            <v>CLORO 2 LITROS</v>
          </cell>
          <cell r="D2686" t="str">
            <v>21600007-0010</v>
          </cell>
          <cell r="E2686" t="str">
            <v>Pieza</v>
          </cell>
          <cell r="F2686" t="str">
            <v>21601</v>
          </cell>
          <cell r="G2686" t="str">
            <v>11510</v>
          </cell>
          <cell r="H2686">
            <v>51223</v>
          </cell>
          <cell r="I2686"/>
          <cell r="J2686"/>
        </row>
        <row r="2687">
          <cell r="C2687" t="str">
            <v>CLORO DE 10 LITROS</v>
          </cell>
          <cell r="D2687" t="str">
            <v>21600007-0013</v>
          </cell>
          <cell r="E2687" t="str">
            <v>BOTE</v>
          </cell>
          <cell r="F2687" t="str">
            <v>21601</v>
          </cell>
          <cell r="G2687" t="str">
            <v>11510</v>
          </cell>
          <cell r="H2687">
            <v>51223</v>
          </cell>
          <cell r="I2687"/>
          <cell r="J2687"/>
        </row>
        <row r="2688">
          <cell r="C2688" t="str">
            <v>AMBIENTADOR PARA BAÑOS</v>
          </cell>
          <cell r="D2688" t="str">
            <v>21600008-0001</v>
          </cell>
          <cell r="E2688" t="str">
            <v>Pieza</v>
          </cell>
          <cell r="F2688" t="str">
            <v>21601</v>
          </cell>
          <cell r="G2688" t="str">
            <v>11510</v>
          </cell>
          <cell r="H2688">
            <v>51223</v>
          </cell>
          <cell r="I2688"/>
          <cell r="J2688"/>
        </row>
        <row r="2689">
          <cell r="C2689" t="str">
            <v>AROMATIZANTE (VARIOS)</v>
          </cell>
          <cell r="D2689" t="str">
            <v>21600008-0002</v>
          </cell>
          <cell r="E2689" t="str">
            <v>Pieza</v>
          </cell>
          <cell r="F2689" t="str">
            <v>21601</v>
          </cell>
          <cell r="G2689" t="str">
            <v>11510</v>
          </cell>
          <cell r="H2689">
            <v>51223</v>
          </cell>
          <cell r="I2689"/>
          <cell r="J2689"/>
        </row>
        <row r="2690">
          <cell r="C2690" t="str">
            <v>AROMATIZANTE DE AMBIENTE EN SPRAY GLADE</v>
          </cell>
          <cell r="D2690" t="str">
            <v>21600008-0003</v>
          </cell>
          <cell r="E2690" t="str">
            <v>Pieza</v>
          </cell>
          <cell r="F2690" t="str">
            <v>21601</v>
          </cell>
          <cell r="G2690" t="str">
            <v>11510</v>
          </cell>
          <cell r="H2690">
            <v>51223</v>
          </cell>
          <cell r="I2690"/>
          <cell r="J2690"/>
        </row>
        <row r="2691">
          <cell r="C2691" t="str">
            <v>DESODORANTE AMBIENTAL (AEROSOL)</v>
          </cell>
          <cell r="D2691" t="str">
            <v>21600008-0004</v>
          </cell>
          <cell r="E2691" t="str">
            <v>Pieza</v>
          </cell>
          <cell r="F2691" t="str">
            <v>21601</v>
          </cell>
          <cell r="G2691" t="str">
            <v>11510</v>
          </cell>
          <cell r="H2691">
            <v>51223</v>
          </cell>
          <cell r="I2691"/>
          <cell r="J2691"/>
        </row>
        <row r="2692">
          <cell r="C2692" t="str">
            <v>DESODORANTE AMBIENTAL P/CONTACTO ELEC.</v>
          </cell>
          <cell r="D2692" t="str">
            <v>21600008-0005</v>
          </cell>
          <cell r="E2692" t="str">
            <v>Pieza</v>
          </cell>
          <cell r="F2692" t="str">
            <v>21601</v>
          </cell>
          <cell r="G2692" t="str">
            <v>11510</v>
          </cell>
          <cell r="H2692">
            <v>51223</v>
          </cell>
          <cell r="I2692"/>
          <cell r="J2692"/>
        </row>
        <row r="2693">
          <cell r="C2693" t="str">
            <v>DESODORANTE AMBIENTAL TIPO HONGO</v>
          </cell>
          <cell r="D2693" t="str">
            <v>21600008-0006</v>
          </cell>
          <cell r="E2693" t="str">
            <v>Pieza</v>
          </cell>
          <cell r="F2693" t="str">
            <v>21601</v>
          </cell>
          <cell r="G2693" t="str">
            <v>11510</v>
          </cell>
          <cell r="H2693">
            <v>51223</v>
          </cell>
          <cell r="I2693"/>
          <cell r="J2693"/>
        </row>
        <row r="2694">
          <cell r="C2694" t="str">
            <v>DESODORANTE CERAMICA CAMPESTRE 60 GRS.</v>
          </cell>
          <cell r="D2694" t="str">
            <v>21600008-0007</v>
          </cell>
          <cell r="E2694" t="str">
            <v>Pieza</v>
          </cell>
          <cell r="F2694" t="str">
            <v>21601</v>
          </cell>
          <cell r="G2694" t="str">
            <v>11510</v>
          </cell>
          <cell r="H2694">
            <v>51223</v>
          </cell>
          <cell r="I2694"/>
          <cell r="J2694"/>
        </row>
        <row r="2695">
          <cell r="C2695" t="str">
            <v>GEL AROMATIZANTE</v>
          </cell>
          <cell r="D2695" t="str">
            <v>21600008-0008</v>
          </cell>
          <cell r="E2695" t="str">
            <v>Pieza</v>
          </cell>
          <cell r="F2695" t="str">
            <v>21601</v>
          </cell>
          <cell r="G2695" t="str">
            <v>11510</v>
          </cell>
          <cell r="H2695"/>
          <cell r="I2695"/>
          <cell r="J2695"/>
        </row>
        <row r="2696">
          <cell r="C2696" t="str">
            <v>PASTILLA DESODORANTE</v>
          </cell>
          <cell r="D2696" t="str">
            <v>21600008-0009</v>
          </cell>
          <cell r="E2696" t="str">
            <v>Pieza</v>
          </cell>
          <cell r="F2696" t="str">
            <v>21601</v>
          </cell>
          <cell r="G2696" t="str">
            <v>11510</v>
          </cell>
          <cell r="H2696"/>
          <cell r="I2696"/>
          <cell r="J2696"/>
        </row>
        <row r="2697">
          <cell r="C2697" t="str">
            <v>REJILLA PARA MIGITORIO</v>
          </cell>
          <cell r="D2697" t="str">
            <v>21600008-0010</v>
          </cell>
          <cell r="E2697" t="str">
            <v>Pieza</v>
          </cell>
          <cell r="F2697" t="str">
            <v>21601</v>
          </cell>
          <cell r="G2697" t="str">
            <v>11510</v>
          </cell>
          <cell r="H2697"/>
          <cell r="I2697"/>
          <cell r="J2697"/>
        </row>
        <row r="2698">
          <cell r="C2698" t="str">
            <v>REPUESTO P/DESODORANTE CERAMICA CAMPESTRE</v>
          </cell>
          <cell r="D2698" t="str">
            <v>21600008-0011</v>
          </cell>
          <cell r="E2698" t="str">
            <v>Pieza</v>
          </cell>
          <cell r="F2698" t="str">
            <v>21601</v>
          </cell>
          <cell r="G2698" t="str">
            <v>11510</v>
          </cell>
          <cell r="H2698"/>
          <cell r="I2698"/>
          <cell r="J2698"/>
        </row>
        <row r="2699">
          <cell r="C2699" t="str">
            <v>AROMATIZANTE 1 LITRO</v>
          </cell>
          <cell r="D2699" t="str">
            <v>21600008-0012</v>
          </cell>
          <cell r="E2699" t="str">
            <v>Pieza</v>
          </cell>
          <cell r="F2699" t="str">
            <v>21601</v>
          </cell>
          <cell r="G2699" t="str">
            <v>11510</v>
          </cell>
          <cell r="H2699"/>
          <cell r="I2699"/>
          <cell r="J2699"/>
        </row>
        <row r="2700">
          <cell r="C2700" t="str">
            <v>DESTAPACAÑOS</v>
          </cell>
          <cell r="D2700" t="str">
            <v>21600009-0001</v>
          </cell>
          <cell r="E2700" t="str">
            <v>Pieza</v>
          </cell>
          <cell r="F2700" t="str">
            <v>21601</v>
          </cell>
          <cell r="G2700" t="str">
            <v>11510</v>
          </cell>
          <cell r="H2700"/>
          <cell r="I2700"/>
          <cell r="J2700"/>
        </row>
        <row r="2701">
          <cell r="C2701" t="str">
            <v>AJAX AMONIA</v>
          </cell>
          <cell r="D2701" t="str">
            <v>21600010-0001</v>
          </cell>
          <cell r="E2701" t="str">
            <v>Pieza</v>
          </cell>
          <cell r="F2701" t="str">
            <v>21601</v>
          </cell>
          <cell r="G2701" t="str">
            <v>11510</v>
          </cell>
          <cell r="H2701"/>
          <cell r="I2701"/>
          <cell r="J2701"/>
        </row>
        <row r="2702">
          <cell r="C2702" t="str">
            <v>AJAX BICLORO</v>
          </cell>
          <cell r="D2702" t="str">
            <v>21600010-0002</v>
          </cell>
          <cell r="E2702" t="str">
            <v>Pieza</v>
          </cell>
          <cell r="F2702" t="str">
            <v>21601</v>
          </cell>
          <cell r="G2702" t="str">
            <v>11510</v>
          </cell>
          <cell r="H2702"/>
          <cell r="I2702"/>
          <cell r="J2702"/>
        </row>
        <row r="2703">
          <cell r="C2703" t="str">
            <v>AJAX LIMPIADOR EN POLVO</v>
          </cell>
          <cell r="D2703" t="str">
            <v>21600010-0003</v>
          </cell>
          <cell r="E2703" t="str">
            <v>Pieza</v>
          </cell>
          <cell r="F2703" t="str">
            <v>21601</v>
          </cell>
          <cell r="G2703" t="str">
            <v>11510</v>
          </cell>
          <cell r="H2703"/>
          <cell r="I2703"/>
          <cell r="J2703"/>
        </row>
        <row r="2704">
          <cell r="C2704" t="str">
            <v>DETERGENTE EN POLVO</v>
          </cell>
          <cell r="D2704" t="str">
            <v>21600010-0004</v>
          </cell>
          <cell r="E2704" t="str">
            <v>KILOGRAMO</v>
          </cell>
          <cell r="F2704" t="str">
            <v>21601</v>
          </cell>
          <cell r="G2704" t="str">
            <v>11510</v>
          </cell>
          <cell r="H2704"/>
          <cell r="I2704"/>
          <cell r="J2704"/>
        </row>
        <row r="2705">
          <cell r="C2705" t="str">
            <v>LIMPIADOR LIQUIDO</v>
          </cell>
          <cell r="D2705" t="str">
            <v>21600010-0005</v>
          </cell>
          <cell r="E2705" t="str">
            <v>Pieza</v>
          </cell>
          <cell r="F2705" t="str">
            <v>21601</v>
          </cell>
          <cell r="G2705" t="str">
            <v>11510</v>
          </cell>
          <cell r="H2705"/>
          <cell r="I2705"/>
          <cell r="J2705"/>
        </row>
        <row r="2706">
          <cell r="C2706" t="str">
            <v>AJAX  BICARBONATO AROMA LIMON</v>
          </cell>
          <cell r="D2706" t="str">
            <v>21600010-0007</v>
          </cell>
          <cell r="E2706" t="str">
            <v>BOTE</v>
          </cell>
          <cell r="F2706" t="str">
            <v>21601</v>
          </cell>
          <cell r="G2706" t="str">
            <v>11510</v>
          </cell>
          <cell r="H2706"/>
          <cell r="I2706"/>
          <cell r="J2706"/>
        </row>
        <row r="2707">
          <cell r="C2707" t="str">
            <v>TOALLAS DESINFECTANTES CON CLORO</v>
          </cell>
          <cell r="D2707" t="str">
            <v>21600010-0008</v>
          </cell>
          <cell r="E2707" t="str">
            <v>BOTE</v>
          </cell>
          <cell r="F2707" t="str">
            <v>21601</v>
          </cell>
          <cell r="G2707" t="str">
            <v>11510</v>
          </cell>
          <cell r="H2707"/>
          <cell r="I2707"/>
          <cell r="J2707"/>
        </row>
        <row r="2708">
          <cell r="C2708" t="str">
            <v>ESCOBA DE MIJO (RAIZ)</v>
          </cell>
          <cell r="D2708" t="str">
            <v>21600012-0001</v>
          </cell>
          <cell r="E2708" t="str">
            <v>Pieza</v>
          </cell>
          <cell r="F2708" t="str">
            <v>21601</v>
          </cell>
          <cell r="G2708" t="str">
            <v>11510</v>
          </cell>
          <cell r="H2708"/>
          <cell r="I2708"/>
          <cell r="J2708"/>
        </row>
        <row r="2709">
          <cell r="C2709" t="str">
            <v>ESCOBA DE PLASTICO</v>
          </cell>
          <cell r="D2709" t="str">
            <v>21600012-0002</v>
          </cell>
          <cell r="E2709" t="str">
            <v>Pieza</v>
          </cell>
          <cell r="F2709" t="str">
            <v>21601</v>
          </cell>
          <cell r="G2709" t="str">
            <v>11510</v>
          </cell>
          <cell r="H2709"/>
          <cell r="I2709"/>
          <cell r="J2709"/>
        </row>
        <row r="2710">
          <cell r="C2710" t="str">
            <v>ESCOBA DE PLASTICO TIPO  CEPILLO</v>
          </cell>
          <cell r="D2710" t="str">
            <v>21600012-0003</v>
          </cell>
          <cell r="E2710" t="str">
            <v>Pieza</v>
          </cell>
          <cell r="F2710" t="str">
            <v>21601</v>
          </cell>
          <cell r="G2710" t="str">
            <v>11510</v>
          </cell>
          <cell r="H2710"/>
          <cell r="I2710"/>
          <cell r="J2710"/>
        </row>
        <row r="2711">
          <cell r="C2711" t="str">
            <v>ESCOBA P/JARDIN (TIPO RASTRILLO)</v>
          </cell>
          <cell r="D2711" t="str">
            <v>21600012-0004</v>
          </cell>
          <cell r="E2711" t="str">
            <v>Pieza</v>
          </cell>
          <cell r="F2711" t="str">
            <v>21601</v>
          </cell>
          <cell r="G2711" t="str">
            <v>11510</v>
          </cell>
          <cell r="H2711"/>
          <cell r="I2711"/>
          <cell r="J2711"/>
        </row>
        <row r="2712">
          <cell r="C2712" t="str">
            <v>CEPILLO CERDA DE 35 CM.</v>
          </cell>
          <cell r="D2712" t="str">
            <v>21600013-0001</v>
          </cell>
          <cell r="E2712" t="str">
            <v>Pieza</v>
          </cell>
          <cell r="F2712" t="str">
            <v>21601</v>
          </cell>
          <cell r="G2712" t="str">
            <v>11510</v>
          </cell>
          <cell r="H2712"/>
          <cell r="I2712"/>
          <cell r="J2712"/>
        </row>
        <row r="2713">
          <cell r="C2713" t="str">
            <v>CEPILLO CIRCULAR DE CERDA</v>
          </cell>
          <cell r="D2713" t="str">
            <v>21600013-0002</v>
          </cell>
          <cell r="E2713" t="str">
            <v>Pieza</v>
          </cell>
          <cell r="F2713" t="str">
            <v>21601</v>
          </cell>
          <cell r="G2713" t="str">
            <v>11510</v>
          </cell>
          <cell r="H2713"/>
          <cell r="I2713"/>
          <cell r="J2713"/>
        </row>
        <row r="2714">
          <cell r="C2714" t="str">
            <v>CEPILLO CIRCULAR DE RAIZ</v>
          </cell>
          <cell r="D2714" t="str">
            <v>21600013-0003</v>
          </cell>
          <cell r="E2714" t="str">
            <v>Pieza</v>
          </cell>
          <cell r="F2714" t="str">
            <v>21601</v>
          </cell>
          <cell r="G2714" t="str">
            <v>11510</v>
          </cell>
          <cell r="H2714"/>
          <cell r="I2714"/>
          <cell r="J2714"/>
        </row>
        <row r="2715">
          <cell r="C2715" t="str">
            <v>CEPILLO DE PLASTICO GRANDE</v>
          </cell>
          <cell r="D2715" t="str">
            <v>21600013-0004</v>
          </cell>
          <cell r="E2715" t="str">
            <v>Pieza</v>
          </cell>
          <cell r="F2715" t="str">
            <v>21601</v>
          </cell>
          <cell r="G2715" t="str">
            <v>11510</v>
          </cell>
          <cell r="H2715"/>
          <cell r="I2715"/>
          <cell r="J2715"/>
        </row>
        <row r="2716">
          <cell r="C2716" t="str">
            <v>CEPILLO DE PLASTICO CHICO</v>
          </cell>
          <cell r="D2716" t="str">
            <v>21600013-0005</v>
          </cell>
          <cell r="E2716" t="str">
            <v>Pieza</v>
          </cell>
          <cell r="F2716" t="str">
            <v>21601</v>
          </cell>
          <cell r="G2716" t="str">
            <v>11510</v>
          </cell>
          <cell r="H2716"/>
          <cell r="I2716"/>
          <cell r="J2716"/>
        </row>
        <row r="2717">
          <cell r="C2717" t="str">
            <v>CEPILLO DE RAIZ</v>
          </cell>
          <cell r="D2717" t="str">
            <v>21600013-0006</v>
          </cell>
          <cell r="E2717" t="str">
            <v>Pieza</v>
          </cell>
          <cell r="F2717" t="str">
            <v>21601</v>
          </cell>
          <cell r="G2717" t="str">
            <v>11510</v>
          </cell>
          <cell r="H2717"/>
          <cell r="I2717"/>
          <cell r="J2717"/>
        </row>
        <row r="2718">
          <cell r="C2718" t="str">
            <v>CEPILLO P/W.C.</v>
          </cell>
          <cell r="D2718" t="str">
            <v>21600013-0007</v>
          </cell>
          <cell r="E2718" t="str">
            <v>Pieza</v>
          </cell>
          <cell r="F2718" t="str">
            <v>21601</v>
          </cell>
          <cell r="G2718" t="str">
            <v>11510</v>
          </cell>
          <cell r="H2718"/>
          <cell r="I2718"/>
          <cell r="J2718"/>
        </row>
        <row r="2719">
          <cell r="C2719" t="str">
            <v>CEPILLO TIPO PLANCHA (MANUAL)</v>
          </cell>
          <cell r="D2719" t="str">
            <v>21600013-0008</v>
          </cell>
          <cell r="E2719" t="str">
            <v>Pieza</v>
          </cell>
          <cell r="F2719" t="str">
            <v>21601</v>
          </cell>
          <cell r="G2719" t="str">
            <v>11510</v>
          </cell>
          <cell r="H2719"/>
          <cell r="I2719"/>
          <cell r="J2719"/>
        </row>
        <row r="2720">
          <cell r="C2720" t="str">
            <v>ESCOBETA DE RAIZ</v>
          </cell>
          <cell r="D2720" t="str">
            <v>21600013-0009</v>
          </cell>
          <cell r="E2720" t="str">
            <v>Pieza</v>
          </cell>
          <cell r="F2720" t="str">
            <v>21601</v>
          </cell>
          <cell r="G2720" t="str">
            <v>11510</v>
          </cell>
          <cell r="H2720"/>
          <cell r="I2720"/>
          <cell r="J2720"/>
        </row>
        <row r="2721">
          <cell r="C2721" t="str">
            <v>ESPONJA</v>
          </cell>
          <cell r="D2721" t="str">
            <v>21600014-0001</v>
          </cell>
          <cell r="E2721" t="str">
            <v>Pieza</v>
          </cell>
          <cell r="F2721" t="str">
            <v>21601</v>
          </cell>
          <cell r="G2721" t="str">
            <v>11510</v>
          </cell>
          <cell r="H2721"/>
          <cell r="I2721"/>
          <cell r="J2721"/>
        </row>
        <row r="2722">
          <cell r="C2722" t="str">
            <v>ACIDO MURIATICO DE 1 LT.</v>
          </cell>
          <cell r="D2722" t="str">
            <v>21600015-0001</v>
          </cell>
          <cell r="E2722" t="str">
            <v>Pieza</v>
          </cell>
          <cell r="F2722" t="str">
            <v>21601</v>
          </cell>
          <cell r="G2722" t="str">
            <v>11510</v>
          </cell>
          <cell r="H2722"/>
          <cell r="I2722"/>
          <cell r="J2722"/>
        </row>
        <row r="2723">
          <cell r="C2723" t="str">
            <v>ACIDO MURIATICO DE 420 ml.</v>
          </cell>
          <cell r="D2723" t="str">
            <v>21600015-0002</v>
          </cell>
          <cell r="E2723" t="str">
            <v>Pieza</v>
          </cell>
          <cell r="F2723" t="str">
            <v>21601</v>
          </cell>
          <cell r="G2723" t="str">
            <v>11510</v>
          </cell>
          <cell r="H2723"/>
          <cell r="I2723"/>
          <cell r="J2723"/>
        </row>
        <row r="2724">
          <cell r="C2724" t="str">
            <v>ARMOR ALL (ABRILLANTADOR DE LLANTAS)</v>
          </cell>
          <cell r="D2724" t="str">
            <v>21600015-0003</v>
          </cell>
          <cell r="E2724" t="str">
            <v>Pieza</v>
          </cell>
          <cell r="F2724" t="str">
            <v>21601</v>
          </cell>
          <cell r="G2724" t="str">
            <v>11510</v>
          </cell>
          <cell r="H2724"/>
          <cell r="I2724"/>
          <cell r="J2724"/>
        </row>
        <row r="2725">
          <cell r="C2725" t="str">
            <v>ESTOPA</v>
          </cell>
          <cell r="D2725" t="str">
            <v>21600016-0001</v>
          </cell>
          <cell r="E2725" t="str">
            <v>KILOGRAMO</v>
          </cell>
          <cell r="F2725" t="str">
            <v>21601</v>
          </cell>
          <cell r="G2725" t="str">
            <v>11510</v>
          </cell>
          <cell r="H2725"/>
          <cell r="I2725"/>
          <cell r="J2725"/>
        </row>
        <row r="2726">
          <cell r="C2726" t="str">
            <v>FIBRA NEGRA SCOTCH - BRITE</v>
          </cell>
          <cell r="D2726" t="str">
            <v>21600017-0001</v>
          </cell>
          <cell r="E2726" t="str">
            <v>Pieza</v>
          </cell>
          <cell r="F2726" t="str">
            <v>21601</v>
          </cell>
          <cell r="G2726" t="str">
            <v>11510</v>
          </cell>
          <cell r="H2726"/>
          <cell r="I2726"/>
          <cell r="J2726"/>
        </row>
        <row r="2727">
          <cell r="C2727" t="str">
            <v>FIBRA VERDE SCOTCH - BRITE</v>
          </cell>
          <cell r="D2727" t="str">
            <v>21600017-0002</v>
          </cell>
          <cell r="E2727" t="str">
            <v>Pieza</v>
          </cell>
          <cell r="F2727" t="str">
            <v>21601</v>
          </cell>
          <cell r="G2727" t="str">
            <v>11510</v>
          </cell>
          <cell r="H2727"/>
          <cell r="I2727"/>
          <cell r="J2727"/>
        </row>
        <row r="2728">
          <cell r="C2728" t="str">
            <v>TELA MAGITEL</v>
          </cell>
          <cell r="D2728" t="str">
            <v>21600018-0001</v>
          </cell>
          <cell r="E2728" t="str">
            <v>PAQUETE</v>
          </cell>
          <cell r="F2728" t="str">
            <v>21601</v>
          </cell>
          <cell r="G2728" t="str">
            <v>11510</v>
          </cell>
          <cell r="H2728"/>
          <cell r="I2728"/>
          <cell r="J2728"/>
        </row>
        <row r="2729">
          <cell r="C2729" t="str">
            <v>TELA P/LIMPieza DE EQUIPO ELECTRONICO</v>
          </cell>
          <cell r="D2729" t="str">
            <v>21600018-0002</v>
          </cell>
          <cell r="E2729" t="str">
            <v>Pieza</v>
          </cell>
          <cell r="F2729" t="str">
            <v>21601</v>
          </cell>
          <cell r="G2729" t="str">
            <v>11510</v>
          </cell>
          <cell r="H2729"/>
          <cell r="I2729"/>
          <cell r="J2729"/>
        </row>
        <row r="2730">
          <cell r="C2730" t="str">
            <v>TOALLA PARA USO RUDO</v>
          </cell>
          <cell r="D2730" t="str">
            <v>21600018-0003</v>
          </cell>
          <cell r="E2730" t="str">
            <v>Pieza</v>
          </cell>
          <cell r="F2730" t="str">
            <v>21601</v>
          </cell>
          <cell r="G2730" t="str">
            <v>11510</v>
          </cell>
          <cell r="H2730"/>
          <cell r="I2730"/>
          <cell r="J2730"/>
        </row>
        <row r="2731">
          <cell r="C2731" t="str">
            <v>TELA P/LIMPieza DE EQUIPO ELECTRONICO</v>
          </cell>
          <cell r="D2731" t="str">
            <v>21600018-0004</v>
          </cell>
          <cell r="E2731" t="str">
            <v>METRO</v>
          </cell>
          <cell r="F2731" t="str">
            <v>21601</v>
          </cell>
          <cell r="G2731" t="str">
            <v>11510</v>
          </cell>
          <cell r="H2731"/>
          <cell r="I2731"/>
          <cell r="J2731"/>
        </row>
        <row r="2732">
          <cell r="C2732" t="str">
            <v>FRANELA</v>
          </cell>
          <cell r="D2732" t="str">
            <v>21600018-0005</v>
          </cell>
          <cell r="E2732" t="str">
            <v>METRO</v>
          </cell>
          <cell r="F2732" t="str">
            <v>21601</v>
          </cell>
          <cell r="G2732" t="str">
            <v>11510</v>
          </cell>
          <cell r="H2732"/>
          <cell r="I2732"/>
          <cell r="J2732"/>
        </row>
        <row r="2733">
          <cell r="C2733" t="str">
            <v>FRANELA 50 X 45 cm.</v>
          </cell>
          <cell r="D2733" t="str">
            <v>21600018-0007</v>
          </cell>
          <cell r="E2733" t="str">
            <v>Pieza</v>
          </cell>
          <cell r="F2733" t="str">
            <v>21601</v>
          </cell>
          <cell r="G2733" t="str">
            <v>11510</v>
          </cell>
          <cell r="H2733"/>
          <cell r="I2733"/>
          <cell r="J2733"/>
        </row>
        <row r="2734">
          <cell r="C2734" t="str">
            <v>JERGA</v>
          </cell>
          <cell r="D2734" t="str">
            <v>21600018-0009</v>
          </cell>
          <cell r="E2734" t="str">
            <v>METRO</v>
          </cell>
          <cell r="F2734" t="str">
            <v>21601</v>
          </cell>
          <cell r="G2734" t="str">
            <v>11510</v>
          </cell>
          <cell r="H2734"/>
          <cell r="I2734"/>
          <cell r="J2734"/>
        </row>
        <row r="2735">
          <cell r="C2735" t="str">
            <v>FRANELA 60 X 65</v>
          </cell>
          <cell r="D2735" t="str">
            <v>21600018-0010</v>
          </cell>
          <cell r="E2735" t="str">
            <v>Pieza</v>
          </cell>
          <cell r="F2735" t="str">
            <v>21601</v>
          </cell>
          <cell r="G2735" t="str">
            <v>11510</v>
          </cell>
          <cell r="H2735"/>
          <cell r="I2735"/>
          <cell r="J2735"/>
        </row>
        <row r="2736">
          <cell r="C2736" t="str">
            <v>FRANELA</v>
          </cell>
          <cell r="D2736" t="str">
            <v>21600018-0011</v>
          </cell>
          <cell r="E2736" t="str">
            <v>ROLLO</v>
          </cell>
          <cell r="F2736" t="str">
            <v>21601</v>
          </cell>
          <cell r="G2736" t="str">
            <v>11510</v>
          </cell>
          <cell r="H2736"/>
          <cell r="I2736"/>
          <cell r="J2736"/>
        </row>
        <row r="2737">
          <cell r="C2737" t="str">
            <v>GUANTES DE HULE P/LIMPieza</v>
          </cell>
          <cell r="D2737" t="str">
            <v>21600019-0001</v>
          </cell>
          <cell r="E2737" t="str">
            <v>PAR</v>
          </cell>
          <cell r="F2737" t="str">
            <v>21601</v>
          </cell>
          <cell r="G2737" t="str">
            <v>11510</v>
          </cell>
          <cell r="H2737"/>
          <cell r="I2737"/>
          <cell r="J2737"/>
        </row>
        <row r="2738">
          <cell r="C2738" t="str">
            <v>GUANTES DE HULE (P/USO INDUSTRIAL)</v>
          </cell>
          <cell r="D2738" t="str">
            <v>21600019-0002</v>
          </cell>
          <cell r="E2738" t="str">
            <v>PAR</v>
          </cell>
          <cell r="F2738" t="str">
            <v>21601</v>
          </cell>
          <cell r="G2738" t="str">
            <v>11510</v>
          </cell>
          <cell r="H2738"/>
          <cell r="I2738"/>
          <cell r="J2738"/>
        </row>
        <row r="2739">
          <cell r="C2739" t="str">
            <v>DESPACHADOR PARA JABON LIQUIDO</v>
          </cell>
          <cell r="D2739" t="str">
            <v>21600021-0001</v>
          </cell>
          <cell r="E2739" t="str">
            <v>Pieza</v>
          </cell>
          <cell r="F2739" t="str">
            <v>21601</v>
          </cell>
          <cell r="G2739" t="str">
            <v>11510</v>
          </cell>
          <cell r="H2739"/>
          <cell r="I2739"/>
          <cell r="J2739"/>
        </row>
        <row r="2740">
          <cell r="C2740" t="str">
            <v>JABONERA</v>
          </cell>
          <cell r="D2740" t="str">
            <v>21600021-0002</v>
          </cell>
          <cell r="E2740" t="str">
            <v>Pieza</v>
          </cell>
          <cell r="F2740" t="str">
            <v>21601</v>
          </cell>
          <cell r="G2740" t="str">
            <v>11510</v>
          </cell>
          <cell r="H2740"/>
          <cell r="I2740"/>
          <cell r="J2740"/>
        </row>
        <row r="2741">
          <cell r="C2741" t="str">
            <v>JABON DE CREMA KEY 800 ml.</v>
          </cell>
          <cell r="D2741" t="str">
            <v>21600022-0001</v>
          </cell>
          <cell r="E2741" t="str">
            <v>Pieza</v>
          </cell>
          <cell r="F2741" t="str">
            <v>21601</v>
          </cell>
          <cell r="G2741" t="str">
            <v>11510</v>
          </cell>
          <cell r="H2741"/>
          <cell r="I2741"/>
          <cell r="J2741"/>
        </row>
        <row r="2742">
          <cell r="C2742" t="str">
            <v>JABON DE PASTA</v>
          </cell>
          <cell r="D2742" t="str">
            <v>21600022-0002</v>
          </cell>
          <cell r="E2742" t="str">
            <v>Pieza</v>
          </cell>
          <cell r="F2742" t="str">
            <v>21601</v>
          </cell>
          <cell r="G2742" t="str">
            <v>11510</v>
          </cell>
          <cell r="H2742"/>
          <cell r="I2742"/>
          <cell r="J2742"/>
        </row>
        <row r="2743">
          <cell r="C2743" t="str">
            <v>JABON DE TOCADOR</v>
          </cell>
          <cell r="D2743" t="str">
            <v>21600022-0003</v>
          </cell>
          <cell r="E2743" t="str">
            <v>Pieza</v>
          </cell>
          <cell r="F2743" t="str">
            <v>21601</v>
          </cell>
          <cell r="G2743" t="str">
            <v>11510</v>
          </cell>
          <cell r="H2743"/>
          <cell r="I2743"/>
          <cell r="J2743"/>
        </row>
        <row r="2744">
          <cell r="C2744" t="str">
            <v>JABON DETERGENTE EN POLVO  1 kg.</v>
          </cell>
          <cell r="D2744" t="str">
            <v>21600022-0004</v>
          </cell>
          <cell r="E2744" t="str">
            <v>Pieza</v>
          </cell>
          <cell r="F2744" t="str">
            <v>21601</v>
          </cell>
          <cell r="G2744" t="str">
            <v>11510</v>
          </cell>
          <cell r="H2744"/>
          <cell r="I2744"/>
          <cell r="J2744"/>
        </row>
        <row r="2745">
          <cell r="C2745" t="str">
            <v>JABON DETERGENTE EN POLVO  5 kg.</v>
          </cell>
          <cell r="D2745" t="str">
            <v>21600022-0005</v>
          </cell>
          <cell r="E2745" t="str">
            <v>Pieza</v>
          </cell>
          <cell r="F2745" t="str">
            <v>21601</v>
          </cell>
          <cell r="G2745" t="str">
            <v>11510</v>
          </cell>
          <cell r="H2745"/>
          <cell r="I2745"/>
          <cell r="J2745"/>
        </row>
        <row r="2746">
          <cell r="C2746" t="str">
            <v>JABON DETERGENTE EN POLVO 10 kg.</v>
          </cell>
          <cell r="D2746" t="str">
            <v>21600022-0006</v>
          </cell>
          <cell r="E2746" t="str">
            <v>Pieza</v>
          </cell>
          <cell r="F2746" t="str">
            <v>21601</v>
          </cell>
          <cell r="G2746" t="str">
            <v>11510</v>
          </cell>
          <cell r="H2746"/>
          <cell r="I2746"/>
          <cell r="J2746"/>
        </row>
        <row r="2747">
          <cell r="C2747" t="str">
            <v>JABON DETERGENTE EN POLVO 500 gr..</v>
          </cell>
          <cell r="D2747" t="str">
            <v>21600022-0008</v>
          </cell>
          <cell r="E2747" t="str">
            <v>Pieza</v>
          </cell>
          <cell r="F2747" t="str">
            <v>21601</v>
          </cell>
          <cell r="G2747" t="str">
            <v>11510</v>
          </cell>
          <cell r="H2747"/>
          <cell r="I2747"/>
          <cell r="J2747"/>
        </row>
        <row r="2748">
          <cell r="C2748" t="str">
            <v>JABON LIQUIDO P/UTENCILIOS DE COCINA</v>
          </cell>
          <cell r="D2748" t="str">
            <v>21600022-0009</v>
          </cell>
          <cell r="E2748" t="str">
            <v>Pieza</v>
          </cell>
          <cell r="F2748" t="str">
            <v>21601</v>
          </cell>
          <cell r="G2748" t="str">
            <v>11510</v>
          </cell>
          <cell r="H2748"/>
          <cell r="I2748"/>
          <cell r="J2748"/>
        </row>
        <row r="2749">
          <cell r="C2749" t="str">
            <v>JABON NEUTRO</v>
          </cell>
          <cell r="D2749" t="str">
            <v>21600022-0010</v>
          </cell>
          <cell r="E2749" t="str">
            <v>Pieza</v>
          </cell>
          <cell r="F2749" t="str">
            <v>21601</v>
          </cell>
          <cell r="G2749" t="str">
            <v>11510</v>
          </cell>
          <cell r="H2749"/>
          <cell r="I2749"/>
          <cell r="J2749"/>
        </row>
        <row r="2750">
          <cell r="C2750" t="str">
            <v>JABON P/MANOS  ( SHAMPOO )</v>
          </cell>
          <cell r="D2750" t="str">
            <v>21600022-0011</v>
          </cell>
          <cell r="E2750" t="str">
            <v>Pieza</v>
          </cell>
          <cell r="F2750" t="str">
            <v>21601</v>
          </cell>
          <cell r="G2750" t="str">
            <v>11510</v>
          </cell>
          <cell r="H2750"/>
          <cell r="I2750"/>
          <cell r="J2750"/>
        </row>
        <row r="2751">
          <cell r="C2751" t="str">
            <v>JABON P/TRASTES EN PASTA</v>
          </cell>
          <cell r="D2751" t="str">
            <v>21600022-0012</v>
          </cell>
          <cell r="E2751" t="str">
            <v>Pieza</v>
          </cell>
          <cell r="F2751" t="str">
            <v>21601</v>
          </cell>
          <cell r="G2751" t="str">
            <v>11510</v>
          </cell>
          <cell r="H2751"/>
          <cell r="I2751"/>
          <cell r="J2751"/>
        </row>
        <row r="2752">
          <cell r="C2752" t="str">
            <v>LIMPIA VIDRIOS</v>
          </cell>
          <cell r="D2752" t="str">
            <v>21600022-0013</v>
          </cell>
          <cell r="E2752" t="str">
            <v>Pieza</v>
          </cell>
          <cell r="F2752" t="str">
            <v>21601</v>
          </cell>
          <cell r="G2752" t="str">
            <v>11510</v>
          </cell>
          <cell r="H2752"/>
          <cell r="I2752"/>
          <cell r="J2752"/>
        </row>
        <row r="2753">
          <cell r="C2753" t="str">
            <v>LIMPIADOR MAESTRO LIMPIO</v>
          </cell>
          <cell r="D2753" t="str">
            <v>21600022-0014</v>
          </cell>
          <cell r="E2753" t="str">
            <v>Pieza</v>
          </cell>
          <cell r="F2753" t="str">
            <v>21601</v>
          </cell>
          <cell r="G2753" t="str">
            <v>11510</v>
          </cell>
          <cell r="H2753"/>
          <cell r="I2753"/>
          <cell r="J2753"/>
        </row>
        <row r="2754">
          <cell r="C2754" t="str">
            <v>SHAMPOO PARA AUTOS</v>
          </cell>
          <cell r="D2754" t="str">
            <v>21600022-0015</v>
          </cell>
          <cell r="E2754" t="str">
            <v>Pieza</v>
          </cell>
          <cell r="F2754" t="str">
            <v>21601</v>
          </cell>
          <cell r="G2754" t="str">
            <v>11510</v>
          </cell>
          <cell r="H2754"/>
          <cell r="I2754"/>
          <cell r="J2754"/>
        </row>
        <row r="2755">
          <cell r="C2755" t="str">
            <v>JABON P/MANOS (SHAMPOO) 1 GALON</v>
          </cell>
          <cell r="D2755" t="str">
            <v>21600022-0016</v>
          </cell>
          <cell r="E2755" t="str">
            <v>Pieza</v>
          </cell>
          <cell r="F2755" t="str">
            <v>21601</v>
          </cell>
          <cell r="G2755" t="str">
            <v>11510</v>
          </cell>
          <cell r="H2755"/>
          <cell r="I2755"/>
          <cell r="J2755"/>
        </row>
        <row r="2756">
          <cell r="C2756" t="str">
            <v>JABON P/MANOS (SHAMPOO) 1 LITRO</v>
          </cell>
          <cell r="D2756" t="str">
            <v>21600022-0017</v>
          </cell>
          <cell r="E2756" t="str">
            <v>Pieza</v>
          </cell>
          <cell r="F2756" t="str">
            <v>21601</v>
          </cell>
          <cell r="G2756" t="str">
            <v>11510</v>
          </cell>
          <cell r="H2756"/>
          <cell r="I2756"/>
          <cell r="J2756"/>
        </row>
        <row r="2757">
          <cell r="C2757" t="str">
            <v>JALADOR DE HULE ( CHICO )</v>
          </cell>
          <cell r="D2757" t="str">
            <v>21600023-0001</v>
          </cell>
          <cell r="E2757" t="str">
            <v>Pieza</v>
          </cell>
          <cell r="F2757" t="str">
            <v>21601</v>
          </cell>
          <cell r="G2757" t="str">
            <v>11510</v>
          </cell>
          <cell r="H2757"/>
          <cell r="I2757"/>
          <cell r="J2757"/>
        </row>
        <row r="2758">
          <cell r="C2758" t="str">
            <v>JALADOR DE HULE ( GRANDE )</v>
          </cell>
          <cell r="D2758" t="str">
            <v>21600023-0002</v>
          </cell>
          <cell r="E2758" t="str">
            <v>Pieza</v>
          </cell>
          <cell r="F2758" t="str">
            <v>21601</v>
          </cell>
          <cell r="G2758" t="str">
            <v>11510</v>
          </cell>
          <cell r="H2758"/>
          <cell r="I2758"/>
          <cell r="J2758"/>
        </row>
        <row r="2759">
          <cell r="C2759" t="str">
            <v>BRASSO BRILLA KLEEN 500 ML.</v>
          </cell>
          <cell r="D2759" t="str">
            <v>21600024-0001</v>
          </cell>
          <cell r="E2759" t="str">
            <v>Pieza</v>
          </cell>
          <cell r="F2759" t="str">
            <v>21601</v>
          </cell>
          <cell r="G2759" t="str">
            <v>11510</v>
          </cell>
          <cell r="H2759"/>
          <cell r="I2759"/>
          <cell r="J2759"/>
        </row>
        <row r="2760">
          <cell r="C2760" t="str">
            <v>LIMPIADOR DE METALES EN PASTA (BRASSO)</v>
          </cell>
          <cell r="D2760" t="str">
            <v>21600024-0002</v>
          </cell>
          <cell r="E2760" t="str">
            <v>Pieza</v>
          </cell>
          <cell r="F2760" t="str">
            <v>21601</v>
          </cell>
          <cell r="G2760" t="str">
            <v>11510</v>
          </cell>
          <cell r="H2760"/>
          <cell r="I2760"/>
          <cell r="J2760"/>
        </row>
        <row r="2761">
          <cell r="C2761" t="str">
            <v>LIMPIADOR REMOVEDOR</v>
          </cell>
          <cell r="D2761" t="str">
            <v>21600024-0005</v>
          </cell>
          <cell r="E2761" t="str">
            <v>Pieza</v>
          </cell>
          <cell r="F2761" t="str">
            <v>21601</v>
          </cell>
          <cell r="G2761" t="str">
            <v>11510</v>
          </cell>
          <cell r="H2761"/>
          <cell r="I2761"/>
          <cell r="J2761"/>
        </row>
        <row r="2762">
          <cell r="C2762" t="str">
            <v>LIMPIADOR SARRICIDA 1 LITRO</v>
          </cell>
          <cell r="D2762" t="str">
            <v>21600024-0006</v>
          </cell>
          <cell r="E2762" t="str">
            <v>Pieza</v>
          </cell>
          <cell r="F2762" t="str">
            <v>21601</v>
          </cell>
          <cell r="G2762" t="str">
            <v>11510</v>
          </cell>
          <cell r="H2762"/>
          <cell r="I2762"/>
          <cell r="J2762"/>
        </row>
        <row r="2763">
          <cell r="C2763" t="str">
            <v>CERA LIQUIDA P/MUEBLES</v>
          </cell>
          <cell r="D2763" t="str">
            <v>21600025-0001</v>
          </cell>
          <cell r="E2763" t="str">
            <v>Pieza</v>
          </cell>
          <cell r="F2763" t="str">
            <v>21601</v>
          </cell>
          <cell r="G2763" t="str">
            <v>11510</v>
          </cell>
          <cell r="H2763"/>
          <cell r="I2763"/>
          <cell r="J2763"/>
        </row>
        <row r="2764">
          <cell r="C2764" t="str">
            <v>LUBRIVINIL</v>
          </cell>
          <cell r="D2764" t="str">
            <v>21600025-0002</v>
          </cell>
          <cell r="E2764" t="str">
            <v>Pieza</v>
          </cell>
          <cell r="F2764" t="str">
            <v>21601</v>
          </cell>
          <cell r="G2764" t="str">
            <v>11510</v>
          </cell>
          <cell r="H2764"/>
          <cell r="I2764"/>
          <cell r="J2764"/>
        </row>
        <row r="2765">
          <cell r="C2765" t="str">
            <v>BASE PARA MOOP DE 1 mt.</v>
          </cell>
          <cell r="D2765" t="str">
            <v>21600027-0001</v>
          </cell>
          <cell r="E2765" t="str">
            <v>Pieza</v>
          </cell>
          <cell r="F2765" t="str">
            <v>21601</v>
          </cell>
          <cell r="G2765" t="str">
            <v>11510</v>
          </cell>
          <cell r="H2765"/>
          <cell r="I2765"/>
          <cell r="J2765"/>
        </row>
        <row r="2766">
          <cell r="C2766" t="str">
            <v>BASE PARA MOOP DE 50 cm.</v>
          </cell>
          <cell r="D2766" t="str">
            <v>21600027-0002</v>
          </cell>
          <cell r="E2766" t="str">
            <v>Pieza</v>
          </cell>
          <cell r="F2766" t="str">
            <v>21601</v>
          </cell>
          <cell r="G2766" t="str">
            <v>11510</v>
          </cell>
          <cell r="H2766"/>
          <cell r="I2766"/>
          <cell r="J2766"/>
        </row>
        <row r="2767">
          <cell r="C2767" t="str">
            <v>MOOP P/PISOS 1 mt. DE ANCHO (REPUESTO)</v>
          </cell>
          <cell r="D2767" t="str">
            <v>21600027-0003</v>
          </cell>
          <cell r="E2767" t="str">
            <v>Pieza</v>
          </cell>
          <cell r="F2767" t="str">
            <v>21601</v>
          </cell>
          <cell r="G2767" t="str">
            <v>11510</v>
          </cell>
          <cell r="H2767"/>
          <cell r="I2767"/>
          <cell r="J2767"/>
        </row>
        <row r="2768">
          <cell r="C2768" t="str">
            <v>MOOP P/PISOS 50 cms. DE ANCHO (REPUESTO)</v>
          </cell>
          <cell r="D2768" t="str">
            <v>21600027-0004</v>
          </cell>
          <cell r="E2768" t="str">
            <v>Pieza</v>
          </cell>
          <cell r="F2768" t="str">
            <v>21601</v>
          </cell>
          <cell r="G2768" t="str">
            <v>11510</v>
          </cell>
          <cell r="H2768"/>
          <cell r="I2768"/>
          <cell r="J2768"/>
        </row>
        <row r="2769">
          <cell r="C2769" t="str">
            <v>PLUMERO</v>
          </cell>
          <cell r="D2769" t="str">
            <v>21600029-0001</v>
          </cell>
          <cell r="E2769" t="str">
            <v>Pieza</v>
          </cell>
          <cell r="F2769" t="str">
            <v>21601</v>
          </cell>
          <cell r="G2769" t="str">
            <v>11510</v>
          </cell>
          <cell r="H2769"/>
          <cell r="I2769"/>
          <cell r="J2769"/>
        </row>
        <row r="2770">
          <cell r="C2770" t="str">
            <v>PLUMERO DE RAIZ</v>
          </cell>
          <cell r="D2770" t="str">
            <v>21600029-0002</v>
          </cell>
          <cell r="E2770" t="str">
            <v>Pieza</v>
          </cell>
          <cell r="F2770" t="str">
            <v>21601</v>
          </cell>
          <cell r="G2770" t="str">
            <v>11510</v>
          </cell>
          <cell r="H2770"/>
          <cell r="I2770"/>
          <cell r="J2770"/>
        </row>
        <row r="2771">
          <cell r="C2771" t="str">
            <v>DESPACHADOR P/TOALLA HIGIENICA INTERDOBLA</v>
          </cell>
          <cell r="D2771" t="str">
            <v>21600030-0001</v>
          </cell>
          <cell r="E2771" t="str">
            <v>Pieza</v>
          </cell>
          <cell r="F2771" t="str">
            <v>21601</v>
          </cell>
          <cell r="G2771" t="str">
            <v>11510</v>
          </cell>
          <cell r="H2771"/>
          <cell r="I2771"/>
          <cell r="J2771"/>
        </row>
        <row r="2772">
          <cell r="C2772" t="str">
            <v>PORTARROLLO P/PAPEL SANITARIO JUMBO</v>
          </cell>
          <cell r="D2772" t="str">
            <v>21600030-0002</v>
          </cell>
          <cell r="E2772" t="str">
            <v>Pieza</v>
          </cell>
          <cell r="F2772" t="str">
            <v>21601</v>
          </cell>
          <cell r="G2772" t="str">
            <v>11510</v>
          </cell>
          <cell r="H2772"/>
          <cell r="I2772"/>
          <cell r="J2772"/>
        </row>
        <row r="2773">
          <cell r="C2773" t="str">
            <v>DESPACHADOR CUBRE ASIENTO W.C.</v>
          </cell>
          <cell r="D2773" t="str">
            <v>21600030-0003</v>
          </cell>
          <cell r="E2773" t="str">
            <v>Pieza</v>
          </cell>
          <cell r="F2773" t="str">
            <v>21601</v>
          </cell>
          <cell r="G2773" t="str">
            <v>11510</v>
          </cell>
          <cell r="H2773"/>
          <cell r="I2773"/>
          <cell r="J2773"/>
        </row>
        <row r="2774">
          <cell r="C2774" t="str">
            <v>RECOGEDOR DE LAMINA Y PLASTICO</v>
          </cell>
          <cell r="D2774" t="str">
            <v>21600031-0001</v>
          </cell>
          <cell r="E2774" t="str">
            <v>Pieza</v>
          </cell>
          <cell r="F2774" t="str">
            <v>21601</v>
          </cell>
          <cell r="G2774" t="str">
            <v>11510</v>
          </cell>
          <cell r="H2774"/>
          <cell r="I2774"/>
          <cell r="J2774"/>
        </row>
        <row r="2775">
          <cell r="C2775" t="str">
            <v>TRAPEADOR TIPO MECHUDO</v>
          </cell>
          <cell r="D2775" t="str">
            <v>21600032-0002</v>
          </cell>
          <cell r="E2775" t="str">
            <v>Pieza</v>
          </cell>
          <cell r="F2775" t="str">
            <v>21601</v>
          </cell>
          <cell r="G2775" t="str">
            <v>11510</v>
          </cell>
          <cell r="H2775"/>
          <cell r="I2775"/>
          <cell r="J2775"/>
        </row>
        <row r="2776">
          <cell r="C2776" t="str">
            <v>TRAPEADOR DE ALGODON CHICO</v>
          </cell>
          <cell r="D2776" t="str">
            <v>21600032-0003</v>
          </cell>
          <cell r="E2776" t="str">
            <v>Pieza</v>
          </cell>
          <cell r="F2776" t="str">
            <v>21601</v>
          </cell>
          <cell r="G2776" t="str">
            <v>11510</v>
          </cell>
          <cell r="H2776"/>
          <cell r="I2776"/>
          <cell r="J2776"/>
        </row>
        <row r="2777">
          <cell r="C2777" t="str">
            <v>TRAPEADOR DE ALGODON GRANDE</v>
          </cell>
          <cell r="D2777" t="str">
            <v>21600032-0004</v>
          </cell>
          <cell r="E2777" t="str">
            <v>Pieza</v>
          </cell>
          <cell r="F2777" t="str">
            <v>21601</v>
          </cell>
          <cell r="G2777" t="str">
            <v>11510</v>
          </cell>
          <cell r="H2777"/>
          <cell r="I2777"/>
          <cell r="J2777"/>
        </row>
        <row r="2778">
          <cell r="C2778" t="str">
            <v>TRAPEADOR TIPO INDUSTRIAL</v>
          </cell>
          <cell r="D2778" t="str">
            <v>21600032-0005</v>
          </cell>
          <cell r="E2778" t="str">
            <v>Pieza</v>
          </cell>
          <cell r="F2778" t="str">
            <v>21601</v>
          </cell>
          <cell r="G2778" t="str">
            <v>11510</v>
          </cell>
          <cell r="H2778"/>
          <cell r="I2778"/>
          <cell r="J2778"/>
        </row>
        <row r="2779">
          <cell r="C2779" t="str">
            <v>REPUESTO PARA TRAPEADOR TIPO MECHUDO</v>
          </cell>
          <cell r="D2779" t="str">
            <v>21600032-0006</v>
          </cell>
          <cell r="E2779" t="str">
            <v>Pieza</v>
          </cell>
          <cell r="F2779" t="str">
            <v>21601</v>
          </cell>
          <cell r="G2779" t="str">
            <v>11510</v>
          </cell>
          <cell r="H2779"/>
          <cell r="I2779"/>
          <cell r="J2779"/>
        </row>
        <row r="2780">
          <cell r="C2780" t="str">
            <v>JUEGO DE MOPS</v>
          </cell>
          <cell r="D2780" t="str">
            <v>21600032-0007</v>
          </cell>
          <cell r="E2780" t="str">
            <v>Pieza</v>
          </cell>
          <cell r="F2780" t="str">
            <v>21601</v>
          </cell>
          <cell r="G2780" t="str">
            <v>11510</v>
          </cell>
          <cell r="H2780"/>
          <cell r="I2780"/>
          <cell r="J2780"/>
        </row>
        <row r="2781">
          <cell r="C2781" t="str">
            <v>BOLSA DE PLASTICO PARA BASURA 70x90</v>
          </cell>
          <cell r="D2781" t="str">
            <v>21601001-0001</v>
          </cell>
          <cell r="E2781" t="str">
            <v>Pieza</v>
          </cell>
          <cell r="F2781" t="str">
            <v>21601</v>
          </cell>
          <cell r="G2781" t="str">
            <v>11510</v>
          </cell>
          <cell r="H2781"/>
          <cell r="I2781"/>
          <cell r="J2781"/>
        </row>
        <row r="2782">
          <cell r="C2782" t="str">
            <v>CLORO</v>
          </cell>
          <cell r="D2782" t="str">
            <v>21601001-0002</v>
          </cell>
          <cell r="E2782" t="str">
            <v>Pieza</v>
          </cell>
          <cell r="F2782" t="str">
            <v>21601</v>
          </cell>
          <cell r="G2782" t="str">
            <v>11510</v>
          </cell>
          <cell r="H2782"/>
          <cell r="I2782"/>
          <cell r="J2782"/>
        </row>
        <row r="2783">
          <cell r="C2783" t="str">
            <v>REPUESTO GEL PARA MINGITORIO</v>
          </cell>
          <cell r="D2783" t="str">
            <v>21601001-0003</v>
          </cell>
          <cell r="E2783" t="str">
            <v>Pieza</v>
          </cell>
          <cell r="F2783" t="str">
            <v>21601</v>
          </cell>
          <cell r="G2783" t="str">
            <v>11510</v>
          </cell>
          <cell r="H2783"/>
          <cell r="I2783"/>
          <cell r="J2783"/>
        </row>
        <row r="2784">
          <cell r="C2784" t="str">
            <v>CUBETA</v>
          </cell>
          <cell r="D2784" t="str">
            <v>21601001-0004</v>
          </cell>
          <cell r="E2784" t="str">
            <v>Pieza</v>
          </cell>
          <cell r="F2784" t="str">
            <v>21601</v>
          </cell>
          <cell r="G2784" t="str">
            <v>11510</v>
          </cell>
          <cell r="H2784"/>
          <cell r="I2784"/>
          <cell r="J2784"/>
        </row>
        <row r="2785">
          <cell r="C2785" t="str">
            <v>REPUESTO DE LATEX PARA MINGITORIO</v>
          </cell>
          <cell r="D2785" t="str">
            <v>21601001-0005</v>
          </cell>
          <cell r="E2785" t="str">
            <v>Pieza</v>
          </cell>
          <cell r="F2785" t="str">
            <v>21601</v>
          </cell>
          <cell r="G2785" t="str">
            <v>11510</v>
          </cell>
          <cell r="H2785"/>
          <cell r="I2785"/>
          <cell r="J2785"/>
        </row>
        <row r="2786">
          <cell r="C2786" t="str">
            <v>DESINFECTANTE EN AEROSOL</v>
          </cell>
          <cell r="D2786" t="str">
            <v>21601001-0006</v>
          </cell>
          <cell r="E2786" t="str">
            <v>Pieza</v>
          </cell>
          <cell r="F2786" t="str">
            <v>21601</v>
          </cell>
          <cell r="G2786" t="str">
            <v>11510</v>
          </cell>
          <cell r="H2786"/>
          <cell r="I2786"/>
          <cell r="J2786"/>
        </row>
        <row r="2787">
          <cell r="C2787" t="str">
            <v>PIEDRA POMEZ</v>
          </cell>
          <cell r="D2787" t="str">
            <v>21601001-0007</v>
          </cell>
          <cell r="E2787" t="str">
            <v>KILOGRAMO</v>
          </cell>
          <cell r="F2787" t="str">
            <v>21601</v>
          </cell>
          <cell r="G2787" t="str">
            <v>11510</v>
          </cell>
          <cell r="H2787"/>
          <cell r="I2787"/>
          <cell r="J2787"/>
        </row>
        <row r="2788">
          <cell r="C2788" t="str">
            <v>ABRILLANTADOR Y QUITA POLVO PARA MUEBLES</v>
          </cell>
          <cell r="D2788" t="str">
            <v>21601001-0008</v>
          </cell>
          <cell r="E2788" t="str">
            <v>Pieza</v>
          </cell>
          <cell r="F2788" t="str">
            <v>21601</v>
          </cell>
          <cell r="G2788" t="str">
            <v>11510</v>
          </cell>
          <cell r="H2788"/>
          <cell r="I2788"/>
          <cell r="J2788"/>
        </row>
        <row r="2789">
          <cell r="C2789" t="str">
            <v>ALGODON INDUSTRIAL</v>
          </cell>
          <cell r="D2789" t="str">
            <v>21601001-0009</v>
          </cell>
          <cell r="E2789" t="str">
            <v>KILOGRAMO</v>
          </cell>
          <cell r="F2789" t="str">
            <v>21601</v>
          </cell>
          <cell r="G2789" t="str">
            <v>11510</v>
          </cell>
          <cell r="H2789"/>
          <cell r="I2789"/>
          <cell r="J2789"/>
        </row>
        <row r="2790">
          <cell r="C2790" t="str">
            <v>BORLA PARA ESMERIL</v>
          </cell>
          <cell r="D2790" t="str">
            <v>21601001-0010</v>
          </cell>
          <cell r="E2790" t="str">
            <v>Pieza</v>
          </cell>
          <cell r="F2790" t="str">
            <v>21601</v>
          </cell>
          <cell r="G2790" t="str">
            <v>11510</v>
          </cell>
          <cell r="H2790"/>
          <cell r="I2790"/>
          <cell r="J2790"/>
        </row>
        <row r="2791">
          <cell r="C2791" t="str">
            <v>ACIDO MURIATICO</v>
          </cell>
          <cell r="D2791" t="str">
            <v>21601001-0011</v>
          </cell>
          <cell r="E2791" t="str">
            <v>Pieza</v>
          </cell>
          <cell r="F2791" t="str">
            <v>21601</v>
          </cell>
          <cell r="G2791" t="str">
            <v>11510</v>
          </cell>
          <cell r="H2791"/>
          <cell r="I2791"/>
          <cell r="J2791"/>
        </row>
        <row r="2792">
          <cell r="C2792" t="str">
            <v>PINOL</v>
          </cell>
          <cell r="D2792" t="str">
            <v>21601001-0012</v>
          </cell>
          <cell r="E2792" t="str">
            <v>Pieza</v>
          </cell>
          <cell r="F2792" t="str">
            <v>21601</v>
          </cell>
          <cell r="G2792" t="str">
            <v>11510</v>
          </cell>
          <cell r="H2792"/>
          <cell r="I2792"/>
          <cell r="J2792"/>
        </row>
        <row r="2793">
          <cell r="C2793" t="str">
            <v>PAPEL HIGIENICO</v>
          </cell>
          <cell r="D2793" t="str">
            <v>21601001-0013</v>
          </cell>
          <cell r="E2793" t="str">
            <v>CAJA</v>
          </cell>
          <cell r="F2793" t="str">
            <v>21601</v>
          </cell>
          <cell r="G2793" t="str">
            <v>11510</v>
          </cell>
          <cell r="H2793"/>
          <cell r="I2793"/>
          <cell r="J2793"/>
        </row>
        <row r="2794">
          <cell r="C2794" t="str">
            <v>PAPEL HIGIENICO</v>
          </cell>
          <cell r="D2794" t="str">
            <v>21601001-0014</v>
          </cell>
          <cell r="E2794" t="str">
            <v>PAQUETE</v>
          </cell>
          <cell r="F2794" t="str">
            <v>21601</v>
          </cell>
          <cell r="G2794" t="str">
            <v>11510</v>
          </cell>
          <cell r="H2794"/>
          <cell r="I2794"/>
          <cell r="J2794"/>
        </row>
        <row r="2795">
          <cell r="C2795" t="str">
            <v>DESPACHADOR DE PAPEL</v>
          </cell>
          <cell r="D2795" t="str">
            <v>21601001-0015</v>
          </cell>
          <cell r="E2795" t="str">
            <v>Pieza</v>
          </cell>
          <cell r="F2795" t="str">
            <v>21601</v>
          </cell>
          <cell r="G2795" t="str">
            <v>11510</v>
          </cell>
          <cell r="H2795"/>
          <cell r="I2795"/>
          <cell r="J2795"/>
        </row>
        <row r="2796">
          <cell r="C2796" t="str">
            <v>PAPEL HIGIENICO</v>
          </cell>
          <cell r="D2796" t="str">
            <v>21601001-0016</v>
          </cell>
          <cell r="E2796" t="str">
            <v>ROLLO</v>
          </cell>
          <cell r="F2796" t="str">
            <v>21601</v>
          </cell>
          <cell r="G2796" t="str">
            <v>11510</v>
          </cell>
          <cell r="H2796"/>
          <cell r="I2796"/>
          <cell r="J2796"/>
        </row>
        <row r="2797">
          <cell r="C2797" t="str">
            <v>TOALLA INTERDOBLADA</v>
          </cell>
          <cell r="D2797" t="str">
            <v>21601001-0017</v>
          </cell>
          <cell r="E2797" t="str">
            <v>CAJA</v>
          </cell>
          <cell r="F2797" t="str">
            <v>21601</v>
          </cell>
          <cell r="G2797" t="str">
            <v>11510</v>
          </cell>
          <cell r="H2797"/>
          <cell r="I2797"/>
          <cell r="J2797"/>
        </row>
        <row r="2798">
          <cell r="C2798" t="str">
            <v>PAPEL TOALLA  EN ROLLO</v>
          </cell>
          <cell r="D2798" t="str">
            <v>21601001-0018</v>
          </cell>
          <cell r="E2798" t="str">
            <v>Pieza</v>
          </cell>
          <cell r="F2798" t="str">
            <v>21601</v>
          </cell>
          <cell r="G2798" t="str">
            <v>11510</v>
          </cell>
          <cell r="H2798"/>
          <cell r="I2798"/>
          <cell r="J2798"/>
        </row>
        <row r="2799">
          <cell r="C2799" t="str">
            <v>TOALLA INTERDOBLADA</v>
          </cell>
          <cell r="D2799" t="str">
            <v>21601001-0019</v>
          </cell>
          <cell r="E2799" t="str">
            <v>PAQUETE</v>
          </cell>
          <cell r="F2799" t="str">
            <v>21601</v>
          </cell>
          <cell r="G2799" t="str">
            <v>11510</v>
          </cell>
          <cell r="H2799"/>
          <cell r="I2799"/>
          <cell r="J2799"/>
        </row>
        <row r="2800">
          <cell r="C2800" t="str">
            <v>BOLSA JUMBO PARA BASURA</v>
          </cell>
          <cell r="D2800" t="str">
            <v>21601001-0020</v>
          </cell>
          <cell r="E2800" t="str">
            <v>KILOGRAMO</v>
          </cell>
          <cell r="F2800" t="str">
            <v>21601</v>
          </cell>
          <cell r="G2800" t="str">
            <v>11510</v>
          </cell>
          <cell r="H2800"/>
          <cell r="I2800"/>
          <cell r="J2800"/>
        </row>
        <row r="2801">
          <cell r="C2801" t="str">
            <v>JICARA DE PLASTICO</v>
          </cell>
          <cell r="D2801" t="str">
            <v>21601001-0021</v>
          </cell>
          <cell r="E2801" t="str">
            <v>Pieza</v>
          </cell>
          <cell r="F2801" t="str">
            <v>21601</v>
          </cell>
          <cell r="G2801" t="str">
            <v>11510</v>
          </cell>
          <cell r="H2801"/>
          <cell r="I2801"/>
          <cell r="J2801"/>
        </row>
        <row r="2802">
          <cell r="C2802" t="str">
            <v>PINOL</v>
          </cell>
          <cell r="D2802" t="str">
            <v>21601001-0022</v>
          </cell>
          <cell r="E2802" t="str">
            <v>CAJA</v>
          </cell>
          <cell r="F2802" t="str">
            <v>21601</v>
          </cell>
          <cell r="G2802" t="str">
            <v>11510</v>
          </cell>
          <cell r="H2802"/>
          <cell r="I2802"/>
          <cell r="J2802"/>
        </row>
        <row r="2803">
          <cell r="C2803" t="str">
            <v>CLORO</v>
          </cell>
          <cell r="D2803" t="str">
            <v>21601001-0023</v>
          </cell>
          <cell r="E2803" t="str">
            <v>CAJA</v>
          </cell>
          <cell r="F2803" t="str">
            <v>21601</v>
          </cell>
          <cell r="G2803" t="str">
            <v>11510</v>
          </cell>
          <cell r="H2803"/>
          <cell r="I2803"/>
          <cell r="J2803"/>
        </row>
        <row r="2804">
          <cell r="C2804" t="str">
            <v>FABULOSO LIMPIADOR LIQUIDO</v>
          </cell>
          <cell r="D2804" t="str">
            <v>21601001-0024</v>
          </cell>
          <cell r="E2804" t="str">
            <v>CAJA</v>
          </cell>
          <cell r="F2804" t="str">
            <v>21601</v>
          </cell>
          <cell r="G2804" t="str">
            <v>11510</v>
          </cell>
          <cell r="H2804"/>
          <cell r="I2804"/>
          <cell r="J2804"/>
        </row>
        <row r="2805">
          <cell r="C2805" t="str">
            <v>PASTILLAS DE CLORO</v>
          </cell>
          <cell r="D2805" t="str">
            <v>21601001-0025</v>
          </cell>
          <cell r="E2805" t="str">
            <v>BOTE</v>
          </cell>
          <cell r="F2805" t="str">
            <v>21601</v>
          </cell>
          <cell r="G2805" t="str">
            <v>11510</v>
          </cell>
          <cell r="H2805"/>
          <cell r="I2805"/>
          <cell r="J2805"/>
        </row>
        <row r="2806">
          <cell r="C2806" t="str">
            <v>TOALLA DE MICROFIBRA</v>
          </cell>
          <cell r="D2806" t="str">
            <v>21601001-0026</v>
          </cell>
          <cell r="E2806" t="str">
            <v>Pieza</v>
          </cell>
          <cell r="F2806" t="str">
            <v>21601</v>
          </cell>
          <cell r="G2806" t="str">
            <v>11510</v>
          </cell>
          <cell r="H2806"/>
          <cell r="I2806"/>
          <cell r="J2806"/>
        </row>
        <row r="2807">
          <cell r="C2807" t="str">
            <v>LIMPIADOR PARA PVC -</v>
          </cell>
          <cell r="D2807" t="str">
            <v>21601001-0027</v>
          </cell>
          <cell r="E2807" t="str">
            <v>LITRO</v>
          </cell>
          <cell r="F2807" t="str">
            <v>21601</v>
          </cell>
          <cell r="G2807" t="str">
            <v>11510</v>
          </cell>
          <cell r="H2807"/>
          <cell r="I2807"/>
          <cell r="J2807"/>
        </row>
        <row r="2808">
          <cell r="C2808" t="str">
            <v>BIDON</v>
          </cell>
          <cell r="D2808" t="str">
            <v>21601001-0028</v>
          </cell>
          <cell r="E2808" t="str">
            <v>Pieza</v>
          </cell>
          <cell r="F2808" t="str">
            <v>21601</v>
          </cell>
          <cell r="G2808" t="str">
            <v>11510</v>
          </cell>
          <cell r="H2808"/>
          <cell r="I2808"/>
          <cell r="J2808"/>
        </row>
        <row r="2809">
          <cell r="C2809" t="str">
            <v>FRANELA 90 X 50</v>
          </cell>
          <cell r="D2809" t="str">
            <v>21601001-0029</v>
          </cell>
          <cell r="E2809" t="str">
            <v>Pieza</v>
          </cell>
          <cell r="F2809" t="str">
            <v>21601</v>
          </cell>
          <cell r="G2809" t="str">
            <v>11510</v>
          </cell>
          <cell r="H2809"/>
          <cell r="I2809"/>
          <cell r="J2809"/>
        </row>
        <row r="2810">
          <cell r="C2810" t="str">
            <v>ACEITE PARA MOP</v>
          </cell>
          <cell r="D2810" t="str">
            <v>21601001-0030</v>
          </cell>
          <cell r="E2810" t="str">
            <v>Pieza</v>
          </cell>
          <cell r="F2810" t="str">
            <v>21601</v>
          </cell>
          <cell r="G2810" t="str">
            <v>11510</v>
          </cell>
          <cell r="H2810"/>
          <cell r="I2810"/>
          <cell r="J2810"/>
        </row>
        <row r="2811">
          <cell r="C2811" t="str">
            <v>BASE PARA MOP</v>
          </cell>
          <cell r="D2811" t="str">
            <v>21601001-0031</v>
          </cell>
          <cell r="E2811" t="str">
            <v>Pieza</v>
          </cell>
          <cell r="F2811" t="str">
            <v>21601</v>
          </cell>
          <cell r="G2811" t="str">
            <v>11510</v>
          </cell>
          <cell r="H2811"/>
          <cell r="I2811"/>
          <cell r="J2811"/>
        </row>
        <row r="2812">
          <cell r="C2812" t="str">
            <v>FUNDA PARA MOP</v>
          </cell>
          <cell r="D2812" t="str">
            <v>21601001-0032</v>
          </cell>
          <cell r="E2812" t="str">
            <v>Pieza</v>
          </cell>
          <cell r="F2812" t="str">
            <v>21601</v>
          </cell>
          <cell r="G2812" t="str">
            <v>11510</v>
          </cell>
          <cell r="H2812"/>
          <cell r="I2812"/>
          <cell r="J2812"/>
        </row>
        <row r="2813">
          <cell r="C2813" t="str">
            <v>DISPENSADOR DE DESODORANTE POR GOTEO PARA MINGITORIOS</v>
          </cell>
          <cell r="D2813" t="str">
            <v>21601001-0033</v>
          </cell>
          <cell r="E2813" t="str">
            <v>Pieza</v>
          </cell>
          <cell r="F2813" t="str">
            <v>21601</v>
          </cell>
          <cell r="G2813" t="str">
            <v>11510</v>
          </cell>
          <cell r="H2813"/>
          <cell r="I2813"/>
          <cell r="J2813"/>
        </row>
        <row r="2814">
          <cell r="C2814" t="str">
            <v>DISPENSADOR DE DESODORANTE AMBIENTAL</v>
          </cell>
          <cell r="D2814" t="str">
            <v>21601001-0034</v>
          </cell>
          <cell r="E2814" t="str">
            <v>Pieza</v>
          </cell>
          <cell r="F2814" t="str">
            <v>21601</v>
          </cell>
          <cell r="G2814" t="str">
            <v>11510</v>
          </cell>
          <cell r="H2814"/>
          <cell r="I2814"/>
          <cell r="J2814"/>
        </row>
        <row r="2815">
          <cell r="C2815" t="str">
            <v>FIBRA ESPONJA PARA TRASTES</v>
          </cell>
          <cell r="D2815" t="str">
            <v>21601001-0035</v>
          </cell>
          <cell r="E2815" t="str">
            <v>Pieza</v>
          </cell>
          <cell r="F2815" t="str">
            <v>21601</v>
          </cell>
          <cell r="G2815" t="str">
            <v>11510</v>
          </cell>
          <cell r="H2815"/>
          <cell r="I2815"/>
          <cell r="J2815"/>
        </row>
        <row r="2816">
          <cell r="C2816" t="str">
            <v>GEL SANITIZANTE PARA MANOS</v>
          </cell>
          <cell r="D2816" t="str">
            <v>21601001-0036</v>
          </cell>
          <cell r="E2816" t="str">
            <v>Pieza</v>
          </cell>
          <cell r="F2816" t="str">
            <v>21601</v>
          </cell>
          <cell r="G2816" t="str">
            <v>11510</v>
          </cell>
          <cell r="H2816"/>
          <cell r="I2816"/>
          <cell r="J2816"/>
        </row>
        <row r="2817">
          <cell r="C2817" t="str">
            <v>ABRILLANTADOR DE PLASTICO Y VINIL</v>
          </cell>
          <cell r="D2817" t="str">
            <v>21601001-0037</v>
          </cell>
          <cell r="E2817" t="str">
            <v>LITRO</v>
          </cell>
          <cell r="F2817" t="str">
            <v>21601</v>
          </cell>
          <cell r="G2817" t="str">
            <v>11510</v>
          </cell>
          <cell r="H2817"/>
          <cell r="I2817"/>
          <cell r="J2817"/>
        </row>
        <row r="2818">
          <cell r="C2818" t="str">
            <v>CONTENEDOR PARA BASURA</v>
          </cell>
          <cell r="D2818" t="str">
            <v>21601001-0038</v>
          </cell>
          <cell r="E2818" t="str">
            <v>Pieza</v>
          </cell>
          <cell r="F2818" t="str">
            <v>21601</v>
          </cell>
          <cell r="G2818" t="str">
            <v>11510</v>
          </cell>
          <cell r="H2818"/>
          <cell r="I2818"/>
          <cell r="J2818"/>
        </row>
        <row r="2819">
          <cell r="C2819" t="str">
            <v>LIQUIDO ABRILLANTADOR PARA PLANTAS DE ORNATO</v>
          </cell>
          <cell r="D2819" t="str">
            <v>21601001-0039</v>
          </cell>
          <cell r="E2819" t="str">
            <v>Pieza</v>
          </cell>
          <cell r="F2819" t="str">
            <v>21601</v>
          </cell>
          <cell r="G2819" t="str">
            <v>11510</v>
          </cell>
          <cell r="H2819"/>
          <cell r="I2819"/>
          <cell r="J2819"/>
        </row>
        <row r="2820">
          <cell r="C2820" t="str">
            <v>PAÑO PARA LIMPIEZA DE EQUIPO ELECTRONICO</v>
          </cell>
          <cell r="D2820" t="str">
            <v>21601001-0040</v>
          </cell>
          <cell r="E2820" t="str">
            <v>PAQUETE</v>
          </cell>
          <cell r="F2820" t="str">
            <v>21601</v>
          </cell>
          <cell r="G2820" t="str">
            <v>11510</v>
          </cell>
          <cell r="H2820"/>
          <cell r="I2820"/>
          <cell r="J2820"/>
        </row>
        <row r="2821">
          <cell r="C2821" t="str">
            <v>EMBUDO DE PLASTICO</v>
          </cell>
          <cell r="D2821" t="str">
            <v>21601001-0041</v>
          </cell>
          <cell r="E2821" t="str">
            <v>Pieza</v>
          </cell>
          <cell r="F2821" t="str">
            <v>21601</v>
          </cell>
          <cell r="G2821" t="str">
            <v>11510</v>
          </cell>
          <cell r="H2821"/>
          <cell r="I2821"/>
          <cell r="J2821"/>
        </row>
        <row r="2822">
          <cell r="C2822" t="str">
            <v>CEPILLO DE CERDAS NYLON 19 PULGADAS</v>
          </cell>
          <cell r="D2822" t="str">
            <v>21601001-0042</v>
          </cell>
          <cell r="E2822" t="str">
            <v>Pieza</v>
          </cell>
          <cell r="F2822" t="str">
            <v>21601</v>
          </cell>
          <cell r="G2822" t="str">
            <v>11510</v>
          </cell>
          <cell r="H2822"/>
          <cell r="I2822"/>
          <cell r="J2822"/>
        </row>
        <row r="2823">
          <cell r="C2823" t="str">
            <v>PH + KLAREN (5 KILOS)</v>
          </cell>
          <cell r="D2823" t="str">
            <v>21601001-0043</v>
          </cell>
          <cell r="E2823" t="str">
            <v>Pieza</v>
          </cell>
          <cell r="F2823" t="str">
            <v>21601</v>
          </cell>
          <cell r="G2823" t="str">
            <v>11510</v>
          </cell>
          <cell r="H2823"/>
          <cell r="I2823"/>
          <cell r="J2823"/>
        </row>
        <row r="2824">
          <cell r="C2824" t="str">
            <v>ALGATROL (ALGICIDA Y BACTERICIDA)</v>
          </cell>
          <cell r="D2824" t="str">
            <v>21601001-0044</v>
          </cell>
          <cell r="E2824" t="str">
            <v>LITRO</v>
          </cell>
          <cell r="F2824" t="str">
            <v>21601</v>
          </cell>
          <cell r="G2824" t="str">
            <v>11510</v>
          </cell>
          <cell r="H2824"/>
          <cell r="I2824"/>
          <cell r="J2824"/>
        </row>
        <row r="2825">
          <cell r="C2825" t="str">
            <v>TRICLORO GRANULAR 20 KGS</v>
          </cell>
          <cell r="D2825" t="str">
            <v>21601001-0045</v>
          </cell>
          <cell r="E2825" t="str">
            <v>Pieza</v>
          </cell>
          <cell r="F2825" t="str">
            <v>21601</v>
          </cell>
          <cell r="G2825" t="str">
            <v>11510</v>
          </cell>
          <cell r="H2825"/>
          <cell r="I2825"/>
          <cell r="J2825"/>
        </row>
        <row r="2826">
          <cell r="C2826" t="str">
            <v>CLARIFICADOR  20 LITROS</v>
          </cell>
          <cell r="D2826" t="str">
            <v>21601001-0046</v>
          </cell>
          <cell r="E2826" t="str">
            <v>Pieza</v>
          </cell>
          <cell r="F2826" t="str">
            <v>21601</v>
          </cell>
          <cell r="G2826" t="str">
            <v>11510</v>
          </cell>
          <cell r="H2826"/>
          <cell r="I2826"/>
          <cell r="J2826"/>
        </row>
        <row r="2827">
          <cell r="C2827" t="str">
            <v>PH - KLAREN (5 KILOS)</v>
          </cell>
          <cell r="D2827" t="str">
            <v>21601001-0047</v>
          </cell>
          <cell r="E2827" t="str">
            <v>Pieza</v>
          </cell>
          <cell r="F2827" t="str">
            <v>21601</v>
          </cell>
          <cell r="G2827" t="str">
            <v>11510</v>
          </cell>
          <cell r="H2827"/>
          <cell r="I2827"/>
          <cell r="J2827"/>
        </row>
        <row r="2828">
          <cell r="C2828" t="str">
            <v>BOLSA DE PLASTICO PARA BASURA NEGRA 50 X 80</v>
          </cell>
          <cell r="D2828" t="str">
            <v>21601001-0048</v>
          </cell>
          <cell r="E2828" t="str">
            <v>Pieza</v>
          </cell>
          <cell r="F2828" t="str">
            <v>21601</v>
          </cell>
          <cell r="G2828" t="str">
            <v>11510</v>
          </cell>
          <cell r="H2828"/>
          <cell r="I2828"/>
          <cell r="J2828"/>
        </row>
        <row r="2829">
          <cell r="C2829" t="str">
            <v>ELIMINADOR DE HUMEDAD</v>
          </cell>
          <cell r="D2829" t="str">
            <v>21601001-0049</v>
          </cell>
          <cell r="E2829" t="str">
            <v>KILOGRAMO</v>
          </cell>
          <cell r="F2829" t="str">
            <v>21601</v>
          </cell>
          <cell r="G2829" t="str">
            <v>11510</v>
          </cell>
          <cell r="H2829"/>
          <cell r="I2829"/>
          <cell r="J2829"/>
        </row>
        <row r="2830">
          <cell r="C2830" t="str">
            <v>JABON PARA MANOS CARTUCHO CON 500ML CAJA CON 12</v>
          </cell>
          <cell r="D2830" t="str">
            <v>21601001-0050</v>
          </cell>
          <cell r="E2830" t="str">
            <v>CAJA</v>
          </cell>
          <cell r="F2830" t="str">
            <v>21601</v>
          </cell>
          <cell r="G2830" t="str">
            <v>11510</v>
          </cell>
          <cell r="H2830"/>
          <cell r="I2830"/>
          <cell r="J2830"/>
        </row>
        <row r="2831">
          <cell r="C2831" t="str">
            <v>HIPOCLORITO DE SODIO</v>
          </cell>
          <cell r="D2831" t="str">
            <v>21601001-0051</v>
          </cell>
          <cell r="E2831" t="str">
            <v>LITRO</v>
          </cell>
          <cell r="F2831" t="str">
            <v>21601</v>
          </cell>
          <cell r="G2831" t="str">
            <v>11510</v>
          </cell>
          <cell r="H2831"/>
          <cell r="I2831"/>
          <cell r="J2831"/>
        </row>
        <row r="2832">
          <cell r="C2832" t="str">
            <v>DESENGRASANTE</v>
          </cell>
          <cell r="D2832" t="str">
            <v>21601001-0052</v>
          </cell>
          <cell r="E2832" t="str">
            <v>Pieza</v>
          </cell>
          <cell r="F2832" t="str">
            <v>21601</v>
          </cell>
          <cell r="G2832" t="str">
            <v>11510</v>
          </cell>
          <cell r="H2832"/>
          <cell r="I2832"/>
          <cell r="J2832"/>
        </row>
        <row r="2833">
          <cell r="C2833" t="str">
            <v>DETERGENTE EN POLVO</v>
          </cell>
          <cell r="D2833" t="str">
            <v>21601001-0053</v>
          </cell>
          <cell r="E2833" t="str">
            <v>Pieza</v>
          </cell>
          <cell r="F2833" t="str">
            <v>21601</v>
          </cell>
          <cell r="G2833" t="str">
            <v>11510</v>
          </cell>
          <cell r="H2833"/>
          <cell r="I2833"/>
          <cell r="J2833"/>
        </row>
        <row r="2834">
          <cell r="C2834" t="str">
            <v>ESPUMA PARA LLANTAS</v>
          </cell>
          <cell r="D2834" t="str">
            <v>21601001-0054</v>
          </cell>
          <cell r="E2834" t="str">
            <v>LITRO</v>
          </cell>
          <cell r="F2834" t="str">
            <v>21601</v>
          </cell>
          <cell r="G2834" t="str">
            <v>11510</v>
          </cell>
          <cell r="H2834"/>
          <cell r="I2834"/>
          <cell r="J2834"/>
        </row>
        <row r="2835">
          <cell r="C2835" t="str">
            <v>ARMOR ALL</v>
          </cell>
          <cell r="D2835" t="str">
            <v>21601001-0055</v>
          </cell>
          <cell r="E2835" t="str">
            <v>LITRO</v>
          </cell>
          <cell r="F2835" t="str">
            <v>21601</v>
          </cell>
          <cell r="G2835" t="str">
            <v>11510</v>
          </cell>
          <cell r="H2835"/>
          <cell r="I2835"/>
          <cell r="J2835"/>
        </row>
        <row r="2836">
          <cell r="C2836" t="str">
            <v>AGENDE DE LIMPIEZA PARA TUBERIA</v>
          </cell>
          <cell r="D2836" t="str">
            <v>21601001-0056</v>
          </cell>
          <cell r="E2836" t="str">
            <v>Pieza</v>
          </cell>
          <cell r="F2836" t="str">
            <v>21601</v>
          </cell>
          <cell r="G2836" t="str">
            <v>11510</v>
          </cell>
          <cell r="H2836"/>
          <cell r="I2836"/>
          <cell r="J2836"/>
        </row>
        <row r="2837">
          <cell r="C2837" t="str">
            <v>PASTILLA DE CLORO</v>
          </cell>
          <cell r="D2837" t="str">
            <v>21601001-0057</v>
          </cell>
          <cell r="E2837" t="str">
            <v>Pieza</v>
          </cell>
          <cell r="F2837" t="str">
            <v>21601</v>
          </cell>
          <cell r="G2837" t="str">
            <v>11510</v>
          </cell>
          <cell r="H2837"/>
          <cell r="I2837"/>
          <cell r="J2837"/>
        </row>
        <row r="2838">
          <cell r="C2838" t="str">
            <v>CEPILLO PARA PISO</v>
          </cell>
          <cell r="D2838" t="str">
            <v>21601001-0058</v>
          </cell>
          <cell r="E2838" t="str">
            <v>Pieza</v>
          </cell>
          <cell r="F2838" t="str">
            <v>21601</v>
          </cell>
          <cell r="G2838" t="str">
            <v>11510</v>
          </cell>
          <cell r="H2838"/>
          <cell r="I2838"/>
          <cell r="J2838"/>
        </row>
        <row r="2839">
          <cell r="C2839" t="str">
            <v>ESCURRIDOR DE ACERO INOXIDABLE</v>
          </cell>
          <cell r="D2839" t="str">
            <v>21601001-0059</v>
          </cell>
          <cell r="E2839" t="str">
            <v>Pieza</v>
          </cell>
          <cell r="F2839" t="str">
            <v>21601</v>
          </cell>
          <cell r="G2839" t="str">
            <v>11510</v>
          </cell>
          <cell r="H2839"/>
          <cell r="I2839"/>
          <cell r="J2839"/>
        </row>
        <row r="2840">
          <cell r="C2840" t="str">
            <v>GLICERINA</v>
          </cell>
          <cell r="D2840" t="str">
            <v>21601001-0060</v>
          </cell>
          <cell r="E2840" t="str">
            <v>Pieza</v>
          </cell>
          <cell r="F2840" t="str">
            <v>21601</v>
          </cell>
          <cell r="G2840" t="str">
            <v>11510</v>
          </cell>
          <cell r="H2840"/>
          <cell r="I2840"/>
          <cell r="J2840"/>
        </row>
        <row r="2841">
          <cell r="C2841" t="str">
            <v>DOSIFICADOR C/BOTELLA DE PLASTICO</v>
          </cell>
          <cell r="D2841" t="str">
            <v>21601001-0061</v>
          </cell>
          <cell r="E2841" t="str">
            <v>Pieza</v>
          </cell>
          <cell r="F2841" t="str">
            <v>21601</v>
          </cell>
          <cell r="G2841" t="str">
            <v>11510</v>
          </cell>
          <cell r="H2841"/>
          <cell r="I2841"/>
          <cell r="J2841"/>
        </row>
        <row r="2842">
          <cell r="C2842" t="str">
            <v>TOALLA HUMEDA</v>
          </cell>
          <cell r="D2842" t="str">
            <v>21601001-0062</v>
          </cell>
          <cell r="E2842" t="str">
            <v>PAQUETE</v>
          </cell>
          <cell r="F2842" t="str">
            <v>21601</v>
          </cell>
          <cell r="G2842" t="str">
            <v>11510</v>
          </cell>
          <cell r="H2842"/>
          <cell r="I2842"/>
          <cell r="J2842"/>
        </row>
        <row r="2843">
          <cell r="C2843" t="str">
            <v>BOLSA BIODEGRADABLE 90 X 120 CM</v>
          </cell>
          <cell r="D2843" t="str">
            <v>21601001-0063</v>
          </cell>
          <cell r="E2843" t="str">
            <v>KILOGRAMO</v>
          </cell>
          <cell r="F2843" t="str">
            <v>21601</v>
          </cell>
          <cell r="G2843" t="str">
            <v>11510</v>
          </cell>
          <cell r="H2843"/>
          <cell r="I2843"/>
          <cell r="J2843"/>
        </row>
        <row r="2844">
          <cell r="C2844" t="str">
            <v>PAÑO PARA LIMPIEZA DE EQUIPO ELECTRONICO</v>
          </cell>
          <cell r="D2844" t="str">
            <v>21601001-0064</v>
          </cell>
          <cell r="E2844" t="str">
            <v>Pieza</v>
          </cell>
          <cell r="F2844" t="str">
            <v>21601</v>
          </cell>
          <cell r="G2844" t="str">
            <v>11510</v>
          </cell>
          <cell r="H2844"/>
          <cell r="I2844"/>
          <cell r="J2844"/>
        </row>
        <row r="2845">
          <cell r="C2845" t="str">
            <v>TOALLAS HUMEDAS DESINFECTANTES</v>
          </cell>
          <cell r="D2845" t="str">
            <v>21601001-0065</v>
          </cell>
          <cell r="E2845" t="str">
            <v>PAQUETE</v>
          </cell>
          <cell r="F2845" t="str">
            <v>21601</v>
          </cell>
          <cell r="G2845" t="str">
            <v>11510</v>
          </cell>
          <cell r="H2845"/>
          <cell r="I2845"/>
          <cell r="J2845"/>
        </row>
        <row r="2846">
          <cell r="C2846" t="str">
            <v>SANITIZANTE LIQUIDO</v>
          </cell>
          <cell r="D2846" t="str">
            <v>21601001-0066</v>
          </cell>
          <cell r="E2846" t="str">
            <v>LITRO</v>
          </cell>
          <cell r="F2846" t="str">
            <v>21601</v>
          </cell>
          <cell r="G2846" t="str">
            <v>11510</v>
          </cell>
          <cell r="H2846"/>
          <cell r="I2846"/>
          <cell r="J2846"/>
        </row>
        <row r="2847">
          <cell r="C2847" t="str">
            <v>LIQUIDO DESINFECTANTE Y SANITIZANTE</v>
          </cell>
          <cell r="D2847" t="str">
            <v>21601001-0067</v>
          </cell>
          <cell r="E2847" t="str">
            <v>LITRO</v>
          </cell>
          <cell r="F2847" t="str">
            <v>21601</v>
          </cell>
          <cell r="G2847" t="str">
            <v>11510</v>
          </cell>
          <cell r="H2847"/>
          <cell r="I2847"/>
          <cell r="J2847"/>
        </row>
        <row r="2848">
          <cell r="C2848" t="str">
            <v>CHAROLA DESINFECTANTE P/CALZADO</v>
          </cell>
          <cell r="D2848" t="str">
            <v>21601001-0068</v>
          </cell>
          <cell r="E2848" t="str">
            <v>Pieza</v>
          </cell>
          <cell r="F2848" t="str">
            <v>21601</v>
          </cell>
          <cell r="G2848" t="str">
            <v>11510</v>
          </cell>
          <cell r="H2848"/>
          <cell r="I2848"/>
          <cell r="J2848"/>
        </row>
        <row r="2849">
          <cell r="C2849" t="str">
            <v>DESINFECTANTE</v>
          </cell>
          <cell r="D2849" t="str">
            <v>21601001-0069</v>
          </cell>
          <cell r="E2849" t="str">
            <v>Pieza</v>
          </cell>
          <cell r="F2849" t="str">
            <v>21601</v>
          </cell>
          <cell r="G2849" t="str">
            <v>11510</v>
          </cell>
          <cell r="H2849"/>
          <cell r="I2849"/>
          <cell r="J2849"/>
        </row>
        <row r="2850">
          <cell r="C2850" t="str">
            <v>PAÑO LIMPIADOR</v>
          </cell>
          <cell r="D2850" t="str">
            <v>21601001-0070</v>
          </cell>
          <cell r="E2850" t="str">
            <v>PAQUETE</v>
          </cell>
          <cell r="F2850" t="str">
            <v>21601</v>
          </cell>
          <cell r="G2850" t="str">
            <v>11510</v>
          </cell>
          <cell r="H2850"/>
          <cell r="I2850"/>
          <cell r="J2850"/>
        </row>
        <row r="2851">
          <cell r="C2851" t="str">
            <v>TAPETE SANITIZANTE</v>
          </cell>
          <cell r="D2851" t="str">
            <v>21601001-0071</v>
          </cell>
          <cell r="E2851" t="str">
            <v>Pieza</v>
          </cell>
          <cell r="F2851" t="str">
            <v>21601</v>
          </cell>
          <cell r="G2851" t="str">
            <v>11510</v>
          </cell>
          <cell r="H2851"/>
          <cell r="I2851"/>
          <cell r="J2851"/>
        </row>
        <row r="2852">
          <cell r="C2852" t="str">
            <v>BOMBA P/SANITIZAR</v>
          </cell>
          <cell r="D2852" t="str">
            <v>21601001-0072</v>
          </cell>
          <cell r="E2852" t="str">
            <v>Pieza</v>
          </cell>
          <cell r="F2852" t="str">
            <v>21601</v>
          </cell>
          <cell r="G2852" t="str">
            <v>11510</v>
          </cell>
          <cell r="H2852"/>
          <cell r="I2852"/>
          <cell r="J2852"/>
        </row>
        <row r="2853">
          <cell r="C2853" t="str">
            <v>BOLSA DE PLASTICO ROJA RPBI</v>
          </cell>
          <cell r="D2853" t="str">
            <v>21601001-0076</v>
          </cell>
          <cell r="E2853" t="str">
            <v>KILOGRAMO</v>
          </cell>
          <cell r="F2853" t="str">
            <v>21601</v>
          </cell>
          <cell r="G2853" t="str">
            <v>11510</v>
          </cell>
          <cell r="H2853"/>
          <cell r="I2853"/>
          <cell r="J2853"/>
        </row>
        <row r="2854">
          <cell r="C2854" t="str">
            <v>CLORO EN GEL</v>
          </cell>
          <cell r="D2854" t="str">
            <v>21601001-0077</v>
          </cell>
          <cell r="E2854" t="str">
            <v>LITRO</v>
          </cell>
          <cell r="F2854" t="str">
            <v>21601</v>
          </cell>
          <cell r="G2854" t="str">
            <v>11510</v>
          </cell>
          <cell r="H2854"/>
          <cell r="I2854"/>
          <cell r="J2854"/>
        </row>
        <row r="2855">
          <cell r="C2855" t="str">
            <v>BOLSA DE PLASTICO BIODEGRADABLE</v>
          </cell>
          <cell r="D2855" t="str">
            <v>21601001-0078</v>
          </cell>
          <cell r="E2855" t="str">
            <v>KILOGRAMO</v>
          </cell>
          <cell r="F2855" t="str">
            <v>21601</v>
          </cell>
          <cell r="G2855" t="str">
            <v>11510</v>
          </cell>
          <cell r="H2855"/>
          <cell r="I2855"/>
          <cell r="J2855"/>
        </row>
        <row r="2856">
          <cell r="C2856" t="str">
            <v>BOTE DE PLASTICO P/AGUA CON LLAVE</v>
          </cell>
          <cell r="D2856" t="str">
            <v>21601001-0079</v>
          </cell>
          <cell r="E2856" t="str">
            <v>Pieza</v>
          </cell>
          <cell r="F2856" t="str">
            <v>21601</v>
          </cell>
          <cell r="G2856" t="str">
            <v>11510</v>
          </cell>
          <cell r="H2856"/>
          <cell r="I2856"/>
          <cell r="J2856"/>
        </row>
        <row r="2857">
          <cell r="C2857" t="str">
            <v>DESINFECTANTE</v>
          </cell>
          <cell r="D2857" t="str">
            <v>21601001-0080</v>
          </cell>
          <cell r="E2857" t="str">
            <v>GALON</v>
          </cell>
          <cell r="F2857" t="str">
            <v>21601</v>
          </cell>
          <cell r="G2857" t="str">
            <v>11510</v>
          </cell>
          <cell r="H2857"/>
          <cell r="I2857"/>
          <cell r="J2857"/>
        </row>
        <row r="2858">
          <cell r="C2858" t="str">
            <v>BOLSA DE PLASTICO ROJA RPBI</v>
          </cell>
          <cell r="D2858" t="str">
            <v>21601001-0081</v>
          </cell>
          <cell r="E2858" t="str">
            <v>Pieza</v>
          </cell>
          <cell r="F2858" t="str">
            <v>21601</v>
          </cell>
          <cell r="G2858" t="str">
            <v>11510</v>
          </cell>
          <cell r="H2858"/>
          <cell r="I2858"/>
          <cell r="J2858"/>
        </row>
        <row r="2859">
          <cell r="C2859" t="str">
            <v>TAPA P/CONTENEDOR</v>
          </cell>
          <cell r="D2859" t="str">
            <v>21601001-0082</v>
          </cell>
          <cell r="E2859" t="str">
            <v>Pieza</v>
          </cell>
          <cell r="F2859" t="str">
            <v>21601</v>
          </cell>
          <cell r="G2859" t="str">
            <v>11510</v>
          </cell>
          <cell r="H2859"/>
          <cell r="I2859"/>
          <cell r="J2859"/>
        </row>
        <row r="2860">
          <cell r="C2860" t="str">
            <v>DISPENSADOR DE GEL C/PEDAL</v>
          </cell>
          <cell r="D2860" t="str">
            <v>21601001-0083</v>
          </cell>
          <cell r="E2860" t="str">
            <v>Pieza</v>
          </cell>
          <cell r="F2860" t="str">
            <v>21601</v>
          </cell>
          <cell r="G2860" t="str">
            <v>11510</v>
          </cell>
          <cell r="H2860"/>
          <cell r="I2860"/>
          <cell r="J2860"/>
        </row>
        <row r="2861">
          <cell r="C2861" t="str">
            <v>DESPACHADOR INDIVIDUAL P/GEL</v>
          </cell>
          <cell r="D2861" t="str">
            <v>21601001-0084</v>
          </cell>
          <cell r="E2861" t="str">
            <v>Pieza</v>
          </cell>
          <cell r="F2861" t="str">
            <v>21601</v>
          </cell>
          <cell r="G2861" t="str">
            <v>11510</v>
          </cell>
          <cell r="H2861"/>
          <cell r="I2861"/>
          <cell r="J2861"/>
        </row>
        <row r="2862">
          <cell r="C2862" t="str">
            <v>BOTE DE BASURA</v>
          </cell>
          <cell r="D2862" t="str">
            <v>21601001-0085</v>
          </cell>
          <cell r="E2862" t="str">
            <v>Pieza</v>
          </cell>
          <cell r="F2862" t="str">
            <v>21601</v>
          </cell>
          <cell r="G2862" t="str">
            <v>11510</v>
          </cell>
          <cell r="H2862"/>
          <cell r="I2862"/>
          <cell r="J2862"/>
        </row>
        <row r="2863">
          <cell r="C2863" t="str">
            <v>DISPENSADOR DE GEL ANTI BACTERIAL AUTOMÁTICO</v>
          </cell>
          <cell r="D2863" t="str">
            <v>21601001-0086</v>
          </cell>
          <cell r="E2863" t="str">
            <v>Pieza</v>
          </cell>
          <cell r="F2863" t="str">
            <v>21601</v>
          </cell>
          <cell r="G2863" t="str">
            <v>11510</v>
          </cell>
          <cell r="H2863"/>
          <cell r="I2863"/>
          <cell r="J2863"/>
        </row>
        <row r="2864">
          <cell r="C2864" t="str">
            <v>CUBRE ASIENTOS DESECHABLES PROTECTOR P/W.C.</v>
          </cell>
          <cell r="D2864" t="str">
            <v>21601001-0087</v>
          </cell>
          <cell r="E2864" t="str">
            <v>Pieza</v>
          </cell>
          <cell r="F2864" t="str">
            <v>21601</v>
          </cell>
          <cell r="G2864" t="str">
            <v>11510</v>
          </cell>
          <cell r="H2864"/>
          <cell r="I2864"/>
          <cell r="J2864"/>
        </row>
        <row r="2865">
          <cell r="C2865" t="str">
            <v>DESPACHADOR AUTOMATICO P/GEL CON PEDESTAL</v>
          </cell>
          <cell r="D2865" t="str">
            <v>21601001-0088</v>
          </cell>
          <cell r="E2865" t="str">
            <v>Pieza</v>
          </cell>
          <cell r="F2865" t="str">
            <v>21601</v>
          </cell>
          <cell r="G2865" t="str">
            <v>11510</v>
          </cell>
          <cell r="H2865"/>
          <cell r="I2865"/>
          <cell r="J2865"/>
        </row>
        <row r="2866">
          <cell r="C2866" t="str">
            <v>LAMPARA PARA SANITIZAR</v>
          </cell>
          <cell r="D2866" t="str">
            <v>21601001-0089</v>
          </cell>
          <cell r="E2866" t="str">
            <v>Pieza</v>
          </cell>
          <cell r="F2866" t="str">
            <v>21601</v>
          </cell>
          <cell r="G2866" t="str">
            <v>11510</v>
          </cell>
          <cell r="H2866"/>
          <cell r="I2866"/>
          <cell r="J2866"/>
        </row>
        <row r="2867">
          <cell r="C2867" t="str">
            <v>CONTENEDOR VIC 120 HD AMA ( R.P.B.I )</v>
          </cell>
          <cell r="D2867" t="str">
            <v>21601001-0090</v>
          </cell>
          <cell r="E2867" t="str">
            <v>Pieza</v>
          </cell>
          <cell r="F2867" t="str">
            <v>21601</v>
          </cell>
          <cell r="G2867" t="str">
            <v>11510</v>
          </cell>
          <cell r="H2867"/>
          <cell r="I2867"/>
          <cell r="J2867"/>
        </row>
        <row r="2868">
          <cell r="C2868" t="str">
            <v>DESPACHADOR AUTOMATICO DE SANITIZANTE</v>
          </cell>
          <cell r="D2868" t="str">
            <v>21601001-0091</v>
          </cell>
          <cell r="E2868" t="str">
            <v>Pieza</v>
          </cell>
          <cell r="F2868" t="str">
            <v>21601</v>
          </cell>
          <cell r="G2868" t="str">
            <v>11510</v>
          </cell>
          <cell r="H2868"/>
          <cell r="I2868"/>
          <cell r="J2868"/>
        </row>
        <row r="2869">
          <cell r="C2869" t="str">
            <v>PISTOLA SANITIZANTE ELECTRICA</v>
          </cell>
          <cell r="D2869" t="str">
            <v>21601001-0092</v>
          </cell>
          <cell r="E2869" t="str">
            <v>Pieza</v>
          </cell>
          <cell r="F2869" t="str">
            <v>21601</v>
          </cell>
          <cell r="G2869" t="str">
            <v>11510</v>
          </cell>
          <cell r="H2869"/>
          <cell r="I2869"/>
          <cell r="J2869"/>
        </row>
        <row r="2870">
          <cell r="C2870" t="str">
            <v>DISPENSADOR DE BOLSILLO ELECTRONICO USB ( NANO )</v>
          </cell>
          <cell r="D2870" t="str">
            <v>21601001-0093</v>
          </cell>
          <cell r="E2870" t="str">
            <v>Pieza</v>
          </cell>
          <cell r="F2870" t="str">
            <v>21601</v>
          </cell>
          <cell r="G2870" t="str">
            <v>11510</v>
          </cell>
          <cell r="H2870"/>
          <cell r="I2870"/>
          <cell r="J2870"/>
        </row>
        <row r="2871">
          <cell r="C2871" t="str">
            <v>ASPERSOR SANITIZANTE</v>
          </cell>
          <cell r="D2871" t="str">
            <v>21601001-0094</v>
          </cell>
          <cell r="E2871" t="str">
            <v>Pieza</v>
          </cell>
          <cell r="F2871" t="str">
            <v>21601</v>
          </cell>
          <cell r="G2871" t="str">
            <v>11510</v>
          </cell>
          <cell r="H2871"/>
          <cell r="I2871"/>
          <cell r="J2871"/>
        </row>
        <row r="2872">
          <cell r="C2872" t="str">
            <v>GARRAFA</v>
          </cell>
          <cell r="D2872" t="str">
            <v>21601001-0095</v>
          </cell>
          <cell r="E2872" t="str">
            <v>Pieza</v>
          </cell>
          <cell r="F2872" t="str">
            <v>21601</v>
          </cell>
          <cell r="G2872" t="str">
            <v>11510</v>
          </cell>
          <cell r="H2872"/>
          <cell r="I2872"/>
          <cell r="J2872"/>
        </row>
        <row r="2873">
          <cell r="C2873" t="str">
            <v>GARRAFA CON LLAVE Y TAPARROSCA</v>
          </cell>
          <cell r="D2873" t="str">
            <v>21601001-0096</v>
          </cell>
          <cell r="E2873" t="str">
            <v>Pieza</v>
          </cell>
          <cell r="F2873" t="str">
            <v>21601</v>
          </cell>
          <cell r="G2873" t="str">
            <v>11510</v>
          </cell>
          <cell r="H2873"/>
          <cell r="I2873"/>
          <cell r="J2873"/>
        </row>
        <row r="2874">
          <cell r="C2874" t="str">
            <v>BOTELLA DE SANITIZANTE 125 ML</v>
          </cell>
          <cell r="D2874" t="str">
            <v>21601001-0097</v>
          </cell>
          <cell r="E2874" t="str">
            <v>Pieza</v>
          </cell>
          <cell r="F2874" t="str">
            <v>21601</v>
          </cell>
          <cell r="G2874" t="str">
            <v>11510</v>
          </cell>
          <cell r="H2874"/>
          <cell r="I2874"/>
          <cell r="J2874"/>
        </row>
        <row r="2875">
          <cell r="C2875" t="str">
            <v>CHAROLA P/LIMPIEZA DE CREDENCIALES</v>
          </cell>
          <cell r="D2875" t="str">
            <v>21601001-0098</v>
          </cell>
          <cell r="E2875" t="str">
            <v>Pieza</v>
          </cell>
          <cell r="F2875" t="str">
            <v>21601</v>
          </cell>
          <cell r="G2875" t="str">
            <v>11510</v>
          </cell>
          <cell r="H2875"/>
          <cell r="I2875"/>
          <cell r="J2875"/>
        </row>
        <row r="2876">
          <cell r="C2876" t="str">
            <v>PEDESTAL CON TERMOMETRO DIGITAL Y DESPACHADOR  AUTOMATICO DE GEL</v>
          </cell>
          <cell r="D2876" t="str">
            <v>21601001-0099</v>
          </cell>
          <cell r="E2876" t="str">
            <v>Pieza</v>
          </cell>
          <cell r="F2876" t="str">
            <v>21601</v>
          </cell>
          <cell r="G2876" t="str">
            <v>11510</v>
          </cell>
          <cell r="H2876"/>
          <cell r="I2876"/>
          <cell r="J2876"/>
        </row>
        <row r="2877">
          <cell r="C2877" t="str">
            <v>KIT DE LIMPIEZA</v>
          </cell>
          <cell r="D2877" t="str">
            <v>21601001-0100</v>
          </cell>
          <cell r="E2877" t="str">
            <v>PAQUETE</v>
          </cell>
          <cell r="F2877" t="str">
            <v>21601</v>
          </cell>
          <cell r="G2877" t="str">
            <v>11510</v>
          </cell>
          <cell r="H2877"/>
          <cell r="I2877"/>
          <cell r="J2877"/>
        </row>
        <row r="2878">
          <cell r="C2878" t="str">
            <v>TERMOMETRO DIGITAL C/PEDESTAL</v>
          </cell>
          <cell r="D2878" t="str">
            <v>21601001-0101</v>
          </cell>
          <cell r="E2878" t="str">
            <v>Pieza</v>
          </cell>
          <cell r="F2878" t="str">
            <v>21601</v>
          </cell>
          <cell r="G2878" t="str">
            <v>11510</v>
          </cell>
          <cell r="H2878"/>
          <cell r="I2878"/>
          <cell r="J2878"/>
        </row>
        <row r="2879">
          <cell r="C2879" t="str">
            <v>HUMIDIFICADOR DE AMBIENTE</v>
          </cell>
          <cell r="D2879" t="str">
            <v>21601001-0102</v>
          </cell>
          <cell r="E2879" t="str">
            <v>Pieza</v>
          </cell>
          <cell r="F2879" t="str">
            <v>21601</v>
          </cell>
          <cell r="G2879" t="str">
            <v>11510</v>
          </cell>
          <cell r="H2879"/>
          <cell r="I2879"/>
          <cell r="J2879"/>
        </row>
        <row r="2880">
          <cell r="C2880" t="str">
            <v>ESPUMA DESINFECTANTE A BASE DE CUATERNARIO DE AMONIO</v>
          </cell>
          <cell r="D2880" t="str">
            <v>21601001-0103</v>
          </cell>
          <cell r="E2880" t="str">
            <v>Pieza</v>
          </cell>
          <cell r="F2880" t="str">
            <v>21601</v>
          </cell>
          <cell r="G2880" t="str">
            <v>11510</v>
          </cell>
          <cell r="H2880"/>
          <cell r="I2880"/>
          <cell r="J2880"/>
        </row>
        <row r="2881">
          <cell r="C2881" t="str">
            <v>SPRAY ANTIBACTERIAL DESINFECTANTE</v>
          </cell>
          <cell r="D2881" t="str">
            <v>21601001-0104</v>
          </cell>
          <cell r="E2881" t="str">
            <v>Pieza</v>
          </cell>
          <cell r="F2881" t="str">
            <v>21601</v>
          </cell>
          <cell r="G2881" t="str">
            <v>11510</v>
          </cell>
          <cell r="H2881"/>
          <cell r="I2881"/>
          <cell r="J2881"/>
        </row>
        <row r="2882">
          <cell r="C2882" t="str">
            <v>CLORURO DE BENZALCONIO</v>
          </cell>
          <cell r="D2882" t="str">
            <v>21601001-0105</v>
          </cell>
          <cell r="E2882" t="str">
            <v>GALON</v>
          </cell>
          <cell r="F2882" t="str">
            <v>21601</v>
          </cell>
          <cell r="G2882" t="str">
            <v>11510</v>
          </cell>
          <cell r="H2882"/>
          <cell r="I2882"/>
          <cell r="J2882"/>
        </row>
        <row r="2883">
          <cell r="C2883" t="str">
            <v>SANITIZANTE LIQUIDO</v>
          </cell>
          <cell r="D2883" t="str">
            <v>21601001-0106</v>
          </cell>
          <cell r="E2883" t="str">
            <v>GALON</v>
          </cell>
          <cell r="F2883" t="str">
            <v>21601</v>
          </cell>
          <cell r="G2883" t="str">
            <v>11510</v>
          </cell>
          <cell r="H2883"/>
          <cell r="I2883"/>
          <cell r="J2883"/>
        </row>
        <row r="2884">
          <cell r="C2884" t="str">
            <v>TERMOMETRO DISPENSADOR DE GEL C/PEDESTAL</v>
          </cell>
          <cell r="D2884" t="str">
            <v>21601001-0107</v>
          </cell>
          <cell r="E2884" t="str">
            <v>Pieza</v>
          </cell>
          <cell r="F2884" t="str">
            <v>21601</v>
          </cell>
          <cell r="G2884" t="str">
            <v>11510</v>
          </cell>
          <cell r="H2884"/>
          <cell r="I2884"/>
          <cell r="J2884"/>
        </row>
        <row r="2885">
          <cell r="C2885" t="str">
            <v>PISTOLA TERMONEBULIZADORA SANITIZANTE</v>
          </cell>
          <cell r="D2885" t="str">
            <v>21601001-0108</v>
          </cell>
          <cell r="E2885" t="str">
            <v>Pieza</v>
          </cell>
          <cell r="F2885" t="str">
            <v>21601</v>
          </cell>
          <cell r="G2885" t="str">
            <v>11510</v>
          </cell>
          <cell r="H2885"/>
          <cell r="I2885"/>
          <cell r="J2885"/>
        </row>
        <row r="2886">
          <cell r="C2886" t="str">
            <v>SEÑALAMIENTO AVATIBLE</v>
          </cell>
          <cell r="D2886" t="str">
            <v>21601001-0109</v>
          </cell>
          <cell r="E2886" t="str">
            <v>Pieza</v>
          </cell>
          <cell r="F2886" t="str">
            <v>21601</v>
          </cell>
          <cell r="G2886" t="str">
            <v>11510</v>
          </cell>
          <cell r="H2886"/>
          <cell r="I2886"/>
          <cell r="J2886"/>
        </row>
        <row r="2887">
          <cell r="C2887" t="str">
            <v>BOLSA GRANDE PARA BASURA</v>
          </cell>
          <cell r="D2887" t="str">
            <v>21601001-0110</v>
          </cell>
          <cell r="E2887" t="str">
            <v>KILOGRAMO</v>
          </cell>
          <cell r="F2887" t="str">
            <v>21601</v>
          </cell>
          <cell r="G2887" t="str">
            <v>11510</v>
          </cell>
          <cell r="H2887"/>
          <cell r="I2887"/>
          <cell r="J2887"/>
        </row>
        <row r="2888">
          <cell r="C2888" t="str">
            <v>GUANTES DE HULE P/LIMPIEZA</v>
          </cell>
          <cell r="D2888" t="str">
            <v>21601001-0111</v>
          </cell>
          <cell r="E2888" t="str">
            <v>Pieza</v>
          </cell>
          <cell r="F2888" t="str">
            <v>21601</v>
          </cell>
          <cell r="G2888" t="str">
            <v>11510</v>
          </cell>
          <cell r="H2888"/>
          <cell r="I2888"/>
          <cell r="J2888"/>
        </row>
        <row r="2889">
          <cell r="C2889" t="str">
            <v>HUMIDIFICADOR PARA SANITIZAR</v>
          </cell>
          <cell r="D2889" t="str">
            <v>21601001-0112</v>
          </cell>
          <cell r="E2889" t="str">
            <v>Pieza</v>
          </cell>
          <cell r="F2889" t="str">
            <v>21601</v>
          </cell>
          <cell r="G2889" t="str">
            <v>11510</v>
          </cell>
          <cell r="H2889"/>
          <cell r="I2889"/>
          <cell r="J2889"/>
        </row>
        <row r="2890">
          <cell r="C2890" t="str">
            <v>GENERADOR DE OZONO ACTIVO ( PURIFICADOR DE AMBIENTE )</v>
          </cell>
          <cell r="D2890" t="str">
            <v>21601001-0113</v>
          </cell>
          <cell r="E2890" t="str">
            <v>Pieza</v>
          </cell>
          <cell r="F2890" t="str">
            <v>21601</v>
          </cell>
          <cell r="G2890" t="str">
            <v>11510</v>
          </cell>
          <cell r="H2890"/>
          <cell r="I2890"/>
          <cell r="J2890"/>
        </row>
        <row r="2891">
          <cell r="C2891" t="str">
            <v>TARJETA DE PROTECCION SHUT OU</v>
          </cell>
          <cell r="D2891" t="str">
            <v>21601001-0114</v>
          </cell>
          <cell r="E2891" t="str">
            <v>Pieza</v>
          </cell>
          <cell r="F2891" t="str">
            <v>21601</v>
          </cell>
          <cell r="G2891" t="str">
            <v>11510</v>
          </cell>
          <cell r="H2891"/>
          <cell r="I2891"/>
          <cell r="J2891"/>
        </row>
        <row r="2892">
          <cell r="C2892" t="str">
            <v>DOSIFICADOR DE PLASTICO CON BOMBA DOSIFICADORA</v>
          </cell>
          <cell r="D2892" t="str">
            <v>21601001-0115</v>
          </cell>
          <cell r="E2892" t="str">
            <v>Pieza</v>
          </cell>
          <cell r="F2892" t="str">
            <v>21601</v>
          </cell>
          <cell r="G2892" t="str">
            <v>11510</v>
          </cell>
          <cell r="H2892"/>
          <cell r="I2892"/>
          <cell r="J2892"/>
        </row>
        <row r="2893">
          <cell r="C2893" t="str">
            <v>TRAPO MICROFIBRA</v>
          </cell>
          <cell r="D2893" t="str">
            <v>21601001-0116</v>
          </cell>
          <cell r="E2893" t="str">
            <v>Pieza</v>
          </cell>
          <cell r="F2893" t="str">
            <v>21601</v>
          </cell>
          <cell r="G2893" t="str">
            <v>11510</v>
          </cell>
          <cell r="H2893"/>
          <cell r="I2893"/>
          <cell r="J2893"/>
        </row>
        <row r="2894">
          <cell r="C2894" t="str">
            <v>JABON LIQUIDO</v>
          </cell>
          <cell r="D2894" t="str">
            <v>21601001-0117</v>
          </cell>
          <cell r="E2894" t="str">
            <v>FRASCO</v>
          </cell>
          <cell r="F2894" t="str">
            <v>21601</v>
          </cell>
          <cell r="G2894" t="str">
            <v>11510</v>
          </cell>
          <cell r="H2894"/>
          <cell r="I2894"/>
          <cell r="J2894"/>
        </row>
        <row r="2895">
          <cell r="C2895" t="str">
            <v>TOALLAS ANTIBACTERIALES</v>
          </cell>
          <cell r="D2895" t="str">
            <v>21601001-0118</v>
          </cell>
          <cell r="E2895" t="str">
            <v>PAQUETE</v>
          </cell>
          <cell r="F2895" t="str">
            <v>21601</v>
          </cell>
          <cell r="G2895" t="str">
            <v>11510</v>
          </cell>
          <cell r="H2895"/>
          <cell r="I2895"/>
          <cell r="J2895"/>
        </row>
        <row r="2896">
          <cell r="C2896" t="str">
            <v>MECHUDO PARA AUTOMOVIL</v>
          </cell>
          <cell r="D2896" t="str">
            <v>21601001-0119</v>
          </cell>
          <cell r="E2896" t="str">
            <v>Pieza</v>
          </cell>
          <cell r="F2896" t="str">
            <v>21601</v>
          </cell>
          <cell r="G2896" t="str">
            <v>11510</v>
          </cell>
          <cell r="H2896"/>
          <cell r="I2896"/>
          <cell r="J2896"/>
        </row>
        <row r="2897">
          <cell r="C2897" t="str">
            <v>BOTELLA DE SANITIZANTE 500 ML</v>
          </cell>
          <cell r="D2897" t="str">
            <v>21601001-0120</v>
          </cell>
          <cell r="E2897" t="str">
            <v>Pieza</v>
          </cell>
          <cell r="F2897" t="str">
            <v>21601</v>
          </cell>
          <cell r="G2897" t="str">
            <v>11510</v>
          </cell>
          <cell r="H2897"/>
          <cell r="I2897"/>
          <cell r="J2897"/>
        </row>
        <row r="2898">
          <cell r="C2898" t="str">
            <v>DESINFECTANTE SOLIDO</v>
          </cell>
          <cell r="D2898" t="str">
            <v>21601001-0121</v>
          </cell>
          <cell r="E2898" t="str">
            <v>CUBETA</v>
          </cell>
          <cell r="F2898" t="str">
            <v>21601</v>
          </cell>
          <cell r="G2898" t="str">
            <v>11510</v>
          </cell>
          <cell r="H2898"/>
          <cell r="I2898"/>
          <cell r="J2898"/>
        </row>
        <row r="2899">
          <cell r="C2899" t="str">
            <v>BOLSA DE PLASTICO P/BASURA 60 X 90 CM.</v>
          </cell>
          <cell r="D2899" t="str">
            <v>21601001-0122</v>
          </cell>
          <cell r="E2899" t="str">
            <v>KILOGRAMO</v>
          </cell>
          <cell r="F2899" t="str">
            <v>21601</v>
          </cell>
          <cell r="G2899" t="str">
            <v>11510</v>
          </cell>
          <cell r="H2899"/>
          <cell r="I2899"/>
          <cell r="J2899"/>
        </row>
        <row r="2900">
          <cell r="C2900" t="str">
            <v>TOALLITAS DE ALCOHOL</v>
          </cell>
          <cell r="D2900" t="str">
            <v>21601001-0123</v>
          </cell>
          <cell r="E2900" t="str">
            <v>CAJA</v>
          </cell>
          <cell r="F2900" t="str">
            <v>21601</v>
          </cell>
          <cell r="G2900" t="str">
            <v>11510</v>
          </cell>
          <cell r="H2900"/>
          <cell r="I2900"/>
          <cell r="J2900"/>
        </row>
        <row r="2901">
          <cell r="C2901" t="str">
            <v>PERLAS SANITIZADORAS</v>
          </cell>
          <cell r="D2901" t="str">
            <v>21601001-0124</v>
          </cell>
          <cell r="E2901" t="str">
            <v>BOTE</v>
          </cell>
          <cell r="F2901" t="str">
            <v>21601</v>
          </cell>
          <cell r="G2901" t="str">
            <v>11510</v>
          </cell>
          <cell r="H2901"/>
          <cell r="I2901"/>
          <cell r="J2901"/>
        </row>
        <row r="2902">
          <cell r="C2902" t="str">
            <v>TOALLAS HUMEDAS DESINFECTANTES</v>
          </cell>
          <cell r="D2902" t="str">
            <v>21601001-0125</v>
          </cell>
          <cell r="E2902" t="str">
            <v>Pieza</v>
          </cell>
          <cell r="F2902" t="str">
            <v>21601</v>
          </cell>
          <cell r="G2902" t="str">
            <v>11510</v>
          </cell>
          <cell r="H2902"/>
          <cell r="I2902"/>
          <cell r="J2902"/>
        </row>
        <row r="2903">
          <cell r="C2903" t="str">
            <v>CUBETA CON EXPRIMIDOR</v>
          </cell>
          <cell r="D2903" t="str">
            <v>21601001-0126</v>
          </cell>
          <cell r="E2903" t="str">
            <v>Pieza</v>
          </cell>
          <cell r="F2903" t="str">
            <v>21601</v>
          </cell>
          <cell r="G2903" t="str">
            <v>11510</v>
          </cell>
          <cell r="H2903"/>
          <cell r="I2903"/>
          <cell r="J2903"/>
        </row>
        <row r="2904">
          <cell r="C2904" t="str">
            <v>ESPUMA LIMPIADORA</v>
          </cell>
          <cell r="D2904" t="str">
            <v>21601001-0127</v>
          </cell>
          <cell r="E2904" t="str">
            <v>Pieza</v>
          </cell>
          <cell r="F2904" t="str">
            <v>21601</v>
          </cell>
          <cell r="G2904" t="str">
            <v>11510</v>
          </cell>
          <cell r="H2904"/>
          <cell r="I2904"/>
          <cell r="J2904"/>
        </row>
        <row r="2905">
          <cell r="C2905" t="str">
            <v>ALIMENTOS</v>
          </cell>
          <cell r="D2905" t="str">
            <v>22103001-0003</v>
          </cell>
          <cell r="E2905" t="str">
            <v>PESOS</v>
          </cell>
          <cell r="F2905" t="str">
            <v>22103</v>
          </cell>
          <cell r="G2905" t="str">
            <v>11510</v>
          </cell>
          <cell r="H2905"/>
          <cell r="I2905"/>
          <cell r="J2905"/>
        </row>
        <row r="2906">
          <cell r="C2906" t="str">
            <v>AGUA MINERAL DE LATA DE 355 ML</v>
          </cell>
          <cell r="D2906" t="str">
            <v>22104001-0062</v>
          </cell>
          <cell r="E2906" t="str">
            <v>PAQUETE</v>
          </cell>
          <cell r="F2906" t="str">
            <v>22104</v>
          </cell>
          <cell r="G2906" t="str">
            <v>11510</v>
          </cell>
          <cell r="H2906"/>
          <cell r="I2906"/>
          <cell r="J2906"/>
        </row>
        <row r="2907">
          <cell r="C2907" t="str">
            <v>REFRESCO DE LATA DE 355 ML</v>
          </cell>
          <cell r="D2907" t="str">
            <v>22104001-0063</v>
          </cell>
          <cell r="E2907" t="str">
            <v>PAQUETE</v>
          </cell>
          <cell r="F2907" t="str">
            <v>22104</v>
          </cell>
          <cell r="G2907" t="str">
            <v>11510</v>
          </cell>
          <cell r="H2907"/>
          <cell r="I2907"/>
          <cell r="J2907"/>
        </row>
        <row r="2908">
          <cell r="C2908" t="str">
            <v>AGUA MINERAL DE 2 L</v>
          </cell>
          <cell r="D2908" t="str">
            <v>22104001-0064</v>
          </cell>
          <cell r="E2908" t="str">
            <v>PAQUETE</v>
          </cell>
          <cell r="F2908" t="str">
            <v>22104</v>
          </cell>
          <cell r="G2908" t="str">
            <v>11510</v>
          </cell>
          <cell r="H2908"/>
          <cell r="I2908"/>
          <cell r="J2908"/>
        </row>
        <row r="2909">
          <cell r="C2909" t="str">
            <v>REFRESCO DE 2 L</v>
          </cell>
          <cell r="D2909" t="str">
            <v>22104001-0065</v>
          </cell>
          <cell r="E2909" t="str">
            <v>PAQUETE</v>
          </cell>
          <cell r="F2909" t="str">
            <v>22104</v>
          </cell>
          <cell r="G2909" t="str">
            <v>11510</v>
          </cell>
          <cell r="H2909"/>
          <cell r="I2909"/>
          <cell r="J2909"/>
        </row>
        <row r="2910">
          <cell r="C2910" t="str">
            <v>AGUA MINERAL DE 2.5 L</v>
          </cell>
          <cell r="D2910" t="str">
            <v>22104001-0066</v>
          </cell>
          <cell r="E2910" t="str">
            <v>PAQUETE</v>
          </cell>
          <cell r="F2910" t="str">
            <v>22104</v>
          </cell>
          <cell r="G2910" t="str">
            <v>11510</v>
          </cell>
          <cell r="H2910"/>
          <cell r="I2910"/>
          <cell r="J2910"/>
        </row>
        <row r="2911">
          <cell r="C2911" t="str">
            <v>REFRESCO DE 2.5 L</v>
          </cell>
          <cell r="D2911" t="str">
            <v>22104001-0067</v>
          </cell>
          <cell r="E2911" t="str">
            <v>PAQUETE</v>
          </cell>
          <cell r="F2911" t="str">
            <v>22104</v>
          </cell>
          <cell r="G2911" t="str">
            <v>11510</v>
          </cell>
          <cell r="H2911"/>
          <cell r="I2911"/>
          <cell r="J2911"/>
        </row>
        <row r="2912">
          <cell r="C2912" t="str">
            <v>SUMINISTRO DE AGUA EMBOTELLADA ( GARRAFON )</v>
          </cell>
          <cell r="D2912" t="str">
            <v>22104001-0068</v>
          </cell>
          <cell r="E2912" t="str">
            <v>Pieza</v>
          </cell>
          <cell r="F2912" t="str">
            <v>22104</v>
          </cell>
          <cell r="G2912" t="str">
            <v>11510</v>
          </cell>
          <cell r="H2912"/>
          <cell r="I2912"/>
          <cell r="J2912"/>
        </row>
        <row r="2913">
          <cell r="C2913" t="str">
            <v>AZUCAR</v>
          </cell>
          <cell r="D2913" t="str">
            <v>22104001-0069</v>
          </cell>
          <cell r="E2913" t="str">
            <v>KILOGRAMO</v>
          </cell>
          <cell r="F2913" t="str">
            <v>22104</v>
          </cell>
          <cell r="G2913" t="str">
            <v>11510</v>
          </cell>
          <cell r="H2913"/>
          <cell r="I2913"/>
          <cell r="J2913"/>
        </row>
        <row r="2914">
          <cell r="C2914" t="str">
            <v>CAFÉ DE GRANO</v>
          </cell>
          <cell r="D2914" t="str">
            <v>22104001-0070</v>
          </cell>
          <cell r="E2914" t="str">
            <v>BOLSA</v>
          </cell>
          <cell r="F2914" t="str">
            <v>22104</v>
          </cell>
          <cell r="G2914" t="str">
            <v>11510</v>
          </cell>
          <cell r="H2914"/>
          <cell r="I2914"/>
          <cell r="J2914"/>
        </row>
        <row r="2915">
          <cell r="C2915" t="str">
            <v>TE DE MANZANILLA</v>
          </cell>
          <cell r="D2915" t="str">
            <v>22104001-0071</v>
          </cell>
          <cell r="E2915" t="str">
            <v>CAJA</v>
          </cell>
          <cell r="F2915" t="str">
            <v>22104</v>
          </cell>
          <cell r="G2915" t="str">
            <v>11510</v>
          </cell>
          <cell r="H2915"/>
          <cell r="I2915"/>
          <cell r="J2915"/>
        </row>
        <row r="2916">
          <cell r="C2916" t="str">
            <v>CREMA EN POLVO</v>
          </cell>
          <cell r="D2916" t="str">
            <v>22104001-0072</v>
          </cell>
          <cell r="E2916" t="str">
            <v>FRASCO</v>
          </cell>
          <cell r="F2916" t="str">
            <v>22104</v>
          </cell>
          <cell r="G2916" t="str">
            <v>11510</v>
          </cell>
          <cell r="H2916"/>
          <cell r="I2916"/>
          <cell r="J2916"/>
        </row>
        <row r="2917">
          <cell r="C2917" t="str">
            <v>CAFÉ SOLUBLE</v>
          </cell>
          <cell r="D2917" t="str">
            <v>22104001-0073</v>
          </cell>
          <cell r="E2917" t="str">
            <v>FRASCO</v>
          </cell>
          <cell r="F2917" t="str">
            <v>22104</v>
          </cell>
          <cell r="G2917" t="str">
            <v>11510</v>
          </cell>
          <cell r="H2917"/>
          <cell r="I2917"/>
          <cell r="J2917"/>
        </row>
        <row r="2918">
          <cell r="C2918" t="str">
            <v>GALLETA SURTUDO ESPECIAL</v>
          </cell>
          <cell r="D2918" t="str">
            <v>22104001-0074</v>
          </cell>
          <cell r="E2918" t="str">
            <v>CAJA</v>
          </cell>
          <cell r="F2918" t="str">
            <v>22104</v>
          </cell>
          <cell r="G2918" t="str">
            <v>11510</v>
          </cell>
          <cell r="H2918"/>
          <cell r="I2918"/>
          <cell r="J2918"/>
        </row>
        <row r="2919">
          <cell r="C2919" t="str">
            <v>ALIMENTOS</v>
          </cell>
          <cell r="D2919" t="str">
            <v>22104001-0075</v>
          </cell>
          <cell r="E2919" t="str">
            <v>PESOS</v>
          </cell>
          <cell r="F2919" t="str">
            <v>22104</v>
          </cell>
          <cell r="G2919" t="str">
            <v>11510</v>
          </cell>
          <cell r="H2919"/>
          <cell r="I2919"/>
          <cell r="J2919"/>
        </row>
        <row r="2920">
          <cell r="C2920" t="str">
            <v>AGUA EMBOTELLADA</v>
          </cell>
          <cell r="D2920" t="str">
            <v>22104001-0076</v>
          </cell>
          <cell r="E2920" t="str">
            <v>Pieza</v>
          </cell>
          <cell r="F2920" t="str">
            <v>22104</v>
          </cell>
          <cell r="G2920" t="str">
            <v>11510</v>
          </cell>
          <cell r="H2920"/>
          <cell r="I2920"/>
          <cell r="J2920"/>
        </row>
        <row r="2921">
          <cell r="C2921" t="str">
            <v>CAFÉ SOLUBLE</v>
          </cell>
          <cell r="D2921" t="str">
            <v>22104001-0077</v>
          </cell>
          <cell r="E2921" t="str">
            <v>FRASCO</v>
          </cell>
          <cell r="F2921" t="str">
            <v>22104</v>
          </cell>
          <cell r="G2921" t="str">
            <v>11510</v>
          </cell>
          <cell r="H2921"/>
          <cell r="I2921"/>
          <cell r="J2921"/>
        </row>
        <row r="2922">
          <cell r="C2922" t="str">
            <v>TE DE FRUTOS ROJOS</v>
          </cell>
          <cell r="D2922" t="str">
            <v>22104001-0078</v>
          </cell>
          <cell r="E2922" t="str">
            <v>CAJA</v>
          </cell>
          <cell r="F2922" t="str">
            <v>22104</v>
          </cell>
          <cell r="G2922" t="str">
            <v>11510</v>
          </cell>
          <cell r="H2922"/>
          <cell r="I2922"/>
          <cell r="J2922"/>
        </row>
        <row r="2923">
          <cell r="C2923" t="str">
            <v>PAPAS ( BOTANA )</v>
          </cell>
          <cell r="D2923" t="str">
            <v>22104001-0079</v>
          </cell>
          <cell r="E2923" t="str">
            <v>Pieza</v>
          </cell>
          <cell r="F2923" t="str">
            <v>22104</v>
          </cell>
          <cell r="G2923" t="str">
            <v>11510</v>
          </cell>
          <cell r="H2923"/>
          <cell r="I2923"/>
          <cell r="J2923"/>
        </row>
        <row r="2924">
          <cell r="C2924" t="str">
            <v>REFRESCO 600 ML</v>
          </cell>
          <cell r="D2924" t="str">
            <v>22104001-0080</v>
          </cell>
          <cell r="E2924" t="str">
            <v>Pieza</v>
          </cell>
          <cell r="F2924" t="str">
            <v>22104</v>
          </cell>
          <cell r="G2924" t="str">
            <v>11510</v>
          </cell>
          <cell r="H2924"/>
          <cell r="I2924"/>
          <cell r="J2924"/>
        </row>
        <row r="2925">
          <cell r="C2925" t="str">
            <v>REFRESCO DE LATA 237 ML</v>
          </cell>
          <cell r="D2925" t="str">
            <v>22104001-0081</v>
          </cell>
          <cell r="E2925" t="str">
            <v>Pieza</v>
          </cell>
          <cell r="F2925" t="str">
            <v>22104</v>
          </cell>
          <cell r="G2925" t="str">
            <v>11510</v>
          </cell>
          <cell r="H2925"/>
          <cell r="I2925"/>
          <cell r="J2925"/>
        </row>
        <row r="2926">
          <cell r="C2926" t="str">
            <v>REFRESCO DE LATA 235 ML</v>
          </cell>
          <cell r="D2926" t="str">
            <v>22104001-0082</v>
          </cell>
          <cell r="E2926" t="str">
            <v>Pieza</v>
          </cell>
          <cell r="F2926" t="str">
            <v>22104</v>
          </cell>
          <cell r="G2926" t="str">
            <v>11510</v>
          </cell>
          <cell r="H2926"/>
          <cell r="I2926"/>
          <cell r="J2926"/>
        </row>
        <row r="2927">
          <cell r="C2927" t="str">
            <v>PALOMITAS</v>
          </cell>
          <cell r="D2927" t="str">
            <v>22104001-0083</v>
          </cell>
          <cell r="E2927" t="str">
            <v>PAQUETE</v>
          </cell>
          <cell r="F2927" t="str">
            <v>22104</v>
          </cell>
          <cell r="G2927" t="str">
            <v>11510</v>
          </cell>
          <cell r="H2927"/>
          <cell r="I2927"/>
          <cell r="J2927"/>
        </row>
        <row r="2928">
          <cell r="C2928" t="str">
            <v>REFRESCO DE 3 LTS</v>
          </cell>
          <cell r="D2928" t="str">
            <v>22104001-0084</v>
          </cell>
          <cell r="E2928" t="str">
            <v>Pieza</v>
          </cell>
          <cell r="F2928" t="str">
            <v>22104</v>
          </cell>
          <cell r="G2928" t="str">
            <v>11510</v>
          </cell>
          <cell r="H2928"/>
          <cell r="I2928"/>
          <cell r="J2928"/>
        </row>
        <row r="2929">
          <cell r="C2929" t="str">
            <v>AGUA PURIFICADA 1.0 lt.</v>
          </cell>
          <cell r="D2929" t="str">
            <v>22104001-0085</v>
          </cell>
          <cell r="E2929" t="str">
            <v>Pieza</v>
          </cell>
          <cell r="F2929" t="str">
            <v>22104</v>
          </cell>
          <cell r="G2929" t="str">
            <v>11510</v>
          </cell>
          <cell r="H2929"/>
          <cell r="I2929"/>
          <cell r="J2929"/>
        </row>
        <row r="2930">
          <cell r="C2930" t="str">
            <v>AGUA PURIFICADA 1.5 lt.</v>
          </cell>
          <cell r="D2930" t="str">
            <v>22104001-0086</v>
          </cell>
          <cell r="E2930" t="str">
            <v>Pieza</v>
          </cell>
          <cell r="F2930" t="str">
            <v>22104</v>
          </cell>
          <cell r="G2930" t="str">
            <v>11510</v>
          </cell>
          <cell r="H2930"/>
          <cell r="I2930"/>
          <cell r="J2930"/>
        </row>
        <row r="2931">
          <cell r="C2931" t="str">
            <v>AGUA PURIFICADA 500 ml.</v>
          </cell>
          <cell r="D2931" t="str">
            <v>22104001-0087</v>
          </cell>
          <cell r="E2931" t="str">
            <v>Pieza</v>
          </cell>
          <cell r="F2931" t="str">
            <v>22104</v>
          </cell>
          <cell r="G2931" t="str">
            <v>11510</v>
          </cell>
          <cell r="H2931"/>
          <cell r="I2931"/>
          <cell r="J2931"/>
        </row>
        <row r="2932">
          <cell r="C2932" t="str">
            <v>AGUA PURIFICADA 300 ML.</v>
          </cell>
          <cell r="D2932" t="str">
            <v>22104001-0088</v>
          </cell>
          <cell r="E2932" t="str">
            <v>CAJA</v>
          </cell>
          <cell r="F2932" t="str">
            <v>22104</v>
          </cell>
          <cell r="G2932" t="str">
            <v>11510</v>
          </cell>
          <cell r="H2932"/>
          <cell r="I2932"/>
          <cell r="J2932"/>
        </row>
        <row r="2933">
          <cell r="C2933" t="str">
            <v>AGUA NATURAL PURIFICADA</v>
          </cell>
          <cell r="D2933" t="str">
            <v>22104001-0089</v>
          </cell>
          <cell r="E2933" t="str">
            <v>Pieza</v>
          </cell>
          <cell r="F2933" t="str">
            <v>22104</v>
          </cell>
          <cell r="G2933" t="str">
            <v>11510</v>
          </cell>
          <cell r="H2933"/>
          <cell r="I2933"/>
          <cell r="J2933"/>
        </row>
        <row r="2934">
          <cell r="C2934" t="str">
            <v>AGUA PURIFICADA 500 ML.</v>
          </cell>
          <cell r="D2934" t="str">
            <v>22104001-0090</v>
          </cell>
          <cell r="E2934" t="str">
            <v>CAJA</v>
          </cell>
          <cell r="F2934" t="str">
            <v>22104</v>
          </cell>
          <cell r="G2934" t="str">
            <v>11510</v>
          </cell>
          <cell r="H2934"/>
          <cell r="I2934"/>
          <cell r="J2934"/>
        </row>
        <row r="2935">
          <cell r="C2935" t="str">
            <v>AZUCAR</v>
          </cell>
          <cell r="D2935" t="str">
            <v>22104001-0091</v>
          </cell>
          <cell r="E2935" t="str">
            <v>SOBRE</v>
          </cell>
          <cell r="F2935" t="str">
            <v>22104</v>
          </cell>
          <cell r="G2935" t="str">
            <v>11510</v>
          </cell>
          <cell r="H2935"/>
          <cell r="I2935"/>
          <cell r="J2935"/>
        </row>
        <row r="2936">
          <cell r="C2936" t="str">
            <v>SUSTITUTO DE AZUCAR</v>
          </cell>
          <cell r="D2936" t="str">
            <v>22104001-0092</v>
          </cell>
          <cell r="E2936" t="str">
            <v>SOBRE</v>
          </cell>
          <cell r="F2936" t="str">
            <v>22104</v>
          </cell>
          <cell r="G2936" t="str">
            <v>11510</v>
          </cell>
          <cell r="H2936"/>
          <cell r="I2936"/>
          <cell r="J2936"/>
        </row>
        <row r="2937">
          <cell r="C2937" t="str">
            <v>AZUCAR EN SOBRE</v>
          </cell>
          <cell r="D2937" t="str">
            <v>22104001-0093</v>
          </cell>
          <cell r="E2937" t="str">
            <v>CAJA</v>
          </cell>
          <cell r="F2937" t="str">
            <v>22104</v>
          </cell>
          <cell r="G2937" t="str">
            <v>11510</v>
          </cell>
          <cell r="H2937"/>
          <cell r="I2937"/>
          <cell r="J2937"/>
        </row>
        <row r="2938">
          <cell r="C2938" t="str">
            <v>SUSTITUTO DE AZUCAR</v>
          </cell>
          <cell r="D2938" t="str">
            <v>22104001-0094</v>
          </cell>
          <cell r="E2938" t="str">
            <v>CAJA</v>
          </cell>
          <cell r="F2938" t="str">
            <v>22104</v>
          </cell>
          <cell r="G2938" t="str">
            <v>11510</v>
          </cell>
          <cell r="H2938"/>
          <cell r="I2938"/>
          <cell r="J2938"/>
        </row>
        <row r="2939">
          <cell r="C2939" t="str">
            <v>AZUCAR</v>
          </cell>
          <cell r="D2939" t="str">
            <v>22104001-0095</v>
          </cell>
          <cell r="E2939" t="str">
            <v>CAJA</v>
          </cell>
          <cell r="F2939" t="str">
            <v>22104</v>
          </cell>
          <cell r="G2939" t="str">
            <v>11510</v>
          </cell>
          <cell r="H2939"/>
          <cell r="I2939"/>
          <cell r="J2939"/>
        </row>
        <row r="2940">
          <cell r="C2940" t="str">
            <v>CAFE MOLIDO</v>
          </cell>
          <cell r="D2940" t="str">
            <v>22104001-0096</v>
          </cell>
          <cell r="E2940" t="str">
            <v>BOTE</v>
          </cell>
          <cell r="F2940" t="str">
            <v>22104</v>
          </cell>
          <cell r="G2940" t="str">
            <v>11510</v>
          </cell>
          <cell r="H2940"/>
          <cell r="I2940"/>
          <cell r="J2940"/>
        </row>
        <row r="2941">
          <cell r="C2941" t="str">
            <v>CAFE MOLIDO</v>
          </cell>
          <cell r="D2941" t="str">
            <v>22104001-0097</v>
          </cell>
          <cell r="E2941" t="str">
            <v>KILOGRAMO</v>
          </cell>
          <cell r="F2941" t="str">
            <v>22104</v>
          </cell>
          <cell r="G2941" t="str">
            <v>11510</v>
          </cell>
          <cell r="H2941"/>
          <cell r="I2941"/>
          <cell r="J2941"/>
        </row>
        <row r="2942">
          <cell r="C2942" t="str">
            <v>CAFE SOLUBLE</v>
          </cell>
          <cell r="D2942" t="str">
            <v>22104001-0098</v>
          </cell>
          <cell r="E2942" t="str">
            <v>KILOGRAMO</v>
          </cell>
          <cell r="F2942" t="str">
            <v>22104</v>
          </cell>
          <cell r="G2942" t="str">
            <v>11510</v>
          </cell>
          <cell r="H2942"/>
          <cell r="I2942"/>
          <cell r="J2942"/>
        </row>
        <row r="2943">
          <cell r="C2943" t="str">
            <v>DULCES</v>
          </cell>
          <cell r="D2943" t="str">
            <v>22104001-0099</v>
          </cell>
          <cell r="E2943" t="str">
            <v>BOLSA</v>
          </cell>
          <cell r="F2943" t="str">
            <v>22104</v>
          </cell>
          <cell r="G2943" t="str">
            <v>11510</v>
          </cell>
          <cell r="H2943"/>
          <cell r="I2943"/>
          <cell r="J2943"/>
        </row>
        <row r="2944">
          <cell r="C2944" t="str">
            <v>CREMA EN POLVO</v>
          </cell>
          <cell r="D2944" t="str">
            <v>22104001-0100</v>
          </cell>
          <cell r="E2944" t="str">
            <v>SOBRE</v>
          </cell>
          <cell r="F2944" t="str">
            <v>22104</v>
          </cell>
          <cell r="G2944" t="str">
            <v>11510</v>
          </cell>
          <cell r="H2944"/>
          <cell r="I2944"/>
          <cell r="J2944"/>
        </row>
        <row r="2945">
          <cell r="C2945" t="str">
            <v>CREMA EN  POLVO</v>
          </cell>
          <cell r="D2945" t="str">
            <v>22104001-0101</v>
          </cell>
          <cell r="E2945" t="str">
            <v>CAJA</v>
          </cell>
          <cell r="F2945" t="str">
            <v>22104</v>
          </cell>
          <cell r="G2945" t="str">
            <v>11510</v>
          </cell>
          <cell r="H2945"/>
          <cell r="I2945"/>
          <cell r="J2945"/>
        </row>
        <row r="2946">
          <cell r="C2946" t="str">
            <v>POLVO SABORIZANTE P/AGUA FRESCA</v>
          </cell>
          <cell r="D2946" t="str">
            <v>22104001-0102</v>
          </cell>
          <cell r="E2946" t="str">
            <v>Pieza</v>
          </cell>
          <cell r="F2946" t="str">
            <v>22104</v>
          </cell>
          <cell r="G2946" t="str">
            <v>11510</v>
          </cell>
          <cell r="H2946"/>
          <cell r="I2946"/>
          <cell r="J2946"/>
        </row>
        <row r="2947">
          <cell r="C2947" t="str">
            <v>FRUTA SECA</v>
          </cell>
          <cell r="D2947" t="str">
            <v>22104001-0103</v>
          </cell>
          <cell r="E2947" t="str">
            <v>KILOGRAMO</v>
          </cell>
          <cell r="F2947" t="str">
            <v>22104</v>
          </cell>
          <cell r="G2947" t="str">
            <v>11510</v>
          </cell>
          <cell r="H2947"/>
          <cell r="I2947"/>
          <cell r="J2947"/>
        </row>
        <row r="2948">
          <cell r="C2948" t="str">
            <v>NUEZ DE LA INDIA</v>
          </cell>
          <cell r="D2948" t="str">
            <v>22104001-0104</v>
          </cell>
          <cell r="E2948" t="str">
            <v>KILOGRAMO</v>
          </cell>
          <cell r="F2948" t="str">
            <v>22104</v>
          </cell>
          <cell r="G2948" t="str">
            <v>11510</v>
          </cell>
          <cell r="H2948"/>
          <cell r="I2948"/>
          <cell r="J2948"/>
        </row>
        <row r="2949">
          <cell r="C2949" t="str">
            <v>BOTANA</v>
          </cell>
          <cell r="D2949" t="str">
            <v>22104001-0105</v>
          </cell>
          <cell r="E2949" t="str">
            <v>BOLSA</v>
          </cell>
          <cell r="F2949" t="str">
            <v>22104</v>
          </cell>
          <cell r="G2949" t="str">
            <v>11510</v>
          </cell>
          <cell r="H2949"/>
          <cell r="I2949"/>
          <cell r="J2949"/>
        </row>
        <row r="2950">
          <cell r="C2950" t="str">
            <v>NUEZ</v>
          </cell>
          <cell r="D2950" t="str">
            <v>22104001-0106</v>
          </cell>
          <cell r="E2950" t="str">
            <v>BOLSA</v>
          </cell>
          <cell r="F2950" t="str">
            <v>22104</v>
          </cell>
          <cell r="G2950" t="str">
            <v>11510</v>
          </cell>
          <cell r="H2950"/>
          <cell r="I2950"/>
          <cell r="J2950"/>
        </row>
        <row r="2951">
          <cell r="C2951" t="str">
            <v>JUGOS DE FRUTAS ENVASADOS O ENLATADOS</v>
          </cell>
          <cell r="D2951" t="str">
            <v>22104001-0107</v>
          </cell>
          <cell r="E2951" t="str">
            <v>Pieza</v>
          </cell>
          <cell r="F2951" t="str">
            <v>22104</v>
          </cell>
          <cell r="G2951" t="str">
            <v>11510</v>
          </cell>
          <cell r="H2951"/>
          <cell r="I2951"/>
          <cell r="J2951"/>
        </row>
        <row r="2952">
          <cell r="C2952" t="str">
            <v>REFRESCO</v>
          </cell>
          <cell r="D2952" t="str">
            <v>22104001-0108</v>
          </cell>
          <cell r="E2952" t="str">
            <v>Pieza</v>
          </cell>
          <cell r="F2952" t="str">
            <v>22104</v>
          </cell>
          <cell r="G2952" t="str">
            <v>11510</v>
          </cell>
          <cell r="H2952"/>
          <cell r="I2952"/>
          <cell r="J2952"/>
        </row>
        <row r="2953">
          <cell r="C2953" t="str">
            <v>REFRESCO DE 500 ml.</v>
          </cell>
          <cell r="D2953" t="str">
            <v>22104001-0109</v>
          </cell>
          <cell r="E2953" t="str">
            <v>Pieza</v>
          </cell>
          <cell r="F2953" t="str">
            <v>22104</v>
          </cell>
          <cell r="G2953" t="str">
            <v>11510</v>
          </cell>
          <cell r="H2953"/>
          <cell r="I2953"/>
          <cell r="J2953"/>
        </row>
        <row r="2954">
          <cell r="C2954" t="str">
            <v>REFRESCO DE LATA</v>
          </cell>
          <cell r="D2954" t="str">
            <v>22104001-0110</v>
          </cell>
          <cell r="E2954" t="str">
            <v>Pieza</v>
          </cell>
          <cell r="F2954" t="str">
            <v>22104</v>
          </cell>
          <cell r="G2954" t="str">
            <v>11510</v>
          </cell>
          <cell r="H2954"/>
          <cell r="I2954"/>
          <cell r="J2954"/>
        </row>
        <row r="2955">
          <cell r="C2955" t="str">
            <v>REFRESCO 600 ML</v>
          </cell>
          <cell r="D2955" t="str">
            <v>22104001-0111</v>
          </cell>
          <cell r="E2955" t="str">
            <v>CAJA</v>
          </cell>
          <cell r="F2955" t="str">
            <v>22104</v>
          </cell>
          <cell r="G2955" t="str">
            <v>11510</v>
          </cell>
          <cell r="H2955"/>
          <cell r="I2955"/>
          <cell r="J2955"/>
        </row>
        <row r="2956">
          <cell r="C2956" t="str">
            <v>REFRESCO 1 LTS</v>
          </cell>
          <cell r="D2956" t="str">
            <v>22104001-0112</v>
          </cell>
          <cell r="E2956" t="str">
            <v>CAJA</v>
          </cell>
          <cell r="F2956" t="str">
            <v>22104</v>
          </cell>
          <cell r="G2956" t="str">
            <v>11510</v>
          </cell>
          <cell r="H2956"/>
          <cell r="I2956"/>
          <cell r="J2956"/>
        </row>
        <row r="2957">
          <cell r="C2957" t="str">
            <v>BEBIDA HIDRATANTE</v>
          </cell>
          <cell r="D2957" t="str">
            <v>22104001-0113</v>
          </cell>
          <cell r="E2957" t="str">
            <v>Pieza</v>
          </cell>
          <cell r="F2957" t="str">
            <v>22104</v>
          </cell>
          <cell r="G2957" t="str">
            <v>11510</v>
          </cell>
          <cell r="H2957"/>
          <cell r="I2957"/>
          <cell r="J2957"/>
        </row>
        <row r="2958">
          <cell r="C2958" t="str">
            <v>REFRESCO DE LATA</v>
          </cell>
          <cell r="D2958" t="str">
            <v>22104001-0114</v>
          </cell>
          <cell r="E2958" t="str">
            <v>PAQUETE</v>
          </cell>
          <cell r="F2958" t="str">
            <v>22104</v>
          </cell>
          <cell r="G2958" t="str">
            <v>11510</v>
          </cell>
          <cell r="H2958"/>
          <cell r="I2958"/>
          <cell r="J2958"/>
        </row>
        <row r="2959">
          <cell r="C2959" t="str">
            <v>REFRESCO</v>
          </cell>
          <cell r="D2959" t="str">
            <v>22104001-0115</v>
          </cell>
          <cell r="E2959" t="str">
            <v>PAQUETE</v>
          </cell>
          <cell r="F2959" t="str">
            <v>22104</v>
          </cell>
          <cell r="G2959" t="str">
            <v>11510</v>
          </cell>
          <cell r="H2959"/>
          <cell r="I2959"/>
          <cell r="J2959"/>
        </row>
        <row r="2960">
          <cell r="C2960" t="str">
            <v>COCA COLA NORMAL EN LATA PAQ. 12 PIEZAS</v>
          </cell>
          <cell r="D2960" t="str">
            <v>22104001-0116</v>
          </cell>
          <cell r="E2960" t="str">
            <v>PAQUETE</v>
          </cell>
          <cell r="F2960" t="str">
            <v>22104</v>
          </cell>
          <cell r="G2960" t="str">
            <v>11510</v>
          </cell>
          <cell r="H2960"/>
          <cell r="I2960"/>
          <cell r="J2960"/>
        </row>
        <row r="2961">
          <cell r="C2961" t="str">
            <v>COLA LIGHT EN LATA PAQ. 12 PIEZAS</v>
          </cell>
          <cell r="D2961" t="str">
            <v>22104001-0117</v>
          </cell>
          <cell r="E2961" t="str">
            <v>PAQUETE</v>
          </cell>
          <cell r="F2961" t="str">
            <v>22104</v>
          </cell>
          <cell r="G2961" t="str">
            <v>11510</v>
          </cell>
          <cell r="H2961"/>
          <cell r="I2961"/>
          <cell r="J2961"/>
        </row>
        <row r="2962">
          <cell r="C2962" t="str">
            <v>REFRESCO DE MANZANA EN LATA PAQ. 12 PIEZAS</v>
          </cell>
          <cell r="D2962" t="str">
            <v>22104001-0118</v>
          </cell>
          <cell r="E2962" t="str">
            <v>PAQUETE</v>
          </cell>
          <cell r="F2962" t="str">
            <v>22104</v>
          </cell>
          <cell r="G2962" t="str">
            <v>11510</v>
          </cell>
          <cell r="H2962"/>
          <cell r="I2962"/>
          <cell r="J2962"/>
        </row>
        <row r="2963">
          <cell r="C2963" t="str">
            <v>REFRESCO DE NARANJA FANTA EN LATA PAQ. 12 PIEZAS</v>
          </cell>
          <cell r="D2963" t="str">
            <v>22104001-0119</v>
          </cell>
          <cell r="E2963" t="str">
            <v>PAQUETE</v>
          </cell>
          <cell r="F2963" t="str">
            <v>22104</v>
          </cell>
          <cell r="G2963" t="str">
            <v>11510</v>
          </cell>
          <cell r="H2963"/>
          <cell r="I2963"/>
          <cell r="J2963"/>
        </row>
        <row r="2964">
          <cell r="C2964" t="str">
            <v>REFRESCO DE TORONJA EN LATA PAQ. 12 PIEZAS</v>
          </cell>
          <cell r="D2964" t="str">
            <v>22104001-0120</v>
          </cell>
          <cell r="E2964" t="str">
            <v>PAQUETE</v>
          </cell>
          <cell r="F2964" t="str">
            <v>22104</v>
          </cell>
          <cell r="G2964" t="str">
            <v>11510</v>
          </cell>
          <cell r="H2964"/>
          <cell r="I2964"/>
          <cell r="J2964"/>
        </row>
        <row r="2965">
          <cell r="C2965" t="str">
            <v>TE DE CANELA</v>
          </cell>
          <cell r="D2965" t="str">
            <v>22104001-0121</v>
          </cell>
          <cell r="E2965" t="str">
            <v>CAJA</v>
          </cell>
          <cell r="F2965" t="str">
            <v>22104</v>
          </cell>
          <cell r="G2965" t="str">
            <v>11510</v>
          </cell>
          <cell r="H2965"/>
          <cell r="I2965"/>
          <cell r="J2965"/>
        </row>
        <row r="2966">
          <cell r="C2966" t="str">
            <v>TE DE LIMON</v>
          </cell>
          <cell r="D2966" t="str">
            <v>22104001-0122</v>
          </cell>
          <cell r="E2966" t="str">
            <v>CAJA</v>
          </cell>
          <cell r="F2966" t="str">
            <v>22104</v>
          </cell>
          <cell r="G2966" t="str">
            <v>11510</v>
          </cell>
          <cell r="H2966"/>
          <cell r="I2966"/>
          <cell r="J2966"/>
        </row>
        <row r="2967">
          <cell r="C2967" t="str">
            <v>TE DE YERBABUENA</v>
          </cell>
          <cell r="D2967" t="str">
            <v>22104001-0123</v>
          </cell>
          <cell r="E2967" t="str">
            <v>CAJA</v>
          </cell>
          <cell r="F2967" t="str">
            <v>22104</v>
          </cell>
          <cell r="G2967" t="str">
            <v>11510</v>
          </cell>
          <cell r="H2967"/>
          <cell r="I2967"/>
          <cell r="J2967"/>
        </row>
        <row r="2968">
          <cell r="C2968" t="str">
            <v>TE DE JAMAICA</v>
          </cell>
          <cell r="D2968" t="str">
            <v>22104001-0124</v>
          </cell>
          <cell r="E2968" t="str">
            <v>CAJA</v>
          </cell>
          <cell r="F2968" t="str">
            <v>22104</v>
          </cell>
          <cell r="G2968" t="str">
            <v>11510</v>
          </cell>
          <cell r="H2968"/>
          <cell r="I2968"/>
          <cell r="J2968"/>
        </row>
        <row r="2969">
          <cell r="C2969" t="str">
            <v>BOLSA DE HIELO</v>
          </cell>
          <cell r="D2969" t="str">
            <v>22104001-0125</v>
          </cell>
          <cell r="E2969" t="str">
            <v>BOLSA</v>
          </cell>
          <cell r="F2969" t="str">
            <v>22104</v>
          </cell>
          <cell r="G2969" t="str">
            <v>11510</v>
          </cell>
          <cell r="H2969"/>
          <cell r="I2969"/>
          <cell r="J2969"/>
        </row>
        <row r="2970">
          <cell r="C2970" t="str">
            <v>LECHE</v>
          </cell>
          <cell r="D2970" t="str">
            <v>22104001-0126</v>
          </cell>
          <cell r="E2970" t="str">
            <v>Pieza</v>
          </cell>
          <cell r="F2970" t="str">
            <v>22104</v>
          </cell>
          <cell r="G2970" t="str">
            <v>11510</v>
          </cell>
          <cell r="H2970"/>
          <cell r="I2970"/>
          <cell r="J2970"/>
        </row>
        <row r="2971">
          <cell r="C2971" t="str">
            <v>AGUA PURIFICADA DE 600 ML</v>
          </cell>
          <cell r="D2971" t="str">
            <v>22104001-0127</v>
          </cell>
          <cell r="E2971" t="str">
            <v>PAQUETE</v>
          </cell>
          <cell r="F2971" t="str">
            <v>22104</v>
          </cell>
          <cell r="G2971" t="str">
            <v>11510</v>
          </cell>
          <cell r="H2971"/>
          <cell r="I2971"/>
          <cell r="J2971"/>
        </row>
        <row r="2972">
          <cell r="C2972" t="str">
            <v>AGUA PURIFICADA 600 ML</v>
          </cell>
          <cell r="D2972" t="str">
            <v>22104001-0128</v>
          </cell>
          <cell r="E2972" t="str">
            <v>Pieza</v>
          </cell>
          <cell r="F2972" t="str">
            <v>22104</v>
          </cell>
          <cell r="G2972" t="str">
            <v>11510</v>
          </cell>
          <cell r="H2972"/>
          <cell r="I2972"/>
          <cell r="J2972"/>
        </row>
        <row r="2973">
          <cell r="C2973" t="str">
            <v>AGUA PURIFICADA DE 250 ML</v>
          </cell>
          <cell r="D2973" t="str">
            <v>22104001-0129</v>
          </cell>
          <cell r="E2973" t="str">
            <v>Pieza</v>
          </cell>
          <cell r="F2973" t="str">
            <v>22104</v>
          </cell>
          <cell r="G2973" t="str">
            <v>11510</v>
          </cell>
          <cell r="H2973"/>
          <cell r="I2973"/>
          <cell r="J2973"/>
        </row>
        <row r="2974">
          <cell r="C2974" t="str">
            <v>PISTACHES</v>
          </cell>
          <cell r="D2974" t="str">
            <v>22104001-0130</v>
          </cell>
          <cell r="E2974" t="str">
            <v>BOLSA</v>
          </cell>
          <cell r="F2974" t="str">
            <v>22104</v>
          </cell>
          <cell r="G2974" t="str">
            <v>11510</v>
          </cell>
          <cell r="H2974"/>
          <cell r="I2974"/>
          <cell r="J2974"/>
        </row>
        <row r="2975">
          <cell r="C2975" t="str">
            <v>FRUTAS SECOS</v>
          </cell>
          <cell r="D2975" t="str">
            <v>22104001-0131</v>
          </cell>
          <cell r="E2975" t="str">
            <v>BOLSA</v>
          </cell>
          <cell r="F2975" t="str">
            <v>22104</v>
          </cell>
          <cell r="G2975" t="str">
            <v>11510</v>
          </cell>
          <cell r="H2975"/>
          <cell r="I2975"/>
          <cell r="J2975"/>
        </row>
        <row r="2976">
          <cell r="C2976" t="str">
            <v>NUEZ DE LA INDIA</v>
          </cell>
          <cell r="D2976" t="str">
            <v>22104001-0132</v>
          </cell>
          <cell r="E2976" t="str">
            <v>BOTE</v>
          </cell>
          <cell r="F2976" t="str">
            <v>22104</v>
          </cell>
          <cell r="G2976" t="str">
            <v>11510</v>
          </cell>
          <cell r="H2976"/>
          <cell r="I2976"/>
          <cell r="J2976"/>
        </row>
        <row r="2977">
          <cell r="C2977" t="str">
            <v>CAFE DE GRANO</v>
          </cell>
          <cell r="D2977" t="str">
            <v>22104001-0133</v>
          </cell>
          <cell r="E2977" t="str">
            <v>KILOGRAMO</v>
          </cell>
          <cell r="F2977" t="str">
            <v>22104</v>
          </cell>
          <cell r="G2977" t="str">
            <v>11510</v>
          </cell>
          <cell r="H2977"/>
          <cell r="I2977"/>
          <cell r="J2977"/>
        </row>
        <row r="2978">
          <cell r="C2978" t="str">
            <v>ARANDANOS</v>
          </cell>
          <cell r="D2978" t="str">
            <v>22104001-0134</v>
          </cell>
          <cell r="E2978" t="str">
            <v>BOLSA</v>
          </cell>
          <cell r="F2978" t="str">
            <v>22104</v>
          </cell>
          <cell r="G2978" t="str">
            <v>11510</v>
          </cell>
          <cell r="H2978"/>
          <cell r="I2978"/>
          <cell r="J2978"/>
        </row>
        <row r="2979">
          <cell r="C2979" t="str">
            <v>ALMENDRAS</v>
          </cell>
          <cell r="D2979" t="str">
            <v>22104001-0135</v>
          </cell>
          <cell r="E2979" t="str">
            <v>BOLSA</v>
          </cell>
          <cell r="F2979" t="str">
            <v>22104</v>
          </cell>
          <cell r="G2979" t="str">
            <v>11510</v>
          </cell>
          <cell r="H2979"/>
          <cell r="I2979"/>
          <cell r="J2979"/>
        </row>
        <row r="2980">
          <cell r="C2980" t="str">
            <v>MIEL DE ABEJA</v>
          </cell>
          <cell r="D2980" t="str">
            <v>22104001-0136</v>
          </cell>
          <cell r="E2980" t="str">
            <v>Pieza</v>
          </cell>
          <cell r="F2980" t="str">
            <v>22104</v>
          </cell>
          <cell r="G2980" t="str">
            <v>11510</v>
          </cell>
          <cell r="H2980"/>
          <cell r="I2980"/>
          <cell r="J2980"/>
        </row>
        <row r="2981">
          <cell r="C2981" t="str">
            <v>MERMELADA</v>
          </cell>
          <cell r="D2981" t="str">
            <v>22104001-0137</v>
          </cell>
          <cell r="E2981" t="str">
            <v>Pieza</v>
          </cell>
          <cell r="F2981" t="str">
            <v>22104</v>
          </cell>
          <cell r="G2981" t="str">
            <v>11510</v>
          </cell>
          <cell r="H2981"/>
          <cell r="I2981"/>
          <cell r="J2981"/>
        </row>
        <row r="2982">
          <cell r="C2982" t="str">
            <v>ATE DE MEMBRILLO</v>
          </cell>
          <cell r="D2982" t="str">
            <v>22104001-0138</v>
          </cell>
          <cell r="E2982" t="str">
            <v>Pieza</v>
          </cell>
          <cell r="F2982" t="str">
            <v>22104</v>
          </cell>
          <cell r="G2982" t="str">
            <v>11510</v>
          </cell>
          <cell r="H2982"/>
          <cell r="I2982"/>
          <cell r="J2982"/>
        </row>
        <row r="2983">
          <cell r="C2983" t="str">
            <v>REFRESCO COCA COLA ZERO LATA</v>
          </cell>
          <cell r="D2983" t="str">
            <v>22104001-0139</v>
          </cell>
          <cell r="E2983" t="str">
            <v>PAQUETE</v>
          </cell>
          <cell r="F2983" t="str">
            <v>22104</v>
          </cell>
          <cell r="G2983" t="str">
            <v>11510</v>
          </cell>
          <cell r="H2983"/>
          <cell r="I2983"/>
          <cell r="J2983"/>
        </row>
        <row r="2984">
          <cell r="C2984" t="str">
            <v>REFRESCO COCA COLA LIGHT LATA</v>
          </cell>
          <cell r="D2984" t="str">
            <v>22104001-0140</v>
          </cell>
          <cell r="E2984" t="str">
            <v>PAQUETE</v>
          </cell>
          <cell r="F2984" t="str">
            <v>22104</v>
          </cell>
          <cell r="G2984" t="str">
            <v>11510</v>
          </cell>
          <cell r="H2984"/>
          <cell r="I2984"/>
          <cell r="J2984"/>
        </row>
        <row r="2985">
          <cell r="C2985" t="str">
            <v>REFRESCO MANZANA LIGHT LATA</v>
          </cell>
          <cell r="D2985" t="str">
            <v>22104001-0141</v>
          </cell>
          <cell r="E2985" t="str">
            <v>PAQUETE</v>
          </cell>
          <cell r="F2985" t="str">
            <v>22104</v>
          </cell>
          <cell r="G2985" t="str">
            <v>11510</v>
          </cell>
          <cell r="H2985"/>
          <cell r="I2985"/>
          <cell r="J2985"/>
        </row>
        <row r="2986">
          <cell r="C2986" t="str">
            <v>REFRESCO AGUA MINERAL LATA</v>
          </cell>
          <cell r="D2986" t="str">
            <v>22104001-0142</v>
          </cell>
          <cell r="E2986" t="str">
            <v>PAQUETE</v>
          </cell>
          <cell r="F2986" t="str">
            <v>22104</v>
          </cell>
          <cell r="G2986" t="str">
            <v>11510</v>
          </cell>
          <cell r="H2986"/>
          <cell r="I2986"/>
          <cell r="J2986"/>
        </row>
        <row r="2987">
          <cell r="C2987" t="str">
            <v>REFRESCO SPRITE LATA</v>
          </cell>
          <cell r="D2987" t="str">
            <v>22104001-0143</v>
          </cell>
          <cell r="E2987" t="str">
            <v>PAQUETE</v>
          </cell>
          <cell r="F2987" t="str">
            <v>22104</v>
          </cell>
          <cell r="G2987" t="str">
            <v>11510</v>
          </cell>
          <cell r="H2987"/>
          <cell r="I2987"/>
          <cell r="J2987"/>
        </row>
        <row r="2988">
          <cell r="C2988" t="str">
            <v>REFRESCO SPRITE ZERO LATA</v>
          </cell>
          <cell r="D2988" t="str">
            <v>22104001-0144</v>
          </cell>
          <cell r="E2988" t="str">
            <v>PAQUETE</v>
          </cell>
          <cell r="F2988" t="str">
            <v>22104</v>
          </cell>
          <cell r="G2988" t="str">
            <v>11510</v>
          </cell>
          <cell r="H2988"/>
          <cell r="I2988"/>
          <cell r="J2988"/>
        </row>
        <row r="2989">
          <cell r="C2989" t="str">
            <v>SALSA BOTANERA</v>
          </cell>
          <cell r="D2989" t="str">
            <v>22104001-0145</v>
          </cell>
          <cell r="E2989" t="str">
            <v>Pieza</v>
          </cell>
          <cell r="F2989" t="str">
            <v>22104</v>
          </cell>
          <cell r="G2989" t="str">
            <v>11510</v>
          </cell>
          <cell r="H2989"/>
          <cell r="I2989"/>
          <cell r="J2989"/>
        </row>
        <row r="2990">
          <cell r="C2990" t="str">
            <v>SOPA INSTANTANEA</v>
          </cell>
          <cell r="D2990" t="str">
            <v>22104001-0146</v>
          </cell>
          <cell r="E2990" t="str">
            <v>Pieza</v>
          </cell>
          <cell r="F2990" t="str">
            <v>22104</v>
          </cell>
          <cell r="G2990" t="str">
            <v>11510</v>
          </cell>
          <cell r="H2990"/>
          <cell r="I2990"/>
          <cell r="J2990"/>
        </row>
        <row r="2991">
          <cell r="C2991" t="str">
            <v>CEREAL</v>
          </cell>
          <cell r="D2991" t="str">
            <v>22104001-0147</v>
          </cell>
          <cell r="E2991" t="str">
            <v>CAJA</v>
          </cell>
          <cell r="F2991" t="str">
            <v>22104</v>
          </cell>
          <cell r="G2991" t="str">
            <v>11510</v>
          </cell>
          <cell r="H2991"/>
          <cell r="I2991"/>
          <cell r="J2991"/>
        </row>
        <row r="2992">
          <cell r="C2992" t="str">
            <v>VINAGRE BLANCO</v>
          </cell>
          <cell r="D2992" t="str">
            <v>22104001-0148</v>
          </cell>
          <cell r="E2992" t="str">
            <v>Pieza</v>
          </cell>
          <cell r="F2992" t="str">
            <v>22104</v>
          </cell>
          <cell r="G2992" t="str">
            <v>11510</v>
          </cell>
          <cell r="H2992"/>
          <cell r="I2992"/>
          <cell r="J2992"/>
        </row>
        <row r="2993">
          <cell r="C2993" t="str">
            <v>TEE VERDE</v>
          </cell>
          <cell r="D2993" t="str">
            <v>22104001-0149</v>
          </cell>
          <cell r="E2993" t="str">
            <v>CAJA</v>
          </cell>
          <cell r="F2993" t="str">
            <v>22104</v>
          </cell>
          <cell r="G2993" t="str">
            <v>11510</v>
          </cell>
          <cell r="H2993"/>
          <cell r="I2993"/>
          <cell r="J2993"/>
        </row>
        <row r="2994">
          <cell r="C2994" t="str">
            <v>TE SURTIDO</v>
          </cell>
          <cell r="D2994" t="str">
            <v>22104001-0150</v>
          </cell>
          <cell r="E2994" t="str">
            <v>CAJA</v>
          </cell>
          <cell r="F2994" t="str">
            <v>22104</v>
          </cell>
          <cell r="G2994" t="str">
            <v>11510</v>
          </cell>
          <cell r="H2994"/>
          <cell r="I2994"/>
          <cell r="J2994"/>
        </row>
        <row r="2995">
          <cell r="C2995" t="str">
            <v>CAFÉ DE GRANO</v>
          </cell>
          <cell r="D2995" t="str">
            <v>22104001-0151</v>
          </cell>
          <cell r="E2995" t="str">
            <v>PAQUETE</v>
          </cell>
          <cell r="F2995" t="str">
            <v>22104</v>
          </cell>
          <cell r="G2995" t="str">
            <v>11510</v>
          </cell>
          <cell r="H2995"/>
          <cell r="I2995"/>
          <cell r="J2995"/>
        </row>
        <row r="2996">
          <cell r="C2996" t="str">
            <v>GALLETAS</v>
          </cell>
          <cell r="D2996" t="str">
            <v>22104001-0152</v>
          </cell>
          <cell r="E2996" t="str">
            <v>PAQUETE</v>
          </cell>
          <cell r="F2996" t="str">
            <v>22104</v>
          </cell>
          <cell r="G2996" t="str">
            <v>11510</v>
          </cell>
          <cell r="H2996"/>
          <cell r="I2996"/>
          <cell r="J2996"/>
        </row>
        <row r="2997">
          <cell r="C2997" t="str">
            <v>GARRAFON  DE AGUA 20 LTS</v>
          </cell>
          <cell r="D2997" t="str">
            <v>22104001-0154</v>
          </cell>
          <cell r="E2997" t="str">
            <v>Pieza</v>
          </cell>
          <cell r="F2997" t="str">
            <v>22104</v>
          </cell>
          <cell r="G2997" t="str">
            <v>11510</v>
          </cell>
          <cell r="H2997"/>
          <cell r="I2997"/>
          <cell r="J2997"/>
        </row>
        <row r="2998">
          <cell r="C2998" t="str">
            <v>BOTELLIN DE  AGUA   330 ML</v>
          </cell>
          <cell r="D2998" t="str">
            <v>22104001-0155</v>
          </cell>
          <cell r="E2998" t="str">
            <v>Pieza</v>
          </cell>
          <cell r="F2998" t="str">
            <v>22104</v>
          </cell>
          <cell r="G2998" t="str">
            <v>11510</v>
          </cell>
          <cell r="H2998"/>
          <cell r="I2998"/>
          <cell r="J2998"/>
        </row>
        <row r="2999">
          <cell r="C2999" t="str">
            <v>BOTELLIN DE AGUA  600 ML</v>
          </cell>
          <cell r="D2999" t="str">
            <v>22104001-0156</v>
          </cell>
          <cell r="E2999" t="str">
            <v>Pieza</v>
          </cell>
          <cell r="F2999" t="str">
            <v>22104</v>
          </cell>
          <cell r="G2999" t="str">
            <v>11510</v>
          </cell>
          <cell r="H2999"/>
          <cell r="I2999"/>
          <cell r="J2999"/>
        </row>
        <row r="3000">
          <cell r="C3000" t="str">
            <v>CAFÉ SOLUCBLE EN SOBRE</v>
          </cell>
          <cell r="D3000" t="str">
            <v>22104001-0157</v>
          </cell>
          <cell r="E3000" t="str">
            <v>CAJA</v>
          </cell>
          <cell r="F3000" t="str">
            <v>22104</v>
          </cell>
          <cell r="G3000" t="str">
            <v>11510</v>
          </cell>
          <cell r="H3000"/>
          <cell r="I3000"/>
          <cell r="J3000"/>
        </row>
        <row r="3001">
          <cell r="C3001" t="str">
            <v>GALLETAS</v>
          </cell>
          <cell r="D3001" t="str">
            <v>22104001-0158</v>
          </cell>
          <cell r="E3001" t="str">
            <v>CAJA</v>
          </cell>
          <cell r="F3001" t="str">
            <v>22104</v>
          </cell>
          <cell r="G3001" t="str">
            <v>11510</v>
          </cell>
          <cell r="H3001"/>
          <cell r="I3001"/>
          <cell r="J3001"/>
        </row>
        <row r="3002">
          <cell r="C3002" t="str">
            <v>FRUTAS VARIAS</v>
          </cell>
          <cell r="D3002" t="str">
            <v>22104001-0159</v>
          </cell>
          <cell r="E3002" t="str">
            <v>KILOGRAMO</v>
          </cell>
          <cell r="F3002" t="str">
            <v>22104</v>
          </cell>
          <cell r="G3002" t="str">
            <v>11510</v>
          </cell>
          <cell r="H3002"/>
          <cell r="I3002"/>
          <cell r="J3002"/>
        </row>
        <row r="3003">
          <cell r="C3003" t="str">
            <v>GALLETAS</v>
          </cell>
          <cell r="D3003" t="str">
            <v>22104001-0160</v>
          </cell>
          <cell r="E3003" t="str">
            <v>Pieza</v>
          </cell>
          <cell r="F3003" t="str">
            <v>22104</v>
          </cell>
          <cell r="G3003" t="str">
            <v>11510</v>
          </cell>
          <cell r="H3003"/>
          <cell r="I3003"/>
          <cell r="J3003"/>
        </row>
        <row r="3004">
          <cell r="C3004" t="str">
            <v>AGUA EMBOTELLADA</v>
          </cell>
          <cell r="D3004" t="str">
            <v>22104001-0161</v>
          </cell>
          <cell r="E3004" t="str">
            <v>PAQUETE</v>
          </cell>
          <cell r="F3004" t="str">
            <v>22104</v>
          </cell>
          <cell r="G3004" t="str">
            <v>11510</v>
          </cell>
          <cell r="H3004"/>
          <cell r="I3004"/>
          <cell r="J3004"/>
        </row>
        <row r="3005">
          <cell r="C3005" t="str">
            <v>ACEITE DE COCINA</v>
          </cell>
          <cell r="D3005" t="str">
            <v>22104001-0162</v>
          </cell>
          <cell r="E3005" t="str">
            <v>Pieza</v>
          </cell>
          <cell r="F3005" t="str">
            <v>22104</v>
          </cell>
          <cell r="G3005" t="str">
            <v>11510</v>
          </cell>
          <cell r="H3005"/>
          <cell r="I3005"/>
          <cell r="J3005"/>
        </row>
        <row r="3006">
          <cell r="C3006" t="str">
            <v>LECHE EVAPORADA</v>
          </cell>
          <cell r="D3006" t="str">
            <v>22104001-0163</v>
          </cell>
          <cell r="E3006" t="str">
            <v>Pieza</v>
          </cell>
          <cell r="F3006" t="str">
            <v>22104</v>
          </cell>
          <cell r="G3006" t="str">
            <v>11510</v>
          </cell>
          <cell r="H3006"/>
          <cell r="I3006"/>
          <cell r="J3006"/>
        </row>
        <row r="3007">
          <cell r="C3007" t="str">
            <v>BARRAS ENERGETICAS</v>
          </cell>
          <cell r="D3007" t="str">
            <v>22104001-0164</v>
          </cell>
          <cell r="E3007" t="str">
            <v>Pieza</v>
          </cell>
          <cell r="F3007" t="str">
            <v>22104</v>
          </cell>
          <cell r="G3007" t="str">
            <v>11510</v>
          </cell>
          <cell r="H3007"/>
          <cell r="I3007"/>
          <cell r="J3007"/>
        </row>
        <row r="3008">
          <cell r="C3008" t="str">
            <v>ALIMENTOS</v>
          </cell>
          <cell r="D3008" t="str">
            <v>22106001-0003</v>
          </cell>
          <cell r="E3008" t="str">
            <v>PESOS</v>
          </cell>
          <cell r="F3008" t="str">
            <v>22106</v>
          </cell>
          <cell r="G3008" t="str">
            <v>11510</v>
          </cell>
          <cell r="H3008"/>
          <cell r="I3008"/>
          <cell r="J3008"/>
        </row>
        <row r="3009">
          <cell r="C3009" t="str">
            <v>BOX LUNCH</v>
          </cell>
          <cell r="D3009" t="str">
            <v>22106001-0004</v>
          </cell>
          <cell r="E3009" t="str">
            <v>PAQUETE</v>
          </cell>
          <cell r="F3009" t="str">
            <v>22106</v>
          </cell>
          <cell r="G3009" t="str">
            <v>11510</v>
          </cell>
          <cell r="H3009"/>
          <cell r="I3009"/>
          <cell r="J3009"/>
        </row>
        <row r="3010">
          <cell r="C3010" t="str">
            <v>AGUA EMBOTELLADA</v>
          </cell>
          <cell r="D3010" t="str">
            <v>22106001-0005</v>
          </cell>
          <cell r="E3010" t="str">
            <v>PAQUETE</v>
          </cell>
          <cell r="F3010" t="str">
            <v>22106</v>
          </cell>
          <cell r="G3010" t="str">
            <v>11510</v>
          </cell>
          <cell r="H3010"/>
          <cell r="I3010"/>
          <cell r="J3010"/>
        </row>
        <row r="3011">
          <cell r="C3011" t="str">
            <v>REFRESCO</v>
          </cell>
          <cell r="D3011" t="str">
            <v>22106001-0006</v>
          </cell>
          <cell r="E3011" t="str">
            <v>PAQUETE</v>
          </cell>
          <cell r="F3011" t="str">
            <v>22106</v>
          </cell>
          <cell r="G3011" t="str">
            <v>11510</v>
          </cell>
          <cell r="H3011"/>
          <cell r="I3011"/>
          <cell r="J3011"/>
        </row>
        <row r="3012">
          <cell r="C3012" t="str">
            <v>CAFÉ</v>
          </cell>
          <cell r="D3012" t="str">
            <v>22106001-0007</v>
          </cell>
          <cell r="E3012" t="str">
            <v>BOTE</v>
          </cell>
          <cell r="F3012" t="str">
            <v>22106</v>
          </cell>
          <cell r="G3012" t="str">
            <v>11510</v>
          </cell>
          <cell r="H3012"/>
          <cell r="I3012"/>
          <cell r="J3012"/>
        </row>
        <row r="3013">
          <cell r="C3013" t="str">
            <v>AZUCAR</v>
          </cell>
          <cell r="D3013" t="str">
            <v>22106001-0008</v>
          </cell>
          <cell r="E3013" t="str">
            <v>KILOGRAMO</v>
          </cell>
          <cell r="F3013" t="str">
            <v>22106</v>
          </cell>
          <cell r="G3013" t="str">
            <v>11510</v>
          </cell>
          <cell r="H3013"/>
          <cell r="I3013"/>
          <cell r="J3013"/>
        </row>
        <row r="3014">
          <cell r="C3014" t="str">
            <v>CREMA PARA CAFÉ</v>
          </cell>
          <cell r="D3014" t="str">
            <v>22106001-0009</v>
          </cell>
          <cell r="E3014" t="str">
            <v>FRASCO</v>
          </cell>
          <cell r="F3014" t="str">
            <v>22106</v>
          </cell>
          <cell r="G3014" t="str">
            <v>11510</v>
          </cell>
          <cell r="H3014"/>
          <cell r="I3014"/>
          <cell r="J3014"/>
        </row>
        <row r="3015">
          <cell r="C3015" t="str">
            <v>GALLETAS</v>
          </cell>
          <cell r="D3015" t="str">
            <v>22106001-0010</v>
          </cell>
          <cell r="E3015" t="str">
            <v>CAJA</v>
          </cell>
          <cell r="F3015" t="str">
            <v>22106</v>
          </cell>
          <cell r="G3015" t="str">
            <v>11510</v>
          </cell>
          <cell r="H3015"/>
          <cell r="I3015"/>
          <cell r="J3015"/>
        </row>
        <row r="3016">
          <cell r="C3016" t="str">
            <v>GALLETAS</v>
          </cell>
          <cell r="D3016" t="str">
            <v>22106001-0011</v>
          </cell>
          <cell r="E3016" t="str">
            <v>PAQUETE</v>
          </cell>
          <cell r="F3016" t="str">
            <v>22106</v>
          </cell>
          <cell r="G3016" t="str">
            <v>11510</v>
          </cell>
          <cell r="H3016"/>
          <cell r="I3016"/>
          <cell r="J3016"/>
        </row>
        <row r="3017">
          <cell r="C3017" t="str">
            <v>BOTANA</v>
          </cell>
          <cell r="D3017" t="str">
            <v>22106001-0012</v>
          </cell>
          <cell r="E3017" t="str">
            <v>BOLSA</v>
          </cell>
          <cell r="F3017" t="str">
            <v>22106</v>
          </cell>
          <cell r="G3017" t="str">
            <v>11510</v>
          </cell>
          <cell r="H3017"/>
          <cell r="I3017"/>
          <cell r="J3017"/>
        </row>
        <row r="3018">
          <cell r="C3018" t="str">
            <v>TEE EN SOBRE</v>
          </cell>
          <cell r="D3018" t="str">
            <v>22106001-0013</v>
          </cell>
          <cell r="E3018" t="str">
            <v>CAJA</v>
          </cell>
          <cell r="F3018" t="str">
            <v>22106</v>
          </cell>
          <cell r="G3018" t="str">
            <v>11510</v>
          </cell>
          <cell r="H3018"/>
          <cell r="I3018"/>
          <cell r="J3018"/>
        </row>
        <row r="3019">
          <cell r="C3019" t="str">
            <v>DULCES</v>
          </cell>
          <cell r="D3019" t="str">
            <v>22106001-0014</v>
          </cell>
          <cell r="E3019" t="str">
            <v>BOLSA</v>
          </cell>
          <cell r="F3019" t="str">
            <v>22106</v>
          </cell>
          <cell r="G3019" t="str">
            <v>11510</v>
          </cell>
          <cell r="H3019"/>
          <cell r="I3019"/>
          <cell r="J3019"/>
        </row>
        <row r="3020">
          <cell r="C3020" t="str">
            <v>BOTANA</v>
          </cell>
          <cell r="D3020" t="str">
            <v>22106001-0015</v>
          </cell>
          <cell r="E3020" t="str">
            <v>PAQUETE</v>
          </cell>
          <cell r="F3020" t="str">
            <v>22106</v>
          </cell>
          <cell r="G3020" t="str">
            <v>11510</v>
          </cell>
          <cell r="H3020"/>
          <cell r="I3020"/>
          <cell r="J3020"/>
        </row>
        <row r="3021">
          <cell r="C3021" t="str">
            <v>ALIMENTO PARA PERRO</v>
          </cell>
          <cell r="D3021" t="str">
            <v>22201001-0003</v>
          </cell>
          <cell r="E3021" t="str">
            <v>Pieza</v>
          </cell>
          <cell r="F3021" t="str">
            <v>22201</v>
          </cell>
          <cell r="G3021" t="str">
            <v>11510</v>
          </cell>
          <cell r="H3021"/>
          <cell r="I3021"/>
          <cell r="J3021"/>
        </row>
        <row r="3022">
          <cell r="C3022" t="str">
            <v>ALIMENTO DE CRIADOR 20.4 KG BULTO</v>
          </cell>
          <cell r="D3022" t="str">
            <v>22201001-0004</v>
          </cell>
          <cell r="E3022" t="str">
            <v>Pieza</v>
          </cell>
          <cell r="F3022" t="str">
            <v>22201</v>
          </cell>
          <cell r="G3022" t="str">
            <v>11510</v>
          </cell>
          <cell r="H3022"/>
          <cell r="I3022"/>
          <cell r="J3022"/>
        </row>
        <row r="3023">
          <cell r="C3023" t="str">
            <v>TAZA</v>
          </cell>
          <cell r="D3023" t="str">
            <v>22301001-0051</v>
          </cell>
          <cell r="E3023" t="str">
            <v>Pieza</v>
          </cell>
          <cell r="F3023" t="str">
            <v>22301</v>
          </cell>
          <cell r="G3023" t="str">
            <v>11510</v>
          </cell>
          <cell r="H3023"/>
          <cell r="I3023"/>
          <cell r="J3023"/>
        </row>
        <row r="3024">
          <cell r="C3024" t="str">
            <v>VAJILLA</v>
          </cell>
          <cell r="D3024" t="str">
            <v>22301001-0052</v>
          </cell>
          <cell r="E3024" t="str">
            <v>Pieza</v>
          </cell>
          <cell r="F3024" t="str">
            <v>22301</v>
          </cell>
          <cell r="G3024" t="str">
            <v>11510</v>
          </cell>
          <cell r="H3024"/>
          <cell r="I3024"/>
          <cell r="J3024"/>
        </row>
        <row r="3025">
          <cell r="C3025" t="str">
            <v>CUCHARA DE METAL</v>
          </cell>
          <cell r="D3025" t="str">
            <v>22301001-0053</v>
          </cell>
          <cell r="E3025" t="str">
            <v>Pieza</v>
          </cell>
          <cell r="F3025" t="str">
            <v>22301</v>
          </cell>
          <cell r="G3025" t="str">
            <v>11510</v>
          </cell>
          <cell r="H3025"/>
          <cell r="I3025"/>
          <cell r="J3025"/>
        </row>
        <row r="3026">
          <cell r="C3026" t="str">
            <v>VASO JAIBOLERO</v>
          </cell>
          <cell r="D3026" t="str">
            <v>22301001-0054</v>
          </cell>
          <cell r="E3026" t="str">
            <v>Pieza</v>
          </cell>
          <cell r="F3026" t="str">
            <v>22301</v>
          </cell>
          <cell r="G3026" t="str">
            <v>11510</v>
          </cell>
          <cell r="H3026"/>
          <cell r="I3026"/>
          <cell r="J3026"/>
        </row>
        <row r="3027">
          <cell r="C3027" t="str">
            <v>PLATO</v>
          </cell>
          <cell r="D3027" t="str">
            <v>22301001-0055</v>
          </cell>
          <cell r="E3027" t="str">
            <v>Pieza</v>
          </cell>
          <cell r="F3027" t="str">
            <v>22301</v>
          </cell>
          <cell r="G3027" t="str">
            <v>11510</v>
          </cell>
          <cell r="H3027"/>
          <cell r="I3027"/>
          <cell r="J3027"/>
        </row>
        <row r="3028">
          <cell r="C3028" t="str">
            <v>CAFETERA - GASTO</v>
          </cell>
          <cell r="D3028" t="str">
            <v>22301001-0056</v>
          </cell>
          <cell r="E3028" t="str">
            <v>Pieza</v>
          </cell>
          <cell r="F3028" t="str">
            <v>22301</v>
          </cell>
          <cell r="G3028" t="str">
            <v>11510</v>
          </cell>
          <cell r="H3028"/>
          <cell r="I3028"/>
          <cell r="J3028"/>
        </row>
        <row r="3029">
          <cell r="C3029" t="str">
            <v>CHAROLA DE ALUMINIO</v>
          </cell>
          <cell r="D3029" t="str">
            <v>22301001-0057</v>
          </cell>
          <cell r="E3029" t="str">
            <v>Pieza</v>
          </cell>
          <cell r="F3029" t="str">
            <v>22301</v>
          </cell>
          <cell r="G3029" t="str">
            <v>11510</v>
          </cell>
          <cell r="H3029"/>
          <cell r="I3029"/>
          <cell r="J3029"/>
        </row>
        <row r="3030">
          <cell r="C3030" t="str">
            <v>PALA PASTELERA</v>
          </cell>
          <cell r="D3030" t="str">
            <v>22301001-0058</v>
          </cell>
          <cell r="E3030" t="str">
            <v>Pieza</v>
          </cell>
          <cell r="F3030" t="str">
            <v>22301</v>
          </cell>
          <cell r="G3030" t="str">
            <v>11510</v>
          </cell>
          <cell r="H3030"/>
          <cell r="I3030"/>
          <cell r="J3030"/>
        </row>
        <row r="3031">
          <cell r="C3031" t="str">
            <v>AZUCARERA CON TAPA</v>
          </cell>
          <cell r="D3031" t="str">
            <v>22301001-0059</v>
          </cell>
          <cell r="E3031" t="str">
            <v>Pieza</v>
          </cell>
          <cell r="F3031" t="str">
            <v>22301</v>
          </cell>
          <cell r="G3031" t="str">
            <v>11510</v>
          </cell>
          <cell r="H3031"/>
          <cell r="I3031"/>
          <cell r="J3031"/>
        </row>
        <row r="3032">
          <cell r="C3032" t="str">
            <v>CUCHILLO</v>
          </cell>
          <cell r="D3032" t="str">
            <v>22301001-0060</v>
          </cell>
          <cell r="E3032" t="str">
            <v>Pieza</v>
          </cell>
          <cell r="F3032" t="str">
            <v>22301</v>
          </cell>
          <cell r="G3032" t="str">
            <v>11510</v>
          </cell>
          <cell r="H3032"/>
          <cell r="I3032"/>
          <cell r="J3032"/>
        </row>
        <row r="3033">
          <cell r="C3033" t="str">
            <v>CONTENEDOR DE CUBIERTOS</v>
          </cell>
          <cell r="D3033" t="str">
            <v>22301001-0061</v>
          </cell>
          <cell r="E3033" t="str">
            <v>Pieza</v>
          </cell>
          <cell r="F3033" t="str">
            <v>22301</v>
          </cell>
          <cell r="G3033" t="str">
            <v>11510</v>
          </cell>
          <cell r="H3033"/>
          <cell r="I3033"/>
          <cell r="J3033"/>
        </row>
        <row r="3034">
          <cell r="C3034" t="str">
            <v>HIELERA PORTATIL</v>
          </cell>
          <cell r="D3034" t="str">
            <v>22301001-0062</v>
          </cell>
          <cell r="E3034" t="str">
            <v>Pieza</v>
          </cell>
          <cell r="F3034" t="str">
            <v>22301</v>
          </cell>
          <cell r="G3034" t="str">
            <v>11510</v>
          </cell>
          <cell r="H3034"/>
          <cell r="I3034"/>
          <cell r="J3034"/>
        </row>
        <row r="3035">
          <cell r="C3035" t="str">
            <v>OLLA DE PRESION</v>
          </cell>
          <cell r="D3035" t="str">
            <v>22301001-0063</v>
          </cell>
          <cell r="E3035" t="str">
            <v>Pieza</v>
          </cell>
          <cell r="F3035" t="str">
            <v>22301</v>
          </cell>
          <cell r="G3035" t="str">
            <v>11510</v>
          </cell>
          <cell r="H3035"/>
          <cell r="I3035"/>
          <cell r="J3035"/>
        </row>
        <row r="3036">
          <cell r="C3036" t="str">
            <v>JUEGO DE CUCHILLOS</v>
          </cell>
          <cell r="D3036" t="str">
            <v>22301001-0064</v>
          </cell>
          <cell r="E3036" t="str">
            <v>JUEGO</v>
          </cell>
          <cell r="F3036" t="str">
            <v>22301</v>
          </cell>
          <cell r="G3036" t="str">
            <v>11510</v>
          </cell>
          <cell r="H3036"/>
          <cell r="I3036"/>
          <cell r="J3036"/>
        </row>
        <row r="3037">
          <cell r="C3037" t="str">
            <v>JUEGO DE CUBIERTOS</v>
          </cell>
          <cell r="D3037" t="str">
            <v>22301001-0065</v>
          </cell>
          <cell r="E3037" t="str">
            <v>JUEGO</v>
          </cell>
          <cell r="F3037" t="str">
            <v>22301</v>
          </cell>
          <cell r="G3037" t="str">
            <v>11510</v>
          </cell>
          <cell r="H3037"/>
          <cell r="I3037"/>
          <cell r="J3037"/>
        </row>
        <row r="3038">
          <cell r="C3038" t="str">
            <v>VASO DE CRISTAL</v>
          </cell>
          <cell r="D3038" t="str">
            <v>22301001-0066</v>
          </cell>
          <cell r="E3038" t="str">
            <v>Pieza</v>
          </cell>
          <cell r="F3038" t="str">
            <v>22301</v>
          </cell>
          <cell r="G3038" t="str">
            <v>11510</v>
          </cell>
          <cell r="H3038"/>
          <cell r="I3038"/>
          <cell r="J3038"/>
        </row>
        <row r="3039">
          <cell r="C3039" t="str">
            <v>CACEROLA</v>
          </cell>
          <cell r="D3039" t="str">
            <v>22301001-0067</v>
          </cell>
          <cell r="E3039" t="str">
            <v>Pieza</v>
          </cell>
          <cell r="F3039" t="str">
            <v>22301</v>
          </cell>
          <cell r="G3039" t="str">
            <v>11510</v>
          </cell>
          <cell r="H3039"/>
          <cell r="I3039"/>
          <cell r="J3039"/>
        </row>
        <row r="3040">
          <cell r="C3040" t="str">
            <v>OLLA C/TAPA DE ACERO</v>
          </cell>
          <cell r="D3040" t="str">
            <v>22301001-0068</v>
          </cell>
          <cell r="E3040" t="str">
            <v>Pieza</v>
          </cell>
          <cell r="F3040" t="str">
            <v>22301</v>
          </cell>
          <cell r="G3040" t="str">
            <v>11510</v>
          </cell>
          <cell r="H3040"/>
          <cell r="I3040"/>
          <cell r="J3040"/>
        </row>
        <row r="3041">
          <cell r="C3041" t="str">
            <v>UTENCILIOS DE COCINA</v>
          </cell>
          <cell r="D3041" t="str">
            <v>22301001-0069</v>
          </cell>
          <cell r="E3041" t="str">
            <v>JUEGO</v>
          </cell>
          <cell r="F3041" t="str">
            <v>22301</v>
          </cell>
          <cell r="G3041" t="str">
            <v>11510</v>
          </cell>
          <cell r="H3041"/>
          <cell r="I3041"/>
          <cell r="J3041"/>
        </row>
        <row r="3042">
          <cell r="C3042" t="str">
            <v>VASO DE PLASTICO POLI CARBONATO</v>
          </cell>
          <cell r="D3042" t="str">
            <v>22301001-0070</v>
          </cell>
          <cell r="E3042" t="str">
            <v>Pieza</v>
          </cell>
          <cell r="F3042" t="str">
            <v>22301</v>
          </cell>
          <cell r="G3042" t="str">
            <v>11510</v>
          </cell>
          <cell r="H3042"/>
          <cell r="I3042"/>
          <cell r="J3042"/>
        </row>
        <row r="3043">
          <cell r="C3043" t="str">
            <v>CUBIERTOS</v>
          </cell>
          <cell r="D3043" t="str">
            <v>22301001-0071</v>
          </cell>
          <cell r="E3043" t="str">
            <v>JUEGO</v>
          </cell>
          <cell r="F3043" t="str">
            <v>22301</v>
          </cell>
          <cell r="G3043" t="str">
            <v>11510</v>
          </cell>
          <cell r="H3043"/>
          <cell r="I3043"/>
          <cell r="J3043"/>
        </row>
        <row r="3044">
          <cell r="C3044" t="str">
            <v>JARRA</v>
          </cell>
          <cell r="D3044" t="str">
            <v>22301001-0072</v>
          </cell>
          <cell r="E3044" t="str">
            <v>Pieza</v>
          </cell>
          <cell r="F3044" t="str">
            <v>22301</v>
          </cell>
          <cell r="G3044" t="str">
            <v>11510</v>
          </cell>
          <cell r="H3044"/>
          <cell r="I3044"/>
          <cell r="J3044"/>
        </row>
        <row r="3045">
          <cell r="C3045" t="str">
            <v>PINZA P/SERVIR</v>
          </cell>
          <cell r="D3045" t="str">
            <v>22301001-0073</v>
          </cell>
          <cell r="E3045" t="str">
            <v>Pieza</v>
          </cell>
          <cell r="F3045" t="str">
            <v>22301</v>
          </cell>
          <cell r="G3045" t="str">
            <v>11510</v>
          </cell>
          <cell r="H3045"/>
          <cell r="I3045"/>
          <cell r="J3045"/>
        </row>
        <row r="3046">
          <cell r="C3046" t="str">
            <v>TETERA ELECTRICA</v>
          </cell>
          <cell r="D3046" t="str">
            <v>22301001-0074</v>
          </cell>
          <cell r="E3046" t="str">
            <v>Pieza</v>
          </cell>
          <cell r="F3046" t="str">
            <v>22301</v>
          </cell>
          <cell r="G3046" t="str">
            <v>11510</v>
          </cell>
          <cell r="H3046"/>
          <cell r="I3046"/>
          <cell r="J3046"/>
        </row>
        <row r="3047">
          <cell r="C3047" t="str">
            <v>BATERIA DE COCINA</v>
          </cell>
          <cell r="D3047" t="str">
            <v>22301001-0075</v>
          </cell>
          <cell r="E3047" t="str">
            <v>JUEGO</v>
          </cell>
          <cell r="F3047" t="str">
            <v>22301</v>
          </cell>
          <cell r="G3047" t="str">
            <v>11510</v>
          </cell>
          <cell r="H3047"/>
          <cell r="I3047"/>
          <cell r="J3047"/>
        </row>
        <row r="3048">
          <cell r="C3048" t="str">
            <v>HORNO DE MICROONDAS</v>
          </cell>
          <cell r="D3048" t="str">
            <v>22301001-0076</v>
          </cell>
          <cell r="E3048" t="str">
            <v>Pieza</v>
          </cell>
          <cell r="F3048" t="str">
            <v>22301</v>
          </cell>
          <cell r="G3048" t="str">
            <v>11510</v>
          </cell>
          <cell r="H3048"/>
          <cell r="I3048"/>
          <cell r="J3048"/>
        </row>
        <row r="3049">
          <cell r="C3049" t="str">
            <v>CUCHARON METALICO</v>
          </cell>
          <cell r="D3049" t="str">
            <v>22301001-0077</v>
          </cell>
          <cell r="E3049" t="str">
            <v>Pieza</v>
          </cell>
          <cell r="F3049" t="str">
            <v>22301</v>
          </cell>
          <cell r="G3049" t="str">
            <v>11510</v>
          </cell>
          <cell r="H3049"/>
          <cell r="I3049"/>
          <cell r="J3049"/>
        </row>
        <row r="3050">
          <cell r="C3050" t="str">
            <v>DESTAPADOR</v>
          </cell>
          <cell r="D3050" t="str">
            <v>22301001-0078</v>
          </cell>
          <cell r="E3050" t="str">
            <v>Pieza</v>
          </cell>
          <cell r="F3050" t="str">
            <v>22301</v>
          </cell>
          <cell r="G3050" t="str">
            <v>11510</v>
          </cell>
          <cell r="H3050"/>
          <cell r="I3050"/>
          <cell r="J3050"/>
        </row>
        <row r="3051">
          <cell r="C3051" t="str">
            <v>MACHACADOR</v>
          </cell>
          <cell r="D3051" t="str">
            <v>22301001-0079</v>
          </cell>
          <cell r="E3051" t="str">
            <v>Pieza</v>
          </cell>
          <cell r="F3051" t="str">
            <v>22301</v>
          </cell>
          <cell r="G3051" t="str">
            <v>11510</v>
          </cell>
          <cell r="H3051"/>
          <cell r="I3051"/>
          <cell r="J3051"/>
        </row>
        <row r="3052">
          <cell r="C3052" t="str">
            <v>VOLTEADOR</v>
          </cell>
          <cell r="D3052" t="str">
            <v>22301001-0080</v>
          </cell>
          <cell r="E3052" t="str">
            <v>Pieza</v>
          </cell>
          <cell r="F3052" t="str">
            <v>22301</v>
          </cell>
          <cell r="G3052" t="str">
            <v>11510</v>
          </cell>
          <cell r="H3052"/>
          <cell r="I3052"/>
          <cell r="J3052"/>
        </row>
        <row r="3053">
          <cell r="C3053" t="str">
            <v>EXPRIMIDOR  DE LIMON</v>
          </cell>
          <cell r="D3053" t="str">
            <v>22301001-0081</v>
          </cell>
          <cell r="E3053" t="str">
            <v>Pieza</v>
          </cell>
          <cell r="F3053" t="str">
            <v>22301</v>
          </cell>
          <cell r="G3053" t="str">
            <v>11510</v>
          </cell>
          <cell r="H3053"/>
          <cell r="I3053"/>
          <cell r="J3053"/>
        </row>
        <row r="3054">
          <cell r="C3054" t="str">
            <v>ESCURRIDOR DE TRASTES</v>
          </cell>
          <cell r="D3054" t="str">
            <v>22301001-0082</v>
          </cell>
          <cell r="E3054" t="str">
            <v>Pieza</v>
          </cell>
          <cell r="F3054" t="str">
            <v>22301</v>
          </cell>
          <cell r="G3054" t="str">
            <v>11510</v>
          </cell>
          <cell r="H3054"/>
          <cell r="I3054"/>
          <cell r="J3054"/>
        </row>
        <row r="3055">
          <cell r="C3055" t="str">
            <v>SARTEN ELECTRICO - GASTO</v>
          </cell>
          <cell r="D3055" t="str">
            <v>22301001-0083</v>
          </cell>
          <cell r="E3055" t="str">
            <v>Pieza</v>
          </cell>
          <cell r="F3055" t="str">
            <v>22301</v>
          </cell>
          <cell r="G3055" t="str">
            <v>11510</v>
          </cell>
          <cell r="H3055"/>
          <cell r="I3055"/>
          <cell r="J3055"/>
        </row>
        <row r="3056">
          <cell r="C3056" t="str">
            <v>TENEDOR DE METAL</v>
          </cell>
          <cell r="D3056" t="str">
            <v>22301001-0084</v>
          </cell>
          <cell r="E3056" t="str">
            <v>Pieza</v>
          </cell>
          <cell r="F3056" t="str">
            <v>22301</v>
          </cell>
          <cell r="G3056" t="str">
            <v>11510</v>
          </cell>
          <cell r="H3056"/>
          <cell r="I3056"/>
          <cell r="J3056"/>
        </row>
        <row r="3057">
          <cell r="C3057" t="str">
            <v>SARTEN</v>
          </cell>
          <cell r="D3057" t="str">
            <v>22301001-0085</v>
          </cell>
          <cell r="E3057" t="str">
            <v>Pieza</v>
          </cell>
          <cell r="F3057" t="str">
            <v>22301</v>
          </cell>
          <cell r="G3057" t="str">
            <v>11510</v>
          </cell>
          <cell r="H3057"/>
          <cell r="I3057"/>
          <cell r="J3057"/>
        </row>
        <row r="3058">
          <cell r="C3058" t="str">
            <v>TERMO P/CAFÉ</v>
          </cell>
          <cell r="D3058" t="str">
            <v>22301001-0086</v>
          </cell>
          <cell r="E3058" t="str">
            <v>Pieza</v>
          </cell>
          <cell r="F3058" t="str">
            <v>22301</v>
          </cell>
          <cell r="G3058" t="str">
            <v>11510</v>
          </cell>
          <cell r="H3058"/>
          <cell r="I3058"/>
          <cell r="J3058"/>
        </row>
        <row r="3059">
          <cell r="C3059" t="str">
            <v>JUEGO DE CUBIERTOS (CUCHARA, TENEDOR, CUCHILLO)</v>
          </cell>
          <cell r="D3059" t="str">
            <v>22301001-0087</v>
          </cell>
          <cell r="E3059" t="str">
            <v>JUEGO</v>
          </cell>
          <cell r="F3059" t="str">
            <v>22301</v>
          </cell>
          <cell r="G3059" t="str">
            <v>11510</v>
          </cell>
          <cell r="H3059"/>
          <cell r="I3059"/>
          <cell r="J3059"/>
        </row>
        <row r="3060">
          <cell r="C3060" t="str">
            <v>MAQUINA P/HACER HIELO</v>
          </cell>
          <cell r="D3060" t="str">
            <v>22301001-0088</v>
          </cell>
          <cell r="E3060" t="str">
            <v>Pieza</v>
          </cell>
          <cell r="F3060" t="str">
            <v>22301</v>
          </cell>
          <cell r="G3060" t="str">
            <v>11510</v>
          </cell>
          <cell r="H3060"/>
          <cell r="I3060"/>
          <cell r="J3060"/>
        </row>
        <row r="3061">
          <cell r="C3061" t="str">
            <v>ARENA</v>
          </cell>
          <cell r="D3061" t="str">
            <v>24101001-0001</v>
          </cell>
          <cell r="E3061" t="str">
            <v>Pieza</v>
          </cell>
          <cell r="F3061" t="str">
            <v>24101</v>
          </cell>
          <cell r="G3061" t="str">
            <v>11510</v>
          </cell>
          <cell r="H3061"/>
          <cell r="I3061"/>
          <cell r="J3061"/>
        </row>
        <row r="3062">
          <cell r="C3062" t="str">
            <v>GRAVA</v>
          </cell>
          <cell r="D3062" t="str">
            <v>24101001-0003</v>
          </cell>
          <cell r="E3062" t="str">
            <v>Pieza</v>
          </cell>
          <cell r="F3062" t="str">
            <v>24101</v>
          </cell>
          <cell r="G3062" t="str">
            <v>11510</v>
          </cell>
          <cell r="H3062"/>
          <cell r="I3062"/>
          <cell r="J3062"/>
        </row>
        <row r="3063">
          <cell r="C3063" t="str">
            <v>LADRILLO</v>
          </cell>
          <cell r="D3063" t="str">
            <v>24101001-0004</v>
          </cell>
          <cell r="E3063" t="str">
            <v>Pieza</v>
          </cell>
          <cell r="F3063" t="str">
            <v>24101</v>
          </cell>
          <cell r="G3063" t="str">
            <v>11510</v>
          </cell>
          <cell r="H3063"/>
          <cell r="I3063"/>
          <cell r="J3063"/>
        </row>
        <row r="3064">
          <cell r="C3064" t="str">
            <v>TEPETATE</v>
          </cell>
          <cell r="D3064" t="str">
            <v>24101001-0005</v>
          </cell>
          <cell r="E3064" t="str">
            <v>METRO</v>
          </cell>
          <cell r="F3064" t="str">
            <v>24101</v>
          </cell>
          <cell r="G3064" t="str">
            <v>11510</v>
          </cell>
          <cell r="H3064"/>
          <cell r="I3064"/>
          <cell r="J3064"/>
        </row>
        <row r="3065">
          <cell r="C3065" t="str">
            <v>BLOCK</v>
          </cell>
          <cell r="D3065" t="str">
            <v>24101001-0006</v>
          </cell>
          <cell r="E3065" t="str">
            <v>Pieza</v>
          </cell>
          <cell r="F3065" t="str">
            <v>24101</v>
          </cell>
          <cell r="G3065" t="str">
            <v>11510</v>
          </cell>
          <cell r="H3065"/>
          <cell r="I3065"/>
          <cell r="J3065"/>
        </row>
        <row r="3066">
          <cell r="C3066" t="str">
            <v>GRANZÓN</v>
          </cell>
          <cell r="D3066" t="str">
            <v>24101001-0008</v>
          </cell>
          <cell r="E3066" t="str">
            <v>Pieza</v>
          </cell>
          <cell r="F3066" t="str">
            <v>24101</v>
          </cell>
          <cell r="G3066" t="str">
            <v>11510</v>
          </cell>
          <cell r="H3066"/>
          <cell r="I3066"/>
          <cell r="J3066"/>
        </row>
        <row r="3067">
          <cell r="C3067" t="str">
            <v>TEJA ASFALTICA</v>
          </cell>
          <cell r="D3067" t="str">
            <v>24101001-0009</v>
          </cell>
          <cell r="E3067" t="str">
            <v>Pieza</v>
          </cell>
          <cell r="F3067" t="str">
            <v>24101</v>
          </cell>
          <cell r="G3067" t="str">
            <v>11510</v>
          </cell>
          <cell r="H3067"/>
          <cell r="I3067"/>
          <cell r="J3067"/>
        </row>
        <row r="3068">
          <cell r="C3068" t="str">
            <v>BLOCK DE TABICON</v>
          </cell>
          <cell r="D3068" t="str">
            <v>24101001-0010</v>
          </cell>
          <cell r="E3068" t="str">
            <v>Pieza</v>
          </cell>
          <cell r="F3068" t="str">
            <v>24101</v>
          </cell>
          <cell r="G3068" t="str">
            <v>11510</v>
          </cell>
          <cell r="H3068"/>
          <cell r="I3068"/>
          <cell r="J3068"/>
        </row>
        <row r="3069">
          <cell r="C3069" t="str">
            <v>ARENA</v>
          </cell>
          <cell r="D3069" t="str">
            <v>24101001-0011</v>
          </cell>
          <cell r="E3069" t="str">
            <v>METRO CUBICO</v>
          </cell>
          <cell r="F3069" t="str">
            <v>24101</v>
          </cell>
          <cell r="G3069" t="str">
            <v>11510</v>
          </cell>
          <cell r="H3069"/>
          <cell r="I3069"/>
          <cell r="J3069"/>
        </row>
        <row r="3070">
          <cell r="C3070" t="str">
            <v>GRAVA</v>
          </cell>
          <cell r="D3070" t="str">
            <v>24101001-0012</v>
          </cell>
          <cell r="E3070" t="str">
            <v>METRO CUBICO</v>
          </cell>
          <cell r="F3070" t="str">
            <v>24101</v>
          </cell>
          <cell r="G3070" t="str">
            <v>11510</v>
          </cell>
          <cell r="H3070"/>
          <cell r="I3070"/>
          <cell r="J3070"/>
        </row>
        <row r="3071">
          <cell r="C3071" t="str">
            <v>ARENA (BULTO DE 50 KG.)</v>
          </cell>
          <cell r="D3071" t="str">
            <v>24101001-0013</v>
          </cell>
          <cell r="E3071" t="str">
            <v>BULTO</v>
          </cell>
          <cell r="F3071" t="str">
            <v>24101</v>
          </cell>
          <cell r="G3071" t="str">
            <v>11510</v>
          </cell>
          <cell r="H3071"/>
          <cell r="I3071"/>
          <cell r="J3071"/>
        </row>
        <row r="3072">
          <cell r="C3072" t="str">
            <v>GRANZÓN DE ½” (BULTO DE 25 KG.)</v>
          </cell>
          <cell r="D3072" t="str">
            <v>24101001-0014</v>
          </cell>
          <cell r="E3072" t="str">
            <v>BULTO</v>
          </cell>
          <cell r="F3072" t="str">
            <v>24101</v>
          </cell>
          <cell r="G3072" t="str">
            <v>11510</v>
          </cell>
          <cell r="H3072"/>
          <cell r="I3072"/>
          <cell r="J3072"/>
        </row>
        <row r="3073">
          <cell r="C3073" t="str">
            <v>GRAVA (BULTO DE 25 KG.)</v>
          </cell>
          <cell r="D3073" t="str">
            <v>24101001-0015</v>
          </cell>
          <cell r="E3073" t="str">
            <v>BULTO</v>
          </cell>
          <cell r="F3073" t="str">
            <v>24101</v>
          </cell>
          <cell r="G3073" t="str">
            <v>11510</v>
          </cell>
          <cell r="H3073"/>
          <cell r="I3073"/>
          <cell r="J3073"/>
        </row>
        <row r="3074">
          <cell r="C3074" t="str">
            <v>TEPETATE (BULTO DE 25 KG.)</v>
          </cell>
          <cell r="D3074" t="str">
            <v>24101001-0016</v>
          </cell>
          <cell r="E3074" t="str">
            <v>BULTO</v>
          </cell>
          <cell r="F3074" t="str">
            <v>24101</v>
          </cell>
          <cell r="G3074" t="str">
            <v>11510</v>
          </cell>
          <cell r="H3074"/>
          <cell r="I3074"/>
          <cell r="J3074"/>
        </row>
        <row r="3075">
          <cell r="C3075" t="str">
            <v>SAL GRANULADA</v>
          </cell>
          <cell r="D3075" t="str">
            <v>24101001-0017</v>
          </cell>
          <cell r="E3075" t="str">
            <v>BULTO</v>
          </cell>
          <cell r="F3075" t="str">
            <v>24101</v>
          </cell>
          <cell r="G3075" t="str">
            <v>11510</v>
          </cell>
          <cell r="H3075"/>
          <cell r="I3075"/>
          <cell r="J3075"/>
        </row>
        <row r="3076">
          <cell r="C3076" t="str">
            <v>ARENA SILICA</v>
          </cell>
          <cell r="D3076" t="str">
            <v>24101001-0018</v>
          </cell>
          <cell r="E3076" t="str">
            <v>KILOGRAMO</v>
          </cell>
          <cell r="F3076" t="str">
            <v>24101</v>
          </cell>
          <cell r="G3076" t="str">
            <v>11510</v>
          </cell>
          <cell r="H3076"/>
          <cell r="I3076"/>
          <cell r="J3076"/>
        </row>
        <row r="3077">
          <cell r="C3077" t="str">
            <v>PIEDRA AMARILLO VIGORO</v>
          </cell>
          <cell r="D3077" t="str">
            <v>24101001-0019</v>
          </cell>
          <cell r="E3077" t="str">
            <v>Pieza</v>
          </cell>
          <cell r="F3077" t="str">
            <v>24101</v>
          </cell>
          <cell r="G3077" t="str">
            <v>11510</v>
          </cell>
          <cell r="H3077"/>
          <cell r="I3077"/>
          <cell r="J3077"/>
        </row>
        <row r="3078">
          <cell r="C3078" t="str">
            <v>TEZONTLE ROJO 28LTS VIGORO</v>
          </cell>
          <cell r="D3078" t="str">
            <v>24101001-0020</v>
          </cell>
          <cell r="E3078" t="str">
            <v>Pieza</v>
          </cell>
          <cell r="F3078" t="str">
            <v>24101</v>
          </cell>
          <cell r="G3078" t="str">
            <v>11510</v>
          </cell>
          <cell r="H3078"/>
          <cell r="I3078"/>
          <cell r="J3078"/>
        </row>
        <row r="3079">
          <cell r="C3079" t="str">
            <v>TEZONTLE NEGRO PISUMMA</v>
          </cell>
          <cell r="D3079" t="str">
            <v>24101001-0021</v>
          </cell>
          <cell r="E3079" t="str">
            <v>Pieza</v>
          </cell>
          <cell r="F3079" t="str">
            <v>24101</v>
          </cell>
          <cell r="G3079" t="str">
            <v>11510</v>
          </cell>
          <cell r="H3079"/>
          <cell r="I3079"/>
          <cell r="J3079"/>
        </row>
        <row r="3080">
          <cell r="C3080" t="str">
            <v>CEMENTO BLANCO</v>
          </cell>
          <cell r="D3080" t="str">
            <v>24200001-0001</v>
          </cell>
          <cell r="E3080" t="str">
            <v>Pieza</v>
          </cell>
          <cell r="F3080" t="str">
            <v>24201</v>
          </cell>
          <cell r="G3080" t="str">
            <v>11510</v>
          </cell>
          <cell r="H3080"/>
          <cell r="I3080"/>
          <cell r="J3080"/>
        </row>
        <row r="3081">
          <cell r="C3081" t="str">
            <v>CEMENTO PARA CONSTRUCCION</v>
          </cell>
          <cell r="D3081" t="str">
            <v>24200001-0002</v>
          </cell>
          <cell r="E3081" t="str">
            <v>Pieza</v>
          </cell>
          <cell r="F3081" t="str">
            <v>24201</v>
          </cell>
          <cell r="G3081" t="str">
            <v>11510</v>
          </cell>
          <cell r="H3081"/>
          <cell r="I3081"/>
          <cell r="J3081"/>
        </row>
        <row r="3082">
          <cell r="C3082" t="str">
            <v>EMBOQUILLADOR EPOXICO</v>
          </cell>
          <cell r="D3082" t="str">
            <v>24201001-0001</v>
          </cell>
          <cell r="E3082" t="str">
            <v>BOTE</v>
          </cell>
          <cell r="F3082" t="str">
            <v>24201</v>
          </cell>
          <cell r="G3082" t="str">
            <v>11510</v>
          </cell>
          <cell r="H3082"/>
          <cell r="I3082"/>
          <cell r="J3082"/>
        </row>
        <row r="3083">
          <cell r="C3083" t="str">
            <v>EMBOQUILLADOR BASE DE CEMENTO</v>
          </cell>
          <cell r="D3083" t="str">
            <v>24201001-0002</v>
          </cell>
          <cell r="E3083" t="str">
            <v>Pieza</v>
          </cell>
          <cell r="F3083" t="str">
            <v>24201</v>
          </cell>
          <cell r="G3083" t="str">
            <v>11510</v>
          </cell>
          <cell r="H3083"/>
          <cell r="I3083"/>
          <cell r="J3083"/>
        </row>
        <row r="3084">
          <cell r="C3084" t="str">
            <v>PANEL TABLACEMENTO</v>
          </cell>
          <cell r="D3084" t="str">
            <v>24201001-0003</v>
          </cell>
          <cell r="E3084" t="str">
            <v>Pieza</v>
          </cell>
          <cell r="F3084" t="str">
            <v>24201</v>
          </cell>
          <cell r="G3084" t="str">
            <v>11510</v>
          </cell>
          <cell r="H3084"/>
          <cell r="I3084"/>
          <cell r="J3084"/>
        </row>
        <row r="3085">
          <cell r="C3085" t="str">
            <v>BASECOAT CEMENTO FLEXIBLE</v>
          </cell>
          <cell r="D3085" t="str">
            <v>24201001-0004</v>
          </cell>
          <cell r="E3085" t="str">
            <v>Pieza</v>
          </cell>
          <cell r="F3085" t="str">
            <v>24201</v>
          </cell>
          <cell r="G3085" t="str">
            <v>11510</v>
          </cell>
          <cell r="H3085"/>
          <cell r="I3085"/>
          <cell r="J3085"/>
        </row>
        <row r="3086">
          <cell r="C3086" t="str">
            <v>PEGAZULEJO</v>
          </cell>
          <cell r="D3086" t="str">
            <v>24201001-0005</v>
          </cell>
          <cell r="E3086" t="str">
            <v>PAQUETE</v>
          </cell>
          <cell r="F3086" t="str">
            <v>24201</v>
          </cell>
          <cell r="G3086" t="str">
            <v>11510</v>
          </cell>
          <cell r="H3086"/>
          <cell r="I3086"/>
          <cell r="J3086"/>
        </row>
        <row r="3087">
          <cell r="C3087" t="str">
            <v>PEGAPISO</v>
          </cell>
          <cell r="D3087" t="str">
            <v>24201001-0006</v>
          </cell>
          <cell r="E3087" t="str">
            <v>Pieza</v>
          </cell>
          <cell r="F3087" t="str">
            <v>24201</v>
          </cell>
          <cell r="G3087" t="str">
            <v>11510</v>
          </cell>
          <cell r="H3087"/>
          <cell r="I3087"/>
          <cell r="J3087"/>
        </row>
        <row r="3088">
          <cell r="C3088" t="str">
            <v>MORTERO BASE CEMENTO</v>
          </cell>
          <cell r="D3088" t="str">
            <v>24201001-0007</v>
          </cell>
          <cell r="E3088" t="str">
            <v>Pieza</v>
          </cell>
          <cell r="F3088" t="str">
            <v>24201</v>
          </cell>
          <cell r="G3088" t="str">
            <v>11510</v>
          </cell>
          <cell r="H3088"/>
          <cell r="I3088"/>
          <cell r="J3088"/>
        </row>
        <row r="3089">
          <cell r="C3089" t="str">
            <v>CEROFINO EN BULTO -</v>
          </cell>
          <cell r="D3089" t="str">
            <v>24201001-0008</v>
          </cell>
          <cell r="E3089" t="str">
            <v>Pieza</v>
          </cell>
          <cell r="F3089" t="str">
            <v>24201</v>
          </cell>
          <cell r="G3089" t="str">
            <v>11510</v>
          </cell>
          <cell r="H3089"/>
          <cell r="I3089"/>
          <cell r="J3089"/>
        </row>
        <row r="3090">
          <cell r="C3090" t="str">
            <v>CERO GRUESO</v>
          </cell>
          <cell r="D3090" t="str">
            <v>24201001-0009</v>
          </cell>
          <cell r="E3090" t="str">
            <v>Pieza</v>
          </cell>
          <cell r="F3090" t="str">
            <v>24201</v>
          </cell>
          <cell r="G3090" t="str">
            <v>11510</v>
          </cell>
          <cell r="H3090"/>
          <cell r="I3090"/>
          <cell r="J3090"/>
        </row>
        <row r="3091">
          <cell r="C3091" t="str">
            <v>CEMENTO PARA CONSTRUCCION</v>
          </cell>
          <cell r="D3091" t="str">
            <v>24201001-0010</v>
          </cell>
          <cell r="E3091" t="str">
            <v>BULTO</v>
          </cell>
          <cell r="F3091" t="str">
            <v>24201</v>
          </cell>
          <cell r="G3091" t="str">
            <v>11510</v>
          </cell>
          <cell r="H3091"/>
          <cell r="I3091"/>
          <cell r="J3091"/>
        </row>
        <row r="3092">
          <cell r="C3092" t="str">
            <v>PEGAZULEJO</v>
          </cell>
          <cell r="D3092" t="str">
            <v>24201001-0011</v>
          </cell>
          <cell r="E3092" t="str">
            <v>BULTO</v>
          </cell>
          <cell r="F3092" t="str">
            <v>24201</v>
          </cell>
          <cell r="G3092" t="str">
            <v>11510</v>
          </cell>
          <cell r="H3092"/>
          <cell r="I3092"/>
          <cell r="J3092"/>
        </row>
        <row r="3093">
          <cell r="C3093" t="str">
            <v>MORTERO BASE CEMENTO</v>
          </cell>
          <cell r="D3093" t="str">
            <v>24201001-0012</v>
          </cell>
          <cell r="E3093" t="str">
            <v>BULTO</v>
          </cell>
          <cell r="F3093" t="str">
            <v>24201</v>
          </cell>
          <cell r="G3093" t="str">
            <v>11510</v>
          </cell>
          <cell r="H3093"/>
          <cell r="I3093"/>
          <cell r="J3093"/>
        </row>
        <row r="3094">
          <cell r="C3094" t="str">
            <v>BASECOAT CEMENTO FLEXIBLE (BULTO DE 20 KG.)</v>
          </cell>
          <cell r="D3094" t="str">
            <v>24201001-0013</v>
          </cell>
          <cell r="E3094" t="str">
            <v>BULTO</v>
          </cell>
          <cell r="F3094" t="str">
            <v>24201</v>
          </cell>
          <cell r="G3094" t="str">
            <v>11510</v>
          </cell>
          <cell r="H3094"/>
          <cell r="I3094"/>
          <cell r="J3094"/>
        </row>
        <row r="3095">
          <cell r="C3095" t="str">
            <v>CEMENTO BLANCO (BULTO DE 50 KG.)</v>
          </cell>
          <cell r="D3095" t="str">
            <v>24201001-0014</v>
          </cell>
          <cell r="E3095" t="str">
            <v>BULTO</v>
          </cell>
          <cell r="F3095" t="str">
            <v>24201</v>
          </cell>
          <cell r="G3095" t="str">
            <v>11510</v>
          </cell>
          <cell r="H3095"/>
          <cell r="I3095"/>
          <cell r="J3095"/>
        </row>
        <row r="3096">
          <cell r="C3096" t="str">
            <v>CEROFINO (BULTO DE 50 KG.)</v>
          </cell>
          <cell r="D3096" t="str">
            <v>24201001-0015</v>
          </cell>
          <cell r="E3096" t="str">
            <v>BULTO</v>
          </cell>
          <cell r="F3096" t="str">
            <v>24201</v>
          </cell>
          <cell r="G3096" t="str">
            <v>11510</v>
          </cell>
          <cell r="H3096"/>
          <cell r="I3096"/>
          <cell r="J3096"/>
        </row>
        <row r="3097">
          <cell r="C3097" t="str">
            <v>CEROGRUESO (BULTO DE 50 KG.)</v>
          </cell>
          <cell r="D3097" t="str">
            <v>24201001-0016</v>
          </cell>
          <cell r="E3097" t="str">
            <v>BULTO</v>
          </cell>
          <cell r="F3097" t="str">
            <v>24201</v>
          </cell>
          <cell r="G3097" t="str">
            <v>11510</v>
          </cell>
          <cell r="H3097"/>
          <cell r="I3097"/>
          <cell r="J3097"/>
        </row>
        <row r="3098">
          <cell r="C3098" t="str">
            <v>TABLA ROCA</v>
          </cell>
          <cell r="D3098" t="str">
            <v>24300001-0001</v>
          </cell>
          <cell r="E3098" t="str">
            <v>Pieza</v>
          </cell>
          <cell r="F3098" t="str">
            <v>24301</v>
          </cell>
          <cell r="G3098" t="str">
            <v>11510</v>
          </cell>
          <cell r="H3098"/>
          <cell r="I3098"/>
          <cell r="J3098"/>
        </row>
        <row r="3099">
          <cell r="C3099" t="str">
            <v>YESO</v>
          </cell>
          <cell r="D3099" t="str">
            <v>24301001-0001</v>
          </cell>
          <cell r="E3099" t="str">
            <v>Pieza</v>
          </cell>
          <cell r="F3099" t="str">
            <v>24301</v>
          </cell>
          <cell r="G3099" t="str">
            <v>11510</v>
          </cell>
          <cell r="H3099"/>
          <cell r="I3099"/>
          <cell r="J3099"/>
        </row>
        <row r="3100">
          <cell r="C3100" t="str">
            <v>PLAFON</v>
          </cell>
          <cell r="D3100" t="str">
            <v>24301001-0002</v>
          </cell>
          <cell r="E3100" t="str">
            <v>CAJA</v>
          </cell>
          <cell r="F3100" t="str">
            <v>24301</v>
          </cell>
          <cell r="G3100" t="str">
            <v>11510</v>
          </cell>
          <cell r="H3100"/>
          <cell r="I3100"/>
          <cell r="J3100"/>
        </row>
        <row r="3101">
          <cell r="C3101" t="str">
            <v>PERFACINTA</v>
          </cell>
          <cell r="D3101" t="str">
            <v>24301001-0003</v>
          </cell>
          <cell r="E3101" t="str">
            <v>ROLLO</v>
          </cell>
          <cell r="F3101" t="str">
            <v>24301</v>
          </cell>
          <cell r="G3101" t="str">
            <v>11510</v>
          </cell>
          <cell r="H3101"/>
          <cell r="I3101"/>
          <cell r="J3101"/>
        </row>
        <row r="3102">
          <cell r="C3102" t="str">
            <v>CAL</v>
          </cell>
          <cell r="D3102" t="str">
            <v>24301001-0004</v>
          </cell>
          <cell r="E3102" t="str">
            <v>Pieza</v>
          </cell>
          <cell r="F3102" t="str">
            <v>24301</v>
          </cell>
          <cell r="G3102" t="str">
            <v>11510</v>
          </cell>
          <cell r="H3102"/>
          <cell r="I3102"/>
          <cell r="J3102"/>
        </row>
        <row r="3103">
          <cell r="C3103" t="str">
            <v>POSTE PARA TABLA ROCA</v>
          </cell>
          <cell r="D3103" t="str">
            <v>24301001-0005</v>
          </cell>
          <cell r="E3103" t="str">
            <v>Pieza</v>
          </cell>
          <cell r="F3103" t="str">
            <v>24301</v>
          </cell>
          <cell r="G3103" t="str">
            <v>11510</v>
          </cell>
          <cell r="H3103"/>
          <cell r="I3103"/>
          <cell r="J3103"/>
        </row>
        <row r="3104">
          <cell r="C3104" t="str">
            <v>CANAL PARA TABLA ROCA</v>
          </cell>
          <cell r="D3104" t="str">
            <v>24301001-0006</v>
          </cell>
          <cell r="E3104" t="str">
            <v>Pieza</v>
          </cell>
          <cell r="F3104" t="str">
            <v>24301</v>
          </cell>
          <cell r="G3104" t="str">
            <v>11510</v>
          </cell>
          <cell r="H3104"/>
          <cell r="I3104"/>
          <cell r="J3104"/>
        </row>
        <row r="3105">
          <cell r="C3105" t="str">
            <v>CALHIDRA</v>
          </cell>
          <cell r="D3105" t="str">
            <v>24301001-0007</v>
          </cell>
          <cell r="E3105" t="str">
            <v>BULTO</v>
          </cell>
          <cell r="F3105" t="str">
            <v>24301</v>
          </cell>
          <cell r="G3105" t="str">
            <v>11510</v>
          </cell>
          <cell r="H3105"/>
          <cell r="I3105"/>
          <cell r="J3105"/>
        </row>
        <row r="3106">
          <cell r="C3106" t="str">
            <v>CAL (BULTO DE 25 KG.)</v>
          </cell>
          <cell r="D3106" t="str">
            <v>24301001-0008</v>
          </cell>
          <cell r="E3106" t="str">
            <v>BULTO</v>
          </cell>
          <cell r="F3106" t="str">
            <v>24301</v>
          </cell>
          <cell r="G3106" t="str">
            <v>11510</v>
          </cell>
          <cell r="H3106"/>
          <cell r="I3106"/>
          <cell r="J3106"/>
        </row>
        <row r="3107">
          <cell r="C3107" t="str">
            <v>YESO (BULTO DE 40KG.)</v>
          </cell>
          <cell r="D3107" t="str">
            <v>24301001-0009</v>
          </cell>
          <cell r="E3107" t="str">
            <v>BULTO</v>
          </cell>
          <cell r="F3107" t="str">
            <v>24301</v>
          </cell>
          <cell r="G3107" t="str">
            <v>11510</v>
          </cell>
          <cell r="H3107"/>
          <cell r="I3107"/>
          <cell r="J3107"/>
        </row>
        <row r="3108">
          <cell r="C3108" t="str">
            <v>PUERTA (MADERA)</v>
          </cell>
          <cell r="D3108" t="str">
            <v>24400003-0001</v>
          </cell>
          <cell r="E3108" t="str">
            <v>Pieza</v>
          </cell>
          <cell r="F3108" t="str">
            <v>24401</v>
          </cell>
          <cell r="G3108" t="str">
            <v>11510</v>
          </cell>
          <cell r="H3108"/>
          <cell r="I3108"/>
          <cell r="J3108"/>
        </row>
        <row r="3109">
          <cell r="C3109" t="str">
            <v>TABLA DE MADERA</v>
          </cell>
          <cell r="D3109" t="str">
            <v>24400004-0001</v>
          </cell>
          <cell r="E3109" t="str">
            <v>Pieza</v>
          </cell>
          <cell r="F3109" t="str">
            <v>24401</v>
          </cell>
          <cell r="G3109" t="str">
            <v>11510</v>
          </cell>
          <cell r="H3109"/>
          <cell r="I3109"/>
          <cell r="J3109"/>
        </row>
        <row r="3110">
          <cell r="C3110" t="str">
            <v>TABLA DE MADERA  .20 X 2.50 mts.</v>
          </cell>
          <cell r="D3110" t="str">
            <v>24400004-0003</v>
          </cell>
          <cell r="E3110" t="str">
            <v>Pieza</v>
          </cell>
          <cell r="F3110" t="str">
            <v>24401</v>
          </cell>
          <cell r="G3110" t="str">
            <v>11510</v>
          </cell>
          <cell r="H3110"/>
          <cell r="I3110"/>
          <cell r="J3110"/>
        </row>
        <row r="3111">
          <cell r="C3111" t="str">
            <v>TABLA DE MADERA  .30 X 2.50 mts.</v>
          </cell>
          <cell r="D3111" t="str">
            <v>24400004-0005</v>
          </cell>
          <cell r="E3111" t="str">
            <v>Pieza</v>
          </cell>
          <cell r="F3111" t="str">
            <v>24401</v>
          </cell>
          <cell r="G3111" t="str">
            <v>11510</v>
          </cell>
          <cell r="H3111"/>
          <cell r="I3111"/>
          <cell r="J3111"/>
        </row>
        <row r="3112">
          <cell r="C3112" t="str">
            <v>TARIMA</v>
          </cell>
          <cell r="D3112" t="str">
            <v>24400005-0001</v>
          </cell>
          <cell r="E3112" t="str">
            <v>Pieza</v>
          </cell>
          <cell r="F3112" t="str">
            <v>24401</v>
          </cell>
          <cell r="G3112" t="str">
            <v>11510</v>
          </cell>
          <cell r="H3112"/>
          <cell r="I3112"/>
          <cell r="J3112"/>
        </row>
        <row r="3113">
          <cell r="C3113" t="str">
            <v>PLACA DE FONDO DE MADERA</v>
          </cell>
          <cell r="D3113" t="str">
            <v>24401001-0001</v>
          </cell>
          <cell r="E3113" t="str">
            <v>Pieza</v>
          </cell>
          <cell r="F3113" t="str">
            <v>24401</v>
          </cell>
          <cell r="G3113" t="str">
            <v>11510</v>
          </cell>
          <cell r="H3113"/>
          <cell r="I3113"/>
          <cell r="J3113"/>
        </row>
        <row r="3114">
          <cell r="C3114" t="str">
            <v>LETRA DE MADERA</v>
          </cell>
          <cell r="D3114" t="str">
            <v>24401001-0002</v>
          </cell>
          <cell r="E3114" t="str">
            <v>Pieza</v>
          </cell>
          <cell r="F3114" t="str">
            <v>24401</v>
          </cell>
          <cell r="G3114" t="str">
            <v>11510</v>
          </cell>
          <cell r="H3114"/>
          <cell r="I3114"/>
          <cell r="J3114"/>
        </row>
        <row r="3115">
          <cell r="C3115" t="str">
            <v>ESCUDO NACIONAL EN MADERA</v>
          </cell>
          <cell r="D3115" t="str">
            <v>24401001-0003</v>
          </cell>
          <cell r="E3115" t="str">
            <v>Pieza</v>
          </cell>
          <cell r="F3115" t="str">
            <v>24401</v>
          </cell>
          <cell r="G3115" t="str">
            <v>11510</v>
          </cell>
          <cell r="H3115"/>
          <cell r="I3115"/>
          <cell r="J3115"/>
        </row>
        <row r="3116">
          <cell r="C3116" t="str">
            <v>RAMPA DE MADERA</v>
          </cell>
          <cell r="D3116" t="str">
            <v>24401001-0004</v>
          </cell>
          <cell r="E3116" t="str">
            <v>Pieza</v>
          </cell>
          <cell r="F3116" t="str">
            <v>24401</v>
          </cell>
          <cell r="G3116" t="str">
            <v>11510</v>
          </cell>
          <cell r="H3116"/>
          <cell r="I3116"/>
          <cell r="J3116"/>
        </row>
        <row r="3117">
          <cell r="C3117" t="str">
            <v>FIBRACEL</v>
          </cell>
          <cell r="D3117" t="str">
            <v>24401001-0005</v>
          </cell>
          <cell r="E3117" t="str">
            <v>Pieza</v>
          </cell>
          <cell r="F3117" t="str">
            <v>24401</v>
          </cell>
          <cell r="G3117" t="str">
            <v>11510</v>
          </cell>
          <cell r="H3117"/>
          <cell r="I3117"/>
          <cell r="J3117"/>
        </row>
        <row r="3118">
          <cell r="C3118" t="str">
            <v>MOLDURA DE MADERA</v>
          </cell>
          <cell r="D3118" t="str">
            <v>24401001-0006</v>
          </cell>
          <cell r="E3118" t="str">
            <v>Pieza</v>
          </cell>
          <cell r="F3118" t="str">
            <v>24401</v>
          </cell>
          <cell r="G3118" t="str">
            <v>11510</v>
          </cell>
          <cell r="H3118"/>
          <cell r="I3118"/>
          <cell r="J3118"/>
        </row>
        <row r="3119">
          <cell r="C3119" t="str">
            <v>PALO DE MADERA</v>
          </cell>
          <cell r="D3119" t="str">
            <v>24401001-0007</v>
          </cell>
          <cell r="E3119" t="str">
            <v>Pieza</v>
          </cell>
          <cell r="F3119" t="str">
            <v>24401</v>
          </cell>
          <cell r="G3119" t="str">
            <v>11510</v>
          </cell>
          <cell r="H3119"/>
          <cell r="I3119"/>
          <cell r="J3119"/>
        </row>
        <row r="3120">
          <cell r="C3120" t="str">
            <v>MARCO PARA PUERTA DE MADERA</v>
          </cell>
          <cell r="D3120" t="str">
            <v>24401001-0008</v>
          </cell>
          <cell r="E3120" t="str">
            <v>Pieza</v>
          </cell>
          <cell r="F3120" t="str">
            <v>24401</v>
          </cell>
          <cell r="G3120" t="str">
            <v>11510</v>
          </cell>
          <cell r="H3120"/>
          <cell r="I3120"/>
          <cell r="J3120"/>
        </row>
        <row r="3121">
          <cell r="C3121" t="str">
            <v>ESTUCHE DE MADERA</v>
          </cell>
          <cell r="D3121" t="str">
            <v>24401001-0009</v>
          </cell>
          <cell r="E3121" t="str">
            <v>Pieza</v>
          </cell>
          <cell r="F3121" t="str">
            <v>24401</v>
          </cell>
          <cell r="G3121" t="str">
            <v>11510</v>
          </cell>
          <cell r="H3121"/>
          <cell r="I3121"/>
          <cell r="J3121"/>
        </row>
        <row r="3122">
          <cell r="C3122" t="str">
            <v>TABLERO DE MDF</v>
          </cell>
          <cell r="D3122" t="str">
            <v>24401001-0010</v>
          </cell>
          <cell r="E3122" t="str">
            <v>Pieza</v>
          </cell>
          <cell r="F3122" t="str">
            <v>24401</v>
          </cell>
          <cell r="G3122" t="str">
            <v>11510</v>
          </cell>
          <cell r="H3122"/>
          <cell r="I3122"/>
          <cell r="J3122"/>
        </row>
        <row r="3123">
          <cell r="C3123" t="str">
            <v>CORTINERO DE MADERA</v>
          </cell>
          <cell r="D3123" t="str">
            <v>24401001-0011</v>
          </cell>
          <cell r="E3123" t="str">
            <v>Pieza</v>
          </cell>
          <cell r="F3123" t="str">
            <v>24401</v>
          </cell>
          <cell r="G3123" t="str">
            <v>11510</v>
          </cell>
          <cell r="H3123"/>
          <cell r="I3123"/>
          <cell r="J3123"/>
        </row>
        <row r="3124">
          <cell r="C3124" t="str">
            <v>ENTREPAÑO DE MELAMINA</v>
          </cell>
          <cell r="D3124" t="str">
            <v>24401001-0012</v>
          </cell>
          <cell r="E3124" t="str">
            <v>Pieza</v>
          </cell>
          <cell r="F3124" t="str">
            <v>24401</v>
          </cell>
          <cell r="G3124" t="str">
            <v>11510</v>
          </cell>
          <cell r="H3124"/>
          <cell r="I3124"/>
          <cell r="J3124"/>
        </row>
        <row r="3125">
          <cell r="C3125" t="str">
            <v>PLACA DE CRSITAL</v>
          </cell>
          <cell r="D3125" t="str">
            <v>24500001-0001</v>
          </cell>
          <cell r="E3125" t="str">
            <v>Pieza</v>
          </cell>
          <cell r="F3125" t="str">
            <v>24501</v>
          </cell>
          <cell r="G3125" t="str">
            <v>11510</v>
          </cell>
          <cell r="H3125"/>
          <cell r="I3125"/>
          <cell r="J3125"/>
        </row>
        <row r="3126">
          <cell r="C3126" t="str">
            <v>VIDRIO ¾ CRISTAL</v>
          </cell>
          <cell r="D3126" t="str">
            <v>24500002-0001</v>
          </cell>
          <cell r="E3126" t="str">
            <v>Pieza</v>
          </cell>
          <cell r="F3126" t="str">
            <v>24501</v>
          </cell>
          <cell r="G3126" t="str">
            <v>11510</v>
          </cell>
          <cell r="H3126"/>
          <cell r="I3126"/>
          <cell r="J3126"/>
        </row>
        <row r="3127">
          <cell r="C3127" t="str">
            <v>HOJA DE VIDRIO</v>
          </cell>
          <cell r="D3127" t="str">
            <v>24501001-0001</v>
          </cell>
          <cell r="E3127" t="str">
            <v>Pieza</v>
          </cell>
          <cell r="F3127" t="str">
            <v>24501</v>
          </cell>
          <cell r="G3127" t="str">
            <v>11510</v>
          </cell>
          <cell r="H3127"/>
          <cell r="I3127"/>
          <cell r="J3127"/>
        </row>
        <row r="3128">
          <cell r="C3128" t="str">
            <v>ESPEJO PARA BAÑO</v>
          </cell>
          <cell r="D3128" t="str">
            <v>24501001-0002</v>
          </cell>
          <cell r="E3128" t="str">
            <v>Pieza</v>
          </cell>
          <cell r="F3128" t="str">
            <v>24501</v>
          </cell>
          <cell r="G3128" t="str">
            <v>11510</v>
          </cell>
          <cell r="H3128"/>
          <cell r="I3128"/>
          <cell r="J3128"/>
        </row>
        <row r="3129">
          <cell r="C3129" t="str">
            <v>VIDRIO FILTRASOL</v>
          </cell>
          <cell r="D3129" t="str">
            <v>24501001-0003</v>
          </cell>
          <cell r="E3129" t="str">
            <v>Pieza</v>
          </cell>
          <cell r="F3129" t="str">
            <v>24501</v>
          </cell>
          <cell r="G3129" t="str">
            <v>11510</v>
          </cell>
          <cell r="H3129"/>
          <cell r="I3129"/>
          <cell r="J3129"/>
        </row>
        <row r="3130">
          <cell r="C3130" t="str">
            <v>CANCEL DE VIDRIO</v>
          </cell>
          <cell r="D3130" t="str">
            <v>24501001-0004</v>
          </cell>
          <cell r="E3130" t="str">
            <v>Pieza</v>
          </cell>
          <cell r="F3130" t="str">
            <v>24501</v>
          </cell>
          <cell r="G3130" t="str">
            <v>11510</v>
          </cell>
          <cell r="H3130"/>
          <cell r="I3130"/>
          <cell r="J3130"/>
        </row>
        <row r="3131">
          <cell r="C3131" t="str">
            <v>PUERTA DE CRISTAL</v>
          </cell>
          <cell r="D3131" t="str">
            <v>24501001-0005</v>
          </cell>
          <cell r="E3131" t="str">
            <v>Pieza</v>
          </cell>
          <cell r="F3131" t="str">
            <v>24501</v>
          </cell>
          <cell r="G3131" t="str">
            <v>11510</v>
          </cell>
          <cell r="H3131"/>
          <cell r="I3131"/>
          <cell r="J3131"/>
        </row>
        <row r="3132">
          <cell r="C3132" t="str">
            <v>PUERTA CORREDIZA DE CRISTAL</v>
          </cell>
          <cell r="D3132" t="str">
            <v>24501001-0006</v>
          </cell>
          <cell r="E3132" t="str">
            <v>Pieza</v>
          </cell>
          <cell r="F3132" t="str">
            <v>24501</v>
          </cell>
          <cell r="G3132" t="str">
            <v>11510</v>
          </cell>
          <cell r="H3132"/>
          <cell r="I3132"/>
          <cell r="J3132"/>
        </row>
        <row r="3133">
          <cell r="C3133" t="str">
            <v>MARCO DE VIDRIO</v>
          </cell>
          <cell r="D3133" t="str">
            <v>24501001-0007</v>
          </cell>
          <cell r="E3133" t="str">
            <v>Pieza</v>
          </cell>
          <cell r="F3133" t="str">
            <v>24501</v>
          </cell>
          <cell r="G3133" t="str">
            <v>11510</v>
          </cell>
          <cell r="H3133"/>
          <cell r="I3133"/>
          <cell r="J3133"/>
        </row>
        <row r="3134">
          <cell r="C3134" t="str">
            <v>CRISTAL DIVISORIO</v>
          </cell>
          <cell r="D3134" t="str">
            <v>24501001-0008</v>
          </cell>
          <cell r="E3134" t="str">
            <v>Pieza</v>
          </cell>
          <cell r="F3134" t="str">
            <v>24501</v>
          </cell>
          <cell r="G3134" t="str">
            <v>11510</v>
          </cell>
          <cell r="H3134"/>
          <cell r="I3134"/>
          <cell r="J3134"/>
        </row>
        <row r="3135">
          <cell r="C3135" t="str">
            <v>CRISTAL FILTRASOL</v>
          </cell>
          <cell r="D3135" t="str">
            <v>24501001-0009</v>
          </cell>
          <cell r="E3135" t="str">
            <v>Pieza</v>
          </cell>
          <cell r="F3135" t="str">
            <v>24501</v>
          </cell>
          <cell r="G3135" t="str">
            <v>11510</v>
          </cell>
          <cell r="H3135"/>
          <cell r="I3135"/>
          <cell r="J3135"/>
        </row>
        <row r="3136">
          <cell r="C3136" t="str">
            <v>ADAPTADOR P/LAMPARA PL 13</v>
          </cell>
          <cell r="D3136" t="str">
            <v>24600001-0001</v>
          </cell>
          <cell r="E3136" t="str">
            <v>Pieza</v>
          </cell>
          <cell r="F3136" t="str">
            <v>24601</v>
          </cell>
          <cell r="G3136" t="str">
            <v>11510</v>
          </cell>
          <cell r="H3136"/>
          <cell r="I3136"/>
          <cell r="J3136"/>
        </row>
        <row r="3137">
          <cell r="C3137" t="str">
            <v>CINTURON DE PLASTICO (CINCHO P/CABLE ELEC.)</v>
          </cell>
          <cell r="D3137" t="str">
            <v>24600002-0001</v>
          </cell>
          <cell r="E3137" t="str">
            <v>Pieza</v>
          </cell>
          <cell r="F3137" t="str">
            <v>24601</v>
          </cell>
          <cell r="G3137" t="str">
            <v>11510</v>
          </cell>
          <cell r="H3137"/>
          <cell r="I3137"/>
          <cell r="J3137"/>
        </row>
        <row r="3138">
          <cell r="C3138" t="str">
            <v>GRAPA AISLADA # 3 GALVANIZADA</v>
          </cell>
          <cell r="D3138" t="str">
            <v>24600002-0002</v>
          </cell>
          <cell r="E3138" t="str">
            <v>Pieza</v>
          </cell>
          <cell r="F3138" t="str">
            <v>24601</v>
          </cell>
          <cell r="G3138" t="str">
            <v>11510</v>
          </cell>
          <cell r="H3138"/>
          <cell r="I3138"/>
          <cell r="J3138"/>
        </row>
        <row r="3139">
          <cell r="C3139" t="str">
            <v>CINTA DE AISLAR (TELA)</v>
          </cell>
          <cell r="D3139" t="str">
            <v>24600003-0001</v>
          </cell>
          <cell r="E3139" t="str">
            <v>Pieza</v>
          </cell>
          <cell r="F3139" t="str">
            <v>24601</v>
          </cell>
          <cell r="G3139" t="str">
            <v>11510</v>
          </cell>
          <cell r="H3139"/>
          <cell r="I3139"/>
          <cell r="J3139"/>
        </row>
        <row r="3140">
          <cell r="C3140" t="str">
            <v>CINTA DE AISLAR (PLASTICA)</v>
          </cell>
          <cell r="D3140" t="str">
            <v>24600003-0004</v>
          </cell>
          <cell r="E3140" t="str">
            <v>Pieza</v>
          </cell>
          <cell r="F3140" t="str">
            <v>24601</v>
          </cell>
          <cell r="G3140" t="str">
            <v>11510</v>
          </cell>
          <cell r="H3140"/>
          <cell r="I3140"/>
          <cell r="J3140"/>
        </row>
        <row r="3141">
          <cell r="C3141" t="str">
            <v>ALAMBRE DE 2 X 12</v>
          </cell>
          <cell r="D3141" t="str">
            <v>24600004-0001</v>
          </cell>
          <cell r="E3141" t="str">
            <v>METRO</v>
          </cell>
          <cell r="F3141" t="str">
            <v>24601</v>
          </cell>
          <cell r="G3141" t="str">
            <v>11510</v>
          </cell>
          <cell r="H3141"/>
          <cell r="I3141"/>
          <cell r="J3141"/>
        </row>
        <row r="3142">
          <cell r="C3142" t="str">
            <v>CABLE DUPLEX 2 X 12</v>
          </cell>
          <cell r="D3142" t="str">
            <v>24600004-0003</v>
          </cell>
          <cell r="E3142" t="str">
            <v>METRO</v>
          </cell>
          <cell r="F3142" t="str">
            <v>24601</v>
          </cell>
          <cell r="G3142" t="str">
            <v>11510</v>
          </cell>
          <cell r="H3142"/>
          <cell r="I3142"/>
          <cell r="J3142"/>
        </row>
        <row r="3143">
          <cell r="C3143" t="str">
            <v>CABLE NO. 10</v>
          </cell>
          <cell r="D3143" t="str">
            <v>24600004-0006</v>
          </cell>
          <cell r="E3143" t="str">
            <v>METRO</v>
          </cell>
          <cell r="F3143" t="str">
            <v>24601</v>
          </cell>
          <cell r="G3143" t="str">
            <v>11510</v>
          </cell>
          <cell r="H3143"/>
          <cell r="I3143"/>
          <cell r="J3143"/>
        </row>
        <row r="3144">
          <cell r="C3144" t="str">
            <v>CABLE No. 12</v>
          </cell>
          <cell r="D3144" t="str">
            <v>24600004-0007</v>
          </cell>
          <cell r="E3144" t="str">
            <v>METRO</v>
          </cell>
          <cell r="F3144" t="str">
            <v>24601</v>
          </cell>
          <cell r="G3144" t="str">
            <v>11510</v>
          </cell>
          <cell r="H3144"/>
          <cell r="I3144"/>
          <cell r="J3144"/>
        </row>
        <row r="3145">
          <cell r="C3145" t="str">
            <v>CABLE NO. 14</v>
          </cell>
          <cell r="D3145" t="str">
            <v>24600004-0008</v>
          </cell>
          <cell r="E3145" t="str">
            <v>METRO</v>
          </cell>
          <cell r="F3145" t="str">
            <v>24601</v>
          </cell>
          <cell r="G3145" t="str">
            <v>11510</v>
          </cell>
          <cell r="H3145"/>
          <cell r="I3145"/>
          <cell r="J3145"/>
        </row>
        <row r="3146">
          <cell r="C3146" t="str">
            <v>CABLE THW CAL. 12</v>
          </cell>
          <cell r="D3146" t="str">
            <v>24600004-0012</v>
          </cell>
          <cell r="E3146" t="str">
            <v>METRO</v>
          </cell>
          <cell r="F3146" t="str">
            <v>24601</v>
          </cell>
          <cell r="G3146" t="str">
            <v>11510</v>
          </cell>
          <cell r="H3146"/>
          <cell r="I3146"/>
          <cell r="J3146"/>
        </row>
        <row r="3147">
          <cell r="C3147" t="str">
            <v>CABLE TW-08</v>
          </cell>
          <cell r="D3147" t="str">
            <v>24600004-0014</v>
          </cell>
          <cell r="E3147" t="str">
            <v>METRO</v>
          </cell>
          <cell r="F3147" t="str">
            <v>24601</v>
          </cell>
          <cell r="G3147" t="str">
            <v>11510</v>
          </cell>
          <cell r="H3147"/>
          <cell r="I3147"/>
          <cell r="J3147"/>
        </row>
        <row r="3148">
          <cell r="C3148" t="str">
            <v>CABLE TW-10</v>
          </cell>
          <cell r="D3148" t="str">
            <v>24600004-0015</v>
          </cell>
          <cell r="E3148" t="str">
            <v>METRO</v>
          </cell>
          <cell r="F3148" t="str">
            <v>24601</v>
          </cell>
          <cell r="G3148" t="str">
            <v>11510</v>
          </cell>
          <cell r="H3148"/>
          <cell r="I3148"/>
          <cell r="J3148"/>
        </row>
        <row r="3149">
          <cell r="C3149" t="str">
            <v>CABLE TW-4</v>
          </cell>
          <cell r="D3149" t="str">
            <v>24600004-0016</v>
          </cell>
          <cell r="E3149" t="str">
            <v>METRO</v>
          </cell>
          <cell r="F3149" t="str">
            <v>24601</v>
          </cell>
          <cell r="G3149" t="str">
            <v>11510</v>
          </cell>
          <cell r="H3149"/>
          <cell r="I3149"/>
          <cell r="J3149"/>
        </row>
        <row r="3150">
          <cell r="C3150" t="str">
            <v>CABLE UTP NIVEL 5</v>
          </cell>
          <cell r="D3150" t="str">
            <v>24600004-0017</v>
          </cell>
          <cell r="E3150" t="str">
            <v>METRO</v>
          </cell>
          <cell r="F3150" t="str">
            <v>24601</v>
          </cell>
          <cell r="G3150" t="str">
            <v>11510</v>
          </cell>
          <cell r="H3150"/>
          <cell r="I3150"/>
          <cell r="J3150"/>
        </row>
        <row r="3151">
          <cell r="C3151" t="str">
            <v>CABLE COAXIAL</v>
          </cell>
          <cell r="D3151" t="str">
            <v>24600004-0018</v>
          </cell>
          <cell r="E3151" t="str">
            <v>METRO</v>
          </cell>
          <cell r="F3151" t="str">
            <v>24601</v>
          </cell>
          <cell r="G3151" t="str">
            <v>11510</v>
          </cell>
          <cell r="H3151"/>
          <cell r="I3151"/>
          <cell r="J3151"/>
        </row>
        <row r="3152">
          <cell r="C3152" t="str">
            <v>CABLE MULTIPAR</v>
          </cell>
          <cell r="D3152" t="str">
            <v>24600004-0020</v>
          </cell>
          <cell r="E3152" t="str">
            <v>METRO</v>
          </cell>
          <cell r="F3152" t="str">
            <v>24601</v>
          </cell>
          <cell r="G3152" t="str">
            <v>11510</v>
          </cell>
          <cell r="H3152"/>
          <cell r="I3152"/>
          <cell r="J3152"/>
        </row>
        <row r="3153">
          <cell r="C3153" t="str">
            <v>CABLE DE USO RUDO 4 X  6</v>
          </cell>
          <cell r="D3153" t="str">
            <v>24600004-0022</v>
          </cell>
          <cell r="E3153" t="str">
            <v>METRO</v>
          </cell>
          <cell r="F3153" t="str">
            <v>24601</v>
          </cell>
          <cell r="G3153" t="str">
            <v>11510</v>
          </cell>
          <cell r="H3153"/>
          <cell r="I3153"/>
          <cell r="J3153"/>
        </row>
        <row r="3154">
          <cell r="C3154" t="str">
            <v>CABLE DE USO RUDO 3X14 AWG ANTIFLAMA</v>
          </cell>
          <cell r="D3154" t="str">
            <v>24600004-0028</v>
          </cell>
          <cell r="E3154" t="str">
            <v>METRO</v>
          </cell>
          <cell r="F3154" t="str">
            <v>24601</v>
          </cell>
          <cell r="G3154" t="str">
            <v>11510</v>
          </cell>
          <cell r="H3154"/>
          <cell r="I3154"/>
          <cell r="J3154"/>
        </row>
        <row r="3155">
          <cell r="C3155" t="str">
            <v>CABLES VARIOS CALIBRES</v>
          </cell>
          <cell r="D3155" t="str">
            <v>24600004-0029</v>
          </cell>
          <cell r="E3155" t="str">
            <v>ROLLO</v>
          </cell>
          <cell r="F3155" t="str">
            <v>24601</v>
          </cell>
          <cell r="G3155" t="str">
            <v>11510</v>
          </cell>
          <cell r="H3155"/>
          <cell r="I3155"/>
          <cell r="J3155"/>
        </row>
        <row r="3156">
          <cell r="C3156" t="str">
            <v>CABLE DE AUDIO DE 12 PARES</v>
          </cell>
          <cell r="D3156" t="str">
            <v>24600004-0030</v>
          </cell>
          <cell r="E3156" t="str">
            <v>ROLLO</v>
          </cell>
          <cell r="F3156" t="str">
            <v>24601</v>
          </cell>
          <cell r="G3156" t="str">
            <v>11510</v>
          </cell>
          <cell r="H3156"/>
          <cell r="I3156"/>
          <cell r="J3156"/>
        </row>
        <row r="3157">
          <cell r="C3157" t="str">
            <v>CABLE DE AUDIO CON CONECTOR STEREO 3 1/2</v>
          </cell>
          <cell r="D3157" t="str">
            <v>24600004-0032</v>
          </cell>
          <cell r="E3157" t="str">
            <v>Pieza</v>
          </cell>
          <cell r="F3157" t="str">
            <v>24601</v>
          </cell>
          <cell r="G3157" t="str">
            <v>11510</v>
          </cell>
          <cell r="H3157"/>
          <cell r="I3157"/>
          <cell r="J3157"/>
        </row>
        <row r="3158">
          <cell r="C3158" t="str">
            <v>CABLE SATA L-TYPE 20 IN</v>
          </cell>
          <cell r="D3158" t="str">
            <v>24600004-0033</v>
          </cell>
          <cell r="E3158" t="str">
            <v>Pieza</v>
          </cell>
          <cell r="F3158" t="str">
            <v>24601</v>
          </cell>
          <cell r="G3158" t="str">
            <v>11510</v>
          </cell>
          <cell r="H3158"/>
          <cell r="I3158"/>
          <cell r="J3158"/>
        </row>
        <row r="3159">
          <cell r="C3159" t="str">
            <v>CABLE THW CALIBRE 6</v>
          </cell>
          <cell r="D3159" t="str">
            <v>24600004-0034</v>
          </cell>
          <cell r="E3159" t="str">
            <v>METRO</v>
          </cell>
          <cell r="F3159" t="str">
            <v>24601</v>
          </cell>
          <cell r="G3159" t="str">
            <v>11510</v>
          </cell>
          <cell r="H3159"/>
          <cell r="I3159"/>
          <cell r="J3159"/>
        </row>
        <row r="3160">
          <cell r="C3160" t="str">
            <v>CABLE USO RUDO DE 3X10 AWG 600VCA</v>
          </cell>
          <cell r="D3160" t="str">
            <v>24600004-0035</v>
          </cell>
          <cell r="E3160" t="str">
            <v>ROLLO</v>
          </cell>
          <cell r="F3160" t="str">
            <v>24601</v>
          </cell>
          <cell r="G3160" t="str">
            <v>11510</v>
          </cell>
          <cell r="H3160"/>
          <cell r="I3160"/>
          <cell r="J3160"/>
        </row>
        <row r="3161">
          <cell r="C3161" t="str">
            <v>CABLES CON ADAPTADOR VARIAS ENTREDAS</v>
          </cell>
          <cell r="D3161" t="str">
            <v>24600004-0036</v>
          </cell>
          <cell r="E3161" t="str">
            <v>JUEGO</v>
          </cell>
          <cell r="F3161" t="str">
            <v>24601</v>
          </cell>
          <cell r="G3161" t="str">
            <v>11510</v>
          </cell>
          <cell r="H3161"/>
          <cell r="I3161"/>
          <cell r="J3161"/>
        </row>
        <row r="3162">
          <cell r="C3162" t="str">
            <v>CABLE 350 MCM</v>
          </cell>
          <cell r="D3162" t="str">
            <v>24600004-0037</v>
          </cell>
          <cell r="E3162" t="str">
            <v>METRO</v>
          </cell>
          <cell r="F3162" t="str">
            <v>24601</v>
          </cell>
          <cell r="G3162" t="str">
            <v>11510</v>
          </cell>
          <cell r="H3162"/>
          <cell r="I3162"/>
          <cell r="J3162"/>
        </row>
        <row r="3163">
          <cell r="C3163" t="str">
            <v>CABLE THW CALIBER 10 C/100 MTS</v>
          </cell>
          <cell r="D3163" t="str">
            <v>24600004-0039</v>
          </cell>
          <cell r="E3163" t="str">
            <v>ROLLO</v>
          </cell>
          <cell r="F3163" t="str">
            <v>24601</v>
          </cell>
          <cell r="G3163" t="str">
            <v>11510</v>
          </cell>
          <cell r="H3163"/>
          <cell r="I3163"/>
          <cell r="J3163"/>
        </row>
        <row r="3164">
          <cell r="C3164" t="str">
            <v>CABLE THW CALIBER 12 C/100 MTS</v>
          </cell>
          <cell r="D3164" t="str">
            <v>24600004-0040</v>
          </cell>
          <cell r="E3164" t="str">
            <v>ROLLO</v>
          </cell>
          <cell r="F3164" t="str">
            <v>24601</v>
          </cell>
          <cell r="G3164" t="str">
            <v>11510</v>
          </cell>
          <cell r="H3164"/>
          <cell r="I3164"/>
          <cell r="J3164"/>
        </row>
        <row r="3165">
          <cell r="C3165" t="str">
            <v>CABLE USO RUDO 3X12 C/100 MTS.</v>
          </cell>
          <cell r="D3165" t="str">
            <v>24600004-0041</v>
          </cell>
          <cell r="E3165" t="str">
            <v>Pieza</v>
          </cell>
          <cell r="F3165" t="str">
            <v>24601</v>
          </cell>
          <cell r="G3165" t="str">
            <v>11510</v>
          </cell>
          <cell r="H3165"/>
          <cell r="I3165"/>
          <cell r="J3165"/>
        </row>
        <row r="3166">
          <cell r="C3166" t="str">
            <v>CABLE USO RUDO 3X10 C/100 MTS.</v>
          </cell>
          <cell r="D3166" t="str">
            <v>24600004-0042</v>
          </cell>
          <cell r="E3166" t="str">
            <v>Pieza</v>
          </cell>
          <cell r="F3166" t="str">
            <v>24601</v>
          </cell>
          <cell r="G3166" t="str">
            <v>11510</v>
          </cell>
          <cell r="H3166"/>
          <cell r="I3166"/>
          <cell r="J3166"/>
        </row>
        <row r="3167">
          <cell r="C3167" t="str">
            <v>CABLE DE USO RUDO 4X8 C/100 MTS</v>
          </cell>
          <cell r="D3167" t="str">
            <v>24600004-0043</v>
          </cell>
          <cell r="E3167" t="str">
            <v>Pieza</v>
          </cell>
          <cell r="F3167" t="str">
            <v>24601</v>
          </cell>
          <cell r="G3167" t="str">
            <v>11510</v>
          </cell>
          <cell r="H3167"/>
          <cell r="I3167"/>
          <cell r="J3167"/>
        </row>
        <row r="3168">
          <cell r="C3168" t="str">
            <v>CABLE THW CALIBRE 1/0 600 VCA C/100 MTS</v>
          </cell>
          <cell r="D3168" t="str">
            <v>24600004-0044</v>
          </cell>
          <cell r="E3168" t="str">
            <v>Pieza</v>
          </cell>
          <cell r="F3168" t="str">
            <v>24601</v>
          </cell>
          <cell r="G3168" t="str">
            <v>11510</v>
          </cell>
          <cell r="H3168"/>
          <cell r="I3168"/>
          <cell r="J3168"/>
        </row>
        <row r="3169">
          <cell r="C3169" t="str">
            <v>CABLE USO RUDO 3X14 C/100</v>
          </cell>
          <cell r="D3169" t="str">
            <v>24600004-0045</v>
          </cell>
          <cell r="E3169" t="str">
            <v>Pieza</v>
          </cell>
          <cell r="F3169" t="str">
            <v>24601</v>
          </cell>
          <cell r="G3169" t="str">
            <v>11510</v>
          </cell>
          <cell r="H3169"/>
          <cell r="I3169"/>
          <cell r="J3169"/>
        </row>
        <row r="3170">
          <cell r="C3170" t="str">
            <v>ARMELLA</v>
          </cell>
          <cell r="D3170" t="str">
            <v>24600005-0001</v>
          </cell>
          <cell r="E3170" t="str">
            <v>Pieza</v>
          </cell>
          <cell r="F3170" t="str">
            <v>24601</v>
          </cell>
          <cell r="G3170" t="str">
            <v>11510</v>
          </cell>
          <cell r="H3170"/>
          <cell r="I3170"/>
          <cell r="J3170"/>
        </row>
        <row r="3171">
          <cell r="C3171" t="str">
            <v>BASE P/FOTOCELDA</v>
          </cell>
          <cell r="D3171" t="str">
            <v>24600008-0001</v>
          </cell>
          <cell r="E3171" t="str">
            <v>Pieza</v>
          </cell>
          <cell r="F3171" t="str">
            <v>24601</v>
          </cell>
          <cell r="G3171" t="str">
            <v>11510</v>
          </cell>
          <cell r="H3171"/>
          <cell r="I3171"/>
          <cell r="J3171"/>
        </row>
        <row r="3172">
          <cell r="C3172" t="str">
            <v>BASE LAMPARA GAS NEON</v>
          </cell>
          <cell r="D3172" t="str">
            <v>24600009-0001</v>
          </cell>
          <cell r="E3172" t="str">
            <v>Pieza</v>
          </cell>
          <cell r="F3172" t="str">
            <v>24601</v>
          </cell>
          <cell r="G3172" t="str">
            <v>11510</v>
          </cell>
          <cell r="H3172"/>
          <cell r="I3172"/>
          <cell r="J3172"/>
        </row>
        <row r="3173">
          <cell r="C3173" t="str">
            <v>GABINETE P/LAMPARA</v>
          </cell>
          <cell r="D3173" t="str">
            <v>24600009-0002</v>
          </cell>
          <cell r="E3173" t="str">
            <v>Pieza</v>
          </cell>
          <cell r="F3173" t="str">
            <v>24601</v>
          </cell>
          <cell r="G3173" t="str">
            <v>11510</v>
          </cell>
          <cell r="H3173"/>
          <cell r="I3173"/>
          <cell r="J3173"/>
        </row>
        <row r="3174">
          <cell r="C3174" t="str">
            <v>BASE PARA LAMPARA HEMBRA</v>
          </cell>
          <cell r="D3174" t="str">
            <v>24600009-0003</v>
          </cell>
          <cell r="E3174" t="str">
            <v>Pieza</v>
          </cell>
          <cell r="F3174" t="str">
            <v>24601</v>
          </cell>
          <cell r="G3174" t="str">
            <v>11510</v>
          </cell>
          <cell r="H3174"/>
          <cell r="I3174"/>
          <cell r="J3174"/>
        </row>
        <row r="3175">
          <cell r="C3175" t="str">
            <v>BASE LAMPARA DE HALOGENO</v>
          </cell>
          <cell r="D3175" t="str">
            <v>24600009-0004</v>
          </cell>
          <cell r="E3175" t="str">
            <v>Pieza</v>
          </cell>
          <cell r="F3175" t="str">
            <v>24601</v>
          </cell>
          <cell r="G3175" t="str">
            <v>11510</v>
          </cell>
          <cell r="H3175"/>
          <cell r="I3175"/>
          <cell r="J3175"/>
        </row>
        <row r="3176">
          <cell r="C3176" t="str">
            <v>CABLE P/MICROFONO</v>
          </cell>
          <cell r="D3176" t="str">
            <v>24600010-0001</v>
          </cell>
          <cell r="E3176" t="str">
            <v>METRO</v>
          </cell>
          <cell r="F3176" t="str">
            <v>24601</v>
          </cell>
          <cell r="G3176" t="str">
            <v>11510</v>
          </cell>
          <cell r="H3176"/>
          <cell r="I3176"/>
          <cell r="J3176"/>
        </row>
        <row r="3177">
          <cell r="C3177" t="str">
            <v>CABLE PARA EXTENSION TEL.</v>
          </cell>
          <cell r="D3177" t="str">
            <v>24600010-0002</v>
          </cell>
          <cell r="E3177" t="str">
            <v>METRO</v>
          </cell>
          <cell r="F3177" t="str">
            <v>24601</v>
          </cell>
          <cell r="G3177" t="str">
            <v>11510</v>
          </cell>
          <cell r="H3177"/>
          <cell r="I3177"/>
          <cell r="J3177"/>
        </row>
        <row r="3178">
          <cell r="C3178" t="str">
            <v>CABLE TELEFONICO 2 HILOS</v>
          </cell>
          <cell r="D3178" t="str">
            <v>24600010-0003</v>
          </cell>
          <cell r="E3178" t="str">
            <v>METRO</v>
          </cell>
          <cell r="F3178" t="str">
            <v>24601</v>
          </cell>
          <cell r="G3178" t="str">
            <v>11510</v>
          </cell>
          <cell r="H3178"/>
          <cell r="I3178"/>
          <cell r="J3178"/>
        </row>
        <row r="3179">
          <cell r="C3179" t="str">
            <v>CABLE TELEFONICO 4 HILOS</v>
          </cell>
          <cell r="D3179" t="str">
            <v>24600010-0004</v>
          </cell>
          <cell r="E3179" t="str">
            <v>METRO</v>
          </cell>
          <cell r="F3179" t="str">
            <v>24601</v>
          </cell>
          <cell r="G3179" t="str">
            <v>11510</v>
          </cell>
          <cell r="H3179"/>
          <cell r="I3179"/>
          <cell r="J3179"/>
        </row>
        <row r="3180">
          <cell r="C3180" t="str">
            <v>CABLE TELEFONICO 6 PARES REF.</v>
          </cell>
          <cell r="D3180" t="str">
            <v>24600010-0005</v>
          </cell>
          <cell r="E3180" t="str">
            <v>METRO</v>
          </cell>
          <cell r="F3180" t="str">
            <v>24601</v>
          </cell>
          <cell r="G3180" t="str">
            <v>11510</v>
          </cell>
          <cell r="H3180"/>
          <cell r="I3180"/>
          <cell r="J3180"/>
        </row>
        <row r="3181">
          <cell r="C3181" t="str">
            <v>CABLE TELEFONICO ESPIRAL</v>
          </cell>
          <cell r="D3181" t="str">
            <v>24600010-0006</v>
          </cell>
          <cell r="E3181" t="str">
            <v>METRO</v>
          </cell>
          <cell r="F3181" t="str">
            <v>24601</v>
          </cell>
          <cell r="G3181" t="str">
            <v>11510</v>
          </cell>
          <cell r="H3181"/>
          <cell r="I3181"/>
          <cell r="J3181"/>
        </row>
        <row r="3182">
          <cell r="C3182" t="str">
            <v>EXTENSION DE CORRIENTE PARA USO RUDO</v>
          </cell>
          <cell r="D3182" t="str">
            <v>24600010-0007</v>
          </cell>
          <cell r="E3182" t="str">
            <v>Pieza</v>
          </cell>
          <cell r="F3182" t="str">
            <v>24601</v>
          </cell>
          <cell r="G3182" t="str">
            <v>11510</v>
          </cell>
          <cell r="H3182"/>
          <cell r="I3182"/>
          <cell r="J3182"/>
        </row>
        <row r="3183">
          <cell r="C3183" t="str">
            <v>EXTENSION ELECTRICA  2 mts.</v>
          </cell>
          <cell r="D3183" t="str">
            <v>24600010-0008</v>
          </cell>
          <cell r="E3183" t="str">
            <v>Pieza</v>
          </cell>
          <cell r="F3183" t="str">
            <v>24601</v>
          </cell>
          <cell r="G3183" t="str">
            <v>11510</v>
          </cell>
          <cell r="H3183"/>
          <cell r="I3183"/>
          <cell r="J3183"/>
        </row>
        <row r="3184">
          <cell r="C3184" t="str">
            <v>EXTENSION ELECTRICA  3 mts.</v>
          </cell>
          <cell r="D3184" t="str">
            <v>24600010-0009</v>
          </cell>
          <cell r="E3184" t="str">
            <v>Pieza</v>
          </cell>
          <cell r="F3184" t="str">
            <v>24601</v>
          </cell>
          <cell r="G3184" t="str">
            <v>11510</v>
          </cell>
          <cell r="H3184"/>
          <cell r="I3184"/>
          <cell r="J3184"/>
        </row>
        <row r="3185">
          <cell r="C3185" t="str">
            <v>EXTENSION ELECTRICA  4 mts.</v>
          </cell>
          <cell r="D3185" t="str">
            <v>24600010-0010</v>
          </cell>
          <cell r="E3185" t="str">
            <v>Pieza</v>
          </cell>
          <cell r="F3185" t="str">
            <v>24601</v>
          </cell>
          <cell r="G3185" t="str">
            <v>11510</v>
          </cell>
          <cell r="H3185"/>
          <cell r="I3185"/>
          <cell r="J3185"/>
        </row>
        <row r="3186">
          <cell r="C3186" t="str">
            <v>EXTENSION ELECTRICA  5 mts.</v>
          </cell>
          <cell r="D3186" t="str">
            <v>24600010-0011</v>
          </cell>
          <cell r="E3186" t="str">
            <v>Pieza</v>
          </cell>
          <cell r="F3186" t="str">
            <v>24601</v>
          </cell>
          <cell r="G3186" t="str">
            <v>11510</v>
          </cell>
          <cell r="H3186"/>
          <cell r="I3186"/>
          <cell r="J3186"/>
        </row>
        <row r="3187">
          <cell r="C3187" t="str">
            <v>EXTENSION ELECTRICA  6 mts.</v>
          </cell>
          <cell r="D3187" t="str">
            <v>24600010-0012</v>
          </cell>
          <cell r="E3187" t="str">
            <v>Pieza</v>
          </cell>
          <cell r="F3187" t="str">
            <v>24601</v>
          </cell>
          <cell r="G3187" t="str">
            <v>11510</v>
          </cell>
          <cell r="H3187"/>
          <cell r="I3187"/>
          <cell r="J3187"/>
        </row>
        <row r="3188">
          <cell r="C3188" t="str">
            <v>EXTENSION ELECTRICA  8 mts.</v>
          </cell>
          <cell r="D3188" t="str">
            <v>24600010-0013</v>
          </cell>
          <cell r="E3188" t="str">
            <v>Pieza</v>
          </cell>
          <cell r="F3188" t="str">
            <v>24601</v>
          </cell>
          <cell r="G3188" t="str">
            <v>11510</v>
          </cell>
          <cell r="H3188"/>
          <cell r="I3188"/>
          <cell r="J3188"/>
        </row>
        <row r="3189">
          <cell r="C3189" t="str">
            <v>EXTENSION ELECTRICA 10 mts.</v>
          </cell>
          <cell r="D3189" t="str">
            <v>24600010-0014</v>
          </cell>
          <cell r="E3189" t="str">
            <v>Pieza</v>
          </cell>
          <cell r="F3189" t="str">
            <v>24601</v>
          </cell>
          <cell r="G3189" t="str">
            <v>11510</v>
          </cell>
          <cell r="H3189"/>
          <cell r="I3189"/>
          <cell r="J3189"/>
        </row>
        <row r="3190">
          <cell r="C3190" t="str">
            <v>CABLE POT</v>
          </cell>
          <cell r="D3190" t="str">
            <v>24600011-0001</v>
          </cell>
          <cell r="E3190" t="str">
            <v>METRO</v>
          </cell>
          <cell r="F3190" t="str">
            <v>24601</v>
          </cell>
          <cell r="G3190" t="str">
            <v>11510</v>
          </cell>
          <cell r="H3190"/>
          <cell r="I3190"/>
          <cell r="J3190"/>
        </row>
        <row r="3191">
          <cell r="C3191" t="str">
            <v>HILILLO DE PLASTICO</v>
          </cell>
          <cell r="D3191" t="str">
            <v>24600011-0002</v>
          </cell>
          <cell r="E3191" t="str">
            <v>Pieza</v>
          </cell>
          <cell r="F3191" t="str">
            <v>24601</v>
          </cell>
          <cell r="G3191" t="str">
            <v>11510</v>
          </cell>
          <cell r="H3191"/>
          <cell r="I3191"/>
          <cell r="J3191"/>
        </row>
        <row r="3192">
          <cell r="C3192" t="str">
            <v>BASE ELCON</v>
          </cell>
          <cell r="D3192" t="str">
            <v>24600012-0001</v>
          </cell>
          <cell r="E3192" t="str">
            <v>Pieza</v>
          </cell>
          <cell r="F3192" t="str">
            <v>24601</v>
          </cell>
          <cell r="G3192" t="str">
            <v>11510</v>
          </cell>
          <cell r="H3192"/>
          <cell r="I3192"/>
          <cell r="J3192"/>
        </row>
        <row r="3193">
          <cell r="C3193" t="str">
            <v>CAJA CONDULET 1/2</v>
          </cell>
          <cell r="D3193" t="str">
            <v>24600012-0004</v>
          </cell>
          <cell r="E3193" t="str">
            <v>Pieza</v>
          </cell>
          <cell r="F3193" t="str">
            <v>24601</v>
          </cell>
          <cell r="G3193" t="str">
            <v>11510</v>
          </cell>
          <cell r="H3193"/>
          <cell r="I3193"/>
          <cell r="J3193"/>
        </row>
        <row r="3194">
          <cell r="C3194" t="str">
            <v>CAJA CONDULET 3/4</v>
          </cell>
          <cell r="D3194" t="str">
            <v>24600012-0005</v>
          </cell>
          <cell r="E3194" t="str">
            <v>Pieza</v>
          </cell>
          <cell r="F3194" t="str">
            <v>24601</v>
          </cell>
          <cell r="G3194" t="str">
            <v>11510</v>
          </cell>
          <cell r="H3194"/>
          <cell r="I3194"/>
          <cell r="J3194"/>
        </row>
        <row r="3195">
          <cell r="C3195" t="str">
            <v>CAJA CONDULET CP 1/2</v>
          </cell>
          <cell r="D3195" t="str">
            <v>24600012-0006</v>
          </cell>
          <cell r="E3195" t="str">
            <v>Pieza</v>
          </cell>
          <cell r="F3195" t="str">
            <v>24601</v>
          </cell>
          <cell r="G3195" t="str">
            <v>11510</v>
          </cell>
          <cell r="H3195"/>
          <cell r="I3195"/>
          <cell r="J3195"/>
        </row>
        <row r="3196">
          <cell r="C3196" t="str">
            <v>CAJA CONDULET FREE 1/2</v>
          </cell>
          <cell r="D3196" t="str">
            <v>24600012-0008</v>
          </cell>
          <cell r="E3196" t="str">
            <v>Pieza</v>
          </cell>
          <cell r="F3196" t="str">
            <v>24601</v>
          </cell>
          <cell r="G3196" t="str">
            <v>11510</v>
          </cell>
          <cell r="H3196"/>
          <cell r="I3196"/>
          <cell r="J3196"/>
        </row>
        <row r="3197">
          <cell r="C3197" t="str">
            <v>CAJA CONDULET LB 1</v>
          </cell>
          <cell r="D3197" t="str">
            <v>24600012-0009</v>
          </cell>
          <cell r="E3197" t="str">
            <v>Pieza</v>
          </cell>
          <cell r="F3197" t="str">
            <v>24601</v>
          </cell>
          <cell r="G3197" t="str">
            <v>11510</v>
          </cell>
          <cell r="H3197"/>
          <cell r="I3197"/>
          <cell r="J3197"/>
        </row>
        <row r="3198">
          <cell r="C3198" t="str">
            <v>CAJA CONDULET LB 2</v>
          </cell>
          <cell r="D3198" t="str">
            <v>24600012-0010</v>
          </cell>
          <cell r="E3198" t="str">
            <v>Pieza</v>
          </cell>
          <cell r="F3198" t="str">
            <v>24601</v>
          </cell>
          <cell r="G3198" t="str">
            <v>11510</v>
          </cell>
          <cell r="H3198"/>
          <cell r="I3198"/>
          <cell r="J3198"/>
        </row>
        <row r="3199">
          <cell r="C3199" t="str">
            <v>CANALETA P/REGISTRO ELECTRICO</v>
          </cell>
          <cell r="D3199" t="str">
            <v>24600012-0011</v>
          </cell>
          <cell r="E3199" t="str">
            <v>Pieza</v>
          </cell>
          <cell r="F3199" t="str">
            <v>24601</v>
          </cell>
          <cell r="G3199" t="str">
            <v>11510</v>
          </cell>
          <cell r="H3199"/>
          <cell r="I3199"/>
          <cell r="J3199"/>
        </row>
        <row r="3200">
          <cell r="C3200" t="str">
            <v>CENTRO DE CARGA DE 2 VENTANAS</v>
          </cell>
          <cell r="D3200" t="str">
            <v>24600012-0012</v>
          </cell>
          <cell r="E3200" t="str">
            <v>Pieza</v>
          </cell>
          <cell r="F3200" t="str">
            <v>24601</v>
          </cell>
          <cell r="G3200" t="str">
            <v>11510</v>
          </cell>
          <cell r="H3200"/>
          <cell r="I3200"/>
          <cell r="J3200"/>
        </row>
        <row r="3201">
          <cell r="C3201" t="str">
            <v>CENTRO DE CARGA PARA PASTILLA TERMICA</v>
          </cell>
          <cell r="D3201" t="str">
            <v>24600012-0013</v>
          </cell>
          <cell r="E3201" t="str">
            <v>Pieza</v>
          </cell>
          <cell r="F3201" t="str">
            <v>24601</v>
          </cell>
          <cell r="G3201" t="str">
            <v>11510</v>
          </cell>
          <cell r="H3201"/>
          <cell r="I3201"/>
          <cell r="J3201"/>
        </row>
        <row r="3202">
          <cell r="C3202" t="str">
            <v>CHALUPAS (CAJAS REGISTRO)</v>
          </cell>
          <cell r="D3202" t="str">
            <v>24600012-0014</v>
          </cell>
          <cell r="E3202" t="str">
            <v>Pieza</v>
          </cell>
          <cell r="F3202" t="str">
            <v>24601</v>
          </cell>
          <cell r="G3202" t="str">
            <v>11510</v>
          </cell>
          <cell r="H3202"/>
          <cell r="I3202"/>
          <cell r="J3202"/>
        </row>
        <row r="3203">
          <cell r="C3203" t="str">
            <v>TRANSFORMADOR 110W. 12V.</v>
          </cell>
          <cell r="D3203" t="str">
            <v>24600012-0017</v>
          </cell>
          <cell r="E3203" t="str">
            <v>Pieza</v>
          </cell>
          <cell r="F3203" t="str">
            <v>24601</v>
          </cell>
          <cell r="G3203" t="str">
            <v>11510</v>
          </cell>
          <cell r="H3203"/>
          <cell r="I3203"/>
          <cell r="J3203"/>
        </row>
        <row r="3204">
          <cell r="C3204" t="str">
            <v>CAJA PANDUIT (REDES DE COMPUTO)</v>
          </cell>
          <cell r="D3204" t="str">
            <v>24600012-0020</v>
          </cell>
          <cell r="E3204" t="str">
            <v>Pieza</v>
          </cell>
          <cell r="F3204" t="str">
            <v>24601</v>
          </cell>
          <cell r="G3204" t="str">
            <v>11510</v>
          </cell>
          <cell r="H3204"/>
          <cell r="I3204"/>
          <cell r="J3204"/>
        </row>
        <row r="3205">
          <cell r="C3205" t="str">
            <v>TRANSFORMADOR DE 12V PARA LAMPARA DE HALÓGENO DE 12V</v>
          </cell>
          <cell r="D3205" t="str">
            <v>24600012-0021</v>
          </cell>
          <cell r="E3205" t="str">
            <v>Pieza</v>
          </cell>
          <cell r="F3205" t="str">
            <v>24601</v>
          </cell>
          <cell r="G3205" t="str">
            <v>11510</v>
          </cell>
          <cell r="H3205"/>
          <cell r="I3205"/>
          <cell r="J3205"/>
        </row>
        <row r="3206">
          <cell r="C3206" t="str">
            <v>CAPACITOR ELECTRICO O ELECTRONICO</v>
          </cell>
          <cell r="D3206" t="str">
            <v>24600013-0001</v>
          </cell>
          <cell r="E3206" t="str">
            <v>PAQUETE</v>
          </cell>
          <cell r="F3206" t="str">
            <v>24601</v>
          </cell>
          <cell r="G3206" t="str">
            <v>11510</v>
          </cell>
          <cell r="H3206"/>
          <cell r="I3206"/>
          <cell r="J3206"/>
        </row>
        <row r="3207">
          <cell r="C3207" t="str">
            <v>CLAVIJA DE REDONDO A PLANO</v>
          </cell>
          <cell r="D3207" t="str">
            <v>24600015-0001</v>
          </cell>
          <cell r="E3207" t="str">
            <v>Pieza</v>
          </cell>
          <cell r="F3207" t="str">
            <v>24601</v>
          </cell>
          <cell r="G3207" t="str">
            <v>11510</v>
          </cell>
          <cell r="H3207"/>
          <cell r="I3207"/>
          <cell r="J3207"/>
        </row>
        <row r="3208">
          <cell r="C3208" t="str">
            <v>CLAVIJA DE SEGURIDAD TRIFASICA</v>
          </cell>
          <cell r="D3208" t="str">
            <v>24600015-0002</v>
          </cell>
          <cell r="E3208" t="str">
            <v>Pieza</v>
          </cell>
          <cell r="F3208" t="str">
            <v>24601</v>
          </cell>
          <cell r="G3208" t="str">
            <v>11510</v>
          </cell>
          <cell r="H3208"/>
          <cell r="I3208"/>
          <cell r="J3208"/>
        </row>
        <row r="3209">
          <cell r="C3209" t="str">
            <v>CLAVIJA ELECTRICA</v>
          </cell>
          <cell r="D3209" t="str">
            <v>24600015-0003</v>
          </cell>
          <cell r="E3209" t="str">
            <v>Pieza</v>
          </cell>
          <cell r="F3209" t="str">
            <v>24601</v>
          </cell>
          <cell r="G3209" t="str">
            <v>11510</v>
          </cell>
          <cell r="H3209"/>
          <cell r="I3209"/>
          <cell r="J3209"/>
        </row>
        <row r="3210">
          <cell r="C3210" t="str">
            <v>CLAVIJA METALICA MONOFASICA</v>
          </cell>
          <cell r="D3210" t="str">
            <v>24600015-0004</v>
          </cell>
          <cell r="E3210" t="str">
            <v>Pieza</v>
          </cell>
          <cell r="F3210" t="str">
            <v>24601</v>
          </cell>
          <cell r="G3210" t="str">
            <v>11510</v>
          </cell>
          <cell r="H3210"/>
          <cell r="I3210"/>
          <cell r="J3210"/>
        </row>
        <row r="3211">
          <cell r="C3211" t="str">
            <v>CLAVIJA POLARIZADA</v>
          </cell>
          <cell r="D3211" t="str">
            <v>24600015-0005</v>
          </cell>
          <cell r="E3211" t="str">
            <v>Pieza</v>
          </cell>
          <cell r="F3211" t="str">
            <v>24601</v>
          </cell>
          <cell r="G3211" t="str">
            <v>11510</v>
          </cell>
          <cell r="H3211"/>
          <cell r="I3211"/>
          <cell r="J3211"/>
        </row>
        <row r="3212">
          <cell r="C3212" t="str">
            <v>CLAVIJA TRIPLE (LADRON)</v>
          </cell>
          <cell r="D3212" t="str">
            <v>24600015-0006</v>
          </cell>
          <cell r="E3212" t="str">
            <v>Pieza</v>
          </cell>
          <cell r="F3212" t="str">
            <v>24601</v>
          </cell>
          <cell r="G3212" t="str">
            <v>11510</v>
          </cell>
          <cell r="H3212"/>
          <cell r="I3212"/>
          <cell r="J3212"/>
        </row>
        <row r="3213">
          <cell r="C3213" t="str">
            <v>ARRANCADOR CON CONDENSADOR P/SLIM</v>
          </cell>
          <cell r="D3213" t="str">
            <v>24600016-0001</v>
          </cell>
          <cell r="E3213" t="str">
            <v>Pieza</v>
          </cell>
          <cell r="F3213" t="str">
            <v>24601</v>
          </cell>
          <cell r="G3213" t="str">
            <v>11510</v>
          </cell>
          <cell r="H3213"/>
          <cell r="I3213"/>
          <cell r="J3213"/>
        </row>
        <row r="3214">
          <cell r="C3214" t="str">
            <v>CODO CONDUIT DE 2</v>
          </cell>
          <cell r="D3214" t="str">
            <v>24600017-0001</v>
          </cell>
          <cell r="E3214" t="str">
            <v>Pieza</v>
          </cell>
          <cell r="F3214" t="str">
            <v>24601</v>
          </cell>
          <cell r="G3214" t="str">
            <v>11510</v>
          </cell>
          <cell r="H3214"/>
          <cell r="I3214"/>
          <cell r="J3214"/>
        </row>
        <row r="3215">
          <cell r="C3215" t="str">
            <v>CONECTOR 1/2 (PARA TUBERIA ELECTRICA)</v>
          </cell>
          <cell r="D3215" t="str">
            <v>24600017-0002</v>
          </cell>
          <cell r="E3215" t="str">
            <v>Pieza</v>
          </cell>
          <cell r="F3215" t="str">
            <v>24601</v>
          </cell>
          <cell r="G3215" t="str">
            <v>11510</v>
          </cell>
          <cell r="H3215"/>
          <cell r="I3215"/>
          <cell r="J3215"/>
        </row>
        <row r="3216">
          <cell r="C3216" t="str">
            <v>CONECTOR 3/4 (PARA TUBERIA ELECTRICA)</v>
          </cell>
          <cell r="D3216" t="str">
            <v>24600017-0003</v>
          </cell>
          <cell r="E3216" t="str">
            <v>Pieza</v>
          </cell>
          <cell r="F3216" t="str">
            <v>24601</v>
          </cell>
          <cell r="G3216" t="str">
            <v>11510</v>
          </cell>
          <cell r="H3216"/>
          <cell r="I3216"/>
          <cell r="J3216"/>
        </row>
        <row r="3217">
          <cell r="C3217" t="str">
            <v>CONECTOR PARA LIQUALITE RECTO LT/125 DE 1</v>
          </cell>
          <cell r="D3217" t="str">
            <v>24600017-0006</v>
          </cell>
          <cell r="E3217" t="str">
            <v>Pieza</v>
          </cell>
          <cell r="F3217" t="str">
            <v>24601</v>
          </cell>
          <cell r="G3217" t="str">
            <v>11510</v>
          </cell>
          <cell r="H3217"/>
          <cell r="I3217"/>
          <cell r="J3217"/>
        </row>
        <row r="3218">
          <cell r="C3218" t="str">
            <v>CONVERTIDOR TRIFASICO</v>
          </cell>
          <cell r="D3218" t="str">
            <v>24600017-0009</v>
          </cell>
          <cell r="E3218" t="str">
            <v>Pieza</v>
          </cell>
          <cell r="F3218" t="str">
            <v>24601</v>
          </cell>
          <cell r="G3218" t="str">
            <v>11510</v>
          </cell>
          <cell r="H3218"/>
          <cell r="I3218"/>
          <cell r="J3218"/>
        </row>
        <row r="3219">
          <cell r="C3219" t="str">
            <v>COPLE CONDUIT DE 2</v>
          </cell>
          <cell r="D3219" t="str">
            <v>24600017-0010</v>
          </cell>
          <cell r="E3219" t="str">
            <v>Pieza</v>
          </cell>
          <cell r="F3219" t="str">
            <v>24601</v>
          </cell>
          <cell r="G3219" t="str">
            <v>11510</v>
          </cell>
          <cell r="H3219"/>
          <cell r="I3219"/>
          <cell r="J3219"/>
        </row>
        <row r="3220">
          <cell r="C3220" t="str">
            <v>DIVISOR DE 3 VIAS</v>
          </cell>
          <cell r="D3220" t="str">
            <v>24600017-0011</v>
          </cell>
          <cell r="E3220" t="str">
            <v>Pieza</v>
          </cell>
          <cell r="F3220" t="str">
            <v>24601</v>
          </cell>
          <cell r="G3220" t="str">
            <v>11510</v>
          </cell>
          <cell r="H3220"/>
          <cell r="I3220"/>
          <cell r="J3220"/>
        </row>
        <row r="3221">
          <cell r="C3221" t="str">
            <v>TUBERIA CONDUIT Y SUS ACCESORIOS</v>
          </cell>
          <cell r="D3221" t="str">
            <v>24600017-0012</v>
          </cell>
          <cell r="E3221" t="str">
            <v>Pieza</v>
          </cell>
          <cell r="F3221" t="str">
            <v>24601</v>
          </cell>
          <cell r="G3221" t="str">
            <v>11510</v>
          </cell>
          <cell r="H3221"/>
          <cell r="I3221"/>
          <cell r="J3221"/>
        </row>
        <row r="3222">
          <cell r="C3222" t="str">
            <v>TUBO CONDUIT DE 1</v>
          </cell>
          <cell r="D3222" t="str">
            <v>24600017-0013</v>
          </cell>
          <cell r="E3222" t="str">
            <v>Pieza</v>
          </cell>
          <cell r="F3222" t="str">
            <v>24601</v>
          </cell>
          <cell r="G3222" t="str">
            <v>11510</v>
          </cell>
          <cell r="H3222"/>
          <cell r="I3222"/>
          <cell r="J3222"/>
        </row>
        <row r="3223">
          <cell r="C3223" t="str">
            <v>TUBO CONDUIT DE 1/2</v>
          </cell>
          <cell r="D3223" t="str">
            <v>24600017-0014</v>
          </cell>
          <cell r="E3223" t="str">
            <v>Pieza</v>
          </cell>
          <cell r="F3223" t="str">
            <v>24601</v>
          </cell>
          <cell r="G3223" t="str">
            <v>11510</v>
          </cell>
          <cell r="H3223"/>
          <cell r="I3223"/>
          <cell r="J3223"/>
        </row>
        <row r="3224">
          <cell r="C3224" t="str">
            <v>TUBO CONDUIT DE 2</v>
          </cell>
          <cell r="D3224" t="str">
            <v>24600017-0016</v>
          </cell>
          <cell r="E3224" t="str">
            <v>Pieza</v>
          </cell>
          <cell r="F3224" t="str">
            <v>24601</v>
          </cell>
          <cell r="G3224" t="str">
            <v>11510</v>
          </cell>
          <cell r="H3224"/>
          <cell r="I3224"/>
          <cell r="J3224"/>
        </row>
        <row r="3225">
          <cell r="C3225" t="str">
            <v>CAJA GALVANIZADA CONDUIT</v>
          </cell>
          <cell r="D3225" t="str">
            <v>24600017-0019</v>
          </cell>
          <cell r="E3225" t="str">
            <v>Pieza</v>
          </cell>
          <cell r="F3225" t="str">
            <v>24601</v>
          </cell>
          <cell r="G3225" t="str">
            <v>11510</v>
          </cell>
          <cell r="H3225"/>
          <cell r="I3225"/>
          <cell r="J3225"/>
        </row>
        <row r="3226">
          <cell r="C3226" t="str">
            <v>CONECTOR P/TUBO CONDUIT</v>
          </cell>
          <cell r="D3226" t="str">
            <v>24600017-0020</v>
          </cell>
          <cell r="E3226" t="str">
            <v>Pieza</v>
          </cell>
          <cell r="F3226" t="str">
            <v>24601</v>
          </cell>
          <cell r="G3226" t="str">
            <v>11510</v>
          </cell>
          <cell r="H3226"/>
          <cell r="I3226"/>
          <cell r="J3226"/>
        </row>
        <row r="3227">
          <cell r="C3227" t="str">
            <v>CONECTOR ELECTRICO</v>
          </cell>
          <cell r="D3227" t="str">
            <v>24600017-0021</v>
          </cell>
          <cell r="E3227" t="str">
            <v>Pieza</v>
          </cell>
          <cell r="F3227" t="str">
            <v>24601</v>
          </cell>
          <cell r="G3227" t="str">
            <v>11510</v>
          </cell>
          <cell r="H3227"/>
          <cell r="I3227"/>
          <cell r="J3227"/>
        </row>
        <row r="3228">
          <cell r="C3228" t="str">
            <v>PROTECTOR DE PLUG RJ45</v>
          </cell>
          <cell r="D3228" t="str">
            <v>24600017-0022</v>
          </cell>
          <cell r="E3228" t="str">
            <v>Pieza</v>
          </cell>
          <cell r="F3228" t="str">
            <v>24601</v>
          </cell>
          <cell r="G3228" t="str">
            <v>11510</v>
          </cell>
          <cell r="H3228"/>
          <cell r="I3228"/>
          <cell r="J3228"/>
        </row>
        <row r="3229">
          <cell r="C3229" t="str">
            <v>BOOSTER PARA ANTENA DE CUATRO SALIDAS</v>
          </cell>
          <cell r="D3229" t="str">
            <v>24600017-0023</v>
          </cell>
          <cell r="E3229" t="str">
            <v>Pieza</v>
          </cell>
          <cell r="F3229" t="str">
            <v>24601</v>
          </cell>
          <cell r="G3229" t="str">
            <v>11510</v>
          </cell>
          <cell r="H3229"/>
          <cell r="I3229"/>
          <cell r="J3229"/>
        </row>
        <row r="3230">
          <cell r="C3230" t="str">
            <v>INTERRUPTOR TERMOMAGNETICO DE 2X20A</v>
          </cell>
          <cell r="D3230" t="str">
            <v>24600017-0025</v>
          </cell>
          <cell r="E3230" t="str">
            <v>Pieza</v>
          </cell>
          <cell r="F3230" t="str">
            <v>24601</v>
          </cell>
          <cell r="G3230" t="str">
            <v>11510</v>
          </cell>
          <cell r="H3230"/>
          <cell r="I3230"/>
          <cell r="J3230"/>
        </row>
        <row r="3231">
          <cell r="C3231" t="str">
            <v>INTERRUPTOR TERMOMAGNETICO DE 2X32A</v>
          </cell>
          <cell r="D3231" t="str">
            <v>24600017-0026</v>
          </cell>
          <cell r="E3231" t="str">
            <v>Pieza</v>
          </cell>
          <cell r="F3231" t="str">
            <v>24601</v>
          </cell>
          <cell r="G3231" t="str">
            <v>11510</v>
          </cell>
          <cell r="H3231"/>
          <cell r="I3231"/>
          <cell r="J3231"/>
        </row>
        <row r="3232">
          <cell r="C3232" t="str">
            <v>INTERRUPTOR TERMOMAGNETICO DE 3X63A</v>
          </cell>
          <cell r="D3232" t="str">
            <v>24600017-0028</v>
          </cell>
          <cell r="E3232" t="str">
            <v>Pieza</v>
          </cell>
          <cell r="F3232" t="str">
            <v>24601</v>
          </cell>
          <cell r="G3232" t="str">
            <v>11510</v>
          </cell>
          <cell r="H3232"/>
          <cell r="I3232"/>
          <cell r="J3232"/>
        </row>
        <row r="3233">
          <cell r="C3233" t="str">
            <v>INTERRUPTOR TERMOMAGNETICO DE 1X20A</v>
          </cell>
          <cell r="D3233" t="str">
            <v>24600017-0031</v>
          </cell>
          <cell r="E3233" t="str">
            <v>Pieza</v>
          </cell>
          <cell r="F3233" t="str">
            <v>24601</v>
          </cell>
          <cell r="G3233" t="str">
            <v>11510</v>
          </cell>
          <cell r="H3233"/>
          <cell r="I3233"/>
          <cell r="J3233"/>
        </row>
        <row r="3234">
          <cell r="C3234" t="str">
            <v>CONTACTO DE MEDIA VUELTA FIJO</v>
          </cell>
          <cell r="D3234" t="str">
            <v>24600017-0032</v>
          </cell>
          <cell r="E3234" t="str">
            <v>Pieza</v>
          </cell>
          <cell r="F3234" t="str">
            <v>24601</v>
          </cell>
          <cell r="G3234" t="str">
            <v>11510</v>
          </cell>
          <cell r="H3234"/>
          <cell r="I3234"/>
          <cell r="J3234"/>
        </row>
        <row r="3235">
          <cell r="C3235" t="str">
            <v>INTERRUPTOR TERMOMAGNETICO DE 3X70A</v>
          </cell>
          <cell r="D3235" t="str">
            <v>24600017-0033</v>
          </cell>
          <cell r="E3235" t="str">
            <v>Pieza</v>
          </cell>
          <cell r="F3235" t="str">
            <v>24601</v>
          </cell>
          <cell r="G3235" t="str">
            <v>11510</v>
          </cell>
          <cell r="H3235"/>
          <cell r="I3235"/>
          <cell r="J3235"/>
        </row>
        <row r="3236">
          <cell r="C3236" t="str">
            <v>ZAPATA DE OJILLO CERRADO PARA CABLE DE 10AWG 3/16</v>
          </cell>
          <cell r="D3236" t="str">
            <v>24600017-0037</v>
          </cell>
          <cell r="E3236" t="str">
            <v>Pieza</v>
          </cell>
          <cell r="F3236" t="str">
            <v>24601</v>
          </cell>
          <cell r="G3236" t="str">
            <v>11510</v>
          </cell>
          <cell r="H3236"/>
          <cell r="I3236"/>
          <cell r="J3236"/>
        </row>
        <row r="3237">
          <cell r="C3237" t="str">
            <v>ZAPATA DE OJILLO PONCHABLE PARA CABLE DE 350 MCM ½”</v>
          </cell>
          <cell r="D3237" t="str">
            <v>24600017-0038</v>
          </cell>
          <cell r="E3237" t="str">
            <v>Pieza</v>
          </cell>
          <cell r="F3237" t="str">
            <v>24601</v>
          </cell>
          <cell r="G3237" t="str">
            <v>11510</v>
          </cell>
          <cell r="H3237"/>
          <cell r="I3237"/>
          <cell r="J3237"/>
        </row>
        <row r="3238">
          <cell r="C3238" t="str">
            <v>SOPORTE DE ALUMINIO A MURO PARA CABLE DE 8 ESPACIOS</v>
          </cell>
          <cell r="D3238" t="str">
            <v>24600017-0039</v>
          </cell>
          <cell r="E3238" t="str">
            <v>Pieza</v>
          </cell>
          <cell r="F3238" t="str">
            <v>24601</v>
          </cell>
          <cell r="G3238" t="str">
            <v>11510</v>
          </cell>
          <cell r="H3238"/>
          <cell r="I3238"/>
          <cell r="J3238"/>
        </row>
        <row r="3239">
          <cell r="C3239" t="str">
            <v>ZAPATA MECANICA DE ALUMINIO PARA CUATRO CONDUCTORES DE 400 MCM CAT. ZMCE4-600-4</v>
          </cell>
          <cell r="D3239" t="str">
            <v>24600017-0040</v>
          </cell>
          <cell r="E3239" t="str">
            <v>Pieza</v>
          </cell>
          <cell r="F3239" t="str">
            <v>24601</v>
          </cell>
          <cell r="G3239" t="str">
            <v>11510</v>
          </cell>
          <cell r="H3239"/>
          <cell r="I3239"/>
          <cell r="J3239"/>
        </row>
        <row r="3240">
          <cell r="C3240" t="str">
            <v>CONTACTO MARCA LEVITON CON CONEXIÓN A TIERRA</v>
          </cell>
          <cell r="D3240" t="str">
            <v>24600017-0041</v>
          </cell>
          <cell r="E3240" t="str">
            <v>Pieza</v>
          </cell>
          <cell r="F3240" t="str">
            <v>24601</v>
          </cell>
          <cell r="G3240" t="str">
            <v>11510</v>
          </cell>
          <cell r="H3240"/>
          <cell r="I3240"/>
          <cell r="J3240"/>
        </row>
        <row r="3241">
          <cell r="C3241" t="str">
            <v>APAGADOR</v>
          </cell>
          <cell r="D3241" t="str">
            <v>24600018-0001</v>
          </cell>
          <cell r="E3241" t="str">
            <v>Pieza</v>
          </cell>
          <cell r="F3241" t="str">
            <v>24601</v>
          </cell>
          <cell r="G3241" t="str">
            <v>11510</v>
          </cell>
          <cell r="H3241"/>
          <cell r="I3241"/>
          <cell r="J3241"/>
        </row>
        <row r="3242">
          <cell r="C3242" t="str">
            <v>CONTACTO DOBLE BAQUELITA</v>
          </cell>
          <cell r="D3242" t="str">
            <v>24600018-0003</v>
          </cell>
          <cell r="E3242" t="str">
            <v>Pieza</v>
          </cell>
          <cell r="F3242" t="str">
            <v>24601</v>
          </cell>
          <cell r="G3242" t="str">
            <v>11510</v>
          </cell>
          <cell r="H3242"/>
          <cell r="I3242"/>
          <cell r="J3242"/>
        </row>
        <row r="3243">
          <cell r="C3243" t="str">
            <v>CONTACTO POLARIZADO</v>
          </cell>
          <cell r="D3243" t="str">
            <v>24600018-0004</v>
          </cell>
          <cell r="E3243" t="str">
            <v>Pieza</v>
          </cell>
          <cell r="F3243" t="str">
            <v>24601</v>
          </cell>
          <cell r="G3243" t="str">
            <v>11510</v>
          </cell>
          <cell r="H3243"/>
          <cell r="I3243"/>
          <cell r="J3243"/>
        </row>
        <row r="3244">
          <cell r="C3244" t="str">
            <v>CONTACTO QUINCIÑO</v>
          </cell>
          <cell r="D3244" t="str">
            <v>24600018-0005</v>
          </cell>
          <cell r="E3244" t="str">
            <v>Pieza</v>
          </cell>
          <cell r="F3244" t="str">
            <v>24601</v>
          </cell>
          <cell r="G3244" t="str">
            <v>11510</v>
          </cell>
          <cell r="H3244"/>
          <cell r="I3244"/>
          <cell r="J3244"/>
        </row>
        <row r="3245">
          <cell r="C3245" t="str">
            <v>CONTACTO TOMACORRIENTE</v>
          </cell>
          <cell r="D3245" t="str">
            <v>24600018-0006</v>
          </cell>
          <cell r="E3245" t="str">
            <v>Pieza</v>
          </cell>
          <cell r="F3245" t="str">
            <v>24601</v>
          </cell>
          <cell r="G3245" t="str">
            <v>11510</v>
          </cell>
          <cell r="H3245"/>
          <cell r="I3245"/>
          <cell r="J3245"/>
        </row>
        <row r="3246">
          <cell r="C3246" t="str">
            <v>CONTACTO TRIPE DE PLASTICO</v>
          </cell>
          <cell r="D3246" t="str">
            <v>24600018-0007</v>
          </cell>
          <cell r="E3246" t="str">
            <v>Pieza</v>
          </cell>
          <cell r="F3246" t="str">
            <v>24601</v>
          </cell>
          <cell r="G3246" t="str">
            <v>11510</v>
          </cell>
          <cell r="H3246"/>
          <cell r="I3246"/>
          <cell r="J3246"/>
        </row>
        <row r="3247">
          <cell r="C3247" t="str">
            <v>SWITCH AUTOMATICO</v>
          </cell>
          <cell r="D3247" t="str">
            <v>24600018-0009</v>
          </cell>
          <cell r="E3247" t="str">
            <v>Pieza</v>
          </cell>
          <cell r="F3247" t="str">
            <v>24601</v>
          </cell>
          <cell r="G3247" t="str">
            <v>11510</v>
          </cell>
          <cell r="H3247"/>
          <cell r="I3247"/>
          <cell r="J3247"/>
        </row>
        <row r="3248">
          <cell r="C3248" t="str">
            <v>TAPA CIEGA</v>
          </cell>
          <cell r="D3248" t="str">
            <v>24600018-0010</v>
          </cell>
          <cell r="E3248" t="str">
            <v>Pieza</v>
          </cell>
          <cell r="F3248" t="str">
            <v>24601</v>
          </cell>
          <cell r="G3248" t="str">
            <v>11510</v>
          </cell>
          <cell r="H3248"/>
          <cell r="I3248"/>
          <cell r="J3248"/>
        </row>
        <row r="3249">
          <cell r="C3249" t="str">
            <v>TAPA CONTACTO UNA VENTANA</v>
          </cell>
          <cell r="D3249" t="str">
            <v>24600018-0011</v>
          </cell>
          <cell r="E3249" t="str">
            <v>Pieza</v>
          </cell>
          <cell r="F3249" t="str">
            <v>24601</v>
          </cell>
          <cell r="G3249" t="str">
            <v>11510</v>
          </cell>
          <cell r="H3249"/>
          <cell r="I3249"/>
          <cell r="J3249"/>
        </row>
        <row r="3250">
          <cell r="C3250" t="str">
            <v>TAPA CONTACTO DOS VENTANAS</v>
          </cell>
          <cell r="D3250" t="str">
            <v>24600018-0012</v>
          </cell>
          <cell r="E3250" t="str">
            <v>Pieza</v>
          </cell>
          <cell r="F3250" t="str">
            <v>24601</v>
          </cell>
          <cell r="G3250" t="str">
            <v>11510</v>
          </cell>
          <cell r="H3250"/>
          <cell r="I3250"/>
          <cell r="J3250"/>
        </row>
        <row r="3251">
          <cell r="C3251" t="str">
            <v>TAPA CONTACTO TRES VENTANAS</v>
          </cell>
          <cell r="D3251" t="str">
            <v>24600018-0013</v>
          </cell>
          <cell r="E3251" t="str">
            <v>Pieza</v>
          </cell>
          <cell r="F3251" t="str">
            <v>24601</v>
          </cell>
          <cell r="G3251" t="str">
            <v>11510</v>
          </cell>
          <cell r="H3251"/>
          <cell r="I3251"/>
          <cell r="J3251"/>
        </row>
        <row r="3252">
          <cell r="C3252" t="str">
            <v>CONTACTO MULTIPLE SIN SUPRESOR DE PICOS</v>
          </cell>
          <cell r="D3252" t="str">
            <v>24600018-0014</v>
          </cell>
          <cell r="E3252" t="str">
            <v>Pieza</v>
          </cell>
          <cell r="F3252" t="str">
            <v>24601</v>
          </cell>
          <cell r="G3252" t="str">
            <v>11510</v>
          </cell>
          <cell r="H3252"/>
          <cell r="I3252"/>
          <cell r="J3252"/>
        </row>
        <row r="3253">
          <cell r="C3253" t="str">
            <v>MULTICONTACTO C/6 C/FUSIBLE</v>
          </cell>
          <cell r="D3253" t="str">
            <v>24600018-0015</v>
          </cell>
          <cell r="E3253" t="str">
            <v>Pieza</v>
          </cell>
          <cell r="F3253" t="str">
            <v>24601</v>
          </cell>
          <cell r="G3253" t="str">
            <v>11510</v>
          </cell>
          <cell r="H3253"/>
          <cell r="I3253"/>
          <cell r="J3253"/>
        </row>
        <row r="3254">
          <cell r="C3254" t="str">
            <v>CONTACTO MULTIPLE C/SUPRESOR DE PICOS</v>
          </cell>
          <cell r="D3254" t="str">
            <v>24600018-0018</v>
          </cell>
          <cell r="E3254" t="str">
            <v>Pieza</v>
          </cell>
          <cell r="F3254" t="str">
            <v>24601</v>
          </cell>
          <cell r="G3254" t="str">
            <v>11510</v>
          </cell>
          <cell r="H3254"/>
          <cell r="I3254"/>
          <cell r="J3254"/>
        </row>
        <row r="3255">
          <cell r="C3255" t="str">
            <v>CONTACTO POLARIZADO DUPLEX</v>
          </cell>
          <cell r="D3255" t="str">
            <v>24600018-0019</v>
          </cell>
          <cell r="E3255" t="str">
            <v>Pieza</v>
          </cell>
          <cell r="F3255" t="str">
            <v>24601</v>
          </cell>
          <cell r="G3255" t="str">
            <v>11510</v>
          </cell>
          <cell r="H3255"/>
          <cell r="I3255"/>
          <cell r="J3255"/>
        </row>
        <row r="3256">
          <cell r="C3256" t="str">
            <v>TAPA PARA CONTACTO POLARIZADO DUPLEX</v>
          </cell>
          <cell r="D3256" t="str">
            <v>24600018-0020</v>
          </cell>
          <cell r="E3256" t="str">
            <v>Pieza</v>
          </cell>
          <cell r="F3256" t="str">
            <v>24601</v>
          </cell>
          <cell r="G3256" t="str">
            <v>11510</v>
          </cell>
          <cell r="H3256"/>
          <cell r="I3256"/>
          <cell r="J3256"/>
        </row>
        <row r="3257">
          <cell r="C3257" t="str">
            <v>APAGADORES QUINZIÑO TRADICIONAL</v>
          </cell>
          <cell r="D3257" t="str">
            <v>24600018-0023</v>
          </cell>
          <cell r="E3257" t="str">
            <v>Pieza</v>
          </cell>
          <cell r="F3257" t="str">
            <v>24601</v>
          </cell>
          <cell r="G3257" t="str">
            <v>11510</v>
          </cell>
          <cell r="H3257"/>
          <cell r="I3257"/>
          <cell r="J3257"/>
        </row>
        <row r="3258">
          <cell r="C3258" t="str">
            <v>CHASIS Y TAPA PARA APAGADORES P/ UNA UNIDAD</v>
          </cell>
          <cell r="D3258" t="str">
            <v>24600018-0024</v>
          </cell>
          <cell r="E3258" t="str">
            <v>Pieza</v>
          </cell>
          <cell r="F3258" t="str">
            <v>24601</v>
          </cell>
          <cell r="G3258" t="str">
            <v>11510</v>
          </cell>
          <cell r="H3258"/>
          <cell r="I3258"/>
          <cell r="J3258"/>
        </row>
        <row r="3259">
          <cell r="C3259" t="str">
            <v>CHASIS Y TAPA PARA APAGADORES P/ DOS UNIDADES</v>
          </cell>
          <cell r="D3259" t="str">
            <v>24600018-0025</v>
          </cell>
          <cell r="E3259" t="str">
            <v>Pieza</v>
          </cell>
          <cell r="F3259" t="str">
            <v>24601</v>
          </cell>
          <cell r="G3259" t="str">
            <v>11510</v>
          </cell>
          <cell r="H3259"/>
          <cell r="I3259"/>
          <cell r="J3259"/>
        </row>
        <row r="3260">
          <cell r="C3260" t="str">
            <v>APAGADOR SENCILLO LINEA MODUS MODELO E2001BN</v>
          </cell>
          <cell r="D3260" t="str">
            <v>24600018-0026</v>
          </cell>
          <cell r="E3260" t="str">
            <v>Pieza</v>
          </cell>
          <cell r="F3260" t="str">
            <v>24601</v>
          </cell>
          <cell r="G3260" t="str">
            <v>11510</v>
          </cell>
          <cell r="H3260"/>
          <cell r="I3260"/>
          <cell r="J3260"/>
        </row>
        <row r="3261">
          <cell r="C3261" t="str">
            <v>CONTACTO INDUSTRIAL NEMA L6-30R  CAT 6CWR-6-30R</v>
          </cell>
          <cell r="D3261" t="str">
            <v>24600018-0027</v>
          </cell>
          <cell r="E3261" t="str">
            <v>Pieza</v>
          </cell>
          <cell r="F3261" t="str">
            <v>24601</v>
          </cell>
          <cell r="G3261" t="str">
            <v>11510</v>
          </cell>
          <cell r="H3261"/>
          <cell r="I3261"/>
          <cell r="J3261"/>
        </row>
        <row r="3262">
          <cell r="C3262" t="str">
            <v>DIADEMA TELEFONISTA</v>
          </cell>
          <cell r="D3262" t="str">
            <v>24600019-0001</v>
          </cell>
          <cell r="E3262" t="str">
            <v>Pieza</v>
          </cell>
          <cell r="F3262" t="str">
            <v>24601</v>
          </cell>
          <cell r="G3262" t="str">
            <v>11510</v>
          </cell>
          <cell r="H3262"/>
          <cell r="I3262"/>
          <cell r="J3262"/>
        </row>
        <row r="3263">
          <cell r="C3263" t="str">
            <v>BALASTRA 1 X 38 w.</v>
          </cell>
          <cell r="D3263" t="str">
            <v>24600020-0002</v>
          </cell>
          <cell r="E3263" t="str">
            <v>Pieza</v>
          </cell>
          <cell r="F3263" t="str">
            <v>24601</v>
          </cell>
          <cell r="G3263" t="str">
            <v>11510</v>
          </cell>
          <cell r="H3263"/>
          <cell r="I3263"/>
          <cell r="J3263"/>
        </row>
        <row r="3264">
          <cell r="C3264" t="str">
            <v>BALASTRA 1 X 75 w.</v>
          </cell>
          <cell r="D3264" t="str">
            <v>24600020-0004</v>
          </cell>
          <cell r="E3264" t="str">
            <v>Pieza</v>
          </cell>
          <cell r="F3264" t="str">
            <v>24601</v>
          </cell>
          <cell r="G3264" t="str">
            <v>11510</v>
          </cell>
          <cell r="H3264"/>
          <cell r="I3264"/>
          <cell r="J3264"/>
        </row>
        <row r="3265">
          <cell r="C3265" t="str">
            <v>BALASTRA 2 X 20 w.</v>
          </cell>
          <cell r="D3265" t="str">
            <v>24600020-0005</v>
          </cell>
          <cell r="E3265" t="str">
            <v>Pieza</v>
          </cell>
          <cell r="F3265" t="str">
            <v>24601</v>
          </cell>
          <cell r="G3265" t="str">
            <v>11510</v>
          </cell>
          <cell r="H3265"/>
          <cell r="I3265"/>
          <cell r="J3265"/>
        </row>
        <row r="3266">
          <cell r="C3266" t="str">
            <v>BALASTRA 2 X 38 w.</v>
          </cell>
          <cell r="D3266" t="str">
            <v>24600020-0006</v>
          </cell>
          <cell r="E3266" t="str">
            <v>Pieza</v>
          </cell>
          <cell r="F3266" t="str">
            <v>24601</v>
          </cell>
          <cell r="G3266" t="str">
            <v>11510</v>
          </cell>
          <cell r="H3266"/>
          <cell r="I3266"/>
          <cell r="J3266"/>
        </row>
        <row r="3267">
          <cell r="C3267" t="str">
            <v>BALASTRA 2 X 39 w.</v>
          </cell>
          <cell r="D3267" t="str">
            <v>24600020-0007</v>
          </cell>
          <cell r="E3267" t="str">
            <v>Pieza</v>
          </cell>
          <cell r="F3267" t="str">
            <v>24601</v>
          </cell>
          <cell r="G3267" t="str">
            <v>11510</v>
          </cell>
          <cell r="H3267"/>
          <cell r="I3267"/>
          <cell r="J3267"/>
        </row>
        <row r="3268">
          <cell r="C3268" t="str">
            <v>BALASTRA 2 X 40 w.</v>
          </cell>
          <cell r="D3268" t="str">
            <v>24600020-0008</v>
          </cell>
          <cell r="E3268" t="str">
            <v>Pieza</v>
          </cell>
          <cell r="F3268" t="str">
            <v>24601</v>
          </cell>
          <cell r="G3268" t="str">
            <v>11510</v>
          </cell>
          <cell r="H3268"/>
          <cell r="I3268"/>
          <cell r="J3268"/>
        </row>
        <row r="3269">
          <cell r="C3269" t="str">
            <v>BALASTRA 2 X 74 w.</v>
          </cell>
          <cell r="D3269" t="str">
            <v>24600020-0009</v>
          </cell>
          <cell r="E3269" t="str">
            <v>Pieza</v>
          </cell>
          <cell r="F3269" t="str">
            <v>24601</v>
          </cell>
          <cell r="G3269" t="str">
            <v>11510</v>
          </cell>
          <cell r="H3269"/>
          <cell r="I3269"/>
          <cell r="J3269"/>
        </row>
        <row r="3270">
          <cell r="C3270" t="str">
            <v>BALASTRA 2 X 75 w. T/12</v>
          </cell>
          <cell r="D3270" t="str">
            <v>24600020-0010</v>
          </cell>
          <cell r="E3270" t="str">
            <v>Pieza</v>
          </cell>
          <cell r="F3270" t="str">
            <v>24601</v>
          </cell>
          <cell r="G3270" t="str">
            <v>11510</v>
          </cell>
          <cell r="H3270"/>
          <cell r="I3270"/>
          <cell r="J3270"/>
        </row>
        <row r="3271">
          <cell r="C3271" t="str">
            <v>BALASTRO 2 X 75 w.+B15</v>
          </cell>
          <cell r="D3271" t="str">
            <v>24600020-0011</v>
          </cell>
          <cell r="E3271" t="str">
            <v>Pieza</v>
          </cell>
          <cell r="F3271" t="str">
            <v>24601</v>
          </cell>
          <cell r="G3271" t="str">
            <v>11510</v>
          </cell>
          <cell r="H3271"/>
          <cell r="I3271"/>
          <cell r="J3271"/>
        </row>
        <row r="3272">
          <cell r="C3272" t="str">
            <v>BALASTRAS O BALASTROS</v>
          </cell>
          <cell r="D3272" t="str">
            <v>24600020-0012</v>
          </cell>
          <cell r="E3272" t="str">
            <v>Pieza</v>
          </cell>
          <cell r="F3272" t="str">
            <v>24601</v>
          </cell>
          <cell r="G3272" t="str">
            <v>11510</v>
          </cell>
          <cell r="H3272"/>
          <cell r="I3272"/>
          <cell r="J3272"/>
        </row>
        <row r="3273">
          <cell r="C3273" t="str">
            <v>BALASTRA 2X39 WATTS AFP 60C 127 VCA</v>
          </cell>
          <cell r="D3273" t="str">
            <v>24600020-0015</v>
          </cell>
          <cell r="E3273" t="str">
            <v>Pieza</v>
          </cell>
          <cell r="F3273" t="str">
            <v>24601</v>
          </cell>
          <cell r="G3273" t="str">
            <v>11510</v>
          </cell>
          <cell r="H3273"/>
          <cell r="I3273"/>
          <cell r="J3273"/>
        </row>
        <row r="3274">
          <cell r="C3274" t="str">
            <v>BALASTRA 2X75 WATTS AFP 60C 127 VCA</v>
          </cell>
          <cell r="D3274" t="str">
            <v>24600020-0017</v>
          </cell>
          <cell r="E3274" t="str">
            <v>Pieza</v>
          </cell>
          <cell r="F3274" t="str">
            <v>24601</v>
          </cell>
          <cell r="G3274" t="str">
            <v>11510</v>
          </cell>
          <cell r="H3274"/>
          <cell r="I3274"/>
          <cell r="J3274"/>
        </row>
        <row r="3275">
          <cell r="C3275" t="str">
            <v>BALASTRA 3 X 32</v>
          </cell>
          <cell r="D3275" t="str">
            <v>24600020-0019</v>
          </cell>
          <cell r="E3275" t="str">
            <v>Pieza</v>
          </cell>
          <cell r="F3275" t="str">
            <v>24601</v>
          </cell>
          <cell r="G3275" t="str">
            <v>11510</v>
          </cell>
          <cell r="H3275"/>
          <cell r="I3275"/>
          <cell r="J3275"/>
        </row>
        <row r="3276">
          <cell r="C3276" t="str">
            <v>CHAROLA DE ALUMINIO DE 9”X6”</v>
          </cell>
          <cell r="D3276" t="str">
            <v>24600020-0020</v>
          </cell>
          <cell r="E3276" t="str">
            <v>Pieza</v>
          </cell>
          <cell r="F3276" t="str">
            <v>24601</v>
          </cell>
          <cell r="G3276" t="str">
            <v>11510</v>
          </cell>
          <cell r="H3276"/>
          <cell r="I3276"/>
          <cell r="J3276"/>
        </row>
        <row r="3277">
          <cell r="C3277" t="str">
            <v>BALASTRA 2X59 W 127V T-8</v>
          </cell>
          <cell r="D3277" t="str">
            <v>24600020-0021</v>
          </cell>
          <cell r="E3277" t="str">
            <v>Pieza</v>
          </cell>
          <cell r="F3277" t="str">
            <v>24601</v>
          </cell>
          <cell r="G3277" t="str">
            <v>11510</v>
          </cell>
          <cell r="H3277"/>
          <cell r="I3277"/>
          <cell r="J3277"/>
        </row>
        <row r="3278">
          <cell r="C3278" t="str">
            <v>BALASTRA 2X32 W 127V T-8</v>
          </cell>
          <cell r="D3278" t="str">
            <v>24600020-0022</v>
          </cell>
          <cell r="E3278" t="str">
            <v>Pieza</v>
          </cell>
          <cell r="F3278" t="str">
            <v>24601</v>
          </cell>
          <cell r="G3278" t="str">
            <v>11510</v>
          </cell>
          <cell r="H3278"/>
          <cell r="I3278"/>
          <cell r="J3278"/>
        </row>
        <row r="3279">
          <cell r="C3279" t="str">
            <v>BALASTRA 2X17W 127V T8</v>
          </cell>
          <cell r="D3279" t="str">
            <v>24600020-0023</v>
          </cell>
          <cell r="E3279" t="str">
            <v>Pieza</v>
          </cell>
          <cell r="F3279" t="str">
            <v>24601</v>
          </cell>
          <cell r="G3279" t="str">
            <v>11510</v>
          </cell>
          <cell r="H3279"/>
          <cell r="I3279"/>
          <cell r="J3279"/>
        </row>
        <row r="3280">
          <cell r="C3280" t="str">
            <v>BATERIA P/REGULADOR DE CORRIENTE</v>
          </cell>
          <cell r="D3280" t="str">
            <v>24600022-0001</v>
          </cell>
          <cell r="E3280" t="str">
            <v>Pieza</v>
          </cell>
          <cell r="F3280" t="str">
            <v>24601</v>
          </cell>
          <cell r="G3280" t="str">
            <v>11510</v>
          </cell>
          <cell r="H3280"/>
          <cell r="I3280"/>
          <cell r="J3280"/>
        </row>
        <row r="3281">
          <cell r="C3281" t="str">
            <v>ELIMINADOR DE CORRIENTE</v>
          </cell>
          <cell r="D3281" t="str">
            <v>24600022-0002</v>
          </cell>
          <cell r="E3281" t="str">
            <v>Pieza</v>
          </cell>
          <cell r="F3281" t="str">
            <v>24601</v>
          </cell>
          <cell r="G3281" t="str">
            <v>11510</v>
          </cell>
          <cell r="H3281"/>
          <cell r="I3281"/>
          <cell r="J3281"/>
        </row>
        <row r="3282">
          <cell r="C3282" t="str">
            <v>ELIMINADOR DE BATERÍA PARA PAD DE FIRMA</v>
          </cell>
          <cell r="D3282" t="str">
            <v>24600022-0003</v>
          </cell>
          <cell r="E3282" t="str">
            <v>Pieza</v>
          </cell>
          <cell r="F3282" t="str">
            <v>24601</v>
          </cell>
          <cell r="G3282" t="str">
            <v>11510</v>
          </cell>
          <cell r="H3282"/>
          <cell r="I3282"/>
          <cell r="J3282"/>
        </row>
        <row r="3283">
          <cell r="C3283" t="str">
            <v>ELIMINADOR DE BATERÍA PARA ESCANER DE HUELLA</v>
          </cell>
          <cell r="D3283" t="str">
            <v>24600022-0004</v>
          </cell>
          <cell r="E3283" t="str">
            <v>Pieza</v>
          </cell>
          <cell r="F3283" t="str">
            <v>24601</v>
          </cell>
          <cell r="G3283" t="str">
            <v>11510</v>
          </cell>
          <cell r="H3283"/>
          <cell r="I3283"/>
          <cell r="J3283"/>
        </row>
        <row r="3284">
          <cell r="C3284" t="str">
            <v>CARGADOR DE BATERIAS AAA</v>
          </cell>
          <cell r="D3284" t="str">
            <v>24600022-0005</v>
          </cell>
          <cell r="E3284" t="str">
            <v>Pieza</v>
          </cell>
          <cell r="F3284" t="str">
            <v>24601</v>
          </cell>
          <cell r="G3284" t="str">
            <v>11510</v>
          </cell>
          <cell r="H3284"/>
          <cell r="I3284"/>
          <cell r="J3284"/>
        </row>
        <row r="3285">
          <cell r="C3285" t="str">
            <v>RIEL P/BASE DE FOCO T/SPOT</v>
          </cell>
          <cell r="D3285" t="str">
            <v>24600023-0002</v>
          </cell>
          <cell r="E3285" t="str">
            <v>Pieza</v>
          </cell>
          <cell r="F3285" t="str">
            <v>24601</v>
          </cell>
          <cell r="G3285" t="str">
            <v>11510</v>
          </cell>
          <cell r="H3285"/>
          <cell r="I3285"/>
          <cell r="J3285"/>
        </row>
        <row r="3286">
          <cell r="C3286" t="str">
            <v>ADAPTADOR TELEFONICO</v>
          </cell>
          <cell r="D3286" t="str">
            <v>24600024-0001</v>
          </cell>
          <cell r="E3286" t="str">
            <v>Pieza</v>
          </cell>
          <cell r="F3286" t="str">
            <v>24601</v>
          </cell>
          <cell r="G3286" t="str">
            <v>11510</v>
          </cell>
          <cell r="H3286"/>
          <cell r="I3286"/>
          <cell r="J3286"/>
        </row>
        <row r="3287">
          <cell r="C3287" t="str">
            <v>CAJA DE REG. TELEFONICO (ROSETA)</v>
          </cell>
          <cell r="D3287" t="str">
            <v>24600024-0002</v>
          </cell>
          <cell r="E3287" t="str">
            <v>Pieza</v>
          </cell>
          <cell r="F3287" t="str">
            <v>24601</v>
          </cell>
          <cell r="G3287" t="str">
            <v>11510</v>
          </cell>
          <cell r="H3287"/>
          <cell r="I3287"/>
          <cell r="J3287"/>
        </row>
        <row r="3288">
          <cell r="C3288" t="str">
            <v>CONECTOR RJ-11 4 PIN</v>
          </cell>
          <cell r="D3288" t="str">
            <v>24600024-0004</v>
          </cell>
          <cell r="E3288" t="str">
            <v>Pieza</v>
          </cell>
          <cell r="F3288" t="str">
            <v>24601</v>
          </cell>
          <cell r="G3288" t="str">
            <v>11510</v>
          </cell>
          <cell r="H3288"/>
          <cell r="I3288"/>
          <cell r="J3288"/>
        </row>
        <row r="3289">
          <cell r="C3289" t="str">
            <v>DIADEMA TELEFONICA</v>
          </cell>
          <cell r="D3289" t="str">
            <v>24600024-0006</v>
          </cell>
          <cell r="E3289" t="str">
            <v>Pieza</v>
          </cell>
          <cell r="F3289" t="str">
            <v>24601</v>
          </cell>
          <cell r="G3289" t="str">
            <v>11510</v>
          </cell>
          <cell r="H3289"/>
          <cell r="I3289"/>
          <cell r="J3289"/>
        </row>
        <row r="3290">
          <cell r="C3290" t="str">
            <v>JACKS DE SONIDO</v>
          </cell>
          <cell r="D3290" t="str">
            <v>24600024-0007</v>
          </cell>
          <cell r="E3290" t="str">
            <v>Pieza</v>
          </cell>
          <cell r="F3290" t="str">
            <v>24601</v>
          </cell>
          <cell r="G3290" t="str">
            <v>11510</v>
          </cell>
          <cell r="H3290"/>
          <cell r="I3290"/>
          <cell r="J3290"/>
        </row>
        <row r="3291">
          <cell r="C3291" t="str">
            <v>PLUG  (CONECTOR TELEFONICO)</v>
          </cell>
          <cell r="D3291" t="str">
            <v>24600024-0008</v>
          </cell>
          <cell r="E3291" t="str">
            <v>Pieza</v>
          </cell>
          <cell r="F3291" t="str">
            <v>24601</v>
          </cell>
          <cell r="G3291" t="str">
            <v>11510</v>
          </cell>
          <cell r="H3291"/>
          <cell r="I3291"/>
          <cell r="J3291"/>
        </row>
        <row r="3292">
          <cell r="C3292" t="str">
            <v>PLUG  METALICO</v>
          </cell>
          <cell r="D3292" t="str">
            <v>24600024-0009</v>
          </cell>
          <cell r="E3292" t="str">
            <v>Pieza</v>
          </cell>
          <cell r="F3292" t="str">
            <v>24601</v>
          </cell>
          <cell r="G3292" t="str">
            <v>11510</v>
          </cell>
          <cell r="H3292"/>
          <cell r="I3292"/>
          <cell r="J3292"/>
        </row>
        <row r="3293">
          <cell r="C3293" t="str">
            <v>CONECTOR RJ-45 8 PIN</v>
          </cell>
          <cell r="D3293" t="str">
            <v>24600024-0013</v>
          </cell>
          <cell r="E3293" t="str">
            <v>Pieza</v>
          </cell>
          <cell r="F3293" t="str">
            <v>24601</v>
          </cell>
          <cell r="G3293" t="str">
            <v>11510</v>
          </cell>
          <cell r="H3293"/>
          <cell r="I3293"/>
          <cell r="J3293"/>
        </row>
        <row r="3294">
          <cell r="C3294" t="str">
            <v>CONECTOR RJ-9 4 PIN</v>
          </cell>
          <cell r="D3294" t="str">
            <v>24600024-0014</v>
          </cell>
          <cell r="E3294" t="str">
            <v>Pieza</v>
          </cell>
          <cell r="F3294" t="str">
            <v>24601</v>
          </cell>
          <cell r="G3294" t="str">
            <v>11510</v>
          </cell>
          <cell r="H3294"/>
          <cell r="I3294"/>
          <cell r="J3294"/>
        </row>
        <row r="3295">
          <cell r="C3295" t="str">
            <v>CONECTOR CANON PARA AUDIO MACHO XLR3</v>
          </cell>
          <cell r="D3295" t="str">
            <v>24600024-0015</v>
          </cell>
          <cell r="E3295" t="str">
            <v>Pieza</v>
          </cell>
          <cell r="F3295" t="str">
            <v>24601</v>
          </cell>
          <cell r="G3295" t="str">
            <v>11510</v>
          </cell>
          <cell r="H3295"/>
          <cell r="I3295"/>
          <cell r="J3295"/>
        </row>
        <row r="3296">
          <cell r="C3296" t="str">
            <v>FOCO BOMBILLA</v>
          </cell>
          <cell r="D3296" t="str">
            <v>24600025-0001</v>
          </cell>
          <cell r="E3296" t="str">
            <v>Pieza</v>
          </cell>
          <cell r="F3296" t="str">
            <v>24601</v>
          </cell>
          <cell r="G3296" t="str">
            <v>11510</v>
          </cell>
          <cell r="H3296"/>
          <cell r="I3296"/>
          <cell r="J3296"/>
        </row>
        <row r="3297">
          <cell r="C3297" t="str">
            <v>FOCO DE  25 w.</v>
          </cell>
          <cell r="D3297" t="str">
            <v>24600025-0002</v>
          </cell>
          <cell r="E3297" t="str">
            <v>Pieza</v>
          </cell>
          <cell r="F3297" t="str">
            <v>24601</v>
          </cell>
          <cell r="G3297" t="str">
            <v>11510</v>
          </cell>
          <cell r="H3297"/>
          <cell r="I3297"/>
          <cell r="J3297"/>
        </row>
        <row r="3298">
          <cell r="C3298" t="str">
            <v>FOCO DE  40 w.</v>
          </cell>
          <cell r="D3298" t="str">
            <v>24600025-0003</v>
          </cell>
          <cell r="E3298" t="str">
            <v>Pieza</v>
          </cell>
          <cell r="F3298" t="str">
            <v>24601</v>
          </cell>
          <cell r="G3298" t="str">
            <v>11510</v>
          </cell>
          <cell r="H3298"/>
          <cell r="I3298"/>
          <cell r="J3298"/>
        </row>
        <row r="3299">
          <cell r="C3299" t="str">
            <v>FOCO DE  50 w.</v>
          </cell>
          <cell r="D3299" t="str">
            <v>24600025-0004</v>
          </cell>
          <cell r="E3299" t="str">
            <v>Pieza</v>
          </cell>
          <cell r="F3299" t="str">
            <v>24601</v>
          </cell>
          <cell r="G3299" t="str">
            <v>11510</v>
          </cell>
          <cell r="H3299"/>
          <cell r="I3299"/>
          <cell r="J3299"/>
        </row>
        <row r="3300">
          <cell r="C3300" t="str">
            <v>FOCO DE  60 w.</v>
          </cell>
          <cell r="D3300" t="str">
            <v>24600025-0005</v>
          </cell>
          <cell r="E3300" t="str">
            <v>Pieza</v>
          </cell>
          <cell r="F3300" t="str">
            <v>24601</v>
          </cell>
          <cell r="G3300" t="str">
            <v>11510</v>
          </cell>
          <cell r="H3300"/>
          <cell r="I3300"/>
          <cell r="J3300"/>
        </row>
        <row r="3301">
          <cell r="C3301" t="str">
            <v>FOCO DE  75 w.</v>
          </cell>
          <cell r="D3301" t="str">
            <v>24600025-0006</v>
          </cell>
          <cell r="E3301" t="str">
            <v>Pieza</v>
          </cell>
          <cell r="F3301" t="str">
            <v>24601</v>
          </cell>
          <cell r="G3301" t="str">
            <v>11510</v>
          </cell>
          <cell r="H3301"/>
          <cell r="I3301"/>
          <cell r="J3301"/>
        </row>
        <row r="3302">
          <cell r="C3302" t="str">
            <v>FOCO DE 100 w.</v>
          </cell>
          <cell r="D3302" t="str">
            <v>24600025-0007</v>
          </cell>
          <cell r="E3302" t="str">
            <v>Pieza</v>
          </cell>
          <cell r="F3302" t="str">
            <v>24601</v>
          </cell>
          <cell r="G3302" t="str">
            <v>11510</v>
          </cell>
          <cell r="H3302"/>
          <cell r="I3302"/>
          <cell r="J3302"/>
        </row>
        <row r="3303">
          <cell r="C3303" t="str">
            <v>FOCO DE LUZ DE DIA (P/RESTIRADOR)</v>
          </cell>
          <cell r="D3303" t="str">
            <v>24600025-0010</v>
          </cell>
          <cell r="E3303" t="str">
            <v>Pieza</v>
          </cell>
          <cell r="F3303" t="str">
            <v>24601</v>
          </cell>
          <cell r="G3303" t="str">
            <v>11510</v>
          </cell>
          <cell r="H3303"/>
          <cell r="I3303"/>
          <cell r="J3303"/>
        </row>
        <row r="3304">
          <cell r="C3304" t="str">
            <v>FOCO DE PELLISCO P/REFLECTOR</v>
          </cell>
          <cell r="D3304" t="str">
            <v>24600025-0011</v>
          </cell>
          <cell r="E3304" t="str">
            <v>Pieza</v>
          </cell>
          <cell r="F3304" t="str">
            <v>24601</v>
          </cell>
          <cell r="G3304" t="str">
            <v>11510</v>
          </cell>
          <cell r="H3304"/>
          <cell r="I3304"/>
          <cell r="J3304"/>
        </row>
        <row r="3305">
          <cell r="C3305" t="str">
            <v>FOCO MINIATURA 6 V. 3 W.</v>
          </cell>
          <cell r="D3305" t="str">
            <v>24600025-0012</v>
          </cell>
          <cell r="E3305" t="str">
            <v>Pieza</v>
          </cell>
          <cell r="F3305" t="str">
            <v>24601</v>
          </cell>
          <cell r="G3305" t="str">
            <v>11510</v>
          </cell>
          <cell r="H3305"/>
          <cell r="I3305"/>
          <cell r="J3305"/>
        </row>
        <row r="3306">
          <cell r="C3306" t="str">
            <v>FOCO PARA INTEMPERIE</v>
          </cell>
          <cell r="D3306" t="str">
            <v>24600025-0013</v>
          </cell>
          <cell r="E3306" t="str">
            <v>Pieza</v>
          </cell>
          <cell r="F3306" t="str">
            <v>24601</v>
          </cell>
          <cell r="G3306" t="str">
            <v>11510</v>
          </cell>
          <cell r="H3306"/>
          <cell r="I3306"/>
          <cell r="J3306"/>
        </row>
        <row r="3307">
          <cell r="C3307" t="str">
            <v>FOCO REFLECTOR 300 w.</v>
          </cell>
          <cell r="D3307" t="str">
            <v>24600025-0015</v>
          </cell>
          <cell r="E3307" t="str">
            <v>Pieza</v>
          </cell>
          <cell r="F3307" t="str">
            <v>24601</v>
          </cell>
          <cell r="G3307" t="str">
            <v>11510</v>
          </cell>
          <cell r="H3307"/>
          <cell r="I3307"/>
          <cell r="J3307"/>
        </row>
        <row r="3308">
          <cell r="C3308" t="str">
            <v>FOCO SPOT</v>
          </cell>
          <cell r="D3308" t="str">
            <v>24600025-0016</v>
          </cell>
          <cell r="E3308" t="str">
            <v>Pieza</v>
          </cell>
          <cell r="F3308" t="str">
            <v>24601</v>
          </cell>
          <cell r="G3308" t="str">
            <v>11510</v>
          </cell>
          <cell r="H3308"/>
          <cell r="I3308"/>
          <cell r="J3308"/>
        </row>
        <row r="3309">
          <cell r="C3309" t="str">
            <v>LAMPARA CIRCULAR DE 32 WATTS</v>
          </cell>
          <cell r="D3309" t="str">
            <v>24600025-0019</v>
          </cell>
          <cell r="E3309" t="str">
            <v>Pieza</v>
          </cell>
          <cell r="F3309" t="str">
            <v>24601</v>
          </cell>
          <cell r="G3309" t="str">
            <v>11510</v>
          </cell>
          <cell r="H3309"/>
          <cell r="I3309"/>
          <cell r="J3309"/>
        </row>
        <row r="3310">
          <cell r="C3310" t="str">
            <v>REPUESTO PARA LAMPARA DE 22 WATTS</v>
          </cell>
          <cell r="D3310" t="str">
            <v>24600025-0020</v>
          </cell>
          <cell r="E3310" t="str">
            <v>Pieza</v>
          </cell>
          <cell r="F3310" t="str">
            <v>24601</v>
          </cell>
          <cell r="G3310" t="str">
            <v>11510</v>
          </cell>
          <cell r="H3310"/>
          <cell r="I3310"/>
          <cell r="J3310"/>
        </row>
        <row r="3311">
          <cell r="C3311" t="str">
            <v>FOCO AHORRADOR DE ENERGIA EN ESPIRAL</v>
          </cell>
          <cell r="D3311" t="str">
            <v>24600025-0021</v>
          </cell>
          <cell r="E3311" t="str">
            <v>Pieza</v>
          </cell>
          <cell r="F3311" t="str">
            <v>24601</v>
          </cell>
          <cell r="G3311" t="str">
            <v>11510</v>
          </cell>
          <cell r="H3311"/>
          <cell r="I3311"/>
          <cell r="J3311"/>
        </row>
        <row r="3312">
          <cell r="C3312" t="str">
            <v>FUSIBLE DE 04 amp.</v>
          </cell>
          <cell r="D3312" t="str">
            <v>24600026-0003</v>
          </cell>
          <cell r="E3312" t="str">
            <v>Pieza</v>
          </cell>
          <cell r="F3312" t="str">
            <v>24601</v>
          </cell>
          <cell r="G3312" t="str">
            <v>11510</v>
          </cell>
          <cell r="H3312"/>
          <cell r="I3312"/>
          <cell r="J3312"/>
        </row>
        <row r="3313">
          <cell r="C3313" t="str">
            <v>FUSIBLE DE 05 amp.</v>
          </cell>
          <cell r="D3313" t="str">
            <v>24600026-0004</v>
          </cell>
          <cell r="E3313" t="str">
            <v>Pieza</v>
          </cell>
          <cell r="F3313" t="str">
            <v>24601</v>
          </cell>
          <cell r="G3313" t="str">
            <v>11510</v>
          </cell>
          <cell r="H3313"/>
          <cell r="I3313"/>
          <cell r="J3313"/>
        </row>
        <row r="3314">
          <cell r="C3314" t="str">
            <v>FUSIBLE DE 30 amp.</v>
          </cell>
          <cell r="D3314" t="str">
            <v>24600026-0007</v>
          </cell>
          <cell r="E3314" t="str">
            <v>Pieza</v>
          </cell>
          <cell r="F3314" t="str">
            <v>24601</v>
          </cell>
          <cell r="G3314" t="str">
            <v>11510</v>
          </cell>
          <cell r="H3314"/>
          <cell r="I3314"/>
          <cell r="J3314"/>
        </row>
        <row r="3315">
          <cell r="C3315" t="str">
            <v>FUSIBLE DE 60 amp.</v>
          </cell>
          <cell r="D3315" t="str">
            <v>24600026-0008</v>
          </cell>
          <cell r="E3315" t="str">
            <v>Pieza</v>
          </cell>
          <cell r="F3315" t="str">
            <v>24601</v>
          </cell>
          <cell r="G3315" t="str">
            <v>11510</v>
          </cell>
          <cell r="H3315"/>
          <cell r="I3315"/>
          <cell r="J3315"/>
        </row>
        <row r="3316">
          <cell r="C3316" t="str">
            <v>FUSIBLE ELECTRICO ALTA TENSION</v>
          </cell>
          <cell r="D3316" t="str">
            <v>24600026-0009</v>
          </cell>
          <cell r="E3316" t="str">
            <v>Pieza</v>
          </cell>
          <cell r="F3316" t="str">
            <v>24601</v>
          </cell>
          <cell r="G3316" t="str">
            <v>11510</v>
          </cell>
          <cell r="H3316"/>
          <cell r="I3316"/>
          <cell r="J3316"/>
        </row>
        <row r="3317">
          <cell r="C3317" t="str">
            <v>FILAMENTO DE  500 W.</v>
          </cell>
          <cell r="D3317" t="str">
            <v>24600026-0012</v>
          </cell>
          <cell r="E3317" t="str">
            <v>Pieza</v>
          </cell>
          <cell r="F3317" t="str">
            <v>24601</v>
          </cell>
          <cell r="G3317" t="str">
            <v>11510</v>
          </cell>
          <cell r="H3317"/>
          <cell r="I3317"/>
          <cell r="J3317"/>
        </row>
        <row r="3318">
          <cell r="C3318" t="str">
            <v>INTERRUPTOR DE SEGURIDAD</v>
          </cell>
          <cell r="D3318" t="str">
            <v>24600027-0001</v>
          </cell>
          <cell r="E3318" t="str">
            <v>Pieza</v>
          </cell>
          <cell r="F3318" t="str">
            <v>24601</v>
          </cell>
          <cell r="G3318" t="str">
            <v>11510</v>
          </cell>
          <cell r="H3318"/>
          <cell r="I3318"/>
          <cell r="J3318"/>
        </row>
        <row r="3319">
          <cell r="C3319" t="str">
            <v>INTERRUPTOR QUINZIÑO</v>
          </cell>
          <cell r="D3319" t="str">
            <v>24600027-0002</v>
          </cell>
          <cell r="E3319" t="str">
            <v>Pieza</v>
          </cell>
          <cell r="F3319" t="str">
            <v>24601</v>
          </cell>
          <cell r="G3319" t="str">
            <v>11510</v>
          </cell>
          <cell r="H3319"/>
          <cell r="I3319"/>
          <cell r="J3319"/>
        </row>
        <row r="3320">
          <cell r="C3320" t="str">
            <v>INTERRUPTOR TERMOMAGNETICO QO 1 X 20</v>
          </cell>
          <cell r="D3320" t="str">
            <v>24600027-0003</v>
          </cell>
          <cell r="E3320" t="str">
            <v>Pieza</v>
          </cell>
          <cell r="F3320" t="str">
            <v>24601</v>
          </cell>
          <cell r="G3320" t="str">
            <v>11510</v>
          </cell>
          <cell r="H3320"/>
          <cell r="I3320"/>
          <cell r="J3320"/>
        </row>
        <row r="3321">
          <cell r="C3321" t="str">
            <v>INTERRUPTOR TERMOMAGNETICO QO-120</v>
          </cell>
          <cell r="D3321" t="str">
            <v>24600027-0004</v>
          </cell>
          <cell r="E3321" t="str">
            <v>Pieza</v>
          </cell>
          <cell r="F3321" t="str">
            <v>24601</v>
          </cell>
          <cell r="G3321" t="str">
            <v>11510</v>
          </cell>
          <cell r="H3321"/>
          <cell r="I3321"/>
          <cell r="J3321"/>
        </row>
        <row r="3322">
          <cell r="C3322" t="str">
            <v>INTERRUPTOR TERMOMAGNETICO QO-130</v>
          </cell>
          <cell r="D3322" t="str">
            <v>24600027-0005</v>
          </cell>
          <cell r="E3322" t="str">
            <v>Pieza</v>
          </cell>
          <cell r="F3322" t="str">
            <v>24601</v>
          </cell>
          <cell r="G3322" t="str">
            <v>11510</v>
          </cell>
          <cell r="H3322"/>
          <cell r="I3322"/>
          <cell r="J3322"/>
        </row>
        <row r="3323">
          <cell r="C3323" t="str">
            <v>INTERRUPTOR TERMOMAGNETICO QO-140</v>
          </cell>
          <cell r="D3323" t="str">
            <v>24600027-0006</v>
          </cell>
          <cell r="E3323" t="str">
            <v>Pieza</v>
          </cell>
          <cell r="F3323" t="str">
            <v>24601</v>
          </cell>
          <cell r="G3323" t="str">
            <v>11510</v>
          </cell>
          <cell r="H3323"/>
          <cell r="I3323"/>
          <cell r="J3323"/>
        </row>
        <row r="3324">
          <cell r="C3324" t="str">
            <v>INTERRUPTOR TERMOMAGNETICO 3 X 170</v>
          </cell>
          <cell r="D3324" t="str">
            <v>24600027-0009</v>
          </cell>
          <cell r="E3324" t="str">
            <v>Pieza</v>
          </cell>
          <cell r="F3324" t="str">
            <v>24601</v>
          </cell>
          <cell r="G3324" t="str">
            <v>11510</v>
          </cell>
          <cell r="H3324"/>
          <cell r="I3324"/>
          <cell r="J3324"/>
        </row>
        <row r="3325">
          <cell r="C3325" t="str">
            <v>INTERRUPTOR TERMOMAGNETICO 3 X 225</v>
          </cell>
          <cell r="D3325" t="str">
            <v>24600027-0010</v>
          </cell>
          <cell r="E3325" t="str">
            <v>Pieza</v>
          </cell>
          <cell r="F3325" t="str">
            <v>24601</v>
          </cell>
          <cell r="G3325" t="str">
            <v>11510</v>
          </cell>
          <cell r="H3325"/>
          <cell r="I3325"/>
          <cell r="J3325"/>
        </row>
        <row r="3326">
          <cell r="C3326" t="str">
            <v>INTERRUPTOR TERMOMAGNETICO CON GABINETE DE 1000 AMP CAT MAL361000 C/GABINETE CAT. MA1000SMX</v>
          </cell>
          <cell r="D3326" t="str">
            <v>24600027-0012</v>
          </cell>
          <cell r="E3326" t="str">
            <v>Pieza</v>
          </cell>
          <cell r="F3326" t="str">
            <v>24601</v>
          </cell>
          <cell r="G3326" t="str">
            <v>11510</v>
          </cell>
          <cell r="H3326"/>
          <cell r="I3326"/>
          <cell r="J3326"/>
        </row>
        <row r="3327">
          <cell r="C3327" t="str">
            <v>INTERRUPTOR TERMOMAGNETICO TIPO QO 3X50 A</v>
          </cell>
          <cell r="D3327" t="str">
            <v>24600027-0013</v>
          </cell>
          <cell r="E3327" t="str">
            <v>Pieza</v>
          </cell>
          <cell r="F3327" t="str">
            <v>24601</v>
          </cell>
          <cell r="G3327" t="str">
            <v>11510</v>
          </cell>
          <cell r="H3327"/>
          <cell r="I3327"/>
          <cell r="J3327"/>
        </row>
        <row r="3328">
          <cell r="C3328" t="str">
            <v>INTERRUPTOR TERMOMAGNETICO TIPO QO 2X50A</v>
          </cell>
          <cell r="D3328" t="str">
            <v>24600027-0014</v>
          </cell>
          <cell r="E3328" t="str">
            <v>Pieza</v>
          </cell>
          <cell r="F3328" t="str">
            <v>24601</v>
          </cell>
          <cell r="G3328" t="str">
            <v>11510</v>
          </cell>
          <cell r="H3328"/>
          <cell r="I3328"/>
          <cell r="J3328"/>
        </row>
        <row r="3329">
          <cell r="C3329" t="str">
            <v>REFLECTOR DE CUARZO</v>
          </cell>
          <cell r="D3329" t="str">
            <v>24600028-0001</v>
          </cell>
          <cell r="E3329" t="str">
            <v>Pieza</v>
          </cell>
          <cell r="F3329" t="str">
            <v>24601</v>
          </cell>
          <cell r="G3329" t="str">
            <v>11510</v>
          </cell>
          <cell r="H3329"/>
          <cell r="I3329"/>
          <cell r="J3329"/>
        </row>
        <row r="3330">
          <cell r="C3330" t="str">
            <v>FOTOCELDAS 100 v.</v>
          </cell>
          <cell r="D3330" t="str">
            <v>24600029-0001</v>
          </cell>
          <cell r="E3330" t="str">
            <v>Pieza</v>
          </cell>
          <cell r="F3330" t="str">
            <v>24601</v>
          </cell>
          <cell r="G3330" t="str">
            <v>11510</v>
          </cell>
          <cell r="H3330"/>
          <cell r="I3330"/>
          <cell r="J3330"/>
        </row>
        <row r="3331">
          <cell r="C3331" t="str">
            <v>LAMPARA   20 w.</v>
          </cell>
          <cell r="D3331" t="str">
            <v>24600029-0002</v>
          </cell>
          <cell r="E3331" t="str">
            <v>Pieza</v>
          </cell>
          <cell r="F3331" t="str">
            <v>24601</v>
          </cell>
          <cell r="G3331" t="str">
            <v>11510</v>
          </cell>
          <cell r="H3331"/>
          <cell r="I3331"/>
          <cell r="J3331"/>
        </row>
        <row r="3332">
          <cell r="C3332" t="str">
            <v>LAMPARA   38 w.</v>
          </cell>
          <cell r="D3332" t="str">
            <v>24600029-0003</v>
          </cell>
          <cell r="E3332" t="str">
            <v>Pieza</v>
          </cell>
          <cell r="F3332" t="str">
            <v>24601</v>
          </cell>
          <cell r="G3332" t="str">
            <v>11510</v>
          </cell>
          <cell r="H3332"/>
          <cell r="I3332"/>
          <cell r="J3332"/>
        </row>
        <row r="3333">
          <cell r="C3333" t="str">
            <v>LAMPARA   39 w.</v>
          </cell>
          <cell r="D3333" t="str">
            <v>24600029-0004</v>
          </cell>
          <cell r="E3333" t="str">
            <v>Pieza</v>
          </cell>
          <cell r="F3333" t="str">
            <v>24601</v>
          </cell>
          <cell r="G3333" t="str">
            <v>11510</v>
          </cell>
          <cell r="H3333"/>
          <cell r="I3333"/>
          <cell r="J3333"/>
        </row>
        <row r="3334">
          <cell r="C3334" t="str">
            <v>LAMPARA   40 w.</v>
          </cell>
          <cell r="D3334" t="str">
            <v>24600029-0005</v>
          </cell>
          <cell r="E3334" t="str">
            <v>Pieza</v>
          </cell>
          <cell r="F3334" t="str">
            <v>24601</v>
          </cell>
          <cell r="G3334" t="str">
            <v>11510</v>
          </cell>
          <cell r="H3334"/>
          <cell r="I3334"/>
          <cell r="J3334"/>
        </row>
        <row r="3335">
          <cell r="C3335" t="str">
            <v>LAMPARA   55 w.</v>
          </cell>
          <cell r="D3335" t="str">
            <v>24600029-0006</v>
          </cell>
          <cell r="E3335" t="str">
            <v>Pieza</v>
          </cell>
          <cell r="F3335" t="str">
            <v>24601</v>
          </cell>
          <cell r="G3335" t="str">
            <v>11510</v>
          </cell>
          <cell r="H3335"/>
          <cell r="I3335"/>
          <cell r="J3335"/>
        </row>
        <row r="3336">
          <cell r="C3336" t="str">
            <v>LAMPARA   74 w.</v>
          </cell>
          <cell r="D3336" t="str">
            <v>24600029-0007</v>
          </cell>
          <cell r="E3336" t="str">
            <v>Pieza</v>
          </cell>
          <cell r="F3336" t="str">
            <v>24601</v>
          </cell>
          <cell r="G3336" t="str">
            <v>11510</v>
          </cell>
          <cell r="H3336"/>
          <cell r="I3336"/>
          <cell r="J3336"/>
        </row>
        <row r="3337">
          <cell r="C3337" t="str">
            <v>LAMPARA   75 w.</v>
          </cell>
          <cell r="D3337" t="str">
            <v>24600029-0008</v>
          </cell>
          <cell r="E3337" t="str">
            <v>Pieza</v>
          </cell>
          <cell r="F3337" t="str">
            <v>24601</v>
          </cell>
          <cell r="G3337" t="str">
            <v>11510</v>
          </cell>
          <cell r="H3337"/>
          <cell r="I3337"/>
          <cell r="J3337"/>
        </row>
        <row r="3338">
          <cell r="C3338" t="str">
            <v>LAMPARA (FOCO) PARA DIGITALIZADORA</v>
          </cell>
          <cell r="D3338" t="str">
            <v>24600029-0011</v>
          </cell>
          <cell r="E3338" t="str">
            <v>Pieza</v>
          </cell>
          <cell r="F3338" t="str">
            <v>24601</v>
          </cell>
          <cell r="G3338" t="str">
            <v>11510</v>
          </cell>
          <cell r="H3338"/>
          <cell r="I3338"/>
          <cell r="J3338"/>
        </row>
        <row r="3339">
          <cell r="C3339" t="str">
            <v>LAMPARA AHORRADORA TIPO BALA</v>
          </cell>
          <cell r="D3339" t="str">
            <v>24600029-0012</v>
          </cell>
          <cell r="E3339" t="str">
            <v>Pieza</v>
          </cell>
          <cell r="F3339" t="str">
            <v>24601</v>
          </cell>
          <cell r="G3339" t="str">
            <v>11510</v>
          </cell>
          <cell r="H3339"/>
          <cell r="I3339"/>
          <cell r="J3339"/>
        </row>
        <row r="3340">
          <cell r="C3340" t="str">
            <v>LAMPARA ARBOTANTE</v>
          </cell>
          <cell r="D3340" t="str">
            <v>24600029-0013</v>
          </cell>
          <cell r="E3340" t="str">
            <v>Pieza</v>
          </cell>
          <cell r="F3340" t="str">
            <v>24601</v>
          </cell>
          <cell r="G3340" t="str">
            <v>11510</v>
          </cell>
          <cell r="H3340"/>
          <cell r="I3340"/>
          <cell r="J3340"/>
        </row>
        <row r="3341">
          <cell r="C3341" t="str">
            <v>LAMPARA CIRCULAR 22 w.</v>
          </cell>
          <cell r="D3341" t="str">
            <v>24600029-0014</v>
          </cell>
          <cell r="E3341" t="str">
            <v>Pieza</v>
          </cell>
          <cell r="F3341" t="str">
            <v>24601</v>
          </cell>
          <cell r="G3341" t="str">
            <v>11510</v>
          </cell>
          <cell r="H3341"/>
          <cell r="I3341"/>
          <cell r="J3341"/>
        </row>
        <row r="3342">
          <cell r="C3342" t="str">
            <v>LAMPARA DE GABINETE 2 X 75 w.</v>
          </cell>
          <cell r="D3342" t="str">
            <v>24600029-0015</v>
          </cell>
          <cell r="E3342" t="str">
            <v>Pieza</v>
          </cell>
          <cell r="F3342" t="str">
            <v>24601</v>
          </cell>
          <cell r="G3342" t="str">
            <v>11510</v>
          </cell>
          <cell r="H3342"/>
          <cell r="I3342"/>
          <cell r="J3342"/>
        </row>
        <row r="3343">
          <cell r="C3343" t="str">
            <v>LAMPARA DE LARGA DURACION</v>
          </cell>
          <cell r="D3343" t="str">
            <v>24600029-0016</v>
          </cell>
          <cell r="E3343" t="str">
            <v>Pieza</v>
          </cell>
          <cell r="F3343" t="str">
            <v>24601</v>
          </cell>
          <cell r="G3343" t="str">
            <v>11510</v>
          </cell>
          <cell r="H3343"/>
          <cell r="I3343"/>
          <cell r="J3343"/>
        </row>
        <row r="3344">
          <cell r="C3344" t="str">
            <v>LAMPARA ELECTRICA</v>
          </cell>
          <cell r="D3344" t="str">
            <v>24600029-0018</v>
          </cell>
          <cell r="E3344" t="str">
            <v>Pieza</v>
          </cell>
          <cell r="F3344" t="str">
            <v>24601</v>
          </cell>
          <cell r="G3344" t="str">
            <v>11510</v>
          </cell>
          <cell r="H3344"/>
          <cell r="I3344"/>
          <cell r="J3344"/>
        </row>
        <row r="3345">
          <cell r="C3345" t="str">
            <v>LAMPARA FLUORESCENTE PL 13</v>
          </cell>
          <cell r="D3345" t="str">
            <v>24600029-0019</v>
          </cell>
          <cell r="E3345" t="str">
            <v>Pieza</v>
          </cell>
          <cell r="F3345" t="str">
            <v>24601</v>
          </cell>
          <cell r="G3345" t="str">
            <v>11510</v>
          </cell>
          <cell r="H3345"/>
          <cell r="I3345"/>
          <cell r="J3345"/>
        </row>
        <row r="3346">
          <cell r="C3346" t="str">
            <v>LAMPARA PARA PROYECTOR DE ACETATOS</v>
          </cell>
          <cell r="D3346" t="str">
            <v>24600029-0020</v>
          </cell>
          <cell r="E3346" t="str">
            <v>Pieza</v>
          </cell>
          <cell r="F3346" t="str">
            <v>24601</v>
          </cell>
          <cell r="G3346" t="str">
            <v>11510</v>
          </cell>
          <cell r="H3346"/>
          <cell r="I3346"/>
          <cell r="J3346"/>
        </row>
        <row r="3347">
          <cell r="C3347" t="str">
            <v>LAMPARA TUBO CUARZO</v>
          </cell>
          <cell r="D3347" t="str">
            <v>24600029-0021</v>
          </cell>
          <cell r="E3347" t="str">
            <v>Pieza</v>
          </cell>
          <cell r="F3347" t="str">
            <v>24601</v>
          </cell>
          <cell r="G3347" t="str">
            <v>11510</v>
          </cell>
          <cell r="H3347"/>
          <cell r="I3347"/>
          <cell r="J3347"/>
        </row>
        <row r="3348">
          <cell r="C3348" t="str">
            <v>LAMPARA DE HALOGENO 50 W.</v>
          </cell>
          <cell r="D3348" t="str">
            <v>24600029-0023</v>
          </cell>
          <cell r="E3348" t="str">
            <v>Pieza</v>
          </cell>
          <cell r="F3348" t="str">
            <v>24601</v>
          </cell>
          <cell r="G3348" t="str">
            <v>11510</v>
          </cell>
          <cell r="H3348"/>
          <cell r="I3348"/>
          <cell r="J3348"/>
        </row>
        <row r="3349">
          <cell r="C3349" t="str">
            <v>LAMPARA DE GABINETE 2 X 39 w.</v>
          </cell>
          <cell r="D3349" t="str">
            <v>24600029-0025</v>
          </cell>
          <cell r="E3349" t="str">
            <v>Pieza</v>
          </cell>
          <cell r="F3349" t="str">
            <v>24601</v>
          </cell>
          <cell r="G3349" t="str">
            <v>11510</v>
          </cell>
          <cell r="H3349"/>
          <cell r="I3349"/>
          <cell r="J3349"/>
        </row>
        <row r="3350">
          <cell r="C3350" t="str">
            <v>LAMPARA   60 w.</v>
          </cell>
          <cell r="D3350" t="str">
            <v>24600029-0027</v>
          </cell>
          <cell r="E3350" t="str">
            <v>Pieza</v>
          </cell>
          <cell r="F3350" t="str">
            <v>24601</v>
          </cell>
          <cell r="G3350" t="str">
            <v>11510</v>
          </cell>
          <cell r="H3350"/>
          <cell r="I3350"/>
          <cell r="J3350"/>
        </row>
        <row r="3351">
          <cell r="C3351" t="str">
            <v>LAMPARA   21 w.</v>
          </cell>
          <cell r="D3351" t="str">
            <v>24600029-0028</v>
          </cell>
          <cell r="E3351" t="str">
            <v>Pieza</v>
          </cell>
          <cell r="F3351" t="str">
            <v>24601</v>
          </cell>
          <cell r="G3351" t="str">
            <v>11510</v>
          </cell>
          <cell r="H3351"/>
          <cell r="I3351"/>
          <cell r="J3351"/>
        </row>
        <row r="3352">
          <cell r="C3352" t="str">
            <v>LAMPARA DE HALOGENO 750 W.</v>
          </cell>
          <cell r="D3352" t="str">
            <v>24600029-0029</v>
          </cell>
          <cell r="E3352" t="str">
            <v>Pieza</v>
          </cell>
          <cell r="F3352" t="str">
            <v>24601</v>
          </cell>
          <cell r="G3352" t="str">
            <v>11510</v>
          </cell>
          <cell r="H3352"/>
          <cell r="I3352"/>
          <cell r="J3352"/>
        </row>
        <row r="3353">
          <cell r="C3353" t="str">
            <v>FOTOCELDA 1500 W.</v>
          </cell>
          <cell r="D3353" t="str">
            <v>24600029-0030</v>
          </cell>
          <cell r="E3353" t="str">
            <v>Pieza</v>
          </cell>
          <cell r="F3353" t="str">
            <v>24601</v>
          </cell>
          <cell r="G3353" t="str">
            <v>11510</v>
          </cell>
          <cell r="H3353"/>
          <cell r="I3353"/>
          <cell r="J3353"/>
        </row>
        <row r="3354">
          <cell r="C3354" t="str">
            <v>LAMPARA TUBULAR DE 39 WATTS</v>
          </cell>
          <cell r="D3354" t="str">
            <v>24600029-0031</v>
          </cell>
          <cell r="E3354" t="str">
            <v>Pieza</v>
          </cell>
          <cell r="F3354" t="str">
            <v>24601</v>
          </cell>
          <cell r="G3354" t="str">
            <v>11510</v>
          </cell>
          <cell r="H3354"/>
          <cell r="I3354"/>
          <cell r="J3354"/>
        </row>
        <row r="3355">
          <cell r="C3355" t="str">
            <v>LAMPARA TUBULAR DE 75 WATTS</v>
          </cell>
          <cell r="D3355" t="str">
            <v>24600029-0032</v>
          </cell>
          <cell r="E3355" t="str">
            <v>Pieza</v>
          </cell>
          <cell r="F3355" t="str">
            <v>24601</v>
          </cell>
          <cell r="G3355" t="str">
            <v>11510</v>
          </cell>
          <cell r="H3355"/>
          <cell r="I3355"/>
          <cell r="J3355"/>
        </row>
        <row r="3356">
          <cell r="C3356" t="str">
            <v>LAMPARAS DE HALOGENO DE 50 WATTS</v>
          </cell>
          <cell r="D3356" t="str">
            <v>24600029-0034</v>
          </cell>
          <cell r="E3356" t="str">
            <v>Pieza</v>
          </cell>
          <cell r="F3356" t="str">
            <v>24601</v>
          </cell>
          <cell r="G3356" t="str">
            <v>11510</v>
          </cell>
          <cell r="H3356"/>
          <cell r="I3356"/>
          <cell r="J3356"/>
        </row>
        <row r="3357">
          <cell r="C3357" t="str">
            <v>LAMPARA AHORRADORA DE 26W DE 2 PINES PL-C</v>
          </cell>
          <cell r="D3357" t="str">
            <v>24600029-0036</v>
          </cell>
          <cell r="E3357" t="str">
            <v>Pieza</v>
          </cell>
          <cell r="F3357" t="str">
            <v>24601</v>
          </cell>
          <cell r="G3357" t="str">
            <v>11510</v>
          </cell>
          <cell r="H3357"/>
          <cell r="I3357"/>
          <cell r="J3357"/>
        </row>
        <row r="3358">
          <cell r="C3358" t="str">
            <v>TUBO FLUORESCENTE 17W T-8 LUZ DE DIA</v>
          </cell>
          <cell r="D3358" t="str">
            <v>24600029-0037</v>
          </cell>
          <cell r="E3358" t="str">
            <v>Pieza</v>
          </cell>
          <cell r="F3358" t="str">
            <v>24601</v>
          </cell>
          <cell r="G3358" t="str">
            <v>11510</v>
          </cell>
          <cell r="H3358"/>
          <cell r="I3358"/>
          <cell r="J3358"/>
        </row>
        <row r="3359">
          <cell r="C3359" t="str">
            <v>LAMPARA ESPIRAL LUZ DE DIA 23W</v>
          </cell>
          <cell r="D3359" t="str">
            <v>24600029-0038</v>
          </cell>
          <cell r="E3359" t="str">
            <v>Pieza</v>
          </cell>
          <cell r="F3359" t="str">
            <v>24601</v>
          </cell>
          <cell r="G3359" t="str">
            <v>11510</v>
          </cell>
          <cell r="H3359"/>
          <cell r="I3359"/>
          <cell r="J3359"/>
        </row>
        <row r="3360">
          <cell r="C3360" t="str">
            <v>FOCO ESPIRAL 23W LUZ DE DIA E-26</v>
          </cell>
          <cell r="D3360" t="str">
            <v>24600029-0039</v>
          </cell>
          <cell r="E3360" t="str">
            <v>Pieza</v>
          </cell>
          <cell r="F3360" t="str">
            <v>24601</v>
          </cell>
          <cell r="G3360" t="str">
            <v>11510</v>
          </cell>
          <cell r="H3360"/>
          <cell r="I3360"/>
          <cell r="J3360"/>
        </row>
        <row r="3361">
          <cell r="C3361" t="str">
            <v>LAMPARA TUBULAR TIPO T12 30W</v>
          </cell>
          <cell r="D3361" t="str">
            <v>24600029-0040</v>
          </cell>
          <cell r="E3361" t="str">
            <v>Pieza</v>
          </cell>
          <cell r="F3361" t="str">
            <v>24601</v>
          </cell>
          <cell r="G3361" t="str">
            <v>11510</v>
          </cell>
          <cell r="H3361"/>
          <cell r="I3361"/>
          <cell r="J3361"/>
        </row>
        <row r="3362">
          <cell r="C3362" t="str">
            <v>LAMPARA DE HALOGENO 12 V/50W</v>
          </cell>
          <cell r="D3362" t="str">
            <v>24600029-0041</v>
          </cell>
          <cell r="E3362" t="str">
            <v>Pieza</v>
          </cell>
          <cell r="F3362" t="str">
            <v>24601</v>
          </cell>
          <cell r="G3362" t="str">
            <v>11510</v>
          </cell>
          <cell r="H3362"/>
          <cell r="I3362"/>
          <cell r="J3362"/>
        </row>
        <row r="3363">
          <cell r="C3363" t="str">
            <v>LAMPARA FLUORECENTE  TE-20W/4100K, 127V 60HZ</v>
          </cell>
          <cell r="D3363" t="str">
            <v>24600029-0042</v>
          </cell>
          <cell r="E3363" t="str">
            <v>Pieza</v>
          </cell>
          <cell r="F3363" t="str">
            <v>24601</v>
          </cell>
          <cell r="G3363" t="str">
            <v>11510</v>
          </cell>
          <cell r="H3363"/>
          <cell r="I3363"/>
          <cell r="J3363"/>
        </row>
        <row r="3364">
          <cell r="C3364" t="str">
            <v>LAMPARA ESPIRAL HEL-13W/65, 127V BASE E26</v>
          </cell>
          <cell r="D3364" t="str">
            <v>24600029-0043</v>
          </cell>
          <cell r="E3364" t="str">
            <v>Pieza</v>
          </cell>
          <cell r="F3364" t="str">
            <v>24601</v>
          </cell>
          <cell r="G3364" t="str">
            <v>11510</v>
          </cell>
          <cell r="H3364"/>
          <cell r="I3364"/>
          <cell r="J3364"/>
        </row>
        <row r="3365">
          <cell r="C3365" t="str">
            <v>LAMPARA FLUORECENTE  MINI ESPIRAL  113W-4100K</v>
          </cell>
          <cell r="D3365" t="str">
            <v>24600029-0044</v>
          </cell>
          <cell r="E3365" t="str">
            <v>Pieza</v>
          </cell>
          <cell r="F3365" t="str">
            <v>24601</v>
          </cell>
          <cell r="G3365" t="str">
            <v>11510</v>
          </cell>
          <cell r="H3365"/>
          <cell r="I3365"/>
          <cell r="J3365"/>
        </row>
        <row r="3366">
          <cell r="C3366" t="str">
            <v>REFLECTOR INCANDECENTE</v>
          </cell>
          <cell r="D3366" t="str">
            <v>24600029-0045</v>
          </cell>
          <cell r="E3366" t="str">
            <v>Pieza</v>
          </cell>
          <cell r="F3366" t="str">
            <v>24601</v>
          </cell>
          <cell r="G3366" t="str">
            <v>11510</v>
          </cell>
          <cell r="H3366"/>
          <cell r="I3366"/>
          <cell r="J3366"/>
        </row>
        <row r="3367">
          <cell r="C3367" t="str">
            <v>PASTILLA TERMICA   2 X 20  2 FASES</v>
          </cell>
          <cell r="D3367" t="str">
            <v>24600030-0002</v>
          </cell>
          <cell r="E3367" t="str">
            <v>Pieza</v>
          </cell>
          <cell r="F3367" t="str">
            <v>24601</v>
          </cell>
          <cell r="G3367" t="str">
            <v>11510</v>
          </cell>
          <cell r="H3367"/>
          <cell r="I3367"/>
          <cell r="J3367"/>
        </row>
        <row r="3368">
          <cell r="C3368" t="str">
            <v>PASTILLA TERMICA  20 amp.</v>
          </cell>
          <cell r="D3368" t="str">
            <v>24600030-0004</v>
          </cell>
          <cell r="E3368" t="str">
            <v>Pieza</v>
          </cell>
          <cell r="F3368" t="str">
            <v>24601</v>
          </cell>
          <cell r="G3368" t="str">
            <v>11510</v>
          </cell>
          <cell r="H3368"/>
          <cell r="I3368"/>
          <cell r="J3368"/>
        </row>
        <row r="3369">
          <cell r="C3369" t="str">
            <v>PASTILLA TERMICA  30 amp.</v>
          </cell>
          <cell r="D3369" t="str">
            <v>24600030-0005</v>
          </cell>
          <cell r="E3369" t="str">
            <v>Pieza</v>
          </cell>
          <cell r="F3369" t="str">
            <v>24601</v>
          </cell>
          <cell r="G3369" t="str">
            <v>11510</v>
          </cell>
          <cell r="H3369"/>
          <cell r="I3369"/>
          <cell r="J3369"/>
        </row>
        <row r="3370">
          <cell r="C3370" t="str">
            <v>PASTILLA TERMICA  30 amp. 2 FASES</v>
          </cell>
          <cell r="D3370" t="str">
            <v>24600030-0006</v>
          </cell>
          <cell r="E3370" t="str">
            <v>Pieza</v>
          </cell>
          <cell r="F3370" t="str">
            <v>24601</v>
          </cell>
          <cell r="G3370" t="str">
            <v>11510</v>
          </cell>
          <cell r="H3370"/>
          <cell r="I3370"/>
          <cell r="J3370"/>
        </row>
        <row r="3371">
          <cell r="C3371" t="str">
            <v>PASTILLA TERMICA  40 amp. 1 FASE</v>
          </cell>
          <cell r="D3371" t="str">
            <v>24600030-0007</v>
          </cell>
          <cell r="E3371" t="str">
            <v>Pieza</v>
          </cell>
          <cell r="F3371" t="str">
            <v>24601</v>
          </cell>
          <cell r="G3371" t="str">
            <v>11510</v>
          </cell>
          <cell r="H3371"/>
          <cell r="I3371"/>
          <cell r="J3371"/>
        </row>
        <row r="3372">
          <cell r="C3372" t="str">
            <v>PASTILLA TERMICA 100 amp.</v>
          </cell>
          <cell r="D3372" t="str">
            <v>24600030-0009</v>
          </cell>
          <cell r="E3372" t="str">
            <v>Pieza</v>
          </cell>
          <cell r="F3372" t="str">
            <v>24601</v>
          </cell>
          <cell r="G3372" t="str">
            <v>11510</v>
          </cell>
          <cell r="H3372"/>
          <cell r="I3372"/>
          <cell r="J3372"/>
        </row>
        <row r="3373">
          <cell r="C3373" t="str">
            <v>PILA AA</v>
          </cell>
          <cell r="D3373" t="str">
            <v>24600031-0001</v>
          </cell>
          <cell r="E3373" t="str">
            <v>Pieza</v>
          </cell>
          <cell r="F3373" t="str">
            <v>24601</v>
          </cell>
          <cell r="G3373" t="str">
            <v>11510</v>
          </cell>
          <cell r="H3373"/>
          <cell r="I3373"/>
          <cell r="J3373"/>
        </row>
        <row r="3374">
          <cell r="C3374" t="str">
            <v>PILA AAA</v>
          </cell>
          <cell r="D3374" t="str">
            <v>24600031-0002</v>
          </cell>
          <cell r="E3374" t="str">
            <v>Pieza</v>
          </cell>
          <cell r="F3374" t="str">
            <v>24601</v>
          </cell>
          <cell r="G3374" t="str">
            <v>11510</v>
          </cell>
          <cell r="H3374"/>
          <cell r="I3374"/>
          <cell r="J3374"/>
        </row>
        <row r="3375">
          <cell r="C3375" t="str">
            <v>PILA  D  6 VOLTS</v>
          </cell>
          <cell r="D3375" t="str">
            <v>24600031-0003</v>
          </cell>
          <cell r="E3375" t="str">
            <v>Pieza</v>
          </cell>
          <cell r="F3375" t="str">
            <v>24601</v>
          </cell>
          <cell r="G3375" t="str">
            <v>11510</v>
          </cell>
          <cell r="H3375"/>
          <cell r="I3375"/>
          <cell r="J3375"/>
        </row>
        <row r="3376">
          <cell r="C3376" t="str">
            <v>PILA GRANDE</v>
          </cell>
          <cell r="D3376" t="str">
            <v>24600031-0004</v>
          </cell>
          <cell r="E3376" t="str">
            <v>Pieza</v>
          </cell>
          <cell r="F3376" t="str">
            <v>24601</v>
          </cell>
          <cell r="G3376" t="str">
            <v>11510</v>
          </cell>
          <cell r="H3376"/>
          <cell r="I3376"/>
          <cell r="J3376"/>
        </row>
        <row r="3377">
          <cell r="C3377" t="str">
            <v>PILA MEDIANA</v>
          </cell>
          <cell r="D3377" t="str">
            <v>24600031-0005</v>
          </cell>
          <cell r="E3377" t="str">
            <v>Pieza</v>
          </cell>
          <cell r="F3377" t="str">
            <v>24601</v>
          </cell>
          <cell r="G3377" t="str">
            <v>11510</v>
          </cell>
          <cell r="H3377"/>
          <cell r="I3377"/>
          <cell r="J3377"/>
        </row>
        <row r="3378">
          <cell r="C3378" t="str">
            <v>PILA 2 CR-5M</v>
          </cell>
          <cell r="D3378" t="str">
            <v>24600031-0006</v>
          </cell>
          <cell r="E3378" t="str">
            <v>Pieza</v>
          </cell>
          <cell r="F3378" t="str">
            <v>24601</v>
          </cell>
          <cell r="G3378" t="str">
            <v>11510</v>
          </cell>
          <cell r="H3378"/>
          <cell r="I3378"/>
          <cell r="J3378"/>
        </row>
        <row r="3379">
          <cell r="C3379" t="str">
            <v>PILA 9 VOLTS</v>
          </cell>
          <cell r="D3379" t="str">
            <v>24600031-0007</v>
          </cell>
          <cell r="E3379" t="str">
            <v>Pieza</v>
          </cell>
          <cell r="F3379" t="str">
            <v>24601</v>
          </cell>
          <cell r="G3379" t="str">
            <v>11510</v>
          </cell>
          <cell r="H3379"/>
          <cell r="I3379"/>
          <cell r="J3379"/>
        </row>
        <row r="3380">
          <cell r="C3380" t="str">
            <v>PILA CR 123A</v>
          </cell>
          <cell r="D3380" t="str">
            <v>24600031-0008</v>
          </cell>
          <cell r="E3380" t="str">
            <v>Pieza</v>
          </cell>
          <cell r="F3380" t="str">
            <v>24601</v>
          </cell>
          <cell r="G3380" t="str">
            <v>11510</v>
          </cell>
          <cell r="H3380"/>
          <cell r="I3380"/>
          <cell r="J3380"/>
        </row>
        <row r="3381">
          <cell r="C3381" t="str">
            <v>PILA P/CAMARA FOTOGR.6V 2CR-5 LITIO</v>
          </cell>
          <cell r="D3381" t="str">
            <v>24600031-0009</v>
          </cell>
          <cell r="E3381" t="str">
            <v>Pieza</v>
          </cell>
          <cell r="F3381" t="str">
            <v>24601</v>
          </cell>
          <cell r="G3381" t="str">
            <v>11510</v>
          </cell>
          <cell r="H3381"/>
          <cell r="I3381"/>
          <cell r="J3381"/>
        </row>
        <row r="3382">
          <cell r="C3382" t="str">
            <v>PILA PARA CAMARA</v>
          </cell>
          <cell r="D3382" t="str">
            <v>24600031-0011</v>
          </cell>
          <cell r="E3382" t="str">
            <v>Pieza</v>
          </cell>
          <cell r="F3382" t="str">
            <v>24601</v>
          </cell>
          <cell r="G3382" t="str">
            <v>11510</v>
          </cell>
          <cell r="H3382"/>
          <cell r="I3382"/>
          <cell r="J3382"/>
        </row>
        <row r="3383">
          <cell r="C3383" t="str">
            <v>PILA SELLADA 12 VLTS. 26 AH PARA UPS</v>
          </cell>
          <cell r="D3383" t="str">
            <v>24600031-0014</v>
          </cell>
          <cell r="E3383" t="str">
            <v>Pieza</v>
          </cell>
          <cell r="F3383" t="str">
            <v>24601</v>
          </cell>
          <cell r="G3383" t="str">
            <v>11510</v>
          </cell>
          <cell r="H3383"/>
          <cell r="I3383"/>
          <cell r="J3383"/>
        </row>
        <row r="3384">
          <cell r="C3384" t="str">
            <v>PILA RECARGABLE AA</v>
          </cell>
          <cell r="D3384" t="str">
            <v>24600031-0015</v>
          </cell>
          <cell r="E3384" t="str">
            <v>Pieza</v>
          </cell>
          <cell r="F3384" t="str">
            <v>24601</v>
          </cell>
          <cell r="G3384" t="str">
            <v>11510</v>
          </cell>
          <cell r="H3384"/>
          <cell r="I3384"/>
          <cell r="J3384"/>
        </row>
        <row r="3385">
          <cell r="C3385" t="str">
            <v>PILA RECARGABLE D</v>
          </cell>
          <cell r="D3385" t="str">
            <v>24600031-0016</v>
          </cell>
          <cell r="E3385" t="str">
            <v>Pieza</v>
          </cell>
          <cell r="F3385" t="str">
            <v>24601</v>
          </cell>
          <cell r="G3385" t="str">
            <v>11510</v>
          </cell>
          <cell r="H3385"/>
          <cell r="I3385"/>
          <cell r="J3385"/>
        </row>
        <row r="3386">
          <cell r="C3386" t="str">
            <v>PILA PARA COMPUTADORA</v>
          </cell>
          <cell r="D3386" t="str">
            <v>24600031-0017</v>
          </cell>
          <cell r="E3386" t="str">
            <v>Pieza</v>
          </cell>
          <cell r="F3386" t="str">
            <v>24601</v>
          </cell>
          <cell r="G3386" t="str">
            <v>11510</v>
          </cell>
          <cell r="H3386"/>
          <cell r="I3386"/>
          <cell r="J3386"/>
        </row>
        <row r="3387">
          <cell r="C3387" t="str">
            <v>BATERIA PARA UP'S</v>
          </cell>
          <cell r="D3387" t="str">
            <v>24600031-0018</v>
          </cell>
          <cell r="E3387" t="str">
            <v>Pieza</v>
          </cell>
          <cell r="F3387" t="str">
            <v>24601</v>
          </cell>
          <cell r="G3387" t="str">
            <v>11510</v>
          </cell>
          <cell r="H3387"/>
          <cell r="I3387"/>
          <cell r="J3387"/>
        </row>
        <row r="3388">
          <cell r="C3388" t="str">
            <v>PILA RECARGABLE AAA</v>
          </cell>
          <cell r="D3388" t="str">
            <v>24600031-0019</v>
          </cell>
          <cell r="E3388" t="str">
            <v>Pieza</v>
          </cell>
          <cell r="F3388" t="str">
            <v>24601</v>
          </cell>
          <cell r="G3388" t="str">
            <v>11510</v>
          </cell>
          <cell r="H3388"/>
          <cell r="I3388"/>
          <cell r="J3388"/>
        </row>
        <row r="3389">
          <cell r="C3389" t="str">
            <v>PILA RECARGABLE DE 9 VOLTIOS TIPO CUADRADA</v>
          </cell>
          <cell r="D3389" t="str">
            <v>24600031-0020</v>
          </cell>
          <cell r="E3389" t="str">
            <v>Pieza</v>
          </cell>
          <cell r="F3389" t="str">
            <v>24601</v>
          </cell>
          <cell r="G3389" t="str">
            <v>11510</v>
          </cell>
          <cell r="H3389"/>
          <cell r="I3389"/>
          <cell r="J3389"/>
        </row>
        <row r="3390">
          <cell r="C3390" t="str">
            <v>PILA PARA  PDA</v>
          </cell>
          <cell r="D3390" t="str">
            <v>24600031-0021</v>
          </cell>
          <cell r="E3390" t="str">
            <v>Pieza</v>
          </cell>
          <cell r="F3390" t="str">
            <v>24601</v>
          </cell>
          <cell r="G3390" t="str">
            <v>11510</v>
          </cell>
          <cell r="H3390"/>
          <cell r="I3390"/>
          <cell r="J3390"/>
        </row>
        <row r="3391">
          <cell r="C3391" t="str">
            <v>PLACA (MAT. ELECTRICO)</v>
          </cell>
          <cell r="D3391" t="str">
            <v>24600032-0001</v>
          </cell>
          <cell r="E3391" t="str">
            <v>Pieza</v>
          </cell>
          <cell r="F3391" t="str">
            <v>24601</v>
          </cell>
          <cell r="G3391" t="str">
            <v>11510</v>
          </cell>
          <cell r="H3391"/>
          <cell r="I3391"/>
          <cell r="J3391"/>
        </row>
        <row r="3392">
          <cell r="C3392" t="str">
            <v>CAJA METALICA 2 X 4 (PORTA FUSIBLES)</v>
          </cell>
          <cell r="D3392" t="str">
            <v>24600033-0001</v>
          </cell>
          <cell r="E3392" t="str">
            <v>Pieza</v>
          </cell>
          <cell r="F3392" t="str">
            <v>24601</v>
          </cell>
          <cell r="G3392" t="str">
            <v>11510</v>
          </cell>
          <cell r="H3392"/>
          <cell r="I3392"/>
          <cell r="J3392"/>
        </row>
        <row r="3393">
          <cell r="C3393" t="str">
            <v>PORTA FUSIBLE ALTA TENSION</v>
          </cell>
          <cell r="D3393" t="str">
            <v>24600033-0002</v>
          </cell>
          <cell r="E3393" t="str">
            <v>Pieza</v>
          </cell>
          <cell r="F3393" t="str">
            <v>24601</v>
          </cell>
          <cell r="G3393" t="str">
            <v>11510</v>
          </cell>
          <cell r="H3393"/>
          <cell r="I3393"/>
          <cell r="J3393"/>
        </row>
        <row r="3394">
          <cell r="C3394" t="str">
            <v>INDICADOR ELECTRONICO</v>
          </cell>
          <cell r="D3394" t="str">
            <v>24600034-0002</v>
          </cell>
          <cell r="E3394" t="str">
            <v>Pieza</v>
          </cell>
          <cell r="F3394" t="str">
            <v>24601</v>
          </cell>
          <cell r="G3394" t="str">
            <v>11510</v>
          </cell>
          <cell r="H3394"/>
          <cell r="I3394"/>
          <cell r="J3394"/>
        </row>
        <row r="3395">
          <cell r="C3395" t="str">
            <v>SOCKET LADRON TRIPLE</v>
          </cell>
          <cell r="D3395" t="str">
            <v>24600035-0001</v>
          </cell>
          <cell r="E3395" t="str">
            <v>Pieza</v>
          </cell>
          <cell r="F3395" t="str">
            <v>24601</v>
          </cell>
          <cell r="G3395" t="str">
            <v>11510</v>
          </cell>
          <cell r="H3395"/>
          <cell r="I3395"/>
          <cell r="J3395"/>
        </row>
        <row r="3396">
          <cell r="C3396" t="str">
            <v>SOCKET PARED DE PORCELANA</v>
          </cell>
          <cell r="D3396" t="str">
            <v>24600035-0002</v>
          </cell>
          <cell r="E3396" t="str">
            <v>Pieza</v>
          </cell>
          <cell r="F3396" t="str">
            <v>24601</v>
          </cell>
          <cell r="G3396" t="str">
            <v>11510</v>
          </cell>
          <cell r="H3396"/>
          <cell r="I3396"/>
          <cell r="J3396"/>
        </row>
        <row r="3397">
          <cell r="C3397" t="str">
            <v>SOCKET</v>
          </cell>
          <cell r="D3397" t="str">
            <v>24600035-0003</v>
          </cell>
          <cell r="E3397" t="str">
            <v>Pieza</v>
          </cell>
          <cell r="F3397" t="str">
            <v>24601</v>
          </cell>
          <cell r="G3397" t="str">
            <v>11510</v>
          </cell>
          <cell r="H3397"/>
          <cell r="I3397"/>
          <cell r="J3397"/>
        </row>
        <row r="3398">
          <cell r="C3398" t="str">
            <v>SOLDADURA DE ESTAÑO</v>
          </cell>
          <cell r="D3398" t="str">
            <v>24600036-0001</v>
          </cell>
          <cell r="E3398" t="str">
            <v>KILOGRAMO</v>
          </cell>
          <cell r="F3398" t="str">
            <v>24601</v>
          </cell>
          <cell r="G3398" t="str">
            <v>11510</v>
          </cell>
          <cell r="H3398"/>
          <cell r="I3398"/>
          <cell r="J3398"/>
        </row>
        <row r="3399">
          <cell r="C3399" t="str">
            <v>SOLDADURA ELECTRICA</v>
          </cell>
          <cell r="D3399" t="str">
            <v>24600036-0002</v>
          </cell>
          <cell r="E3399" t="str">
            <v>KILOGRAMO</v>
          </cell>
          <cell r="F3399" t="str">
            <v>24601</v>
          </cell>
          <cell r="G3399" t="str">
            <v>11510</v>
          </cell>
          <cell r="H3399"/>
          <cell r="I3399"/>
          <cell r="J3399"/>
        </row>
        <row r="3400">
          <cell r="C3400" t="str">
            <v>SOLDADURA DE ESTAÑO</v>
          </cell>
          <cell r="D3400" t="str">
            <v>24600036-0003</v>
          </cell>
          <cell r="E3400" t="str">
            <v>Pieza</v>
          </cell>
          <cell r="F3400" t="str">
            <v>24601</v>
          </cell>
          <cell r="G3400" t="str">
            <v>11510</v>
          </cell>
          <cell r="H3400"/>
          <cell r="I3400"/>
          <cell r="J3400"/>
        </row>
        <row r="3401">
          <cell r="C3401" t="str">
            <v>PASTA PARA SOLDAR</v>
          </cell>
          <cell r="D3401" t="str">
            <v>24600038-0001</v>
          </cell>
          <cell r="E3401" t="str">
            <v>Pieza</v>
          </cell>
          <cell r="F3401" t="str">
            <v>24601</v>
          </cell>
          <cell r="G3401" t="str">
            <v>11510</v>
          </cell>
          <cell r="H3401"/>
          <cell r="I3401"/>
          <cell r="J3401"/>
        </row>
        <row r="3402">
          <cell r="C3402" t="str">
            <v>TIMBRE O ZUMBADOR</v>
          </cell>
          <cell r="D3402" t="str">
            <v>24600039-0001</v>
          </cell>
          <cell r="E3402" t="str">
            <v>Pieza</v>
          </cell>
          <cell r="F3402" t="str">
            <v>24601</v>
          </cell>
          <cell r="G3402" t="str">
            <v>11510</v>
          </cell>
          <cell r="H3402"/>
          <cell r="I3402"/>
          <cell r="J3402"/>
        </row>
        <row r="3403">
          <cell r="C3403" t="str">
            <v>TUBO DE NEON 4</v>
          </cell>
          <cell r="D3403" t="str">
            <v>24600040-0001</v>
          </cell>
          <cell r="E3403" t="str">
            <v>Pieza</v>
          </cell>
          <cell r="F3403" t="str">
            <v>24601</v>
          </cell>
          <cell r="G3403" t="str">
            <v>11510</v>
          </cell>
          <cell r="H3403"/>
          <cell r="I3403"/>
          <cell r="J3403"/>
        </row>
        <row r="3404">
          <cell r="C3404" t="str">
            <v>TUBO CURVOLINE 32 WATTS T-8</v>
          </cell>
          <cell r="D3404" t="str">
            <v>24600040-0004</v>
          </cell>
          <cell r="E3404" t="str">
            <v>Pieza</v>
          </cell>
          <cell r="F3404" t="str">
            <v>24601</v>
          </cell>
          <cell r="G3404" t="str">
            <v>11510</v>
          </cell>
          <cell r="H3404"/>
          <cell r="I3404"/>
          <cell r="J3404"/>
        </row>
        <row r="3405">
          <cell r="C3405" t="str">
            <v>LAMPARA CURVALUM 40 WATTS</v>
          </cell>
          <cell r="D3405" t="str">
            <v>24600040-0005</v>
          </cell>
          <cell r="E3405" t="str">
            <v>Pieza</v>
          </cell>
          <cell r="F3405" t="str">
            <v>24601</v>
          </cell>
          <cell r="G3405" t="str">
            <v>11510</v>
          </cell>
          <cell r="H3405"/>
          <cell r="I3405"/>
          <cell r="J3405"/>
        </row>
        <row r="3406">
          <cell r="C3406" t="str">
            <v>TUBO SLIM LINE LUZ DE DIA DE 32W W-12 CAT. F48- T12/SS/865</v>
          </cell>
          <cell r="D3406" t="str">
            <v>24600040-0006</v>
          </cell>
          <cell r="E3406" t="str">
            <v>Pieza</v>
          </cell>
          <cell r="F3406" t="str">
            <v>24601</v>
          </cell>
          <cell r="G3406" t="str">
            <v>11510</v>
          </cell>
          <cell r="H3406"/>
          <cell r="I3406"/>
          <cell r="J3406"/>
        </row>
        <row r="3407">
          <cell r="C3407" t="str">
            <v>TUBO CURVALUM 32W LUZ DE DIA</v>
          </cell>
          <cell r="D3407" t="str">
            <v>24600040-0007</v>
          </cell>
          <cell r="E3407" t="str">
            <v>Pieza</v>
          </cell>
          <cell r="F3407" t="str">
            <v>24601</v>
          </cell>
          <cell r="G3407" t="str">
            <v>11510</v>
          </cell>
          <cell r="H3407"/>
          <cell r="I3407"/>
          <cell r="J3407"/>
        </row>
        <row r="3408">
          <cell r="C3408" t="str">
            <v>CAMPANA SR-60</v>
          </cell>
          <cell r="D3408" t="str">
            <v>24600040-0008</v>
          </cell>
          <cell r="E3408" t="str">
            <v>Pieza</v>
          </cell>
          <cell r="F3408" t="str">
            <v>24601</v>
          </cell>
          <cell r="G3408" t="str">
            <v>11510</v>
          </cell>
          <cell r="H3408"/>
          <cell r="I3408"/>
          <cell r="J3408"/>
        </row>
        <row r="3409">
          <cell r="C3409" t="str">
            <v>CENTRO DE CARGA TRIFASICO</v>
          </cell>
          <cell r="D3409" t="str">
            <v>24600040-0009</v>
          </cell>
          <cell r="E3409" t="str">
            <v>Pieza</v>
          </cell>
          <cell r="F3409" t="str">
            <v>24601</v>
          </cell>
          <cell r="G3409" t="str">
            <v>11510</v>
          </cell>
          <cell r="H3409"/>
          <cell r="I3409"/>
          <cell r="J3409"/>
        </row>
        <row r="3410">
          <cell r="C3410" t="str">
            <v>COLLARIN PLASTICO</v>
          </cell>
          <cell r="D3410" t="str">
            <v>24600040-0010</v>
          </cell>
          <cell r="E3410" t="str">
            <v>Pieza</v>
          </cell>
          <cell r="F3410" t="str">
            <v>24601</v>
          </cell>
          <cell r="G3410" t="str">
            <v>11510</v>
          </cell>
          <cell r="H3410"/>
          <cell r="I3410"/>
          <cell r="J3410"/>
        </row>
        <row r="3411">
          <cell r="C3411" t="str">
            <v>CONECTOR TIPO F COAXIAL</v>
          </cell>
          <cell r="D3411" t="str">
            <v>24600040-0011</v>
          </cell>
          <cell r="E3411" t="str">
            <v>Pieza</v>
          </cell>
          <cell r="F3411" t="str">
            <v>24601</v>
          </cell>
          <cell r="G3411" t="str">
            <v>11510</v>
          </cell>
          <cell r="H3411"/>
          <cell r="I3411"/>
          <cell r="J3411"/>
        </row>
        <row r="3412">
          <cell r="C3412" t="str">
            <v>CONTACTO REGULADO</v>
          </cell>
          <cell r="D3412" t="str">
            <v>24600040-0012</v>
          </cell>
          <cell r="E3412" t="str">
            <v>Pieza</v>
          </cell>
          <cell r="F3412" t="str">
            <v>24601</v>
          </cell>
          <cell r="G3412" t="str">
            <v>11510</v>
          </cell>
          <cell r="H3412"/>
          <cell r="I3412"/>
          <cell r="J3412"/>
        </row>
        <row r="3413">
          <cell r="C3413" t="str">
            <v>DIFUSOR PARA ILUMINARIA</v>
          </cell>
          <cell r="D3413" t="str">
            <v>24600040-0013</v>
          </cell>
          <cell r="E3413" t="str">
            <v>Pieza</v>
          </cell>
          <cell r="F3413" t="str">
            <v>24601</v>
          </cell>
          <cell r="G3413" t="str">
            <v>11510</v>
          </cell>
          <cell r="H3413"/>
          <cell r="I3413"/>
          <cell r="J3413"/>
        </row>
        <row r="3414">
          <cell r="C3414" t="str">
            <v>FOCO DE HALOGENO</v>
          </cell>
          <cell r="D3414" t="str">
            <v>24600040-0014</v>
          </cell>
          <cell r="E3414" t="str">
            <v>Pieza</v>
          </cell>
          <cell r="F3414" t="str">
            <v>24601</v>
          </cell>
          <cell r="G3414" t="str">
            <v>11510</v>
          </cell>
          <cell r="H3414"/>
          <cell r="I3414"/>
          <cell r="J3414"/>
        </row>
        <row r="3415">
          <cell r="C3415" t="str">
            <v>FOTOCELDA</v>
          </cell>
          <cell r="D3415" t="str">
            <v>24600040-0015</v>
          </cell>
          <cell r="E3415" t="str">
            <v>Pieza</v>
          </cell>
          <cell r="F3415" t="str">
            <v>24601</v>
          </cell>
          <cell r="G3415" t="str">
            <v>11510</v>
          </cell>
          <cell r="H3415"/>
          <cell r="I3415"/>
          <cell r="J3415"/>
        </row>
        <row r="3416">
          <cell r="C3416" t="str">
            <v>INTERRUPTOR TERMOMAGNETICO QO-3X100</v>
          </cell>
          <cell r="D3416" t="str">
            <v>24600040-0016</v>
          </cell>
          <cell r="E3416" t="str">
            <v>Pieza</v>
          </cell>
          <cell r="F3416" t="str">
            <v>24601</v>
          </cell>
          <cell r="G3416" t="str">
            <v>11510</v>
          </cell>
          <cell r="H3416"/>
          <cell r="I3416"/>
          <cell r="J3416"/>
        </row>
        <row r="3417">
          <cell r="C3417" t="str">
            <v>LAMPARA 13W</v>
          </cell>
          <cell r="D3417" t="str">
            <v>24600040-0017</v>
          </cell>
          <cell r="E3417" t="str">
            <v>Pieza</v>
          </cell>
          <cell r="F3417" t="str">
            <v>24601</v>
          </cell>
          <cell r="G3417" t="str">
            <v>11510</v>
          </cell>
          <cell r="H3417"/>
          <cell r="I3417"/>
          <cell r="J3417"/>
        </row>
        <row r="3418">
          <cell r="C3418" t="str">
            <v>LAMPARA CON ADAPTADOR MAG</v>
          </cell>
          <cell r="D3418" t="str">
            <v>24600040-0019</v>
          </cell>
          <cell r="E3418" t="str">
            <v>Pieza</v>
          </cell>
          <cell r="F3418" t="str">
            <v>24601</v>
          </cell>
          <cell r="G3418" t="str">
            <v>11510</v>
          </cell>
          <cell r="H3418"/>
          <cell r="I3418"/>
          <cell r="J3418"/>
        </row>
        <row r="3419">
          <cell r="C3419" t="str">
            <v>LAMPARA 26W</v>
          </cell>
          <cell r="D3419" t="str">
            <v>24600040-0020</v>
          </cell>
          <cell r="E3419" t="str">
            <v>Pieza</v>
          </cell>
          <cell r="F3419" t="str">
            <v>24601</v>
          </cell>
          <cell r="G3419" t="str">
            <v>11510</v>
          </cell>
          <cell r="H3419"/>
          <cell r="I3419"/>
          <cell r="J3419"/>
        </row>
        <row r="3420">
          <cell r="C3420" t="str">
            <v>LAMPARA FLUORESCENTE</v>
          </cell>
          <cell r="D3420" t="str">
            <v>24600040-0022</v>
          </cell>
          <cell r="E3420" t="str">
            <v>Pieza</v>
          </cell>
          <cell r="F3420" t="str">
            <v>24601</v>
          </cell>
          <cell r="G3420" t="str">
            <v>11510</v>
          </cell>
          <cell r="H3420"/>
          <cell r="I3420"/>
          <cell r="J3420"/>
        </row>
        <row r="3421">
          <cell r="C3421" t="str">
            <v>LAMPARA FLUORESCENTE EN ESPIRAL</v>
          </cell>
          <cell r="D3421" t="str">
            <v>24600040-0023</v>
          </cell>
          <cell r="E3421" t="str">
            <v>Pieza</v>
          </cell>
          <cell r="F3421" t="str">
            <v>24601</v>
          </cell>
          <cell r="G3421" t="str">
            <v>11510</v>
          </cell>
          <cell r="H3421"/>
          <cell r="I3421"/>
          <cell r="J3421"/>
        </row>
        <row r="3422">
          <cell r="C3422" t="str">
            <v>LAMPARA FLUORESCENTE TRIPLE</v>
          </cell>
          <cell r="D3422" t="str">
            <v>24600040-0024</v>
          </cell>
          <cell r="E3422" t="str">
            <v>Pieza</v>
          </cell>
          <cell r="F3422" t="str">
            <v>24601</v>
          </cell>
          <cell r="G3422" t="str">
            <v>11510</v>
          </cell>
          <cell r="H3422"/>
          <cell r="I3422"/>
          <cell r="J3422"/>
        </row>
        <row r="3423">
          <cell r="C3423" t="str">
            <v>LAMPARA HALOGENA</v>
          </cell>
          <cell r="D3423" t="str">
            <v>24600040-0025</v>
          </cell>
          <cell r="E3423" t="str">
            <v>Pieza</v>
          </cell>
          <cell r="F3423" t="str">
            <v>24601</v>
          </cell>
          <cell r="G3423" t="str">
            <v>11510</v>
          </cell>
          <cell r="H3423"/>
          <cell r="I3423"/>
          <cell r="J3423"/>
        </row>
        <row r="3424">
          <cell r="C3424" t="str">
            <v>LAMPARA DE PORCELANA</v>
          </cell>
          <cell r="D3424" t="str">
            <v>24600040-0028</v>
          </cell>
          <cell r="E3424" t="str">
            <v>Pieza</v>
          </cell>
          <cell r="F3424" t="str">
            <v>24601</v>
          </cell>
          <cell r="G3424" t="str">
            <v>11510</v>
          </cell>
          <cell r="H3424"/>
          <cell r="I3424"/>
          <cell r="J3424"/>
        </row>
        <row r="3425">
          <cell r="C3425" t="str">
            <v>PORTA-LAMPARA</v>
          </cell>
          <cell r="D3425" t="str">
            <v>24600040-0029</v>
          </cell>
          <cell r="E3425" t="str">
            <v>Pieza</v>
          </cell>
          <cell r="F3425" t="str">
            <v>24601</v>
          </cell>
          <cell r="G3425" t="str">
            <v>11510</v>
          </cell>
          <cell r="H3425"/>
          <cell r="I3425"/>
          <cell r="J3425"/>
        </row>
        <row r="3426">
          <cell r="C3426" t="str">
            <v>REDUCCION DE MOGUL</v>
          </cell>
          <cell r="D3426" t="str">
            <v>24600040-0030</v>
          </cell>
          <cell r="E3426" t="str">
            <v>Pieza</v>
          </cell>
          <cell r="F3426" t="str">
            <v>24601</v>
          </cell>
          <cell r="G3426" t="str">
            <v>11510</v>
          </cell>
          <cell r="H3426"/>
          <cell r="I3426"/>
          <cell r="J3426"/>
        </row>
        <row r="3427">
          <cell r="C3427" t="str">
            <v>TUBO FLUORESCENTE</v>
          </cell>
          <cell r="D3427" t="str">
            <v>24600040-0031</v>
          </cell>
          <cell r="E3427" t="str">
            <v>Pieza</v>
          </cell>
          <cell r="F3427" t="str">
            <v>24601</v>
          </cell>
          <cell r="G3427" t="str">
            <v>11510</v>
          </cell>
          <cell r="H3427"/>
          <cell r="I3427"/>
          <cell r="J3427"/>
        </row>
        <row r="3428">
          <cell r="C3428" t="str">
            <v>CONVERTIDOR AUDIO D/A</v>
          </cell>
          <cell r="D3428" t="str">
            <v>24600040-0032</v>
          </cell>
          <cell r="E3428" t="str">
            <v>Pieza</v>
          </cell>
          <cell r="F3428" t="str">
            <v>24601</v>
          </cell>
          <cell r="G3428" t="str">
            <v>11510</v>
          </cell>
          <cell r="H3428"/>
          <cell r="I3428"/>
          <cell r="J3428"/>
        </row>
        <row r="3429">
          <cell r="C3429" t="str">
            <v>CONVERTIDOR AUDIO A/D</v>
          </cell>
          <cell r="D3429" t="str">
            <v>24600040-0033</v>
          </cell>
          <cell r="E3429" t="str">
            <v>Pieza</v>
          </cell>
          <cell r="F3429" t="str">
            <v>24601</v>
          </cell>
          <cell r="G3429" t="str">
            <v>11510</v>
          </cell>
          <cell r="H3429"/>
          <cell r="I3429"/>
          <cell r="J3429"/>
        </row>
        <row r="3430">
          <cell r="C3430" t="str">
            <v>MODULO BNC DE AUDIO BALANCEADO</v>
          </cell>
          <cell r="D3430" t="str">
            <v>24600040-0034</v>
          </cell>
          <cell r="E3430" t="str">
            <v>Pieza</v>
          </cell>
          <cell r="F3430" t="str">
            <v>24601</v>
          </cell>
          <cell r="G3430" t="str">
            <v>11510</v>
          </cell>
          <cell r="H3430"/>
          <cell r="I3430"/>
          <cell r="J3430"/>
        </row>
        <row r="3431">
          <cell r="C3431" t="str">
            <v>MODULO BNC DE VIDEO</v>
          </cell>
          <cell r="D3431" t="str">
            <v>24600040-0035</v>
          </cell>
          <cell r="E3431" t="str">
            <v>Pieza</v>
          </cell>
          <cell r="F3431" t="str">
            <v>24601</v>
          </cell>
          <cell r="G3431" t="str">
            <v>11510</v>
          </cell>
          <cell r="H3431"/>
          <cell r="I3431"/>
          <cell r="J3431"/>
        </row>
        <row r="3432">
          <cell r="C3432" t="str">
            <v>SINCRONIZADOR SD/HD</v>
          </cell>
          <cell r="D3432" t="str">
            <v>24600040-0036</v>
          </cell>
          <cell r="E3432" t="str">
            <v>Pieza</v>
          </cell>
          <cell r="F3432" t="str">
            <v>24601</v>
          </cell>
          <cell r="G3432" t="str">
            <v>11510</v>
          </cell>
          <cell r="H3432"/>
          <cell r="I3432"/>
          <cell r="J3432"/>
        </row>
        <row r="3433">
          <cell r="C3433" t="str">
            <v>CONVERTIDOR DE VIDEO HD/SD</v>
          </cell>
          <cell r="D3433" t="str">
            <v>24600040-0037</v>
          </cell>
          <cell r="E3433" t="str">
            <v>Pieza</v>
          </cell>
          <cell r="F3433" t="str">
            <v>24601</v>
          </cell>
          <cell r="G3433" t="str">
            <v>11510</v>
          </cell>
          <cell r="H3433"/>
          <cell r="I3433"/>
          <cell r="J3433"/>
        </row>
        <row r="3434">
          <cell r="C3434" t="str">
            <v>CONVERTIDOR DE VIDEO SD/HD</v>
          </cell>
          <cell r="D3434" t="str">
            <v>24600040-0038</v>
          </cell>
          <cell r="E3434" t="str">
            <v>Pieza</v>
          </cell>
          <cell r="F3434" t="str">
            <v>24601</v>
          </cell>
          <cell r="G3434" t="str">
            <v>11510</v>
          </cell>
          <cell r="H3434"/>
          <cell r="I3434"/>
          <cell r="J3434"/>
        </row>
        <row r="3435">
          <cell r="C3435" t="str">
            <v>SUBMODULO PARA CHASIS</v>
          </cell>
          <cell r="D3435" t="str">
            <v>24600040-0039</v>
          </cell>
          <cell r="E3435" t="str">
            <v>Pieza</v>
          </cell>
          <cell r="F3435" t="str">
            <v>24601</v>
          </cell>
          <cell r="G3435" t="str">
            <v>11510</v>
          </cell>
          <cell r="H3435"/>
          <cell r="I3435"/>
          <cell r="J3435"/>
        </row>
        <row r="3436">
          <cell r="C3436" t="str">
            <v>GLOBO ROJO TEMPLADO PARA LUMINARIA DE OBSTRUCCION</v>
          </cell>
          <cell r="D3436" t="str">
            <v>24600040-0044</v>
          </cell>
          <cell r="E3436" t="str">
            <v>Pieza</v>
          </cell>
          <cell r="F3436" t="str">
            <v>24601</v>
          </cell>
          <cell r="G3436" t="str">
            <v>11510</v>
          </cell>
          <cell r="H3436"/>
          <cell r="I3436"/>
          <cell r="J3436"/>
        </row>
        <row r="3437">
          <cell r="C3437" t="str">
            <v>AMPLIFICADOR DE SEÑAL</v>
          </cell>
          <cell r="D3437" t="str">
            <v>24600040-0045</v>
          </cell>
          <cell r="E3437" t="str">
            <v>Pieza</v>
          </cell>
          <cell r="F3437" t="str">
            <v>24601</v>
          </cell>
          <cell r="G3437" t="str">
            <v>11510</v>
          </cell>
          <cell r="H3437"/>
          <cell r="I3437"/>
          <cell r="J3437"/>
        </row>
        <row r="3438">
          <cell r="C3438" t="str">
            <v>CABLE DE INTERCONEXION UTP CON CONECTORES</v>
          </cell>
          <cell r="D3438" t="str">
            <v>24601001-0001</v>
          </cell>
          <cell r="E3438" t="str">
            <v>Pieza</v>
          </cell>
          <cell r="F3438" t="str">
            <v>24601</v>
          </cell>
          <cell r="G3438" t="str">
            <v>11510</v>
          </cell>
          <cell r="H3438"/>
          <cell r="I3438"/>
          <cell r="J3438"/>
        </row>
        <row r="3439">
          <cell r="C3439" t="str">
            <v>RECEPTACULO</v>
          </cell>
          <cell r="D3439" t="str">
            <v>24601001-0002</v>
          </cell>
          <cell r="E3439" t="str">
            <v>Pieza</v>
          </cell>
          <cell r="F3439" t="str">
            <v>24601</v>
          </cell>
          <cell r="G3439" t="str">
            <v>11510</v>
          </cell>
          <cell r="H3439"/>
          <cell r="I3439"/>
          <cell r="J3439"/>
        </row>
        <row r="3440">
          <cell r="C3440" t="str">
            <v>LAMPARA DE MANO</v>
          </cell>
          <cell r="D3440" t="str">
            <v>24601001-0003</v>
          </cell>
          <cell r="E3440" t="str">
            <v>Pieza</v>
          </cell>
          <cell r="F3440" t="str">
            <v>24601</v>
          </cell>
          <cell r="G3440" t="str">
            <v>11510</v>
          </cell>
          <cell r="H3440"/>
          <cell r="I3440"/>
          <cell r="J3440"/>
        </row>
        <row r="3441">
          <cell r="C3441" t="str">
            <v>PILA ALCALINA C</v>
          </cell>
          <cell r="D3441" t="str">
            <v>24601001-0004</v>
          </cell>
          <cell r="E3441" t="str">
            <v>Pieza</v>
          </cell>
          <cell r="F3441" t="str">
            <v>24601</v>
          </cell>
          <cell r="G3441" t="str">
            <v>11510</v>
          </cell>
          <cell r="H3441"/>
          <cell r="I3441"/>
          <cell r="J3441"/>
        </row>
        <row r="3442">
          <cell r="C3442" t="str">
            <v>BATERIAS PARA RADIO</v>
          </cell>
          <cell r="D3442" t="str">
            <v>24601001-0005</v>
          </cell>
          <cell r="E3442" t="str">
            <v>Pieza</v>
          </cell>
          <cell r="F3442" t="str">
            <v>24601</v>
          </cell>
          <cell r="G3442" t="str">
            <v>11510</v>
          </cell>
          <cell r="H3442"/>
          <cell r="I3442"/>
          <cell r="J3442"/>
        </row>
        <row r="3443">
          <cell r="C3443" t="str">
            <v>CABLE UTP</v>
          </cell>
          <cell r="D3443" t="str">
            <v>24601001-0007</v>
          </cell>
          <cell r="E3443" t="str">
            <v>ROLLO</v>
          </cell>
          <cell r="F3443" t="str">
            <v>24601</v>
          </cell>
          <cell r="G3443" t="str">
            <v>11510</v>
          </cell>
          <cell r="H3443"/>
          <cell r="I3443"/>
          <cell r="J3443"/>
        </row>
        <row r="3444">
          <cell r="C3444" t="str">
            <v>CANALETA DE PVC</v>
          </cell>
          <cell r="D3444" t="str">
            <v>24601001-0008</v>
          </cell>
          <cell r="E3444" t="str">
            <v>METRO</v>
          </cell>
          <cell r="F3444" t="str">
            <v>24601</v>
          </cell>
          <cell r="G3444" t="str">
            <v>11510</v>
          </cell>
          <cell r="H3444"/>
          <cell r="I3444"/>
          <cell r="J3444"/>
        </row>
        <row r="3445">
          <cell r="C3445" t="str">
            <v>CANALETA DE ALUMINIO</v>
          </cell>
          <cell r="D3445" t="str">
            <v>24601001-0009</v>
          </cell>
          <cell r="E3445" t="str">
            <v>METRO</v>
          </cell>
          <cell r="F3445" t="str">
            <v>24601</v>
          </cell>
          <cell r="G3445" t="str">
            <v>11510</v>
          </cell>
          <cell r="H3445"/>
          <cell r="I3445"/>
          <cell r="J3445"/>
        </row>
        <row r="3446">
          <cell r="C3446" t="str">
            <v>JACK</v>
          </cell>
          <cell r="D3446" t="str">
            <v>24601001-0010</v>
          </cell>
          <cell r="E3446" t="str">
            <v>Pieza</v>
          </cell>
          <cell r="F3446" t="str">
            <v>24601</v>
          </cell>
          <cell r="G3446" t="str">
            <v>11510</v>
          </cell>
          <cell r="H3446"/>
          <cell r="I3446"/>
          <cell r="J3446"/>
        </row>
        <row r="3447">
          <cell r="C3447" t="str">
            <v>CAJA TIPO CONDULET</v>
          </cell>
          <cell r="D3447" t="str">
            <v>24601001-0011</v>
          </cell>
          <cell r="E3447" t="str">
            <v>Pieza</v>
          </cell>
          <cell r="F3447" t="str">
            <v>24601</v>
          </cell>
          <cell r="G3447" t="str">
            <v>11510</v>
          </cell>
          <cell r="H3447"/>
          <cell r="I3447"/>
          <cell r="J3447"/>
        </row>
        <row r="3448">
          <cell r="C3448" t="str">
            <v>COPLE</v>
          </cell>
          <cell r="D3448" t="str">
            <v>24601001-0012</v>
          </cell>
          <cell r="E3448" t="str">
            <v>Pieza</v>
          </cell>
          <cell r="F3448" t="str">
            <v>24601</v>
          </cell>
          <cell r="G3448" t="str">
            <v>11510</v>
          </cell>
          <cell r="H3448"/>
          <cell r="I3448"/>
          <cell r="J3448"/>
        </row>
        <row r="3449">
          <cell r="C3449" t="str">
            <v>CONECTOR TIPO AMERICANO</v>
          </cell>
          <cell r="D3449" t="str">
            <v>24601001-0013</v>
          </cell>
          <cell r="E3449" t="str">
            <v>Pieza</v>
          </cell>
          <cell r="F3449" t="str">
            <v>24601</v>
          </cell>
          <cell r="G3449" t="str">
            <v>11510</v>
          </cell>
          <cell r="H3449"/>
          <cell r="I3449"/>
          <cell r="J3449"/>
        </row>
        <row r="3450">
          <cell r="C3450" t="str">
            <v>CLAVIJA CON POLO A TIERRA</v>
          </cell>
          <cell r="D3450" t="str">
            <v>24601001-0014</v>
          </cell>
          <cell r="E3450" t="str">
            <v>Pieza</v>
          </cell>
          <cell r="F3450" t="str">
            <v>24601</v>
          </cell>
          <cell r="G3450" t="str">
            <v>11510</v>
          </cell>
          <cell r="H3450"/>
          <cell r="I3450"/>
          <cell r="J3450"/>
        </row>
        <row r="3451">
          <cell r="C3451" t="str">
            <v>LAMPARA DE LED</v>
          </cell>
          <cell r="D3451" t="str">
            <v>24601001-0015</v>
          </cell>
          <cell r="E3451" t="str">
            <v>Pieza</v>
          </cell>
          <cell r="F3451" t="str">
            <v>24601</v>
          </cell>
          <cell r="G3451" t="str">
            <v>11510</v>
          </cell>
          <cell r="H3451"/>
          <cell r="I3451"/>
          <cell r="J3451"/>
        </row>
        <row r="3452">
          <cell r="C3452" t="str">
            <v>REFLECTOR LED</v>
          </cell>
          <cell r="D3452" t="str">
            <v>24601001-0016</v>
          </cell>
          <cell r="E3452" t="str">
            <v>Pieza</v>
          </cell>
          <cell r="F3452" t="str">
            <v>24601</v>
          </cell>
          <cell r="G3452" t="str">
            <v>11510</v>
          </cell>
          <cell r="H3452"/>
          <cell r="I3452"/>
          <cell r="J3452"/>
        </row>
        <row r="3453">
          <cell r="C3453" t="str">
            <v>DOWNLIGTH LED</v>
          </cell>
          <cell r="D3453" t="str">
            <v>24601001-0017</v>
          </cell>
          <cell r="E3453" t="str">
            <v>Pieza</v>
          </cell>
          <cell r="F3453" t="str">
            <v>24601</v>
          </cell>
          <cell r="G3453" t="str">
            <v>11510</v>
          </cell>
          <cell r="H3453"/>
          <cell r="I3453"/>
          <cell r="J3453"/>
        </row>
        <row r="3454">
          <cell r="C3454" t="str">
            <v>MODULO DE DIMMER</v>
          </cell>
          <cell r="D3454" t="str">
            <v>24601001-0018</v>
          </cell>
          <cell r="E3454" t="str">
            <v>Pieza</v>
          </cell>
          <cell r="F3454" t="str">
            <v>24601</v>
          </cell>
          <cell r="G3454" t="str">
            <v>11510</v>
          </cell>
          <cell r="H3454"/>
          <cell r="I3454"/>
          <cell r="J3454"/>
        </row>
        <row r="3455">
          <cell r="C3455" t="str">
            <v>LAMPARA DE EMERGENCIA</v>
          </cell>
          <cell r="D3455" t="str">
            <v>24601001-0019</v>
          </cell>
          <cell r="E3455" t="str">
            <v>Pieza</v>
          </cell>
          <cell r="F3455" t="str">
            <v>24601</v>
          </cell>
          <cell r="G3455" t="str">
            <v>11510</v>
          </cell>
          <cell r="H3455"/>
          <cell r="I3455"/>
          <cell r="J3455"/>
        </row>
        <row r="3456">
          <cell r="C3456" t="str">
            <v>LAMPARA PASO DE GATO</v>
          </cell>
          <cell r="D3456" t="str">
            <v>24601001-0020</v>
          </cell>
          <cell r="E3456" t="str">
            <v>Pieza</v>
          </cell>
          <cell r="F3456" t="str">
            <v>24601</v>
          </cell>
          <cell r="G3456" t="str">
            <v>11510</v>
          </cell>
          <cell r="H3456"/>
          <cell r="I3456"/>
          <cell r="J3456"/>
        </row>
        <row r="3457">
          <cell r="C3457" t="str">
            <v>TIRA DE LED</v>
          </cell>
          <cell r="D3457" t="str">
            <v>24601001-0021</v>
          </cell>
          <cell r="E3457" t="str">
            <v>Pieza</v>
          </cell>
          <cell r="F3457" t="str">
            <v>24601</v>
          </cell>
          <cell r="G3457" t="str">
            <v>11510</v>
          </cell>
          <cell r="H3457"/>
          <cell r="I3457"/>
          <cell r="J3457"/>
        </row>
        <row r="3458">
          <cell r="C3458" t="str">
            <v>CENTRO DE DISTRIBUCION</v>
          </cell>
          <cell r="D3458" t="str">
            <v>24601001-0022</v>
          </cell>
          <cell r="E3458" t="str">
            <v>Pieza</v>
          </cell>
          <cell r="F3458" t="str">
            <v>24601</v>
          </cell>
          <cell r="G3458" t="str">
            <v>11510</v>
          </cell>
          <cell r="H3458"/>
          <cell r="I3458"/>
          <cell r="J3458"/>
        </row>
        <row r="3459">
          <cell r="C3459" t="str">
            <v>ACOPLADOR DE IMPEDANCIA</v>
          </cell>
          <cell r="D3459" t="str">
            <v>24601001-0023</v>
          </cell>
          <cell r="E3459" t="str">
            <v>Pieza</v>
          </cell>
          <cell r="F3459" t="str">
            <v>24601</v>
          </cell>
          <cell r="G3459" t="str">
            <v>11510</v>
          </cell>
          <cell r="H3459"/>
          <cell r="I3459"/>
          <cell r="J3459"/>
        </row>
        <row r="3460">
          <cell r="C3460" t="str">
            <v>CABLE COAXIAL FABRICADO TERMINADO EN CONECTOR TIPO F</v>
          </cell>
          <cell r="D3460" t="str">
            <v>24601001-0024</v>
          </cell>
          <cell r="E3460" t="str">
            <v>Pieza</v>
          </cell>
          <cell r="F3460" t="str">
            <v>24601</v>
          </cell>
          <cell r="G3460" t="str">
            <v>11510</v>
          </cell>
          <cell r="H3460"/>
          <cell r="I3460"/>
          <cell r="J3460"/>
        </row>
        <row r="3461">
          <cell r="C3461" t="str">
            <v>CABLE PARA AUDIO RCA</v>
          </cell>
          <cell r="D3461" t="str">
            <v>24601001-0025</v>
          </cell>
          <cell r="E3461" t="str">
            <v>Pieza</v>
          </cell>
          <cell r="F3461" t="str">
            <v>24601</v>
          </cell>
          <cell r="G3461" t="str">
            <v>11510</v>
          </cell>
          <cell r="H3461"/>
          <cell r="I3461"/>
          <cell r="J3461"/>
        </row>
        <row r="3462">
          <cell r="C3462" t="str">
            <v>GRAPA DE PLASTICO</v>
          </cell>
          <cell r="D3462" t="str">
            <v>24601001-0026</v>
          </cell>
          <cell r="E3462" t="str">
            <v>Pieza</v>
          </cell>
          <cell r="F3462" t="str">
            <v>24601</v>
          </cell>
          <cell r="G3462" t="str">
            <v>11510</v>
          </cell>
          <cell r="H3462"/>
          <cell r="I3462"/>
          <cell r="J3462"/>
        </row>
        <row r="3463">
          <cell r="C3463" t="str">
            <v>TERMINAL PONCHABLE - ZAPATA</v>
          </cell>
          <cell r="D3463" t="str">
            <v>24601001-0027</v>
          </cell>
          <cell r="E3463" t="str">
            <v>Pieza</v>
          </cell>
          <cell r="F3463" t="str">
            <v>24601</v>
          </cell>
          <cell r="G3463" t="str">
            <v>11510</v>
          </cell>
          <cell r="H3463"/>
          <cell r="I3463"/>
          <cell r="J3463"/>
        </row>
        <row r="3464">
          <cell r="C3464" t="str">
            <v>LAMPARA SLIMLINE</v>
          </cell>
          <cell r="D3464" t="str">
            <v>24601001-0028</v>
          </cell>
          <cell r="E3464" t="str">
            <v>Pieza</v>
          </cell>
          <cell r="F3464" t="str">
            <v>24601</v>
          </cell>
          <cell r="G3464" t="str">
            <v>11510</v>
          </cell>
          <cell r="H3464"/>
          <cell r="I3464"/>
          <cell r="J3464"/>
        </row>
        <row r="3465">
          <cell r="C3465" t="str">
            <v>INTERRUPTOR TERMOMAGNETICO</v>
          </cell>
          <cell r="D3465" t="str">
            <v>24601001-0029</v>
          </cell>
          <cell r="E3465" t="str">
            <v>Pieza</v>
          </cell>
          <cell r="F3465" t="str">
            <v>24601</v>
          </cell>
          <cell r="G3465" t="str">
            <v>11510</v>
          </cell>
          <cell r="H3465"/>
          <cell r="I3465"/>
          <cell r="J3465"/>
        </row>
        <row r="3466">
          <cell r="C3466" t="str">
            <v>LAMPARA AHORRADORA  ESPIRAL</v>
          </cell>
          <cell r="D3466" t="str">
            <v>24601001-0030</v>
          </cell>
          <cell r="E3466" t="str">
            <v>Pieza</v>
          </cell>
          <cell r="F3466" t="str">
            <v>24601</v>
          </cell>
          <cell r="G3466" t="str">
            <v>11510</v>
          </cell>
          <cell r="H3466"/>
          <cell r="I3466"/>
          <cell r="J3466"/>
        </row>
        <row r="3467">
          <cell r="C3467" t="str">
            <v>LAMPARA AHORRADORA</v>
          </cell>
          <cell r="D3467" t="str">
            <v>24601001-0031</v>
          </cell>
          <cell r="E3467" t="str">
            <v>Pieza</v>
          </cell>
          <cell r="F3467" t="str">
            <v>24601</v>
          </cell>
          <cell r="G3467" t="str">
            <v>11510</v>
          </cell>
          <cell r="H3467"/>
          <cell r="I3467"/>
          <cell r="J3467"/>
        </row>
        <row r="3468">
          <cell r="C3468" t="str">
            <v>CABLE POT DUPLEX</v>
          </cell>
          <cell r="D3468" t="str">
            <v>24601001-0032</v>
          </cell>
          <cell r="E3468" t="str">
            <v>METRO</v>
          </cell>
          <cell r="F3468" t="str">
            <v>24601</v>
          </cell>
          <cell r="G3468" t="str">
            <v>11510</v>
          </cell>
          <cell r="H3468"/>
          <cell r="I3468"/>
          <cell r="J3468"/>
        </row>
        <row r="3469">
          <cell r="C3469" t="str">
            <v>CLAVIJA AHULADA</v>
          </cell>
          <cell r="D3469" t="str">
            <v>24601001-0033</v>
          </cell>
          <cell r="E3469" t="str">
            <v>Pieza</v>
          </cell>
          <cell r="F3469" t="str">
            <v>24601</v>
          </cell>
          <cell r="G3469" t="str">
            <v>11510</v>
          </cell>
          <cell r="H3469"/>
          <cell r="I3469"/>
          <cell r="J3469"/>
        </row>
        <row r="3470">
          <cell r="C3470" t="str">
            <v>TUBO METALICO FLEXIBLE</v>
          </cell>
          <cell r="D3470" t="str">
            <v>24601001-0034</v>
          </cell>
          <cell r="E3470" t="str">
            <v>Pieza</v>
          </cell>
          <cell r="F3470" t="str">
            <v>24601</v>
          </cell>
          <cell r="G3470" t="str">
            <v>11510</v>
          </cell>
          <cell r="H3470"/>
          <cell r="I3470"/>
          <cell r="J3470"/>
        </row>
        <row r="3471">
          <cell r="C3471" t="str">
            <v>CABLE THW</v>
          </cell>
          <cell r="D3471" t="str">
            <v>24601001-0036</v>
          </cell>
          <cell r="E3471" t="str">
            <v>METRO</v>
          </cell>
          <cell r="F3471" t="str">
            <v>24601</v>
          </cell>
          <cell r="G3471" t="str">
            <v>11510</v>
          </cell>
          <cell r="H3471"/>
          <cell r="I3471"/>
          <cell r="J3471"/>
        </row>
        <row r="3472">
          <cell r="C3472" t="str">
            <v>INTERRUPTOR SENCILLO</v>
          </cell>
          <cell r="D3472" t="str">
            <v>24601001-0037</v>
          </cell>
          <cell r="E3472" t="str">
            <v>Pieza</v>
          </cell>
          <cell r="F3472" t="str">
            <v>24601</v>
          </cell>
          <cell r="G3472" t="str">
            <v>11510</v>
          </cell>
          <cell r="H3472"/>
          <cell r="I3472"/>
          <cell r="J3472"/>
        </row>
        <row r="3473">
          <cell r="C3473" t="str">
            <v>LUMINARIA</v>
          </cell>
          <cell r="D3473" t="str">
            <v>24601001-0038</v>
          </cell>
          <cell r="E3473" t="str">
            <v>Pieza</v>
          </cell>
          <cell r="F3473" t="str">
            <v>24601</v>
          </cell>
          <cell r="G3473" t="str">
            <v>11510</v>
          </cell>
          <cell r="H3473"/>
          <cell r="I3473"/>
          <cell r="J3473"/>
        </row>
        <row r="3474">
          <cell r="C3474" t="str">
            <v>CENTRO DE CARGA INCLUYE KIT DE MONTAJE</v>
          </cell>
          <cell r="D3474" t="str">
            <v>24601001-0039</v>
          </cell>
          <cell r="E3474" t="str">
            <v>Pieza</v>
          </cell>
          <cell r="F3474" t="str">
            <v>24601</v>
          </cell>
          <cell r="G3474" t="str">
            <v>11510</v>
          </cell>
          <cell r="H3474"/>
          <cell r="I3474"/>
          <cell r="J3474"/>
        </row>
        <row r="3475">
          <cell r="C3475" t="str">
            <v>BATERIA PARA SERVIDOR</v>
          </cell>
          <cell r="D3475" t="str">
            <v>24601001-0040</v>
          </cell>
          <cell r="E3475" t="str">
            <v>Pieza</v>
          </cell>
          <cell r="F3475" t="str">
            <v>24601</v>
          </cell>
          <cell r="G3475" t="str">
            <v>11510</v>
          </cell>
          <cell r="H3475"/>
          <cell r="I3475"/>
          <cell r="J3475"/>
        </row>
        <row r="3476">
          <cell r="C3476" t="str">
            <v>LAMPARA EMPOTRABLE</v>
          </cell>
          <cell r="D3476" t="str">
            <v>24601001-0041</v>
          </cell>
          <cell r="E3476" t="str">
            <v>Pieza</v>
          </cell>
          <cell r="F3476" t="str">
            <v>24601</v>
          </cell>
          <cell r="G3476" t="str">
            <v>11510</v>
          </cell>
          <cell r="H3476"/>
          <cell r="I3476"/>
          <cell r="J3476"/>
        </row>
        <row r="3477">
          <cell r="C3477" t="str">
            <v>CAJA PARA CANALETA</v>
          </cell>
          <cell r="D3477" t="str">
            <v>24601001-0042</v>
          </cell>
          <cell r="E3477" t="str">
            <v>Pieza</v>
          </cell>
          <cell r="F3477" t="str">
            <v>24601</v>
          </cell>
          <cell r="G3477" t="str">
            <v>11510</v>
          </cell>
          <cell r="H3477"/>
          <cell r="I3477"/>
          <cell r="J3477"/>
        </row>
        <row r="3478">
          <cell r="C3478" t="str">
            <v>TUBO CONDUIT 3/4</v>
          </cell>
          <cell r="D3478" t="str">
            <v>24601001-0043</v>
          </cell>
          <cell r="E3478" t="str">
            <v>Pieza</v>
          </cell>
          <cell r="F3478" t="str">
            <v>24601</v>
          </cell>
          <cell r="G3478" t="str">
            <v>11510</v>
          </cell>
          <cell r="H3478"/>
          <cell r="I3478"/>
          <cell r="J3478"/>
        </row>
        <row r="3479">
          <cell r="C3479" t="str">
            <v>CODO CONDUIT 1/2</v>
          </cell>
          <cell r="D3479" t="str">
            <v>24601001-0044</v>
          </cell>
          <cell r="E3479" t="str">
            <v>Pieza</v>
          </cell>
          <cell r="F3479" t="str">
            <v>24601</v>
          </cell>
          <cell r="G3479" t="str">
            <v>11510</v>
          </cell>
          <cell r="H3479"/>
          <cell r="I3479"/>
          <cell r="J3479"/>
        </row>
        <row r="3480">
          <cell r="C3480" t="str">
            <v>CODO CONDUIT 3/4</v>
          </cell>
          <cell r="D3480" t="str">
            <v>24601001-0045</v>
          </cell>
          <cell r="E3480" t="str">
            <v>Pieza</v>
          </cell>
          <cell r="F3480" t="str">
            <v>24601</v>
          </cell>
          <cell r="G3480" t="str">
            <v>11510</v>
          </cell>
          <cell r="H3480"/>
          <cell r="I3480"/>
          <cell r="J3480"/>
        </row>
        <row r="3481">
          <cell r="C3481" t="str">
            <v>CABLE THW 14</v>
          </cell>
          <cell r="D3481" t="str">
            <v>24601001-0046</v>
          </cell>
          <cell r="E3481" t="str">
            <v>ROLLO</v>
          </cell>
          <cell r="F3481" t="str">
            <v>24601</v>
          </cell>
          <cell r="G3481" t="str">
            <v>11510</v>
          </cell>
          <cell r="H3481"/>
          <cell r="I3481"/>
          <cell r="J3481"/>
        </row>
        <row r="3482">
          <cell r="C3482" t="str">
            <v>CABLE DUPLEX 16</v>
          </cell>
          <cell r="D3482" t="str">
            <v>24601001-0047</v>
          </cell>
          <cell r="E3482" t="str">
            <v>ROLLO</v>
          </cell>
          <cell r="F3482" t="str">
            <v>24601</v>
          </cell>
          <cell r="G3482" t="str">
            <v>11510</v>
          </cell>
          <cell r="H3482"/>
          <cell r="I3482"/>
          <cell r="J3482"/>
        </row>
        <row r="3483">
          <cell r="C3483" t="str">
            <v>CABLE YOMPER</v>
          </cell>
          <cell r="D3483" t="str">
            <v>24601001-0048</v>
          </cell>
          <cell r="E3483" t="str">
            <v>ROLLO</v>
          </cell>
          <cell r="F3483" t="str">
            <v>24601</v>
          </cell>
          <cell r="G3483" t="str">
            <v>11510</v>
          </cell>
          <cell r="H3483"/>
          <cell r="I3483"/>
          <cell r="J3483"/>
        </row>
        <row r="3484">
          <cell r="C3484" t="str">
            <v>FOCO 2 PINES LUZ DE DIA</v>
          </cell>
          <cell r="D3484" t="str">
            <v>24601001-0049</v>
          </cell>
          <cell r="E3484" t="str">
            <v>Pieza</v>
          </cell>
          <cell r="F3484" t="str">
            <v>24601</v>
          </cell>
          <cell r="G3484" t="str">
            <v>11510</v>
          </cell>
          <cell r="H3484"/>
          <cell r="I3484"/>
          <cell r="J3484"/>
        </row>
        <row r="3485">
          <cell r="C3485" t="str">
            <v>CABLE THHWS-LS 8</v>
          </cell>
          <cell r="D3485" t="str">
            <v>24601001-0050</v>
          </cell>
          <cell r="E3485" t="str">
            <v>ROLLO</v>
          </cell>
          <cell r="F3485" t="str">
            <v>24601</v>
          </cell>
          <cell r="G3485" t="str">
            <v>11510</v>
          </cell>
          <cell r="H3485"/>
          <cell r="I3485"/>
          <cell r="J3485"/>
        </row>
        <row r="3486">
          <cell r="C3486" t="str">
            <v>CABLE DESNUDO 8</v>
          </cell>
          <cell r="D3486" t="str">
            <v>24601001-0051</v>
          </cell>
          <cell r="E3486" t="str">
            <v>ROLLO</v>
          </cell>
          <cell r="F3486" t="str">
            <v>24601</v>
          </cell>
          <cell r="G3486" t="str">
            <v>11510</v>
          </cell>
          <cell r="H3486"/>
          <cell r="I3486"/>
          <cell r="J3486"/>
        </row>
        <row r="3487">
          <cell r="C3487" t="str">
            <v>CONTRA CONDUIT</v>
          </cell>
          <cell r="D3487" t="str">
            <v>24601001-0052</v>
          </cell>
          <cell r="E3487" t="str">
            <v>Pieza</v>
          </cell>
          <cell r="F3487" t="str">
            <v>24601</v>
          </cell>
          <cell r="G3487" t="str">
            <v>11510</v>
          </cell>
          <cell r="H3487"/>
          <cell r="I3487"/>
          <cell r="J3487"/>
        </row>
        <row r="3488">
          <cell r="C3488" t="str">
            <v>MONITOR CONDUIT</v>
          </cell>
          <cell r="D3488" t="str">
            <v>24601001-0053</v>
          </cell>
          <cell r="E3488" t="str">
            <v>Pieza</v>
          </cell>
          <cell r="F3488" t="str">
            <v>24601</v>
          </cell>
          <cell r="G3488" t="str">
            <v>11510</v>
          </cell>
          <cell r="H3488"/>
          <cell r="I3488"/>
          <cell r="J3488"/>
        </row>
        <row r="3489">
          <cell r="C3489" t="str">
            <v>BULBO</v>
          </cell>
          <cell r="D3489" t="str">
            <v>24601001-0054</v>
          </cell>
          <cell r="E3489" t="str">
            <v>Pieza</v>
          </cell>
          <cell r="F3489" t="str">
            <v>24601</v>
          </cell>
          <cell r="G3489" t="str">
            <v>11510</v>
          </cell>
          <cell r="H3489"/>
          <cell r="I3489"/>
          <cell r="J3489"/>
        </row>
        <row r="3490">
          <cell r="C3490" t="str">
            <v>FOCO DULUX</v>
          </cell>
          <cell r="D3490" t="str">
            <v>24601001-0055</v>
          </cell>
          <cell r="E3490" t="str">
            <v>Pieza</v>
          </cell>
          <cell r="F3490" t="str">
            <v>24601</v>
          </cell>
          <cell r="G3490" t="str">
            <v>11510</v>
          </cell>
          <cell r="H3490"/>
          <cell r="I3490"/>
          <cell r="J3490"/>
        </row>
        <row r="3491">
          <cell r="C3491" t="str">
            <v>FOCO DE LED</v>
          </cell>
          <cell r="D3491" t="str">
            <v>24601001-0056</v>
          </cell>
          <cell r="E3491" t="str">
            <v>Pieza</v>
          </cell>
          <cell r="F3491" t="str">
            <v>24601</v>
          </cell>
          <cell r="G3491" t="str">
            <v>11510</v>
          </cell>
          <cell r="H3491"/>
          <cell r="I3491"/>
          <cell r="J3491"/>
        </row>
        <row r="3492">
          <cell r="C3492" t="str">
            <v>FOCO DE OBSTRUCCION</v>
          </cell>
          <cell r="D3492" t="str">
            <v>24601001-0057</v>
          </cell>
          <cell r="E3492" t="str">
            <v>Pieza</v>
          </cell>
          <cell r="F3492" t="str">
            <v>24601</v>
          </cell>
          <cell r="G3492" t="str">
            <v>11510</v>
          </cell>
          <cell r="H3492"/>
          <cell r="I3492"/>
          <cell r="J3492"/>
        </row>
        <row r="3493">
          <cell r="C3493" t="str">
            <v>LAMPARA SPOT</v>
          </cell>
          <cell r="D3493" t="str">
            <v>24601001-0058</v>
          </cell>
          <cell r="E3493" t="str">
            <v>Pieza</v>
          </cell>
          <cell r="F3493" t="str">
            <v>24601</v>
          </cell>
          <cell r="G3493" t="str">
            <v>11510</v>
          </cell>
          <cell r="H3493"/>
          <cell r="I3493"/>
          <cell r="J3493"/>
        </row>
        <row r="3494">
          <cell r="C3494" t="str">
            <v>FOCO ADITIVO METALICO</v>
          </cell>
          <cell r="D3494" t="str">
            <v>24601001-0059</v>
          </cell>
          <cell r="E3494" t="str">
            <v>Pieza</v>
          </cell>
          <cell r="F3494" t="str">
            <v>24601</v>
          </cell>
          <cell r="G3494" t="str">
            <v>11510</v>
          </cell>
          <cell r="H3494"/>
          <cell r="I3494"/>
          <cell r="J3494"/>
        </row>
        <row r="3495">
          <cell r="C3495" t="str">
            <v>FOCO VAPOR DE SODIO</v>
          </cell>
          <cell r="D3495" t="str">
            <v>24601001-0060</v>
          </cell>
          <cell r="E3495" t="str">
            <v>Pieza</v>
          </cell>
          <cell r="F3495" t="str">
            <v>24601</v>
          </cell>
          <cell r="G3495" t="str">
            <v>11510</v>
          </cell>
          <cell r="H3495"/>
          <cell r="I3495"/>
          <cell r="J3495"/>
        </row>
        <row r="3496">
          <cell r="C3496" t="str">
            <v>IGNITOR PARA LAMPARA</v>
          </cell>
          <cell r="D3496" t="str">
            <v>24601001-0061</v>
          </cell>
          <cell r="E3496" t="str">
            <v>Pieza</v>
          </cell>
          <cell r="F3496" t="str">
            <v>24601</v>
          </cell>
          <cell r="G3496" t="str">
            <v>11510</v>
          </cell>
          <cell r="H3496"/>
          <cell r="I3496"/>
          <cell r="J3496"/>
        </row>
        <row r="3497">
          <cell r="C3497" t="str">
            <v>PILA DE LITIO</v>
          </cell>
          <cell r="D3497" t="str">
            <v>24601001-0062</v>
          </cell>
          <cell r="E3497" t="str">
            <v>Pieza</v>
          </cell>
          <cell r="F3497" t="str">
            <v>24601</v>
          </cell>
          <cell r="G3497" t="str">
            <v>11510</v>
          </cell>
          <cell r="H3497"/>
          <cell r="I3497"/>
          <cell r="J3497"/>
        </row>
        <row r="3498">
          <cell r="C3498" t="str">
            <v>KIT DE LUMINARIO INCLUYE LAMPARA(S) Y BALASTRO</v>
          </cell>
          <cell r="D3498" t="str">
            <v>24601001-0063</v>
          </cell>
          <cell r="E3498" t="str">
            <v>JUEGO</v>
          </cell>
          <cell r="F3498" t="str">
            <v>24601</v>
          </cell>
          <cell r="G3498" t="str">
            <v>11510</v>
          </cell>
          <cell r="H3498"/>
          <cell r="I3498"/>
          <cell r="J3498"/>
        </row>
        <row r="3499">
          <cell r="C3499" t="str">
            <v>KIT DE LAMPARA INCLUYE BALASTRO</v>
          </cell>
          <cell r="D3499" t="str">
            <v>24601001-0064</v>
          </cell>
          <cell r="E3499" t="str">
            <v>JUEGO</v>
          </cell>
          <cell r="F3499" t="str">
            <v>24601</v>
          </cell>
          <cell r="G3499" t="str">
            <v>11510</v>
          </cell>
          <cell r="H3499"/>
          <cell r="I3499"/>
          <cell r="J3499"/>
        </row>
        <row r="3500">
          <cell r="C3500" t="str">
            <v>MEMBRANA DE CABLE FLEXIBLE PARA INTERCONEXION DE CARRETE</v>
          </cell>
          <cell r="D3500" t="str">
            <v>24601001-0065</v>
          </cell>
          <cell r="E3500" t="str">
            <v>Pieza</v>
          </cell>
          <cell r="F3500" t="str">
            <v>24601</v>
          </cell>
          <cell r="G3500" t="str">
            <v>11510</v>
          </cell>
          <cell r="H3500"/>
          <cell r="I3500"/>
          <cell r="J3500"/>
        </row>
        <row r="3501">
          <cell r="C3501" t="str">
            <v>CABLE DE USO RUDO</v>
          </cell>
          <cell r="D3501" t="str">
            <v>24601001-0066</v>
          </cell>
          <cell r="E3501" t="str">
            <v>METRO</v>
          </cell>
          <cell r="F3501" t="str">
            <v>24601</v>
          </cell>
          <cell r="G3501" t="str">
            <v>11510</v>
          </cell>
          <cell r="H3501"/>
          <cell r="I3501"/>
          <cell r="J3501"/>
        </row>
        <row r="3502">
          <cell r="C3502" t="str">
            <v>FUSIBLE</v>
          </cell>
          <cell r="D3502" t="str">
            <v>24601001-0067</v>
          </cell>
          <cell r="E3502" t="str">
            <v>Pieza</v>
          </cell>
          <cell r="F3502" t="str">
            <v>24601</v>
          </cell>
          <cell r="G3502" t="str">
            <v>11510</v>
          </cell>
          <cell r="H3502"/>
          <cell r="I3502"/>
          <cell r="J3502"/>
        </row>
        <row r="3503">
          <cell r="C3503" t="str">
            <v>CAJA PORTA-FUSIBLES</v>
          </cell>
          <cell r="D3503" t="str">
            <v>24601001-0069</v>
          </cell>
          <cell r="E3503" t="str">
            <v>Pieza</v>
          </cell>
          <cell r="F3503" t="str">
            <v>24601</v>
          </cell>
          <cell r="G3503" t="str">
            <v>11510</v>
          </cell>
          <cell r="H3503"/>
          <cell r="I3503"/>
          <cell r="J3503"/>
        </row>
        <row r="3504">
          <cell r="C3504" t="str">
            <v>CINTA DE VELCRO</v>
          </cell>
          <cell r="D3504" t="str">
            <v>24601001-0070</v>
          </cell>
          <cell r="E3504" t="str">
            <v>Pieza</v>
          </cell>
          <cell r="F3504" t="str">
            <v>24601</v>
          </cell>
          <cell r="G3504" t="str">
            <v>11510</v>
          </cell>
          <cell r="H3504"/>
          <cell r="I3504"/>
          <cell r="J3504"/>
        </row>
        <row r="3505">
          <cell r="C3505" t="str">
            <v>JUMPER LS-SC MULTIMODO</v>
          </cell>
          <cell r="D3505" t="str">
            <v>24601001-0071</v>
          </cell>
          <cell r="E3505" t="str">
            <v>Pieza</v>
          </cell>
          <cell r="F3505" t="str">
            <v>24601</v>
          </cell>
          <cell r="G3505" t="str">
            <v>11510</v>
          </cell>
          <cell r="H3505"/>
          <cell r="I3505"/>
          <cell r="J3505"/>
        </row>
        <row r="3506">
          <cell r="C3506" t="str">
            <v>PATCH CORD CAT 6</v>
          </cell>
          <cell r="D3506" t="str">
            <v>24601001-0072</v>
          </cell>
          <cell r="E3506" t="str">
            <v>Pieza</v>
          </cell>
          <cell r="F3506" t="str">
            <v>24601</v>
          </cell>
          <cell r="G3506" t="str">
            <v>11510</v>
          </cell>
          <cell r="H3506"/>
          <cell r="I3506"/>
          <cell r="J3506"/>
        </row>
        <row r="3507">
          <cell r="C3507" t="str">
            <v>CONECTOR RJ45</v>
          </cell>
          <cell r="D3507" t="str">
            <v>24601001-0073</v>
          </cell>
          <cell r="E3507" t="str">
            <v>BOLSA</v>
          </cell>
          <cell r="F3507" t="str">
            <v>24601</v>
          </cell>
          <cell r="G3507" t="str">
            <v>11510</v>
          </cell>
          <cell r="H3507"/>
          <cell r="I3507"/>
          <cell r="J3507"/>
        </row>
        <row r="3508">
          <cell r="C3508" t="str">
            <v>FOCO 150 w</v>
          </cell>
          <cell r="D3508" t="str">
            <v>24601001-0074</v>
          </cell>
          <cell r="E3508" t="str">
            <v>Pieza</v>
          </cell>
          <cell r="F3508" t="str">
            <v>24601</v>
          </cell>
          <cell r="G3508" t="str">
            <v>11510</v>
          </cell>
          <cell r="H3508"/>
          <cell r="I3508"/>
          <cell r="J3508"/>
        </row>
        <row r="3509">
          <cell r="C3509" t="str">
            <v>PILAS RECARGABLES AA</v>
          </cell>
          <cell r="D3509" t="str">
            <v>24601001-0075</v>
          </cell>
          <cell r="E3509" t="str">
            <v>PAQUETE</v>
          </cell>
          <cell r="F3509" t="str">
            <v>24601</v>
          </cell>
          <cell r="G3509" t="str">
            <v>11510</v>
          </cell>
          <cell r="H3509"/>
          <cell r="I3509"/>
          <cell r="J3509"/>
        </row>
        <row r="3510">
          <cell r="C3510" t="str">
            <v>PILAS RECARGABLES AAA</v>
          </cell>
          <cell r="D3510" t="str">
            <v>24601001-0076</v>
          </cell>
          <cell r="E3510" t="str">
            <v>PAQUETE</v>
          </cell>
          <cell r="F3510" t="str">
            <v>24601</v>
          </cell>
          <cell r="G3510" t="str">
            <v>11510</v>
          </cell>
          <cell r="H3510"/>
          <cell r="I3510"/>
          <cell r="J3510"/>
        </row>
        <row r="3511">
          <cell r="C3511" t="str">
            <v>BORNE DE CONEXION</v>
          </cell>
          <cell r="D3511" t="str">
            <v>24601001-0077</v>
          </cell>
          <cell r="E3511" t="str">
            <v>Pieza</v>
          </cell>
          <cell r="F3511" t="str">
            <v>24601</v>
          </cell>
          <cell r="G3511" t="str">
            <v>11510</v>
          </cell>
          <cell r="H3511"/>
          <cell r="I3511"/>
          <cell r="J3511"/>
        </row>
        <row r="3512">
          <cell r="C3512" t="str">
            <v>CENTRO DE CARGA EMPOTRAR</v>
          </cell>
          <cell r="D3512" t="str">
            <v>24601001-0078</v>
          </cell>
          <cell r="E3512" t="str">
            <v>Pieza</v>
          </cell>
          <cell r="F3512" t="str">
            <v>24601</v>
          </cell>
          <cell r="G3512" t="str">
            <v>11510</v>
          </cell>
          <cell r="H3512"/>
          <cell r="I3512"/>
          <cell r="J3512"/>
        </row>
        <row r="3513">
          <cell r="C3513" t="str">
            <v>INTERRUPTOR DE TRES VIAS</v>
          </cell>
          <cell r="D3513" t="str">
            <v>24601001-0079</v>
          </cell>
          <cell r="E3513" t="str">
            <v>Pieza</v>
          </cell>
          <cell r="F3513" t="str">
            <v>24601</v>
          </cell>
          <cell r="G3513" t="str">
            <v>11510</v>
          </cell>
          <cell r="H3513"/>
          <cell r="I3513"/>
          <cell r="J3513"/>
        </row>
        <row r="3514">
          <cell r="C3514" t="str">
            <v>PEINE DE ALIMENTACION TRIPOLAR</v>
          </cell>
          <cell r="D3514" t="str">
            <v>24601001-0080</v>
          </cell>
          <cell r="E3514" t="str">
            <v>Pieza</v>
          </cell>
          <cell r="F3514" t="str">
            <v>24601</v>
          </cell>
          <cell r="G3514" t="str">
            <v>11510</v>
          </cell>
          <cell r="H3514"/>
          <cell r="I3514"/>
          <cell r="J3514"/>
        </row>
        <row r="3515">
          <cell r="C3515" t="str">
            <v>CABLE THW</v>
          </cell>
          <cell r="D3515" t="str">
            <v>24601001-0081</v>
          </cell>
          <cell r="E3515" t="str">
            <v>ROLLO</v>
          </cell>
          <cell r="F3515" t="str">
            <v>24601</v>
          </cell>
          <cell r="G3515" t="str">
            <v>11510</v>
          </cell>
          <cell r="H3515"/>
          <cell r="I3515"/>
          <cell r="J3515"/>
        </row>
        <row r="3516">
          <cell r="C3516" t="str">
            <v>CABLE HOME THEATER 5 PLUG A 5 PLUG RCA</v>
          </cell>
          <cell r="D3516" t="str">
            <v>24601001-0082</v>
          </cell>
          <cell r="E3516" t="str">
            <v>Pieza</v>
          </cell>
          <cell r="F3516" t="str">
            <v>24601</v>
          </cell>
          <cell r="G3516" t="str">
            <v>11510</v>
          </cell>
          <cell r="H3516"/>
          <cell r="I3516"/>
          <cell r="J3516"/>
        </row>
        <row r="3517">
          <cell r="C3517" t="str">
            <v>CABLE DE AUDIO PLUG 3.5 A 2 PLUG RCA</v>
          </cell>
          <cell r="D3517" t="str">
            <v>24601001-0083</v>
          </cell>
          <cell r="E3517" t="str">
            <v>Pieza</v>
          </cell>
          <cell r="F3517" t="str">
            <v>24601</v>
          </cell>
          <cell r="G3517" t="str">
            <v>11510</v>
          </cell>
          <cell r="H3517"/>
          <cell r="I3517"/>
          <cell r="J3517"/>
        </row>
        <row r="3518">
          <cell r="C3518" t="str">
            <v>CABLE DE FIBRA OPTICA MINIPLUG A MINIPLUG</v>
          </cell>
          <cell r="D3518" t="str">
            <v>24601001-0084</v>
          </cell>
          <cell r="E3518" t="str">
            <v>Pieza</v>
          </cell>
          <cell r="F3518" t="str">
            <v>24601</v>
          </cell>
          <cell r="G3518" t="str">
            <v>11510</v>
          </cell>
          <cell r="H3518"/>
          <cell r="I3518"/>
          <cell r="J3518"/>
        </row>
        <row r="3519">
          <cell r="C3519" t="str">
            <v>ANTENA AEREA PARA SEÑAL DIGITAL</v>
          </cell>
          <cell r="D3519" t="str">
            <v>24601001-0085</v>
          </cell>
          <cell r="E3519" t="str">
            <v>Pieza</v>
          </cell>
          <cell r="F3519" t="str">
            <v>24601</v>
          </cell>
          <cell r="G3519" t="str">
            <v>11510</v>
          </cell>
          <cell r="H3519"/>
          <cell r="I3519"/>
          <cell r="J3519"/>
        </row>
        <row r="3520">
          <cell r="C3520" t="str">
            <v>SELECTOR HDMI DE 4 ENTRADAS CON CONTROL REMOTO</v>
          </cell>
          <cell r="D3520" t="str">
            <v>24601001-0086</v>
          </cell>
          <cell r="E3520" t="str">
            <v>JUEGO</v>
          </cell>
          <cell r="F3520" t="str">
            <v>24601</v>
          </cell>
          <cell r="G3520" t="str">
            <v>11510</v>
          </cell>
          <cell r="H3520"/>
          <cell r="I3520"/>
          <cell r="J3520"/>
        </row>
        <row r="3521">
          <cell r="C3521" t="str">
            <v>CABLE HDMI MACHO A MACHO</v>
          </cell>
          <cell r="D3521" t="str">
            <v>24601001-0087</v>
          </cell>
          <cell r="E3521" t="str">
            <v>Pieza</v>
          </cell>
          <cell r="F3521" t="str">
            <v>24601</v>
          </cell>
          <cell r="G3521" t="str">
            <v>11510</v>
          </cell>
          <cell r="H3521"/>
          <cell r="I3521"/>
          <cell r="J3521"/>
        </row>
        <row r="3522">
          <cell r="C3522" t="str">
            <v>BALASTRA 2x60w</v>
          </cell>
          <cell r="D3522" t="str">
            <v>24601001-0088</v>
          </cell>
          <cell r="E3522" t="str">
            <v>Pieza</v>
          </cell>
          <cell r="F3522" t="str">
            <v>24601</v>
          </cell>
          <cell r="G3522" t="str">
            <v>11510</v>
          </cell>
          <cell r="H3522"/>
          <cell r="I3522"/>
          <cell r="J3522"/>
        </row>
        <row r="3523">
          <cell r="C3523" t="str">
            <v>LAMPARA 28w</v>
          </cell>
          <cell r="D3523" t="str">
            <v>24601001-0089</v>
          </cell>
          <cell r="E3523" t="str">
            <v>Pieza</v>
          </cell>
          <cell r="F3523" t="str">
            <v>24601</v>
          </cell>
          <cell r="G3523" t="str">
            <v>11510</v>
          </cell>
          <cell r="H3523"/>
          <cell r="I3523"/>
          <cell r="J3523"/>
        </row>
        <row r="3524">
          <cell r="C3524" t="str">
            <v>CABLE TELEFONICO</v>
          </cell>
          <cell r="D3524" t="str">
            <v>24601001-0091</v>
          </cell>
          <cell r="E3524" t="str">
            <v>ROLLO</v>
          </cell>
          <cell r="F3524" t="str">
            <v>24601</v>
          </cell>
          <cell r="G3524" t="str">
            <v>11510</v>
          </cell>
          <cell r="H3524"/>
          <cell r="I3524"/>
          <cell r="J3524"/>
        </row>
        <row r="3525">
          <cell r="C3525" t="str">
            <v>GENERADOR Y AMPLIFICADOR DE TONOS - GASTO</v>
          </cell>
          <cell r="D3525" t="str">
            <v>24601001-0092</v>
          </cell>
          <cell r="E3525" t="str">
            <v>PAQUETE</v>
          </cell>
          <cell r="F3525" t="str">
            <v>24601</v>
          </cell>
          <cell r="G3525" t="str">
            <v>11510</v>
          </cell>
          <cell r="H3525"/>
          <cell r="I3525"/>
          <cell r="J3525"/>
        </row>
        <row r="3526">
          <cell r="C3526" t="str">
            <v>CIRCUITO SW AC/DC</v>
          </cell>
          <cell r="D3526" t="str">
            <v>24601001-0093</v>
          </cell>
          <cell r="E3526" t="str">
            <v>Pieza</v>
          </cell>
          <cell r="F3526" t="str">
            <v>24601</v>
          </cell>
          <cell r="G3526" t="str">
            <v>11510</v>
          </cell>
          <cell r="H3526"/>
          <cell r="I3526"/>
          <cell r="J3526"/>
        </row>
        <row r="3527">
          <cell r="C3527" t="str">
            <v>LAMPARA   32 w.</v>
          </cell>
          <cell r="D3527" t="str">
            <v>24601001-0094</v>
          </cell>
          <cell r="E3527" t="str">
            <v>Pieza</v>
          </cell>
          <cell r="F3527" t="str">
            <v>24601</v>
          </cell>
          <cell r="G3527" t="str">
            <v>11510</v>
          </cell>
          <cell r="H3527"/>
          <cell r="I3527"/>
          <cell r="J3527"/>
        </row>
        <row r="3528">
          <cell r="C3528" t="str">
            <v>CABLE ADY</v>
          </cell>
          <cell r="D3528" t="str">
            <v>24601001-0095</v>
          </cell>
          <cell r="E3528" t="str">
            <v>Pieza</v>
          </cell>
          <cell r="F3528" t="str">
            <v>24601</v>
          </cell>
          <cell r="G3528" t="str">
            <v>11510</v>
          </cell>
          <cell r="H3528"/>
          <cell r="I3528"/>
          <cell r="J3528"/>
        </row>
        <row r="3529">
          <cell r="C3529" t="str">
            <v>VARILLA PARA TIERRA</v>
          </cell>
          <cell r="D3529" t="str">
            <v>24601001-0096</v>
          </cell>
          <cell r="E3529" t="str">
            <v>Pieza</v>
          </cell>
          <cell r="F3529" t="str">
            <v>24601</v>
          </cell>
          <cell r="G3529" t="str">
            <v>11510</v>
          </cell>
          <cell r="H3529"/>
          <cell r="I3529"/>
          <cell r="J3529"/>
        </row>
        <row r="3530">
          <cell r="C3530" t="str">
            <v>FOCO AHORRADOR 85w</v>
          </cell>
          <cell r="D3530" t="str">
            <v>24601001-0097</v>
          </cell>
          <cell r="E3530" t="str">
            <v>Pieza</v>
          </cell>
          <cell r="F3530" t="str">
            <v>24601</v>
          </cell>
          <cell r="G3530" t="str">
            <v>11510</v>
          </cell>
          <cell r="H3530"/>
          <cell r="I3530"/>
          <cell r="J3530"/>
        </row>
        <row r="3531">
          <cell r="C3531" t="str">
            <v>CABLE 8</v>
          </cell>
          <cell r="D3531" t="str">
            <v>24601001-0098</v>
          </cell>
          <cell r="E3531" t="str">
            <v>ROLLO</v>
          </cell>
          <cell r="F3531" t="str">
            <v>24601</v>
          </cell>
          <cell r="G3531" t="str">
            <v>11510</v>
          </cell>
          <cell r="H3531"/>
          <cell r="I3531"/>
          <cell r="J3531"/>
        </row>
        <row r="3532">
          <cell r="C3532" t="str">
            <v>PILA AAA</v>
          </cell>
          <cell r="D3532" t="str">
            <v>24601001-0099</v>
          </cell>
          <cell r="E3532" t="str">
            <v>PAQUETE</v>
          </cell>
          <cell r="F3532" t="str">
            <v>24601</v>
          </cell>
          <cell r="G3532" t="str">
            <v>11510</v>
          </cell>
          <cell r="H3532"/>
          <cell r="I3532"/>
          <cell r="J3532"/>
        </row>
        <row r="3533">
          <cell r="C3533" t="str">
            <v>CONECTOR SPEAKON 4 POLOS</v>
          </cell>
          <cell r="D3533" t="str">
            <v>24601001-0100</v>
          </cell>
          <cell r="E3533" t="str">
            <v>Pieza</v>
          </cell>
          <cell r="F3533" t="str">
            <v>24601</v>
          </cell>
          <cell r="G3533" t="str">
            <v>11510</v>
          </cell>
          <cell r="H3533"/>
          <cell r="I3533"/>
          <cell r="J3533"/>
        </row>
        <row r="3534">
          <cell r="C3534" t="str">
            <v>FOCO DE VAPOR DE SODIO</v>
          </cell>
          <cell r="D3534" t="str">
            <v>24601001-0101</v>
          </cell>
          <cell r="E3534" t="str">
            <v>Pieza</v>
          </cell>
          <cell r="F3534" t="str">
            <v>24601</v>
          </cell>
          <cell r="G3534" t="str">
            <v>11510</v>
          </cell>
          <cell r="H3534"/>
          <cell r="I3534"/>
          <cell r="J3534"/>
        </row>
        <row r="3535">
          <cell r="C3535" t="str">
            <v>EXTENSION DE CABLE DE PODER PARA COMPUTADORA</v>
          </cell>
          <cell r="D3535" t="str">
            <v>24601001-0102</v>
          </cell>
          <cell r="E3535" t="str">
            <v>Pieza</v>
          </cell>
          <cell r="F3535" t="str">
            <v>24601</v>
          </cell>
          <cell r="G3535" t="str">
            <v>11510</v>
          </cell>
          <cell r="H3535"/>
          <cell r="I3535"/>
          <cell r="J3535"/>
        </row>
        <row r="3536">
          <cell r="C3536" t="str">
            <v>EXTENSION DE CORRIENTE TIPO NEMA</v>
          </cell>
          <cell r="D3536" t="str">
            <v>24601001-0103</v>
          </cell>
          <cell r="E3536" t="str">
            <v>Pieza</v>
          </cell>
          <cell r="F3536" t="str">
            <v>24601</v>
          </cell>
          <cell r="G3536" t="str">
            <v>11510</v>
          </cell>
          <cell r="H3536"/>
          <cell r="I3536"/>
          <cell r="J3536"/>
        </row>
        <row r="3537">
          <cell r="C3537" t="str">
            <v>CAJA PARA CONTACTO TIPO NEMA</v>
          </cell>
          <cell r="D3537" t="str">
            <v>24601001-0104</v>
          </cell>
          <cell r="E3537" t="str">
            <v>Pieza</v>
          </cell>
          <cell r="F3537" t="str">
            <v>24601</v>
          </cell>
          <cell r="G3537" t="str">
            <v>11510</v>
          </cell>
          <cell r="H3537"/>
          <cell r="I3537"/>
          <cell r="J3537"/>
        </row>
        <row r="3538">
          <cell r="C3538" t="str">
            <v>CHAROLA TIPO MALLA PARA CANALIZACION DE CABLEADO</v>
          </cell>
          <cell r="D3538" t="str">
            <v>24601001-0105</v>
          </cell>
          <cell r="E3538" t="str">
            <v>Pieza</v>
          </cell>
          <cell r="F3538" t="str">
            <v>24601</v>
          </cell>
          <cell r="G3538" t="str">
            <v>11510</v>
          </cell>
          <cell r="H3538"/>
          <cell r="I3538"/>
          <cell r="J3538"/>
        </row>
        <row r="3539">
          <cell r="C3539" t="str">
            <v>SOPORTE DE FIJACION PARA CHAROLA TIPO MALLA</v>
          </cell>
          <cell r="D3539" t="str">
            <v>24601001-0106</v>
          </cell>
          <cell r="E3539" t="str">
            <v>Pieza</v>
          </cell>
          <cell r="F3539" t="str">
            <v>24601</v>
          </cell>
          <cell r="G3539" t="str">
            <v>11510</v>
          </cell>
          <cell r="H3539"/>
          <cell r="I3539"/>
          <cell r="J3539"/>
        </row>
        <row r="3540">
          <cell r="C3540" t="str">
            <v>CLEMA MEDIANA PARA UNION Y FIJACION</v>
          </cell>
          <cell r="D3540" t="str">
            <v>24601001-0107</v>
          </cell>
          <cell r="E3540" t="str">
            <v>Pieza</v>
          </cell>
          <cell r="F3540" t="str">
            <v>24601</v>
          </cell>
          <cell r="G3540" t="str">
            <v>11510</v>
          </cell>
          <cell r="H3540"/>
          <cell r="I3540"/>
          <cell r="J3540"/>
        </row>
        <row r="3541">
          <cell r="C3541" t="str">
            <v>EXTENSION DE CABLE DE ALIMENTACION PARA DISPOSITIVOS SAI</v>
          </cell>
          <cell r="D3541" t="str">
            <v>24601001-0108</v>
          </cell>
          <cell r="E3541" t="str">
            <v>Pieza</v>
          </cell>
          <cell r="F3541" t="str">
            <v>24601</v>
          </cell>
          <cell r="G3541" t="str">
            <v>11510</v>
          </cell>
          <cell r="H3541"/>
          <cell r="I3541"/>
          <cell r="J3541"/>
        </row>
        <row r="3542">
          <cell r="C3542" t="str">
            <v>SOPORTE DE CAJA PARA CONTACTO</v>
          </cell>
          <cell r="D3542" t="str">
            <v>24601001-0110</v>
          </cell>
          <cell r="E3542" t="str">
            <v>Pieza</v>
          </cell>
          <cell r="F3542" t="str">
            <v>24601</v>
          </cell>
          <cell r="G3542" t="str">
            <v>11510</v>
          </cell>
          <cell r="H3542"/>
          <cell r="I3542"/>
          <cell r="J3542"/>
        </row>
        <row r="3543">
          <cell r="C3543" t="str">
            <v>LAMPARA TIPO TUBO T8 75W</v>
          </cell>
          <cell r="D3543" t="str">
            <v>24601001-0111</v>
          </cell>
          <cell r="E3543" t="str">
            <v>Pieza</v>
          </cell>
          <cell r="F3543" t="str">
            <v>24601</v>
          </cell>
          <cell r="G3543" t="str">
            <v>11510</v>
          </cell>
          <cell r="H3543"/>
          <cell r="I3543"/>
          <cell r="J3543"/>
        </row>
        <row r="3544">
          <cell r="C3544" t="str">
            <v>LAMPARA TIPO TUBO T8 17W</v>
          </cell>
          <cell r="D3544" t="str">
            <v>24601001-0112</v>
          </cell>
          <cell r="E3544" t="str">
            <v>Pieza</v>
          </cell>
          <cell r="F3544" t="str">
            <v>24601</v>
          </cell>
          <cell r="G3544" t="str">
            <v>11510</v>
          </cell>
          <cell r="H3544"/>
          <cell r="I3544"/>
          <cell r="J3544"/>
        </row>
        <row r="3545">
          <cell r="C3545" t="str">
            <v>LAMPARA TIPO TUBO T8 28W</v>
          </cell>
          <cell r="D3545" t="str">
            <v>24601001-0113</v>
          </cell>
          <cell r="E3545" t="str">
            <v>Pieza</v>
          </cell>
          <cell r="F3545" t="str">
            <v>24601</v>
          </cell>
          <cell r="G3545" t="str">
            <v>11510</v>
          </cell>
          <cell r="H3545"/>
          <cell r="I3545"/>
          <cell r="J3545"/>
        </row>
        <row r="3546">
          <cell r="C3546" t="str">
            <v>LAMPARA TIPO TUBO T8 32W</v>
          </cell>
          <cell r="D3546" t="str">
            <v>24601001-0114</v>
          </cell>
          <cell r="E3546" t="str">
            <v>Pieza</v>
          </cell>
          <cell r="F3546" t="str">
            <v>24601</v>
          </cell>
          <cell r="G3546" t="str">
            <v>11510</v>
          </cell>
          <cell r="H3546"/>
          <cell r="I3546"/>
          <cell r="J3546"/>
        </row>
        <row r="3547">
          <cell r="C3547" t="str">
            <v>CLIP DE UNION PARA CHAROLA TIPO MALLA</v>
          </cell>
          <cell r="D3547" t="str">
            <v>24601001-0115</v>
          </cell>
          <cell r="E3547" t="str">
            <v>Pieza</v>
          </cell>
          <cell r="F3547" t="str">
            <v>24601</v>
          </cell>
          <cell r="G3547" t="str">
            <v>11510</v>
          </cell>
          <cell r="H3547"/>
          <cell r="I3547"/>
          <cell r="J3547"/>
        </row>
        <row r="3548">
          <cell r="C3548" t="str">
            <v>CARATULA PARA CAJA DE CONTACTO</v>
          </cell>
          <cell r="D3548" t="str">
            <v>24601001-0116</v>
          </cell>
          <cell r="E3548" t="str">
            <v>Pieza</v>
          </cell>
          <cell r="F3548" t="str">
            <v>24601</v>
          </cell>
          <cell r="G3548" t="str">
            <v>11510</v>
          </cell>
          <cell r="H3548"/>
          <cell r="I3548"/>
          <cell r="J3548"/>
        </row>
        <row r="3549">
          <cell r="C3549" t="str">
            <v>DIMMER O REGULADOR DE LUZ UNIVERSAL</v>
          </cell>
          <cell r="D3549" t="str">
            <v>24601001-0117</v>
          </cell>
          <cell r="E3549" t="str">
            <v>Pieza</v>
          </cell>
          <cell r="F3549" t="str">
            <v>24601</v>
          </cell>
          <cell r="G3549" t="str">
            <v>11510</v>
          </cell>
          <cell r="H3549"/>
          <cell r="I3549"/>
          <cell r="J3549"/>
        </row>
        <row r="3550">
          <cell r="C3550" t="str">
            <v>MODULO CIEGO - MAT ELECTRICO</v>
          </cell>
          <cell r="D3550" t="str">
            <v>24601001-0118</v>
          </cell>
          <cell r="E3550" t="str">
            <v>Pieza</v>
          </cell>
          <cell r="F3550" t="str">
            <v>24601</v>
          </cell>
          <cell r="G3550" t="str">
            <v>11510</v>
          </cell>
          <cell r="H3550"/>
          <cell r="I3550"/>
          <cell r="J3550"/>
        </row>
        <row r="3551">
          <cell r="C3551" t="str">
            <v>PULSADOR CON CHASIS</v>
          </cell>
          <cell r="D3551" t="str">
            <v>24601001-0119</v>
          </cell>
          <cell r="E3551" t="str">
            <v>Pieza</v>
          </cell>
          <cell r="F3551" t="str">
            <v>24601</v>
          </cell>
          <cell r="G3551" t="str">
            <v>11510</v>
          </cell>
          <cell r="H3551"/>
          <cell r="I3551"/>
          <cell r="J3551"/>
        </row>
        <row r="3552">
          <cell r="C3552" t="str">
            <v>FOCO MINI TWISTER 23W</v>
          </cell>
          <cell r="D3552" t="str">
            <v>24601001-0120</v>
          </cell>
          <cell r="E3552" t="str">
            <v>Pieza</v>
          </cell>
          <cell r="F3552" t="str">
            <v>24601</v>
          </cell>
          <cell r="G3552" t="str">
            <v>11510</v>
          </cell>
          <cell r="H3552"/>
          <cell r="I3552"/>
          <cell r="J3552"/>
        </row>
        <row r="3553">
          <cell r="C3553" t="str">
            <v>BOCINA PEQUEÑA - MAT ELECTRICO</v>
          </cell>
          <cell r="D3553" t="str">
            <v>24601001-0121</v>
          </cell>
          <cell r="E3553" t="str">
            <v>Pieza</v>
          </cell>
          <cell r="F3553" t="str">
            <v>24601</v>
          </cell>
          <cell r="G3553" t="str">
            <v>11510</v>
          </cell>
          <cell r="H3553"/>
          <cell r="I3553"/>
          <cell r="J3553"/>
        </row>
        <row r="3554">
          <cell r="C3554" t="str">
            <v>PANTALLA DE LCD A 2 LINEAS</v>
          </cell>
          <cell r="D3554" t="str">
            <v>24601001-0122</v>
          </cell>
          <cell r="E3554" t="str">
            <v>Pieza</v>
          </cell>
          <cell r="F3554" t="str">
            <v>24601</v>
          </cell>
          <cell r="G3554" t="str">
            <v>11510</v>
          </cell>
          <cell r="H3554"/>
          <cell r="I3554"/>
          <cell r="J3554"/>
        </row>
        <row r="3555">
          <cell r="C3555" t="str">
            <v>INTERRUPTOR DE CONTACTO MOMENTANEO MICRO-SWITCH</v>
          </cell>
          <cell r="D3555" t="str">
            <v>24601001-0123</v>
          </cell>
          <cell r="E3555" t="str">
            <v>Pieza</v>
          </cell>
          <cell r="F3555" t="str">
            <v>24601</v>
          </cell>
          <cell r="G3555" t="str">
            <v>11510</v>
          </cell>
          <cell r="H3555"/>
          <cell r="I3555"/>
          <cell r="J3555"/>
        </row>
        <row r="3556">
          <cell r="C3556" t="str">
            <v>INTERRUPTOR DE BOTON</v>
          </cell>
          <cell r="D3556" t="str">
            <v>24601001-0124</v>
          </cell>
          <cell r="E3556" t="str">
            <v>Pieza</v>
          </cell>
          <cell r="F3556" t="str">
            <v>24601</v>
          </cell>
          <cell r="G3556" t="str">
            <v>11510</v>
          </cell>
          <cell r="H3556"/>
          <cell r="I3556"/>
          <cell r="J3556"/>
        </row>
        <row r="3557">
          <cell r="C3557" t="str">
            <v>INTERRUPTOR DESLIZANTE</v>
          </cell>
          <cell r="D3557" t="str">
            <v>24601001-0125</v>
          </cell>
          <cell r="E3557" t="str">
            <v>Pieza</v>
          </cell>
          <cell r="F3557" t="str">
            <v>24601</v>
          </cell>
          <cell r="G3557" t="str">
            <v>11510</v>
          </cell>
          <cell r="H3557"/>
          <cell r="I3557"/>
          <cell r="J3557"/>
        </row>
        <row r="3558">
          <cell r="C3558" t="str">
            <v>INTERRUPTOR DE ENCENDIDO</v>
          </cell>
          <cell r="D3558" t="str">
            <v>24601001-0126</v>
          </cell>
          <cell r="E3558" t="str">
            <v>Pieza</v>
          </cell>
          <cell r="F3558" t="str">
            <v>24601</v>
          </cell>
          <cell r="G3558" t="str">
            <v>11510</v>
          </cell>
          <cell r="H3558"/>
          <cell r="I3558"/>
          <cell r="J3558"/>
        </row>
        <row r="3559">
          <cell r="C3559" t="str">
            <v>INTERRUPTOR DE PRESION</v>
          </cell>
          <cell r="D3559" t="str">
            <v>24601001-0127</v>
          </cell>
          <cell r="E3559" t="str">
            <v>Pieza</v>
          </cell>
          <cell r="F3559" t="str">
            <v>24601</v>
          </cell>
          <cell r="G3559" t="str">
            <v>11510</v>
          </cell>
          <cell r="H3559"/>
          <cell r="I3559"/>
          <cell r="J3559"/>
        </row>
        <row r="3560">
          <cell r="C3560" t="str">
            <v>LED</v>
          </cell>
          <cell r="D3560" t="str">
            <v>24601001-0128</v>
          </cell>
          <cell r="E3560" t="str">
            <v>Pieza</v>
          </cell>
          <cell r="F3560" t="str">
            <v>24601</v>
          </cell>
          <cell r="G3560" t="str">
            <v>11510</v>
          </cell>
          <cell r="H3560"/>
          <cell r="I3560"/>
          <cell r="J3560"/>
        </row>
        <row r="3561">
          <cell r="C3561" t="str">
            <v>SEPARADOR DE CIRCUITO IMPRESO CON BASE DE TORNILLO</v>
          </cell>
          <cell r="D3561" t="str">
            <v>24601001-0129</v>
          </cell>
          <cell r="E3561" t="str">
            <v>Pieza</v>
          </cell>
          <cell r="F3561" t="str">
            <v>24601</v>
          </cell>
          <cell r="G3561" t="str">
            <v>11510</v>
          </cell>
          <cell r="H3561"/>
          <cell r="I3561"/>
          <cell r="J3561"/>
        </row>
        <row r="3562">
          <cell r="C3562" t="str">
            <v>ESPACIADOR DE TARJETA ELECTRONICA</v>
          </cell>
          <cell r="D3562" t="str">
            <v>24601001-0130</v>
          </cell>
          <cell r="E3562" t="str">
            <v>Pieza</v>
          </cell>
          <cell r="F3562" t="str">
            <v>24601</v>
          </cell>
          <cell r="G3562" t="str">
            <v>11510</v>
          </cell>
          <cell r="H3562"/>
          <cell r="I3562"/>
          <cell r="J3562"/>
        </row>
        <row r="3563">
          <cell r="C3563" t="str">
            <v>ESPACIADOR LED</v>
          </cell>
          <cell r="D3563" t="str">
            <v>24601001-0131</v>
          </cell>
          <cell r="E3563" t="str">
            <v>Pieza</v>
          </cell>
          <cell r="F3563" t="str">
            <v>24601</v>
          </cell>
          <cell r="G3563" t="str">
            <v>11510</v>
          </cell>
          <cell r="H3563"/>
          <cell r="I3563"/>
          <cell r="J3563"/>
        </row>
        <row r="3564">
          <cell r="C3564" t="str">
            <v>PROTECTOR PARA LED</v>
          </cell>
          <cell r="D3564" t="str">
            <v>24601001-0132</v>
          </cell>
          <cell r="E3564" t="str">
            <v>Pieza</v>
          </cell>
          <cell r="F3564" t="str">
            <v>24601</v>
          </cell>
          <cell r="G3564" t="str">
            <v>11510</v>
          </cell>
          <cell r="H3564"/>
          <cell r="I3564"/>
          <cell r="J3564"/>
        </row>
        <row r="3565">
          <cell r="C3565" t="str">
            <v>ALAMBRE FORRADO</v>
          </cell>
          <cell r="D3565" t="str">
            <v>24601001-0133</v>
          </cell>
          <cell r="E3565" t="str">
            <v>Pieza</v>
          </cell>
          <cell r="F3565" t="str">
            <v>24601</v>
          </cell>
          <cell r="G3565" t="str">
            <v>11510</v>
          </cell>
          <cell r="H3565"/>
          <cell r="I3565"/>
          <cell r="J3565"/>
        </row>
        <row r="3566">
          <cell r="C3566" t="str">
            <v>BASE INTEGRADA DE MEDICION</v>
          </cell>
          <cell r="D3566" t="str">
            <v>24601001-0134</v>
          </cell>
          <cell r="E3566" t="str">
            <v>Pieza</v>
          </cell>
          <cell r="F3566" t="str">
            <v>24601</v>
          </cell>
          <cell r="G3566" t="str">
            <v>11510</v>
          </cell>
          <cell r="H3566"/>
          <cell r="I3566"/>
          <cell r="J3566"/>
        </row>
        <row r="3567">
          <cell r="C3567" t="str">
            <v>CABLE No 2</v>
          </cell>
          <cell r="D3567" t="str">
            <v>24601001-0135</v>
          </cell>
          <cell r="E3567" t="str">
            <v>METRO</v>
          </cell>
          <cell r="F3567" t="str">
            <v>24601</v>
          </cell>
          <cell r="G3567" t="str">
            <v>11510</v>
          </cell>
          <cell r="H3567"/>
          <cell r="I3567"/>
          <cell r="J3567"/>
        </row>
        <row r="3568">
          <cell r="C3568" t="str">
            <v>CABLE No 4</v>
          </cell>
          <cell r="D3568" t="str">
            <v>24601001-0136</v>
          </cell>
          <cell r="E3568" t="str">
            <v>METRO</v>
          </cell>
          <cell r="F3568" t="str">
            <v>24601</v>
          </cell>
          <cell r="G3568" t="str">
            <v>11510</v>
          </cell>
          <cell r="H3568"/>
          <cell r="I3568"/>
          <cell r="J3568"/>
        </row>
        <row r="3569">
          <cell r="C3569" t="str">
            <v>CABLE No 8</v>
          </cell>
          <cell r="D3569" t="str">
            <v>24601001-0137</v>
          </cell>
          <cell r="E3569" t="str">
            <v>METRO</v>
          </cell>
          <cell r="F3569" t="str">
            <v>24601</v>
          </cell>
          <cell r="G3569" t="str">
            <v>11510</v>
          </cell>
          <cell r="H3569"/>
          <cell r="I3569"/>
          <cell r="J3569"/>
        </row>
        <row r="3570">
          <cell r="C3570" t="str">
            <v>CODO CONDUIT 1 1/4</v>
          </cell>
          <cell r="D3570" t="str">
            <v>24601001-0138</v>
          </cell>
          <cell r="E3570" t="str">
            <v>Pieza</v>
          </cell>
          <cell r="F3570" t="str">
            <v>24601</v>
          </cell>
          <cell r="G3570" t="str">
            <v>11510</v>
          </cell>
          <cell r="H3570"/>
          <cell r="I3570"/>
          <cell r="J3570"/>
        </row>
        <row r="3571">
          <cell r="C3571" t="str">
            <v>CAJA CONDULET 1 1/4</v>
          </cell>
          <cell r="D3571" t="str">
            <v>24601001-0139</v>
          </cell>
          <cell r="E3571" t="str">
            <v>Pieza</v>
          </cell>
          <cell r="F3571" t="str">
            <v>24601</v>
          </cell>
          <cell r="G3571" t="str">
            <v>11510</v>
          </cell>
          <cell r="H3571"/>
          <cell r="I3571"/>
          <cell r="J3571"/>
        </row>
        <row r="3572">
          <cell r="C3572" t="str">
            <v>CONECTOR BIPARTIDO</v>
          </cell>
          <cell r="D3572" t="str">
            <v>24601001-0140</v>
          </cell>
          <cell r="E3572" t="str">
            <v>Pieza</v>
          </cell>
          <cell r="F3572" t="str">
            <v>24601</v>
          </cell>
          <cell r="G3572" t="str">
            <v>11510</v>
          </cell>
          <cell r="H3572"/>
          <cell r="I3572"/>
          <cell r="J3572"/>
        </row>
        <row r="3573">
          <cell r="C3573" t="str">
            <v>CONECTOR 1 1/4</v>
          </cell>
          <cell r="D3573" t="str">
            <v>24601001-0141</v>
          </cell>
          <cell r="E3573" t="str">
            <v>Pieza</v>
          </cell>
          <cell r="F3573" t="str">
            <v>24601</v>
          </cell>
          <cell r="G3573" t="str">
            <v>11510</v>
          </cell>
          <cell r="H3573"/>
          <cell r="I3573"/>
          <cell r="J3573"/>
        </row>
        <row r="3574">
          <cell r="C3574" t="str">
            <v>CONECTOR CURVO</v>
          </cell>
          <cell r="D3574" t="str">
            <v>24601001-0142</v>
          </cell>
          <cell r="E3574" t="str">
            <v>Pieza</v>
          </cell>
          <cell r="F3574" t="str">
            <v>24601</v>
          </cell>
          <cell r="G3574" t="str">
            <v>11510</v>
          </cell>
          <cell r="H3574"/>
          <cell r="I3574"/>
          <cell r="J3574"/>
        </row>
        <row r="3575">
          <cell r="C3575" t="str">
            <v>CONECTOR PARA VARILLA TIPO COPPERWELD</v>
          </cell>
          <cell r="D3575" t="str">
            <v>24601001-0143</v>
          </cell>
          <cell r="E3575" t="str">
            <v>Pieza</v>
          </cell>
          <cell r="F3575" t="str">
            <v>24601</v>
          </cell>
          <cell r="G3575" t="str">
            <v>11510</v>
          </cell>
          <cell r="H3575"/>
          <cell r="I3575"/>
          <cell r="J3575"/>
        </row>
        <row r="3576">
          <cell r="C3576" t="str">
            <v>CONECTOR PARA USO RUDO</v>
          </cell>
          <cell r="D3576" t="str">
            <v>24601001-0144</v>
          </cell>
          <cell r="E3576" t="str">
            <v>Pieza</v>
          </cell>
          <cell r="F3576" t="str">
            <v>24601</v>
          </cell>
          <cell r="G3576" t="str">
            <v>11510</v>
          </cell>
          <cell r="H3576"/>
          <cell r="I3576"/>
          <cell r="J3576"/>
        </row>
        <row r="3577">
          <cell r="C3577" t="str">
            <v>CONECTOR RECTO</v>
          </cell>
          <cell r="D3577" t="str">
            <v>24601001-0145</v>
          </cell>
          <cell r="E3577" t="str">
            <v>Pieza</v>
          </cell>
          <cell r="F3577" t="str">
            <v>24601</v>
          </cell>
          <cell r="G3577" t="str">
            <v>11510</v>
          </cell>
          <cell r="H3577"/>
          <cell r="I3577"/>
          <cell r="J3577"/>
        </row>
        <row r="3578">
          <cell r="C3578" t="str">
            <v>COPLE BASE SOCKET</v>
          </cell>
          <cell r="D3578" t="str">
            <v>24601001-0146</v>
          </cell>
          <cell r="E3578" t="str">
            <v>Pieza</v>
          </cell>
          <cell r="F3578" t="str">
            <v>24601</v>
          </cell>
          <cell r="G3578" t="str">
            <v>11510</v>
          </cell>
          <cell r="H3578"/>
          <cell r="I3578"/>
          <cell r="J3578"/>
        </row>
        <row r="3579">
          <cell r="C3579" t="str">
            <v>ELECTRODO PARA TIERRA FISICA</v>
          </cell>
          <cell r="D3579" t="str">
            <v>24601001-0147</v>
          </cell>
          <cell r="E3579" t="str">
            <v>Pieza</v>
          </cell>
          <cell r="F3579" t="str">
            <v>24601</v>
          </cell>
          <cell r="G3579" t="str">
            <v>11510</v>
          </cell>
          <cell r="H3579"/>
          <cell r="I3579"/>
          <cell r="J3579"/>
        </row>
        <row r="3580">
          <cell r="C3580" t="str">
            <v>GABINETE PARA INTERRUPTOR TERMOMAGNETICO</v>
          </cell>
          <cell r="D3580" t="str">
            <v>24601001-0148</v>
          </cell>
          <cell r="E3580" t="str">
            <v>Pieza</v>
          </cell>
          <cell r="F3580" t="str">
            <v>24601</v>
          </cell>
          <cell r="G3580" t="str">
            <v>11510</v>
          </cell>
          <cell r="H3580"/>
          <cell r="I3580"/>
          <cell r="J3580"/>
        </row>
        <row r="3581">
          <cell r="C3581" t="str">
            <v>MUFA</v>
          </cell>
          <cell r="D3581" t="str">
            <v>24601001-0149</v>
          </cell>
          <cell r="E3581" t="str">
            <v>Pieza</v>
          </cell>
          <cell r="F3581" t="str">
            <v>24601</v>
          </cell>
          <cell r="G3581" t="str">
            <v>11510</v>
          </cell>
          <cell r="H3581"/>
          <cell r="I3581"/>
          <cell r="J3581"/>
        </row>
        <row r="3582">
          <cell r="C3582" t="str">
            <v>REDUCCION BUSHING</v>
          </cell>
          <cell r="D3582" t="str">
            <v>24601001-0150</v>
          </cell>
          <cell r="E3582" t="str">
            <v>Pieza</v>
          </cell>
          <cell r="F3582" t="str">
            <v>24601</v>
          </cell>
          <cell r="G3582" t="str">
            <v>11510</v>
          </cell>
          <cell r="H3582"/>
          <cell r="I3582"/>
          <cell r="J3582"/>
        </row>
        <row r="3583">
          <cell r="C3583" t="str">
            <v>TUBO CONDUIT</v>
          </cell>
          <cell r="D3583" t="str">
            <v>24601001-0151</v>
          </cell>
          <cell r="E3583" t="str">
            <v>Pieza</v>
          </cell>
          <cell r="F3583" t="str">
            <v>24601</v>
          </cell>
          <cell r="G3583" t="str">
            <v>11510</v>
          </cell>
          <cell r="H3583"/>
          <cell r="I3583"/>
          <cell r="J3583"/>
        </row>
        <row r="3584">
          <cell r="C3584" t="str">
            <v>TUBO GALVANIZADO</v>
          </cell>
          <cell r="D3584" t="str">
            <v>24601001-0152</v>
          </cell>
          <cell r="E3584" t="str">
            <v>Pieza</v>
          </cell>
          <cell r="F3584" t="str">
            <v>24601</v>
          </cell>
          <cell r="G3584" t="str">
            <v>11510</v>
          </cell>
          <cell r="H3584"/>
          <cell r="I3584"/>
          <cell r="J3584"/>
        </row>
        <row r="3585">
          <cell r="C3585" t="str">
            <v>TUBO LICUATITE</v>
          </cell>
          <cell r="D3585" t="str">
            <v>24601001-0153</v>
          </cell>
          <cell r="E3585" t="str">
            <v>METRO</v>
          </cell>
          <cell r="F3585" t="str">
            <v>24601</v>
          </cell>
          <cell r="G3585" t="str">
            <v>11510</v>
          </cell>
          <cell r="H3585"/>
          <cell r="I3585"/>
          <cell r="J3585"/>
        </row>
        <row r="3586">
          <cell r="C3586" t="str">
            <v>ZAPATA MECANICA</v>
          </cell>
          <cell r="D3586" t="str">
            <v>24601001-0154</v>
          </cell>
          <cell r="E3586" t="str">
            <v>Pieza</v>
          </cell>
          <cell r="F3586" t="str">
            <v>24601</v>
          </cell>
          <cell r="G3586" t="str">
            <v>11510</v>
          </cell>
          <cell r="H3586"/>
          <cell r="I3586"/>
          <cell r="J3586"/>
        </row>
        <row r="3587">
          <cell r="C3587" t="str">
            <v>TUBO METALICO FLEXIBLE</v>
          </cell>
          <cell r="D3587" t="str">
            <v>24601001-0155</v>
          </cell>
          <cell r="E3587" t="str">
            <v>ROLLO</v>
          </cell>
          <cell r="F3587" t="str">
            <v>24601</v>
          </cell>
          <cell r="G3587" t="str">
            <v>11510</v>
          </cell>
          <cell r="H3587"/>
          <cell r="I3587"/>
          <cell r="J3587"/>
        </row>
        <row r="3588">
          <cell r="C3588" t="str">
            <v>ADAPTADOR CON CONECTOR BNC HEMBRA A RCA MACHO</v>
          </cell>
          <cell r="D3588" t="str">
            <v>24601001-0156</v>
          </cell>
          <cell r="E3588" t="str">
            <v>Pieza</v>
          </cell>
          <cell r="F3588" t="str">
            <v>24601</v>
          </cell>
          <cell r="G3588" t="str">
            <v>11510</v>
          </cell>
          <cell r="H3588"/>
          <cell r="I3588"/>
          <cell r="J3588"/>
        </row>
        <row r="3589">
          <cell r="C3589" t="str">
            <v>ADAPTADOR CON CONECTOR BNC MACHO A RCA MACHO</v>
          </cell>
          <cell r="D3589" t="str">
            <v>24601001-0157</v>
          </cell>
          <cell r="E3589" t="str">
            <v>Pieza</v>
          </cell>
          <cell r="F3589" t="str">
            <v>24601</v>
          </cell>
          <cell r="G3589" t="str">
            <v>11510</v>
          </cell>
          <cell r="H3589"/>
          <cell r="I3589"/>
          <cell r="J3589"/>
        </row>
        <row r="3590">
          <cell r="C3590" t="str">
            <v>PLUG RCA</v>
          </cell>
          <cell r="D3590" t="str">
            <v>24601001-0158</v>
          </cell>
          <cell r="E3590" t="str">
            <v>Pieza</v>
          </cell>
          <cell r="F3590" t="str">
            <v>24601</v>
          </cell>
          <cell r="G3590" t="str">
            <v>11510</v>
          </cell>
          <cell r="H3590"/>
          <cell r="I3590"/>
          <cell r="J3590"/>
        </row>
        <row r="3591">
          <cell r="C3591" t="str">
            <v>PLUG DE AUDIO 6.3 ESTEREO</v>
          </cell>
          <cell r="D3591" t="str">
            <v>24601001-0159</v>
          </cell>
          <cell r="E3591" t="str">
            <v>Pieza</v>
          </cell>
          <cell r="F3591" t="str">
            <v>24601</v>
          </cell>
          <cell r="G3591" t="str">
            <v>11510</v>
          </cell>
          <cell r="H3591"/>
          <cell r="I3591"/>
          <cell r="J3591"/>
        </row>
        <row r="3592">
          <cell r="C3592" t="str">
            <v>PLUG DE AUDIO 3.5 ESTEREO</v>
          </cell>
          <cell r="D3592" t="str">
            <v>24601001-0160</v>
          </cell>
          <cell r="E3592" t="str">
            <v>Pieza</v>
          </cell>
          <cell r="F3592" t="str">
            <v>24601</v>
          </cell>
          <cell r="G3592" t="str">
            <v>11510</v>
          </cell>
          <cell r="H3592"/>
          <cell r="I3592"/>
          <cell r="J3592"/>
        </row>
        <row r="3593">
          <cell r="C3593" t="str">
            <v>PLUG DE AUDIO 6.3 MONOAURAL</v>
          </cell>
          <cell r="D3593" t="str">
            <v>24601001-0161</v>
          </cell>
          <cell r="E3593" t="str">
            <v>Pieza</v>
          </cell>
          <cell r="F3593" t="str">
            <v>24601</v>
          </cell>
          <cell r="G3593" t="str">
            <v>11510</v>
          </cell>
          <cell r="H3593"/>
          <cell r="I3593"/>
          <cell r="J3593"/>
        </row>
        <row r="3594">
          <cell r="C3594" t="str">
            <v>CONECTOR CANNON MACHO XLR</v>
          </cell>
          <cell r="D3594" t="str">
            <v>24601001-0162</v>
          </cell>
          <cell r="E3594" t="str">
            <v>Pieza</v>
          </cell>
          <cell r="F3594" t="str">
            <v>24601</v>
          </cell>
          <cell r="G3594" t="str">
            <v>11510</v>
          </cell>
          <cell r="H3594"/>
          <cell r="I3594"/>
          <cell r="J3594"/>
        </row>
        <row r="3595">
          <cell r="C3595" t="str">
            <v>CONECTOR CANNON HEMBRA XLR</v>
          </cell>
          <cell r="D3595" t="str">
            <v>24601001-0163</v>
          </cell>
          <cell r="E3595" t="str">
            <v>Pieza</v>
          </cell>
          <cell r="F3595" t="str">
            <v>24601</v>
          </cell>
          <cell r="G3595" t="str">
            <v>11510</v>
          </cell>
          <cell r="H3595"/>
          <cell r="I3595"/>
          <cell r="J3595"/>
        </row>
        <row r="3596">
          <cell r="C3596" t="str">
            <v>CONECTOR DE VGA/BNC</v>
          </cell>
          <cell r="D3596" t="str">
            <v>24601001-0164</v>
          </cell>
          <cell r="E3596" t="str">
            <v>Pieza</v>
          </cell>
          <cell r="F3596" t="str">
            <v>24601</v>
          </cell>
          <cell r="G3596" t="str">
            <v>11510</v>
          </cell>
          <cell r="H3596"/>
          <cell r="I3596"/>
          <cell r="J3596"/>
        </row>
        <row r="3597">
          <cell r="C3597" t="str">
            <v>FOCO AHORRADOR 65w</v>
          </cell>
          <cell r="D3597" t="str">
            <v>24601001-0165</v>
          </cell>
          <cell r="E3597" t="str">
            <v>Pieza</v>
          </cell>
          <cell r="F3597" t="str">
            <v>24601</v>
          </cell>
          <cell r="G3597" t="str">
            <v>11510</v>
          </cell>
          <cell r="H3597"/>
          <cell r="I3597"/>
          <cell r="J3597"/>
        </row>
        <row r="3598">
          <cell r="C3598" t="str">
            <v>FOCO AHORRADOR 20w</v>
          </cell>
          <cell r="D3598" t="str">
            <v>24601001-0166</v>
          </cell>
          <cell r="E3598" t="str">
            <v>Pieza</v>
          </cell>
          <cell r="F3598" t="str">
            <v>24601</v>
          </cell>
          <cell r="G3598" t="str">
            <v>11510</v>
          </cell>
          <cell r="H3598"/>
          <cell r="I3598"/>
          <cell r="J3598"/>
        </row>
        <row r="3599">
          <cell r="C3599" t="str">
            <v>EXTENSION ELECTRICA CON SOCKET</v>
          </cell>
          <cell r="D3599" t="str">
            <v>24601001-0167</v>
          </cell>
          <cell r="E3599" t="str">
            <v>Pieza</v>
          </cell>
          <cell r="F3599" t="str">
            <v>24601</v>
          </cell>
          <cell r="G3599" t="str">
            <v>11510</v>
          </cell>
          <cell r="H3599"/>
          <cell r="I3599"/>
          <cell r="J3599"/>
        </row>
        <row r="3600">
          <cell r="C3600" t="str">
            <v>BRIDA O CINTURON DE PLASTICO</v>
          </cell>
          <cell r="D3600" t="str">
            <v>24601001-0168</v>
          </cell>
          <cell r="E3600" t="str">
            <v>BOLSA</v>
          </cell>
          <cell r="F3600" t="str">
            <v>24601</v>
          </cell>
          <cell r="G3600" t="str">
            <v>11510</v>
          </cell>
          <cell r="H3600"/>
          <cell r="I3600"/>
          <cell r="J3600"/>
        </row>
        <row r="3601">
          <cell r="C3601" t="str">
            <v>CABLE COAXIAL</v>
          </cell>
          <cell r="D3601" t="str">
            <v>24601001-0169</v>
          </cell>
          <cell r="E3601" t="str">
            <v>ROLLO</v>
          </cell>
          <cell r="F3601" t="str">
            <v>24601</v>
          </cell>
          <cell r="G3601" t="str">
            <v>11510</v>
          </cell>
          <cell r="H3601"/>
          <cell r="I3601"/>
          <cell r="J3601"/>
        </row>
        <row r="3602">
          <cell r="C3602" t="str">
            <v>EXTENSION ELECTRICA</v>
          </cell>
          <cell r="D3602" t="str">
            <v>24601001-0170</v>
          </cell>
          <cell r="E3602" t="str">
            <v>Pieza</v>
          </cell>
          <cell r="F3602" t="str">
            <v>24601</v>
          </cell>
          <cell r="G3602" t="str">
            <v>11510</v>
          </cell>
          <cell r="H3602"/>
          <cell r="I3602"/>
          <cell r="J3602"/>
        </row>
        <row r="3603">
          <cell r="C3603" t="str">
            <v>LAMPARA DE TRABAJO</v>
          </cell>
          <cell r="D3603" t="str">
            <v>24601001-0171</v>
          </cell>
          <cell r="E3603" t="str">
            <v>Pieza</v>
          </cell>
          <cell r="F3603" t="str">
            <v>24601</v>
          </cell>
          <cell r="G3603" t="str">
            <v>11510</v>
          </cell>
          <cell r="H3603"/>
          <cell r="I3603"/>
          <cell r="J3603"/>
        </row>
        <row r="3604">
          <cell r="C3604" t="str">
            <v>MULTI-CONTACTO</v>
          </cell>
          <cell r="D3604" t="str">
            <v>24601001-0172</v>
          </cell>
          <cell r="E3604" t="str">
            <v>Pieza</v>
          </cell>
          <cell r="F3604" t="str">
            <v>24601</v>
          </cell>
          <cell r="G3604" t="str">
            <v>11510</v>
          </cell>
          <cell r="H3604"/>
          <cell r="I3604"/>
          <cell r="J3604"/>
        </row>
        <row r="3605">
          <cell r="C3605" t="str">
            <v>INVERSOR DE CORRIENTE</v>
          </cell>
          <cell r="D3605" t="str">
            <v>24601001-0173</v>
          </cell>
          <cell r="E3605" t="str">
            <v>Pieza</v>
          </cell>
          <cell r="F3605" t="str">
            <v>24601</v>
          </cell>
          <cell r="G3605" t="str">
            <v>11510</v>
          </cell>
          <cell r="H3605"/>
          <cell r="I3605"/>
          <cell r="J3605"/>
        </row>
        <row r="3606">
          <cell r="C3606" t="str">
            <v>EXTENSION ELECTRICA 15 M</v>
          </cell>
          <cell r="D3606" t="str">
            <v>24601001-0174</v>
          </cell>
          <cell r="E3606" t="str">
            <v>Pieza</v>
          </cell>
          <cell r="F3606" t="str">
            <v>24601</v>
          </cell>
          <cell r="G3606" t="str">
            <v>11510</v>
          </cell>
          <cell r="H3606"/>
          <cell r="I3606"/>
          <cell r="J3606"/>
        </row>
        <row r="3607">
          <cell r="C3607" t="str">
            <v>EXTENSION ELECTRICA 20 M</v>
          </cell>
          <cell r="D3607" t="str">
            <v>24601001-0175</v>
          </cell>
          <cell r="E3607" t="str">
            <v>Pieza</v>
          </cell>
          <cell r="F3607" t="str">
            <v>24601</v>
          </cell>
          <cell r="G3607" t="str">
            <v>11510</v>
          </cell>
          <cell r="H3607"/>
          <cell r="I3607"/>
          <cell r="J3607"/>
        </row>
        <row r="3608">
          <cell r="C3608" t="str">
            <v>EXTENSION ELECTRICA 25 M</v>
          </cell>
          <cell r="D3608" t="str">
            <v>24601001-0176</v>
          </cell>
          <cell r="E3608" t="str">
            <v>Pieza</v>
          </cell>
          <cell r="F3608" t="str">
            <v>24601</v>
          </cell>
          <cell r="G3608" t="str">
            <v>11510</v>
          </cell>
          <cell r="H3608"/>
          <cell r="I3608"/>
          <cell r="J3608"/>
        </row>
        <row r="3609">
          <cell r="C3609" t="str">
            <v>EXTENSION ELECTRICA 30 M</v>
          </cell>
          <cell r="D3609" t="str">
            <v>24601001-0177</v>
          </cell>
          <cell r="E3609" t="str">
            <v>Pieza</v>
          </cell>
          <cell r="F3609" t="str">
            <v>24601</v>
          </cell>
          <cell r="G3609" t="str">
            <v>11510</v>
          </cell>
          <cell r="H3609"/>
          <cell r="I3609"/>
          <cell r="J3609"/>
        </row>
        <row r="3610">
          <cell r="C3610" t="str">
            <v>FOCO AHORRADOR 27 W</v>
          </cell>
          <cell r="D3610" t="str">
            <v>24601001-0178</v>
          </cell>
          <cell r="E3610" t="str">
            <v>Pieza</v>
          </cell>
          <cell r="F3610" t="str">
            <v>24601</v>
          </cell>
          <cell r="G3610" t="str">
            <v>11510</v>
          </cell>
          <cell r="H3610"/>
          <cell r="I3610"/>
          <cell r="J3610"/>
        </row>
        <row r="3611">
          <cell r="C3611" t="str">
            <v>CURVA 1 1/4 GALV</v>
          </cell>
          <cell r="D3611" t="str">
            <v>24601001-0179</v>
          </cell>
          <cell r="E3611" t="str">
            <v>Pieza</v>
          </cell>
          <cell r="F3611" t="str">
            <v>24601</v>
          </cell>
          <cell r="G3611" t="str">
            <v>11510</v>
          </cell>
          <cell r="H3611"/>
          <cell r="I3611"/>
          <cell r="J3611"/>
        </row>
        <row r="3612">
          <cell r="C3612" t="str">
            <v>INTERRUPTOR TIPO CAJA HDL36100</v>
          </cell>
          <cell r="D3612" t="str">
            <v>24601001-0180</v>
          </cell>
          <cell r="E3612" t="str">
            <v>Pieza</v>
          </cell>
          <cell r="F3612" t="str">
            <v>24601</v>
          </cell>
          <cell r="G3612" t="str">
            <v>11510</v>
          </cell>
          <cell r="H3612"/>
          <cell r="I3612"/>
          <cell r="J3612"/>
        </row>
        <row r="3613">
          <cell r="C3613" t="str">
            <v>CABLE DE USO RUDO 3X12</v>
          </cell>
          <cell r="D3613" t="str">
            <v>24601001-0181</v>
          </cell>
          <cell r="E3613" t="str">
            <v>METRO</v>
          </cell>
          <cell r="F3613" t="str">
            <v>24601</v>
          </cell>
          <cell r="G3613" t="str">
            <v>11510</v>
          </cell>
          <cell r="H3613"/>
          <cell r="I3613"/>
          <cell r="J3613"/>
        </row>
        <row r="3614">
          <cell r="C3614" t="str">
            <v>CAJA DE REGISTRO 3/4 GALV</v>
          </cell>
          <cell r="D3614" t="str">
            <v>24601001-0182</v>
          </cell>
          <cell r="E3614" t="str">
            <v>Pieza</v>
          </cell>
          <cell r="F3614" t="str">
            <v>24601</v>
          </cell>
          <cell r="G3614" t="str">
            <v>11510</v>
          </cell>
          <cell r="H3614"/>
          <cell r="I3614"/>
          <cell r="J3614"/>
        </row>
        <row r="3615">
          <cell r="C3615" t="str">
            <v>TAPA 3/4 GALV PARA CAJA DE REGISTRO</v>
          </cell>
          <cell r="D3615" t="str">
            <v>24601001-0183</v>
          </cell>
          <cell r="E3615" t="str">
            <v>Pieza</v>
          </cell>
          <cell r="F3615" t="str">
            <v>24601</v>
          </cell>
          <cell r="G3615" t="str">
            <v>11510</v>
          </cell>
          <cell r="H3615"/>
          <cell r="I3615"/>
          <cell r="J3615"/>
        </row>
        <row r="3616">
          <cell r="C3616" t="str">
            <v>TUBO 3/4 GALV</v>
          </cell>
          <cell r="D3616" t="str">
            <v>24601001-0184</v>
          </cell>
          <cell r="E3616" t="str">
            <v>METRO</v>
          </cell>
          <cell r="F3616" t="str">
            <v>24601</v>
          </cell>
          <cell r="G3616" t="str">
            <v>11510</v>
          </cell>
          <cell r="H3616"/>
          <cell r="I3616"/>
          <cell r="J3616"/>
        </row>
        <row r="3617">
          <cell r="C3617" t="str">
            <v>TUBO 1/2 GALV</v>
          </cell>
          <cell r="D3617" t="str">
            <v>24601001-0185</v>
          </cell>
          <cell r="E3617" t="str">
            <v>METRO</v>
          </cell>
          <cell r="F3617" t="str">
            <v>24601</v>
          </cell>
          <cell r="G3617" t="str">
            <v>11510</v>
          </cell>
          <cell r="H3617"/>
          <cell r="I3617"/>
          <cell r="J3617"/>
        </row>
        <row r="3618">
          <cell r="C3618" t="str">
            <v>CURVA 3/4 GALV</v>
          </cell>
          <cell r="D3618" t="str">
            <v>24601001-0186</v>
          </cell>
          <cell r="E3618" t="str">
            <v>Pieza</v>
          </cell>
          <cell r="F3618" t="str">
            <v>24601</v>
          </cell>
          <cell r="G3618" t="str">
            <v>11510</v>
          </cell>
          <cell r="H3618"/>
          <cell r="I3618"/>
          <cell r="J3618"/>
        </row>
        <row r="3619">
          <cell r="C3619" t="str">
            <v>TUBO FLEXIBLE TIPO UG 3/8</v>
          </cell>
          <cell r="D3619" t="str">
            <v>24601001-0187</v>
          </cell>
          <cell r="E3619" t="str">
            <v>METRO</v>
          </cell>
          <cell r="F3619" t="str">
            <v>24601</v>
          </cell>
          <cell r="G3619" t="str">
            <v>11510</v>
          </cell>
          <cell r="H3619"/>
          <cell r="I3619"/>
          <cell r="J3619"/>
        </row>
        <row r="3620">
          <cell r="C3620" t="str">
            <v>CARGADOR USB PARA AUTOMOVIL</v>
          </cell>
          <cell r="D3620" t="str">
            <v>24601001-0188</v>
          </cell>
          <cell r="E3620" t="str">
            <v>Pieza</v>
          </cell>
          <cell r="F3620" t="str">
            <v>24601</v>
          </cell>
          <cell r="G3620" t="str">
            <v>11510</v>
          </cell>
          <cell r="H3620"/>
          <cell r="I3620"/>
          <cell r="J3620"/>
        </row>
        <row r="3621">
          <cell r="C3621" t="str">
            <v>FOCO DE  26w</v>
          </cell>
          <cell r="D3621" t="str">
            <v>24601001-0189</v>
          </cell>
          <cell r="E3621" t="str">
            <v>Pieza</v>
          </cell>
          <cell r="F3621" t="str">
            <v>24601</v>
          </cell>
          <cell r="G3621" t="str">
            <v>11510</v>
          </cell>
          <cell r="H3621"/>
          <cell r="I3621"/>
          <cell r="J3621"/>
        </row>
        <row r="3622">
          <cell r="C3622" t="str">
            <v>CANALETA DE CARGA PARA TABLAROCA -</v>
          </cell>
          <cell r="D3622" t="str">
            <v>24601001-0190</v>
          </cell>
          <cell r="E3622" t="str">
            <v>Pieza</v>
          </cell>
          <cell r="F3622" t="str">
            <v>24601</v>
          </cell>
          <cell r="G3622" t="str">
            <v>11510</v>
          </cell>
          <cell r="H3622"/>
          <cell r="I3622"/>
          <cell r="J3622"/>
        </row>
        <row r="3623">
          <cell r="C3623" t="str">
            <v>CINTA DE MADERA  -</v>
          </cell>
          <cell r="D3623" t="str">
            <v>24601001-0191</v>
          </cell>
          <cell r="E3623" t="str">
            <v>Pieza</v>
          </cell>
          <cell r="F3623" t="str">
            <v>24601</v>
          </cell>
          <cell r="G3623" t="str">
            <v>11510</v>
          </cell>
          <cell r="H3623"/>
          <cell r="I3623"/>
          <cell r="J3623"/>
        </row>
        <row r="3624">
          <cell r="C3624" t="str">
            <v>CLAVIJA TIPO COLGANTE DE 3 POLOS -</v>
          </cell>
          <cell r="D3624" t="str">
            <v>24601001-0192</v>
          </cell>
          <cell r="E3624" t="str">
            <v>Pieza</v>
          </cell>
          <cell r="F3624" t="str">
            <v>24601</v>
          </cell>
          <cell r="G3624" t="str">
            <v>11510</v>
          </cell>
          <cell r="H3624"/>
          <cell r="I3624"/>
          <cell r="J3624"/>
        </row>
        <row r="3625">
          <cell r="C3625" t="str">
            <v>CONDULET TIPO SF -</v>
          </cell>
          <cell r="D3625" t="str">
            <v>24601001-0193</v>
          </cell>
          <cell r="E3625" t="str">
            <v>Pieza</v>
          </cell>
          <cell r="F3625" t="str">
            <v>24601</v>
          </cell>
          <cell r="G3625" t="str">
            <v>11510</v>
          </cell>
          <cell r="H3625"/>
          <cell r="I3625"/>
          <cell r="J3625"/>
        </row>
        <row r="3626">
          <cell r="C3626" t="str">
            <v>CONECTOR PARA FLEXIBLE -</v>
          </cell>
          <cell r="D3626" t="str">
            <v>24601001-0194</v>
          </cell>
          <cell r="E3626" t="str">
            <v>Pieza</v>
          </cell>
          <cell r="F3626" t="str">
            <v>24601</v>
          </cell>
          <cell r="G3626" t="str">
            <v>11510</v>
          </cell>
          <cell r="H3626"/>
          <cell r="I3626"/>
          <cell r="J3626"/>
        </row>
        <row r="3627">
          <cell r="C3627" t="str">
            <v>CONECTOR TIPO GLANDULA -</v>
          </cell>
          <cell r="D3627" t="str">
            <v>24601001-0195</v>
          </cell>
          <cell r="E3627" t="str">
            <v>Pieza</v>
          </cell>
          <cell r="F3627" t="str">
            <v>24601</v>
          </cell>
          <cell r="G3627" t="str">
            <v>11510</v>
          </cell>
          <cell r="H3627"/>
          <cell r="I3627"/>
          <cell r="J3627"/>
        </row>
        <row r="3628">
          <cell r="C3628" t="str">
            <v>CONECTOR TIPO ZAPATA -</v>
          </cell>
          <cell r="D3628" t="str">
            <v>24601001-0196</v>
          </cell>
          <cell r="E3628" t="str">
            <v>Pieza</v>
          </cell>
          <cell r="F3628" t="str">
            <v>24601</v>
          </cell>
          <cell r="G3628" t="str">
            <v>11510</v>
          </cell>
          <cell r="H3628"/>
          <cell r="I3628"/>
          <cell r="J3628"/>
        </row>
        <row r="3629">
          <cell r="C3629" t="str">
            <v>CONTRA Y MONITOR GALVANIZADO -</v>
          </cell>
          <cell r="D3629" t="str">
            <v>24601001-0197</v>
          </cell>
          <cell r="E3629" t="str">
            <v>Pieza</v>
          </cell>
          <cell r="F3629" t="str">
            <v>24601</v>
          </cell>
          <cell r="G3629" t="str">
            <v>11510</v>
          </cell>
          <cell r="H3629"/>
          <cell r="I3629"/>
          <cell r="J3629"/>
        </row>
        <row r="3630">
          <cell r="C3630" t="str">
            <v>CURVA CONDUIT PARED DELGADA -</v>
          </cell>
          <cell r="D3630" t="str">
            <v>24601001-0198</v>
          </cell>
          <cell r="E3630" t="str">
            <v>Pieza</v>
          </cell>
          <cell r="F3630" t="str">
            <v>24601</v>
          </cell>
          <cell r="G3630" t="str">
            <v>11510</v>
          </cell>
          <cell r="H3630"/>
          <cell r="I3630"/>
          <cell r="J3630"/>
        </row>
        <row r="3631">
          <cell r="C3631" t="str">
            <v>FULMINANTE -</v>
          </cell>
          <cell r="D3631" t="str">
            <v>24601001-0199</v>
          </cell>
          <cell r="E3631" t="str">
            <v>CAJA</v>
          </cell>
          <cell r="F3631" t="str">
            <v>24601</v>
          </cell>
          <cell r="G3631" t="str">
            <v>11510</v>
          </cell>
          <cell r="H3631"/>
          <cell r="I3631"/>
          <cell r="J3631"/>
        </row>
        <row r="3632">
          <cell r="C3632" t="str">
            <v>LAMPARA PARA MURO TIPO ARBOTANTE DE LED -</v>
          </cell>
          <cell r="D3632" t="str">
            <v>24601001-0200</v>
          </cell>
          <cell r="E3632" t="str">
            <v>Pieza</v>
          </cell>
          <cell r="F3632" t="str">
            <v>24601</v>
          </cell>
          <cell r="G3632" t="str">
            <v>11510</v>
          </cell>
          <cell r="H3632"/>
          <cell r="I3632"/>
          <cell r="J3632"/>
        </row>
        <row r="3633">
          <cell r="C3633" t="str">
            <v>LAMPARA PARA PLAFON CUADRADA CON REJILLA DE LED -</v>
          </cell>
          <cell r="D3633" t="str">
            <v>24601001-0201</v>
          </cell>
          <cell r="E3633" t="str">
            <v>Pieza</v>
          </cell>
          <cell r="F3633" t="str">
            <v>24601</v>
          </cell>
          <cell r="G3633" t="str">
            <v>11510</v>
          </cell>
          <cell r="H3633"/>
          <cell r="I3633"/>
          <cell r="J3633"/>
        </row>
        <row r="3634">
          <cell r="C3634" t="str">
            <v>LAMPARA PARA PLAFON CUADRADA DE SOBREPONER DE LED -</v>
          </cell>
          <cell r="D3634" t="str">
            <v>24601001-0202</v>
          </cell>
          <cell r="E3634" t="str">
            <v>Pieza</v>
          </cell>
          <cell r="F3634" t="str">
            <v>24601</v>
          </cell>
          <cell r="G3634" t="str">
            <v>11510</v>
          </cell>
          <cell r="H3634"/>
          <cell r="I3634"/>
          <cell r="J3634"/>
        </row>
        <row r="3635">
          <cell r="C3635" t="str">
            <v>POLIDUCTO -</v>
          </cell>
          <cell r="D3635" t="str">
            <v>24601001-0203</v>
          </cell>
          <cell r="E3635" t="str">
            <v>METRO</v>
          </cell>
          <cell r="F3635" t="str">
            <v>24601</v>
          </cell>
          <cell r="G3635" t="str">
            <v>11510</v>
          </cell>
          <cell r="H3635"/>
          <cell r="I3635"/>
          <cell r="J3635"/>
        </row>
        <row r="3636">
          <cell r="C3636" t="str">
            <v>SENSOR DE MOVIMIENTO DE 360 PARA ENCENDIDO AUTOMATICO -</v>
          </cell>
          <cell r="D3636" t="str">
            <v>24601001-0204</v>
          </cell>
          <cell r="E3636" t="str">
            <v>Pieza</v>
          </cell>
          <cell r="F3636" t="str">
            <v>24601</v>
          </cell>
          <cell r="G3636" t="str">
            <v>11510</v>
          </cell>
          <cell r="H3636"/>
          <cell r="I3636"/>
          <cell r="J3636"/>
        </row>
        <row r="3637">
          <cell r="C3637" t="str">
            <v>SOBRETAPA GALVANIZADA -</v>
          </cell>
          <cell r="D3637" t="str">
            <v>24601001-0205</v>
          </cell>
          <cell r="E3637" t="str">
            <v>Pieza</v>
          </cell>
          <cell r="F3637" t="str">
            <v>24601</v>
          </cell>
          <cell r="G3637" t="str">
            <v>11510</v>
          </cell>
          <cell r="H3637"/>
          <cell r="I3637"/>
          <cell r="J3637"/>
        </row>
        <row r="3638">
          <cell r="C3638" t="str">
            <v>TAPA CUADRADA GALVANIZADA -</v>
          </cell>
          <cell r="D3638" t="str">
            <v>24601001-0206</v>
          </cell>
          <cell r="E3638" t="str">
            <v>Pieza</v>
          </cell>
          <cell r="F3638" t="str">
            <v>24601</v>
          </cell>
          <cell r="G3638" t="str">
            <v>11510</v>
          </cell>
          <cell r="H3638"/>
          <cell r="I3638"/>
          <cell r="J3638"/>
        </row>
        <row r="3639">
          <cell r="C3639" t="str">
            <v>ZAPATA PONCHABLE -</v>
          </cell>
          <cell r="D3639" t="str">
            <v>24601001-0207</v>
          </cell>
          <cell r="E3639" t="str">
            <v>Pieza</v>
          </cell>
          <cell r="F3639" t="str">
            <v>24601</v>
          </cell>
          <cell r="G3639" t="str">
            <v>11510</v>
          </cell>
          <cell r="H3639"/>
          <cell r="I3639"/>
          <cell r="J3639"/>
        </row>
        <row r="3640">
          <cell r="C3640" t="str">
            <v>CONECTOR HDMI A VGA</v>
          </cell>
          <cell r="D3640" t="str">
            <v>24601001-0208</v>
          </cell>
          <cell r="E3640" t="str">
            <v>Pieza</v>
          </cell>
          <cell r="F3640" t="str">
            <v>24601</v>
          </cell>
          <cell r="G3640" t="str">
            <v>11510</v>
          </cell>
          <cell r="H3640"/>
          <cell r="I3640"/>
          <cell r="J3640"/>
        </row>
        <row r="3641">
          <cell r="C3641" t="str">
            <v>LAMPARA COLGANTE</v>
          </cell>
          <cell r="D3641" t="str">
            <v>24601001-0209</v>
          </cell>
          <cell r="E3641" t="str">
            <v>Pieza</v>
          </cell>
          <cell r="F3641" t="str">
            <v>24601</v>
          </cell>
          <cell r="G3641" t="str">
            <v>11510</v>
          </cell>
          <cell r="H3641"/>
          <cell r="I3641"/>
          <cell r="J3641"/>
        </row>
        <row r="3642">
          <cell r="C3642" t="str">
            <v>LAMPARA DE CAMPANA</v>
          </cell>
          <cell r="D3642" t="str">
            <v>24601001-0210</v>
          </cell>
          <cell r="E3642" t="str">
            <v>Pieza</v>
          </cell>
          <cell r="F3642" t="str">
            <v>24601</v>
          </cell>
          <cell r="G3642" t="str">
            <v>11510</v>
          </cell>
          <cell r="H3642"/>
          <cell r="I3642"/>
          <cell r="J3642"/>
        </row>
        <row r="3643">
          <cell r="C3643" t="str">
            <v>SOCKET LADRON</v>
          </cell>
          <cell r="D3643" t="str">
            <v>24601001-0211</v>
          </cell>
          <cell r="E3643" t="str">
            <v>Pieza</v>
          </cell>
          <cell r="F3643" t="str">
            <v>24601</v>
          </cell>
          <cell r="G3643" t="str">
            <v>11510</v>
          </cell>
          <cell r="H3643"/>
          <cell r="I3643"/>
          <cell r="J3643"/>
        </row>
        <row r="3644">
          <cell r="C3644" t="str">
            <v>TUBO FLEXIBLE</v>
          </cell>
          <cell r="D3644" t="str">
            <v>24601001-0212</v>
          </cell>
          <cell r="E3644" t="str">
            <v>METRO</v>
          </cell>
          <cell r="F3644" t="str">
            <v>24601</v>
          </cell>
          <cell r="G3644" t="str">
            <v>11510</v>
          </cell>
          <cell r="H3644"/>
          <cell r="I3644"/>
          <cell r="J3644"/>
        </row>
        <row r="3645">
          <cell r="C3645" t="str">
            <v>REGULADOR PARA CAMARA DE CC</v>
          </cell>
          <cell r="D3645" t="str">
            <v>24601001-0213</v>
          </cell>
          <cell r="E3645" t="str">
            <v>Pieza</v>
          </cell>
          <cell r="F3645" t="str">
            <v>24601</v>
          </cell>
          <cell r="G3645" t="str">
            <v>11510</v>
          </cell>
          <cell r="H3645"/>
          <cell r="I3645"/>
          <cell r="J3645"/>
        </row>
        <row r="3646">
          <cell r="C3646" t="str">
            <v>BOTONERA DE PARED</v>
          </cell>
          <cell r="D3646" t="str">
            <v>24601001-0214</v>
          </cell>
          <cell r="E3646" t="str">
            <v>Pieza</v>
          </cell>
          <cell r="F3646" t="str">
            <v>24601</v>
          </cell>
          <cell r="G3646" t="str">
            <v>11510</v>
          </cell>
          <cell r="H3646"/>
          <cell r="I3646"/>
          <cell r="J3646"/>
        </row>
        <row r="3647">
          <cell r="C3647" t="str">
            <v>CONECTOR HDMI</v>
          </cell>
          <cell r="D3647" t="str">
            <v>24601001-0215</v>
          </cell>
          <cell r="E3647" t="str">
            <v>Pieza</v>
          </cell>
          <cell r="F3647" t="str">
            <v>24601</v>
          </cell>
          <cell r="G3647" t="str">
            <v>11510</v>
          </cell>
          <cell r="H3647"/>
          <cell r="I3647"/>
          <cell r="J3647"/>
        </row>
        <row r="3648">
          <cell r="C3648" t="str">
            <v>FUENTE DE ALIMENTACION PARA CAMARAS CCTV</v>
          </cell>
          <cell r="D3648" t="str">
            <v>24601001-0216</v>
          </cell>
          <cell r="E3648" t="str">
            <v>Pieza</v>
          </cell>
          <cell r="F3648" t="str">
            <v>24601</v>
          </cell>
          <cell r="G3648" t="str">
            <v>11510</v>
          </cell>
          <cell r="H3648"/>
          <cell r="I3648"/>
          <cell r="J3648"/>
        </row>
        <row r="3649">
          <cell r="C3649" t="str">
            <v>TUBO FLEXIBLE</v>
          </cell>
          <cell r="D3649" t="str">
            <v>24601001-0217</v>
          </cell>
          <cell r="E3649" t="str">
            <v>ROLLO</v>
          </cell>
          <cell r="F3649" t="str">
            <v>24601</v>
          </cell>
          <cell r="G3649" t="str">
            <v>11510</v>
          </cell>
          <cell r="H3649"/>
          <cell r="I3649"/>
          <cell r="J3649"/>
        </row>
        <row r="3650">
          <cell r="C3650" t="str">
            <v>CABLE DE ALIMENTACION PARA ELECTRODOMESTICOS</v>
          </cell>
          <cell r="D3650" t="str">
            <v>24601001-0218</v>
          </cell>
          <cell r="E3650" t="str">
            <v>Pieza</v>
          </cell>
          <cell r="F3650" t="str">
            <v>24601</v>
          </cell>
          <cell r="G3650" t="str">
            <v>11510</v>
          </cell>
          <cell r="H3650"/>
          <cell r="I3650"/>
          <cell r="J3650"/>
        </row>
        <row r="3651">
          <cell r="C3651" t="str">
            <v>LAMPARA DE PISO</v>
          </cell>
          <cell r="D3651" t="str">
            <v>24601001-0219</v>
          </cell>
          <cell r="E3651" t="str">
            <v>Pieza</v>
          </cell>
          <cell r="F3651" t="str">
            <v>24601</v>
          </cell>
          <cell r="G3651" t="str">
            <v>11510</v>
          </cell>
          <cell r="H3651"/>
          <cell r="I3651"/>
          <cell r="J3651"/>
        </row>
        <row r="3652">
          <cell r="C3652" t="str">
            <v>SOLDADURA OMEGA</v>
          </cell>
          <cell r="D3652" t="str">
            <v>24601001-0220</v>
          </cell>
          <cell r="E3652" t="str">
            <v>METRO</v>
          </cell>
          <cell r="F3652" t="str">
            <v>24601</v>
          </cell>
          <cell r="G3652" t="str">
            <v>11510</v>
          </cell>
          <cell r="H3652"/>
          <cell r="I3652"/>
          <cell r="J3652"/>
        </row>
        <row r="3653">
          <cell r="C3653" t="str">
            <v>CHAROLA TIPO ESCALERILLA DE ALUMINIO PARA CANALIZACION DE CABLEADO</v>
          </cell>
          <cell r="D3653" t="str">
            <v>24601001-0221</v>
          </cell>
          <cell r="E3653" t="str">
            <v>Pieza</v>
          </cell>
          <cell r="F3653" t="str">
            <v>24601</v>
          </cell>
          <cell r="G3653" t="str">
            <v>11510</v>
          </cell>
          <cell r="H3653"/>
          <cell r="I3653"/>
          <cell r="J3653"/>
        </row>
        <row r="3654">
          <cell r="C3654" t="str">
            <v>BATERIA PARA VIDEOCAMARA</v>
          </cell>
          <cell r="D3654" t="str">
            <v>24601001-0222</v>
          </cell>
          <cell r="E3654" t="str">
            <v>Pieza</v>
          </cell>
          <cell r="F3654" t="str">
            <v>24601</v>
          </cell>
          <cell r="G3654" t="str">
            <v>11510</v>
          </cell>
          <cell r="H3654"/>
          <cell r="I3654"/>
          <cell r="J3654"/>
        </row>
        <row r="3655">
          <cell r="C3655" t="str">
            <v>CANALETA DE PVC</v>
          </cell>
          <cell r="D3655" t="str">
            <v>24601001-0223</v>
          </cell>
          <cell r="E3655" t="str">
            <v>Pieza</v>
          </cell>
          <cell r="F3655" t="str">
            <v>24601</v>
          </cell>
          <cell r="G3655" t="str">
            <v>11510</v>
          </cell>
          <cell r="H3655"/>
          <cell r="I3655"/>
          <cell r="J3655"/>
        </row>
        <row r="3656">
          <cell r="C3656" t="str">
            <v>LAMPARA DE HALURO METALICO</v>
          </cell>
          <cell r="D3656" t="str">
            <v>24601001-0224</v>
          </cell>
          <cell r="E3656" t="str">
            <v>Pieza</v>
          </cell>
          <cell r="F3656" t="str">
            <v>24601</v>
          </cell>
          <cell r="G3656" t="str">
            <v>11510</v>
          </cell>
          <cell r="H3656"/>
          <cell r="I3656"/>
          <cell r="J3656"/>
        </row>
        <row r="3657">
          <cell r="C3657" t="str">
            <v>PILA DC 2.4 V</v>
          </cell>
          <cell r="D3657" t="str">
            <v>24601001-0225</v>
          </cell>
          <cell r="E3657" t="str">
            <v>Pieza</v>
          </cell>
          <cell r="F3657" t="str">
            <v>24601</v>
          </cell>
          <cell r="G3657" t="str">
            <v>11510</v>
          </cell>
          <cell r="H3657"/>
          <cell r="I3657"/>
          <cell r="J3657"/>
        </row>
        <row r="3658">
          <cell r="C3658" t="str">
            <v>PILA 3.6 V PARA TELEFONO INALAMBRICO</v>
          </cell>
          <cell r="D3658" t="str">
            <v>24601001-0226</v>
          </cell>
          <cell r="E3658" t="str">
            <v>Pieza</v>
          </cell>
          <cell r="F3658" t="str">
            <v>24601</v>
          </cell>
          <cell r="G3658" t="str">
            <v>11510</v>
          </cell>
          <cell r="H3658"/>
          <cell r="I3658"/>
          <cell r="J3658"/>
        </row>
        <row r="3659">
          <cell r="C3659" t="str">
            <v>PROTECTOR DE LINEA TELEFONICA PARA CONMUTADOR</v>
          </cell>
          <cell r="D3659" t="str">
            <v>24601001-0230</v>
          </cell>
          <cell r="E3659" t="str">
            <v>Pieza</v>
          </cell>
          <cell r="F3659" t="str">
            <v>24601</v>
          </cell>
          <cell r="G3659" t="str">
            <v>11510</v>
          </cell>
          <cell r="H3659"/>
          <cell r="I3659"/>
          <cell r="J3659"/>
        </row>
        <row r="3660">
          <cell r="C3660" t="str">
            <v>TARJETA DE  DOS CANALES PARA CONMUTADOR</v>
          </cell>
          <cell r="D3660" t="str">
            <v>24601001-0231</v>
          </cell>
          <cell r="E3660" t="str">
            <v>Pieza</v>
          </cell>
          <cell r="F3660" t="str">
            <v>24601</v>
          </cell>
          <cell r="G3660" t="str">
            <v>11510</v>
          </cell>
          <cell r="H3660"/>
          <cell r="I3660"/>
          <cell r="J3660"/>
        </row>
        <row r="3661">
          <cell r="C3661" t="str">
            <v>REFLECTOR HID PARA EXTERIOR</v>
          </cell>
          <cell r="D3661" t="str">
            <v>24601001-0232</v>
          </cell>
          <cell r="E3661" t="str">
            <v>Pieza</v>
          </cell>
          <cell r="F3661" t="str">
            <v>24601</v>
          </cell>
          <cell r="G3661" t="str">
            <v>11510</v>
          </cell>
          <cell r="H3661"/>
          <cell r="I3661"/>
          <cell r="J3661"/>
        </row>
        <row r="3662">
          <cell r="C3662" t="str">
            <v>BALASTRO AUTO-REGULADOR 1000W  220V</v>
          </cell>
          <cell r="D3662" t="str">
            <v>24601001-0233</v>
          </cell>
          <cell r="E3662" t="str">
            <v>Pieza</v>
          </cell>
          <cell r="F3662" t="str">
            <v>24601</v>
          </cell>
          <cell r="G3662" t="str">
            <v>11510</v>
          </cell>
          <cell r="H3662"/>
          <cell r="I3662"/>
          <cell r="J3662"/>
        </row>
        <row r="3663">
          <cell r="C3663" t="str">
            <v>CABLE DE VIDEO</v>
          </cell>
          <cell r="D3663" t="str">
            <v>24601001-0234</v>
          </cell>
          <cell r="E3663" t="str">
            <v>Pieza</v>
          </cell>
          <cell r="F3663" t="str">
            <v>24601</v>
          </cell>
          <cell r="G3663" t="str">
            <v>11510</v>
          </cell>
          <cell r="H3663"/>
          <cell r="I3663"/>
          <cell r="J3663"/>
        </row>
        <row r="3664">
          <cell r="C3664" t="str">
            <v>CABLE DE FIBRA OPTICA</v>
          </cell>
          <cell r="D3664" t="str">
            <v>24601001-0235</v>
          </cell>
          <cell r="E3664" t="str">
            <v>ROLLO</v>
          </cell>
          <cell r="F3664" t="str">
            <v>24601</v>
          </cell>
          <cell r="G3664" t="str">
            <v>11510</v>
          </cell>
          <cell r="H3664"/>
          <cell r="I3664"/>
          <cell r="J3664"/>
        </row>
        <row r="3665">
          <cell r="C3665" t="str">
            <v>CABLE PARA CONTROL REMOTO</v>
          </cell>
          <cell r="D3665" t="str">
            <v>24601001-0236</v>
          </cell>
          <cell r="E3665" t="str">
            <v>Pieza</v>
          </cell>
          <cell r="F3665" t="str">
            <v>24601</v>
          </cell>
          <cell r="G3665" t="str">
            <v>11510</v>
          </cell>
          <cell r="H3665"/>
          <cell r="I3665"/>
          <cell r="J3665"/>
        </row>
        <row r="3666">
          <cell r="C3666" t="str">
            <v>FUENTE DE ALIMENTACION PARA CAMARA DE VIDEO</v>
          </cell>
          <cell r="D3666" t="str">
            <v>24601001-0237</v>
          </cell>
          <cell r="E3666" t="str">
            <v>Pieza</v>
          </cell>
          <cell r="F3666" t="str">
            <v>24601</v>
          </cell>
          <cell r="G3666" t="str">
            <v>11510</v>
          </cell>
          <cell r="H3666"/>
          <cell r="I3666"/>
          <cell r="J3666"/>
        </row>
        <row r="3667">
          <cell r="C3667" t="str">
            <v>CABLE DE CONEXION DE AUDIO</v>
          </cell>
          <cell r="D3667" t="str">
            <v>24601001-0238</v>
          </cell>
          <cell r="E3667" t="str">
            <v>Pieza</v>
          </cell>
          <cell r="F3667" t="str">
            <v>24601</v>
          </cell>
          <cell r="G3667" t="str">
            <v>11510</v>
          </cell>
          <cell r="H3667"/>
          <cell r="I3667"/>
          <cell r="J3667"/>
        </row>
        <row r="3668">
          <cell r="C3668" t="str">
            <v>CABLE DE CONEXION DE VIDEO</v>
          </cell>
          <cell r="D3668" t="str">
            <v>24601001-0239</v>
          </cell>
          <cell r="E3668" t="str">
            <v>Pieza</v>
          </cell>
          <cell r="F3668" t="str">
            <v>24601</v>
          </cell>
          <cell r="G3668" t="str">
            <v>11510</v>
          </cell>
          <cell r="H3668"/>
          <cell r="I3668"/>
          <cell r="J3668"/>
        </row>
        <row r="3669">
          <cell r="C3669" t="str">
            <v>CABLE PARA DISPOSITIVO TRANSCEPTOR PORTATIL</v>
          </cell>
          <cell r="D3669" t="str">
            <v>24601001-0240</v>
          </cell>
          <cell r="E3669" t="str">
            <v>Pieza</v>
          </cell>
          <cell r="F3669" t="str">
            <v>24601</v>
          </cell>
          <cell r="G3669" t="str">
            <v>11510</v>
          </cell>
          <cell r="H3669"/>
          <cell r="I3669"/>
          <cell r="J3669"/>
        </row>
        <row r="3670">
          <cell r="C3670" t="str">
            <v>BATERIA DE LITIO PARA CAMARA DE VIDEO</v>
          </cell>
          <cell r="D3670" t="str">
            <v>24601001-0241</v>
          </cell>
          <cell r="E3670" t="str">
            <v>Pieza</v>
          </cell>
          <cell r="F3670" t="str">
            <v>24601</v>
          </cell>
          <cell r="G3670" t="str">
            <v>11510</v>
          </cell>
          <cell r="H3670"/>
          <cell r="I3670"/>
          <cell r="J3670"/>
        </row>
        <row r="3671">
          <cell r="C3671" t="str">
            <v>CARGADOR DE BATERIAS PARA CAMARA DE VIDEO</v>
          </cell>
          <cell r="D3671" t="str">
            <v>24601001-0242</v>
          </cell>
          <cell r="E3671" t="str">
            <v>Pieza</v>
          </cell>
          <cell r="F3671" t="str">
            <v>24601</v>
          </cell>
          <cell r="G3671" t="str">
            <v>11510</v>
          </cell>
          <cell r="H3671"/>
          <cell r="I3671"/>
          <cell r="J3671"/>
        </row>
        <row r="3672">
          <cell r="C3672" t="str">
            <v>CABLE PARA MICROFONO</v>
          </cell>
          <cell r="D3672" t="str">
            <v>24601001-0243</v>
          </cell>
          <cell r="E3672" t="str">
            <v>ROLLO</v>
          </cell>
          <cell r="F3672" t="str">
            <v>24601</v>
          </cell>
          <cell r="G3672" t="str">
            <v>11510</v>
          </cell>
          <cell r="H3672"/>
          <cell r="I3672"/>
          <cell r="J3672"/>
        </row>
        <row r="3673">
          <cell r="C3673" t="str">
            <v>CONECTOR COAXIAL HD BNC</v>
          </cell>
          <cell r="D3673" t="str">
            <v>24601001-0244</v>
          </cell>
          <cell r="E3673" t="str">
            <v>Pieza</v>
          </cell>
          <cell r="F3673" t="str">
            <v>24601</v>
          </cell>
          <cell r="G3673" t="str">
            <v>11510</v>
          </cell>
          <cell r="H3673"/>
          <cell r="I3673"/>
          <cell r="J3673"/>
        </row>
        <row r="3674">
          <cell r="C3674" t="str">
            <v>TARJETA PARA MONITOREO DE SEÑAL</v>
          </cell>
          <cell r="D3674" t="str">
            <v>24601001-0245</v>
          </cell>
          <cell r="E3674" t="str">
            <v>Pieza</v>
          </cell>
          <cell r="F3674" t="str">
            <v>24601</v>
          </cell>
          <cell r="G3674" t="str">
            <v>11510</v>
          </cell>
          <cell r="H3674"/>
          <cell r="I3674"/>
          <cell r="J3674"/>
        </row>
        <row r="3675">
          <cell r="C3675" t="str">
            <v>CABLE HDMI MACHO A HEMBRA</v>
          </cell>
          <cell r="D3675" t="str">
            <v>24601001-0246</v>
          </cell>
          <cell r="E3675" t="str">
            <v>Pieza</v>
          </cell>
          <cell r="F3675" t="str">
            <v>24601</v>
          </cell>
          <cell r="G3675" t="str">
            <v>11510</v>
          </cell>
          <cell r="H3675"/>
          <cell r="I3675"/>
          <cell r="J3675"/>
        </row>
        <row r="3676">
          <cell r="C3676" t="str">
            <v>LAMPARA PARA ESCRITORIO DE CLIP</v>
          </cell>
          <cell r="D3676" t="str">
            <v>24601001-0247</v>
          </cell>
          <cell r="E3676" t="str">
            <v>Pieza</v>
          </cell>
          <cell r="F3676" t="str">
            <v>24601</v>
          </cell>
          <cell r="G3676" t="str">
            <v>11510</v>
          </cell>
          <cell r="H3676"/>
          <cell r="I3676"/>
          <cell r="J3676"/>
        </row>
        <row r="3677">
          <cell r="C3677" t="str">
            <v>SENSOR PARA ELEVADOR</v>
          </cell>
          <cell r="D3677" t="str">
            <v>24601001-0248</v>
          </cell>
          <cell r="E3677" t="str">
            <v>Pieza</v>
          </cell>
          <cell r="F3677" t="str">
            <v>24601</v>
          </cell>
          <cell r="G3677" t="str">
            <v>11510</v>
          </cell>
          <cell r="H3677"/>
          <cell r="I3677"/>
          <cell r="J3677"/>
        </row>
        <row r="3678">
          <cell r="C3678" t="str">
            <v>TARJETA REMOTA PARA ELEVADOR</v>
          </cell>
          <cell r="D3678" t="str">
            <v>24601001-0249</v>
          </cell>
          <cell r="E3678" t="str">
            <v>Pieza</v>
          </cell>
          <cell r="F3678" t="str">
            <v>24601</v>
          </cell>
          <cell r="G3678" t="str">
            <v>11510</v>
          </cell>
          <cell r="H3678"/>
          <cell r="I3678"/>
          <cell r="J3678"/>
        </row>
        <row r="3679">
          <cell r="C3679" t="str">
            <v>ARRANCADOR MAGNETICO</v>
          </cell>
          <cell r="D3679" t="str">
            <v>24601001-0250</v>
          </cell>
          <cell r="E3679" t="str">
            <v>Pieza</v>
          </cell>
          <cell r="F3679" t="str">
            <v>24601</v>
          </cell>
          <cell r="G3679" t="str">
            <v>11510</v>
          </cell>
          <cell r="H3679"/>
          <cell r="I3679"/>
          <cell r="J3679"/>
        </row>
        <row r="3680">
          <cell r="C3680" t="str">
            <v>CABLE MAGNETICO PARA EMBOBINAR</v>
          </cell>
          <cell r="D3680" t="str">
            <v>24601001-0251</v>
          </cell>
          <cell r="E3680" t="str">
            <v>Pieza</v>
          </cell>
          <cell r="F3680" t="str">
            <v>24601</v>
          </cell>
          <cell r="G3680" t="str">
            <v>11510</v>
          </cell>
          <cell r="H3680"/>
          <cell r="I3680"/>
          <cell r="J3680"/>
        </row>
        <row r="3681">
          <cell r="C3681" t="str">
            <v>CODO CONDUIT ELECTRICO</v>
          </cell>
          <cell r="D3681" t="str">
            <v>24601001-0252</v>
          </cell>
          <cell r="E3681" t="str">
            <v>Pieza</v>
          </cell>
          <cell r="F3681" t="str">
            <v>24601</v>
          </cell>
          <cell r="G3681" t="str">
            <v>11510</v>
          </cell>
          <cell r="H3681"/>
          <cell r="I3681"/>
          <cell r="J3681"/>
        </row>
        <row r="3682">
          <cell r="C3682" t="str">
            <v>CABLE ARMADO TIPO MC</v>
          </cell>
          <cell r="D3682" t="str">
            <v>24601001-0253</v>
          </cell>
          <cell r="E3682" t="str">
            <v>METRO</v>
          </cell>
          <cell r="F3682" t="str">
            <v>24601</v>
          </cell>
          <cell r="G3682" t="str">
            <v>11510</v>
          </cell>
          <cell r="H3682"/>
          <cell r="I3682"/>
          <cell r="J3682"/>
        </row>
        <row r="3683">
          <cell r="C3683" t="str">
            <v>CABLE DESNUDO</v>
          </cell>
          <cell r="D3683" t="str">
            <v>24601001-0254</v>
          </cell>
          <cell r="E3683" t="str">
            <v>METRO</v>
          </cell>
          <cell r="F3683" t="str">
            <v>24601</v>
          </cell>
          <cell r="G3683" t="str">
            <v>11510</v>
          </cell>
          <cell r="H3683"/>
          <cell r="I3683"/>
          <cell r="J3683"/>
        </row>
        <row r="3684">
          <cell r="C3684" t="str">
            <v>CAJA PARA REGISTRO ELECTRICO</v>
          </cell>
          <cell r="D3684" t="str">
            <v>24601001-0255</v>
          </cell>
          <cell r="E3684" t="str">
            <v>Pieza</v>
          </cell>
          <cell r="F3684" t="str">
            <v>24601</v>
          </cell>
          <cell r="G3684" t="str">
            <v>11510</v>
          </cell>
          <cell r="H3684"/>
          <cell r="I3684"/>
          <cell r="J3684"/>
        </row>
        <row r="3685">
          <cell r="C3685" t="str">
            <v>CABLE DE USO EXTRA-RUDO</v>
          </cell>
          <cell r="D3685" t="str">
            <v>24601001-0256</v>
          </cell>
          <cell r="E3685" t="str">
            <v>METRO</v>
          </cell>
          <cell r="F3685" t="str">
            <v>24601</v>
          </cell>
          <cell r="G3685" t="str">
            <v>11510</v>
          </cell>
          <cell r="H3685"/>
          <cell r="I3685"/>
          <cell r="J3685"/>
        </row>
        <row r="3686">
          <cell r="C3686" t="str">
            <v>COPLE RECTO GALVANIZADO</v>
          </cell>
          <cell r="D3686" t="str">
            <v>24601001-0257</v>
          </cell>
          <cell r="E3686" t="str">
            <v>Pieza</v>
          </cell>
          <cell r="F3686" t="str">
            <v>24601</v>
          </cell>
          <cell r="G3686" t="str">
            <v>11510</v>
          </cell>
          <cell r="H3686"/>
          <cell r="I3686"/>
          <cell r="J3686"/>
        </row>
        <row r="3687">
          <cell r="C3687" t="str">
            <v>ESFERA DE ACRILICO</v>
          </cell>
          <cell r="D3687" t="str">
            <v>24601001-0258</v>
          </cell>
          <cell r="E3687" t="str">
            <v>Pieza</v>
          </cell>
          <cell r="F3687" t="str">
            <v>24601</v>
          </cell>
          <cell r="G3687" t="str">
            <v>11510</v>
          </cell>
          <cell r="H3687"/>
          <cell r="I3687"/>
          <cell r="J3687"/>
        </row>
        <row r="3688">
          <cell r="C3688" t="str">
            <v>CABLE No 20</v>
          </cell>
          <cell r="D3688" t="str">
            <v>24601001-0259</v>
          </cell>
          <cell r="E3688" t="str">
            <v>METRO</v>
          </cell>
          <cell r="F3688" t="str">
            <v>24601</v>
          </cell>
          <cell r="G3688" t="str">
            <v>11510</v>
          </cell>
          <cell r="H3688"/>
          <cell r="I3688"/>
          <cell r="J3688"/>
        </row>
        <row r="3689">
          <cell r="C3689" t="str">
            <v>TUBO TERMO-CONTRACTIL THERMOFIT</v>
          </cell>
          <cell r="D3689" t="str">
            <v>24601001-0260</v>
          </cell>
          <cell r="E3689" t="str">
            <v>METRO</v>
          </cell>
          <cell r="F3689" t="str">
            <v>24601</v>
          </cell>
          <cell r="G3689" t="str">
            <v>11510</v>
          </cell>
          <cell r="H3689"/>
          <cell r="I3689"/>
          <cell r="J3689"/>
        </row>
        <row r="3690">
          <cell r="C3690" t="str">
            <v>JUMPER DE FIBRA OPTICA LC-SC</v>
          </cell>
          <cell r="D3690" t="str">
            <v>24601001-0261</v>
          </cell>
          <cell r="E3690" t="str">
            <v>Pieza</v>
          </cell>
          <cell r="F3690" t="str">
            <v>24601</v>
          </cell>
          <cell r="G3690" t="str">
            <v>11510</v>
          </cell>
          <cell r="H3690"/>
          <cell r="I3690"/>
          <cell r="J3690"/>
        </row>
        <row r="3691">
          <cell r="C3691" t="str">
            <v>JUMPER DE FIBRA OPTICA SC-SC</v>
          </cell>
          <cell r="D3691" t="str">
            <v>24601001-0262</v>
          </cell>
          <cell r="E3691" t="str">
            <v>Pieza</v>
          </cell>
          <cell r="F3691" t="str">
            <v>24601</v>
          </cell>
          <cell r="G3691" t="str">
            <v>11510</v>
          </cell>
          <cell r="H3691"/>
          <cell r="I3691"/>
          <cell r="J3691"/>
        </row>
        <row r="3692">
          <cell r="C3692" t="str">
            <v>JUMPER DE FIBRA OPTICA LC-LC</v>
          </cell>
          <cell r="D3692" t="str">
            <v>24601001-0263</v>
          </cell>
          <cell r="E3692" t="str">
            <v>Pieza</v>
          </cell>
          <cell r="F3692" t="str">
            <v>24601</v>
          </cell>
          <cell r="G3692" t="str">
            <v>11510</v>
          </cell>
          <cell r="H3692"/>
          <cell r="I3692"/>
          <cell r="J3692"/>
        </row>
        <row r="3693">
          <cell r="C3693" t="str">
            <v>LAMPARA DE LUZ ULTRA VIOLETA</v>
          </cell>
          <cell r="D3693" t="str">
            <v>24601001-0264</v>
          </cell>
          <cell r="E3693" t="str">
            <v>Pieza</v>
          </cell>
          <cell r="F3693" t="str">
            <v>24601</v>
          </cell>
          <cell r="G3693" t="str">
            <v>11510</v>
          </cell>
          <cell r="H3693"/>
          <cell r="I3693"/>
          <cell r="J3693"/>
        </row>
        <row r="3694">
          <cell r="C3694" t="str">
            <v>ADAPTADOR DE VIDEO DISPLAYPORT MACHO A HDMI HEMBRA</v>
          </cell>
          <cell r="D3694" t="str">
            <v>24601001-0265</v>
          </cell>
          <cell r="E3694" t="str">
            <v>Pieza</v>
          </cell>
          <cell r="F3694" t="str">
            <v>24601</v>
          </cell>
          <cell r="G3694" t="str">
            <v>11510</v>
          </cell>
          <cell r="H3694"/>
          <cell r="I3694"/>
          <cell r="J3694"/>
        </row>
        <row r="3695">
          <cell r="C3695" t="str">
            <v>ADAPTADOR DE VIDEO DISPLAYPORT MACHO A DVI-I HEMBRA</v>
          </cell>
          <cell r="D3695" t="str">
            <v>24601001-0266</v>
          </cell>
          <cell r="E3695" t="str">
            <v>Pieza</v>
          </cell>
          <cell r="F3695" t="str">
            <v>24601</v>
          </cell>
          <cell r="G3695" t="str">
            <v>11510</v>
          </cell>
          <cell r="H3695"/>
          <cell r="I3695"/>
          <cell r="J3695"/>
        </row>
        <row r="3696">
          <cell r="C3696" t="str">
            <v>ADAPTADOR USB A VGA</v>
          </cell>
          <cell r="D3696" t="str">
            <v>24601001-0267</v>
          </cell>
          <cell r="E3696" t="str">
            <v>Pieza</v>
          </cell>
          <cell r="F3696" t="str">
            <v>24601</v>
          </cell>
          <cell r="G3696" t="str">
            <v>11510</v>
          </cell>
          <cell r="H3696"/>
          <cell r="I3696"/>
          <cell r="J3696"/>
        </row>
        <row r="3697">
          <cell r="C3697" t="str">
            <v>CABLE CON ADAPTADOR DE VIDEO DISPLAYPORT MACHO A HDMI HEMBRA</v>
          </cell>
          <cell r="D3697" t="str">
            <v>24601001-0268</v>
          </cell>
          <cell r="E3697" t="str">
            <v>Pieza</v>
          </cell>
          <cell r="F3697" t="str">
            <v>24601</v>
          </cell>
          <cell r="G3697" t="str">
            <v>11510</v>
          </cell>
          <cell r="H3697"/>
          <cell r="I3697"/>
          <cell r="J3697"/>
        </row>
        <row r="3698">
          <cell r="C3698" t="str">
            <v>CABLE DISPLAYPORT MACHO</v>
          </cell>
          <cell r="D3698" t="str">
            <v>24601001-0269</v>
          </cell>
          <cell r="E3698" t="str">
            <v>Pieza</v>
          </cell>
          <cell r="F3698" t="str">
            <v>24601</v>
          </cell>
          <cell r="G3698" t="str">
            <v>11510</v>
          </cell>
          <cell r="H3698"/>
          <cell r="I3698"/>
          <cell r="J3698"/>
        </row>
        <row r="3699">
          <cell r="C3699" t="str">
            <v>CABLE DVI MACHO</v>
          </cell>
          <cell r="D3699" t="str">
            <v>24601001-0270</v>
          </cell>
          <cell r="E3699" t="str">
            <v>Pieza</v>
          </cell>
          <cell r="F3699" t="str">
            <v>24601</v>
          </cell>
          <cell r="G3699" t="str">
            <v>11510</v>
          </cell>
          <cell r="H3699"/>
          <cell r="I3699"/>
          <cell r="J3699"/>
        </row>
        <row r="3700">
          <cell r="C3700" t="str">
            <v>KIT DE CABLES DE PRUEBA PARA EQUIPO DE MEDICION</v>
          </cell>
          <cell r="D3700" t="str">
            <v>24601001-0271</v>
          </cell>
          <cell r="E3700" t="str">
            <v>JUEGO</v>
          </cell>
          <cell r="F3700" t="str">
            <v>24601</v>
          </cell>
          <cell r="G3700" t="str">
            <v>11510</v>
          </cell>
          <cell r="H3700"/>
          <cell r="I3700"/>
          <cell r="J3700"/>
        </row>
        <row r="3701">
          <cell r="C3701" t="str">
            <v>LAMPARA DE BRAZO CON LENTE DE AUMENTO</v>
          </cell>
          <cell r="D3701" t="str">
            <v>24601001-0272</v>
          </cell>
          <cell r="E3701" t="str">
            <v>Pieza</v>
          </cell>
          <cell r="F3701" t="str">
            <v>24601</v>
          </cell>
          <cell r="G3701" t="str">
            <v>11510</v>
          </cell>
          <cell r="H3701"/>
          <cell r="I3701"/>
          <cell r="J3701"/>
        </row>
        <row r="3702">
          <cell r="C3702" t="str">
            <v>MALLA PARA DESOLDAR</v>
          </cell>
          <cell r="D3702" t="str">
            <v>24601001-0273</v>
          </cell>
          <cell r="E3702" t="str">
            <v>Pieza</v>
          </cell>
          <cell r="F3702" t="str">
            <v>24601</v>
          </cell>
          <cell r="G3702" t="str">
            <v>11510</v>
          </cell>
          <cell r="H3702"/>
          <cell r="I3702"/>
          <cell r="J3702"/>
        </row>
        <row r="3703">
          <cell r="C3703" t="str">
            <v>PASTA PARA DESOLDAR</v>
          </cell>
          <cell r="D3703" t="str">
            <v>24601001-0274</v>
          </cell>
          <cell r="E3703" t="str">
            <v>Pieza</v>
          </cell>
          <cell r="F3703" t="str">
            <v>24601</v>
          </cell>
          <cell r="G3703" t="str">
            <v>11510</v>
          </cell>
          <cell r="H3703"/>
          <cell r="I3703"/>
          <cell r="J3703"/>
        </row>
        <row r="3704">
          <cell r="C3704" t="str">
            <v>GRASA DISIPADORA DE CALOR</v>
          </cell>
          <cell r="D3704" t="str">
            <v>24601001-0275</v>
          </cell>
          <cell r="E3704" t="str">
            <v>Pieza</v>
          </cell>
          <cell r="F3704" t="str">
            <v>24601</v>
          </cell>
          <cell r="G3704" t="str">
            <v>11510</v>
          </cell>
          <cell r="H3704"/>
          <cell r="I3704"/>
          <cell r="J3704"/>
        </row>
        <row r="3705">
          <cell r="C3705" t="str">
            <v>TINTA CONDUCTIVA</v>
          </cell>
          <cell r="D3705" t="str">
            <v>24601001-0276</v>
          </cell>
          <cell r="E3705" t="str">
            <v>Pieza</v>
          </cell>
          <cell r="F3705" t="str">
            <v>24601</v>
          </cell>
          <cell r="G3705" t="str">
            <v>11510</v>
          </cell>
          <cell r="H3705"/>
          <cell r="I3705"/>
          <cell r="J3705"/>
        </row>
        <row r="3706">
          <cell r="C3706" t="str">
            <v>PINZA ESTRACTORA DE CHIPS</v>
          </cell>
          <cell r="D3706" t="str">
            <v>24601001-0277</v>
          </cell>
          <cell r="E3706" t="str">
            <v>Pieza</v>
          </cell>
          <cell r="F3706" t="str">
            <v>24601</v>
          </cell>
          <cell r="G3706" t="str">
            <v>11510</v>
          </cell>
          <cell r="H3706"/>
          <cell r="I3706"/>
          <cell r="J3706"/>
        </row>
        <row r="3707">
          <cell r="C3707" t="str">
            <v>CABLE FLEXIBLE PARA TARJETA ELECTRONICA</v>
          </cell>
          <cell r="D3707" t="str">
            <v>24601001-0278</v>
          </cell>
          <cell r="E3707" t="str">
            <v>Pieza</v>
          </cell>
          <cell r="F3707" t="str">
            <v>24601</v>
          </cell>
          <cell r="G3707" t="str">
            <v>11510</v>
          </cell>
          <cell r="H3707"/>
          <cell r="I3707"/>
          <cell r="J3707"/>
        </row>
        <row r="3708">
          <cell r="C3708" t="str">
            <v>ANTENA AEREA PROFESIONAL VHF/UHF - GASTO</v>
          </cell>
          <cell r="D3708" t="str">
            <v>24601001-0279</v>
          </cell>
          <cell r="E3708" t="str">
            <v>Pieza</v>
          </cell>
          <cell r="F3708" t="str">
            <v>24601</v>
          </cell>
          <cell r="G3708" t="str">
            <v>11510</v>
          </cell>
          <cell r="H3708"/>
          <cell r="I3708"/>
          <cell r="J3708"/>
        </row>
        <row r="3709">
          <cell r="C3709" t="str">
            <v>CABLE HOME THEATER 3.5 PLUG A 2 PLUG RCA</v>
          </cell>
          <cell r="D3709" t="str">
            <v>24601001-0280</v>
          </cell>
          <cell r="E3709" t="str">
            <v>Pieza</v>
          </cell>
          <cell r="F3709" t="str">
            <v>24601</v>
          </cell>
          <cell r="G3709" t="str">
            <v>11510</v>
          </cell>
          <cell r="H3709"/>
          <cell r="I3709"/>
          <cell r="J3709"/>
        </row>
        <row r="3710">
          <cell r="C3710" t="str">
            <v>ADAPTADOR 2 JACKS RCA A PLUG 6.3 MONO</v>
          </cell>
          <cell r="D3710" t="str">
            <v>24601001-0281</v>
          </cell>
          <cell r="E3710" t="str">
            <v>Pieza</v>
          </cell>
          <cell r="F3710" t="str">
            <v>24601</v>
          </cell>
          <cell r="G3710" t="str">
            <v>11510</v>
          </cell>
          <cell r="H3710"/>
          <cell r="I3710"/>
          <cell r="J3710"/>
        </row>
        <row r="3711">
          <cell r="C3711" t="str">
            <v>CARGADOR USB DOBLE</v>
          </cell>
          <cell r="D3711" t="str">
            <v>24601001-0282</v>
          </cell>
          <cell r="E3711" t="str">
            <v>Pieza</v>
          </cell>
          <cell r="F3711" t="str">
            <v>24601</v>
          </cell>
          <cell r="G3711" t="str">
            <v>11510</v>
          </cell>
          <cell r="H3711"/>
          <cell r="I3711"/>
          <cell r="J3711"/>
        </row>
        <row r="3712">
          <cell r="C3712" t="str">
            <v>BALASTRO ELECTRONIC 752 T8 T-12</v>
          </cell>
          <cell r="D3712" t="str">
            <v>24601001-0283</v>
          </cell>
          <cell r="E3712" t="str">
            <v>Pieza</v>
          </cell>
          <cell r="F3712" t="str">
            <v>24601</v>
          </cell>
          <cell r="G3712" t="str">
            <v>11510</v>
          </cell>
          <cell r="H3712"/>
          <cell r="I3712"/>
          <cell r="J3712"/>
        </row>
        <row r="3713">
          <cell r="C3713" t="str">
            <v>TUBO SLIM LINE 60 WT8 F96 LDD</v>
          </cell>
          <cell r="D3713" t="str">
            <v>24601001-0284</v>
          </cell>
          <cell r="E3713" t="str">
            <v>Pieza</v>
          </cell>
          <cell r="F3713" t="str">
            <v>24601</v>
          </cell>
          <cell r="G3713" t="str">
            <v>11510</v>
          </cell>
          <cell r="H3713"/>
          <cell r="I3713"/>
          <cell r="J3713"/>
        </row>
        <row r="3714">
          <cell r="C3714" t="str">
            <v>CARRETA PORTACABLE (CON CABLE)</v>
          </cell>
          <cell r="D3714" t="str">
            <v>24601001-0285</v>
          </cell>
          <cell r="E3714" t="str">
            <v>Pieza</v>
          </cell>
          <cell r="F3714" t="str">
            <v>24601</v>
          </cell>
          <cell r="G3714" t="str">
            <v>11510</v>
          </cell>
          <cell r="H3714"/>
          <cell r="I3714"/>
          <cell r="J3714"/>
        </row>
        <row r="3715">
          <cell r="C3715" t="str">
            <v>PLUG PANDUIT 24 AWG CAT 5e UTP</v>
          </cell>
          <cell r="D3715" t="str">
            <v>24601001-0286</v>
          </cell>
          <cell r="E3715" t="str">
            <v>Pieza</v>
          </cell>
          <cell r="F3715" t="str">
            <v>24601</v>
          </cell>
          <cell r="G3715" t="str">
            <v>11510</v>
          </cell>
          <cell r="H3715"/>
          <cell r="I3715"/>
          <cell r="J3715"/>
        </row>
        <row r="3716">
          <cell r="C3716" t="str">
            <v>TAPA PARA PROYECTOR</v>
          </cell>
          <cell r="D3716" t="str">
            <v>24601001-0287</v>
          </cell>
          <cell r="E3716" t="str">
            <v>Pieza</v>
          </cell>
          <cell r="F3716" t="str">
            <v>24601</v>
          </cell>
          <cell r="G3716" t="str">
            <v>11510</v>
          </cell>
          <cell r="H3716"/>
          <cell r="I3716"/>
          <cell r="J3716"/>
        </row>
        <row r="3717">
          <cell r="C3717" t="str">
            <v>PURELINK</v>
          </cell>
          <cell r="D3717" t="str">
            <v>24601001-0288</v>
          </cell>
          <cell r="E3717" t="str">
            <v>Pieza</v>
          </cell>
          <cell r="F3717" t="str">
            <v>24601</v>
          </cell>
          <cell r="G3717" t="str">
            <v>11510</v>
          </cell>
          <cell r="H3717"/>
          <cell r="I3717"/>
          <cell r="J3717"/>
        </row>
        <row r="3718">
          <cell r="C3718" t="str">
            <v>FOCO DICRONICO 50 W</v>
          </cell>
          <cell r="D3718" t="str">
            <v>24601001-0289</v>
          </cell>
          <cell r="E3718" t="str">
            <v>Pieza</v>
          </cell>
          <cell r="F3718" t="str">
            <v>24601</v>
          </cell>
          <cell r="G3718" t="str">
            <v>11510</v>
          </cell>
          <cell r="H3718"/>
          <cell r="I3718"/>
          <cell r="J3718"/>
        </row>
        <row r="3719">
          <cell r="C3719" t="str">
            <v>CABLE PARA DESCARGAR ARCHIVOS</v>
          </cell>
          <cell r="D3719" t="str">
            <v>24601001-0300</v>
          </cell>
          <cell r="E3719" t="str">
            <v>Pieza</v>
          </cell>
          <cell r="F3719" t="str">
            <v>24601</v>
          </cell>
          <cell r="G3719" t="str">
            <v>11510</v>
          </cell>
          <cell r="H3719"/>
          <cell r="I3719"/>
          <cell r="J3719"/>
        </row>
        <row r="3720">
          <cell r="C3720" t="str">
            <v>CARGADOR DUAL CON BATERIA</v>
          </cell>
          <cell r="D3720" t="str">
            <v>24601001-0301</v>
          </cell>
          <cell r="E3720" t="str">
            <v>Pieza</v>
          </cell>
          <cell r="F3720" t="str">
            <v>24601</v>
          </cell>
          <cell r="G3720" t="str">
            <v>11510</v>
          </cell>
          <cell r="H3720"/>
          <cell r="I3720"/>
          <cell r="J3720"/>
        </row>
        <row r="3721">
          <cell r="C3721" t="str">
            <v>CABLE MINI HDMI A HDMI</v>
          </cell>
          <cell r="D3721" t="str">
            <v>24601001-0302</v>
          </cell>
          <cell r="E3721" t="str">
            <v>Pieza</v>
          </cell>
          <cell r="F3721" t="str">
            <v>24601</v>
          </cell>
          <cell r="G3721" t="str">
            <v>11510</v>
          </cell>
          <cell r="H3721"/>
          <cell r="I3721"/>
          <cell r="J3721"/>
        </row>
        <row r="3722">
          <cell r="C3722" t="str">
            <v>FILTRO DE COLOR PARA LAMPARAS</v>
          </cell>
          <cell r="D3722" t="str">
            <v>24601001-0303</v>
          </cell>
          <cell r="E3722" t="str">
            <v>ROLLO</v>
          </cell>
          <cell r="F3722" t="str">
            <v>24601</v>
          </cell>
          <cell r="G3722" t="str">
            <v>11510</v>
          </cell>
          <cell r="H3722"/>
          <cell r="I3722"/>
          <cell r="J3722"/>
        </row>
        <row r="3723">
          <cell r="C3723" t="str">
            <v>AISLADOR O TACON DE NEOPRENO</v>
          </cell>
          <cell r="D3723" t="str">
            <v>24601001-0304</v>
          </cell>
          <cell r="E3723" t="str">
            <v>Pieza</v>
          </cell>
          <cell r="F3723" t="str">
            <v>24601</v>
          </cell>
          <cell r="G3723" t="str">
            <v>11510</v>
          </cell>
          <cell r="H3723"/>
          <cell r="I3723"/>
          <cell r="J3723"/>
        </row>
        <row r="3724">
          <cell r="C3724" t="str">
            <v>LÁMPARA DE VAPOR DE MERCURIO</v>
          </cell>
          <cell r="D3724" t="str">
            <v>24601001-0305</v>
          </cell>
          <cell r="E3724" t="str">
            <v>Pieza</v>
          </cell>
          <cell r="F3724" t="str">
            <v>24601</v>
          </cell>
          <cell r="G3724" t="str">
            <v>11510</v>
          </cell>
          <cell r="H3724"/>
          <cell r="I3724"/>
          <cell r="J3724"/>
        </row>
        <row r="3725">
          <cell r="C3725" t="str">
            <v>INSERTO OCC 25 KV 200 A</v>
          </cell>
          <cell r="D3725" t="str">
            <v>24601001-0306</v>
          </cell>
          <cell r="E3725" t="str">
            <v>Pieza</v>
          </cell>
          <cell r="F3725" t="str">
            <v>24601</v>
          </cell>
          <cell r="G3725" t="str">
            <v>11510</v>
          </cell>
          <cell r="H3725"/>
          <cell r="I3725"/>
          <cell r="J3725"/>
        </row>
        <row r="3726">
          <cell r="C3726" t="str">
            <v>CODO APARTARRAYOS OCC 25 KV 200 A</v>
          </cell>
          <cell r="D3726" t="str">
            <v>24601001-0307</v>
          </cell>
          <cell r="E3726" t="str">
            <v>Pieza</v>
          </cell>
          <cell r="F3726" t="str">
            <v>24601</v>
          </cell>
          <cell r="G3726" t="str">
            <v>11510</v>
          </cell>
          <cell r="H3726"/>
          <cell r="I3726"/>
          <cell r="J3726"/>
        </row>
        <row r="3727">
          <cell r="C3727" t="str">
            <v>TERMINAL CONTRACTIL EN FRIO 25 KV</v>
          </cell>
          <cell r="D3727" t="str">
            <v>24601001-0308</v>
          </cell>
          <cell r="E3727" t="str">
            <v>Pieza</v>
          </cell>
          <cell r="F3727" t="str">
            <v>24601</v>
          </cell>
          <cell r="G3727" t="str">
            <v>11510</v>
          </cell>
          <cell r="H3727"/>
          <cell r="I3727"/>
          <cell r="J3727"/>
        </row>
        <row r="3728">
          <cell r="C3728" t="str">
            <v>ZAPATA 1/0 MEDIANA TENSION</v>
          </cell>
          <cell r="D3728" t="str">
            <v>24601001-0309</v>
          </cell>
          <cell r="E3728" t="str">
            <v>Pieza</v>
          </cell>
          <cell r="F3728" t="str">
            <v>24601</v>
          </cell>
          <cell r="G3728" t="str">
            <v>11510</v>
          </cell>
          <cell r="H3728"/>
          <cell r="I3728"/>
          <cell r="J3728"/>
        </row>
        <row r="3729">
          <cell r="C3729" t="str">
            <v>ZAPATA 6 CONEXIÓN A TIERRA</v>
          </cell>
          <cell r="D3729" t="str">
            <v>24601001-0310</v>
          </cell>
          <cell r="E3729" t="str">
            <v>Pieza</v>
          </cell>
          <cell r="F3729" t="str">
            <v>24601</v>
          </cell>
          <cell r="G3729" t="str">
            <v>11510</v>
          </cell>
          <cell r="H3729"/>
          <cell r="I3729"/>
          <cell r="J3729"/>
        </row>
        <row r="3730">
          <cell r="C3730" t="str">
            <v>CORTA CIRCUITOS TIPO C 25 A DE 27 KV</v>
          </cell>
          <cell r="D3730" t="str">
            <v>24601001-0311</v>
          </cell>
          <cell r="E3730" t="str">
            <v>Pieza</v>
          </cell>
          <cell r="F3730" t="str">
            <v>24601</v>
          </cell>
          <cell r="G3730" t="str">
            <v>11510</v>
          </cell>
          <cell r="H3730"/>
          <cell r="I3730"/>
          <cell r="J3730"/>
        </row>
        <row r="3731">
          <cell r="C3731" t="str">
            <v>CONECTOR PARA EXTENSION CABLE MACHO</v>
          </cell>
          <cell r="D3731" t="str">
            <v>24601001-0312</v>
          </cell>
          <cell r="E3731" t="str">
            <v>Pieza</v>
          </cell>
          <cell r="F3731" t="str">
            <v>24601</v>
          </cell>
          <cell r="G3731" t="str">
            <v>11510</v>
          </cell>
          <cell r="H3731"/>
          <cell r="I3731"/>
          <cell r="J3731"/>
        </row>
        <row r="3732">
          <cell r="C3732" t="str">
            <v>CONECTOR PARA EXTENSION CABLE HEMBRA</v>
          </cell>
          <cell r="D3732" t="str">
            <v>24601001-0313</v>
          </cell>
          <cell r="E3732" t="str">
            <v>Pieza</v>
          </cell>
          <cell r="F3732" t="str">
            <v>24601</v>
          </cell>
          <cell r="G3732" t="str">
            <v>11510</v>
          </cell>
          <cell r="H3732"/>
          <cell r="I3732"/>
          <cell r="J3732"/>
        </row>
        <row r="3733">
          <cell r="C3733" t="str">
            <v>CABLES SDI</v>
          </cell>
          <cell r="D3733" t="str">
            <v>24601001-0314</v>
          </cell>
          <cell r="E3733" t="str">
            <v>CAJA</v>
          </cell>
          <cell r="F3733" t="str">
            <v>24601</v>
          </cell>
          <cell r="G3733" t="str">
            <v>11510</v>
          </cell>
          <cell r="H3733"/>
          <cell r="I3733"/>
          <cell r="J3733"/>
        </row>
        <row r="3734">
          <cell r="C3734" t="str">
            <v>CONECTOR DE BLOQUEO CABEZA EXTENDIDA</v>
          </cell>
          <cell r="D3734" t="str">
            <v>24601001-0315</v>
          </cell>
          <cell r="E3734" t="str">
            <v>Pieza</v>
          </cell>
          <cell r="F3734" t="str">
            <v>24601</v>
          </cell>
          <cell r="G3734" t="str">
            <v>11510</v>
          </cell>
          <cell r="H3734"/>
          <cell r="I3734"/>
          <cell r="J3734"/>
        </row>
        <row r="3735">
          <cell r="C3735" t="str">
            <v>CABLE PLANO PARA EXTENSION TELEFONICA</v>
          </cell>
          <cell r="D3735" t="str">
            <v>24601001-0316</v>
          </cell>
          <cell r="E3735" t="str">
            <v>Pieza</v>
          </cell>
          <cell r="F3735" t="str">
            <v>24601</v>
          </cell>
          <cell r="G3735" t="str">
            <v>11510</v>
          </cell>
          <cell r="H3735"/>
          <cell r="I3735"/>
          <cell r="J3735"/>
        </row>
        <row r="3736">
          <cell r="C3736" t="str">
            <v>CONTACTOR DE UNIDAD GENERADORA DE AGUA HELADA P/AIRE ACONDICIONADO</v>
          </cell>
          <cell r="D3736" t="str">
            <v>24601001-0317</v>
          </cell>
          <cell r="E3736" t="str">
            <v>Pieza</v>
          </cell>
          <cell r="F3736" t="str">
            <v>24601</v>
          </cell>
          <cell r="G3736" t="str">
            <v>11510</v>
          </cell>
          <cell r="H3736"/>
          <cell r="I3736"/>
          <cell r="J3736"/>
        </row>
        <row r="3737">
          <cell r="C3737" t="str">
            <v>CARGADOR USB</v>
          </cell>
          <cell r="D3737" t="str">
            <v>24601001-0318</v>
          </cell>
          <cell r="E3737" t="str">
            <v>Pieza</v>
          </cell>
          <cell r="F3737" t="str">
            <v>24601</v>
          </cell>
          <cell r="G3737" t="str">
            <v>11510</v>
          </cell>
          <cell r="H3737"/>
          <cell r="I3737"/>
          <cell r="J3737"/>
        </row>
        <row r="3738">
          <cell r="C3738" t="str">
            <v>CABLE HDMI DE ALTA VELOCIDAD</v>
          </cell>
          <cell r="D3738" t="str">
            <v>24601001-0319</v>
          </cell>
          <cell r="E3738" t="str">
            <v>Pieza</v>
          </cell>
          <cell r="F3738" t="str">
            <v>24601</v>
          </cell>
          <cell r="G3738" t="str">
            <v>11510</v>
          </cell>
          <cell r="H3738"/>
          <cell r="I3738"/>
          <cell r="J3738"/>
        </row>
        <row r="3739">
          <cell r="C3739" t="str">
            <v>BATERIAS  9 VOLTS P/EQUIPO DE VERIFICACION DE CABLEADO DE RED</v>
          </cell>
          <cell r="D3739" t="str">
            <v>24601001-0320</v>
          </cell>
          <cell r="E3739" t="str">
            <v>Pieza</v>
          </cell>
          <cell r="F3739" t="str">
            <v>24601</v>
          </cell>
          <cell r="G3739" t="str">
            <v>11510</v>
          </cell>
          <cell r="H3739"/>
          <cell r="I3739"/>
          <cell r="J3739"/>
        </row>
        <row r="3740">
          <cell r="C3740" t="str">
            <v>ANTENA WIFI OMNIDIRECCIONAL - GASTO</v>
          </cell>
          <cell r="D3740" t="str">
            <v>24601001-0321</v>
          </cell>
          <cell r="E3740" t="str">
            <v>Pieza</v>
          </cell>
          <cell r="F3740" t="str">
            <v>24601</v>
          </cell>
          <cell r="G3740" t="str">
            <v>11510</v>
          </cell>
          <cell r="H3740"/>
          <cell r="I3740"/>
          <cell r="J3740"/>
        </row>
        <row r="3741">
          <cell r="C3741" t="str">
            <v>TERMINAL RECTA PARA TUBO</v>
          </cell>
          <cell r="D3741" t="str">
            <v>24601001-0322</v>
          </cell>
          <cell r="E3741" t="str">
            <v>Pieza</v>
          </cell>
          <cell r="F3741" t="str">
            <v>24601</v>
          </cell>
          <cell r="G3741" t="str">
            <v>11510</v>
          </cell>
          <cell r="H3741"/>
          <cell r="I3741"/>
          <cell r="J3741"/>
        </row>
        <row r="3742">
          <cell r="C3742" t="str">
            <v>CONECTOR A 90° PARA TUBO</v>
          </cell>
          <cell r="D3742" t="str">
            <v>24601001-0323</v>
          </cell>
          <cell r="E3742" t="str">
            <v>Pieza</v>
          </cell>
          <cell r="F3742" t="str">
            <v>24601</v>
          </cell>
          <cell r="G3742" t="str">
            <v>11510</v>
          </cell>
          <cell r="H3742"/>
          <cell r="I3742"/>
          <cell r="J3742"/>
        </row>
        <row r="3743">
          <cell r="C3743" t="str">
            <v>INTERRUPTOR DE STS UNIDAD RACK 16 A</v>
          </cell>
          <cell r="D3743" t="str">
            <v>24601001-0324</v>
          </cell>
          <cell r="E3743" t="str">
            <v>Pieza</v>
          </cell>
          <cell r="F3743" t="str">
            <v>24601</v>
          </cell>
          <cell r="G3743" t="str">
            <v>11510</v>
          </cell>
          <cell r="H3743"/>
          <cell r="I3743"/>
          <cell r="J3743"/>
        </row>
        <row r="3744">
          <cell r="C3744" t="str">
            <v>RELEVADOR TERMOMAGNETICO</v>
          </cell>
          <cell r="D3744" t="str">
            <v>24601001-0325</v>
          </cell>
          <cell r="E3744" t="str">
            <v>Pieza</v>
          </cell>
          <cell r="F3744" t="str">
            <v>24601</v>
          </cell>
          <cell r="G3744" t="str">
            <v>11510</v>
          </cell>
          <cell r="H3744"/>
          <cell r="I3744"/>
          <cell r="J3744"/>
        </row>
        <row r="3745">
          <cell r="C3745" t="str">
            <v>BATERIA ALCALINA  TAMAÑO AAA</v>
          </cell>
          <cell r="D3745" t="str">
            <v>24601001-0326</v>
          </cell>
          <cell r="E3745" t="str">
            <v>Pieza</v>
          </cell>
          <cell r="F3745" t="str">
            <v>24601</v>
          </cell>
          <cell r="G3745" t="str">
            <v>11510</v>
          </cell>
          <cell r="H3745"/>
          <cell r="I3745"/>
          <cell r="J3745"/>
        </row>
        <row r="3746">
          <cell r="C3746" t="str">
            <v>BATERIA ALCALINA AA TAMAÑO AA</v>
          </cell>
          <cell r="D3746" t="str">
            <v>24601001-0327</v>
          </cell>
          <cell r="E3746" t="str">
            <v>Pieza</v>
          </cell>
          <cell r="F3746" t="str">
            <v>24601</v>
          </cell>
          <cell r="G3746" t="str">
            <v>11510</v>
          </cell>
          <cell r="H3746"/>
          <cell r="I3746"/>
          <cell r="J3746"/>
        </row>
        <row r="3747">
          <cell r="C3747" t="str">
            <v>BATERIA ALCALINA TAMAÑO C</v>
          </cell>
          <cell r="D3747" t="str">
            <v>24601001-0328</v>
          </cell>
          <cell r="E3747" t="str">
            <v>Pieza</v>
          </cell>
          <cell r="F3747" t="str">
            <v>24601</v>
          </cell>
          <cell r="G3747" t="str">
            <v>11510</v>
          </cell>
          <cell r="H3747"/>
          <cell r="I3747"/>
          <cell r="J3747"/>
        </row>
        <row r="3748">
          <cell r="C3748" t="str">
            <v>FOCO</v>
          </cell>
          <cell r="D3748" t="str">
            <v>24601001-0329</v>
          </cell>
          <cell r="E3748" t="str">
            <v>Pieza</v>
          </cell>
          <cell r="F3748" t="str">
            <v>24601</v>
          </cell>
          <cell r="G3748" t="str">
            <v>11510</v>
          </cell>
          <cell r="H3748"/>
          <cell r="I3748"/>
          <cell r="J3748"/>
        </row>
        <row r="3749">
          <cell r="C3749" t="str">
            <v>CONVERTIDOR DE VIDEO  SDI A VGA</v>
          </cell>
          <cell r="D3749" t="str">
            <v>24601001-0330</v>
          </cell>
          <cell r="E3749" t="str">
            <v>Pieza</v>
          </cell>
          <cell r="F3749" t="str">
            <v>24601</v>
          </cell>
          <cell r="G3749" t="str">
            <v>11510</v>
          </cell>
          <cell r="H3749"/>
          <cell r="I3749"/>
          <cell r="J3749"/>
        </row>
        <row r="3750">
          <cell r="C3750" t="str">
            <v>CONVERTIDOR DE VIDEO  VGA A SDI</v>
          </cell>
          <cell r="D3750" t="str">
            <v>24601001-0331</v>
          </cell>
          <cell r="E3750" t="str">
            <v>Pieza</v>
          </cell>
          <cell r="F3750" t="str">
            <v>24601</v>
          </cell>
          <cell r="G3750" t="str">
            <v>11510</v>
          </cell>
          <cell r="H3750"/>
          <cell r="I3750"/>
          <cell r="J3750"/>
        </row>
        <row r="3751">
          <cell r="C3751" t="str">
            <v>CONVERTIDOR DE VIDEO  HDMI A SDI</v>
          </cell>
          <cell r="D3751" t="str">
            <v>24601001-0332</v>
          </cell>
          <cell r="E3751" t="str">
            <v>Pieza</v>
          </cell>
          <cell r="F3751" t="str">
            <v>24601</v>
          </cell>
          <cell r="G3751" t="str">
            <v>11510</v>
          </cell>
          <cell r="H3751"/>
          <cell r="I3751"/>
          <cell r="J3751"/>
        </row>
        <row r="3752">
          <cell r="C3752" t="str">
            <v>DISTRIBUIDOR DE VIDEO SDI</v>
          </cell>
          <cell r="D3752" t="str">
            <v>24601001-0333</v>
          </cell>
          <cell r="E3752" t="str">
            <v>Pieza</v>
          </cell>
          <cell r="F3752" t="str">
            <v>24601</v>
          </cell>
          <cell r="G3752" t="str">
            <v>11510</v>
          </cell>
          <cell r="H3752"/>
          <cell r="I3752"/>
          <cell r="J3752"/>
        </row>
        <row r="3753">
          <cell r="C3753" t="str">
            <v>DIVISOR DE VIDEO HDMI</v>
          </cell>
          <cell r="D3753" t="str">
            <v>24601001-0334</v>
          </cell>
          <cell r="E3753" t="str">
            <v>Pieza</v>
          </cell>
          <cell r="F3753" t="str">
            <v>24601</v>
          </cell>
          <cell r="G3753" t="str">
            <v>11510</v>
          </cell>
          <cell r="H3753"/>
          <cell r="I3753"/>
          <cell r="J3753"/>
        </row>
        <row r="3754">
          <cell r="C3754" t="str">
            <v>ROSETA SENCILLA DE RED RJ45</v>
          </cell>
          <cell r="D3754" t="str">
            <v>24601001-0335</v>
          </cell>
          <cell r="E3754" t="str">
            <v>Pieza</v>
          </cell>
          <cell r="F3754" t="str">
            <v>24601</v>
          </cell>
          <cell r="G3754" t="str">
            <v>11510</v>
          </cell>
          <cell r="H3754"/>
          <cell r="I3754"/>
          <cell r="J3754"/>
        </row>
        <row r="3755">
          <cell r="C3755" t="str">
            <v>LISTON 30 AMPERES</v>
          </cell>
          <cell r="D3755" t="str">
            <v>24601001-0336</v>
          </cell>
          <cell r="E3755" t="str">
            <v>Pieza</v>
          </cell>
          <cell r="F3755" t="str">
            <v>24601</v>
          </cell>
          <cell r="G3755" t="str">
            <v>11510</v>
          </cell>
          <cell r="H3755"/>
          <cell r="I3755"/>
          <cell r="J3755"/>
        </row>
        <row r="3756">
          <cell r="C3756" t="str">
            <v>PARES DE TRANSCEPTORES BNC</v>
          </cell>
          <cell r="D3756" t="str">
            <v>24601001-0337</v>
          </cell>
          <cell r="E3756" t="str">
            <v>Pieza</v>
          </cell>
          <cell r="F3756" t="str">
            <v>24601</v>
          </cell>
          <cell r="G3756" t="str">
            <v>11510</v>
          </cell>
          <cell r="H3756"/>
          <cell r="I3756"/>
          <cell r="J3756"/>
        </row>
        <row r="3757">
          <cell r="C3757" t="str">
            <v>CABLE USO RUDO 3X12 C/100 MTS</v>
          </cell>
          <cell r="D3757" t="str">
            <v>24601001-0338</v>
          </cell>
          <cell r="E3757" t="str">
            <v>ROLLO</v>
          </cell>
          <cell r="F3757" t="str">
            <v>24601</v>
          </cell>
          <cell r="G3757" t="str">
            <v>11510</v>
          </cell>
          <cell r="H3757"/>
          <cell r="I3757"/>
          <cell r="J3757"/>
        </row>
        <row r="3758">
          <cell r="C3758" t="str">
            <v>COLLARIN PLASTICO</v>
          </cell>
          <cell r="D3758" t="str">
            <v>24601001-0339</v>
          </cell>
          <cell r="E3758" t="str">
            <v>PAQUETE</v>
          </cell>
          <cell r="F3758" t="str">
            <v>24601</v>
          </cell>
          <cell r="G3758" t="str">
            <v>11510</v>
          </cell>
          <cell r="H3758"/>
          <cell r="I3758"/>
          <cell r="J3758"/>
        </row>
        <row r="3759">
          <cell r="C3759" t="str">
            <v>SOLDADURA DE ESTAÑO</v>
          </cell>
          <cell r="D3759" t="str">
            <v>24601001-0340</v>
          </cell>
          <cell r="E3759" t="str">
            <v>CARRETE</v>
          </cell>
          <cell r="F3759" t="str">
            <v>24601</v>
          </cell>
          <cell r="G3759" t="str">
            <v>11510</v>
          </cell>
          <cell r="H3759"/>
          <cell r="I3759"/>
          <cell r="J3759"/>
        </row>
        <row r="3760">
          <cell r="C3760" t="str">
            <v>GRAPA DE PLASTICO</v>
          </cell>
          <cell r="D3760" t="str">
            <v>24601001-0341</v>
          </cell>
          <cell r="E3760" t="str">
            <v>BOLSA</v>
          </cell>
          <cell r="F3760" t="str">
            <v>24601</v>
          </cell>
          <cell r="G3760" t="str">
            <v>11510</v>
          </cell>
          <cell r="H3760"/>
          <cell r="I3760"/>
          <cell r="J3760"/>
        </row>
        <row r="3761">
          <cell r="C3761" t="str">
            <v>CABLE HDMI</v>
          </cell>
          <cell r="D3761" t="str">
            <v>24601001-0343</v>
          </cell>
          <cell r="E3761" t="str">
            <v>METRO</v>
          </cell>
          <cell r="F3761" t="str">
            <v>24601</v>
          </cell>
          <cell r="G3761" t="str">
            <v>11510</v>
          </cell>
          <cell r="H3761"/>
          <cell r="I3761"/>
          <cell r="J3761"/>
        </row>
        <row r="3762">
          <cell r="C3762" t="str">
            <v>PILA ALCALINA AA PAQUETE C/4 PZAS</v>
          </cell>
          <cell r="D3762" t="str">
            <v>24601001-0344</v>
          </cell>
          <cell r="E3762" t="str">
            <v>PAQUETE</v>
          </cell>
          <cell r="F3762" t="str">
            <v>24601</v>
          </cell>
          <cell r="G3762" t="str">
            <v>11510</v>
          </cell>
          <cell r="H3762"/>
          <cell r="I3762"/>
          <cell r="J3762"/>
        </row>
        <row r="3763">
          <cell r="C3763" t="str">
            <v>PILA ALCALINA AAA PAQUETE C/4 PZAS</v>
          </cell>
          <cell r="D3763" t="str">
            <v>24601001-0346</v>
          </cell>
          <cell r="E3763" t="str">
            <v>PAQUETE</v>
          </cell>
          <cell r="F3763" t="str">
            <v>24601</v>
          </cell>
          <cell r="G3763" t="str">
            <v>11510</v>
          </cell>
          <cell r="H3763"/>
          <cell r="I3763"/>
          <cell r="J3763"/>
        </row>
        <row r="3764">
          <cell r="C3764" t="str">
            <v>ADAPTADOR ENCENDEDOR P/ VEHICULO</v>
          </cell>
          <cell r="D3764" t="str">
            <v>24601001-0347</v>
          </cell>
          <cell r="E3764" t="str">
            <v>Pieza</v>
          </cell>
          <cell r="F3764" t="str">
            <v>24601</v>
          </cell>
          <cell r="G3764" t="str">
            <v>11510</v>
          </cell>
          <cell r="H3764"/>
          <cell r="I3764"/>
          <cell r="J3764"/>
        </row>
        <row r="3765">
          <cell r="C3765" t="str">
            <v>PINZA AMPERIMETRICA MULTIFUNCIONAL</v>
          </cell>
          <cell r="D3765" t="str">
            <v>24601001-0348</v>
          </cell>
          <cell r="E3765" t="str">
            <v>Pieza</v>
          </cell>
          <cell r="F3765" t="str">
            <v>24601</v>
          </cell>
          <cell r="G3765" t="str">
            <v>11510</v>
          </cell>
          <cell r="H3765"/>
          <cell r="I3765"/>
          <cell r="J3765"/>
        </row>
        <row r="3766">
          <cell r="C3766" t="str">
            <v>JUEGO DE PUNTAS C/TAPAS PROTECTORAS P/EQUIPO FLUKE TL75</v>
          </cell>
          <cell r="D3766" t="str">
            <v>24601001-0349</v>
          </cell>
          <cell r="E3766" t="str">
            <v>JUEGO</v>
          </cell>
          <cell r="F3766" t="str">
            <v>24601</v>
          </cell>
          <cell r="G3766" t="str">
            <v>11510</v>
          </cell>
          <cell r="H3766"/>
          <cell r="I3766"/>
          <cell r="J3766"/>
        </row>
        <row r="3767">
          <cell r="C3767" t="str">
            <v>SOLDADURA ELECTRICA</v>
          </cell>
          <cell r="D3767" t="str">
            <v>24601001-0350</v>
          </cell>
          <cell r="E3767" t="str">
            <v>Pieza</v>
          </cell>
          <cell r="F3767" t="str">
            <v>24601</v>
          </cell>
          <cell r="G3767" t="str">
            <v>11510</v>
          </cell>
          <cell r="H3767"/>
          <cell r="I3767"/>
          <cell r="J3767"/>
        </row>
        <row r="3768">
          <cell r="C3768" t="str">
            <v>SENSORES DE PRESENCIA DE MULTIPLES TECNOLOGIAS</v>
          </cell>
          <cell r="D3768" t="str">
            <v>24601001-0351</v>
          </cell>
          <cell r="E3768" t="str">
            <v>Pieza</v>
          </cell>
          <cell r="F3768" t="str">
            <v>24601</v>
          </cell>
          <cell r="G3768" t="str">
            <v>11510</v>
          </cell>
          <cell r="H3768"/>
          <cell r="I3768"/>
          <cell r="J3768"/>
        </row>
        <row r="3769">
          <cell r="C3769" t="str">
            <v>UNIDADES DE DISTRIBUCIÓN DE POTENCIA (PDU) MONITORIABLES</v>
          </cell>
          <cell r="D3769" t="str">
            <v>24601001-0352</v>
          </cell>
          <cell r="E3769" t="str">
            <v>Pieza</v>
          </cell>
          <cell r="F3769" t="str">
            <v>24601</v>
          </cell>
          <cell r="G3769" t="str">
            <v>11510</v>
          </cell>
          <cell r="H3769"/>
          <cell r="I3769"/>
          <cell r="J3769"/>
        </row>
        <row r="3770">
          <cell r="C3770" t="str">
            <v>CONTACTOS ELECTRICOS</v>
          </cell>
          <cell r="D3770" t="str">
            <v>24601001-0353</v>
          </cell>
          <cell r="E3770" t="str">
            <v>Pieza</v>
          </cell>
          <cell r="F3770" t="str">
            <v>24601</v>
          </cell>
          <cell r="G3770" t="str">
            <v>11510</v>
          </cell>
          <cell r="H3770"/>
          <cell r="I3770"/>
          <cell r="J3770"/>
        </row>
        <row r="3771">
          <cell r="C3771" t="str">
            <v>CABLES DE POTENCIA PARA EQUIPOS DE PROCESAMIENTO Y COMUNICACIONES</v>
          </cell>
          <cell r="D3771" t="str">
            <v>24601001-0354</v>
          </cell>
          <cell r="E3771" t="str">
            <v>Pieza</v>
          </cell>
          <cell r="F3771" t="str">
            <v>24601</v>
          </cell>
          <cell r="G3771" t="str">
            <v>11510</v>
          </cell>
          <cell r="H3771"/>
          <cell r="I3771"/>
          <cell r="J3771"/>
        </row>
        <row r="3772">
          <cell r="C3772" t="str">
            <v>BATERIA RECARGABLE TAMAÑO CR 2032  3V</v>
          </cell>
          <cell r="D3772" t="str">
            <v>24601001-0355</v>
          </cell>
          <cell r="E3772" t="str">
            <v>Pieza</v>
          </cell>
          <cell r="F3772" t="str">
            <v>24601</v>
          </cell>
          <cell r="G3772" t="str">
            <v>11510</v>
          </cell>
          <cell r="H3772"/>
          <cell r="I3772"/>
          <cell r="J3772"/>
        </row>
        <row r="3773">
          <cell r="C3773" t="str">
            <v>BATERIA RECARGABLE TAMAÑO CR 123 3V</v>
          </cell>
          <cell r="D3773" t="str">
            <v>24601001-0356</v>
          </cell>
          <cell r="E3773" t="str">
            <v>Pieza</v>
          </cell>
          <cell r="F3773" t="str">
            <v>24601</v>
          </cell>
          <cell r="G3773" t="str">
            <v>11510</v>
          </cell>
          <cell r="H3773"/>
          <cell r="I3773"/>
          <cell r="J3773"/>
        </row>
        <row r="3774">
          <cell r="C3774" t="str">
            <v>BATERIA RECARGABLE TAMAÑO D</v>
          </cell>
          <cell r="D3774" t="str">
            <v>24601001-0357</v>
          </cell>
          <cell r="E3774" t="str">
            <v>Pieza</v>
          </cell>
          <cell r="F3774" t="str">
            <v>24601</v>
          </cell>
          <cell r="G3774" t="str">
            <v>11510</v>
          </cell>
          <cell r="H3774"/>
          <cell r="I3774"/>
          <cell r="J3774"/>
        </row>
        <row r="3775">
          <cell r="C3775" t="str">
            <v>BATERIA RECARGABLE TAMAÑO AAA</v>
          </cell>
          <cell r="D3775" t="str">
            <v>24601001-0358</v>
          </cell>
          <cell r="E3775" t="str">
            <v>Pieza</v>
          </cell>
          <cell r="F3775" t="str">
            <v>24601</v>
          </cell>
          <cell r="G3775" t="str">
            <v>11510</v>
          </cell>
          <cell r="H3775"/>
          <cell r="I3775"/>
          <cell r="J3775"/>
        </row>
        <row r="3776">
          <cell r="C3776" t="str">
            <v>BATERIA RECARGABLE TAMAÑO AA</v>
          </cell>
          <cell r="D3776" t="str">
            <v>24601001-0359</v>
          </cell>
          <cell r="E3776" t="str">
            <v>Pieza</v>
          </cell>
          <cell r="F3776" t="str">
            <v>24601</v>
          </cell>
          <cell r="G3776" t="str">
            <v>11510</v>
          </cell>
          <cell r="H3776"/>
          <cell r="I3776"/>
          <cell r="J3776"/>
        </row>
        <row r="3777">
          <cell r="C3777" t="str">
            <v>BATERIA RECARGABLE TAMAÑO C</v>
          </cell>
          <cell r="D3777" t="str">
            <v>24601001-0360</v>
          </cell>
          <cell r="E3777" t="str">
            <v>Pieza</v>
          </cell>
          <cell r="F3777" t="str">
            <v>24601</v>
          </cell>
          <cell r="G3777" t="str">
            <v>11510</v>
          </cell>
          <cell r="H3777"/>
          <cell r="I3777"/>
          <cell r="J3777"/>
        </row>
        <row r="3778">
          <cell r="C3778" t="str">
            <v>CARGADOR DE BATERIA CR 2032 3V</v>
          </cell>
          <cell r="D3778" t="str">
            <v>24601001-0361</v>
          </cell>
          <cell r="E3778" t="str">
            <v>Pieza</v>
          </cell>
          <cell r="F3778" t="str">
            <v>24601</v>
          </cell>
          <cell r="G3778" t="str">
            <v>11510</v>
          </cell>
          <cell r="H3778"/>
          <cell r="I3778"/>
          <cell r="J3778"/>
        </row>
        <row r="3779">
          <cell r="C3779" t="str">
            <v>CARGADOR DE BATERIA CR 123 3V</v>
          </cell>
          <cell r="D3779" t="str">
            <v>24601001-0362</v>
          </cell>
          <cell r="E3779" t="str">
            <v>Pieza</v>
          </cell>
          <cell r="F3779" t="str">
            <v>24601</v>
          </cell>
          <cell r="G3779" t="str">
            <v>11510</v>
          </cell>
          <cell r="H3779"/>
          <cell r="I3779"/>
          <cell r="J3779"/>
        </row>
        <row r="3780">
          <cell r="C3780" t="str">
            <v>CARGADOR DE BATERIA AA, AAA, C Y D</v>
          </cell>
          <cell r="D3780" t="str">
            <v>24601001-0363</v>
          </cell>
          <cell r="E3780" t="str">
            <v>Pieza</v>
          </cell>
          <cell r="F3780" t="str">
            <v>24601</v>
          </cell>
          <cell r="G3780" t="str">
            <v>11510</v>
          </cell>
          <cell r="H3780"/>
          <cell r="I3780"/>
          <cell r="J3780"/>
        </row>
        <row r="3781">
          <cell r="C3781" t="str">
            <v>ADAPTADOR AV DIGITAL</v>
          </cell>
          <cell r="D3781" t="str">
            <v>24601001-0364</v>
          </cell>
          <cell r="E3781" t="str">
            <v>Pieza</v>
          </cell>
          <cell r="F3781" t="str">
            <v>24601</v>
          </cell>
          <cell r="G3781" t="str">
            <v>11510</v>
          </cell>
          <cell r="H3781"/>
          <cell r="I3781"/>
          <cell r="J3781"/>
        </row>
        <row r="3782">
          <cell r="C3782" t="str">
            <v>ADAPTADOR MINI DISPLAYPORT A VGA MACHO - HEMBRA</v>
          </cell>
          <cell r="D3782" t="str">
            <v>24601001-0365</v>
          </cell>
          <cell r="E3782" t="str">
            <v>Pieza</v>
          </cell>
          <cell r="F3782" t="str">
            <v>24601</v>
          </cell>
          <cell r="G3782" t="str">
            <v>11510</v>
          </cell>
          <cell r="H3782"/>
          <cell r="I3782"/>
          <cell r="J3782"/>
        </row>
        <row r="3783">
          <cell r="C3783" t="str">
            <v>CABLE ADAPTADOR DE VIDEO MINI DISPLAYPORT A HDMI</v>
          </cell>
          <cell r="D3783" t="str">
            <v>24601001-0366</v>
          </cell>
          <cell r="E3783" t="str">
            <v>Pieza</v>
          </cell>
          <cell r="F3783" t="str">
            <v>24601</v>
          </cell>
          <cell r="G3783" t="str">
            <v>11510</v>
          </cell>
          <cell r="H3783"/>
          <cell r="I3783"/>
          <cell r="J3783"/>
        </row>
        <row r="3784">
          <cell r="C3784" t="str">
            <v>ADAPTADOR LIGHTNING A AV DIGITAL APPLE</v>
          </cell>
          <cell r="D3784" t="str">
            <v>24601001-0367</v>
          </cell>
          <cell r="E3784" t="str">
            <v>Pieza</v>
          </cell>
          <cell r="F3784" t="str">
            <v>24601</v>
          </cell>
          <cell r="G3784" t="str">
            <v>11510</v>
          </cell>
          <cell r="H3784"/>
          <cell r="I3784"/>
          <cell r="J3784"/>
        </row>
        <row r="3785">
          <cell r="C3785" t="str">
            <v>CABLE POT DUPLEX 300V 60ºC CALIBRE Nº 12 (ROLLO DE 100M.)</v>
          </cell>
          <cell r="D3785" t="str">
            <v>24601001-0368</v>
          </cell>
          <cell r="E3785" t="str">
            <v>ROLLO</v>
          </cell>
          <cell r="F3785" t="str">
            <v>24601</v>
          </cell>
          <cell r="G3785" t="str">
            <v>11510</v>
          </cell>
          <cell r="H3785"/>
          <cell r="I3785"/>
          <cell r="J3785"/>
        </row>
        <row r="3786">
          <cell r="C3786" t="str">
            <v>CABLE USO RUDO 3 X 14 AWG-600VCA 90º 600VCA (ROLLO DE 100 M.)</v>
          </cell>
          <cell r="D3786" t="str">
            <v>24601001-0369</v>
          </cell>
          <cell r="E3786" t="str">
            <v>ROLLO</v>
          </cell>
          <cell r="F3786" t="str">
            <v>24601</v>
          </cell>
          <cell r="G3786" t="str">
            <v>11510</v>
          </cell>
          <cell r="H3786"/>
          <cell r="I3786"/>
          <cell r="J3786"/>
        </row>
        <row r="3787">
          <cell r="C3787" t="str">
            <v>CABLE USO RUDO DE 4 X 8 AWG-600VCA-90° (ROLLO DE 100 M.)</v>
          </cell>
          <cell r="D3787" t="str">
            <v>24601001-0370</v>
          </cell>
          <cell r="E3787" t="str">
            <v>ROLLO</v>
          </cell>
          <cell r="F3787" t="str">
            <v>24601</v>
          </cell>
          <cell r="G3787" t="str">
            <v>11510</v>
          </cell>
          <cell r="H3787"/>
          <cell r="I3787"/>
          <cell r="J3787"/>
        </row>
        <row r="3788">
          <cell r="C3788" t="str">
            <v>DRIVER LED 38 - 40 W</v>
          </cell>
          <cell r="D3788" t="str">
            <v>24601001-0371</v>
          </cell>
          <cell r="E3788" t="str">
            <v>Pieza</v>
          </cell>
          <cell r="F3788" t="str">
            <v>24601</v>
          </cell>
          <cell r="G3788" t="str">
            <v>11510</v>
          </cell>
          <cell r="H3788"/>
          <cell r="I3788"/>
          <cell r="J3788"/>
        </row>
        <row r="3789">
          <cell r="C3789" t="str">
            <v>TRANSMISOR-RECEPTOR DE PUNTO DE ACCESO P8 CANALES</v>
          </cell>
          <cell r="D3789" t="str">
            <v>24601001-0372</v>
          </cell>
          <cell r="E3789" t="str">
            <v>Pieza</v>
          </cell>
          <cell r="F3789" t="str">
            <v>24601</v>
          </cell>
          <cell r="G3789" t="str">
            <v>11510</v>
          </cell>
          <cell r="H3789"/>
          <cell r="I3789"/>
          <cell r="J3789"/>
        </row>
        <row r="3790">
          <cell r="C3790" t="str">
            <v>TRANSMISOR-RECEPTOR DE PUNTO DE ACCESO P4 CANALES</v>
          </cell>
          <cell r="D3790" t="str">
            <v>24601001-0373</v>
          </cell>
          <cell r="E3790" t="str">
            <v>Pieza</v>
          </cell>
          <cell r="F3790" t="str">
            <v>24601</v>
          </cell>
          <cell r="G3790" t="str">
            <v>11510</v>
          </cell>
          <cell r="H3790"/>
          <cell r="I3790"/>
          <cell r="J3790"/>
        </row>
        <row r="3791">
          <cell r="C3791" t="str">
            <v>TRANSMISOR SHURE BODYPARCK MOD. MXW2/SM58</v>
          </cell>
          <cell r="D3791" t="str">
            <v>24601001-0374</v>
          </cell>
          <cell r="E3791" t="str">
            <v>Pieza</v>
          </cell>
          <cell r="F3791" t="str">
            <v>24601</v>
          </cell>
          <cell r="G3791" t="str">
            <v>11510</v>
          </cell>
          <cell r="H3791"/>
          <cell r="I3791"/>
          <cell r="J3791"/>
        </row>
        <row r="3792">
          <cell r="C3792" t="str">
            <v>TRANSMISOR SHURE MXW1/0</v>
          </cell>
          <cell r="D3792" t="str">
            <v>24601001-0375</v>
          </cell>
          <cell r="E3792" t="str">
            <v>Pieza</v>
          </cell>
          <cell r="F3792" t="str">
            <v>24601</v>
          </cell>
          <cell r="G3792" t="str">
            <v>11510</v>
          </cell>
          <cell r="H3792"/>
          <cell r="I3792"/>
          <cell r="J3792"/>
        </row>
        <row r="3793">
          <cell r="C3793" t="str">
            <v>TRANSMISORA PARA CUELLO DE GANZO SHURE MXW8</v>
          </cell>
          <cell r="D3793" t="str">
            <v>24601001-0376</v>
          </cell>
          <cell r="E3793" t="str">
            <v>Pieza</v>
          </cell>
          <cell r="F3793" t="str">
            <v>24601</v>
          </cell>
          <cell r="G3793" t="str">
            <v>11510</v>
          </cell>
          <cell r="H3793"/>
          <cell r="I3793"/>
          <cell r="J3793"/>
        </row>
        <row r="3794">
          <cell r="C3794" t="str">
            <v>INTERFAZ SHURE MOD. MXWANI8</v>
          </cell>
          <cell r="D3794" t="str">
            <v>24601001-0377</v>
          </cell>
          <cell r="E3794" t="str">
            <v>Pieza</v>
          </cell>
          <cell r="F3794" t="str">
            <v>24601</v>
          </cell>
          <cell r="G3794" t="str">
            <v>11510</v>
          </cell>
          <cell r="H3794"/>
          <cell r="I3794"/>
          <cell r="J3794"/>
        </row>
        <row r="3795">
          <cell r="C3795" t="str">
            <v>CABLE CONSOLA USB</v>
          </cell>
          <cell r="D3795" t="str">
            <v>24601001-0378</v>
          </cell>
          <cell r="E3795" t="str">
            <v>Pieza</v>
          </cell>
          <cell r="F3795" t="str">
            <v>24601</v>
          </cell>
          <cell r="G3795" t="str">
            <v>11510</v>
          </cell>
          <cell r="H3795"/>
          <cell r="I3795"/>
          <cell r="J3795"/>
        </row>
        <row r="3796">
          <cell r="C3796" t="str">
            <v>CARGADOR INALAMBRICO P/TELEFONO</v>
          </cell>
          <cell r="D3796" t="str">
            <v>24601001-0379</v>
          </cell>
          <cell r="E3796" t="str">
            <v>Pieza</v>
          </cell>
          <cell r="F3796" t="str">
            <v>24601</v>
          </cell>
          <cell r="G3796" t="str">
            <v>11510</v>
          </cell>
          <cell r="H3796"/>
          <cell r="I3796"/>
          <cell r="J3796"/>
        </row>
        <row r="3797">
          <cell r="C3797" t="str">
            <v>LAMPARA MANOS LIBRES</v>
          </cell>
          <cell r="D3797" t="str">
            <v>24601001-0380</v>
          </cell>
          <cell r="E3797" t="str">
            <v>Pieza</v>
          </cell>
          <cell r="F3797" t="str">
            <v>24601</v>
          </cell>
          <cell r="G3797" t="str">
            <v>11510</v>
          </cell>
          <cell r="H3797"/>
          <cell r="I3797"/>
          <cell r="J3797"/>
        </row>
        <row r="3798">
          <cell r="C3798" t="str">
            <v>CINCHOS DE PLASTICO</v>
          </cell>
          <cell r="D3798" t="str">
            <v>24601001-0381</v>
          </cell>
          <cell r="E3798" t="str">
            <v>PAQUETE</v>
          </cell>
          <cell r="F3798" t="str">
            <v>24601</v>
          </cell>
          <cell r="G3798" t="str">
            <v>11510</v>
          </cell>
          <cell r="H3798"/>
          <cell r="I3798"/>
          <cell r="J3798"/>
        </row>
        <row r="3799">
          <cell r="C3799" t="str">
            <v>CONECTOR RJ-45 CAT 6</v>
          </cell>
          <cell r="D3799" t="str">
            <v>24601001-0382</v>
          </cell>
          <cell r="E3799" t="str">
            <v>PAQUETE</v>
          </cell>
          <cell r="F3799" t="str">
            <v>24601</v>
          </cell>
          <cell r="G3799" t="str">
            <v>11510</v>
          </cell>
          <cell r="H3799"/>
          <cell r="I3799"/>
          <cell r="J3799"/>
        </row>
        <row r="3800">
          <cell r="C3800" t="str">
            <v>CABLE DE AUDIO</v>
          </cell>
          <cell r="D3800" t="str">
            <v>24601001-0383</v>
          </cell>
          <cell r="E3800" t="str">
            <v>Pieza</v>
          </cell>
          <cell r="F3800" t="str">
            <v>24601</v>
          </cell>
          <cell r="G3800" t="str">
            <v>11510</v>
          </cell>
          <cell r="H3800"/>
          <cell r="I3800"/>
          <cell r="J3800"/>
        </row>
        <row r="3801">
          <cell r="C3801" t="str">
            <v>ADAPTADOR RCA</v>
          </cell>
          <cell r="D3801" t="str">
            <v>24601001-0384</v>
          </cell>
          <cell r="E3801" t="str">
            <v>Pieza</v>
          </cell>
          <cell r="F3801" t="str">
            <v>24601</v>
          </cell>
          <cell r="G3801" t="str">
            <v>11510</v>
          </cell>
          <cell r="H3801"/>
          <cell r="I3801"/>
          <cell r="J3801"/>
        </row>
        <row r="3802">
          <cell r="C3802" t="str">
            <v>ADAPTADOR 6.3 MM</v>
          </cell>
          <cell r="D3802" t="str">
            <v>24601001-0385</v>
          </cell>
          <cell r="E3802" t="str">
            <v>Pieza</v>
          </cell>
          <cell r="F3802" t="str">
            <v>24601</v>
          </cell>
          <cell r="G3802" t="str">
            <v>11510</v>
          </cell>
          <cell r="H3802"/>
          <cell r="I3802"/>
          <cell r="J3802"/>
        </row>
        <row r="3803">
          <cell r="C3803" t="str">
            <v>MEDIDOR LASER</v>
          </cell>
          <cell r="D3803" t="str">
            <v>24601001-0386</v>
          </cell>
          <cell r="E3803" t="str">
            <v>Pieza</v>
          </cell>
          <cell r="F3803" t="str">
            <v>24601</v>
          </cell>
          <cell r="G3803" t="str">
            <v>11510</v>
          </cell>
          <cell r="H3803"/>
          <cell r="I3803"/>
          <cell r="J3803"/>
        </row>
        <row r="3804">
          <cell r="C3804" t="str">
            <v>RASTREADOR DE CIRCUITOS</v>
          </cell>
          <cell r="D3804" t="str">
            <v>24601001-0387</v>
          </cell>
          <cell r="E3804" t="str">
            <v>Pieza</v>
          </cell>
          <cell r="F3804" t="str">
            <v>24601</v>
          </cell>
          <cell r="G3804" t="str">
            <v>11510</v>
          </cell>
          <cell r="H3804"/>
          <cell r="I3804"/>
          <cell r="J3804"/>
        </row>
        <row r="3805">
          <cell r="C3805" t="str">
            <v>KIT DE LUZ SONDA</v>
          </cell>
          <cell r="D3805" t="str">
            <v>24601001-0388</v>
          </cell>
          <cell r="E3805" t="str">
            <v>Pieza</v>
          </cell>
          <cell r="F3805" t="str">
            <v>24601</v>
          </cell>
          <cell r="G3805" t="str">
            <v>11510</v>
          </cell>
          <cell r="H3805"/>
          <cell r="I3805"/>
          <cell r="J3805"/>
        </row>
        <row r="3806">
          <cell r="C3806" t="str">
            <v>PINZA AMPARIMETRICA</v>
          </cell>
          <cell r="D3806" t="str">
            <v>24601001-0389</v>
          </cell>
          <cell r="E3806" t="str">
            <v>Pieza</v>
          </cell>
          <cell r="F3806" t="str">
            <v>24601</v>
          </cell>
          <cell r="G3806" t="str">
            <v>11510</v>
          </cell>
          <cell r="H3806"/>
          <cell r="I3806"/>
          <cell r="J3806"/>
        </row>
        <row r="3807">
          <cell r="C3807" t="str">
            <v>CABLE COAXIAL</v>
          </cell>
          <cell r="D3807" t="str">
            <v>24601001-0390</v>
          </cell>
          <cell r="E3807" t="str">
            <v>ROLLO</v>
          </cell>
          <cell r="F3807" t="str">
            <v>24601</v>
          </cell>
          <cell r="G3807" t="str">
            <v>11510</v>
          </cell>
          <cell r="H3807"/>
          <cell r="I3807"/>
          <cell r="J3807"/>
        </row>
        <row r="3808">
          <cell r="C3808" t="str">
            <v>DIVISOR DE 4 SALIDAS VERTICALES</v>
          </cell>
          <cell r="D3808" t="str">
            <v>24601001-0391</v>
          </cell>
          <cell r="E3808" t="str">
            <v>Pieza</v>
          </cell>
          <cell r="F3808" t="str">
            <v>24601</v>
          </cell>
          <cell r="G3808" t="str">
            <v>11510</v>
          </cell>
          <cell r="H3808"/>
          <cell r="I3808"/>
          <cell r="J3808"/>
        </row>
        <row r="3809">
          <cell r="C3809" t="str">
            <v>ADAPTADOR CON CONECTOR HEMBRA RCA A MACHO TIPO F</v>
          </cell>
          <cell r="D3809" t="str">
            <v>24601001-0392</v>
          </cell>
          <cell r="E3809" t="str">
            <v>Pieza</v>
          </cell>
          <cell r="F3809" t="str">
            <v>24601</v>
          </cell>
          <cell r="G3809" t="str">
            <v>11510</v>
          </cell>
          <cell r="H3809"/>
          <cell r="I3809"/>
          <cell r="J3809"/>
        </row>
        <row r="3810">
          <cell r="C3810" t="str">
            <v>ADAPTADOR CON CONECTOR HEMBRA RCA A MACHO BCN</v>
          </cell>
          <cell r="D3810" t="str">
            <v>24601001-0393</v>
          </cell>
          <cell r="E3810" t="str">
            <v>Pieza</v>
          </cell>
          <cell r="F3810" t="str">
            <v>24601</v>
          </cell>
          <cell r="G3810" t="str">
            <v>11510</v>
          </cell>
          <cell r="H3810"/>
          <cell r="I3810"/>
          <cell r="J3810"/>
        </row>
        <row r="3811">
          <cell r="C3811" t="str">
            <v>TUBO DE LED AC 127-60HZ 20W</v>
          </cell>
          <cell r="D3811" t="str">
            <v>24601001-0394</v>
          </cell>
          <cell r="E3811" t="str">
            <v>Pieza</v>
          </cell>
          <cell r="F3811" t="str">
            <v>24601</v>
          </cell>
          <cell r="G3811" t="str">
            <v>11510</v>
          </cell>
          <cell r="H3811"/>
          <cell r="I3811"/>
          <cell r="J3811"/>
        </row>
        <row r="3812">
          <cell r="C3812" t="str">
            <v>PLACA EJECUTIVA DE 2 PUERTOS  BLANCO OFICINA</v>
          </cell>
          <cell r="D3812" t="str">
            <v>24601001-0395</v>
          </cell>
          <cell r="E3812" t="str">
            <v>Pieza</v>
          </cell>
          <cell r="F3812" t="str">
            <v>24601</v>
          </cell>
          <cell r="G3812" t="str">
            <v>11510</v>
          </cell>
          <cell r="H3812"/>
          <cell r="I3812"/>
          <cell r="J3812"/>
        </row>
        <row r="3813">
          <cell r="C3813" t="str">
            <v>INCERTO CIEGO BLANCO OFICINA</v>
          </cell>
          <cell r="D3813" t="str">
            <v>24601001-0396</v>
          </cell>
          <cell r="E3813" t="str">
            <v>Pieza</v>
          </cell>
          <cell r="F3813" t="str">
            <v>24601</v>
          </cell>
          <cell r="G3813" t="str">
            <v>11510</v>
          </cell>
          <cell r="H3813"/>
          <cell r="I3813"/>
          <cell r="J3813"/>
        </row>
        <row r="3814">
          <cell r="C3814" t="str">
            <v>PLUG RJ45 8 POSICIONES</v>
          </cell>
          <cell r="D3814" t="str">
            <v>24601001-0397</v>
          </cell>
          <cell r="E3814" t="str">
            <v>PAQUETE</v>
          </cell>
          <cell r="F3814" t="str">
            <v>24601</v>
          </cell>
          <cell r="G3814" t="str">
            <v>11510</v>
          </cell>
          <cell r="H3814"/>
          <cell r="I3814"/>
          <cell r="J3814"/>
        </row>
        <row r="3815">
          <cell r="C3815" t="str">
            <v>FOCO FLUORECENTE TUBO</v>
          </cell>
          <cell r="D3815" t="str">
            <v>24601001-0398</v>
          </cell>
          <cell r="E3815" t="str">
            <v>Pieza</v>
          </cell>
          <cell r="F3815" t="str">
            <v>24601</v>
          </cell>
          <cell r="G3815" t="str">
            <v>11510</v>
          </cell>
          <cell r="H3815"/>
          <cell r="I3815"/>
          <cell r="J3815"/>
        </row>
        <row r="3816">
          <cell r="C3816" t="str">
            <v>ANTENA P/ACCESS POINT</v>
          </cell>
          <cell r="D3816" t="str">
            <v>24601001-0399</v>
          </cell>
          <cell r="E3816" t="str">
            <v>Pieza</v>
          </cell>
          <cell r="F3816" t="str">
            <v>24601</v>
          </cell>
          <cell r="G3816" t="str">
            <v>11510</v>
          </cell>
          <cell r="H3816"/>
          <cell r="I3816"/>
          <cell r="J3816"/>
        </row>
        <row r="3817">
          <cell r="C3817" t="str">
            <v>CABLE TRIPP LITE KVW B055-001-USB-V2, HD15/USB MACHO RJ45 HEMBRA</v>
          </cell>
          <cell r="D3817" t="str">
            <v>24601001-0400</v>
          </cell>
          <cell r="E3817" t="str">
            <v>Pieza</v>
          </cell>
          <cell r="F3817" t="str">
            <v>24601</v>
          </cell>
          <cell r="G3817" t="str">
            <v>11510</v>
          </cell>
          <cell r="H3817"/>
          <cell r="I3817"/>
          <cell r="J3817"/>
        </row>
        <row r="3818">
          <cell r="C3818" t="str">
            <v>CABLE POT DUPLEX 330V 60°C  ROLLO DE 100M</v>
          </cell>
          <cell r="D3818" t="str">
            <v>24601001-0401</v>
          </cell>
          <cell r="E3818" t="str">
            <v>ROLLO</v>
          </cell>
          <cell r="F3818" t="str">
            <v>24601</v>
          </cell>
          <cell r="G3818" t="str">
            <v>11510</v>
          </cell>
          <cell r="H3818"/>
          <cell r="I3818"/>
          <cell r="J3818"/>
        </row>
        <row r="3819">
          <cell r="C3819" t="str">
            <v>CABLE UTP, CAT 6</v>
          </cell>
          <cell r="D3819" t="str">
            <v>24601001-0402</v>
          </cell>
          <cell r="E3819" t="str">
            <v>Pieza</v>
          </cell>
          <cell r="F3819" t="str">
            <v>24601</v>
          </cell>
          <cell r="G3819" t="str">
            <v>11510</v>
          </cell>
          <cell r="H3819"/>
          <cell r="I3819"/>
          <cell r="J3819"/>
        </row>
        <row r="3820">
          <cell r="C3820" t="str">
            <v>FOCO AHORRADOR</v>
          </cell>
          <cell r="D3820" t="str">
            <v>24601001-0403</v>
          </cell>
          <cell r="E3820" t="str">
            <v>Pieza</v>
          </cell>
          <cell r="F3820" t="str">
            <v>24601</v>
          </cell>
          <cell r="G3820" t="str">
            <v>11510</v>
          </cell>
          <cell r="H3820"/>
          <cell r="I3820"/>
          <cell r="J3820"/>
        </row>
        <row r="3821">
          <cell r="C3821" t="str">
            <v>CABLE PATCH CORD CAT 6</v>
          </cell>
          <cell r="D3821" t="str">
            <v>24601001-0404</v>
          </cell>
          <cell r="E3821" t="str">
            <v>Pieza</v>
          </cell>
          <cell r="F3821" t="str">
            <v>24601</v>
          </cell>
          <cell r="G3821" t="str">
            <v>11510</v>
          </cell>
          <cell r="H3821"/>
          <cell r="I3821"/>
          <cell r="J3821"/>
        </row>
        <row r="3822">
          <cell r="C3822" t="str">
            <v>GABINETE T8 2 X 17 W LED C/REJILLA</v>
          </cell>
          <cell r="D3822" t="str">
            <v>24601001-0405</v>
          </cell>
          <cell r="E3822" t="str">
            <v>Pieza</v>
          </cell>
          <cell r="F3822" t="str">
            <v>24601</v>
          </cell>
          <cell r="G3822" t="str">
            <v>11510</v>
          </cell>
          <cell r="H3822"/>
          <cell r="I3822"/>
          <cell r="J3822"/>
        </row>
        <row r="3823">
          <cell r="C3823" t="str">
            <v>TUBO LED</v>
          </cell>
          <cell r="D3823" t="str">
            <v>24601001-0406</v>
          </cell>
          <cell r="E3823" t="str">
            <v>Pieza</v>
          </cell>
          <cell r="F3823" t="str">
            <v>24601</v>
          </cell>
          <cell r="G3823" t="str">
            <v>11510</v>
          </cell>
          <cell r="H3823"/>
          <cell r="I3823"/>
          <cell r="J3823"/>
        </row>
        <row r="3824">
          <cell r="C3824" t="str">
            <v>CABLE DE AUDIO C/305 MTS</v>
          </cell>
          <cell r="D3824" t="str">
            <v>24601001-0407</v>
          </cell>
          <cell r="E3824" t="str">
            <v>ROLLO</v>
          </cell>
          <cell r="F3824" t="str">
            <v>24601</v>
          </cell>
          <cell r="G3824" t="str">
            <v>11510</v>
          </cell>
          <cell r="H3824"/>
          <cell r="I3824"/>
          <cell r="J3824"/>
        </row>
        <row r="3825">
          <cell r="C3825" t="str">
            <v>BATERIA RECARGABLE</v>
          </cell>
          <cell r="D3825" t="str">
            <v>24601001-0408</v>
          </cell>
          <cell r="E3825" t="str">
            <v>Pieza</v>
          </cell>
          <cell r="F3825" t="str">
            <v>24601</v>
          </cell>
          <cell r="G3825" t="str">
            <v>11510</v>
          </cell>
          <cell r="H3825"/>
          <cell r="I3825"/>
          <cell r="J3825"/>
        </row>
        <row r="3826">
          <cell r="C3826" t="str">
            <v>MULTICONTACTO DE CORRIENTE</v>
          </cell>
          <cell r="D3826" t="str">
            <v>24601001-0409</v>
          </cell>
          <cell r="E3826" t="str">
            <v>Pieza</v>
          </cell>
          <cell r="F3826" t="str">
            <v>24601</v>
          </cell>
          <cell r="G3826" t="str">
            <v>11510</v>
          </cell>
          <cell r="H3826"/>
          <cell r="I3826"/>
          <cell r="J3826"/>
        </row>
        <row r="3827">
          <cell r="C3827" t="str">
            <v>CABLE XLR CON CONECTORES</v>
          </cell>
          <cell r="D3827" t="str">
            <v>24601001-0410</v>
          </cell>
          <cell r="E3827" t="str">
            <v>Pieza</v>
          </cell>
          <cell r="F3827" t="str">
            <v>24601</v>
          </cell>
          <cell r="G3827" t="str">
            <v>11510</v>
          </cell>
          <cell r="H3827"/>
          <cell r="I3827"/>
          <cell r="J3827"/>
        </row>
        <row r="3828">
          <cell r="C3828" t="str">
            <v>PANEL DE 8 ZONAS CON GABINETE</v>
          </cell>
          <cell r="D3828" t="str">
            <v>24601001-0411</v>
          </cell>
          <cell r="E3828" t="str">
            <v>Pieza</v>
          </cell>
          <cell r="F3828" t="str">
            <v>24601</v>
          </cell>
          <cell r="G3828" t="str">
            <v>11510</v>
          </cell>
          <cell r="H3828"/>
          <cell r="I3828"/>
          <cell r="J3828"/>
        </row>
        <row r="3829">
          <cell r="C3829" t="str">
            <v>TRANSFORMADOR/CONVERTIDOR PARA ALARMA</v>
          </cell>
          <cell r="D3829" t="str">
            <v>24601001-0412</v>
          </cell>
          <cell r="E3829" t="str">
            <v>Pieza</v>
          </cell>
          <cell r="F3829" t="str">
            <v>24601</v>
          </cell>
          <cell r="G3829" t="str">
            <v>11510</v>
          </cell>
          <cell r="H3829"/>
          <cell r="I3829"/>
          <cell r="J3829"/>
        </row>
        <row r="3830">
          <cell r="C3830" t="str">
            <v>CONTACTOS MAGNETICOS P/VENTANAS</v>
          </cell>
          <cell r="D3830" t="str">
            <v>24601001-0413</v>
          </cell>
          <cell r="E3830" t="str">
            <v>Pieza</v>
          </cell>
          <cell r="F3830" t="str">
            <v>24601</v>
          </cell>
          <cell r="G3830" t="str">
            <v>11510</v>
          </cell>
          <cell r="H3830"/>
          <cell r="I3830"/>
          <cell r="J3830"/>
        </row>
        <row r="3831">
          <cell r="C3831" t="str">
            <v>ESTROBO LED</v>
          </cell>
          <cell r="D3831" t="str">
            <v>24601001-0414</v>
          </cell>
          <cell r="E3831" t="str">
            <v>Pieza</v>
          </cell>
          <cell r="F3831" t="str">
            <v>24601</v>
          </cell>
          <cell r="G3831" t="str">
            <v>11510</v>
          </cell>
          <cell r="H3831"/>
          <cell r="I3831"/>
          <cell r="J3831"/>
        </row>
        <row r="3832">
          <cell r="C3832" t="str">
            <v>ANTENA T/DIPOLO CON MASTIL</v>
          </cell>
          <cell r="D3832" t="str">
            <v>24601001-0415</v>
          </cell>
          <cell r="E3832" t="str">
            <v>Pieza</v>
          </cell>
          <cell r="F3832" t="str">
            <v>24601</v>
          </cell>
          <cell r="G3832" t="str">
            <v>11510</v>
          </cell>
          <cell r="H3832"/>
          <cell r="I3832"/>
          <cell r="J3832"/>
        </row>
        <row r="3833">
          <cell r="C3833" t="str">
            <v>CABLE DE USO RUDO DE 2 X 16 AWG C/100</v>
          </cell>
          <cell r="D3833" t="str">
            <v>24601001-0416</v>
          </cell>
          <cell r="E3833" t="str">
            <v>ROLLO</v>
          </cell>
          <cell r="F3833" t="str">
            <v>24601</v>
          </cell>
          <cell r="G3833" t="str">
            <v>11510</v>
          </cell>
          <cell r="H3833"/>
          <cell r="I3833"/>
          <cell r="J3833"/>
        </row>
        <row r="3834">
          <cell r="C3834" t="str">
            <v>CABLE TIPO MEDUSA 8 CANALES PROEL</v>
          </cell>
          <cell r="D3834" t="str">
            <v>24601001-0417</v>
          </cell>
          <cell r="E3834" t="str">
            <v>Pieza</v>
          </cell>
          <cell r="F3834" t="str">
            <v>24601</v>
          </cell>
          <cell r="G3834" t="str">
            <v>11510</v>
          </cell>
          <cell r="H3834"/>
          <cell r="I3834"/>
          <cell r="J3834"/>
        </row>
        <row r="3835">
          <cell r="C3835" t="str">
            <v>CONTACTO DUPLEX POLARIZADO C/PLACA PLASTICA</v>
          </cell>
          <cell r="D3835" t="str">
            <v>24601001-0418</v>
          </cell>
          <cell r="E3835" t="str">
            <v>Pieza</v>
          </cell>
          <cell r="F3835" t="str">
            <v>24601</v>
          </cell>
          <cell r="G3835" t="str">
            <v>11510</v>
          </cell>
          <cell r="H3835"/>
          <cell r="I3835"/>
          <cell r="J3835"/>
        </row>
        <row r="3836">
          <cell r="C3836" t="str">
            <v>CAJA PLASTICA DE 3 MODULOS DE EMPOTRAR</v>
          </cell>
          <cell r="D3836" t="str">
            <v>24601001-0419</v>
          </cell>
          <cell r="E3836" t="str">
            <v>Pieza</v>
          </cell>
          <cell r="F3836" t="str">
            <v>24601</v>
          </cell>
          <cell r="G3836" t="str">
            <v>11510</v>
          </cell>
          <cell r="H3836"/>
          <cell r="I3836"/>
          <cell r="J3836"/>
        </row>
        <row r="3837">
          <cell r="C3837" t="str">
            <v>CONTACTO DOBLE MIXTO STD (MEDIO CHINO)</v>
          </cell>
          <cell r="D3837" t="str">
            <v>24601001-0420</v>
          </cell>
          <cell r="E3837" t="str">
            <v>Pieza</v>
          </cell>
          <cell r="F3837" t="str">
            <v>24601</v>
          </cell>
          <cell r="G3837" t="str">
            <v>11510</v>
          </cell>
          <cell r="H3837"/>
          <cell r="I3837"/>
          <cell r="J3837"/>
        </row>
        <row r="3838">
          <cell r="C3838" t="str">
            <v>CONTACTO DOBLE ATERRIZADO STD</v>
          </cell>
          <cell r="D3838" t="str">
            <v>24601001-0421</v>
          </cell>
          <cell r="E3838" t="str">
            <v>Pieza</v>
          </cell>
          <cell r="F3838" t="str">
            <v>24601</v>
          </cell>
          <cell r="G3838" t="str">
            <v>11510</v>
          </cell>
          <cell r="H3838"/>
          <cell r="I3838"/>
          <cell r="J3838"/>
        </row>
        <row r="3839">
          <cell r="C3839" t="str">
            <v>CAJA PLASTICA PARA CONTACTO DUPLEX</v>
          </cell>
          <cell r="D3839" t="str">
            <v>24601001-0422</v>
          </cell>
          <cell r="E3839" t="str">
            <v>Pieza</v>
          </cell>
          <cell r="F3839" t="str">
            <v>24601</v>
          </cell>
          <cell r="G3839" t="str">
            <v>11510</v>
          </cell>
          <cell r="H3839"/>
          <cell r="I3839"/>
          <cell r="J3839"/>
        </row>
        <row r="3840">
          <cell r="C3840" t="str">
            <v>TAPAS PLASTICAS PARA CONTACTO DUPLEX</v>
          </cell>
          <cell r="D3840" t="str">
            <v>24601001-0423</v>
          </cell>
          <cell r="E3840" t="str">
            <v>Pieza</v>
          </cell>
          <cell r="F3840" t="str">
            <v>24601</v>
          </cell>
          <cell r="G3840" t="str">
            <v>11510</v>
          </cell>
          <cell r="H3840"/>
          <cell r="I3840"/>
          <cell r="J3840"/>
        </row>
        <row r="3841">
          <cell r="C3841" t="str">
            <v>TUBO SLIM LINE 45 W</v>
          </cell>
          <cell r="D3841" t="str">
            <v>24601001-0424</v>
          </cell>
          <cell r="E3841" t="str">
            <v>Pieza</v>
          </cell>
          <cell r="F3841" t="str">
            <v>24601</v>
          </cell>
          <cell r="G3841" t="str">
            <v>11510</v>
          </cell>
          <cell r="H3841"/>
          <cell r="I3841"/>
          <cell r="J3841"/>
        </row>
        <row r="3842">
          <cell r="C3842" t="str">
            <v>FUSIBLE DE CUCHILLA DE 200 AMP</v>
          </cell>
          <cell r="D3842" t="str">
            <v>24601001-0425</v>
          </cell>
          <cell r="E3842" t="str">
            <v>Pieza</v>
          </cell>
          <cell r="F3842" t="str">
            <v>24601</v>
          </cell>
          <cell r="G3842" t="str">
            <v>11510</v>
          </cell>
          <cell r="H3842"/>
          <cell r="I3842"/>
          <cell r="J3842"/>
        </row>
        <row r="3843">
          <cell r="C3843" t="str">
            <v>CABLE 3 X 10 USO RUDO</v>
          </cell>
          <cell r="D3843" t="str">
            <v>24601001-0426</v>
          </cell>
          <cell r="E3843" t="str">
            <v>METRO</v>
          </cell>
          <cell r="F3843" t="str">
            <v>24601</v>
          </cell>
          <cell r="G3843" t="str">
            <v>11510</v>
          </cell>
          <cell r="H3843"/>
          <cell r="I3843"/>
          <cell r="J3843"/>
        </row>
        <row r="3844">
          <cell r="C3844" t="str">
            <v>TABLERO ELECTRICO QUO 24</v>
          </cell>
          <cell r="D3844" t="str">
            <v>24601001-0427</v>
          </cell>
          <cell r="E3844" t="str">
            <v>Pieza</v>
          </cell>
          <cell r="F3844" t="str">
            <v>24601</v>
          </cell>
          <cell r="G3844" t="str">
            <v>11510</v>
          </cell>
          <cell r="H3844"/>
          <cell r="I3844"/>
          <cell r="J3844"/>
        </row>
        <row r="3845">
          <cell r="C3845" t="str">
            <v>LUMINARIA CON PANEL SOLAR</v>
          </cell>
          <cell r="D3845" t="str">
            <v>24601001-0428</v>
          </cell>
          <cell r="E3845" t="str">
            <v>Pieza</v>
          </cell>
          <cell r="F3845" t="str">
            <v>24601</v>
          </cell>
          <cell r="G3845" t="str">
            <v>11510</v>
          </cell>
          <cell r="H3845"/>
          <cell r="I3845"/>
          <cell r="J3845"/>
        </row>
        <row r="3846">
          <cell r="C3846" t="str">
            <v>CARGADOR P/TELEFONO CELULAR</v>
          </cell>
          <cell r="D3846" t="str">
            <v>24601001-0429</v>
          </cell>
          <cell r="E3846" t="str">
            <v>Pieza</v>
          </cell>
          <cell r="F3846" t="str">
            <v>24601</v>
          </cell>
          <cell r="G3846" t="str">
            <v>11510</v>
          </cell>
          <cell r="H3846"/>
          <cell r="I3846"/>
          <cell r="J3846"/>
        </row>
        <row r="3847">
          <cell r="C3847" t="str">
            <v>CAPACITOR</v>
          </cell>
          <cell r="D3847" t="str">
            <v>24601001-0430</v>
          </cell>
          <cell r="E3847" t="str">
            <v>Pieza</v>
          </cell>
          <cell r="F3847" t="str">
            <v>24601</v>
          </cell>
          <cell r="G3847" t="str">
            <v>11510</v>
          </cell>
          <cell r="H3847"/>
          <cell r="I3847"/>
          <cell r="J3847"/>
        </row>
        <row r="3848">
          <cell r="C3848" t="str">
            <v>CONTACTOR</v>
          </cell>
          <cell r="D3848" t="str">
            <v>24601001-0431</v>
          </cell>
          <cell r="E3848" t="str">
            <v>Pieza</v>
          </cell>
          <cell r="F3848" t="str">
            <v>24601</v>
          </cell>
          <cell r="G3848" t="str">
            <v>11510</v>
          </cell>
          <cell r="H3848"/>
          <cell r="I3848"/>
          <cell r="J3848"/>
        </row>
        <row r="3849">
          <cell r="C3849" t="str">
            <v>LAMPARA SOLAR</v>
          </cell>
          <cell r="D3849" t="str">
            <v>24601001-0432</v>
          </cell>
          <cell r="E3849" t="str">
            <v>Pieza</v>
          </cell>
          <cell r="F3849" t="str">
            <v>24601</v>
          </cell>
          <cell r="G3849" t="str">
            <v>11510</v>
          </cell>
          <cell r="H3849"/>
          <cell r="I3849"/>
          <cell r="J3849"/>
        </row>
        <row r="3850">
          <cell r="C3850" t="str">
            <v>PLUG TC-5 CONECTOR RJ45 PARA CABLE UTP CAT 5E</v>
          </cell>
          <cell r="D3850" t="str">
            <v>24601001-0433</v>
          </cell>
          <cell r="E3850" t="str">
            <v>Pieza</v>
          </cell>
          <cell r="F3850" t="str">
            <v>24601</v>
          </cell>
          <cell r="G3850" t="str">
            <v>11510</v>
          </cell>
          <cell r="H3850"/>
          <cell r="I3850"/>
          <cell r="J3850"/>
        </row>
        <row r="3851">
          <cell r="C3851" t="str">
            <v>LAMPARA TIPO FOCO (RECARGABLE)</v>
          </cell>
          <cell r="D3851" t="str">
            <v>24601001-0434</v>
          </cell>
          <cell r="E3851" t="str">
            <v>Pieza</v>
          </cell>
          <cell r="F3851" t="str">
            <v>24601</v>
          </cell>
          <cell r="G3851" t="str">
            <v>11510</v>
          </cell>
          <cell r="H3851"/>
          <cell r="I3851"/>
          <cell r="J3851"/>
        </row>
        <row r="3852">
          <cell r="C3852" t="str">
            <v>ADAPTADOR DE VIDEO USB 3.1 C - HDMI</v>
          </cell>
          <cell r="D3852" t="str">
            <v>24601001-0435</v>
          </cell>
          <cell r="E3852" t="str">
            <v>Pieza</v>
          </cell>
          <cell r="F3852" t="str">
            <v>24601</v>
          </cell>
          <cell r="G3852" t="str">
            <v>11510</v>
          </cell>
          <cell r="H3852"/>
          <cell r="I3852"/>
          <cell r="J3852"/>
        </row>
        <row r="3853">
          <cell r="C3853" t="str">
            <v>ADAPTADOR HDMI A UTP</v>
          </cell>
          <cell r="D3853" t="str">
            <v>24601001-0436</v>
          </cell>
          <cell r="E3853" t="str">
            <v>Pieza</v>
          </cell>
          <cell r="F3853" t="str">
            <v>24601</v>
          </cell>
          <cell r="G3853" t="str">
            <v>11510</v>
          </cell>
          <cell r="H3853"/>
          <cell r="I3853"/>
          <cell r="J3853"/>
        </row>
        <row r="3854">
          <cell r="C3854" t="str">
            <v>CABLE HDMI</v>
          </cell>
          <cell r="D3854" t="str">
            <v>24601001-0437</v>
          </cell>
          <cell r="E3854" t="str">
            <v>Pieza</v>
          </cell>
          <cell r="F3854" t="str">
            <v>24601</v>
          </cell>
          <cell r="G3854" t="str">
            <v>11510</v>
          </cell>
          <cell r="H3854"/>
          <cell r="I3854"/>
          <cell r="J3854"/>
        </row>
        <row r="3855">
          <cell r="C3855" t="str">
            <v>CABLE DE ENLACE</v>
          </cell>
          <cell r="D3855" t="str">
            <v>24601001-0438</v>
          </cell>
          <cell r="E3855" t="str">
            <v>ROLLO</v>
          </cell>
          <cell r="F3855" t="str">
            <v>24601</v>
          </cell>
          <cell r="G3855" t="str">
            <v>11510</v>
          </cell>
          <cell r="H3855"/>
          <cell r="I3855"/>
          <cell r="J3855"/>
        </row>
        <row r="3856">
          <cell r="C3856" t="str">
            <v>ROLLO DE CABLE</v>
          </cell>
          <cell r="D3856" t="str">
            <v>24601001-0439</v>
          </cell>
          <cell r="E3856" t="str">
            <v>ROLLO</v>
          </cell>
          <cell r="F3856" t="str">
            <v>24601</v>
          </cell>
          <cell r="G3856" t="str">
            <v>11510</v>
          </cell>
          <cell r="H3856"/>
          <cell r="I3856"/>
          <cell r="J3856"/>
        </row>
        <row r="3857">
          <cell r="C3857" t="str">
            <v>FACEPLATE</v>
          </cell>
          <cell r="D3857" t="str">
            <v>24601001-0440</v>
          </cell>
          <cell r="E3857" t="str">
            <v>Pieza</v>
          </cell>
          <cell r="F3857" t="str">
            <v>24601</v>
          </cell>
          <cell r="G3857" t="str">
            <v>11510</v>
          </cell>
          <cell r="H3857"/>
          <cell r="I3857"/>
          <cell r="J3857"/>
        </row>
        <row r="3858">
          <cell r="C3858" t="str">
            <v>CAJA SUPERFICIAL PARA FACEPLATE</v>
          </cell>
          <cell r="D3858" t="str">
            <v>24601001-0441</v>
          </cell>
          <cell r="E3858" t="str">
            <v>Pieza</v>
          </cell>
          <cell r="F3858" t="str">
            <v>24601</v>
          </cell>
          <cell r="G3858" t="str">
            <v>11510</v>
          </cell>
          <cell r="H3858"/>
          <cell r="I3858"/>
          <cell r="J3858"/>
        </row>
        <row r="3859">
          <cell r="C3859" t="str">
            <v>BASE PARA SUJECION DE CINCHOS</v>
          </cell>
          <cell r="D3859" t="str">
            <v>24601001-0442</v>
          </cell>
          <cell r="E3859" t="str">
            <v>PAQUETE</v>
          </cell>
          <cell r="F3859" t="str">
            <v>24601</v>
          </cell>
          <cell r="G3859" t="str">
            <v>11510</v>
          </cell>
          <cell r="H3859"/>
          <cell r="I3859"/>
          <cell r="J3859"/>
        </row>
        <row r="3860">
          <cell r="C3860" t="str">
            <v>REGLETA DE ENCHUFES</v>
          </cell>
          <cell r="D3860" t="str">
            <v>24601001-0443</v>
          </cell>
          <cell r="E3860" t="str">
            <v>Pieza</v>
          </cell>
          <cell r="F3860" t="str">
            <v>24601</v>
          </cell>
          <cell r="G3860" t="str">
            <v>11510</v>
          </cell>
          <cell r="H3860"/>
          <cell r="I3860"/>
          <cell r="J3860"/>
        </row>
        <row r="3861">
          <cell r="C3861" t="str">
            <v>ADAPTADOR DE CORRIENTE PARA LAN SWITCH</v>
          </cell>
          <cell r="D3861" t="str">
            <v>24601001-0444</v>
          </cell>
          <cell r="E3861" t="str">
            <v>Pieza</v>
          </cell>
          <cell r="F3861" t="str">
            <v>24601</v>
          </cell>
          <cell r="G3861" t="str">
            <v>11510</v>
          </cell>
          <cell r="H3861"/>
          <cell r="I3861"/>
          <cell r="J3861"/>
        </row>
        <row r="3862">
          <cell r="C3862" t="str">
            <v>ADAPTADOR DE CORRIENTE PARA ROUTER</v>
          </cell>
          <cell r="D3862" t="str">
            <v>24601001-0445</v>
          </cell>
          <cell r="E3862" t="str">
            <v>Pieza</v>
          </cell>
          <cell r="F3862" t="str">
            <v>24601</v>
          </cell>
          <cell r="G3862" t="str">
            <v>11510</v>
          </cell>
          <cell r="H3862"/>
          <cell r="I3862"/>
          <cell r="J3862"/>
        </row>
        <row r="3863">
          <cell r="C3863" t="str">
            <v>CONECTOR TIPO JACK</v>
          </cell>
          <cell r="D3863" t="str">
            <v>24601001-0446</v>
          </cell>
          <cell r="E3863" t="str">
            <v>Pieza</v>
          </cell>
          <cell r="F3863" t="str">
            <v>24601</v>
          </cell>
          <cell r="G3863" t="str">
            <v>11510</v>
          </cell>
          <cell r="H3863"/>
          <cell r="I3863"/>
          <cell r="J3863"/>
        </row>
        <row r="3864">
          <cell r="C3864" t="str">
            <v>CARGADOR DE BATERIA AA Y AAA</v>
          </cell>
          <cell r="D3864" t="str">
            <v>24601001-0447</v>
          </cell>
          <cell r="E3864" t="str">
            <v>Pieza</v>
          </cell>
          <cell r="F3864" t="str">
            <v>24601</v>
          </cell>
          <cell r="G3864" t="str">
            <v>11510</v>
          </cell>
          <cell r="H3864"/>
          <cell r="I3864"/>
          <cell r="J3864"/>
        </row>
        <row r="3865">
          <cell r="C3865" t="str">
            <v>TRONCAL DE FIEBRE OPTICA</v>
          </cell>
          <cell r="D3865" t="str">
            <v>24601001-0448</v>
          </cell>
          <cell r="E3865" t="str">
            <v>Pieza</v>
          </cell>
          <cell r="F3865" t="str">
            <v>24601</v>
          </cell>
          <cell r="G3865" t="str">
            <v>11510</v>
          </cell>
          <cell r="H3865"/>
          <cell r="I3865"/>
          <cell r="J3865"/>
        </row>
        <row r="3866">
          <cell r="C3866" t="str">
            <v>CABLE P/MICROFONO</v>
          </cell>
          <cell r="D3866" t="str">
            <v>24601001-0449</v>
          </cell>
          <cell r="E3866" t="str">
            <v>METRO</v>
          </cell>
          <cell r="F3866" t="str">
            <v>24601</v>
          </cell>
          <cell r="G3866" t="str">
            <v>11510</v>
          </cell>
          <cell r="H3866"/>
          <cell r="I3866"/>
          <cell r="J3866"/>
        </row>
        <row r="3867">
          <cell r="C3867" t="str">
            <v>CABLE XLR</v>
          </cell>
          <cell r="D3867" t="str">
            <v>24601001-0450</v>
          </cell>
          <cell r="E3867" t="str">
            <v>METRO</v>
          </cell>
          <cell r="F3867" t="str">
            <v>24601</v>
          </cell>
          <cell r="G3867" t="str">
            <v>11510</v>
          </cell>
          <cell r="H3867"/>
          <cell r="I3867"/>
          <cell r="J3867"/>
        </row>
        <row r="3868">
          <cell r="C3868" t="str">
            <v>ADAPTADOR JACK RCA A PLUG MONO</v>
          </cell>
          <cell r="D3868" t="str">
            <v>24601001-0451</v>
          </cell>
          <cell r="E3868" t="str">
            <v>Pieza</v>
          </cell>
          <cell r="F3868" t="str">
            <v>24601</v>
          </cell>
          <cell r="G3868" t="str">
            <v>11510</v>
          </cell>
          <cell r="H3868"/>
          <cell r="I3868"/>
          <cell r="J3868"/>
        </row>
        <row r="3869">
          <cell r="C3869" t="str">
            <v>CONECTOR PLUG CANON HEMBRA</v>
          </cell>
          <cell r="D3869" t="str">
            <v>24601001-0452</v>
          </cell>
          <cell r="E3869" t="str">
            <v>Pieza</v>
          </cell>
          <cell r="F3869" t="str">
            <v>24601</v>
          </cell>
          <cell r="G3869" t="str">
            <v>11510</v>
          </cell>
          <cell r="H3869"/>
          <cell r="I3869"/>
          <cell r="J3869"/>
        </row>
        <row r="3870">
          <cell r="C3870" t="str">
            <v>ACTUADOR</v>
          </cell>
          <cell r="D3870" t="str">
            <v>24601001-0453</v>
          </cell>
          <cell r="E3870" t="str">
            <v>Pieza</v>
          </cell>
          <cell r="F3870" t="str">
            <v>24601</v>
          </cell>
          <cell r="G3870" t="str">
            <v>11510</v>
          </cell>
          <cell r="H3870"/>
          <cell r="I3870"/>
          <cell r="J3870"/>
        </row>
        <row r="3871">
          <cell r="C3871" t="str">
            <v>LINTERNA</v>
          </cell>
          <cell r="D3871" t="str">
            <v>24601001-0454</v>
          </cell>
          <cell r="E3871" t="str">
            <v>Pieza</v>
          </cell>
          <cell r="F3871" t="str">
            <v>24601</v>
          </cell>
          <cell r="G3871" t="str">
            <v>11510</v>
          </cell>
          <cell r="H3871"/>
          <cell r="I3871"/>
          <cell r="J3871"/>
        </row>
        <row r="3872">
          <cell r="C3872" t="str">
            <v>PANEL DE CONEXION PARA CONECTORES XLR</v>
          </cell>
          <cell r="D3872" t="str">
            <v>24601001-0455</v>
          </cell>
          <cell r="E3872" t="str">
            <v>Pieza</v>
          </cell>
          <cell r="F3872" t="str">
            <v>24601</v>
          </cell>
          <cell r="G3872" t="str">
            <v>11510</v>
          </cell>
          <cell r="H3872"/>
          <cell r="I3872"/>
          <cell r="J3872"/>
        </row>
        <row r="3873">
          <cell r="C3873" t="str">
            <v>PUNTO DE ACCESO INALAMBRICO</v>
          </cell>
          <cell r="D3873" t="str">
            <v>24601001-0456</v>
          </cell>
          <cell r="E3873" t="str">
            <v>Pieza</v>
          </cell>
          <cell r="F3873" t="str">
            <v>24601</v>
          </cell>
          <cell r="G3873" t="str">
            <v>11510</v>
          </cell>
          <cell r="H3873"/>
          <cell r="I3873"/>
          <cell r="J3873"/>
        </row>
        <row r="3874">
          <cell r="C3874" t="str">
            <v>BALASTRA DESNUDA VAPOR DE SODIO</v>
          </cell>
          <cell r="D3874" t="str">
            <v>24601001-0457</v>
          </cell>
          <cell r="E3874" t="str">
            <v>Pieza</v>
          </cell>
          <cell r="F3874" t="str">
            <v>24601</v>
          </cell>
          <cell r="G3874" t="str">
            <v>11510</v>
          </cell>
          <cell r="H3874"/>
          <cell r="I3874"/>
          <cell r="J3874"/>
        </row>
        <row r="3875">
          <cell r="C3875" t="str">
            <v>PLUG TELEFONICO</v>
          </cell>
          <cell r="D3875" t="str">
            <v>24601001-0458</v>
          </cell>
          <cell r="E3875" t="str">
            <v>Pieza</v>
          </cell>
          <cell r="F3875" t="str">
            <v>24601</v>
          </cell>
          <cell r="G3875" t="str">
            <v>11510</v>
          </cell>
          <cell r="H3875"/>
          <cell r="I3875"/>
          <cell r="J3875"/>
        </row>
        <row r="3876">
          <cell r="C3876" t="str">
            <v>LAMPARA TUBO FLUORESCENTE T5</v>
          </cell>
          <cell r="D3876" t="str">
            <v>24601001-0459</v>
          </cell>
          <cell r="E3876" t="str">
            <v>Pieza</v>
          </cell>
          <cell r="F3876" t="str">
            <v>24601</v>
          </cell>
          <cell r="G3876" t="str">
            <v>11510</v>
          </cell>
          <cell r="H3876"/>
          <cell r="I3876"/>
          <cell r="J3876"/>
        </row>
        <row r="3877">
          <cell r="C3877" t="str">
            <v>FOCO DURO TEST DE OBSTRUCCION</v>
          </cell>
          <cell r="D3877" t="str">
            <v>24601001-0460</v>
          </cell>
          <cell r="E3877" t="str">
            <v>Pieza</v>
          </cell>
          <cell r="F3877" t="str">
            <v>24601</v>
          </cell>
          <cell r="G3877" t="str">
            <v>11510</v>
          </cell>
          <cell r="H3877"/>
          <cell r="I3877"/>
          <cell r="J3877"/>
        </row>
        <row r="3878">
          <cell r="C3878" t="str">
            <v>PILA</v>
          </cell>
          <cell r="D3878" t="str">
            <v>24601001-0461</v>
          </cell>
          <cell r="E3878" t="str">
            <v>PAQUETE</v>
          </cell>
          <cell r="F3878" t="str">
            <v>24601</v>
          </cell>
          <cell r="G3878" t="str">
            <v>11510</v>
          </cell>
          <cell r="H3878"/>
          <cell r="I3878"/>
          <cell r="J3878"/>
        </row>
        <row r="3879">
          <cell r="C3879" t="str">
            <v>LAMPARA DE LED OMNIDIRECCIONAL</v>
          </cell>
          <cell r="D3879" t="str">
            <v>24601001-0462</v>
          </cell>
          <cell r="E3879" t="str">
            <v>Pieza</v>
          </cell>
          <cell r="F3879" t="str">
            <v>24601</v>
          </cell>
          <cell r="G3879" t="str">
            <v>11510</v>
          </cell>
          <cell r="H3879"/>
          <cell r="I3879"/>
          <cell r="J3879"/>
        </row>
        <row r="3880">
          <cell r="C3880" t="str">
            <v>SOCKET PORTALAMPARA DE PARED CUADRADO</v>
          </cell>
          <cell r="D3880" t="str">
            <v>24601001-0463</v>
          </cell>
          <cell r="E3880" t="str">
            <v>Pieza</v>
          </cell>
          <cell r="F3880" t="str">
            <v>24601</v>
          </cell>
          <cell r="G3880" t="str">
            <v>11510</v>
          </cell>
          <cell r="H3880"/>
          <cell r="I3880"/>
          <cell r="J3880"/>
        </row>
        <row r="3881">
          <cell r="C3881" t="str">
            <v>CUBIERTA PARA CENTRO DE CARGA MONOTRIFASICO</v>
          </cell>
          <cell r="D3881" t="str">
            <v>24601001-0464</v>
          </cell>
          <cell r="E3881" t="str">
            <v>Pieza</v>
          </cell>
          <cell r="F3881" t="str">
            <v>24601</v>
          </cell>
          <cell r="G3881" t="str">
            <v>11510</v>
          </cell>
          <cell r="H3881"/>
          <cell r="I3881"/>
          <cell r="J3881"/>
        </row>
        <row r="3882">
          <cell r="C3882" t="str">
            <v>ANTENA CELULAR SMA MACHO PARA ROUTER</v>
          </cell>
          <cell r="D3882" t="str">
            <v>24601001-0465</v>
          </cell>
          <cell r="E3882" t="str">
            <v>Pieza</v>
          </cell>
          <cell r="F3882" t="str">
            <v>24601</v>
          </cell>
          <cell r="G3882" t="str">
            <v>11510</v>
          </cell>
          <cell r="H3882"/>
          <cell r="I3882"/>
          <cell r="J3882"/>
        </row>
        <row r="3883">
          <cell r="C3883" t="str">
            <v>CONECTOR PLUG RJ-45 CAT. 6</v>
          </cell>
          <cell r="D3883" t="str">
            <v>24601001-0466</v>
          </cell>
          <cell r="E3883" t="str">
            <v>PAQUETE</v>
          </cell>
          <cell r="F3883" t="str">
            <v>24601</v>
          </cell>
          <cell r="G3883" t="str">
            <v>11510</v>
          </cell>
          <cell r="H3883"/>
          <cell r="I3883"/>
          <cell r="J3883"/>
        </row>
        <row r="3884">
          <cell r="C3884" t="str">
            <v>CABLE UTP</v>
          </cell>
          <cell r="D3884" t="str">
            <v>24601001-0467</v>
          </cell>
          <cell r="E3884" t="str">
            <v>METRO</v>
          </cell>
          <cell r="F3884" t="str">
            <v>24601</v>
          </cell>
          <cell r="G3884" t="str">
            <v>11510</v>
          </cell>
          <cell r="H3884"/>
          <cell r="I3884"/>
          <cell r="J3884"/>
        </row>
        <row r="3885">
          <cell r="C3885" t="str">
            <v>ANTENA WIFI P/RED INLAMBRICA USB</v>
          </cell>
          <cell r="D3885" t="str">
            <v>24601001-0468</v>
          </cell>
          <cell r="E3885" t="str">
            <v>Pieza</v>
          </cell>
          <cell r="F3885" t="str">
            <v>24601</v>
          </cell>
          <cell r="G3885" t="str">
            <v>11510</v>
          </cell>
          <cell r="H3885"/>
          <cell r="I3885"/>
          <cell r="J3885"/>
        </row>
        <row r="3886">
          <cell r="C3886" t="str">
            <v>BASE DE SUJECCION P/CINCHOS</v>
          </cell>
          <cell r="D3886" t="str">
            <v>24601001-0469</v>
          </cell>
          <cell r="E3886" t="str">
            <v>PAQUETE</v>
          </cell>
          <cell r="F3886" t="str">
            <v>24601</v>
          </cell>
          <cell r="G3886" t="str">
            <v>11510</v>
          </cell>
          <cell r="H3886"/>
          <cell r="I3886"/>
          <cell r="J3886"/>
        </row>
        <row r="3887">
          <cell r="C3887" t="str">
            <v>CABLE MULTICONDUCTOR</v>
          </cell>
          <cell r="D3887" t="str">
            <v>24601001-0470</v>
          </cell>
          <cell r="E3887" t="str">
            <v>Pieza</v>
          </cell>
          <cell r="F3887" t="str">
            <v>24601</v>
          </cell>
          <cell r="G3887" t="str">
            <v>11510</v>
          </cell>
          <cell r="H3887"/>
          <cell r="I3887"/>
          <cell r="J3887"/>
        </row>
        <row r="3888">
          <cell r="C3888" t="str">
            <v>CONECTORES</v>
          </cell>
          <cell r="D3888" t="str">
            <v>24601001-0471</v>
          </cell>
          <cell r="E3888" t="str">
            <v>Pieza</v>
          </cell>
          <cell r="F3888" t="str">
            <v>24601</v>
          </cell>
          <cell r="G3888" t="str">
            <v>11510</v>
          </cell>
          <cell r="H3888"/>
          <cell r="I3888"/>
          <cell r="J3888"/>
        </row>
        <row r="3889">
          <cell r="C3889" t="str">
            <v>DISTRIBUIDOR DE VIDEO HDMI</v>
          </cell>
          <cell r="D3889" t="str">
            <v>24601001-0472</v>
          </cell>
          <cell r="E3889" t="str">
            <v>Pieza</v>
          </cell>
          <cell r="F3889" t="str">
            <v>24601</v>
          </cell>
          <cell r="G3889" t="str">
            <v>11510</v>
          </cell>
          <cell r="H3889"/>
          <cell r="I3889"/>
          <cell r="J3889"/>
        </row>
        <row r="3890">
          <cell r="C3890" t="str">
            <v>ALAMBRE ACERADO</v>
          </cell>
          <cell r="D3890" t="str">
            <v>24700001-0001</v>
          </cell>
          <cell r="E3890" t="str">
            <v>KILOGRAMO</v>
          </cell>
          <cell r="F3890" t="str">
            <v>24701</v>
          </cell>
          <cell r="G3890" t="str">
            <v>11510</v>
          </cell>
          <cell r="H3890"/>
          <cell r="I3890"/>
          <cell r="J3890"/>
        </row>
        <row r="3891">
          <cell r="C3891" t="str">
            <v>CLAVO</v>
          </cell>
          <cell r="D3891" t="str">
            <v>24700006-0001</v>
          </cell>
          <cell r="E3891" t="str">
            <v>KILOGRAMO</v>
          </cell>
          <cell r="F3891" t="str">
            <v>24701</v>
          </cell>
          <cell r="G3891" t="str">
            <v>11510</v>
          </cell>
          <cell r="H3891"/>
          <cell r="I3891"/>
          <cell r="J3891"/>
        </row>
        <row r="3892">
          <cell r="C3892" t="str">
            <v>CLAVO</v>
          </cell>
          <cell r="D3892" t="str">
            <v>24700006-0002</v>
          </cell>
          <cell r="E3892" t="str">
            <v>Pieza</v>
          </cell>
          <cell r="F3892" t="str">
            <v>24701</v>
          </cell>
          <cell r="G3892" t="str">
            <v>11510</v>
          </cell>
          <cell r="H3892"/>
          <cell r="I3892"/>
          <cell r="J3892"/>
        </row>
        <row r="3893">
          <cell r="C3893" t="str">
            <v>REMACHES</v>
          </cell>
          <cell r="D3893" t="str">
            <v>24700006-0003</v>
          </cell>
          <cell r="E3893" t="str">
            <v>CAJA</v>
          </cell>
          <cell r="F3893" t="str">
            <v>24701</v>
          </cell>
          <cell r="G3893" t="str">
            <v>11510</v>
          </cell>
          <cell r="H3893"/>
          <cell r="I3893"/>
          <cell r="J3893"/>
        </row>
        <row r="3894">
          <cell r="C3894" t="str">
            <v>LAMINA GALVANIZADA</v>
          </cell>
          <cell r="D3894" t="str">
            <v>24700008-0001</v>
          </cell>
          <cell r="E3894" t="str">
            <v>Pieza</v>
          </cell>
          <cell r="F3894" t="str">
            <v>24701</v>
          </cell>
          <cell r="G3894" t="str">
            <v>11510</v>
          </cell>
          <cell r="H3894"/>
          <cell r="I3894"/>
          <cell r="J3894"/>
        </row>
        <row r="3895">
          <cell r="C3895" t="str">
            <v>PIJAS (TORNILLOS)</v>
          </cell>
          <cell r="D3895" t="str">
            <v>24700010-0001</v>
          </cell>
          <cell r="E3895" t="str">
            <v>CAJA</v>
          </cell>
          <cell r="F3895" t="str">
            <v>24701</v>
          </cell>
          <cell r="G3895" t="str">
            <v>11510</v>
          </cell>
          <cell r="H3895"/>
          <cell r="I3895"/>
          <cell r="J3895"/>
        </row>
        <row r="3896">
          <cell r="C3896" t="str">
            <v>PIJA 2 1/2 PARA TABLAROCA</v>
          </cell>
          <cell r="D3896" t="str">
            <v>24700010-0002</v>
          </cell>
          <cell r="E3896" t="str">
            <v>CAJA</v>
          </cell>
          <cell r="F3896" t="str">
            <v>24701</v>
          </cell>
          <cell r="G3896" t="str">
            <v>11510</v>
          </cell>
          <cell r="H3896"/>
          <cell r="I3896"/>
          <cell r="J3896"/>
        </row>
        <row r="3897">
          <cell r="C3897" t="str">
            <v>PIJAS</v>
          </cell>
          <cell r="D3897" t="str">
            <v>24700010-0003</v>
          </cell>
          <cell r="E3897" t="str">
            <v>KILOGRAMO</v>
          </cell>
          <cell r="F3897" t="str">
            <v>24701</v>
          </cell>
          <cell r="G3897" t="str">
            <v>11510</v>
          </cell>
          <cell r="H3897"/>
          <cell r="I3897"/>
          <cell r="J3897"/>
        </row>
        <row r="3898">
          <cell r="C3898" t="str">
            <v>PIJAS PARA W.C.</v>
          </cell>
          <cell r="D3898" t="str">
            <v>24700010-0004</v>
          </cell>
          <cell r="E3898" t="str">
            <v>JUEGO</v>
          </cell>
          <cell r="F3898" t="str">
            <v>24701</v>
          </cell>
          <cell r="G3898" t="str">
            <v>11510</v>
          </cell>
          <cell r="H3898"/>
          <cell r="I3898"/>
          <cell r="J3898"/>
        </row>
        <row r="3899">
          <cell r="C3899" t="str">
            <v>PIJAS (VARIAS)</v>
          </cell>
          <cell r="D3899" t="str">
            <v>24700010-0005</v>
          </cell>
          <cell r="E3899" t="str">
            <v>Pieza</v>
          </cell>
          <cell r="F3899" t="str">
            <v>24701</v>
          </cell>
          <cell r="G3899" t="str">
            <v>11510</v>
          </cell>
          <cell r="H3899"/>
          <cell r="I3899"/>
          <cell r="J3899"/>
        </row>
        <row r="3900">
          <cell r="C3900" t="str">
            <v>REMACHES</v>
          </cell>
          <cell r="D3900" t="str">
            <v>24700012-0001</v>
          </cell>
          <cell r="E3900" t="str">
            <v>Pieza</v>
          </cell>
          <cell r="F3900" t="str">
            <v>24701</v>
          </cell>
          <cell r="G3900" t="str">
            <v>11510</v>
          </cell>
          <cell r="H3900"/>
          <cell r="I3900"/>
          <cell r="J3900"/>
        </row>
        <row r="3901">
          <cell r="C3901" t="str">
            <v>RONDANA</v>
          </cell>
          <cell r="D3901" t="str">
            <v>24700014-0001</v>
          </cell>
          <cell r="E3901" t="str">
            <v>Pieza</v>
          </cell>
          <cell r="F3901" t="str">
            <v>24701</v>
          </cell>
          <cell r="G3901" t="str">
            <v>11510</v>
          </cell>
          <cell r="H3901"/>
          <cell r="I3901"/>
          <cell r="J3901"/>
        </row>
        <row r="3902">
          <cell r="C3902" t="str">
            <v>SOPORTE METALICO</v>
          </cell>
          <cell r="D3902" t="str">
            <v>24700015-0001</v>
          </cell>
          <cell r="E3902" t="str">
            <v>Pieza</v>
          </cell>
          <cell r="F3902" t="str">
            <v>24701</v>
          </cell>
          <cell r="G3902" t="str">
            <v>11510</v>
          </cell>
          <cell r="H3902"/>
          <cell r="I3902"/>
          <cell r="J3902"/>
        </row>
        <row r="3903">
          <cell r="C3903" t="str">
            <v>TAPON HEMBRA</v>
          </cell>
          <cell r="D3903" t="str">
            <v>24700016-0002</v>
          </cell>
          <cell r="E3903" t="str">
            <v>Pieza</v>
          </cell>
          <cell r="F3903" t="str">
            <v>24701</v>
          </cell>
          <cell r="G3903" t="str">
            <v>11510</v>
          </cell>
          <cell r="H3903"/>
          <cell r="I3903"/>
          <cell r="J3903"/>
        </row>
        <row r="3904">
          <cell r="C3904" t="str">
            <v>TEE 0.61 M.L.</v>
          </cell>
          <cell r="D3904" t="str">
            <v>24700017-0001</v>
          </cell>
          <cell r="E3904" t="str">
            <v>Pieza</v>
          </cell>
          <cell r="F3904" t="str">
            <v>24701</v>
          </cell>
          <cell r="G3904" t="str">
            <v>11510</v>
          </cell>
          <cell r="H3904"/>
          <cell r="I3904"/>
          <cell r="J3904"/>
        </row>
        <row r="3905">
          <cell r="C3905" t="str">
            <v>TEE 1.22 M.L.</v>
          </cell>
          <cell r="D3905" t="str">
            <v>24700017-0002</v>
          </cell>
          <cell r="E3905" t="str">
            <v>Pieza</v>
          </cell>
          <cell r="F3905" t="str">
            <v>24701</v>
          </cell>
          <cell r="G3905" t="str">
            <v>11510</v>
          </cell>
          <cell r="H3905"/>
          <cell r="I3905"/>
          <cell r="J3905"/>
        </row>
        <row r="3906">
          <cell r="C3906" t="str">
            <v>TEE 3.66 M.L.</v>
          </cell>
          <cell r="D3906" t="str">
            <v>24700017-0003</v>
          </cell>
          <cell r="E3906" t="str">
            <v>Pieza</v>
          </cell>
          <cell r="F3906" t="str">
            <v>24701</v>
          </cell>
          <cell r="G3906" t="str">
            <v>11510</v>
          </cell>
          <cell r="H3906"/>
          <cell r="I3906"/>
          <cell r="J3906"/>
        </row>
        <row r="3907">
          <cell r="C3907" t="str">
            <v>TORNILLO (VARIOS)</v>
          </cell>
          <cell r="D3907" t="str">
            <v>24700018-0001</v>
          </cell>
          <cell r="E3907" t="str">
            <v>Pieza</v>
          </cell>
          <cell r="F3907" t="str">
            <v>24701</v>
          </cell>
          <cell r="G3907" t="str">
            <v>11510</v>
          </cell>
          <cell r="H3907"/>
          <cell r="I3907"/>
          <cell r="J3907"/>
        </row>
        <row r="3908">
          <cell r="C3908" t="str">
            <v>TORNILLOS (VARIOS)</v>
          </cell>
          <cell r="D3908" t="str">
            <v>24700018-0003</v>
          </cell>
          <cell r="E3908" t="str">
            <v>KILOGRAMO</v>
          </cell>
          <cell r="F3908" t="str">
            <v>24701</v>
          </cell>
          <cell r="G3908" t="str">
            <v>11510</v>
          </cell>
          <cell r="H3908"/>
          <cell r="I3908"/>
          <cell r="J3908"/>
        </row>
        <row r="3909">
          <cell r="C3909" t="str">
            <v>TUBO DE COBRE</v>
          </cell>
          <cell r="D3909" t="str">
            <v>24700019-0001</v>
          </cell>
          <cell r="E3909" t="str">
            <v>Pieza</v>
          </cell>
          <cell r="F3909" t="str">
            <v>24701</v>
          </cell>
          <cell r="G3909" t="str">
            <v>11510</v>
          </cell>
          <cell r="H3909"/>
          <cell r="I3909"/>
          <cell r="J3909"/>
        </row>
        <row r="3910">
          <cell r="C3910" t="str">
            <v>TUBO O PUNTA MACIZA P/HACER TIERRA FISICA</v>
          </cell>
          <cell r="D3910" t="str">
            <v>24700019-0002</v>
          </cell>
          <cell r="E3910" t="str">
            <v>Pieza</v>
          </cell>
          <cell r="F3910" t="str">
            <v>24701</v>
          </cell>
          <cell r="G3910" t="str">
            <v>11510</v>
          </cell>
          <cell r="H3910"/>
          <cell r="I3910"/>
          <cell r="J3910"/>
        </row>
        <row r="3911">
          <cell r="C3911" t="str">
            <v>TUBO GALVANIZADO DE 1 1/4</v>
          </cell>
          <cell r="D3911" t="str">
            <v>24700020-0002</v>
          </cell>
          <cell r="E3911" t="str">
            <v>Pieza</v>
          </cell>
          <cell r="F3911" t="str">
            <v>24701</v>
          </cell>
          <cell r="G3911" t="str">
            <v>11510</v>
          </cell>
          <cell r="H3911"/>
          <cell r="I3911"/>
          <cell r="J3911"/>
        </row>
        <row r="3912">
          <cell r="C3912" t="str">
            <v>TUBO GALVANIZADO DE 1/2</v>
          </cell>
          <cell r="D3912" t="str">
            <v>24700020-0003</v>
          </cell>
          <cell r="E3912" t="str">
            <v>Pieza</v>
          </cell>
          <cell r="F3912" t="str">
            <v>24701</v>
          </cell>
          <cell r="G3912" t="str">
            <v>11510</v>
          </cell>
          <cell r="H3912"/>
          <cell r="I3912"/>
          <cell r="J3912"/>
        </row>
        <row r="3913">
          <cell r="C3913" t="str">
            <v>CONECTOR PARA VARILLA COPER (TIERRA FISICA)</v>
          </cell>
          <cell r="D3913" t="str">
            <v>24700020-0008</v>
          </cell>
          <cell r="E3913" t="str">
            <v>Pieza</v>
          </cell>
          <cell r="F3913" t="str">
            <v>24701</v>
          </cell>
          <cell r="G3913" t="str">
            <v>11510</v>
          </cell>
          <cell r="H3913"/>
          <cell r="I3913"/>
          <cell r="J3913"/>
        </row>
        <row r="3914">
          <cell r="C3914" t="str">
            <v>VALVULA DE 1/2</v>
          </cell>
          <cell r="D3914" t="str">
            <v>24700020-0017</v>
          </cell>
          <cell r="E3914" t="str">
            <v>Pieza</v>
          </cell>
          <cell r="F3914" t="str">
            <v>24701</v>
          </cell>
          <cell r="G3914" t="str">
            <v>11510</v>
          </cell>
          <cell r="H3914"/>
          <cell r="I3914"/>
          <cell r="J3914"/>
        </row>
        <row r="3915">
          <cell r="C3915" t="str">
            <v>CODO GALVANIZADO</v>
          </cell>
          <cell r="D3915" t="str">
            <v>24700021-0001</v>
          </cell>
          <cell r="E3915" t="str">
            <v>Pieza</v>
          </cell>
          <cell r="F3915" t="str">
            <v>24701</v>
          </cell>
          <cell r="G3915" t="str">
            <v>11510</v>
          </cell>
          <cell r="H3915"/>
          <cell r="I3915"/>
          <cell r="J3915"/>
        </row>
        <row r="3916">
          <cell r="C3916" t="str">
            <v>TEE GALVANIZADA</v>
          </cell>
          <cell r="D3916" t="str">
            <v>24700021-0002</v>
          </cell>
          <cell r="E3916" t="str">
            <v>Pieza</v>
          </cell>
          <cell r="F3916" t="str">
            <v>24701</v>
          </cell>
          <cell r="G3916" t="str">
            <v>11510</v>
          </cell>
          <cell r="H3916"/>
          <cell r="I3916"/>
          <cell r="J3916"/>
        </row>
        <row r="3917">
          <cell r="C3917" t="str">
            <v>TEE SOLDABLE</v>
          </cell>
          <cell r="D3917" t="str">
            <v>24700021-0003</v>
          </cell>
          <cell r="E3917" t="str">
            <v>Pieza</v>
          </cell>
          <cell r="F3917" t="str">
            <v>24701</v>
          </cell>
          <cell r="G3917" t="str">
            <v>11510</v>
          </cell>
          <cell r="H3917"/>
          <cell r="I3917"/>
          <cell r="J3917"/>
        </row>
        <row r="3918">
          <cell r="C3918" t="str">
            <v>TUERCA UNION SOLD</v>
          </cell>
          <cell r="D3918" t="str">
            <v>24700021-0004</v>
          </cell>
          <cell r="E3918" t="str">
            <v>Pieza</v>
          </cell>
          <cell r="F3918" t="str">
            <v>24701</v>
          </cell>
          <cell r="G3918" t="str">
            <v>11510</v>
          </cell>
          <cell r="H3918"/>
          <cell r="I3918"/>
          <cell r="J3918"/>
        </row>
        <row r="3919">
          <cell r="C3919" t="str">
            <v>MALLA ELECTRIFICADA</v>
          </cell>
          <cell r="D3919" t="str">
            <v>24700022-0003</v>
          </cell>
          <cell r="E3919" t="str">
            <v>Pieza</v>
          </cell>
          <cell r="F3919" t="str">
            <v>24701</v>
          </cell>
          <cell r="G3919" t="str">
            <v>11510</v>
          </cell>
          <cell r="H3919"/>
          <cell r="I3919"/>
          <cell r="J3919"/>
        </row>
        <row r="3920">
          <cell r="C3920" t="str">
            <v>ESCALERA DE EMERGENCIA CON PASO DE GATO</v>
          </cell>
          <cell r="D3920" t="str">
            <v>24701001-0001</v>
          </cell>
          <cell r="E3920" t="str">
            <v>Pieza</v>
          </cell>
          <cell r="F3920" t="str">
            <v>24701</v>
          </cell>
          <cell r="G3920" t="str">
            <v>11510</v>
          </cell>
          <cell r="H3920"/>
          <cell r="I3920"/>
          <cell r="J3920"/>
        </row>
        <row r="3921">
          <cell r="C3921" t="str">
            <v>ESCALONADO TIPO DURANODIK</v>
          </cell>
          <cell r="D3921" t="str">
            <v>24701001-0002</v>
          </cell>
          <cell r="E3921" t="str">
            <v>Pieza</v>
          </cell>
          <cell r="F3921" t="str">
            <v>24701</v>
          </cell>
          <cell r="G3921" t="str">
            <v>11510</v>
          </cell>
          <cell r="H3921"/>
          <cell r="I3921"/>
          <cell r="J3921"/>
        </row>
        <row r="3922">
          <cell r="C3922" t="str">
            <v>TAPABOLSA TIPO DURANODIK</v>
          </cell>
          <cell r="D3922" t="str">
            <v>24701001-0003</v>
          </cell>
          <cell r="E3922" t="str">
            <v>Pieza</v>
          </cell>
          <cell r="F3922" t="str">
            <v>24701</v>
          </cell>
          <cell r="G3922" t="str">
            <v>11510</v>
          </cell>
          <cell r="H3922"/>
          <cell r="I3922"/>
          <cell r="J3922"/>
        </row>
        <row r="3923">
          <cell r="C3923" t="str">
            <v>JUNQUILLO PARA ESCALONADO TIPO DURANODIK</v>
          </cell>
          <cell r="D3923" t="str">
            <v>24701001-0004</v>
          </cell>
          <cell r="E3923" t="str">
            <v>Pieza</v>
          </cell>
          <cell r="F3923" t="str">
            <v>24701</v>
          </cell>
          <cell r="G3923" t="str">
            <v>11510</v>
          </cell>
          <cell r="H3923"/>
          <cell r="I3923"/>
          <cell r="J3923"/>
        </row>
        <row r="3924">
          <cell r="C3924" t="str">
            <v>BOLSA  TIPO DURANODIK</v>
          </cell>
          <cell r="D3924" t="str">
            <v>24701001-0005</v>
          </cell>
          <cell r="E3924" t="str">
            <v>Pieza</v>
          </cell>
          <cell r="F3924" t="str">
            <v>24701</v>
          </cell>
          <cell r="G3924" t="str">
            <v>11510</v>
          </cell>
          <cell r="H3924"/>
          <cell r="I3924"/>
          <cell r="J3924"/>
        </row>
        <row r="3925">
          <cell r="C3925" t="str">
            <v>CERCO CHAPA PUERTA</v>
          </cell>
          <cell r="D3925" t="str">
            <v>24701001-0006</v>
          </cell>
          <cell r="E3925" t="str">
            <v>Pieza</v>
          </cell>
          <cell r="F3925" t="str">
            <v>24701</v>
          </cell>
          <cell r="G3925" t="str">
            <v>11510</v>
          </cell>
          <cell r="H3925"/>
          <cell r="I3925"/>
          <cell r="J3925"/>
        </row>
        <row r="3926">
          <cell r="C3926" t="str">
            <v>CABEZAL PUERTA TIPO DURANODIK</v>
          </cell>
          <cell r="D3926" t="str">
            <v>24701001-0007</v>
          </cell>
          <cell r="E3926" t="str">
            <v>Pieza</v>
          </cell>
          <cell r="F3926" t="str">
            <v>24701</v>
          </cell>
          <cell r="G3926" t="str">
            <v>11510</v>
          </cell>
          <cell r="H3926"/>
          <cell r="I3926"/>
          <cell r="J3926"/>
        </row>
        <row r="3927">
          <cell r="C3927" t="str">
            <v>INTERMEDIO PUERTA TIPO DURANODIK</v>
          </cell>
          <cell r="D3927" t="str">
            <v>24701001-0008</v>
          </cell>
          <cell r="E3927" t="str">
            <v>Pieza</v>
          </cell>
          <cell r="F3927" t="str">
            <v>24701</v>
          </cell>
          <cell r="G3927" t="str">
            <v>11510</v>
          </cell>
          <cell r="H3927"/>
          <cell r="I3927"/>
          <cell r="J3927"/>
        </row>
        <row r="3928">
          <cell r="C3928" t="str">
            <v>ZOCLO PUERTA TIPO DURANODIK</v>
          </cell>
          <cell r="D3928" t="str">
            <v>24701001-0009</v>
          </cell>
          <cell r="E3928" t="str">
            <v>Pieza</v>
          </cell>
          <cell r="F3928" t="str">
            <v>24701</v>
          </cell>
          <cell r="G3928" t="str">
            <v>11510</v>
          </cell>
          <cell r="H3928"/>
          <cell r="I3928"/>
          <cell r="J3928"/>
        </row>
        <row r="3929">
          <cell r="C3929" t="str">
            <v>JUNQUILLO PUERTA TIPO DURANODIK</v>
          </cell>
          <cell r="D3929" t="str">
            <v>24701001-0010</v>
          </cell>
          <cell r="E3929" t="str">
            <v>Pieza</v>
          </cell>
          <cell r="F3929" t="str">
            <v>24701</v>
          </cell>
          <cell r="G3929" t="str">
            <v>11510</v>
          </cell>
          <cell r="H3929"/>
          <cell r="I3929"/>
          <cell r="J3929"/>
        </row>
        <row r="3930">
          <cell r="C3930" t="str">
            <v>BATIENTE PUERTA TIPO DURANODIK</v>
          </cell>
          <cell r="D3930" t="str">
            <v>24701001-0011</v>
          </cell>
          <cell r="E3930" t="str">
            <v>Pieza</v>
          </cell>
          <cell r="F3930" t="str">
            <v>24701</v>
          </cell>
          <cell r="G3930" t="str">
            <v>11510</v>
          </cell>
          <cell r="H3930"/>
          <cell r="I3930"/>
          <cell r="J3930"/>
        </row>
        <row r="3931">
          <cell r="C3931" t="str">
            <v>PIVOTE DESCENTRADO TIPO DURANODIK</v>
          </cell>
          <cell r="D3931" t="str">
            <v>24701001-0012</v>
          </cell>
          <cell r="E3931" t="str">
            <v>JUEGO</v>
          </cell>
          <cell r="F3931" t="str">
            <v>24701</v>
          </cell>
          <cell r="G3931" t="str">
            <v>11510</v>
          </cell>
          <cell r="H3931"/>
          <cell r="I3931"/>
          <cell r="J3931"/>
        </row>
        <row r="3932">
          <cell r="C3932" t="str">
            <v>TENSORES PUERTA CON TUERCA Y RONDANA</v>
          </cell>
          <cell r="D3932" t="str">
            <v>24701001-0013</v>
          </cell>
          <cell r="E3932" t="str">
            <v>JUEGO</v>
          </cell>
          <cell r="F3932" t="str">
            <v>24701</v>
          </cell>
          <cell r="G3932" t="str">
            <v>11510</v>
          </cell>
          <cell r="H3932"/>
          <cell r="I3932"/>
          <cell r="J3932"/>
        </row>
        <row r="3933">
          <cell r="C3933" t="str">
            <v>NUDO PARA CABLE</v>
          </cell>
          <cell r="D3933" t="str">
            <v>24701001-0015</v>
          </cell>
          <cell r="E3933" t="str">
            <v>Pieza</v>
          </cell>
          <cell r="F3933" t="str">
            <v>24701</v>
          </cell>
          <cell r="G3933" t="str">
            <v>11510</v>
          </cell>
          <cell r="H3933"/>
          <cell r="I3933"/>
          <cell r="J3933"/>
        </row>
        <row r="3934">
          <cell r="C3934" t="str">
            <v>TENSOR DE VIENTO</v>
          </cell>
          <cell r="D3934" t="str">
            <v>24701001-0016</v>
          </cell>
          <cell r="E3934" t="str">
            <v>Pieza</v>
          </cell>
          <cell r="F3934" t="str">
            <v>24701</v>
          </cell>
          <cell r="G3934" t="str">
            <v>11510</v>
          </cell>
          <cell r="H3934"/>
          <cell r="I3934"/>
          <cell r="J3934"/>
        </row>
        <row r="3935">
          <cell r="C3935" t="str">
            <v>CABLE DE ACERO</v>
          </cell>
          <cell r="D3935" t="str">
            <v>24701001-0017</v>
          </cell>
          <cell r="E3935" t="str">
            <v>ROLLO</v>
          </cell>
          <cell r="F3935" t="str">
            <v>24701</v>
          </cell>
          <cell r="G3935" t="str">
            <v>11510</v>
          </cell>
          <cell r="H3935"/>
          <cell r="I3935"/>
          <cell r="J3935"/>
        </row>
        <row r="3936">
          <cell r="C3936" t="str">
            <v>POSTE ESTRUCTURAL</v>
          </cell>
          <cell r="D3936" t="str">
            <v>24701001-0018</v>
          </cell>
          <cell r="E3936" t="str">
            <v>Pieza</v>
          </cell>
          <cell r="F3936" t="str">
            <v>24701</v>
          </cell>
          <cell r="G3936" t="str">
            <v>11510</v>
          </cell>
          <cell r="H3936"/>
          <cell r="I3936"/>
          <cell r="J3936"/>
        </row>
        <row r="3937">
          <cell r="C3937" t="str">
            <v>CANAL ESTRUCTURAL</v>
          </cell>
          <cell r="D3937" t="str">
            <v>24701001-0019</v>
          </cell>
          <cell r="E3937" t="str">
            <v>Pieza</v>
          </cell>
          <cell r="F3937" t="str">
            <v>24701</v>
          </cell>
          <cell r="G3937" t="str">
            <v>11510</v>
          </cell>
          <cell r="H3937"/>
          <cell r="I3937"/>
          <cell r="J3937"/>
        </row>
        <row r="3938">
          <cell r="C3938" t="str">
            <v>POSTE GALVANIZADO</v>
          </cell>
          <cell r="D3938" t="str">
            <v>24701001-0020</v>
          </cell>
          <cell r="E3938" t="str">
            <v>Pieza</v>
          </cell>
          <cell r="F3938" t="str">
            <v>24701</v>
          </cell>
          <cell r="G3938" t="str">
            <v>11510</v>
          </cell>
          <cell r="H3938"/>
          <cell r="I3938"/>
          <cell r="J3938"/>
        </row>
        <row r="3939">
          <cell r="C3939" t="str">
            <v>CHAMBRANA</v>
          </cell>
          <cell r="D3939" t="str">
            <v>24701001-0021</v>
          </cell>
          <cell r="E3939" t="str">
            <v>Pieza</v>
          </cell>
          <cell r="F3939" t="str">
            <v>24701</v>
          </cell>
          <cell r="G3939" t="str">
            <v>11510</v>
          </cell>
          <cell r="H3939"/>
          <cell r="I3939"/>
          <cell r="J3939"/>
        </row>
        <row r="3940">
          <cell r="C3940" t="str">
            <v>TRASLAPE</v>
          </cell>
          <cell r="D3940" t="str">
            <v>24701001-0022</v>
          </cell>
          <cell r="E3940" t="str">
            <v>Pieza</v>
          </cell>
          <cell r="F3940" t="str">
            <v>24701</v>
          </cell>
          <cell r="G3940" t="str">
            <v>11510</v>
          </cell>
          <cell r="H3940"/>
          <cell r="I3940"/>
          <cell r="J3940"/>
        </row>
        <row r="3941">
          <cell r="C3941" t="str">
            <v>CERCO FIJO</v>
          </cell>
          <cell r="D3941" t="str">
            <v>24701001-0023</v>
          </cell>
          <cell r="E3941" t="str">
            <v>Pieza</v>
          </cell>
          <cell r="F3941" t="str">
            <v>24701</v>
          </cell>
          <cell r="G3941" t="str">
            <v>11510</v>
          </cell>
          <cell r="H3941"/>
          <cell r="I3941"/>
          <cell r="J3941"/>
        </row>
        <row r="3942">
          <cell r="C3942" t="str">
            <v>PERFIL MARCO</v>
          </cell>
          <cell r="D3942" t="str">
            <v>24701001-0024</v>
          </cell>
          <cell r="E3942" t="str">
            <v>Pieza</v>
          </cell>
          <cell r="F3942" t="str">
            <v>24701</v>
          </cell>
          <cell r="G3942" t="str">
            <v>11510</v>
          </cell>
          <cell r="H3942"/>
          <cell r="I3942"/>
          <cell r="J3942"/>
        </row>
        <row r="3943">
          <cell r="C3943" t="str">
            <v>OPERADOR DE CELOSIA</v>
          </cell>
          <cell r="D3943" t="str">
            <v>24701001-0025</v>
          </cell>
          <cell r="E3943" t="str">
            <v>Pieza</v>
          </cell>
          <cell r="F3943" t="str">
            <v>24701</v>
          </cell>
          <cell r="G3943" t="str">
            <v>11510</v>
          </cell>
          <cell r="H3943"/>
          <cell r="I3943"/>
          <cell r="J3943"/>
        </row>
        <row r="3944">
          <cell r="C3944" t="str">
            <v>SOPORTE TIPO PERA PARA TUBO</v>
          </cell>
          <cell r="D3944" t="str">
            <v>24701001-0026</v>
          </cell>
          <cell r="E3944" t="str">
            <v>Pieza</v>
          </cell>
          <cell r="F3944" t="str">
            <v>24701</v>
          </cell>
          <cell r="G3944" t="str">
            <v>11510</v>
          </cell>
          <cell r="H3944"/>
          <cell r="I3944"/>
          <cell r="J3944"/>
        </row>
        <row r="3945">
          <cell r="C3945" t="str">
            <v>VARILLA ROSCADA</v>
          </cell>
          <cell r="D3945" t="str">
            <v>24701001-0027</v>
          </cell>
          <cell r="E3945" t="str">
            <v>Pieza</v>
          </cell>
          <cell r="F3945" t="str">
            <v>24701</v>
          </cell>
          <cell r="G3945" t="str">
            <v>11510</v>
          </cell>
          <cell r="H3945"/>
          <cell r="I3945"/>
          <cell r="J3945"/>
        </row>
        <row r="3946">
          <cell r="C3946" t="str">
            <v>TUERCA PARA TORNILLO</v>
          </cell>
          <cell r="D3946" t="str">
            <v>24701001-0028</v>
          </cell>
          <cell r="E3946" t="str">
            <v>Pieza</v>
          </cell>
          <cell r="F3946" t="str">
            <v>24701</v>
          </cell>
          <cell r="G3946" t="str">
            <v>11510</v>
          </cell>
          <cell r="H3946"/>
          <cell r="I3946"/>
          <cell r="J3946"/>
        </row>
        <row r="3947">
          <cell r="C3947" t="str">
            <v>CABLE DE ACERO</v>
          </cell>
          <cell r="D3947" t="str">
            <v>24701001-0029</v>
          </cell>
          <cell r="E3947" t="str">
            <v>METRO</v>
          </cell>
          <cell r="F3947" t="str">
            <v>24701</v>
          </cell>
          <cell r="G3947" t="str">
            <v>11510</v>
          </cell>
          <cell r="H3947"/>
          <cell r="I3947"/>
          <cell r="J3947"/>
        </row>
        <row r="3948">
          <cell r="C3948" t="str">
            <v>CARRETILLA FIJA PARA VENTANA O PUERTA CORREDIZA</v>
          </cell>
          <cell r="D3948" t="str">
            <v>24701001-0030</v>
          </cell>
          <cell r="E3948" t="str">
            <v>Pieza</v>
          </cell>
          <cell r="F3948" t="str">
            <v>24701</v>
          </cell>
          <cell r="G3948" t="str">
            <v>11510</v>
          </cell>
          <cell r="H3948"/>
          <cell r="I3948"/>
          <cell r="J3948"/>
        </row>
        <row r="3949">
          <cell r="C3949" t="str">
            <v>ALAMBRE</v>
          </cell>
          <cell r="D3949" t="str">
            <v>24701001-0031</v>
          </cell>
          <cell r="E3949" t="str">
            <v>KILOGRAMO</v>
          </cell>
          <cell r="F3949" t="str">
            <v>24701</v>
          </cell>
          <cell r="G3949" t="str">
            <v>11510</v>
          </cell>
          <cell r="H3949"/>
          <cell r="I3949"/>
          <cell r="J3949"/>
        </row>
        <row r="3950">
          <cell r="C3950" t="str">
            <v>VARILLA</v>
          </cell>
          <cell r="D3950" t="str">
            <v>24701001-0032</v>
          </cell>
          <cell r="E3950" t="str">
            <v>Pieza</v>
          </cell>
          <cell r="F3950" t="str">
            <v>24701</v>
          </cell>
          <cell r="G3950" t="str">
            <v>11510</v>
          </cell>
          <cell r="H3950"/>
          <cell r="I3950"/>
          <cell r="J3950"/>
        </row>
        <row r="3951">
          <cell r="C3951" t="str">
            <v>CASTILLO ARMEX</v>
          </cell>
          <cell r="D3951" t="str">
            <v>24701001-0033</v>
          </cell>
          <cell r="E3951" t="str">
            <v>Pieza</v>
          </cell>
          <cell r="F3951" t="str">
            <v>24701</v>
          </cell>
          <cell r="G3951" t="str">
            <v>11510</v>
          </cell>
          <cell r="H3951"/>
          <cell r="I3951"/>
          <cell r="J3951"/>
        </row>
        <row r="3952">
          <cell r="C3952" t="str">
            <v>RIEL</v>
          </cell>
          <cell r="D3952" t="str">
            <v>24701001-0034</v>
          </cell>
          <cell r="E3952" t="str">
            <v>Pieza</v>
          </cell>
          <cell r="F3952" t="str">
            <v>24701</v>
          </cell>
          <cell r="G3952" t="str">
            <v>11510</v>
          </cell>
          <cell r="H3952"/>
          <cell r="I3952"/>
          <cell r="J3952"/>
        </row>
        <row r="3953">
          <cell r="C3953" t="str">
            <v>ANGULO ESMALTADO</v>
          </cell>
          <cell r="D3953" t="str">
            <v>24701001-0035</v>
          </cell>
          <cell r="E3953" t="str">
            <v>CAJA</v>
          </cell>
          <cell r="F3953" t="str">
            <v>24701</v>
          </cell>
          <cell r="G3953" t="str">
            <v>11510</v>
          </cell>
          <cell r="H3953"/>
          <cell r="I3953"/>
          <cell r="J3953"/>
        </row>
        <row r="3954">
          <cell r="C3954" t="str">
            <v>CLAVO</v>
          </cell>
          <cell r="D3954" t="str">
            <v>24701001-0036</v>
          </cell>
          <cell r="E3954" t="str">
            <v>CAJA</v>
          </cell>
          <cell r="F3954" t="str">
            <v>24701</v>
          </cell>
          <cell r="G3954" t="str">
            <v>11510</v>
          </cell>
          <cell r="H3954"/>
          <cell r="I3954"/>
          <cell r="J3954"/>
        </row>
        <row r="3955">
          <cell r="C3955" t="str">
            <v>PIJAS (TORNILLOS)</v>
          </cell>
          <cell r="D3955" t="str">
            <v>24701001-0037</v>
          </cell>
          <cell r="E3955" t="str">
            <v>MILLAR</v>
          </cell>
          <cell r="F3955" t="str">
            <v>24701</v>
          </cell>
          <cell r="G3955" t="str">
            <v>11510</v>
          </cell>
          <cell r="H3955"/>
          <cell r="I3955"/>
          <cell r="J3955"/>
        </row>
        <row r="3956">
          <cell r="C3956" t="str">
            <v>TEE ESMALTADO</v>
          </cell>
          <cell r="D3956" t="str">
            <v>24701001-0038</v>
          </cell>
          <cell r="E3956" t="str">
            <v>CAJA</v>
          </cell>
          <cell r="F3956" t="str">
            <v>24701</v>
          </cell>
          <cell r="G3956" t="str">
            <v>11510</v>
          </cell>
          <cell r="H3956"/>
          <cell r="I3956"/>
          <cell r="J3956"/>
        </row>
        <row r="3957">
          <cell r="C3957" t="str">
            <v>REMACHE</v>
          </cell>
          <cell r="D3957" t="str">
            <v>24701001-0039</v>
          </cell>
          <cell r="E3957" t="str">
            <v>CIENTO</v>
          </cell>
          <cell r="F3957" t="str">
            <v>24701</v>
          </cell>
          <cell r="G3957" t="str">
            <v>11510</v>
          </cell>
          <cell r="H3957"/>
          <cell r="I3957"/>
          <cell r="J3957"/>
        </row>
        <row r="3958">
          <cell r="C3958" t="str">
            <v>ALAMBRE GALVANIZADO</v>
          </cell>
          <cell r="D3958" t="str">
            <v>24701001-0040</v>
          </cell>
          <cell r="E3958" t="str">
            <v>KILOGRAMO</v>
          </cell>
          <cell r="F3958" t="str">
            <v>24701</v>
          </cell>
          <cell r="G3958" t="str">
            <v>11510</v>
          </cell>
          <cell r="H3958"/>
          <cell r="I3958"/>
          <cell r="J3958"/>
        </row>
        <row r="3959">
          <cell r="C3959" t="str">
            <v>VALVULA COMPUERTA</v>
          </cell>
          <cell r="D3959" t="str">
            <v>24701001-0041</v>
          </cell>
          <cell r="E3959" t="str">
            <v>Pieza</v>
          </cell>
          <cell r="F3959" t="str">
            <v>24701</v>
          </cell>
          <cell r="G3959" t="str">
            <v>11510</v>
          </cell>
          <cell r="H3959"/>
          <cell r="I3959"/>
          <cell r="J3959"/>
        </row>
        <row r="3960">
          <cell r="C3960" t="str">
            <v>ESTRUCTURA METALICA PARA DOMO</v>
          </cell>
          <cell r="D3960" t="str">
            <v>24701001-0042</v>
          </cell>
          <cell r="E3960" t="str">
            <v>Pieza</v>
          </cell>
          <cell r="F3960" t="str">
            <v>24701</v>
          </cell>
          <cell r="G3960" t="str">
            <v>11510</v>
          </cell>
          <cell r="H3960"/>
          <cell r="I3960"/>
          <cell r="J3960"/>
        </row>
        <row r="3961">
          <cell r="C3961" t="str">
            <v>CANCEL DE ALUMINIO</v>
          </cell>
          <cell r="D3961" t="str">
            <v>24701001-0043</v>
          </cell>
          <cell r="E3961" t="str">
            <v>Pieza</v>
          </cell>
          <cell r="F3961" t="str">
            <v>24701</v>
          </cell>
          <cell r="G3961" t="str">
            <v>11510</v>
          </cell>
          <cell r="H3961"/>
          <cell r="I3961"/>
          <cell r="J3961"/>
        </row>
        <row r="3962">
          <cell r="C3962" t="str">
            <v>MONTEN DE METAL 3 x 1 1/2</v>
          </cell>
          <cell r="D3962" t="str">
            <v>24701001-0044</v>
          </cell>
          <cell r="E3962" t="str">
            <v>Pieza</v>
          </cell>
          <cell r="F3962" t="str">
            <v>24701</v>
          </cell>
          <cell r="G3962" t="str">
            <v>11510</v>
          </cell>
          <cell r="H3962"/>
          <cell r="I3962"/>
          <cell r="J3962"/>
        </row>
        <row r="3963">
          <cell r="C3963" t="str">
            <v>VENTANA METALICA</v>
          </cell>
          <cell r="D3963" t="str">
            <v>24701001-0045</v>
          </cell>
          <cell r="E3963" t="str">
            <v>Pieza</v>
          </cell>
          <cell r="F3963" t="str">
            <v>24701</v>
          </cell>
          <cell r="G3963" t="str">
            <v>11510</v>
          </cell>
          <cell r="H3963"/>
          <cell r="I3963"/>
          <cell r="J3963"/>
        </row>
        <row r="3964">
          <cell r="C3964" t="str">
            <v>PUERTA METALICA</v>
          </cell>
          <cell r="D3964" t="str">
            <v>24701001-0046</v>
          </cell>
          <cell r="E3964" t="str">
            <v>Pieza</v>
          </cell>
          <cell r="F3964" t="str">
            <v>24701</v>
          </cell>
          <cell r="G3964" t="str">
            <v>11510</v>
          </cell>
          <cell r="H3964"/>
          <cell r="I3964"/>
          <cell r="J3964"/>
        </row>
        <row r="3965">
          <cell r="C3965" t="str">
            <v>ESTRUCTURA METALICA</v>
          </cell>
          <cell r="D3965" t="str">
            <v>24701001-0047</v>
          </cell>
          <cell r="E3965" t="str">
            <v>Pieza</v>
          </cell>
          <cell r="F3965" t="str">
            <v>24701</v>
          </cell>
          <cell r="G3965" t="str">
            <v>11510</v>
          </cell>
          <cell r="H3965"/>
          <cell r="I3965"/>
          <cell r="J3965"/>
        </row>
        <row r="3966">
          <cell r="C3966" t="str">
            <v>ESCALERA DE CARACOL DE HERRERIA</v>
          </cell>
          <cell r="D3966" t="str">
            <v>24701001-0048</v>
          </cell>
          <cell r="E3966" t="str">
            <v>Pieza</v>
          </cell>
          <cell r="F3966" t="str">
            <v>24701</v>
          </cell>
          <cell r="G3966" t="str">
            <v>11510</v>
          </cell>
          <cell r="H3966"/>
          <cell r="I3966"/>
          <cell r="J3966"/>
        </row>
        <row r="3967">
          <cell r="C3967" t="str">
            <v>BARANDAL DE HERRERIA</v>
          </cell>
          <cell r="D3967" t="str">
            <v>24701001-0049</v>
          </cell>
          <cell r="E3967" t="str">
            <v>Pieza</v>
          </cell>
          <cell r="F3967" t="str">
            <v>24701</v>
          </cell>
          <cell r="G3967" t="str">
            <v>11510</v>
          </cell>
          <cell r="H3967"/>
          <cell r="I3967"/>
          <cell r="J3967"/>
        </row>
        <row r="3968">
          <cell r="C3968" t="str">
            <v>TERMINAL RECTO PARA TUBO</v>
          </cell>
          <cell r="D3968" t="str">
            <v>24701001-0050</v>
          </cell>
          <cell r="E3968" t="str">
            <v>Pieza</v>
          </cell>
          <cell r="F3968" t="str">
            <v>24701</v>
          </cell>
          <cell r="G3968" t="str">
            <v>11510</v>
          </cell>
          <cell r="H3968"/>
          <cell r="I3968"/>
          <cell r="J3968"/>
        </row>
        <row r="3969">
          <cell r="C3969" t="str">
            <v>TERMINAL RECTO DE 90 GRADOS PARA TUBO</v>
          </cell>
          <cell r="D3969" t="str">
            <v>24701001-0051</v>
          </cell>
          <cell r="E3969" t="str">
            <v>Pieza</v>
          </cell>
          <cell r="F3969" t="str">
            <v>24701</v>
          </cell>
          <cell r="G3969" t="str">
            <v>11510</v>
          </cell>
          <cell r="H3969"/>
          <cell r="I3969"/>
          <cell r="J3969"/>
        </row>
        <row r="3970">
          <cell r="C3970" t="str">
            <v>CONECTOR CUERDA DE COBRE</v>
          </cell>
          <cell r="D3970" t="str">
            <v>24701001-0052</v>
          </cell>
          <cell r="E3970" t="str">
            <v>Pieza</v>
          </cell>
          <cell r="F3970" t="str">
            <v>24701</v>
          </cell>
          <cell r="G3970" t="str">
            <v>11510</v>
          </cell>
          <cell r="H3970"/>
          <cell r="I3970"/>
          <cell r="J3970"/>
        </row>
        <row r="3971">
          <cell r="C3971" t="str">
            <v>RONDANA O ARANDELA</v>
          </cell>
          <cell r="D3971" t="str">
            <v>24701001-0053</v>
          </cell>
          <cell r="E3971" t="str">
            <v>KILOGRAMO</v>
          </cell>
          <cell r="F3971" t="str">
            <v>24701</v>
          </cell>
          <cell r="G3971" t="str">
            <v>11510</v>
          </cell>
          <cell r="H3971"/>
          <cell r="I3971"/>
          <cell r="J3971"/>
        </row>
        <row r="3972">
          <cell r="C3972" t="str">
            <v>ALCAYATA</v>
          </cell>
          <cell r="D3972" t="str">
            <v>24701001-0054</v>
          </cell>
          <cell r="E3972" t="str">
            <v>Pieza</v>
          </cell>
          <cell r="F3972" t="str">
            <v>24701</v>
          </cell>
          <cell r="G3972" t="str">
            <v>11510</v>
          </cell>
          <cell r="H3972"/>
          <cell r="I3972"/>
          <cell r="J3972"/>
        </row>
        <row r="3973">
          <cell r="C3973" t="str">
            <v>TEE DE COBRE</v>
          </cell>
          <cell r="D3973" t="str">
            <v>24701001-0055</v>
          </cell>
          <cell r="E3973" t="str">
            <v>Pieza</v>
          </cell>
          <cell r="F3973" t="str">
            <v>24701</v>
          </cell>
          <cell r="G3973" t="str">
            <v>11510</v>
          </cell>
          <cell r="H3973"/>
          <cell r="I3973"/>
          <cell r="J3973"/>
        </row>
        <row r="3974">
          <cell r="C3974" t="str">
            <v>REDUCCION DE COBRE</v>
          </cell>
          <cell r="D3974" t="str">
            <v>24701001-0056</v>
          </cell>
          <cell r="E3974" t="str">
            <v>Pieza</v>
          </cell>
          <cell r="F3974" t="str">
            <v>24701</v>
          </cell>
          <cell r="G3974" t="str">
            <v>11510</v>
          </cell>
          <cell r="H3974"/>
          <cell r="I3974"/>
          <cell r="J3974"/>
        </row>
        <row r="3975">
          <cell r="C3975" t="str">
            <v>TAPON CAPA DE COBRE</v>
          </cell>
          <cell r="D3975" t="str">
            <v>24701001-0057</v>
          </cell>
          <cell r="E3975" t="str">
            <v>Pieza</v>
          </cell>
          <cell r="F3975" t="str">
            <v>24701</v>
          </cell>
          <cell r="G3975" t="str">
            <v>11510</v>
          </cell>
          <cell r="H3975"/>
          <cell r="I3975"/>
          <cell r="J3975"/>
        </row>
        <row r="3976">
          <cell r="C3976" t="str">
            <v>MODULO CABINA DE ALUMINIO PARA BAÑO</v>
          </cell>
          <cell r="D3976" t="str">
            <v>24701001-0059</v>
          </cell>
          <cell r="E3976" t="str">
            <v>Pieza</v>
          </cell>
          <cell r="F3976" t="str">
            <v>24701</v>
          </cell>
          <cell r="G3976" t="str">
            <v>11510</v>
          </cell>
          <cell r="H3976"/>
          <cell r="I3976"/>
          <cell r="J3976"/>
        </row>
        <row r="3977">
          <cell r="C3977" t="str">
            <v>CONECTOR ROSCA INTERIOR DE COBRE -</v>
          </cell>
          <cell r="D3977" t="str">
            <v>24701001-0060</v>
          </cell>
          <cell r="E3977" t="str">
            <v>Pieza</v>
          </cell>
          <cell r="F3977" t="str">
            <v>24701</v>
          </cell>
          <cell r="G3977" t="str">
            <v>11510</v>
          </cell>
          <cell r="H3977"/>
          <cell r="I3977"/>
          <cell r="J3977"/>
        </row>
        <row r="3978">
          <cell r="C3978" t="str">
            <v>ESPARRAGO DE 1/4 -</v>
          </cell>
          <cell r="D3978" t="str">
            <v>24701001-0061</v>
          </cell>
          <cell r="E3978" t="str">
            <v>METRO</v>
          </cell>
          <cell r="F3978" t="str">
            <v>24701</v>
          </cell>
          <cell r="G3978" t="str">
            <v>11510</v>
          </cell>
          <cell r="H3978"/>
          <cell r="I3978"/>
          <cell r="J3978"/>
        </row>
        <row r="3979">
          <cell r="C3979" t="str">
            <v>TUBO DE LATON CROMADO HIDRAULICO -</v>
          </cell>
          <cell r="D3979" t="str">
            <v>24701001-0062</v>
          </cell>
          <cell r="E3979" t="str">
            <v>METRO</v>
          </cell>
          <cell r="F3979" t="str">
            <v>24701</v>
          </cell>
          <cell r="G3979" t="str">
            <v>11510</v>
          </cell>
          <cell r="H3979"/>
          <cell r="I3979"/>
          <cell r="J3979"/>
        </row>
        <row r="3980">
          <cell r="C3980" t="str">
            <v>ESTRUCTURA METALICA CON MEMBRANA ARQUITECTONICA</v>
          </cell>
          <cell r="D3980" t="str">
            <v>24701001-0063</v>
          </cell>
          <cell r="E3980" t="str">
            <v>METRO CUADRADO</v>
          </cell>
          <cell r="F3980" t="str">
            <v>24701</v>
          </cell>
          <cell r="G3980" t="str">
            <v>11510</v>
          </cell>
          <cell r="H3980"/>
          <cell r="I3980"/>
          <cell r="J3980"/>
        </row>
        <row r="3981">
          <cell r="C3981" t="str">
            <v>PERFIL TUBULAR RECTANGULAR PTR</v>
          </cell>
          <cell r="D3981" t="str">
            <v>24701001-0064</v>
          </cell>
          <cell r="E3981" t="str">
            <v>Pieza</v>
          </cell>
          <cell r="F3981" t="str">
            <v>24701</v>
          </cell>
          <cell r="G3981" t="str">
            <v>11510</v>
          </cell>
          <cell r="H3981"/>
          <cell r="I3981"/>
          <cell r="J3981"/>
        </row>
        <row r="3982">
          <cell r="C3982" t="str">
            <v>BARRA UNICANAL</v>
          </cell>
          <cell r="D3982" t="str">
            <v>24701001-0065</v>
          </cell>
          <cell r="E3982" t="str">
            <v>Pieza</v>
          </cell>
          <cell r="F3982" t="str">
            <v>24701</v>
          </cell>
          <cell r="G3982" t="str">
            <v>11510</v>
          </cell>
          <cell r="H3982"/>
          <cell r="I3982"/>
          <cell r="J3982"/>
        </row>
        <row r="3983">
          <cell r="C3983" t="str">
            <v>TEE DE HIERRO FUNDIDO</v>
          </cell>
          <cell r="D3983" t="str">
            <v>24701001-0066</v>
          </cell>
          <cell r="E3983" t="str">
            <v>Pieza</v>
          </cell>
          <cell r="F3983" t="str">
            <v>24701</v>
          </cell>
          <cell r="G3983" t="str">
            <v>11510</v>
          </cell>
          <cell r="H3983"/>
          <cell r="I3983"/>
          <cell r="J3983"/>
        </row>
        <row r="3984">
          <cell r="C3984" t="str">
            <v>ANGULO DE ALUMINIO</v>
          </cell>
          <cell r="D3984" t="str">
            <v>24701001-0067</v>
          </cell>
          <cell r="E3984" t="str">
            <v>Pieza</v>
          </cell>
          <cell r="F3984" t="str">
            <v>24701</v>
          </cell>
          <cell r="G3984" t="str">
            <v>11510</v>
          </cell>
          <cell r="H3984"/>
          <cell r="I3984"/>
          <cell r="J3984"/>
        </row>
        <row r="3985">
          <cell r="C3985" t="str">
            <v>CERCO OVALADO PARA PUERTA</v>
          </cell>
          <cell r="D3985" t="str">
            <v>24701001-0068</v>
          </cell>
          <cell r="E3985" t="str">
            <v>Pieza</v>
          </cell>
          <cell r="F3985" t="str">
            <v>24701</v>
          </cell>
          <cell r="G3985" t="str">
            <v>11510</v>
          </cell>
          <cell r="H3985"/>
          <cell r="I3985"/>
          <cell r="J3985"/>
        </row>
        <row r="3986">
          <cell r="C3986" t="str">
            <v>CODO DE LAMINA DE ACERO</v>
          </cell>
          <cell r="D3986" t="str">
            <v>24701001-0069</v>
          </cell>
          <cell r="E3986" t="str">
            <v>Pieza</v>
          </cell>
          <cell r="F3986" t="str">
            <v>24701</v>
          </cell>
          <cell r="G3986" t="str">
            <v>11510</v>
          </cell>
          <cell r="H3986"/>
          <cell r="I3986"/>
          <cell r="J3986"/>
        </row>
        <row r="3987">
          <cell r="C3987" t="str">
            <v>CUELLO FLEXIBLE DE LONA</v>
          </cell>
          <cell r="D3987" t="str">
            <v>24701001-0070</v>
          </cell>
          <cell r="E3987" t="str">
            <v>Pieza</v>
          </cell>
          <cell r="F3987" t="str">
            <v>24701</v>
          </cell>
          <cell r="G3987" t="str">
            <v>11510</v>
          </cell>
          <cell r="H3987"/>
          <cell r="I3987"/>
          <cell r="J3987"/>
        </row>
        <row r="3988">
          <cell r="C3988" t="str">
            <v>DUCTERIA DE EXTRACCION PARA CAMPANAS DE COCINA</v>
          </cell>
          <cell r="D3988" t="str">
            <v>24701001-0071</v>
          </cell>
          <cell r="E3988" t="str">
            <v>METRO</v>
          </cell>
          <cell r="F3988" t="str">
            <v>24701</v>
          </cell>
          <cell r="G3988" t="str">
            <v>11510</v>
          </cell>
          <cell r="H3988"/>
          <cell r="I3988"/>
          <cell r="J3988"/>
        </row>
        <row r="3989">
          <cell r="C3989" t="str">
            <v>ELECTRO MALLA DE ACERO</v>
          </cell>
          <cell r="D3989" t="str">
            <v>24701001-0072</v>
          </cell>
          <cell r="E3989" t="str">
            <v>METRO</v>
          </cell>
          <cell r="F3989" t="str">
            <v>24701</v>
          </cell>
          <cell r="G3989" t="str">
            <v>11510</v>
          </cell>
          <cell r="H3989"/>
          <cell r="I3989"/>
          <cell r="J3989"/>
        </row>
        <row r="3990">
          <cell r="C3990" t="str">
            <v>JUNQUILLO</v>
          </cell>
          <cell r="D3990" t="str">
            <v>24701001-0073</v>
          </cell>
          <cell r="E3990" t="str">
            <v>Pieza</v>
          </cell>
          <cell r="F3990" t="str">
            <v>24701</v>
          </cell>
          <cell r="G3990" t="str">
            <v>11510</v>
          </cell>
          <cell r="H3990"/>
          <cell r="I3990"/>
          <cell r="J3990"/>
        </row>
        <row r="3991">
          <cell r="C3991" t="str">
            <v>POSTE PARA CONSTRUCCION</v>
          </cell>
          <cell r="D3991" t="str">
            <v>24701001-0074</v>
          </cell>
          <cell r="E3991" t="str">
            <v>Pieza</v>
          </cell>
          <cell r="F3991" t="str">
            <v>24701</v>
          </cell>
          <cell r="G3991" t="str">
            <v>11510</v>
          </cell>
          <cell r="H3991"/>
          <cell r="I3991"/>
          <cell r="J3991"/>
        </row>
        <row r="3992">
          <cell r="C3992" t="str">
            <v>POSTE OVALADO PARA PUERTA</v>
          </cell>
          <cell r="D3992" t="str">
            <v>24701001-0075</v>
          </cell>
          <cell r="E3992" t="str">
            <v>Pieza</v>
          </cell>
          <cell r="F3992" t="str">
            <v>24701</v>
          </cell>
          <cell r="G3992" t="str">
            <v>11510</v>
          </cell>
          <cell r="H3992"/>
          <cell r="I3992"/>
          <cell r="J3992"/>
        </row>
        <row r="3993">
          <cell r="C3993" t="str">
            <v>SOPORTE TIPO MENSULA</v>
          </cell>
          <cell r="D3993" t="str">
            <v>24701001-0076</v>
          </cell>
          <cell r="E3993" t="str">
            <v>Pieza</v>
          </cell>
          <cell r="F3993" t="str">
            <v>24701</v>
          </cell>
          <cell r="G3993" t="str">
            <v>11510</v>
          </cell>
          <cell r="H3993"/>
          <cell r="I3993"/>
          <cell r="J3993"/>
        </row>
        <row r="3994">
          <cell r="C3994" t="str">
            <v>VALVULA DE ALIVIO PARA CALENTADOR</v>
          </cell>
          <cell r="D3994" t="str">
            <v>24701001-0077</v>
          </cell>
          <cell r="E3994" t="str">
            <v>Pieza</v>
          </cell>
          <cell r="F3994" t="str">
            <v>24701</v>
          </cell>
          <cell r="G3994" t="str">
            <v>11510</v>
          </cell>
          <cell r="H3994"/>
          <cell r="I3994"/>
          <cell r="J3994"/>
        </row>
        <row r="3995">
          <cell r="C3995" t="str">
            <v>TUERCA ENJAULADA CON TORNILLO</v>
          </cell>
          <cell r="D3995" t="str">
            <v>24701001-0078</v>
          </cell>
          <cell r="E3995" t="str">
            <v>PAQUETE</v>
          </cell>
          <cell r="F3995" t="str">
            <v>24701</v>
          </cell>
          <cell r="G3995" t="str">
            <v>11510</v>
          </cell>
          <cell r="H3995"/>
          <cell r="I3995"/>
          <cell r="J3995"/>
        </row>
        <row r="3996">
          <cell r="C3996" t="str">
            <v>MALLA CICLONICA</v>
          </cell>
          <cell r="D3996" t="str">
            <v>24701001-0079</v>
          </cell>
          <cell r="E3996" t="str">
            <v>ROLLO</v>
          </cell>
          <cell r="F3996" t="str">
            <v>24701</v>
          </cell>
          <cell r="G3996" t="str">
            <v>11510</v>
          </cell>
          <cell r="H3996"/>
          <cell r="I3996"/>
          <cell r="J3996"/>
        </row>
        <row r="3997">
          <cell r="C3997" t="str">
            <v>CORREDERA GALVANIZADA</v>
          </cell>
          <cell r="D3997" t="str">
            <v>24701001-0080</v>
          </cell>
          <cell r="E3997" t="str">
            <v>Pieza</v>
          </cell>
          <cell r="F3997" t="str">
            <v>24701</v>
          </cell>
          <cell r="G3997" t="str">
            <v>11510</v>
          </cell>
          <cell r="H3997"/>
          <cell r="I3997"/>
          <cell r="J3997"/>
        </row>
        <row r="3998">
          <cell r="C3998" t="str">
            <v>TELA GALLINERA</v>
          </cell>
          <cell r="D3998" t="str">
            <v>24701001-0081</v>
          </cell>
          <cell r="E3998" t="str">
            <v>ROLLO</v>
          </cell>
          <cell r="F3998" t="str">
            <v>24701</v>
          </cell>
          <cell r="G3998" t="str">
            <v>11510</v>
          </cell>
          <cell r="H3998"/>
          <cell r="I3998"/>
          <cell r="J3998"/>
        </row>
        <row r="3999">
          <cell r="C3999" t="str">
            <v>TAPA LISA DE 3" ANONIZADO DURANODICK</v>
          </cell>
          <cell r="D3999" t="str">
            <v>24701001-0082</v>
          </cell>
          <cell r="E3999" t="str">
            <v>Pieza</v>
          </cell>
          <cell r="F3999" t="str">
            <v>24701</v>
          </cell>
          <cell r="G3999" t="str">
            <v>11510</v>
          </cell>
          <cell r="H3999"/>
          <cell r="I3999"/>
          <cell r="J3999"/>
        </row>
        <row r="4000">
          <cell r="C4000" t="str">
            <v>ÁNGULO DE FIERRO</v>
          </cell>
          <cell r="D4000" t="str">
            <v>24701001-0083</v>
          </cell>
          <cell r="E4000" t="str">
            <v>Pieza</v>
          </cell>
          <cell r="F4000" t="str">
            <v>24701</v>
          </cell>
          <cell r="G4000" t="str">
            <v>11510</v>
          </cell>
          <cell r="H4000"/>
          <cell r="I4000"/>
          <cell r="J4000"/>
        </row>
        <row r="4001">
          <cell r="C4001" t="str">
            <v>PERFIL PASAMANOS DE ALUMINIO DURANODICK</v>
          </cell>
          <cell r="D4001" t="str">
            <v>24701001-0084</v>
          </cell>
          <cell r="E4001" t="str">
            <v>Pieza</v>
          </cell>
          <cell r="F4001" t="str">
            <v>24701</v>
          </cell>
          <cell r="G4001" t="str">
            <v>11510</v>
          </cell>
          <cell r="H4001"/>
          <cell r="I4001"/>
          <cell r="J4001"/>
        </row>
        <row r="4002">
          <cell r="C4002" t="str">
            <v>PERFIL PASAMANOS SEMI CURVO</v>
          </cell>
          <cell r="D4002" t="str">
            <v>24701001-0085</v>
          </cell>
          <cell r="E4002" t="str">
            <v>Pieza</v>
          </cell>
          <cell r="F4002" t="str">
            <v>24701</v>
          </cell>
          <cell r="G4002" t="str">
            <v>11510</v>
          </cell>
          <cell r="H4002"/>
          <cell r="I4002"/>
          <cell r="J4002"/>
        </row>
        <row r="4003">
          <cell r="C4003" t="str">
            <v>ESQUINERO METALICO</v>
          </cell>
          <cell r="D4003" t="str">
            <v>24701001-0086</v>
          </cell>
          <cell r="E4003" t="str">
            <v>Pieza</v>
          </cell>
          <cell r="F4003" t="str">
            <v>24701</v>
          </cell>
          <cell r="G4003" t="str">
            <v>11510</v>
          </cell>
          <cell r="H4003"/>
          <cell r="I4003"/>
          <cell r="J4003"/>
        </row>
        <row r="4004">
          <cell r="C4004" t="str">
            <v>CANCEL DE HERRERIA</v>
          </cell>
          <cell r="D4004" t="str">
            <v>24701001-0088</v>
          </cell>
          <cell r="E4004" t="str">
            <v>Pieza</v>
          </cell>
          <cell r="F4004" t="str">
            <v>24701</v>
          </cell>
          <cell r="G4004" t="str">
            <v>11510</v>
          </cell>
          <cell r="H4004"/>
          <cell r="I4004"/>
          <cell r="J4004"/>
        </row>
        <row r="4005">
          <cell r="C4005" t="str">
            <v>PERFIL PTR</v>
          </cell>
          <cell r="D4005" t="str">
            <v>24701001-0089</v>
          </cell>
          <cell r="E4005" t="str">
            <v>Pieza</v>
          </cell>
          <cell r="F4005" t="str">
            <v>24701</v>
          </cell>
          <cell r="G4005" t="str">
            <v>11510</v>
          </cell>
          <cell r="H4005"/>
          <cell r="I4005"/>
          <cell r="J4005"/>
        </row>
        <row r="4006">
          <cell r="C4006" t="str">
            <v>ESCALERA DE HERRERIA</v>
          </cell>
          <cell r="D4006" t="str">
            <v>24701001-0090</v>
          </cell>
          <cell r="E4006" t="str">
            <v>Pieza</v>
          </cell>
          <cell r="F4006" t="str">
            <v>24701</v>
          </cell>
          <cell r="G4006" t="str">
            <v>11510</v>
          </cell>
          <cell r="H4006"/>
          <cell r="I4006"/>
          <cell r="J4006"/>
        </row>
        <row r="4007">
          <cell r="C4007" t="str">
            <v>PIJAS (TORNILLOS)</v>
          </cell>
          <cell r="D4007" t="str">
            <v>24701001-0091</v>
          </cell>
          <cell r="E4007" t="str">
            <v>JUEGO</v>
          </cell>
          <cell r="F4007" t="str">
            <v>24701</v>
          </cell>
          <cell r="G4007" t="str">
            <v>11510</v>
          </cell>
          <cell r="H4007"/>
          <cell r="I4007"/>
          <cell r="J4007"/>
        </row>
        <row r="4008">
          <cell r="C4008" t="str">
            <v>PIVOTE DESCENTRADO TIPO DURANODIK</v>
          </cell>
          <cell r="D4008" t="str">
            <v>24701001-0092</v>
          </cell>
          <cell r="E4008" t="str">
            <v>Pieza</v>
          </cell>
          <cell r="F4008" t="str">
            <v>24701</v>
          </cell>
          <cell r="G4008" t="str">
            <v>11510</v>
          </cell>
          <cell r="H4008"/>
          <cell r="I4008"/>
          <cell r="J4008"/>
        </row>
        <row r="4009">
          <cell r="C4009" t="str">
            <v>TORNILLO DE MUELLE</v>
          </cell>
          <cell r="D4009" t="str">
            <v>24701001-0093</v>
          </cell>
          <cell r="E4009" t="str">
            <v>Pieza</v>
          </cell>
          <cell r="F4009" t="str">
            <v>24701</v>
          </cell>
          <cell r="G4009" t="str">
            <v>11510</v>
          </cell>
          <cell r="H4009"/>
          <cell r="I4009"/>
          <cell r="J4009"/>
        </row>
        <row r="4010">
          <cell r="C4010" t="str">
            <v>TORNILLO DE LA BARRA ESTABILIZADORA</v>
          </cell>
          <cell r="D4010" t="str">
            <v>24701001-0094</v>
          </cell>
          <cell r="E4010" t="str">
            <v>Pieza</v>
          </cell>
          <cell r="F4010" t="str">
            <v>24701</v>
          </cell>
          <cell r="G4010" t="str">
            <v>11510</v>
          </cell>
          <cell r="H4010"/>
          <cell r="I4010"/>
          <cell r="J4010"/>
        </row>
        <row r="4011">
          <cell r="C4011" t="str">
            <v>TORNILLO ESTABILIZADOR</v>
          </cell>
          <cell r="D4011" t="str">
            <v>24701001-0095</v>
          </cell>
          <cell r="E4011" t="str">
            <v>Pieza</v>
          </cell>
          <cell r="F4011" t="str">
            <v>24701</v>
          </cell>
          <cell r="G4011" t="str">
            <v>11510</v>
          </cell>
          <cell r="H4011"/>
          <cell r="I4011"/>
          <cell r="J4011"/>
        </row>
        <row r="4012">
          <cell r="C4012" t="str">
            <v>POSTE LISO DE 3" DURANODICK</v>
          </cell>
          <cell r="D4012" t="str">
            <v>24701001-0096</v>
          </cell>
          <cell r="E4012" t="str">
            <v>Pieza</v>
          </cell>
          <cell r="F4012" t="str">
            <v>24701</v>
          </cell>
          <cell r="G4012" t="str">
            <v>11510</v>
          </cell>
          <cell r="H4012"/>
          <cell r="I4012"/>
          <cell r="J4012"/>
        </row>
        <row r="4013">
          <cell r="C4013" t="str">
            <v>POSTE LISO DE 3" NATURAL</v>
          </cell>
          <cell r="D4013" t="str">
            <v>24701001-0097</v>
          </cell>
          <cell r="E4013" t="str">
            <v>Pieza</v>
          </cell>
          <cell r="F4013" t="str">
            <v>24701</v>
          </cell>
          <cell r="G4013" t="str">
            <v>11510</v>
          </cell>
          <cell r="H4013"/>
          <cell r="I4013"/>
          <cell r="J4013"/>
        </row>
        <row r="4014">
          <cell r="C4014" t="str">
            <v>MOLDURA DE ALUMINIO</v>
          </cell>
          <cell r="D4014" t="str">
            <v>24701001-0098</v>
          </cell>
          <cell r="E4014" t="str">
            <v>Pieza</v>
          </cell>
          <cell r="F4014" t="str">
            <v>24701</v>
          </cell>
          <cell r="G4014" t="str">
            <v>11510</v>
          </cell>
          <cell r="H4014"/>
          <cell r="I4014"/>
          <cell r="J4014"/>
        </row>
        <row r="4015">
          <cell r="C4015" t="str">
            <v>PIJA PUNTA DE BROCA DE 8X11/2"</v>
          </cell>
          <cell r="D4015" t="str">
            <v>24701001-0099</v>
          </cell>
          <cell r="E4015" t="str">
            <v>PAQUETE</v>
          </cell>
          <cell r="F4015" t="str">
            <v>24701</v>
          </cell>
          <cell r="G4015" t="str">
            <v>11510</v>
          </cell>
          <cell r="H4015"/>
          <cell r="I4015"/>
          <cell r="J4015"/>
        </row>
        <row r="4016">
          <cell r="C4016" t="str">
            <v>CONCERTINA O SERPENTINA GALVANIZADA</v>
          </cell>
          <cell r="D4016" t="str">
            <v>24701001-0100</v>
          </cell>
          <cell r="E4016" t="str">
            <v>ROLLO</v>
          </cell>
          <cell r="F4016" t="str">
            <v>24701</v>
          </cell>
          <cell r="G4016" t="str">
            <v>11510</v>
          </cell>
          <cell r="H4016"/>
          <cell r="I4016"/>
          <cell r="J4016"/>
        </row>
        <row r="4017">
          <cell r="C4017" t="str">
            <v>PUNTAS DE SEGURIDAD</v>
          </cell>
          <cell r="D4017" t="str">
            <v>24701001-0101</v>
          </cell>
          <cell r="E4017" t="str">
            <v>Pieza</v>
          </cell>
          <cell r="F4017" t="str">
            <v>24701</v>
          </cell>
          <cell r="G4017" t="str">
            <v>11510</v>
          </cell>
          <cell r="H4017"/>
          <cell r="I4017"/>
          <cell r="J4017"/>
        </row>
        <row r="4018">
          <cell r="C4018" t="str">
            <v>TIRANTE Y ESQUINERO CON PLACA</v>
          </cell>
          <cell r="D4018" t="str">
            <v>24701001-0102</v>
          </cell>
          <cell r="E4018" t="str">
            <v>Pieza</v>
          </cell>
          <cell r="F4018" t="str">
            <v>24701</v>
          </cell>
          <cell r="G4018" t="str">
            <v>11510</v>
          </cell>
          <cell r="H4018"/>
          <cell r="I4018"/>
          <cell r="J4018"/>
        </row>
        <row r="4019">
          <cell r="C4019" t="str">
            <v>CABLE PAR TRENZADO SIN BLINDAR</v>
          </cell>
          <cell r="D4019" t="str">
            <v>24701001-0103</v>
          </cell>
          <cell r="E4019" t="str">
            <v>Pieza</v>
          </cell>
          <cell r="F4019" t="str">
            <v>24701</v>
          </cell>
          <cell r="G4019" t="str">
            <v>11510</v>
          </cell>
          <cell r="H4019"/>
          <cell r="I4019"/>
          <cell r="J4019"/>
        </row>
        <row r="4020">
          <cell r="C4020" t="str">
            <v>PUERTA DE ALUMINIO</v>
          </cell>
          <cell r="D4020" t="str">
            <v>24701001-0104</v>
          </cell>
          <cell r="E4020" t="str">
            <v>Pieza</v>
          </cell>
          <cell r="F4020" t="str">
            <v>24701</v>
          </cell>
          <cell r="G4020" t="str">
            <v>11510</v>
          </cell>
          <cell r="H4020"/>
          <cell r="I4020"/>
          <cell r="J4020"/>
        </row>
        <row r="4021">
          <cell r="C4021" t="str">
            <v>VENTANA DE ALUMINIO</v>
          </cell>
          <cell r="D4021" t="str">
            <v>24701001-0105</v>
          </cell>
          <cell r="E4021" t="str">
            <v>Pieza</v>
          </cell>
          <cell r="F4021" t="str">
            <v>24701</v>
          </cell>
          <cell r="G4021" t="str">
            <v>11510</v>
          </cell>
          <cell r="H4021"/>
          <cell r="I4021"/>
          <cell r="J4021"/>
        </row>
        <row r="4022">
          <cell r="C4022" t="str">
            <v>VALLA METALICA DE POPOTILLO</v>
          </cell>
          <cell r="D4022" t="str">
            <v>24701001-0106</v>
          </cell>
          <cell r="E4022" t="str">
            <v>Pieza</v>
          </cell>
          <cell r="F4022" t="str">
            <v>24701</v>
          </cell>
          <cell r="G4022" t="str">
            <v>11510</v>
          </cell>
          <cell r="H4022"/>
          <cell r="I4022"/>
          <cell r="J4022"/>
        </row>
        <row r="4023">
          <cell r="C4023" t="str">
            <v>MALLA ELECTRO SOLDADA</v>
          </cell>
          <cell r="D4023" t="str">
            <v>24701001-0107</v>
          </cell>
          <cell r="E4023" t="str">
            <v>ROLLO</v>
          </cell>
          <cell r="F4023" t="str">
            <v>24701</v>
          </cell>
          <cell r="G4023" t="str">
            <v>11510</v>
          </cell>
          <cell r="H4023"/>
          <cell r="I4023"/>
          <cell r="J4023"/>
        </row>
        <row r="4024">
          <cell r="C4024" t="str">
            <v>CAÑUELA PARA COBRE</v>
          </cell>
          <cell r="D4024" t="str">
            <v>24701001-0108</v>
          </cell>
          <cell r="E4024" t="str">
            <v>Pieza</v>
          </cell>
          <cell r="F4024" t="str">
            <v>24701</v>
          </cell>
          <cell r="G4024" t="str">
            <v>11510</v>
          </cell>
          <cell r="H4024"/>
          <cell r="I4024"/>
          <cell r="J4024"/>
        </row>
        <row r="4025">
          <cell r="C4025" t="str">
            <v>TUERCA ENJAULADA CON TORNILLO</v>
          </cell>
          <cell r="D4025" t="str">
            <v>24701001-0109</v>
          </cell>
          <cell r="E4025" t="str">
            <v>Pieza</v>
          </cell>
          <cell r="F4025" t="str">
            <v>24701</v>
          </cell>
          <cell r="G4025" t="str">
            <v>11510</v>
          </cell>
          <cell r="H4025"/>
          <cell r="I4025"/>
          <cell r="J4025"/>
        </row>
        <row r="4026">
          <cell r="C4026" t="str">
            <v>MOSQUITERO FIJO DE ALUMINIO</v>
          </cell>
          <cell r="D4026" t="str">
            <v>24701001-0110</v>
          </cell>
          <cell r="E4026" t="str">
            <v>Pieza</v>
          </cell>
          <cell r="F4026" t="str">
            <v>24701</v>
          </cell>
          <cell r="G4026" t="str">
            <v>11510</v>
          </cell>
          <cell r="H4026"/>
          <cell r="I4026"/>
          <cell r="J4026"/>
        </row>
        <row r="4027">
          <cell r="C4027" t="str">
            <v>PERFIL DE ALUMINIO</v>
          </cell>
          <cell r="D4027" t="str">
            <v>24701001-0111</v>
          </cell>
          <cell r="E4027" t="str">
            <v>Pieza</v>
          </cell>
          <cell r="F4027" t="str">
            <v>24701</v>
          </cell>
          <cell r="G4027" t="str">
            <v>11510</v>
          </cell>
          <cell r="H4027"/>
          <cell r="I4027"/>
          <cell r="J4027"/>
        </row>
        <row r="4028">
          <cell r="C4028" t="str">
            <v>ALFOMBRA</v>
          </cell>
          <cell r="D4028" t="str">
            <v>24800001-0001</v>
          </cell>
          <cell r="E4028" t="str">
            <v>Pieza</v>
          </cell>
          <cell r="F4028" t="str">
            <v>24801</v>
          </cell>
          <cell r="G4028" t="str">
            <v>11510</v>
          </cell>
          <cell r="H4028"/>
          <cell r="I4028"/>
          <cell r="J4028"/>
        </row>
        <row r="4029">
          <cell r="C4029" t="str">
            <v>CHAPA DE PINO (MADERA)</v>
          </cell>
          <cell r="D4029" t="str">
            <v>24800004-0001</v>
          </cell>
          <cell r="E4029" t="str">
            <v>Pieza</v>
          </cell>
          <cell r="F4029" t="str">
            <v>24801</v>
          </cell>
          <cell r="G4029" t="str">
            <v>11510</v>
          </cell>
          <cell r="H4029"/>
          <cell r="I4029"/>
          <cell r="J4029"/>
        </row>
        <row r="4030">
          <cell r="C4030" t="str">
            <v>CORTINAS</v>
          </cell>
          <cell r="D4030" t="str">
            <v>24800005-0001</v>
          </cell>
          <cell r="E4030" t="str">
            <v>Pieza</v>
          </cell>
          <cell r="F4030" t="str">
            <v>24801</v>
          </cell>
          <cell r="G4030" t="str">
            <v>11510</v>
          </cell>
          <cell r="H4030"/>
          <cell r="I4030"/>
          <cell r="J4030"/>
        </row>
        <row r="4031">
          <cell r="C4031" t="str">
            <v>UNICEL (VARIOS)</v>
          </cell>
          <cell r="D4031" t="str">
            <v>24800007-0002</v>
          </cell>
          <cell r="E4031" t="str">
            <v>Pieza</v>
          </cell>
          <cell r="F4031" t="str">
            <v>24801</v>
          </cell>
          <cell r="G4031" t="str">
            <v>11510</v>
          </cell>
          <cell r="H4031"/>
          <cell r="I4031"/>
          <cell r="J4031"/>
        </row>
        <row r="4032">
          <cell r="C4032" t="str">
            <v>LONA</v>
          </cell>
          <cell r="D4032" t="str">
            <v>24800008-0001</v>
          </cell>
          <cell r="E4032" t="str">
            <v>Pieza</v>
          </cell>
          <cell r="F4032" t="str">
            <v>24801</v>
          </cell>
          <cell r="G4032" t="str">
            <v>11510</v>
          </cell>
          <cell r="H4032"/>
          <cell r="I4032"/>
          <cell r="J4032"/>
        </row>
        <row r="4033">
          <cell r="C4033" t="str">
            <v>SUJETADOR DE MALLA</v>
          </cell>
          <cell r="D4033" t="str">
            <v>24800008-0003</v>
          </cell>
          <cell r="E4033" t="str">
            <v>Pieza</v>
          </cell>
          <cell r="F4033" t="str">
            <v>24801</v>
          </cell>
          <cell r="G4033" t="str">
            <v>11510</v>
          </cell>
          <cell r="H4033"/>
          <cell r="I4033"/>
          <cell r="J4033"/>
        </row>
        <row r="4034">
          <cell r="C4034" t="str">
            <v>MALLA SOMBRA</v>
          </cell>
          <cell r="D4034" t="str">
            <v>24800008-0006</v>
          </cell>
          <cell r="E4034" t="str">
            <v>Pieza</v>
          </cell>
          <cell r="F4034" t="str">
            <v>24801</v>
          </cell>
          <cell r="G4034" t="str">
            <v>11510</v>
          </cell>
          <cell r="H4034"/>
          <cell r="I4034"/>
          <cell r="J4034"/>
        </row>
        <row r="4035">
          <cell r="C4035" t="str">
            <v>MARCO DE MADERA</v>
          </cell>
          <cell r="D4035" t="str">
            <v>24800009-0001</v>
          </cell>
          <cell r="E4035" t="str">
            <v>Pieza</v>
          </cell>
          <cell r="F4035" t="str">
            <v>24801</v>
          </cell>
          <cell r="G4035" t="str">
            <v>11510</v>
          </cell>
          <cell r="H4035"/>
          <cell r="I4035"/>
          <cell r="J4035"/>
        </row>
        <row r="4036">
          <cell r="C4036" t="str">
            <v>PERSIANA</v>
          </cell>
          <cell r="D4036" t="str">
            <v>24800010-0001</v>
          </cell>
          <cell r="E4036" t="str">
            <v>Pieza</v>
          </cell>
          <cell r="F4036" t="str">
            <v>24801</v>
          </cell>
          <cell r="G4036" t="str">
            <v>11510</v>
          </cell>
          <cell r="H4036"/>
          <cell r="I4036"/>
          <cell r="J4036"/>
        </row>
        <row r="4037">
          <cell r="C4037" t="str">
            <v>PERSIANA</v>
          </cell>
          <cell r="D4037" t="str">
            <v>24800010-0002</v>
          </cell>
          <cell r="E4037" t="str">
            <v>METRO</v>
          </cell>
          <cell r="F4037" t="str">
            <v>24801</v>
          </cell>
          <cell r="G4037" t="str">
            <v>11510</v>
          </cell>
          <cell r="H4037"/>
          <cell r="I4037"/>
          <cell r="J4037"/>
        </row>
        <row r="4038">
          <cell r="C4038" t="str">
            <v>PLANTA NATURAL (DE ORNATO)</v>
          </cell>
          <cell r="D4038" t="str">
            <v>24800012-0002</v>
          </cell>
          <cell r="E4038" t="str">
            <v>Pieza</v>
          </cell>
          <cell r="F4038" t="str">
            <v>24801</v>
          </cell>
          <cell r="G4038" t="str">
            <v>11510</v>
          </cell>
          <cell r="H4038"/>
          <cell r="I4038"/>
          <cell r="J4038"/>
        </row>
        <row r="4039">
          <cell r="C4039" t="str">
            <v>SEÑALAMIENTO DE SEGURIDAD</v>
          </cell>
          <cell r="D4039" t="str">
            <v>24800013-0001</v>
          </cell>
          <cell r="E4039" t="str">
            <v>Pieza</v>
          </cell>
          <cell r="F4039" t="str">
            <v>24801</v>
          </cell>
          <cell r="G4039" t="str">
            <v>11510</v>
          </cell>
          <cell r="H4039"/>
          <cell r="I4039"/>
          <cell r="J4039"/>
        </row>
        <row r="4040">
          <cell r="C4040" t="str">
            <v>TAPETE PARA PISOS</v>
          </cell>
          <cell r="D4040" t="str">
            <v>24800014-0001</v>
          </cell>
          <cell r="E4040" t="str">
            <v>Pieza</v>
          </cell>
          <cell r="F4040" t="str">
            <v>24801</v>
          </cell>
          <cell r="G4040" t="str">
            <v>11510</v>
          </cell>
          <cell r="H4040"/>
          <cell r="I4040"/>
          <cell r="J4040"/>
        </row>
        <row r="4041">
          <cell r="C4041" t="str">
            <v>HULE ESPUMA</v>
          </cell>
          <cell r="D4041" t="str">
            <v>24800015-0001</v>
          </cell>
          <cell r="E4041" t="str">
            <v>Pieza</v>
          </cell>
          <cell r="F4041" t="str">
            <v>24801</v>
          </cell>
          <cell r="G4041" t="str">
            <v>11510</v>
          </cell>
          <cell r="H4041"/>
          <cell r="I4041"/>
          <cell r="J4041"/>
        </row>
        <row r="4042">
          <cell r="C4042" t="str">
            <v>TRIPLAY DE PINO 19 m.m.</v>
          </cell>
          <cell r="D4042" t="str">
            <v>24800016-0001</v>
          </cell>
          <cell r="E4042" t="str">
            <v>HOJA</v>
          </cell>
          <cell r="F4042" t="str">
            <v>24801</v>
          </cell>
          <cell r="G4042" t="str">
            <v>11510</v>
          </cell>
          <cell r="H4042"/>
          <cell r="I4042"/>
          <cell r="J4042"/>
        </row>
        <row r="4043">
          <cell r="C4043" t="str">
            <v>TRIPLAY DE PINO  3 m.m.</v>
          </cell>
          <cell r="D4043" t="str">
            <v>24800016-0002</v>
          </cell>
          <cell r="E4043" t="str">
            <v>HOJA</v>
          </cell>
          <cell r="F4043" t="str">
            <v>24801</v>
          </cell>
          <cell r="G4043" t="str">
            <v>11510</v>
          </cell>
          <cell r="H4043"/>
          <cell r="I4043"/>
          <cell r="J4043"/>
        </row>
        <row r="4044">
          <cell r="C4044" t="str">
            <v>TRIPLAY DE PINO  6 m.m.</v>
          </cell>
          <cell r="D4044" t="str">
            <v>24800016-0003</v>
          </cell>
          <cell r="E4044" t="str">
            <v>HOJA</v>
          </cell>
          <cell r="F4044" t="str">
            <v>24801</v>
          </cell>
          <cell r="G4044" t="str">
            <v>11510</v>
          </cell>
          <cell r="H4044"/>
          <cell r="I4044"/>
          <cell r="J4044"/>
        </row>
        <row r="4045">
          <cell r="C4045" t="str">
            <v>TRIPLAY DE PINO 12 m.m.</v>
          </cell>
          <cell r="D4045" t="str">
            <v>24800016-0004</v>
          </cell>
          <cell r="E4045" t="str">
            <v>HOJA</v>
          </cell>
          <cell r="F4045" t="str">
            <v>24801</v>
          </cell>
          <cell r="G4045" t="str">
            <v>11510</v>
          </cell>
          <cell r="H4045"/>
          <cell r="I4045"/>
          <cell r="J4045"/>
        </row>
        <row r="4046">
          <cell r="C4046" t="str">
            <v>HOJAS DE TRIPLAY DE PINO DE 6</v>
          </cell>
          <cell r="D4046" t="str">
            <v>24800016-0007</v>
          </cell>
          <cell r="E4046" t="str">
            <v>Pieza</v>
          </cell>
          <cell r="F4046" t="str">
            <v>24801</v>
          </cell>
          <cell r="G4046" t="str">
            <v>11510</v>
          </cell>
          <cell r="H4046"/>
          <cell r="I4046"/>
          <cell r="J4046"/>
        </row>
        <row r="4047">
          <cell r="C4047" t="str">
            <v>CANAL DE AMARRE DE 6.3 CMS.</v>
          </cell>
          <cell r="D4047" t="str">
            <v>24800016-0009</v>
          </cell>
          <cell r="E4047" t="str">
            <v>Pieza</v>
          </cell>
          <cell r="F4047" t="str">
            <v>24801</v>
          </cell>
          <cell r="G4047" t="str">
            <v>11510</v>
          </cell>
          <cell r="H4047"/>
          <cell r="I4047"/>
          <cell r="J4047"/>
        </row>
        <row r="4048">
          <cell r="C4048" t="str">
            <v>HOJA DE CORCHO</v>
          </cell>
          <cell r="D4048" t="str">
            <v>24801001-0001</v>
          </cell>
          <cell r="E4048" t="str">
            <v>Pieza</v>
          </cell>
          <cell r="F4048" t="str">
            <v>24801</v>
          </cell>
          <cell r="G4048" t="str">
            <v>11510</v>
          </cell>
          <cell r="H4048"/>
          <cell r="I4048"/>
          <cell r="J4048"/>
        </row>
        <row r="4049">
          <cell r="C4049" t="str">
            <v>FELPA</v>
          </cell>
          <cell r="D4049" t="str">
            <v>24801001-0002</v>
          </cell>
          <cell r="E4049" t="str">
            <v>METRO</v>
          </cell>
          <cell r="F4049" t="str">
            <v>24801</v>
          </cell>
          <cell r="G4049" t="str">
            <v>11510</v>
          </cell>
          <cell r="H4049"/>
          <cell r="I4049"/>
          <cell r="J4049"/>
        </row>
        <row r="4050">
          <cell r="C4050" t="str">
            <v>VINIL PATA DE COCHINO</v>
          </cell>
          <cell r="D4050" t="str">
            <v>24801001-0003</v>
          </cell>
          <cell r="E4050" t="str">
            <v>Pieza</v>
          </cell>
          <cell r="F4050" t="str">
            <v>24801</v>
          </cell>
          <cell r="G4050" t="str">
            <v>11510</v>
          </cell>
          <cell r="H4050"/>
          <cell r="I4050"/>
          <cell r="J4050"/>
        </row>
        <row r="4051">
          <cell r="C4051" t="str">
            <v>PELICULA DECORATIVA PARA CRISTALES</v>
          </cell>
          <cell r="D4051" t="str">
            <v>24801001-0005</v>
          </cell>
          <cell r="E4051" t="str">
            <v>ROLLO</v>
          </cell>
          <cell r="F4051" t="str">
            <v>24801</v>
          </cell>
          <cell r="G4051" t="str">
            <v>11510</v>
          </cell>
          <cell r="H4051"/>
          <cell r="I4051"/>
          <cell r="J4051"/>
        </row>
        <row r="4052">
          <cell r="C4052" t="str">
            <v>ZOCLO VINILICO</v>
          </cell>
          <cell r="D4052" t="str">
            <v>24801001-0006</v>
          </cell>
          <cell r="E4052" t="str">
            <v>Pieza</v>
          </cell>
          <cell r="F4052" t="str">
            <v>24801</v>
          </cell>
          <cell r="G4052" t="str">
            <v>11510</v>
          </cell>
          <cell r="H4052"/>
          <cell r="I4052"/>
          <cell r="J4052"/>
        </row>
        <row r="4053">
          <cell r="C4053" t="str">
            <v>FELPA</v>
          </cell>
          <cell r="D4053" t="str">
            <v>24801001-0007</v>
          </cell>
          <cell r="E4053" t="str">
            <v>ROLLO</v>
          </cell>
          <cell r="F4053" t="str">
            <v>24801</v>
          </cell>
          <cell r="G4053" t="str">
            <v>11510</v>
          </cell>
          <cell r="H4053">
            <v>51254</v>
          </cell>
          <cell r="I4053"/>
          <cell r="J4053"/>
        </row>
        <row r="4054">
          <cell r="C4054" t="str">
            <v>PISO LAMINADO</v>
          </cell>
          <cell r="D4054" t="str">
            <v>24801001-0008</v>
          </cell>
          <cell r="E4054" t="str">
            <v>METRO</v>
          </cell>
          <cell r="F4054" t="str">
            <v>24801</v>
          </cell>
          <cell r="G4054" t="str">
            <v>11510</v>
          </cell>
          <cell r="H4054">
            <v>51254</v>
          </cell>
          <cell r="I4054"/>
          <cell r="J4054"/>
        </row>
        <row r="4055">
          <cell r="C4055" t="str">
            <v>CINTA DE MARCAJE</v>
          </cell>
          <cell r="D4055" t="str">
            <v>24801001-0009</v>
          </cell>
          <cell r="E4055" t="str">
            <v>Pieza</v>
          </cell>
          <cell r="F4055" t="str">
            <v>24801</v>
          </cell>
          <cell r="G4055" t="str">
            <v>11510</v>
          </cell>
          <cell r="H4055">
            <v>51254</v>
          </cell>
          <cell r="I4055"/>
          <cell r="J4055"/>
        </row>
        <row r="4056">
          <cell r="C4056" t="str">
            <v>CINTA DE BARRICADA</v>
          </cell>
          <cell r="D4056" t="str">
            <v>24801001-0010</v>
          </cell>
          <cell r="E4056" t="str">
            <v>Pieza</v>
          </cell>
          <cell r="F4056" t="str">
            <v>24801</v>
          </cell>
          <cell r="G4056" t="str">
            <v>11510</v>
          </cell>
          <cell r="H4056">
            <v>51254</v>
          </cell>
          <cell r="I4056"/>
          <cell r="J4056"/>
        </row>
        <row r="4057">
          <cell r="C4057" t="str">
            <v>TARJA METALICA - GASTO</v>
          </cell>
          <cell r="D4057" t="str">
            <v>24801001-0011</v>
          </cell>
          <cell r="E4057" t="str">
            <v>Pieza</v>
          </cell>
          <cell r="F4057" t="str">
            <v>24801</v>
          </cell>
          <cell r="G4057" t="str">
            <v>11510</v>
          </cell>
          <cell r="H4057">
            <v>51254</v>
          </cell>
          <cell r="I4057"/>
          <cell r="J4057"/>
        </row>
        <row r="4058">
          <cell r="C4058" t="str">
            <v>GABINETE PARA TARJA METALICA - GASTO</v>
          </cell>
          <cell r="D4058" t="str">
            <v>24801001-0013</v>
          </cell>
          <cell r="E4058" t="str">
            <v>Pieza</v>
          </cell>
          <cell r="F4058" t="str">
            <v>24801</v>
          </cell>
          <cell r="G4058" t="str">
            <v>11510</v>
          </cell>
          <cell r="H4058">
            <v>51254</v>
          </cell>
          <cell r="I4058"/>
          <cell r="J4058"/>
        </row>
        <row r="4059">
          <cell r="C4059" t="str">
            <v>MURO MOVIL</v>
          </cell>
          <cell r="D4059" t="str">
            <v>24801001-0014</v>
          </cell>
          <cell r="E4059" t="str">
            <v>METRO</v>
          </cell>
          <cell r="F4059" t="str">
            <v>24801</v>
          </cell>
          <cell r="G4059" t="str">
            <v>11510</v>
          </cell>
          <cell r="H4059">
            <v>51254</v>
          </cell>
          <cell r="I4059"/>
          <cell r="J4059"/>
        </row>
        <row r="4060">
          <cell r="C4060" t="str">
            <v>GANCHO PARA SUJETAR CABLES</v>
          </cell>
          <cell r="D4060" t="str">
            <v>24801001-0015</v>
          </cell>
          <cell r="E4060" t="str">
            <v>PAQUETE</v>
          </cell>
          <cell r="F4060" t="str">
            <v>24801</v>
          </cell>
          <cell r="G4060" t="str">
            <v>11510</v>
          </cell>
          <cell r="H4060">
            <v>51254</v>
          </cell>
          <cell r="I4060"/>
          <cell r="J4060"/>
        </row>
        <row r="4061">
          <cell r="C4061" t="str">
            <v>MANGUERA FLEXIBLE PARA CABLES</v>
          </cell>
          <cell r="D4061" t="str">
            <v>24801001-0016</v>
          </cell>
          <cell r="E4061" t="str">
            <v>ROLLO</v>
          </cell>
          <cell r="F4061" t="str">
            <v>24801</v>
          </cell>
          <cell r="G4061" t="str">
            <v>11510</v>
          </cell>
          <cell r="H4061">
            <v>51254</v>
          </cell>
          <cell r="I4061"/>
          <cell r="J4061"/>
        </row>
        <row r="4062">
          <cell r="C4062" t="str">
            <v>PISO CERAMICO</v>
          </cell>
          <cell r="D4062" t="str">
            <v>24801001-0017</v>
          </cell>
          <cell r="E4062" t="str">
            <v>METRO</v>
          </cell>
          <cell r="F4062" t="str">
            <v>24801</v>
          </cell>
          <cell r="G4062" t="str">
            <v>11510</v>
          </cell>
          <cell r="H4062">
            <v>51254</v>
          </cell>
          <cell r="I4062"/>
          <cell r="J4062"/>
        </row>
        <row r="4063">
          <cell r="C4063" t="str">
            <v>FORMAICA</v>
          </cell>
          <cell r="D4063" t="str">
            <v>24801001-0018</v>
          </cell>
          <cell r="E4063" t="str">
            <v>Pieza</v>
          </cell>
          <cell r="F4063" t="str">
            <v>24801</v>
          </cell>
          <cell r="G4063" t="str">
            <v>11510</v>
          </cell>
          <cell r="H4063">
            <v>51254</v>
          </cell>
          <cell r="I4063"/>
          <cell r="J4063"/>
        </row>
        <row r="4064">
          <cell r="C4064" t="str">
            <v>LAVABO</v>
          </cell>
          <cell r="D4064" t="str">
            <v>24801001-0019</v>
          </cell>
          <cell r="E4064" t="str">
            <v>Pieza</v>
          </cell>
          <cell r="F4064" t="str">
            <v>24801</v>
          </cell>
          <cell r="G4064" t="str">
            <v>11510</v>
          </cell>
          <cell r="H4064">
            <v>51254</v>
          </cell>
          <cell r="I4064"/>
          <cell r="J4064"/>
        </row>
        <row r="4065">
          <cell r="C4065" t="str">
            <v>PISO VINILICO</v>
          </cell>
          <cell r="D4065" t="str">
            <v>24801001-0020</v>
          </cell>
          <cell r="E4065" t="str">
            <v>METRO</v>
          </cell>
          <cell r="F4065" t="str">
            <v>24801</v>
          </cell>
          <cell r="G4065" t="str">
            <v>11510</v>
          </cell>
          <cell r="H4065">
            <v>51254</v>
          </cell>
          <cell r="I4065"/>
          <cell r="J4065"/>
        </row>
        <row r="4066">
          <cell r="C4066" t="str">
            <v>LAVABO CON PEDESTAL</v>
          </cell>
          <cell r="D4066" t="str">
            <v>24801001-0022</v>
          </cell>
          <cell r="E4066" t="str">
            <v>JUEGO</v>
          </cell>
          <cell r="F4066" t="str">
            <v>24801</v>
          </cell>
          <cell r="G4066" t="str">
            <v>11510</v>
          </cell>
          <cell r="H4066">
            <v>51254</v>
          </cell>
          <cell r="I4066"/>
          <cell r="J4066"/>
        </row>
        <row r="4067">
          <cell r="C4067" t="str">
            <v>MACETA</v>
          </cell>
          <cell r="D4067" t="str">
            <v>24801001-0023</v>
          </cell>
          <cell r="E4067" t="str">
            <v>Pieza</v>
          </cell>
          <cell r="F4067" t="str">
            <v>24801</v>
          </cell>
          <cell r="G4067" t="str">
            <v>11510</v>
          </cell>
          <cell r="H4067">
            <v>51254</v>
          </cell>
          <cell r="I4067"/>
          <cell r="J4067"/>
        </row>
        <row r="4068">
          <cell r="C4068" t="str">
            <v>DOMO TIPO ARCO</v>
          </cell>
          <cell r="D4068" t="str">
            <v>24801001-0024</v>
          </cell>
          <cell r="E4068" t="str">
            <v>Pieza</v>
          </cell>
          <cell r="F4068" t="str">
            <v>24801</v>
          </cell>
          <cell r="G4068" t="str">
            <v>11510</v>
          </cell>
          <cell r="H4068">
            <v>51254</v>
          </cell>
          <cell r="I4068"/>
          <cell r="J4068"/>
        </row>
        <row r="4069">
          <cell r="C4069" t="str">
            <v>FALDONES TIPO CAÑON</v>
          </cell>
          <cell r="D4069" t="str">
            <v>24801001-0025</v>
          </cell>
          <cell r="E4069" t="str">
            <v>Pieza</v>
          </cell>
          <cell r="F4069" t="str">
            <v>24801</v>
          </cell>
          <cell r="G4069" t="str">
            <v>11510</v>
          </cell>
          <cell r="H4069">
            <v>51254</v>
          </cell>
          <cell r="I4069"/>
          <cell r="J4069"/>
        </row>
        <row r="4070">
          <cell r="C4070" t="str">
            <v>DOMO CUBO</v>
          </cell>
          <cell r="D4070" t="str">
            <v>24801001-0026</v>
          </cell>
          <cell r="E4070" t="str">
            <v>Pieza</v>
          </cell>
          <cell r="F4070" t="str">
            <v>24801</v>
          </cell>
          <cell r="G4070" t="str">
            <v>11510</v>
          </cell>
          <cell r="H4070">
            <v>51254</v>
          </cell>
          <cell r="I4070"/>
          <cell r="J4070"/>
        </row>
        <row r="4071">
          <cell r="C4071" t="str">
            <v>MARCO DE ALUMINIO</v>
          </cell>
          <cell r="D4071" t="str">
            <v>24801001-0027</v>
          </cell>
          <cell r="E4071" t="str">
            <v>Pieza</v>
          </cell>
          <cell r="F4071" t="str">
            <v>24801</v>
          </cell>
          <cell r="G4071" t="str">
            <v>11510</v>
          </cell>
          <cell r="H4071">
            <v>51254</v>
          </cell>
          <cell r="I4071"/>
          <cell r="J4071"/>
        </row>
        <row r="4072">
          <cell r="C4072" t="str">
            <v>PISO DE PVC</v>
          </cell>
          <cell r="D4072" t="str">
            <v>24801001-0028</v>
          </cell>
          <cell r="E4072" t="str">
            <v>ROLLO</v>
          </cell>
          <cell r="F4072" t="str">
            <v>24801</v>
          </cell>
          <cell r="G4072" t="str">
            <v>11510</v>
          </cell>
          <cell r="H4072">
            <v>51254</v>
          </cell>
          <cell r="I4072"/>
          <cell r="J4072"/>
        </row>
        <row r="4073">
          <cell r="C4073" t="str">
            <v>PLANTA ARTIFICIAL</v>
          </cell>
          <cell r="D4073" t="str">
            <v>24801001-0029</v>
          </cell>
          <cell r="E4073" t="str">
            <v>Pieza</v>
          </cell>
          <cell r="F4073" t="str">
            <v>24801</v>
          </cell>
          <cell r="G4073" t="str">
            <v>11510</v>
          </cell>
          <cell r="H4073">
            <v>51254</v>
          </cell>
          <cell r="I4073"/>
          <cell r="J4073"/>
        </row>
        <row r="4074">
          <cell r="C4074" t="str">
            <v>PELICULA DE SEGURIDAD FILTRASOL</v>
          </cell>
          <cell r="D4074" t="str">
            <v>24801001-0031</v>
          </cell>
          <cell r="E4074" t="str">
            <v>METRO</v>
          </cell>
          <cell r="F4074" t="str">
            <v>24801</v>
          </cell>
          <cell r="G4074" t="str">
            <v>11510</v>
          </cell>
          <cell r="H4074">
            <v>51254</v>
          </cell>
          <cell r="I4074"/>
          <cell r="J4074"/>
        </row>
        <row r="4075">
          <cell r="C4075" t="str">
            <v>LAMBRIN</v>
          </cell>
          <cell r="D4075" t="str">
            <v>24801001-0032</v>
          </cell>
          <cell r="E4075" t="str">
            <v>METRO</v>
          </cell>
          <cell r="F4075" t="str">
            <v>24801</v>
          </cell>
          <cell r="G4075" t="str">
            <v>11510</v>
          </cell>
          <cell r="H4075">
            <v>51254</v>
          </cell>
          <cell r="I4075"/>
          <cell r="J4075"/>
        </row>
        <row r="4076">
          <cell r="C4076" t="str">
            <v>ESPUMA DE POLIURETANO EN SPRAY</v>
          </cell>
          <cell r="D4076" t="str">
            <v>24801001-0033</v>
          </cell>
          <cell r="E4076" t="str">
            <v>Pieza</v>
          </cell>
          <cell r="F4076" t="str">
            <v>24801</v>
          </cell>
          <cell r="G4076" t="str">
            <v>11510</v>
          </cell>
          <cell r="H4076">
            <v>51254</v>
          </cell>
          <cell r="I4076"/>
          <cell r="J4076"/>
        </row>
        <row r="4077">
          <cell r="C4077" t="str">
            <v>VINIL DECORATIVO PARA BAÑO</v>
          </cell>
          <cell r="D4077" t="str">
            <v>24801001-0034</v>
          </cell>
          <cell r="E4077" t="str">
            <v>Pieza</v>
          </cell>
          <cell r="F4077" t="str">
            <v>24801</v>
          </cell>
          <cell r="G4077" t="str">
            <v>11510</v>
          </cell>
          <cell r="H4077">
            <v>51254</v>
          </cell>
          <cell r="I4077"/>
          <cell r="J4077"/>
        </row>
        <row r="4078">
          <cell r="C4078" t="str">
            <v>TINACO</v>
          </cell>
          <cell r="D4078" t="str">
            <v>24801001-0035</v>
          </cell>
          <cell r="E4078" t="str">
            <v>Pieza</v>
          </cell>
          <cell r="F4078" t="str">
            <v>24801</v>
          </cell>
          <cell r="G4078" t="str">
            <v>11510</v>
          </cell>
          <cell r="H4078">
            <v>51254</v>
          </cell>
          <cell r="I4078"/>
          <cell r="J4078"/>
        </row>
        <row r="4079">
          <cell r="C4079" t="str">
            <v>ALFOMBRA CON/SIN ACCESORIOS</v>
          </cell>
          <cell r="D4079" t="str">
            <v>24801001-0036</v>
          </cell>
          <cell r="E4079" t="str">
            <v>METRO CUADRADO</v>
          </cell>
          <cell r="F4079" t="str">
            <v>24801</v>
          </cell>
          <cell r="G4079" t="str">
            <v>11510</v>
          </cell>
          <cell r="H4079">
            <v>51254</v>
          </cell>
          <cell r="I4079"/>
          <cell r="J4079"/>
        </row>
        <row r="4080">
          <cell r="C4080" t="str">
            <v>TARIMA DE PLASTICO</v>
          </cell>
          <cell r="D4080" t="str">
            <v>24801001-0037</v>
          </cell>
          <cell r="E4080" t="str">
            <v>Pieza</v>
          </cell>
          <cell r="F4080" t="str">
            <v>24801</v>
          </cell>
          <cell r="G4080" t="str">
            <v>11510</v>
          </cell>
          <cell r="H4080">
            <v>51254</v>
          </cell>
          <cell r="I4080"/>
          <cell r="J4080"/>
        </row>
        <row r="4081">
          <cell r="C4081" t="str">
            <v>GUARDAPOLVO</v>
          </cell>
          <cell r="D4081" t="str">
            <v>24801001-0038</v>
          </cell>
          <cell r="E4081" t="str">
            <v>Pieza</v>
          </cell>
          <cell r="F4081" t="str">
            <v>24801</v>
          </cell>
          <cell r="G4081" t="str">
            <v>11510</v>
          </cell>
          <cell r="H4081">
            <v>51254</v>
          </cell>
          <cell r="I4081"/>
          <cell r="J4081"/>
        </row>
        <row r="4082">
          <cell r="C4082" t="str">
            <v>CINTA DE ADVERTENCIA - PROHIBIDO EL PASO</v>
          </cell>
          <cell r="D4082" t="str">
            <v>24801001-0039</v>
          </cell>
          <cell r="E4082" t="str">
            <v>ROLLO</v>
          </cell>
          <cell r="F4082" t="str">
            <v>24801</v>
          </cell>
          <cell r="G4082" t="str">
            <v>11510</v>
          </cell>
          <cell r="H4082">
            <v>51254</v>
          </cell>
          <cell r="I4082"/>
          <cell r="J4082"/>
        </row>
        <row r="4083">
          <cell r="C4083" t="str">
            <v>CINTA DE ADVERTENCIA - PRECAUCION</v>
          </cell>
          <cell r="D4083" t="str">
            <v>24801001-0040</v>
          </cell>
          <cell r="E4083" t="str">
            <v>ROLLO</v>
          </cell>
          <cell r="F4083" t="str">
            <v>24801</v>
          </cell>
          <cell r="G4083" t="str">
            <v>11510</v>
          </cell>
          <cell r="H4083">
            <v>51254</v>
          </cell>
          <cell r="I4083"/>
          <cell r="J4083"/>
        </row>
        <row r="4084">
          <cell r="C4084" t="str">
            <v>PISO  DE PORCELANATO</v>
          </cell>
          <cell r="D4084" t="str">
            <v>24801001-0041</v>
          </cell>
          <cell r="E4084" t="str">
            <v>METRO</v>
          </cell>
          <cell r="F4084" t="str">
            <v>24801</v>
          </cell>
          <cell r="G4084" t="str">
            <v>11510</v>
          </cell>
          <cell r="H4084">
            <v>51254</v>
          </cell>
          <cell r="I4084"/>
          <cell r="J4084"/>
        </row>
        <row r="4085">
          <cell r="C4085" t="str">
            <v>AZULEJO</v>
          </cell>
          <cell r="D4085" t="str">
            <v>24801001-0042</v>
          </cell>
          <cell r="E4085" t="str">
            <v>METRO</v>
          </cell>
          <cell r="F4085" t="str">
            <v>24801</v>
          </cell>
          <cell r="G4085" t="str">
            <v>11510</v>
          </cell>
          <cell r="H4085">
            <v>51254</v>
          </cell>
          <cell r="I4085"/>
          <cell r="J4085"/>
        </row>
        <row r="4086">
          <cell r="C4086" t="str">
            <v>ZOCLO</v>
          </cell>
          <cell r="D4086" t="str">
            <v>24801001-0043</v>
          </cell>
          <cell r="E4086" t="str">
            <v>METRO</v>
          </cell>
          <cell r="F4086" t="str">
            <v>24801</v>
          </cell>
          <cell r="G4086" t="str">
            <v>11510</v>
          </cell>
          <cell r="H4086">
            <v>51254</v>
          </cell>
          <cell r="I4086"/>
          <cell r="J4086"/>
        </row>
        <row r="4087">
          <cell r="C4087" t="str">
            <v>VINILO DE COLOR PARA MUEBLES</v>
          </cell>
          <cell r="D4087" t="str">
            <v>24801001-0044</v>
          </cell>
          <cell r="E4087" t="str">
            <v>Pieza</v>
          </cell>
          <cell r="F4087" t="str">
            <v>24801</v>
          </cell>
          <cell r="G4087" t="str">
            <v>11510</v>
          </cell>
          <cell r="H4087">
            <v>51254</v>
          </cell>
          <cell r="I4087"/>
          <cell r="J4087"/>
        </row>
        <row r="4088">
          <cell r="C4088" t="str">
            <v>GABINETE PARA LAVABO - GASTO</v>
          </cell>
          <cell r="D4088" t="str">
            <v>24801001-0045</v>
          </cell>
          <cell r="E4088" t="str">
            <v>Pieza</v>
          </cell>
          <cell r="F4088" t="str">
            <v>24801</v>
          </cell>
          <cell r="G4088" t="str">
            <v>11510</v>
          </cell>
          <cell r="H4088">
            <v>51254</v>
          </cell>
          <cell r="I4088"/>
          <cell r="J4088"/>
        </row>
        <row r="4089">
          <cell r="C4089" t="str">
            <v>MANGUERA FLEXIBLE PARA CABLE</v>
          </cell>
          <cell r="D4089" t="str">
            <v>24801001-0046</v>
          </cell>
          <cell r="E4089" t="str">
            <v>METRO</v>
          </cell>
          <cell r="F4089" t="str">
            <v>24801</v>
          </cell>
          <cell r="G4089" t="str">
            <v>11510</v>
          </cell>
          <cell r="H4089">
            <v>51254</v>
          </cell>
          <cell r="I4089"/>
          <cell r="J4089"/>
        </row>
        <row r="4090">
          <cell r="C4090" t="str">
            <v>PELICULA DECORATIVA PARA CRISTALES</v>
          </cell>
          <cell r="D4090" t="str">
            <v>24801001-0047</v>
          </cell>
          <cell r="E4090" t="str">
            <v>METRO</v>
          </cell>
          <cell r="F4090" t="str">
            <v>24801</v>
          </cell>
          <cell r="G4090" t="str">
            <v>11510</v>
          </cell>
          <cell r="H4090">
            <v>51254</v>
          </cell>
          <cell r="I4090"/>
          <cell r="J4090"/>
        </row>
        <row r="4091">
          <cell r="C4091" t="str">
            <v>MAMPARA PARA SANITARIO</v>
          </cell>
          <cell r="D4091" t="str">
            <v>24801001-0048</v>
          </cell>
          <cell r="E4091" t="str">
            <v>Pieza</v>
          </cell>
          <cell r="F4091" t="str">
            <v>24801</v>
          </cell>
          <cell r="G4091" t="str">
            <v>11510</v>
          </cell>
          <cell r="H4091">
            <v>51254</v>
          </cell>
          <cell r="I4091"/>
          <cell r="J4091"/>
        </row>
        <row r="4092">
          <cell r="C4092" t="str">
            <v>VINIL PARA VIDRIO</v>
          </cell>
          <cell r="D4092" t="str">
            <v>24801001-0050</v>
          </cell>
          <cell r="E4092" t="str">
            <v>Pieza</v>
          </cell>
          <cell r="F4092" t="str">
            <v>24801</v>
          </cell>
          <cell r="G4092" t="str">
            <v>11510</v>
          </cell>
          <cell r="H4092">
            <v>51254</v>
          </cell>
          <cell r="I4092"/>
          <cell r="J4092"/>
        </row>
        <row r="4093">
          <cell r="C4093" t="str">
            <v>LAMINA DE POLICARBONATO</v>
          </cell>
          <cell r="D4093" t="str">
            <v>24801001-0051</v>
          </cell>
          <cell r="E4093" t="str">
            <v>Pieza</v>
          </cell>
          <cell r="F4093" t="str">
            <v>24801</v>
          </cell>
          <cell r="G4093" t="str">
            <v>11510</v>
          </cell>
          <cell r="H4093">
            <v>51254</v>
          </cell>
          <cell r="I4093"/>
          <cell r="J4093"/>
        </row>
        <row r="4094">
          <cell r="C4094" t="str">
            <v>APARCABICICLETA</v>
          </cell>
          <cell r="D4094" t="str">
            <v>24801001-0052</v>
          </cell>
          <cell r="E4094" t="str">
            <v>Pieza</v>
          </cell>
          <cell r="F4094" t="str">
            <v>24801</v>
          </cell>
          <cell r="G4094" t="str">
            <v>11510</v>
          </cell>
          <cell r="H4094">
            <v>51254</v>
          </cell>
          <cell r="I4094"/>
          <cell r="J4094"/>
        </row>
        <row r="4095">
          <cell r="C4095" t="str">
            <v>TRAFITAMBO</v>
          </cell>
          <cell r="D4095" t="str">
            <v>24801001-0053</v>
          </cell>
          <cell r="E4095" t="str">
            <v>Pieza</v>
          </cell>
          <cell r="F4095" t="str">
            <v>24801</v>
          </cell>
          <cell r="G4095" t="str">
            <v>11510</v>
          </cell>
          <cell r="H4095">
            <v>51254</v>
          </cell>
          <cell r="I4095"/>
          <cell r="J4095"/>
        </row>
        <row r="4096">
          <cell r="C4096" t="str">
            <v>CUBIERTA IMPERMEABLE DE PVC</v>
          </cell>
          <cell r="D4096" t="str">
            <v>24801001-0054</v>
          </cell>
          <cell r="E4096" t="str">
            <v>Pieza</v>
          </cell>
          <cell r="F4096" t="str">
            <v>24801</v>
          </cell>
          <cell r="G4096" t="str">
            <v>11510</v>
          </cell>
          <cell r="H4096">
            <v>51254</v>
          </cell>
          <cell r="I4096"/>
          <cell r="J4096"/>
        </row>
        <row r="4097">
          <cell r="C4097" t="str">
            <v>MURO MOVIL</v>
          </cell>
          <cell r="D4097" t="str">
            <v>24801001-0055</v>
          </cell>
          <cell r="E4097" t="str">
            <v>Pieza</v>
          </cell>
          <cell r="F4097" t="str">
            <v>24801</v>
          </cell>
          <cell r="G4097" t="str">
            <v>11510</v>
          </cell>
          <cell r="H4097">
            <v>51254</v>
          </cell>
          <cell r="I4097"/>
          <cell r="J4097"/>
        </row>
        <row r="4098">
          <cell r="C4098" t="str">
            <v>BOTAGUA</v>
          </cell>
          <cell r="D4098" t="str">
            <v>24801001-0056</v>
          </cell>
          <cell r="E4098" t="str">
            <v>METRO</v>
          </cell>
          <cell r="F4098" t="str">
            <v>24801</v>
          </cell>
          <cell r="G4098" t="str">
            <v>11510</v>
          </cell>
          <cell r="H4098">
            <v>51254</v>
          </cell>
          <cell r="I4098"/>
          <cell r="J4098"/>
        </row>
        <row r="4099">
          <cell r="C4099" t="str">
            <v>PAPEL PARA POLARIZAR VENTANAS</v>
          </cell>
          <cell r="D4099" t="str">
            <v>24801001-0057</v>
          </cell>
          <cell r="E4099" t="str">
            <v>METRO</v>
          </cell>
          <cell r="F4099" t="str">
            <v>24801</v>
          </cell>
          <cell r="G4099" t="str">
            <v>11510</v>
          </cell>
          <cell r="H4099">
            <v>51254</v>
          </cell>
          <cell r="I4099"/>
          <cell r="J4099"/>
        </row>
        <row r="4100">
          <cell r="C4100" t="str">
            <v>BURLETE DE ALUMINIO</v>
          </cell>
          <cell r="D4100" t="str">
            <v>24801001-0058</v>
          </cell>
          <cell r="E4100" t="str">
            <v>METRO</v>
          </cell>
          <cell r="F4100" t="str">
            <v>24801</v>
          </cell>
          <cell r="G4100" t="str">
            <v>11510</v>
          </cell>
          <cell r="H4100">
            <v>51254</v>
          </cell>
          <cell r="I4100"/>
          <cell r="J4100"/>
        </row>
        <row r="4101">
          <cell r="C4101" t="str">
            <v>GABINETE P/EXTINTOR A/INOX P/CO2</v>
          </cell>
          <cell r="D4101" t="str">
            <v>24801001-0059</v>
          </cell>
          <cell r="E4101" t="str">
            <v>Pieza</v>
          </cell>
          <cell r="F4101" t="str">
            <v>24801</v>
          </cell>
          <cell r="G4101" t="str">
            <v>11510</v>
          </cell>
          <cell r="H4101">
            <v>51254</v>
          </cell>
          <cell r="I4101"/>
          <cell r="J4101"/>
        </row>
        <row r="4102">
          <cell r="C4102" t="str">
            <v>MICA 3MM</v>
          </cell>
          <cell r="D4102" t="str">
            <v>24801001-0060</v>
          </cell>
          <cell r="E4102" t="str">
            <v>Pieza</v>
          </cell>
          <cell r="F4102" t="str">
            <v>24801</v>
          </cell>
          <cell r="G4102" t="str">
            <v>11510</v>
          </cell>
          <cell r="H4102">
            <v>51254</v>
          </cell>
          <cell r="I4102"/>
          <cell r="J4102"/>
        </row>
        <row r="4103">
          <cell r="C4103" t="str">
            <v>CUBIERTA IMPERMEABLE PARA DOMO</v>
          </cell>
          <cell r="D4103" t="str">
            <v>24801001-0061</v>
          </cell>
          <cell r="E4103" t="str">
            <v>Pieza</v>
          </cell>
          <cell r="F4103" t="str">
            <v>24801</v>
          </cell>
          <cell r="G4103" t="str">
            <v>11510</v>
          </cell>
          <cell r="H4103">
            <v>51254</v>
          </cell>
          <cell r="I4103"/>
          <cell r="J4103"/>
        </row>
        <row r="4104">
          <cell r="C4104" t="str">
            <v>BASTIDOR DE MADERA</v>
          </cell>
          <cell r="D4104" t="str">
            <v>24801001-0062</v>
          </cell>
          <cell r="E4104" t="str">
            <v>Pieza</v>
          </cell>
          <cell r="F4104" t="str">
            <v>24801</v>
          </cell>
          <cell r="G4104" t="str">
            <v>11510</v>
          </cell>
          <cell r="H4104">
            <v>51254</v>
          </cell>
          <cell r="I4104"/>
          <cell r="J4104"/>
        </row>
        <row r="4105">
          <cell r="C4105" t="str">
            <v>BASE MOVIL PARA MACETA</v>
          </cell>
          <cell r="D4105" t="str">
            <v>24801001-0063</v>
          </cell>
          <cell r="E4105" t="str">
            <v>Pieza</v>
          </cell>
          <cell r="F4105" t="str">
            <v>24801</v>
          </cell>
          <cell r="G4105" t="str">
            <v>11510</v>
          </cell>
          <cell r="H4105">
            <v>51254</v>
          </cell>
          <cell r="I4105"/>
          <cell r="J4105"/>
        </row>
        <row r="4106">
          <cell r="C4106" t="str">
            <v>MARCO METALICO</v>
          </cell>
          <cell r="D4106" t="str">
            <v>24801001-0064</v>
          </cell>
          <cell r="E4106" t="str">
            <v>Pieza</v>
          </cell>
          <cell r="F4106" t="str">
            <v>24801</v>
          </cell>
          <cell r="G4106" t="str">
            <v>11510</v>
          </cell>
          <cell r="H4106">
            <v>51254</v>
          </cell>
          <cell r="I4106"/>
          <cell r="J4106"/>
        </row>
        <row r="4107">
          <cell r="C4107" t="str">
            <v>CARPA</v>
          </cell>
          <cell r="D4107" t="str">
            <v>24801001-0065</v>
          </cell>
          <cell r="E4107" t="str">
            <v>Pieza</v>
          </cell>
          <cell r="F4107" t="str">
            <v>24801</v>
          </cell>
          <cell r="G4107" t="str">
            <v>11510</v>
          </cell>
          <cell r="H4107">
            <v>51254</v>
          </cell>
          <cell r="I4107"/>
          <cell r="J4107"/>
        </row>
        <row r="4108">
          <cell r="C4108" t="str">
            <v>MUEBLE PARA MACETA</v>
          </cell>
          <cell r="D4108" t="str">
            <v>24801001-0066</v>
          </cell>
          <cell r="E4108" t="str">
            <v>Pieza</v>
          </cell>
          <cell r="F4108" t="str">
            <v>24801</v>
          </cell>
          <cell r="G4108" t="str">
            <v>11510</v>
          </cell>
          <cell r="H4108">
            <v>51254</v>
          </cell>
          <cell r="I4108"/>
          <cell r="J4108"/>
        </row>
        <row r="4109">
          <cell r="C4109" t="str">
            <v>RAMPA METALICA</v>
          </cell>
          <cell r="D4109" t="str">
            <v>24801001-0067</v>
          </cell>
          <cell r="E4109" t="str">
            <v>Pieza</v>
          </cell>
          <cell r="F4109" t="str">
            <v>24801</v>
          </cell>
          <cell r="G4109" t="str">
            <v>11510</v>
          </cell>
          <cell r="H4109">
            <v>51254</v>
          </cell>
          <cell r="I4109"/>
          <cell r="J4109"/>
        </row>
        <row r="4110">
          <cell r="C4110" t="str">
            <v>CONO FLEXIBLE</v>
          </cell>
          <cell r="D4110" t="str">
            <v>24801001-0068</v>
          </cell>
          <cell r="E4110" t="str">
            <v>Pieza</v>
          </cell>
          <cell r="F4110" t="str">
            <v>24801</v>
          </cell>
          <cell r="G4110" t="str">
            <v>11510</v>
          </cell>
          <cell r="H4110">
            <v>51254</v>
          </cell>
          <cell r="I4110"/>
          <cell r="J4110"/>
        </row>
        <row r="4111">
          <cell r="C4111" t="str">
            <v>CONO TRIANGULAR AUTOMOTRIZ</v>
          </cell>
          <cell r="D4111" t="str">
            <v>24801001-0069</v>
          </cell>
          <cell r="E4111" t="str">
            <v>Pieza</v>
          </cell>
          <cell r="F4111" t="str">
            <v>24801</v>
          </cell>
          <cell r="G4111" t="str">
            <v>11510</v>
          </cell>
          <cell r="H4111">
            <v>51254</v>
          </cell>
          <cell r="I4111"/>
          <cell r="J4111"/>
        </row>
        <row r="4112">
          <cell r="C4112" t="str">
            <v>POSTE ALINEADOR</v>
          </cell>
          <cell r="D4112" t="str">
            <v>24801001-0070</v>
          </cell>
          <cell r="E4112" t="str">
            <v>Pieza</v>
          </cell>
          <cell r="F4112" t="str">
            <v>24801</v>
          </cell>
          <cell r="G4112" t="str">
            <v>11510</v>
          </cell>
          <cell r="H4112">
            <v>51254</v>
          </cell>
          <cell r="I4112"/>
          <cell r="J4112"/>
        </row>
        <row r="4113">
          <cell r="C4113" t="str">
            <v>CINTA ADHESIVA LUMINICENTE</v>
          </cell>
          <cell r="D4113" t="str">
            <v>24801001-0072</v>
          </cell>
          <cell r="E4113" t="str">
            <v>ROLLO</v>
          </cell>
          <cell r="F4113" t="str">
            <v>24801</v>
          </cell>
          <cell r="G4113" t="str">
            <v>11510</v>
          </cell>
          <cell r="H4113">
            <v>51254</v>
          </cell>
          <cell r="I4113"/>
          <cell r="J4113"/>
        </row>
        <row r="4114">
          <cell r="C4114" t="str">
            <v>ZOCLO PARA PISO LAMINADO</v>
          </cell>
          <cell r="D4114" t="str">
            <v>24801001-0073</v>
          </cell>
          <cell r="E4114" t="str">
            <v>METRO</v>
          </cell>
          <cell r="F4114" t="str">
            <v>24801</v>
          </cell>
          <cell r="G4114" t="str">
            <v>11510</v>
          </cell>
          <cell r="H4114">
            <v>51254</v>
          </cell>
          <cell r="I4114"/>
          <cell r="J4114"/>
        </row>
        <row r="4115">
          <cell r="C4115" t="str">
            <v>CUARTO BOCEL PARA PISO LAMINADO</v>
          </cell>
          <cell r="D4115" t="str">
            <v>24801001-0074</v>
          </cell>
          <cell r="E4115" t="str">
            <v>METRO</v>
          </cell>
          <cell r="F4115" t="str">
            <v>24801</v>
          </cell>
          <cell r="G4115" t="str">
            <v>11510</v>
          </cell>
          <cell r="H4115">
            <v>51254</v>
          </cell>
          <cell r="I4115"/>
          <cell r="J4115"/>
        </row>
        <row r="4116">
          <cell r="C4116" t="str">
            <v>TEE PARA PISO LAMINADO</v>
          </cell>
          <cell r="D4116" t="str">
            <v>24801001-0075</v>
          </cell>
          <cell r="E4116" t="str">
            <v>METRO</v>
          </cell>
          <cell r="F4116" t="str">
            <v>24801</v>
          </cell>
          <cell r="G4116" t="str">
            <v>11510</v>
          </cell>
          <cell r="H4116">
            <v>51254</v>
          </cell>
          <cell r="I4116"/>
          <cell r="J4116"/>
        </row>
        <row r="4117">
          <cell r="C4117" t="str">
            <v>PLACA DE GRANITO FLAMEADO CEPILLADO COLOR GRIS OXFORD DE 60X60CM X 13MM</v>
          </cell>
          <cell r="D4117" t="str">
            <v>24801001-0076</v>
          </cell>
          <cell r="E4117" t="str">
            <v>Pieza</v>
          </cell>
          <cell r="F4117" t="str">
            <v>24801</v>
          </cell>
          <cell r="G4117" t="str">
            <v>11510</v>
          </cell>
          <cell r="H4117">
            <v>51254</v>
          </cell>
          <cell r="I4117"/>
          <cell r="J4117"/>
        </row>
        <row r="4118">
          <cell r="C4118" t="str">
            <v>PLACA DE GRANITO FLAMEADO PULIDO COLOR GRIS OXFORD DE 60X60CM X 13MM</v>
          </cell>
          <cell r="D4118" t="str">
            <v>24801001-0077</v>
          </cell>
          <cell r="E4118" t="str">
            <v>Pieza</v>
          </cell>
          <cell r="F4118" t="str">
            <v>24801</v>
          </cell>
          <cell r="G4118" t="str">
            <v>11510</v>
          </cell>
          <cell r="H4118">
            <v>51254</v>
          </cell>
          <cell r="I4118"/>
          <cell r="J4118"/>
        </row>
        <row r="4119">
          <cell r="C4119" t="str">
            <v>CINTA PLASTICA CON LEYENDA</v>
          </cell>
          <cell r="D4119" t="str">
            <v>24801001-0078</v>
          </cell>
          <cell r="E4119" t="str">
            <v>ROLLO</v>
          </cell>
          <cell r="F4119" t="str">
            <v>24801</v>
          </cell>
          <cell r="G4119" t="str">
            <v>11510</v>
          </cell>
          <cell r="H4119">
            <v>51254</v>
          </cell>
          <cell r="I4119"/>
          <cell r="J4119"/>
        </row>
        <row r="4120">
          <cell r="C4120" t="str">
            <v>PISO LAMINADO</v>
          </cell>
          <cell r="D4120" t="str">
            <v>24801001-0079</v>
          </cell>
          <cell r="E4120" t="str">
            <v>Pieza</v>
          </cell>
          <cell r="F4120" t="str">
            <v>24801</v>
          </cell>
          <cell r="G4120" t="str">
            <v>11510</v>
          </cell>
          <cell r="H4120">
            <v>51254</v>
          </cell>
          <cell r="I4120"/>
          <cell r="J4120"/>
        </row>
        <row r="4121">
          <cell r="C4121" t="str">
            <v>SEÑALAMIENTO TIPO BANDERA CUADRADO</v>
          </cell>
          <cell r="D4121" t="str">
            <v>24801001-0080</v>
          </cell>
          <cell r="E4121" t="str">
            <v>Pieza</v>
          </cell>
          <cell r="F4121" t="str">
            <v>24801</v>
          </cell>
          <cell r="G4121" t="str">
            <v>11510</v>
          </cell>
          <cell r="H4121">
            <v>51254</v>
          </cell>
          <cell r="I4121"/>
          <cell r="J4121"/>
        </row>
        <row r="4122">
          <cell r="C4122" t="str">
            <v>SEÑALAMIENTO TIPO PLANO CUADRADO</v>
          </cell>
          <cell r="D4122" t="str">
            <v>24801001-0081</v>
          </cell>
          <cell r="E4122" t="str">
            <v>Pieza</v>
          </cell>
          <cell r="F4122" t="str">
            <v>24801</v>
          </cell>
          <cell r="G4122" t="str">
            <v>11510</v>
          </cell>
          <cell r="H4122">
            <v>51254</v>
          </cell>
          <cell r="I4122"/>
          <cell r="J4122"/>
        </row>
        <row r="4123">
          <cell r="C4123" t="str">
            <v>SEÑALAMIENTO TIPO PLANO RECTANGULAR</v>
          </cell>
          <cell r="D4123" t="str">
            <v>24801001-0082</v>
          </cell>
          <cell r="E4123" t="str">
            <v>Pieza</v>
          </cell>
          <cell r="F4123" t="str">
            <v>24801</v>
          </cell>
          <cell r="G4123" t="str">
            <v>11510</v>
          </cell>
          <cell r="H4123">
            <v>51254</v>
          </cell>
          <cell r="I4123"/>
          <cell r="J4123"/>
        </row>
        <row r="4124">
          <cell r="C4124" t="str">
            <v>VINIL 1000 - 15 PATA DE COCHINO (ROLLO DE 100 M.; COLOR  A ELEGIR)</v>
          </cell>
          <cell r="D4124" t="str">
            <v>24801001-0083</v>
          </cell>
          <cell r="E4124" t="str">
            <v>ROLLO</v>
          </cell>
          <cell r="F4124" t="str">
            <v>24801</v>
          </cell>
          <cell r="G4124" t="str">
            <v>11510</v>
          </cell>
          <cell r="H4124">
            <v>51254</v>
          </cell>
          <cell r="I4124"/>
          <cell r="J4124"/>
        </row>
        <row r="4125">
          <cell r="C4125" t="str">
            <v>VINIL 1000 -11 PATA DE COCHINO (ROLLO DE 100 M.; COLOR  A ELEGIR)</v>
          </cell>
          <cell r="D4125" t="str">
            <v>24801001-0084</v>
          </cell>
          <cell r="E4125" t="str">
            <v>ROLLO</v>
          </cell>
          <cell r="F4125" t="str">
            <v>24801</v>
          </cell>
          <cell r="G4125" t="str">
            <v>11510</v>
          </cell>
          <cell r="H4125">
            <v>51254</v>
          </cell>
          <cell r="I4125"/>
          <cell r="J4125"/>
        </row>
        <row r="4126">
          <cell r="C4126" t="str">
            <v>VINIL PATA DE COCHINO NO. 5 (ROLLO DE 100 M.; COLOR  A ELEGIR)</v>
          </cell>
          <cell r="D4126" t="str">
            <v>24801001-0085</v>
          </cell>
          <cell r="E4126" t="str">
            <v>ROLLO</v>
          </cell>
          <cell r="F4126" t="str">
            <v>24801</v>
          </cell>
          <cell r="G4126" t="str">
            <v>11510</v>
          </cell>
          <cell r="H4126">
            <v>51254</v>
          </cell>
          <cell r="I4126"/>
          <cell r="J4126"/>
        </row>
        <row r="4127">
          <cell r="C4127" t="str">
            <v>ZOCLO VINILICO STD. DE 7 CMS. DE ANCHO  (ROLLO DE 100 M.)</v>
          </cell>
          <cell r="D4127" t="str">
            <v>24801001-0086</v>
          </cell>
          <cell r="E4127" t="str">
            <v>ROLLO</v>
          </cell>
          <cell r="F4127" t="str">
            <v>24801</v>
          </cell>
          <cell r="G4127" t="str">
            <v>11510</v>
          </cell>
          <cell r="H4127">
            <v>51254</v>
          </cell>
          <cell r="I4127"/>
          <cell r="J4127"/>
        </row>
        <row r="4128">
          <cell r="C4128" t="str">
            <v>PLACA DE PISO FALSO</v>
          </cell>
          <cell r="D4128" t="str">
            <v>24801001-0087</v>
          </cell>
          <cell r="E4128" t="str">
            <v>Pieza</v>
          </cell>
          <cell r="F4128" t="str">
            <v>24801</v>
          </cell>
          <cell r="G4128" t="str">
            <v>11510</v>
          </cell>
          <cell r="H4128">
            <v>51254</v>
          </cell>
          <cell r="I4128"/>
          <cell r="J4128"/>
        </row>
        <row r="4129">
          <cell r="C4129" t="str">
            <v>HOJA DE FORMICA MAGNETICA</v>
          </cell>
          <cell r="D4129" t="str">
            <v>24801001-0088</v>
          </cell>
          <cell r="E4129" t="str">
            <v>Pieza</v>
          </cell>
          <cell r="F4129" t="str">
            <v>24801</v>
          </cell>
          <cell r="G4129" t="str">
            <v>11510</v>
          </cell>
          <cell r="H4129">
            <v>51254</v>
          </cell>
          <cell r="I4129"/>
          <cell r="J4129"/>
        </row>
        <row r="4130">
          <cell r="C4130" t="str">
            <v>SEÑAL INDICATIVA (LETRERO) FABRICADO EN ALUMINIO CEPILLADO CON INDICADORES  MED. 30 X 15 CMS</v>
          </cell>
          <cell r="D4130" t="str">
            <v>24801001-0089</v>
          </cell>
          <cell r="E4130" t="str">
            <v>Pieza</v>
          </cell>
          <cell r="F4130" t="str">
            <v>24801</v>
          </cell>
          <cell r="G4130" t="str">
            <v>11510</v>
          </cell>
          <cell r="H4130">
            <v>51254</v>
          </cell>
          <cell r="I4130"/>
          <cell r="J4130"/>
        </row>
        <row r="4131">
          <cell r="C4131" t="str">
            <v>MODULO SUPERIOR EN FORMAICA</v>
          </cell>
          <cell r="D4131" t="str">
            <v>24801001-0090</v>
          </cell>
          <cell r="E4131" t="str">
            <v>Pieza</v>
          </cell>
          <cell r="F4131" t="str">
            <v>24801</v>
          </cell>
          <cell r="G4131" t="str">
            <v>11510</v>
          </cell>
          <cell r="H4131">
            <v>51254</v>
          </cell>
          <cell r="I4131"/>
          <cell r="J4131"/>
        </row>
        <row r="4132">
          <cell r="C4132" t="str">
            <v>PANEL L EN FORMAICA</v>
          </cell>
          <cell r="D4132" t="str">
            <v>24801001-0091</v>
          </cell>
          <cell r="E4132" t="str">
            <v>Pieza</v>
          </cell>
          <cell r="F4132" t="str">
            <v>24801</v>
          </cell>
          <cell r="G4132" t="str">
            <v>11510</v>
          </cell>
          <cell r="H4132">
            <v>51254</v>
          </cell>
          <cell r="I4132"/>
          <cell r="J4132"/>
        </row>
        <row r="4133">
          <cell r="C4133" t="str">
            <v>NARIZ DE VINIL PARA ESCALON</v>
          </cell>
          <cell r="D4133" t="str">
            <v>24801001-0092</v>
          </cell>
          <cell r="E4133" t="str">
            <v>Pieza</v>
          </cell>
          <cell r="F4133" t="str">
            <v>24801</v>
          </cell>
          <cell r="G4133" t="str">
            <v>11510</v>
          </cell>
          <cell r="H4133">
            <v>51254</v>
          </cell>
          <cell r="I4133"/>
          <cell r="J4133"/>
        </row>
        <row r="4134">
          <cell r="C4134" t="str">
            <v>LONA DE RAFIA</v>
          </cell>
          <cell r="D4134" t="str">
            <v>24801001-0093</v>
          </cell>
          <cell r="E4134" t="str">
            <v>METRO CUADRADO</v>
          </cell>
          <cell r="F4134" t="str">
            <v>24801</v>
          </cell>
          <cell r="G4134" t="str">
            <v>11510</v>
          </cell>
          <cell r="H4134">
            <v>51254</v>
          </cell>
          <cell r="I4134"/>
          <cell r="J4134"/>
        </row>
        <row r="4135">
          <cell r="C4135" t="str">
            <v>BASTIDOR DE ALUMINIO</v>
          </cell>
          <cell r="D4135" t="str">
            <v>24801001-0094</v>
          </cell>
          <cell r="E4135" t="str">
            <v>Pieza</v>
          </cell>
          <cell r="F4135" t="str">
            <v>24801</v>
          </cell>
          <cell r="G4135" t="str">
            <v>11510</v>
          </cell>
          <cell r="H4135">
            <v>51254</v>
          </cell>
          <cell r="I4135"/>
          <cell r="J4135"/>
        </row>
        <row r="4136">
          <cell r="C4136" t="str">
            <v>BASE CON RUEDAS P/CONTENEDOR</v>
          </cell>
          <cell r="D4136" t="str">
            <v>24801001-0095</v>
          </cell>
          <cell r="E4136" t="str">
            <v>Pieza</v>
          </cell>
          <cell r="F4136" t="str">
            <v>24801</v>
          </cell>
          <cell r="G4136" t="str">
            <v>11510</v>
          </cell>
          <cell r="H4136">
            <v>51254</v>
          </cell>
          <cell r="I4136"/>
          <cell r="J4136"/>
        </row>
        <row r="4137">
          <cell r="C4137" t="str">
            <v>VINIL IMPRESO P/MARCAJE EN PISO</v>
          </cell>
          <cell r="D4137" t="str">
            <v>24801001-0096</v>
          </cell>
          <cell r="E4137" t="str">
            <v>Pieza</v>
          </cell>
          <cell r="F4137" t="str">
            <v>24801</v>
          </cell>
          <cell r="G4137" t="str">
            <v>11510</v>
          </cell>
          <cell r="H4137">
            <v>51254</v>
          </cell>
          <cell r="I4137"/>
          <cell r="J4137"/>
        </row>
        <row r="4138">
          <cell r="C4138" t="str">
            <v>PLANILLAS ADHERIBLES CIRCULAR  P/PISO</v>
          </cell>
          <cell r="D4138" t="str">
            <v>24801001-0097</v>
          </cell>
          <cell r="E4138" t="str">
            <v>PAQUETE</v>
          </cell>
          <cell r="F4138" t="str">
            <v>24801</v>
          </cell>
          <cell r="G4138" t="str">
            <v>11510</v>
          </cell>
          <cell r="H4138">
            <v>51254</v>
          </cell>
          <cell r="I4138"/>
          <cell r="J4138"/>
        </row>
        <row r="4139">
          <cell r="C4139" t="str">
            <v>TIRA DE ALUMINIO CUADRADA</v>
          </cell>
          <cell r="D4139" t="str">
            <v>24801001-0098</v>
          </cell>
          <cell r="E4139" t="str">
            <v>Pieza</v>
          </cell>
          <cell r="F4139" t="str">
            <v>24801</v>
          </cell>
          <cell r="G4139" t="str">
            <v>11510</v>
          </cell>
          <cell r="H4139">
            <v>51254</v>
          </cell>
          <cell r="I4139"/>
          <cell r="J4139"/>
        </row>
        <row r="4140">
          <cell r="C4140" t="str">
            <v>CINTA DE SEÑALAMIENTO</v>
          </cell>
          <cell r="D4140" t="str">
            <v>24801001-0099</v>
          </cell>
          <cell r="E4140" t="str">
            <v>Pieza</v>
          </cell>
          <cell r="F4140" t="str">
            <v>24801</v>
          </cell>
          <cell r="G4140" t="str">
            <v>11510</v>
          </cell>
          <cell r="H4140">
            <v>51254</v>
          </cell>
          <cell r="I4140"/>
          <cell r="J4140"/>
        </row>
        <row r="4141">
          <cell r="C4141" t="str">
            <v>CINTA VINÍLICA DE SEGURIDAD</v>
          </cell>
          <cell r="D4141" t="str">
            <v>24801001-0100</v>
          </cell>
          <cell r="E4141" t="str">
            <v>Pieza</v>
          </cell>
          <cell r="F4141" t="str">
            <v>24801</v>
          </cell>
          <cell r="G4141" t="str">
            <v>11510</v>
          </cell>
          <cell r="H4141">
            <v>51254</v>
          </cell>
          <cell r="I4141"/>
          <cell r="J4141"/>
        </row>
        <row r="4142">
          <cell r="C4142" t="str">
            <v>PISO FALSO</v>
          </cell>
          <cell r="D4142" t="str">
            <v>24801001-0101</v>
          </cell>
          <cell r="E4142" t="str">
            <v>METRO</v>
          </cell>
          <cell r="F4142" t="str">
            <v>24801</v>
          </cell>
          <cell r="G4142" t="str">
            <v>11510</v>
          </cell>
          <cell r="H4142">
            <v>51254</v>
          </cell>
          <cell r="I4142"/>
          <cell r="J4142"/>
        </row>
        <row r="4143">
          <cell r="C4143" t="str">
            <v>COSTAL DE CONTENCION</v>
          </cell>
          <cell r="D4143" t="str">
            <v>24801001-0102</v>
          </cell>
          <cell r="E4143" t="str">
            <v>BULTO</v>
          </cell>
          <cell r="F4143" t="str">
            <v>24801</v>
          </cell>
          <cell r="G4143" t="str">
            <v>11510</v>
          </cell>
          <cell r="H4143">
            <v>51254</v>
          </cell>
          <cell r="I4143"/>
          <cell r="J4143"/>
        </row>
        <row r="4144">
          <cell r="C4144" t="str">
            <v>MARCO DE ACRILICO TRANSPARENTE</v>
          </cell>
          <cell r="D4144" t="str">
            <v>24801001-0103</v>
          </cell>
          <cell r="E4144" t="str">
            <v>Pieza</v>
          </cell>
          <cell r="F4144" t="str">
            <v>24801</v>
          </cell>
          <cell r="G4144" t="str">
            <v>11510</v>
          </cell>
          <cell r="H4144">
            <v>51254</v>
          </cell>
          <cell r="I4144"/>
          <cell r="J4144"/>
        </row>
        <row r="4145">
          <cell r="C4145" t="str">
            <v>MARCO DE MADERA</v>
          </cell>
          <cell r="D4145" t="str">
            <v>24801001-0104</v>
          </cell>
          <cell r="E4145" t="str">
            <v>Pieza</v>
          </cell>
          <cell r="F4145" t="str">
            <v>24801</v>
          </cell>
          <cell r="G4145" t="str">
            <v>11510</v>
          </cell>
          <cell r="H4145">
            <v>51254</v>
          </cell>
          <cell r="I4145"/>
          <cell r="J4145"/>
        </row>
        <row r="4146">
          <cell r="C4146" t="str">
            <v>PISTOLA NEBULIZADORA P/ DESINFECCION</v>
          </cell>
          <cell r="D4146" t="str">
            <v>24801001-0105</v>
          </cell>
          <cell r="E4146" t="str">
            <v>Pieza</v>
          </cell>
          <cell r="F4146" t="str">
            <v>24801</v>
          </cell>
          <cell r="G4146" t="str">
            <v>11510</v>
          </cell>
          <cell r="H4146">
            <v>51254</v>
          </cell>
          <cell r="I4146"/>
          <cell r="J4146"/>
        </row>
        <row r="4147">
          <cell r="C4147" t="str">
            <v>PERSIANA</v>
          </cell>
          <cell r="D4147" t="str">
            <v>24801001-0106</v>
          </cell>
          <cell r="E4147" t="str">
            <v>METRO CUADRADO</v>
          </cell>
          <cell r="F4147" t="str">
            <v>24801</v>
          </cell>
          <cell r="G4147" t="str">
            <v>11510</v>
          </cell>
          <cell r="H4147">
            <v>51254</v>
          </cell>
          <cell r="I4147"/>
          <cell r="J4147"/>
        </row>
        <row r="4148">
          <cell r="C4148" t="str">
            <v>PISO CERAMICO</v>
          </cell>
          <cell r="D4148" t="str">
            <v>24801001-0107</v>
          </cell>
          <cell r="E4148" t="str">
            <v>METRO CUADRADO</v>
          </cell>
          <cell r="F4148" t="str">
            <v>24801</v>
          </cell>
          <cell r="G4148" t="str">
            <v>11510</v>
          </cell>
          <cell r="H4148">
            <v>51254</v>
          </cell>
          <cell r="I4148"/>
          <cell r="J4148"/>
        </row>
        <row r="4149">
          <cell r="C4149" t="str">
            <v>PISO LAMINADO</v>
          </cell>
          <cell r="D4149" t="str">
            <v>24801001-0108</v>
          </cell>
          <cell r="E4149" t="str">
            <v>METRO CUADRADO</v>
          </cell>
          <cell r="F4149" t="str">
            <v>24801</v>
          </cell>
          <cell r="G4149" t="str">
            <v>11510</v>
          </cell>
          <cell r="H4149">
            <v>51254</v>
          </cell>
          <cell r="I4149"/>
          <cell r="J4149"/>
        </row>
        <row r="4150">
          <cell r="C4150" t="str">
            <v>PASTO NATURAL EN ROLLO</v>
          </cell>
          <cell r="D4150" t="str">
            <v>24801001-0109</v>
          </cell>
          <cell r="E4150" t="str">
            <v>Pieza</v>
          </cell>
          <cell r="F4150" t="str">
            <v>24801</v>
          </cell>
          <cell r="G4150" t="str">
            <v>11510</v>
          </cell>
          <cell r="H4150">
            <v>51254</v>
          </cell>
          <cell r="I4150"/>
          <cell r="J4150"/>
        </row>
        <row r="4151">
          <cell r="C4151" t="str">
            <v>TUBO DE EXTENSION</v>
          </cell>
          <cell r="D4151" t="str">
            <v>24801001-0110</v>
          </cell>
          <cell r="E4151" t="str">
            <v>Pieza</v>
          </cell>
          <cell r="F4151" t="str">
            <v>24801</v>
          </cell>
          <cell r="G4151" t="str">
            <v>11510</v>
          </cell>
          <cell r="H4151">
            <v>51254</v>
          </cell>
          <cell r="I4151"/>
          <cell r="J4151"/>
        </row>
        <row r="4152">
          <cell r="C4152" t="str">
            <v>CINTA PARA SEÑALIZACIÓN</v>
          </cell>
          <cell r="D4152" t="str">
            <v>24801001-0111</v>
          </cell>
          <cell r="E4152" t="str">
            <v>Pieza</v>
          </cell>
          <cell r="F4152" t="str">
            <v>24801</v>
          </cell>
          <cell r="G4152" t="str">
            <v>11510</v>
          </cell>
          <cell r="H4152">
            <v>51254</v>
          </cell>
          <cell r="I4152"/>
          <cell r="J4152"/>
        </row>
        <row r="4153">
          <cell r="C4153" t="str">
            <v>CINTA SIN LAMINAR AMARILLO NEGRO</v>
          </cell>
          <cell r="D4153" t="str">
            <v>24801001-0112</v>
          </cell>
          <cell r="E4153" t="str">
            <v>Pieza</v>
          </cell>
          <cell r="F4153" t="str">
            <v>24801</v>
          </cell>
          <cell r="G4153" t="str">
            <v>11510</v>
          </cell>
          <cell r="H4153">
            <v>51254</v>
          </cell>
          <cell r="I4153"/>
          <cell r="J4153"/>
        </row>
        <row r="4154">
          <cell r="C4154" t="str">
            <v>CARPA RETRACTIL</v>
          </cell>
          <cell r="D4154" t="str">
            <v>24801001-0113</v>
          </cell>
          <cell r="E4154" t="str">
            <v>Pieza</v>
          </cell>
          <cell r="F4154" t="str">
            <v>24801</v>
          </cell>
          <cell r="G4154" t="str">
            <v>11510</v>
          </cell>
          <cell r="H4154">
            <v>51254</v>
          </cell>
          <cell r="I4154"/>
          <cell r="J4154"/>
        </row>
        <row r="4155">
          <cell r="C4155" t="str">
            <v>TAMBO ARENERO</v>
          </cell>
          <cell r="D4155" t="str">
            <v>24801001-0114</v>
          </cell>
          <cell r="E4155" t="str">
            <v>Pieza</v>
          </cell>
          <cell r="F4155" t="str">
            <v>24801</v>
          </cell>
          <cell r="G4155" t="str">
            <v>11510</v>
          </cell>
          <cell r="H4155">
            <v>51254</v>
          </cell>
          <cell r="I4155"/>
          <cell r="J4155"/>
        </row>
        <row r="4156">
          <cell r="C4156" t="str">
            <v>PLASTICO DISEÑO JARDIN</v>
          </cell>
          <cell r="D4156" t="str">
            <v>24801001-0115</v>
          </cell>
          <cell r="E4156" t="str">
            <v>Pieza</v>
          </cell>
          <cell r="F4156" t="str">
            <v>24801</v>
          </cell>
          <cell r="G4156" t="str">
            <v>11510</v>
          </cell>
          <cell r="H4156">
            <v>51254</v>
          </cell>
          <cell r="I4156"/>
          <cell r="J4156"/>
        </row>
        <row r="4157">
          <cell r="C4157" t="str">
            <v>TOPE DE PARED</v>
          </cell>
          <cell r="D4157" t="str">
            <v>24801001-0116</v>
          </cell>
          <cell r="E4157" t="str">
            <v>JUEGO</v>
          </cell>
          <cell r="F4157" t="str">
            <v>24801</v>
          </cell>
          <cell r="G4157" t="str">
            <v>11510</v>
          </cell>
          <cell r="H4157">
            <v>51254</v>
          </cell>
          <cell r="I4157"/>
          <cell r="J4157"/>
        </row>
        <row r="4158">
          <cell r="C4158" t="str">
            <v>PISO PODOTACTIL</v>
          </cell>
          <cell r="D4158" t="str">
            <v>24801001-0117</v>
          </cell>
          <cell r="E4158" t="str">
            <v>CAJA</v>
          </cell>
          <cell r="F4158" t="str">
            <v>24801</v>
          </cell>
          <cell r="G4158" t="str">
            <v>11510</v>
          </cell>
          <cell r="H4158">
            <v>51254</v>
          </cell>
          <cell r="I4158"/>
          <cell r="J4158"/>
        </row>
        <row r="4159">
          <cell r="C4159" t="str">
            <v>MINGITORIO</v>
          </cell>
          <cell r="D4159" t="str">
            <v>24801001-0118</v>
          </cell>
          <cell r="E4159" t="str">
            <v>Pieza</v>
          </cell>
          <cell r="F4159" t="str">
            <v>24801</v>
          </cell>
          <cell r="G4159" t="str">
            <v>11510</v>
          </cell>
          <cell r="H4159">
            <v>51254</v>
          </cell>
          <cell r="I4159"/>
          <cell r="J4159"/>
        </row>
        <row r="4160">
          <cell r="C4160" t="str">
            <v>ABRAZADERA CADWELL</v>
          </cell>
          <cell r="D4160" t="str">
            <v>24900002-0001</v>
          </cell>
          <cell r="E4160" t="str">
            <v>Pieza</v>
          </cell>
          <cell r="F4160" t="str">
            <v>24901</v>
          </cell>
          <cell r="G4160" t="str">
            <v>11510</v>
          </cell>
          <cell r="H4160">
            <v>51254</v>
          </cell>
          <cell r="I4160"/>
          <cell r="J4160"/>
        </row>
        <row r="4161">
          <cell r="C4161" t="str">
            <v>ABRAZADERA DE 1/2</v>
          </cell>
          <cell r="D4161" t="str">
            <v>24900002-0002</v>
          </cell>
          <cell r="E4161" t="str">
            <v>Pieza</v>
          </cell>
          <cell r="F4161" t="str">
            <v>24901</v>
          </cell>
          <cell r="G4161" t="str">
            <v>11510</v>
          </cell>
          <cell r="H4161">
            <v>51254</v>
          </cell>
          <cell r="I4161"/>
          <cell r="J4161"/>
        </row>
        <row r="4162">
          <cell r="C4162" t="str">
            <v>ABRAZADERA TC 5/7 C/100 (GRAPA DE PLASTIC</v>
          </cell>
          <cell r="D4162" t="str">
            <v>24900002-0005</v>
          </cell>
          <cell r="E4162" t="str">
            <v>PAQUETE</v>
          </cell>
          <cell r="F4162" t="str">
            <v>24901</v>
          </cell>
          <cell r="G4162" t="str">
            <v>11510</v>
          </cell>
          <cell r="H4162">
            <v>51254</v>
          </cell>
          <cell r="I4162"/>
          <cell r="J4162"/>
        </row>
        <row r="4163">
          <cell r="C4163" t="str">
            <v>ABRAZADERA</v>
          </cell>
          <cell r="D4163" t="str">
            <v>24900002-0006</v>
          </cell>
          <cell r="E4163" t="str">
            <v>Pieza</v>
          </cell>
          <cell r="F4163" t="str">
            <v>24901</v>
          </cell>
          <cell r="G4163" t="str">
            <v>11510</v>
          </cell>
          <cell r="H4163">
            <v>51254</v>
          </cell>
          <cell r="I4163"/>
          <cell r="J4163"/>
        </row>
        <row r="4164">
          <cell r="C4164" t="str">
            <v>ACRILICO DE 2 X 39</v>
          </cell>
          <cell r="D4164" t="str">
            <v>24900003-0001</v>
          </cell>
          <cell r="E4164" t="str">
            <v>Pieza</v>
          </cell>
          <cell r="F4164" t="str">
            <v>24901</v>
          </cell>
          <cell r="G4164" t="str">
            <v>11510</v>
          </cell>
          <cell r="H4164">
            <v>51254</v>
          </cell>
          <cell r="I4164"/>
          <cell r="J4164"/>
        </row>
        <row r="4165">
          <cell r="C4165" t="str">
            <v>ACRILICO DE 2 X 74</v>
          </cell>
          <cell r="D4165" t="str">
            <v>24900003-0002</v>
          </cell>
          <cell r="E4165" t="str">
            <v>Pieza</v>
          </cell>
          <cell r="F4165" t="str">
            <v>24901</v>
          </cell>
          <cell r="G4165" t="str">
            <v>11510</v>
          </cell>
          <cell r="H4165">
            <v>51254</v>
          </cell>
          <cell r="I4165"/>
          <cell r="J4165"/>
        </row>
        <row r="4166">
          <cell r="C4166" t="str">
            <v>ACRILICO P/GABINETE 122 X 61 cm.</v>
          </cell>
          <cell r="D4166" t="str">
            <v>24900003-0003</v>
          </cell>
          <cell r="E4166" t="str">
            <v>Pieza</v>
          </cell>
          <cell r="F4166" t="str">
            <v>24901</v>
          </cell>
          <cell r="G4166" t="str">
            <v>11510</v>
          </cell>
          <cell r="H4166">
            <v>51254</v>
          </cell>
          <cell r="I4166"/>
          <cell r="J4166"/>
        </row>
        <row r="4167">
          <cell r="C4167" t="str">
            <v>ACRILICO P/GABINETE 244 X 61 cm</v>
          </cell>
          <cell r="D4167" t="str">
            <v>24900003-0004</v>
          </cell>
          <cell r="E4167" t="str">
            <v>Pieza</v>
          </cell>
          <cell r="F4167" t="str">
            <v>24901</v>
          </cell>
          <cell r="G4167" t="str">
            <v>11510</v>
          </cell>
          <cell r="H4167">
            <v>51254</v>
          </cell>
          <cell r="I4167"/>
          <cell r="J4167"/>
        </row>
        <row r="4168">
          <cell r="C4168" t="str">
            <v>ACRILICO PANEL DE ABEJA 61X1.22 LENS</v>
          </cell>
          <cell r="D4168" t="str">
            <v>24900003-0005</v>
          </cell>
          <cell r="E4168" t="str">
            <v>Pieza</v>
          </cell>
          <cell r="F4168" t="str">
            <v>24901</v>
          </cell>
          <cell r="G4168" t="str">
            <v>11510</v>
          </cell>
          <cell r="H4168">
            <v>51254</v>
          </cell>
          <cell r="I4168"/>
          <cell r="J4168"/>
        </row>
        <row r="4169">
          <cell r="C4169" t="str">
            <v>RESANADOR DE PINO</v>
          </cell>
          <cell r="D4169" t="str">
            <v>24900004-0001</v>
          </cell>
          <cell r="E4169" t="str">
            <v>Pieza</v>
          </cell>
          <cell r="F4169" t="str">
            <v>24901</v>
          </cell>
          <cell r="G4169" t="str">
            <v>11510</v>
          </cell>
          <cell r="H4169">
            <v>51254</v>
          </cell>
          <cell r="I4169"/>
          <cell r="J4169"/>
        </row>
        <row r="4170">
          <cell r="C4170" t="str">
            <v>RESANADOR PARA MURO</v>
          </cell>
          <cell r="D4170" t="str">
            <v>24900004-0002</v>
          </cell>
          <cell r="E4170" t="str">
            <v>Pieza</v>
          </cell>
          <cell r="F4170" t="str">
            <v>24901</v>
          </cell>
          <cell r="G4170" t="str">
            <v>11510</v>
          </cell>
          <cell r="H4170">
            <v>51254</v>
          </cell>
          <cell r="I4170"/>
          <cell r="J4170"/>
        </row>
        <row r="4171">
          <cell r="C4171" t="str">
            <v>BARNIZ PARA MADERA 1 LITRO</v>
          </cell>
          <cell r="D4171" t="str">
            <v>24900005-0001</v>
          </cell>
          <cell r="E4171" t="str">
            <v>Pieza</v>
          </cell>
          <cell r="F4171" t="str">
            <v>24901</v>
          </cell>
          <cell r="G4171" t="str">
            <v>11510</v>
          </cell>
          <cell r="H4171">
            <v>51254</v>
          </cell>
          <cell r="I4171"/>
          <cell r="J4171"/>
        </row>
        <row r="4172">
          <cell r="C4172" t="str">
            <v>PINTURA ESMALTE 1 lt.</v>
          </cell>
          <cell r="D4172" t="str">
            <v>24900007-0001</v>
          </cell>
          <cell r="E4172" t="str">
            <v>Pieza</v>
          </cell>
          <cell r="F4172" t="str">
            <v>24901</v>
          </cell>
          <cell r="G4172" t="str">
            <v>11510</v>
          </cell>
          <cell r="H4172">
            <v>51254</v>
          </cell>
          <cell r="I4172"/>
          <cell r="J4172"/>
        </row>
        <row r="4173">
          <cell r="C4173" t="str">
            <v>PLAFON PARA TECHO FALSO</v>
          </cell>
          <cell r="D4173" t="str">
            <v>24900009-0002</v>
          </cell>
          <cell r="E4173" t="str">
            <v>Pieza</v>
          </cell>
          <cell r="F4173" t="str">
            <v>24901</v>
          </cell>
          <cell r="G4173" t="str">
            <v>11510</v>
          </cell>
          <cell r="H4173">
            <v>51254</v>
          </cell>
          <cell r="I4173"/>
          <cell r="J4173"/>
        </row>
        <row r="4174">
          <cell r="C4174" t="str">
            <v>TELA IMPERMEABILIZANTE</v>
          </cell>
          <cell r="D4174" t="str">
            <v>24900010-0001</v>
          </cell>
          <cell r="E4174" t="str">
            <v>Pieza</v>
          </cell>
          <cell r="F4174" t="str">
            <v>24901</v>
          </cell>
          <cell r="G4174" t="str">
            <v>11510</v>
          </cell>
          <cell r="H4174">
            <v>51254</v>
          </cell>
          <cell r="I4174"/>
          <cell r="J4174"/>
        </row>
        <row r="4175">
          <cell r="C4175" t="str">
            <v>PASTA TEXTURIZADA</v>
          </cell>
          <cell r="D4175" t="str">
            <v>24900010-0002</v>
          </cell>
          <cell r="E4175" t="str">
            <v>Pieza</v>
          </cell>
          <cell r="F4175" t="str">
            <v>24901</v>
          </cell>
          <cell r="G4175" t="str">
            <v>11510</v>
          </cell>
          <cell r="H4175">
            <v>51254</v>
          </cell>
          <cell r="I4175"/>
          <cell r="J4175"/>
        </row>
        <row r="4176">
          <cell r="C4176" t="str">
            <v>LACA EN AEROSOL</v>
          </cell>
          <cell r="D4176" t="str">
            <v>24900011-0001</v>
          </cell>
          <cell r="E4176" t="str">
            <v>BOTE</v>
          </cell>
          <cell r="F4176" t="str">
            <v>24901</v>
          </cell>
          <cell r="G4176" t="str">
            <v>11510</v>
          </cell>
          <cell r="H4176">
            <v>51254</v>
          </cell>
          <cell r="I4176"/>
          <cell r="J4176"/>
        </row>
        <row r="4177">
          <cell r="C4177" t="str">
            <v>PINTURA EN LACA</v>
          </cell>
          <cell r="D4177" t="str">
            <v>24900011-0002</v>
          </cell>
          <cell r="E4177" t="str">
            <v>Pieza</v>
          </cell>
          <cell r="F4177" t="str">
            <v>24901</v>
          </cell>
          <cell r="G4177" t="str">
            <v>11510</v>
          </cell>
          <cell r="H4177">
            <v>51254</v>
          </cell>
          <cell r="I4177"/>
          <cell r="J4177"/>
        </row>
        <row r="4178">
          <cell r="C4178" t="str">
            <v>SILICON</v>
          </cell>
          <cell r="D4178" t="str">
            <v>24900013-0001</v>
          </cell>
          <cell r="E4178" t="str">
            <v>Pieza</v>
          </cell>
          <cell r="F4178" t="str">
            <v>24901</v>
          </cell>
          <cell r="G4178" t="str">
            <v>11510</v>
          </cell>
          <cell r="H4178">
            <v>51254</v>
          </cell>
          <cell r="I4178"/>
          <cell r="J4178"/>
        </row>
        <row r="4179">
          <cell r="C4179" t="str">
            <v>PEGAMENTO PARA LOSETA VINILICA</v>
          </cell>
          <cell r="D4179" t="str">
            <v>24900013-0002</v>
          </cell>
          <cell r="E4179" t="str">
            <v>Pieza</v>
          </cell>
          <cell r="F4179" t="str">
            <v>24901</v>
          </cell>
          <cell r="G4179" t="str">
            <v>11510</v>
          </cell>
          <cell r="H4179">
            <v>51254</v>
          </cell>
          <cell r="I4179"/>
          <cell r="J4179"/>
        </row>
        <row r="4180">
          <cell r="C4180" t="str">
            <v>PEGAMENTO PARA PVC</v>
          </cell>
          <cell r="D4180" t="str">
            <v>24900013-0003</v>
          </cell>
          <cell r="E4180" t="str">
            <v>Pieza</v>
          </cell>
          <cell r="F4180" t="str">
            <v>24901</v>
          </cell>
          <cell r="G4180" t="str">
            <v>11510</v>
          </cell>
          <cell r="H4180">
            <v>51254</v>
          </cell>
          <cell r="I4180"/>
          <cell r="J4180"/>
        </row>
        <row r="4181">
          <cell r="C4181" t="str">
            <v>PINTURA ACRILICA</v>
          </cell>
          <cell r="D4181" t="str">
            <v>24900014-0001</v>
          </cell>
          <cell r="E4181" t="str">
            <v>Pieza</v>
          </cell>
          <cell r="F4181" t="str">
            <v>24901</v>
          </cell>
          <cell r="G4181" t="str">
            <v>11510</v>
          </cell>
          <cell r="H4181">
            <v>51254</v>
          </cell>
          <cell r="I4181"/>
          <cell r="J4181"/>
        </row>
        <row r="4182">
          <cell r="C4182" t="str">
            <v>PINTURA DE ESMALTE 19 LITROS</v>
          </cell>
          <cell r="D4182" t="str">
            <v>24900015-0001</v>
          </cell>
          <cell r="E4182" t="str">
            <v>Pieza</v>
          </cell>
          <cell r="F4182" t="str">
            <v>24901</v>
          </cell>
          <cell r="G4182" t="str">
            <v>11510</v>
          </cell>
          <cell r="H4182">
            <v>51254</v>
          </cell>
          <cell r="I4182"/>
          <cell r="J4182"/>
        </row>
        <row r="4183">
          <cell r="C4183" t="str">
            <v>PINTURA EN AEROSOL</v>
          </cell>
          <cell r="D4183" t="str">
            <v>24900015-0002</v>
          </cell>
          <cell r="E4183" t="str">
            <v>Pieza</v>
          </cell>
          <cell r="F4183" t="str">
            <v>24901</v>
          </cell>
          <cell r="G4183" t="str">
            <v>11510</v>
          </cell>
          <cell r="H4183">
            <v>51254</v>
          </cell>
          <cell r="I4183"/>
          <cell r="J4183"/>
        </row>
        <row r="4184">
          <cell r="C4184" t="str">
            <v>PINTURA DE ACEITE 1 LITRO</v>
          </cell>
          <cell r="D4184" t="str">
            <v>24900015-0004</v>
          </cell>
          <cell r="E4184" t="str">
            <v>Pieza</v>
          </cell>
          <cell r="F4184" t="str">
            <v>24901</v>
          </cell>
          <cell r="G4184" t="str">
            <v>11510</v>
          </cell>
          <cell r="H4184"/>
          <cell r="I4184"/>
          <cell r="J4184"/>
        </row>
        <row r="4185">
          <cell r="C4185" t="str">
            <v>PINTURA DE ACEITE 1 GALON</v>
          </cell>
          <cell r="D4185" t="str">
            <v>24900015-0005</v>
          </cell>
          <cell r="E4185" t="str">
            <v>Pieza</v>
          </cell>
          <cell r="F4185" t="str">
            <v>24901</v>
          </cell>
          <cell r="G4185" t="str">
            <v>11510</v>
          </cell>
          <cell r="H4185"/>
          <cell r="I4185"/>
          <cell r="J4185"/>
        </row>
        <row r="4186">
          <cell r="C4186" t="str">
            <v>PINTURA DE ESMALTE GALON</v>
          </cell>
          <cell r="D4186" t="str">
            <v>24900015-0007</v>
          </cell>
          <cell r="E4186" t="str">
            <v>Pieza</v>
          </cell>
          <cell r="F4186" t="str">
            <v>24901</v>
          </cell>
          <cell r="G4186" t="str">
            <v>11510</v>
          </cell>
          <cell r="H4186"/>
          <cell r="I4186"/>
          <cell r="J4186"/>
        </row>
        <row r="4187">
          <cell r="C4187" t="str">
            <v>IMPERMEABILIZANTE</v>
          </cell>
          <cell r="D4187" t="str">
            <v>24900016-0001</v>
          </cell>
          <cell r="E4187" t="str">
            <v>Pieza</v>
          </cell>
          <cell r="F4187" t="str">
            <v>24901</v>
          </cell>
          <cell r="G4187" t="str">
            <v>11510</v>
          </cell>
          <cell r="H4187"/>
          <cell r="I4187"/>
          <cell r="J4187"/>
        </row>
        <row r="4188">
          <cell r="C4188" t="str">
            <v>SELLADOR VINILICO 1 LITRO</v>
          </cell>
          <cell r="D4188" t="str">
            <v>24900017-0001</v>
          </cell>
          <cell r="E4188" t="str">
            <v>Pieza</v>
          </cell>
          <cell r="F4188" t="str">
            <v>24901</v>
          </cell>
          <cell r="G4188" t="str">
            <v>11510</v>
          </cell>
          <cell r="H4188"/>
          <cell r="I4188"/>
          <cell r="J4188"/>
        </row>
        <row r="4189">
          <cell r="C4189" t="str">
            <v>SELLADOR TIPO AMERICANO DE 19 LTS.</v>
          </cell>
          <cell r="D4189" t="str">
            <v>24900017-0002</v>
          </cell>
          <cell r="E4189" t="str">
            <v>Pieza</v>
          </cell>
          <cell r="F4189" t="str">
            <v>24901</v>
          </cell>
          <cell r="G4189" t="str">
            <v>11510</v>
          </cell>
          <cell r="H4189"/>
          <cell r="I4189"/>
          <cell r="J4189"/>
        </row>
        <row r="4190">
          <cell r="C4190" t="str">
            <v>PINTURA VINILICA 1 LITRO</v>
          </cell>
          <cell r="D4190" t="str">
            <v>24900018-0001</v>
          </cell>
          <cell r="E4190" t="str">
            <v>Pieza</v>
          </cell>
          <cell r="F4190" t="str">
            <v>24901</v>
          </cell>
          <cell r="G4190" t="str">
            <v>11510</v>
          </cell>
          <cell r="H4190"/>
          <cell r="I4190"/>
          <cell r="J4190"/>
        </row>
        <row r="4191">
          <cell r="C4191" t="str">
            <v>PINTURA VINILICA 1 GALON</v>
          </cell>
          <cell r="D4191" t="str">
            <v>24900018-0002</v>
          </cell>
          <cell r="E4191" t="str">
            <v>Pieza</v>
          </cell>
          <cell r="F4191" t="str">
            <v>24901</v>
          </cell>
          <cell r="G4191" t="str">
            <v>11510</v>
          </cell>
          <cell r="H4191"/>
          <cell r="I4191"/>
          <cell r="J4191"/>
        </row>
        <row r="4192">
          <cell r="C4192" t="str">
            <v>PINTURA VINILICA PRO-1000 GRIS PERLA</v>
          </cell>
          <cell r="D4192" t="str">
            <v>24900018-0003</v>
          </cell>
          <cell r="E4192" t="str">
            <v>Pieza</v>
          </cell>
          <cell r="F4192" t="str">
            <v>24901</v>
          </cell>
          <cell r="G4192" t="str">
            <v>11510</v>
          </cell>
          <cell r="H4192"/>
          <cell r="I4192"/>
          <cell r="J4192"/>
        </row>
        <row r="4193">
          <cell r="C4193" t="str">
            <v>DISPERSANTE</v>
          </cell>
          <cell r="D4193" t="str">
            <v>24900019-0001</v>
          </cell>
          <cell r="E4193" t="str">
            <v>GALON</v>
          </cell>
          <cell r="F4193" t="str">
            <v>24901</v>
          </cell>
          <cell r="G4193" t="str">
            <v>11510</v>
          </cell>
          <cell r="H4193"/>
          <cell r="I4193"/>
          <cell r="J4193"/>
        </row>
        <row r="4194">
          <cell r="C4194" t="str">
            <v>SOLVENTE SECADO NORMAL</v>
          </cell>
          <cell r="D4194" t="str">
            <v>24900019-0002</v>
          </cell>
          <cell r="E4194" t="str">
            <v>GALON</v>
          </cell>
          <cell r="F4194" t="str">
            <v>24901</v>
          </cell>
          <cell r="G4194" t="str">
            <v>11510</v>
          </cell>
          <cell r="H4194"/>
          <cell r="I4194"/>
          <cell r="J4194"/>
        </row>
        <row r="4195">
          <cell r="C4195" t="str">
            <v>SOLVENTE SECADO RAPIDO</v>
          </cell>
          <cell r="D4195" t="str">
            <v>24900019-0003</v>
          </cell>
          <cell r="E4195" t="str">
            <v>GALON</v>
          </cell>
          <cell r="F4195" t="str">
            <v>24901</v>
          </cell>
          <cell r="G4195" t="str">
            <v>11510</v>
          </cell>
          <cell r="H4195"/>
          <cell r="I4195"/>
          <cell r="J4195"/>
        </row>
        <row r="4196">
          <cell r="C4196" t="str">
            <v>THINER</v>
          </cell>
          <cell r="D4196" t="str">
            <v>24900020-0001</v>
          </cell>
          <cell r="E4196" t="str">
            <v>LITRO</v>
          </cell>
          <cell r="F4196" t="str">
            <v>24901</v>
          </cell>
          <cell r="G4196" t="str">
            <v>11510</v>
          </cell>
          <cell r="H4196"/>
          <cell r="I4196"/>
          <cell r="J4196"/>
        </row>
        <row r="4197">
          <cell r="C4197" t="str">
            <v>SOLVENTES PARA PINTURA</v>
          </cell>
          <cell r="D4197" t="str">
            <v>24900020-0003</v>
          </cell>
          <cell r="E4197" t="str">
            <v>Pieza</v>
          </cell>
          <cell r="F4197" t="str">
            <v>24901</v>
          </cell>
          <cell r="G4197" t="str">
            <v>11510</v>
          </cell>
          <cell r="H4197"/>
          <cell r="I4197"/>
          <cell r="J4197"/>
        </row>
        <row r="4198">
          <cell r="C4198" t="str">
            <v>TAQUETE DE EXPANSION</v>
          </cell>
          <cell r="D4198" t="str">
            <v>24900021-0001</v>
          </cell>
          <cell r="E4198" t="str">
            <v>PAQUETE</v>
          </cell>
          <cell r="F4198" t="str">
            <v>24901</v>
          </cell>
          <cell r="G4198" t="str">
            <v>11510</v>
          </cell>
          <cell r="H4198"/>
          <cell r="I4198"/>
          <cell r="J4198"/>
        </row>
        <row r="4199">
          <cell r="C4199" t="str">
            <v>TAQUETE DE MADERA</v>
          </cell>
          <cell r="D4199" t="str">
            <v>24900021-0002</v>
          </cell>
          <cell r="E4199" t="str">
            <v>PAQUETE</v>
          </cell>
          <cell r="F4199" t="str">
            <v>24901</v>
          </cell>
          <cell r="G4199" t="str">
            <v>11510</v>
          </cell>
          <cell r="H4199"/>
          <cell r="I4199"/>
          <cell r="J4199"/>
        </row>
        <row r="4200">
          <cell r="C4200" t="str">
            <v>TAQUETE DE PLASTICO</v>
          </cell>
          <cell r="D4200" t="str">
            <v>24900021-0003</v>
          </cell>
          <cell r="E4200" t="str">
            <v>Pieza</v>
          </cell>
          <cell r="F4200" t="str">
            <v>24901</v>
          </cell>
          <cell r="G4200" t="str">
            <v>11510</v>
          </cell>
          <cell r="H4200">
            <v>51263</v>
          </cell>
          <cell r="I4200"/>
          <cell r="J4200"/>
        </row>
        <row r="4201">
          <cell r="C4201" t="str">
            <v>COMPUESTO READY MIX ESTANDAR</v>
          </cell>
          <cell r="D4201" t="str">
            <v>24901001-0001</v>
          </cell>
          <cell r="E4201" t="str">
            <v>Pieza</v>
          </cell>
          <cell r="F4201" t="str">
            <v>24901</v>
          </cell>
          <cell r="G4201" t="str">
            <v>11510</v>
          </cell>
          <cell r="H4201"/>
          <cell r="I4201"/>
          <cell r="J4201"/>
        </row>
        <row r="4202">
          <cell r="C4202" t="str">
            <v>RELLENADOR PLASTICO HP COLOR CAR</v>
          </cell>
          <cell r="D4202" t="str">
            <v>24901001-0002</v>
          </cell>
          <cell r="E4202" t="str">
            <v>BOTE</v>
          </cell>
          <cell r="F4202" t="str">
            <v>24901</v>
          </cell>
          <cell r="G4202" t="str">
            <v>11510</v>
          </cell>
          <cell r="H4202"/>
          <cell r="I4202"/>
          <cell r="J4202"/>
        </row>
        <row r="4203">
          <cell r="C4203" t="str">
            <v>SELLADOR DE NITROCELULOSA</v>
          </cell>
          <cell r="D4203" t="str">
            <v>24901001-0003</v>
          </cell>
          <cell r="E4203" t="str">
            <v>BOTE</v>
          </cell>
          <cell r="F4203" t="str">
            <v>24901</v>
          </cell>
          <cell r="G4203" t="str">
            <v>11510</v>
          </cell>
          <cell r="H4203"/>
          <cell r="I4203"/>
          <cell r="J4203"/>
        </row>
        <row r="4204">
          <cell r="C4204" t="str">
            <v>SELLADOR DE SILICON 100%</v>
          </cell>
          <cell r="D4204" t="str">
            <v>24901001-0004</v>
          </cell>
          <cell r="E4204" t="str">
            <v>Pieza</v>
          </cell>
          <cell r="F4204" t="str">
            <v>24901</v>
          </cell>
          <cell r="G4204" t="str">
            <v>11510</v>
          </cell>
          <cell r="H4204"/>
          <cell r="I4204"/>
          <cell r="J4204"/>
        </row>
        <row r="4205">
          <cell r="C4205" t="str">
            <v>SELLADOR ELASTICO DE POLIURETANO DE SECADO RAPIDO</v>
          </cell>
          <cell r="D4205" t="str">
            <v>24901001-0005</v>
          </cell>
          <cell r="E4205" t="str">
            <v>Pieza</v>
          </cell>
          <cell r="F4205" t="str">
            <v>24901</v>
          </cell>
          <cell r="G4205" t="str">
            <v>11510</v>
          </cell>
          <cell r="H4205"/>
          <cell r="I4205"/>
          <cell r="J4205"/>
        </row>
        <row r="4206">
          <cell r="C4206" t="str">
            <v>SELLADOR DE SILICON PARA POLICARBONATO</v>
          </cell>
          <cell r="D4206" t="str">
            <v>24901001-0006</v>
          </cell>
          <cell r="E4206" t="str">
            <v>Pieza</v>
          </cell>
          <cell r="F4206" t="str">
            <v>24901</v>
          </cell>
          <cell r="G4206" t="str">
            <v>11510</v>
          </cell>
          <cell r="H4206"/>
          <cell r="I4206"/>
          <cell r="J4206"/>
        </row>
        <row r="4207">
          <cell r="C4207" t="str">
            <v>LACA AUTOMOTIVA</v>
          </cell>
          <cell r="D4207" t="str">
            <v>24901001-0007</v>
          </cell>
          <cell r="E4207" t="str">
            <v>BOTE</v>
          </cell>
          <cell r="F4207" t="str">
            <v>24901</v>
          </cell>
          <cell r="G4207" t="str">
            <v>11510</v>
          </cell>
          <cell r="H4207"/>
          <cell r="I4207"/>
          <cell r="J4207"/>
        </row>
        <row r="4208">
          <cell r="C4208" t="str">
            <v>COMPUESTO ASFALTICO EMULSIONADO BASE AGUA</v>
          </cell>
          <cell r="D4208" t="str">
            <v>24901001-0008</v>
          </cell>
          <cell r="E4208" t="str">
            <v>BOTE</v>
          </cell>
          <cell r="F4208" t="str">
            <v>24901</v>
          </cell>
          <cell r="G4208" t="str">
            <v>11510</v>
          </cell>
          <cell r="H4208"/>
          <cell r="I4208"/>
          <cell r="J4208"/>
        </row>
        <row r="4209">
          <cell r="C4209" t="str">
            <v>ACABADO PROTECTOR</v>
          </cell>
          <cell r="D4209" t="str">
            <v>24901001-0009</v>
          </cell>
          <cell r="E4209" t="str">
            <v>BOTE</v>
          </cell>
          <cell r="F4209" t="str">
            <v>24901</v>
          </cell>
          <cell r="G4209" t="str">
            <v>11510</v>
          </cell>
          <cell r="H4209"/>
          <cell r="I4209"/>
          <cell r="J4209"/>
        </row>
        <row r="4210">
          <cell r="C4210" t="str">
            <v>CINTA DE REFUERZO PARA JUNTAS</v>
          </cell>
          <cell r="D4210" t="str">
            <v>24901001-0010</v>
          </cell>
          <cell r="E4210" t="str">
            <v>ROLLO</v>
          </cell>
          <cell r="F4210" t="str">
            <v>24901</v>
          </cell>
          <cell r="G4210" t="str">
            <v>11510</v>
          </cell>
          <cell r="H4210"/>
          <cell r="I4210"/>
          <cell r="J4210"/>
        </row>
        <row r="4211">
          <cell r="C4211" t="str">
            <v>PINTURA VINIL ACRILICA</v>
          </cell>
          <cell r="D4211" t="str">
            <v>24901001-0011</v>
          </cell>
          <cell r="E4211" t="str">
            <v>Pieza</v>
          </cell>
          <cell r="F4211" t="str">
            <v>24901</v>
          </cell>
          <cell r="G4211" t="str">
            <v>11510</v>
          </cell>
          <cell r="H4211"/>
          <cell r="I4211"/>
          <cell r="J4211"/>
        </row>
        <row r="4212">
          <cell r="C4212" t="str">
            <v>PEGAMENTO DE CONTACTO</v>
          </cell>
          <cell r="D4212" t="str">
            <v>24901001-0012</v>
          </cell>
          <cell r="E4212" t="str">
            <v>Pieza</v>
          </cell>
          <cell r="F4212" t="str">
            <v>24901</v>
          </cell>
          <cell r="G4212" t="str">
            <v>11510</v>
          </cell>
          <cell r="H4212"/>
          <cell r="I4212"/>
          <cell r="J4212"/>
        </row>
        <row r="4213">
          <cell r="C4213" t="str">
            <v>LIJA</v>
          </cell>
          <cell r="D4213" t="str">
            <v>24901001-0013</v>
          </cell>
          <cell r="E4213" t="str">
            <v>Pieza</v>
          </cell>
          <cell r="F4213" t="str">
            <v>24901</v>
          </cell>
          <cell r="G4213" t="str">
            <v>11510</v>
          </cell>
          <cell r="H4213"/>
          <cell r="I4213"/>
          <cell r="J4213"/>
        </row>
        <row r="4214">
          <cell r="C4214" t="str">
            <v>PEGAMENTO BALNCO 850</v>
          </cell>
          <cell r="D4214" t="str">
            <v>24901001-0014</v>
          </cell>
          <cell r="E4214" t="str">
            <v>BOTE</v>
          </cell>
          <cell r="F4214" t="str">
            <v>24901</v>
          </cell>
          <cell r="G4214" t="str">
            <v>11510</v>
          </cell>
          <cell r="H4214"/>
          <cell r="I4214"/>
          <cell r="J4214"/>
        </row>
        <row r="4215">
          <cell r="C4215" t="str">
            <v>PEGAMENTO DE CONTACTO</v>
          </cell>
          <cell r="D4215" t="str">
            <v>24901001-0015</v>
          </cell>
          <cell r="E4215" t="str">
            <v>BOTE</v>
          </cell>
          <cell r="F4215" t="str">
            <v>24901</v>
          </cell>
          <cell r="G4215" t="str">
            <v>11510</v>
          </cell>
          <cell r="H4215">
            <v>51263</v>
          </cell>
          <cell r="I4215"/>
          <cell r="J4215"/>
        </row>
        <row r="4216">
          <cell r="C4216" t="str">
            <v>SELLADOR PARA MADERA</v>
          </cell>
          <cell r="D4216" t="str">
            <v>24901001-0016</v>
          </cell>
          <cell r="E4216" t="str">
            <v>GALON</v>
          </cell>
          <cell r="F4216" t="str">
            <v>24901</v>
          </cell>
          <cell r="G4216" t="str">
            <v>11510</v>
          </cell>
          <cell r="H4216">
            <v>51263</v>
          </cell>
          <cell r="I4216"/>
          <cell r="J4216"/>
        </row>
        <row r="4217">
          <cell r="C4217" t="str">
            <v>PISTOLA PARA SILICON</v>
          </cell>
          <cell r="D4217" t="str">
            <v>24901001-0017</v>
          </cell>
          <cell r="E4217" t="str">
            <v>Pieza</v>
          </cell>
          <cell r="F4217" t="str">
            <v>24901</v>
          </cell>
          <cell r="G4217" t="str">
            <v>11510</v>
          </cell>
          <cell r="H4217">
            <v>51263</v>
          </cell>
          <cell r="I4217"/>
          <cell r="J4217"/>
        </row>
        <row r="4218">
          <cell r="C4218" t="str">
            <v>PEGAMENTO EPOXICO</v>
          </cell>
          <cell r="D4218" t="str">
            <v>24901001-0018</v>
          </cell>
          <cell r="E4218" t="str">
            <v>Pieza</v>
          </cell>
          <cell r="F4218" t="str">
            <v>24901</v>
          </cell>
          <cell r="G4218" t="str">
            <v>11510</v>
          </cell>
          <cell r="H4218">
            <v>51263</v>
          </cell>
          <cell r="I4218"/>
          <cell r="J4218"/>
        </row>
        <row r="4219">
          <cell r="C4219" t="str">
            <v>PINTURA EPOXICA</v>
          </cell>
          <cell r="D4219" t="str">
            <v>24901001-0019</v>
          </cell>
          <cell r="E4219" t="str">
            <v>BOTE</v>
          </cell>
          <cell r="F4219" t="str">
            <v>24901</v>
          </cell>
          <cell r="G4219" t="str">
            <v>11510</v>
          </cell>
          <cell r="H4219">
            <v>51263</v>
          </cell>
          <cell r="I4219"/>
          <cell r="J4219"/>
        </row>
        <row r="4220">
          <cell r="C4220" t="str">
            <v>COPLE PVC</v>
          </cell>
          <cell r="D4220" t="str">
            <v>24901001-0020</v>
          </cell>
          <cell r="E4220" t="str">
            <v>Pieza</v>
          </cell>
          <cell r="F4220" t="str">
            <v>24901</v>
          </cell>
          <cell r="G4220" t="str">
            <v>11510</v>
          </cell>
          <cell r="H4220">
            <v>51263</v>
          </cell>
          <cell r="I4220"/>
          <cell r="J4220"/>
        </row>
        <row r="4221">
          <cell r="C4221" t="str">
            <v>CONECTOR PVC</v>
          </cell>
          <cell r="D4221" t="str">
            <v>24901001-0021</v>
          </cell>
          <cell r="E4221" t="str">
            <v>Pieza</v>
          </cell>
          <cell r="F4221" t="str">
            <v>24901</v>
          </cell>
          <cell r="G4221" t="str">
            <v>11510</v>
          </cell>
          <cell r="H4221">
            <v>51263</v>
          </cell>
          <cell r="I4221"/>
          <cell r="J4221"/>
        </row>
        <row r="4222">
          <cell r="C4222" t="str">
            <v>ADAPTADOR MACHO PVC</v>
          </cell>
          <cell r="D4222" t="str">
            <v>24901001-0022</v>
          </cell>
          <cell r="E4222" t="str">
            <v>Pieza</v>
          </cell>
          <cell r="F4222" t="str">
            <v>24901</v>
          </cell>
          <cell r="G4222" t="str">
            <v>11510</v>
          </cell>
          <cell r="H4222">
            <v>51263</v>
          </cell>
          <cell r="I4222"/>
          <cell r="J4222"/>
        </row>
        <row r="4223">
          <cell r="C4223" t="str">
            <v>CATALIZADOR PARA ESMALTE</v>
          </cell>
          <cell r="D4223" t="str">
            <v>24901001-0023</v>
          </cell>
          <cell r="E4223" t="str">
            <v>Pieza</v>
          </cell>
          <cell r="F4223" t="str">
            <v>24901</v>
          </cell>
          <cell r="G4223" t="str">
            <v>11510</v>
          </cell>
          <cell r="H4223">
            <v>51263</v>
          </cell>
          <cell r="I4223"/>
          <cell r="J4223"/>
        </row>
        <row r="4224">
          <cell r="C4224" t="str">
            <v>PINTURA VINILICA</v>
          </cell>
          <cell r="D4224" t="str">
            <v>24901001-0024</v>
          </cell>
          <cell r="E4224" t="str">
            <v>Pieza</v>
          </cell>
          <cell r="F4224" t="str">
            <v>24901</v>
          </cell>
          <cell r="G4224" t="str">
            <v>11510</v>
          </cell>
          <cell r="H4224">
            <v>51263</v>
          </cell>
          <cell r="I4224"/>
          <cell r="J4224"/>
        </row>
        <row r="4225">
          <cell r="C4225" t="str">
            <v>SILICON</v>
          </cell>
          <cell r="D4225" t="str">
            <v>24901001-0025</v>
          </cell>
          <cell r="E4225" t="str">
            <v>CAJA</v>
          </cell>
          <cell r="F4225" t="str">
            <v>24901</v>
          </cell>
          <cell r="G4225" t="str">
            <v>11510</v>
          </cell>
          <cell r="H4225">
            <v>51263</v>
          </cell>
          <cell r="I4225"/>
          <cell r="J4225"/>
        </row>
        <row r="4226">
          <cell r="C4226" t="str">
            <v>ACELERADOR DE CIANOCRILATO</v>
          </cell>
          <cell r="D4226" t="str">
            <v>24901001-0026</v>
          </cell>
          <cell r="E4226" t="str">
            <v>Pieza</v>
          </cell>
          <cell r="F4226" t="str">
            <v>24901</v>
          </cell>
          <cell r="G4226" t="str">
            <v>11510</v>
          </cell>
          <cell r="H4226">
            <v>51263</v>
          </cell>
          <cell r="I4226"/>
          <cell r="J4226"/>
        </row>
        <row r="4227">
          <cell r="C4227" t="str">
            <v>ADHESIVO DE CIANOCRILATO</v>
          </cell>
          <cell r="D4227" t="str">
            <v>24901001-0027</v>
          </cell>
          <cell r="E4227" t="str">
            <v>Pieza</v>
          </cell>
          <cell r="F4227" t="str">
            <v>24901</v>
          </cell>
          <cell r="G4227" t="str">
            <v>11510</v>
          </cell>
          <cell r="H4227">
            <v>51263</v>
          </cell>
          <cell r="I4227"/>
          <cell r="J4227"/>
        </row>
        <row r="4228">
          <cell r="C4228" t="str">
            <v>PINTURA METALICA</v>
          </cell>
          <cell r="D4228" t="str">
            <v>24901001-0028</v>
          </cell>
          <cell r="E4228" t="str">
            <v>Pieza</v>
          </cell>
          <cell r="F4228" t="str">
            <v>24901</v>
          </cell>
          <cell r="G4228" t="str">
            <v>11510</v>
          </cell>
          <cell r="H4228">
            <v>51263</v>
          </cell>
          <cell r="I4228"/>
          <cell r="J4228"/>
        </row>
        <row r="4229">
          <cell r="C4229" t="str">
            <v>THINER</v>
          </cell>
          <cell r="D4229" t="str">
            <v>24901001-0029</v>
          </cell>
          <cell r="E4229" t="str">
            <v>BOTE</v>
          </cell>
          <cell r="F4229" t="str">
            <v>24901</v>
          </cell>
          <cell r="G4229" t="str">
            <v>11510</v>
          </cell>
          <cell r="H4229"/>
          <cell r="I4229"/>
          <cell r="J4229"/>
        </row>
        <row r="4230">
          <cell r="C4230" t="str">
            <v>AISLANTE  CON CATALIZADOR</v>
          </cell>
          <cell r="D4230" t="str">
            <v>24901001-0030</v>
          </cell>
          <cell r="E4230" t="str">
            <v>BOTE</v>
          </cell>
          <cell r="F4230" t="str">
            <v>24901</v>
          </cell>
          <cell r="G4230" t="str">
            <v>11510</v>
          </cell>
          <cell r="H4230"/>
          <cell r="I4230"/>
          <cell r="J4230"/>
        </row>
        <row r="4231">
          <cell r="C4231" t="str">
            <v>PASTA PARA PULIR</v>
          </cell>
          <cell r="D4231" t="str">
            <v>24901001-0031</v>
          </cell>
          <cell r="E4231" t="str">
            <v>KILOGRAMO</v>
          </cell>
          <cell r="F4231" t="str">
            <v>24901</v>
          </cell>
          <cell r="G4231" t="str">
            <v>11510</v>
          </cell>
          <cell r="H4231"/>
          <cell r="I4231"/>
          <cell r="J4231"/>
        </row>
        <row r="4232">
          <cell r="C4232" t="str">
            <v>PASTA TEXTURIZADA</v>
          </cell>
          <cell r="D4232" t="str">
            <v>24901001-0032</v>
          </cell>
          <cell r="E4232" t="str">
            <v>CUBETA</v>
          </cell>
          <cell r="F4232" t="str">
            <v>24901</v>
          </cell>
          <cell r="G4232" t="str">
            <v>11510</v>
          </cell>
          <cell r="H4232"/>
          <cell r="I4232"/>
          <cell r="J4232"/>
        </row>
        <row r="4233">
          <cell r="C4233" t="str">
            <v>SELLADOR PARA MADERA</v>
          </cell>
          <cell r="D4233" t="str">
            <v>24901001-0033</v>
          </cell>
          <cell r="E4233" t="str">
            <v>BOTE</v>
          </cell>
          <cell r="F4233" t="str">
            <v>24901</v>
          </cell>
          <cell r="G4233" t="str">
            <v>11510</v>
          </cell>
          <cell r="H4233"/>
          <cell r="I4233"/>
          <cell r="J4233"/>
        </row>
        <row r="4234">
          <cell r="C4234" t="str">
            <v>TEE DE PVC</v>
          </cell>
          <cell r="D4234" t="str">
            <v>24901001-0034</v>
          </cell>
          <cell r="E4234" t="str">
            <v>Pieza</v>
          </cell>
          <cell r="F4234" t="str">
            <v>24901</v>
          </cell>
          <cell r="G4234" t="str">
            <v>11510</v>
          </cell>
          <cell r="H4234"/>
          <cell r="I4234"/>
          <cell r="J4234"/>
        </row>
        <row r="4235">
          <cell r="C4235" t="str">
            <v>CINTA DE TEFLON</v>
          </cell>
          <cell r="D4235" t="str">
            <v>24901001-0035</v>
          </cell>
          <cell r="E4235" t="str">
            <v>Pieza</v>
          </cell>
          <cell r="F4235" t="str">
            <v>24901</v>
          </cell>
          <cell r="G4235" t="str">
            <v>11510</v>
          </cell>
          <cell r="H4235"/>
          <cell r="I4235"/>
          <cell r="J4235"/>
        </row>
        <row r="4236">
          <cell r="C4236" t="str">
            <v>REDUCCION</v>
          </cell>
          <cell r="D4236" t="str">
            <v>24901001-0036</v>
          </cell>
          <cell r="E4236" t="str">
            <v>Pieza</v>
          </cell>
          <cell r="F4236" t="str">
            <v>24901</v>
          </cell>
          <cell r="G4236" t="str">
            <v>11510</v>
          </cell>
          <cell r="H4236"/>
          <cell r="I4236"/>
          <cell r="J4236"/>
        </row>
        <row r="4237">
          <cell r="C4237" t="str">
            <v>SELLADOR PARA PISO</v>
          </cell>
          <cell r="D4237" t="str">
            <v>24901001-0037</v>
          </cell>
          <cell r="E4237" t="str">
            <v>Pieza</v>
          </cell>
          <cell r="F4237" t="str">
            <v>24901</v>
          </cell>
          <cell r="G4237" t="str">
            <v>11510</v>
          </cell>
          <cell r="H4237"/>
          <cell r="I4237"/>
          <cell r="J4237"/>
        </row>
        <row r="4238">
          <cell r="C4238" t="str">
            <v>MEMBRANA DE REFUERZO</v>
          </cell>
          <cell r="D4238" t="str">
            <v>24901001-0038</v>
          </cell>
          <cell r="E4238" t="str">
            <v>ROLLO</v>
          </cell>
          <cell r="F4238" t="str">
            <v>24901</v>
          </cell>
          <cell r="G4238" t="str">
            <v>11510</v>
          </cell>
          <cell r="H4238"/>
          <cell r="I4238"/>
          <cell r="J4238"/>
        </row>
        <row r="4239">
          <cell r="C4239" t="str">
            <v>ABRAZADERA DE UÑA</v>
          </cell>
          <cell r="D4239" t="str">
            <v>24901001-0039</v>
          </cell>
          <cell r="E4239" t="str">
            <v>Pieza</v>
          </cell>
          <cell r="F4239" t="str">
            <v>24901</v>
          </cell>
          <cell r="G4239" t="str">
            <v>11510</v>
          </cell>
          <cell r="H4239"/>
          <cell r="I4239"/>
          <cell r="J4239"/>
        </row>
        <row r="4240">
          <cell r="C4240" t="str">
            <v>AISLADOR TIPO CARRETE</v>
          </cell>
          <cell r="D4240" t="str">
            <v>24901001-0040</v>
          </cell>
          <cell r="E4240" t="str">
            <v>Pieza</v>
          </cell>
          <cell r="F4240" t="str">
            <v>24901</v>
          </cell>
          <cell r="G4240" t="str">
            <v>11510</v>
          </cell>
          <cell r="H4240"/>
          <cell r="I4240"/>
          <cell r="J4240"/>
        </row>
        <row r="4241">
          <cell r="C4241" t="str">
            <v>BARNIZ PARA MADERA</v>
          </cell>
          <cell r="D4241" t="str">
            <v>24901001-0041</v>
          </cell>
          <cell r="E4241" t="str">
            <v>BOTE</v>
          </cell>
          <cell r="F4241" t="str">
            <v>24901</v>
          </cell>
          <cell r="G4241" t="str">
            <v>11510</v>
          </cell>
          <cell r="H4241"/>
          <cell r="I4241"/>
          <cell r="J4241"/>
        </row>
        <row r="4242">
          <cell r="C4242" t="str">
            <v>YEE DE PVC</v>
          </cell>
          <cell r="D4242" t="str">
            <v>24901001-0042</v>
          </cell>
          <cell r="E4242" t="str">
            <v>Pieza</v>
          </cell>
          <cell r="F4242" t="str">
            <v>24901</v>
          </cell>
          <cell r="G4242" t="str">
            <v>11510</v>
          </cell>
          <cell r="H4242"/>
          <cell r="I4242"/>
          <cell r="J4242"/>
        </row>
        <row r="4243">
          <cell r="C4243" t="str">
            <v>TAPON DE PVC</v>
          </cell>
          <cell r="D4243" t="str">
            <v>24901001-0043</v>
          </cell>
          <cell r="E4243" t="str">
            <v>Pieza</v>
          </cell>
          <cell r="F4243" t="str">
            <v>24901</v>
          </cell>
          <cell r="G4243" t="str">
            <v>11510</v>
          </cell>
          <cell r="H4243">
            <v>51263</v>
          </cell>
          <cell r="I4243"/>
          <cell r="J4243"/>
        </row>
        <row r="4244">
          <cell r="C4244" t="str">
            <v>ADHESIVO PARA PISO DE PORCELANATO -</v>
          </cell>
          <cell r="D4244" t="str">
            <v>24901001-0044</v>
          </cell>
          <cell r="E4244" t="str">
            <v>Pieza</v>
          </cell>
          <cell r="F4244" t="str">
            <v>24901</v>
          </cell>
          <cell r="G4244" t="str">
            <v>11510</v>
          </cell>
          <cell r="H4244"/>
          <cell r="I4244"/>
          <cell r="J4244"/>
        </row>
        <row r="4245">
          <cell r="C4245" t="str">
            <v>ADHESIVO COLOR PLATA -</v>
          </cell>
          <cell r="D4245" t="str">
            <v>24901001-0045</v>
          </cell>
          <cell r="E4245" t="str">
            <v>Pieza</v>
          </cell>
          <cell r="F4245" t="str">
            <v>24901</v>
          </cell>
          <cell r="G4245" t="str">
            <v>11510</v>
          </cell>
          <cell r="H4245">
            <v>51263</v>
          </cell>
          <cell r="I4245"/>
          <cell r="J4245"/>
        </row>
        <row r="4246">
          <cell r="C4246" t="str">
            <v>BOQUILLA PASTA BLANCA -</v>
          </cell>
          <cell r="D4246" t="str">
            <v>24901001-0046</v>
          </cell>
          <cell r="E4246" t="str">
            <v>Pieza</v>
          </cell>
          <cell r="F4246" t="str">
            <v>24901</v>
          </cell>
          <cell r="G4246" t="str">
            <v>11510</v>
          </cell>
          <cell r="H4246">
            <v>51263</v>
          </cell>
          <cell r="I4246"/>
          <cell r="J4246"/>
        </row>
        <row r="4247">
          <cell r="C4247" t="str">
            <v>CINTA METALICA PARA DUCTOS -</v>
          </cell>
          <cell r="D4247" t="str">
            <v>24901001-0047</v>
          </cell>
          <cell r="E4247" t="str">
            <v>Pieza</v>
          </cell>
          <cell r="F4247" t="str">
            <v>24901</v>
          </cell>
          <cell r="G4247" t="str">
            <v>11510</v>
          </cell>
          <cell r="H4247">
            <v>51264</v>
          </cell>
          <cell r="I4247"/>
          <cell r="J4247"/>
        </row>
        <row r="4248">
          <cell r="C4248" t="str">
            <v>SELLADOR -</v>
          </cell>
          <cell r="D4248" t="str">
            <v>24901001-0048</v>
          </cell>
          <cell r="E4248" t="str">
            <v>Pieza</v>
          </cell>
          <cell r="F4248" t="str">
            <v>24901</v>
          </cell>
          <cell r="G4248" t="str">
            <v>11510</v>
          </cell>
          <cell r="H4248"/>
          <cell r="I4248"/>
          <cell r="J4248"/>
        </row>
        <row r="4249">
          <cell r="C4249" t="str">
            <v>SELLADOR ADHECON -</v>
          </cell>
          <cell r="D4249" t="str">
            <v>24901001-0049</v>
          </cell>
          <cell r="E4249" t="str">
            <v>Pieza</v>
          </cell>
          <cell r="F4249" t="str">
            <v>24901</v>
          </cell>
          <cell r="G4249" t="str">
            <v>11510</v>
          </cell>
          <cell r="H4249"/>
          <cell r="I4249"/>
          <cell r="J4249"/>
        </row>
        <row r="4250">
          <cell r="C4250" t="str">
            <v>SELLADOR SHELAC  -</v>
          </cell>
          <cell r="D4250" t="str">
            <v>24901001-0050</v>
          </cell>
          <cell r="E4250" t="str">
            <v>Pieza</v>
          </cell>
          <cell r="F4250" t="str">
            <v>24901</v>
          </cell>
          <cell r="G4250" t="str">
            <v>11510</v>
          </cell>
          <cell r="H4250"/>
          <cell r="I4250"/>
          <cell r="J4250"/>
        </row>
        <row r="4251">
          <cell r="C4251" t="str">
            <v>SELLO FORMULA 2000 PARA FIERRO FUNDIDO -</v>
          </cell>
          <cell r="D4251" t="str">
            <v>24901001-0051</v>
          </cell>
          <cell r="E4251" t="str">
            <v>BOLSA</v>
          </cell>
          <cell r="F4251" t="str">
            <v>24901</v>
          </cell>
          <cell r="G4251" t="str">
            <v>11510</v>
          </cell>
          <cell r="H4251"/>
          <cell r="I4251"/>
          <cell r="J4251"/>
        </row>
        <row r="4252">
          <cell r="C4252" t="str">
            <v>SEPARADORES DE PISO DE 5MM -</v>
          </cell>
          <cell r="D4252" t="str">
            <v>24901001-0052</v>
          </cell>
          <cell r="E4252" t="str">
            <v>Pieza</v>
          </cell>
          <cell r="F4252" t="str">
            <v>24901</v>
          </cell>
          <cell r="G4252" t="str">
            <v>11510</v>
          </cell>
          <cell r="H4252"/>
          <cell r="I4252"/>
          <cell r="J4252"/>
        </row>
        <row r="4253">
          <cell r="C4253" t="str">
            <v>CEMENTO PLASTICO</v>
          </cell>
          <cell r="D4253" t="str">
            <v>24901001-0053</v>
          </cell>
          <cell r="E4253" t="str">
            <v>GALON</v>
          </cell>
          <cell r="F4253" t="str">
            <v>24901</v>
          </cell>
          <cell r="G4253" t="str">
            <v>11510</v>
          </cell>
          <cell r="H4253"/>
          <cell r="I4253"/>
          <cell r="J4253"/>
        </row>
        <row r="4254">
          <cell r="C4254" t="str">
            <v>PLAFON PARA TECHO FALSO</v>
          </cell>
          <cell r="D4254" t="str">
            <v>24901001-0054</v>
          </cell>
          <cell r="E4254" t="str">
            <v>METRO CUADRADO</v>
          </cell>
          <cell r="F4254" t="str">
            <v>24901</v>
          </cell>
          <cell r="G4254" t="str">
            <v>11510</v>
          </cell>
          <cell r="H4254"/>
          <cell r="I4254"/>
          <cell r="J4254"/>
        </row>
        <row r="4255">
          <cell r="C4255" t="str">
            <v>PINTURA PARA PIZARRON INCLUYE KIT DE APLICACION</v>
          </cell>
          <cell r="D4255" t="str">
            <v>24901001-0055</v>
          </cell>
          <cell r="E4255" t="str">
            <v>PAQUETE</v>
          </cell>
          <cell r="F4255" t="str">
            <v>24901</v>
          </cell>
          <cell r="G4255" t="str">
            <v>11510</v>
          </cell>
          <cell r="H4255"/>
          <cell r="I4255"/>
          <cell r="J4255"/>
        </row>
        <row r="4256">
          <cell r="C4256" t="str">
            <v>TAQUETE DE EXPANSION</v>
          </cell>
          <cell r="D4256" t="str">
            <v>24901001-0056</v>
          </cell>
          <cell r="E4256" t="str">
            <v>Pieza</v>
          </cell>
          <cell r="F4256" t="str">
            <v>24901</v>
          </cell>
          <cell r="G4256" t="str">
            <v>11510</v>
          </cell>
          <cell r="H4256"/>
          <cell r="I4256"/>
          <cell r="J4256"/>
        </row>
        <row r="4257">
          <cell r="C4257" t="str">
            <v>SOPORTE TIPO CLIP CON VARILLA ROSCADA</v>
          </cell>
          <cell r="D4257" t="str">
            <v>24901001-0059</v>
          </cell>
          <cell r="E4257" t="str">
            <v>Pieza</v>
          </cell>
          <cell r="F4257" t="str">
            <v>24901</v>
          </cell>
          <cell r="G4257" t="str">
            <v>11510</v>
          </cell>
          <cell r="H4257"/>
          <cell r="I4257"/>
          <cell r="J4257"/>
        </row>
        <row r="4258">
          <cell r="C4258" t="str">
            <v>PEGAMENTO PARA PORCELANICOS Y PORCELANATO</v>
          </cell>
          <cell r="D4258" t="str">
            <v>24901001-0060</v>
          </cell>
          <cell r="E4258" t="str">
            <v>Pieza</v>
          </cell>
          <cell r="F4258" t="str">
            <v>24901</v>
          </cell>
          <cell r="G4258" t="str">
            <v>11510</v>
          </cell>
          <cell r="H4258"/>
          <cell r="I4258"/>
          <cell r="J4258"/>
        </row>
        <row r="4259">
          <cell r="C4259" t="str">
            <v>REDUCCION CONICA</v>
          </cell>
          <cell r="D4259" t="str">
            <v>24901001-0062</v>
          </cell>
          <cell r="E4259" t="str">
            <v>Pieza</v>
          </cell>
          <cell r="F4259" t="str">
            <v>24901</v>
          </cell>
          <cell r="G4259" t="str">
            <v>11510</v>
          </cell>
          <cell r="H4259"/>
          <cell r="I4259"/>
          <cell r="J4259"/>
        </row>
        <row r="4260">
          <cell r="C4260" t="str">
            <v>YEE DE ACERO</v>
          </cell>
          <cell r="D4260" t="str">
            <v>24901001-0063</v>
          </cell>
          <cell r="E4260" t="str">
            <v>Pieza</v>
          </cell>
          <cell r="F4260" t="str">
            <v>24901</v>
          </cell>
          <cell r="G4260" t="str">
            <v>11510</v>
          </cell>
          <cell r="H4260"/>
          <cell r="I4260"/>
          <cell r="J4260"/>
        </row>
        <row r="4261">
          <cell r="C4261" t="str">
            <v>ORGANIZADOR VERTICAL PARA RACK</v>
          </cell>
          <cell r="D4261" t="str">
            <v>24901001-0064</v>
          </cell>
          <cell r="E4261" t="str">
            <v>Pieza</v>
          </cell>
          <cell r="F4261" t="str">
            <v>29401</v>
          </cell>
          <cell r="G4261" t="str">
            <v>11510</v>
          </cell>
          <cell r="H4261"/>
          <cell r="I4261"/>
          <cell r="J4261"/>
        </row>
        <row r="4262">
          <cell r="C4262" t="str">
            <v>ORGANIZADOR HORIZONTAL PARA RACK</v>
          </cell>
          <cell r="D4262" t="str">
            <v>24901001-0065</v>
          </cell>
          <cell r="E4262" t="str">
            <v>Pieza</v>
          </cell>
          <cell r="F4262" t="str">
            <v>29401</v>
          </cell>
          <cell r="G4262" t="str">
            <v>11510</v>
          </cell>
          <cell r="H4262">
            <v>51264</v>
          </cell>
          <cell r="I4262"/>
          <cell r="J4262"/>
        </row>
        <row r="4263">
          <cell r="C4263" t="str">
            <v>KOLA GRANULADA</v>
          </cell>
          <cell r="D4263" t="str">
            <v>24901001-0066</v>
          </cell>
          <cell r="E4263" t="str">
            <v>BOTE</v>
          </cell>
          <cell r="F4263" t="str">
            <v>24901</v>
          </cell>
          <cell r="G4263" t="str">
            <v>11510</v>
          </cell>
          <cell r="H4263">
            <v>51264</v>
          </cell>
          <cell r="I4263"/>
          <cell r="J4263"/>
        </row>
        <row r="4264">
          <cell r="C4264" t="str">
            <v>RETARDADOR PARA LACA</v>
          </cell>
          <cell r="D4264" t="str">
            <v>24901001-0067</v>
          </cell>
          <cell r="E4264" t="str">
            <v>BOTE</v>
          </cell>
          <cell r="F4264" t="str">
            <v>24901</v>
          </cell>
          <cell r="G4264" t="str">
            <v>11510</v>
          </cell>
          <cell r="H4264">
            <v>51264</v>
          </cell>
          <cell r="I4264"/>
          <cell r="J4264"/>
        </row>
        <row r="4265">
          <cell r="C4265" t="str">
            <v>HOJA DE ACRILICO PERMATON LISO STD 1.20 X 1.80 BLANCO OPALINO</v>
          </cell>
          <cell r="D4265" t="str">
            <v>24901001-0068</v>
          </cell>
          <cell r="E4265" t="str">
            <v>Pieza</v>
          </cell>
          <cell r="F4265" t="str">
            <v>24901</v>
          </cell>
          <cell r="G4265" t="str">
            <v>11510</v>
          </cell>
          <cell r="H4265">
            <v>51264</v>
          </cell>
          <cell r="I4265"/>
          <cell r="J4265"/>
        </row>
        <row r="4266">
          <cell r="C4266" t="str">
            <v>COMPUESTO READY MIX ESTANDAR</v>
          </cell>
          <cell r="D4266" t="str">
            <v>24901001-0069</v>
          </cell>
          <cell r="E4266" t="str">
            <v>CUBETA</v>
          </cell>
          <cell r="F4266" t="str">
            <v>24901</v>
          </cell>
          <cell r="G4266" t="str">
            <v>11510</v>
          </cell>
          <cell r="H4266">
            <v>51264</v>
          </cell>
          <cell r="I4266"/>
          <cell r="J4266"/>
        </row>
        <row r="4267">
          <cell r="C4267" t="str">
            <v>TAQUETE DE PLASTICO</v>
          </cell>
          <cell r="D4267" t="str">
            <v>24901001-0070</v>
          </cell>
          <cell r="E4267" t="str">
            <v>CAJA</v>
          </cell>
          <cell r="F4267" t="str">
            <v>24901</v>
          </cell>
          <cell r="G4267" t="str">
            <v>11510</v>
          </cell>
          <cell r="H4267">
            <v>51264</v>
          </cell>
          <cell r="I4267"/>
          <cell r="J4267"/>
        </row>
        <row r="4268">
          <cell r="C4268" t="str">
            <v>REDIMIX</v>
          </cell>
          <cell r="D4268" t="str">
            <v>24901001-0071</v>
          </cell>
          <cell r="E4268" t="str">
            <v>Pieza</v>
          </cell>
          <cell r="F4268" t="str">
            <v>24901</v>
          </cell>
          <cell r="G4268" t="str">
            <v>11510</v>
          </cell>
          <cell r="H4268">
            <v>51264</v>
          </cell>
          <cell r="I4268"/>
          <cell r="J4268"/>
        </row>
        <row r="4269">
          <cell r="C4269" t="str">
            <v>CINTA DE ALUMINIO P/ SELLAR</v>
          </cell>
          <cell r="D4269" t="str">
            <v>24901001-0072</v>
          </cell>
          <cell r="E4269" t="str">
            <v>Pieza</v>
          </cell>
          <cell r="F4269" t="str">
            <v>24901</v>
          </cell>
          <cell r="G4269" t="str">
            <v>11510</v>
          </cell>
          <cell r="H4269">
            <v>51264</v>
          </cell>
          <cell r="I4269"/>
          <cell r="J4269"/>
        </row>
        <row r="4270">
          <cell r="C4270" t="str">
            <v>ADHESIVO P/ TEJA ASFALTICA</v>
          </cell>
          <cell r="D4270" t="str">
            <v>24901001-0073</v>
          </cell>
          <cell r="E4270" t="str">
            <v>Pieza</v>
          </cell>
          <cell r="F4270" t="str">
            <v>24901</v>
          </cell>
          <cell r="G4270" t="str">
            <v>11510</v>
          </cell>
          <cell r="H4270"/>
          <cell r="I4270"/>
          <cell r="J4270"/>
        </row>
        <row r="4271">
          <cell r="C4271" t="str">
            <v>SELLO FORMULA 2000 PARA FIERRO FUNDIDO</v>
          </cell>
          <cell r="D4271" t="str">
            <v>24901001-0074</v>
          </cell>
          <cell r="E4271" t="str">
            <v>PAQUETE</v>
          </cell>
          <cell r="F4271" t="str">
            <v>24901</v>
          </cell>
          <cell r="G4271" t="str">
            <v>11510</v>
          </cell>
          <cell r="H4271"/>
          <cell r="I4271"/>
          <cell r="J4271"/>
        </row>
        <row r="4272">
          <cell r="C4272" t="str">
            <v>PINTURA PARA PIZARRON INCLUYE KIT DE APLICACION</v>
          </cell>
          <cell r="D4272" t="str">
            <v>24901001-0075</v>
          </cell>
          <cell r="E4272" t="str">
            <v>JUEGO</v>
          </cell>
          <cell r="F4272" t="str">
            <v>24901</v>
          </cell>
          <cell r="G4272" t="str">
            <v>11510</v>
          </cell>
          <cell r="H4272"/>
          <cell r="I4272"/>
          <cell r="J4272"/>
        </row>
        <row r="4273">
          <cell r="C4273" t="str">
            <v>PEGAMENTO PARA PVC</v>
          </cell>
          <cell r="D4273" t="str">
            <v>24901001-0076</v>
          </cell>
          <cell r="E4273" t="str">
            <v>BOTE</v>
          </cell>
          <cell r="F4273" t="str">
            <v>24901</v>
          </cell>
          <cell r="G4273" t="str">
            <v>11510</v>
          </cell>
          <cell r="H4273"/>
          <cell r="I4273"/>
          <cell r="J4273"/>
        </row>
        <row r="4274">
          <cell r="C4274" t="str">
            <v>IMPERMEABILIZANTE</v>
          </cell>
          <cell r="D4274" t="str">
            <v>24901001-0077</v>
          </cell>
          <cell r="E4274" t="str">
            <v>CUBETA</v>
          </cell>
          <cell r="F4274" t="str">
            <v>24901</v>
          </cell>
          <cell r="G4274" t="str">
            <v>11510</v>
          </cell>
          <cell r="H4274"/>
          <cell r="I4274"/>
          <cell r="J4274"/>
        </row>
        <row r="4275">
          <cell r="C4275" t="str">
            <v>PINTURA DE ESMALTE 19 LITROS</v>
          </cell>
          <cell r="D4275" t="str">
            <v>24901001-0078</v>
          </cell>
          <cell r="E4275" t="str">
            <v>CUBETA</v>
          </cell>
          <cell r="F4275" t="str">
            <v>24901</v>
          </cell>
          <cell r="G4275" t="str">
            <v>11510</v>
          </cell>
          <cell r="H4275"/>
          <cell r="I4275"/>
          <cell r="J4275"/>
        </row>
        <row r="4276">
          <cell r="C4276" t="str">
            <v>COMPUESTO READY MIX ESTANDAR</v>
          </cell>
          <cell r="D4276" t="str">
            <v>24901001-0079</v>
          </cell>
          <cell r="E4276" t="str">
            <v>CUBETA</v>
          </cell>
          <cell r="F4276" t="str">
            <v>24901</v>
          </cell>
          <cell r="G4276" t="str">
            <v>11510</v>
          </cell>
          <cell r="H4276"/>
          <cell r="I4276"/>
          <cell r="J4276"/>
        </row>
        <row r="4277">
          <cell r="C4277" t="str">
            <v>PINTURA VINIL ACRILICA</v>
          </cell>
          <cell r="D4277" t="str">
            <v>24901001-0080</v>
          </cell>
          <cell r="E4277" t="str">
            <v>CUBETA</v>
          </cell>
          <cell r="F4277" t="str">
            <v>24901</v>
          </cell>
          <cell r="G4277" t="str">
            <v>11510</v>
          </cell>
          <cell r="H4277"/>
          <cell r="I4277"/>
          <cell r="J4277"/>
        </row>
        <row r="4278">
          <cell r="C4278" t="str">
            <v>TAQUETE DE PLASTICO</v>
          </cell>
          <cell r="D4278" t="str">
            <v>24901001-0081</v>
          </cell>
          <cell r="E4278" t="str">
            <v>CAJA</v>
          </cell>
          <cell r="F4278" t="str">
            <v>24901</v>
          </cell>
          <cell r="G4278" t="str">
            <v>11510</v>
          </cell>
          <cell r="H4278"/>
          <cell r="I4278"/>
          <cell r="J4278"/>
        </row>
        <row r="4279">
          <cell r="C4279" t="str">
            <v>PINTURA EPOXICA</v>
          </cell>
          <cell r="D4279" t="str">
            <v>24901001-0082</v>
          </cell>
          <cell r="E4279" t="str">
            <v>CUBETA</v>
          </cell>
          <cell r="F4279" t="str">
            <v>24901</v>
          </cell>
          <cell r="G4279" t="str">
            <v>11510</v>
          </cell>
          <cell r="H4279"/>
          <cell r="I4279"/>
          <cell r="J4279"/>
        </row>
        <row r="4280">
          <cell r="C4280" t="str">
            <v>ABRAZADERA PARA EXTINTOR</v>
          </cell>
          <cell r="D4280" t="str">
            <v>24901001-0085</v>
          </cell>
          <cell r="E4280" t="str">
            <v>Pieza</v>
          </cell>
          <cell r="F4280" t="str">
            <v>24901</v>
          </cell>
          <cell r="G4280" t="str">
            <v>11510</v>
          </cell>
          <cell r="H4280"/>
          <cell r="I4280"/>
          <cell r="J4280"/>
        </row>
        <row r="4281">
          <cell r="C4281" t="str">
            <v>PLASTICEMENT</v>
          </cell>
          <cell r="D4281" t="str">
            <v>24901001-0086</v>
          </cell>
          <cell r="E4281" t="str">
            <v>Pieza</v>
          </cell>
          <cell r="F4281" t="str">
            <v>24901</v>
          </cell>
          <cell r="G4281" t="str">
            <v>11510</v>
          </cell>
          <cell r="H4281"/>
          <cell r="I4281"/>
          <cell r="J4281"/>
        </row>
        <row r="4282">
          <cell r="C4282" t="str">
            <v>CINTA DE FIBRA DE VIRIO P/PANELES DE CEMENTO DE 76 MM. X 46 M.</v>
          </cell>
          <cell r="D4282" t="str">
            <v>24901001-0088</v>
          </cell>
          <cell r="E4282" t="str">
            <v>Pieza</v>
          </cell>
          <cell r="F4282" t="str">
            <v>24901</v>
          </cell>
          <cell r="G4282" t="str">
            <v>11510</v>
          </cell>
          <cell r="H4282"/>
          <cell r="I4282"/>
          <cell r="J4282"/>
        </row>
        <row r="4283">
          <cell r="C4283" t="str">
            <v>PEGAMENTO DE CONTACTO (CUBETA DE 19 LITROS)</v>
          </cell>
          <cell r="D4283" t="str">
            <v>24901001-0089</v>
          </cell>
          <cell r="E4283" t="str">
            <v>CUBETA</v>
          </cell>
          <cell r="F4283" t="str">
            <v>24901</v>
          </cell>
          <cell r="G4283" t="str">
            <v>11510</v>
          </cell>
          <cell r="H4283"/>
          <cell r="I4283"/>
          <cell r="J4283"/>
        </row>
        <row r="4284">
          <cell r="C4284" t="str">
            <v>PEGAMENTO INDUSTRIAL P/ALFOMBRAS ( CUBETA DE 19 LTS)</v>
          </cell>
          <cell r="D4284" t="str">
            <v>24901001-0090</v>
          </cell>
          <cell r="E4284" t="str">
            <v>CUBETA</v>
          </cell>
          <cell r="F4284" t="str">
            <v>24901</v>
          </cell>
          <cell r="G4284" t="str">
            <v>11510</v>
          </cell>
          <cell r="H4284"/>
          <cell r="I4284"/>
          <cell r="J4284"/>
        </row>
        <row r="4285">
          <cell r="C4285" t="str">
            <v>ACRILICO PARA GABINETE</v>
          </cell>
          <cell r="D4285" t="str">
            <v>24901001-0094</v>
          </cell>
          <cell r="E4285" t="str">
            <v>Pieza</v>
          </cell>
          <cell r="F4285" t="str">
            <v>24901</v>
          </cell>
          <cell r="G4285" t="str">
            <v>11510</v>
          </cell>
          <cell r="H4285"/>
          <cell r="I4285"/>
          <cell r="J4285"/>
        </row>
        <row r="4286">
          <cell r="C4286" t="str">
            <v>ADHESIVO EPOXICO</v>
          </cell>
          <cell r="D4286" t="str">
            <v>24901001-0095</v>
          </cell>
          <cell r="E4286" t="str">
            <v>Pieza</v>
          </cell>
          <cell r="F4286" t="str">
            <v>24901</v>
          </cell>
          <cell r="G4286" t="str">
            <v>11510</v>
          </cell>
          <cell r="H4286"/>
          <cell r="I4286"/>
          <cell r="J4286"/>
        </row>
        <row r="4287">
          <cell r="C4287" t="str">
            <v>TANQUE METALICO</v>
          </cell>
          <cell r="D4287" t="str">
            <v>24901001-0096</v>
          </cell>
          <cell r="E4287" t="str">
            <v>Pieza</v>
          </cell>
          <cell r="F4287" t="str">
            <v>24901</v>
          </cell>
          <cell r="G4287" t="str">
            <v>11510</v>
          </cell>
          <cell r="H4287"/>
          <cell r="I4287"/>
          <cell r="J4287"/>
        </row>
        <row r="4288">
          <cell r="C4288" t="str">
            <v>ACRILICO C/BASE</v>
          </cell>
          <cell r="D4288" t="str">
            <v>24901001-0097</v>
          </cell>
          <cell r="E4288" t="str">
            <v>Pieza</v>
          </cell>
          <cell r="F4288" t="str">
            <v>24901</v>
          </cell>
          <cell r="G4288" t="str">
            <v>11510</v>
          </cell>
          <cell r="H4288"/>
          <cell r="I4288"/>
          <cell r="J4288"/>
        </row>
        <row r="4289">
          <cell r="C4289" t="str">
            <v>LAMINA DE ACRILICO</v>
          </cell>
          <cell r="D4289" t="str">
            <v>24901001-0098</v>
          </cell>
          <cell r="E4289" t="str">
            <v>Pieza</v>
          </cell>
          <cell r="F4289" t="str">
            <v>24901</v>
          </cell>
          <cell r="G4289" t="str">
            <v>11510</v>
          </cell>
          <cell r="H4289"/>
          <cell r="I4289"/>
          <cell r="J4289"/>
        </row>
        <row r="4290">
          <cell r="C4290" t="str">
            <v>LAMINA DE ACRILICO P/ESTACION DE TRABAJO MAC</v>
          </cell>
          <cell r="D4290" t="str">
            <v>24901001-0099</v>
          </cell>
          <cell r="E4290" t="str">
            <v>Pieza</v>
          </cell>
          <cell r="F4290" t="str">
            <v>24901</v>
          </cell>
          <cell r="G4290" t="str">
            <v>11510</v>
          </cell>
          <cell r="H4290"/>
          <cell r="I4290"/>
          <cell r="J4290"/>
        </row>
        <row r="4291">
          <cell r="C4291" t="str">
            <v>ACRILICO TRANSPARENTE</v>
          </cell>
          <cell r="D4291" t="str">
            <v>24901001-0100</v>
          </cell>
          <cell r="E4291" t="str">
            <v>Pieza</v>
          </cell>
          <cell r="F4291" t="str">
            <v>24901</v>
          </cell>
          <cell r="G4291" t="str">
            <v>11510</v>
          </cell>
          <cell r="H4291"/>
          <cell r="I4291"/>
          <cell r="J4291"/>
        </row>
        <row r="4292">
          <cell r="C4292" t="str">
            <v>TANQUE PARA SOLDAR</v>
          </cell>
          <cell r="D4292" t="str">
            <v>24901001-0101</v>
          </cell>
          <cell r="E4292" t="str">
            <v>Pieza</v>
          </cell>
          <cell r="F4292" t="str">
            <v>24901</v>
          </cell>
          <cell r="G4292" t="str">
            <v>11510</v>
          </cell>
          <cell r="H4292"/>
          <cell r="I4292"/>
          <cell r="J4292"/>
        </row>
        <row r="4293">
          <cell r="C4293" t="str">
            <v>MAMPARA  ANTI CONTAGIO</v>
          </cell>
          <cell r="D4293" t="str">
            <v>24901001-0102</v>
          </cell>
          <cell r="E4293" t="str">
            <v>Pieza</v>
          </cell>
          <cell r="F4293" t="str">
            <v>24901</v>
          </cell>
          <cell r="G4293" t="str">
            <v>11510</v>
          </cell>
          <cell r="H4293"/>
          <cell r="I4293"/>
          <cell r="J4293"/>
        </row>
        <row r="4294">
          <cell r="C4294" t="str">
            <v>LIQUIDO REMOVEDOR DE ETIQUETAS Y CINTA ADHESIVA</v>
          </cell>
          <cell r="D4294" t="str">
            <v>24901001-0103</v>
          </cell>
          <cell r="E4294" t="str">
            <v>GALON</v>
          </cell>
          <cell r="F4294" t="str">
            <v>24901</v>
          </cell>
          <cell r="G4294" t="str">
            <v>11510</v>
          </cell>
          <cell r="H4294"/>
          <cell r="I4294"/>
          <cell r="J4294"/>
        </row>
        <row r="4295">
          <cell r="C4295" t="str">
            <v>PINTURA VINILICA</v>
          </cell>
          <cell r="D4295" t="str">
            <v>24901001-0104</v>
          </cell>
          <cell r="E4295" t="str">
            <v>GALON</v>
          </cell>
          <cell r="F4295" t="str">
            <v>24901</v>
          </cell>
          <cell r="G4295" t="str">
            <v>11510</v>
          </cell>
          <cell r="H4295"/>
          <cell r="I4295"/>
          <cell r="J4295"/>
        </row>
        <row r="4296">
          <cell r="C4296" t="str">
            <v>PINTURA VINILICA</v>
          </cell>
          <cell r="D4296" t="str">
            <v>24901001-0105</v>
          </cell>
          <cell r="E4296" t="str">
            <v>LITRO</v>
          </cell>
          <cell r="F4296" t="str">
            <v>24901</v>
          </cell>
          <cell r="G4296" t="str">
            <v>11510</v>
          </cell>
          <cell r="H4296"/>
          <cell r="I4296"/>
          <cell r="J4296"/>
        </row>
        <row r="4297">
          <cell r="C4297" t="str">
            <v>TAQUETE</v>
          </cell>
          <cell r="D4297" t="str">
            <v>24901001-0106</v>
          </cell>
          <cell r="E4297" t="str">
            <v>Pieza</v>
          </cell>
          <cell r="F4297" t="str">
            <v>24901</v>
          </cell>
          <cell r="G4297" t="str">
            <v>11510</v>
          </cell>
          <cell r="H4297"/>
          <cell r="I4297"/>
          <cell r="J4297"/>
        </row>
        <row r="4298">
          <cell r="C4298" t="str">
            <v>REMOVEDOR DE PINTURA</v>
          </cell>
          <cell r="D4298" t="str">
            <v>24901001-0107</v>
          </cell>
          <cell r="E4298" t="str">
            <v>Pieza</v>
          </cell>
          <cell r="F4298" t="str">
            <v>24901</v>
          </cell>
          <cell r="G4298" t="str">
            <v>11510</v>
          </cell>
          <cell r="H4298"/>
          <cell r="I4298"/>
          <cell r="J4298"/>
        </row>
        <row r="4299">
          <cell r="C4299" t="str">
            <v>ACRILICO SILICONIZADO</v>
          </cell>
          <cell r="D4299" t="str">
            <v>24901001-0108</v>
          </cell>
          <cell r="E4299" t="str">
            <v>TUBO</v>
          </cell>
          <cell r="F4299" t="str">
            <v>24901</v>
          </cell>
          <cell r="G4299" t="str">
            <v>11510</v>
          </cell>
          <cell r="H4299"/>
          <cell r="I4299"/>
          <cell r="J4299"/>
        </row>
        <row r="4300">
          <cell r="C4300" t="str">
            <v>ESPUMA DE POLIURETANO</v>
          </cell>
          <cell r="D4300" t="str">
            <v>24901001-0109</v>
          </cell>
          <cell r="E4300" t="str">
            <v>Pieza</v>
          </cell>
          <cell r="F4300" t="str">
            <v>24901</v>
          </cell>
          <cell r="G4300" t="str">
            <v>11510</v>
          </cell>
          <cell r="H4300"/>
          <cell r="I4300"/>
          <cell r="J4300"/>
        </row>
        <row r="4301">
          <cell r="C4301" t="str">
            <v>LIJA</v>
          </cell>
          <cell r="D4301" t="str">
            <v>24901001-0110</v>
          </cell>
          <cell r="E4301" t="str">
            <v>Pieza</v>
          </cell>
          <cell r="F4301" t="str">
            <v>24901</v>
          </cell>
          <cell r="G4301" t="str">
            <v>11510</v>
          </cell>
          <cell r="H4301"/>
          <cell r="I4301"/>
          <cell r="J4301"/>
        </row>
        <row r="4302">
          <cell r="C4302" t="str">
            <v>PINTURA VINILICA</v>
          </cell>
          <cell r="D4302" t="str">
            <v>24901001-0111</v>
          </cell>
          <cell r="E4302" t="str">
            <v>BOTE</v>
          </cell>
          <cell r="F4302" t="str">
            <v>24901</v>
          </cell>
          <cell r="G4302" t="str">
            <v>11510</v>
          </cell>
          <cell r="H4302"/>
          <cell r="I4302"/>
          <cell r="J4302"/>
        </row>
        <row r="4303">
          <cell r="C4303" t="str">
            <v>IMPERMEABILIZANTE</v>
          </cell>
          <cell r="D4303" t="str">
            <v>24901001-0112</v>
          </cell>
          <cell r="E4303" t="str">
            <v>BOTE</v>
          </cell>
          <cell r="F4303" t="str">
            <v>24901</v>
          </cell>
          <cell r="G4303" t="str">
            <v>11510</v>
          </cell>
          <cell r="H4303"/>
          <cell r="I4303"/>
          <cell r="J4303"/>
        </row>
        <row r="4304">
          <cell r="C4304" t="str">
            <v>MICRO ESFERA DE VIDRIO</v>
          </cell>
          <cell r="D4304" t="str">
            <v>24901001-0114</v>
          </cell>
          <cell r="E4304" t="str">
            <v>BULTO</v>
          </cell>
          <cell r="F4304" t="str">
            <v>24901</v>
          </cell>
          <cell r="G4304" t="str">
            <v>11510</v>
          </cell>
          <cell r="H4304"/>
          <cell r="I4304"/>
          <cell r="J4304"/>
        </row>
        <row r="4305">
          <cell r="C4305" t="str">
            <v>VALVULA PP-R HIDRAULICO</v>
          </cell>
          <cell r="D4305" t="str">
            <v>24901001-0115</v>
          </cell>
          <cell r="E4305" t="str">
            <v>Pieza</v>
          </cell>
          <cell r="F4305" t="str">
            <v>24901</v>
          </cell>
          <cell r="G4305" t="str">
            <v>11510</v>
          </cell>
          <cell r="H4305"/>
          <cell r="I4305"/>
          <cell r="J4305"/>
        </row>
        <row r="4306">
          <cell r="C4306" t="str">
            <v>VALVULA DE COMPUERTA CPVC</v>
          </cell>
          <cell r="D4306" t="str">
            <v>24901001-0116</v>
          </cell>
          <cell r="E4306" t="str">
            <v>Pieza</v>
          </cell>
          <cell r="F4306" t="str">
            <v>24901</v>
          </cell>
          <cell r="G4306" t="str">
            <v>11510</v>
          </cell>
          <cell r="H4306"/>
          <cell r="I4306"/>
          <cell r="J4306"/>
        </row>
        <row r="4307">
          <cell r="C4307" t="str">
            <v>TUBO PP-R HIDRÁULICO</v>
          </cell>
          <cell r="D4307" t="str">
            <v>24901001-0117</v>
          </cell>
          <cell r="E4307" t="str">
            <v>Pieza</v>
          </cell>
          <cell r="F4307" t="str">
            <v>24901</v>
          </cell>
          <cell r="G4307" t="str">
            <v>11510</v>
          </cell>
          <cell r="H4307"/>
          <cell r="I4307"/>
          <cell r="J4307"/>
        </row>
        <row r="4308">
          <cell r="C4308" t="str">
            <v>TUBO CPVC</v>
          </cell>
          <cell r="D4308" t="str">
            <v>24901001-0118</v>
          </cell>
          <cell r="E4308" t="str">
            <v>Pieza</v>
          </cell>
          <cell r="F4308" t="str">
            <v>24901</v>
          </cell>
          <cell r="G4308" t="str">
            <v>11510</v>
          </cell>
          <cell r="H4308"/>
          <cell r="I4308"/>
          <cell r="J4308"/>
        </row>
        <row r="4309">
          <cell r="C4309" t="str">
            <v>TEE PP-R HIDRÁULICO</v>
          </cell>
          <cell r="D4309" t="str">
            <v>24901001-0119</v>
          </cell>
          <cell r="E4309" t="str">
            <v>Pieza</v>
          </cell>
          <cell r="F4309" t="str">
            <v>24901</v>
          </cell>
          <cell r="G4309" t="str">
            <v>11510</v>
          </cell>
          <cell r="H4309"/>
          <cell r="I4309"/>
          <cell r="J4309"/>
        </row>
        <row r="4310">
          <cell r="C4310" t="str">
            <v>TEE CPVC</v>
          </cell>
          <cell r="D4310" t="str">
            <v>24901001-0120</v>
          </cell>
          <cell r="E4310" t="str">
            <v>Pieza</v>
          </cell>
          <cell r="F4310" t="str">
            <v>24901</v>
          </cell>
          <cell r="G4310" t="str">
            <v>11510</v>
          </cell>
          <cell r="H4310"/>
          <cell r="I4310"/>
          <cell r="J4310"/>
        </row>
        <row r="4311">
          <cell r="C4311" t="str">
            <v>TAPON PP-R HIDRAULICO</v>
          </cell>
          <cell r="D4311" t="str">
            <v>24901001-0121</v>
          </cell>
          <cell r="E4311" t="str">
            <v>Pieza</v>
          </cell>
          <cell r="F4311" t="str">
            <v>24901</v>
          </cell>
          <cell r="G4311" t="str">
            <v>11510</v>
          </cell>
          <cell r="H4311"/>
          <cell r="I4311"/>
          <cell r="J4311"/>
        </row>
        <row r="4312">
          <cell r="C4312" t="str">
            <v>REDUCCION PP-R HIDRAULICO</v>
          </cell>
          <cell r="D4312" t="str">
            <v>24901001-0122</v>
          </cell>
          <cell r="E4312" t="str">
            <v>Pieza</v>
          </cell>
          <cell r="F4312" t="str">
            <v>24901</v>
          </cell>
          <cell r="G4312" t="str">
            <v>11510</v>
          </cell>
          <cell r="H4312"/>
          <cell r="I4312"/>
          <cell r="J4312"/>
        </row>
        <row r="4313">
          <cell r="C4313" t="str">
            <v>PEGAMENTO PARA CPVC</v>
          </cell>
          <cell r="D4313" t="str">
            <v>24901001-0123</v>
          </cell>
          <cell r="E4313" t="str">
            <v>Pieza</v>
          </cell>
          <cell r="F4313" t="str">
            <v>24901</v>
          </cell>
          <cell r="G4313" t="str">
            <v>11510</v>
          </cell>
          <cell r="H4313"/>
          <cell r="I4313"/>
          <cell r="J4313"/>
        </row>
        <row r="4314">
          <cell r="C4314" t="str">
            <v>COPLE PP-R HIDRAULICO</v>
          </cell>
          <cell r="D4314" t="str">
            <v>24901001-0124</v>
          </cell>
          <cell r="E4314" t="str">
            <v>Pieza</v>
          </cell>
          <cell r="F4314" t="str">
            <v>24901</v>
          </cell>
          <cell r="G4314" t="str">
            <v>11510</v>
          </cell>
          <cell r="H4314"/>
          <cell r="I4314"/>
          <cell r="J4314"/>
        </row>
        <row r="4315">
          <cell r="C4315" t="str">
            <v>COPLE CPVC</v>
          </cell>
          <cell r="D4315" t="str">
            <v>24901001-0125</v>
          </cell>
          <cell r="E4315" t="str">
            <v>Pieza</v>
          </cell>
          <cell r="F4315" t="str">
            <v>24901</v>
          </cell>
          <cell r="G4315" t="str">
            <v>11510</v>
          </cell>
          <cell r="H4315"/>
          <cell r="I4315"/>
          <cell r="J4315"/>
        </row>
        <row r="4316">
          <cell r="C4316" t="str">
            <v>CONECTOR PP-R HIDRAULICO</v>
          </cell>
          <cell r="D4316" t="str">
            <v>24901001-0126</v>
          </cell>
          <cell r="E4316" t="str">
            <v>Pieza</v>
          </cell>
          <cell r="F4316" t="str">
            <v>24901</v>
          </cell>
          <cell r="G4316" t="str">
            <v>11510</v>
          </cell>
          <cell r="H4316"/>
          <cell r="I4316"/>
          <cell r="J4316"/>
        </row>
        <row r="4317">
          <cell r="C4317" t="str">
            <v>CONECTOR CPVC</v>
          </cell>
          <cell r="D4317" t="str">
            <v>24901001-0127</v>
          </cell>
          <cell r="E4317" t="str">
            <v>Pieza</v>
          </cell>
          <cell r="F4317" t="str">
            <v>24901</v>
          </cell>
          <cell r="G4317" t="str">
            <v>11510</v>
          </cell>
          <cell r="H4317"/>
          <cell r="I4317"/>
          <cell r="J4317"/>
        </row>
        <row r="4318">
          <cell r="C4318" t="str">
            <v>CODO PP-R HIDRAULICO</v>
          </cell>
          <cell r="D4318" t="str">
            <v>24901001-0128</v>
          </cell>
          <cell r="E4318" t="str">
            <v>Pieza</v>
          </cell>
          <cell r="F4318" t="str">
            <v>24901</v>
          </cell>
          <cell r="G4318" t="str">
            <v>11510</v>
          </cell>
          <cell r="H4318"/>
          <cell r="I4318"/>
          <cell r="J4318"/>
        </row>
        <row r="4319">
          <cell r="C4319" t="str">
            <v>CODO CPVC</v>
          </cell>
          <cell r="D4319" t="str">
            <v>24901001-0129</v>
          </cell>
          <cell r="E4319" t="str">
            <v>Pieza</v>
          </cell>
          <cell r="F4319" t="str">
            <v>24901</v>
          </cell>
          <cell r="G4319" t="str">
            <v>11510</v>
          </cell>
          <cell r="H4319"/>
          <cell r="I4319"/>
          <cell r="J4319"/>
        </row>
        <row r="4320">
          <cell r="C4320" t="str">
            <v>SOSA CAUSTICA</v>
          </cell>
          <cell r="D4320" t="str">
            <v>25100001-0001</v>
          </cell>
          <cell r="E4320" t="str">
            <v>Pieza</v>
          </cell>
          <cell r="F4320" t="str">
            <v>25101</v>
          </cell>
          <cell r="G4320" t="str">
            <v>11510</v>
          </cell>
          <cell r="H4320"/>
          <cell r="I4320"/>
          <cell r="J4320"/>
        </row>
        <row r="4321">
          <cell r="C4321" t="str">
            <v>APLICADOR CON LIQUIDO COLORANTE</v>
          </cell>
          <cell r="D4321" t="str">
            <v>25101001-0002</v>
          </cell>
          <cell r="E4321" t="str">
            <v>Pieza</v>
          </cell>
          <cell r="F4321" t="str">
            <v>25101</v>
          </cell>
          <cell r="G4321" t="str">
            <v>11510</v>
          </cell>
          <cell r="H4321"/>
          <cell r="I4321"/>
          <cell r="J4321"/>
        </row>
        <row r="4322">
          <cell r="C4322" t="str">
            <v>TAPA DE APLICADOR TIPO PLUMON</v>
          </cell>
          <cell r="D4322" t="str">
            <v>25101001-0003</v>
          </cell>
          <cell r="E4322" t="str">
            <v>Pieza</v>
          </cell>
          <cell r="F4322" t="str">
            <v>25101</v>
          </cell>
          <cell r="G4322" t="str">
            <v>11510</v>
          </cell>
          <cell r="H4322"/>
          <cell r="I4322"/>
          <cell r="J4322"/>
        </row>
        <row r="4323">
          <cell r="C4323" t="str">
            <v>BENCINA  PRODUCTO LIMPIADOR</v>
          </cell>
          <cell r="D4323" t="str">
            <v>25101001-0004</v>
          </cell>
          <cell r="E4323" t="str">
            <v>LITRO</v>
          </cell>
          <cell r="F4323" t="str">
            <v>25101</v>
          </cell>
          <cell r="G4323" t="str">
            <v>11510</v>
          </cell>
          <cell r="H4323"/>
          <cell r="I4323"/>
          <cell r="J4323"/>
        </row>
        <row r="4324">
          <cell r="C4324" t="str">
            <v>SELLADOR PARA NEUMATICOS</v>
          </cell>
          <cell r="D4324" t="str">
            <v>25101001-0005</v>
          </cell>
          <cell r="E4324" t="str">
            <v>LITRO</v>
          </cell>
          <cell r="F4324" t="str">
            <v>25101</v>
          </cell>
          <cell r="G4324" t="str">
            <v>11510</v>
          </cell>
          <cell r="H4324"/>
          <cell r="I4324"/>
          <cell r="J4324"/>
        </row>
        <row r="4325">
          <cell r="C4325" t="str">
            <v>SELLADOR PARA NEUMATICOS</v>
          </cell>
          <cell r="D4325" t="str">
            <v>25101001-0007</v>
          </cell>
          <cell r="E4325" t="str">
            <v>CUBETA</v>
          </cell>
          <cell r="F4325" t="str">
            <v>25101</v>
          </cell>
          <cell r="G4325" t="str">
            <v>11510</v>
          </cell>
          <cell r="H4325"/>
          <cell r="I4325"/>
          <cell r="J4325"/>
        </row>
        <row r="4326">
          <cell r="C4326" t="str">
            <v>SUMINSTRO DE GAS REFRIGERANTE</v>
          </cell>
          <cell r="D4326" t="str">
            <v>25101001-0008</v>
          </cell>
          <cell r="E4326" t="str">
            <v>Pieza</v>
          </cell>
          <cell r="F4326" t="str">
            <v>25101</v>
          </cell>
          <cell r="G4326" t="str">
            <v>11510</v>
          </cell>
          <cell r="H4326"/>
          <cell r="I4326"/>
          <cell r="J4326"/>
        </row>
        <row r="4327">
          <cell r="C4327" t="str">
            <v>SUMINISTRO DE NITROGENO</v>
          </cell>
          <cell r="D4327" t="str">
            <v>25101001-0009</v>
          </cell>
          <cell r="E4327" t="str">
            <v>Pieza</v>
          </cell>
          <cell r="F4327" t="str">
            <v>25101</v>
          </cell>
          <cell r="G4327" t="str">
            <v>11510</v>
          </cell>
          <cell r="H4327"/>
          <cell r="I4327"/>
          <cell r="J4327"/>
        </row>
        <row r="4328">
          <cell r="C4328" t="str">
            <v>INSECTICIDA</v>
          </cell>
          <cell r="D4328" t="str">
            <v>25200001-0001</v>
          </cell>
          <cell r="E4328" t="str">
            <v>Pieza</v>
          </cell>
          <cell r="F4328" t="str">
            <v>25201</v>
          </cell>
          <cell r="G4328" t="str">
            <v>11510</v>
          </cell>
          <cell r="H4328"/>
          <cell r="I4328"/>
          <cell r="J4328"/>
        </row>
        <row r="4329">
          <cell r="C4329" t="str">
            <v>HERBICIDA</v>
          </cell>
          <cell r="D4329" t="str">
            <v>25201001-0001</v>
          </cell>
          <cell r="E4329" t="str">
            <v>Pieza</v>
          </cell>
          <cell r="F4329" t="str">
            <v>25201</v>
          </cell>
          <cell r="G4329" t="str">
            <v>11510</v>
          </cell>
          <cell r="H4329"/>
          <cell r="I4329"/>
          <cell r="J4329"/>
        </row>
        <row r="4330">
          <cell r="C4330" t="str">
            <v>TIERRA PARA PLANTAS DE ORNATO</v>
          </cell>
          <cell r="D4330" t="str">
            <v>25201001-0002</v>
          </cell>
          <cell r="E4330" t="str">
            <v>Pieza</v>
          </cell>
          <cell r="F4330" t="str">
            <v>25201</v>
          </cell>
          <cell r="G4330" t="str">
            <v>11510</v>
          </cell>
          <cell r="H4330"/>
          <cell r="I4330"/>
          <cell r="J4330"/>
        </row>
        <row r="4331">
          <cell r="C4331" t="str">
            <v>RATICIDA</v>
          </cell>
          <cell r="D4331" t="str">
            <v>25201001-0003</v>
          </cell>
          <cell r="E4331" t="str">
            <v>Pieza</v>
          </cell>
          <cell r="F4331" t="str">
            <v>25201</v>
          </cell>
          <cell r="G4331" t="str">
            <v>11510</v>
          </cell>
          <cell r="H4331"/>
          <cell r="I4331"/>
          <cell r="J4331"/>
        </row>
        <row r="4332">
          <cell r="C4332" t="str">
            <v>REPUESTO PARA REPELENTE ELECTRICO DE MOSQUITOS</v>
          </cell>
          <cell r="D4332" t="str">
            <v>25201001-0004</v>
          </cell>
          <cell r="E4332" t="str">
            <v>Pieza</v>
          </cell>
          <cell r="F4332" t="str">
            <v>25201</v>
          </cell>
          <cell r="G4332" t="str">
            <v>11510</v>
          </cell>
          <cell r="H4332"/>
          <cell r="I4332"/>
          <cell r="J4332"/>
        </row>
        <row r="4333">
          <cell r="C4333" t="str">
            <v>REPELENTE PARA MOSQUITOS</v>
          </cell>
          <cell r="D4333" t="str">
            <v>25201001-0005</v>
          </cell>
          <cell r="E4333" t="str">
            <v>Pieza</v>
          </cell>
          <cell r="F4333" t="str">
            <v>25201</v>
          </cell>
          <cell r="G4333" t="str">
            <v>11510</v>
          </cell>
          <cell r="H4333"/>
          <cell r="I4333"/>
          <cell r="J4333"/>
        </row>
        <row r="4334">
          <cell r="C4334" t="str">
            <v>FERTILIZANTE</v>
          </cell>
          <cell r="D4334" t="str">
            <v>25201001-0006</v>
          </cell>
          <cell r="E4334" t="str">
            <v>KILOGRAMO</v>
          </cell>
          <cell r="F4334" t="str">
            <v>25201</v>
          </cell>
          <cell r="G4334" t="str">
            <v>11510</v>
          </cell>
          <cell r="H4334"/>
          <cell r="I4334"/>
          <cell r="J4334"/>
        </row>
        <row r="4335">
          <cell r="C4335" t="str">
            <v>ENRAIZADOR</v>
          </cell>
          <cell r="D4335" t="str">
            <v>25201001-0007</v>
          </cell>
          <cell r="E4335" t="str">
            <v>KILOGRAMO</v>
          </cell>
          <cell r="F4335" t="str">
            <v>25201</v>
          </cell>
          <cell r="G4335" t="str">
            <v>11510</v>
          </cell>
          <cell r="H4335"/>
          <cell r="I4335"/>
          <cell r="J4335"/>
        </row>
        <row r="4336">
          <cell r="C4336" t="str">
            <v>SAL DE UVAS C/12</v>
          </cell>
          <cell r="D4336" t="str">
            <v>25300001-0002</v>
          </cell>
          <cell r="E4336" t="str">
            <v>CAJA</v>
          </cell>
          <cell r="F4336" t="str">
            <v>25301</v>
          </cell>
          <cell r="G4336" t="str">
            <v>11510</v>
          </cell>
          <cell r="H4336"/>
          <cell r="I4336"/>
          <cell r="J4336"/>
        </row>
        <row r="4337">
          <cell r="C4337" t="str">
            <v>TABCIN EFERVECENTE C/12</v>
          </cell>
          <cell r="D4337" t="str">
            <v>25300001-0003</v>
          </cell>
          <cell r="E4337" t="str">
            <v>CAJA</v>
          </cell>
          <cell r="F4337" t="str">
            <v>25301</v>
          </cell>
          <cell r="G4337" t="str">
            <v>11510</v>
          </cell>
          <cell r="H4337"/>
          <cell r="I4337"/>
          <cell r="J4337"/>
        </row>
        <row r="4338">
          <cell r="C4338" t="str">
            <v>BUSCAPINA TAB.</v>
          </cell>
          <cell r="D4338" t="str">
            <v>25300002-0001</v>
          </cell>
          <cell r="E4338" t="str">
            <v>CAJA</v>
          </cell>
          <cell r="F4338" t="str">
            <v>25301</v>
          </cell>
          <cell r="G4338" t="str">
            <v>11510</v>
          </cell>
          <cell r="H4338"/>
          <cell r="I4338"/>
          <cell r="J4338"/>
        </row>
        <row r="4339">
          <cell r="C4339" t="str">
            <v>MEDICAMENTO</v>
          </cell>
          <cell r="D4339" t="str">
            <v>25300002-0002</v>
          </cell>
          <cell r="E4339" t="str">
            <v>Pieza</v>
          </cell>
          <cell r="F4339" t="str">
            <v>25301</v>
          </cell>
          <cell r="G4339" t="str">
            <v>11510</v>
          </cell>
          <cell r="H4339"/>
          <cell r="I4339"/>
          <cell r="J4339"/>
        </row>
        <row r="4340">
          <cell r="C4340" t="str">
            <v>ASPIRINA C/40</v>
          </cell>
          <cell r="D4340" t="str">
            <v>25300002-0004</v>
          </cell>
          <cell r="E4340" t="str">
            <v>CAJA</v>
          </cell>
          <cell r="F4340" t="str">
            <v>25301</v>
          </cell>
          <cell r="G4340" t="str">
            <v>11510</v>
          </cell>
          <cell r="H4340"/>
          <cell r="I4340"/>
          <cell r="J4340"/>
        </row>
        <row r="4341">
          <cell r="C4341" t="str">
            <v>CAFIASPIRINA</v>
          </cell>
          <cell r="D4341" t="str">
            <v>25300002-0009</v>
          </cell>
          <cell r="E4341" t="str">
            <v>CAJA</v>
          </cell>
          <cell r="F4341" t="str">
            <v>25301</v>
          </cell>
          <cell r="G4341" t="str">
            <v>11510</v>
          </cell>
          <cell r="H4341"/>
          <cell r="I4341"/>
          <cell r="J4341"/>
        </row>
        <row r="4342">
          <cell r="C4342" t="str">
            <v>DESENFRIOL-D</v>
          </cell>
          <cell r="D4342" t="str">
            <v>25300002-0011</v>
          </cell>
          <cell r="E4342" t="str">
            <v>CAJA</v>
          </cell>
          <cell r="F4342" t="str">
            <v>25301</v>
          </cell>
          <cell r="G4342" t="str">
            <v>11510</v>
          </cell>
          <cell r="H4342"/>
          <cell r="I4342"/>
          <cell r="J4342"/>
        </row>
        <row r="4343">
          <cell r="C4343" t="str">
            <v>DRAMAMINE</v>
          </cell>
          <cell r="D4343" t="str">
            <v>25300002-0015</v>
          </cell>
          <cell r="E4343" t="str">
            <v>CAJA</v>
          </cell>
          <cell r="F4343" t="str">
            <v>25301</v>
          </cell>
          <cell r="G4343" t="str">
            <v>11510</v>
          </cell>
          <cell r="H4343"/>
          <cell r="I4343"/>
          <cell r="J4343"/>
        </row>
        <row r="4344">
          <cell r="C4344" t="str">
            <v>IMODIUM</v>
          </cell>
          <cell r="D4344" t="str">
            <v>25300002-0017</v>
          </cell>
          <cell r="E4344" t="str">
            <v>CAJA</v>
          </cell>
          <cell r="F4344" t="str">
            <v>25301</v>
          </cell>
          <cell r="G4344" t="str">
            <v>11510</v>
          </cell>
          <cell r="H4344"/>
          <cell r="I4344"/>
          <cell r="J4344"/>
        </row>
        <row r="4345">
          <cell r="C4345" t="str">
            <v>LOMOTIL</v>
          </cell>
          <cell r="D4345" t="str">
            <v>25300002-0018</v>
          </cell>
          <cell r="E4345" t="str">
            <v>CAJA</v>
          </cell>
          <cell r="F4345" t="str">
            <v>25301</v>
          </cell>
          <cell r="G4345" t="str">
            <v>11510</v>
          </cell>
          <cell r="H4345"/>
          <cell r="I4345"/>
          <cell r="J4345"/>
        </row>
        <row r="4346">
          <cell r="C4346" t="str">
            <v>NEO MELUBRINA</v>
          </cell>
          <cell r="D4346" t="str">
            <v>25300002-0021</v>
          </cell>
          <cell r="E4346" t="str">
            <v>CAJA</v>
          </cell>
          <cell r="F4346" t="str">
            <v>25301</v>
          </cell>
          <cell r="G4346" t="str">
            <v>11510</v>
          </cell>
          <cell r="H4346"/>
          <cell r="I4346"/>
          <cell r="J4346"/>
        </row>
        <row r="4347">
          <cell r="C4347" t="str">
            <v>NORDINET (ANALGESICO)</v>
          </cell>
          <cell r="D4347" t="str">
            <v>25300002-0022</v>
          </cell>
          <cell r="E4347" t="str">
            <v>CAJA</v>
          </cell>
          <cell r="F4347" t="str">
            <v>25301</v>
          </cell>
          <cell r="G4347" t="str">
            <v>11510</v>
          </cell>
          <cell r="H4347"/>
          <cell r="I4347"/>
          <cell r="J4347"/>
        </row>
        <row r="4348">
          <cell r="C4348" t="str">
            <v>SARIDON</v>
          </cell>
          <cell r="D4348" t="str">
            <v>25300002-0025</v>
          </cell>
          <cell r="E4348" t="str">
            <v>CAJA</v>
          </cell>
          <cell r="F4348" t="str">
            <v>25301</v>
          </cell>
          <cell r="G4348" t="str">
            <v>11510</v>
          </cell>
          <cell r="H4348"/>
          <cell r="I4348"/>
          <cell r="J4348"/>
        </row>
        <row r="4349">
          <cell r="C4349" t="str">
            <v>TEMPRA</v>
          </cell>
          <cell r="D4349" t="str">
            <v>25300002-0026</v>
          </cell>
          <cell r="E4349" t="str">
            <v>CAJA</v>
          </cell>
          <cell r="F4349" t="str">
            <v>25301</v>
          </cell>
          <cell r="G4349" t="str">
            <v>11510</v>
          </cell>
          <cell r="H4349"/>
          <cell r="I4349"/>
          <cell r="J4349"/>
        </row>
        <row r="4350">
          <cell r="C4350" t="str">
            <v>XL-3</v>
          </cell>
          <cell r="D4350" t="str">
            <v>25300002-0029</v>
          </cell>
          <cell r="E4350" t="str">
            <v>CAJA</v>
          </cell>
          <cell r="F4350" t="str">
            <v>25301</v>
          </cell>
          <cell r="G4350" t="str">
            <v>11510</v>
          </cell>
          <cell r="H4350"/>
          <cell r="I4350"/>
          <cell r="J4350"/>
        </row>
        <row r="4351">
          <cell r="C4351" t="str">
            <v>XL-DOL</v>
          </cell>
          <cell r="D4351" t="str">
            <v>25300002-0030</v>
          </cell>
          <cell r="E4351" t="str">
            <v>CAJA</v>
          </cell>
          <cell r="F4351" t="str">
            <v>25301</v>
          </cell>
          <cell r="G4351" t="str">
            <v>11510</v>
          </cell>
          <cell r="H4351"/>
          <cell r="I4351"/>
          <cell r="J4351"/>
        </row>
        <row r="4352">
          <cell r="C4352" t="str">
            <v>SEDALMERK</v>
          </cell>
          <cell r="D4352" t="str">
            <v>25300002-0032</v>
          </cell>
          <cell r="E4352" t="str">
            <v>CAJA</v>
          </cell>
          <cell r="F4352" t="str">
            <v>25301</v>
          </cell>
          <cell r="G4352" t="str">
            <v>11510</v>
          </cell>
          <cell r="H4352"/>
          <cell r="I4352"/>
          <cell r="J4352"/>
        </row>
        <row r="4353">
          <cell r="C4353" t="str">
            <v>LONOL GEL DE 60 GRS.</v>
          </cell>
          <cell r="D4353" t="str">
            <v>25300002-0037</v>
          </cell>
          <cell r="E4353" t="str">
            <v>Pieza</v>
          </cell>
          <cell r="F4353" t="str">
            <v>25301</v>
          </cell>
          <cell r="G4353" t="str">
            <v>11510</v>
          </cell>
          <cell r="H4353"/>
          <cell r="I4353"/>
          <cell r="J4353"/>
        </row>
        <row r="4354">
          <cell r="C4354" t="str">
            <v>ASPIRINA C/100</v>
          </cell>
          <cell r="D4354" t="str">
            <v>25300002-0038</v>
          </cell>
          <cell r="E4354" t="str">
            <v>CAJA</v>
          </cell>
          <cell r="F4354" t="str">
            <v>25301</v>
          </cell>
          <cell r="G4354" t="str">
            <v>11510</v>
          </cell>
          <cell r="H4354"/>
          <cell r="I4354"/>
          <cell r="J4354"/>
        </row>
        <row r="4355">
          <cell r="C4355" t="str">
            <v>NAPROXENO CON 20</v>
          </cell>
          <cell r="D4355" t="str">
            <v>25300002-0040</v>
          </cell>
          <cell r="E4355" t="str">
            <v>CAJA</v>
          </cell>
          <cell r="F4355" t="str">
            <v>25301</v>
          </cell>
          <cell r="G4355" t="str">
            <v>11510</v>
          </cell>
          <cell r="H4355"/>
          <cell r="I4355"/>
          <cell r="J4355"/>
        </row>
        <row r="4356">
          <cell r="C4356" t="str">
            <v>RANITIDINA TABLETAS</v>
          </cell>
          <cell r="D4356" t="str">
            <v>25300002-0041</v>
          </cell>
          <cell r="E4356" t="str">
            <v>CAJA</v>
          </cell>
          <cell r="F4356" t="str">
            <v>25301</v>
          </cell>
          <cell r="G4356" t="str">
            <v>11510</v>
          </cell>
          <cell r="H4356"/>
          <cell r="I4356"/>
          <cell r="J4356"/>
        </row>
        <row r="4357">
          <cell r="C4357" t="str">
            <v>DICLOFENACO GRAGEAS</v>
          </cell>
          <cell r="D4357" t="str">
            <v>25300002-0042</v>
          </cell>
          <cell r="E4357" t="str">
            <v>CAJA</v>
          </cell>
          <cell r="F4357" t="str">
            <v>25301</v>
          </cell>
          <cell r="G4357" t="str">
            <v>11510</v>
          </cell>
          <cell r="H4357"/>
          <cell r="I4357"/>
          <cell r="J4357"/>
        </row>
        <row r="4358">
          <cell r="C4358" t="str">
            <v>VITACILINA (TUBO)</v>
          </cell>
          <cell r="D4358" t="str">
            <v>25300002-0043</v>
          </cell>
          <cell r="E4358" t="str">
            <v>Pieza</v>
          </cell>
          <cell r="F4358" t="str">
            <v>25301</v>
          </cell>
          <cell r="G4358" t="str">
            <v>11510</v>
          </cell>
          <cell r="H4358"/>
          <cell r="I4358"/>
          <cell r="J4358"/>
        </row>
        <row r="4359">
          <cell r="C4359" t="str">
            <v>BONADOXINA</v>
          </cell>
          <cell r="D4359" t="str">
            <v>25300002-0045</v>
          </cell>
          <cell r="E4359" t="str">
            <v>CAJA</v>
          </cell>
          <cell r="F4359" t="str">
            <v>25301</v>
          </cell>
          <cell r="G4359" t="str">
            <v>11510</v>
          </cell>
          <cell r="H4359"/>
          <cell r="I4359"/>
          <cell r="J4359"/>
        </row>
        <row r="4360">
          <cell r="C4360" t="str">
            <v>COLIRIO EYEMO (GOTAS)</v>
          </cell>
          <cell r="D4360" t="str">
            <v>25300002-0047</v>
          </cell>
          <cell r="E4360" t="str">
            <v>Pieza</v>
          </cell>
          <cell r="F4360" t="str">
            <v>25301</v>
          </cell>
          <cell r="G4360" t="str">
            <v>11510</v>
          </cell>
          <cell r="H4360"/>
          <cell r="I4360"/>
          <cell r="J4360"/>
        </row>
        <row r="4361">
          <cell r="C4361" t="str">
            <v>FACIDEX</v>
          </cell>
          <cell r="D4361" t="str">
            <v>25300002-0050</v>
          </cell>
          <cell r="E4361" t="str">
            <v>CAJA</v>
          </cell>
          <cell r="F4361" t="str">
            <v>25301</v>
          </cell>
          <cell r="G4361" t="str">
            <v>11510</v>
          </cell>
          <cell r="H4361"/>
          <cell r="I4361"/>
          <cell r="J4361"/>
        </row>
        <row r="4362">
          <cell r="C4362" t="str">
            <v>A.S. COR</v>
          </cell>
          <cell r="D4362" t="str">
            <v>25300002-0053</v>
          </cell>
          <cell r="E4362" t="str">
            <v>FRASCO</v>
          </cell>
          <cell r="F4362" t="str">
            <v>25301</v>
          </cell>
          <cell r="G4362" t="str">
            <v>11510</v>
          </cell>
          <cell r="H4362"/>
          <cell r="I4362"/>
          <cell r="J4362"/>
        </row>
        <row r="4363">
          <cell r="C4363" t="str">
            <v>ADALAT 10 MG CAPSULAS</v>
          </cell>
          <cell r="D4363" t="str">
            <v>25300002-0054</v>
          </cell>
          <cell r="E4363" t="str">
            <v>CAJA</v>
          </cell>
          <cell r="F4363" t="str">
            <v>25301</v>
          </cell>
          <cell r="G4363" t="str">
            <v>11510</v>
          </cell>
          <cell r="H4363"/>
          <cell r="I4363"/>
          <cell r="J4363"/>
        </row>
        <row r="4364">
          <cell r="C4364" t="str">
            <v>ALIN AMPOLLETAS 8 MG</v>
          </cell>
          <cell r="D4364" t="str">
            <v>25300002-0056</v>
          </cell>
          <cell r="E4364" t="str">
            <v>CAJA</v>
          </cell>
          <cell r="F4364" t="str">
            <v>25301</v>
          </cell>
          <cell r="G4364" t="str">
            <v>11510</v>
          </cell>
          <cell r="H4364"/>
          <cell r="I4364"/>
          <cell r="J4364"/>
        </row>
        <row r="4365">
          <cell r="C4365" t="str">
            <v>AMIKASINA 500 MGS. AMPOLLETAS</v>
          </cell>
          <cell r="D4365" t="str">
            <v>25300002-0057</v>
          </cell>
          <cell r="E4365" t="str">
            <v>CAJA</v>
          </cell>
          <cell r="F4365" t="str">
            <v>25301</v>
          </cell>
          <cell r="G4365" t="str">
            <v>11510</v>
          </cell>
          <cell r="H4365"/>
          <cell r="I4365"/>
          <cell r="J4365"/>
        </row>
        <row r="4366">
          <cell r="C4366" t="str">
            <v>AMOBAY 500 MG CAPSULAS</v>
          </cell>
          <cell r="D4366" t="str">
            <v>25300002-0059</v>
          </cell>
          <cell r="E4366" t="str">
            <v>CAJA</v>
          </cell>
          <cell r="F4366" t="str">
            <v>25301</v>
          </cell>
          <cell r="G4366" t="str">
            <v>11510</v>
          </cell>
          <cell r="H4366"/>
          <cell r="I4366"/>
          <cell r="J4366"/>
        </row>
        <row r="4367">
          <cell r="C4367" t="str">
            <v>AVAPENA 20 GRS. 2 ML. AMPOLLETAS</v>
          </cell>
          <cell r="D4367" t="str">
            <v>25300002-0063</v>
          </cell>
          <cell r="E4367" t="str">
            <v>CAJA</v>
          </cell>
          <cell r="F4367" t="str">
            <v>25301</v>
          </cell>
          <cell r="G4367" t="str">
            <v>11510</v>
          </cell>
          <cell r="H4367"/>
          <cell r="I4367"/>
          <cell r="J4367"/>
        </row>
        <row r="4368">
          <cell r="C4368" t="str">
            <v>BIFEBRAL 400 MG COMPRIMIDOS</v>
          </cell>
          <cell r="D4368" t="str">
            <v>25300002-0064</v>
          </cell>
          <cell r="E4368" t="str">
            <v>CAJA</v>
          </cell>
          <cell r="F4368" t="str">
            <v>25301</v>
          </cell>
          <cell r="G4368" t="str">
            <v>11510</v>
          </cell>
          <cell r="H4368"/>
          <cell r="I4368"/>
          <cell r="J4368"/>
        </row>
        <row r="4369">
          <cell r="C4369" t="str">
            <v>BONADOXINA 25 MG TABLETAS</v>
          </cell>
          <cell r="D4369" t="str">
            <v>25300002-0065</v>
          </cell>
          <cell r="E4369" t="str">
            <v>CAJA</v>
          </cell>
          <cell r="F4369" t="str">
            <v>25301</v>
          </cell>
          <cell r="G4369" t="str">
            <v>11510</v>
          </cell>
          <cell r="H4369"/>
          <cell r="I4369"/>
          <cell r="J4369"/>
        </row>
        <row r="4370">
          <cell r="C4370" t="str">
            <v>BUSCAPINA COMPOSITUM</v>
          </cell>
          <cell r="D4370" t="str">
            <v>25300002-0066</v>
          </cell>
          <cell r="E4370" t="str">
            <v>CAJA</v>
          </cell>
          <cell r="F4370" t="str">
            <v>25301</v>
          </cell>
          <cell r="G4370" t="str">
            <v>11510</v>
          </cell>
          <cell r="H4370"/>
          <cell r="I4370"/>
          <cell r="J4370"/>
        </row>
        <row r="4371">
          <cell r="C4371" t="str">
            <v>BUSCAPINA INYECTABLE AMPOLLETAS</v>
          </cell>
          <cell r="D4371" t="str">
            <v>25300002-0067</v>
          </cell>
          <cell r="E4371" t="str">
            <v>CAJA</v>
          </cell>
          <cell r="F4371" t="str">
            <v>25301</v>
          </cell>
          <cell r="G4371" t="str">
            <v>11510</v>
          </cell>
          <cell r="H4371"/>
          <cell r="I4371"/>
          <cell r="J4371"/>
        </row>
        <row r="4372">
          <cell r="C4372" t="str">
            <v>CAPOTENA</v>
          </cell>
          <cell r="D4372" t="str">
            <v>25300002-0068</v>
          </cell>
          <cell r="E4372" t="str">
            <v>CAJA</v>
          </cell>
          <cell r="F4372" t="str">
            <v>25301</v>
          </cell>
          <cell r="G4372" t="str">
            <v>11510</v>
          </cell>
          <cell r="H4372"/>
          <cell r="I4372"/>
          <cell r="J4372"/>
        </row>
        <row r="4373">
          <cell r="C4373" t="str">
            <v>CARBAFEN 350/400 TABLETAS</v>
          </cell>
          <cell r="D4373" t="str">
            <v>25300002-0069</v>
          </cell>
          <cell r="E4373" t="str">
            <v>CAJA</v>
          </cell>
          <cell r="F4373" t="str">
            <v>25301</v>
          </cell>
          <cell r="G4373" t="str">
            <v>11510</v>
          </cell>
          <cell r="H4373"/>
          <cell r="I4373"/>
          <cell r="J4373"/>
        </row>
        <row r="4374">
          <cell r="C4374" t="str">
            <v>CHERACOL "D" JARABE</v>
          </cell>
          <cell r="D4374" t="str">
            <v>25300002-0070</v>
          </cell>
          <cell r="E4374" t="str">
            <v>FRASCO</v>
          </cell>
          <cell r="F4374" t="str">
            <v>25301</v>
          </cell>
          <cell r="G4374" t="str">
            <v>11510</v>
          </cell>
          <cell r="H4374"/>
          <cell r="I4374"/>
          <cell r="J4374"/>
        </row>
        <row r="4375">
          <cell r="C4375" t="str">
            <v>CIPROFLOXACINO 500 MGS. TABLETAS</v>
          </cell>
          <cell r="D4375" t="str">
            <v>25300002-0071</v>
          </cell>
          <cell r="E4375" t="str">
            <v>CAJA</v>
          </cell>
          <cell r="F4375" t="str">
            <v>25301</v>
          </cell>
          <cell r="G4375" t="str">
            <v>11510</v>
          </cell>
          <cell r="H4375"/>
          <cell r="I4375"/>
          <cell r="J4375"/>
        </row>
        <row r="4376">
          <cell r="C4376" t="str">
            <v>CLORO-TRIMETRON 8 MG</v>
          </cell>
          <cell r="D4376" t="str">
            <v>25300002-0073</v>
          </cell>
          <cell r="E4376" t="str">
            <v>CAJA</v>
          </cell>
          <cell r="F4376" t="str">
            <v>25301</v>
          </cell>
          <cell r="G4376" t="str">
            <v>11510</v>
          </cell>
          <cell r="H4376"/>
          <cell r="I4376"/>
          <cell r="J4376"/>
        </row>
        <row r="4377">
          <cell r="C4377" t="str">
            <v>DEBRIDAT 200 MG TABLETAS</v>
          </cell>
          <cell r="D4377" t="str">
            <v>25300002-0076</v>
          </cell>
          <cell r="E4377" t="str">
            <v>CAJA</v>
          </cell>
          <cell r="F4377" t="str">
            <v>25301</v>
          </cell>
          <cell r="G4377" t="str">
            <v>11510</v>
          </cell>
          <cell r="H4377"/>
          <cell r="I4377"/>
          <cell r="J4377"/>
        </row>
        <row r="4378">
          <cell r="C4378" t="str">
            <v>DICLOFENACO AMPOLLETAS 75 MGS</v>
          </cell>
          <cell r="D4378" t="str">
            <v>25300002-0077</v>
          </cell>
          <cell r="E4378" t="str">
            <v>CAJA</v>
          </cell>
          <cell r="F4378" t="str">
            <v>25301</v>
          </cell>
          <cell r="G4378" t="str">
            <v>11510</v>
          </cell>
          <cell r="H4378"/>
          <cell r="I4378"/>
          <cell r="J4378"/>
        </row>
        <row r="4379">
          <cell r="C4379" t="str">
            <v>DIGENOR PLUS CAPSULAS</v>
          </cell>
          <cell r="D4379" t="str">
            <v>25300002-0078</v>
          </cell>
          <cell r="E4379" t="str">
            <v>CAJA</v>
          </cell>
          <cell r="F4379" t="str">
            <v>25301</v>
          </cell>
          <cell r="G4379" t="str">
            <v>11510</v>
          </cell>
          <cell r="H4379"/>
          <cell r="I4379"/>
          <cell r="J4379"/>
        </row>
        <row r="4380">
          <cell r="C4380" t="str">
            <v>ESPACIL COMPUESTO CAPSULAS</v>
          </cell>
          <cell r="D4380" t="str">
            <v>25300002-0082</v>
          </cell>
          <cell r="E4380" t="str">
            <v>CAJA</v>
          </cell>
          <cell r="F4380" t="str">
            <v>25301</v>
          </cell>
          <cell r="G4380" t="str">
            <v>11510</v>
          </cell>
          <cell r="H4380"/>
          <cell r="I4380"/>
          <cell r="J4380"/>
        </row>
        <row r="4381">
          <cell r="C4381" t="str">
            <v>FEBRAX 275/300 MGS TABLETAS</v>
          </cell>
          <cell r="D4381" t="str">
            <v>25300002-0083</v>
          </cell>
          <cell r="E4381" t="str">
            <v>CAJA</v>
          </cell>
          <cell r="F4381" t="str">
            <v>25301</v>
          </cell>
          <cell r="G4381" t="str">
            <v>11510</v>
          </cell>
          <cell r="H4381"/>
          <cell r="I4381"/>
          <cell r="J4381"/>
        </row>
        <row r="4382">
          <cell r="C4382" t="str">
            <v>FLAGENASE 400 CAPSULAS</v>
          </cell>
          <cell r="D4382" t="str">
            <v>25300002-0084</v>
          </cell>
          <cell r="E4382" t="str">
            <v>CAJA</v>
          </cell>
          <cell r="F4382" t="str">
            <v>25301</v>
          </cell>
          <cell r="G4382" t="str">
            <v>11510</v>
          </cell>
          <cell r="H4382"/>
          <cell r="I4382"/>
          <cell r="J4382"/>
        </row>
        <row r="4383">
          <cell r="C4383" t="str">
            <v>GENTAMICINA AMP. 160 MGS KENDRIK</v>
          </cell>
          <cell r="D4383" t="str">
            <v>25300002-0087</v>
          </cell>
          <cell r="E4383" t="str">
            <v>CAJA</v>
          </cell>
          <cell r="F4383" t="str">
            <v>25301</v>
          </cell>
          <cell r="G4383" t="str">
            <v>11510</v>
          </cell>
          <cell r="H4383"/>
          <cell r="I4383"/>
          <cell r="J4383"/>
        </row>
        <row r="4384">
          <cell r="C4384" t="str">
            <v>INHIBITRON 20 MG CAPSULAS</v>
          </cell>
          <cell r="D4384" t="str">
            <v>25300002-0089</v>
          </cell>
          <cell r="E4384" t="str">
            <v>CAJA</v>
          </cell>
          <cell r="F4384" t="str">
            <v>25301</v>
          </cell>
          <cell r="G4384" t="str">
            <v>11510</v>
          </cell>
          <cell r="H4384"/>
          <cell r="I4384"/>
          <cell r="J4384"/>
        </row>
        <row r="4385">
          <cell r="C4385" t="str">
            <v>LINCONCIN 600 MG AMPOLLETAS</v>
          </cell>
          <cell r="D4385" t="str">
            <v>25300002-0094</v>
          </cell>
          <cell r="E4385" t="str">
            <v>CAJA</v>
          </cell>
          <cell r="F4385" t="str">
            <v>25301</v>
          </cell>
          <cell r="G4385" t="str">
            <v>11510</v>
          </cell>
          <cell r="H4385"/>
          <cell r="I4385"/>
          <cell r="J4385"/>
        </row>
        <row r="4386">
          <cell r="C4386" t="str">
            <v>MICCIL 10 MG TABLETAS SANOSIAN</v>
          </cell>
          <cell r="D4386" t="str">
            <v>25300002-0097</v>
          </cell>
          <cell r="E4386" t="str">
            <v>CAJA</v>
          </cell>
          <cell r="F4386" t="str">
            <v>25301</v>
          </cell>
          <cell r="G4386" t="str">
            <v>11510</v>
          </cell>
          <cell r="H4386"/>
          <cell r="I4386"/>
          <cell r="J4386"/>
        </row>
        <row r="4387">
          <cell r="C4387" t="str">
            <v>NASACORT AQ INHALADOR</v>
          </cell>
          <cell r="D4387" t="str">
            <v>25300002-0098</v>
          </cell>
          <cell r="E4387" t="str">
            <v>Pieza</v>
          </cell>
          <cell r="F4387" t="str">
            <v>25301</v>
          </cell>
          <cell r="G4387" t="str">
            <v>11510</v>
          </cell>
          <cell r="H4387"/>
          <cell r="I4387"/>
          <cell r="J4387"/>
        </row>
        <row r="4388">
          <cell r="C4388" t="str">
            <v>NAXODOL CAPSULAS</v>
          </cell>
          <cell r="D4388" t="str">
            <v>25300002-0099</v>
          </cell>
          <cell r="E4388" t="str">
            <v>CAJA</v>
          </cell>
          <cell r="F4388" t="str">
            <v>25301</v>
          </cell>
          <cell r="G4388" t="str">
            <v>11510</v>
          </cell>
          <cell r="H4388"/>
          <cell r="I4388"/>
          <cell r="J4388"/>
        </row>
        <row r="4389">
          <cell r="C4389" t="str">
            <v>NIZORAL 200 MG TABLETAS</v>
          </cell>
          <cell r="D4389" t="str">
            <v>25300002-0100</v>
          </cell>
          <cell r="E4389" t="str">
            <v>CAJA</v>
          </cell>
          <cell r="F4389" t="str">
            <v>25301</v>
          </cell>
          <cell r="G4389" t="str">
            <v>11510</v>
          </cell>
          <cell r="H4389"/>
          <cell r="I4389"/>
          <cell r="J4389"/>
        </row>
        <row r="4390">
          <cell r="C4390" t="str">
            <v>PANAC 500 MG AMPOLLETA</v>
          </cell>
          <cell r="D4390" t="str">
            <v>25300002-0101</v>
          </cell>
          <cell r="E4390" t="str">
            <v>CAJA</v>
          </cell>
          <cell r="F4390" t="str">
            <v>25301</v>
          </cell>
          <cell r="G4390" t="str">
            <v>11510</v>
          </cell>
          <cell r="H4390"/>
          <cell r="I4390"/>
          <cell r="J4390"/>
        </row>
        <row r="4391">
          <cell r="C4391" t="str">
            <v>PENPROCILINA DE 80,000 U.I. AMPOLLETA</v>
          </cell>
          <cell r="D4391" t="str">
            <v>25300002-0104</v>
          </cell>
          <cell r="E4391" t="str">
            <v>CAJA</v>
          </cell>
          <cell r="F4391" t="str">
            <v>25301</v>
          </cell>
          <cell r="G4391" t="str">
            <v>11510</v>
          </cell>
          <cell r="H4391"/>
          <cell r="I4391"/>
          <cell r="J4391"/>
        </row>
        <row r="4392">
          <cell r="C4392" t="str">
            <v>PIRIFUR ADULTO TABLETAS</v>
          </cell>
          <cell r="D4392" t="str">
            <v>25300002-0105</v>
          </cell>
          <cell r="E4392" t="str">
            <v>CAJA</v>
          </cell>
          <cell r="F4392" t="str">
            <v>25301</v>
          </cell>
          <cell r="G4392" t="str">
            <v>11510</v>
          </cell>
          <cell r="H4392"/>
          <cell r="I4392"/>
          <cell r="J4392"/>
        </row>
        <row r="4393">
          <cell r="C4393" t="str">
            <v>POLIXIN GOTAS OFTALMICAS 15 ML.</v>
          </cell>
          <cell r="D4393" t="str">
            <v>25300002-0106</v>
          </cell>
          <cell r="E4393" t="str">
            <v>FRASCO</v>
          </cell>
          <cell r="F4393" t="str">
            <v>25301</v>
          </cell>
          <cell r="G4393" t="str">
            <v>11510</v>
          </cell>
          <cell r="H4393"/>
          <cell r="I4393"/>
          <cell r="J4393"/>
        </row>
        <row r="4394">
          <cell r="C4394" t="str">
            <v>PONSTAN 500 MG. TABLETAS</v>
          </cell>
          <cell r="D4394" t="str">
            <v>25300002-0107</v>
          </cell>
          <cell r="E4394" t="str">
            <v>CAJA</v>
          </cell>
          <cell r="F4394" t="str">
            <v>25301</v>
          </cell>
          <cell r="G4394" t="str">
            <v>11510</v>
          </cell>
          <cell r="H4394"/>
          <cell r="I4394"/>
          <cell r="J4394"/>
        </row>
        <row r="4395">
          <cell r="C4395" t="str">
            <v>QUADRIDERM CREMA TUBO DE 40 GM</v>
          </cell>
          <cell r="D4395" t="str">
            <v>25300002-0108</v>
          </cell>
          <cell r="E4395" t="str">
            <v>Pieza</v>
          </cell>
          <cell r="F4395" t="str">
            <v>25301</v>
          </cell>
          <cell r="G4395" t="str">
            <v>11510</v>
          </cell>
          <cell r="H4395"/>
          <cell r="I4395"/>
          <cell r="J4395"/>
        </row>
        <row r="4396">
          <cell r="C4396" t="str">
            <v>RANISEN 150 MG TABLETAS</v>
          </cell>
          <cell r="D4396" t="str">
            <v>25300002-0109</v>
          </cell>
          <cell r="E4396" t="str">
            <v>CAJA</v>
          </cell>
          <cell r="F4396" t="str">
            <v>25301</v>
          </cell>
          <cell r="G4396" t="str">
            <v>11510</v>
          </cell>
          <cell r="H4396"/>
          <cell r="I4396"/>
          <cell r="J4396"/>
        </row>
        <row r="4397">
          <cell r="C4397" t="str">
            <v>RIOPAN SUSPENSION EN SOBRES</v>
          </cell>
          <cell r="D4397" t="str">
            <v>25300002-0110</v>
          </cell>
          <cell r="E4397" t="str">
            <v>CAJA</v>
          </cell>
          <cell r="F4397" t="str">
            <v>25301</v>
          </cell>
          <cell r="G4397" t="str">
            <v>11510</v>
          </cell>
          <cell r="H4397"/>
          <cell r="I4397"/>
          <cell r="J4397"/>
        </row>
        <row r="4398">
          <cell r="C4398" t="str">
            <v>SENSIBIT D TABLETAS</v>
          </cell>
          <cell r="D4398" t="str">
            <v>25300002-0111</v>
          </cell>
          <cell r="E4398" t="str">
            <v>CAJA</v>
          </cell>
          <cell r="F4398" t="str">
            <v>25301</v>
          </cell>
          <cell r="G4398" t="str">
            <v>11510</v>
          </cell>
          <cell r="H4398"/>
          <cell r="I4398"/>
          <cell r="J4398"/>
        </row>
        <row r="4399">
          <cell r="C4399" t="str">
            <v>SUPRADOL AMPULAS C/3 MGS. AMPOLLETA</v>
          </cell>
          <cell r="D4399" t="str">
            <v>25300002-0114</v>
          </cell>
          <cell r="E4399" t="str">
            <v>CAJA</v>
          </cell>
          <cell r="F4399" t="str">
            <v>25301</v>
          </cell>
          <cell r="G4399" t="str">
            <v>11510</v>
          </cell>
          <cell r="H4399"/>
          <cell r="I4399"/>
          <cell r="J4399"/>
        </row>
        <row r="4400">
          <cell r="C4400" t="str">
            <v>TABCIN ACTIVE CAPSULAS</v>
          </cell>
          <cell r="D4400" t="str">
            <v>25300002-0115</v>
          </cell>
          <cell r="E4400" t="str">
            <v>CAJA</v>
          </cell>
          <cell r="F4400" t="str">
            <v>25301</v>
          </cell>
          <cell r="G4400" t="str">
            <v>11510</v>
          </cell>
          <cell r="H4400"/>
          <cell r="I4400"/>
          <cell r="J4400"/>
        </row>
        <row r="4401">
          <cell r="C4401" t="str">
            <v>TAFIROL AC 500 MG TABLETAS</v>
          </cell>
          <cell r="D4401" t="str">
            <v>25300002-0116</v>
          </cell>
          <cell r="E4401" t="str">
            <v>CAJA</v>
          </cell>
          <cell r="F4401" t="str">
            <v>25301</v>
          </cell>
          <cell r="G4401" t="str">
            <v>11510</v>
          </cell>
          <cell r="H4401"/>
          <cell r="I4401"/>
          <cell r="J4401"/>
        </row>
        <row r="4402">
          <cell r="C4402" t="str">
            <v>VOLTAREN GEL TUBO DE 60 MG</v>
          </cell>
          <cell r="D4402" t="str">
            <v>25300002-0119</v>
          </cell>
          <cell r="E4402" t="str">
            <v>Pieza</v>
          </cell>
          <cell r="F4402" t="str">
            <v>25301</v>
          </cell>
          <cell r="G4402" t="str">
            <v>11510</v>
          </cell>
          <cell r="H4402"/>
          <cell r="I4402"/>
          <cell r="J4402"/>
        </row>
        <row r="4403">
          <cell r="C4403" t="str">
            <v>VONTROL 25 MG TABLETAS</v>
          </cell>
          <cell r="D4403" t="str">
            <v>25300002-0120</v>
          </cell>
          <cell r="E4403" t="str">
            <v>CAJA</v>
          </cell>
          <cell r="F4403" t="str">
            <v>25301</v>
          </cell>
          <cell r="G4403" t="str">
            <v>11510</v>
          </cell>
          <cell r="H4403"/>
          <cell r="I4403"/>
          <cell r="J4403"/>
        </row>
        <row r="4404">
          <cell r="C4404" t="str">
            <v>ZINC FRIN OFTENO 15 ML GOTAS OFTALMICAS</v>
          </cell>
          <cell r="D4404" t="str">
            <v>25300002-0121</v>
          </cell>
          <cell r="E4404" t="str">
            <v>FRASCO</v>
          </cell>
          <cell r="F4404" t="str">
            <v>25301</v>
          </cell>
          <cell r="G4404" t="str">
            <v>11510</v>
          </cell>
          <cell r="H4404"/>
          <cell r="I4404"/>
          <cell r="J4404"/>
        </row>
        <row r="4405">
          <cell r="C4405" t="str">
            <v>TETRAZOL GOTAS OFTALMICAS</v>
          </cell>
          <cell r="D4405" t="str">
            <v>25300002-0123</v>
          </cell>
          <cell r="E4405" t="str">
            <v>FRASCO</v>
          </cell>
          <cell r="F4405" t="str">
            <v>25301</v>
          </cell>
          <cell r="G4405" t="str">
            <v>11510</v>
          </cell>
          <cell r="H4405"/>
          <cell r="I4405"/>
          <cell r="J4405"/>
        </row>
        <row r="4406">
          <cell r="C4406" t="str">
            <v>BEDOYECTA TRI C/5 JERINGAS DE 2 ML.</v>
          </cell>
          <cell r="D4406" t="str">
            <v>25300002-0133</v>
          </cell>
          <cell r="E4406" t="str">
            <v>CAJA</v>
          </cell>
          <cell r="F4406" t="str">
            <v>25301</v>
          </cell>
          <cell r="G4406" t="str">
            <v>11510</v>
          </cell>
          <cell r="H4406"/>
          <cell r="I4406"/>
          <cell r="J4406"/>
        </row>
        <row r="4407">
          <cell r="C4407" t="str">
            <v>NAPHACEL OFTENO DE 15 ML. GOTAS OFTALMICAS</v>
          </cell>
          <cell r="D4407" t="str">
            <v>25300002-0135</v>
          </cell>
          <cell r="E4407" t="str">
            <v>FRASCO</v>
          </cell>
          <cell r="F4407" t="str">
            <v>25301</v>
          </cell>
          <cell r="G4407" t="str">
            <v>11510</v>
          </cell>
          <cell r="H4407"/>
          <cell r="I4407"/>
          <cell r="J4407"/>
        </row>
        <row r="4408">
          <cell r="C4408" t="str">
            <v>ADVIL TABLETAS</v>
          </cell>
          <cell r="D4408" t="str">
            <v>25300002-0137</v>
          </cell>
          <cell r="E4408" t="str">
            <v>CAJA</v>
          </cell>
          <cell r="F4408" t="str">
            <v>25301</v>
          </cell>
          <cell r="G4408" t="str">
            <v>11510</v>
          </cell>
          <cell r="H4408"/>
          <cell r="I4408"/>
          <cell r="J4408"/>
        </row>
        <row r="4409">
          <cell r="C4409" t="str">
            <v>IBUPROFENO TABLETAS</v>
          </cell>
          <cell r="D4409" t="str">
            <v>25300002-0138</v>
          </cell>
          <cell r="E4409" t="str">
            <v>CAJA</v>
          </cell>
          <cell r="F4409" t="str">
            <v>25301</v>
          </cell>
          <cell r="G4409" t="str">
            <v>11510</v>
          </cell>
          <cell r="H4409"/>
          <cell r="I4409"/>
          <cell r="J4409"/>
        </row>
        <row r="4410">
          <cell r="C4410" t="str">
            <v>AMBROXOL</v>
          </cell>
          <cell r="D4410" t="str">
            <v>25300002-0140</v>
          </cell>
          <cell r="E4410" t="str">
            <v>CAJA</v>
          </cell>
          <cell r="F4410" t="str">
            <v>25301</v>
          </cell>
          <cell r="G4410" t="str">
            <v>11510</v>
          </cell>
          <cell r="H4410"/>
          <cell r="I4410"/>
          <cell r="J4410"/>
        </row>
        <row r="4411">
          <cell r="C4411" t="str">
            <v>TESALON</v>
          </cell>
          <cell r="D4411" t="str">
            <v>25300002-0141</v>
          </cell>
          <cell r="E4411" t="str">
            <v>CAJA</v>
          </cell>
          <cell r="F4411" t="str">
            <v>25301</v>
          </cell>
          <cell r="G4411" t="str">
            <v>11510</v>
          </cell>
          <cell r="H4411"/>
          <cell r="I4411"/>
          <cell r="J4411"/>
        </row>
        <row r="4412">
          <cell r="C4412" t="str">
            <v>ANTIALERGICOS (ANTIHISTAMINICOS)</v>
          </cell>
          <cell r="D4412" t="str">
            <v>25300004-0001</v>
          </cell>
          <cell r="E4412" t="str">
            <v>Pieza</v>
          </cell>
          <cell r="F4412" t="str">
            <v>25301</v>
          </cell>
          <cell r="G4412" t="str">
            <v>11510</v>
          </cell>
          <cell r="H4412"/>
          <cell r="I4412"/>
          <cell r="J4412"/>
        </row>
        <row r="4413">
          <cell r="C4413" t="str">
            <v>TREDA</v>
          </cell>
          <cell r="D4413" t="str">
            <v>25300005-0002</v>
          </cell>
          <cell r="E4413" t="str">
            <v>CAJA</v>
          </cell>
          <cell r="F4413" t="str">
            <v>25301</v>
          </cell>
          <cell r="G4413" t="str">
            <v>11510</v>
          </cell>
          <cell r="H4413"/>
          <cell r="I4413"/>
          <cell r="J4413"/>
        </row>
        <row r="4414">
          <cell r="C4414" t="str">
            <v>MELOX PLUS C/48 TAB</v>
          </cell>
          <cell r="D4414" t="str">
            <v>25300006-0001</v>
          </cell>
          <cell r="E4414" t="str">
            <v>CAJA</v>
          </cell>
          <cell r="F4414" t="str">
            <v>25301</v>
          </cell>
          <cell r="G4414" t="str">
            <v>11510</v>
          </cell>
          <cell r="H4414"/>
          <cell r="I4414"/>
          <cell r="J4414"/>
        </row>
        <row r="4415">
          <cell r="C4415" t="str">
            <v>MELOX SUSPENSION</v>
          </cell>
          <cell r="D4415" t="str">
            <v>25300006-0003</v>
          </cell>
          <cell r="E4415" t="str">
            <v>FRASCO</v>
          </cell>
          <cell r="F4415" t="str">
            <v>25301</v>
          </cell>
          <cell r="G4415" t="str">
            <v>11510</v>
          </cell>
          <cell r="H4415"/>
          <cell r="I4415"/>
          <cell r="J4415"/>
        </row>
        <row r="4416">
          <cell r="C4416" t="str">
            <v>PEPTO-BISMOL SUSP.</v>
          </cell>
          <cell r="D4416" t="str">
            <v>25300006-0004</v>
          </cell>
          <cell r="E4416" t="str">
            <v>Pieza</v>
          </cell>
          <cell r="F4416" t="str">
            <v>25301</v>
          </cell>
          <cell r="G4416" t="str">
            <v>11510</v>
          </cell>
          <cell r="H4416"/>
          <cell r="I4416"/>
          <cell r="J4416"/>
        </row>
        <row r="4417">
          <cell r="C4417" t="str">
            <v>PEPTO-BISMOL TAB.</v>
          </cell>
          <cell r="D4417" t="str">
            <v>25300006-0005</v>
          </cell>
          <cell r="E4417" t="str">
            <v>CAJA</v>
          </cell>
          <cell r="F4417" t="str">
            <v>25301</v>
          </cell>
          <cell r="G4417" t="str">
            <v>11510</v>
          </cell>
          <cell r="H4417"/>
          <cell r="I4417"/>
          <cell r="J4417"/>
        </row>
        <row r="4418">
          <cell r="C4418" t="str">
            <v>AFRINEX TAB.</v>
          </cell>
          <cell r="D4418" t="str">
            <v>25300007-0001</v>
          </cell>
          <cell r="E4418" t="str">
            <v>CAJA</v>
          </cell>
          <cell r="F4418" t="str">
            <v>25301</v>
          </cell>
          <cell r="G4418" t="str">
            <v>11510</v>
          </cell>
          <cell r="H4418"/>
          <cell r="I4418"/>
          <cell r="J4418"/>
        </row>
        <row r="4419">
          <cell r="C4419" t="str">
            <v>CO-TYLENOL</v>
          </cell>
          <cell r="D4419" t="str">
            <v>25300007-0002</v>
          </cell>
          <cell r="E4419" t="str">
            <v>CAJA</v>
          </cell>
          <cell r="F4419" t="str">
            <v>25301</v>
          </cell>
          <cell r="G4419" t="str">
            <v>11510</v>
          </cell>
          <cell r="H4419"/>
          <cell r="I4419"/>
          <cell r="J4419"/>
        </row>
        <row r="4420">
          <cell r="C4420" t="str">
            <v>FLANAX</v>
          </cell>
          <cell r="D4420" t="str">
            <v>25300008-0001</v>
          </cell>
          <cell r="E4420" t="str">
            <v>CAJA</v>
          </cell>
          <cell r="F4420" t="str">
            <v>25301</v>
          </cell>
          <cell r="G4420" t="str">
            <v>11510</v>
          </cell>
          <cell r="H4420"/>
          <cell r="I4420"/>
          <cell r="J4420"/>
        </row>
        <row r="4421">
          <cell r="C4421" t="str">
            <v>TINTURA DE YODO</v>
          </cell>
          <cell r="D4421" t="str">
            <v>25300010-0001</v>
          </cell>
          <cell r="E4421" t="str">
            <v>Pieza</v>
          </cell>
          <cell r="F4421" t="str">
            <v>25301</v>
          </cell>
          <cell r="G4421" t="str">
            <v>11510</v>
          </cell>
          <cell r="H4421"/>
          <cell r="I4421"/>
          <cell r="J4421"/>
        </row>
        <row r="4422">
          <cell r="C4422" t="str">
            <v>MERTHIOLATE</v>
          </cell>
          <cell r="D4422" t="str">
            <v>25300010-0004</v>
          </cell>
          <cell r="E4422" t="str">
            <v>Pieza</v>
          </cell>
          <cell r="F4422" t="str">
            <v>25301</v>
          </cell>
          <cell r="G4422" t="str">
            <v>11510</v>
          </cell>
          <cell r="H4422"/>
          <cell r="I4422"/>
          <cell r="J4422"/>
        </row>
        <row r="4423">
          <cell r="C4423" t="str">
            <v>AGUA OXIGENADA DE 1.0 LT.</v>
          </cell>
          <cell r="D4423" t="str">
            <v>25300010-0005</v>
          </cell>
          <cell r="E4423" t="str">
            <v>Pieza</v>
          </cell>
          <cell r="F4423" t="str">
            <v>25301</v>
          </cell>
          <cell r="G4423" t="str">
            <v>11510</v>
          </cell>
          <cell r="H4423"/>
          <cell r="I4423"/>
          <cell r="J4423"/>
        </row>
        <row r="4424">
          <cell r="C4424" t="str">
            <v>AGUA OXIGENADA DE 224 ML.</v>
          </cell>
          <cell r="D4424" t="str">
            <v>25300010-0006</v>
          </cell>
          <cell r="E4424" t="str">
            <v>Pieza</v>
          </cell>
          <cell r="F4424" t="str">
            <v>25301</v>
          </cell>
          <cell r="G4424" t="str">
            <v>11510</v>
          </cell>
          <cell r="H4424"/>
          <cell r="I4424"/>
          <cell r="J4424"/>
        </row>
        <row r="4425">
          <cell r="C4425" t="str">
            <v>ISODINE</v>
          </cell>
          <cell r="D4425" t="str">
            <v>25300010-0007</v>
          </cell>
          <cell r="E4425" t="str">
            <v>Pieza</v>
          </cell>
          <cell r="F4425" t="str">
            <v>25301</v>
          </cell>
          <cell r="G4425" t="str">
            <v>11510</v>
          </cell>
          <cell r="H4425"/>
          <cell r="I4425"/>
          <cell r="J4425"/>
        </row>
        <row r="4426">
          <cell r="C4426" t="str">
            <v>ALCOHOL (ANTISEPTICOS) 250 ML.</v>
          </cell>
          <cell r="D4426" t="str">
            <v>25300010-0008</v>
          </cell>
          <cell r="E4426" t="str">
            <v>Pieza</v>
          </cell>
          <cell r="F4426" t="str">
            <v>25301</v>
          </cell>
          <cell r="G4426" t="str">
            <v>11510</v>
          </cell>
          <cell r="H4426"/>
          <cell r="I4426"/>
          <cell r="J4426"/>
        </row>
        <row r="4427">
          <cell r="C4427" t="str">
            <v>ALCOHOL (ANTISEPTICOS) 500 ML.</v>
          </cell>
          <cell r="D4427" t="str">
            <v>25300010-0009</v>
          </cell>
          <cell r="E4427" t="str">
            <v>Pieza</v>
          </cell>
          <cell r="F4427" t="str">
            <v>25301</v>
          </cell>
          <cell r="G4427" t="str">
            <v>11510</v>
          </cell>
          <cell r="H4427"/>
          <cell r="I4427"/>
          <cell r="J4427"/>
        </row>
        <row r="4428">
          <cell r="C4428" t="str">
            <v>ALCOHOL ISOPROPILICO DE USO FARMACEUTICO</v>
          </cell>
          <cell r="D4428" t="str">
            <v>25300010-0010</v>
          </cell>
          <cell r="E4428" t="str">
            <v>GALON</v>
          </cell>
          <cell r="F4428" t="str">
            <v>25301</v>
          </cell>
          <cell r="G4428" t="str">
            <v>11510</v>
          </cell>
          <cell r="H4428"/>
          <cell r="I4428"/>
          <cell r="J4428"/>
        </row>
        <row r="4429">
          <cell r="C4429" t="str">
            <v>ALCOHOL GEL</v>
          </cell>
          <cell r="D4429" t="str">
            <v>25300010-0011</v>
          </cell>
          <cell r="E4429" t="str">
            <v>FRASCO</v>
          </cell>
          <cell r="F4429" t="str">
            <v>25301</v>
          </cell>
          <cell r="G4429" t="str">
            <v>11510</v>
          </cell>
          <cell r="H4429"/>
          <cell r="I4429"/>
          <cell r="J4429"/>
        </row>
        <row r="4430">
          <cell r="C4430" t="str">
            <v>AGUA OXIGENADA DE 480 ML.</v>
          </cell>
          <cell r="D4430" t="str">
            <v>25300010-0012</v>
          </cell>
          <cell r="E4430" t="str">
            <v>Pieza</v>
          </cell>
          <cell r="F4430" t="str">
            <v>25301</v>
          </cell>
          <cell r="G4430" t="str">
            <v>11510</v>
          </cell>
          <cell r="H4430"/>
          <cell r="I4430"/>
          <cell r="J4430"/>
        </row>
        <row r="4431">
          <cell r="C4431" t="str">
            <v>GRANEODIN</v>
          </cell>
          <cell r="D4431" t="str">
            <v>25300011-0001</v>
          </cell>
          <cell r="E4431" t="str">
            <v>CAJA</v>
          </cell>
          <cell r="F4431" t="str">
            <v>25301</v>
          </cell>
          <cell r="G4431" t="str">
            <v>11510</v>
          </cell>
          <cell r="H4431"/>
          <cell r="I4431"/>
          <cell r="J4431"/>
        </row>
        <row r="4432">
          <cell r="C4432" t="str">
            <v>ALKASELTZER C/12 TAB</v>
          </cell>
          <cell r="D4432" t="str">
            <v>25300012-0001</v>
          </cell>
          <cell r="E4432" t="str">
            <v>CAJA</v>
          </cell>
          <cell r="F4432" t="str">
            <v>25301</v>
          </cell>
          <cell r="G4432" t="str">
            <v>11510</v>
          </cell>
          <cell r="H4432"/>
          <cell r="I4432"/>
          <cell r="J4432"/>
        </row>
        <row r="4433">
          <cell r="C4433" t="str">
            <v>ALKASELTZER C/100 TAB</v>
          </cell>
          <cell r="D4433" t="str">
            <v>25300012-0002</v>
          </cell>
          <cell r="E4433" t="str">
            <v>CAJA</v>
          </cell>
          <cell r="F4433" t="str">
            <v>25301</v>
          </cell>
          <cell r="G4433" t="str">
            <v>11510</v>
          </cell>
          <cell r="H4433"/>
          <cell r="I4433"/>
          <cell r="J4433"/>
        </row>
        <row r="4434">
          <cell r="C4434" t="str">
            <v>VICK VAPORUB</v>
          </cell>
          <cell r="D4434" t="str">
            <v>25300014-0002</v>
          </cell>
          <cell r="E4434" t="str">
            <v>Pieza</v>
          </cell>
          <cell r="F4434" t="str">
            <v>25301</v>
          </cell>
          <cell r="G4434" t="str">
            <v>11510</v>
          </cell>
          <cell r="H4434"/>
          <cell r="I4434"/>
          <cell r="J4434"/>
        </row>
        <row r="4435">
          <cell r="C4435" t="str">
            <v>SUEROS Y VACUNAS</v>
          </cell>
          <cell r="D4435" t="str">
            <v>25300019-0001</v>
          </cell>
          <cell r="E4435" t="str">
            <v>Pieza</v>
          </cell>
          <cell r="F4435" t="str">
            <v>25301</v>
          </cell>
          <cell r="G4435" t="str">
            <v>11510</v>
          </cell>
          <cell r="H4435"/>
          <cell r="I4435"/>
          <cell r="J4435"/>
        </row>
        <row r="4436">
          <cell r="C4436" t="str">
            <v>POMADA DE ARNICA  5%</v>
          </cell>
          <cell r="D4436" t="str">
            <v>25301001-0001</v>
          </cell>
          <cell r="E4436" t="str">
            <v>Pieza</v>
          </cell>
          <cell r="F4436" t="str">
            <v>25301</v>
          </cell>
          <cell r="G4436" t="str">
            <v>11510</v>
          </cell>
          <cell r="H4436"/>
          <cell r="I4436"/>
          <cell r="J4436"/>
        </row>
        <row r="4437">
          <cell r="C4437" t="str">
            <v>SOLUCION DE MANZANILLA EN GOTAS</v>
          </cell>
          <cell r="D4437" t="str">
            <v>25301001-0002</v>
          </cell>
          <cell r="E4437" t="str">
            <v>FRASCO</v>
          </cell>
          <cell r="F4437" t="str">
            <v>25301</v>
          </cell>
          <cell r="G4437" t="str">
            <v>11510</v>
          </cell>
          <cell r="H4437"/>
          <cell r="I4437"/>
          <cell r="J4437"/>
        </row>
        <row r="4438">
          <cell r="C4438" t="str">
            <v>REDAFLAN (NIMESULIDA)</v>
          </cell>
          <cell r="D4438" t="str">
            <v>25301001-0003</v>
          </cell>
          <cell r="E4438" t="str">
            <v>Pieza</v>
          </cell>
          <cell r="F4438" t="str">
            <v>25301</v>
          </cell>
          <cell r="G4438" t="str">
            <v>11510</v>
          </cell>
          <cell r="H4438"/>
          <cell r="I4438"/>
          <cell r="J4438"/>
        </row>
        <row r="4439">
          <cell r="C4439" t="str">
            <v>ALCOHOL DESNATURALIZADO</v>
          </cell>
          <cell r="D4439" t="str">
            <v>25301001-0004</v>
          </cell>
          <cell r="E4439" t="str">
            <v>Pieza</v>
          </cell>
          <cell r="F4439" t="str">
            <v>25301</v>
          </cell>
          <cell r="G4439" t="str">
            <v>11510</v>
          </cell>
          <cell r="H4439"/>
          <cell r="I4439"/>
          <cell r="J4439"/>
        </row>
        <row r="4440">
          <cell r="C4440" t="str">
            <v>BENZAL LIQUIDO SOLUCION</v>
          </cell>
          <cell r="D4440" t="str">
            <v>25301001-0005</v>
          </cell>
          <cell r="E4440" t="str">
            <v>Pieza</v>
          </cell>
          <cell r="F4440" t="str">
            <v>25301</v>
          </cell>
          <cell r="G4440" t="str">
            <v>11510</v>
          </cell>
          <cell r="H4440"/>
          <cell r="I4440"/>
          <cell r="J4440"/>
        </row>
        <row r="4441">
          <cell r="C4441" t="str">
            <v>AGUA ESTERILIZADA O ESTERIL</v>
          </cell>
          <cell r="D4441" t="str">
            <v>25301001-0007</v>
          </cell>
          <cell r="E4441" t="str">
            <v>Pieza</v>
          </cell>
          <cell r="F4441" t="str">
            <v>25301</v>
          </cell>
          <cell r="G4441" t="str">
            <v>11510</v>
          </cell>
          <cell r="H4441"/>
          <cell r="I4441"/>
          <cell r="J4441"/>
        </row>
        <row r="4442">
          <cell r="C4442" t="str">
            <v>LAV OFTENO LAVA-OJOS</v>
          </cell>
          <cell r="D4442" t="str">
            <v>25301001-0008</v>
          </cell>
          <cell r="E4442" t="str">
            <v>Pieza</v>
          </cell>
          <cell r="F4442" t="str">
            <v>25301</v>
          </cell>
          <cell r="G4442" t="str">
            <v>11510</v>
          </cell>
          <cell r="H4442"/>
          <cell r="I4442"/>
          <cell r="J4442"/>
        </row>
        <row r="4443">
          <cell r="C4443" t="str">
            <v>ASPIRINA EFERVESCENTE</v>
          </cell>
          <cell r="D4443" t="str">
            <v>25301001-0009</v>
          </cell>
          <cell r="E4443" t="str">
            <v>CAJA</v>
          </cell>
          <cell r="F4443" t="str">
            <v>25301</v>
          </cell>
          <cell r="G4443" t="str">
            <v>11510</v>
          </cell>
          <cell r="H4443"/>
          <cell r="I4443"/>
          <cell r="J4443"/>
        </row>
        <row r="4444">
          <cell r="C4444" t="str">
            <v>TABCIN EFERVECENTE</v>
          </cell>
          <cell r="D4444" t="str">
            <v>25301001-0010</v>
          </cell>
          <cell r="E4444" t="str">
            <v>Pieza</v>
          </cell>
          <cell r="F4444" t="str">
            <v>25301</v>
          </cell>
          <cell r="G4444" t="str">
            <v>11510</v>
          </cell>
          <cell r="H4444"/>
          <cell r="I4444"/>
          <cell r="J4444"/>
        </row>
        <row r="4445">
          <cell r="C4445" t="str">
            <v>ALGARIN TABLETAS</v>
          </cell>
          <cell r="D4445" t="str">
            <v>25301001-0011</v>
          </cell>
          <cell r="E4445" t="str">
            <v>Pieza</v>
          </cell>
          <cell r="F4445" t="str">
            <v>25301</v>
          </cell>
          <cell r="G4445" t="str">
            <v>11510</v>
          </cell>
          <cell r="H4445"/>
          <cell r="I4445"/>
          <cell r="J4445"/>
        </row>
        <row r="4446">
          <cell r="C4446" t="str">
            <v>AMPICILINA CAPSULAS</v>
          </cell>
          <cell r="D4446" t="str">
            <v>25301001-0012</v>
          </cell>
          <cell r="E4446" t="str">
            <v>Pieza</v>
          </cell>
          <cell r="F4446" t="str">
            <v>25301</v>
          </cell>
          <cell r="G4446" t="str">
            <v>11510</v>
          </cell>
          <cell r="H4446"/>
          <cell r="I4446"/>
          <cell r="J4446"/>
        </row>
        <row r="4447">
          <cell r="C4447" t="str">
            <v>ANTIFLU-DES CAPSULAS</v>
          </cell>
          <cell r="D4447" t="str">
            <v>25301001-0013</v>
          </cell>
          <cell r="E4447" t="str">
            <v>Pieza</v>
          </cell>
          <cell r="F4447" t="str">
            <v>25301</v>
          </cell>
          <cell r="G4447" t="str">
            <v>11510</v>
          </cell>
          <cell r="H4447"/>
          <cell r="I4447"/>
          <cell r="J4447"/>
        </row>
        <row r="4448">
          <cell r="C4448" t="str">
            <v>ARA 2 LOSARTAN TABLETAS</v>
          </cell>
          <cell r="D4448" t="str">
            <v>25301001-0014</v>
          </cell>
          <cell r="E4448" t="str">
            <v>Pieza</v>
          </cell>
          <cell r="F4448" t="str">
            <v>25301</v>
          </cell>
          <cell r="G4448" t="str">
            <v>11510</v>
          </cell>
          <cell r="H4448"/>
          <cell r="I4448"/>
          <cell r="J4448"/>
        </row>
        <row r="4449">
          <cell r="C4449" t="str">
            <v>AUMEGTIN 12 H TABLETAS</v>
          </cell>
          <cell r="D4449" t="str">
            <v>25301001-0015</v>
          </cell>
          <cell r="E4449" t="str">
            <v>Pieza</v>
          </cell>
          <cell r="F4449" t="str">
            <v>25301</v>
          </cell>
          <cell r="G4449" t="str">
            <v>11510</v>
          </cell>
          <cell r="H4449"/>
          <cell r="I4449"/>
          <cell r="J4449"/>
        </row>
        <row r="4450">
          <cell r="C4450" t="str">
            <v>BACTOCIN (OFLOXAXINO) TABLETAS</v>
          </cell>
          <cell r="D4450" t="str">
            <v>25301001-0016</v>
          </cell>
          <cell r="E4450" t="str">
            <v>Pieza</v>
          </cell>
          <cell r="F4450" t="str">
            <v>25301</v>
          </cell>
          <cell r="G4450" t="str">
            <v>11510</v>
          </cell>
          <cell r="H4450"/>
          <cell r="I4450"/>
          <cell r="J4450"/>
        </row>
        <row r="4451">
          <cell r="C4451" t="str">
            <v>BACTOKINA (LINCOMICINA) AMPOLLETAS</v>
          </cell>
          <cell r="D4451" t="str">
            <v>25301001-0017</v>
          </cell>
          <cell r="E4451" t="str">
            <v>Pieza</v>
          </cell>
          <cell r="F4451" t="str">
            <v>25301</v>
          </cell>
          <cell r="G4451" t="str">
            <v>11510</v>
          </cell>
          <cell r="H4451"/>
          <cell r="I4451"/>
          <cell r="J4451"/>
        </row>
        <row r="4452">
          <cell r="C4452" t="str">
            <v>BENEXOL TABLETAS</v>
          </cell>
          <cell r="D4452" t="str">
            <v>25301001-0018</v>
          </cell>
          <cell r="E4452" t="str">
            <v>Pieza</v>
          </cell>
          <cell r="F4452" t="str">
            <v>25301</v>
          </cell>
          <cell r="G4452" t="str">
            <v>11510</v>
          </cell>
          <cell r="H4452"/>
          <cell r="I4452"/>
          <cell r="J4452"/>
        </row>
        <row r="4453">
          <cell r="C4453" t="str">
            <v>BRE-A-COL JARABE</v>
          </cell>
          <cell r="D4453" t="str">
            <v>25301001-0019</v>
          </cell>
          <cell r="E4453" t="str">
            <v>Pieza</v>
          </cell>
          <cell r="F4453" t="str">
            <v>25301</v>
          </cell>
          <cell r="G4453" t="str">
            <v>11510</v>
          </cell>
          <cell r="H4453"/>
          <cell r="I4453"/>
          <cell r="J4453"/>
        </row>
        <row r="4454">
          <cell r="C4454" t="str">
            <v>BRUNADOL (NAPROXEN Y PARACETAMOL) TABLETAS</v>
          </cell>
          <cell r="D4454" t="str">
            <v>25301001-0020</v>
          </cell>
          <cell r="E4454" t="str">
            <v>Pieza</v>
          </cell>
          <cell r="F4454" t="str">
            <v>25301</v>
          </cell>
          <cell r="G4454" t="str">
            <v>11510</v>
          </cell>
          <cell r="H4454"/>
          <cell r="I4454"/>
          <cell r="J4454"/>
        </row>
        <row r="4455">
          <cell r="C4455" t="str">
            <v>CLORAFENICOL GOTAS OFT</v>
          </cell>
          <cell r="D4455" t="str">
            <v>25301001-0022</v>
          </cell>
          <cell r="E4455" t="str">
            <v>Pieza</v>
          </cell>
          <cell r="F4455" t="str">
            <v>25301</v>
          </cell>
          <cell r="G4455" t="str">
            <v>11510</v>
          </cell>
          <cell r="H4455"/>
          <cell r="I4455"/>
          <cell r="J4455"/>
        </row>
        <row r="4456">
          <cell r="C4456" t="str">
            <v>DERTRIN / BACTRIM F (TRIMETROPINA C/SULFAMETAZOL) TABLETAS</v>
          </cell>
          <cell r="D4456" t="str">
            <v>25301001-0023</v>
          </cell>
          <cell r="E4456" t="str">
            <v>Pieza</v>
          </cell>
          <cell r="F4456" t="str">
            <v>25301</v>
          </cell>
          <cell r="G4456" t="str">
            <v>11510</v>
          </cell>
          <cell r="H4456"/>
          <cell r="I4456"/>
          <cell r="J4456"/>
        </row>
        <row r="4457">
          <cell r="C4457" t="str">
            <v>ERITROMICINA AMPOLLETAS</v>
          </cell>
          <cell r="D4457" t="str">
            <v>25301001-0024</v>
          </cell>
          <cell r="E4457" t="str">
            <v>Pieza</v>
          </cell>
          <cell r="F4457" t="str">
            <v>25301</v>
          </cell>
          <cell r="G4457" t="str">
            <v>11510</v>
          </cell>
          <cell r="H4457"/>
          <cell r="I4457"/>
          <cell r="J4457"/>
        </row>
        <row r="4458">
          <cell r="C4458" t="str">
            <v>ESPACIL TABLETAS</v>
          </cell>
          <cell r="D4458" t="str">
            <v>25301001-0025</v>
          </cell>
          <cell r="E4458" t="str">
            <v>Pieza</v>
          </cell>
          <cell r="F4458" t="str">
            <v>25301</v>
          </cell>
          <cell r="G4458" t="str">
            <v>11510</v>
          </cell>
          <cell r="H4458"/>
          <cell r="I4458"/>
          <cell r="J4458"/>
        </row>
        <row r="4459">
          <cell r="C4459" t="str">
            <v>ITALDERMOL CREMA TUBO</v>
          </cell>
          <cell r="D4459" t="str">
            <v>25301001-0026</v>
          </cell>
          <cell r="E4459" t="str">
            <v>Pieza</v>
          </cell>
          <cell r="F4459" t="str">
            <v>25301</v>
          </cell>
          <cell r="G4459" t="str">
            <v>11510</v>
          </cell>
          <cell r="H4459"/>
          <cell r="I4459"/>
          <cell r="J4459"/>
        </row>
        <row r="4460">
          <cell r="C4460" t="str">
            <v>LM6 C/12  (V.O.M-6) COMPRIMIDOS</v>
          </cell>
          <cell r="D4460" t="str">
            <v>25301001-0027</v>
          </cell>
          <cell r="E4460" t="str">
            <v>Pieza</v>
          </cell>
          <cell r="F4460" t="str">
            <v>25301</v>
          </cell>
          <cell r="G4460" t="str">
            <v>11510</v>
          </cell>
          <cell r="H4460"/>
          <cell r="I4460"/>
          <cell r="J4460"/>
        </row>
        <row r="4461">
          <cell r="C4461" t="str">
            <v>LARATADINA TABLETAS</v>
          </cell>
          <cell r="D4461" t="str">
            <v>25301001-0028</v>
          </cell>
          <cell r="E4461" t="str">
            <v>Pieza</v>
          </cell>
          <cell r="F4461" t="str">
            <v>25301</v>
          </cell>
          <cell r="G4461" t="str">
            <v>11510</v>
          </cell>
          <cell r="H4461"/>
          <cell r="I4461"/>
          <cell r="J4461"/>
        </row>
        <row r="4462">
          <cell r="C4462" t="str">
            <v>MUCOXINA (AMOXICILINA - BROMHEXINA) CAPSULAS</v>
          </cell>
          <cell r="D4462" t="str">
            <v>25301001-0029</v>
          </cell>
          <cell r="E4462" t="str">
            <v>Pieza</v>
          </cell>
          <cell r="F4462" t="str">
            <v>25301</v>
          </cell>
          <cell r="G4462" t="str">
            <v>11510</v>
          </cell>
          <cell r="H4462"/>
          <cell r="I4462"/>
          <cell r="J4462"/>
        </row>
        <row r="4463">
          <cell r="C4463" t="str">
            <v>NAPROXEN TABLETAS</v>
          </cell>
          <cell r="D4463" t="str">
            <v>25301001-0030</v>
          </cell>
          <cell r="E4463" t="str">
            <v>Pieza</v>
          </cell>
          <cell r="F4463" t="str">
            <v>25301</v>
          </cell>
          <cell r="G4463" t="str">
            <v>11510</v>
          </cell>
          <cell r="H4463"/>
          <cell r="I4463"/>
          <cell r="J4463"/>
        </row>
        <row r="4464">
          <cell r="C4464" t="str">
            <v>NIFUROXAZIDA TABLETAS</v>
          </cell>
          <cell r="D4464" t="str">
            <v>25301001-0031</v>
          </cell>
          <cell r="E4464" t="str">
            <v>Pieza</v>
          </cell>
          <cell r="F4464" t="str">
            <v>25301</v>
          </cell>
          <cell r="G4464" t="str">
            <v>11510</v>
          </cell>
          <cell r="H4464"/>
          <cell r="I4464"/>
          <cell r="J4464"/>
        </row>
        <row r="4465">
          <cell r="C4465" t="str">
            <v>OFLOXACINA TABLETAS</v>
          </cell>
          <cell r="D4465" t="str">
            <v>25301001-0032</v>
          </cell>
          <cell r="E4465" t="str">
            <v>Pieza</v>
          </cell>
          <cell r="F4465" t="str">
            <v>25301</v>
          </cell>
          <cell r="G4465" t="str">
            <v>11510</v>
          </cell>
          <cell r="H4465"/>
          <cell r="I4465"/>
          <cell r="J4465"/>
        </row>
        <row r="4466">
          <cell r="C4466" t="str">
            <v>PARACETAMOL TABLETAS</v>
          </cell>
          <cell r="D4466" t="str">
            <v>25301001-0033</v>
          </cell>
          <cell r="E4466" t="str">
            <v>Pieza</v>
          </cell>
          <cell r="F4466" t="str">
            <v>25301</v>
          </cell>
          <cell r="G4466" t="str">
            <v>11510</v>
          </cell>
          <cell r="H4466"/>
          <cell r="I4466"/>
          <cell r="J4466"/>
        </row>
        <row r="4467">
          <cell r="C4467" t="str">
            <v>PORAL (HIDROCORTIZONA CLORANFENICOL BENZOCAINA) OTICO GOTERO</v>
          </cell>
          <cell r="D4467" t="str">
            <v>25301001-0034</v>
          </cell>
          <cell r="E4467" t="str">
            <v>Pieza</v>
          </cell>
          <cell r="F4467" t="str">
            <v>25301</v>
          </cell>
          <cell r="G4467" t="str">
            <v>11510</v>
          </cell>
          <cell r="H4467"/>
          <cell r="I4467"/>
          <cell r="J4467"/>
        </row>
        <row r="4468">
          <cell r="C4468" t="str">
            <v>ROSANIL (NITAZOXANIDA) TABLETAS</v>
          </cell>
          <cell r="D4468" t="str">
            <v>25301001-0035</v>
          </cell>
          <cell r="E4468" t="str">
            <v>Pieza</v>
          </cell>
          <cell r="F4468" t="str">
            <v>25301</v>
          </cell>
          <cell r="G4468" t="str">
            <v>11510</v>
          </cell>
          <cell r="H4468"/>
          <cell r="I4468"/>
          <cell r="J4468"/>
        </row>
        <row r="4469">
          <cell r="C4469" t="str">
            <v>SUPRADOL TABLETAS</v>
          </cell>
          <cell r="D4469" t="str">
            <v>25301001-0036</v>
          </cell>
          <cell r="E4469" t="str">
            <v>Pieza</v>
          </cell>
          <cell r="F4469" t="str">
            <v>25301</v>
          </cell>
          <cell r="G4469" t="str">
            <v>11510</v>
          </cell>
          <cell r="H4469"/>
          <cell r="I4469"/>
          <cell r="J4469"/>
        </row>
        <row r="4470">
          <cell r="C4470" t="str">
            <v>TOBRAMICINA GOTAS OFTALMICAS</v>
          </cell>
          <cell r="D4470" t="str">
            <v>25301001-0037</v>
          </cell>
          <cell r="E4470" t="str">
            <v>Pieza</v>
          </cell>
          <cell r="F4470" t="str">
            <v>25301</v>
          </cell>
          <cell r="G4470" t="str">
            <v>11510</v>
          </cell>
          <cell r="H4470"/>
          <cell r="I4470"/>
          <cell r="J4470"/>
        </row>
        <row r="4471">
          <cell r="C4471" t="str">
            <v>TRIBEDOCE-COMPUESTO AMPOLLETAS</v>
          </cell>
          <cell r="D4471" t="str">
            <v>25301001-0038</v>
          </cell>
          <cell r="E4471" t="str">
            <v>Pieza</v>
          </cell>
          <cell r="F4471" t="str">
            <v>25301</v>
          </cell>
          <cell r="G4471" t="str">
            <v>11510</v>
          </cell>
          <cell r="H4471"/>
          <cell r="I4471"/>
          <cell r="J4471"/>
        </row>
        <row r="4472">
          <cell r="C4472" t="str">
            <v>VAGITROL -V  OVULOS</v>
          </cell>
          <cell r="D4472" t="str">
            <v>25301001-0039</v>
          </cell>
          <cell r="E4472" t="str">
            <v>Pieza</v>
          </cell>
          <cell r="F4472" t="str">
            <v>25301</v>
          </cell>
          <cell r="G4472" t="str">
            <v>11510</v>
          </cell>
          <cell r="H4472"/>
          <cell r="I4472"/>
          <cell r="J4472"/>
        </row>
        <row r="4473">
          <cell r="C4473" t="str">
            <v>VISERTRAL  (CEFTIRIZINA) TABLETAS</v>
          </cell>
          <cell r="D4473" t="str">
            <v>25301001-0040</v>
          </cell>
          <cell r="E4473" t="str">
            <v>Pieza</v>
          </cell>
          <cell r="F4473" t="str">
            <v>25301</v>
          </cell>
          <cell r="G4473" t="str">
            <v>11510</v>
          </cell>
          <cell r="H4473"/>
          <cell r="I4473"/>
          <cell r="J4473"/>
        </row>
        <row r="4474">
          <cell r="C4474" t="str">
            <v>VOLTAREN GEL TUBO</v>
          </cell>
          <cell r="D4474" t="str">
            <v>25301001-0041</v>
          </cell>
          <cell r="E4474" t="str">
            <v>Pieza</v>
          </cell>
          <cell r="F4474" t="str">
            <v>25301</v>
          </cell>
          <cell r="G4474" t="str">
            <v>11510</v>
          </cell>
          <cell r="H4474"/>
          <cell r="I4474"/>
          <cell r="J4474"/>
        </row>
        <row r="4475">
          <cell r="C4475" t="str">
            <v>VO-REMI (BONADOXINA) AMPOLLETAS</v>
          </cell>
          <cell r="D4475" t="str">
            <v>25301001-0042</v>
          </cell>
          <cell r="E4475" t="str">
            <v>Pieza</v>
          </cell>
          <cell r="F4475" t="str">
            <v>25301</v>
          </cell>
          <cell r="G4475" t="str">
            <v>11510</v>
          </cell>
          <cell r="H4475"/>
          <cell r="I4475"/>
          <cell r="J4475"/>
        </row>
        <row r="4476">
          <cell r="C4476" t="str">
            <v>CEFALEXINA GI CAPSULAS</v>
          </cell>
          <cell r="D4476" t="str">
            <v>25301001-0043</v>
          </cell>
          <cell r="E4476" t="str">
            <v>Pieza</v>
          </cell>
          <cell r="F4476" t="str">
            <v>25301</v>
          </cell>
          <cell r="G4476" t="str">
            <v>11510</v>
          </cell>
          <cell r="H4476"/>
          <cell r="I4476"/>
          <cell r="J4476"/>
        </row>
        <row r="4477">
          <cell r="C4477" t="str">
            <v>CONBIVENT INHALADOR REPUESTO</v>
          </cell>
          <cell r="D4477" t="str">
            <v>25301001-0044</v>
          </cell>
          <cell r="E4477" t="str">
            <v>Pieza</v>
          </cell>
          <cell r="F4477" t="str">
            <v>25301</v>
          </cell>
          <cell r="G4477" t="str">
            <v>11510</v>
          </cell>
          <cell r="H4477"/>
          <cell r="I4477"/>
          <cell r="J4477"/>
        </row>
        <row r="4478">
          <cell r="C4478" t="str">
            <v>EFFORTIL COMPRIMIDOS</v>
          </cell>
          <cell r="D4478" t="str">
            <v>25301001-0045</v>
          </cell>
          <cell r="E4478" t="str">
            <v>Pieza</v>
          </cell>
          <cell r="F4478" t="str">
            <v>25301</v>
          </cell>
          <cell r="G4478" t="str">
            <v>11510</v>
          </cell>
          <cell r="H4478"/>
          <cell r="I4478"/>
          <cell r="J4478"/>
        </row>
        <row r="4479">
          <cell r="C4479" t="str">
            <v>ROBAXISAL TABLETAS</v>
          </cell>
          <cell r="D4479" t="str">
            <v>25301001-0046</v>
          </cell>
          <cell r="E4479" t="str">
            <v>Pieza</v>
          </cell>
          <cell r="F4479" t="str">
            <v>25301</v>
          </cell>
          <cell r="G4479" t="str">
            <v>11510</v>
          </cell>
          <cell r="H4479"/>
          <cell r="I4479"/>
          <cell r="J4479"/>
        </row>
        <row r="4480">
          <cell r="C4480" t="str">
            <v>AMPICILINA AMPOLLETAS</v>
          </cell>
          <cell r="D4480" t="str">
            <v>25301001-0047</v>
          </cell>
          <cell r="E4480" t="str">
            <v>Pieza</v>
          </cell>
          <cell r="F4480" t="str">
            <v>25301</v>
          </cell>
          <cell r="G4480" t="str">
            <v>11510</v>
          </cell>
          <cell r="H4480"/>
          <cell r="I4480"/>
          <cell r="J4480"/>
        </row>
        <row r="4481">
          <cell r="C4481" t="str">
            <v>AMANTADINA/CLOROFEN/PARAC</v>
          </cell>
          <cell r="D4481" t="str">
            <v>25301001-0048</v>
          </cell>
          <cell r="E4481" t="str">
            <v>Pieza</v>
          </cell>
          <cell r="F4481" t="str">
            <v>25301</v>
          </cell>
          <cell r="G4481" t="str">
            <v>11510</v>
          </cell>
          <cell r="H4481"/>
          <cell r="I4481"/>
          <cell r="J4481"/>
        </row>
        <row r="4482">
          <cell r="C4482" t="str">
            <v>BUTILHIOSCINA 10 MG</v>
          </cell>
          <cell r="D4482" t="str">
            <v>25301001-0049</v>
          </cell>
          <cell r="E4482" t="str">
            <v>Pieza</v>
          </cell>
          <cell r="F4482" t="str">
            <v>25301</v>
          </cell>
          <cell r="G4482" t="str">
            <v>11510</v>
          </cell>
          <cell r="H4482"/>
          <cell r="I4482"/>
          <cell r="J4482"/>
        </row>
        <row r="4483">
          <cell r="C4483" t="str">
            <v>DICLOFENACO 100 MG</v>
          </cell>
          <cell r="D4483" t="str">
            <v>25301001-0050</v>
          </cell>
          <cell r="E4483" t="str">
            <v>Pieza</v>
          </cell>
          <cell r="F4483" t="str">
            <v>25301</v>
          </cell>
          <cell r="G4483" t="str">
            <v>11510</v>
          </cell>
          <cell r="H4483"/>
          <cell r="I4483"/>
          <cell r="J4483"/>
        </row>
        <row r="4484">
          <cell r="C4484" t="str">
            <v>METAMIZOL 500 MG</v>
          </cell>
          <cell r="D4484" t="str">
            <v>25301001-0051</v>
          </cell>
          <cell r="E4484" t="str">
            <v>Pieza</v>
          </cell>
          <cell r="F4484" t="str">
            <v>25301</v>
          </cell>
          <cell r="G4484" t="str">
            <v>11510</v>
          </cell>
          <cell r="H4484"/>
          <cell r="I4484"/>
          <cell r="J4484"/>
        </row>
        <row r="4485">
          <cell r="C4485" t="str">
            <v>NIMESULIDA 100 MG</v>
          </cell>
          <cell r="D4485" t="str">
            <v>25301001-0052</v>
          </cell>
          <cell r="E4485" t="str">
            <v>Pieza</v>
          </cell>
          <cell r="F4485" t="str">
            <v>25301</v>
          </cell>
          <cell r="G4485" t="str">
            <v>11510</v>
          </cell>
          <cell r="H4485"/>
          <cell r="I4485"/>
          <cell r="J4485"/>
        </row>
        <row r="4486">
          <cell r="C4486" t="str">
            <v>OMEPRAZOL 20 MG</v>
          </cell>
          <cell r="D4486" t="str">
            <v>25301001-0053</v>
          </cell>
          <cell r="E4486" t="str">
            <v>Pieza</v>
          </cell>
          <cell r="F4486" t="str">
            <v>25301</v>
          </cell>
          <cell r="G4486" t="str">
            <v>11510</v>
          </cell>
          <cell r="H4486"/>
          <cell r="I4486"/>
          <cell r="J4486"/>
        </row>
        <row r="4487">
          <cell r="C4487" t="str">
            <v>LOPERAMIDA</v>
          </cell>
          <cell r="D4487" t="str">
            <v>25301001-0054</v>
          </cell>
          <cell r="E4487" t="str">
            <v>CAJA</v>
          </cell>
          <cell r="F4487" t="str">
            <v>25301</v>
          </cell>
          <cell r="G4487" t="str">
            <v>11510</v>
          </cell>
          <cell r="H4487"/>
          <cell r="I4487"/>
          <cell r="J4487"/>
        </row>
        <row r="4488">
          <cell r="C4488" t="str">
            <v>SYNCOL</v>
          </cell>
          <cell r="D4488" t="str">
            <v>25301001-0055</v>
          </cell>
          <cell r="E4488" t="str">
            <v>CAJA</v>
          </cell>
          <cell r="F4488" t="str">
            <v>25301</v>
          </cell>
          <cell r="G4488" t="str">
            <v>11510</v>
          </cell>
          <cell r="H4488"/>
          <cell r="I4488"/>
          <cell r="J4488"/>
        </row>
        <row r="4489">
          <cell r="C4489" t="str">
            <v>INHALADOR VICK</v>
          </cell>
          <cell r="D4489" t="str">
            <v>25301001-0056</v>
          </cell>
          <cell r="E4489" t="str">
            <v>Pieza</v>
          </cell>
          <cell r="F4489" t="str">
            <v>25301</v>
          </cell>
          <cell r="G4489" t="str">
            <v>11510</v>
          </cell>
          <cell r="H4489"/>
          <cell r="I4489"/>
          <cell r="J4489"/>
        </row>
        <row r="4490">
          <cell r="C4490" t="str">
            <v>AGRIFEN TABLETAS</v>
          </cell>
          <cell r="D4490" t="str">
            <v>25301001-0057</v>
          </cell>
          <cell r="E4490" t="str">
            <v>Pieza</v>
          </cell>
          <cell r="F4490" t="str">
            <v>25301</v>
          </cell>
          <cell r="G4490" t="str">
            <v>11510</v>
          </cell>
          <cell r="H4490"/>
          <cell r="I4490"/>
          <cell r="J4490"/>
        </row>
        <row r="4491">
          <cell r="C4491" t="str">
            <v>ACTRON CAPSULAS</v>
          </cell>
          <cell r="D4491" t="str">
            <v>25301001-0058</v>
          </cell>
          <cell r="E4491" t="str">
            <v>CAJA</v>
          </cell>
          <cell r="F4491" t="str">
            <v>25301</v>
          </cell>
          <cell r="G4491" t="str">
            <v>11510</v>
          </cell>
          <cell r="H4491"/>
          <cell r="I4491"/>
          <cell r="J4491"/>
        </row>
        <row r="4492">
          <cell r="C4492" t="str">
            <v>AKABAR CAPSULAS</v>
          </cell>
          <cell r="D4492" t="str">
            <v>25301001-0059</v>
          </cell>
          <cell r="E4492" t="str">
            <v>CAJA</v>
          </cell>
          <cell r="F4492" t="str">
            <v>25301</v>
          </cell>
          <cell r="G4492" t="str">
            <v>11510</v>
          </cell>
          <cell r="H4492"/>
          <cell r="I4492"/>
          <cell r="J4492"/>
        </row>
        <row r="4493">
          <cell r="C4493" t="str">
            <v>ALEVIAN DUO CAPSULAS</v>
          </cell>
          <cell r="D4493" t="str">
            <v>25301001-0060</v>
          </cell>
          <cell r="E4493" t="str">
            <v>CAJA</v>
          </cell>
          <cell r="F4493" t="str">
            <v>25301</v>
          </cell>
          <cell r="G4493" t="str">
            <v>11510</v>
          </cell>
          <cell r="H4493"/>
          <cell r="I4493"/>
          <cell r="J4493"/>
        </row>
        <row r="4494">
          <cell r="C4494" t="str">
            <v>AMOXICLAV BID TABLETAS</v>
          </cell>
          <cell r="D4494" t="str">
            <v>25301001-0061</v>
          </cell>
          <cell r="E4494" t="str">
            <v>CAJA</v>
          </cell>
          <cell r="F4494" t="str">
            <v>25301</v>
          </cell>
          <cell r="G4494" t="str">
            <v>11510</v>
          </cell>
          <cell r="H4494"/>
          <cell r="I4494"/>
          <cell r="J4494"/>
        </row>
        <row r="4495">
          <cell r="C4495" t="str">
            <v>ANDANTOL GEL</v>
          </cell>
          <cell r="D4495" t="str">
            <v>25301001-0062</v>
          </cell>
          <cell r="E4495" t="str">
            <v>TUBO</v>
          </cell>
          <cell r="F4495" t="str">
            <v>25301</v>
          </cell>
          <cell r="G4495" t="str">
            <v>11510</v>
          </cell>
          <cell r="H4495"/>
          <cell r="I4495"/>
          <cell r="J4495"/>
        </row>
        <row r="4496">
          <cell r="C4496" t="str">
            <v>ASPIRINA PROTEC TABLETAS</v>
          </cell>
          <cell r="D4496" t="str">
            <v>25301001-0063</v>
          </cell>
          <cell r="E4496" t="str">
            <v>CAJA</v>
          </cell>
          <cell r="F4496" t="str">
            <v>25301</v>
          </cell>
          <cell r="G4496" t="str">
            <v>11510</v>
          </cell>
          <cell r="H4496"/>
          <cell r="I4496"/>
          <cell r="J4496"/>
        </row>
        <row r="4497">
          <cell r="C4497" t="str">
            <v>ATHOS CAPSULAS</v>
          </cell>
          <cell r="D4497" t="str">
            <v>25301001-0064</v>
          </cell>
          <cell r="E4497" t="str">
            <v>CAJA</v>
          </cell>
          <cell r="F4497" t="str">
            <v>25301</v>
          </cell>
          <cell r="G4497" t="str">
            <v>11510</v>
          </cell>
          <cell r="H4497"/>
          <cell r="I4497"/>
          <cell r="J4497"/>
        </row>
        <row r="4498">
          <cell r="C4498" t="str">
            <v>AVAPENA GRAGEAS</v>
          </cell>
          <cell r="D4498" t="str">
            <v>25301001-0065</v>
          </cell>
          <cell r="E4498" t="str">
            <v>CAJA</v>
          </cell>
          <cell r="F4498" t="str">
            <v>25301</v>
          </cell>
          <cell r="G4498" t="str">
            <v>11510</v>
          </cell>
          <cell r="H4498"/>
          <cell r="I4498"/>
          <cell r="J4498"/>
        </row>
        <row r="4499">
          <cell r="C4499" t="str">
            <v>CARBAGER PLUS TABLETAS</v>
          </cell>
          <cell r="D4499" t="str">
            <v>25301001-0066</v>
          </cell>
          <cell r="E4499" t="str">
            <v>CAJA</v>
          </cell>
          <cell r="F4499" t="str">
            <v>25301</v>
          </cell>
          <cell r="G4499" t="str">
            <v>11510</v>
          </cell>
          <cell r="H4499"/>
          <cell r="I4499"/>
          <cell r="J4499"/>
        </row>
        <row r="4500">
          <cell r="C4500" t="str">
            <v>CARDINIT PARCHES</v>
          </cell>
          <cell r="D4500" t="str">
            <v>25301001-0067</v>
          </cell>
          <cell r="E4500" t="str">
            <v>CAJA</v>
          </cell>
          <cell r="F4500" t="str">
            <v>25301</v>
          </cell>
          <cell r="G4500" t="str">
            <v>11510</v>
          </cell>
          <cell r="H4500"/>
          <cell r="I4500"/>
          <cell r="J4500"/>
        </row>
        <row r="4501">
          <cell r="C4501" t="str">
            <v>CARNOTPRIM COMPRIMIDOS</v>
          </cell>
          <cell r="D4501" t="str">
            <v>25301001-0068</v>
          </cell>
          <cell r="E4501" t="str">
            <v>CAJA</v>
          </cell>
          <cell r="F4501" t="str">
            <v>25301</v>
          </cell>
          <cell r="G4501" t="str">
            <v>11510</v>
          </cell>
          <cell r="H4501"/>
          <cell r="I4501"/>
          <cell r="J4501"/>
        </row>
        <row r="4502">
          <cell r="C4502" t="str">
            <v>CICLOFERON CREMA</v>
          </cell>
          <cell r="D4502" t="str">
            <v>25301001-0069</v>
          </cell>
          <cell r="E4502" t="str">
            <v>TUBO</v>
          </cell>
          <cell r="F4502" t="str">
            <v>25301</v>
          </cell>
          <cell r="G4502" t="str">
            <v>11510</v>
          </cell>
          <cell r="H4502"/>
          <cell r="I4502"/>
          <cell r="J4502"/>
        </row>
        <row r="4503">
          <cell r="C4503" t="str">
            <v>CIPROBAC TABLETAS</v>
          </cell>
          <cell r="D4503" t="str">
            <v>25301001-0070</v>
          </cell>
          <cell r="E4503" t="str">
            <v>CAJA</v>
          </cell>
          <cell r="F4503" t="str">
            <v>25301</v>
          </cell>
          <cell r="G4503" t="str">
            <v>11510</v>
          </cell>
          <cell r="H4503"/>
          <cell r="I4503"/>
          <cell r="J4503"/>
        </row>
        <row r="4504">
          <cell r="C4504" t="str">
            <v>CLORAMFENI OFTENO SOLUCION</v>
          </cell>
          <cell r="D4504" t="str">
            <v>25301001-0071</v>
          </cell>
          <cell r="E4504" t="str">
            <v>FRASCO</v>
          </cell>
          <cell r="F4504" t="str">
            <v>25301</v>
          </cell>
          <cell r="G4504" t="str">
            <v>11510</v>
          </cell>
          <cell r="H4504"/>
          <cell r="I4504"/>
          <cell r="J4504"/>
        </row>
        <row r="4505">
          <cell r="C4505" t="str">
            <v>CLORURO DE SODIO SOLUCION INYECTABLE</v>
          </cell>
          <cell r="D4505" t="str">
            <v>25301001-0072</v>
          </cell>
          <cell r="E4505" t="str">
            <v>FRASCO</v>
          </cell>
          <cell r="F4505" t="str">
            <v>25301</v>
          </cell>
          <cell r="G4505" t="str">
            <v>11510</v>
          </cell>
          <cell r="H4505"/>
          <cell r="I4505"/>
          <cell r="J4505"/>
        </row>
        <row r="4506">
          <cell r="C4506" t="str">
            <v>DICETEL TABLETAS</v>
          </cell>
          <cell r="D4506" t="str">
            <v>25301001-0073</v>
          </cell>
          <cell r="E4506" t="str">
            <v>CAJA</v>
          </cell>
          <cell r="F4506" t="str">
            <v>25301</v>
          </cell>
          <cell r="G4506" t="str">
            <v>11510</v>
          </cell>
          <cell r="H4506"/>
          <cell r="I4506"/>
          <cell r="J4506"/>
        </row>
        <row r="4507">
          <cell r="C4507" t="str">
            <v>DOLO NEUROBION FORTE TABLETAS</v>
          </cell>
          <cell r="D4507" t="str">
            <v>25301001-0074</v>
          </cell>
          <cell r="E4507" t="str">
            <v>CAJA</v>
          </cell>
          <cell r="F4507" t="str">
            <v>25301</v>
          </cell>
          <cell r="G4507" t="str">
            <v>11510</v>
          </cell>
          <cell r="H4507"/>
          <cell r="I4507"/>
          <cell r="J4507"/>
        </row>
        <row r="4508">
          <cell r="C4508" t="str">
            <v>DOLO NEUROBION SIMPLE TABLETAS</v>
          </cell>
          <cell r="D4508" t="str">
            <v>25301001-0075</v>
          </cell>
          <cell r="E4508" t="str">
            <v>CAJA</v>
          </cell>
          <cell r="F4508" t="str">
            <v>25301</v>
          </cell>
          <cell r="G4508" t="str">
            <v>11510</v>
          </cell>
          <cell r="H4508"/>
          <cell r="I4508"/>
          <cell r="J4508"/>
        </row>
        <row r="4509">
          <cell r="C4509" t="str">
            <v>DORIXINA FORTE TABLETAS</v>
          </cell>
          <cell r="D4509" t="str">
            <v>25301001-0076</v>
          </cell>
          <cell r="E4509" t="str">
            <v>CAJA</v>
          </cell>
          <cell r="F4509" t="str">
            <v>25301</v>
          </cell>
          <cell r="G4509" t="str">
            <v>11510</v>
          </cell>
          <cell r="H4509"/>
          <cell r="I4509"/>
          <cell r="J4509"/>
        </row>
        <row r="4510">
          <cell r="C4510" t="str">
            <v>ECTAPRIM F TABLETAS</v>
          </cell>
          <cell r="D4510" t="str">
            <v>25301001-0077</v>
          </cell>
          <cell r="E4510" t="str">
            <v>CAJA</v>
          </cell>
          <cell r="F4510" t="str">
            <v>25301</v>
          </cell>
          <cell r="G4510" t="str">
            <v>11510</v>
          </cell>
          <cell r="H4510"/>
          <cell r="I4510"/>
          <cell r="J4510"/>
        </row>
        <row r="4511">
          <cell r="C4511" t="str">
            <v>ESPAVEN ALCALINO TABLETAS MASTICABLES</v>
          </cell>
          <cell r="D4511" t="str">
            <v>25301001-0078</v>
          </cell>
          <cell r="E4511" t="str">
            <v>CAJA</v>
          </cell>
          <cell r="F4511" t="str">
            <v>25301</v>
          </cell>
          <cell r="G4511" t="str">
            <v>11510</v>
          </cell>
          <cell r="H4511"/>
          <cell r="I4511"/>
          <cell r="J4511"/>
        </row>
        <row r="4512">
          <cell r="C4512" t="str">
            <v>GLUCOSA SOLUCION INYECTABLE</v>
          </cell>
          <cell r="D4512" t="str">
            <v>25301001-0079</v>
          </cell>
          <cell r="E4512" t="str">
            <v>FRASCO</v>
          </cell>
          <cell r="F4512" t="str">
            <v>25301</v>
          </cell>
          <cell r="G4512" t="str">
            <v>11510</v>
          </cell>
          <cell r="H4512"/>
          <cell r="I4512"/>
          <cell r="J4512"/>
        </row>
        <row r="4513">
          <cell r="C4513" t="str">
            <v>METEOSPASMYL CAPSULAS</v>
          </cell>
          <cell r="D4513" t="str">
            <v>25301001-0080</v>
          </cell>
          <cell r="E4513" t="str">
            <v>CAJA</v>
          </cell>
          <cell r="F4513" t="str">
            <v>25301</v>
          </cell>
          <cell r="G4513" t="str">
            <v>11510</v>
          </cell>
          <cell r="H4513"/>
          <cell r="I4513"/>
          <cell r="J4513"/>
        </row>
        <row r="4514">
          <cell r="C4514" t="str">
            <v>METICEL OFTENO SOLUCION OFTALMICA</v>
          </cell>
          <cell r="D4514" t="str">
            <v>25301001-0081</v>
          </cell>
          <cell r="E4514" t="str">
            <v>FRASCO</v>
          </cell>
          <cell r="F4514" t="str">
            <v>25301</v>
          </cell>
          <cell r="G4514" t="str">
            <v>11510</v>
          </cell>
          <cell r="H4514"/>
          <cell r="I4514"/>
          <cell r="J4514"/>
        </row>
        <row r="4515">
          <cell r="C4515" t="str">
            <v>MUCOVIBROL COMPRIMIDOS</v>
          </cell>
          <cell r="D4515" t="str">
            <v>25301001-0082</v>
          </cell>
          <cell r="E4515" t="str">
            <v>CAJA</v>
          </cell>
          <cell r="F4515" t="str">
            <v>25301</v>
          </cell>
          <cell r="G4515" t="str">
            <v>11510</v>
          </cell>
          <cell r="H4515"/>
          <cell r="I4515"/>
          <cell r="J4515"/>
        </row>
        <row r="4516">
          <cell r="C4516" t="str">
            <v>ONEMER SL TABLETAS SUBLINGUALES</v>
          </cell>
          <cell r="D4516" t="str">
            <v>25301001-0083</v>
          </cell>
          <cell r="E4516" t="str">
            <v>CAJA</v>
          </cell>
          <cell r="F4516" t="str">
            <v>25301</v>
          </cell>
          <cell r="G4516" t="str">
            <v>11510</v>
          </cell>
          <cell r="H4516"/>
          <cell r="I4516"/>
          <cell r="J4516"/>
        </row>
        <row r="4517">
          <cell r="C4517" t="str">
            <v>ONEMER SOLUCION INYECTABLE</v>
          </cell>
          <cell r="D4517" t="str">
            <v>25301001-0084</v>
          </cell>
          <cell r="E4517" t="str">
            <v>CAJA</v>
          </cell>
          <cell r="F4517" t="str">
            <v>25301</v>
          </cell>
          <cell r="G4517" t="str">
            <v>11510</v>
          </cell>
          <cell r="H4517"/>
          <cell r="I4517"/>
          <cell r="J4517"/>
        </row>
        <row r="4518">
          <cell r="C4518" t="str">
            <v>PANTOMICINA TABLETAS</v>
          </cell>
          <cell r="D4518" t="str">
            <v>25301001-0085</v>
          </cell>
          <cell r="E4518" t="str">
            <v>CAJA</v>
          </cell>
          <cell r="F4518" t="str">
            <v>25301</v>
          </cell>
          <cell r="G4518" t="str">
            <v>11510</v>
          </cell>
          <cell r="H4518"/>
          <cell r="I4518"/>
          <cell r="J4518"/>
        </row>
        <row r="4519">
          <cell r="C4519" t="str">
            <v>PENBRITIN CAPSULAS</v>
          </cell>
          <cell r="D4519" t="str">
            <v>25301001-0086</v>
          </cell>
          <cell r="E4519" t="str">
            <v>CAJA</v>
          </cell>
          <cell r="F4519" t="str">
            <v>25301</v>
          </cell>
          <cell r="G4519" t="str">
            <v>11510</v>
          </cell>
          <cell r="H4519"/>
          <cell r="I4519"/>
          <cell r="J4519"/>
        </row>
        <row r="4520">
          <cell r="C4520" t="str">
            <v>PENTREXYL SOLUCION INYECTABLE</v>
          </cell>
          <cell r="D4520" t="str">
            <v>25301001-0087</v>
          </cell>
          <cell r="E4520" t="str">
            <v>CAJA</v>
          </cell>
          <cell r="F4520" t="str">
            <v>25301</v>
          </cell>
          <cell r="G4520" t="str">
            <v>11510</v>
          </cell>
          <cell r="H4520"/>
          <cell r="I4520"/>
          <cell r="J4520"/>
        </row>
        <row r="4521">
          <cell r="C4521" t="str">
            <v>SOLDRIN OTICO SOLUCION</v>
          </cell>
          <cell r="D4521" t="str">
            <v>25301001-0088</v>
          </cell>
          <cell r="E4521" t="str">
            <v>FRASCO</v>
          </cell>
          <cell r="F4521" t="str">
            <v>25301</v>
          </cell>
          <cell r="G4521" t="str">
            <v>11510</v>
          </cell>
          <cell r="H4521"/>
          <cell r="I4521"/>
          <cell r="J4521"/>
        </row>
        <row r="4522">
          <cell r="C4522" t="str">
            <v>SOLUCION HARTMAN</v>
          </cell>
          <cell r="D4522" t="str">
            <v>25301001-0089</v>
          </cell>
          <cell r="E4522" t="str">
            <v>Pieza</v>
          </cell>
          <cell r="F4522" t="str">
            <v>25301</v>
          </cell>
          <cell r="G4522" t="str">
            <v>11510</v>
          </cell>
          <cell r="H4522"/>
          <cell r="I4522"/>
          <cell r="J4522"/>
        </row>
        <row r="4523">
          <cell r="C4523" t="str">
            <v>TESAPERL CAPSULAS</v>
          </cell>
          <cell r="D4523" t="str">
            <v>25301001-0090</v>
          </cell>
          <cell r="E4523" t="str">
            <v>CAJA</v>
          </cell>
          <cell r="F4523" t="str">
            <v>25301</v>
          </cell>
          <cell r="G4523" t="str">
            <v>11510</v>
          </cell>
          <cell r="H4523"/>
          <cell r="I4523"/>
          <cell r="J4523"/>
        </row>
        <row r="4524">
          <cell r="C4524" t="str">
            <v>TOBRACORT SOLUCION OFTALMICA</v>
          </cell>
          <cell r="D4524" t="str">
            <v>25301001-0091</v>
          </cell>
          <cell r="E4524" t="str">
            <v>FRASCO</v>
          </cell>
          <cell r="F4524" t="str">
            <v>25301</v>
          </cell>
          <cell r="G4524" t="str">
            <v>11510</v>
          </cell>
          <cell r="H4524"/>
          <cell r="I4524"/>
          <cell r="J4524"/>
        </row>
        <row r="4525">
          <cell r="C4525" t="str">
            <v>TRIXONA IM SOLUCION INYECTABLE</v>
          </cell>
          <cell r="D4525" t="str">
            <v>25301001-0092</v>
          </cell>
          <cell r="E4525" t="str">
            <v>CAJA</v>
          </cell>
          <cell r="F4525" t="str">
            <v>25301</v>
          </cell>
          <cell r="G4525" t="str">
            <v>11510</v>
          </cell>
          <cell r="H4525"/>
          <cell r="I4525"/>
          <cell r="J4525"/>
        </row>
        <row r="4526">
          <cell r="C4526" t="str">
            <v>VENTOLIN AEROSOL</v>
          </cell>
          <cell r="D4526" t="str">
            <v>25301001-0093</v>
          </cell>
          <cell r="E4526" t="str">
            <v>TUBO</v>
          </cell>
          <cell r="F4526" t="str">
            <v>25301</v>
          </cell>
          <cell r="G4526" t="str">
            <v>11510</v>
          </cell>
          <cell r="H4526"/>
          <cell r="I4526"/>
          <cell r="J4526"/>
        </row>
        <row r="4527">
          <cell r="C4527" t="str">
            <v>VOLTAREN AEROSOL</v>
          </cell>
          <cell r="D4527" t="str">
            <v>25301001-0094</v>
          </cell>
          <cell r="E4527" t="str">
            <v>TUBO</v>
          </cell>
          <cell r="F4527" t="str">
            <v>25301</v>
          </cell>
          <cell r="G4527" t="str">
            <v>11510</v>
          </cell>
          <cell r="H4527"/>
          <cell r="I4527"/>
          <cell r="J4527"/>
        </row>
        <row r="4528">
          <cell r="C4528" t="str">
            <v>VOLTAREN DOLO CAPSULAS</v>
          </cell>
          <cell r="D4528" t="str">
            <v>25301001-0095</v>
          </cell>
          <cell r="E4528" t="str">
            <v>CAJA</v>
          </cell>
          <cell r="F4528" t="str">
            <v>25301</v>
          </cell>
          <cell r="G4528" t="str">
            <v>11510</v>
          </cell>
          <cell r="H4528"/>
          <cell r="I4528"/>
          <cell r="J4528"/>
        </row>
        <row r="4529">
          <cell r="C4529" t="str">
            <v>POLIXIN OFTENO SOLUCION OFTALMICA</v>
          </cell>
          <cell r="D4529" t="str">
            <v>25301001-0096</v>
          </cell>
          <cell r="E4529" t="str">
            <v>FRASCO</v>
          </cell>
          <cell r="F4529" t="str">
            <v>25301</v>
          </cell>
          <cell r="G4529" t="str">
            <v>11510</v>
          </cell>
          <cell r="H4529"/>
          <cell r="I4529"/>
          <cell r="J4529"/>
        </row>
        <row r="4530">
          <cell r="C4530" t="str">
            <v>VIOLETA DE GENCIANA</v>
          </cell>
          <cell r="D4530" t="str">
            <v>25301001-0097</v>
          </cell>
          <cell r="E4530" t="str">
            <v>Pieza</v>
          </cell>
          <cell r="F4530" t="str">
            <v>25301</v>
          </cell>
          <cell r="G4530" t="str">
            <v>11510</v>
          </cell>
          <cell r="H4530"/>
          <cell r="I4530"/>
          <cell r="J4530"/>
        </row>
        <row r="4531">
          <cell r="C4531" t="str">
            <v>ACIDO ACETILSALICILICO</v>
          </cell>
          <cell r="D4531" t="str">
            <v>25301001-0098</v>
          </cell>
          <cell r="E4531" t="str">
            <v>CAJA</v>
          </cell>
          <cell r="F4531" t="str">
            <v>25301</v>
          </cell>
          <cell r="G4531" t="str">
            <v>11510</v>
          </cell>
          <cell r="H4531"/>
          <cell r="I4531"/>
          <cell r="J4531"/>
        </row>
        <row r="4532">
          <cell r="C4532" t="str">
            <v>ADRENALINA EPINEFRINA INYECTABLE</v>
          </cell>
          <cell r="D4532" t="str">
            <v>25301001-0099</v>
          </cell>
          <cell r="E4532" t="str">
            <v>Pieza</v>
          </cell>
          <cell r="F4532" t="str">
            <v>25301</v>
          </cell>
          <cell r="G4532" t="str">
            <v>11510</v>
          </cell>
          <cell r="H4532"/>
          <cell r="I4532"/>
          <cell r="J4532"/>
        </row>
        <row r="4533">
          <cell r="C4533" t="str">
            <v>ANTIGRIPAL</v>
          </cell>
          <cell r="D4533" t="str">
            <v>25301001-0100</v>
          </cell>
          <cell r="E4533" t="str">
            <v>CAJA</v>
          </cell>
          <cell r="F4533" t="str">
            <v>25301</v>
          </cell>
          <cell r="G4533" t="str">
            <v>11510</v>
          </cell>
          <cell r="H4533"/>
          <cell r="I4533"/>
          <cell r="J4533"/>
        </row>
        <row r="4534">
          <cell r="C4534" t="str">
            <v>ATROPINA</v>
          </cell>
          <cell r="D4534" t="str">
            <v>25301001-0101</v>
          </cell>
          <cell r="E4534" t="str">
            <v>Pieza</v>
          </cell>
          <cell r="F4534" t="str">
            <v>25301</v>
          </cell>
          <cell r="G4534" t="str">
            <v>11510</v>
          </cell>
          <cell r="H4534"/>
          <cell r="I4534"/>
          <cell r="J4534"/>
        </row>
        <row r="4535">
          <cell r="C4535" t="str">
            <v>BROMURO DE IPRATROPIO</v>
          </cell>
          <cell r="D4535" t="str">
            <v>25301001-0102</v>
          </cell>
          <cell r="E4535" t="str">
            <v>Pieza</v>
          </cell>
          <cell r="F4535" t="str">
            <v>25301</v>
          </cell>
          <cell r="G4535" t="str">
            <v>11510</v>
          </cell>
          <cell r="H4535"/>
          <cell r="I4535"/>
          <cell r="J4535"/>
        </row>
        <row r="4536">
          <cell r="C4536" t="str">
            <v>CAPTOPRIL</v>
          </cell>
          <cell r="D4536" t="str">
            <v>25301001-0103</v>
          </cell>
          <cell r="E4536" t="str">
            <v>CAJA</v>
          </cell>
          <cell r="F4536" t="str">
            <v>25301</v>
          </cell>
          <cell r="G4536" t="str">
            <v>11510</v>
          </cell>
          <cell r="H4536"/>
          <cell r="I4536"/>
          <cell r="J4536"/>
        </row>
        <row r="4537">
          <cell r="C4537" t="str">
            <v>CARBON VEGETAL TABLETA</v>
          </cell>
          <cell r="D4537" t="str">
            <v>25301001-0104</v>
          </cell>
          <cell r="E4537" t="str">
            <v>CAJA</v>
          </cell>
          <cell r="F4537" t="str">
            <v>25301</v>
          </cell>
          <cell r="G4537" t="str">
            <v>11510</v>
          </cell>
          <cell r="H4537"/>
          <cell r="I4537"/>
          <cell r="J4537"/>
        </row>
        <row r="4538">
          <cell r="C4538" t="str">
            <v>CLORFENAMINA</v>
          </cell>
          <cell r="D4538" t="str">
            <v>25301001-0105</v>
          </cell>
          <cell r="E4538" t="str">
            <v>CAJA</v>
          </cell>
          <cell r="F4538" t="str">
            <v>25301</v>
          </cell>
          <cell r="G4538" t="str">
            <v>11510</v>
          </cell>
          <cell r="H4538"/>
          <cell r="I4538"/>
          <cell r="J4538"/>
        </row>
        <row r="4539">
          <cell r="C4539" t="str">
            <v>CLORURO DE ETILO</v>
          </cell>
          <cell r="D4539" t="str">
            <v>25301001-0106</v>
          </cell>
          <cell r="E4539" t="str">
            <v>Pieza</v>
          </cell>
          <cell r="F4539" t="str">
            <v>25301</v>
          </cell>
          <cell r="G4539" t="str">
            <v>11510</v>
          </cell>
          <cell r="H4539"/>
          <cell r="I4539"/>
          <cell r="J4539"/>
        </row>
        <row r="4540">
          <cell r="C4540" t="str">
            <v>DICLOFENACO GEL</v>
          </cell>
          <cell r="D4540" t="str">
            <v>25301001-0107</v>
          </cell>
          <cell r="E4540" t="str">
            <v>Pieza</v>
          </cell>
          <cell r="F4540" t="str">
            <v>25301</v>
          </cell>
          <cell r="G4540" t="str">
            <v>11510</v>
          </cell>
          <cell r="H4540"/>
          <cell r="I4540"/>
          <cell r="J4540"/>
        </row>
        <row r="4541">
          <cell r="C4541" t="str">
            <v>DIFENIDOL</v>
          </cell>
          <cell r="D4541" t="str">
            <v>25301001-0108</v>
          </cell>
          <cell r="E4541" t="str">
            <v>CAJA</v>
          </cell>
          <cell r="F4541" t="str">
            <v>25301</v>
          </cell>
          <cell r="G4541" t="str">
            <v>11510</v>
          </cell>
          <cell r="H4541"/>
          <cell r="I4541"/>
          <cell r="J4541"/>
        </row>
        <row r="4542">
          <cell r="C4542" t="str">
            <v>DINITRATO DE ISOSORBIDA</v>
          </cell>
          <cell r="D4542" t="str">
            <v>25301001-0109</v>
          </cell>
          <cell r="E4542" t="str">
            <v>CAJA</v>
          </cell>
          <cell r="F4542" t="str">
            <v>25301</v>
          </cell>
          <cell r="G4542" t="str">
            <v>11510</v>
          </cell>
          <cell r="H4542"/>
          <cell r="I4542"/>
          <cell r="J4542"/>
        </row>
        <row r="4543">
          <cell r="C4543" t="str">
            <v>ELECTROLITO</v>
          </cell>
          <cell r="D4543" t="str">
            <v>25301001-0110</v>
          </cell>
          <cell r="E4543" t="str">
            <v>FRASCO</v>
          </cell>
          <cell r="F4543" t="str">
            <v>25301</v>
          </cell>
          <cell r="G4543" t="str">
            <v>11510</v>
          </cell>
          <cell r="H4543"/>
          <cell r="I4543"/>
          <cell r="J4543"/>
        </row>
        <row r="4544">
          <cell r="C4544" t="str">
            <v>FLEBOCORTID SOLUCION INYECTABLE</v>
          </cell>
          <cell r="D4544" t="str">
            <v>25301001-0111</v>
          </cell>
          <cell r="E4544" t="str">
            <v>CAJA</v>
          </cell>
          <cell r="F4544" t="str">
            <v>25301</v>
          </cell>
          <cell r="G4544" t="str">
            <v>11510</v>
          </cell>
          <cell r="H4544"/>
          <cell r="I4544"/>
          <cell r="J4544"/>
        </row>
        <row r="4545">
          <cell r="C4545" t="str">
            <v>FURAZOLIDONA CAOLIN PECTINA SUSPENSION</v>
          </cell>
          <cell r="D4545" t="str">
            <v>25301001-0112</v>
          </cell>
          <cell r="E4545" t="str">
            <v>FRASCO</v>
          </cell>
          <cell r="F4545" t="str">
            <v>25301</v>
          </cell>
          <cell r="G4545" t="str">
            <v>11510</v>
          </cell>
          <cell r="H4545"/>
          <cell r="I4545"/>
          <cell r="J4545"/>
        </row>
        <row r="4546">
          <cell r="C4546" t="str">
            <v>GALEDOL SOLUCION INYECTABLE</v>
          </cell>
          <cell r="D4546" t="str">
            <v>25301001-0113</v>
          </cell>
          <cell r="E4546" t="str">
            <v>CAJA</v>
          </cell>
          <cell r="F4546" t="str">
            <v>25301</v>
          </cell>
          <cell r="G4546" t="str">
            <v>11510</v>
          </cell>
          <cell r="H4546"/>
          <cell r="I4546"/>
          <cell r="J4546"/>
        </row>
        <row r="4547">
          <cell r="C4547" t="str">
            <v>GLUCOSA GEL</v>
          </cell>
          <cell r="D4547" t="str">
            <v>25301001-0114</v>
          </cell>
          <cell r="E4547" t="str">
            <v>CAJA</v>
          </cell>
          <cell r="F4547" t="str">
            <v>25301</v>
          </cell>
          <cell r="G4547" t="str">
            <v>11510</v>
          </cell>
          <cell r="H4547"/>
          <cell r="I4547"/>
          <cell r="J4547"/>
        </row>
        <row r="4548">
          <cell r="C4548" t="str">
            <v>IBUPROFENO</v>
          </cell>
          <cell r="D4548" t="str">
            <v>25301001-0115</v>
          </cell>
          <cell r="E4548" t="str">
            <v>Pieza</v>
          </cell>
          <cell r="F4548" t="str">
            <v>25301</v>
          </cell>
          <cell r="G4548" t="str">
            <v>11510</v>
          </cell>
          <cell r="H4548"/>
          <cell r="I4548"/>
          <cell r="J4548"/>
        </row>
        <row r="4549">
          <cell r="C4549" t="str">
            <v>INDAFLEX CREMA</v>
          </cell>
          <cell r="D4549" t="str">
            <v>25301001-0116</v>
          </cell>
          <cell r="E4549" t="str">
            <v>TUBO</v>
          </cell>
          <cell r="F4549" t="str">
            <v>25301</v>
          </cell>
          <cell r="G4549" t="str">
            <v>11510</v>
          </cell>
          <cell r="H4549"/>
          <cell r="I4549"/>
          <cell r="J4549"/>
        </row>
        <row r="4550">
          <cell r="C4550" t="str">
            <v>ISORBID TABLETAS SUBLINGUALES</v>
          </cell>
          <cell r="D4550" t="str">
            <v>25301001-0117</v>
          </cell>
          <cell r="E4550" t="str">
            <v>CAJA</v>
          </cell>
          <cell r="F4550" t="str">
            <v>25301</v>
          </cell>
          <cell r="G4550" t="str">
            <v>11510</v>
          </cell>
          <cell r="H4550"/>
          <cell r="I4550"/>
          <cell r="J4550"/>
        </row>
        <row r="4551">
          <cell r="C4551" t="str">
            <v>KEFLEX TABLETAS</v>
          </cell>
          <cell r="D4551" t="str">
            <v>25301001-0118</v>
          </cell>
          <cell r="E4551" t="str">
            <v>CAJA</v>
          </cell>
          <cell r="F4551" t="str">
            <v>25301</v>
          </cell>
          <cell r="G4551" t="str">
            <v>11510</v>
          </cell>
          <cell r="H4551"/>
          <cell r="I4551"/>
          <cell r="J4551"/>
        </row>
        <row r="4552">
          <cell r="C4552" t="str">
            <v>KETOROLACO</v>
          </cell>
          <cell r="D4552" t="str">
            <v>25301001-0119</v>
          </cell>
          <cell r="E4552" t="str">
            <v>Pieza</v>
          </cell>
          <cell r="F4552" t="str">
            <v>25301</v>
          </cell>
          <cell r="G4552" t="str">
            <v>11510</v>
          </cell>
          <cell r="H4552"/>
          <cell r="I4552"/>
          <cell r="J4552"/>
        </row>
        <row r="4553">
          <cell r="C4553" t="str">
            <v>LACTEOL FORT CAPSULAS</v>
          </cell>
          <cell r="D4553" t="str">
            <v>25301001-0120</v>
          </cell>
          <cell r="E4553" t="str">
            <v>CAJA</v>
          </cell>
          <cell r="F4553" t="str">
            <v>25301</v>
          </cell>
          <cell r="G4553" t="str">
            <v>11510</v>
          </cell>
          <cell r="H4553"/>
          <cell r="I4553"/>
          <cell r="J4553"/>
        </row>
        <row r="4554">
          <cell r="C4554" t="str">
            <v>LIBERTRIM SII COMPRIMIDOS</v>
          </cell>
          <cell r="D4554" t="str">
            <v>25301001-0121</v>
          </cell>
          <cell r="E4554" t="str">
            <v>CAJA</v>
          </cell>
          <cell r="F4554" t="str">
            <v>25301</v>
          </cell>
          <cell r="G4554" t="str">
            <v>11510</v>
          </cell>
          <cell r="H4554"/>
          <cell r="I4554"/>
          <cell r="J4554"/>
        </row>
        <row r="4555">
          <cell r="C4555" t="str">
            <v>LORATADINA</v>
          </cell>
          <cell r="D4555" t="str">
            <v>25301001-0122</v>
          </cell>
          <cell r="E4555" t="str">
            <v>CAJA</v>
          </cell>
          <cell r="F4555" t="str">
            <v>25301</v>
          </cell>
          <cell r="G4555" t="str">
            <v>11510</v>
          </cell>
          <cell r="H4555"/>
          <cell r="I4555"/>
          <cell r="J4555"/>
        </row>
        <row r="4556">
          <cell r="C4556" t="str">
            <v>METFORMINA</v>
          </cell>
          <cell r="D4556" t="str">
            <v>25301001-0123</v>
          </cell>
          <cell r="E4556" t="str">
            <v>CAJA</v>
          </cell>
          <cell r="F4556" t="str">
            <v>25301</v>
          </cell>
          <cell r="G4556" t="str">
            <v>11510</v>
          </cell>
          <cell r="H4556"/>
          <cell r="I4556"/>
          <cell r="J4556"/>
        </row>
        <row r="4557">
          <cell r="C4557" t="str">
            <v>METOCLOPRAMIDA</v>
          </cell>
          <cell r="D4557" t="str">
            <v>25301001-0124</v>
          </cell>
          <cell r="E4557" t="str">
            <v>CAJA</v>
          </cell>
          <cell r="F4557" t="str">
            <v>25301</v>
          </cell>
          <cell r="G4557" t="str">
            <v>11510</v>
          </cell>
          <cell r="H4557"/>
          <cell r="I4557"/>
          <cell r="J4557"/>
        </row>
        <row r="4558">
          <cell r="C4558" t="str">
            <v>MULTIVITAMINICO</v>
          </cell>
          <cell r="D4558" t="str">
            <v>25301001-0125</v>
          </cell>
          <cell r="E4558" t="str">
            <v>Pieza</v>
          </cell>
          <cell r="F4558" t="str">
            <v>25301</v>
          </cell>
          <cell r="G4558" t="str">
            <v>11510</v>
          </cell>
          <cell r="H4558"/>
          <cell r="I4558"/>
          <cell r="J4558"/>
        </row>
        <row r="4559">
          <cell r="C4559" t="str">
            <v>ONEMER TABLETAS</v>
          </cell>
          <cell r="D4559" t="str">
            <v>25301001-0126</v>
          </cell>
          <cell r="E4559" t="str">
            <v>CAJA</v>
          </cell>
          <cell r="F4559" t="str">
            <v>25301</v>
          </cell>
          <cell r="G4559" t="str">
            <v>11510</v>
          </cell>
          <cell r="H4559"/>
          <cell r="I4559"/>
          <cell r="J4559"/>
        </row>
        <row r="4560">
          <cell r="C4560" t="str">
            <v>SALBUTAMOL</v>
          </cell>
          <cell r="D4560" t="str">
            <v>25301001-0127</v>
          </cell>
          <cell r="E4560" t="str">
            <v>Pieza</v>
          </cell>
          <cell r="F4560" t="str">
            <v>25301</v>
          </cell>
          <cell r="G4560" t="str">
            <v>11510</v>
          </cell>
          <cell r="H4560"/>
          <cell r="I4560"/>
          <cell r="J4560"/>
        </row>
        <row r="4561">
          <cell r="C4561" t="str">
            <v>SEVERIN NF TABLETAS</v>
          </cell>
          <cell r="D4561" t="str">
            <v>25301001-0128</v>
          </cell>
          <cell r="E4561" t="str">
            <v>CAJA</v>
          </cell>
          <cell r="F4561" t="str">
            <v>25301</v>
          </cell>
          <cell r="G4561" t="str">
            <v>11510</v>
          </cell>
          <cell r="H4561"/>
          <cell r="I4561"/>
          <cell r="J4561"/>
        </row>
        <row r="4562">
          <cell r="C4562" t="str">
            <v>TRINITRATO DE GLICERILO</v>
          </cell>
          <cell r="D4562" t="str">
            <v>25301001-0129</v>
          </cell>
          <cell r="E4562" t="str">
            <v>CAJA</v>
          </cell>
          <cell r="F4562" t="str">
            <v>25301</v>
          </cell>
          <cell r="G4562" t="str">
            <v>11510</v>
          </cell>
          <cell r="H4562"/>
          <cell r="I4562"/>
          <cell r="J4562"/>
        </row>
        <row r="4563">
          <cell r="C4563" t="str">
            <v>DALACIN CAPSULAS 300 MG</v>
          </cell>
          <cell r="D4563" t="str">
            <v>25301001-0130</v>
          </cell>
          <cell r="E4563" t="str">
            <v>CAJA</v>
          </cell>
          <cell r="F4563" t="str">
            <v>25301</v>
          </cell>
          <cell r="G4563" t="str">
            <v>11510</v>
          </cell>
          <cell r="H4563"/>
          <cell r="I4563"/>
          <cell r="J4563"/>
        </row>
        <row r="4564">
          <cell r="C4564" t="str">
            <v>DAXON 500 MG</v>
          </cell>
          <cell r="D4564" t="str">
            <v>25301001-0131</v>
          </cell>
          <cell r="E4564" t="str">
            <v>CAJA</v>
          </cell>
          <cell r="F4564" t="str">
            <v>25301</v>
          </cell>
          <cell r="G4564" t="str">
            <v>11510</v>
          </cell>
          <cell r="H4564"/>
          <cell r="I4564"/>
          <cell r="J4564"/>
        </row>
        <row r="4565">
          <cell r="C4565" t="str">
            <v>GRAMACINA 100 MG</v>
          </cell>
          <cell r="D4565" t="str">
            <v>25301001-0132</v>
          </cell>
          <cell r="E4565" t="str">
            <v>CAJA</v>
          </cell>
          <cell r="F4565" t="str">
            <v>25301</v>
          </cell>
          <cell r="G4565" t="str">
            <v>11510</v>
          </cell>
          <cell r="H4565"/>
          <cell r="I4565"/>
          <cell r="J4565"/>
        </row>
        <row r="4566">
          <cell r="C4566" t="str">
            <v>ILOSONE TABLETAS 500 MG</v>
          </cell>
          <cell r="D4566" t="str">
            <v>25301001-0133</v>
          </cell>
          <cell r="E4566" t="str">
            <v>CAJA</v>
          </cell>
          <cell r="F4566" t="str">
            <v>25301</v>
          </cell>
          <cell r="G4566" t="str">
            <v>11510</v>
          </cell>
          <cell r="H4566"/>
          <cell r="I4566"/>
          <cell r="J4566"/>
        </row>
        <row r="4567">
          <cell r="C4567" t="str">
            <v>NALIXONE TABLETAS</v>
          </cell>
          <cell r="D4567" t="str">
            <v>25301001-0134</v>
          </cell>
          <cell r="E4567" t="str">
            <v>CAJA</v>
          </cell>
          <cell r="F4567" t="str">
            <v>25301</v>
          </cell>
          <cell r="G4567" t="str">
            <v>11510</v>
          </cell>
          <cell r="H4567"/>
          <cell r="I4567"/>
          <cell r="J4567"/>
        </row>
        <row r="4568">
          <cell r="C4568" t="str">
            <v>REUMOPHAN TABLETAS</v>
          </cell>
          <cell r="D4568" t="str">
            <v>25301001-0135</v>
          </cell>
          <cell r="E4568" t="str">
            <v>CAJA</v>
          </cell>
          <cell r="F4568" t="str">
            <v>25301</v>
          </cell>
          <cell r="G4568" t="str">
            <v>11510</v>
          </cell>
          <cell r="H4568"/>
          <cell r="I4568"/>
          <cell r="J4568"/>
        </row>
        <row r="4569">
          <cell r="C4569" t="str">
            <v>RUFOCAL TABLETAS</v>
          </cell>
          <cell r="D4569" t="str">
            <v>25301001-0136</v>
          </cell>
          <cell r="E4569" t="str">
            <v>CAJA</v>
          </cell>
          <cell r="F4569" t="str">
            <v>25301</v>
          </cell>
          <cell r="G4569" t="str">
            <v>11510</v>
          </cell>
          <cell r="H4569"/>
          <cell r="I4569"/>
          <cell r="J4569"/>
        </row>
        <row r="4570">
          <cell r="C4570" t="str">
            <v>VOLFENAC SOLUCION INYECTABLE</v>
          </cell>
          <cell r="D4570" t="str">
            <v>25301001-0137</v>
          </cell>
          <cell r="E4570" t="str">
            <v>CAJA</v>
          </cell>
          <cell r="F4570" t="str">
            <v>25301</v>
          </cell>
          <cell r="G4570" t="str">
            <v>11510</v>
          </cell>
          <cell r="H4570"/>
          <cell r="I4570"/>
          <cell r="J4570"/>
        </row>
        <row r="4571">
          <cell r="C4571" t="str">
            <v>XILOCAINA SOLUCION INYECTABLE</v>
          </cell>
          <cell r="D4571" t="str">
            <v>25301001-0138</v>
          </cell>
          <cell r="E4571" t="str">
            <v>FRASCO</v>
          </cell>
          <cell r="F4571" t="str">
            <v>25301</v>
          </cell>
          <cell r="G4571" t="str">
            <v>11510</v>
          </cell>
          <cell r="H4571"/>
          <cell r="I4571"/>
          <cell r="J4571"/>
        </row>
        <row r="4572">
          <cell r="C4572" t="str">
            <v>XILOCAINA SPRAY</v>
          </cell>
          <cell r="D4572" t="str">
            <v>25301001-0139</v>
          </cell>
          <cell r="E4572" t="str">
            <v>FRASCO</v>
          </cell>
          <cell r="F4572" t="str">
            <v>25301</v>
          </cell>
          <cell r="G4572" t="str">
            <v>11510</v>
          </cell>
          <cell r="H4572"/>
          <cell r="I4572"/>
          <cell r="J4572"/>
        </row>
        <row r="4573">
          <cell r="C4573" t="str">
            <v>ZYPLO TABLETAS</v>
          </cell>
          <cell r="D4573" t="str">
            <v>25301001-0140</v>
          </cell>
          <cell r="E4573" t="str">
            <v>CAJA</v>
          </cell>
          <cell r="F4573" t="str">
            <v>25301</v>
          </cell>
          <cell r="G4573" t="str">
            <v>11510</v>
          </cell>
          <cell r="H4573"/>
          <cell r="I4573"/>
          <cell r="J4573"/>
        </row>
        <row r="4574">
          <cell r="C4574" t="str">
            <v>ACETONIDO DE FLUOCINOLONA/METRONIDAZOL/NISTANINA</v>
          </cell>
          <cell r="D4574" t="str">
            <v>25301001-0141</v>
          </cell>
          <cell r="E4574" t="str">
            <v>CAJA</v>
          </cell>
          <cell r="F4574" t="str">
            <v>25301</v>
          </cell>
          <cell r="G4574" t="str">
            <v>11510</v>
          </cell>
          <cell r="H4574"/>
          <cell r="I4574"/>
          <cell r="J4574"/>
        </row>
        <row r="4575">
          <cell r="C4575" t="str">
            <v>ACICLOVIR CREMA</v>
          </cell>
          <cell r="D4575" t="str">
            <v>25301001-0142</v>
          </cell>
          <cell r="E4575" t="str">
            <v>TUBO</v>
          </cell>
          <cell r="F4575" t="str">
            <v>25301</v>
          </cell>
          <cell r="G4575" t="str">
            <v>11510</v>
          </cell>
          <cell r="H4575"/>
          <cell r="I4575"/>
          <cell r="J4575"/>
        </row>
        <row r="4576">
          <cell r="C4576" t="str">
            <v>ACIDO NALIDIXICO/FENAZOPIRIDINA TABLETAS</v>
          </cell>
          <cell r="D4576" t="str">
            <v>25301001-0143</v>
          </cell>
          <cell r="E4576" t="str">
            <v>CAJA</v>
          </cell>
          <cell r="F4576" t="str">
            <v>25301</v>
          </cell>
          <cell r="G4576" t="str">
            <v>11510</v>
          </cell>
          <cell r="H4576"/>
          <cell r="I4576"/>
          <cell r="J4576"/>
        </row>
        <row r="4577">
          <cell r="C4577" t="str">
            <v>AMOXICILINA TRIHIDRATADA/CLAVULANATO DE POTASIO TABLETAS</v>
          </cell>
          <cell r="D4577" t="str">
            <v>25301001-0144</v>
          </cell>
          <cell r="E4577" t="str">
            <v>CAJA</v>
          </cell>
          <cell r="F4577" t="str">
            <v>25301</v>
          </cell>
          <cell r="G4577" t="str">
            <v>11510</v>
          </cell>
          <cell r="H4577"/>
          <cell r="I4577"/>
          <cell r="J4577"/>
        </row>
        <row r="4578">
          <cell r="C4578" t="str">
            <v>AMOXICILINA CAPSULAS</v>
          </cell>
          <cell r="D4578" t="str">
            <v>25301001-0145</v>
          </cell>
          <cell r="E4578" t="str">
            <v>CAJA</v>
          </cell>
          <cell r="F4578" t="str">
            <v>25301</v>
          </cell>
          <cell r="G4578" t="str">
            <v>11510</v>
          </cell>
          <cell r="H4578"/>
          <cell r="I4578"/>
          <cell r="J4578"/>
        </row>
        <row r="4579">
          <cell r="C4579" t="str">
            <v>BENCILPENICILINA SODICA/PROCAINICA SOLUCION INYECTABLE</v>
          </cell>
          <cell r="D4579" t="str">
            <v>25301001-0146</v>
          </cell>
          <cell r="E4579" t="str">
            <v>FRASCO</v>
          </cell>
          <cell r="F4579" t="str">
            <v>25301</v>
          </cell>
          <cell r="G4579" t="str">
            <v>11510</v>
          </cell>
          <cell r="H4579"/>
          <cell r="I4579"/>
          <cell r="J4579"/>
        </row>
        <row r="4580">
          <cell r="C4580" t="str">
            <v>BENZONATATO PERLAS</v>
          </cell>
          <cell r="D4580" t="str">
            <v>25301001-0147</v>
          </cell>
          <cell r="E4580" t="str">
            <v>CAJA</v>
          </cell>
          <cell r="F4580" t="str">
            <v>25301</v>
          </cell>
          <cell r="G4580" t="str">
            <v>11510</v>
          </cell>
          <cell r="H4580"/>
          <cell r="I4580"/>
          <cell r="J4580"/>
        </row>
        <row r="4581">
          <cell r="C4581" t="str">
            <v>BUMETANIDA COMPRIMIDO</v>
          </cell>
          <cell r="D4581" t="str">
            <v>25301001-0148</v>
          </cell>
          <cell r="E4581" t="str">
            <v>CAJA</v>
          </cell>
          <cell r="F4581" t="str">
            <v>25301</v>
          </cell>
          <cell r="G4581" t="str">
            <v>11510</v>
          </cell>
          <cell r="H4581"/>
          <cell r="I4581"/>
          <cell r="J4581"/>
        </row>
        <row r="4582">
          <cell r="C4582" t="str">
            <v>BUTILHIOSCINA/CLONIXINATO DE LISINA AMPOLLETA</v>
          </cell>
          <cell r="D4582" t="str">
            <v>25301001-0149</v>
          </cell>
          <cell r="E4582" t="str">
            <v>CAJA</v>
          </cell>
          <cell r="F4582" t="str">
            <v>25301</v>
          </cell>
          <cell r="G4582" t="str">
            <v>11510</v>
          </cell>
          <cell r="H4582"/>
          <cell r="I4582"/>
          <cell r="J4582"/>
        </row>
        <row r="4583">
          <cell r="C4583" t="str">
            <v>BUTILHIOSCINA/PARACETAMOL COMPRIMIDOS</v>
          </cell>
          <cell r="D4583" t="str">
            <v>25301001-0150</v>
          </cell>
          <cell r="E4583" t="str">
            <v>CAJA</v>
          </cell>
          <cell r="F4583" t="str">
            <v>25301</v>
          </cell>
          <cell r="G4583" t="str">
            <v>11510</v>
          </cell>
          <cell r="H4583"/>
          <cell r="I4583"/>
          <cell r="J4583"/>
        </row>
        <row r="4584">
          <cell r="C4584" t="str">
            <v>BUTILHIOSCINA SOLUCION INYECTABLE</v>
          </cell>
          <cell r="D4584" t="str">
            <v>25301001-0151</v>
          </cell>
          <cell r="E4584" t="str">
            <v>CAJA</v>
          </cell>
          <cell r="F4584" t="str">
            <v>25301</v>
          </cell>
          <cell r="G4584" t="str">
            <v>11510</v>
          </cell>
          <cell r="H4584"/>
          <cell r="I4584"/>
          <cell r="J4584"/>
        </row>
        <row r="4585">
          <cell r="C4585" t="str">
            <v>CEFTRIAXONA SOLUCION INYECTABLE</v>
          </cell>
          <cell r="D4585" t="str">
            <v>25301001-0152</v>
          </cell>
          <cell r="E4585" t="str">
            <v>CAJA</v>
          </cell>
          <cell r="F4585" t="str">
            <v>25301</v>
          </cell>
          <cell r="G4585" t="str">
            <v>11510</v>
          </cell>
          <cell r="H4585"/>
          <cell r="I4585"/>
          <cell r="J4585"/>
        </row>
        <row r="4586">
          <cell r="C4586" t="str">
            <v>CIPROFLOXACINO TABLETAS</v>
          </cell>
          <cell r="D4586" t="str">
            <v>25301001-0153</v>
          </cell>
          <cell r="E4586" t="str">
            <v>CAJA</v>
          </cell>
          <cell r="F4586" t="str">
            <v>25301</v>
          </cell>
          <cell r="G4586" t="str">
            <v>11510</v>
          </cell>
          <cell r="H4586"/>
          <cell r="I4586"/>
          <cell r="J4586"/>
        </row>
        <row r="4587">
          <cell r="C4587" t="str">
            <v>CITRATO DE OXELADINA/CLORHIDRATO DE AMBROXOL SOLUCION</v>
          </cell>
          <cell r="D4587" t="str">
            <v>25301001-0154</v>
          </cell>
          <cell r="E4587" t="str">
            <v>FRASCO</v>
          </cell>
          <cell r="F4587" t="str">
            <v>25301</v>
          </cell>
          <cell r="G4587" t="str">
            <v>11510</v>
          </cell>
          <cell r="H4587"/>
          <cell r="I4587"/>
          <cell r="J4587"/>
        </row>
        <row r="4588">
          <cell r="C4588" t="str">
            <v>CLONIXINATO DE LISINA COMPRIMIDOS</v>
          </cell>
          <cell r="D4588" t="str">
            <v>25301001-0155</v>
          </cell>
          <cell r="E4588" t="str">
            <v>CAJA</v>
          </cell>
          <cell r="F4588" t="str">
            <v>25301</v>
          </cell>
          <cell r="G4588" t="str">
            <v>11510</v>
          </cell>
          <cell r="H4588"/>
          <cell r="I4588"/>
          <cell r="J4588"/>
        </row>
        <row r="4589">
          <cell r="C4589" t="str">
            <v>CLORAFENICOL SOLUCION OFTALMICA</v>
          </cell>
          <cell r="D4589" t="str">
            <v>25301001-0156</v>
          </cell>
          <cell r="E4589" t="str">
            <v>FRASCO</v>
          </cell>
          <cell r="F4589" t="str">
            <v>25301</v>
          </cell>
          <cell r="G4589" t="str">
            <v>11510</v>
          </cell>
          <cell r="H4589"/>
          <cell r="I4589"/>
          <cell r="J4589"/>
        </row>
        <row r="4590">
          <cell r="C4590" t="str">
            <v>CLORHIDRATO DE AMANTADINA/MALEATO DE CLORFENAMINA/PARACETAMOL CAPSULAS</v>
          </cell>
          <cell r="D4590" t="str">
            <v>25301001-0157</v>
          </cell>
          <cell r="E4590" t="str">
            <v>CAJA</v>
          </cell>
          <cell r="F4590" t="str">
            <v>25301</v>
          </cell>
          <cell r="G4590" t="str">
            <v>11510</v>
          </cell>
          <cell r="H4590"/>
          <cell r="I4590"/>
          <cell r="J4590"/>
        </row>
        <row r="4591">
          <cell r="C4591" t="str">
            <v>CLORHIDRATO DE AMBROXOL COMPRIMIDOS</v>
          </cell>
          <cell r="D4591" t="str">
            <v>25301001-0158</v>
          </cell>
          <cell r="E4591" t="str">
            <v>CAJA</v>
          </cell>
          <cell r="F4591" t="str">
            <v>25301</v>
          </cell>
          <cell r="G4591" t="str">
            <v>11510</v>
          </cell>
          <cell r="H4591"/>
          <cell r="I4591"/>
          <cell r="J4591"/>
        </row>
        <row r="4592">
          <cell r="C4592" t="str">
            <v>CLORHIDRATO DE CLINDAMICINA CAPSULAS</v>
          </cell>
          <cell r="D4592" t="str">
            <v>25301001-0159</v>
          </cell>
          <cell r="E4592" t="str">
            <v>CAJA</v>
          </cell>
          <cell r="F4592" t="str">
            <v>25301</v>
          </cell>
          <cell r="G4592" t="str">
            <v>11510</v>
          </cell>
          <cell r="H4592"/>
          <cell r="I4592"/>
          <cell r="J4592"/>
        </row>
        <row r="4593">
          <cell r="C4593" t="str">
            <v>CLORHIDRATO DE NAFAZOLINZA/HIPROMELOSA SOLUCION</v>
          </cell>
          <cell r="D4593" t="str">
            <v>25301001-0160</v>
          </cell>
          <cell r="E4593" t="str">
            <v>FRASCO</v>
          </cell>
          <cell r="F4593" t="str">
            <v>25301</v>
          </cell>
          <cell r="G4593" t="str">
            <v>11510</v>
          </cell>
          <cell r="H4593"/>
          <cell r="I4593"/>
          <cell r="J4593"/>
        </row>
        <row r="4594">
          <cell r="C4594" t="str">
            <v>CLORHIDRATO DE RANITIDINA SOLUCION</v>
          </cell>
          <cell r="D4594" t="str">
            <v>25301001-0161</v>
          </cell>
          <cell r="E4594" t="str">
            <v>CAJA</v>
          </cell>
          <cell r="F4594" t="str">
            <v>25301</v>
          </cell>
          <cell r="G4594" t="str">
            <v>11510</v>
          </cell>
          <cell r="H4594"/>
          <cell r="I4594"/>
          <cell r="J4594"/>
        </row>
        <row r="4595">
          <cell r="C4595" t="str">
            <v>CLORHIDRATO DE TIAMINA/PIRIDOXINA/CIANOCOBALAMINA/DICLOFENACO SODICO SOLUCION INYECTABLE</v>
          </cell>
          <cell r="D4595" t="str">
            <v>25301001-0162</v>
          </cell>
          <cell r="E4595" t="str">
            <v>CAJA</v>
          </cell>
          <cell r="F4595" t="str">
            <v>25301</v>
          </cell>
          <cell r="G4595" t="str">
            <v>11510</v>
          </cell>
          <cell r="H4595"/>
          <cell r="I4595"/>
          <cell r="J4595"/>
        </row>
        <row r="4596">
          <cell r="C4596" t="str">
            <v>CLORHIDRATO DE TIAMINA/PIRIDOXINA/CIANOCOBALAMINA GRAGEAS</v>
          </cell>
          <cell r="D4596" t="str">
            <v>25301001-0163</v>
          </cell>
          <cell r="E4596" t="str">
            <v>CAJA</v>
          </cell>
          <cell r="F4596" t="str">
            <v>25301</v>
          </cell>
          <cell r="G4596" t="str">
            <v>11510</v>
          </cell>
          <cell r="H4596"/>
          <cell r="I4596"/>
          <cell r="J4596"/>
        </row>
        <row r="4597">
          <cell r="C4597" t="str">
            <v>CLOROPIRAMINA GRAGEAS</v>
          </cell>
          <cell r="D4597" t="str">
            <v>25301001-0164</v>
          </cell>
          <cell r="E4597" t="str">
            <v>CAJA</v>
          </cell>
          <cell r="F4597" t="str">
            <v>25301</v>
          </cell>
          <cell r="G4597" t="str">
            <v>11510</v>
          </cell>
          <cell r="H4597"/>
          <cell r="I4597"/>
          <cell r="J4597"/>
        </row>
        <row r="4598">
          <cell r="C4598" t="str">
            <v>CLOROPIRAMINA SOLUCION INYECTABLE</v>
          </cell>
          <cell r="D4598" t="str">
            <v>25301001-0165</v>
          </cell>
          <cell r="E4598" t="str">
            <v>CAJA</v>
          </cell>
          <cell r="F4598" t="str">
            <v>25301</v>
          </cell>
          <cell r="G4598" t="str">
            <v>11510</v>
          </cell>
          <cell r="H4598"/>
          <cell r="I4598"/>
          <cell r="J4598"/>
        </row>
        <row r="4599">
          <cell r="C4599" t="str">
            <v>DEXAMETASONA SOLUCION INYECTABLE</v>
          </cell>
          <cell r="D4599" t="str">
            <v>25301001-0166</v>
          </cell>
          <cell r="E4599" t="str">
            <v>CAJA</v>
          </cell>
          <cell r="F4599" t="str">
            <v>25301</v>
          </cell>
          <cell r="G4599" t="str">
            <v>11510</v>
          </cell>
          <cell r="H4599"/>
          <cell r="I4599"/>
          <cell r="J4599"/>
        </row>
        <row r="4600">
          <cell r="C4600" t="str">
            <v>CLORHIDRATO DE TIAMINA/PIRIDOXINA/CIANOCOBALAMINA/LIDOCAINA/DICLOFENACO/ SOLUCION INYECTABLE</v>
          </cell>
          <cell r="D4600" t="str">
            <v>25301001-0167</v>
          </cell>
          <cell r="E4600" t="str">
            <v>CAJA</v>
          </cell>
          <cell r="F4600" t="str">
            <v>25301</v>
          </cell>
          <cell r="G4600" t="str">
            <v>11510</v>
          </cell>
          <cell r="H4600"/>
          <cell r="I4600"/>
          <cell r="J4600"/>
        </row>
        <row r="4601">
          <cell r="C4601" t="str">
            <v>DIFENIDOL TABLETAS</v>
          </cell>
          <cell r="D4601" t="str">
            <v>25301001-0168</v>
          </cell>
          <cell r="E4601" t="str">
            <v>CAJA</v>
          </cell>
          <cell r="F4601" t="str">
            <v>25301</v>
          </cell>
          <cell r="G4601" t="str">
            <v>11510</v>
          </cell>
          <cell r="H4601"/>
          <cell r="I4601"/>
          <cell r="J4601"/>
        </row>
        <row r="4602">
          <cell r="C4602" t="str">
            <v>DIMENHIDRINATO TABLETAS</v>
          </cell>
          <cell r="D4602" t="str">
            <v>25301001-0169</v>
          </cell>
          <cell r="E4602" t="str">
            <v>CAJA</v>
          </cell>
          <cell r="F4602" t="str">
            <v>25301</v>
          </cell>
          <cell r="G4602" t="str">
            <v>11510</v>
          </cell>
          <cell r="H4602"/>
          <cell r="I4602"/>
          <cell r="J4602"/>
        </row>
        <row r="4603">
          <cell r="C4603" t="str">
            <v>DIPROPIONATO DE BETAMETASONA/CLOTRIMAZOL/SULFATO DE GENTAMICINA CREMA</v>
          </cell>
          <cell r="D4603" t="str">
            <v>25301001-0170</v>
          </cell>
          <cell r="E4603" t="str">
            <v>TUBO</v>
          </cell>
          <cell r="F4603" t="str">
            <v>25301</v>
          </cell>
          <cell r="G4603" t="str">
            <v>11510</v>
          </cell>
          <cell r="H4603"/>
          <cell r="I4603"/>
          <cell r="J4603"/>
        </row>
        <row r="4604">
          <cell r="C4604" t="str">
            <v>ERITROMICINA TABLETAS</v>
          </cell>
          <cell r="D4604" t="str">
            <v>25301001-0171</v>
          </cell>
          <cell r="E4604" t="str">
            <v>CAJA</v>
          </cell>
          <cell r="F4604" t="str">
            <v>25301</v>
          </cell>
          <cell r="G4604" t="str">
            <v>11510</v>
          </cell>
          <cell r="H4604"/>
          <cell r="I4604"/>
          <cell r="J4604"/>
        </row>
        <row r="4605">
          <cell r="C4605" t="str">
            <v>HIDROCLOROTIAZIDA TABLETAS</v>
          </cell>
          <cell r="D4605" t="str">
            <v>25301001-0172</v>
          </cell>
          <cell r="E4605" t="str">
            <v>CAJA</v>
          </cell>
          <cell r="F4605" t="str">
            <v>25301</v>
          </cell>
          <cell r="G4605" t="str">
            <v>11510</v>
          </cell>
          <cell r="H4605"/>
          <cell r="I4605"/>
          <cell r="J4605"/>
        </row>
        <row r="4606">
          <cell r="C4606" t="str">
            <v>HIDROCORTISONA/CLORANFENICOL/BENZOCAINA SOLUCION OPTICA</v>
          </cell>
          <cell r="D4606" t="str">
            <v>25301001-0173</v>
          </cell>
          <cell r="E4606" t="str">
            <v>FRASCO</v>
          </cell>
          <cell r="F4606" t="str">
            <v>25301</v>
          </cell>
          <cell r="G4606" t="str">
            <v>11510</v>
          </cell>
          <cell r="H4606"/>
          <cell r="I4606"/>
          <cell r="J4606"/>
        </row>
        <row r="4607">
          <cell r="C4607" t="str">
            <v>HIDROXIDO DE ALUMINIO/MEGNESIO/DIMETICONA TABLETAS MASTICABLES</v>
          </cell>
          <cell r="D4607" t="str">
            <v>25301001-0174</v>
          </cell>
          <cell r="E4607" t="str">
            <v>CAJA</v>
          </cell>
          <cell r="F4607" t="str">
            <v>25301</v>
          </cell>
          <cell r="G4607" t="str">
            <v>11510</v>
          </cell>
          <cell r="H4607"/>
          <cell r="I4607"/>
          <cell r="J4607"/>
        </row>
        <row r="4608">
          <cell r="C4608" t="str">
            <v>HIPROMELOSA SOLUCION OFTALMICA</v>
          </cell>
          <cell r="D4608" t="str">
            <v>25301001-0175</v>
          </cell>
          <cell r="E4608" t="str">
            <v>FRASCO</v>
          </cell>
          <cell r="F4608" t="str">
            <v>25301</v>
          </cell>
          <cell r="G4608" t="str">
            <v>11510</v>
          </cell>
          <cell r="H4608"/>
          <cell r="I4608"/>
          <cell r="J4608"/>
        </row>
        <row r="4609">
          <cell r="C4609" t="str">
            <v>INDOMETACINA CREMA</v>
          </cell>
          <cell r="D4609" t="str">
            <v>25301001-0176</v>
          </cell>
          <cell r="E4609" t="str">
            <v>CAJA</v>
          </cell>
          <cell r="F4609" t="str">
            <v>25301</v>
          </cell>
          <cell r="G4609" t="str">
            <v>11510</v>
          </cell>
          <cell r="H4609"/>
          <cell r="I4609"/>
          <cell r="J4609"/>
        </row>
        <row r="4610">
          <cell r="C4610" t="str">
            <v>KETOROLACO TROMETAMINA SOLUCION INYECTABLE</v>
          </cell>
          <cell r="D4610" t="str">
            <v>25301001-0177</v>
          </cell>
          <cell r="E4610" t="str">
            <v>CAJA</v>
          </cell>
          <cell r="F4610" t="str">
            <v>25301</v>
          </cell>
          <cell r="G4610" t="str">
            <v>11510</v>
          </cell>
          <cell r="H4610"/>
          <cell r="I4610"/>
          <cell r="J4610"/>
        </row>
        <row r="4611">
          <cell r="C4611" t="str">
            <v>KETOROLACO TROMETAMINA TABLETAS</v>
          </cell>
          <cell r="D4611" t="str">
            <v>25301001-0178</v>
          </cell>
          <cell r="E4611" t="str">
            <v>CAJA</v>
          </cell>
          <cell r="F4611" t="str">
            <v>25301</v>
          </cell>
          <cell r="G4611" t="str">
            <v>11510</v>
          </cell>
          <cell r="H4611"/>
          <cell r="I4611"/>
          <cell r="J4611"/>
        </row>
        <row r="4612">
          <cell r="C4612" t="str">
            <v>KETOROLACO TROMETAMINA TABLETAS SUBLINGUALES</v>
          </cell>
          <cell r="D4612" t="str">
            <v>25301001-0179</v>
          </cell>
          <cell r="E4612" t="str">
            <v>CAJA</v>
          </cell>
          <cell r="F4612" t="str">
            <v>25301</v>
          </cell>
          <cell r="G4612" t="str">
            <v>11510</v>
          </cell>
          <cell r="H4612"/>
          <cell r="I4612"/>
          <cell r="J4612"/>
        </row>
        <row r="4613">
          <cell r="C4613" t="str">
            <v>LINCOMICINA SOLUCION INYECTABLE</v>
          </cell>
          <cell r="D4613" t="str">
            <v>25301001-0180</v>
          </cell>
          <cell r="E4613" t="str">
            <v>CAJA</v>
          </cell>
          <cell r="F4613" t="str">
            <v>25301</v>
          </cell>
          <cell r="G4613" t="str">
            <v>11510</v>
          </cell>
          <cell r="H4613"/>
          <cell r="I4613"/>
          <cell r="J4613"/>
        </row>
        <row r="4614">
          <cell r="C4614" t="str">
            <v>LORATADINA/BETAMETASONA TABLETAS</v>
          </cell>
          <cell r="D4614" t="str">
            <v>25301001-0181</v>
          </cell>
          <cell r="E4614" t="str">
            <v>CAJA</v>
          </cell>
          <cell r="F4614" t="str">
            <v>25301</v>
          </cell>
          <cell r="G4614" t="str">
            <v>11510</v>
          </cell>
          <cell r="H4614"/>
          <cell r="I4614"/>
          <cell r="J4614"/>
        </row>
        <row r="4615">
          <cell r="C4615" t="str">
            <v>LOSARTAN TABLETAS</v>
          </cell>
          <cell r="D4615" t="str">
            <v>25301001-0182</v>
          </cell>
          <cell r="E4615" t="str">
            <v>CAJA</v>
          </cell>
          <cell r="F4615" t="str">
            <v>25301</v>
          </cell>
          <cell r="G4615" t="str">
            <v>11510</v>
          </cell>
          <cell r="H4615"/>
          <cell r="I4615"/>
          <cell r="J4615"/>
        </row>
        <row r="4616">
          <cell r="C4616" t="str">
            <v>MECLIZINA/PIRODOXINA TABLETAS</v>
          </cell>
          <cell r="D4616" t="str">
            <v>25301001-0183</v>
          </cell>
          <cell r="E4616" t="str">
            <v>CAJA</v>
          </cell>
          <cell r="F4616" t="str">
            <v>25301</v>
          </cell>
          <cell r="G4616" t="str">
            <v>11510</v>
          </cell>
          <cell r="H4616"/>
          <cell r="I4616"/>
          <cell r="J4616"/>
        </row>
        <row r="4617">
          <cell r="C4617" t="str">
            <v>METOCARBAMOL/PARACETAMOL TABLETAS</v>
          </cell>
          <cell r="D4617" t="str">
            <v>25301001-0184</v>
          </cell>
          <cell r="E4617" t="str">
            <v>CAJA</v>
          </cell>
          <cell r="F4617" t="str">
            <v>25301</v>
          </cell>
          <cell r="G4617" t="str">
            <v>11510</v>
          </cell>
          <cell r="H4617"/>
          <cell r="I4617"/>
          <cell r="J4617"/>
        </row>
        <row r="4618">
          <cell r="C4618" t="str">
            <v>METRONIDAZOL/DIYODOHIDROXIQUINOLEINA CAPSULAS</v>
          </cell>
          <cell r="D4618" t="str">
            <v>25301001-0185</v>
          </cell>
          <cell r="E4618" t="str">
            <v>CAJA</v>
          </cell>
          <cell r="F4618" t="str">
            <v>25301</v>
          </cell>
          <cell r="G4618" t="str">
            <v>11510</v>
          </cell>
          <cell r="H4618"/>
          <cell r="I4618"/>
          <cell r="J4618"/>
        </row>
        <row r="4619">
          <cell r="C4619" t="str">
            <v>NAPROXENO/CARISOPRODOL CAPSULAS</v>
          </cell>
          <cell r="D4619" t="str">
            <v>25301001-0186</v>
          </cell>
          <cell r="E4619" t="str">
            <v>CAJA</v>
          </cell>
          <cell r="F4619" t="str">
            <v>25301</v>
          </cell>
          <cell r="G4619" t="str">
            <v>11510</v>
          </cell>
          <cell r="H4619"/>
          <cell r="I4619"/>
          <cell r="J4619"/>
        </row>
        <row r="4620">
          <cell r="C4620" t="str">
            <v>NAPROXENO SODICO/PARACETAMOL TABLETAS</v>
          </cell>
          <cell r="D4620" t="str">
            <v>25301001-0187</v>
          </cell>
          <cell r="E4620" t="str">
            <v>CAJA</v>
          </cell>
          <cell r="F4620" t="str">
            <v>25301</v>
          </cell>
          <cell r="G4620" t="str">
            <v>11510</v>
          </cell>
          <cell r="H4620"/>
          <cell r="I4620"/>
          <cell r="J4620"/>
        </row>
        <row r="4621">
          <cell r="C4621" t="str">
            <v>NITAZOXANIDA TABLETAS</v>
          </cell>
          <cell r="D4621" t="str">
            <v>25301001-0188</v>
          </cell>
          <cell r="E4621" t="str">
            <v>CAJA</v>
          </cell>
          <cell r="F4621" t="str">
            <v>25301</v>
          </cell>
          <cell r="G4621" t="str">
            <v>11510</v>
          </cell>
          <cell r="H4621"/>
          <cell r="I4621"/>
          <cell r="J4621"/>
        </row>
        <row r="4622">
          <cell r="C4622" t="str">
            <v>CLORHIDRATO DE NORFENEFRINA SOLUCION GOTAS</v>
          </cell>
          <cell r="D4622" t="str">
            <v>25301001-0189</v>
          </cell>
          <cell r="E4622" t="str">
            <v>FRASCO</v>
          </cell>
          <cell r="F4622" t="str">
            <v>25301</v>
          </cell>
          <cell r="G4622" t="str">
            <v>11510</v>
          </cell>
          <cell r="H4622"/>
          <cell r="I4622"/>
          <cell r="J4622"/>
        </row>
        <row r="4623">
          <cell r="C4623" t="str">
            <v>PARACETAMOL/COFEINA COMPRIMIDOS</v>
          </cell>
          <cell r="D4623" t="str">
            <v>25301001-0190</v>
          </cell>
          <cell r="E4623" t="str">
            <v>CAJA</v>
          </cell>
          <cell r="F4623" t="str">
            <v>25301</v>
          </cell>
          <cell r="G4623" t="str">
            <v>11510</v>
          </cell>
          <cell r="H4623"/>
          <cell r="I4623"/>
          <cell r="J4623"/>
        </row>
        <row r="4624">
          <cell r="C4624" t="str">
            <v>PARACETAMOL/CLORHIDRATO DE FENILEFRINA/MALEATO DE CLORFENAMINA COMPRIMIDOS</v>
          </cell>
          <cell r="D4624" t="str">
            <v>25301001-0191</v>
          </cell>
          <cell r="E4624" t="str">
            <v>CAJA</v>
          </cell>
          <cell r="F4624" t="str">
            <v>25301</v>
          </cell>
          <cell r="G4624" t="str">
            <v>11510</v>
          </cell>
          <cell r="H4624"/>
          <cell r="I4624"/>
          <cell r="J4624"/>
        </row>
        <row r="4625">
          <cell r="C4625" t="str">
            <v>RANITIDINA COMPRIMIDOS</v>
          </cell>
          <cell r="D4625" t="str">
            <v>25301001-0192</v>
          </cell>
          <cell r="E4625" t="str">
            <v>CAJA</v>
          </cell>
          <cell r="F4625" t="str">
            <v>25301</v>
          </cell>
          <cell r="G4625" t="str">
            <v>11510</v>
          </cell>
          <cell r="H4625"/>
          <cell r="I4625"/>
          <cell r="J4625"/>
        </row>
        <row r="4626">
          <cell r="C4626" t="str">
            <v>SULFATO DE NEOMICINA/POLIMIXINA B /GRAMICIDINA SOLUCION OFTALMICA</v>
          </cell>
          <cell r="D4626" t="str">
            <v>25301001-0193</v>
          </cell>
          <cell r="E4626" t="str">
            <v>FRASCO</v>
          </cell>
          <cell r="F4626" t="str">
            <v>25301</v>
          </cell>
          <cell r="G4626" t="str">
            <v>11510</v>
          </cell>
          <cell r="H4626"/>
          <cell r="I4626"/>
          <cell r="J4626"/>
        </row>
        <row r="4627">
          <cell r="C4627" t="str">
            <v>TRIMETOPRIM/SULFAMETOXAZOL TABLETAS</v>
          </cell>
          <cell r="D4627" t="str">
            <v>25301001-0194</v>
          </cell>
          <cell r="E4627" t="str">
            <v>CAJA</v>
          </cell>
          <cell r="F4627" t="str">
            <v>25301</v>
          </cell>
          <cell r="G4627" t="str">
            <v>11510</v>
          </cell>
          <cell r="H4627"/>
          <cell r="I4627"/>
          <cell r="J4627"/>
        </row>
        <row r="4628">
          <cell r="C4628" t="str">
            <v>VICK PYRENA C/5 SOBRES</v>
          </cell>
          <cell r="D4628" t="str">
            <v>25301001-0195</v>
          </cell>
          <cell r="E4628" t="str">
            <v>CAJA</v>
          </cell>
          <cell r="F4628" t="str">
            <v>25301</v>
          </cell>
          <cell r="G4628" t="str">
            <v>11510</v>
          </cell>
          <cell r="H4628"/>
          <cell r="I4628"/>
          <cell r="J4628"/>
        </row>
        <row r="4629">
          <cell r="C4629" t="str">
            <v>VICK DROPS PASTILLAS C/20 TABLETAS</v>
          </cell>
          <cell r="D4629" t="str">
            <v>25301001-0196</v>
          </cell>
          <cell r="E4629" t="str">
            <v>CAJA</v>
          </cell>
          <cell r="F4629" t="str">
            <v>25301</v>
          </cell>
          <cell r="G4629" t="str">
            <v>11510</v>
          </cell>
          <cell r="H4629"/>
          <cell r="I4629"/>
          <cell r="J4629"/>
        </row>
        <row r="4630">
          <cell r="C4630" t="str">
            <v>ASPIRINA ADVENCE C/12 TABLETAS</v>
          </cell>
          <cell r="D4630" t="str">
            <v>25301001-0197</v>
          </cell>
          <cell r="E4630" t="str">
            <v>CAJA</v>
          </cell>
          <cell r="F4630" t="str">
            <v>25301</v>
          </cell>
          <cell r="G4630" t="str">
            <v>11510</v>
          </cell>
          <cell r="H4630"/>
          <cell r="I4630"/>
          <cell r="J4630"/>
        </row>
        <row r="4631">
          <cell r="C4631" t="str">
            <v>CONTAC-ULTRA C/12 TABLETAS</v>
          </cell>
          <cell r="D4631" t="str">
            <v>25301001-0198</v>
          </cell>
          <cell r="E4631" t="str">
            <v>CAJA</v>
          </cell>
          <cell r="F4631" t="str">
            <v>25301</v>
          </cell>
          <cell r="G4631" t="str">
            <v>11510</v>
          </cell>
          <cell r="H4631"/>
          <cell r="I4631"/>
          <cell r="J4631"/>
        </row>
        <row r="4632">
          <cell r="C4632" t="str">
            <v>ALCOHOL LIQUIDO ( 1 LT )</v>
          </cell>
          <cell r="D4632" t="str">
            <v>25301001-0199</v>
          </cell>
          <cell r="E4632" t="str">
            <v>FRASCO</v>
          </cell>
          <cell r="F4632" t="str">
            <v>25301</v>
          </cell>
          <cell r="G4632" t="str">
            <v>11510</v>
          </cell>
          <cell r="H4632"/>
          <cell r="I4632"/>
          <cell r="J4632"/>
        </row>
        <row r="4633">
          <cell r="C4633" t="str">
            <v>ELECTRODOS ADULTO DAE ( ZOOL AEDCPR-D PADZ)</v>
          </cell>
          <cell r="D4633" t="str">
            <v>25301001-0200</v>
          </cell>
          <cell r="E4633" t="str">
            <v>Pieza</v>
          </cell>
          <cell r="F4633" t="str">
            <v>25301</v>
          </cell>
          <cell r="G4633" t="str">
            <v>11510</v>
          </cell>
          <cell r="H4633"/>
          <cell r="I4633"/>
          <cell r="J4633"/>
        </row>
        <row r="4634">
          <cell r="C4634" t="str">
            <v>ELECTRODOS PEDIATRICOS DAE ( PEDI PADZ II ZOL AED )</v>
          </cell>
          <cell r="D4634" t="str">
            <v>25301001-0201</v>
          </cell>
          <cell r="E4634" t="str">
            <v>Pieza</v>
          </cell>
          <cell r="F4634" t="str">
            <v>25301</v>
          </cell>
          <cell r="G4634" t="str">
            <v>11510</v>
          </cell>
          <cell r="H4634"/>
          <cell r="I4634"/>
          <cell r="J4634"/>
        </row>
        <row r="4635">
          <cell r="C4635" t="str">
            <v>ELECTROLITOS ORALES BOTELLA ( 625 ML )</v>
          </cell>
          <cell r="D4635" t="str">
            <v>25301001-0202</v>
          </cell>
          <cell r="E4635" t="str">
            <v>Pieza</v>
          </cell>
          <cell r="F4635" t="str">
            <v>25301</v>
          </cell>
          <cell r="G4635" t="str">
            <v>11510</v>
          </cell>
          <cell r="H4635"/>
          <cell r="I4635"/>
          <cell r="J4635"/>
        </row>
        <row r="4636">
          <cell r="C4636" t="str">
            <v>MASCARILLA CON BOLSA RESVORIO ( ADULTO )</v>
          </cell>
          <cell r="D4636" t="str">
            <v>25301001-0203</v>
          </cell>
          <cell r="E4636" t="str">
            <v>Pieza</v>
          </cell>
          <cell r="F4636" t="str">
            <v>25301</v>
          </cell>
          <cell r="G4636" t="str">
            <v>11510</v>
          </cell>
          <cell r="H4636"/>
          <cell r="I4636"/>
          <cell r="J4636"/>
        </row>
        <row r="4637">
          <cell r="C4637" t="str">
            <v>MASCARILLA SIMPLE ( ADULTO )</v>
          </cell>
          <cell r="D4637" t="str">
            <v>25301001-0204</v>
          </cell>
          <cell r="E4637" t="str">
            <v>Pieza</v>
          </cell>
          <cell r="F4637" t="str">
            <v>25301</v>
          </cell>
          <cell r="G4637" t="str">
            <v>11510</v>
          </cell>
          <cell r="H4637"/>
          <cell r="I4637"/>
          <cell r="J4637"/>
        </row>
        <row r="4638">
          <cell r="C4638" t="str">
            <v>RECOLECTOR ROJO PARA PUNZOCORTANTES ( 1 LT )</v>
          </cell>
          <cell r="D4638" t="str">
            <v>25301001-0205</v>
          </cell>
          <cell r="E4638" t="str">
            <v>Pieza</v>
          </cell>
          <cell r="F4638" t="str">
            <v>25301</v>
          </cell>
          <cell r="G4638" t="str">
            <v>11510</v>
          </cell>
          <cell r="H4638"/>
          <cell r="I4638"/>
          <cell r="J4638"/>
        </row>
        <row r="4639">
          <cell r="C4639" t="str">
            <v>SOLUCION CLORURO DE SODIO AL 0.9% ( BOTELLA DE 500 ML )</v>
          </cell>
          <cell r="D4639" t="str">
            <v>25301001-0206</v>
          </cell>
          <cell r="E4639" t="str">
            <v>Pieza</v>
          </cell>
          <cell r="F4639" t="str">
            <v>25301</v>
          </cell>
          <cell r="G4639" t="str">
            <v>11510</v>
          </cell>
          <cell r="H4639"/>
          <cell r="I4639"/>
          <cell r="J4639"/>
        </row>
        <row r="4640">
          <cell r="C4640" t="str">
            <v>SOLUCION DE GLUCOSA AL 5% ( BOTELLA DE 500 ML )</v>
          </cell>
          <cell r="D4640" t="str">
            <v>25301001-0207</v>
          </cell>
          <cell r="E4640" t="str">
            <v>Pieza</v>
          </cell>
          <cell r="F4640" t="str">
            <v>25301</v>
          </cell>
          <cell r="G4640" t="str">
            <v>11510</v>
          </cell>
          <cell r="H4640"/>
          <cell r="I4640"/>
          <cell r="J4640"/>
        </row>
        <row r="4641">
          <cell r="C4641" t="str">
            <v>SOLUCION DE GLUCOSA AL 50% ( BOTELLA DE 50 ML )</v>
          </cell>
          <cell r="D4641" t="str">
            <v>25301001-0208</v>
          </cell>
          <cell r="E4641" t="str">
            <v>Pieza</v>
          </cell>
          <cell r="F4641" t="str">
            <v>25301</v>
          </cell>
          <cell r="G4641" t="str">
            <v>11510</v>
          </cell>
          <cell r="H4641"/>
          <cell r="I4641"/>
          <cell r="J4641"/>
        </row>
        <row r="4642">
          <cell r="C4642" t="str">
            <v>ACICLOVIR TABLETAS</v>
          </cell>
          <cell r="D4642" t="str">
            <v>25301001-0209</v>
          </cell>
          <cell r="E4642" t="str">
            <v>CAJA</v>
          </cell>
          <cell r="F4642" t="str">
            <v>25301</v>
          </cell>
          <cell r="G4642" t="str">
            <v>11510</v>
          </cell>
          <cell r="H4642"/>
          <cell r="I4642"/>
          <cell r="J4642"/>
        </row>
        <row r="4643">
          <cell r="C4643" t="str">
            <v>AZITROMICINA TABLETAS</v>
          </cell>
          <cell r="D4643" t="str">
            <v>25301001-0210</v>
          </cell>
          <cell r="E4643" t="str">
            <v>CAJA</v>
          </cell>
          <cell r="F4643" t="str">
            <v>25301</v>
          </cell>
          <cell r="G4643" t="str">
            <v>11510</v>
          </cell>
          <cell r="H4643"/>
          <cell r="I4643"/>
          <cell r="J4643"/>
        </row>
        <row r="4644">
          <cell r="C4644" t="str">
            <v>DIMENHIDRINATO AMPOLLETAS</v>
          </cell>
          <cell r="D4644" t="str">
            <v>25301001-0211</v>
          </cell>
          <cell r="E4644" t="str">
            <v>CAJA</v>
          </cell>
          <cell r="F4644" t="str">
            <v>25301</v>
          </cell>
          <cell r="G4644" t="str">
            <v>11510</v>
          </cell>
          <cell r="H4644"/>
          <cell r="I4644"/>
          <cell r="J4644"/>
        </row>
        <row r="4645">
          <cell r="C4645" t="str">
            <v>ENALAPRIL TABLETAS</v>
          </cell>
          <cell r="D4645" t="str">
            <v>25301001-0212</v>
          </cell>
          <cell r="E4645" t="str">
            <v>CAJA</v>
          </cell>
          <cell r="F4645" t="str">
            <v>25301</v>
          </cell>
          <cell r="G4645" t="str">
            <v>11510</v>
          </cell>
          <cell r="H4645"/>
          <cell r="I4645"/>
          <cell r="J4645"/>
        </row>
        <row r="4646">
          <cell r="C4646" t="str">
            <v>LEVOFLOXACINO TABLETAS</v>
          </cell>
          <cell r="D4646" t="str">
            <v>25301001-0213</v>
          </cell>
          <cell r="E4646" t="str">
            <v>CAJA</v>
          </cell>
          <cell r="F4646" t="str">
            <v>25301</v>
          </cell>
          <cell r="G4646" t="str">
            <v>11510</v>
          </cell>
          <cell r="H4646"/>
          <cell r="I4646"/>
          <cell r="J4646"/>
        </row>
        <row r="4647">
          <cell r="C4647" t="str">
            <v>MECLIZINA/PIRIDOXINA AMPOLLETAS</v>
          </cell>
          <cell r="D4647" t="str">
            <v>25301001-0214</v>
          </cell>
          <cell r="E4647" t="str">
            <v>CAJA</v>
          </cell>
          <cell r="F4647" t="str">
            <v>25301</v>
          </cell>
          <cell r="G4647" t="str">
            <v>11510</v>
          </cell>
          <cell r="H4647"/>
          <cell r="I4647"/>
          <cell r="J4647"/>
        </row>
        <row r="4648">
          <cell r="C4648" t="str">
            <v>PREDNISONA TABLETAS</v>
          </cell>
          <cell r="D4648" t="str">
            <v>25301001-0215</v>
          </cell>
          <cell r="E4648" t="str">
            <v>CAJA</v>
          </cell>
          <cell r="F4648" t="str">
            <v>25301</v>
          </cell>
          <cell r="G4648" t="str">
            <v>11510</v>
          </cell>
          <cell r="H4648"/>
          <cell r="I4648"/>
          <cell r="J4648"/>
        </row>
        <row r="4649">
          <cell r="C4649" t="str">
            <v>VISINE EXTRA</v>
          </cell>
          <cell r="D4649" t="str">
            <v>25301001-0216</v>
          </cell>
          <cell r="E4649" t="str">
            <v>FRASCO</v>
          </cell>
          <cell r="F4649" t="str">
            <v>25301</v>
          </cell>
          <cell r="G4649" t="str">
            <v>11510</v>
          </cell>
          <cell r="H4649"/>
          <cell r="I4649"/>
          <cell r="J4649"/>
        </row>
        <row r="4650">
          <cell r="C4650" t="str">
            <v>ISORSOBIDA TABLETAS</v>
          </cell>
          <cell r="D4650" t="str">
            <v>25301001-0217</v>
          </cell>
          <cell r="E4650" t="str">
            <v>CAJA</v>
          </cell>
          <cell r="F4650" t="str">
            <v>25301</v>
          </cell>
          <cell r="G4650" t="str">
            <v>11510</v>
          </cell>
          <cell r="H4650"/>
          <cell r="I4650"/>
          <cell r="J4650"/>
        </row>
        <row r="4651">
          <cell r="C4651" t="str">
            <v>METAMIZOL SOLUCION INYECTABLE</v>
          </cell>
          <cell r="D4651" t="str">
            <v>25301001-0218</v>
          </cell>
          <cell r="E4651" t="str">
            <v>CAJA</v>
          </cell>
          <cell r="F4651" t="str">
            <v>25301</v>
          </cell>
          <cell r="G4651" t="str">
            <v>11510</v>
          </cell>
          <cell r="H4651"/>
          <cell r="I4651"/>
          <cell r="J4651"/>
        </row>
        <row r="4652">
          <cell r="C4652" t="str">
            <v>CLOHIDRATO DE NALBUFINA SOLUCION INYECTABLE</v>
          </cell>
          <cell r="D4652" t="str">
            <v>25301001-0219</v>
          </cell>
          <cell r="E4652" t="str">
            <v>CAJA</v>
          </cell>
          <cell r="F4652" t="str">
            <v>25301</v>
          </cell>
          <cell r="G4652" t="str">
            <v>11510</v>
          </cell>
          <cell r="H4652"/>
          <cell r="I4652"/>
          <cell r="J4652"/>
        </row>
        <row r="4653">
          <cell r="C4653" t="str">
            <v>MIDAZOLAM SOLUCION INYECTABLE</v>
          </cell>
          <cell r="D4653" t="str">
            <v>25301001-0220</v>
          </cell>
          <cell r="E4653" t="str">
            <v>CAJA</v>
          </cell>
          <cell r="F4653" t="str">
            <v>25301</v>
          </cell>
          <cell r="G4653" t="str">
            <v>11510</v>
          </cell>
          <cell r="H4653"/>
          <cell r="I4653"/>
          <cell r="J4653"/>
        </row>
        <row r="4654">
          <cell r="C4654" t="str">
            <v>HIDROCORTIZONA SOLUCION INYECTABLE</v>
          </cell>
          <cell r="D4654" t="str">
            <v>25301001-0221</v>
          </cell>
          <cell r="E4654" t="str">
            <v>FRASCO</v>
          </cell>
          <cell r="F4654" t="str">
            <v>25301</v>
          </cell>
          <cell r="G4654" t="str">
            <v>11510</v>
          </cell>
          <cell r="H4654"/>
          <cell r="I4654"/>
          <cell r="J4654"/>
        </row>
        <row r="4655">
          <cell r="C4655" t="str">
            <v>RANITIDINA SOLUCION INYECTABLE</v>
          </cell>
          <cell r="D4655" t="str">
            <v>25301001-0222</v>
          </cell>
          <cell r="E4655" t="str">
            <v>CAJA</v>
          </cell>
          <cell r="F4655" t="str">
            <v>25301</v>
          </cell>
          <cell r="G4655" t="str">
            <v>11510</v>
          </cell>
          <cell r="H4655"/>
          <cell r="I4655"/>
          <cell r="J4655"/>
        </row>
        <row r="4656">
          <cell r="C4656" t="str">
            <v>DIAZEPAM SOLUCION INYECTABLE</v>
          </cell>
          <cell r="D4656" t="str">
            <v>25301001-0223</v>
          </cell>
          <cell r="E4656" t="str">
            <v>CAJA</v>
          </cell>
          <cell r="F4656" t="str">
            <v>25301</v>
          </cell>
          <cell r="G4656" t="str">
            <v>11510</v>
          </cell>
          <cell r="H4656"/>
          <cell r="I4656"/>
          <cell r="J4656"/>
        </row>
        <row r="4657">
          <cell r="C4657" t="str">
            <v>MUCOANGIN PASTILLAS</v>
          </cell>
          <cell r="D4657" t="str">
            <v>25301001-0224</v>
          </cell>
          <cell r="E4657" t="str">
            <v>Pieza</v>
          </cell>
          <cell r="F4657" t="str">
            <v>25301</v>
          </cell>
          <cell r="G4657" t="str">
            <v>11510</v>
          </cell>
          <cell r="H4657"/>
          <cell r="I4657"/>
          <cell r="J4657"/>
        </row>
        <row r="4658">
          <cell r="C4658" t="str">
            <v>MASCARILLA PARA NEBULIZAR</v>
          </cell>
          <cell r="D4658" t="str">
            <v>25301001-0225</v>
          </cell>
          <cell r="E4658" t="str">
            <v>Pieza</v>
          </cell>
          <cell r="F4658" t="str">
            <v>25301</v>
          </cell>
          <cell r="G4658" t="str">
            <v>11510</v>
          </cell>
          <cell r="H4658"/>
          <cell r="I4658"/>
          <cell r="J4658"/>
        </row>
        <row r="4659">
          <cell r="C4659" t="str">
            <v>MICRODACYN SOLUCION ANTISEPTICA</v>
          </cell>
          <cell r="D4659" t="str">
            <v>25301001-0226</v>
          </cell>
          <cell r="E4659" t="str">
            <v>Pieza</v>
          </cell>
          <cell r="F4659" t="str">
            <v>25301</v>
          </cell>
          <cell r="G4659" t="str">
            <v>11510</v>
          </cell>
          <cell r="H4659"/>
          <cell r="I4659"/>
          <cell r="J4659"/>
        </row>
        <row r="4660">
          <cell r="C4660" t="str">
            <v>CLORHIDRATO DE CLOROPIRAMINA ( INYECCION )</v>
          </cell>
          <cell r="D4660" t="str">
            <v>25301001-0227</v>
          </cell>
          <cell r="E4660" t="str">
            <v>Pieza</v>
          </cell>
          <cell r="F4660" t="str">
            <v>25301</v>
          </cell>
          <cell r="G4660" t="str">
            <v>11510</v>
          </cell>
          <cell r="H4660"/>
          <cell r="I4660"/>
          <cell r="J4660"/>
        </row>
        <row r="4661">
          <cell r="C4661" t="str">
            <v>CLORHIDRATO DE CLOROPIRAMINA ( TABLETA )</v>
          </cell>
          <cell r="D4661" t="str">
            <v>25301001-0228</v>
          </cell>
          <cell r="E4661" t="str">
            <v>Pieza</v>
          </cell>
          <cell r="F4661" t="str">
            <v>25301</v>
          </cell>
          <cell r="G4661" t="str">
            <v>11510</v>
          </cell>
          <cell r="H4661"/>
          <cell r="I4661"/>
          <cell r="J4661"/>
        </row>
        <row r="4662">
          <cell r="C4662" t="str">
            <v>HIDRALAZINA</v>
          </cell>
          <cell r="D4662" t="str">
            <v>25301001-0229</v>
          </cell>
          <cell r="E4662" t="str">
            <v>Pieza</v>
          </cell>
          <cell r="F4662" t="str">
            <v>25301</v>
          </cell>
          <cell r="G4662" t="str">
            <v>11510</v>
          </cell>
          <cell r="H4662"/>
          <cell r="I4662"/>
          <cell r="J4662"/>
        </row>
        <row r="4663">
          <cell r="C4663" t="str">
            <v>BUTILHIOSCINA SOLUCION INYECTABLE CAJA 5 AMPOLLETAS DE 20 MG/1 ML</v>
          </cell>
          <cell r="D4663" t="str">
            <v>25301001-0230</v>
          </cell>
          <cell r="E4663" t="str">
            <v>CAJA</v>
          </cell>
          <cell r="F4663" t="str">
            <v>25301</v>
          </cell>
          <cell r="G4663" t="str">
            <v>11510</v>
          </cell>
          <cell r="H4663"/>
          <cell r="I4663"/>
          <cell r="J4663"/>
        </row>
        <row r="4664">
          <cell r="C4664" t="str">
            <v>MASCARILLA CON BOLSA RESERVORIO PEDIÁTRICO</v>
          </cell>
          <cell r="D4664" t="str">
            <v>25301001-0231</v>
          </cell>
          <cell r="E4664" t="str">
            <v>Pieza</v>
          </cell>
          <cell r="F4664" t="str">
            <v>25301</v>
          </cell>
          <cell r="G4664" t="str">
            <v>11510</v>
          </cell>
          <cell r="H4664"/>
          <cell r="I4664"/>
          <cell r="J4664"/>
        </row>
        <row r="4665">
          <cell r="C4665" t="str">
            <v>SOLUCION DE GLUCOSA DE 10 %</v>
          </cell>
          <cell r="D4665" t="str">
            <v>25301001-0232</v>
          </cell>
          <cell r="E4665" t="str">
            <v>Pieza</v>
          </cell>
          <cell r="F4665" t="str">
            <v>25301</v>
          </cell>
          <cell r="G4665" t="str">
            <v>11510</v>
          </cell>
          <cell r="H4665"/>
          <cell r="I4665"/>
          <cell r="J4665"/>
        </row>
        <row r="4666">
          <cell r="C4666" t="str">
            <v>EPINEFRINA</v>
          </cell>
          <cell r="D4666" t="str">
            <v>25301001-0233</v>
          </cell>
          <cell r="E4666" t="str">
            <v>Pieza</v>
          </cell>
          <cell r="F4666" t="str">
            <v>25301</v>
          </cell>
          <cell r="G4666" t="str">
            <v>11510</v>
          </cell>
          <cell r="H4666"/>
          <cell r="I4666"/>
          <cell r="J4666"/>
        </row>
        <row r="4667">
          <cell r="C4667" t="str">
            <v>ACIDOPHILUS PEARLS</v>
          </cell>
          <cell r="D4667" t="str">
            <v>25301001-0234</v>
          </cell>
          <cell r="E4667" t="str">
            <v>CAJA</v>
          </cell>
          <cell r="F4667" t="str">
            <v>25301</v>
          </cell>
          <cell r="G4667" t="str">
            <v>11510</v>
          </cell>
          <cell r="H4667"/>
          <cell r="I4667"/>
          <cell r="J4667"/>
        </row>
        <row r="4668">
          <cell r="C4668" t="str">
            <v>PHARMATON COMPLEX CAPSULAS</v>
          </cell>
          <cell r="D4668" t="str">
            <v>25301001-0235</v>
          </cell>
          <cell r="E4668" t="str">
            <v>FRASCO</v>
          </cell>
          <cell r="F4668" t="str">
            <v>25301</v>
          </cell>
          <cell r="G4668" t="str">
            <v>11510</v>
          </cell>
          <cell r="H4668"/>
          <cell r="I4668"/>
          <cell r="J4668"/>
        </row>
        <row r="4669">
          <cell r="C4669" t="str">
            <v>SALOFALK GRAGEAS</v>
          </cell>
          <cell r="D4669" t="str">
            <v>25301001-0236</v>
          </cell>
          <cell r="E4669" t="str">
            <v>CAJA</v>
          </cell>
          <cell r="F4669" t="str">
            <v>25301</v>
          </cell>
          <cell r="G4669" t="str">
            <v>11510</v>
          </cell>
          <cell r="H4669"/>
          <cell r="I4669"/>
          <cell r="J4669"/>
        </row>
        <row r="4670">
          <cell r="C4670" t="str">
            <v>BICARBONATO DE SODIO</v>
          </cell>
          <cell r="D4670" t="str">
            <v>25301001-0237</v>
          </cell>
          <cell r="E4670" t="str">
            <v>PAQUETE</v>
          </cell>
          <cell r="F4670" t="str">
            <v>25301</v>
          </cell>
          <cell r="G4670" t="str">
            <v>11510</v>
          </cell>
          <cell r="H4670"/>
          <cell r="I4670"/>
          <cell r="J4670"/>
        </row>
        <row r="4671">
          <cell r="C4671" t="str">
            <v>ALCOHOL  ( ANTISEPTICO )</v>
          </cell>
          <cell r="D4671" t="str">
            <v>25301001-0238</v>
          </cell>
          <cell r="E4671" t="str">
            <v>Pieza</v>
          </cell>
          <cell r="F4671" t="str">
            <v>25301</v>
          </cell>
          <cell r="G4671" t="str">
            <v>11510</v>
          </cell>
          <cell r="H4671"/>
          <cell r="I4671"/>
          <cell r="J4671"/>
        </row>
        <row r="4672">
          <cell r="C4672" t="str">
            <v>PRUEBAS RÁPIDAS COVID-19 CERTIFICADAS</v>
          </cell>
          <cell r="D4672" t="str">
            <v>25301001-0239</v>
          </cell>
          <cell r="E4672" t="str">
            <v>CAJA</v>
          </cell>
          <cell r="F4672" t="str">
            <v>25301</v>
          </cell>
          <cell r="G4672" t="str">
            <v>11510</v>
          </cell>
          <cell r="H4672"/>
          <cell r="I4672"/>
          <cell r="J4672"/>
        </row>
        <row r="4673">
          <cell r="C4673" t="str">
            <v>PRUEBAS RÁPIDAS COVID-19 CERTIFICADAS</v>
          </cell>
          <cell r="D4673" t="str">
            <v>25301001-0240</v>
          </cell>
          <cell r="E4673" t="str">
            <v>Pieza</v>
          </cell>
          <cell r="F4673" t="str">
            <v>25301</v>
          </cell>
          <cell r="G4673" t="str">
            <v>11510</v>
          </cell>
          <cell r="H4673"/>
          <cell r="I4673"/>
          <cell r="J4673"/>
        </row>
        <row r="4674">
          <cell r="C4674" t="str">
            <v>CARPROBAY 50 MG</v>
          </cell>
          <cell r="D4674" t="str">
            <v>25301001-0242</v>
          </cell>
          <cell r="E4674" t="str">
            <v>CAJA</v>
          </cell>
          <cell r="F4674" t="str">
            <v>25301</v>
          </cell>
          <cell r="G4674" t="str">
            <v>11510</v>
          </cell>
          <cell r="H4674"/>
          <cell r="I4674"/>
          <cell r="J4674"/>
        </row>
        <row r="4675">
          <cell r="C4675" t="str">
            <v>GASTROPRAZOL 20 MG</v>
          </cell>
          <cell r="D4675" t="str">
            <v>25301001-0243</v>
          </cell>
          <cell r="E4675" t="str">
            <v>CAJA</v>
          </cell>
          <cell r="F4675" t="str">
            <v>25301</v>
          </cell>
          <cell r="G4675" t="str">
            <v>11510</v>
          </cell>
          <cell r="H4675"/>
          <cell r="I4675"/>
          <cell r="J4675"/>
        </row>
        <row r="4676">
          <cell r="C4676" t="str">
            <v>PIROFLOX 150 MG</v>
          </cell>
          <cell r="D4676" t="str">
            <v>25301001-0244</v>
          </cell>
          <cell r="E4676" t="str">
            <v>CAJA</v>
          </cell>
          <cell r="F4676" t="str">
            <v>25301</v>
          </cell>
          <cell r="G4676" t="str">
            <v>11510</v>
          </cell>
          <cell r="H4676"/>
          <cell r="I4676"/>
          <cell r="J4676"/>
        </row>
        <row r="4677">
          <cell r="C4677" t="str">
            <v>VETERIBAC 120 ML</v>
          </cell>
          <cell r="D4677" t="str">
            <v>25301001-0245</v>
          </cell>
          <cell r="E4677" t="str">
            <v>FRASCO</v>
          </cell>
          <cell r="F4677" t="str">
            <v>25301</v>
          </cell>
          <cell r="G4677" t="str">
            <v>11510</v>
          </cell>
          <cell r="H4677"/>
          <cell r="I4677"/>
          <cell r="J4677"/>
        </row>
        <row r="4678">
          <cell r="C4678" t="str">
            <v>FLEXADIN</v>
          </cell>
          <cell r="D4678" t="str">
            <v>25301001-0246</v>
          </cell>
          <cell r="E4678" t="str">
            <v>CAJA</v>
          </cell>
          <cell r="F4678" t="str">
            <v>25301</v>
          </cell>
          <cell r="G4678" t="str">
            <v>11510</v>
          </cell>
          <cell r="H4678"/>
          <cell r="I4678"/>
          <cell r="J4678"/>
        </row>
        <row r="4679">
          <cell r="C4679" t="str">
            <v>VETERIBAC GEL 75 GR</v>
          </cell>
          <cell r="D4679" t="str">
            <v>25301001-0247</v>
          </cell>
          <cell r="E4679" t="str">
            <v>Pieza</v>
          </cell>
          <cell r="F4679" t="str">
            <v>25301</v>
          </cell>
          <cell r="G4679" t="str">
            <v>11510</v>
          </cell>
          <cell r="H4679"/>
          <cell r="I4679"/>
          <cell r="J4679"/>
        </row>
        <row r="4680">
          <cell r="C4680" t="str">
            <v>BROSIN 25 GR</v>
          </cell>
          <cell r="D4680" t="str">
            <v>25301001-0248</v>
          </cell>
          <cell r="E4680" t="str">
            <v>CAJA</v>
          </cell>
          <cell r="F4680" t="str">
            <v>25301</v>
          </cell>
          <cell r="G4680" t="str">
            <v>11510</v>
          </cell>
          <cell r="H4680"/>
          <cell r="I4680"/>
          <cell r="J4680"/>
        </row>
        <row r="4681">
          <cell r="C4681" t="str">
            <v>RELAXICAM 4 MG</v>
          </cell>
          <cell r="D4681" t="str">
            <v>25301001-0249</v>
          </cell>
          <cell r="E4681" t="str">
            <v>CAJA</v>
          </cell>
          <cell r="F4681" t="str">
            <v>25301</v>
          </cell>
          <cell r="G4681" t="str">
            <v>11510</v>
          </cell>
          <cell r="H4681"/>
          <cell r="I4681"/>
          <cell r="J4681"/>
        </row>
        <row r="4682">
          <cell r="C4682" t="str">
            <v>CLAVOXIVET</v>
          </cell>
          <cell r="D4682" t="str">
            <v>25301001-0250</v>
          </cell>
          <cell r="E4682" t="str">
            <v>CAJA</v>
          </cell>
          <cell r="F4682" t="str">
            <v>25301</v>
          </cell>
          <cell r="G4682" t="str">
            <v>11510</v>
          </cell>
          <cell r="H4682"/>
          <cell r="I4682"/>
          <cell r="J4682"/>
        </row>
        <row r="4683">
          <cell r="C4683" t="str">
            <v>POMADA P/QUEMADURAS</v>
          </cell>
          <cell r="D4683" t="str">
            <v>25301001-0251</v>
          </cell>
          <cell r="E4683" t="str">
            <v>Pieza</v>
          </cell>
          <cell r="F4683" t="str">
            <v>25301</v>
          </cell>
          <cell r="G4683" t="str">
            <v>11510</v>
          </cell>
          <cell r="H4683"/>
          <cell r="I4683"/>
          <cell r="J4683"/>
        </row>
        <row r="4684">
          <cell r="C4684" t="str">
            <v>ITRACONA PETS L 125MG 20 CAP</v>
          </cell>
          <cell r="D4684" t="str">
            <v>25301001-0252</v>
          </cell>
          <cell r="E4684" t="str">
            <v>CAJA</v>
          </cell>
          <cell r="F4684" t="str">
            <v>25301</v>
          </cell>
          <cell r="G4684" t="str">
            <v>11510</v>
          </cell>
          <cell r="H4684"/>
          <cell r="I4684"/>
          <cell r="J4684"/>
        </row>
        <row r="4685">
          <cell r="C4685" t="str">
            <v>GASTROPRAZOL 20MG 20 TAB</v>
          </cell>
          <cell r="D4685" t="str">
            <v>25301001-0253</v>
          </cell>
          <cell r="E4685" t="str">
            <v>CAJA</v>
          </cell>
          <cell r="F4685" t="str">
            <v>25301</v>
          </cell>
          <cell r="G4685" t="str">
            <v>11510</v>
          </cell>
          <cell r="H4685"/>
          <cell r="I4685"/>
          <cell r="J4685"/>
        </row>
        <row r="4686">
          <cell r="C4686" t="str">
            <v>MEGADERM 4ML 28 SACHETS</v>
          </cell>
          <cell r="D4686" t="str">
            <v>25301001-0254</v>
          </cell>
          <cell r="E4686" t="str">
            <v>SOBRE</v>
          </cell>
          <cell r="F4686" t="str">
            <v>25301</v>
          </cell>
          <cell r="G4686" t="str">
            <v>11510</v>
          </cell>
          <cell r="H4686"/>
          <cell r="I4686"/>
          <cell r="J4686"/>
        </row>
        <row r="4687">
          <cell r="C4687" t="str">
            <v>BRAVECTO MASTICABLE L 1000MG</v>
          </cell>
          <cell r="D4687" t="str">
            <v>25301001-0255</v>
          </cell>
          <cell r="E4687" t="str">
            <v>CAJA</v>
          </cell>
          <cell r="F4687" t="str">
            <v>25301</v>
          </cell>
          <cell r="G4687" t="str">
            <v>11510</v>
          </cell>
          <cell r="H4687"/>
          <cell r="I4687"/>
          <cell r="J4687"/>
        </row>
        <row r="4688">
          <cell r="C4688" t="str">
            <v>PRUEBA PCR COVID-19</v>
          </cell>
          <cell r="D4688" t="str">
            <v>25301001-0256</v>
          </cell>
          <cell r="E4688" t="str">
            <v>Pieza</v>
          </cell>
          <cell r="F4688" t="str">
            <v>25301</v>
          </cell>
          <cell r="G4688" t="str">
            <v>11510</v>
          </cell>
          <cell r="H4688"/>
          <cell r="I4688"/>
          <cell r="J4688"/>
        </row>
        <row r="4689">
          <cell r="C4689" t="str">
            <v>AGUA BIDESTILADA SOLUCION INYECTABLE</v>
          </cell>
          <cell r="D4689" t="str">
            <v>25301001-0258</v>
          </cell>
          <cell r="E4689" t="str">
            <v>FRASCO</v>
          </cell>
          <cell r="F4689" t="str">
            <v>25301</v>
          </cell>
          <cell r="G4689" t="str">
            <v>11510</v>
          </cell>
          <cell r="H4689"/>
          <cell r="I4689"/>
          <cell r="J4689"/>
        </row>
        <row r="4690">
          <cell r="C4690" t="str">
            <v>AMBROXOL/DEXTROMETROFANO</v>
          </cell>
          <cell r="D4690" t="str">
            <v>25301001-0259</v>
          </cell>
          <cell r="E4690" t="str">
            <v>CAJA</v>
          </cell>
          <cell r="F4690" t="str">
            <v>25301</v>
          </cell>
          <cell r="G4690" t="str">
            <v>11510</v>
          </cell>
          <cell r="H4690"/>
          <cell r="I4690"/>
          <cell r="J4690"/>
        </row>
        <row r="4691">
          <cell r="C4691" t="str">
            <v>BETAMETASONA</v>
          </cell>
          <cell r="D4691" t="str">
            <v>25301001-0260</v>
          </cell>
          <cell r="E4691" t="str">
            <v>CAJA</v>
          </cell>
          <cell r="F4691" t="str">
            <v>25301</v>
          </cell>
          <cell r="G4691" t="str">
            <v>11510</v>
          </cell>
          <cell r="H4691"/>
          <cell r="I4691"/>
          <cell r="J4691"/>
        </row>
        <row r="4692">
          <cell r="C4692" t="str">
            <v>CEFUROXIMA</v>
          </cell>
          <cell r="D4692" t="str">
            <v>25301001-0261</v>
          </cell>
          <cell r="E4692" t="str">
            <v>CAJA</v>
          </cell>
          <cell r="F4692" t="str">
            <v>25301</v>
          </cell>
          <cell r="G4692" t="str">
            <v>11510</v>
          </cell>
          <cell r="H4692"/>
          <cell r="I4692"/>
          <cell r="J4692"/>
        </row>
        <row r="4693">
          <cell r="C4693" t="str">
            <v>CETIRIZINA</v>
          </cell>
          <cell r="D4693" t="str">
            <v>25301001-0262</v>
          </cell>
          <cell r="E4693" t="str">
            <v>CAJA</v>
          </cell>
          <cell r="F4693" t="str">
            <v>25301</v>
          </cell>
          <cell r="G4693" t="str">
            <v>11510</v>
          </cell>
          <cell r="H4693"/>
          <cell r="I4693"/>
          <cell r="J4693"/>
        </row>
        <row r="4694">
          <cell r="C4694" t="str">
            <v>CIPROFLOXACINO/DEXAMETASONA</v>
          </cell>
          <cell r="D4694" t="str">
            <v>25301001-0263</v>
          </cell>
          <cell r="E4694" t="str">
            <v>Pieza</v>
          </cell>
          <cell r="F4694" t="str">
            <v>25301</v>
          </cell>
          <cell r="G4694" t="str">
            <v>11510</v>
          </cell>
          <cell r="H4694"/>
          <cell r="I4694"/>
          <cell r="J4694"/>
        </row>
        <row r="4695">
          <cell r="C4695" t="str">
            <v>CLARITROMICINA</v>
          </cell>
          <cell r="D4695" t="str">
            <v>25301001-0264</v>
          </cell>
          <cell r="E4695" t="str">
            <v>Pieza</v>
          </cell>
          <cell r="F4695" t="str">
            <v>25301</v>
          </cell>
          <cell r="G4695" t="str">
            <v>11510</v>
          </cell>
          <cell r="H4695"/>
          <cell r="I4695"/>
          <cell r="J4695"/>
        </row>
        <row r="4696">
          <cell r="C4696" t="str">
            <v>CLINDAMICINA/KETOCONAZOL</v>
          </cell>
          <cell r="D4696" t="str">
            <v>25301001-0265</v>
          </cell>
          <cell r="E4696" t="str">
            <v>Pieza</v>
          </cell>
          <cell r="F4696" t="str">
            <v>25301</v>
          </cell>
          <cell r="G4696" t="str">
            <v>11510</v>
          </cell>
          <cell r="H4696"/>
          <cell r="I4696"/>
          <cell r="J4696"/>
        </row>
        <row r="4697">
          <cell r="C4697" t="str">
            <v>FENAZOPIRIDINA</v>
          </cell>
          <cell r="D4697" t="str">
            <v>25301001-0266</v>
          </cell>
          <cell r="E4697" t="str">
            <v>Pieza</v>
          </cell>
          <cell r="F4697" t="str">
            <v>25301</v>
          </cell>
          <cell r="G4697" t="str">
            <v>11510</v>
          </cell>
          <cell r="H4697"/>
          <cell r="I4697"/>
          <cell r="J4697"/>
        </row>
        <row r="4698">
          <cell r="C4698" t="str">
            <v>FUROSEMIDA</v>
          </cell>
          <cell r="D4698" t="str">
            <v>25301001-0267</v>
          </cell>
          <cell r="E4698" t="str">
            <v>Pieza</v>
          </cell>
          <cell r="F4698" t="str">
            <v>25301</v>
          </cell>
          <cell r="G4698" t="str">
            <v>11510</v>
          </cell>
          <cell r="H4698"/>
          <cell r="I4698"/>
          <cell r="J4698"/>
        </row>
        <row r="4699">
          <cell r="C4699" t="str">
            <v>LIDOCAINA AI 2% SOLUCION INYECTABLE</v>
          </cell>
          <cell r="D4699" t="str">
            <v>25301001-0268</v>
          </cell>
          <cell r="E4699" t="str">
            <v>Pieza</v>
          </cell>
          <cell r="F4699" t="str">
            <v>25301</v>
          </cell>
          <cell r="G4699" t="str">
            <v>11510</v>
          </cell>
          <cell r="H4699"/>
          <cell r="I4699"/>
          <cell r="J4699"/>
        </row>
        <row r="4700">
          <cell r="C4700" t="str">
            <v>METFORMINA</v>
          </cell>
          <cell r="D4700" t="str">
            <v>25301001-0269</v>
          </cell>
          <cell r="E4700" t="str">
            <v>Pieza</v>
          </cell>
          <cell r="F4700" t="str">
            <v>25301</v>
          </cell>
          <cell r="G4700" t="str">
            <v>11510</v>
          </cell>
          <cell r="H4700"/>
          <cell r="I4700"/>
          <cell r="J4700"/>
        </row>
        <row r="4701">
          <cell r="C4701" t="str">
            <v>MOMETASONA SOLUCION NASAL</v>
          </cell>
          <cell r="D4701" t="str">
            <v>25301001-0270</v>
          </cell>
          <cell r="E4701" t="str">
            <v>Pieza</v>
          </cell>
          <cell r="F4701" t="str">
            <v>25301</v>
          </cell>
          <cell r="G4701" t="str">
            <v>11510</v>
          </cell>
          <cell r="H4701"/>
          <cell r="I4701"/>
          <cell r="J4701"/>
        </row>
        <row r="4702">
          <cell r="C4702" t="str">
            <v>NIFEDIPINO</v>
          </cell>
          <cell r="D4702" t="str">
            <v>25301001-0271</v>
          </cell>
          <cell r="E4702" t="str">
            <v>Pieza</v>
          </cell>
          <cell r="F4702" t="str">
            <v>25301</v>
          </cell>
          <cell r="G4702" t="str">
            <v>11510</v>
          </cell>
          <cell r="H4702"/>
          <cell r="I4702"/>
          <cell r="J4702"/>
        </row>
        <row r="4703">
          <cell r="C4703" t="str">
            <v>PARACETAMOL/CLORHIDRATO DE FENILEFRINA/MALEATO DE CLORFENAMINA</v>
          </cell>
          <cell r="D4703" t="str">
            <v>25301001-0272</v>
          </cell>
          <cell r="E4703" t="str">
            <v>Pieza</v>
          </cell>
          <cell r="F4703" t="str">
            <v>25301</v>
          </cell>
          <cell r="G4703" t="str">
            <v>11510</v>
          </cell>
          <cell r="H4703"/>
          <cell r="I4703"/>
          <cell r="J4703"/>
        </row>
        <row r="4704">
          <cell r="C4704" t="str">
            <v>PINAVERIO/DIMETICONA</v>
          </cell>
          <cell r="D4704" t="str">
            <v>25301001-0273</v>
          </cell>
          <cell r="E4704" t="str">
            <v>Pieza</v>
          </cell>
          <cell r="F4704" t="str">
            <v>25301</v>
          </cell>
          <cell r="G4704" t="str">
            <v>11510</v>
          </cell>
          <cell r="H4704"/>
          <cell r="I4704"/>
          <cell r="J4704"/>
        </row>
        <row r="4705">
          <cell r="C4705" t="str">
            <v>PRUEBA DE ANTIGENO COVID-19</v>
          </cell>
          <cell r="D4705" t="str">
            <v>25301001-0274</v>
          </cell>
          <cell r="E4705" t="str">
            <v>Pieza</v>
          </cell>
          <cell r="F4705" t="str">
            <v>25301</v>
          </cell>
          <cell r="G4705" t="str">
            <v>11510</v>
          </cell>
          <cell r="H4705"/>
          <cell r="I4705"/>
          <cell r="J4705"/>
        </row>
        <row r="4706">
          <cell r="C4706" t="str">
            <v>AGUA INYECTABLE</v>
          </cell>
          <cell r="D4706" t="str">
            <v>25301001-0275</v>
          </cell>
          <cell r="E4706" t="str">
            <v>LITRO</v>
          </cell>
          <cell r="F4706" t="str">
            <v>25301</v>
          </cell>
          <cell r="G4706" t="str">
            <v>11510</v>
          </cell>
          <cell r="H4706"/>
          <cell r="I4706"/>
          <cell r="J4706"/>
        </row>
        <row r="4707">
          <cell r="C4707" t="str">
            <v>AGUA INYECTABLE</v>
          </cell>
          <cell r="D4707" t="str">
            <v>25301001-0276</v>
          </cell>
          <cell r="E4707" t="str">
            <v>LITRO</v>
          </cell>
          <cell r="F4707" t="str">
            <v>25301</v>
          </cell>
          <cell r="G4707" t="str">
            <v>11510</v>
          </cell>
          <cell r="H4707"/>
          <cell r="I4707"/>
          <cell r="J4707"/>
        </row>
        <row r="4708">
          <cell r="C4708" t="str">
            <v>GEL DE ALUMINIO, MAGNESIO Y DIMETICONA</v>
          </cell>
          <cell r="D4708" t="str">
            <v>25301001-0277</v>
          </cell>
          <cell r="E4708" t="str">
            <v>FRASCO</v>
          </cell>
          <cell r="F4708" t="str">
            <v>25301</v>
          </cell>
          <cell r="G4708" t="str">
            <v>11510</v>
          </cell>
          <cell r="H4708"/>
          <cell r="I4708"/>
          <cell r="J4708"/>
        </row>
        <row r="4709">
          <cell r="C4709" t="str">
            <v>SUERO ORAL</v>
          </cell>
          <cell r="D4709" t="str">
            <v>25301001-0278</v>
          </cell>
          <cell r="E4709" t="str">
            <v>SOBRE</v>
          </cell>
          <cell r="F4709" t="str">
            <v>25301</v>
          </cell>
          <cell r="G4709" t="str">
            <v>11510</v>
          </cell>
          <cell r="H4709"/>
          <cell r="I4709"/>
          <cell r="J4709"/>
        </row>
        <row r="4710">
          <cell r="C4710" t="str">
            <v>ALCOHOL EN GEL</v>
          </cell>
          <cell r="D4710" t="str">
            <v>25301001-0279</v>
          </cell>
          <cell r="E4710" t="str">
            <v>Pieza</v>
          </cell>
          <cell r="F4710" t="str">
            <v>25301</v>
          </cell>
          <cell r="G4710" t="str">
            <v>11510</v>
          </cell>
          <cell r="H4710"/>
          <cell r="I4710"/>
          <cell r="J4710"/>
        </row>
        <row r="4711">
          <cell r="C4711" t="str">
            <v>ALCOHOL ETILICO AL 96%</v>
          </cell>
          <cell r="D4711" t="str">
            <v>25301001-0280</v>
          </cell>
          <cell r="E4711" t="str">
            <v>FRASCO</v>
          </cell>
          <cell r="F4711" t="str">
            <v>25301</v>
          </cell>
          <cell r="G4711" t="str">
            <v>11510</v>
          </cell>
          <cell r="H4711"/>
          <cell r="I4711"/>
          <cell r="J4711"/>
        </row>
        <row r="4712">
          <cell r="C4712" t="str">
            <v>ISOSORBIDE</v>
          </cell>
          <cell r="D4712" t="str">
            <v>25301001-0281</v>
          </cell>
          <cell r="E4712" t="str">
            <v>CAJA</v>
          </cell>
          <cell r="F4712" t="str">
            <v>25301</v>
          </cell>
          <cell r="G4712" t="str">
            <v>11510</v>
          </cell>
          <cell r="H4712"/>
          <cell r="I4712"/>
          <cell r="J4712"/>
        </row>
        <row r="4713">
          <cell r="C4713" t="str">
            <v>GEL DE ALUMINIO, MAGNESIO  Y DIMETICONA</v>
          </cell>
          <cell r="D4713" t="str">
            <v>25301001-0282</v>
          </cell>
          <cell r="E4713" t="str">
            <v>TUBO</v>
          </cell>
          <cell r="F4713" t="str">
            <v>25301</v>
          </cell>
          <cell r="G4713" t="str">
            <v>11510</v>
          </cell>
          <cell r="H4713"/>
          <cell r="I4713"/>
          <cell r="J4713"/>
        </row>
        <row r="4714">
          <cell r="C4714" t="str">
            <v>ISOSORBIDE</v>
          </cell>
          <cell r="D4714" t="str">
            <v>25301001-0283</v>
          </cell>
          <cell r="E4714" t="str">
            <v>Pieza</v>
          </cell>
          <cell r="F4714" t="str">
            <v>25301</v>
          </cell>
          <cell r="G4714" t="str">
            <v>11510</v>
          </cell>
          <cell r="H4714"/>
          <cell r="I4714"/>
          <cell r="J4714"/>
        </row>
        <row r="4715">
          <cell r="C4715" t="str">
            <v>AGUA OXIGENADA</v>
          </cell>
          <cell r="D4715" t="str">
            <v>25301001-0284</v>
          </cell>
          <cell r="E4715" t="str">
            <v>Pieza</v>
          </cell>
          <cell r="F4715" t="str">
            <v>25301</v>
          </cell>
          <cell r="G4715" t="str">
            <v>11510</v>
          </cell>
          <cell r="H4715"/>
          <cell r="I4715"/>
          <cell r="J4715"/>
        </row>
        <row r="4716">
          <cell r="C4716" t="str">
            <v>ALCOHOL EN SPRAY</v>
          </cell>
          <cell r="D4716" t="str">
            <v>25301001-0285</v>
          </cell>
          <cell r="E4716" t="str">
            <v>Pieza</v>
          </cell>
          <cell r="F4716" t="str">
            <v>25301</v>
          </cell>
          <cell r="G4716" t="str">
            <v>11510</v>
          </cell>
          <cell r="H4716"/>
          <cell r="I4716"/>
          <cell r="J4716"/>
        </row>
        <row r="4717">
          <cell r="C4717" t="str">
            <v>CIPROFLOXACINO/HIDROCORTISONA/LIDOCAINA</v>
          </cell>
          <cell r="D4717" t="str">
            <v>25301001-0286</v>
          </cell>
          <cell r="E4717" t="str">
            <v>Pieza</v>
          </cell>
          <cell r="F4717" t="str">
            <v>25301</v>
          </cell>
          <cell r="G4717" t="str">
            <v>11510</v>
          </cell>
          <cell r="H4717"/>
          <cell r="I4717"/>
          <cell r="J4717"/>
        </row>
        <row r="4718">
          <cell r="C4718" t="str">
            <v>DEXTROSA SOLUCION AL 5%</v>
          </cell>
          <cell r="D4718" t="str">
            <v>25301001-0287</v>
          </cell>
          <cell r="E4718" t="str">
            <v>Pieza</v>
          </cell>
          <cell r="F4718" t="str">
            <v>25301</v>
          </cell>
          <cell r="G4718" t="str">
            <v>11510</v>
          </cell>
          <cell r="H4718"/>
          <cell r="I4718"/>
          <cell r="J4718"/>
        </row>
        <row r="4719">
          <cell r="C4719" t="str">
            <v>DIPROPIONATO DE BECLOMETASONA</v>
          </cell>
          <cell r="D4719" t="str">
            <v>25301001-0288</v>
          </cell>
          <cell r="E4719" t="str">
            <v>CAJA</v>
          </cell>
          <cell r="F4719" t="str">
            <v>25301</v>
          </cell>
          <cell r="G4719" t="str">
            <v>11510</v>
          </cell>
          <cell r="H4719"/>
          <cell r="I4719"/>
          <cell r="J4719"/>
        </row>
        <row r="4720">
          <cell r="C4720" t="str">
            <v>DICLOFENACO DIETILAMONIO</v>
          </cell>
          <cell r="D4720" t="str">
            <v>25301001-0289</v>
          </cell>
          <cell r="E4720" t="str">
            <v>Pieza</v>
          </cell>
          <cell r="F4720" t="str">
            <v>25301</v>
          </cell>
          <cell r="G4720" t="str">
            <v>11510</v>
          </cell>
          <cell r="H4720"/>
          <cell r="I4720"/>
          <cell r="J4720"/>
        </row>
        <row r="4721">
          <cell r="C4721" t="str">
            <v>LIDOCAINA SPRAY AL 10%</v>
          </cell>
          <cell r="D4721" t="str">
            <v>25301001-0290</v>
          </cell>
          <cell r="E4721" t="str">
            <v>Pieza</v>
          </cell>
          <cell r="F4721" t="str">
            <v>25301</v>
          </cell>
          <cell r="G4721" t="str">
            <v>11510</v>
          </cell>
          <cell r="H4721"/>
          <cell r="I4721"/>
          <cell r="J4721"/>
        </row>
        <row r="4722">
          <cell r="C4722" t="str">
            <v>SOLUCION MIXTA</v>
          </cell>
          <cell r="D4722" t="str">
            <v>25301001-0291</v>
          </cell>
          <cell r="E4722" t="str">
            <v>Pieza</v>
          </cell>
          <cell r="F4722" t="str">
            <v>25301</v>
          </cell>
          <cell r="G4722" t="str">
            <v>11510</v>
          </cell>
          <cell r="H4722"/>
          <cell r="I4722"/>
          <cell r="J4722"/>
        </row>
        <row r="4723">
          <cell r="C4723" t="str">
            <v>HEXADINE SHAMPOO CLINICO</v>
          </cell>
          <cell r="D4723" t="str">
            <v>25301001-0292</v>
          </cell>
          <cell r="E4723" t="str">
            <v>Pieza</v>
          </cell>
          <cell r="F4723" t="str">
            <v>25301</v>
          </cell>
          <cell r="G4723" t="str">
            <v>11510</v>
          </cell>
          <cell r="H4723"/>
          <cell r="I4723"/>
          <cell r="J4723"/>
        </row>
        <row r="4724">
          <cell r="C4724" t="str">
            <v>MUPIROCINA TUBO</v>
          </cell>
          <cell r="D4724" t="str">
            <v>25301001-0293</v>
          </cell>
          <cell r="E4724" t="str">
            <v>Pieza</v>
          </cell>
          <cell r="F4724" t="str">
            <v>25301</v>
          </cell>
          <cell r="G4724" t="str">
            <v>11510</v>
          </cell>
          <cell r="H4724"/>
          <cell r="I4724"/>
          <cell r="J4724"/>
        </row>
        <row r="4725">
          <cell r="C4725" t="str">
            <v>CEFALEXINA TABLETAS</v>
          </cell>
          <cell r="D4725" t="str">
            <v>25301001-0294</v>
          </cell>
          <cell r="E4725" t="str">
            <v>CAJA</v>
          </cell>
          <cell r="F4725" t="str">
            <v>25301</v>
          </cell>
          <cell r="G4725" t="str">
            <v>11510</v>
          </cell>
          <cell r="H4725"/>
          <cell r="I4725"/>
          <cell r="J4725"/>
        </row>
        <row r="4726">
          <cell r="C4726" t="str">
            <v>TRIMEBUTINA</v>
          </cell>
          <cell r="D4726" t="str">
            <v>25301001-0295</v>
          </cell>
          <cell r="E4726" t="str">
            <v>CAJA</v>
          </cell>
          <cell r="F4726" t="str">
            <v>25301</v>
          </cell>
          <cell r="G4726" t="str">
            <v>11510</v>
          </cell>
          <cell r="H4726"/>
          <cell r="I4726"/>
          <cell r="J4726"/>
        </row>
        <row r="4727">
          <cell r="C4727" t="str">
            <v>CLONIXINATO DE LISINA/PARGAVERINA</v>
          </cell>
          <cell r="D4727" t="str">
            <v>25301001-0296</v>
          </cell>
          <cell r="E4727" t="str">
            <v>CAJA</v>
          </cell>
          <cell r="F4727" t="str">
            <v>25301</v>
          </cell>
          <cell r="G4727" t="str">
            <v>11510</v>
          </cell>
          <cell r="H4727"/>
          <cell r="I4727"/>
          <cell r="J4727"/>
        </row>
        <row r="4728">
          <cell r="C4728" t="str">
            <v>NAFAZOLINA</v>
          </cell>
          <cell r="D4728" t="str">
            <v>25301001-0297</v>
          </cell>
          <cell r="E4728" t="str">
            <v>FRASCO</v>
          </cell>
          <cell r="F4728" t="str">
            <v>25301</v>
          </cell>
          <cell r="G4728" t="str">
            <v>11510</v>
          </cell>
          <cell r="H4728"/>
          <cell r="I4728"/>
          <cell r="J4728"/>
        </row>
        <row r="4729">
          <cell r="C4729" t="str">
            <v>NAPROXENO SODICO</v>
          </cell>
          <cell r="D4729" t="str">
            <v>25301001-0298</v>
          </cell>
          <cell r="E4729" t="str">
            <v>CAJA</v>
          </cell>
          <cell r="F4729" t="str">
            <v>25301</v>
          </cell>
          <cell r="G4729" t="str">
            <v>11510</v>
          </cell>
          <cell r="H4729"/>
          <cell r="I4729"/>
          <cell r="J4729"/>
        </row>
        <row r="4730">
          <cell r="C4730" t="str">
            <v>ALKA SELTZER</v>
          </cell>
          <cell r="D4730" t="str">
            <v>25301001-0299</v>
          </cell>
          <cell r="E4730" t="str">
            <v>CAJA</v>
          </cell>
          <cell r="F4730" t="str">
            <v>25301</v>
          </cell>
          <cell r="G4730" t="str">
            <v>11510</v>
          </cell>
          <cell r="H4730"/>
          <cell r="I4730"/>
          <cell r="J4730"/>
        </row>
        <row r="4731">
          <cell r="C4731" t="str">
            <v>SOLUCION DX</v>
          </cell>
          <cell r="D4731" t="str">
            <v>25301001-0300</v>
          </cell>
          <cell r="E4731" t="str">
            <v>Pieza</v>
          </cell>
          <cell r="F4731" t="str">
            <v>25301</v>
          </cell>
          <cell r="G4731" t="str">
            <v>11510</v>
          </cell>
          <cell r="H4731"/>
          <cell r="I4731"/>
          <cell r="J4731"/>
        </row>
        <row r="4732">
          <cell r="C4732" t="str">
            <v>TOBRAMICINA/DEXAMETASONA</v>
          </cell>
          <cell r="D4732" t="str">
            <v>25301001-0301</v>
          </cell>
          <cell r="E4732" t="str">
            <v>FRASCO</v>
          </cell>
          <cell r="F4732" t="str">
            <v>25301</v>
          </cell>
          <cell r="G4732" t="str">
            <v>11510</v>
          </cell>
          <cell r="H4732"/>
          <cell r="I4732"/>
          <cell r="J4732"/>
        </row>
        <row r="4733">
          <cell r="C4733" t="str">
            <v>CITRATO DE ALVERINA/SIMETICONA</v>
          </cell>
          <cell r="D4733" t="str">
            <v>25301001-0302</v>
          </cell>
          <cell r="E4733" t="str">
            <v>CAJA</v>
          </cell>
          <cell r="F4733" t="str">
            <v>25301</v>
          </cell>
          <cell r="G4733" t="str">
            <v>11510</v>
          </cell>
          <cell r="H4733"/>
          <cell r="I4733"/>
          <cell r="J4733"/>
        </row>
        <row r="4734">
          <cell r="C4734" t="str">
            <v>CLORANFENICOL</v>
          </cell>
          <cell r="D4734" t="str">
            <v>25301001-0303</v>
          </cell>
          <cell r="E4734" t="str">
            <v>FRASCO</v>
          </cell>
          <cell r="F4734" t="str">
            <v>25301</v>
          </cell>
          <cell r="G4734" t="str">
            <v>11510</v>
          </cell>
          <cell r="H4734"/>
          <cell r="I4734"/>
          <cell r="J4734"/>
        </row>
        <row r="4735">
          <cell r="C4735" t="str">
            <v>ACIDO NALIDIXCO/CLORHIDRATO FENAZOPIRIDINA</v>
          </cell>
          <cell r="D4735" t="str">
            <v>25301001-0304</v>
          </cell>
          <cell r="E4735" t="str">
            <v>CAJA</v>
          </cell>
          <cell r="F4735" t="str">
            <v>25301</v>
          </cell>
          <cell r="G4735" t="str">
            <v>11510</v>
          </cell>
          <cell r="H4735"/>
          <cell r="I4735"/>
          <cell r="J4735"/>
        </row>
        <row r="4736">
          <cell r="C4736" t="str">
            <v>AMPICILINA CLORFENIRAMINA GUAIFENESINA LIDOCAINA CLORHIDRATO DE METAMIZOL SODICO</v>
          </cell>
          <cell r="D4736" t="str">
            <v>25301001-0305</v>
          </cell>
          <cell r="E4736" t="str">
            <v>CAJA</v>
          </cell>
          <cell r="F4736" t="str">
            <v>25301</v>
          </cell>
          <cell r="G4736" t="str">
            <v>11510</v>
          </cell>
          <cell r="H4736"/>
          <cell r="I4736"/>
          <cell r="J4736"/>
        </row>
        <row r="4737">
          <cell r="C4737" t="str">
            <v>ELECTRODOS P/MONITOREO</v>
          </cell>
          <cell r="D4737" t="str">
            <v>25301001-0306</v>
          </cell>
          <cell r="E4737" t="str">
            <v>PAQUETE</v>
          </cell>
          <cell r="F4737" t="str">
            <v>25301</v>
          </cell>
          <cell r="G4737" t="str">
            <v>11510</v>
          </cell>
          <cell r="H4737"/>
          <cell r="I4737"/>
          <cell r="J4737"/>
        </row>
        <row r="4738">
          <cell r="C4738" t="str">
            <v>GEL ANTIBACTERIAL</v>
          </cell>
          <cell r="D4738" t="str">
            <v>25401001-0139</v>
          </cell>
          <cell r="E4738" t="str">
            <v>Pieza</v>
          </cell>
          <cell r="F4738" t="str">
            <v>25401</v>
          </cell>
          <cell r="G4738" t="str">
            <v>11510</v>
          </cell>
          <cell r="H4738"/>
          <cell r="I4738"/>
          <cell r="J4738"/>
        </row>
        <row r="4739">
          <cell r="C4739" t="str">
            <v>GEL ANTIBACTERIAL</v>
          </cell>
          <cell r="D4739" t="str">
            <v>25401001-0140</v>
          </cell>
          <cell r="E4739" t="str">
            <v>LITRO</v>
          </cell>
          <cell r="F4739" t="str">
            <v>25401</v>
          </cell>
          <cell r="G4739" t="str">
            <v>11510</v>
          </cell>
          <cell r="H4739"/>
          <cell r="I4739"/>
          <cell r="J4739"/>
        </row>
        <row r="4740">
          <cell r="C4740" t="str">
            <v>CUBREBOCAS</v>
          </cell>
          <cell r="D4740" t="str">
            <v>25401001-0142</v>
          </cell>
          <cell r="E4740" t="str">
            <v>Pieza</v>
          </cell>
          <cell r="F4740" t="str">
            <v>25401</v>
          </cell>
          <cell r="G4740" t="str">
            <v>11510</v>
          </cell>
          <cell r="H4740"/>
          <cell r="I4740"/>
          <cell r="J4740"/>
        </row>
        <row r="4741">
          <cell r="C4741" t="str">
            <v>BOTIQUIN DE PRIMEROS AUXILIOS</v>
          </cell>
          <cell r="D4741" t="str">
            <v>25401001-0143</v>
          </cell>
          <cell r="E4741" t="str">
            <v>Pieza</v>
          </cell>
          <cell r="F4741" t="str">
            <v>25401</v>
          </cell>
          <cell r="G4741" t="str">
            <v>11510</v>
          </cell>
          <cell r="H4741"/>
          <cell r="I4741"/>
          <cell r="J4741"/>
        </row>
        <row r="4742">
          <cell r="C4742" t="str">
            <v>ALGODÓN ( ESTERILIZADO )</v>
          </cell>
          <cell r="D4742" t="str">
            <v>25401001-0144</v>
          </cell>
          <cell r="E4742" t="str">
            <v>PAQUETE</v>
          </cell>
          <cell r="F4742" t="str">
            <v>25401</v>
          </cell>
          <cell r="G4742" t="str">
            <v>11510</v>
          </cell>
          <cell r="H4742"/>
          <cell r="I4742"/>
          <cell r="J4742"/>
        </row>
        <row r="4743">
          <cell r="C4743" t="str">
            <v>TALCO</v>
          </cell>
          <cell r="D4743" t="str">
            <v>25401001-0145</v>
          </cell>
          <cell r="E4743" t="str">
            <v>Pieza</v>
          </cell>
          <cell r="F4743" t="str">
            <v>25401</v>
          </cell>
          <cell r="G4743" t="str">
            <v>11510</v>
          </cell>
          <cell r="H4743"/>
          <cell r="I4743"/>
          <cell r="J4743"/>
        </row>
        <row r="4744">
          <cell r="C4744" t="str">
            <v>TELA ADHESIVA</v>
          </cell>
          <cell r="D4744" t="str">
            <v>25401001-0146</v>
          </cell>
          <cell r="E4744" t="str">
            <v>Pieza</v>
          </cell>
          <cell r="F4744" t="str">
            <v>25401</v>
          </cell>
          <cell r="G4744" t="str">
            <v>11510</v>
          </cell>
          <cell r="H4744"/>
          <cell r="I4744"/>
          <cell r="J4744"/>
        </row>
        <row r="4745">
          <cell r="C4745" t="str">
            <v>TERMOMETRO DIGITAL</v>
          </cell>
          <cell r="D4745" t="str">
            <v>25401001-0147</v>
          </cell>
          <cell r="E4745" t="str">
            <v>Pieza</v>
          </cell>
          <cell r="F4745" t="str">
            <v>25401</v>
          </cell>
          <cell r="G4745" t="str">
            <v>11510</v>
          </cell>
          <cell r="H4745"/>
          <cell r="I4745"/>
          <cell r="J4745"/>
        </row>
        <row r="4746">
          <cell r="C4746" t="str">
            <v>GEL ANTIBACTERIAL</v>
          </cell>
          <cell r="D4746" t="str">
            <v>25401001-0148</v>
          </cell>
          <cell r="E4746" t="str">
            <v>GALON</v>
          </cell>
          <cell r="F4746" t="str">
            <v>25401</v>
          </cell>
          <cell r="G4746" t="str">
            <v>11510</v>
          </cell>
          <cell r="H4746"/>
          <cell r="I4746"/>
          <cell r="J4746"/>
        </row>
        <row r="4747">
          <cell r="C4747" t="str">
            <v>GUANTES QUIRURGICOS</v>
          </cell>
          <cell r="D4747" t="str">
            <v>25401001-0149</v>
          </cell>
          <cell r="E4747" t="str">
            <v>CAJA</v>
          </cell>
          <cell r="F4747" t="str">
            <v>25401</v>
          </cell>
          <cell r="G4747" t="str">
            <v>11510</v>
          </cell>
          <cell r="H4747"/>
          <cell r="I4747"/>
          <cell r="J4747"/>
        </row>
        <row r="4748">
          <cell r="C4748" t="str">
            <v>BANDITAS ADHESIVAS</v>
          </cell>
          <cell r="D4748" t="str">
            <v>25401001-0150</v>
          </cell>
          <cell r="E4748" t="str">
            <v>CAJA</v>
          </cell>
          <cell r="F4748" t="str">
            <v>25401</v>
          </cell>
          <cell r="G4748" t="str">
            <v>11510</v>
          </cell>
          <cell r="H4748"/>
          <cell r="I4748"/>
          <cell r="J4748"/>
        </row>
        <row r="4749">
          <cell r="C4749" t="str">
            <v>CUBRE BOCA QUIRURGICO</v>
          </cell>
          <cell r="D4749" t="str">
            <v>25401001-0151</v>
          </cell>
          <cell r="E4749" t="str">
            <v>PAQUETE</v>
          </cell>
          <cell r="F4749" t="str">
            <v>25401</v>
          </cell>
          <cell r="G4749" t="str">
            <v>11510</v>
          </cell>
          <cell r="H4749"/>
          <cell r="I4749"/>
          <cell r="J4749"/>
        </row>
        <row r="4750">
          <cell r="C4750" t="str">
            <v>GUANTES  ESTERIL</v>
          </cell>
          <cell r="D4750" t="str">
            <v>25401001-0152</v>
          </cell>
          <cell r="E4750" t="str">
            <v>PAR</v>
          </cell>
          <cell r="F4750" t="str">
            <v>25401</v>
          </cell>
          <cell r="G4750" t="str">
            <v>11510</v>
          </cell>
          <cell r="H4750"/>
          <cell r="I4750"/>
          <cell r="J4750"/>
        </row>
        <row r="4751">
          <cell r="C4751" t="str">
            <v>GEL ANTIBACTERIAL</v>
          </cell>
          <cell r="D4751" t="str">
            <v>25401001-0153</v>
          </cell>
          <cell r="E4751" t="str">
            <v>BOTE</v>
          </cell>
          <cell r="F4751" t="str">
            <v>25401</v>
          </cell>
          <cell r="G4751" t="str">
            <v>11510</v>
          </cell>
          <cell r="H4751"/>
          <cell r="I4751"/>
          <cell r="J4751"/>
        </row>
        <row r="4752">
          <cell r="C4752" t="str">
            <v>ABATELENGUAS</v>
          </cell>
          <cell r="D4752" t="str">
            <v>25401001-0154</v>
          </cell>
          <cell r="E4752" t="str">
            <v>PAQUETE</v>
          </cell>
          <cell r="F4752" t="str">
            <v>25401</v>
          </cell>
          <cell r="G4752" t="str">
            <v>11510</v>
          </cell>
          <cell r="H4752"/>
          <cell r="I4752"/>
          <cell r="J4752"/>
        </row>
        <row r="4753">
          <cell r="C4753" t="str">
            <v>BASCULA MECANICA CON ESTADIMETRO</v>
          </cell>
          <cell r="D4753" t="str">
            <v>25401001-0155</v>
          </cell>
          <cell r="E4753" t="str">
            <v>Pieza</v>
          </cell>
          <cell r="F4753" t="str">
            <v>25401</v>
          </cell>
          <cell r="G4753" t="str">
            <v>11510</v>
          </cell>
          <cell r="H4753"/>
          <cell r="I4753"/>
          <cell r="J4753"/>
        </row>
        <row r="4754">
          <cell r="C4754" t="str">
            <v>BAUMANOMETRO DIGITAL</v>
          </cell>
          <cell r="D4754" t="str">
            <v>25401001-0156</v>
          </cell>
          <cell r="E4754" t="str">
            <v>Pieza</v>
          </cell>
          <cell r="F4754" t="str">
            <v>25401</v>
          </cell>
          <cell r="G4754" t="str">
            <v>11510</v>
          </cell>
          <cell r="H4754"/>
          <cell r="I4754"/>
          <cell r="J4754"/>
        </row>
        <row r="4755">
          <cell r="C4755" t="str">
            <v>BAUMANOMETRO DE MERCURIO</v>
          </cell>
          <cell r="D4755" t="str">
            <v>25401001-0157</v>
          </cell>
          <cell r="E4755" t="str">
            <v>Pieza</v>
          </cell>
          <cell r="F4755" t="str">
            <v>25401</v>
          </cell>
          <cell r="G4755" t="str">
            <v>11510</v>
          </cell>
          <cell r="H4755"/>
          <cell r="I4755"/>
          <cell r="J4755"/>
        </row>
        <row r="4756">
          <cell r="C4756" t="str">
            <v>BOTE SANITARIO CON PEDAL TAPA Y ASIENTO</v>
          </cell>
          <cell r="D4756" t="str">
            <v>25401001-0158</v>
          </cell>
          <cell r="E4756" t="str">
            <v>Pieza</v>
          </cell>
          <cell r="F4756" t="str">
            <v>25401</v>
          </cell>
          <cell r="G4756" t="str">
            <v>11510</v>
          </cell>
          <cell r="H4756"/>
          <cell r="I4756"/>
          <cell r="J4756"/>
        </row>
        <row r="4757">
          <cell r="C4757" t="str">
            <v>CATETER PARA VENOCLISIS</v>
          </cell>
          <cell r="D4757" t="str">
            <v>25401001-0159</v>
          </cell>
          <cell r="E4757" t="str">
            <v>Pieza</v>
          </cell>
          <cell r="F4757" t="str">
            <v>25401</v>
          </cell>
          <cell r="G4757" t="str">
            <v>11510</v>
          </cell>
          <cell r="H4757"/>
          <cell r="I4757"/>
          <cell r="J4757"/>
        </row>
        <row r="4758">
          <cell r="C4758" t="str">
            <v>CATETER PARA VENOCLISIS TIPO MARIPOSA</v>
          </cell>
          <cell r="D4758" t="str">
            <v>25401001-0160</v>
          </cell>
          <cell r="E4758" t="str">
            <v>Pieza</v>
          </cell>
          <cell r="F4758" t="str">
            <v>25401</v>
          </cell>
          <cell r="G4758" t="str">
            <v>11510</v>
          </cell>
          <cell r="H4758"/>
          <cell r="I4758"/>
          <cell r="J4758"/>
        </row>
        <row r="4759">
          <cell r="C4759" t="str">
            <v>CILINDRO DE OXIGENO PORTATIL</v>
          </cell>
          <cell r="D4759" t="str">
            <v>25401001-0161</v>
          </cell>
          <cell r="E4759" t="str">
            <v>Pieza</v>
          </cell>
          <cell r="F4759" t="str">
            <v>25401</v>
          </cell>
          <cell r="G4759" t="str">
            <v>11510</v>
          </cell>
          <cell r="H4759"/>
          <cell r="I4759"/>
          <cell r="J4759"/>
        </row>
        <row r="4760">
          <cell r="C4760" t="str">
            <v>COLLARIN TIPO STIFNECK SELECT ADULTO</v>
          </cell>
          <cell r="D4760" t="str">
            <v>25401001-0162</v>
          </cell>
          <cell r="E4760" t="str">
            <v>Pieza</v>
          </cell>
          <cell r="F4760" t="str">
            <v>25401</v>
          </cell>
          <cell r="G4760" t="str">
            <v>11510</v>
          </cell>
          <cell r="H4760"/>
          <cell r="I4760"/>
          <cell r="J4760"/>
        </row>
        <row r="4761">
          <cell r="C4761" t="str">
            <v>DETECTOR FETAL MINIDOPLER CON DISPLAY</v>
          </cell>
          <cell r="D4761" t="str">
            <v>25401001-0163</v>
          </cell>
          <cell r="E4761" t="str">
            <v>Pieza</v>
          </cell>
          <cell r="F4761" t="str">
            <v>25401</v>
          </cell>
          <cell r="G4761" t="str">
            <v>11510</v>
          </cell>
          <cell r="H4761"/>
          <cell r="I4761"/>
          <cell r="J4761"/>
        </row>
        <row r="4762">
          <cell r="C4762" t="str">
            <v>ESCALERILLA TUBULAR CROMADA</v>
          </cell>
          <cell r="D4762" t="str">
            <v>25401001-0164</v>
          </cell>
          <cell r="E4762" t="str">
            <v>Pieza</v>
          </cell>
          <cell r="F4762" t="str">
            <v>25401</v>
          </cell>
          <cell r="G4762" t="str">
            <v>11510</v>
          </cell>
          <cell r="H4762"/>
          <cell r="I4762"/>
          <cell r="J4762"/>
        </row>
        <row r="4763">
          <cell r="C4763" t="str">
            <v>ESTETOSCOPIO</v>
          </cell>
          <cell r="D4763" t="str">
            <v>25401001-0165</v>
          </cell>
          <cell r="E4763" t="str">
            <v>Pieza</v>
          </cell>
          <cell r="F4763" t="str">
            <v>25401</v>
          </cell>
          <cell r="G4763" t="str">
            <v>11510</v>
          </cell>
          <cell r="H4763"/>
          <cell r="I4763"/>
          <cell r="J4763"/>
        </row>
        <row r="4764">
          <cell r="C4764" t="str">
            <v>ESTUCHE DE DISECCION</v>
          </cell>
          <cell r="D4764" t="str">
            <v>25401001-0166</v>
          </cell>
          <cell r="E4764" t="str">
            <v>Pieza</v>
          </cell>
          <cell r="F4764" t="str">
            <v>25401</v>
          </cell>
          <cell r="G4764" t="str">
            <v>11510</v>
          </cell>
          <cell r="H4764"/>
          <cell r="I4764"/>
          <cell r="J4764"/>
        </row>
        <row r="4765">
          <cell r="C4765" t="str">
            <v>GASA NO ESTERIL</v>
          </cell>
          <cell r="D4765" t="str">
            <v>25401001-0167</v>
          </cell>
          <cell r="E4765" t="str">
            <v>CAJA</v>
          </cell>
          <cell r="F4765" t="str">
            <v>25401</v>
          </cell>
          <cell r="G4765" t="str">
            <v>11510</v>
          </cell>
          <cell r="H4765"/>
          <cell r="I4765"/>
          <cell r="J4765"/>
        </row>
        <row r="4766">
          <cell r="C4766" t="str">
            <v>GLUCOMETRO</v>
          </cell>
          <cell r="D4766" t="str">
            <v>25401001-0168</v>
          </cell>
          <cell r="E4766" t="str">
            <v>Pieza</v>
          </cell>
          <cell r="F4766" t="str">
            <v>25401</v>
          </cell>
          <cell r="G4766" t="str">
            <v>11510</v>
          </cell>
          <cell r="H4766"/>
          <cell r="I4766"/>
          <cell r="J4766"/>
        </row>
        <row r="4767">
          <cell r="C4767" t="str">
            <v>GUANTES NO ESTERILES</v>
          </cell>
          <cell r="D4767" t="str">
            <v>25401001-0169</v>
          </cell>
          <cell r="E4767" t="str">
            <v>CAJA</v>
          </cell>
          <cell r="F4767" t="str">
            <v>25401</v>
          </cell>
          <cell r="G4767" t="str">
            <v>11510</v>
          </cell>
          <cell r="H4767"/>
          <cell r="I4767"/>
          <cell r="J4767"/>
        </row>
        <row r="4768">
          <cell r="C4768" t="str">
            <v>ANTISEPTICO/GERMICIDA IODOPOVIDONA 8 G ESPUMA 3.785</v>
          </cell>
          <cell r="D4768" t="str">
            <v>25401001-0170</v>
          </cell>
          <cell r="E4768" t="str">
            <v>GALON</v>
          </cell>
          <cell r="F4768" t="str">
            <v>25401</v>
          </cell>
          <cell r="G4768" t="str">
            <v>11510</v>
          </cell>
          <cell r="H4768"/>
          <cell r="I4768"/>
          <cell r="J4768"/>
        </row>
        <row r="4769">
          <cell r="C4769" t="str">
            <v>JERINGA C/AGUJA DESECHABLE</v>
          </cell>
          <cell r="D4769" t="str">
            <v>25401001-0171</v>
          </cell>
          <cell r="E4769" t="str">
            <v>CAJA</v>
          </cell>
          <cell r="F4769" t="str">
            <v>25401</v>
          </cell>
          <cell r="G4769" t="str">
            <v>11510</v>
          </cell>
          <cell r="H4769"/>
          <cell r="I4769"/>
          <cell r="J4769"/>
        </row>
        <row r="4770">
          <cell r="C4770" t="str">
            <v>JERINGA PARA INSULINA</v>
          </cell>
          <cell r="D4770" t="str">
            <v>25401001-0172</v>
          </cell>
          <cell r="E4770" t="str">
            <v>CAJA</v>
          </cell>
          <cell r="F4770" t="str">
            <v>25401</v>
          </cell>
          <cell r="G4770" t="str">
            <v>11510</v>
          </cell>
          <cell r="H4770"/>
          <cell r="I4770"/>
          <cell r="J4770"/>
        </row>
        <row r="4771">
          <cell r="C4771" t="str">
            <v>JERINGA DE PLÁSTICO HIPODÉRMICA CON AGUJA</v>
          </cell>
          <cell r="D4771" t="str">
            <v>25401001-0173</v>
          </cell>
          <cell r="E4771" t="str">
            <v>CAJA</v>
          </cell>
          <cell r="F4771" t="str">
            <v>25401</v>
          </cell>
          <cell r="G4771" t="str">
            <v>11510</v>
          </cell>
          <cell r="H4771"/>
          <cell r="I4771"/>
          <cell r="J4771"/>
        </row>
        <row r="4772">
          <cell r="C4772" t="str">
            <v>LAMPARA DE CHICOTE</v>
          </cell>
          <cell r="D4772" t="str">
            <v>25401001-0174</v>
          </cell>
          <cell r="E4772" t="str">
            <v>Pieza</v>
          </cell>
          <cell r="F4772" t="str">
            <v>25401</v>
          </cell>
          <cell r="G4772" t="str">
            <v>11510</v>
          </cell>
          <cell r="H4772"/>
          <cell r="I4772"/>
          <cell r="J4772"/>
        </row>
        <row r="4773">
          <cell r="C4773" t="str">
            <v>LANCETAS</v>
          </cell>
          <cell r="D4773" t="str">
            <v>25401001-0175</v>
          </cell>
          <cell r="E4773" t="str">
            <v>CAJA</v>
          </cell>
          <cell r="F4773" t="str">
            <v>25401</v>
          </cell>
          <cell r="G4773" t="str">
            <v>11510</v>
          </cell>
          <cell r="H4773"/>
          <cell r="I4773"/>
          <cell r="J4773"/>
        </row>
        <row r="4774">
          <cell r="C4774" t="str">
            <v>MARTILLO PARA REFLEJOS CON MANGO DE ACERO Y PUNTA DE GOMA</v>
          </cell>
          <cell r="D4774" t="str">
            <v>25401001-0176</v>
          </cell>
          <cell r="E4774" t="str">
            <v>Pieza</v>
          </cell>
          <cell r="F4774" t="str">
            <v>25401</v>
          </cell>
          <cell r="G4774" t="str">
            <v>11510</v>
          </cell>
          <cell r="H4774"/>
          <cell r="I4774"/>
          <cell r="J4774"/>
        </row>
        <row r="4775">
          <cell r="C4775" t="str">
            <v>MASCARILLA PARA OXIGENO</v>
          </cell>
          <cell r="D4775" t="str">
            <v>25401001-0177</v>
          </cell>
          <cell r="E4775" t="str">
            <v>Pieza</v>
          </cell>
          <cell r="F4775" t="str">
            <v>25401</v>
          </cell>
          <cell r="G4775" t="str">
            <v>11510</v>
          </cell>
          <cell r="H4775"/>
          <cell r="I4775"/>
          <cell r="J4775"/>
        </row>
        <row r="4776">
          <cell r="C4776" t="str">
            <v>MESA AUXILIAR MATERIAL</v>
          </cell>
          <cell r="D4776" t="str">
            <v>25401001-0178</v>
          </cell>
          <cell r="E4776" t="str">
            <v>Pieza</v>
          </cell>
          <cell r="F4776" t="str">
            <v>25401</v>
          </cell>
          <cell r="G4776" t="str">
            <v>11510</v>
          </cell>
          <cell r="H4776"/>
          <cell r="I4776"/>
          <cell r="J4776"/>
        </row>
        <row r="4777">
          <cell r="C4777" t="str">
            <v>MESA MAYO</v>
          </cell>
          <cell r="D4777" t="str">
            <v>25401001-0179</v>
          </cell>
          <cell r="E4777" t="str">
            <v>Pieza</v>
          </cell>
          <cell r="F4777" t="str">
            <v>25401</v>
          </cell>
          <cell r="G4777" t="str">
            <v>11510</v>
          </cell>
          <cell r="H4777"/>
          <cell r="I4777"/>
          <cell r="J4777"/>
        </row>
        <row r="4778">
          <cell r="C4778" t="str">
            <v>NEGATOSCOPIO</v>
          </cell>
          <cell r="D4778" t="str">
            <v>25401001-0180</v>
          </cell>
          <cell r="E4778" t="str">
            <v>Pieza</v>
          </cell>
          <cell r="F4778" t="str">
            <v>25401</v>
          </cell>
          <cell r="G4778" t="str">
            <v>11510</v>
          </cell>
          <cell r="H4778"/>
          <cell r="I4778"/>
          <cell r="J4778"/>
        </row>
        <row r="4779">
          <cell r="C4779" t="str">
            <v>OXIMETRO DE PULSO</v>
          </cell>
          <cell r="D4779" t="str">
            <v>25401001-0181</v>
          </cell>
          <cell r="E4779" t="str">
            <v>Pieza</v>
          </cell>
          <cell r="F4779" t="str">
            <v>25401</v>
          </cell>
          <cell r="G4779" t="str">
            <v>11510</v>
          </cell>
          <cell r="H4779"/>
          <cell r="I4779"/>
          <cell r="J4779"/>
        </row>
        <row r="4780">
          <cell r="C4780" t="str">
            <v>PORTAVENOCLISIS BASE TUBULAR DESARMABLE</v>
          </cell>
          <cell r="D4780" t="str">
            <v>25401001-0182</v>
          </cell>
          <cell r="E4780" t="str">
            <v>Pieza</v>
          </cell>
          <cell r="F4780" t="str">
            <v>25401</v>
          </cell>
          <cell r="G4780" t="str">
            <v>11510</v>
          </cell>
          <cell r="H4780"/>
          <cell r="I4780"/>
          <cell r="J4780"/>
        </row>
        <row r="4781">
          <cell r="C4781" t="str">
            <v>RIÑON DE ACERO INOXIDABLE</v>
          </cell>
          <cell r="D4781" t="str">
            <v>25401001-0183</v>
          </cell>
          <cell r="E4781" t="str">
            <v>Pieza</v>
          </cell>
          <cell r="F4781" t="str">
            <v>25401</v>
          </cell>
          <cell r="G4781" t="str">
            <v>11510</v>
          </cell>
          <cell r="H4781"/>
          <cell r="I4781"/>
          <cell r="J4781"/>
        </row>
        <row r="4782">
          <cell r="C4782" t="str">
            <v>SABANA DESECHABLE PARA MESA DE EXPLORACION</v>
          </cell>
          <cell r="D4782" t="str">
            <v>25401001-0184</v>
          </cell>
          <cell r="E4782" t="str">
            <v>PAQUETE</v>
          </cell>
          <cell r="F4782" t="str">
            <v>25401</v>
          </cell>
          <cell r="G4782" t="str">
            <v>11510</v>
          </cell>
          <cell r="H4782"/>
          <cell r="I4782"/>
          <cell r="J4782"/>
        </row>
        <row r="4783">
          <cell r="C4783" t="str">
            <v>SILLA DE RUEDAS</v>
          </cell>
          <cell r="D4783" t="str">
            <v>25401001-0185</v>
          </cell>
          <cell r="E4783" t="str">
            <v>Pieza</v>
          </cell>
          <cell r="F4783" t="str">
            <v>25401</v>
          </cell>
          <cell r="G4783" t="str">
            <v>11510</v>
          </cell>
          <cell r="H4783"/>
          <cell r="I4783"/>
          <cell r="J4783"/>
        </row>
        <row r="4784">
          <cell r="C4784" t="str">
            <v>SUTURA DE NYLON</v>
          </cell>
          <cell r="D4784" t="str">
            <v>25401001-0186</v>
          </cell>
          <cell r="E4784" t="str">
            <v>CAJA</v>
          </cell>
          <cell r="F4784" t="str">
            <v>25401</v>
          </cell>
          <cell r="G4784" t="str">
            <v>11510</v>
          </cell>
          <cell r="H4784"/>
          <cell r="I4784"/>
          <cell r="J4784"/>
        </row>
        <row r="4785">
          <cell r="C4785" t="str">
            <v>TIRAS REACTIVAS</v>
          </cell>
          <cell r="D4785" t="str">
            <v>25401001-0187</v>
          </cell>
          <cell r="E4785" t="str">
            <v>CAJA</v>
          </cell>
          <cell r="F4785" t="str">
            <v>25401</v>
          </cell>
          <cell r="G4785" t="str">
            <v>11510</v>
          </cell>
          <cell r="H4785"/>
          <cell r="I4785"/>
          <cell r="J4785"/>
        </row>
        <row r="4786">
          <cell r="C4786" t="str">
            <v>TORUNDERO DE ACERO INOXIDABLE</v>
          </cell>
          <cell r="D4786" t="str">
            <v>25401001-0188</v>
          </cell>
          <cell r="E4786" t="str">
            <v>Pieza</v>
          </cell>
          <cell r="F4786" t="str">
            <v>25401</v>
          </cell>
          <cell r="G4786" t="str">
            <v>11510</v>
          </cell>
          <cell r="H4786"/>
          <cell r="I4786"/>
          <cell r="J4786"/>
        </row>
        <row r="4787">
          <cell r="C4787" t="str">
            <v>VENDA  COBÁN</v>
          </cell>
          <cell r="D4787" t="str">
            <v>25401001-0189</v>
          </cell>
          <cell r="E4787" t="str">
            <v>Pieza</v>
          </cell>
          <cell r="F4787" t="str">
            <v>25401</v>
          </cell>
          <cell r="G4787" t="str">
            <v>11510</v>
          </cell>
          <cell r="H4787"/>
          <cell r="I4787"/>
          <cell r="J4787"/>
        </row>
        <row r="4788">
          <cell r="C4788" t="str">
            <v>VENDA ELÁSTICA DE TEJIDO PLANO DE ALGODÓN C/FIBRAS SINTÉTICAS ESTÉRIL</v>
          </cell>
          <cell r="D4788" t="str">
            <v>25401001-0190</v>
          </cell>
          <cell r="E4788" t="str">
            <v>CAJA</v>
          </cell>
          <cell r="F4788" t="str">
            <v>25401</v>
          </cell>
          <cell r="G4788" t="str">
            <v>11510</v>
          </cell>
          <cell r="H4788"/>
          <cell r="I4788"/>
          <cell r="J4788"/>
        </row>
        <row r="4789">
          <cell r="C4789" t="str">
            <v>GUANTES NO ESTERILES NITRILO</v>
          </cell>
          <cell r="D4789" t="str">
            <v>25401001-0191</v>
          </cell>
          <cell r="E4789" t="str">
            <v>CAJA</v>
          </cell>
          <cell r="F4789" t="str">
            <v>25401</v>
          </cell>
          <cell r="G4789" t="str">
            <v>11510</v>
          </cell>
          <cell r="H4789"/>
          <cell r="I4789"/>
          <cell r="J4789"/>
        </row>
        <row r="4790">
          <cell r="C4790" t="str">
            <v>CAMILLA RIGIDA DE PLASTICO - GASTO</v>
          </cell>
          <cell r="D4790" t="str">
            <v>25401001-0192</v>
          </cell>
          <cell r="E4790" t="str">
            <v>Pieza</v>
          </cell>
          <cell r="F4790" t="str">
            <v>25401</v>
          </cell>
          <cell r="G4790" t="str">
            <v>11510</v>
          </cell>
          <cell r="H4790"/>
          <cell r="I4790"/>
          <cell r="J4790"/>
        </row>
        <row r="4791">
          <cell r="C4791" t="str">
            <v>CARETA PROTECTORA</v>
          </cell>
          <cell r="D4791" t="str">
            <v>25401001-0193</v>
          </cell>
          <cell r="E4791" t="str">
            <v>Pieza</v>
          </cell>
          <cell r="F4791" t="str">
            <v>25401</v>
          </cell>
          <cell r="G4791" t="str">
            <v>11510</v>
          </cell>
          <cell r="H4791"/>
          <cell r="I4791"/>
          <cell r="J4791"/>
        </row>
        <row r="4792">
          <cell r="C4792" t="str">
            <v>PROTECTOR FACIAL</v>
          </cell>
          <cell r="D4792" t="str">
            <v>25401001-0194</v>
          </cell>
          <cell r="E4792" t="str">
            <v>Pieza</v>
          </cell>
          <cell r="F4792" t="str">
            <v>25401</v>
          </cell>
          <cell r="G4792" t="str">
            <v>11510</v>
          </cell>
          <cell r="H4792"/>
          <cell r="I4792"/>
          <cell r="J4792"/>
        </row>
        <row r="4793">
          <cell r="C4793" t="str">
            <v>TORUNDAS CON ALCOHOL</v>
          </cell>
          <cell r="D4793" t="str">
            <v>25401001-0195</v>
          </cell>
          <cell r="E4793" t="str">
            <v>Pieza</v>
          </cell>
          <cell r="F4793" t="str">
            <v>25401</v>
          </cell>
          <cell r="G4793" t="str">
            <v>11510</v>
          </cell>
          <cell r="H4793"/>
          <cell r="I4793"/>
          <cell r="J4793"/>
        </row>
        <row r="4794">
          <cell r="C4794" t="str">
            <v>GUANTE ESTERIL MEDIANO</v>
          </cell>
          <cell r="D4794" t="str">
            <v>25401001-0196</v>
          </cell>
          <cell r="E4794" t="str">
            <v>CAJA</v>
          </cell>
          <cell r="F4794" t="str">
            <v>25401</v>
          </cell>
          <cell r="G4794" t="str">
            <v>11510</v>
          </cell>
          <cell r="H4794"/>
          <cell r="I4794"/>
          <cell r="J4794"/>
        </row>
        <row r="4795">
          <cell r="C4795" t="str">
            <v>FUNDA P/ZAPATOS DESECHABLE</v>
          </cell>
          <cell r="D4795" t="str">
            <v>25401001-0197</v>
          </cell>
          <cell r="E4795" t="str">
            <v>Pieza</v>
          </cell>
          <cell r="F4795" t="str">
            <v>25401</v>
          </cell>
          <cell r="G4795" t="str">
            <v>11510</v>
          </cell>
          <cell r="H4795"/>
          <cell r="I4795"/>
          <cell r="J4795"/>
        </row>
        <row r="4796">
          <cell r="C4796" t="str">
            <v>FUNDA P/ZAPATOS DESECHABLE</v>
          </cell>
          <cell r="D4796" t="str">
            <v>25401001-0198</v>
          </cell>
          <cell r="E4796" t="str">
            <v>PAQUETE</v>
          </cell>
          <cell r="F4796" t="str">
            <v>25401</v>
          </cell>
          <cell r="G4796" t="str">
            <v>11510</v>
          </cell>
          <cell r="H4796"/>
          <cell r="I4796"/>
          <cell r="J4796"/>
        </row>
        <row r="4797">
          <cell r="C4797" t="str">
            <v>APOSITOS ESTERIL</v>
          </cell>
          <cell r="D4797" t="str">
            <v>25401001-0199</v>
          </cell>
          <cell r="E4797" t="str">
            <v>Pieza</v>
          </cell>
          <cell r="F4797" t="str">
            <v>25401</v>
          </cell>
          <cell r="G4797" t="str">
            <v>11510</v>
          </cell>
          <cell r="H4797"/>
          <cell r="I4797"/>
          <cell r="J4797"/>
        </row>
        <row r="4798">
          <cell r="C4798" t="str">
            <v>TIJERA P/PARAMEDICO</v>
          </cell>
          <cell r="D4798" t="str">
            <v>25401001-0200</v>
          </cell>
          <cell r="E4798" t="str">
            <v>Pieza</v>
          </cell>
          <cell r="F4798" t="str">
            <v>25401</v>
          </cell>
          <cell r="G4798" t="str">
            <v>11510</v>
          </cell>
          <cell r="H4798"/>
          <cell r="I4798"/>
          <cell r="J4798"/>
        </row>
        <row r="4799">
          <cell r="C4799" t="str">
            <v>MALETA TRAUMA</v>
          </cell>
          <cell r="D4799" t="str">
            <v>25401001-0201</v>
          </cell>
          <cell r="E4799" t="str">
            <v>Pieza</v>
          </cell>
          <cell r="F4799" t="str">
            <v>25401</v>
          </cell>
          <cell r="G4799" t="str">
            <v>11510</v>
          </cell>
          <cell r="H4799"/>
          <cell r="I4799"/>
          <cell r="J4799"/>
        </row>
        <row r="4800">
          <cell r="C4800" t="str">
            <v>CUBRE BOCAS</v>
          </cell>
          <cell r="D4800" t="str">
            <v>25401001-0202</v>
          </cell>
          <cell r="E4800" t="str">
            <v>CAJA</v>
          </cell>
          <cell r="F4800" t="str">
            <v>25401</v>
          </cell>
          <cell r="G4800" t="str">
            <v>11510</v>
          </cell>
          <cell r="H4800"/>
          <cell r="I4800"/>
          <cell r="J4800"/>
        </row>
        <row r="4801">
          <cell r="C4801" t="str">
            <v>BATA DESECHABLE P/MEDICO</v>
          </cell>
          <cell r="D4801" t="str">
            <v>25401001-0203</v>
          </cell>
          <cell r="E4801" t="str">
            <v>Pieza</v>
          </cell>
          <cell r="F4801" t="str">
            <v>25401</v>
          </cell>
          <cell r="G4801" t="str">
            <v>11510</v>
          </cell>
          <cell r="H4801"/>
          <cell r="I4801"/>
          <cell r="J4801"/>
        </row>
        <row r="4802">
          <cell r="C4802" t="str">
            <v>GOOGLES</v>
          </cell>
          <cell r="D4802" t="str">
            <v>25401001-0204</v>
          </cell>
          <cell r="E4802" t="str">
            <v>Pieza</v>
          </cell>
          <cell r="F4802" t="str">
            <v>25401</v>
          </cell>
          <cell r="G4802" t="str">
            <v>11510</v>
          </cell>
          <cell r="H4802"/>
          <cell r="I4802"/>
          <cell r="J4802"/>
        </row>
        <row r="4803">
          <cell r="C4803" t="str">
            <v>OXIMETRO DE DEDO</v>
          </cell>
          <cell r="D4803" t="str">
            <v>25401001-0205</v>
          </cell>
          <cell r="E4803" t="str">
            <v>Pieza</v>
          </cell>
          <cell r="F4803" t="str">
            <v>25401</v>
          </cell>
          <cell r="G4803" t="str">
            <v>11510</v>
          </cell>
          <cell r="H4803"/>
          <cell r="I4803"/>
          <cell r="J4803"/>
        </row>
        <row r="4804">
          <cell r="C4804" t="str">
            <v>KIT CARETA CUBREBOCAS PAÑO Y SANITIZANTE</v>
          </cell>
          <cell r="D4804" t="str">
            <v>25401001-0206</v>
          </cell>
          <cell r="E4804" t="str">
            <v>KIT</v>
          </cell>
          <cell r="F4804" t="str">
            <v>25401</v>
          </cell>
          <cell r="G4804" t="str">
            <v>11510</v>
          </cell>
          <cell r="H4804"/>
          <cell r="I4804"/>
          <cell r="J4804"/>
        </row>
        <row r="4805">
          <cell r="C4805" t="str">
            <v>GOOGLES DE USO MEDICO</v>
          </cell>
          <cell r="D4805" t="str">
            <v>25401001-0207</v>
          </cell>
          <cell r="E4805" t="str">
            <v>Pieza</v>
          </cell>
          <cell r="F4805" t="str">
            <v>25401</v>
          </cell>
          <cell r="G4805" t="str">
            <v>11510</v>
          </cell>
          <cell r="H4805"/>
          <cell r="I4805"/>
          <cell r="J4805"/>
        </row>
        <row r="4806">
          <cell r="C4806" t="str">
            <v>OVEROL DESECHABLE</v>
          </cell>
          <cell r="D4806" t="str">
            <v>25401001-0208</v>
          </cell>
          <cell r="E4806" t="str">
            <v>Pieza</v>
          </cell>
          <cell r="F4806" t="str">
            <v>25401</v>
          </cell>
          <cell r="G4806" t="str">
            <v>11510</v>
          </cell>
          <cell r="H4806"/>
          <cell r="I4806"/>
          <cell r="J4806"/>
        </row>
        <row r="4807">
          <cell r="C4807" t="str">
            <v>BRAZALETE CON GEL ANTIBACTERIAL</v>
          </cell>
          <cell r="D4807" t="str">
            <v>25401001-0209</v>
          </cell>
          <cell r="E4807" t="str">
            <v>Pieza</v>
          </cell>
          <cell r="F4807" t="str">
            <v>25401</v>
          </cell>
          <cell r="G4807" t="str">
            <v>11510</v>
          </cell>
          <cell r="H4807"/>
          <cell r="I4807"/>
          <cell r="J4807"/>
        </row>
        <row r="4808">
          <cell r="C4808" t="str">
            <v>DESPACHADOR AUTOMATICO DE SANITIZANTE</v>
          </cell>
          <cell r="D4808" t="str">
            <v>25401001-0210</v>
          </cell>
          <cell r="E4808" t="str">
            <v>Pieza</v>
          </cell>
          <cell r="F4808" t="str">
            <v>25401</v>
          </cell>
          <cell r="G4808" t="str">
            <v>11510</v>
          </cell>
          <cell r="H4808"/>
          <cell r="I4808"/>
          <cell r="J4808"/>
        </row>
        <row r="4809">
          <cell r="C4809" t="str">
            <v>CINTA MICROPOROSA DE PAPEL</v>
          </cell>
          <cell r="D4809" t="str">
            <v>25401001-0211</v>
          </cell>
          <cell r="E4809" t="str">
            <v>Pieza</v>
          </cell>
          <cell r="F4809" t="str">
            <v>25401</v>
          </cell>
          <cell r="G4809" t="str">
            <v>11510</v>
          </cell>
          <cell r="H4809"/>
          <cell r="I4809"/>
          <cell r="J4809"/>
        </row>
        <row r="4810">
          <cell r="C4810" t="str">
            <v>HISOPOS</v>
          </cell>
          <cell r="D4810" t="str">
            <v>25401001-0212</v>
          </cell>
          <cell r="E4810" t="str">
            <v>BOTE</v>
          </cell>
          <cell r="F4810" t="str">
            <v>25401</v>
          </cell>
          <cell r="G4810" t="str">
            <v>11510</v>
          </cell>
          <cell r="H4810"/>
          <cell r="I4810"/>
          <cell r="J4810"/>
        </row>
        <row r="4811">
          <cell r="C4811" t="str">
            <v>CARETA PROTECTORA CON GORRA ABATIBLE</v>
          </cell>
          <cell r="D4811" t="str">
            <v>25401001-0213</v>
          </cell>
          <cell r="E4811" t="str">
            <v>Pieza</v>
          </cell>
          <cell r="F4811" t="str">
            <v>25401</v>
          </cell>
          <cell r="G4811" t="str">
            <v>11510</v>
          </cell>
          <cell r="H4811"/>
          <cell r="I4811"/>
          <cell r="J4811"/>
        </row>
        <row r="4812">
          <cell r="C4812" t="str">
            <v>TERMONEBULIZADOR (GASTOS)</v>
          </cell>
          <cell r="D4812" t="str">
            <v>25401001-0214</v>
          </cell>
          <cell r="E4812" t="str">
            <v>Pieza</v>
          </cell>
          <cell r="F4812" t="str">
            <v>25401</v>
          </cell>
          <cell r="G4812" t="str">
            <v>11510</v>
          </cell>
          <cell r="H4812"/>
          <cell r="I4812"/>
          <cell r="J4812"/>
        </row>
        <row r="4813">
          <cell r="C4813" t="str">
            <v>MACARILLA DOBLE CAPA DE TELA</v>
          </cell>
          <cell r="D4813" t="str">
            <v>25401001-0215</v>
          </cell>
          <cell r="E4813" t="str">
            <v>Pieza</v>
          </cell>
          <cell r="F4813" t="str">
            <v>25401</v>
          </cell>
          <cell r="G4813" t="str">
            <v>11510</v>
          </cell>
          <cell r="H4813"/>
          <cell r="I4813"/>
          <cell r="J4813"/>
        </row>
        <row r="4814">
          <cell r="C4814" t="str">
            <v>COTONETES</v>
          </cell>
          <cell r="D4814" t="str">
            <v>25401001-0216</v>
          </cell>
          <cell r="E4814" t="str">
            <v>BOLSA</v>
          </cell>
          <cell r="F4814" t="str">
            <v>25401</v>
          </cell>
          <cell r="G4814" t="str">
            <v>11510</v>
          </cell>
          <cell r="H4814"/>
          <cell r="I4814"/>
          <cell r="J4814"/>
        </row>
        <row r="4815">
          <cell r="C4815" t="str">
            <v>TERMOMETRO INFRARROJO DE PARED</v>
          </cell>
          <cell r="D4815" t="str">
            <v>25401001-0217</v>
          </cell>
          <cell r="E4815" t="str">
            <v>Pieza</v>
          </cell>
          <cell r="F4815" t="str">
            <v>25401</v>
          </cell>
          <cell r="G4815" t="str">
            <v>11510</v>
          </cell>
          <cell r="H4815"/>
          <cell r="I4815"/>
          <cell r="J4815"/>
        </row>
        <row r="4816">
          <cell r="C4816" t="str">
            <v>GORROS  CIRUJANO  ( DESECHABLES )</v>
          </cell>
          <cell r="D4816" t="str">
            <v>25401001-0218</v>
          </cell>
          <cell r="E4816" t="str">
            <v>PAQUETE</v>
          </cell>
          <cell r="F4816" t="str">
            <v>25401</v>
          </cell>
          <cell r="G4816" t="str">
            <v>11510</v>
          </cell>
          <cell r="H4816"/>
          <cell r="I4816"/>
          <cell r="J4816"/>
        </row>
        <row r="4817">
          <cell r="C4817" t="str">
            <v>GORRO QUIRURGICO</v>
          </cell>
          <cell r="D4817" t="str">
            <v>25401001-0219</v>
          </cell>
          <cell r="E4817" t="str">
            <v>Pieza</v>
          </cell>
          <cell r="F4817" t="str">
            <v>25401</v>
          </cell>
          <cell r="G4817" t="str">
            <v>11510</v>
          </cell>
          <cell r="H4817"/>
          <cell r="I4817"/>
          <cell r="J4817"/>
        </row>
        <row r="4818">
          <cell r="C4818" t="str">
            <v>GORRO DESECHABLE</v>
          </cell>
          <cell r="D4818" t="str">
            <v>25401001-0220</v>
          </cell>
          <cell r="E4818" t="str">
            <v>Pieza</v>
          </cell>
          <cell r="F4818" t="str">
            <v>25401</v>
          </cell>
          <cell r="G4818" t="str">
            <v>11510</v>
          </cell>
          <cell r="H4818"/>
          <cell r="I4818"/>
          <cell r="J4818"/>
        </row>
        <row r="4819">
          <cell r="C4819" t="str">
            <v>MICA P/CARETA</v>
          </cell>
          <cell r="D4819" t="str">
            <v>25401001-0221</v>
          </cell>
          <cell r="E4819" t="str">
            <v>Pieza</v>
          </cell>
          <cell r="F4819" t="str">
            <v>25401</v>
          </cell>
          <cell r="G4819" t="str">
            <v>11510</v>
          </cell>
          <cell r="H4819"/>
          <cell r="I4819"/>
          <cell r="J4819"/>
        </row>
        <row r="4820">
          <cell r="C4820" t="str">
            <v>NEBULIZADOR</v>
          </cell>
          <cell r="D4820" t="str">
            <v>25401001-0222</v>
          </cell>
          <cell r="E4820" t="str">
            <v>Pieza</v>
          </cell>
          <cell r="F4820" t="str">
            <v>25401</v>
          </cell>
          <cell r="G4820" t="str">
            <v>11510</v>
          </cell>
          <cell r="H4820"/>
          <cell r="I4820"/>
          <cell r="J4820"/>
        </row>
        <row r="4821">
          <cell r="C4821" t="str">
            <v>MEDIDOR DE C02 P/INTERIORES</v>
          </cell>
          <cell r="D4821" t="str">
            <v>25401001-0223</v>
          </cell>
          <cell r="E4821" t="str">
            <v>Pieza</v>
          </cell>
          <cell r="F4821" t="str">
            <v>25401</v>
          </cell>
          <cell r="G4821" t="str">
            <v>11510</v>
          </cell>
          <cell r="H4821"/>
          <cell r="I4821"/>
          <cell r="J4821"/>
        </row>
        <row r="4822">
          <cell r="C4822" t="str">
            <v>TERMÓMETRO INFRARROJO MÉDICO</v>
          </cell>
          <cell r="D4822" t="str">
            <v>25401001-0224</v>
          </cell>
          <cell r="E4822" t="str">
            <v>Pieza</v>
          </cell>
          <cell r="F4822" t="str">
            <v>25401</v>
          </cell>
          <cell r="G4822" t="str">
            <v>11510</v>
          </cell>
          <cell r="H4822"/>
          <cell r="I4822"/>
          <cell r="J4822"/>
        </row>
        <row r="4823">
          <cell r="C4823" t="str">
            <v>TERMOMETRO INFRARROJO C/ TRIPIE</v>
          </cell>
          <cell r="D4823" t="str">
            <v>25401001-0225</v>
          </cell>
          <cell r="E4823" t="str">
            <v>Pieza</v>
          </cell>
          <cell r="F4823" t="str">
            <v>25401</v>
          </cell>
          <cell r="G4823" t="str">
            <v>11510</v>
          </cell>
          <cell r="H4823"/>
          <cell r="I4823"/>
          <cell r="J4823"/>
        </row>
        <row r="4824">
          <cell r="C4824" t="str">
            <v>BOTA SIN PLANTILLA DESECHABLE</v>
          </cell>
          <cell r="D4824" t="str">
            <v>25401001-0226</v>
          </cell>
          <cell r="E4824" t="str">
            <v>PAR</v>
          </cell>
          <cell r="F4824" t="str">
            <v>25401</v>
          </cell>
          <cell r="G4824" t="str">
            <v>11510</v>
          </cell>
          <cell r="H4824"/>
          <cell r="I4824"/>
          <cell r="J4824"/>
        </row>
        <row r="4825">
          <cell r="C4825" t="str">
            <v>CARETA FACIAL CON SOPORTE DE LENTES</v>
          </cell>
          <cell r="D4825" t="str">
            <v>25401001-0227</v>
          </cell>
          <cell r="E4825" t="str">
            <v>Pieza</v>
          </cell>
          <cell r="F4825" t="str">
            <v>25401</v>
          </cell>
          <cell r="G4825" t="str">
            <v>11510</v>
          </cell>
          <cell r="H4825"/>
          <cell r="I4825"/>
          <cell r="J4825"/>
        </row>
        <row r="4826">
          <cell r="C4826" t="str">
            <v>FERULA MOLDEABLE</v>
          </cell>
          <cell r="D4826" t="str">
            <v>25401001-0228</v>
          </cell>
          <cell r="E4826" t="str">
            <v>Pieza</v>
          </cell>
          <cell r="F4826" t="str">
            <v>25401</v>
          </cell>
          <cell r="G4826" t="str">
            <v>11510</v>
          </cell>
          <cell r="H4826"/>
          <cell r="I4826"/>
          <cell r="J4826"/>
        </row>
        <row r="4827">
          <cell r="C4827" t="str">
            <v>GASA ESTERIL</v>
          </cell>
          <cell r="D4827" t="str">
            <v>25401001-0229</v>
          </cell>
          <cell r="E4827" t="str">
            <v>Pieza</v>
          </cell>
          <cell r="F4827" t="str">
            <v>25401</v>
          </cell>
          <cell r="G4827" t="str">
            <v>11510</v>
          </cell>
          <cell r="H4827"/>
          <cell r="I4827"/>
          <cell r="J4827"/>
        </row>
        <row r="4828">
          <cell r="C4828" t="str">
            <v>TIJERAS LISTER P/TRABAJO PESADO EN URGENCIAS</v>
          </cell>
          <cell r="D4828" t="str">
            <v>25401001-0230</v>
          </cell>
          <cell r="E4828" t="str">
            <v>Pieza</v>
          </cell>
          <cell r="F4828" t="str">
            <v>25401</v>
          </cell>
          <cell r="G4828" t="str">
            <v>11510</v>
          </cell>
          <cell r="H4828"/>
          <cell r="I4828"/>
          <cell r="J4828"/>
        </row>
        <row r="4829">
          <cell r="C4829" t="str">
            <v>VENDA AUTOADHERIBLE</v>
          </cell>
          <cell r="D4829" t="str">
            <v>25401001-0231</v>
          </cell>
          <cell r="E4829" t="str">
            <v>Pieza</v>
          </cell>
          <cell r="F4829" t="str">
            <v>25401</v>
          </cell>
          <cell r="G4829" t="str">
            <v>11510</v>
          </cell>
          <cell r="H4829"/>
          <cell r="I4829"/>
          <cell r="J4829"/>
        </row>
        <row r="4830">
          <cell r="C4830" t="str">
            <v>CABESTRILLO MEDIANO SOPORTE DE BRAZO Y HOMBRE AJUSTABLE</v>
          </cell>
          <cell r="D4830" t="str">
            <v>25401001-0232</v>
          </cell>
          <cell r="E4830" t="str">
            <v>Pieza</v>
          </cell>
          <cell r="F4830" t="str">
            <v>25401</v>
          </cell>
          <cell r="G4830" t="str">
            <v>11510</v>
          </cell>
          <cell r="H4830"/>
          <cell r="I4830"/>
          <cell r="J4830"/>
        </row>
        <row r="4831">
          <cell r="C4831" t="str">
            <v>CINTA TRANSPORE</v>
          </cell>
          <cell r="D4831" t="str">
            <v>25401001-0233</v>
          </cell>
          <cell r="E4831" t="str">
            <v>Pieza</v>
          </cell>
          <cell r="F4831" t="str">
            <v>25401</v>
          </cell>
          <cell r="G4831" t="str">
            <v>11510</v>
          </cell>
          <cell r="H4831"/>
          <cell r="I4831"/>
          <cell r="J4831"/>
        </row>
        <row r="4832">
          <cell r="C4832" t="str">
            <v>ESPONJA DE GASA</v>
          </cell>
          <cell r="D4832" t="str">
            <v>25401001-0234</v>
          </cell>
          <cell r="E4832" t="str">
            <v>Pieza</v>
          </cell>
          <cell r="F4832" t="str">
            <v>25401</v>
          </cell>
          <cell r="G4832" t="str">
            <v>11510</v>
          </cell>
          <cell r="H4832"/>
          <cell r="I4832"/>
          <cell r="J4832"/>
        </row>
        <row r="4833">
          <cell r="C4833" t="str">
            <v>EQUIPO DESECHABLE P/VENOCLISIS NORMO GOTERO</v>
          </cell>
          <cell r="D4833" t="str">
            <v>25401001-0235</v>
          </cell>
          <cell r="E4833" t="str">
            <v>Pieza</v>
          </cell>
          <cell r="F4833" t="str">
            <v>25401</v>
          </cell>
          <cell r="G4833" t="str">
            <v>11510</v>
          </cell>
          <cell r="H4833"/>
          <cell r="I4833"/>
          <cell r="J4833"/>
        </row>
        <row r="4834">
          <cell r="C4834" t="str">
            <v>EQUIPO DESECHABLE P/VENOCLISIS MICRO GOTERO</v>
          </cell>
          <cell r="D4834" t="str">
            <v>25401001-0236</v>
          </cell>
          <cell r="E4834" t="str">
            <v>Pieza</v>
          </cell>
          <cell r="F4834" t="str">
            <v>25401</v>
          </cell>
          <cell r="G4834" t="str">
            <v>11510</v>
          </cell>
          <cell r="H4834"/>
          <cell r="I4834"/>
          <cell r="J4834"/>
        </row>
        <row r="4835">
          <cell r="C4835" t="str">
            <v>EQUIPO P/VENOCLISIS LLAVE DE TRES PASOS</v>
          </cell>
          <cell r="D4835" t="str">
            <v>25401001-0237</v>
          </cell>
          <cell r="E4835" t="str">
            <v>Pieza</v>
          </cell>
          <cell r="F4835" t="str">
            <v>25401</v>
          </cell>
          <cell r="G4835" t="str">
            <v>11510</v>
          </cell>
          <cell r="H4835"/>
          <cell r="I4835"/>
          <cell r="J4835"/>
        </row>
        <row r="4836">
          <cell r="C4836" t="str">
            <v>GASA SIMPLE ESTERILIZADA</v>
          </cell>
          <cell r="D4836" t="str">
            <v>25401001-0238</v>
          </cell>
          <cell r="E4836" t="str">
            <v>Pieza</v>
          </cell>
          <cell r="F4836" t="str">
            <v>25401</v>
          </cell>
          <cell r="G4836" t="str">
            <v>11510</v>
          </cell>
          <cell r="H4836"/>
          <cell r="I4836"/>
          <cell r="J4836"/>
        </row>
        <row r="4837">
          <cell r="C4837" t="str">
            <v>PUNTAS NASALES PEDIATRICO</v>
          </cell>
          <cell r="D4837" t="str">
            <v>25401001-0239</v>
          </cell>
          <cell r="E4837" t="str">
            <v>Pieza</v>
          </cell>
          <cell r="F4837" t="str">
            <v>25401</v>
          </cell>
          <cell r="G4837" t="str">
            <v>11510</v>
          </cell>
          <cell r="H4837"/>
          <cell r="I4837"/>
          <cell r="J4837"/>
        </row>
        <row r="4838">
          <cell r="C4838" t="str">
            <v>PUNTAS NASALES ADULTO</v>
          </cell>
          <cell r="D4838" t="str">
            <v>25401001-0240</v>
          </cell>
          <cell r="E4838" t="str">
            <v>Pieza</v>
          </cell>
          <cell r="F4838" t="str">
            <v>25401</v>
          </cell>
          <cell r="G4838" t="str">
            <v>11510</v>
          </cell>
          <cell r="H4838"/>
          <cell r="I4838"/>
          <cell r="J4838"/>
        </row>
        <row r="4839">
          <cell r="C4839" t="str">
            <v>PERILLA DE ASPIRACION DE HULE N.- 2</v>
          </cell>
          <cell r="D4839" t="str">
            <v>25401001-0241</v>
          </cell>
          <cell r="E4839" t="str">
            <v>Pieza</v>
          </cell>
          <cell r="F4839" t="str">
            <v>25401</v>
          </cell>
          <cell r="G4839" t="str">
            <v>11510</v>
          </cell>
          <cell r="H4839"/>
          <cell r="I4839"/>
          <cell r="J4839"/>
        </row>
        <row r="4840">
          <cell r="C4840" t="str">
            <v>TUBOS ENDOTRAQUEALES ADULTO</v>
          </cell>
          <cell r="D4840" t="str">
            <v>25401001-0242</v>
          </cell>
          <cell r="E4840" t="str">
            <v>Pieza</v>
          </cell>
          <cell r="F4840" t="str">
            <v>25401</v>
          </cell>
          <cell r="G4840" t="str">
            <v>11510</v>
          </cell>
          <cell r="H4840"/>
          <cell r="I4840"/>
          <cell r="J4840"/>
        </row>
        <row r="4841">
          <cell r="C4841" t="str">
            <v>TUBOS ENDOTRAQUEALES PEDIATRICO</v>
          </cell>
          <cell r="D4841" t="str">
            <v>25401001-0243</v>
          </cell>
          <cell r="E4841" t="str">
            <v>Pieza</v>
          </cell>
          <cell r="F4841" t="str">
            <v>25401</v>
          </cell>
          <cell r="G4841" t="str">
            <v>11510</v>
          </cell>
          <cell r="H4841"/>
          <cell r="I4841"/>
          <cell r="J4841"/>
        </row>
        <row r="4842">
          <cell r="C4842" t="str">
            <v>TERMOMETRO DE MERCURIO</v>
          </cell>
          <cell r="D4842" t="str">
            <v>25401001-0244</v>
          </cell>
          <cell r="E4842" t="str">
            <v>Pieza</v>
          </cell>
          <cell r="F4842" t="str">
            <v>25401</v>
          </cell>
          <cell r="G4842" t="str">
            <v>11510</v>
          </cell>
          <cell r="H4842"/>
          <cell r="I4842"/>
          <cell r="J4842"/>
        </row>
        <row r="4843">
          <cell r="C4843" t="str">
            <v>ESTUCHE DE DIAGNOSTICO</v>
          </cell>
          <cell r="D4843" t="str">
            <v>25401001-0245</v>
          </cell>
          <cell r="E4843" t="str">
            <v>Pieza</v>
          </cell>
          <cell r="F4843" t="str">
            <v>25401</v>
          </cell>
          <cell r="G4843" t="str">
            <v>11510</v>
          </cell>
          <cell r="H4843"/>
          <cell r="I4843"/>
          <cell r="J4843"/>
        </row>
        <row r="4844">
          <cell r="C4844" t="str">
            <v>AMBU RESUCITADOR DESECHABLE OVAL ADULTO</v>
          </cell>
          <cell r="D4844" t="str">
            <v>25401001-0246</v>
          </cell>
          <cell r="E4844" t="str">
            <v>Pieza</v>
          </cell>
          <cell r="F4844" t="str">
            <v>25401</v>
          </cell>
          <cell r="G4844" t="str">
            <v>11510</v>
          </cell>
          <cell r="H4844"/>
          <cell r="I4844"/>
          <cell r="J4844"/>
        </row>
        <row r="4845">
          <cell r="C4845" t="str">
            <v>MASCARILLA CON MICRONEBULZADOR</v>
          </cell>
          <cell r="D4845" t="str">
            <v>25401001-0247</v>
          </cell>
          <cell r="E4845" t="str">
            <v>Pieza</v>
          </cell>
          <cell r="F4845" t="str">
            <v>25401</v>
          </cell>
          <cell r="G4845" t="str">
            <v>11510</v>
          </cell>
          <cell r="H4845"/>
          <cell r="I4845"/>
          <cell r="J4845"/>
        </row>
        <row r="4846">
          <cell r="C4846" t="str">
            <v>MASCARILLA SIMPLE PEDIATRICO</v>
          </cell>
          <cell r="D4846" t="str">
            <v>25401001-0248</v>
          </cell>
          <cell r="E4846" t="str">
            <v>Pieza</v>
          </cell>
          <cell r="F4846" t="str">
            <v>25401</v>
          </cell>
          <cell r="G4846" t="str">
            <v>11510</v>
          </cell>
          <cell r="H4846"/>
          <cell r="I4846"/>
          <cell r="J4846"/>
        </row>
        <row r="4847">
          <cell r="C4847" t="str">
            <v>JABON QUIRURGICO</v>
          </cell>
          <cell r="D4847" t="str">
            <v>25401001-0249</v>
          </cell>
          <cell r="E4847" t="str">
            <v>Pieza</v>
          </cell>
          <cell r="F4847" t="str">
            <v>25401</v>
          </cell>
          <cell r="G4847" t="str">
            <v>11510</v>
          </cell>
          <cell r="H4847"/>
          <cell r="I4847"/>
          <cell r="J4847"/>
        </row>
        <row r="4848">
          <cell r="C4848" t="str">
            <v>MASCARILLA LARINGEA MANGUITO INFLABLE, TUBO DE VIA  AEREA, CONECTOR DE 15 mm</v>
          </cell>
          <cell r="D4848" t="str">
            <v>25401001-0250</v>
          </cell>
          <cell r="E4848" t="str">
            <v>Pieza</v>
          </cell>
          <cell r="F4848" t="str">
            <v>25401</v>
          </cell>
          <cell r="G4848" t="str">
            <v>11510</v>
          </cell>
          <cell r="H4848"/>
          <cell r="I4848"/>
          <cell r="J4848"/>
        </row>
        <row r="4849">
          <cell r="C4849" t="str">
            <v>TOALLAS SANITARIAS FEMENINAS</v>
          </cell>
          <cell r="D4849" t="str">
            <v>25401001-0251</v>
          </cell>
          <cell r="E4849" t="str">
            <v>PAQUETE</v>
          </cell>
          <cell r="F4849" t="str">
            <v>25401</v>
          </cell>
          <cell r="G4849" t="str">
            <v>11510</v>
          </cell>
          <cell r="H4849"/>
          <cell r="I4849"/>
          <cell r="J4849"/>
        </row>
        <row r="4850">
          <cell r="C4850" t="str">
            <v>VENDA ELASTICA V/M</v>
          </cell>
          <cell r="D4850" t="str">
            <v>25401001-0252</v>
          </cell>
          <cell r="E4850" t="str">
            <v>Pieza</v>
          </cell>
          <cell r="F4850" t="str">
            <v>25401</v>
          </cell>
          <cell r="G4850" t="str">
            <v>11510</v>
          </cell>
          <cell r="H4850"/>
          <cell r="I4850"/>
          <cell r="J4850"/>
        </row>
        <row r="4851">
          <cell r="C4851" t="str">
            <v>MICROPORE</v>
          </cell>
          <cell r="D4851" t="str">
            <v>25401001-0253</v>
          </cell>
          <cell r="E4851" t="str">
            <v>ROLLO</v>
          </cell>
          <cell r="F4851" t="str">
            <v>25401</v>
          </cell>
          <cell r="G4851" t="str">
            <v>11510</v>
          </cell>
          <cell r="H4851"/>
          <cell r="I4851"/>
          <cell r="J4851"/>
        </row>
        <row r="4852">
          <cell r="C4852" t="str">
            <v>ALGODÓN</v>
          </cell>
          <cell r="D4852" t="str">
            <v>25401001-0254</v>
          </cell>
          <cell r="E4852" t="str">
            <v>PAQUETE</v>
          </cell>
          <cell r="F4852" t="str">
            <v>25401</v>
          </cell>
          <cell r="G4852" t="str">
            <v>11510</v>
          </cell>
          <cell r="H4852"/>
          <cell r="I4852"/>
          <cell r="J4852"/>
        </row>
        <row r="4853">
          <cell r="C4853" t="str">
            <v>GASAS ESTERIL</v>
          </cell>
          <cell r="D4853" t="str">
            <v>25401001-0255</v>
          </cell>
          <cell r="E4853" t="str">
            <v>PAQUETE</v>
          </cell>
          <cell r="F4853" t="str">
            <v>25401</v>
          </cell>
          <cell r="G4853" t="str">
            <v>11510</v>
          </cell>
          <cell r="H4853"/>
          <cell r="I4853"/>
          <cell r="J4853"/>
        </row>
        <row r="4854">
          <cell r="C4854" t="str">
            <v>GASA ESTERIL</v>
          </cell>
          <cell r="D4854" t="str">
            <v>25401001-0256</v>
          </cell>
          <cell r="E4854" t="str">
            <v>CAJA</v>
          </cell>
          <cell r="F4854" t="str">
            <v>25401</v>
          </cell>
          <cell r="G4854" t="str">
            <v>11510</v>
          </cell>
          <cell r="H4854"/>
          <cell r="I4854"/>
          <cell r="J4854"/>
        </row>
        <row r="4855">
          <cell r="C4855" t="str">
            <v>CINTA ADHESIVA</v>
          </cell>
          <cell r="D4855" t="str">
            <v>25401001-0257</v>
          </cell>
          <cell r="E4855" t="str">
            <v>Pieza</v>
          </cell>
          <cell r="F4855" t="str">
            <v>25401</v>
          </cell>
          <cell r="G4855" t="str">
            <v>11510</v>
          </cell>
          <cell r="H4855"/>
          <cell r="I4855"/>
          <cell r="J4855"/>
        </row>
        <row r="4856">
          <cell r="C4856" t="str">
            <v>BOTE PARA RPBI</v>
          </cell>
          <cell r="D4856" t="str">
            <v>25401001-0258</v>
          </cell>
          <cell r="E4856" t="str">
            <v>Pieza</v>
          </cell>
          <cell r="F4856" t="str">
            <v>25401</v>
          </cell>
          <cell r="G4856" t="str">
            <v>11510</v>
          </cell>
          <cell r="H4856"/>
          <cell r="I4856"/>
          <cell r="J4856"/>
        </row>
        <row r="4857">
          <cell r="C4857" t="str">
            <v>CANULA DE SUCCION YANKAHUER</v>
          </cell>
          <cell r="D4857" t="str">
            <v>25401001-0259</v>
          </cell>
          <cell r="E4857" t="str">
            <v>Pieza</v>
          </cell>
          <cell r="F4857" t="str">
            <v>25401</v>
          </cell>
          <cell r="G4857" t="str">
            <v>11510</v>
          </cell>
          <cell r="H4857"/>
          <cell r="I4857"/>
          <cell r="J4857"/>
        </row>
        <row r="4858">
          <cell r="C4858" t="str">
            <v>ELECTRODOS DE PARCHE AUTOADHERIBLE PARA ADULTO</v>
          </cell>
          <cell r="D4858" t="str">
            <v>25401001-0260</v>
          </cell>
          <cell r="E4858" t="str">
            <v>CAJA</v>
          </cell>
          <cell r="F4858" t="str">
            <v>25401</v>
          </cell>
          <cell r="G4858" t="str">
            <v>11510</v>
          </cell>
          <cell r="H4858"/>
          <cell r="I4858"/>
          <cell r="J4858"/>
        </row>
        <row r="4859">
          <cell r="C4859" t="str">
            <v>GEL CONDUCTOR SOLUBLE EN AGUA</v>
          </cell>
          <cell r="D4859" t="str">
            <v>25401001-0261</v>
          </cell>
          <cell r="E4859" t="str">
            <v>Pieza</v>
          </cell>
          <cell r="F4859" t="str">
            <v>25401</v>
          </cell>
          <cell r="G4859" t="str">
            <v>11510</v>
          </cell>
          <cell r="H4859"/>
          <cell r="I4859"/>
          <cell r="J4859"/>
        </row>
        <row r="4860">
          <cell r="C4860" t="str">
            <v>HOJAS DE BISTURI</v>
          </cell>
          <cell r="D4860" t="str">
            <v>25401001-0262</v>
          </cell>
          <cell r="E4860" t="str">
            <v>CAJA</v>
          </cell>
          <cell r="F4860" t="str">
            <v>25401</v>
          </cell>
          <cell r="G4860" t="str">
            <v>11510</v>
          </cell>
          <cell r="H4860"/>
          <cell r="I4860"/>
          <cell r="J4860"/>
        </row>
        <row r="4861">
          <cell r="C4861" t="str">
            <v>MASCARILLA SIMPLE P/ADULTO</v>
          </cell>
          <cell r="D4861" t="str">
            <v>25401001-0263</v>
          </cell>
          <cell r="E4861" t="str">
            <v>Pieza</v>
          </cell>
          <cell r="F4861" t="str">
            <v>25401</v>
          </cell>
          <cell r="G4861" t="str">
            <v>11510</v>
          </cell>
          <cell r="H4861"/>
          <cell r="I4861"/>
          <cell r="J4861"/>
        </row>
        <row r="4862">
          <cell r="C4862" t="str">
            <v>MASCARILLA AMBU PARA RESPIRACION ARTIFICIAL DESECHABLE</v>
          </cell>
          <cell r="D4862" t="str">
            <v>25401001-0264</v>
          </cell>
          <cell r="E4862" t="str">
            <v>Pieza</v>
          </cell>
          <cell r="F4862" t="str">
            <v>25401</v>
          </cell>
          <cell r="G4862" t="str">
            <v>11510</v>
          </cell>
          <cell r="H4862"/>
          <cell r="I4862"/>
          <cell r="J4862"/>
        </row>
        <row r="4863">
          <cell r="C4863" t="str">
            <v>SONDA NELATON LATEX</v>
          </cell>
          <cell r="D4863" t="str">
            <v>25401001-0265</v>
          </cell>
          <cell r="E4863" t="str">
            <v>Pieza</v>
          </cell>
          <cell r="F4863" t="str">
            <v>25401</v>
          </cell>
          <cell r="G4863" t="str">
            <v>11510</v>
          </cell>
          <cell r="H4863"/>
          <cell r="I4863"/>
          <cell r="J4863"/>
        </row>
        <row r="4864">
          <cell r="C4864" t="str">
            <v>TORUNDAS DE ALGODÓN</v>
          </cell>
          <cell r="D4864" t="str">
            <v>25401001-0266</v>
          </cell>
          <cell r="E4864" t="str">
            <v>Pieza</v>
          </cell>
          <cell r="F4864" t="str">
            <v>25401</v>
          </cell>
          <cell r="G4864" t="str">
            <v>11510</v>
          </cell>
          <cell r="H4864"/>
          <cell r="I4864"/>
          <cell r="J4864"/>
        </row>
        <row r="4865">
          <cell r="C4865" t="str">
            <v>PORTA CUBREBOCAS</v>
          </cell>
          <cell r="D4865" t="str">
            <v>25401001-0267</v>
          </cell>
          <cell r="E4865" t="str">
            <v>Pieza</v>
          </cell>
          <cell r="F4865" t="str">
            <v>25401</v>
          </cell>
          <cell r="G4865" t="str">
            <v>11510</v>
          </cell>
          <cell r="H4865"/>
          <cell r="I4865"/>
          <cell r="J4865"/>
        </row>
        <row r="4866">
          <cell r="C4866" t="str">
            <v>LAMPARA DE DIAGNOSTICO</v>
          </cell>
          <cell r="D4866" t="str">
            <v>25401001-0268</v>
          </cell>
          <cell r="E4866" t="str">
            <v>Pieza</v>
          </cell>
          <cell r="F4866" t="str">
            <v>25401</v>
          </cell>
          <cell r="G4866" t="str">
            <v>11510</v>
          </cell>
          <cell r="H4866"/>
          <cell r="I4866"/>
          <cell r="J4866"/>
        </row>
        <row r="4867">
          <cell r="C4867" t="str">
            <v>ESTUCHE DE DIAGNOSTICO CON ILUMINACION ESTANDAR</v>
          </cell>
          <cell r="D4867" t="str">
            <v>25401001-0269</v>
          </cell>
          <cell r="E4867" t="str">
            <v>Pieza</v>
          </cell>
          <cell r="F4867" t="str">
            <v>25401</v>
          </cell>
          <cell r="G4867" t="str">
            <v>11510</v>
          </cell>
          <cell r="H4867"/>
          <cell r="I4867"/>
          <cell r="J4867"/>
        </row>
        <row r="4868">
          <cell r="C4868" t="str">
            <v>SANTIZANTE NATURAL LIQUIDO P/MANOS Y SUPERFCIES</v>
          </cell>
          <cell r="D4868" t="str">
            <v>25401001-0270</v>
          </cell>
          <cell r="E4868" t="str">
            <v>Pieza</v>
          </cell>
          <cell r="F4868" t="str">
            <v>25401</v>
          </cell>
          <cell r="G4868" t="str">
            <v>11510</v>
          </cell>
          <cell r="H4868"/>
          <cell r="I4868"/>
          <cell r="J4868"/>
        </row>
        <row r="4869">
          <cell r="C4869" t="str">
            <v>GEL ANTIBACTERIAL  REPUESTO P/DESPACHADOR DE 1200 ML C/2 PZAS</v>
          </cell>
          <cell r="D4869" t="str">
            <v>25401001-0271</v>
          </cell>
          <cell r="E4869" t="str">
            <v>CAJA</v>
          </cell>
          <cell r="F4869" t="str">
            <v>25401</v>
          </cell>
          <cell r="G4869" t="str">
            <v>11510</v>
          </cell>
          <cell r="H4869"/>
          <cell r="I4869"/>
          <cell r="J4869"/>
        </row>
        <row r="4870">
          <cell r="C4870" t="str">
            <v>COLD/HOT PACK</v>
          </cell>
          <cell r="D4870" t="str">
            <v>25401001-0272</v>
          </cell>
          <cell r="E4870" t="str">
            <v>Pieza</v>
          </cell>
          <cell r="F4870" t="str">
            <v>25401</v>
          </cell>
          <cell r="G4870" t="str">
            <v>11510</v>
          </cell>
          <cell r="H4870"/>
          <cell r="I4870"/>
          <cell r="J4870"/>
        </row>
        <row r="4871">
          <cell r="C4871" t="str">
            <v>ESTILETE PARA INTUBACION</v>
          </cell>
          <cell r="D4871" t="str">
            <v>25401001-0273</v>
          </cell>
          <cell r="E4871" t="str">
            <v>Pieza</v>
          </cell>
          <cell r="F4871" t="str">
            <v>25401</v>
          </cell>
          <cell r="G4871" t="str">
            <v>11510</v>
          </cell>
          <cell r="H4871"/>
          <cell r="I4871"/>
          <cell r="J4871"/>
        </row>
        <row r="4872">
          <cell r="C4872" t="str">
            <v>KIT OBSTETRICO</v>
          </cell>
          <cell r="D4872" t="str">
            <v>25401001-0274</v>
          </cell>
          <cell r="E4872" t="str">
            <v>KIT</v>
          </cell>
          <cell r="F4872" t="str">
            <v>25401</v>
          </cell>
          <cell r="G4872" t="str">
            <v>11510</v>
          </cell>
          <cell r="H4872"/>
          <cell r="I4872"/>
          <cell r="J4872"/>
        </row>
        <row r="4873">
          <cell r="C4873" t="str">
            <v>MASCARILLA CON RESERVORIO</v>
          </cell>
          <cell r="D4873" t="str">
            <v>25401001-0275</v>
          </cell>
          <cell r="E4873" t="str">
            <v>Pieza</v>
          </cell>
          <cell r="F4873" t="str">
            <v>25401</v>
          </cell>
          <cell r="G4873" t="str">
            <v>11510</v>
          </cell>
          <cell r="H4873"/>
          <cell r="I4873"/>
          <cell r="J4873"/>
        </row>
        <row r="4874">
          <cell r="C4874" t="str">
            <v>EXTENSOR DE CUBREBOCAS CON PROTECTOR SUJETADOR DE OREJAS</v>
          </cell>
          <cell r="D4874" t="str">
            <v>25401001-0276</v>
          </cell>
          <cell r="E4874" t="str">
            <v>Pieza</v>
          </cell>
          <cell r="F4874" t="str">
            <v>25401</v>
          </cell>
          <cell r="G4874" t="str">
            <v>11510</v>
          </cell>
          <cell r="H4874"/>
          <cell r="I4874"/>
          <cell r="J4874"/>
        </row>
        <row r="4875">
          <cell r="C4875" t="str">
            <v>PAPEL TERMICO P/REGISTRO DE TRAZOS DE ELECTROCARDIOGRAMA</v>
          </cell>
          <cell r="D4875" t="str">
            <v>25401001-0277</v>
          </cell>
          <cell r="E4875" t="str">
            <v>CAJA</v>
          </cell>
          <cell r="F4875" t="str">
            <v>25401</v>
          </cell>
          <cell r="G4875" t="str">
            <v>11510</v>
          </cell>
          <cell r="H4875"/>
          <cell r="I4875"/>
          <cell r="J4875"/>
        </row>
        <row r="4876">
          <cell r="C4876" t="str">
            <v>CEPILLO LIMPIA CAMARAS</v>
          </cell>
          <cell r="D4876" t="str">
            <v>25500003-0001</v>
          </cell>
          <cell r="E4876" t="str">
            <v>Pieza</v>
          </cell>
          <cell r="F4876" t="str">
            <v>25501</v>
          </cell>
          <cell r="G4876" t="str">
            <v>11510</v>
          </cell>
          <cell r="H4876"/>
          <cell r="I4876"/>
          <cell r="J4876"/>
        </row>
        <row r="4877">
          <cell r="C4877" t="str">
            <v>PAPEL FOTOGRAFICO KODABROME</v>
          </cell>
          <cell r="D4877" t="str">
            <v>25500004-0001</v>
          </cell>
          <cell r="E4877" t="str">
            <v>Pieza</v>
          </cell>
          <cell r="F4877" t="str">
            <v>25501</v>
          </cell>
          <cell r="G4877" t="str">
            <v>11510</v>
          </cell>
          <cell r="H4877"/>
          <cell r="I4877"/>
          <cell r="J4877"/>
        </row>
        <row r="4878">
          <cell r="C4878" t="str">
            <v>PELICULA FOTOGRAFICA ASA/100  35 m.m. 24</v>
          </cell>
          <cell r="D4878" t="str">
            <v>25500005-0002</v>
          </cell>
          <cell r="E4878" t="str">
            <v>ROLLO</v>
          </cell>
          <cell r="F4878" t="str">
            <v>25501</v>
          </cell>
          <cell r="G4878" t="str">
            <v>11510</v>
          </cell>
          <cell r="H4878"/>
          <cell r="I4878"/>
          <cell r="J4878"/>
        </row>
        <row r="4879">
          <cell r="C4879" t="str">
            <v>PELICULA FOTOGRAFICA 135MM  36 EXP.</v>
          </cell>
          <cell r="D4879" t="str">
            <v>25500005-0003</v>
          </cell>
          <cell r="E4879" t="str">
            <v>Pieza</v>
          </cell>
          <cell r="F4879" t="str">
            <v>25501</v>
          </cell>
          <cell r="G4879" t="str">
            <v>11510</v>
          </cell>
          <cell r="H4879"/>
          <cell r="I4879"/>
          <cell r="J4879"/>
        </row>
        <row r="4880">
          <cell r="C4880" t="str">
            <v>PELICULAS FOTOGRAFICAS (VARIAS)</v>
          </cell>
          <cell r="D4880" t="str">
            <v>25500005-0004</v>
          </cell>
          <cell r="E4880" t="str">
            <v>Pieza</v>
          </cell>
          <cell r="F4880" t="str">
            <v>25501</v>
          </cell>
          <cell r="G4880" t="str">
            <v>11510</v>
          </cell>
          <cell r="H4880"/>
          <cell r="I4880"/>
          <cell r="J4880"/>
        </row>
        <row r="4881">
          <cell r="C4881" t="str">
            <v>KIT DE LIMPieza P/EQUIPO FOTOGRAFICO</v>
          </cell>
          <cell r="D4881" t="str">
            <v>25500005-0006</v>
          </cell>
          <cell r="E4881" t="str">
            <v>JUEGO</v>
          </cell>
          <cell r="F4881" t="str">
            <v>25501</v>
          </cell>
          <cell r="G4881" t="str">
            <v>11510</v>
          </cell>
          <cell r="H4881"/>
          <cell r="I4881"/>
          <cell r="J4881"/>
        </row>
        <row r="4882">
          <cell r="C4882" t="str">
            <v>SOLVENTE</v>
          </cell>
          <cell r="D4882" t="str">
            <v>25500006-0010</v>
          </cell>
          <cell r="E4882" t="str">
            <v>Pieza</v>
          </cell>
          <cell r="F4882" t="str">
            <v>25501</v>
          </cell>
          <cell r="G4882" t="str">
            <v>11510</v>
          </cell>
          <cell r="H4882"/>
          <cell r="I4882"/>
          <cell r="J4882"/>
        </row>
        <row r="4883">
          <cell r="C4883" t="str">
            <v>PELICULA FOTOGRAFICA  35 m.m. 12 EXP.</v>
          </cell>
          <cell r="D4883" t="str">
            <v>25500007-0001</v>
          </cell>
          <cell r="E4883" t="str">
            <v>ROLLO</v>
          </cell>
          <cell r="F4883" t="str">
            <v>25501</v>
          </cell>
          <cell r="G4883" t="str">
            <v>11510</v>
          </cell>
          <cell r="H4883"/>
          <cell r="I4883"/>
          <cell r="J4883"/>
        </row>
        <row r="4884">
          <cell r="C4884" t="str">
            <v>PELICULA FOTOGRAFICA 135 m.m. 36 EXP.</v>
          </cell>
          <cell r="D4884" t="str">
            <v>25500007-0002</v>
          </cell>
          <cell r="E4884" t="str">
            <v>ROLLO</v>
          </cell>
          <cell r="F4884" t="str">
            <v>25501</v>
          </cell>
          <cell r="G4884" t="str">
            <v>11510</v>
          </cell>
          <cell r="H4884"/>
          <cell r="I4884"/>
          <cell r="J4884"/>
        </row>
        <row r="4885">
          <cell r="C4885" t="str">
            <v>PELICULA FOTOGRAFICA ASA/100  35 m.m. 12</v>
          </cell>
          <cell r="D4885" t="str">
            <v>25500007-0003</v>
          </cell>
          <cell r="E4885" t="str">
            <v>ROLLO</v>
          </cell>
          <cell r="F4885" t="str">
            <v>25501</v>
          </cell>
          <cell r="G4885" t="str">
            <v>11510</v>
          </cell>
          <cell r="H4885"/>
          <cell r="I4885"/>
          <cell r="J4885"/>
        </row>
        <row r="4886">
          <cell r="C4886" t="str">
            <v>PELICULA FOTOGRAFICA ASA/100  35 m.m. 36</v>
          </cell>
          <cell r="D4886" t="str">
            <v>25500007-0004</v>
          </cell>
          <cell r="E4886" t="str">
            <v>ROLLO</v>
          </cell>
          <cell r="F4886" t="str">
            <v>25501</v>
          </cell>
          <cell r="G4886" t="str">
            <v>11510</v>
          </cell>
          <cell r="H4886"/>
          <cell r="I4886"/>
          <cell r="J4886"/>
        </row>
        <row r="4887">
          <cell r="C4887" t="str">
            <v>PELICULA FOTOGRAFICA ASA/400 135 m.m. 24</v>
          </cell>
          <cell r="D4887" t="str">
            <v>25500007-0006</v>
          </cell>
          <cell r="E4887" t="str">
            <v>ROLLO</v>
          </cell>
          <cell r="F4887" t="str">
            <v>25501</v>
          </cell>
          <cell r="G4887" t="str">
            <v>11510</v>
          </cell>
          <cell r="H4887"/>
          <cell r="I4887"/>
          <cell r="J4887"/>
        </row>
        <row r="4888">
          <cell r="C4888" t="str">
            <v>PELICULA DE 120 mm. ASA 400</v>
          </cell>
          <cell r="D4888" t="str">
            <v>25500007-0008</v>
          </cell>
          <cell r="E4888" t="str">
            <v>ROLLO</v>
          </cell>
          <cell r="F4888" t="str">
            <v>25501</v>
          </cell>
          <cell r="G4888" t="str">
            <v>11510</v>
          </cell>
          <cell r="H4888"/>
          <cell r="I4888"/>
          <cell r="J4888"/>
        </row>
        <row r="4889">
          <cell r="C4889" t="str">
            <v>ALCOHOL ISOPROPILICO DE USO INDUSTRIAL</v>
          </cell>
          <cell r="D4889" t="str">
            <v>25901001-0001</v>
          </cell>
          <cell r="E4889" t="str">
            <v>LITRO</v>
          </cell>
          <cell r="F4889" t="str">
            <v>25901</v>
          </cell>
          <cell r="G4889" t="str">
            <v>11510</v>
          </cell>
          <cell r="H4889"/>
          <cell r="I4889"/>
          <cell r="J4889"/>
        </row>
        <row r="4890">
          <cell r="C4890" t="str">
            <v>ALCOHOL ISOPROPILICO DE USO INDUSTRIAL</v>
          </cell>
          <cell r="D4890" t="str">
            <v>25901001-0002</v>
          </cell>
          <cell r="E4890" t="str">
            <v>Pieza</v>
          </cell>
          <cell r="F4890" t="str">
            <v>25901</v>
          </cell>
          <cell r="G4890" t="str">
            <v>11510</v>
          </cell>
          <cell r="H4890"/>
          <cell r="I4890"/>
          <cell r="J4890"/>
        </row>
        <row r="4891">
          <cell r="C4891" t="str">
            <v>AGENTE QUIMICO PARA LIMPIAR AGUAS RESIDUALES</v>
          </cell>
          <cell r="D4891" t="str">
            <v>25901001-0003</v>
          </cell>
          <cell r="E4891" t="str">
            <v>Pieza</v>
          </cell>
          <cell r="F4891" t="str">
            <v>25901</v>
          </cell>
          <cell r="G4891" t="str">
            <v>11510</v>
          </cell>
          <cell r="H4891"/>
          <cell r="I4891"/>
          <cell r="J4891"/>
        </row>
        <row r="4892">
          <cell r="C4892" t="str">
            <v>GASOLINA BLANCA</v>
          </cell>
          <cell r="D4892" t="str">
            <v>25901001-0004</v>
          </cell>
          <cell r="E4892" t="str">
            <v>Pieza</v>
          </cell>
          <cell r="F4892" t="str">
            <v>25901</v>
          </cell>
          <cell r="G4892" t="str">
            <v>11510</v>
          </cell>
          <cell r="H4892"/>
          <cell r="I4892"/>
          <cell r="J4892"/>
        </row>
        <row r="4893">
          <cell r="C4893" t="str">
            <v>ACETONA</v>
          </cell>
          <cell r="D4893" t="str">
            <v>25901001-0005</v>
          </cell>
          <cell r="E4893" t="str">
            <v>GALON</v>
          </cell>
          <cell r="F4893" t="str">
            <v>25901</v>
          </cell>
          <cell r="G4893" t="str">
            <v>11510</v>
          </cell>
          <cell r="H4893"/>
          <cell r="I4893"/>
          <cell r="J4893"/>
        </row>
        <row r="4894">
          <cell r="C4894" t="str">
            <v>VALE DE GASOLINA DE $200 PESOS - SERVICIOS PUBLICOS</v>
          </cell>
          <cell r="D4894" t="str">
            <v>26102001-0004</v>
          </cell>
          <cell r="E4894" t="str">
            <v>Pieza</v>
          </cell>
          <cell r="F4894" t="str">
            <v>26102</v>
          </cell>
          <cell r="G4894" t="str">
            <v>11510</v>
          </cell>
          <cell r="H4894"/>
          <cell r="I4894"/>
          <cell r="J4894"/>
        </row>
        <row r="4895">
          <cell r="C4895" t="str">
            <v>VALE DE GASOLINA DE $100 PESOS - SERVICIOS PUBLICOS</v>
          </cell>
          <cell r="D4895" t="str">
            <v>26102001-0005</v>
          </cell>
          <cell r="E4895" t="str">
            <v>Pieza</v>
          </cell>
          <cell r="F4895" t="str">
            <v>26102</v>
          </cell>
          <cell r="G4895" t="str">
            <v>11510</v>
          </cell>
          <cell r="H4895"/>
          <cell r="I4895"/>
          <cell r="J4895"/>
        </row>
        <row r="4896">
          <cell r="C4896" t="str">
            <v>VALE DE GASOLINA DE $50 PESOS - SERVICIOS PUBLICOS</v>
          </cell>
          <cell r="D4896" t="str">
            <v>26102001-0006</v>
          </cell>
          <cell r="E4896" t="str">
            <v>Pieza</v>
          </cell>
          <cell r="F4896" t="str">
            <v>26102</v>
          </cell>
          <cell r="G4896" t="str">
            <v>11510</v>
          </cell>
          <cell r="H4896"/>
          <cell r="I4896"/>
          <cell r="J4896"/>
        </row>
        <row r="4897">
          <cell r="C4897" t="str">
            <v>VALE DE GASOLINA DE $30 PESOS - SERVICIOS PUBLICOS</v>
          </cell>
          <cell r="D4897" t="str">
            <v>26102001-0007</v>
          </cell>
          <cell r="E4897" t="str">
            <v>Pieza</v>
          </cell>
          <cell r="F4897" t="str">
            <v>26102</v>
          </cell>
          <cell r="G4897" t="str">
            <v>11510</v>
          </cell>
          <cell r="H4897"/>
          <cell r="I4897"/>
          <cell r="J4897"/>
        </row>
        <row r="4898">
          <cell r="C4898" t="str">
            <v>VALE DE GASOLINA DE $20 PESOS - SERVICIOS PUBLICOS</v>
          </cell>
          <cell r="D4898" t="str">
            <v>26102001-0008</v>
          </cell>
          <cell r="E4898" t="str">
            <v>Pieza</v>
          </cell>
          <cell r="F4898" t="str">
            <v>26102</v>
          </cell>
          <cell r="G4898" t="str">
            <v>11510</v>
          </cell>
          <cell r="H4898"/>
          <cell r="I4898"/>
          <cell r="J4898"/>
        </row>
        <row r="4899">
          <cell r="C4899" t="str">
            <v>VALE DE GASOLINA DE $10 PESOS - SERVICIOS PUBLICOS</v>
          </cell>
          <cell r="D4899" t="str">
            <v>26102001-0009</v>
          </cell>
          <cell r="E4899" t="str">
            <v>Pieza</v>
          </cell>
          <cell r="F4899" t="str">
            <v>26102</v>
          </cell>
          <cell r="G4899" t="str">
            <v>11510</v>
          </cell>
          <cell r="H4899"/>
          <cell r="I4899"/>
          <cell r="J4899"/>
        </row>
        <row r="4900">
          <cell r="C4900" t="str">
            <v>VALE DE GASOLINA DE $5 PESOS - SERVICIOS PUBLICOS</v>
          </cell>
          <cell r="D4900" t="str">
            <v>26102001-0010</v>
          </cell>
          <cell r="E4900" t="str">
            <v>Pieza</v>
          </cell>
          <cell r="F4900" t="str">
            <v>26102</v>
          </cell>
          <cell r="G4900" t="str">
            <v>11510</v>
          </cell>
          <cell r="H4900"/>
          <cell r="I4900"/>
          <cell r="J4900"/>
        </row>
        <row r="4901">
          <cell r="C4901" t="str">
            <v>VALE DE GASOLINA DE $1 PESO - SERVICIOS PUBLICOS</v>
          </cell>
          <cell r="D4901" t="str">
            <v>26102001-0011</v>
          </cell>
          <cell r="E4901" t="str">
            <v>Pieza</v>
          </cell>
          <cell r="F4901" t="str">
            <v>26102</v>
          </cell>
          <cell r="G4901" t="str">
            <v>11510</v>
          </cell>
          <cell r="H4901"/>
          <cell r="I4901"/>
          <cell r="J4901"/>
        </row>
        <row r="4902">
          <cell r="C4902" t="str">
            <v>VALE DE GASOLINA DE $2 PESOS - SERVICIOS PUBLICOS</v>
          </cell>
          <cell r="D4902" t="str">
            <v>26102001-0012</v>
          </cell>
          <cell r="E4902" t="str">
            <v>Pieza</v>
          </cell>
          <cell r="F4902" t="str">
            <v>26102</v>
          </cell>
          <cell r="G4902" t="str">
            <v>11510</v>
          </cell>
          <cell r="H4902"/>
          <cell r="I4902"/>
          <cell r="J4902"/>
        </row>
        <row r="4903">
          <cell r="C4903" t="str">
            <v>VALE DE GASOLINA DE $15 PESOS - SERVICIOS PUBLICOS</v>
          </cell>
          <cell r="D4903" t="str">
            <v>26102001-0013</v>
          </cell>
          <cell r="E4903" t="str">
            <v>Pieza</v>
          </cell>
          <cell r="F4903" t="str">
            <v>26102</v>
          </cell>
          <cell r="G4903" t="str">
            <v>11510</v>
          </cell>
          <cell r="H4903"/>
          <cell r="I4903"/>
          <cell r="J4903"/>
        </row>
        <row r="4904">
          <cell r="C4904" t="str">
            <v>VALE DE GASOLINA DE $25 PESOS - SERVICIOS PUBLICOS</v>
          </cell>
          <cell r="D4904" t="str">
            <v>26102001-0014</v>
          </cell>
          <cell r="E4904" t="str">
            <v>Pieza</v>
          </cell>
          <cell r="F4904" t="str">
            <v>26102</v>
          </cell>
          <cell r="G4904" t="str">
            <v>11510</v>
          </cell>
          <cell r="H4904"/>
          <cell r="I4904"/>
          <cell r="J4904"/>
        </row>
        <row r="4905">
          <cell r="C4905" t="str">
            <v>VALE DE GASOLINA DE $500 PESOS - SERVICIOS PUBLICOS</v>
          </cell>
          <cell r="D4905" t="str">
            <v>26102001-0015</v>
          </cell>
          <cell r="E4905" t="str">
            <v>Pieza</v>
          </cell>
          <cell r="F4905" t="str">
            <v>26102</v>
          </cell>
          <cell r="G4905" t="str">
            <v>11510</v>
          </cell>
          <cell r="H4905"/>
          <cell r="I4905"/>
          <cell r="J4905"/>
        </row>
        <row r="4906">
          <cell r="C4906" t="str">
            <v>VALE DE GASOLINA DE $300 PESOS - SERVICIOS PUBLICOS</v>
          </cell>
          <cell r="D4906" t="str">
            <v>26102001-0016</v>
          </cell>
          <cell r="E4906" t="str">
            <v>Pieza</v>
          </cell>
          <cell r="F4906" t="str">
            <v>26102</v>
          </cell>
          <cell r="G4906" t="str">
            <v>11510</v>
          </cell>
          <cell r="H4906"/>
          <cell r="I4906"/>
          <cell r="J4906"/>
        </row>
        <row r="4907">
          <cell r="C4907" t="str">
            <v>VALE DE GASOLINA DE $400 PESOS - SERVICIOS PUBLICOS</v>
          </cell>
          <cell r="D4907" t="str">
            <v>26102001-0017</v>
          </cell>
          <cell r="E4907" t="str">
            <v>Pieza</v>
          </cell>
          <cell r="F4907" t="str">
            <v>26102</v>
          </cell>
          <cell r="G4907" t="str">
            <v>11510</v>
          </cell>
          <cell r="H4907"/>
          <cell r="I4907"/>
          <cell r="J4907"/>
        </row>
        <row r="4908">
          <cell r="C4908" t="str">
            <v>DISPERSION ELECTRONICA DE COMBUSTIBLE PARA SERVICIOS PUBLICOS</v>
          </cell>
          <cell r="D4908" t="str">
            <v>26102001-0019</v>
          </cell>
          <cell r="E4908" t="str">
            <v>PESOS</v>
          </cell>
          <cell r="F4908" t="str">
            <v>26102</v>
          </cell>
          <cell r="G4908" t="str">
            <v>11510</v>
          </cell>
          <cell r="H4908"/>
          <cell r="I4908"/>
          <cell r="J4908"/>
        </row>
        <row r="4909">
          <cell r="C4909" t="str">
            <v>LIQUIDO DE FRENOS</v>
          </cell>
          <cell r="D4909" t="str">
            <v>26102001-0021</v>
          </cell>
          <cell r="E4909" t="str">
            <v>Pieza</v>
          </cell>
          <cell r="F4909" t="str">
            <v>26102</v>
          </cell>
          <cell r="G4909" t="str">
            <v>11510</v>
          </cell>
          <cell r="H4909"/>
          <cell r="I4909"/>
          <cell r="J4909"/>
        </row>
        <row r="4910">
          <cell r="C4910" t="str">
            <v>ACEITE DE MOTOR</v>
          </cell>
          <cell r="D4910" t="str">
            <v>26102001-0022</v>
          </cell>
          <cell r="E4910" t="str">
            <v>Pieza</v>
          </cell>
          <cell r="F4910" t="str">
            <v>26102</v>
          </cell>
          <cell r="G4910" t="str">
            <v>11510</v>
          </cell>
          <cell r="H4910"/>
          <cell r="I4910"/>
          <cell r="J4910"/>
        </row>
        <row r="4911">
          <cell r="C4911" t="str">
            <v>ANTICONGELANTE</v>
          </cell>
          <cell r="D4911" t="str">
            <v>26102001-0023</v>
          </cell>
          <cell r="E4911" t="str">
            <v>Pieza</v>
          </cell>
          <cell r="F4911" t="str">
            <v>26102</v>
          </cell>
          <cell r="G4911" t="str">
            <v>11510</v>
          </cell>
          <cell r="H4911"/>
          <cell r="I4911"/>
          <cell r="J4911"/>
        </row>
        <row r="4912">
          <cell r="C4912" t="str">
            <v>LIQUIDO DIRECCION HIDRAULICA</v>
          </cell>
          <cell r="D4912" t="str">
            <v>26102001-0024</v>
          </cell>
          <cell r="E4912" t="str">
            <v>Pieza</v>
          </cell>
          <cell r="F4912" t="str">
            <v>26102</v>
          </cell>
          <cell r="G4912" t="str">
            <v>11510</v>
          </cell>
          <cell r="H4912"/>
          <cell r="I4912"/>
          <cell r="J4912"/>
        </row>
        <row r="4913">
          <cell r="C4913" t="str">
            <v>VALE DE GASOLINA DE $200 PESOS - SERVICIOS ADMINISTRATIVOS</v>
          </cell>
          <cell r="D4913" t="str">
            <v>26103001-0006</v>
          </cell>
          <cell r="E4913" t="str">
            <v>Pieza</v>
          </cell>
          <cell r="F4913" t="str">
            <v>26103</v>
          </cell>
          <cell r="G4913" t="str">
            <v>11510</v>
          </cell>
          <cell r="H4913"/>
          <cell r="I4913"/>
          <cell r="J4913"/>
        </row>
        <row r="4914">
          <cell r="C4914" t="str">
            <v>VALE DE GASOLINA DE $100 PESOS - SERVICIOS ADMINISTRATIVOS</v>
          </cell>
          <cell r="D4914" t="str">
            <v>26103001-0007</v>
          </cell>
          <cell r="E4914" t="str">
            <v>Pieza</v>
          </cell>
          <cell r="F4914" t="str">
            <v>26103</v>
          </cell>
          <cell r="G4914" t="str">
            <v>11510</v>
          </cell>
          <cell r="H4914"/>
          <cell r="I4914"/>
          <cell r="J4914"/>
        </row>
        <row r="4915">
          <cell r="C4915" t="str">
            <v>VALE DE GASOLINA DE $50 PESOS - SERVICIOS ADMINISTRATIVOS</v>
          </cell>
          <cell r="D4915" t="str">
            <v>26103001-0008</v>
          </cell>
          <cell r="E4915" t="str">
            <v>Pieza</v>
          </cell>
          <cell r="F4915" t="str">
            <v>26103</v>
          </cell>
          <cell r="G4915" t="str">
            <v>11510</v>
          </cell>
          <cell r="H4915"/>
          <cell r="I4915"/>
          <cell r="J4915"/>
        </row>
        <row r="4916">
          <cell r="C4916" t="str">
            <v>VALE DE GASOLINA DE $30 PESOS - SERVICIOS ADMINISTRATIVOS</v>
          </cell>
          <cell r="D4916" t="str">
            <v>26103001-0009</v>
          </cell>
          <cell r="E4916" t="str">
            <v>Pieza</v>
          </cell>
          <cell r="F4916" t="str">
            <v>26103</v>
          </cell>
          <cell r="G4916" t="str">
            <v>11510</v>
          </cell>
          <cell r="H4916"/>
          <cell r="I4916"/>
          <cell r="J4916"/>
        </row>
        <row r="4917">
          <cell r="C4917" t="str">
            <v>VALE DE GASOLINA DE $20 PESOS - SERVICIOS ADMINISTRATIVOS</v>
          </cell>
          <cell r="D4917" t="str">
            <v>26103001-0010</v>
          </cell>
          <cell r="E4917" t="str">
            <v>Pieza</v>
          </cell>
          <cell r="F4917" t="str">
            <v>26103</v>
          </cell>
          <cell r="G4917" t="str">
            <v>11510</v>
          </cell>
          <cell r="H4917"/>
          <cell r="I4917"/>
          <cell r="J4917"/>
        </row>
        <row r="4918">
          <cell r="C4918" t="str">
            <v>VALE DE GASOLINA DE $10 PESOS - SERVICIOS ADMINISTRATIVOS</v>
          </cell>
          <cell r="D4918" t="str">
            <v>26103001-0011</v>
          </cell>
          <cell r="E4918" t="str">
            <v>Pieza</v>
          </cell>
          <cell r="F4918" t="str">
            <v>26103</v>
          </cell>
          <cell r="G4918" t="str">
            <v>11510</v>
          </cell>
          <cell r="H4918"/>
          <cell r="I4918"/>
          <cell r="J4918"/>
        </row>
        <row r="4919">
          <cell r="C4919" t="str">
            <v>VALE DE GASOLINA DE $5 PESOS - SERVICIOS ADMINISTRATIVOS</v>
          </cell>
          <cell r="D4919" t="str">
            <v>26103001-0012</v>
          </cell>
          <cell r="E4919" t="str">
            <v>Pieza</v>
          </cell>
          <cell r="F4919" t="str">
            <v>26103</v>
          </cell>
          <cell r="G4919" t="str">
            <v>11510</v>
          </cell>
          <cell r="H4919"/>
          <cell r="I4919"/>
          <cell r="J4919"/>
        </row>
        <row r="4920">
          <cell r="C4920" t="str">
            <v>VALE DE GASOLINA DE $1 PESO - SERVICIOS ADMINISTRATIVOS</v>
          </cell>
          <cell r="D4920" t="str">
            <v>26103001-0013</v>
          </cell>
          <cell r="E4920" t="str">
            <v>Pieza</v>
          </cell>
          <cell r="F4920" t="str">
            <v>26103</v>
          </cell>
          <cell r="G4920" t="str">
            <v>11510</v>
          </cell>
          <cell r="H4920"/>
          <cell r="I4920"/>
          <cell r="J4920"/>
        </row>
        <row r="4921">
          <cell r="C4921" t="str">
            <v>VALE DE GASOLINA DE $2 PESOS - SERVICIOS ADMINISTRATIVOS</v>
          </cell>
          <cell r="D4921" t="str">
            <v>26103001-0014</v>
          </cell>
          <cell r="E4921" t="str">
            <v>Pieza</v>
          </cell>
          <cell r="F4921" t="str">
            <v>26103</v>
          </cell>
          <cell r="G4921" t="str">
            <v>11510</v>
          </cell>
          <cell r="H4921"/>
          <cell r="I4921"/>
          <cell r="J4921"/>
        </row>
        <row r="4922">
          <cell r="C4922" t="str">
            <v>VALE DE GASOLINA DE $15 PESOS - SERVICIOS ADMINISTRATIVOS</v>
          </cell>
          <cell r="D4922" t="str">
            <v>26103001-0015</v>
          </cell>
          <cell r="E4922" t="str">
            <v>Pieza</v>
          </cell>
          <cell r="F4922" t="str">
            <v>26103</v>
          </cell>
          <cell r="G4922" t="str">
            <v>11510</v>
          </cell>
          <cell r="H4922"/>
          <cell r="I4922"/>
          <cell r="J4922"/>
        </row>
        <row r="4923">
          <cell r="C4923" t="str">
            <v>VALE DE GASOLINA DE $25 PESOS - SERVICIOS ADMINISTRATIVOS</v>
          </cell>
          <cell r="D4923" t="str">
            <v>26103001-0016</v>
          </cell>
          <cell r="E4923" t="str">
            <v>Pieza</v>
          </cell>
          <cell r="F4923" t="str">
            <v>26103</v>
          </cell>
          <cell r="G4923" t="str">
            <v>11510</v>
          </cell>
          <cell r="H4923"/>
          <cell r="I4923"/>
          <cell r="J4923"/>
        </row>
        <row r="4924">
          <cell r="C4924" t="str">
            <v>VALE DE GASOLINA DE $500 PESOS - SERVICIOS ADMINISTRATIVOS</v>
          </cell>
          <cell r="D4924" t="str">
            <v>26103001-0017</v>
          </cell>
          <cell r="E4924" t="str">
            <v>Pieza</v>
          </cell>
          <cell r="F4924" t="str">
            <v>26103</v>
          </cell>
          <cell r="G4924" t="str">
            <v>11510</v>
          </cell>
          <cell r="H4924"/>
          <cell r="I4924"/>
          <cell r="J4924"/>
        </row>
        <row r="4925">
          <cell r="C4925" t="str">
            <v>VALE DE GASOLINA DE $300 PESOS - SERVICIOS ADMINISTRATIVOS</v>
          </cell>
          <cell r="D4925" t="str">
            <v>26103001-0018</v>
          </cell>
          <cell r="E4925" t="str">
            <v>Pieza</v>
          </cell>
          <cell r="F4925" t="str">
            <v>26103</v>
          </cell>
          <cell r="G4925" t="str">
            <v>11510</v>
          </cell>
          <cell r="H4925"/>
          <cell r="I4925"/>
          <cell r="J4925"/>
        </row>
        <row r="4926">
          <cell r="C4926" t="str">
            <v>VALE DE GASOLINA DE $400 PESOS - SERVICIOS ADMINISTRATIVOS</v>
          </cell>
          <cell r="D4926" t="str">
            <v>26103001-0019</v>
          </cell>
          <cell r="E4926" t="str">
            <v>Pieza</v>
          </cell>
          <cell r="F4926" t="str">
            <v>26103</v>
          </cell>
          <cell r="G4926" t="str">
            <v>11510</v>
          </cell>
          <cell r="H4926"/>
          <cell r="I4926"/>
          <cell r="J4926"/>
        </row>
        <row r="4927">
          <cell r="C4927" t="str">
            <v>DISPERSION ELECTRONICA DE COMBUSTIBLE PARA SERVICIOS ADMINISTRATIVOS</v>
          </cell>
          <cell r="D4927" t="str">
            <v>26103001-0031</v>
          </cell>
          <cell r="E4927" t="str">
            <v>PESOS</v>
          </cell>
          <cell r="F4927" t="str">
            <v>26103</v>
          </cell>
          <cell r="G4927" t="str">
            <v>11510</v>
          </cell>
          <cell r="H4927"/>
          <cell r="I4927"/>
          <cell r="J4927"/>
        </row>
        <row r="4928">
          <cell r="C4928" t="str">
            <v>ACEITE DE MOTOR</v>
          </cell>
          <cell r="D4928" t="str">
            <v>26103001-0032</v>
          </cell>
          <cell r="E4928" t="str">
            <v>Pieza</v>
          </cell>
          <cell r="F4928" t="str">
            <v>26103</v>
          </cell>
          <cell r="G4928" t="str">
            <v>11510</v>
          </cell>
          <cell r="H4928"/>
          <cell r="I4928"/>
          <cell r="J4928"/>
        </row>
        <row r="4929">
          <cell r="C4929" t="str">
            <v>LIQUIDO DE FRENOS</v>
          </cell>
          <cell r="D4929" t="str">
            <v>26103001-0033</v>
          </cell>
          <cell r="E4929" t="str">
            <v>Pieza</v>
          </cell>
          <cell r="F4929" t="str">
            <v>26103</v>
          </cell>
          <cell r="G4929" t="str">
            <v>11510</v>
          </cell>
          <cell r="H4929"/>
          <cell r="I4929"/>
          <cell r="J4929"/>
        </row>
        <row r="4930">
          <cell r="C4930" t="str">
            <v>ANTICONGELANTE</v>
          </cell>
          <cell r="D4930" t="str">
            <v>26103001-0034</v>
          </cell>
          <cell r="E4930" t="str">
            <v>Pieza</v>
          </cell>
          <cell r="F4930" t="str">
            <v>26103</v>
          </cell>
          <cell r="G4930" t="str">
            <v>11510</v>
          </cell>
          <cell r="H4930"/>
          <cell r="I4930"/>
          <cell r="J4930"/>
        </row>
        <row r="4931">
          <cell r="C4931" t="str">
            <v>ACEITE DE MOTOR</v>
          </cell>
          <cell r="D4931" t="str">
            <v>26103001-0035</v>
          </cell>
          <cell r="E4931" t="str">
            <v>LITRO</v>
          </cell>
          <cell r="F4931" t="str">
            <v>26103</v>
          </cell>
          <cell r="G4931" t="str">
            <v>11510</v>
          </cell>
          <cell r="H4931"/>
          <cell r="I4931"/>
          <cell r="J4931"/>
        </row>
        <row r="4932">
          <cell r="C4932" t="str">
            <v>LIQUIDO DE FRENOS</v>
          </cell>
          <cell r="D4932" t="str">
            <v>26103001-0036</v>
          </cell>
          <cell r="E4932" t="str">
            <v>LITRO</v>
          </cell>
          <cell r="F4932" t="str">
            <v>26103</v>
          </cell>
          <cell r="G4932" t="str">
            <v>11510</v>
          </cell>
          <cell r="H4932"/>
          <cell r="I4932"/>
          <cell r="J4932"/>
        </row>
        <row r="4933">
          <cell r="C4933" t="str">
            <v>ANTICONGELANTE</v>
          </cell>
          <cell r="D4933" t="str">
            <v>26103001-0037</v>
          </cell>
          <cell r="E4933" t="str">
            <v>Pieza</v>
          </cell>
          <cell r="F4933" t="str">
            <v>26103</v>
          </cell>
          <cell r="G4933" t="str">
            <v>11510</v>
          </cell>
          <cell r="H4933"/>
          <cell r="I4933"/>
          <cell r="J4933"/>
        </row>
        <row r="4934">
          <cell r="C4934" t="str">
            <v>VALE DE GASOLINA DE $180 PESOS - SERVICIOS ADMINISTRATIVOS</v>
          </cell>
          <cell r="D4934" t="str">
            <v>26103001-0038</v>
          </cell>
          <cell r="E4934" t="str">
            <v>Pieza</v>
          </cell>
          <cell r="F4934" t="str">
            <v>26103</v>
          </cell>
          <cell r="G4934" t="str">
            <v>11510</v>
          </cell>
          <cell r="H4934"/>
          <cell r="I4934"/>
          <cell r="J4934"/>
        </row>
        <row r="4935">
          <cell r="C4935" t="str">
            <v>VALE DE GASOLINA DE $160 PESOS - SERVICIOS ADMINISTRATIVOS</v>
          </cell>
          <cell r="D4935" t="str">
            <v>26103001-0039</v>
          </cell>
          <cell r="E4935" t="str">
            <v>Pieza</v>
          </cell>
          <cell r="F4935" t="str">
            <v>26103</v>
          </cell>
          <cell r="G4935" t="str">
            <v>11510</v>
          </cell>
          <cell r="H4935"/>
          <cell r="I4935"/>
          <cell r="J4935"/>
        </row>
        <row r="4936">
          <cell r="C4936" t="str">
            <v>VALE DE GASOLINA DE $150 PESOS - SERVICIOS ADMINISTRATIVOS</v>
          </cell>
          <cell r="D4936" t="str">
            <v>26103001-0040</v>
          </cell>
          <cell r="E4936" t="str">
            <v>Pieza</v>
          </cell>
          <cell r="F4936" t="str">
            <v>26103</v>
          </cell>
          <cell r="G4936" t="str">
            <v>11510</v>
          </cell>
          <cell r="H4936"/>
          <cell r="I4936"/>
          <cell r="J4936"/>
        </row>
        <row r="4937">
          <cell r="C4937" t="str">
            <v>VALE DE GASOLINA DE $150 PESOS - SERVICIOS PUBLICOS</v>
          </cell>
          <cell r="D4937" t="str">
            <v>26103001-0041</v>
          </cell>
          <cell r="E4937" t="str">
            <v>Pieza</v>
          </cell>
          <cell r="F4937" t="str">
            <v>26103</v>
          </cell>
          <cell r="G4937" t="str">
            <v>11510</v>
          </cell>
          <cell r="H4937"/>
          <cell r="I4937"/>
          <cell r="J4937"/>
        </row>
        <row r="4938">
          <cell r="C4938" t="str">
            <v>AFLOJATODO</v>
          </cell>
          <cell r="D4938" t="str">
            <v>26103001-0042</v>
          </cell>
          <cell r="E4938" t="str">
            <v>Pieza</v>
          </cell>
          <cell r="F4938" t="str">
            <v>26103</v>
          </cell>
          <cell r="G4938" t="str">
            <v>11510</v>
          </cell>
          <cell r="H4938"/>
          <cell r="I4938"/>
          <cell r="J4938"/>
        </row>
        <row r="4939">
          <cell r="C4939" t="str">
            <v>VALE DE GASOLINA DE $200 PESOS - SERVIDORES PUBLICOS</v>
          </cell>
          <cell r="D4939" t="str">
            <v>26104001-0003</v>
          </cell>
          <cell r="E4939" t="str">
            <v>Pieza</v>
          </cell>
          <cell r="F4939" t="str">
            <v>26104</v>
          </cell>
          <cell r="G4939" t="str">
            <v>11510</v>
          </cell>
          <cell r="H4939"/>
          <cell r="I4939"/>
          <cell r="J4939"/>
        </row>
        <row r="4940">
          <cell r="C4940" t="str">
            <v>VALE DE GASOLINA DE $100 PESOS - SERVIDORES PUBLICOS</v>
          </cell>
          <cell r="D4940" t="str">
            <v>26104001-0004</v>
          </cell>
          <cell r="E4940" t="str">
            <v>Pieza</v>
          </cell>
          <cell r="F4940" t="str">
            <v>26104</v>
          </cell>
          <cell r="G4940" t="str">
            <v>11510</v>
          </cell>
          <cell r="H4940"/>
          <cell r="I4940"/>
          <cell r="J4940"/>
        </row>
        <row r="4941">
          <cell r="C4941" t="str">
            <v>VALE DE GASOLINA DE $50 PESOS - SERVIDORES PUBLICOS</v>
          </cell>
          <cell r="D4941" t="str">
            <v>26104001-0005</v>
          </cell>
          <cell r="E4941" t="str">
            <v>Pieza</v>
          </cell>
          <cell r="F4941" t="str">
            <v>26104</v>
          </cell>
          <cell r="G4941" t="str">
            <v>11510</v>
          </cell>
          <cell r="H4941"/>
          <cell r="I4941"/>
          <cell r="J4941"/>
        </row>
        <row r="4942">
          <cell r="C4942" t="str">
            <v>VALE DE GASOLINA DE $30 PESOS - SERVIDORES PUBLICOS</v>
          </cell>
          <cell r="D4942" t="str">
            <v>26104001-0006</v>
          </cell>
          <cell r="E4942" t="str">
            <v>Pieza</v>
          </cell>
          <cell r="F4942" t="str">
            <v>26104</v>
          </cell>
          <cell r="G4942" t="str">
            <v>11510</v>
          </cell>
          <cell r="H4942"/>
          <cell r="I4942"/>
          <cell r="J4942"/>
        </row>
        <row r="4943">
          <cell r="C4943" t="str">
            <v>VALE DE GASOLINA DE $20 PESOS - SERVIDORES PUBLICOS</v>
          </cell>
          <cell r="D4943" t="str">
            <v>26104001-0007</v>
          </cell>
          <cell r="E4943" t="str">
            <v>Pieza</v>
          </cell>
          <cell r="F4943" t="str">
            <v>26104</v>
          </cell>
          <cell r="G4943" t="str">
            <v>11510</v>
          </cell>
          <cell r="H4943"/>
          <cell r="I4943"/>
          <cell r="J4943"/>
        </row>
        <row r="4944">
          <cell r="C4944" t="str">
            <v>VALE DE GASOLINA DE $10 PESOS - SERVIDORES PUBLICOS</v>
          </cell>
          <cell r="D4944" t="str">
            <v>26104001-0008</v>
          </cell>
          <cell r="E4944" t="str">
            <v>Pieza</v>
          </cell>
          <cell r="F4944" t="str">
            <v>26104</v>
          </cell>
          <cell r="G4944" t="str">
            <v>11510</v>
          </cell>
          <cell r="H4944"/>
          <cell r="I4944"/>
          <cell r="J4944"/>
        </row>
        <row r="4945">
          <cell r="C4945" t="str">
            <v>VALE DE GASOLINA DE $5 PESOS - SERVIDORES PUBLICOS</v>
          </cell>
          <cell r="D4945" t="str">
            <v>26104001-0009</v>
          </cell>
          <cell r="E4945" t="str">
            <v>Pieza</v>
          </cell>
          <cell r="F4945" t="str">
            <v>26104</v>
          </cell>
          <cell r="G4945" t="str">
            <v>11510</v>
          </cell>
          <cell r="H4945"/>
          <cell r="I4945"/>
          <cell r="J4945"/>
        </row>
        <row r="4946">
          <cell r="C4946" t="str">
            <v>VALE DE GASOLINA DE $1 PESO - SERVIDORES PUBLICOS</v>
          </cell>
          <cell r="D4946" t="str">
            <v>26104001-0010</v>
          </cell>
          <cell r="E4946" t="str">
            <v>Pieza</v>
          </cell>
          <cell r="F4946" t="str">
            <v>26104</v>
          </cell>
          <cell r="G4946" t="str">
            <v>11510</v>
          </cell>
          <cell r="H4946"/>
          <cell r="I4946"/>
          <cell r="J4946"/>
        </row>
        <row r="4947">
          <cell r="C4947" t="str">
            <v>VALE DE GASOLINA DE $2 PESOS - SERVIDORES PUBLICOS</v>
          </cell>
          <cell r="D4947" t="str">
            <v>26104001-0011</v>
          </cell>
          <cell r="E4947" t="str">
            <v>Pieza</v>
          </cell>
          <cell r="F4947" t="str">
            <v>26104</v>
          </cell>
          <cell r="G4947" t="str">
            <v>11510</v>
          </cell>
          <cell r="H4947"/>
          <cell r="I4947"/>
          <cell r="J4947"/>
        </row>
        <row r="4948">
          <cell r="C4948" t="str">
            <v>VALE DE GASOLINA DE $15 PESOS - SERVIDORES PUBLICOS</v>
          </cell>
          <cell r="D4948" t="str">
            <v>26104001-0012</v>
          </cell>
          <cell r="E4948" t="str">
            <v>Pieza</v>
          </cell>
          <cell r="F4948" t="str">
            <v>26104</v>
          </cell>
          <cell r="G4948" t="str">
            <v>11510</v>
          </cell>
          <cell r="H4948"/>
          <cell r="I4948"/>
          <cell r="J4948"/>
        </row>
        <row r="4949">
          <cell r="C4949" t="str">
            <v>VALE DE GASOLINA DE $25 PESOS - SERVIDORES PUBLICOS</v>
          </cell>
          <cell r="D4949" t="str">
            <v>26104001-0013</v>
          </cell>
          <cell r="E4949" t="str">
            <v>Pieza</v>
          </cell>
          <cell r="F4949" t="str">
            <v>26104</v>
          </cell>
          <cell r="G4949" t="str">
            <v>11510</v>
          </cell>
          <cell r="H4949"/>
          <cell r="I4949"/>
          <cell r="J4949"/>
        </row>
        <row r="4950">
          <cell r="C4950" t="str">
            <v>VALE DE GASOLINA DE $500 PESOS - SERVIDORES PUBLICOS</v>
          </cell>
          <cell r="D4950" t="str">
            <v>26104001-0014</v>
          </cell>
          <cell r="E4950" t="str">
            <v>Pieza</v>
          </cell>
          <cell r="F4950" t="str">
            <v>26104</v>
          </cell>
          <cell r="G4950" t="str">
            <v>11510</v>
          </cell>
          <cell r="H4950"/>
          <cell r="I4950"/>
          <cell r="J4950"/>
        </row>
        <row r="4951">
          <cell r="C4951" t="str">
            <v>VALE DE GASOLINA DE $300 PESOS - SERVIDORES PUBLICOS</v>
          </cell>
          <cell r="D4951" t="str">
            <v>26104001-0015</v>
          </cell>
          <cell r="E4951" t="str">
            <v>Pieza</v>
          </cell>
          <cell r="F4951" t="str">
            <v>26104</v>
          </cell>
          <cell r="G4951" t="str">
            <v>11510</v>
          </cell>
          <cell r="H4951"/>
          <cell r="I4951"/>
          <cell r="J4951"/>
        </row>
        <row r="4952">
          <cell r="C4952" t="str">
            <v>VALE DE GASOLINA DE $400 PESOS - SERVIDORES PUBLICOS</v>
          </cell>
          <cell r="D4952" t="str">
            <v>26104001-0016</v>
          </cell>
          <cell r="E4952" t="str">
            <v>Pieza</v>
          </cell>
          <cell r="F4952" t="str">
            <v>26104</v>
          </cell>
          <cell r="G4952" t="str">
            <v>11510</v>
          </cell>
          <cell r="H4952"/>
          <cell r="I4952"/>
          <cell r="J4952"/>
        </row>
        <row r="4953">
          <cell r="C4953" t="str">
            <v>DISPERSION ELECTRONICA DE COMBUSTIBLE PARA SERVIDORES PUBLICOS</v>
          </cell>
          <cell r="D4953" t="str">
            <v>26104001-0017</v>
          </cell>
          <cell r="E4953" t="str">
            <v>PESOS</v>
          </cell>
          <cell r="F4953" t="str">
            <v>26104</v>
          </cell>
          <cell r="G4953" t="str">
            <v>11510</v>
          </cell>
          <cell r="H4953"/>
          <cell r="I4953"/>
          <cell r="J4953"/>
        </row>
        <row r="4954">
          <cell r="C4954" t="str">
            <v>ACEITE DE MOTOR</v>
          </cell>
          <cell r="D4954" t="str">
            <v>26104001-0018</v>
          </cell>
          <cell r="E4954" t="str">
            <v>LITRO</v>
          </cell>
          <cell r="F4954" t="str">
            <v>26104</v>
          </cell>
          <cell r="G4954" t="str">
            <v>11510</v>
          </cell>
          <cell r="H4954"/>
          <cell r="I4954"/>
          <cell r="J4954"/>
        </row>
        <row r="4955">
          <cell r="C4955" t="str">
            <v>ANTICONGELANTE</v>
          </cell>
          <cell r="D4955" t="str">
            <v>26104001-0019</v>
          </cell>
          <cell r="E4955" t="str">
            <v>Pieza</v>
          </cell>
          <cell r="F4955" t="str">
            <v>26104</v>
          </cell>
          <cell r="G4955" t="str">
            <v>11510</v>
          </cell>
          <cell r="H4955"/>
          <cell r="I4955"/>
          <cell r="J4955"/>
        </row>
        <row r="4956">
          <cell r="C4956" t="str">
            <v>GAS LP (SUMINISTRO )</v>
          </cell>
          <cell r="D4956" t="str">
            <v>26105001-0008</v>
          </cell>
          <cell r="E4956" t="str">
            <v>LITRO</v>
          </cell>
          <cell r="F4956" t="str">
            <v>26105</v>
          </cell>
          <cell r="G4956" t="str">
            <v>11510</v>
          </cell>
          <cell r="H4956"/>
          <cell r="I4956"/>
          <cell r="J4956"/>
        </row>
        <row r="4957">
          <cell r="C4957" t="str">
            <v>ACEITE 3 EN 1</v>
          </cell>
          <cell r="D4957" t="str">
            <v>26105001-0009</v>
          </cell>
          <cell r="E4957" t="str">
            <v>Pieza</v>
          </cell>
          <cell r="F4957" t="str">
            <v>26105</v>
          </cell>
          <cell r="G4957" t="str">
            <v>11510</v>
          </cell>
          <cell r="H4957"/>
          <cell r="I4957"/>
          <cell r="J4957"/>
        </row>
        <row r="4958">
          <cell r="C4958" t="str">
            <v>GAS NATURAL</v>
          </cell>
          <cell r="D4958" t="str">
            <v>26105001-0010</v>
          </cell>
          <cell r="E4958" t="str">
            <v>PESOS</v>
          </cell>
          <cell r="F4958" t="str">
            <v>26105</v>
          </cell>
          <cell r="G4958" t="str">
            <v>11510</v>
          </cell>
          <cell r="H4958"/>
          <cell r="I4958"/>
          <cell r="J4958"/>
        </row>
        <row r="4959">
          <cell r="C4959" t="str">
            <v>DIESEL  SUMINISTRO</v>
          </cell>
          <cell r="D4959" t="str">
            <v>26105001-0011</v>
          </cell>
          <cell r="E4959" t="str">
            <v>LITRO</v>
          </cell>
          <cell r="F4959" t="str">
            <v>26105</v>
          </cell>
          <cell r="G4959" t="str">
            <v>11510</v>
          </cell>
          <cell r="H4959"/>
          <cell r="I4959"/>
          <cell r="J4959"/>
        </row>
        <row r="4960">
          <cell r="C4960" t="str">
            <v>DIESEL SUMINISTRO</v>
          </cell>
          <cell r="D4960" t="str">
            <v>26105001-0013</v>
          </cell>
          <cell r="E4960" t="str">
            <v>PESOS</v>
          </cell>
          <cell r="F4960" t="str">
            <v>26105</v>
          </cell>
          <cell r="G4960" t="str">
            <v>11510</v>
          </cell>
          <cell r="H4960"/>
          <cell r="I4960"/>
          <cell r="J4960"/>
        </row>
        <row r="4961">
          <cell r="C4961" t="str">
            <v>ACEITE HIDRAULICO</v>
          </cell>
          <cell r="D4961" t="str">
            <v>26105001-0014</v>
          </cell>
          <cell r="E4961" t="str">
            <v>GALON</v>
          </cell>
          <cell r="F4961" t="str">
            <v>26105</v>
          </cell>
          <cell r="G4961" t="str">
            <v>11510</v>
          </cell>
          <cell r="H4961"/>
          <cell r="I4961"/>
          <cell r="J4961"/>
        </row>
        <row r="4962">
          <cell r="C4962" t="str">
            <v>GAS L.P. ( SUMINISTRO )</v>
          </cell>
          <cell r="D4962" t="str">
            <v>26105001-0015</v>
          </cell>
          <cell r="E4962" t="str">
            <v>PESOS</v>
          </cell>
          <cell r="F4962" t="str">
            <v>26105</v>
          </cell>
          <cell r="G4962" t="str">
            <v>11510</v>
          </cell>
          <cell r="H4962"/>
          <cell r="I4962"/>
          <cell r="J4962"/>
        </row>
        <row r="4963">
          <cell r="C4963" t="str">
            <v>ACEITE LUBRICANTE</v>
          </cell>
          <cell r="D4963" t="str">
            <v>26105001-0016</v>
          </cell>
          <cell r="E4963" t="str">
            <v>Pieza</v>
          </cell>
          <cell r="F4963" t="str">
            <v>26105</v>
          </cell>
          <cell r="G4963" t="str">
            <v>11510</v>
          </cell>
          <cell r="H4963"/>
          <cell r="I4963"/>
          <cell r="J4963"/>
        </row>
        <row r="4964">
          <cell r="C4964" t="str">
            <v>BANDERA</v>
          </cell>
          <cell r="D4964" t="str">
            <v>27100001-0001</v>
          </cell>
          <cell r="E4964" t="str">
            <v>Pieza</v>
          </cell>
          <cell r="F4964" t="str">
            <v>27101</v>
          </cell>
          <cell r="G4964" t="str">
            <v>11510</v>
          </cell>
          <cell r="H4964"/>
          <cell r="I4964"/>
          <cell r="J4964"/>
        </row>
        <row r="4965">
          <cell r="C4965" t="str">
            <v>BLUSA</v>
          </cell>
          <cell r="D4965" t="str">
            <v>27100002-0001</v>
          </cell>
          <cell r="E4965" t="str">
            <v>Pieza</v>
          </cell>
          <cell r="F4965" t="str">
            <v>27101</v>
          </cell>
          <cell r="G4965" t="str">
            <v>11510</v>
          </cell>
          <cell r="H4965"/>
          <cell r="I4965"/>
          <cell r="J4965"/>
        </row>
        <row r="4966">
          <cell r="C4966" t="str">
            <v>FALDA</v>
          </cell>
          <cell r="D4966" t="str">
            <v>27100002-0002</v>
          </cell>
          <cell r="E4966" t="str">
            <v>Pieza</v>
          </cell>
          <cell r="F4966" t="str">
            <v>27101</v>
          </cell>
          <cell r="G4966" t="str">
            <v>11510</v>
          </cell>
          <cell r="H4966"/>
          <cell r="I4966"/>
          <cell r="J4966"/>
        </row>
        <row r="4967">
          <cell r="C4967" t="str">
            <v>GORRA</v>
          </cell>
          <cell r="D4967" t="str">
            <v>27100003-0001</v>
          </cell>
          <cell r="E4967" t="str">
            <v>Pieza</v>
          </cell>
          <cell r="F4967" t="str">
            <v>27101</v>
          </cell>
          <cell r="G4967" t="str">
            <v>11510</v>
          </cell>
          <cell r="H4967"/>
          <cell r="I4967"/>
          <cell r="J4967"/>
        </row>
        <row r="4968">
          <cell r="C4968" t="str">
            <v>GORRA IMPERMEABLE IMPRESA IFE</v>
          </cell>
          <cell r="D4968" t="str">
            <v>27100003-0002</v>
          </cell>
          <cell r="E4968" t="str">
            <v>Pieza</v>
          </cell>
          <cell r="F4968" t="str">
            <v>27101</v>
          </cell>
          <cell r="G4968" t="str">
            <v>11510</v>
          </cell>
          <cell r="H4968"/>
          <cell r="I4968"/>
          <cell r="J4968"/>
        </row>
        <row r="4969">
          <cell r="C4969" t="str">
            <v>GORRA GABARDINA IMPRESA</v>
          </cell>
          <cell r="D4969" t="str">
            <v>27100003-0003</v>
          </cell>
          <cell r="E4969" t="str">
            <v>Pieza</v>
          </cell>
          <cell r="F4969" t="str">
            <v>27101</v>
          </cell>
          <cell r="G4969" t="str">
            <v>11510</v>
          </cell>
          <cell r="H4969"/>
          <cell r="I4969"/>
          <cell r="J4969"/>
        </row>
        <row r="4970">
          <cell r="C4970" t="str">
            <v>BROCHE ¾ PIN</v>
          </cell>
          <cell r="D4970" t="str">
            <v>27100004-0001</v>
          </cell>
          <cell r="E4970" t="str">
            <v>Pieza</v>
          </cell>
          <cell r="F4970" t="str">
            <v>27101</v>
          </cell>
          <cell r="G4970" t="str">
            <v>11510</v>
          </cell>
          <cell r="H4970"/>
          <cell r="I4970"/>
          <cell r="J4970"/>
        </row>
        <row r="4971">
          <cell r="C4971" t="str">
            <v>CAMISA DE VESTIR</v>
          </cell>
          <cell r="D4971" t="str">
            <v>27100006-0001</v>
          </cell>
          <cell r="E4971" t="str">
            <v>Pieza</v>
          </cell>
          <cell r="F4971" t="str">
            <v>27101</v>
          </cell>
          <cell r="G4971" t="str">
            <v>11510</v>
          </cell>
          <cell r="H4971"/>
          <cell r="I4971"/>
          <cell r="J4971"/>
        </row>
        <row r="4972">
          <cell r="C4972" t="str">
            <v>CAMISOLA DE MEZCLILLA</v>
          </cell>
          <cell r="D4972" t="str">
            <v>27100006-0002</v>
          </cell>
          <cell r="E4972" t="str">
            <v>Pieza</v>
          </cell>
          <cell r="F4972" t="str">
            <v>27101</v>
          </cell>
          <cell r="G4972" t="str">
            <v>11510</v>
          </cell>
          <cell r="H4972"/>
          <cell r="I4972"/>
          <cell r="J4972"/>
        </row>
        <row r="4973">
          <cell r="C4973" t="str">
            <v>SACO DE VESTIR</v>
          </cell>
          <cell r="D4973" t="str">
            <v>27100006-0003</v>
          </cell>
          <cell r="E4973" t="str">
            <v>Pieza</v>
          </cell>
          <cell r="F4973" t="str">
            <v>27101</v>
          </cell>
          <cell r="G4973" t="str">
            <v>11510</v>
          </cell>
          <cell r="H4973"/>
          <cell r="I4973"/>
          <cell r="J4973"/>
        </row>
        <row r="4974">
          <cell r="C4974" t="str">
            <v>CASACA</v>
          </cell>
          <cell r="D4974" t="str">
            <v>27100007-0001</v>
          </cell>
          <cell r="E4974" t="str">
            <v>Pieza</v>
          </cell>
          <cell r="F4974" t="str">
            <v>27101</v>
          </cell>
          <cell r="G4974" t="str">
            <v>11510</v>
          </cell>
          <cell r="H4974"/>
          <cell r="I4974"/>
          <cell r="J4974"/>
        </row>
        <row r="4975">
          <cell r="C4975" t="str">
            <v>CHALECO</v>
          </cell>
          <cell r="D4975" t="str">
            <v>27100008-0001</v>
          </cell>
          <cell r="E4975" t="str">
            <v>Pieza</v>
          </cell>
          <cell r="F4975" t="str">
            <v>27101</v>
          </cell>
          <cell r="G4975" t="str">
            <v>11510</v>
          </cell>
          <cell r="H4975"/>
          <cell r="I4975"/>
          <cell r="J4975"/>
        </row>
        <row r="4976">
          <cell r="C4976" t="str">
            <v>CHAMARRA</v>
          </cell>
          <cell r="D4976" t="str">
            <v>27100009-0002</v>
          </cell>
          <cell r="E4976" t="str">
            <v>Pieza</v>
          </cell>
          <cell r="F4976" t="str">
            <v>27101</v>
          </cell>
          <cell r="G4976" t="str">
            <v>11510</v>
          </cell>
          <cell r="H4976"/>
          <cell r="I4976"/>
          <cell r="J4976"/>
        </row>
        <row r="4977">
          <cell r="C4977" t="str">
            <v>PANTALON DE VESTIR</v>
          </cell>
          <cell r="D4977" t="str">
            <v>27100011-0001</v>
          </cell>
          <cell r="E4977" t="str">
            <v>Pieza</v>
          </cell>
          <cell r="F4977" t="str">
            <v>27101</v>
          </cell>
          <cell r="G4977" t="str">
            <v>11510</v>
          </cell>
          <cell r="H4977"/>
          <cell r="I4977"/>
          <cell r="J4977"/>
        </row>
        <row r="4978">
          <cell r="C4978" t="str">
            <v>PANTALON DE MEZCLILLA</v>
          </cell>
          <cell r="D4978" t="str">
            <v>27100011-0002</v>
          </cell>
          <cell r="E4978" t="str">
            <v>Pieza</v>
          </cell>
          <cell r="F4978" t="str">
            <v>27101</v>
          </cell>
          <cell r="G4978" t="str">
            <v>11510</v>
          </cell>
          <cell r="H4978"/>
          <cell r="I4978"/>
          <cell r="J4978"/>
        </row>
        <row r="4979">
          <cell r="C4979" t="str">
            <v>CORBATA DE VESTIR</v>
          </cell>
          <cell r="D4979" t="str">
            <v>27100012-0001</v>
          </cell>
          <cell r="E4979" t="str">
            <v>Pieza</v>
          </cell>
          <cell r="F4979" t="str">
            <v>27101</v>
          </cell>
          <cell r="G4979" t="str">
            <v>11510</v>
          </cell>
          <cell r="H4979"/>
          <cell r="I4979"/>
          <cell r="J4979"/>
        </row>
        <row r="4980">
          <cell r="C4980" t="str">
            <v>CAMISETA IMPRESA IFE</v>
          </cell>
          <cell r="D4980" t="str">
            <v>27100013-0002</v>
          </cell>
          <cell r="E4980" t="str">
            <v>Pieza</v>
          </cell>
          <cell r="F4980" t="str">
            <v>27101</v>
          </cell>
          <cell r="G4980" t="str">
            <v>11510</v>
          </cell>
          <cell r="H4980"/>
          <cell r="I4980"/>
          <cell r="J4980"/>
        </row>
        <row r="4981">
          <cell r="C4981" t="str">
            <v>PLAYERA IMPRESA IFE</v>
          </cell>
          <cell r="D4981" t="str">
            <v>27100013-0003</v>
          </cell>
          <cell r="E4981" t="str">
            <v>Pieza</v>
          </cell>
          <cell r="F4981" t="str">
            <v>27101</v>
          </cell>
          <cell r="G4981" t="str">
            <v>11510</v>
          </cell>
          <cell r="H4981"/>
          <cell r="I4981"/>
          <cell r="J4981"/>
        </row>
        <row r="4982">
          <cell r="C4982" t="str">
            <v>PLAYERA</v>
          </cell>
          <cell r="D4982" t="str">
            <v>27100013-0004</v>
          </cell>
          <cell r="E4982" t="str">
            <v>Pieza</v>
          </cell>
          <cell r="F4982" t="str">
            <v>27101</v>
          </cell>
          <cell r="G4982" t="str">
            <v>11510</v>
          </cell>
          <cell r="H4982"/>
          <cell r="I4982"/>
          <cell r="J4982"/>
        </row>
        <row r="4983">
          <cell r="C4983" t="str">
            <v>PLAYERA TIPO POLO</v>
          </cell>
          <cell r="D4983" t="str">
            <v>27100013-0005</v>
          </cell>
          <cell r="E4983" t="str">
            <v>Pieza</v>
          </cell>
          <cell r="F4983" t="str">
            <v>27101</v>
          </cell>
          <cell r="G4983" t="str">
            <v>11510</v>
          </cell>
          <cell r="H4983"/>
          <cell r="I4983"/>
          <cell r="J4983"/>
        </row>
        <row r="4984">
          <cell r="C4984" t="str">
            <v>TRAJE PARA CABALLERO</v>
          </cell>
          <cell r="D4984" t="str">
            <v>27100014-0001</v>
          </cell>
          <cell r="E4984" t="str">
            <v>JUEGO</v>
          </cell>
          <cell r="F4984" t="str">
            <v>27101</v>
          </cell>
          <cell r="G4984" t="str">
            <v>11510</v>
          </cell>
          <cell r="H4984"/>
          <cell r="I4984"/>
          <cell r="J4984"/>
        </row>
        <row r="4985">
          <cell r="C4985" t="str">
            <v>TRAJE PARA DAMA</v>
          </cell>
          <cell r="D4985" t="str">
            <v>27100014-0002</v>
          </cell>
          <cell r="E4985" t="str">
            <v>JUEGO</v>
          </cell>
          <cell r="F4985" t="str">
            <v>27101</v>
          </cell>
          <cell r="G4985" t="str">
            <v>11510</v>
          </cell>
          <cell r="H4985"/>
          <cell r="I4985"/>
          <cell r="J4985"/>
        </row>
        <row r="4986">
          <cell r="C4986" t="str">
            <v>OVEROL P/HOMBRE</v>
          </cell>
          <cell r="D4986" t="str">
            <v>27100015-0001</v>
          </cell>
          <cell r="E4986" t="str">
            <v>Pieza</v>
          </cell>
          <cell r="F4986" t="str">
            <v>27101</v>
          </cell>
          <cell r="G4986" t="str">
            <v>11510</v>
          </cell>
          <cell r="H4986"/>
          <cell r="I4986"/>
          <cell r="J4986"/>
        </row>
        <row r="4987">
          <cell r="C4987" t="str">
            <v>BATA DE GABARDINA</v>
          </cell>
          <cell r="D4987" t="str">
            <v>27100015-0002</v>
          </cell>
          <cell r="E4987" t="str">
            <v>Pieza</v>
          </cell>
          <cell r="F4987" t="str">
            <v>27101</v>
          </cell>
          <cell r="G4987" t="str">
            <v>11510</v>
          </cell>
          <cell r="H4987"/>
          <cell r="I4987"/>
          <cell r="J4987"/>
        </row>
        <row r="4988">
          <cell r="C4988" t="str">
            <v>SOMBRERO TIP CAZADOR O PESCADOR</v>
          </cell>
          <cell r="D4988" t="str">
            <v>27100016-0001</v>
          </cell>
          <cell r="E4988" t="str">
            <v>Pieza</v>
          </cell>
          <cell r="F4988" t="str">
            <v>27101</v>
          </cell>
          <cell r="G4988" t="str">
            <v>11510</v>
          </cell>
          <cell r="H4988"/>
          <cell r="I4988"/>
          <cell r="J4988"/>
        </row>
        <row r="4989">
          <cell r="C4989" t="str">
            <v>BOLSA DE DORMIR</v>
          </cell>
          <cell r="D4989" t="str">
            <v>27100016-0002</v>
          </cell>
          <cell r="E4989" t="str">
            <v>Pieza</v>
          </cell>
          <cell r="F4989" t="str">
            <v>27101</v>
          </cell>
          <cell r="G4989" t="str">
            <v>11510</v>
          </cell>
          <cell r="H4989"/>
          <cell r="I4989"/>
          <cell r="J4989"/>
        </row>
        <row r="4990">
          <cell r="C4990" t="str">
            <v>PARAGUAS</v>
          </cell>
          <cell r="D4990" t="str">
            <v>27101001-0001</v>
          </cell>
          <cell r="E4990" t="str">
            <v>Pieza</v>
          </cell>
          <cell r="F4990" t="str">
            <v>27101</v>
          </cell>
          <cell r="G4990" t="str">
            <v>11510</v>
          </cell>
          <cell r="H4990"/>
          <cell r="I4990"/>
          <cell r="J4990"/>
        </row>
        <row r="4991">
          <cell r="C4991" t="str">
            <v>FILIPINA DE CHEF</v>
          </cell>
          <cell r="D4991" t="str">
            <v>27101001-0002</v>
          </cell>
          <cell r="E4991" t="str">
            <v>Pieza</v>
          </cell>
          <cell r="F4991" t="str">
            <v>27101</v>
          </cell>
          <cell r="G4991" t="str">
            <v>11510</v>
          </cell>
          <cell r="H4991"/>
          <cell r="I4991"/>
          <cell r="J4991"/>
        </row>
        <row r="4992">
          <cell r="C4992" t="str">
            <v>FILIPINA DE SERVICIO/AYUDANTE</v>
          </cell>
          <cell r="D4992" t="str">
            <v>27101001-0003</v>
          </cell>
          <cell r="E4992" t="str">
            <v>Pieza</v>
          </cell>
          <cell r="F4992" t="str">
            <v>27101</v>
          </cell>
          <cell r="G4992" t="str">
            <v>11510</v>
          </cell>
          <cell r="H4992"/>
          <cell r="I4992"/>
          <cell r="J4992"/>
        </row>
        <row r="4993">
          <cell r="C4993" t="str">
            <v>UNIFORME DEPORTIVO (PLAYERA-SHORT-MEDIAS)</v>
          </cell>
          <cell r="D4993" t="str">
            <v>27101001-0004</v>
          </cell>
          <cell r="E4993" t="str">
            <v>JUEGO</v>
          </cell>
          <cell r="F4993" t="str">
            <v>27101</v>
          </cell>
          <cell r="G4993" t="str">
            <v>11510</v>
          </cell>
          <cell r="H4993"/>
          <cell r="I4993"/>
          <cell r="J4993"/>
        </row>
        <row r="4994">
          <cell r="C4994" t="str">
            <v>BATA INDUSTRIAL</v>
          </cell>
          <cell r="D4994" t="str">
            <v>27101001-0005</v>
          </cell>
          <cell r="E4994" t="str">
            <v>Pieza</v>
          </cell>
          <cell r="F4994" t="str">
            <v>27101</v>
          </cell>
          <cell r="G4994" t="str">
            <v>11510</v>
          </cell>
          <cell r="H4994"/>
          <cell r="I4994"/>
          <cell r="J4994"/>
        </row>
        <row r="4995">
          <cell r="C4995" t="str">
            <v>BOTIN CASUAL</v>
          </cell>
          <cell r="D4995" t="str">
            <v>27101001-0006</v>
          </cell>
          <cell r="E4995" t="str">
            <v>PAR</v>
          </cell>
          <cell r="F4995" t="str">
            <v>27101</v>
          </cell>
          <cell r="G4995" t="str">
            <v>11510</v>
          </cell>
          <cell r="H4995"/>
          <cell r="I4995"/>
          <cell r="J4995"/>
        </row>
        <row r="4996">
          <cell r="C4996" t="str">
            <v>SILBATO</v>
          </cell>
          <cell r="D4996" t="str">
            <v>27101001-0007</v>
          </cell>
          <cell r="E4996" t="str">
            <v>Pieza</v>
          </cell>
          <cell r="F4996" t="str">
            <v>27101</v>
          </cell>
          <cell r="G4996" t="str">
            <v>11510</v>
          </cell>
          <cell r="H4996"/>
          <cell r="I4996"/>
          <cell r="J4996"/>
        </row>
        <row r="4997">
          <cell r="C4997" t="str">
            <v>BLUSA CASUAL MANGA CORTA</v>
          </cell>
          <cell r="D4997" t="str">
            <v>27101001-0008</v>
          </cell>
          <cell r="E4997" t="str">
            <v>Pieza</v>
          </cell>
          <cell r="F4997" t="str">
            <v>27101</v>
          </cell>
          <cell r="G4997" t="str">
            <v>11510</v>
          </cell>
          <cell r="H4997"/>
          <cell r="I4997"/>
          <cell r="J4997"/>
        </row>
        <row r="4998">
          <cell r="C4998" t="str">
            <v>BLUSA CASUAL MANGA LARGA</v>
          </cell>
          <cell r="D4998" t="str">
            <v>27101001-0009</v>
          </cell>
          <cell r="E4998" t="str">
            <v>Pieza</v>
          </cell>
          <cell r="F4998" t="str">
            <v>27101</v>
          </cell>
          <cell r="G4998" t="str">
            <v>11510</v>
          </cell>
          <cell r="H4998"/>
          <cell r="I4998"/>
          <cell r="J4998"/>
        </row>
        <row r="4999">
          <cell r="C4999" t="str">
            <v>CAMISA CASUAL MANGA CORTA</v>
          </cell>
          <cell r="D4999" t="str">
            <v>27101001-0010</v>
          </cell>
          <cell r="E4999" t="str">
            <v>Pieza</v>
          </cell>
          <cell r="F4999" t="str">
            <v>27101</v>
          </cell>
          <cell r="G4999" t="str">
            <v>11510</v>
          </cell>
          <cell r="H4999"/>
          <cell r="I4999"/>
          <cell r="J4999"/>
        </row>
        <row r="5000">
          <cell r="C5000" t="str">
            <v>CAMISA CASUAL MANGA LARGA</v>
          </cell>
          <cell r="D5000" t="str">
            <v>27101001-0011</v>
          </cell>
          <cell r="E5000" t="str">
            <v>Pieza</v>
          </cell>
          <cell r="F5000" t="str">
            <v>27101</v>
          </cell>
          <cell r="G5000" t="str">
            <v>11510</v>
          </cell>
          <cell r="H5000"/>
          <cell r="I5000"/>
          <cell r="J5000"/>
        </row>
        <row r="5001">
          <cell r="C5001" t="str">
            <v>PANTALON DE CARGO</v>
          </cell>
          <cell r="D5001" t="str">
            <v>27101001-0012</v>
          </cell>
          <cell r="E5001" t="str">
            <v>Pieza</v>
          </cell>
          <cell r="F5001" t="str">
            <v>27101</v>
          </cell>
          <cell r="G5001" t="str">
            <v>11510</v>
          </cell>
          <cell r="H5001"/>
          <cell r="I5001"/>
          <cell r="J5001"/>
        </row>
        <row r="5002">
          <cell r="C5002" t="str">
            <v>BOTAS PARAMEDICO</v>
          </cell>
          <cell r="D5002" t="str">
            <v>27101001-0013</v>
          </cell>
          <cell r="E5002" t="str">
            <v>Pieza</v>
          </cell>
          <cell r="F5002" t="str">
            <v>27101</v>
          </cell>
          <cell r="G5002" t="str">
            <v>11510</v>
          </cell>
          <cell r="H5002"/>
          <cell r="I5002"/>
          <cell r="J5002"/>
        </row>
        <row r="5003">
          <cell r="C5003" t="str">
            <v>CHAMARRA/CHALECO</v>
          </cell>
          <cell r="D5003" t="str">
            <v>27101001-0014</v>
          </cell>
          <cell r="E5003" t="str">
            <v>Pieza</v>
          </cell>
          <cell r="F5003" t="str">
            <v>27101</v>
          </cell>
          <cell r="G5003" t="str">
            <v>11510</v>
          </cell>
          <cell r="H5003"/>
          <cell r="I5003"/>
          <cell r="J5003"/>
        </row>
        <row r="5004">
          <cell r="C5004" t="str">
            <v>SUDADERA</v>
          </cell>
          <cell r="D5004" t="str">
            <v>27101001-0015</v>
          </cell>
          <cell r="E5004" t="str">
            <v>Pieza</v>
          </cell>
          <cell r="F5004" t="str">
            <v>27101</v>
          </cell>
          <cell r="G5004" t="str">
            <v>11510</v>
          </cell>
          <cell r="H5004"/>
          <cell r="I5004"/>
          <cell r="J5004"/>
        </row>
        <row r="5005">
          <cell r="C5005" t="str">
            <v>ZAPATO</v>
          </cell>
          <cell r="D5005" t="str">
            <v>27101001-0016</v>
          </cell>
          <cell r="E5005" t="str">
            <v>PAR</v>
          </cell>
          <cell r="F5005" t="str">
            <v>27101</v>
          </cell>
          <cell r="G5005" t="str">
            <v>11510</v>
          </cell>
          <cell r="H5005"/>
          <cell r="I5005"/>
          <cell r="J5005"/>
        </row>
        <row r="5006">
          <cell r="C5006" t="str">
            <v>BOTA</v>
          </cell>
          <cell r="D5006" t="str">
            <v>27101001-0017</v>
          </cell>
          <cell r="E5006" t="str">
            <v>PAR</v>
          </cell>
          <cell r="F5006" t="str">
            <v>27101</v>
          </cell>
          <cell r="G5006" t="str">
            <v>11510</v>
          </cell>
          <cell r="H5006"/>
          <cell r="I5006"/>
          <cell r="J5006"/>
        </row>
        <row r="5007">
          <cell r="C5007" t="str">
            <v>UNIFORME EJECUTIVO DAMA (SACO-PANTALON-BLUSA)</v>
          </cell>
          <cell r="D5007" t="str">
            <v>27101001-0018</v>
          </cell>
          <cell r="E5007" t="str">
            <v>JUEGO</v>
          </cell>
          <cell r="F5007" t="str">
            <v>27101</v>
          </cell>
          <cell r="G5007" t="str">
            <v>11510</v>
          </cell>
          <cell r="H5007"/>
          <cell r="I5007"/>
          <cell r="J5007"/>
        </row>
        <row r="5008">
          <cell r="C5008" t="str">
            <v>MASCADA PARA DAMA</v>
          </cell>
          <cell r="D5008" t="str">
            <v>27101001-0019</v>
          </cell>
          <cell r="E5008" t="str">
            <v>Pieza</v>
          </cell>
          <cell r="F5008" t="str">
            <v>27101</v>
          </cell>
          <cell r="G5008" t="str">
            <v>11510</v>
          </cell>
          <cell r="H5008"/>
          <cell r="I5008"/>
          <cell r="J5008"/>
        </row>
        <row r="5009">
          <cell r="C5009" t="str">
            <v>PANTALON PARA DAMA</v>
          </cell>
          <cell r="D5009" t="str">
            <v>27101001-0020</v>
          </cell>
          <cell r="E5009" t="str">
            <v>Pieza</v>
          </cell>
          <cell r="F5009" t="str">
            <v>27101</v>
          </cell>
          <cell r="G5009" t="str">
            <v>11510</v>
          </cell>
          <cell r="H5009"/>
          <cell r="I5009"/>
          <cell r="J5009"/>
        </row>
        <row r="5010">
          <cell r="C5010" t="str">
            <v>SACO PARA DAMA</v>
          </cell>
          <cell r="D5010" t="str">
            <v>27101001-0021</v>
          </cell>
          <cell r="E5010" t="str">
            <v>Pieza</v>
          </cell>
          <cell r="F5010" t="str">
            <v>27101</v>
          </cell>
          <cell r="G5010" t="str">
            <v>11510</v>
          </cell>
          <cell r="H5010"/>
          <cell r="I5010"/>
          <cell r="J5010"/>
        </row>
        <row r="5011">
          <cell r="C5011" t="str">
            <v>BATA MEDICA</v>
          </cell>
          <cell r="D5011" t="str">
            <v>27101001-0022</v>
          </cell>
          <cell r="E5011" t="str">
            <v>Pieza</v>
          </cell>
          <cell r="F5011" t="str">
            <v>27101</v>
          </cell>
          <cell r="G5011" t="str">
            <v>11510</v>
          </cell>
          <cell r="H5011"/>
          <cell r="I5011"/>
          <cell r="J5011"/>
        </row>
        <row r="5012">
          <cell r="C5012" t="str">
            <v>BATA DE MANTENIMIENTO</v>
          </cell>
          <cell r="D5012" t="str">
            <v>27101001-0023</v>
          </cell>
          <cell r="E5012" t="str">
            <v>Pieza</v>
          </cell>
          <cell r="F5012" t="str">
            <v>27101</v>
          </cell>
          <cell r="G5012" t="str">
            <v>11510</v>
          </cell>
          <cell r="H5012"/>
          <cell r="I5012"/>
          <cell r="J5012"/>
        </row>
        <row r="5013">
          <cell r="C5013" t="str">
            <v>PENDON TRICOLOR</v>
          </cell>
          <cell r="D5013" t="str">
            <v>27101001-0024</v>
          </cell>
          <cell r="E5013" t="str">
            <v>Pieza</v>
          </cell>
          <cell r="F5013" t="str">
            <v>27101</v>
          </cell>
          <cell r="G5013" t="str">
            <v>11510</v>
          </cell>
          <cell r="H5013"/>
          <cell r="I5013"/>
          <cell r="J5013"/>
        </row>
        <row r="5014">
          <cell r="C5014" t="str">
            <v>CHALECO PARA DAMA</v>
          </cell>
          <cell r="D5014" t="str">
            <v>27101001-0025</v>
          </cell>
          <cell r="E5014" t="str">
            <v>Pieza</v>
          </cell>
          <cell r="F5014" t="str">
            <v>27101</v>
          </cell>
          <cell r="G5014" t="str">
            <v>11510</v>
          </cell>
          <cell r="H5014"/>
          <cell r="I5014"/>
          <cell r="J5014"/>
        </row>
        <row r="5015">
          <cell r="C5015" t="str">
            <v>CHALECO PARA HOMBRE</v>
          </cell>
          <cell r="D5015" t="str">
            <v>27101001-0026</v>
          </cell>
          <cell r="E5015" t="str">
            <v>Pieza</v>
          </cell>
          <cell r="F5015" t="str">
            <v>27101</v>
          </cell>
          <cell r="G5015" t="str">
            <v>11510</v>
          </cell>
          <cell r="H5015"/>
          <cell r="I5015"/>
          <cell r="J5015"/>
        </row>
        <row r="5016">
          <cell r="C5016" t="str">
            <v>BATA DE LABORATORIO</v>
          </cell>
          <cell r="D5016" t="str">
            <v>27101001-0027</v>
          </cell>
          <cell r="E5016" t="str">
            <v>Pieza</v>
          </cell>
          <cell r="F5016" t="str">
            <v>27101</v>
          </cell>
          <cell r="G5016" t="str">
            <v>11510</v>
          </cell>
          <cell r="H5016"/>
          <cell r="I5016"/>
          <cell r="J5016"/>
        </row>
        <row r="5017">
          <cell r="C5017" t="str">
            <v>BLUSA TIPO TOP</v>
          </cell>
          <cell r="D5017" t="str">
            <v>27101001-0028</v>
          </cell>
          <cell r="E5017" t="str">
            <v>Pieza</v>
          </cell>
          <cell r="F5017" t="str">
            <v>27101</v>
          </cell>
          <cell r="G5017" t="str">
            <v>11510</v>
          </cell>
          <cell r="H5017"/>
          <cell r="I5017"/>
          <cell r="J5017"/>
        </row>
        <row r="5018">
          <cell r="C5018" t="str">
            <v>ABRIGO</v>
          </cell>
          <cell r="D5018" t="str">
            <v>27101001-0029</v>
          </cell>
          <cell r="E5018" t="str">
            <v>Pieza</v>
          </cell>
          <cell r="F5018" t="str">
            <v>27101</v>
          </cell>
          <cell r="G5018" t="str">
            <v>11510</v>
          </cell>
          <cell r="H5018"/>
          <cell r="I5018"/>
          <cell r="J5018"/>
        </row>
        <row r="5019">
          <cell r="C5019" t="str">
            <v>CALCETINES</v>
          </cell>
          <cell r="D5019" t="str">
            <v>27101001-0030</v>
          </cell>
          <cell r="E5019" t="str">
            <v>PAR</v>
          </cell>
          <cell r="F5019" t="str">
            <v>27101</v>
          </cell>
          <cell r="G5019" t="str">
            <v>11510</v>
          </cell>
          <cell r="H5019"/>
          <cell r="I5019"/>
          <cell r="J5019"/>
        </row>
        <row r="5020">
          <cell r="C5020" t="str">
            <v>CINTURON</v>
          </cell>
          <cell r="D5020" t="str">
            <v>27101001-0031</v>
          </cell>
          <cell r="E5020" t="str">
            <v>Pieza</v>
          </cell>
          <cell r="F5020" t="str">
            <v>27101</v>
          </cell>
          <cell r="G5020" t="str">
            <v>11510</v>
          </cell>
          <cell r="H5020"/>
          <cell r="I5020"/>
          <cell r="J5020"/>
        </row>
        <row r="5021">
          <cell r="C5021" t="str">
            <v>GUAYABERA</v>
          </cell>
          <cell r="D5021" t="str">
            <v>27101001-0032</v>
          </cell>
          <cell r="E5021" t="str">
            <v>Pieza</v>
          </cell>
          <cell r="F5021" t="str">
            <v>27101</v>
          </cell>
          <cell r="G5021" t="str">
            <v>11510</v>
          </cell>
          <cell r="H5021"/>
          <cell r="I5021"/>
          <cell r="J5021"/>
        </row>
        <row r="5022">
          <cell r="C5022" t="str">
            <v>CHALECO TIPO REPORTERO</v>
          </cell>
          <cell r="D5022" t="str">
            <v>27101001-0033</v>
          </cell>
          <cell r="E5022" t="str">
            <v>Pieza</v>
          </cell>
          <cell r="F5022" t="str">
            <v>27101</v>
          </cell>
          <cell r="G5022" t="str">
            <v>11510</v>
          </cell>
          <cell r="H5022"/>
          <cell r="I5022"/>
          <cell r="J5022"/>
        </row>
        <row r="5023">
          <cell r="C5023" t="str">
            <v>MOÑO</v>
          </cell>
          <cell r="D5023" t="str">
            <v>27101001-0034</v>
          </cell>
          <cell r="E5023" t="str">
            <v>Pieza</v>
          </cell>
          <cell r="F5023" t="str">
            <v>27101</v>
          </cell>
          <cell r="G5023" t="str">
            <v>11510</v>
          </cell>
          <cell r="H5023"/>
          <cell r="I5023"/>
          <cell r="J5023"/>
        </row>
        <row r="5024">
          <cell r="C5024" t="str">
            <v>CHAMARRA</v>
          </cell>
          <cell r="D5024" t="str">
            <v>27101001-0035</v>
          </cell>
          <cell r="E5024" t="str">
            <v>LOTE</v>
          </cell>
          <cell r="F5024" t="str">
            <v>27101</v>
          </cell>
          <cell r="G5024" t="str">
            <v>11510</v>
          </cell>
          <cell r="H5024"/>
          <cell r="I5024"/>
          <cell r="J5024"/>
        </row>
        <row r="5025">
          <cell r="C5025" t="str">
            <v>PANTALON Y BATA</v>
          </cell>
          <cell r="D5025" t="str">
            <v>27101001-0036</v>
          </cell>
          <cell r="E5025" t="str">
            <v>JUEGO</v>
          </cell>
          <cell r="F5025" t="str">
            <v>27101</v>
          </cell>
          <cell r="G5025" t="str">
            <v>11510</v>
          </cell>
          <cell r="H5025"/>
          <cell r="I5025"/>
          <cell r="J5025"/>
        </row>
        <row r="5026">
          <cell r="C5026" t="str">
            <v>LENTES DE SEGURIDAD</v>
          </cell>
          <cell r="D5026" t="str">
            <v>27200001-0001</v>
          </cell>
          <cell r="E5026" t="str">
            <v>Pieza</v>
          </cell>
          <cell r="F5026" t="str">
            <v>27201</v>
          </cell>
          <cell r="G5026" t="str">
            <v>11510</v>
          </cell>
          <cell r="H5026"/>
          <cell r="I5026"/>
          <cell r="J5026"/>
        </row>
        <row r="5027">
          <cell r="C5027" t="str">
            <v>LENTES PROTECTORES P/COMPUTADORA</v>
          </cell>
          <cell r="D5027" t="str">
            <v>27200001-0004</v>
          </cell>
          <cell r="E5027" t="str">
            <v>Pieza</v>
          </cell>
          <cell r="F5027" t="str">
            <v>27201</v>
          </cell>
          <cell r="G5027" t="str">
            <v>11510</v>
          </cell>
          <cell r="H5027"/>
          <cell r="I5027"/>
          <cell r="J5027"/>
        </row>
        <row r="5028">
          <cell r="C5028" t="str">
            <v>BOTAS DE HULE</v>
          </cell>
          <cell r="D5028" t="str">
            <v>27200002-0001</v>
          </cell>
          <cell r="E5028" t="str">
            <v>PAR</v>
          </cell>
          <cell r="F5028" t="str">
            <v>27201</v>
          </cell>
          <cell r="G5028" t="str">
            <v>11510</v>
          </cell>
          <cell r="H5028"/>
          <cell r="I5028"/>
          <cell r="J5028"/>
        </row>
        <row r="5029">
          <cell r="C5029" t="str">
            <v>CUBIERTA P/BOTAS (TOTES)</v>
          </cell>
          <cell r="D5029" t="str">
            <v>27200002-0002</v>
          </cell>
          <cell r="E5029" t="str">
            <v>JUEGO</v>
          </cell>
          <cell r="F5029" t="str">
            <v>27201</v>
          </cell>
          <cell r="G5029" t="str">
            <v>11510</v>
          </cell>
          <cell r="H5029"/>
          <cell r="I5029"/>
          <cell r="J5029"/>
        </row>
        <row r="5030">
          <cell r="C5030" t="str">
            <v>ZAPATO O BOTA DE SEGURIDAD</v>
          </cell>
          <cell r="D5030" t="str">
            <v>27200003-0001</v>
          </cell>
          <cell r="E5030" t="str">
            <v>PAR</v>
          </cell>
          <cell r="F5030" t="str">
            <v>27201</v>
          </cell>
          <cell r="G5030" t="str">
            <v>11510</v>
          </cell>
          <cell r="H5030"/>
          <cell r="I5030"/>
          <cell r="J5030"/>
        </row>
        <row r="5031">
          <cell r="C5031" t="str">
            <v>BOTA PARA MOTOCICLISTA</v>
          </cell>
          <cell r="D5031" t="str">
            <v>27200003-0002</v>
          </cell>
          <cell r="E5031" t="str">
            <v>PAR</v>
          </cell>
          <cell r="F5031" t="str">
            <v>27201</v>
          </cell>
          <cell r="G5031" t="str">
            <v>11510</v>
          </cell>
          <cell r="H5031"/>
          <cell r="I5031"/>
          <cell r="J5031"/>
        </row>
        <row r="5032">
          <cell r="C5032" t="str">
            <v>CASCO PARA MOTOCICLISTA</v>
          </cell>
          <cell r="D5032" t="str">
            <v>27200004-0001</v>
          </cell>
          <cell r="E5032" t="str">
            <v>Pieza</v>
          </cell>
          <cell r="F5032" t="str">
            <v>27201</v>
          </cell>
          <cell r="G5032" t="str">
            <v>11510</v>
          </cell>
          <cell r="H5032"/>
          <cell r="I5032"/>
          <cell r="J5032"/>
        </row>
        <row r="5033">
          <cell r="C5033" t="str">
            <v>CASCO SEGURIDAD</v>
          </cell>
          <cell r="D5033" t="str">
            <v>27200004-0002</v>
          </cell>
          <cell r="E5033" t="str">
            <v>Pieza</v>
          </cell>
          <cell r="F5033" t="str">
            <v>27201</v>
          </cell>
          <cell r="G5033" t="str">
            <v>11510</v>
          </cell>
          <cell r="H5033"/>
          <cell r="I5033"/>
          <cell r="J5033"/>
        </row>
        <row r="5034">
          <cell r="C5034" t="str">
            <v>ARNES MACHO</v>
          </cell>
          <cell r="D5034" t="str">
            <v>27200005-0001</v>
          </cell>
          <cell r="E5034" t="str">
            <v>Pieza</v>
          </cell>
          <cell r="F5034" t="str">
            <v>27201</v>
          </cell>
          <cell r="G5034" t="str">
            <v>11510</v>
          </cell>
          <cell r="H5034"/>
          <cell r="I5034"/>
          <cell r="J5034"/>
        </row>
        <row r="5035">
          <cell r="C5035" t="str">
            <v>FAJA DE CUERO</v>
          </cell>
          <cell r="D5035" t="str">
            <v>27200005-0002</v>
          </cell>
          <cell r="E5035" t="str">
            <v>Pieza</v>
          </cell>
          <cell r="F5035" t="str">
            <v>27201</v>
          </cell>
          <cell r="G5035" t="str">
            <v>11510</v>
          </cell>
          <cell r="H5035"/>
          <cell r="I5035"/>
          <cell r="J5035"/>
        </row>
        <row r="5036">
          <cell r="C5036" t="str">
            <v>FAJA DE SEGURIDAD ELASTICA CON TIRANTES</v>
          </cell>
          <cell r="D5036" t="str">
            <v>27200005-0003</v>
          </cell>
          <cell r="E5036" t="str">
            <v>Pieza</v>
          </cell>
          <cell r="F5036" t="str">
            <v>27201</v>
          </cell>
          <cell r="G5036" t="str">
            <v>11510</v>
          </cell>
          <cell r="H5036"/>
          <cell r="I5036"/>
          <cell r="J5036"/>
        </row>
        <row r="5037">
          <cell r="C5037" t="str">
            <v>GUANTES DE PIEL P/ELECTRICISTA</v>
          </cell>
          <cell r="D5037" t="str">
            <v>27200007-0001</v>
          </cell>
          <cell r="E5037" t="str">
            <v>PAR</v>
          </cell>
          <cell r="F5037" t="str">
            <v>27201</v>
          </cell>
          <cell r="G5037" t="str">
            <v>11510</v>
          </cell>
          <cell r="H5037"/>
          <cell r="I5037"/>
          <cell r="J5037"/>
        </row>
        <row r="5038">
          <cell r="C5038" t="str">
            <v>GUANTES PARA MOTOCICLISTA</v>
          </cell>
          <cell r="D5038" t="str">
            <v>27200007-0002</v>
          </cell>
          <cell r="E5038" t="str">
            <v>PAR</v>
          </cell>
          <cell r="F5038" t="str">
            <v>27201</v>
          </cell>
          <cell r="G5038" t="str">
            <v>11510</v>
          </cell>
          <cell r="H5038"/>
          <cell r="I5038"/>
          <cell r="J5038"/>
        </row>
        <row r="5039">
          <cell r="C5039" t="str">
            <v>GUANTES TEJIDO DE ALGODON</v>
          </cell>
          <cell r="D5039" t="str">
            <v>27200007-0005</v>
          </cell>
          <cell r="E5039" t="str">
            <v>PAR</v>
          </cell>
          <cell r="F5039" t="str">
            <v>27201</v>
          </cell>
          <cell r="G5039" t="str">
            <v>11510</v>
          </cell>
          <cell r="H5039"/>
          <cell r="I5039"/>
          <cell r="J5039"/>
        </row>
        <row r="5040">
          <cell r="C5040" t="str">
            <v>GUANTES DE CARNAZA PARA TRABAJOS GENERALES</v>
          </cell>
          <cell r="D5040" t="str">
            <v>27200007-0006</v>
          </cell>
          <cell r="E5040" t="str">
            <v>PAR</v>
          </cell>
          <cell r="F5040" t="str">
            <v>27201</v>
          </cell>
          <cell r="G5040" t="str">
            <v>11510</v>
          </cell>
          <cell r="H5040"/>
          <cell r="I5040"/>
          <cell r="J5040"/>
        </row>
        <row r="5041">
          <cell r="C5041" t="str">
            <v>MASCARILLA DE PROTECCION P/POLVO Y/O GAS</v>
          </cell>
          <cell r="D5041" t="str">
            <v>27200008-0001</v>
          </cell>
          <cell r="E5041" t="str">
            <v>Pieza</v>
          </cell>
          <cell r="F5041" t="str">
            <v>27201</v>
          </cell>
          <cell r="G5041" t="str">
            <v>11510</v>
          </cell>
          <cell r="H5041"/>
          <cell r="I5041"/>
          <cell r="J5041"/>
        </row>
        <row r="5042">
          <cell r="C5042" t="str">
            <v>IMPERMEABLE TIPO MANGA</v>
          </cell>
          <cell r="D5042" t="str">
            <v>27200010-0001</v>
          </cell>
          <cell r="E5042" t="str">
            <v>Pieza</v>
          </cell>
          <cell r="F5042" t="str">
            <v>27201</v>
          </cell>
          <cell r="G5042" t="str">
            <v>11510</v>
          </cell>
          <cell r="H5042"/>
          <cell r="I5042"/>
          <cell r="J5042"/>
        </row>
        <row r="5043">
          <cell r="C5043" t="str">
            <v>IMPERMEABLE (CAMISOLA Y PANTALON)</v>
          </cell>
          <cell r="D5043" t="str">
            <v>27200010-0002</v>
          </cell>
          <cell r="E5043" t="str">
            <v>JUEGO</v>
          </cell>
          <cell r="F5043" t="str">
            <v>27201</v>
          </cell>
          <cell r="G5043" t="str">
            <v>11510</v>
          </cell>
          <cell r="H5043"/>
          <cell r="I5043"/>
          <cell r="J5043"/>
        </row>
        <row r="5044">
          <cell r="C5044" t="str">
            <v>CHAMARRA DE PIEL P/MOTOCICLISTA</v>
          </cell>
          <cell r="D5044" t="str">
            <v>27200010-0003</v>
          </cell>
          <cell r="E5044" t="str">
            <v>Pieza</v>
          </cell>
          <cell r="F5044" t="str">
            <v>27201</v>
          </cell>
          <cell r="G5044" t="str">
            <v>11510</v>
          </cell>
          <cell r="H5044"/>
          <cell r="I5044"/>
          <cell r="J5044"/>
        </row>
        <row r="5045">
          <cell r="C5045" t="str">
            <v>IMPERMEABLE PARA MOTOCICLISTA</v>
          </cell>
          <cell r="D5045" t="str">
            <v>27200010-0005</v>
          </cell>
          <cell r="E5045" t="str">
            <v>Pieza</v>
          </cell>
          <cell r="F5045" t="str">
            <v>27201</v>
          </cell>
          <cell r="G5045" t="str">
            <v>11510</v>
          </cell>
          <cell r="H5045"/>
          <cell r="I5045"/>
          <cell r="J5045"/>
        </row>
        <row r="5046">
          <cell r="C5046" t="str">
            <v>PANTALON DE PIEL P/MOTOCICLISTA</v>
          </cell>
          <cell r="D5046" t="str">
            <v>27200010-0006</v>
          </cell>
          <cell r="E5046" t="str">
            <v>Pieza</v>
          </cell>
          <cell r="F5046" t="str">
            <v>27201</v>
          </cell>
          <cell r="G5046" t="str">
            <v>11510</v>
          </cell>
          <cell r="H5046"/>
          <cell r="I5046"/>
          <cell r="J5046"/>
        </row>
        <row r="5047">
          <cell r="C5047" t="str">
            <v>CHAMARRA EN CORDURA PARA MOTOCICLISTA</v>
          </cell>
          <cell r="D5047" t="str">
            <v>27200010-0009</v>
          </cell>
          <cell r="E5047" t="str">
            <v>Pieza</v>
          </cell>
          <cell r="F5047" t="str">
            <v>27201</v>
          </cell>
          <cell r="G5047" t="str">
            <v>11510</v>
          </cell>
          <cell r="H5047"/>
          <cell r="I5047"/>
          <cell r="J5047"/>
        </row>
        <row r="5048">
          <cell r="C5048" t="str">
            <v>PANTALON EN CORDURA PARA MOTOCICLISTA</v>
          </cell>
          <cell r="D5048" t="str">
            <v>27200010-0010</v>
          </cell>
          <cell r="E5048" t="str">
            <v>Pieza</v>
          </cell>
          <cell r="F5048" t="str">
            <v>27201</v>
          </cell>
          <cell r="G5048" t="str">
            <v>11510</v>
          </cell>
          <cell r="H5048"/>
          <cell r="I5048"/>
          <cell r="J5048"/>
        </row>
        <row r="5049">
          <cell r="C5049" t="str">
            <v>OVEROL</v>
          </cell>
          <cell r="D5049" t="str">
            <v>27201001-0001</v>
          </cell>
          <cell r="E5049" t="str">
            <v>Pieza</v>
          </cell>
          <cell r="F5049" t="str">
            <v>27201</v>
          </cell>
          <cell r="G5049" t="str">
            <v>11510</v>
          </cell>
          <cell r="H5049"/>
          <cell r="I5049"/>
          <cell r="J5049"/>
        </row>
        <row r="5050">
          <cell r="C5050" t="str">
            <v>TAPONES AUDITIVOS</v>
          </cell>
          <cell r="D5050" t="str">
            <v>27201001-0002</v>
          </cell>
          <cell r="E5050" t="str">
            <v>Pieza</v>
          </cell>
          <cell r="F5050" t="str">
            <v>27201</v>
          </cell>
          <cell r="G5050" t="str">
            <v>11510</v>
          </cell>
          <cell r="H5050"/>
          <cell r="I5050"/>
          <cell r="J5050"/>
        </row>
        <row r="5051">
          <cell r="C5051" t="str">
            <v>FAJA ELASTICA</v>
          </cell>
          <cell r="D5051" t="str">
            <v>27201001-0003</v>
          </cell>
          <cell r="E5051" t="str">
            <v>Pieza</v>
          </cell>
          <cell r="F5051" t="str">
            <v>27201</v>
          </cell>
          <cell r="G5051" t="str">
            <v>11510</v>
          </cell>
          <cell r="H5051"/>
          <cell r="I5051"/>
          <cell r="J5051"/>
        </row>
        <row r="5052">
          <cell r="C5052" t="str">
            <v>GUANTES ANTIDERRAPANTES</v>
          </cell>
          <cell r="D5052" t="str">
            <v>27201001-0004</v>
          </cell>
          <cell r="E5052" t="str">
            <v>PAR</v>
          </cell>
          <cell r="F5052" t="str">
            <v>27201</v>
          </cell>
          <cell r="G5052" t="str">
            <v>11510</v>
          </cell>
          <cell r="H5052"/>
          <cell r="I5052"/>
          <cell r="J5052"/>
        </row>
        <row r="5053">
          <cell r="C5053" t="str">
            <v>CUBRE-BOCA TIPO CONCHA</v>
          </cell>
          <cell r="D5053" t="str">
            <v>27201001-0005</v>
          </cell>
          <cell r="E5053" t="str">
            <v>Pieza</v>
          </cell>
          <cell r="F5053" t="str">
            <v>27201</v>
          </cell>
          <cell r="G5053" t="str">
            <v>11510</v>
          </cell>
          <cell r="H5053"/>
          <cell r="I5053"/>
          <cell r="J5053"/>
        </row>
        <row r="5054">
          <cell r="C5054" t="str">
            <v>ARNES DE SEGURIDAD</v>
          </cell>
          <cell r="D5054" t="str">
            <v>27201001-0007</v>
          </cell>
          <cell r="E5054" t="str">
            <v>Pieza</v>
          </cell>
          <cell r="F5054" t="str">
            <v>27201</v>
          </cell>
          <cell r="G5054" t="str">
            <v>11510</v>
          </cell>
          <cell r="H5054"/>
          <cell r="I5054"/>
          <cell r="J5054"/>
        </row>
        <row r="5055">
          <cell r="C5055" t="str">
            <v>MANDIL DE CARNAZA</v>
          </cell>
          <cell r="D5055" t="str">
            <v>27201001-0008</v>
          </cell>
          <cell r="E5055" t="str">
            <v>Pieza</v>
          </cell>
          <cell r="F5055" t="str">
            <v>27201</v>
          </cell>
          <cell r="G5055" t="str">
            <v>11510</v>
          </cell>
          <cell r="H5055"/>
          <cell r="I5055"/>
          <cell r="J5055"/>
        </row>
        <row r="5056">
          <cell r="C5056" t="str">
            <v>BANDANA PARA MOTOCICLISTA</v>
          </cell>
          <cell r="D5056" t="str">
            <v>27201001-0009</v>
          </cell>
          <cell r="E5056" t="str">
            <v>Pieza</v>
          </cell>
          <cell r="F5056" t="str">
            <v>27201</v>
          </cell>
          <cell r="G5056" t="str">
            <v>11510</v>
          </cell>
          <cell r="H5056"/>
          <cell r="I5056"/>
          <cell r="J5056"/>
        </row>
        <row r="5057">
          <cell r="C5057" t="str">
            <v>CHALECO DE VISIBILIDAD CONTRA ACCIDENTES - PROTECCION PERSONAL</v>
          </cell>
          <cell r="D5057" t="str">
            <v>27201001-0010</v>
          </cell>
          <cell r="E5057" t="str">
            <v>Pieza</v>
          </cell>
          <cell r="F5057" t="str">
            <v>27201</v>
          </cell>
          <cell r="G5057" t="str">
            <v>11510</v>
          </cell>
          <cell r="H5057"/>
          <cell r="I5057"/>
          <cell r="J5057"/>
        </row>
        <row r="5058">
          <cell r="C5058" t="str">
            <v>BRAZALETE PARA BRIGADISTA</v>
          </cell>
          <cell r="D5058" t="str">
            <v>27201001-0011</v>
          </cell>
          <cell r="E5058" t="str">
            <v>Pieza</v>
          </cell>
          <cell r="F5058" t="str">
            <v>27201</v>
          </cell>
          <cell r="G5058" t="str">
            <v>11510</v>
          </cell>
          <cell r="H5058"/>
          <cell r="I5058"/>
          <cell r="J5058"/>
        </row>
        <row r="5059">
          <cell r="C5059" t="str">
            <v>MICA PINLOCK PARA CASCO DE MOTOCICLISTA</v>
          </cell>
          <cell r="D5059" t="str">
            <v>27201001-0013</v>
          </cell>
          <cell r="E5059" t="str">
            <v>Pieza</v>
          </cell>
          <cell r="F5059" t="str">
            <v>27201</v>
          </cell>
          <cell r="G5059" t="str">
            <v>11510</v>
          </cell>
          <cell r="H5059"/>
          <cell r="I5059"/>
          <cell r="J5059"/>
        </row>
        <row r="5060">
          <cell r="C5060" t="str">
            <v>PANTALONERA</v>
          </cell>
          <cell r="D5060" t="str">
            <v>27201001-0014</v>
          </cell>
          <cell r="E5060" t="str">
            <v>Pieza</v>
          </cell>
          <cell r="F5060" t="str">
            <v>27201</v>
          </cell>
          <cell r="G5060" t="str">
            <v>11510</v>
          </cell>
          <cell r="H5060"/>
          <cell r="I5060"/>
          <cell r="J5060"/>
        </row>
        <row r="5061">
          <cell r="C5061" t="str">
            <v>CINTURON DE TRABAJO</v>
          </cell>
          <cell r="D5061" t="str">
            <v>27201001-0016</v>
          </cell>
          <cell r="E5061" t="str">
            <v>Pieza</v>
          </cell>
          <cell r="F5061" t="str">
            <v>27201</v>
          </cell>
          <cell r="G5061" t="str">
            <v>11510</v>
          </cell>
          <cell r="H5061"/>
          <cell r="I5061"/>
          <cell r="J5061"/>
        </row>
        <row r="5062">
          <cell r="C5062" t="str">
            <v>REPUESTO DE FILTRO P/MULTIPLES GASES</v>
          </cell>
          <cell r="D5062" t="str">
            <v>27201001-0017</v>
          </cell>
          <cell r="E5062" t="str">
            <v>Pieza</v>
          </cell>
          <cell r="F5062" t="str">
            <v>27201</v>
          </cell>
          <cell r="G5062" t="str">
            <v>11510</v>
          </cell>
          <cell r="H5062"/>
          <cell r="I5062"/>
          <cell r="J5062"/>
        </row>
        <row r="5063">
          <cell r="C5063" t="str">
            <v>GUANTES DE SEGURIDAD DE NYLON RECUBIERTOS DE NITRILO</v>
          </cell>
          <cell r="D5063" t="str">
            <v>27201001-0018</v>
          </cell>
          <cell r="E5063" t="str">
            <v>Pieza</v>
          </cell>
          <cell r="F5063" t="str">
            <v>27201</v>
          </cell>
          <cell r="G5063" t="str">
            <v>11510</v>
          </cell>
          <cell r="H5063"/>
          <cell r="I5063"/>
          <cell r="J5063"/>
        </row>
        <row r="5064">
          <cell r="C5064" t="str">
            <v>GUANTES DE TRABAJO MULTIPROPOSITO CON PALMA DE CUERO</v>
          </cell>
          <cell r="D5064" t="str">
            <v>27201001-0019</v>
          </cell>
          <cell r="E5064" t="str">
            <v>Pieza</v>
          </cell>
          <cell r="F5064" t="str">
            <v>27201</v>
          </cell>
          <cell r="G5064" t="str">
            <v>11510</v>
          </cell>
          <cell r="H5064"/>
          <cell r="I5064"/>
          <cell r="J5064"/>
        </row>
        <row r="5065">
          <cell r="C5065" t="str">
            <v>GUANTES DE MECANICO</v>
          </cell>
          <cell r="D5065" t="str">
            <v>27201001-0020</v>
          </cell>
          <cell r="E5065" t="str">
            <v>PAR</v>
          </cell>
          <cell r="F5065" t="str">
            <v>27201</v>
          </cell>
          <cell r="G5065" t="str">
            <v>11510</v>
          </cell>
          <cell r="H5065"/>
          <cell r="I5065"/>
          <cell r="J5065"/>
        </row>
        <row r="5066">
          <cell r="C5066" t="str">
            <v>RODILLERAS</v>
          </cell>
          <cell r="D5066" t="str">
            <v>27201001-0021</v>
          </cell>
          <cell r="E5066" t="str">
            <v>PAR</v>
          </cell>
          <cell r="F5066" t="str">
            <v>27201</v>
          </cell>
          <cell r="G5066" t="str">
            <v>11510</v>
          </cell>
          <cell r="H5066"/>
          <cell r="I5066"/>
          <cell r="J5066"/>
        </row>
        <row r="5067">
          <cell r="C5067" t="str">
            <v>CUBRE BOCAS T/CONCHA</v>
          </cell>
          <cell r="D5067" t="str">
            <v>27201001-0022</v>
          </cell>
          <cell r="E5067" t="str">
            <v>Pieza</v>
          </cell>
          <cell r="F5067" t="str">
            <v>27201</v>
          </cell>
          <cell r="G5067" t="str">
            <v>11510</v>
          </cell>
          <cell r="H5067"/>
          <cell r="I5067"/>
          <cell r="J5067"/>
        </row>
        <row r="5068">
          <cell r="C5068" t="str">
            <v>GUANTES  DE NYLON C/PLACA DE NITRICO</v>
          </cell>
          <cell r="D5068" t="str">
            <v>27201001-0023</v>
          </cell>
          <cell r="E5068" t="str">
            <v>PAR</v>
          </cell>
          <cell r="F5068" t="str">
            <v>27201</v>
          </cell>
          <cell r="G5068" t="str">
            <v>11510</v>
          </cell>
          <cell r="H5068"/>
          <cell r="I5068"/>
          <cell r="J5068"/>
        </row>
        <row r="5069">
          <cell r="C5069" t="str">
            <v>OVEROL LAVABLE DE MICROFIBRA</v>
          </cell>
          <cell r="D5069" t="str">
            <v>27201001-0024</v>
          </cell>
          <cell r="E5069" t="str">
            <v>Pieza</v>
          </cell>
          <cell r="F5069" t="str">
            <v>27201</v>
          </cell>
          <cell r="G5069" t="str">
            <v>11510</v>
          </cell>
          <cell r="H5069"/>
          <cell r="I5069"/>
          <cell r="J5069"/>
        </row>
        <row r="5070">
          <cell r="C5070" t="str">
            <v>GUANTES DE LICRA C/CUBIERTA DE ESPUMA DE NITRILO</v>
          </cell>
          <cell r="D5070" t="str">
            <v>27201001-0025</v>
          </cell>
          <cell r="E5070" t="str">
            <v>PAR</v>
          </cell>
          <cell r="F5070" t="str">
            <v>27201</v>
          </cell>
          <cell r="G5070" t="str">
            <v>11510</v>
          </cell>
          <cell r="H5070"/>
          <cell r="I5070"/>
          <cell r="J5070"/>
        </row>
        <row r="5071">
          <cell r="C5071" t="str">
            <v>CHAQUETON P/BOMBERO</v>
          </cell>
          <cell r="D5071" t="str">
            <v>27201001-0026</v>
          </cell>
          <cell r="E5071" t="str">
            <v>Pieza</v>
          </cell>
          <cell r="F5071" t="str">
            <v>27201</v>
          </cell>
          <cell r="G5071" t="str">
            <v>11510</v>
          </cell>
          <cell r="H5071"/>
          <cell r="I5071"/>
          <cell r="J5071"/>
        </row>
        <row r="5072">
          <cell r="C5072" t="str">
            <v>PANTALON P/BOMBERO</v>
          </cell>
          <cell r="D5072" t="str">
            <v>27201001-0027</v>
          </cell>
          <cell r="E5072" t="str">
            <v>Pieza</v>
          </cell>
          <cell r="F5072" t="str">
            <v>27201</v>
          </cell>
          <cell r="G5072" t="str">
            <v>11510</v>
          </cell>
          <cell r="H5072"/>
          <cell r="I5072"/>
          <cell r="J5072"/>
        </row>
        <row r="5073">
          <cell r="C5073" t="str">
            <v>CAPUCHA P/BOMBERO</v>
          </cell>
          <cell r="D5073" t="str">
            <v>27201001-0028</v>
          </cell>
          <cell r="E5073" t="str">
            <v>Pieza</v>
          </cell>
          <cell r="F5073" t="str">
            <v>27201</v>
          </cell>
          <cell r="G5073" t="str">
            <v>11510</v>
          </cell>
          <cell r="H5073"/>
          <cell r="I5073"/>
          <cell r="J5073"/>
        </row>
        <row r="5074">
          <cell r="C5074" t="str">
            <v>CASCO P/BOMBERO</v>
          </cell>
          <cell r="D5074" t="str">
            <v>27201001-0029</v>
          </cell>
          <cell r="E5074" t="str">
            <v>Pieza</v>
          </cell>
          <cell r="F5074" t="str">
            <v>27201</v>
          </cell>
          <cell r="G5074" t="str">
            <v>11510</v>
          </cell>
          <cell r="H5074"/>
          <cell r="I5074"/>
          <cell r="J5074"/>
        </row>
        <row r="5075">
          <cell r="C5075" t="str">
            <v>BOTAS P/BOMBERO</v>
          </cell>
          <cell r="D5075" t="str">
            <v>27201001-0030</v>
          </cell>
          <cell r="E5075" t="str">
            <v>Pieza</v>
          </cell>
          <cell r="F5075" t="str">
            <v>27201</v>
          </cell>
          <cell r="G5075" t="str">
            <v>11510</v>
          </cell>
          <cell r="H5075"/>
          <cell r="I5075"/>
          <cell r="J5075"/>
        </row>
        <row r="5076">
          <cell r="C5076" t="str">
            <v>GUANTES P/BOMBERO</v>
          </cell>
          <cell r="D5076" t="str">
            <v>27201001-0031</v>
          </cell>
          <cell r="E5076" t="str">
            <v>Pieza</v>
          </cell>
          <cell r="F5076" t="str">
            <v>27201</v>
          </cell>
          <cell r="G5076" t="str">
            <v>11510</v>
          </cell>
          <cell r="H5076"/>
          <cell r="I5076"/>
          <cell r="J5076"/>
        </row>
        <row r="5077">
          <cell r="C5077" t="str">
            <v>CHALECO</v>
          </cell>
          <cell r="D5077" t="str">
            <v>27201001-0032</v>
          </cell>
          <cell r="E5077" t="str">
            <v>Pieza</v>
          </cell>
          <cell r="F5077" t="str">
            <v>27201</v>
          </cell>
          <cell r="G5077" t="str">
            <v>11510</v>
          </cell>
          <cell r="H5077"/>
          <cell r="I5077"/>
          <cell r="J5077"/>
        </row>
        <row r="5078">
          <cell r="C5078" t="str">
            <v>BALON DE FUTBOL SOCCER</v>
          </cell>
          <cell r="D5078" t="str">
            <v>27301001-0001</v>
          </cell>
          <cell r="E5078" t="str">
            <v>Pieza</v>
          </cell>
          <cell r="F5078" t="str">
            <v>27301</v>
          </cell>
          <cell r="G5078" t="str">
            <v>11510</v>
          </cell>
          <cell r="H5078"/>
          <cell r="I5078"/>
          <cell r="J5078"/>
        </row>
        <row r="5079">
          <cell r="C5079" t="str">
            <v>TROFEO</v>
          </cell>
          <cell r="D5079" t="str">
            <v>27301001-0002</v>
          </cell>
          <cell r="E5079" t="str">
            <v>Pieza</v>
          </cell>
          <cell r="F5079" t="str">
            <v>27301</v>
          </cell>
          <cell r="G5079" t="str">
            <v>11510</v>
          </cell>
          <cell r="H5079"/>
          <cell r="I5079"/>
          <cell r="J5079"/>
        </row>
        <row r="5080">
          <cell r="C5080" t="str">
            <v>CHALECO SALVAVIDAS</v>
          </cell>
          <cell r="D5080" t="str">
            <v>27301001-0003</v>
          </cell>
          <cell r="E5080" t="str">
            <v>Pieza</v>
          </cell>
          <cell r="F5080" t="str">
            <v>27301</v>
          </cell>
          <cell r="G5080" t="str">
            <v>11510</v>
          </cell>
          <cell r="H5080"/>
          <cell r="I5080"/>
          <cell r="J5080"/>
        </row>
        <row r="5081">
          <cell r="C5081" t="str">
            <v>PELOTA LISA</v>
          </cell>
          <cell r="D5081" t="str">
            <v>27301001-0004</v>
          </cell>
          <cell r="E5081" t="str">
            <v>Pieza</v>
          </cell>
          <cell r="F5081" t="str">
            <v>27301</v>
          </cell>
          <cell r="G5081" t="str">
            <v>11510</v>
          </cell>
          <cell r="H5081"/>
          <cell r="I5081"/>
          <cell r="J5081"/>
        </row>
        <row r="5082">
          <cell r="C5082" t="str">
            <v>RODILLERA</v>
          </cell>
          <cell r="D5082" t="str">
            <v>27301001-0005</v>
          </cell>
          <cell r="E5082" t="str">
            <v>Pieza</v>
          </cell>
          <cell r="F5082" t="str">
            <v>27301</v>
          </cell>
          <cell r="G5082" t="str">
            <v>11510</v>
          </cell>
          <cell r="H5082"/>
          <cell r="I5082"/>
          <cell r="J5082"/>
        </row>
        <row r="5083">
          <cell r="C5083" t="str">
            <v>CINTA P/RIVETEAR</v>
          </cell>
          <cell r="D5083" t="str">
            <v>27400001-0001</v>
          </cell>
          <cell r="E5083" t="str">
            <v>Pieza</v>
          </cell>
          <cell r="F5083" t="str">
            <v>27401</v>
          </cell>
          <cell r="G5083" t="str">
            <v>11510</v>
          </cell>
          <cell r="H5083"/>
          <cell r="I5083"/>
          <cell r="J5083"/>
        </row>
        <row r="5084">
          <cell r="C5084" t="str">
            <v>HILOS DE ALGODÓN</v>
          </cell>
          <cell r="D5084" t="str">
            <v>27400001-0003</v>
          </cell>
          <cell r="E5084" t="str">
            <v>Pieza</v>
          </cell>
          <cell r="F5084" t="str">
            <v>27401</v>
          </cell>
          <cell r="G5084" t="str">
            <v>11510</v>
          </cell>
          <cell r="H5084"/>
          <cell r="I5084"/>
          <cell r="J5084"/>
        </row>
        <row r="5085">
          <cell r="C5085" t="str">
            <v>PAÑO DE LANA</v>
          </cell>
          <cell r="D5085" t="str">
            <v>27400002-0002</v>
          </cell>
          <cell r="E5085" t="str">
            <v>METRO</v>
          </cell>
          <cell r="F5085" t="str">
            <v>27401</v>
          </cell>
          <cell r="G5085" t="str">
            <v>11510</v>
          </cell>
          <cell r="H5085"/>
          <cell r="I5085"/>
          <cell r="J5085"/>
        </row>
        <row r="5086">
          <cell r="C5086" t="str">
            <v>TELAS DIVERSAS</v>
          </cell>
          <cell r="D5086" t="str">
            <v>27400003-0001</v>
          </cell>
          <cell r="E5086" t="str">
            <v>METRO</v>
          </cell>
          <cell r="F5086" t="str">
            <v>27401</v>
          </cell>
          <cell r="G5086" t="str">
            <v>11510</v>
          </cell>
          <cell r="H5086"/>
          <cell r="I5086"/>
          <cell r="J5086"/>
        </row>
        <row r="5087">
          <cell r="C5087" t="str">
            <v>CORTINA DE TELA</v>
          </cell>
          <cell r="D5087" t="str">
            <v>27401001-0001</v>
          </cell>
          <cell r="E5087" t="str">
            <v>METRO</v>
          </cell>
          <cell r="F5087" t="str">
            <v>27401</v>
          </cell>
          <cell r="G5087" t="str">
            <v>11510</v>
          </cell>
          <cell r="H5087"/>
          <cell r="I5087"/>
          <cell r="J5087"/>
        </row>
        <row r="5088">
          <cell r="C5088" t="str">
            <v>HILO DE HENEQUEN</v>
          </cell>
          <cell r="D5088" t="str">
            <v>27401001-0003</v>
          </cell>
          <cell r="E5088" t="str">
            <v>ROLLO</v>
          </cell>
          <cell r="F5088" t="str">
            <v>27401</v>
          </cell>
          <cell r="G5088" t="str">
            <v>11510</v>
          </cell>
          <cell r="H5088"/>
          <cell r="I5088"/>
          <cell r="J5088"/>
        </row>
        <row r="5089">
          <cell r="C5089" t="str">
            <v>DADO 60 X 60</v>
          </cell>
          <cell r="D5089" t="str">
            <v>27401001-0004</v>
          </cell>
          <cell r="E5089" t="str">
            <v>Pieza</v>
          </cell>
          <cell r="F5089" t="str">
            <v>27401</v>
          </cell>
          <cell r="G5089" t="str">
            <v>11510</v>
          </cell>
          <cell r="H5089"/>
          <cell r="I5089"/>
          <cell r="J5089"/>
        </row>
        <row r="5090">
          <cell r="C5090" t="str">
            <v>DADO DE LONA</v>
          </cell>
          <cell r="D5090" t="str">
            <v>27401001-0005</v>
          </cell>
          <cell r="E5090" t="str">
            <v>Pieza</v>
          </cell>
          <cell r="F5090" t="str">
            <v>27401</v>
          </cell>
          <cell r="G5090" t="str">
            <v>11510</v>
          </cell>
          <cell r="H5090"/>
          <cell r="I5090"/>
          <cell r="J5090"/>
        </row>
        <row r="5091">
          <cell r="C5091" t="str">
            <v>COLCHONETA</v>
          </cell>
          <cell r="D5091" t="str">
            <v>27500002-0001</v>
          </cell>
          <cell r="E5091" t="str">
            <v>Pieza</v>
          </cell>
          <cell r="F5091" t="str">
            <v>27501</v>
          </cell>
          <cell r="G5091" t="str">
            <v>11510</v>
          </cell>
          <cell r="H5091"/>
          <cell r="I5091"/>
          <cell r="J5091"/>
        </row>
        <row r="5092">
          <cell r="C5092" t="str">
            <v>COLCHON IND./MAT.</v>
          </cell>
          <cell r="D5092" t="str">
            <v>27500002-0002</v>
          </cell>
          <cell r="E5092" t="str">
            <v>Pieza</v>
          </cell>
          <cell r="F5092" t="str">
            <v>27501</v>
          </cell>
          <cell r="G5092" t="str">
            <v>11510</v>
          </cell>
          <cell r="H5092"/>
          <cell r="I5092"/>
          <cell r="J5092"/>
        </row>
        <row r="5093">
          <cell r="C5093" t="str">
            <v>TOALLA</v>
          </cell>
          <cell r="D5093" t="str">
            <v>27500005-0001</v>
          </cell>
          <cell r="E5093" t="str">
            <v>Pieza</v>
          </cell>
          <cell r="F5093" t="str">
            <v>27501</v>
          </cell>
          <cell r="G5093" t="str">
            <v>11510</v>
          </cell>
          <cell r="H5093"/>
          <cell r="I5093"/>
          <cell r="J5093"/>
        </row>
        <row r="5094">
          <cell r="C5094" t="str">
            <v>TRAPO MULTIUSO</v>
          </cell>
          <cell r="D5094" t="str">
            <v>27501001-0001</v>
          </cell>
          <cell r="E5094" t="str">
            <v>Pieza</v>
          </cell>
          <cell r="F5094" t="str">
            <v>27501</v>
          </cell>
          <cell r="G5094" t="str">
            <v>11510</v>
          </cell>
          <cell r="H5094"/>
          <cell r="I5094"/>
          <cell r="J5094"/>
        </row>
        <row r="5095">
          <cell r="C5095" t="str">
            <v>LISTON</v>
          </cell>
          <cell r="D5095" t="str">
            <v>27501001-0002</v>
          </cell>
          <cell r="E5095" t="str">
            <v>Pieza</v>
          </cell>
          <cell r="F5095" t="str">
            <v>27501</v>
          </cell>
          <cell r="G5095" t="str">
            <v>11510</v>
          </cell>
          <cell r="H5095"/>
          <cell r="I5095"/>
          <cell r="J5095"/>
        </row>
        <row r="5096">
          <cell r="C5096" t="str">
            <v>MANTEL</v>
          </cell>
          <cell r="D5096" t="str">
            <v>27501001-0003</v>
          </cell>
          <cell r="E5096" t="str">
            <v>Pieza</v>
          </cell>
          <cell r="F5096" t="str">
            <v>27501</v>
          </cell>
          <cell r="G5096" t="str">
            <v>11510</v>
          </cell>
          <cell r="H5096"/>
          <cell r="I5096"/>
          <cell r="J5096"/>
        </row>
        <row r="5097">
          <cell r="C5097" t="str">
            <v>CUBRE COLCHON INDIVIDUAL IMPERMEABLE</v>
          </cell>
          <cell r="D5097" t="str">
            <v>27501001-0004</v>
          </cell>
          <cell r="E5097" t="str">
            <v>Pieza</v>
          </cell>
          <cell r="F5097" t="str">
            <v>27501</v>
          </cell>
          <cell r="G5097" t="str">
            <v>11510</v>
          </cell>
          <cell r="H5097"/>
          <cell r="I5097"/>
          <cell r="J5097"/>
        </row>
        <row r="5098">
          <cell r="C5098" t="str">
            <v>SABANA INDIVIDUAL</v>
          </cell>
          <cell r="D5098" t="str">
            <v>27501001-0005</v>
          </cell>
          <cell r="E5098" t="str">
            <v>JUEGO</v>
          </cell>
          <cell r="F5098" t="str">
            <v>27501</v>
          </cell>
          <cell r="G5098" t="str">
            <v>11510</v>
          </cell>
          <cell r="H5098"/>
          <cell r="I5098"/>
          <cell r="J5098"/>
        </row>
        <row r="5099">
          <cell r="C5099" t="str">
            <v>ALMOHADA</v>
          </cell>
          <cell r="D5099" t="str">
            <v>27501001-0006</v>
          </cell>
          <cell r="E5099" t="str">
            <v>Pieza</v>
          </cell>
          <cell r="F5099" t="str">
            <v>27501</v>
          </cell>
          <cell r="G5099" t="str">
            <v>11510</v>
          </cell>
          <cell r="H5099"/>
          <cell r="I5099"/>
          <cell r="J5099"/>
        </row>
        <row r="5100">
          <cell r="C5100" t="str">
            <v>COLCHON PARA LITERA - GASTO</v>
          </cell>
          <cell r="D5100" t="str">
            <v>27501001-0007</v>
          </cell>
          <cell r="E5100" t="str">
            <v>Pieza</v>
          </cell>
          <cell r="F5100" t="str">
            <v>27501</v>
          </cell>
          <cell r="G5100" t="str">
            <v>11510</v>
          </cell>
          <cell r="H5100"/>
          <cell r="I5100"/>
          <cell r="J5100"/>
        </row>
        <row r="5101">
          <cell r="C5101" t="str">
            <v>SABANA</v>
          </cell>
          <cell r="D5101" t="str">
            <v>27501001-0008</v>
          </cell>
          <cell r="E5101" t="str">
            <v>Pieza</v>
          </cell>
          <cell r="F5101" t="str">
            <v>27501</v>
          </cell>
          <cell r="G5101" t="str">
            <v>11510</v>
          </cell>
          <cell r="H5101"/>
          <cell r="I5101"/>
          <cell r="J5101"/>
        </row>
        <row r="5102">
          <cell r="C5102" t="str">
            <v>PAQUETE DE ALMOHADAS</v>
          </cell>
          <cell r="D5102" t="str">
            <v>27501001-0009</v>
          </cell>
          <cell r="E5102" t="str">
            <v>JUEGO</v>
          </cell>
          <cell r="F5102" t="str">
            <v>27501</v>
          </cell>
          <cell r="G5102" t="str">
            <v>11510</v>
          </cell>
          <cell r="H5102"/>
          <cell r="I5102"/>
          <cell r="J5102"/>
        </row>
        <row r="5103">
          <cell r="C5103" t="str">
            <v>COBERTOR</v>
          </cell>
          <cell r="D5103" t="str">
            <v>27501001-0010</v>
          </cell>
          <cell r="E5103" t="str">
            <v>Pieza</v>
          </cell>
          <cell r="F5103" t="str">
            <v>27501</v>
          </cell>
          <cell r="G5103" t="str">
            <v>11510</v>
          </cell>
          <cell r="H5103"/>
          <cell r="I5103"/>
          <cell r="J5103"/>
        </row>
        <row r="5104">
          <cell r="C5104" t="str">
            <v>PROTECTOR PARA COLCHON</v>
          </cell>
          <cell r="D5104" t="str">
            <v>27501001-0011</v>
          </cell>
          <cell r="E5104" t="str">
            <v>Pieza</v>
          </cell>
          <cell r="F5104" t="str">
            <v>27501</v>
          </cell>
          <cell r="G5104" t="str">
            <v>11510</v>
          </cell>
          <cell r="H5104"/>
          <cell r="I5104"/>
          <cell r="J5104"/>
        </row>
        <row r="5105">
          <cell r="C5105" t="str">
            <v>APLICADOR DE SILICON</v>
          </cell>
          <cell r="D5105" t="str">
            <v>29100002-0001</v>
          </cell>
          <cell r="E5105" t="str">
            <v>Pieza</v>
          </cell>
          <cell r="F5105" t="str">
            <v>29101</v>
          </cell>
          <cell r="G5105" t="str">
            <v>11510</v>
          </cell>
          <cell r="H5105"/>
          <cell r="I5105"/>
          <cell r="J5105"/>
        </row>
        <row r="5106">
          <cell r="C5106" t="str">
            <v>ARCO SEGUETA</v>
          </cell>
          <cell r="D5106" t="str">
            <v>29100003-0001</v>
          </cell>
          <cell r="E5106" t="str">
            <v>Pieza</v>
          </cell>
          <cell r="F5106" t="str">
            <v>29101</v>
          </cell>
          <cell r="G5106" t="str">
            <v>11510</v>
          </cell>
          <cell r="H5106"/>
          <cell r="I5106"/>
          <cell r="J5106"/>
        </row>
        <row r="5107">
          <cell r="C5107" t="str">
            <v>EXTENSION PARA AUTOCLE</v>
          </cell>
          <cell r="D5107" t="str">
            <v>29100004-0003</v>
          </cell>
          <cell r="E5107" t="str">
            <v>Pieza</v>
          </cell>
          <cell r="F5107" t="str">
            <v>29101</v>
          </cell>
          <cell r="G5107" t="str">
            <v>11510</v>
          </cell>
          <cell r="H5107"/>
          <cell r="I5107"/>
          <cell r="J5107"/>
        </row>
        <row r="5108">
          <cell r="C5108" t="str">
            <v>JUEGO DE DADOS C/MATRACA Y MANERAL</v>
          </cell>
          <cell r="D5108" t="str">
            <v>29100004-0004</v>
          </cell>
          <cell r="E5108" t="str">
            <v>JUEGO</v>
          </cell>
          <cell r="F5108" t="str">
            <v>29101</v>
          </cell>
          <cell r="G5108" t="str">
            <v>11510</v>
          </cell>
          <cell r="H5108"/>
          <cell r="I5108"/>
          <cell r="J5108"/>
        </row>
        <row r="5109">
          <cell r="C5109" t="str">
            <v>AUTOCLE CON MANERAL, DADO Y EXTENSIÓN</v>
          </cell>
          <cell r="D5109" t="str">
            <v>29100004-0005</v>
          </cell>
          <cell r="E5109" t="str">
            <v>JUEGO</v>
          </cell>
          <cell r="F5109" t="str">
            <v>29101</v>
          </cell>
          <cell r="G5109" t="str">
            <v>11510</v>
          </cell>
          <cell r="H5109"/>
          <cell r="I5109"/>
          <cell r="J5109"/>
        </row>
        <row r="5110">
          <cell r="C5110" t="str">
            <v>BARRETA</v>
          </cell>
          <cell r="D5110" t="str">
            <v>29100006-0001</v>
          </cell>
          <cell r="E5110" t="str">
            <v>Pieza</v>
          </cell>
          <cell r="F5110" t="str">
            <v>29101</v>
          </cell>
          <cell r="G5110" t="str">
            <v>11510</v>
          </cell>
          <cell r="H5110"/>
          <cell r="I5110"/>
          <cell r="J5110"/>
        </row>
        <row r="5111">
          <cell r="C5111" t="str">
            <v>PRENSA DE BANCO DE 3 PULGADAS</v>
          </cell>
          <cell r="D5111" t="str">
            <v>29100007-0001</v>
          </cell>
          <cell r="E5111" t="str">
            <v>Pieza</v>
          </cell>
          <cell r="F5111" t="str">
            <v>29101</v>
          </cell>
          <cell r="G5111" t="str">
            <v>11510</v>
          </cell>
          <cell r="H5111"/>
          <cell r="I5111"/>
          <cell r="J5111"/>
        </row>
        <row r="5112">
          <cell r="C5112" t="str">
            <v>BROCA P/CONCRETO 1/2</v>
          </cell>
          <cell r="D5112" t="str">
            <v>29100009-0001</v>
          </cell>
          <cell r="E5112" t="str">
            <v>Pieza</v>
          </cell>
          <cell r="F5112" t="str">
            <v>29101</v>
          </cell>
          <cell r="G5112" t="str">
            <v>11510</v>
          </cell>
          <cell r="H5112"/>
          <cell r="I5112"/>
          <cell r="J5112"/>
        </row>
        <row r="5113">
          <cell r="C5113" t="str">
            <v>BROCA P/METAL</v>
          </cell>
          <cell r="D5113" t="str">
            <v>29100009-0002</v>
          </cell>
          <cell r="E5113" t="str">
            <v>Pieza</v>
          </cell>
          <cell r="F5113" t="str">
            <v>29101</v>
          </cell>
          <cell r="G5113" t="str">
            <v>11510</v>
          </cell>
          <cell r="H5113"/>
          <cell r="I5113"/>
          <cell r="J5113"/>
        </row>
        <row r="5114">
          <cell r="C5114" t="str">
            <v>BROCA P/METAL (JUEGO)</v>
          </cell>
          <cell r="D5114" t="str">
            <v>29100009-0003</v>
          </cell>
          <cell r="E5114" t="str">
            <v>JUEGO</v>
          </cell>
          <cell r="F5114" t="str">
            <v>29101</v>
          </cell>
          <cell r="G5114" t="str">
            <v>11510</v>
          </cell>
          <cell r="H5114"/>
          <cell r="I5114"/>
          <cell r="J5114"/>
        </row>
        <row r="5115">
          <cell r="C5115" t="str">
            <v>BROCA PARA CONCRETO</v>
          </cell>
          <cell r="D5115" t="str">
            <v>29100009-0004</v>
          </cell>
          <cell r="E5115" t="str">
            <v>JUEGO</v>
          </cell>
          <cell r="F5115" t="str">
            <v>29101</v>
          </cell>
          <cell r="G5115" t="str">
            <v>11510</v>
          </cell>
          <cell r="H5115"/>
          <cell r="I5115"/>
          <cell r="J5115"/>
        </row>
        <row r="5116">
          <cell r="C5116" t="str">
            <v>BROCHA DE 1""</v>
          </cell>
          <cell r="D5116" t="str">
            <v>29100010-0001</v>
          </cell>
          <cell r="E5116" t="str">
            <v>Pieza</v>
          </cell>
          <cell r="F5116" t="str">
            <v>29101</v>
          </cell>
          <cell r="G5116" t="str">
            <v>11510</v>
          </cell>
          <cell r="H5116"/>
          <cell r="I5116"/>
          <cell r="J5116"/>
        </row>
        <row r="5117">
          <cell r="C5117" t="str">
            <v>BROCHA DE 2""</v>
          </cell>
          <cell r="D5117" t="str">
            <v>29100010-0002</v>
          </cell>
          <cell r="E5117" t="str">
            <v>Pieza</v>
          </cell>
          <cell r="F5117" t="str">
            <v>29101</v>
          </cell>
          <cell r="G5117" t="str">
            <v>11510</v>
          </cell>
          <cell r="H5117"/>
          <cell r="I5117"/>
          <cell r="J5117"/>
        </row>
        <row r="5118">
          <cell r="C5118" t="str">
            <v>BROCHA DE 3 ""</v>
          </cell>
          <cell r="D5118" t="str">
            <v>29100010-0003</v>
          </cell>
          <cell r="E5118" t="str">
            <v>Pieza</v>
          </cell>
          <cell r="F5118" t="str">
            <v>29101</v>
          </cell>
          <cell r="G5118" t="str">
            <v>11510</v>
          </cell>
          <cell r="H5118"/>
          <cell r="I5118"/>
          <cell r="J5118"/>
        </row>
        <row r="5119">
          <cell r="C5119" t="str">
            <v>BROCHA DE 5""</v>
          </cell>
          <cell r="D5119" t="str">
            <v>29100010-0004</v>
          </cell>
          <cell r="E5119" t="str">
            <v>Pieza</v>
          </cell>
          <cell r="F5119" t="str">
            <v>29101</v>
          </cell>
          <cell r="G5119" t="str">
            <v>11510</v>
          </cell>
          <cell r="H5119"/>
          <cell r="I5119"/>
          <cell r="J5119"/>
        </row>
        <row r="5120">
          <cell r="C5120" t="str">
            <v>BROCHA DE 6""</v>
          </cell>
          <cell r="D5120" t="str">
            <v>29100010-0005</v>
          </cell>
          <cell r="E5120" t="str">
            <v>Pieza</v>
          </cell>
          <cell r="F5120" t="str">
            <v>29101</v>
          </cell>
          <cell r="G5120" t="str">
            <v>11510</v>
          </cell>
          <cell r="H5120"/>
          <cell r="I5120"/>
          <cell r="J5120"/>
        </row>
        <row r="5121">
          <cell r="C5121" t="str">
            <v>CEPILLO P/PINTURA</v>
          </cell>
          <cell r="D5121" t="str">
            <v>29100010-0006</v>
          </cell>
          <cell r="E5121" t="str">
            <v>Pieza</v>
          </cell>
          <cell r="F5121" t="str">
            <v>29101</v>
          </cell>
          <cell r="G5121" t="str">
            <v>11510</v>
          </cell>
          <cell r="H5121"/>
          <cell r="I5121"/>
          <cell r="J5121"/>
        </row>
        <row r="5122">
          <cell r="C5122" t="str">
            <v>BROCHA DE 4""</v>
          </cell>
          <cell r="D5122" t="str">
            <v>29100010-0007</v>
          </cell>
          <cell r="E5122" t="str">
            <v>Pieza</v>
          </cell>
          <cell r="F5122" t="str">
            <v>29101</v>
          </cell>
          <cell r="G5122" t="str">
            <v>11510</v>
          </cell>
          <cell r="H5122"/>
          <cell r="I5122"/>
          <cell r="J5122"/>
        </row>
        <row r="5123">
          <cell r="C5123" t="str">
            <v>CADENA DE FIERRO</v>
          </cell>
          <cell r="D5123" t="str">
            <v>29100012-0001</v>
          </cell>
          <cell r="E5123" t="str">
            <v>Pieza</v>
          </cell>
          <cell r="F5123" t="str">
            <v>29101</v>
          </cell>
          <cell r="G5123" t="str">
            <v>11510</v>
          </cell>
          <cell r="H5123"/>
          <cell r="I5123"/>
          <cell r="J5123"/>
        </row>
        <row r="5124">
          <cell r="C5124" t="str">
            <v>CAJA PARA HERRAMIENTAS</v>
          </cell>
          <cell r="D5124" t="str">
            <v>29100013-0001</v>
          </cell>
          <cell r="E5124" t="str">
            <v>Pieza</v>
          </cell>
          <cell r="F5124" t="str">
            <v>29101</v>
          </cell>
          <cell r="G5124" t="str">
            <v>11510</v>
          </cell>
          <cell r="H5124"/>
          <cell r="I5124"/>
          <cell r="J5124"/>
        </row>
        <row r="5125">
          <cell r="C5125" t="str">
            <v>SEGUROS DE PLOMO (SELLOS DE SEGURIDAD)</v>
          </cell>
          <cell r="D5125" t="str">
            <v>29100015-0007</v>
          </cell>
          <cell r="E5125" t="str">
            <v>Pieza</v>
          </cell>
          <cell r="F5125" t="str">
            <v>29101</v>
          </cell>
          <cell r="G5125" t="str">
            <v>11510</v>
          </cell>
          <cell r="H5125"/>
          <cell r="I5125"/>
          <cell r="J5125"/>
        </row>
        <row r="5126">
          <cell r="C5126" t="str">
            <v>CEPILLO DE ALAMBRE C/MANGO</v>
          </cell>
          <cell r="D5126" t="str">
            <v>29100016-0001</v>
          </cell>
          <cell r="E5126" t="str">
            <v>Pieza</v>
          </cell>
          <cell r="F5126" t="str">
            <v>29101</v>
          </cell>
          <cell r="G5126" t="str">
            <v>11510</v>
          </cell>
          <cell r="H5126"/>
          <cell r="I5126"/>
          <cell r="J5126"/>
        </row>
        <row r="5127">
          <cell r="C5127" t="str">
            <v>REPUESTO CILINDRO DE SOPLETE DESECHABLE</v>
          </cell>
          <cell r="D5127" t="str">
            <v>29100017-0003</v>
          </cell>
          <cell r="E5127" t="str">
            <v>Pieza</v>
          </cell>
          <cell r="F5127" t="str">
            <v>29101</v>
          </cell>
          <cell r="G5127" t="str">
            <v>11510</v>
          </cell>
          <cell r="H5127"/>
          <cell r="I5127"/>
          <cell r="J5127"/>
        </row>
        <row r="5128">
          <cell r="C5128" t="str">
            <v>BOQUILLA PARA GAS BUTANO DE BOTE</v>
          </cell>
          <cell r="D5128" t="str">
            <v>29100017-0004</v>
          </cell>
          <cell r="E5128" t="str">
            <v>Pieza</v>
          </cell>
          <cell r="F5128" t="str">
            <v>29101</v>
          </cell>
          <cell r="G5128" t="str">
            <v>11510</v>
          </cell>
          <cell r="H5128"/>
          <cell r="I5128"/>
          <cell r="J5128"/>
        </row>
        <row r="5129">
          <cell r="C5129" t="str">
            <v>CINCEL</v>
          </cell>
          <cell r="D5129" t="str">
            <v>29100018-0001</v>
          </cell>
          <cell r="E5129" t="str">
            <v>Pieza</v>
          </cell>
          <cell r="F5129" t="str">
            <v>29101</v>
          </cell>
          <cell r="G5129" t="str">
            <v>11510</v>
          </cell>
          <cell r="H5129"/>
          <cell r="I5129"/>
          <cell r="J5129"/>
        </row>
        <row r="5130">
          <cell r="C5130" t="str">
            <v>CINTA METRICA</v>
          </cell>
          <cell r="D5130" t="str">
            <v>29100019-0001</v>
          </cell>
          <cell r="E5130" t="str">
            <v>Pieza</v>
          </cell>
          <cell r="F5130" t="str">
            <v>29101</v>
          </cell>
          <cell r="G5130" t="str">
            <v>11510</v>
          </cell>
          <cell r="H5130"/>
          <cell r="I5130"/>
          <cell r="J5130"/>
        </row>
        <row r="5131">
          <cell r="C5131" t="str">
            <v>PLUMA PARA MEDIR DINAS</v>
          </cell>
          <cell r="D5131" t="str">
            <v>29100019-0002</v>
          </cell>
          <cell r="E5131" t="str">
            <v>Pieza</v>
          </cell>
          <cell r="F5131" t="str">
            <v>29101</v>
          </cell>
          <cell r="G5131" t="str">
            <v>11510</v>
          </cell>
          <cell r="H5131"/>
          <cell r="I5131"/>
          <cell r="J5131"/>
        </row>
        <row r="5132">
          <cell r="C5132" t="str">
            <v>CUERDA O LAZO DE NYLON</v>
          </cell>
          <cell r="D5132" t="str">
            <v>29100020-0001</v>
          </cell>
          <cell r="E5132" t="str">
            <v>METRO</v>
          </cell>
          <cell r="F5132" t="str">
            <v>29101</v>
          </cell>
          <cell r="G5132" t="str">
            <v>11510</v>
          </cell>
          <cell r="H5132"/>
          <cell r="I5132"/>
          <cell r="J5132"/>
        </row>
        <row r="5133">
          <cell r="C5133" t="str">
            <v>BANDA PARA VENTILADOR</v>
          </cell>
          <cell r="D5133" t="str">
            <v>29100021-0001</v>
          </cell>
          <cell r="E5133" t="str">
            <v>Pieza</v>
          </cell>
          <cell r="F5133" t="str">
            <v>29101</v>
          </cell>
          <cell r="G5133" t="str">
            <v>11510</v>
          </cell>
          <cell r="H5133"/>
          <cell r="I5133"/>
          <cell r="J5133"/>
        </row>
        <row r="5134">
          <cell r="C5134" t="str">
            <v>CORTADOR DE TUBO</v>
          </cell>
          <cell r="D5134" t="str">
            <v>29100022-0001</v>
          </cell>
          <cell r="E5134" t="str">
            <v>Pieza</v>
          </cell>
          <cell r="F5134" t="str">
            <v>29101</v>
          </cell>
          <cell r="G5134" t="str">
            <v>11510</v>
          </cell>
          <cell r="H5134"/>
          <cell r="I5134"/>
          <cell r="J5134"/>
        </row>
        <row r="5135">
          <cell r="C5135" t="str">
            <v>CUCHARA PARA ALBAÑIL</v>
          </cell>
          <cell r="D5135" t="str">
            <v>29100024-0001</v>
          </cell>
          <cell r="E5135" t="str">
            <v>Pieza</v>
          </cell>
          <cell r="F5135" t="str">
            <v>29101</v>
          </cell>
          <cell r="G5135" t="str">
            <v>11510</v>
          </cell>
          <cell r="H5135"/>
          <cell r="I5135"/>
          <cell r="J5135"/>
        </row>
        <row r="5136">
          <cell r="C5136" t="str">
            <v>BANDA PARA ALTERNADOR</v>
          </cell>
          <cell r="D5136" t="str">
            <v>29100025-0001</v>
          </cell>
          <cell r="E5136" t="str">
            <v>Pieza</v>
          </cell>
          <cell r="F5136" t="str">
            <v>29101</v>
          </cell>
          <cell r="G5136" t="str">
            <v>11510</v>
          </cell>
          <cell r="H5136"/>
          <cell r="I5136"/>
          <cell r="J5136"/>
        </row>
        <row r="5137">
          <cell r="C5137" t="str">
            <v>DESARMADOR DE CRUZ MEDIANO</v>
          </cell>
          <cell r="D5137" t="str">
            <v>29100026-0002</v>
          </cell>
          <cell r="E5137" t="str">
            <v>Pieza</v>
          </cell>
          <cell r="F5137" t="str">
            <v>29101</v>
          </cell>
          <cell r="G5137" t="str">
            <v>11510</v>
          </cell>
          <cell r="H5137"/>
          <cell r="I5137"/>
          <cell r="J5137"/>
        </row>
        <row r="5138">
          <cell r="C5138" t="str">
            <v>DESARMADOR PLANO CHICO</v>
          </cell>
          <cell r="D5138" t="str">
            <v>29100026-0003</v>
          </cell>
          <cell r="E5138" t="str">
            <v>Pieza</v>
          </cell>
          <cell r="F5138" t="str">
            <v>29101</v>
          </cell>
          <cell r="G5138" t="str">
            <v>11510</v>
          </cell>
          <cell r="H5138"/>
          <cell r="I5138"/>
          <cell r="J5138"/>
        </row>
        <row r="5139">
          <cell r="C5139" t="str">
            <v>DESARMADOR PLANO MEDIANO</v>
          </cell>
          <cell r="D5139" t="str">
            <v>29100026-0005</v>
          </cell>
          <cell r="E5139" t="str">
            <v>Pieza</v>
          </cell>
          <cell r="F5139" t="str">
            <v>29101</v>
          </cell>
          <cell r="G5139" t="str">
            <v>11510</v>
          </cell>
          <cell r="H5139"/>
          <cell r="I5139"/>
          <cell r="J5139"/>
        </row>
        <row r="5140">
          <cell r="C5140" t="str">
            <v>KIT DE DESARMADORES</v>
          </cell>
          <cell r="D5140" t="str">
            <v>29100026-0006</v>
          </cell>
          <cell r="E5140" t="str">
            <v>JUEGO</v>
          </cell>
          <cell r="F5140" t="str">
            <v>29101</v>
          </cell>
          <cell r="G5140" t="str">
            <v>11510</v>
          </cell>
          <cell r="H5140"/>
          <cell r="I5140"/>
          <cell r="J5140"/>
        </row>
        <row r="5141">
          <cell r="C5141" t="str">
            <v>PUNTAS PARA DESATORNILLADOR</v>
          </cell>
          <cell r="D5141" t="str">
            <v>29100026-0007</v>
          </cell>
          <cell r="E5141" t="str">
            <v>Pieza</v>
          </cell>
          <cell r="F5141" t="str">
            <v>29101</v>
          </cell>
          <cell r="G5141" t="str">
            <v>11510</v>
          </cell>
          <cell r="H5141"/>
          <cell r="I5141"/>
          <cell r="J5141"/>
        </row>
        <row r="5142">
          <cell r="C5142" t="str">
            <v>DESTAPADOR</v>
          </cell>
          <cell r="D5142" t="str">
            <v>29100027-0001</v>
          </cell>
          <cell r="E5142" t="str">
            <v>Pieza</v>
          </cell>
          <cell r="F5142" t="str">
            <v>29101</v>
          </cell>
          <cell r="G5142" t="str">
            <v>11510</v>
          </cell>
          <cell r="H5142"/>
          <cell r="I5142"/>
          <cell r="J5142"/>
        </row>
        <row r="5143">
          <cell r="C5143" t="str">
            <v>AGUA P/ACUMULADOR</v>
          </cell>
          <cell r="D5143" t="str">
            <v>29100028-0001</v>
          </cell>
          <cell r="E5143" t="str">
            <v>Pieza</v>
          </cell>
          <cell r="F5143" t="str">
            <v>29101</v>
          </cell>
          <cell r="G5143" t="str">
            <v>11510</v>
          </cell>
          <cell r="H5143"/>
          <cell r="I5143"/>
          <cell r="J5143"/>
        </row>
        <row r="5144">
          <cell r="C5144" t="str">
            <v>ESCALERA DE TIJERA</v>
          </cell>
          <cell r="D5144" t="str">
            <v>29100030-0001</v>
          </cell>
          <cell r="E5144" t="str">
            <v>Pieza</v>
          </cell>
          <cell r="F5144" t="str">
            <v>29101</v>
          </cell>
          <cell r="G5144" t="str">
            <v>11510</v>
          </cell>
          <cell r="H5144"/>
          <cell r="I5144"/>
          <cell r="J5144"/>
        </row>
        <row r="5145">
          <cell r="C5145" t="str">
            <v>ESCALERA TUBULAR CON PLATAFORMA DE 1.2M DE ALTURA</v>
          </cell>
          <cell r="D5145" t="str">
            <v>29100030-0004</v>
          </cell>
          <cell r="E5145" t="str">
            <v>Pieza</v>
          </cell>
          <cell r="F5145" t="str">
            <v>29101</v>
          </cell>
          <cell r="G5145" t="str">
            <v>11510</v>
          </cell>
          <cell r="H5145"/>
          <cell r="I5145"/>
          <cell r="J5145"/>
        </row>
        <row r="5146">
          <cell r="C5146" t="str">
            <v>ESPATULA</v>
          </cell>
          <cell r="D5146" t="str">
            <v>29100031-0001</v>
          </cell>
          <cell r="E5146" t="str">
            <v>Pieza</v>
          </cell>
          <cell r="F5146" t="str">
            <v>29101</v>
          </cell>
          <cell r="G5146" t="str">
            <v>11510</v>
          </cell>
          <cell r="H5146"/>
          <cell r="I5146"/>
          <cell r="J5146"/>
        </row>
        <row r="5147">
          <cell r="C5147" t="str">
            <v>FLEJE DE PLASTICO 1/2 ""</v>
          </cell>
          <cell r="D5147" t="str">
            <v>29100033-0001</v>
          </cell>
          <cell r="E5147" t="str">
            <v>METRO</v>
          </cell>
          <cell r="F5147" t="str">
            <v>29101</v>
          </cell>
          <cell r="G5147" t="str">
            <v>11510</v>
          </cell>
          <cell r="H5147"/>
          <cell r="I5147"/>
          <cell r="J5147"/>
        </row>
        <row r="5148">
          <cell r="C5148" t="str">
            <v>FLEJE DE PLASTICO</v>
          </cell>
          <cell r="D5148" t="str">
            <v>29100033-0002</v>
          </cell>
          <cell r="E5148" t="str">
            <v>ROLLO</v>
          </cell>
          <cell r="F5148" t="str">
            <v>29101</v>
          </cell>
          <cell r="G5148" t="str">
            <v>11510</v>
          </cell>
          <cell r="H5148"/>
          <cell r="I5148"/>
          <cell r="J5148"/>
        </row>
        <row r="5149">
          <cell r="C5149" t="str">
            <v>FLEJE DE PLÁSTICO 1/2""</v>
          </cell>
          <cell r="D5149" t="str">
            <v>29100033-0003</v>
          </cell>
          <cell r="E5149" t="str">
            <v>ROLLO</v>
          </cell>
          <cell r="F5149" t="str">
            <v>29101</v>
          </cell>
          <cell r="G5149" t="str">
            <v>11510</v>
          </cell>
          <cell r="H5149"/>
          <cell r="I5149"/>
          <cell r="J5149"/>
        </row>
        <row r="5150">
          <cell r="C5150" t="str">
            <v>FLEXOMETRO (CINTA METRICA)</v>
          </cell>
          <cell r="D5150" t="str">
            <v>29100034-0001</v>
          </cell>
          <cell r="E5150" t="str">
            <v>Pieza</v>
          </cell>
          <cell r="F5150" t="str">
            <v>29101</v>
          </cell>
          <cell r="G5150" t="str">
            <v>11510</v>
          </cell>
          <cell r="H5150"/>
          <cell r="I5150"/>
          <cell r="J5150"/>
        </row>
        <row r="5151">
          <cell r="C5151" t="str">
            <v>FORJA ¾ LLAVE (CERRAJERIA)</v>
          </cell>
          <cell r="D5151" t="str">
            <v>29100035-0001</v>
          </cell>
          <cell r="E5151" t="str">
            <v>Pieza</v>
          </cell>
          <cell r="F5151" t="str">
            <v>29101</v>
          </cell>
          <cell r="G5151" t="str">
            <v>11510</v>
          </cell>
          <cell r="H5151"/>
          <cell r="I5151"/>
          <cell r="J5151"/>
        </row>
        <row r="5152">
          <cell r="C5152" t="str">
            <v>FORMON DE   1/2""</v>
          </cell>
          <cell r="D5152" t="str">
            <v>29100036-0001</v>
          </cell>
          <cell r="E5152" t="str">
            <v>Pieza</v>
          </cell>
          <cell r="F5152" t="str">
            <v>29101</v>
          </cell>
          <cell r="G5152" t="str">
            <v>11510</v>
          </cell>
          <cell r="H5152"/>
          <cell r="I5152"/>
          <cell r="J5152"/>
        </row>
        <row r="5153">
          <cell r="C5153" t="str">
            <v>FORMON DE   1/4""</v>
          </cell>
          <cell r="D5153" t="str">
            <v>29100036-0002</v>
          </cell>
          <cell r="E5153" t="str">
            <v>Pieza</v>
          </cell>
          <cell r="F5153" t="str">
            <v>29101</v>
          </cell>
          <cell r="G5153" t="str">
            <v>11510</v>
          </cell>
          <cell r="H5153"/>
          <cell r="I5153"/>
          <cell r="J5153"/>
        </row>
        <row r="5154">
          <cell r="C5154" t="str">
            <v>FORMON DE   3/4""</v>
          </cell>
          <cell r="D5154" t="str">
            <v>29100036-0003</v>
          </cell>
          <cell r="E5154" t="str">
            <v>Pieza</v>
          </cell>
          <cell r="F5154" t="str">
            <v>29101</v>
          </cell>
          <cell r="G5154" t="str">
            <v>11510</v>
          </cell>
          <cell r="H5154"/>
          <cell r="I5154"/>
          <cell r="J5154"/>
        </row>
        <row r="5155">
          <cell r="C5155" t="str">
            <v>FORMON DE 1 1/4""</v>
          </cell>
          <cell r="D5155" t="str">
            <v>29100036-0004</v>
          </cell>
          <cell r="E5155" t="str">
            <v>Pieza</v>
          </cell>
          <cell r="F5155" t="str">
            <v>29101</v>
          </cell>
          <cell r="G5155" t="str">
            <v>11510</v>
          </cell>
          <cell r="H5155"/>
          <cell r="I5155"/>
          <cell r="J5155"/>
        </row>
        <row r="5156">
          <cell r="C5156" t="str">
            <v>GRAPA METALICA P/FLEJE DE 1/2 ""</v>
          </cell>
          <cell r="D5156" t="str">
            <v>29100037-0001</v>
          </cell>
          <cell r="E5156" t="str">
            <v>CAJA</v>
          </cell>
          <cell r="F5156" t="str">
            <v>29101</v>
          </cell>
          <cell r="G5156" t="str">
            <v>11510</v>
          </cell>
          <cell r="H5156"/>
          <cell r="I5156"/>
          <cell r="J5156"/>
        </row>
        <row r="5157">
          <cell r="C5157" t="str">
            <v>GRAPA METALICA P/FLEJE</v>
          </cell>
          <cell r="D5157" t="str">
            <v>29100037-0002</v>
          </cell>
          <cell r="E5157" t="str">
            <v>Pieza</v>
          </cell>
          <cell r="F5157" t="str">
            <v>29101</v>
          </cell>
          <cell r="G5157" t="str">
            <v>11510</v>
          </cell>
          <cell r="H5157"/>
          <cell r="I5157"/>
          <cell r="J5157"/>
        </row>
        <row r="5158">
          <cell r="C5158" t="str">
            <v>RATONERA DE MADERA</v>
          </cell>
          <cell r="D5158" t="str">
            <v>29100040-0001</v>
          </cell>
          <cell r="E5158" t="str">
            <v>Pieza</v>
          </cell>
          <cell r="F5158" t="str">
            <v>29101</v>
          </cell>
          <cell r="G5158" t="str">
            <v>11510</v>
          </cell>
          <cell r="H5158"/>
          <cell r="I5158"/>
          <cell r="J5158"/>
        </row>
        <row r="5159">
          <cell r="C5159" t="str">
            <v>CINTA NEGRA ANTIDERRAPANTE</v>
          </cell>
          <cell r="D5159" t="str">
            <v>29100041-0001</v>
          </cell>
          <cell r="E5159" t="str">
            <v>Pieza</v>
          </cell>
          <cell r="F5159" t="str">
            <v>29101</v>
          </cell>
          <cell r="G5159" t="str">
            <v>11510</v>
          </cell>
          <cell r="H5159"/>
          <cell r="I5159"/>
          <cell r="J5159"/>
        </row>
        <row r="5160">
          <cell r="C5160" t="str">
            <v>LIJA DE AGUA</v>
          </cell>
          <cell r="D5160" t="str">
            <v>29100041-0002</v>
          </cell>
          <cell r="E5160" t="str">
            <v>Pieza</v>
          </cell>
          <cell r="F5160" t="str">
            <v>29101</v>
          </cell>
          <cell r="G5160" t="str">
            <v>11510</v>
          </cell>
          <cell r="H5160"/>
          <cell r="I5160"/>
          <cell r="J5160"/>
        </row>
        <row r="5161">
          <cell r="C5161" t="str">
            <v>LIJA PARA ESMERIL</v>
          </cell>
          <cell r="D5161" t="str">
            <v>29100041-0003</v>
          </cell>
          <cell r="E5161" t="str">
            <v>Pieza</v>
          </cell>
          <cell r="F5161" t="str">
            <v>29101</v>
          </cell>
          <cell r="G5161" t="str">
            <v>11510</v>
          </cell>
          <cell r="H5161"/>
          <cell r="I5161"/>
          <cell r="J5161"/>
        </row>
        <row r="5162">
          <cell r="C5162" t="str">
            <v>LIJA PARA MADERA</v>
          </cell>
          <cell r="D5162" t="str">
            <v>29100041-0004</v>
          </cell>
          <cell r="E5162" t="str">
            <v>Pieza</v>
          </cell>
          <cell r="F5162" t="str">
            <v>29101</v>
          </cell>
          <cell r="G5162" t="str">
            <v>11510</v>
          </cell>
          <cell r="H5162"/>
          <cell r="I5162"/>
          <cell r="J5162"/>
        </row>
        <row r="5163">
          <cell r="C5163" t="str">
            <v>LIMA PARA METAL</v>
          </cell>
          <cell r="D5163" t="str">
            <v>29100042-0002</v>
          </cell>
          <cell r="E5163" t="str">
            <v>Pieza</v>
          </cell>
          <cell r="F5163" t="str">
            <v>29101</v>
          </cell>
          <cell r="G5163" t="str">
            <v>11510</v>
          </cell>
          <cell r="H5163"/>
          <cell r="I5163"/>
          <cell r="J5163"/>
        </row>
        <row r="5164">
          <cell r="C5164" t="str">
            <v>LINTERNA DE MANO</v>
          </cell>
          <cell r="D5164" t="str">
            <v>29100043-0001</v>
          </cell>
          <cell r="E5164" t="str">
            <v>Pieza</v>
          </cell>
          <cell r="F5164" t="str">
            <v>29101</v>
          </cell>
          <cell r="G5164" t="str">
            <v>11510</v>
          </cell>
          <cell r="H5164"/>
          <cell r="I5164"/>
          <cell r="J5164"/>
        </row>
        <row r="5165">
          <cell r="C5165" t="str">
            <v>LLAVE ALLEN (JUEGO)</v>
          </cell>
          <cell r="D5165" t="str">
            <v>29100045-0002</v>
          </cell>
          <cell r="E5165" t="str">
            <v>JUEGO</v>
          </cell>
          <cell r="F5165" t="str">
            <v>29101</v>
          </cell>
          <cell r="G5165" t="str">
            <v>11510</v>
          </cell>
          <cell r="H5165"/>
          <cell r="I5165"/>
          <cell r="J5165"/>
        </row>
        <row r="5166">
          <cell r="C5166" t="str">
            <v>LLAVE TORK DELGADO</v>
          </cell>
          <cell r="D5166" t="str">
            <v>29100045-0003</v>
          </cell>
          <cell r="E5166" t="str">
            <v>JUEGO</v>
          </cell>
          <cell r="F5166" t="str">
            <v>29101</v>
          </cell>
          <cell r="G5166" t="str">
            <v>11510</v>
          </cell>
          <cell r="H5166"/>
          <cell r="I5166"/>
          <cell r="J5166"/>
        </row>
        <row r="5167">
          <cell r="C5167" t="str">
            <v>JUEGO DE LLAVES ESPAÑOLAS</v>
          </cell>
          <cell r="D5167" t="str">
            <v>29100047-0002</v>
          </cell>
          <cell r="E5167" t="str">
            <v>JUEGO</v>
          </cell>
          <cell r="F5167" t="str">
            <v>29101</v>
          </cell>
          <cell r="G5167" t="str">
            <v>11510</v>
          </cell>
          <cell r="H5167"/>
          <cell r="I5167"/>
          <cell r="J5167"/>
        </row>
        <row r="5168">
          <cell r="C5168" t="str">
            <v>JUEGO DE LLAVES MIXTAS</v>
          </cell>
          <cell r="D5168" t="str">
            <v>29100047-0003</v>
          </cell>
          <cell r="E5168" t="str">
            <v>JUEGO</v>
          </cell>
          <cell r="F5168" t="str">
            <v>29101</v>
          </cell>
          <cell r="G5168" t="str">
            <v>11510</v>
          </cell>
          <cell r="H5168"/>
          <cell r="I5168"/>
          <cell r="J5168"/>
        </row>
        <row r="5169">
          <cell r="C5169" t="str">
            <v>KIT DE HERRAMIENTAS</v>
          </cell>
          <cell r="D5169" t="str">
            <v>29100047-0004</v>
          </cell>
          <cell r="E5169" t="str">
            <v>JUEGO</v>
          </cell>
          <cell r="F5169" t="str">
            <v>29101</v>
          </cell>
          <cell r="G5169" t="str">
            <v>11510</v>
          </cell>
          <cell r="H5169"/>
          <cell r="I5169"/>
          <cell r="J5169"/>
        </row>
        <row r="5170">
          <cell r="C5170" t="str">
            <v>LLAVE ESPAÑOLA</v>
          </cell>
          <cell r="D5170" t="str">
            <v>29100047-0006</v>
          </cell>
          <cell r="E5170" t="str">
            <v>Pieza</v>
          </cell>
          <cell r="F5170" t="str">
            <v>29101</v>
          </cell>
          <cell r="G5170" t="str">
            <v>11510</v>
          </cell>
          <cell r="H5170"/>
          <cell r="I5170"/>
          <cell r="J5170"/>
        </row>
        <row r="5171">
          <cell r="C5171" t="str">
            <v>JUEGO DE LLAVES CON ASTRIAS</v>
          </cell>
          <cell r="D5171" t="str">
            <v>29100048-0001</v>
          </cell>
          <cell r="E5171" t="str">
            <v>JUEGO</v>
          </cell>
          <cell r="F5171" t="str">
            <v>29101</v>
          </cell>
          <cell r="G5171" t="str">
            <v>11510</v>
          </cell>
          <cell r="H5171"/>
          <cell r="I5171"/>
          <cell r="J5171"/>
        </row>
        <row r="5172">
          <cell r="C5172" t="str">
            <v>REFACCIONES Y HERRAMIENTAS</v>
          </cell>
          <cell r="D5172" t="str">
            <v>29100049-0006</v>
          </cell>
          <cell r="E5172" t="str">
            <v>Pieza</v>
          </cell>
          <cell r="F5172" t="str">
            <v>29101</v>
          </cell>
          <cell r="G5172" t="str">
            <v>11510</v>
          </cell>
          <cell r="H5172"/>
          <cell r="I5172"/>
          <cell r="J5172"/>
        </row>
        <row r="5173">
          <cell r="C5173" t="str">
            <v>TAMBO DE LAMINA (CAPACIDAD 200 LITROS)</v>
          </cell>
          <cell r="D5173" t="str">
            <v>29100049-0007</v>
          </cell>
          <cell r="E5173" t="str">
            <v>Pieza</v>
          </cell>
          <cell r="F5173" t="str">
            <v>29101</v>
          </cell>
          <cell r="G5173" t="str">
            <v>11510</v>
          </cell>
          <cell r="H5173"/>
          <cell r="I5173"/>
          <cell r="J5173"/>
        </row>
        <row r="5174">
          <cell r="C5174" t="str">
            <v>LLAVE STILLSON</v>
          </cell>
          <cell r="D5174" t="str">
            <v>29100050-0001</v>
          </cell>
          <cell r="E5174" t="str">
            <v>Pieza</v>
          </cell>
          <cell r="F5174" t="str">
            <v>29101</v>
          </cell>
          <cell r="G5174" t="str">
            <v>11510</v>
          </cell>
          <cell r="H5174"/>
          <cell r="I5174"/>
          <cell r="J5174"/>
        </row>
        <row r="5175">
          <cell r="C5175" t="str">
            <v>HACHA</v>
          </cell>
          <cell r="D5175" t="str">
            <v>29100051-0002</v>
          </cell>
          <cell r="E5175" t="str">
            <v>Pieza</v>
          </cell>
          <cell r="F5175" t="str">
            <v>29101</v>
          </cell>
          <cell r="G5175" t="str">
            <v>11510</v>
          </cell>
          <cell r="H5175"/>
          <cell r="I5175"/>
          <cell r="J5175"/>
        </row>
        <row r="5176">
          <cell r="C5176" t="str">
            <v>MARTILLO BOLA</v>
          </cell>
          <cell r="D5176" t="str">
            <v>29100052-0001</v>
          </cell>
          <cell r="E5176" t="str">
            <v>Pieza</v>
          </cell>
          <cell r="F5176" t="str">
            <v>29101</v>
          </cell>
          <cell r="G5176" t="str">
            <v>11510</v>
          </cell>
          <cell r="H5176"/>
          <cell r="I5176"/>
          <cell r="J5176"/>
        </row>
        <row r="5177">
          <cell r="C5177" t="str">
            <v>MARTILLO DE UÑA</v>
          </cell>
          <cell r="D5177" t="str">
            <v>29100053-0001</v>
          </cell>
          <cell r="E5177" t="str">
            <v>Pieza</v>
          </cell>
          <cell r="F5177" t="str">
            <v>29101</v>
          </cell>
          <cell r="G5177" t="str">
            <v>11510</v>
          </cell>
          <cell r="H5177"/>
          <cell r="I5177"/>
          <cell r="J5177"/>
        </row>
        <row r="5178">
          <cell r="C5178" t="str">
            <v>PROBADOR DE CORRIENTE</v>
          </cell>
          <cell r="D5178" t="str">
            <v>29100054-0001</v>
          </cell>
          <cell r="E5178" t="str">
            <v>Pieza</v>
          </cell>
          <cell r="F5178" t="str">
            <v>29101</v>
          </cell>
          <cell r="G5178" t="str">
            <v>11510</v>
          </cell>
          <cell r="H5178"/>
          <cell r="I5178"/>
          <cell r="J5178"/>
        </row>
        <row r="5179">
          <cell r="C5179" t="str">
            <v>NAVAJA DE LIMPieza</v>
          </cell>
          <cell r="D5179" t="str">
            <v>29100055-0001</v>
          </cell>
          <cell r="E5179" t="str">
            <v>Pieza</v>
          </cell>
          <cell r="F5179" t="str">
            <v>29101</v>
          </cell>
          <cell r="G5179" t="str">
            <v>11510</v>
          </cell>
          <cell r="H5179"/>
          <cell r="I5179"/>
          <cell r="J5179"/>
        </row>
        <row r="5180">
          <cell r="C5180" t="str">
            <v>PALA PARA JARDIN</v>
          </cell>
          <cell r="D5180" t="str">
            <v>29100057-0001</v>
          </cell>
          <cell r="E5180" t="str">
            <v>Pieza</v>
          </cell>
          <cell r="F5180" t="str">
            <v>29101</v>
          </cell>
          <cell r="G5180" t="str">
            <v>11510</v>
          </cell>
          <cell r="H5180"/>
          <cell r="I5180"/>
          <cell r="J5180"/>
        </row>
        <row r="5181">
          <cell r="C5181" t="str">
            <v>PERICO</v>
          </cell>
          <cell r="D5181" t="str">
            <v>29100058-0001</v>
          </cell>
          <cell r="E5181" t="str">
            <v>Pieza</v>
          </cell>
          <cell r="F5181" t="str">
            <v>29101</v>
          </cell>
          <cell r="G5181" t="str">
            <v>11510</v>
          </cell>
          <cell r="H5181"/>
          <cell r="I5181"/>
          <cell r="J5181"/>
        </row>
        <row r="5182">
          <cell r="C5182" t="str">
            <v>PINZA DE MECANICO</v>
          </cell>
          <cell r="D5182" t="str">
            <v>29100060-0001</v>
          </cell>
          <cell r="E5182" t="str">
            <v>Pieza</v>
          </cell>
          <cell r="F5182" t="str">
            <v>29101</v>
          </cell>
          <cell r="G5182" t="str">
            <v>11510</v>
          </cell>
          <cell r="H5182"/>
          <cell r="I5182"/>
          <cell r="J5182"/>
        </row>
        <row r="5183">
          <cell r="C5183" t="str">
            <v>PINZA ELECTRICIDAD</v>
          </cell>
          <cell r="D5183" t="str">
            <v>29100060-0002</v>
          </cell>
          <cell r="E5183" t="str">
            <v>Pieza</v>
          </cell>
          <cell r="F5183" t="str">
            <v>29101</v>
          </cell>
          <cell r="G5183" t="str">
            <v>11510</v>
          </cell>
          <cell r="H5183"/>
          <cell r="I5183"/>
          <cell r="J5183"/>
        </row>
        <row r="5184">
          <cell r="C5184" t="str">
            <v>PINZA CORTADORA DE CABLE DE TRINQUETE</v>
          </cell>
          <cell r="D5184" t="str">
            <v>29100060-0003</v>
          </cell>
          <cell r="E5184" t="str">
            <v>Pieza</v>
          </cell>
          <cell r="F5184" t="str">
            <v>29101</v>
          </cell>
          <cell r="G5184" t="str">
            <v>11510</v>
          </cell>
          <cell r="H5184"/>
          <cell r="I5184"/>
          <cell r="J5184"/>
        </row>
        <row r="5185">
          <cell r="C5185" t="str">
            <v>PINZA DE CORTE</v>
          </cell>
          <cell r="D5185" t="str">
            <v>29100060-0004</v>
          </cell>
          <cell r="E5185" t="str">
            <v>Pieza</v>
          </cell>
          <cell r="F5185" t="str">
            <v>29101</v>
          </cell>
          <cell r="G5185" t="str">
            <v>11510</v>
          </cell>
          <cell r="H5185"/>
          <cell r="I5185"/>
          <cell r="J5185"/>
        </row>
        <row r="5186">
          <cell r="C5186" t="str">
            <v>PINZA CRIMPADORA PARA DATOS Y VOZ</v>
          </cell>
          <cell r="D5186" t="str">
            <v>29100060-0006</v>
          </cell>
          <cell r="E5186" t="str">
            <v>Pieza</v>
          </cell>
          <cell r="F5186" t="str">
            <v>29101</v>
          </cell>
          <cell r="G5186" t="str">
            <v>11510</v>
          </cell>
          <cell r="H5186"/>
          <cell r="I5186"/>
          <cell r="J5186"/>
        </row>
        <row r="5187">
          <cell r="C5187" t="str">
            <v>PINZA ( PELAR ALAMBRE )</v>
          </cell>
          <cell r="D5187" t="str">
            <v>29100062-0001</v>
          </cell>
          <cell r="E5187" t="str">
            <v>Pieza</v>
          </cell>
          <cell r="F5187" t="str">
            <v>29101</v>
          </cell>
          <cell r="G5187" t="str">
            <v>11510</v>
          </cell>
          <cell r="H5187"/>
          <cell r="I5187"/>
          <cell r="J5187"/>
        </row>
        <row r="5188">
          <cell r="C5188" t="str">
            <v>PINZA DE PRESION</v>
          </cell>
          <cell r="D5188" t="str">
            <v>29100063-0001</v>
          </cell>
          <cell r="E5188" t="str">
            <v>Pieza</v>
          </cell>
          <cell r="F5188" t="str">
            <v>29101</v>
          </cell>
          <cell r="G5188" t="str">
            <v>11510</v>
          </cell>
          <cell r="H5188"/>
          <cell r="I5188"/>
          <cell r="J5188"/>
        </row>
        <row r="5189">
          <cell r="C5189" t="str">
            <v>PINZA PARA CONECTOR</v>
          </cell>
          <cell r="D5189" t="str">
            <v>29100063-0003</v>
          </cell>
          <cell r="E5189" t="str">
            <v>Pieza</v>
          </cell>
          <cell r="F5189" t="str">
            <v>29101</v>
          </cell>
          <cell r="G5189" t="str">
            <v>11510</v>
          </cell>
          <cell r="H5189"/>
          <cell r="I5189"/>
          <cell r="J5189"/>
        </row>
        <row r="5190">
          <cell r="C5190" t="str">
            <v>PINZA PARA PLUGS</v>
          </cell>
          <cell r="D5190" t="str">
            <v>29100063-0004</v>
          </cell>
          <cell r="E5190" t="str">
            <v>Pieza</v>
          </cell>
          <cell r="F5190" t="str">
            <v>29101</v>
          </cell>
          <cell r="G5190" t="str">
            <v>11510</v>
          </cell>
          <cell r="H5190"/>
          <cell r="I5190"/>
          <cell r="J5190"/>
        </row>
        <row r="5191">
          <cell r="C5191" t="str">
            <v>REMACHADORA</v>
          </cell>
          <cell r="D5191" t="str">
            <v>29100063-0006</v>
          </cell>
          <cell r="E5191" t="str">
            <v>Pieza</v>
          </cell>
          <cell r="F5191" t="str">
            <v>29101</v>
          </cell>
          <cell r="G5191" t="str">
            <v>11510</v>
          </cell>
          <cell r="H5191"/>
          <cell r="I5191"/>
          <cell r="J5191"/>
        </row>
        <row r="5192">
          <cell r="C5192" t="str">
            <v>PINZA DE PUNTA</v>
          </cell>
          <cell r="D5192" t="str">
            <v>29100064-0001</v>
          </cell>
          <cell r="E5192" t="str">
            <v>Pieza</v>
          </cell>
          <cell r="F5192" t="str">
            <v>29101</v>
          </cell>
          <cell r="G5192" t="str">
            <v>11510</v>
          </cell>
          <cell r="H5192"/>
          <cell r="I5192"/>
          <cell r="J5192"/>
        </row>
        <row r="5193">
          <cell r="C5193" t="str">
            <v>PONCHADORA CRIMPEADORA RJ-45 DE 8 POSICIONES</v>
          </cell>
          <cell r="D5193" t="str">
            <v>29100065-0001</v>
          </cell>
          <cell r="E5193" t="str">
            <v>Pieza</v>
          </cell>
          <cell r="F5193" t="str">
            <v>29101</v>
          </cell>
          <cell r="G5193" t="str">
            <v>11510</v>
          </cell>
          <cell r="H5193"/>
          <cell r="I5193"/>
          <cell r="J5193"/>
        </row>
        <row r="5194">
          <cell r="C5194" t="str">
            <v>PORTA HERRAMIENTAS (CARCAZ)</v>
          </cell>
          <cell r="D5194" t="str">
            <v>29100066-0001</v>
          </cell>
          <cell r="E5194" t="str">
            <v>Pieza</v>
          </cell>
          <cell r="F5194" t="str">
            <v>29101</v>
          </cell>
          <cell r="G5194" t="str">
            <v>11510</v>
          </cell>
          <cell r="H5194"/>
          <cell r="I5194"/>
          <cell r="J5194"/>
        </row>
        <row r="5195">
          <cell r="C5195" t="str">
            <v>CAUTIN (PISTOLA)</v>
          </cell>
          <cell r="D5195" t="str">
            <v>29100067-0002</v>
          </cell>
          <cell r="E5195" t="str">
            <v>Pieza</v>
          </cell>
          <cell r="F5195" t="str">
            <v>29101</v>
          </cell>
          <cell r="G5195" t="str">
            <v>11510</v>
          </cell>
          <cell r="H5195"/>
          <cell r="I5195"/>
          <cell r="J5195"/>
        </row>
        <row r="5196">
          <cell r="C5196" t="str">
            <v>CAUTIN (T/LAPIZ)</v>
          </cell>
          <cell r="D5196" t="str">
            <v>29100067-0003</v>
          </cell>
          <cell r="E5196" t="str">
            <v>Pieza</v>
          </cell>
          <cell r="F5196" t="str">
            <v>29101</v>
          </cell>
          <cell r="G5196" t="str">
            <v>11510</v>
          </cell>
          <cell r="H5196"/>
          <cell r="I5196"/>
          <cell r="J5196"/>
        </row>
        <row r="5197">
          <cell r="C5197" t="str">
            <v>MATERIAL DE FERRETERIA (DIVERSO)</v>
          </cell>
          <cell r="D5197" t="str">
            <v>29100068-0001</v>
          </cell>
          <cell r="E5197" t="str">
            <v>Pieza</v>
          </cell>
          <cell r="F5197" t="str">
            <v>29101</v>
          </cell>
          <cell r="G5197" t="str">
            <v>11510</v>
          </cell>
          <cell r="H5197"/>
          <cell r="I5197"/>
          <cell r="J5197"/>
        </row>
        <row r="5198">
          <cell r="C5198" t="str">
            <v>SEGUETA P/MADERA</v>
          </cell>
          <cell r="D5198" t="str">
            <v>29100069-0001</v>
          </cell>
          <cell r="E5198" t="str">
            <v>Pieza</v>
          </cell>
          <cell r="F5198" t="str">
            <v>29101</v>
          </cell>
          <cell r="G5198" t="str">
            <v>11510</v>
          </cell>
          <cell r="H5198"/>
          <cell r="I5198"/>
          <cell r="J5198"/>
        </row>
        <row r="5199">
          <cell r="C5199" t="str">
            <v>SEGUETA P/METAL</v>
          </cell>
          <cell r="D5199" t="str">
            <v>29100069-0002</v>
          </cell>
          <cell r="E5199" t="str">
            <v>Pieza</v>
          </cell>
          <cell r="F5199" t="str">
            <v>29101</v>
          </cell>
          <cell r="G5199" t="str">
            <v>11510</v>
          </cell>
          <cell r="H5199"/>
          <cell r="I5199"/>
          <cell r="J5199"/>
        </row>
        <row r="5200">
          <cell r="C5200" t="str">
            <v>MACHETE PARA JARDIN</v>
          </cell>
          <cell r="D5200" t="str">
            <v>29100069-0004</v>
          </cell>
          <cell r="E5200" t="str">
            <v>Pieza</v>
          </cell>
          <cell r="F5200" t="str">
            <v>29101</v>
          </cell>
          <cell r="G5200" t="str">
            <v>11510</v>
          </cell>
          <cell r="H5200"/>
          <cell r="I5200"/>
          <cell r="J5200"/>
        </row>
        <row r="5201">
          <cell r="C5201" t="str">
            <v>SERROTE (COSTILLA)</v>
          </cell>
          <cell r="D5201" t="str">
            <v>29100071-0001</v>
          </cell>
          <cell r="E5201" t="str">
            <v>Pieza</v>
          </cell>
          <cell r="F5201" t="str">
            <v>29101</v>
          </cell>
          <cell r="G5201" t="str">
            <v>11510</v>
          </cell>
          <cell r="H5201"/>
          <cell r="I5201"/>
          <cell r="J5201"/>
        </row>
        <row r="5202">
          <cell r="C5202" t="str">
            <v>SERRUCHO</v>
          </cell>
          <cell r="D5202" t="str">
            <v>29100072-0001</v>
          </cell>
          <cell r="E5202" t="str">
            <v>Pieza</v>
          </cell>
          <cell r="F5202" t="str">
            <v>29101</v>
          </cell>
          <cell r="G5202" t="str">
            <v>11510</v>
          </cell>
          <cell r="H5202"/>
          <cell r="I5202"/>
          <cell r="J5202"/>
        </row>
        <row r="5203">
          <cell r="C5203" t="str">
            <v>TALADRO - GASTO</v>
          </cell>
          <cell r="D5203" t="str">
            <v>29100073-0001</v>
          </cell>
          <cell r="E5203" t="str">
            <v>Pieza</v>
          </cell>
          <cell r="F5203" t="str">
            <v>29101</v>
          </cell>
          <cell r="G5203" t="str">
            <v>11510</v>
          </cell>
          <cell r="H5203"/>
          <cell r="I5203"/>
          <cell r="J5203"/>
        </row>
        <row r="5204">
          <cell r="C5204" t="str">
            <v>TIJERA DE HOJALATERO</v>
          </cell>
          <cell r="D5204" t="str">
            <v>29100074-0001</v>
          </cell>
          <cell r="E5204" t="str">
            <v>Pieza</v>
          </cell>
          <cell r="F5204" t="str">
            <v>29101</v>
          </cell>
          <cell r="G5204" t="str">
            <v>11510</v>
          </cell>
          <cell r="H5204"/>
          <cell r="I5204"/>
          <cell r="J5204"/>
        </row>
        <row r="5205">
          <cell r="C5205" t="str">
            <v>MANGUERA</v>
          </cell>
          <cell r="D5205" t="str">
            <v>29100077-0001</v>
          </cell>
          <cell r="E5205" t="str">
            <v>METRO</v>
          </cell>
          <cell r="F5205" t="str">
            <v>29101</v>
          </cell>
          <cell r="G5205" t="str">
            <v>11510</v>
          </cell>
          <cell r="H5205"/>
          <cell r="I5205"/>
          <cell r="J5205"/>
        </row>
        <row r="5206">
          <cell r="C5206" t="str">
            <v>MANGUERA P/TANQUE W.C.</v>
          </cell>
          <cell r="D5206" t="str">
            <v>29100077-0003</v>
          </cell>
          <cell r="E5206" t="str">
            <v>Pieza</v>
          </cell>
          <cell r="F5206" t="str">
            <v>29101</v>
          </cell>
          <cell r="G5206" t="str">
            <v>11510</v>
          </cell>
          <cell r="H5206"/>
          <cell r="I5206"/>
          <cell r="J5206"/>
        </row>
        <row r="5207">
          <cell r="C5207" t="str">
            <v>MANGUERA PARA GAS</v>
          </cell>
          <cell r="D5207" t="str">
            <v>29100077-0004</v>
          </cell>
          <cell r="E5207" t="str">
            <v>Pieza</v>
          </cell>
          <cell r="F5207" t="str">
            <v>29101</v>
          </cell>
          <cell r="G5207" t="str">
            <v>11510</v>
          </cell>
          <cell r="H5207"/>
          <cell r="I5207"/>
          <cell r="J5207"/>
        </row>
        <row r="5208">
          <cell r="C5208" t="str">
            <v>JUEGO DE HERRAMIENTAS</v>
          </cell>
          <cell r="D5208" t="str">
            <v>29100079-0001</v>
          </cell>
          <cell r="E5208" t="str">
            <v>JUEGO</v>
          </cell>
          <cell r="F5208" t="str">
            <v>29101</v>
          </cell>
          <cell r="G5208" t="str">
            <v>11510</v>
          </cell>
          <cell r="H5208"/>
          <cell r="I5208"/>
          <cell r="J5208"/>
        </row>
        <row r="5209">
          <cell r="C5209" t="str">
            <v>JUEGO DE TIRALINEAS</v>
          </cell>
          <cell r="D5209" t="str">
            <v>29100080-0001</v>
          </cell>
          <cell r="E5209" t="str">
            <v>JUEGO</v>
          </cell>
          <cell r="F5209" t="str">
            <v>29101</v>
          </cell>
          <cell r="G5209" t="str">
            <v>11510</v>
          </cell>
          <cell r="H5209"/>
          <cell r="I5209"/>
          <cell r="J5209"/>
        </row>
        <row r="5210">
          <cell r="C5210" t="str">
            <v>REPUESTO PARA TIZA</v>
          </cell>
          <cell r="D5210" t="str">
            <v>29100080-0002</v>
          </cell>
          <cell r="E5210" t="str">
            <v>Pieza</v>
          </cell>
          <cell r="F5210" t="str">
            <v>29101</v>
          </cell>
          <cell r="G5210" t="str">
            <v>11510</v>
          </cell>
          <cell r="H5210"/>
          <cell r="I5210"/>
          <cell r="J5210"/>
        </row>
        <row r="5211">
          <cell r="C5211" t="str">
            <v>BROCA</v>
          </cell>
          <cell r="D5211" t="str">
            <v>29101001-0001</v>
          </cell>
          <cell r="E5211" t="str">
            <v>Pieza</v>
          </cell>
          <cell r="F5211" t="str">
            <v>29101</v>
          </cell>
          <cell r="G5211" t="str">
            <v>11510</v>
          </cell>
          <cell r="H5211"/>
          <cell r="I5211"/>
          <cell r="J5211"/>
        </row>
        <row r="5212">
          <cell r="C5212" t="str">
            <v>CILINDRO DE GAS INTERCAMBIABLE</v>
          </cell>
          <cell r="D5212" t="str">
            <v>29101001-0002</v>
          </cell>
          <cell r="E5212" t="str">
            <v>Pieza</v>
          </cell>
          <cell r="F5212" t="str">
            <v>29101</v>
          </cell>
          <cell r="G5212" t="str">
            <v>11510</v>
          </cell>
          <cell r="H5212"/>
          <cell r="I5212"/>
          <cell r="J5212"/>
        </row>
        <row r="5213">
          <cell r="C5213" t="str">
            <v>RODILLO PARA PINTAR</v>
          </cell>
          <cell r="D5213" t="str">
            <v>29101001-0003</v>
          </cell>
          <cell r="E5213" t="str">
            <v>Pieza</v>
          </cell>
          <cell r="F5213" t="str">
            <v>29101</v>
          </cell>
          <cell r="G5213" t="str">
            <v>11510</v>
          </cell>
          <cell r="H5213"/>
          <cell r="I5213"/>
          <cell r="J5213"/>
        </row>
        <row r="5214">
          <cell r="C5214" t="str">
            <v>MALETA PARA HERRAMIENTA</v>
          </cell>
          <cell r="D5214" t="str">
            <v>29101001-0004</v>
          </cell>
          <cell r="E5214" t="str">
            <v>Pieza</v>
          </cell>
          <cell r="F5214" t="str">
            <v>29101</v>
          </cell>
          <cell r="G5214" t="str">
            <v>11510</v>
          </cell>
          <cell r="H5214"/>
          <cell r="I5214"/>
          <cell r="J5214"/>
        </row>
        <row r="5215">
          <cell r="C5215" t="str">
            <v>RATONERA</v>
          </cell>
          <cell r="D5215" t="str">
            <v>29101001-0006</v>
          </cell>
          <cell r="E5215" t="str">
            <v>Pieza</v>
          </cell>
          <cell r="F5215" t="str">
            <v>29101</v>
          </cell>
          <cell r="G5215" t="str">
            <v>11510</v>
          </cell>
          <cell r="H5215"/>
          <cell r="I5215"/>
          <cell r="J5215"/>
        </row>
        <row r="5216">
          <cell r="C5216" t="str">
            <v>CEPILLO LISO</v>
          </cell>
          <cell r="D5216" t="str">
            <v>29101001-0007</v>
          </cell>
          <cell r="E5216" t="str">
            <v>Pieza</v>
          </cell>
          <cell r="F5216" t="str">
            <v>29101</v>
          </cell>
          <cell r="G5216" t="str">
            <v>11510</v>
          </cell>
          <cell r="H5216"/>
          <cell r="I5216"/>
          <cell r="J5216"/>
        </row>
        <row r="5217">
          <cell r="C5217" t="str">
            <v>CORTADOR DE VIDRIO</v>
          </cell>
          <cell r="D5217" t="str">
            <v>29101001-0008</v>
          </cell>
          <cell r="E5217" t="str">
            <v>Pieza</v>
          </cell>
          <cell r="F5217" t="str">
            <v>29101</v>
          </cell>
          <cell r="G5217" t="str">
            <v>11510</v>
          </cell>
          <cell r="H5217"/>
          <cell r="I5217"/>
          <cell r="J5217"/>
        </row>
        <row r="5218">
          <cell r="C5218" t="str">
            <v>JUEGO DE CUÑAS</v>
          </cell>
          <cell r="D5218" t="str">
            <v>29101001-0009</v>
          </cell>
          <cell r="E5218" t="str">
            <v>JUEGO</v>
          </cell>
          <cell r="F5218" t="str">
            <v>29101</v>
          </cell>
          <cell r="G5218" t="str">
            <v>11510</v>
          </cell>
          <cell r="H5218"/>
          <cell r="I5218"/>
          <cell r="J5218"/>
        </row>
        <row r="5219">
          <cell r="C5219" t="str">
            <v>KIT DE DESARMADOR CON PUNTAS INTERCAMBIABLES</v>
          </cell>
          <cell r="D5219" t="str">
            <v>29101001-0010</v>
          </cell>
          <cell r="E5219" t="str">
            <v>JUEGO</v>
          </cell>
          <cell r="F5219" t="str">
            <v>29101</v>
          </cell>
          <cell r="G5219" t="str">
            <v>11510</v>
          </cell>
          <cell r="H5219"/>
          <cell r="I5219"/>
          <cell r="J5219"/>
        </row>
        <row r="5220">
          <cell r="C5220" t="str">
            <v>ESCUADRA DE COMBINACION</v>
          </cell>
          <cell r="D5220" t="str">
            <v>29101001-0011</v>
          </cell>
          <cell r="E5220" t="str">
            <v>Pieza</v>
          </cell>
          <cell r="F5220" t="str">
            <v>29101</v>
          </cell>
          <cell r="G5220" t="str">
            <v>11510</v>
          </cell>
          <cell r="H5220"/>
          <cell r="I5220"/>
          <cell r="J5220"/>
        </row>
        <row r="5221">
          <cell r="C5221" t="str">
            <v>ESCUADRA</v>
          </cell>
          <cell r="D5221" t="str">
            <v>29101001-0012</v>
          </cell>
          <cell r="E5221" t="str">
            <v>Pieza</v>
          </cell>
          <cell r="F5221" t="str">
            <v>29101</v>
          </cell>
          <cell r="G5221" t="str">
            <v>11510</v>
          </cell>
          <cell r="H5221"/>
          <cell r="I5221"/>
          <cell r="J5221"/>
        </row>
        <row r="5222">
          <cell r="C5222" t="str">
            <v>FORMON</v>
          </cell>
          <cell r="D5222" t="str">
            <v>29101001-0013</v>
          </cell>
          <cell r="E5222" t="str">
            <v>Pieza</v>
          </cell>
          <cell r="F5222" t="str">
            <v>29101</v>
          </cell>
          <cell r="G5222" t="str">
            <v>11510</v>
          </cell>
          <cell r="H5222"/>
          <cell r="I5222"/>
          <cell r="J5222"/>
        </row>
        <row r="5223">
          <cell r="C5223" t="str">
            <v>GUIA JALACABLE</v>
          </cell>
          <cell r="D5223" t="str">
            <v>29101001-0014</v>
          </cell>
          <cell r="E5223" t="str">
            <v>Pieza</v>
          </cell>
          <cell r="F5223" t="str">
            <v>29101</v>
          </cell>
          <cell r="G5223" t="str">
            <v>11510</v>
          </cell>
          <cell r="H5223"/>
          <cell r="I5223"/>
          <cell r="J5223"/>
        </row>
        <row r="5224">
          <cell r="C5224" t="str">
            <v>INDICADOR DE VOLTAJE</v>
          </cell>
          <cell r="D5224" t="str">
            <v>29101001-0015</v>
          </cell>
          <cell r="E5224" t="str">
            <v>Pieza</v>
          </cell>
          <cell r="F5224" t="str">
            <v>29101</v>
          </cell>
          <cell r="G5224" t="str">
            <v>11510</v>
          </cell>
          <cell r="H5224"/>
          <cell r="I5224"/>
          <cell r="J5224"/>
        </row>
        <row r="5225">
          <cell r="C5225" t="str">
            <v>JUEGO DE LIMAS</v>
          </cell>
          <cell r="D5225" t="str">
            <v>29101001-0016</v>
          </cell>
          <cell r="E5225" t="str">
            <v>JUEGO</v>
          </cell>
          <cell r="F5225" t="str">
            <v>29101</v>
          </cell>
          <cell r="G5225" t="str">
            <v>11510</v>
          </cell>
          <cell r="H5225"/>
          <cell r="I5225"/>
          <cell r="J5225"/>
        </row>
        <row r="5226">
          <cell r="C5226" t="str">
            <v>JUEGO DE LIMATONES</v>
          </cell>
          <cell r="D5226" t="str">
            <v>29101001-0017</v>
          </cell>
          <cell r="E5226" t="str">
            <v>JUEGO</v>
          </cell>
          <cell r="F5226" t="str">
            <v>29101</v>
          </cell>
          <cell r="G5226" t="str">
            <v>11510</v>
          </cell>
          <cell r="H5226"/>
          <cell r="I5226"/>
          <cell r="J5226"/>
        </row>
        <row r="5227">
          <cell r="C5227" t="str">
            <v>LINTERNA</v>
          </cell>
          <cell r="D5227" t="str">
            <v>29101001-0018</v>
          </cell>
          <cell r="E5227" t="str">
            <v>Pieza</v>
          </cell>
          <cell r="F5227" t="str">
            <v>29101</v>
          </cell>
          <cell r="G5227" t="str">
            <v>11510</v>
          </cell>
          <cell r="H5227"/>
          <cell r="I5227"/>
          <cell r="J5227"/>
        </row>
        <row r="5228">
          <cell r="C5228" t="str">
            <v>LLAVE CANTO RECTO</v>
          </cell>
          <cell r="D5228" t="str">
            <v>29101001-0019</v>
          </cell>
          <cell r="E5228" t="str">
            <v>Pieza</v>
          </cell>
          <cell r="F5228" t="str">
            <v>29101</v>
          </cell>
          <cell r="G5228" t="str">
            <v>11510</v>
          </cell>
          <cell r="H5228"/>
          <cell r="I5228"/>
          <cell r="J5228"/>
        </row>
        <row r="5229">
          <cell r="C5229" t="str">
            <v>LLAVE AJUSTABLE</v>
          </cell>
          <cell r="D5229" t="str">
            <v>29101001-0020</v>
          </cell>
          <cell r="E5229" t="str">
            <v>Pieza</v>
          </cell>
          <cell r="F5229" t="str">
            <v>29101</v>
          </cell>
          <cell r="G5229" t="str">
            <v>11510</v>
          </cell>
          <cell r="H5229"/>
          <cell r="I5229"/>
          <cell r="J5229"/>
        </row>
        <row r="5230">
          <cell r="C5230" t="str">
            <v>NAVAJA MULTIUSOS</v>
          </cell>
          <cell r="D5230" t="str">
            <v>29101001-0021</v>
          </cell>
          <cell r="E5230" t="str">
            <v>Pieza</v>
          </cell>
          <cell r="F5230" t="str">
            <v>29101</v>
          </cell>
          <cell r="G5230" t="str">
            <v>11510</v>
          </cell>
          <cell r="H5230"/>
          <cell r="I5230"/>
          <cell r="J5230"/>
        </row>
        <row r="5231">
          <cell r="C5231" t="str">
            <v>NIVEL DE ELECTRICISTA</v>
          </cell>
          <cell r="D5231" t="str">
            <v>29101001-0022</v>
          </cell>
          <cell r="E5231" t="str">
            <v>Pieza</v>
          </cell>
          <cell r="F5231" t="str">
            <v>29101</v>
          </cell>
          <cell r="G5231" t="str">
            <v>11510</v>
          </cell>
          <cell r="H5231"/>
          <cell r="I5231"/>
          <cell r="J5231"/>
        </row>
        <row r="5232">
          <cell r="C5232" t="str">
            <v>NIVELETA</v>
          </cell>
          <cell r="D5232" t="str">
            <v>29101001-0023</v>
          </cell>
          <cell r="E5232" t="str">
            <v>Pieza</v>
          </cell>
          <cell r="F5232" t="str">
            <v>29101</v>
          </cell>
          <cell r="G5232" t="str">
            <v>11510</v>
          </cell>
          <cell r="H5232"/>
          <cell r="I5232"/>
          <cell r="J5232"/>
        </row>
        <row r="5233">
          <cell r="C5233" t="str">
            <v>PISTOLA CALAFATEADORA</v>
          </cell>
          <cell r="D5233" t="str">
            <v>29101001-0024</v>
          </cell>
          <cell r="E5233" t="str">
            <v>Pieza</v>
          </cell>
          <cell r="F5233" t="str">
            <v>29101</v>
          </cell>
          <cell r="G5233" t="str">
            <v>11510</v>
          </cell>
          <cell r="H5233"/>
          <cell r="I5233"/>
          <cell r="J5233"/>
        </row>
        <row r="5234">
          <cell r="C5234" t="str">
            <v>PISTOLA DE PEGAMENTO</v>
          </cell>
          <cell r="D5234" t="str">
            <v>29101001-0025</v>
          </cell>
          <cell r="E5234" t="str">
            <v>Pieza</v>
          </cell>
          <cell r="F5234" t="str">
            <v>29101</v>
          </cell>
          <cell r="G5234" t="str">
            <v>11510</v>
          </cell>
          <cell r="H5234"/>
          <cell r="I5234"/>
          <cell r="J5234"/>
        </row>
        <row r="5235">
          <cell r="C5235" t="str">
            <v>PLOMADA DE ACERO</v>
          </cell>
          <cell r="D5235" t="str">
            <v>29101001-0026</v>
          </cell>
          <cell r="E5235" t="str">
            <v>Pieza</v>
          </cell>
          <cell r="F5235" t="str">
            <v>29101</v>
          </cell>
          <cell r="G5235" t="str">
            <v>11510</v>
          </cell>
          <cell r="H5235"/>
          <cell r="I5235"/>
          <cell r="J5235"/>
        </row>
        <row r="5236">
          <cell r="C5236" t="str">
            <v>PORTA-HERRAMIENTA</v>
          </cell>
          <cell r="D5236" t="str">
            <v>29101001-0027</v>
          </cell>
          <cell r="E5236" t="str">
            <v>Pieza</v>
          </cell>
          <cell r="F5236" t="str">
            <v>29101</v>
          </cell>
          <cell r="G5236" t="str">
            <v>11510</v>
          </cell>
          <cell r="H5236"/>
          <cell r="I5236"/>
          <cell r="J5236"/>
        </row>
        <row r="5237">
          <cell r="C5237" t="str">
            <v>PROBADOR DE POLARIDAD</v>
          </cell>
          <cell r="D5237" t="str">
            <v>29101001-0028</v>
          </cell>
          <cell r="E5237" t="str">
            <v>Pieza</v>
          </cell>
          <cell r="F5237" t="str">
            <v>29101</v>
          </cell>
          <cell r="G5237" t="str">
            <v>11510</v>
          </cell>
          <cell r="H5237"/>
          <cell r="I5237"/>
          <cell r="J5237"/>
        </row>
        <row r="5238">
          <cell r="C5238" t="str">
            <v>PUNTA DOBLE</v>
          </cell>
          <cell r="D5238" t="str">
            <v>29101001-0029</v>
          </cell>
          <cell r="E5238" t="str">
            <v>Pieza</v>
          </cell>
          <cell r="F5238" t="str">
            <v>29101</v>
          </cell>
          <cell r="G5238" t="str">
            <v>11510</v>
          </cell>
          <cell r="H5238"/>
          <cell r="I5238"/>
          <cell r="J5238"/>
        </row>
        <row r="5239">
          <cell r="C5239" t="str">
            <v>PUNTA</v>
          </cell>
          <cell r="D5239" t="str">
            <v>29101001-0030</v>
          </cell>
          <cell r="E5239" t="str">
            <v>Pieza</v>
          </cell>
          <cell r="F5239" t="str">
            <v>29101</v>
          </cell>
          <cell r="G5239" t="str">
            <v>11510</v>
          </cell>
          <cell r="H5239"/>
          <cell r="I5239"/>
          <cell r="J5239"/>
        </row>
        <row r="5240">
          <cell r="C5240" t="str">
            <v>BOQUILLA PARA SOPLETE</v>
          </cell>
          <cell r="D5240" t="str">
            <v>29101001-0031</v>
          </cell>
          <cell r="E5240" t="str">
            <v>Pieza</v>
          </cell>
          <cell r="F5240" t="str">
            <v>29101</v>
          </cell>
          <cell r="G5240" t="str">
            <v>11510</v>
          </cell>
          <cell r="H5240"/>
          <cell r="I5240"/>
          <cell r="J5240"/>
        </row>
        <row r="5241">
          <cell r="C5241" t="str">
            <v>PINZA DE EXTENSION</v>
          </cell>
          <cell r="D5241" t="str">
            <v>29101001-0032</v>
          </cell>
          <cell r="E5241" t="str">
            <v>Pieza</v>
          </cell>
          <cell r="F5241" t="str">
            <v>29101</v>
          </cell>
          <cell r="G5241" t="str">
            <v>11510</v>
          </cell>
          <cell r="H5241"/>
          <cell r="I5241"/>
          <cell r="J5241"/>
        </row>
        <row r="5242">
          <cell r="C5242" t="str">
            <v>ESCOFINA MEDIA CAÑA</v>
          </cell>
          <cell r="D5242" t="str">
            <v>29101001-0033</v>
          </cell>
          <cell r="E5242" t="str">
            <v>Pieza</v>
          </cell>
          <cell r="F5242" t="str">
            <v>29101</v>
          </cell>
          <cell r="G5242" t="str">
            <v>11510</v>
          </cell>
          <cell r="H5242"/>
          <cell r="I5242"/>
          <cell r="J5242"/>
        </row>
        <row r="5243">
          <cell r="C5243" t="str">
            <v>DADO MECANICO O DE HERRAMIENTA</v>
          </cell>
          <cell r="D5243" t="str">
            <v>29101001-0034</v>
          </cell>
          <cell r="E5243" t="str">
            <v>Pieza</v>
          </cell>
          <cell r="F5243" t="str">
            <v>29101</v>
          </cell>
          <cell r="G5243" t="str">
            <v>11510</v>
          </cell>
          <cell r="H5243"/>
          <cell r="I5243"/>
          <cell r="J5243"/>
        </row>
        <row r="5244">
          <cell r="C5244" t="str">
            <v>CAUTIN DE ESTACION</v>
          </cell>
          <cell r="D5244" t="str">
            <v>29101001-0035</v>
          </cell>
          <cell r="E5244" t="str">
            <v>Pieza</v>
          </cell>
          <cell r="F5244" t="str">
            <v>29101</v>
          </cell>
          <cell r="G5244" t="str">
            <v>11510</v>
          </cell>
          <cell r="H5244"/>
          <cell r="I5244"/>
          <cell r="J5244"/>
        </row>
        <row r="5245">
          <cell r="C5245" t="str">
            <v>JUEGO DE BROCAS</v>
          </cell>
          <cell r="D5245" t="str">
            <v>29101001-0036</v>
          </cell>
          <cell r="E5245" t="str">
            <v>JUEGO</v>
          </cell>
          <cell r="F5245" t="str">
            <v>29101</v>
          </cell>
          <cell r="G5245" t="str">
            <v>11510</v>
          </cell>
          <cell r="H5245"/>
          <cell r="I5245"/>
          <cell r="J5245"/>
        </row>
        <row r="5246">
          <cell r="C5246" t="str">
            <v>JUEGO DE PINZAS DE PRESION</v>
          </cell>
          <cell r="D5246" t="str">
            <v>29101001-0037</v>
          </cell>
          <cell r="E5246" t="str">
            <v>JUEGO</v>
          </cell>
          <cell r="F5246" t="str">
            <v>29101</v>
          </cell>
          <cell r="G5246" t="str">
            <v>11510</v>
          </cell>
          <cell r="H5246"/>
          <cell r="I5246"/>
          <cell r="J5246"/>
        </row>
        <row r="5247">
          <cell r="C5247" t="str">
            <v>BOMBA ELECTRICA PARA AGUA - GASTO</v>
          </cell>
          <cell r="D5247" t="str">
            <v>29101001-0038</v>
          </cell>
          <cell r="E5247" t="str">
            <v>Pieza</v>
          </cell>
          <cell r="F5247" t="str">
            <v>29101</v>
          </cell>
          <cell r="G5247" t="str">
            <v>11510</v>
          </cell>
          <cell r="H5247"/>
          <cell r="I5247"/>
          <cell r="J5247"/>
        </row>
        <row r="5248">
          <cell r="C5248" t="str">
            <v>MALETA DE HERRAMIENTAS</v>
          </cell>
          <cell r="D5248" t="str">
            <v>29101001-0039</v>
          </cell>
          <cell r="E5248" t="str">
            <v>JUEGO</v>
          </cell>
          <cell r="F5248" t="str">
            <v>29101</v>
          </cell>
          <cell r="G5248" t="str">
            <v>11510</v>
          </cell>
          <cell r="H5248"/>
          <cell r="I5248"/>
          <cell r="J5248"/>
        </row>
        <row r="5249">
          <cell r="C5249" t="str">
            <v>DESTORNILLADOR DE CRUZ POSTE LARGO</v>
          </cell>
          <cell r="D5249" t="str">
            <v>29101001-0040</v>
          </cell>
          <cell r="E5249" t="str">
            <v>Pieza</v>
          </cell>
          <cell r="F5249" t="str">
            <v>29101</v>
          </cell>
          <cell r="G5249" t="str">
            <v>11510</v>
          </cell>
          <cell r="H5249"/>
          <cell r="I5249"/>
          <cell r="J5249"/>
        </row>
        <row r="5250">
          <cell r="C5250" t="str">
            <v>DESTORNILLADOR HEXAGONAL</v>
          </cell>
          <cell r="D5250" t="str">
            <v>29101001-0041</v>
          </cell>
          <cell r="E5250" t="str">
            <v>Pieza</v>
          </cell>
          <cell r="F5250" t="str">
            <v>29101</v>
          </cell>
          <cell r="G5250" t="str">
            <v>11510</v>
          </cell>
          <cell r="H5250"/>
          <cell r="I5250"/>
          <cell r="J5250"/>
        </row>
        <row r="5251">
          <cell r="C5251" t="str">
            <v>SIERRA CALADORA - GASTO</v>
          </cell>
          <cell r="D5251" t="str">
            <v>29101001-0042</v>
          </cell>
          <cell r="E5251" t="str">
            <v>Pieza</v>
          </cell>
          <cell r="F5251" t="str">
            <v>29101</v>
          </cell>
          <cell r="G5251" t="str">
            <v>11510</v>
          </cell>
          <cell r="H5251"/>
          <cell r="I5251"/>
          <cell r="J5251"/>
        </row>
        <row r="5252">
          <cell r="C5252" t="str">
            <v>CARRETILLA - GASTO</v>
          </cell>
          <cell r="D5252" t="str">
            <v>29101001-0043</v>
          </cell>
          <cell r="E5252" t="str">
            <v>Pieza</v>
          </cell>
          <cell r="F5252" t="str">
            <v>29101</v>
          </cell>
          <cell r="G5252" t="str">
            <v>11510</v>
          </cell>
          <cell r="H5252"/>
          <cell r="I5252"/>
          <cell r="J5252"/>
        </row>
        <row r="5253">
          <cell r="C5253" t="str">
            <v>CUCHILLO CORTA-CABLE</v>
          </cell>
          <cell r="D5253" t="str">
            <v>29101001-0044</v>
          </cell>
          <cell r="E5253" t="str">
            <v>Pieza</v>
          </cell>
          <cell r="F5253" t="str">
            <v>29101</v>
          </cell>
          <cell r="G5253" t="str">
            <v>11510</v>
          </cell>
          <cell r="H5253"/>
          <cell r="I5253"/>
          <cell r="J5253"/>
        </row>
        <row r="5254">
          <cell r="C5254" t="str">
            <v>ORGANIZADOR DE CABLE HORIZONTAL CON TAPA</v>
          </cell>
          <cell r="D5254" t="str">
            <v>29101001-0045</v>
          </cell>
          <cell r="E5254" t="str">
            <v>Pieza</v>
          </cell>
          <cell r="F5254" t="str">
            <v>29101</v>
          </cell>
          <cell r="G5254" t="str">
            <v>11510</v>
          </cell>
          <cell r="H5254"/>
          <cell r="I5254"/>
          <cell r="J5254"/>
        </row>
        <row r="5255">
          <cell r="C5255" t="str">
            <v>ROTULADOR DE LETRA TAG</v>
          </cell>
          <cell r="D5255" t="str">
            <v>29101001-0046</v>
          </cell>
          <cell r="E5255" t="str">
            <v>Pieza</v>
          </cell>
          <cell r="F5255" t="str">
            <v>29101</v>
          </cell>
          <cell r="G5255" t="str">
            <v>11510</v>
          </cell>
          <cell r="H5255"/>
          <cell r="I5255"/>
          <cell r="J5255"/>
        </row>
        <row r="5256">
          <cell r="C5256" t="str">
            <v>PISTOLA PARA PINTAR - GASTO</v>
          </cell>
          <cell r="D5256" t="str">
            <v>29101001-0047</v>
          </cell>
          <cell r="E5256" t="str">
            <v>Pieza</v>
          </cell>
          <cell r="F5256" t="str">
            <v>29101</v>
          </cell>
          <cell r="G5256" t="str">
            <v>11510</v>
          </cell>
          <cell r="H5256"/>
          <cell r="I5256"/>
          <cell r="J5256"/>
        </row>
        <row r="5257">
          <cell r="C5257" t="str">
            <v>DESATORNILLADOR ELECTRICO</v>
          </cell>
          <cell r="D5257" t="str">
            <v>29101001-0048</v>
          </cell>
          <cell r="E5257" t="str">
            <v>Pieza</v>
          </cell>
          <cell r="F5257" t="str">
            <v>29101</v>
          </cell>
          <cell r="G5257" t="str">
            <v>11510</v>
          </cell>
          <cell r="H5257"/>
          <cell r="I5257"/>
          <cell r="J5257"/>
        </row>
        <row r="5258">
          <cell r="C5258" t="str">
            <v>MANERAL</v>
          </cell>
          <cell r="D5258" t="str">
            <v>29101001-0049</v>
          </cell>
          <cell r="E5258" t="str">
            <v>Pieza</v>
          </cell>
          <cell r="F5258" t="str">
            <v>29101</v>
          </cell>
          <cell r="G5258" t="str">
            <v>11510</v>
          </cell>
          <cell r="H5258"/>
          <cell r="I5258"/>
          <cell r="J5258"/>
        </row>
        <row r="5259">
          <cell r="C5259" t="str">
            <v>MACHUELO</v>
          </cell>
          <cell r="D5259" t="str">
            <v>29101001-0050</v>
          </cell>
          <cell r="E5259" t="str">
            <v>Pieza</v>
          </cell>
          <cell r="F5259" t="str">
            <v>29101</v>
          </cell>
          <cell r="G5259" t="str">
            <v>11510</v>
          </cell>
          <cell r="H5259"/>
          <cell r="I5259"/>
          <cell r="J5259"/>
        </row>
        <row r="5260">
          <cell r="C5260" t="str">
            <v>EXTENSION METALICA PARA RODILLO DE PINTAR</v>
          </cell>
          <cell r="D5260" t="str">
            <v>29101001-0051</v>
          </cell>
          <cell r="E5260" t="str">
            <v>Pieza</v>
          </cell>
          <cell r="F5260" t="str">
            <v>29101</v>
          </cell>
          <cell r="G5260" t="str">
            <v>11510</v>
          </cell>
          <cell r="H5260"/>
          <cell r="I5260"/>
          <cell r="J5260"/>
        </row>
        <row r="5261">
          <cell r="C5261" t="str">
            <v>CARDA</v>
          </cell>
          <cell r="D5261" t="str">
            <v>29101001-0052</v>
          </cell>
          <cell r="E5261" t="str">
            <v>Pieza</v>
          </cell>
          <cell r="F5261" t="str">
            <v>29101</v>
          </cell>
          <cell r="G5261" t="str">
            <v>11510</v>
          </cell>
          <cell r="H5261"/>
          <cell r="I5261"/>
          <cell r="J5261"/>
        </row>
        <row r="5262">
          <cell r="C5262" t="str">
            <v>VENTOSA DE DOS GOMAS</v>
          </cell>
          <cell r="D5262" t="str">
            <v>29101001-0053</v>
          </cell>
          <cell r="E5262" t="str">
            <v>Pieza</v>
          </cell>
          <cell r="F5262" t="str">
            <v>29101</v>
          </cell>
          <cell r="G5262" t="str">
            <v>11510</v>
          </cell>
          <cell r="H5262"/>
          <cell r="I5262"/>
          <cell r="J5262"/>
        </row>
        <row r="5263">
          <cell r="C5263" t="str">
            <v>ROTOMARTILLO - GASTO</v>
          </cell>
          <cell r="D5263" t="str">
            <v>29101001-0054</v>
          </cell>
          <cell r="E5263" t="str">
            <v>Pieza</v>
          </cell>
          <cell r="F5263" t="str">
            <v>29101</v>
          </cell>
          <cell r="G5263" t="str">
            <v>11510</v>
          </cell>
          <cell r="H5263"/>
          <cell r="I5263"/>
          <cell r="J5263"/>
        </row>
        <row r="5264">
          <cell r="C5264" t="str">
            <v>FLEJADORA - GASTO</v>
          </cell>
          <cell r="D5264" t="str">
            <v>29101001-0055</v>
          </cell>
          <cell r="E5264" t="str">
            <v>Pieza</v>
          </cell>
          <cell r="F5264" t="str">
            <v>29101</v>
          </cell>
          <cell r="G5264" t="str">
            <v>11510</v>
          </cell>
          <cell r="H5264"/>
          <cell r="I5264"/>
          <cell r="J5264"/>
        </row>
        <row r="5265">
          <cell r="C5265" t="str">
            <v>PINZA SELLADORA MANUAL</v>
          </cell>
          <cell r="D5265" t="str">
            <v>29101001-0056</v>
          </cell>
          <cell r="E5265" t="str">
            <v>Pieza</v>
          </cell>
          <cell r="F5265" t="str">
            <v>29101</v>
          </cell>
          <cell r="G5265" t="str">
            <v>11510</v>
          </cell>
          <cell r="H5265"/>
          <cell r="I5265"/>
          <cell r="J5265"/>
        </row>
        <row r="5266">
          <cell r="C5266" t="str">
            <v>MARRO</v>
          </cell>
          <cell r="D5266" t="str">
            <v>29101001-0057</v>
          </cell>
          <cell r="E5266" t="str">
            <v>Pieza</v>
          </cell>
          <cell r="F5266" t="str">
            <v>29101</v>
          </cell>
          <cell r="G5266" t="str">
            <v>11510</v>
          </cell>
          <cell r="H5266"/>
          <cell r="I5266"/>
          <cell r="J5266"/>
        </row>
        <row r="5267">
          <cell r="C5267" t="str">
            <v>NIVEL DE BURBUJA</v>
          </cell>
          <cell r="D5267" t="str">
            <v>29101001-0058</v>
          </cell>
          <cell r="E5267" t="str">
            <v>Pieza</v>
          </cell>
          <cell r="F5267" t="str">
            <v>29101</v>
          </cell>
          <cell r="G5267" t="str">
            <v>11510</v>
          </cell>
          <cell r="H5267"/>
          <cell r="I5267"/>
          <cell r="J5267"/>
        </row>
        <row r="5268">
          <cell r="C5268" t="str">
            <v>PALA</v>
          </cell>
          <cell r="D5268" t="str">
            <v>29101001-0059</v>
          </cell>
          <cell r="E5268" t="str">
            <v>Pieza</v>
          </cell>
          <cell r="F5268" t="str">
            <v>29101</v>
          </cell>
          <cell r="G5268" t="str">
            <v>11510</v>
          </cell>
          <cell r="H5268"/>
          <cell r="I5268"/>
          <cell r="J5268"/>
        </row>
        <row r="5269">
          <cell r="C5269" t="str">
            <v>ESMERILADOR -  GASTO</v>
          </cell>
          <cell r="D5269" t="str">
            <v>29101001-0060</v>
          </cell>
          <cell r="E5269" t="str">
            <v>Pieza</v>
          </cell>
          <cell r="F5269" t="str">
            <v>29101</v>
          </cell>
          <cell r="G5269" t="str">
            <v>11510</v>
          </cell>
          <cell r="H5269"/>
          <cell r="I5269"/>
          <cell r="J5269"/>
        </row>
        <row r="5270">
          <cell r="C5270" t="str">
            <v>MAZO DE HULE CON MANGO</v>
          </cell>
          <cell r="D5270" t="str">
            <v>29101001-0061</v>
          </cell>
          <cell r="E5270" t="str">
            <v>Pieza</v>
          </cell>
          <cell r="F5270" t="str">
            <v>29101</v>
          </cell>
          <cell r="G5270" t="str">
            <v>11510</v>
          </cell>
          <cell r="H5270"/>
          <cell r="I5270"/>
          <cell r="J5270"/>
        </row>
        <row r="5271">
          <cell r="C5271" t="str">
            <v>TIJERAS PARA PODAR</v>
          </cell>
          <cell r="D5271" t="str">
            <v>29101001-0062</v>
          </cell>
          <cell r="E5271" t="str">
            <v>Pieza</v>
          </cell>
          <cell r="F5271" t="str">
            <v>29101</v>
          </cell>
          <cell r="G5271" t="str">
            <v>11510</v>
          </cell>
          <cell r="H5271"/>
          <cell r="I5271"/>
          <cell r="J5271"/>
        </row>
        <row r="5272">
          <cell r="C5272" t="str">
            <v>CUERDA DE JARCIA</v>
          </cell>
          <cell r="D5272" t="str">
            <v>29101001-0063</v>
          </cell>
          <cell r="E5272" t="str">
            <v>KILOGRAMO</v>
          </cell>
          <cell r="F5272" t="str">
            <v>29101</v>
          </cell>
          <cell r="G5272" t="str">
            <v>11510</v>
          </cell>
          <cell r="H5272"/>
          <cell r="I5272"/>
          <cell r="J5272"/>
        </row>
        <row r="5273">
          <cell r="C5273" t="str">
            <v>POLEA</v>
          </cell>
          <cell r="D5273" t="str">
            <v>29101001-0064</v>
          </cell>
          <cell r="E5273" t="str">
            <v>Pieza</v>
          </cell>
          <cell r="F5273" t="str">
            <v>29101</v>
          </cell>
          <cell r="G5273" t="str">
            <v>11510</v>
          </cell>
          <cell r="H5273"/>
          <cell r="I5273"/>
          <cell r="J5273"/>
        </row>
        <row r="5274">
          <cell r="C5274" t="str">
            <v>CIZALLA CORTA PERNOS</v>
          </cell>
          <cell r="D5274" t="str">
            <v>29101001-0065</v>
          </cell>
          <cell r="E5274" t="str">
            <v>Pieza</v>
          </cell>
          <cell r="F5274" t="str">
            <v>29101</v>
          </cell>
          <cell r="G5274" t="str">
            <v>11510</v>
          </cell>
          <cell r="H5274"/>
          <cell r="I5274"/>
          <cell r="J5274"/>
        </row>
        <row r="5275">
          <cell r="C5275" t="str">
            <v>PICO</v>
          </cell>
          <cell r="D5275" t="str">
            <v>29101001-0066</v>
          </cell>
          <cell r="E5275" t="str">
            <v>Pieza</v>
          </cell>
          <cell r="F5275" t="str">
            <v>29101</v>
          </cell>
          <cell r="G5275" t="str">
            <v>11510</v>
          </cell>
          <cell r="H5275"/>
          <cell r="I5275"/>
          <cell r="J5275"/>
        </row>
        <row r="5276">
          <cell r="C5276" t="str">
            <v>TALACHO</v>
          </cell>
          <cell r="D5276" t="str">
            <v>29101001-0067</v>
          </cell>
          <cell r="E5276" t="str">
            <v>Pieza</v>
          </cell>
          <cell r="F5276" t="str">
            <v>29101</v>
          </cell>
          <cell r="G5276" t="str">
            <v>11510</v>
          </cell>
          <cell r="H5276"/>
          <cell r="I5276"/>
          <cell r="J5276"/>
        </row>
        <row r="5277">
          <cell r="C5277" t="str">
            <v>ESCALERA DE EXTENSION</v>
          </cell>
          <cell r="D5277" t="str">
            <v>29101001-0068</v>
          </cell>
          <cell r="E5277" t="str">
            <v>Pieza</v>
          </cell>
          <cell r="F5277" t="str">
            <v>29101</v>
          </cell>
          <cell r="G5277" t="str">
            <v>11510</v>
          </cell>
          <cell r="H5277"/>
          <cell r="I5277"/>
          <cell r="J5277"/>
        </row>
        <row r="5278">
          <cell r="C5278" t="str">
            <v>LLANA</v>
          </cell>
          <cell r="D5278" t="str">
            <v>29101001-0069</v>
          </cell>
          <cell r="E5278" t="str">
            <v>Pieza</v>
          </cell>
          <cell r="F5278" t="str">
            <v>29101</v>
          </cell>
          <cell r="G5278" t="str">
            <v>11510</v>
          </cell>
          <cell r="H5278"/>
          <cell r="I5278"/>
          <cell r="J5278"/>
        </row>
        <row r="5279">
          <cell r="C5279" t="str">
            <v>ESCALERA PLEGABLE DE 2 ESCALONES</v>
          </cell>
          <cell r="D5279" t="str">
            <v>29101001-0070</v>
          </cell>
          <cell r="E5279" t="str">
            <v>Pieza</v>
          </cell>
          <cell r="F5279" t="str">
            <v>29101</v>
          </cell>
          <cell r="G5279" t="str">
            <v>11510</v>
          </cell>
          <cell r="H5279"/>
          <cell r="I5279"/>
          <cell r="J5279"/>
        </row>
        <row r="5280">
          <cell r="C5280" t="str">
            <v>LLAVE PERICA</v>
          </cell>
          <cell r="D5280" t="str">
            <v>29101001-0071</v>
          </cell>
          <cell r="E5280" t="str">
            <v>Pieza</v>
          </cell>
          <cell r="F5280" t="str">
            <v>29101</v>
          </cell>
          <cell r="G5280" t="str">
            <v>11510</v>
          </cell>
          <cell r="H5280"/>
          <cell r="I5280"/>
          <cell r="J5280"/>
        </row>
        <row r="5281">
          <cell r="C5281" t="str">
            <v>ESCALERA DE ALUMINIO</v>
          </cell>
          <cell r="D5281" t="str">
            <v>29101001-0072</v>
          </cell>
          <cell r="E5281" t="str">
            <v>Pieza</v>
          </cell>
          <cell r="F5281" t="str">
            <v>29101</v>
          </cell>
          <cell r="G5281" t="str">
            <v>11510</v>
          </cell>
          <cell r="H5281"/>
          <cell r="I5281"/>
          <cell r="J5281"/>
        </row>
        <row r="5282">
          <cell r="C5282" t="str">
            <v>SUJETADOR CON MATRACA</v>
          </cell>
          <cell r="D5282" t="str">
            <v>29101001-0073</v>
          </cell>
          <cell r="E5282" t="str">
            <v>Pieza</v>
          </cell>
          <cell r="F5282" t="str">
            <v>29101</v>
          </cell>
          <cell r="G5282" t="str">
            <v>11510</v>
          </cell>
          <cell r="H5282"/>
          <cell r="I5282"/>
          <cell r="J5282"/>
        </row>
        <row r="5283">
          <cell r="C5283" t="str">
            <v>GUIA GALVANIZADA  -</v>
          </cell>
          <cell r="D5283" t="str">
            <v>29101001-0074</v>
          </cell>
          <cell r="E5283" t="str">
            <v>METRO</v>
          </cell>
          <cell r="F5283" t="str">
            <v>29101</v>
          </cell>
          <cell r="G5283" t="str">
            <v>11510</v>
          </cell>
          <cell r="H5283"/>
          <cell r="I5283"/>
          <cell r="J5283"/>
        </row>
        <row r="5284">
          <cell r="C5284" t="str">
            <v>PINZA DE CORTE DIAGONAL</v>
          </cell>
          <cell r="D5284" t="str">
            <v>29101001-0075</v>
          </cell>
          <cell r="E5284" t="str">
            <v>Pieza</v>
          </cell>
          <cell r="F5284" t="str">
            <v>29101</v>
          </cell>
          <cell r="G5284" t="str">
            <v>11510</v>
          </cell>
          <cell r="H5284"/>
          <cell r="I5284"/>
          <cell r="J5284"/>
        </row>
        <row r="5285">
          <cell r="C5285" t="str">
            <v>LLAVE DE TUBO</v>
          </cell>
          <cell r="D5285" t="str">
            <v>29101001-0076</v>
          </cell>
          <cell r="E5285" t="str">
            <v>Pieza</v>
          </cell>
          <cell r="F5285" t="str">
            <v>29101</v>
          </cell>
          <cell r="G5285" t="str">
            <v>11510</v>
          </cell>
          <cell r="H5285"/>
          <cell r="I5285"/>
          <cell r="J5285"/>
        </row>
        <row r="5286">
          <cell r="C5286" t="str">
            <v>MAZO DE HULE</v>
          </cell>
          <cell r="D5286" t="str">
            <v>29101001-0077</v>
          </cell>
          <cell r="E5286" t="str">
            <v>Pieza</v>
          </cell>
          <cell r="F5286" t="str">
            <v>29101</v>
          </cell>
          <cell r="G5286" t="str">
            <v>11510</v>
          </cell>
          <cell r="H5286"/>
          <cell r="I5286"/>
          <cell r="J5286"/>
        </row>
        <row r="5287">
          <cell r="C5287" t="str">
            <v>LLANA CON RANURA EN V</v>
          </cell>
          <cell r="D5287" t="str">
            <v>29101001-0078</v>
          </cell>
          <cell r="E5287" t="str">
            <v>Pieza</v>
          </cell>
          <cell r="F5287" t="str">
            <v>29101</v>
          </cell>
          <cell r="G5287" t="str">
            <v>11510</v>
          </cell>
          <cell r="H5287"/>
          <cell r="I5287"/>
          <cell r="J5287"/>
        </row>
        <row r="5288">
          <cell r="C5288" t="str">
            <v>LIJADOR DE PALMA - GASTO</v>
          </cell>
          <cell r="D5288" t="str">
            <v>29101001-0079</v>
          </cell>
          <cell r="E5288" t="str">
            <v>Pieza</v>
          </cell>
          <cell r="F5288" t="str">
            <v>29101</v>
          </cell>
          <cell r="G5288" t="str">
            <v>11510</v>
          </cell>
          <cell r="H5288"/>
          <cell r="I5288"/>
          <cell r="J5288"/>
        </row>
        <row r="5289">
          <cell r="C5289" t="str">
            <v>TRAMPA DE PEGAMENTO PARA ROEDORES</v>
          </cell>
          <cell r="D5289" t="str">
            <v>29101001-0080</v>
          </cell>
          <cell r="E5289" t="str">
            <v>Pieza</v>
          </cell>
          <cell r="F5289" t="str">
            <v>29101</v>
          </cell>
          <cell r="G5289" t="str">
            <v>11510</v>
          </cell>
          <cell r="H5289"/>
          <cell r="I5289"/>
          <cell r="J5289"/>
        </row>
        <row r="5290">
          <cell r="C5290" t="str">
            <v>GANCHO PARA ESLINGA</v>
          </cell>
          <cell r="D5290" t="str">
            <v>29101001-0081</v>
          </cell>
          <cell r="E5290" t="str">
            <v>Pieza</v>
          </cell>
          <cell r="F5290" t="str">
            <v>29101</v>
          </cell>
          <cell r="G5290" t="str">
            <v>11510</v>
          </cell>
          <cell r="H5290"/>
          <cell r="I5290"/>
          <cell r="J5290"/>
        </row>
        <row r="5291">
          <cell r="C5291" t="str">
            <v>PISTOLA PARA MANGUERA DE RIEGO</v>
          </cell>
          <cell r="D5291" t="str">
            <v>29101001-0082</v>
          </cell>
          <cell r="E5291" t="str">
            <v>Pieza</v>
          </cell>
          <cell r="F5291" t="str">
            <v>29101</v>
          </cell>
          <cell r="G5291" t="str">
            <v>11510</v>
          </cell>
          <cell r="H5291"/>
          <cell r="I5291"/>
          <cell r="J5291"/>
        </row>
        <row r="5292">
          <cell r="C5292" t="str">
            <v>GANCHO DE MOSQUETON</v>
          </cell>
          <cell r="D5292" t="str">
            <v>29101001-0083</v>
          </cell>
          <cell r="E5292" t="str">
            <v>Pieza</v>
          </cell>
          <cell r="F5292" t="str">
            <v>29101</v>
          </cell>
          <cell r="G5292" t="str">
            <v>11510</v>
          </cell>
          <cell r="H5292"/>
          <cell r="I5292"/>
          <cell r="J5292"/>
        </row>
        <row r="5293">
          <cell r="C5293" t="str">
            <v>CHAROLA DE PLASTICO PARA PINTURA</v>
          </cell>
          <cell r="D5293" t="str">
            <v>29101001-0084</v>
          </cell>
          <cell r="E5293" t="str">
            <v>Pieza</v>
          </cell>
          <cell r="F5293" t="str">
            <v>29101</v>
          </cell>
          <cell r="G5293" t="str">
            <v>11510</v>
          </cell>
          <cell r="H5293"/>
          <cell r="I5293"/>
          <cell r="J5293"/>
        </row>
        <row r="5294">
          <cell r="C5294" t="str">
            <v>PLANTA PARA SOLDAR - GASTO</v>
          </cell>
          <cell r="D5294" t="str">
            <v>29101001-0085</v>
          </cell>
          <cell r="E5294" t="str">
            <v>Pieza</v>
          </cell>
          <cell r="F5294" t="str">
            <v>29101</v>
          </cell>
          <cell r="G5294" t="str">
            <v>11510</v>
          </cell>
          <cell r="H5294"/>
          <cell r="I5294"/>
          <cell r="J5294"/>
        </row>
        <row r="5295">
          <cell r="C5295" t="str">
            <v>CADENA DE PLASTICO</v>
          </cell>
          <cell r="D5295" t="str">
            <v>29101001-0087</v>
          </cell>
          <cell r="E5295" t="str">
            <v>METRO</v>
          </cell>
          <cell r="F5295" t="str">
            <v>29101</v>
          </cell>
          <cell r="G5295" t="str">
            <v>11510</v>
          </cell>
          <cell r="H5295"/>
          <cell r="I5295"/>
          <cell r="J5295"/>
        </row>
        <row r="5296">
          <cell r="C5296" t="str">
            <v>ESCALERA RODANTE DE FIERRO TUBULAR CON PLATAFORMA</v>
          </cell>
          <cell r="D5296" t="str">
            <v>29101001-0088</v>
          </cell>
          <cell r="E5296" t="str">
            <v>Pieza</v>
          </cell>
          <cell r="F5296" t="str">
            <v>29101</v>
          </cell>
          <cell r="G5296" t="str">
            <v>11510</v>
          </cell>
          <cell r="H5296"/>
          <cell r="I5296"/>
          <cell r="J5296"/>
        </row>
        <row r="5297">
          <cell r="C5297" t="str">
            <v>EXTRACTOR DE POLEA</v>
          </cell>
          <cell r="D5297" t="str">
            <v>29101001-0089</v>
          </cell>
          <cell r="E5297" t="str">
            <v>Pieza</v>
          </cell>
          <cell r="F5297" t="str">
            <v>29101</v>
          </cell>
          <cell r="G5297" t="str">
            <v>11510</v>
          </cell>
          <cell r="H5297"/>
          <cell r="I5297"/>
          <cell r="J5297"/>
        </row>
        <row r="5298">
          <cell r="C5298" t="str">
            <v>REPUESTO DE RODILLO PARA PINTAR</v>
          </cell>
          <cell r="D5298" t="str">
            <v>29101001-0090</v>
          </cell>
          <cell r="E5298" t="str">
            <v>Pieza</v>
          </cell>
          <cell r="F5298" t="str">
            <v>29101</v>
          </cell>
          <cell r="G5298" t="str">
            <v>11510</v>
          </cell>
          <cell r="H5298"/>
          <cell r="I5298"/>
          <cell r="J5298"/>
        </row>
        <row r="5299">
          <cell r="C5299" t="str">
            <v>CINTA DE AMARRE CON CRIQUE O TRINQUETE</v>
          </cell>
          <cell r="D5299" t="str">
            <v>29101001-0091</v>
          </cell>
          <cell r="E5299" t="str">
            <v>Pieza</v>
          </cell>
          <cell r="F5299" t="str">
            <v>29101</v>
          </cell>
          <cell r="G5299" t="str">
            <v>11510</v>
          </cell>
          <cell r="H5299"/>
          <cell r="I5299"/>
          <cell r="J5299"/>
        </row>
        <row r="5300">
          <cell r="C5300" t="str">
            <v>JUEGO PARA AUTOCLE</v>
          </cell>
          <cell r="D5300" t="str">
            <v>29101001-0092</v>
          </cell>
          <cell r="E5300" t="str">
            <v>JUEGO</v>
          </cell>
          <cell r="F5300" t="str">
            <v>29101</v>
          </cell>
          <cell r="G5300" t="str">
            <v>11510</v>
          </cell>
          <cell r="H5300"/>
          <cell r="I5300"/>
          <cell r="J5300"/>
        </row>
        <row r="5301">
          <cell r="C5301" t="str">
            <v>PELADOR DE CABLE UTP</v>
          </cell>
          <cell r="D5301" t="str">
            <v>29101001-0093</v>
          </cell>
          <cell r="E5301" t="str">
            <v>Pieza</v>
          </cell>
          <cell r="F5301" t="str">
            <v>29101</v>
          </cell>
          <cell r="G5301" t="str">
            <v>11510</v>
          </cell>
          <cell r="H5301"/>
          <cell r="I5301"/>
          <cell r="J5301"/>
        </row>
        <row r="5302">
          <cell r="C5302" t="str">
            <v>PINZAS DE CORTE PARA CABLE UTP</v>
          </cell>
          <cell r="D5302" t="str">
            <v>29101001-0094</v>
          </cell>
          <cell r="E5302" t="str">
            <v>Pieza</v>
          </cell>
          <cell r="F5302" t="str">
            <v>29101</v>
          </cell>
          <cell r="G5302" t="str">
            <v>11510</v>
          </cell>
          <cell r="H5302"/>
          <cell r="I5302"/>
          <cell r="J5302"/>
        </row>
        <row r="5303">
          <cell r="C5303" t="str">
            <v>AGUJA TIPO TAPICERO</v>
          </cell>
          <cell r="D5303" t="str">
            <v>29101001-0095</v>
          </cell>
          <cell r="E5303" t="str">
            <v>Pieza</v>
          </cell>
          <cell r="F5303" t="str">
            <v>29101</v>
          </cell>
          <cell r="G5303" t="str">
            <v>11510</v>
          </cell>
          <cell r="H5303"/>
          <cell r="I5303"/>
          <cell r="J5303"/>
        </row>
        <row r="5304">
          <cell r="C5304" t="str">
            <v>GANCHO CON PUNTA IMANTADA</v>
          </cell>
          <cell r="D5304" t="str">
            <v>29101001-0096</v>
          </cell>
          <cell r="E5304" t="str">
            <v>Pieza</v>
          </cell>
          <cell r="F5304" t="str">
            <v>29101</v>
          </cell>
          <cell r="G5304" t="str">
            <v>11510</v>
          </cell>
          <cell r="H5304"/>
          <cell r="I5304"/>
          <cell r="J5304"/>
        </row>
        <row r="5305">
          <cell r="C5305" t="str">
            <v>KIT PROBADOR Y ANALIZADOR DE CABLE DE RED UTP Y FIBRA OPTICA</v>
          </cell>
          <cell r="D5305" t="str">
            <v>29101001-0097</v>
          </cell>
          <cell r="E5305" t="str">
            <v>Pieza</v>
          </cell>
          <cell r="F5305" t="str">
            <v>29101</v>
          </cell>
          <cell r="G5305" t="str">
            <v>11510</v>
          </cell>
          <cell r="H5305"/>
          <cell r="I5305"/>
          <cell r="J5305"/>
        </row>
        <row r="5306">
          <cell r="C5306" t="str">
            <v>JUEGO DE LLAVES ALLEN TRUPER MODELO ALL-30</v>
          </cell>
          <cell r="D5306" t="str">
            <v>29101001-0098</v>
          </cell>
          <cell r="E5306" t="str">
            <v>JUEGO</v>
          </cell>
          <cell r="F5306" t="str">
            <v>29101</v>
          </cell>
          <cell r="G5306" t="str">
            <v>11510</v>
          </cell>
          <cell r="H5306"/>
          <cell r="I5306"/>
          <cell r="J5306"/>
        </row>
        <row r="5307">
          <cell r="C5307" t="str">
            <v>PORTA ROLLO PARA FLEJE DE PLASTICO</v>
          </cell>
          <cell r="D5307" t="str">
            <v>29101001-0099</v>
          </cell>
          <cell r="E5307" t="str">
            <v>Pieza</v>
          </cell>
          <cell r="F5307" t="str">
            <v>29101</v>
          </cell>
          <cell r="G5307" t="str">
            <v>11510</v>
          </cell>
          <cell r="H5307"/>
          <cell r="I5307"/>
          <cell r="J5307"/>
        </row>
        <row r="5308">
          <cell r="C5308" t="str">
            <v>SELLO PARA MARCAR NEUMATICOS ( LLANTAS )</v>
          </cell>
          <cell r="D5308" t="str">
            <v>29101001-0100</v>
          </cell>
          <cell r="E5308" t="str">
            <v>Pieza</v>
          </cell>
          <cell r="F5308" t="str">
            <v>29101</v>
          </cell>
          <cell r="G5308" t="str">
            <v>11510</v>
          </cell>
          <cell r="H5308"/>
          <cell r="I5308"/>
          <cell r="J5308"/>
        </row>
        <row r="5309">
          <cell r="C5309" t="str">
            <v>PISTOLA DE COLOR</v>
          </cell>
          <cell r="D5309" t="str">
            <v>29101001-0101</v>
          </cell>
          <cell r="E5309" t="str">
            <v>Pieza</v>
          </cell>
          <cell r="F5309" t="str">
            <v>29101</v>
          </cell>
          <cell r="G5309" t="str">
            <v>11510</v>
          </cell>
          <cell r="H5309"/>
          <cell r="I5309"/>
          <cell r="J5309"/>
        </row>
        <row r="5310">
          <cell r="C5310" t="str">
            <v>ROTULADOR BROTHER PT-D210</v>
          </cell>
          <cell r="D5310" t="str">
            <v>29101001-0102</v>
          </cell>
          <cell r="E5310" t="str">
            <v>Pieza</v>
          </cell>
          <cell r="F5310" t="str">
            <v>29101</v>
          </cell>
          <cell r="G5310" t="str">
            <v>11510</v>
          </cell>
          <cell r="H5310"/>
          <cell r="I5310"/>
          <cell r="J5310"/>
        </row>
        <row r="5311">
          <cell r="C5311" t="str">
            <v>PINCEL PARA RETOQUE DE PINTURA</v>
          </cell>
          <cell r="D5311" t="str">
            <v>29101001-0103</v>
          </cell>
          <cell r="E5311" t="str">
            <v>Pieza</v>
          </cell>
          <cell r="F5311" t="str">
            <v>29101</v>
          </cell>
          <cell r="G5311" t="str">
            <v>11510</v>
          </cell>
          <cell r="H5311"/>
          <cell r="I5311"/>
          <cell r="J5311"/>
        </row>
        <row r="5312">
          <cell r="C5312" t="str">
            <v>MACETA CON MANGO DE MADERA</v>
          </cell>
          <cell r="D5312" t="str">
            <v>29101001-0104</v>
          </cell>
          <cell r="E5312" t="str">
            <v>Pieza</v>
          </cell>
          <cell r="F5312" t="str">
            <v>29101</v>
          </cell>
          <cell r="G5312" t="str">
            <v>11510</v>
          </cell>
          <cell r="H5312"/>
          <cell r="I5312"/>
          <cell r="J5312"/>
        </row>
        <row r="5313">
          <cell r="C5313" t="str">
            <v>VENTOSA DE TRES GOMAS PARA VIDRIO</v>
          </cell>
          <cell r="D5313" t="str">
            <v>29101001-0105</v>
          </cell>
          <cell r="E5313" t="str">
            <v>Pieza</v>
          </cell>
          <cell r="F5313" t="str">
            <v>29101</v>
          </cell>
          <cell r="G5313" t="str">
            <v>11510</v>
          </cell>
          <cell r="H5313"/>
          <cell r="I5313"/>
          <cell r="J5313"/>
        </row>
        <row r="5314">
          <cell r="C5314" t="str">
            <v>LIJADORA ORBITAL</v>
          </cell>
          <cell r="D5314" t="str">
            <v>29101001-0106</v>
          </cell>
          <cell r="E5314" t="str">
            <v>Pieza</v>
          </cell>
          <cell r="F5314" t="str">
            <v>29101</v>
          </cell>
          <cell r="G5314" t="str">
            <v>11510</v>
          </cell>
          <cell r="H5314"/>
          <cell r="I5314"/>
          <cell r="J5314"/>
        </row>
        <row r="5315">
          <cell r="C5315" t="str">
            <v>GUIA POLIFLEX</v>
          </cell>
          <cell r="D5315" t="str">
            <v>29101001-0107</v>
          </cell>
          <cell r="E5315" t="str">
            <v>Pieza</v>
          </cell>
          <cell r="F5315" t="str">
            <v>29101</v>
          </cell>
          <cell r="G5315" t="str">
            <v>11510</v>
          </cell>
          <cell r="H5315"/>
          <cell r="I5315"/>
          <cell r="J5315"/>
        </row>
        <row r="5316">
          <cell r="C5316" t="str">
            <v>PISTOLA DE AIRE CALIENTE</v>
          </cell>
          <cell r="D5316" t="str">
            <v>29101001-0108</v>
          </cell>
          <cell r="E5316" t="str">
            <v>Pieza</v>
          </cell>
          <cell r="F5316" t="str">
            <v>29101</v>
          </cell>
          <cell r="G5316" t="str">
            <v>11510</v>
          </cell>
          <cell r="H5316"/>
          <cell r="I5316"/>
          <cell r="J5316"/>
        </row>
        <row r="5317">
          <cell r="C5317" t="str">
            <v>COLADOR P/PINTURA</v>
          </cell>
          <cell r="D5317" t="str">
            <v>29101001-0109</v>
          </cell>
          <cell r="E5317" t="str">
            <v>Pieza</v>
          </cell>
          <cell r="F5317" t="str">
            <v>29101</v>
          </cell>
          <cell r="G5317" t="str">
            <v>11510</v>
          </cell>
          <cell r="H5317"/>
          <cell r="I5317"/>
          <cell r="J5317"/>
        </row>
        <row r="5318">
          <cell r="C5318" t="str">
            <v>PINZAS VARIOS</v>
          </cell>
          <cell r="D5318" t="str">
            <v>29101001-0110</v>
          </cell>
          <cell r="E5318" t="str">
            <v>Pieza</v>
          </cell>
          <cell r="F5318" t="str">
            <v>29101</v>
          </cell>
          <cell r="G5318" t="str">
            <v>11510</v>
          </cell>
          <cell r="H5318"/>
          <cell r="I5318"/>
          <cell r="J5318"/>
        </row>
        <row r="5319">
          <cell r="C5319" t="str">
            <v>PLUMA ELECTRICA DE GRABADO</v>
          </cell>
          <cell r="D5319" t="str">
            <v>29101001-0111</v>
          </cell>
          <cell r="E5319" t="str">
            <v>Pieza</v>
          </cell>
          <cell r="F5319" t="str">
            <v>29101</v>
          </cell>
          <cell r="G5319" t="str">
            <v>11510</v>
          </cell>
          <cell r="H5319"/>
          <cell r="I5319"/>
          <cell r="J5319"/>
        </row>
        <row r="5320">
          <cell r="C5320" t="str">
            <v>RAMPA DE ALUMINIO DESMONTABLE</v>
          </cell>
          <cell r="D5320" t="str">
            <v>29101001-0112</v>
          </cell>
          <cell r="E5320" t="str">
            <v>Pieza</v>
          </cell>
          <cell r="F5320" t="str">
            <v>29101</v>
          </cell>
          <cell r="G5320" t="str">
            <v>11510</v>
          </cell>
          <cell r="H5320"/>
          <cell r="I5320"/>
          <cell r="J5320"/>
        </row>
        <row r="5321">
          <cell r="C5321" t="str">
            <v>LINTERNA RECARGABLE</v>
          </cell>
          <cell r="D5321" t="str">
            <v>29101001-0113</v>
          </cell>
          <cell r="E5321" t="str">
            <v>Pieza</v>
          </cell>
          <cell r="F5321" t="str">
            <v>29101</v>
          </cell>
          <cell r="G5321" t="str">
            <v>11510</v>
          </cell>
          <cell r="H5321"/>
          <cell r="I5321"/>
          <cell r="J5321"/>
        </row>
        <row r="5322">
          <cell r="C5322" t="str">
            <v>LLAVE UNIVERSAL P/AJUSTAR COPLES</v>
          </cell>
          <cell r="D5322" t="str">
            <v>29101001-0114</v>
          </cell>
          <cell r="E5322" t="str">
            <v>Pieza</v>
          </cell>
          <cell r="F5322" t="str">
            <v>29101</v>
          </cell>
          <cell r="G5322" t="str">
            <v>11510</v>
          </cell>
          <cell r="H5322"/>
          <cell r="I5322"/>
          <cell r="J5322"/>
        </row>
        <row r="5323">
          <cell r="C5323" t="str">
            <v>CHIFLON P/MANGUERA</v>
          </cell>
          <cell r="D5323" t="str">
            <v>29101001-0115</v>
          </cell>
          <cell r="E5323" t="str">
            <v>Pieza</v>
          </cell>
          <cell r="F5323" t="str">
            <v>29101</v>
          </cell>
          <cell r="G5323" t="str">
            <v>11510</v>
          </cell>
          <cell r="H5323"/>
          <cell r="I5323"/>
          <cell r="J5323"/>
        </row>
        <row r="5324">
          <cell r="C5324" t="str">
            <v>INDICADOR DE ROTACION DE FASES</v>
          </cell>
          <cell r="D5324" t="str">
            <v>29101001-0116</v>
          </cell>
          <cell r="E5324" t="str">
            <v>Pieza</v>
          </cell>
          <cell r="F5324" t="str">
            <v>29101</v>
          </cell>
          <cell r="G5324" t="str">
            <v>11510</v>
          </cell>
          <cell r="H5324"/>
          <cell r="I5324"/>
          <cell r="J5324"/>
        </row>
        <row r="5325">
          <cell r="C5325" t="str">
            <v>LINTERNA TIPO MINERO</v>
          </cell>
          <cell r="D5325" t="str">
            <v>29101001-0117</v>
          </cell>
          <cell r="E5325" t="str">
            <v>Pieza</v>
          </cell>
          <cell r="F5325" t="str">
            <v>29101</v>
          </cell>
          <cell r="G5325" t="str">
            <v>11510</v>
          </cell>
          <cell r="H5325"/>
          <cell r="I5325"/>
          <cell r="J5325"/>
        </row>
        <row r="5326">
          <cell r="C5326" t="str">
            <v>PINZA PELA CABLE COAXIAL RG6</v>
          </cell>
          <cell r="D5326" t="str">
            <v>29101001-0118</v>
          </cell>
          <cell r="E5326" t="str">
            <v>Pieza</v>
          </cell>
          <cell r="F5326" t="str">
            <v>29101</v>
          </cell>
          <cell r="G5326" t="str">
            <v>11510</v>
          </cell>
          <cell r="H5326"/>
          <cell r="I5326"/>
          <cell r="J5326"/>
        </row>
        <row r="5327">
          <cell r="C5327" t="str">
            <v>PINZA DE ELECTRICIDAD PUNTA LARGA</v>
          </cell>
          <cell r="D5327" t="str">
            <v>29101001-0119</v>
          </cell>
          <cell r="E5327" t="str">
            <v>Pieza</v>
          </cell>
          <cell r="F5327" t="str">
            <v>29101</v>
          </cell>
          <cell r="G5327" t="str">
            <v>11510</v>
          </cell>
          <cell r="H5327"/>
          <cell r="I5327"/>
          <cell r="J5327"/>
        </row>
        <row r="5328">
          <cell r="C5328" t="str">
            <v>JUEGO DE LLAVES TORX</v>
          </cell>
          <cell r="D5328" t="str">
            <v>29101001-0120</v>
          </cell>
          <cell r="E5328" t="str">
            <v>JUEGO</v>
          </cell>
          <cell r="F5328" t="str">
            <v>29101</v>
          </cell>
          <cell r="G5328" t="str">
            <v>11510</v>
          </cell>
          <cell r="H5328"/>
          <cell r="I5328"/>
          <cell r="J5328"/>
        </row>
        <row r="5329">
          <cell r="C5329" t="str">
            <v>CAMA PARA MECANICO</v>
          </cell>
          <cell r="D5329" t="str">
            <v>29101001-0121</v>
          </cell>
          <cell r="E5329" t="str">
            <v>Pieza</v>
          </cell>
          <cell r="F5329" t="str">
            <v>29101</v>
          </cell>
          <cell r="G5329" t="str">
            <v>11510</v>
          </cell>
          <cell r="H5329"/>
          <cell r="I5329"/>
          <cell r="J5329"/>
        </row>
        <row r="5330">
          <cell r="C5330" t="str">
            <v>CORTADOR PARA MAQUINA DE PUNTO</v>
          </cell>
          <cell r="D5330" t="str">
            <v>29101001-0122</v>
          </cell>
          <cell r="E5330" t="str">
            <v>Pieza</v>
          </cell>
          <cell r="F5330" t="str">
            <v>29101</v>
          </cell>
          <cell r="G5330" t="str">
            <v>11510</v>
          </cell>
          <cell r="H5330"/>
          <cell r="I5330"/>
          <cell r="J5330"/>
        </row>
        <row r="5331">
          <cell r="C5331" t="str">
            <v>CUCHILLA CORTADORA P/MAQUINA DUPLICADORA DE LLAVES</v>
          </cell>
          <cell r="D5331" t="str">
            <v>29101001-0123</v>
          </cell>
          <cell r="E5331" t="str">
            <v>Pieza</v>
          </cell>
          <cell r="F5331" t="str">
            <v>29101</v>
          </cell>
          <cell r="G5331" t="str">
            <v>11510</v>
          </cell>
          <cell r="H5331"/>
          <cell r="I5331"/>
          <cell r="J5331"/>
        </row>
        <row r="5332">
          <cell r="C5332" t="str">
            <v>HUSILLO PARA PRESA</v>
          </cell>
          <cell r="D5332" t="str">
            <v>29101001-0124</v>
          </cell>
          <cell r="E5332" t="str">
            <v>Pieza</v>
          </cell>
          <cell r="F5332" t="str">
            <v>29101</v>
          </cell>
          <cell r="G5332" t="str">
            <v>11510</v>
          </cell>
          <cell r="H5332"/>
          <cell r="I5332"/>
          <cell r="J5332"/>
        </row>
        <row r="5333">
          <cell r="C5333" t="str">
            <v>PRESA</v>
          </cell>
          <cell r="D5333" t="str">
            <v>29101001-0125</v>
          </cell>
          <cell r="E5333" t="str">
            <v>Pieza</v>
          </cell>
          <cell r="F5333" t="str">
            <v>29101</v>
          </cell>
          <cell r="G5333" t="str">
            <v>11510</v>
          </cell>
          <cell r="H5333"/>
          <cell r="I5333"/>
          <cell r="J5333"/>
        </row>
        <row r="5334">
          <cell r="C5334" t="str">
            <v>PIEDRA AFILADORA</v>
          </cell>
          <cell r="D5334" t="str">
            <v>29101001-0126</v>
          </cell>
          <cell r="E5334" t="str">
            <v>Pieza</v>
          </cell>
          <cell r="F5334" t="str">
            <v>29101</v>
          </cell>
          <cell r="G5334" t="str">
            <v>11510</v>
          </cell>
          <cell r="H5334"/>
          <cell r="I5334"/>
          <cell r="J5334"/>
        </row>
        <row r="5335">
          <cell r="C5335" t="str">
            <v>RESBALON</v>
          </cell>
          <cell r="D5335" t="str">
            <v>29101001-0127</v>
          </cell>
          <cell r="E5335" t="str">
            <v>Pieza</v>
          </cell>
          <cell r="F5335" t="str">
            <v>29101</v>
          </cell>
          <cell r="G5335" t="str">
            <v>11510</v>
          </cell>
          <cell r="H5335"/>
          <cell r="I5335"/>
          <cell r="J5335"/>
        </row>
        <row r="5336">
          <cell r="C5336" t="str">
            <v>ARBOL PARA MEZCLADORA</v>
          </cell>
          <cell r="D5336" t="str">
            <v>29101001-0128</v>
          </cell>
          <cell r="E5336" t="str">
            <v>Pieza</v>
          </cell>
          <cell r="F5336" t="str">
            <v>29101</v>
          </cell>
          <cell r="G5336" t="str">
            <v>11510</v>
          </cell>
          <cell r="H5336"/>
          <cell r="I5336"/>
          <cell r="J5336"/>
        </row>
        <row r="5337">
          <cell r="C5337" t="str">
            <v>PRESA TORNILLO PARA BANCO DE CARPINTERO</v>
          </cell>
          <cell r="D5337" t="str">
            <v>29101001-0129</v>
          </cell>
          <cell r="E5337" t="str">
            <v>Pieza</v>
          </cell>
          <cell r="F5337" t="str">
            <v>29101</v>
          </cell>
          <cell r="G5337" t="str">
            <v>11510</v>
          </cell>
          <cell r="H5337"/>
          <cell r="I5337"/>
          <cell r="J5337"/>
        </row>
        <row r="5338">
          <cell r="C5338" t="str">
            <v>RESBALON DE RODILLO</v>
          </cell>
          <cell r="D5338" t="str">
            <v>29101001-0130</v>
          </cell>
          <cell r="E5338" t="str">
            <v>Pieza</v>
          </cell>
          <cell r="F5338" t="str">
            <v>29101</v>
          </cell>
          <cell r="G5338" t="str">
            <v>11510</v>
          </cell>
          <cell r="H5338"/>
          <cell r="I5338"/>
          <cell r="J5338"/>
        </row>
        <row r="5339">
          <cell r="C5339" t="str">
            <v>JUEGO DE DESARMADORES</v>
          </cell>
          <cell r="D5339" t="str">
            <v>29101001-0131</v>
          </cell>
          <cell r="E5339" t="str">
            <v>JUEGO</v>
          </cell>
          <cell r="F5339" t="str">
            <v>29101</v>
          </cell>
          <cell r="G5339" t="str">
            <v>11510</v>
          </cell>
          <cell r="H5339"/>
          <cell r="I5339"/>
          <cell r="J5339"/>
        </row>
        <row r="5340">
          <cell r="C5340" t="str">
            <v>PINZA PONCHADORA</v>
          </cell>
          <cell r="D5340" t="str">
            <v>29101001-0132</v>
          </cell>
          <cell r="E5340" t="str">
            <v>Pieza</v>
          </cell>
          <cell r="F5340" t="str">
            <v>29101</v>
          </cell>
          <cell r="G5340" t="str">
            <v>11510</v>
          </cell>
          <cell r="H5340"/>
          <cell r="I5340"/>
          <cell r="J5340"/>
        </row>
        <row r="5341">
          <cell r="C5341" t="str">
            <v>DISCO P/TALADRO</v>
          </cell>
          <cell r="D5341" t="str">
            <v>29101001-0133</v>
          </cell>
          <cell r="E5341" t="str">
            <v>Pieza</v>
          </cell>
          <cell r="F5341" t="str">
            <v>29101</v>
          </cell>
          <cell r="G5341" t="str">
            <v>11510</v>
          </cell>
          <cell r="H5341"/>
          <cell r="I5341"/>
          <cell r="J5341"/>
        </row>
        <row r="5342">
          <cell r="C5342" t="str">
            <v>ROUTER</v>
          </cell>
          <cell r="D5342" t="str">
            <v>29101001-0134</v>
          </cell>
          <cell r="E5342" t="str">
            <v>Pieza</v>
          </cell>
          <cell r="F5342" t="str">
            <v>29101</v>
          </cell>
          <cell r="G5342" t="str">
            <v>11510</v>
          </cell>
          <cell r="H5342"/>
          <cell r="I5342"/>
          <cell r="J5342"/>
        </row>
        <row r="5343">
          <cell r="C5343" t="str">
            <v>NIVEL LASER</v>
          </cell>
          <cell r="D5343" t="str">
            <v>29101001-0135</v>
          </cell>
          <cell r="E5343" t="str">
            <v>Pieza</v>
          </cell>
          <cell r="F5343" t="str">
            <v>29101</v>
          </cell>
          <cell r="G5343" t="str">
            <v>11510</v>
          </cell>
          <cell r="H5343"/>
          <cell r="I5343"/>
          <cell r="J5343"/>
        </row>
        <row r="5344">
          <cell r="C5344" t="str">
            <v>BOMBA PARA AGUA</v>
          </cell>
          <cell r="D5344" t="str">
            <v>29101001-0136</v>
          </cell>
          <cell r="E5344" t="str">
            <v>Pieza</v>
          </cell>
          <cell r="F5344" t="str">
            <v>29101</v>
          </cell>
          <cell r="G5344" t="str">
            <v>11510</v>
          </cell>
          <cell r="H5344"/>
          <cell r="I5344"/>
          <cell r="J5344"/>
        </row>
        <row r="5345">
          <cell r="C5345" t="str">
            <v>CUERDA O LAZO DE NYLON</v>
          </cell>
          <cell r="D5345" t="str">
            <v>29101001-0138</v>
          </cell>
          <cell r="E5345" t="str">
            <v>KILOGRAMO</v>
          </cell>
          <cell r="F5345" t="str">
            <v>29101</v>
          </cell>
          <cell r="G5345" t="str">
            <v>11510</v>
          </cell>
          <cell r="H5345"/>
          <cell r="I5345"/>
          <cell r="J5345"/>
        </row>
        <row r="5346">
          <cell r="C5346" t="str">
            <v>HOJAS P/SIERRA CALADORA</v>
          </cell>
          <cell r="D5346" t="str">
            <v>29101001-0139</v>
          </cell>
          <cell r="E5346" t="str">
            <v>Pieza</v>
          </cell>
          <cell r="F5346" t="str">
            <v>29101</v>
          </cell>
          <cell r="G5346" t="str">
            <v>11510</v>
          </cell>
          <cell r="H5346"/>
          <cell r="I5346"/>
          <cell r="J5346"/>
        </row>
        <row r="5347">
          <cell r="C5347" t="str">
            <v>KID DE 14 SIERRAS CORTA CÍRCULOS P/MADERA</v>
          </cell>
          <cell r="D5347" t="str">
            <v>29101001-0140</v>
          </cell>
          <cell r="E5347" t="str">
            <v>JUEGO</v>
          </cell>
          <cell r="F5347" t="str">
            <v>29101</v>
          </cell>
          <cell r="G5347" t="str">
            <v>11510</v>
          </cell>
          <cell r="H5347"/>
          <cell r="I5347"/>
          <cell r="J5347"/>
        </row>
        <row r="5348">
          <cell r="C5348" t="str">
            <v>REFACCIONES P/PISTOLA DE BAJA PRESIÓN</v>
          </cell>
          <cell r="D5348" t="str">
            <v>29101001-0141</v>
          </cell>
          <cell r="E5348" t="str">
            <v>JUEGO</v>
          </cell>
          <cell r="F5348" t="str">
            <v>29101</v>
          </cell>
          <cell r="G5348" t="str">
            <v>11510</v>
          </cell>
          <cell r="H5348"/>
          <cell r="I5348"/>
          <cell r="J5348"/>
        </row>
        <row r="5349">
          <cell r="C5349" t="str">
            <v>SIERRA CIRCULAR</v>
          </cell>
          <cell r="D5349" t="str">
            <v>29101001-0142</v>
          </cell>
          <cell r="E5349" t="str">
            <v>Pieza</v>
          </cell>
          <cell r="F5349" t="str">
            <v>29101</v>
          </cell>
          <cell r="G5349" t="str">
            <v>11510</v>
          </cell>
          <cell r="H5349"/>
          <cell r="I5349"/>
          <cell r="J5349"/>
        </row>
        <row r="5350">
          <cell r="C5350" t="str">
            <v>PRESA</v>
          </cell>
          <cell r="D5350" t="str">
            <v>29101001-0143</v>
          </cell>
          <cell r="E5350" t="str">
            <v>Pieza</v>
          </cell>
          <cell r="F5350" t="str">
            <v>29101</v>
          </cell>
          <cell r="G5350" t="str">
            <v>11510</v>
          </cell>
          <cell r="H5350"/>
          <cell r="I5350"/>
          <cell r="J5350"/>
        </row>
        <row r="5351">
          <cell r="C5351" t="str">
            <v>HUSILLO P/PRESA</v>
          </cell>
          <cell r="D5351" t="str">
            <v>29101001-0144</v>
          </cell>
          <cell r="E5351" t="str">
            <v>Pieza</v>
          </cell>
          <cell r="F5351" t="str">
            <v>29101</v>
          </cell>
          <cell r="G5351" t="str">
            <v>11510</v>
          </cell>
          <cell r="H5351"/>
          <cell r="I5351"/>
          <cell r="J5351"/>
        </row>
        <row r="5352">
          <cell r="C5352" t="str">
            <v>DESARMADOR PLANO</v>
          </cell>
          <cell r="D5352" t="str">
            <v>29101001-0145</v>
          </cell>
          <cell r="E5352" t="str">
            <v>Pieza</v>
          </cell>
          <cell r="F5352" t="str">
            <v>29101</v>
          </cell>
          <cell r="G5352" t="str">
            <v>11510</v>
          </cell>
          <cell r="H5352"/>
          <cell r="I5352"/>
          <cell r="J5352"/>
        </row>
        <row r="5353">
          <cell r="C5353" t="str">
            <v>DESARMADOR DE CRUZ</v>
          </cell>
          <cell r="D5353" t="str">
            <v>29101001-0146</v>
          </cell>
          <cell r="E5353" t="str">
            <v>Pieza</v>
          </cell>
          <cell r="F5353" t="str">
            <v>29101</v>
          </cell>
          <cell r="G5353" t="str">
            <v>11510</v>
          </cell>
          <cell r="H5353"/>
          <cell r="I5353"/>
          <cell r="J5353"/>
        </row>
        <row r="5354">
          <cell r="C5354" t="str">
            <v>COMPRESOR DE AIRE</v>
          </cell>
          <cell r="D5354" t="str">
            <v>29101001-0147</v>
          </cell>
          <cell r="E5354" t="str">
            <v>Pieza</v>
          </cell>
          <cell r="F5354" t="str">
            <v>29101</v>
          </cell>
          <cell r="G5354" t="str">
            <v>11510</v>
          </cell>
          <cell r="H5354"/>
          <cell r="I5354"/>
          <cell r="J5354"/>
        </row>
        <row r="5355">
          <cell r="C5355" t="str">
            <v>TROQUEL MEDIANO CON FICHAS DELRING</v>
          </cell>
          <cell r="D5355" t="str">
            <v>29101001-0148</v>
          </cell>
          <cell r="E5355" t="str">
            <v>Pieza</v>
          </cell>
          <cell r="F5355" t="str">
            <v>29101</v>
          </cell>
          <cell r="G5355" t="str">
            <v>11510</v>
          </cell>
          <cell r="H5355"/>
          <cell r="I5355"/>
          <cell r="J5355"/>
        </row>
        <row r="5356">
          <cell r="C5356" t="str">
            <v>COMPRESOR DE AIRE</v>
          </cell>
          <cell r="D5356" t="str">
            <v>29101001-0149</v>
          </cell>
          <cell r="E5356" t="str">
            <v>JUEGO</v>
          </cell>
          <cell r="F5356" t="str">
            <v>29101</v>
          </cell>
          <cell r="G5356" t="str">
            <v>11510</v>
          </cell>
          <cell r="H5356"/>
          <cell r="I5356"/>
          <cell r="J5356"/>
        </row>
        <row r="5357">
          <cell r="C5357" t="str">
            <v>KIT DE PINTURA</v>
          </cell>
          <cell r="D5357" t="str">
            <v>29101001-0150</v>
          </cell>
          <cell r="E5357" t="str">
            <v>PAQUETE</v>
          </cell>
          <cell r="F5357" t="str">
            <v>29101</v>
          </cell>
          <cell r="G5357" t="str">
            <v>11510</v>
          </cell>
          <cell r="H5357"/>
          <cell r="I5357"/>
          <cell r="J5357"/>
        </row>
        <row r="5358">
          <cell r="C5358" t="str">
            <v>ESTACION DE SOLDAR - GASTO</v>
          </cell>
          <cell r="D5358" t="str">
            <v>29101001-0151</v>
          </cell>
          <cell r="E5358" t="str">
            <v>Pieza</v>
          </cell>
          <cell r="F5358" t="str">
            <v>29101</v>
          </cell>
          <cell r="G5358" t="str">
            <v>11510</v>
          </cell>
          <cell r="H5358"/>
          <cell r="I5358"/>
          <cell r="J5358"/>
        </row>
        <row r="5359">
          <cell r="C5359" t="str">
            <v>CEPILLO ELÉCTRICO</v>
          </cell>
          <cell r="D5359" t="str">
            <v>29101001-0152</v>
          </cell>
          <cell r="E5359" t="str">
            <v>Pieza</v>
          </cell>
          <cell r="F5359" t="str">
            <v>29101</v>
          </cell>
          <cell r="G5359" t="str">
            <v>11510</v>
          </cell>
          <cell r="H5359"/>
          <cell r="I5359"/>
          <cell r="J5359"/>
        </row>
        <row r="5360">
          <cell r="C5360" t="str">
            <v>CINTA ANTIDERRAPANTE CON LINEA BLANCA FOTOLUMINICENTE</v>
          </cell>
          <cell r="D5360" t="str">
            <v>29101001-0153</v>
          </cell>
          <cell r="E5360" t="str">
            <v>Pieza</v>
          </cell>
          <cell r="F5360" t="str">
            <v>29101</v>
          </cell>
          <cell r="G5360" t="str">
            <v>11510</v>
          </cell>
          <cell r="H5360"/>
          <cell r="I5360"/>
          <cell r="J5360"/>
        </row>
        <row r="5361">
          <cell r="C5361" t="str">
            <v>MAZO DE CAUCHO</v>
          </cell>
          <cell r="D5361" t="str">
            <v>29101001-0154</v>
          </cell>
          <cell r="E5361" t="str">
            <v>Pieza</v>
          </cell>
          <cell r="F5361" t="str">
            <v>29101</v>
          </cell>
          <cell r="G5361" t="str">
            <v>11510</v>
          </cell>
          <cell r="H5361"/>
          <cell r="I5361"/>
          <cell r="J5361"/>
        </row>
        <row r="5362">
          <cell r="C5362" t="str">
            <v>LIJA DE BANDA</v>
          </cell>
          <cell r="D5362" t="str">
            <v>29101001-0155</v>
          </cell>
          <cell r="E5362" t="str">
            <v>Pieza</v>
          </cell>
          <cell r="F5362" t="str">
            <v>29101</v>
          </cell>
          <cell r="G5362" t="str">
            <v>11510</v>
          </cell>
          <cell r="H5362"/>
          <cell r="I5362"/>
          <cell r="J5362"/>
        </row>
        <row r="5363">
          <cell r="C5363" t="str">
            <v>MANGUERA DUCTO DE AIRE</v>
          </cell>
          <cell r="D5363" t="str">
            <v>29101001-0156</v>
          </cell>
          <cell r="E5363" t="str">
            <v>Pieza</v>
          </cell>
          <cell r="F5363" t="str">
            <v>29101</v>
          </cell>
          <cell r="G5363" t="str">
            <v>11510</v>
          </cell>
          <cell r="H5363"/>
          <cell r="I5363"/>
          <cell r="J5363"/>
        </row>
        <row r="5364">
          <cell r="C5364" t="str">
            <v>TIJERAS DE AVIACIÓN PARA CORTE DE LÁMINA</v>
          </cell>
          <cell r="D5364" t="str">
            <v>29101001-0157</v>
          </cell>
          <cell r="E5364" t="str">
            <v>Pieza</v>
          </cell>
          <cell r="F5364" t="str">
            <v>29101</v>
          </cell>
          <cell r="G5364" t="str">
            <v>11510</v>
          </cell>
          <cell r="H5364"/>
          <cell r="I5364"/>
          <cell r="J5364"/>
        </row>
        <row r="5365">
          <cell r="C5365" t="str">
            <v>FLEXOMETRO CINTA METRICA LASER</v>
          </cell>
          <cell r="D5365" t="str">
            <v>29101001-0158</v>
          </cell>
          <cell r="E5365" t="str">
            <v>Pieza</v>
          </cell>
          <cell r="F5365" t="str">
            <v>29101</v>
          </cell>
          <cell r="G5365" t="str">
            <v>11510</v>
          </cell>
          <cell r="H5365"/>
          <cell r="I5365"/>
          <cell r="J5365"/>
        </row>
        <row r="5366">
          <cell r="C5366" t="str">
            <v>PINZA MULTIHERRAMIENTA</v>
          </cell>
          <cell r="D5366" t="str">
            <v>29101001-0159</v>
          </cell>
          <cell r="E5366" t="str">
            <v>Pieza</v>
          </cell>
          <cell r="F5366" t="str">
            <v>29101</v>
          </cell>
          <cell r="G5366" t="str">
            <v>11510</v>
          </cell>
          <cell r="H5366"/>
          <cell r="I5366"/>
          <cell r="J5366"/>
        </row>
        <row r="5367">
          <cell r="C5367" t="str">
            <v>ROTULADORA DE CINTAS</v>
          </cell>
          <cell r="D5367" t="str">
            <v>29101001-0160</v>
          </cell>
          <cell r="E5367" t="str">
            <v>Pieza</v>
          </cell>
          <cell r="F5367" t="str">
            <v>29101</v>
          </cell>
          <cell r="G5367" t="str">
            <v>11510</v>
          </cell>
          <cell r="H5367"/>
          <cell r="I5367"/>
          <cell r="J5367"/>
        </row>
        <row r="5368">
          <cell r="C5368" t="str">
            <v>CINTA ANTIDERRAPANTE DIFERENCIA DE PISO " AMARILLO-NEGRO"</v>
          </cell>
          <cell r="D5368" t="str">
            <v>29101001-0161</v>
          </cell>
          <cell r="E5368" t="str">
            <v>Pieza</v>
          </cell>
          <cell r="F5368" t="str">
            <v>29101</v>
          </cell>
          <cell r="G5368" t="str">
            <v>11510</v>
          </cell>
          <cell r="H5368"/>
          <cell r="I5368"/>
          <cell r="J5368"/>
        </row>
        <row r="5369">
          <cell r="C5369" t="str">
            <v>TIJERA INDUSTRIAL</v>
          </cell>
          <cell r="D5369" t="str">
            <v>29101001-0162</v>
          </cell>
          <cell r="E5369" t="str">
            <v>Pieza</v>
          </cell>
          <cell r="F5369" t="str">
            <v>29101</v>
          </cell>
          <cell r="G5369" t="str">
            <v>11510</v>
          </cell>
          <cell r="H5369"/>
          <cell r="I5369"/>
          <cell r="J5369"/>
        </row>
        <row r="5370">
          <cell r="C5370" t="str">
            <v>SEGUETA DIENTE FINO</v>
          </cell>
          <cell r="D5370" t="str">
            <v>29101001-0163</v>
          </cell>
          <cell r="E5370" t="str">
            <v>Pieza</v>
          </cell>
          <cell r="F5370" t="str">
            <v>29101</v>
          </cell>
          <cell r="G5370" t="str">
            <v>11510</v>
          </cell>
          <cell r="H5370"/>
          <cell r="I5370"/>
          <cell r="J5370"/>
        </row>
        <row r="5371">
          <cell r="C5371" t="str">
            <v>JUEGO DE DESARMADOR ESTANDAR</v>
          </cell>
          <cell r="D5371" t="str">
            <v>29101001-0164</v>
          </cell>
          <cell r="E5371" t="str">
            <v>PAQUETE</v>
          </cell>
          <cell r="F5371" t="str">
            <v>29101</v>
          </cell>
          <cell r="G5371" t="str">
            <v>11510</v>
          </cell>
          <cell r="H5371"/>
          <cell r="I5371"/>
          <cell r="J5371"/>
        </row>
        <row r="5372">
          <cell r="C5372" t="str">
            <v>JUEGO DE PINZAS MECANICAS, ELECTRICISTA DE PUNTA Y CORTE</v>
          </cell>
          <cell r="D5372" t="str">
            <v>29101001-0165</v>
          </cell>
          <cell r="E5372" t="str">
            <v>PAQUETE</v>
          </cell>
          <cell r="F5372" t="str">
            <v>29101</v>
          </cell>
          <cell r="G5372" t="str">
            <v>11510</v>
          </cell>
          <cell r="H5372"/>
          <cell r="I5372"/>
          <cell r="J5372"/>
        </row>
        <row r="5373">
          <cell r="C5373" t="str">
            <v>JUEGO DE LLAVES ESPAÑOLAS</v>
          </cell>
          <cell r="D5373" t="str">
            <v>29101001-0166</v>
          </cell>
          <cell r="E5373" t="str">
            <v>PAQUETE</v>
          </cell>
          <cell r="F5373" t="str">
            <v>29101</v>
          </cell>
          <cell r="G5373" t="str">
            <v>11510</v>
          </cell>
          <cell r="H5373"/>
          <cell r="I5373"/>
          <cell r="J5373"/>
        </row>
        <row r="5374">
          <cell r="C5374" t="str">
            <v>JUEGO DE LLAVES ALLEN STD</v>
          </cell>
          <cell r="D5374" t="str">
            <v>29101001-0167</v>
          </cell>
          <cell r="E5374" t="str">
            <v>PAQUETE</v>
          </cell>
          <cell r="F5374" t="str">
            <v>29101</v>
          </cell>
          <cell r="G5374" t="str">
            <v>11510</v>
          </cell>
          <cell r="H5374"/>
          <cell r="I5374"/>
          <cell r="J5374"/>
        </row>
        <row r="5375">
          <cell r="C5375" t="str">
            <v>JUEGO DE DADOS</v>
          </cell>
          <cell r="D5375" t="str">
            <v>29101001-0168</v>
          </cell>
          <cell r="E5375" t="str">
            <v>PAQUETE</v>
          </cell>
          <cell r="F5375" t="str">
            <v>29101</v>
          </cell>
          <cell r="G5375" t="str">
            <v>11510</v>
          </cell>
          <cell r="H5375"/>
          <cell r="I5375"/>
          <cell r="J5375"/>
        </row>
        <row r="5376">
          <cell r="C5376" t="str">
            <v>JUEGO DE DADOS LARGOS  6 PUNTAS</v>
          </cell>
          <cell r="D5376" t="str">
            <v>29101001-0169</v>
          </cell>
          <cell r="E5376" t="str">
            <v>PAQUETE</v>
          </cell>
          <cell r="F5376" t="str">
            <v>29101</v>
          </cell>
          <cell r="G5376" t="str">
            <v>11510</v>
          </cell>
          <cell r="H5376"/>
          <cell r="I5376"/>
          <cell r="J5376"/>
        </row>
        <row r="5377">
          <cell r="C5377" t="str">
            <v>LLAVE STILSON AJUSTABLE</v>
          </cell>
          <cell r="D5377" t="str">
            <v>29101001-0170</v>
          </cell>
          <cell r="E5377" t="str">
            <v>PAQUETE</v>
          </cell>
          <cell r="F5377" t="str">
            <v>29101</v>
          </cell>
          <cell r="G5377" t="str">
            <v>11510</v>
          </cell>
          <cell r="H5377"/>
          <cell r="I5377"/>
          <cell r="J5377"/>
        </row>
        <row r="5378">
          <cell r="C5378" t="str">
            <v>PEINADOR DE CABLES UTP</v>
          </cell>
          <cell r="D5378" t="str">
            <v>29101001-0171</v>
          </cell>
          <cell r="E5378" t="str">
            <v>Pieza</v>
          </cell>
          <cell r="F5378" t="str">
            <v>29101</v>
          </cell>
          <cell r="G5378" t="str">
            <v>11510</v>
          </cell>
          <cell r="H5378"/>
          <cell r="I5378"/>
          <cell r="J5378"/>
        </row>
        <row r="5379">
          <cell r="C5379" t="str">
            <v>HERRAMIENTA PELACABLES</v>
          </cell>
          <cell r="D5379" t="str">
            <v>29101001-0172</v>
          </cell>
          <cell r="E5379" t="str">
            <v>Pieza</v>
          </cell>
          <cell r="F5379" t="str">
            <v>29101</v>
          </cell>
          <cell r="G5379" t="str">
            <v>11510</v>
          </cell>
          <cell r="H5379"/>
          <cell r="I5379"/>
          <cell r="J5379"/>
        </row>
        <row r="5380">
          <cell r="C5380" t="str">
            <v>JUEGO DE LLAVES AJUSTABLES</v>
          </cell>
          <cell r="D5380" t="str">
            <v>29101001-0173</v>
          </cell>
          <cell r="E5380" t="str">
            <v>PAQUETE</v>
          </cell>
          <cell r="F5380" t="str">
            <v>29101</v>
          </cell>
          <cell r="G5380" t="str">
            <v>11510</v>
          </cell>
          <cell r="H5380"/>
          <cell r="I5380"/>
          <cell r="J5380"/>
        </row>
        <row r="5381">
          <cell r="C5381" t="str">
            <v>GUADAÑA</v>
          </cell>
          <cell r="D5381" t="str">
            <v>29101001-0175</v>
          </cell>
          <cell r="E5381" t="str">
            <v>Pieza</v>
          </cell>
          <cell r="F5381" t="str">
            <v>29101</v>
          </cell>
          <cell r="G5381" t="str">
            <v>11510</v>
          </cell>
          <cell r="H5381"/>
          <cell r="I5381"/>
          <cell r="J5381"/>
        </row>
        <row r="5382">
          <cell r="C5382" t="str">
            <v>MANGO PARA GUADAÑA</v>
          </cell>
          <cell r="D5382" t="str">
            <v>29101001-0176</v>
          </cell>
          <cell r="E5382" t="str">
            <v>Pieza</v>
          </cell>
          <cell r="F5382" t="str">
            <v>29101</v>
          </cell>
          <cell r="G5382" t="str">
            <v>11510</v>
          </cell>
          <cell r="H5382"/>
          <cell r="I5382"/>
          <cell r="J5382"/>
        </row>
        <row r="5383">
          <cell r="C5383" t="str">
            <v>TERMOFUSORA</v>
          </cell>
          <cell r="D5383" t="str">
            <v>29101001-0177</v>
          </cell>
          <cell r="E5383" t="str">
            <v>Pieza</v>
          </cell>
          <cell r="F5383" t="str">
            <v>29101</v>
          </cell>
          <cell r="G5383" t="str">
            <v>11510</v>
          </cell>
          <cell r="H5383"/>
          <cell r="I5383"/>
          <cell r="J5383"/>
        </row>
        <row r="5384">
          <cell r="C5384" t="str">
            <v>PRENSA PARA CARPINTERO</v>
          </cell>
          <cell r="D5384" t="str">
            <v>29101001-0178</v>
          </cell>
          <cell r="E5384" t="str">
            <v>Pieza</v>
          </cell>
          <cell r="F5384" t="str">
            <v>29101</v>
          </cell>
          <cell r="G5384" t="str">
            <v>11510</v>
          </cell>
          <cell r="H5384"/>
          <cell r="I5384"/>
          <cell r="J5384"/>
        </row>
        <row r="5385">
          <cell r="C5385" t="str">
            <v>AZADON</v>
          </cell>
          <cell r="D5385" t="str">
            <v>29101001-0179</v>
          </cell>
          <cell r="E5385" t="str">
            <v>Pieza</v>
          </cell>
          <cell r="F5385" t="str">
            <v>29101</v>
          </cell>
          <cell r="G5385" t="str">
            <v>11510</v>
          </cell>
          <cell r="H5385"/>
          <cell r="I5385"/>
          <cell r="J5385"/>
        </row>
        <row r="5386">
          <cell r="C5386" t="str">
            <v>CUÑA DE ACERO</v>
          </cell>
          <cell r="D5386" t="str">
            <v>29101001-0180</v>
          </cell>
          <cell r="E5386" t="str">
            <v>Pieza</v>
          </cell>
          <cell r="F5386" t="str">
            <v>29101</v>
          </cell>
          <cell r="G5386" t="str">
            <v>11510</v>
          </cell>
          <cell r="H5386"/>
          <cell r="I5386"/>
          <cell r="J5386"/>
        </row>
        <row r="5387">
          <cell r="C5387" t="str">
            <v>MICROMETRO DIGITAL</v>
          </cell>
          <cell r="D5387" t="str">
            <v>29101001-0181</v>
          </cell>
          <cell r="E5387" t="str">
            <v>Pieza</v>
          </cell>
          <cell r="F5387" t="str">
            <v>29101</v>
          </cell>
          <cell r="G5387" t="str">
            <v>11510</v>
          </cell>
          <cell r="H5387"/>
          <cell r="I5387"/>
          <cell r="J5387"/>
        </row>
        <row r="5388">
          <cell r="C5388" t="str">
            <v>TOPE PARA PUERTA</v>
          </cell>
          <cell r="D5388" t="str">
            <v>29200002-0001</v>
          </cell>
          <cell r="E5388" t="str">
            <v>Pieza</v>
          </cell>
          <cell r="F5388" t="str">
            <v>29201</v>
          </cell>
          <cell r="G5388" t="str">
            <v>11510</v>
          </cell>
          <cell r="H5388"/>
          <cell r="I5388"/>
          <cell r="J5388"/>
        </row>
        <row r="5389">
          <cell r="C5389" t="str">
            <v>BISAGRA DE BRONCE Y LATONADA</v>
          </cell>
          <cell r="D5389" t="str">
            <v>29200003-0001</v>
          </cell>
          <cell r="E5389" t="str">
            <v>Pieza</v>
          </cell>
          <cell r="F5389" t="str">
            <v>29201</v>
          </cell>
          <cell r="G5389" t="str">
            <v>11510</v>
          </cell>
          <cell r="H5389"/>
          <cell r="I5389"/>
          <cell r="J5389"/>
        </row>
        <row r="5390">
          <cell r="C5390" t="str">
            <v>CERRADURAS (VARIAS)</v>
          </cell>
          <cell r="D5390" t="str">
            <v>29200005-0001</v>
          </cell>
          <cell r="E5390" t="str">
            <v>Pieza</v>
          </cell>
          <cell r="F5390" t="str">
            <v>29201</v>
          </cell>
          <cell r="G5390" t="str">
            <v>11510</v>
          </cell>
          <cell r="H5390"/>
          <cell r="I5390"/>
          <cell r="J5390"/>
        </row>
        <row r="5391">
          <cell r="C5391" t="str">
            <v>PASADOR (CERRADURAS)</v>
          </cell>
          <cell r="D5391" t="str">
            <v>29200005-0002</v>
          </cell>
          <cell r="E5391" t="str">
            <v>Pieza</v>
          </cell>
          <cell r="F5391" t="str">
            <v>29201</v>
          </cell>
          <cell r="G5391" t="str">
            <v>11510</v>
          </cell>
          <cell r="H5391"/>
          <cell r="I5391"/>
          <cell r="J5391"/>
        </row>
        <row r="5392">
          <cell r="C5392" t="str">
            <v>CHAPA PARA CERRADURA</v>
          </cell>
          <cell r="D5392" t="str">
            <v>29200006-0002</v>
          </cell>
          <cell r="E5392" t="str">
            <v>Pieza</v>
          </cell>
          <cell r="F5392" t="str">
            <v>29201</v>
          </cell>
          <cell r="G5392" t="str">
            <v>11510</v>
          </cell>
          <cell r="H5392"/>
          <cell r="I5392"/>
          <cell r="J5392"/>
        </row>
        <row r="5393">
          <cell r="C5393" t="str">
            <v>CHAPA (CERRADURA)</v>
          </cell>
          <cell r="D5393" t="str">
            <v>29200006-0003</v>
          </cell>
          <cell r="E5393" t="str">
            <v>Pieza</v>
          </cell>
          <cell r="F5393" t="str">
            <v>29201</v>
          </cell>
          <cell r="G5393" t="str">
            <v>11510</v>
          </cell>
          <cell r="H5393"/>
          <cell r="I5393"/>
          <cell r="J5393"/>
        </row>
        <row r="5394">
          <cell r="C5394" t="str">
            <v>CODOS DE COBRE</v>
          </cell>
          <cell r="D5394" t="str">
            <v>29200007-0001</v>
          </cell>
          <cell r="E5394" t="str">
            <v>Pieza</v>
          </cell>
          <cell r="F5394" t="str">
            <v>29201</v>
          </cell>
          <cell r="G5394" t="str">
            <v>11510</v>
          </cell>
          <cell r="H5394"/>
          <cell r="I5394"/>
          <cell r="J5394"/>
        </row>
        <row r="5395">
          <cell r="C5395" t="str">
            <v>COLADERA</v>
          </cell>
          <cell r="D5395" t="str">
            <v>29200008-0001</v>
          </cell>
          <cell r="E5395" t="str">
            <v>Pieza</v>
          </cell>
          <cell r="F5395" t="str">
            <v>29201</v>
          </cell>
          <cell r="G5395" t="str">
            <v>11510</v>
          </cell>
          <cell r="H5395"/>
          <cell r="I5395"/>
          <cell r="J5395"/>
        </row>
        <row r="5396">
          <cell r="C5396" t="str">
            <v>COLADERA CUERDA PARA LABAVO</v>
          </cell>
          <cell r="D5396" t="str">
            <v>29200008-0002</v>
          </cell>
          <cell r="E5396" t="str">
            <v>Pieza</v>
          </cell>
          <cell r="F5396" t="str">
            <v>29201</v>
          </cell>
          <cell r="G5396" t="str">
            <v>11510</v>
          </cell>
          <cell r="H5396"/>
          <cell r="I5396"/>
          <cell r="J5396"/>
        </row>
        <row r="5397">
          <cell r="C5397" t="str">
            <v>ADAPTADOR P/ DUCTO</v>
          </cell>
          <cell r="D5397" t="str">
            <v>29200010-0002</v>
          </cell>
          <cell r="E5397" t="str">
            <v>Pieza</v>
          </cell>
          <cell r="F5397" t="str">
            <v>29201</v>
          </cell>
          <cell r="G5397" t="str">
            <v>11510</v>
          </cell>
          <cell r="H5397"/>
          <cell r="I5397"/>
          <cell r="J5397"/>
        </row>
        <row r="5398">
          <cell r="C5398" t="str">
            <v>BAJANTE P/DUCTO</v>
          </cell>
          <cell r="D5398" t="str">
            <v>29200010-0004</v>
          </cell>
          <cell r="E5398" t="str">
            <v>Pieza</v>
          </cell>
          <cell r="F5398" t="str">
            <v>29201</v>
          </cell>
          <cell r="G5398" t="str">
            <v>11510</v>
          </cell>
          <cell r="H5398"/>
          <cell r="I5398"/>
          <cell r="J5398"/>
        </row>
        <row r="5399">
          <cell r="C5399" t="str">
            <v>CAJA P/DUCTO</v>
          </cell>
          <cell r="D5399" t="str">
            <v>29200010-0005</v>
          </cell>
          <cell r="E5399" t="str">
            <v>Pieza</v>
          </cell>
          <cell r="F5399" t="str">
            <v>29201</v>
          </cell>
          <cell r="G5399" t="str">
            <v>11510</v>
          </cell>
          <cell r="H5399"/>
          <cell r="I5399"/>
          <cell r="J5399"/>
        </row>
        <row r="5400">
          <cell r="C5400" t="str">
            <v>JALADERA y/o MANIJA (VARIAS)</v>
          </cell>
          <cell r="D5400" t="str">
            <v>29200012-0001</v>
          </cell>
          <cell r="E5400" t="str">
            <v>Pieza</v>
          </cell>
          <cell r="F5400" t="str">
            <v>29201</v>
          </cell>
          <cell r="G5400" t="str">
            <v>11510</v>
          </cell>
          <cell r="H5400"/>
          <cell r="I5400"/>
          <cell r="J5400"/>
        </row>
        <row r="5401">
          <cell r="C5401" t="str">
            <v>LLAVE DE PASO</v>
          </cell>
          <cell r="D5401" t="str">
            <v>29200014-0001</v>
          </cell>
          <cell r="E5401" t="str">
            <v>Pieza</v>
          </cell>
          <cell r="F5401" t="str">
            <v>29201</v>
          </cell>
          <cell r="G5401" t="str">
            <v>11510</v>
          </cell>
          <cell r="H5401"/>
          <cell r="I5401"/>
          <cell r="J5401"/>
        </row>
        <row r="5402">
          <cell r="C5402" t="str">
            <v>LLAVE DE PASO 1/2</v>
          </cell>
          <cell r="D5402" t="str">
            <v>29200014-0002</v>
          </cell>
          <cell r="E5402" t="str">
            <v>Pieza</v>
          </cell>
          <cell r="F5402" t="str">
            <v>29201</v>
          </cell>
          <cell r="G5402" t="str">
            <v>11510</v>
          </cell>
          <cell r="H5402"/>
          <cell r="I5402"/>
          <cell r="J5402"/>
        </row>
        <row r="5403">
          <cell r="C5403" t="str">
            <v>LLAVE MEZCLADORA</v>
          </cell>
          <cell r="D5403" t="str">
            <v>29200014-0004</v>
          </cell>
          <cell r="E5403" t="str">
            <v>Pieza</v>
          </cell>
          <cell r="F5403" t="str">
            <v>29201</v>
          </cell>
          <cell r="G5403" t="str">
            <v>11510</v>
          </cell>
          <cell r="H5403"/>
          <cell r="I5403"/>
          <cell r="J5403"/>
        </row>
        <row r="5404">
          <cell r="C5404" t="str">
            <v>LLAVE NARIZ</v>
          </cell>
          <cell r="D5404" t="str">
            <v>29200014-0005</v>
          </cell>
          <cell r="E5404" t="str">
            <v>Pieza</v>
          </cell>
          <cell r="F5404" t="str">
            <v>29201</v>
          </cell>
          <cell r="G5404" t="str">
            <v>11510</v>
          </cell>
          <cell r="H5404"/>
          <cell r="I5404"/>
          <cell r="J5404"/>
        </row>
        <row r="5405">
          <cell r="C5405" t="str">
            <v>LLAVE PARA LAVABO</v>
          </cell>
          <cell r="D5405" t="str">
            <v>29200014-0006</v>
          </cell>
          <cell r="E5405" t="str">
            <v>Pieza</v>
          </cell>
          <cell r="F5405" t="str">
            <v>29201</v>
          </cell>
          <cell r="G5405" t="str">
            <v>11510</v>
          </cell>
          <cell r="H5405"/>
          <cell r="I5405"/>
          <cell r="J5405"/>
        </row>
        <row r="5406">
          <cell r="C5406" t="str">
            <v>LLAVERO</v>
          </cell>
          <cell r="D5406" t="str">
            <v>29200015-0001</v>
          </cell>
          <cell r="E5406" t="str">
            <v>Pieza</v>
          </cell>
          <cell r="F5406" t="str">
            <v>29201</v>
          </cell>
          <cell r="G5406" t="str">
            <v>11510</v>
          </cell>
          <cell r="H5406"/>
          <cell r="I5406"/>
          <cell r="J5406"/>
        </row>
        <row r="5407">
          <cell r="C5407" t="str">
            <v>FIBRA ASPEN T/MECHERO</v>
          </cell>
          <cell r="D5407" t="str">
            <v>29200017-0001</v>
          </cell>
          <cell r="E5407" t="str">
            <v>Pieza</v>
          </cell>
          <cell r="F5407" t="str">
            <v>29201</v>
          </cell>
          <cell r="G5407" t="str">
            <v>11510</v>
          </cell>
          <cell r="H5407"/>
          <cell r="I5407"/>
          <cell r="J5407"/>
        </row>
        <row r="5408">
          <cell r="C5408" t="str">
            <v>PORTA TOALLA</v>
          </cell>
          <cell r="D5408" t="str">
            <v>29200019-0001</v>
          </cell>
          <cell r="E5408" t="str">
            <v>Pieza</v>
          </cell>
          <cell r="F5408" t="str">
            <v>29201</v>
          </cell>
          <cell r="G5408" t="str">
            <v>11510</v>
          </cell>
          <cell r="H5408"/>
          <cell r="I5408"/>
          <cell r="J5408"/>
        </row>
        <row r="5409">
          <cell r="C5409" t="str">
            <v>RETEN (VARIOS)</v>
          </cell>
          <cell r="D5409" t="str">
            <v>29200020-0001</v>
          </cell>
          <cell r="E5409" t="str">
            <v>Pieza</v>
          </cell>
          <cell r="F5409" t="str">
            <v>29201</v>
          </cell>
          <cell r="G5409" t="str">
            <v>11510</v>
          </cell>
          <cell r="H5409"/>
          <cell r="I5409"/>
          <cell r="J5409"/>
        </row>
        <row r="5410">
          <cell r="C5410" t="str">
            <v>DUPLICADO DE LLAVE DE ALTA SEGURIDAD</v>
          </cell>
          <cell r="D5410" t="str">
            <v>29201001-0001</v>
          </cell>
          <cell r="E5410" t="str">
            <v>Pieza</v>
          </cell>
          <cell r="F5410" t="str">
            <v>29201</v>
          </cell>
          <cell r="G5410" t="str">
            <v>11510</v>
          </cell>
          <cell r="H5410"/>
          <cell r="I5410"/>
          <cell r="J5410"/>
        </row>
        <row r="5411">
          <cell r="C5411" t="str">
            <v>CILINDRO DE TECLAS CON LLAVE</v>
          </cell>
          <cell r="D5411" t="str">
            <v>29201001-0002</v>
          </cell>
          <cell r="E5411" t="str">
            <v>Pieza</v>
          </cell>
          <cell r="F5411" t="str">
            <v>29201</v>
          </cell>
          <cell r="G5411" t="str">
            <v>11510</v>
          </cell>
          <cell r="H5411"/>
          <cell r="I5411"/>
          <cell r="J5411"/>
        </row>
        <row r="5412">
          <cell r="C5412" t="str">
            <v>CHAPA DE PERILLA</v>
          </cell>
          <cell r="D5412" t="str">
            <v>29201001-0003</v>
          </cell>
          <cell r="E5412" t="str">
            <v>Pieza</v>
          </cell>
          <cell r="F5412" t="str">
            <v>29201</v>
          </cell>
          <cell r="G5412" t="str">
            <v>11510</v>
          </cell>
          <cell r="H5412"/>
          <cell r="I5412"/>
          <cell r="J5412"/>
        </row>
        <row r="5413">
          <cell r="C5413" t="str">
            <v>BARRA DE ACCION PARA CHAPA</v>
          </cell>
          <cell r="D5413" t="str">
            <v>29201001-0004</v>
          </cell>
          <cell r="E5413" t="str">
            <v>Pieza</v>
          </cell>
          <cell r="F5413" t="str">
            <v>29201</v>
          </cell>
          <cell r="G5413" t="str">
            <v>11510</v>
          </cell>
          <cell r="H5413"/>
          <cell r="I5413"/>
          <cell r="J5413"/>
        </row>
        <row r="5414">
          <cell r="C5414" t="str">
            <v>CERROJO DE ACCION VERTICAL</v>
          </cell>
          <cell r="D5414" t="str">
            <v>29201001-0005</v>
          </cell>
          <cell r="E5414" t="str">
            <v>Pieza</v>
          </cell>
          <cell r="F5414" t="str">
            <v>29201</v>
          </cell>
          <cell r="G5414" t="str">
            <v>11510</v>
          </cell>
          <cell r="H5414"/>
          <cell r="I5414"/>
          <cell r="J5414"/>
        </row>
        <row r="5415">
          <cell r="C5415" t="str">
            <v>CONTRA CHAPA DE POMO</v>
          </cell>
          <cell r="D5415" t="str">
            <v>29201001-0006</v>
          </cell>
          <cell r="E5415" t="str">
            <v>Pieza</v>
          </cell>
          <cell r="F5415" t="str">
            <v>29201</v>
          </cell>
          <cell r="G5415" t="str">
            <v>11510</v>
          </cell>
          <cell r="H5415"/>
          <cell r="I5415"/>
          <cell r="J5415"/>
        </row>
        <row r="5416">
          <cell r="C5416" t="str">
            <v>FORJAS VAROS MODELOS</v>
          </cell>
          <cell r="D5416" t="str">
            <v>29201001-0007</v>
          </cell>
          <cell r="E5416" t="str">
            <v>Pieza</v>
          </cell>
          <cell r="F5416" t="str">
            <v>29201</v>
          </cell>
          <cell r="G5416" t="str">
            <v>11510</v>
          </cell>
          <cell r="H5416"/>
          <cell r="I5416"/>
          <cell r="J5416"/>
        </row>
        <row r="5417">
          <cell r="C5417" t="str">
            <v>DISCOS PARA CAJA FUERTE</v>
          </cell>
          <cell r="D5417" t="str">
            <v>29201001-0008</v>
          </cell>
          <cell r="E5417" t="str">
            <v>Pieza</v>
          </cell>
          <cell r="F5417" t="str">
            <v>29201</v>
          </cell>
          <cell r="G5417" t="str">
            <v>11510</v>
          </cell>
          <cell r="H5417"/>
          <cell r="I5417"/>
          <cell r="J5417"/>
        </row>
        <row r="5418">
          <cell r="C5418" t="str">
            <v>GANSUA PUNTA DIAMANTE</v>
          </cell>
          <cell r="D5418" t="str">
            <v>29201001-0009</v>
          </cell>
          <cell r="E5418" t="str">
            <v>Pieza</v>
          </cell>
          <cell r="F5418" t="str">
            <v>29201</v>
          </cell>
          <cell r="G5418" t="str">
            <v>11510</v>
          </cell>
          <cell r="H5418"/>
          <cell r="I5418"/>
          <cell r="J5418"/>
        </row>
        <row r="5419">
          <cell r="C5419" t="str">
            <v>GANSUA DE ESPIRAL DIAMANT</v>
          </cell>
          <cell r="D5419" t="str">
            <v>29201001-0010</v>
          </cell>
          <cell r="E5419" t="str">
            <v>Pieza</v>
          </cell>
          <cell r="F5419" t="str">
            <v>29201</v>
          </cell>
          <cell r="G5419" t="str">
            <v>11510</v>
          </cell>
          <cell r="H5419"/>
          <cell r="I5419"/>
          <cell r="J5419"/>
        </row>
        <row r="5420">
          <cell r="C5420" t="str">
            <v>GANCHOS PARA APERTURA DE AUTOS</v>
          </cell>
          <cell r="D5420" t="str">
            <v>29201001-0011</v>
          </cell>
          <cell r="E5420" t="str">
            <v>Pieza</v>
          </cell>
          <cell r="F5420" t="str">
            <v>29201</v>
          </cell>
          <cell r="G5420" t="str">
            <v>11510</v>
          </cell>
          <cell r="H5420"/>
          <cell r="I5420"/>
          <cell r="J5420"/>
        </row>
        <row r="5421">
          <cell r="C5421" t="str">
            <v>REFACCION PARA CHAPA</v>
          </cell>
          <cell r="D5421" t="str">
            <v>29201001-0012</v>
          </cell>
          <cell r="E5421" t="str">
            <v>Pieza</v>
          </cell>
          <cell r="F5421" t="str">
            <v>29201</v>
          </cell>
          <cell r="G5421" t="str">
            <v>11510</v>
          </cell>
          <cell r="H5421"/>
          <cell r="I5421"/>
          <cell r="J5421"/>
        </row>
        <row r="5422">
          <cell r="C5422" t="str">
            <v>RESBALON PARA CHAPA</v>
          </cell>
          <cell r="D5422" t="str">
            <v>29201001-0013</v>
          </cell>
          <cell r="E5422" t="str">
            <v>Pieza</v>
          </cell>
          <cell r="F5422" t="str">
            <v>29201</v>
          </cell>
          <cell r="G5422" t="str">
            <v>11510</v>
          </cell>
          <cell r="H5422"/>
          <cell r="I5422"/>
          <cell r="J5422"/>
        </row>
        <row r="5423">
          <cell r="C5423" t="str">
            <v>RESORTE PARA CHAPA</v>
          </cell>
          <cell r="D5423" t="str">
            <v>29201001-0014</v>
          </cell>
          <cell r="E5423" t="str">
            <v>Pieza</v>
          </cell>
          <cell r="F5423" t="str">
            <v>29201</v>
          </cell>
          <cell r="G5423" t="str">
            <v>11510</v>
          </cell>
          <cell r="H5423"/>
          <cell r="I5423"/>
          <cell r="J5423"/>
        </row>
        <row r="5424">
          <cell r="C5424" t="str">
            <v>PASADOR DE GOLPE</v>
          </cell>
          <cell r="D5424" t="str">
            <v>29201001-0015</v>
          </cell>
          <cell r="E5424" t="str">
            <v>Pieza</v>
          </cell>
          <cell r="F5424" t="str">
            <v>29201</v>
          </cell>
          <cell r="G5424" t="str">
            <v>11510</v>
          </cell>
          <cell r="H5424"/>
          <cell r="I5424"/>
          <cell r="J5424"/>
        </row>
        <row r="5425">
          <cell r="C5425" t="str">
            <v>GUIA CIRCULAR A 52</v>
          </cell>
          <cell r="D5425" t="str">
            <v>29201001-0016</v>
          </cell>
          <cell r="E5425" t="str">
            <v>Pieza</v>
          </cell>
          <cell r="F5425" t="str">
            <v>29201</v>
          </cell>
          <cell r="G5425" t="str">
            <v>11510</v>
          </cell>
          <cell r="H5425"/>
          <cell r="I5425"/>
          <cell r="J5425"/>
        </row>
        <row r="5426">
          <cell r="C5426" t="str">
            <v>GUIA DE ACCION P/CHAPA</v>
          </cell>
          <cell r="D5426" t="str">
            <v>29201001-0017</v>
          </cell>
          <cell r="E5426" t="str">
            <v>Pieza</v>
          </cell>
          <cell r="F5426" t="str">
            <v>29201</v>
          </cell>
          <cell r="G5426" t="str">
            <v>11510</v>
          </cell>
          <cell r="H5426"/>
          <cell r="I5426"/>
          <cell r="J5426"/>
        </row>
        <row r="5427">
          <cell r="C5427" t="str">
            <v>ESPADA PARA APERTURA DE AUTOS</v>
          </cell>
          <cell r="D5427" t="str">
            <v>29201001-0018</v>
          </cell>
          <cell r="E5427" t="str">
            <v>Pieza</v>
          </cell>
          <cell r="F5427" t="str">
            <v>29201</v>
          </cell>
          <cell r="G5427" t="str">
            <v>11510</v>
          </cell>
          <cell r="H5427"/>
          <cell r="I5427"/>
          <cell r="J5427"/>
        </row>
        <row r="5428">
          <cell r="C5428" t="str">
            <v>CONTRA CROMADO PARA CHAPA DE BARRA</v>
          </cell>
          <cell r="D5428" t="str">
            <v>29201001-0019</v>
          </cell>
          <cell r="E5428" t="str">
            <v>Pieza</v>
          </cell>
          <cell r="F5428" t="str">
            <v>29201</v>
          </cell>
          <cell r="G5428" t="str">
            <v>11510</v>
          </cell>
          <cell r="H5428"/>
          <cell r="I5428"/>
          <cell r="J5428"/>
        </row>
        <row r="5429">
          <cell r="C5429" t="str">
            <v>CARTUCHO DE GAS PARA SOPLETE</v>
          </cell>
          <cell r="D5429" t="str">
            <v>29201001-0020</v>
          </cell>
          <cell r="E5429" t="str">
            <v>Pieza</v>
          </cell>
          <cell r="F5429" t="str">
            <v>29201</v>
          </cell>
          <cell r="G5429" t="str">
            <v>11510</v>
          </cell>
          <cell r="H5429"/>
          <cell r="I5429"/>
          <cell r="J5429"/>
        </row>
        <row r="5430">
          <cell r="C5430" t="str">
            <v>EMBOLO ARMADO PARA FLUXOMETRO DE MANIJA</v>
          </cell>
          <cell r="D5430" t="str">
            <v>29201001-0021</v>
          </cell>
          <cell r="E5430" t="str">
            <v>Pieza</v>
          </cell>
          <cell r="F5430" t="str">
            <v>29201</v>
          </cell>
          <cell r="G5430" t="str">
            <v>11510</v>
          </cell>
          <cell r="H5430"/>
          <cell r="I5430"/>
          <cell r="J5430"/>
        </row>
        <row r="5431">
          <cell r="C5431" t="str">
            <v>PALANCA DE DESAGUE  TANQUE BAJO</v>
          </cell>
          <cell r="D5431" t="str">
            <v>29201001-0022</v>
          </cell>
          <cell r="E5431" t="str">
            <v>Pieza</v>
          </cell>
          <cell r="F5431" t="str">
            <v>29201</v>
          </cell>
          <cell r="G5431" t="str">
            <v>11510</v>
          </cell>
          <cell r="H5431"/>
          <cell r="I5431"/>
          <cell r="J5431"/>
        </row>
        <row r="5432">
          <cell r="C5432" t="str">
            <v>LLAVE TANQUE BAJO</v>
          </cell>
          <cell r="D5432" t="str">
            <v>29201001-0023</v>
          </cell>
          <cell r="E5432" t="str">
            <v>Pieza</v>
          </cell>
          <cell r="F5432" t="str">
            <v>29201</v>
          </cell>
          <cell r="G5432" t="str">
            <v>11510</v>
          </cell>
          <cell r="H5432"/>
          <cell r="I5432"/>
          <cell r="J5432"/>
        </row>
        <row r="5433">
          <cell r="C5433" t="str">
            <v>VALVULA PERA DE DESCARGA</v>
          </cell>
          <cell r="D5433" t="str">
            <v>29201001-0024</v>
          </cell>
          <cell r="E5433" t="str">
            <v>Pieza</v>
          </cell>
          <cell r="F5433" t="str">
            <v>29201</v>
          </cell>
          <cell r="G5433" t="str">
            <v>11510</v>
          </cell>
          <cell r="H5433"/>
          <cell r="I5433"/>
          <cell r="J5433"/>
        </row>
        <row r="5434">
          <cell r="C5434" t="str">
            <v>VALVULA PERA CAÑON DESAGUE</v>
          </cell>
          <cell r="D5434" t="str">
            <v>29201001-0025</v>
          </cell>
          <cell r="E5434" t="str">
            <v>Pieza</v>
          </cell>
          <cell r="F5434" t="str">
            <v>29201</v>
          </cell>
          <cell r="G5434" t="str">
            <v>11510</v>
          </cell>
          <cell r="H5434"/>
          <cell r="I5434"/>
          <cell r="J5434"/>
        </row>
        <row r="5435">
          <cell r="C5435" t="str">
            <v>VALVULA TIPO SAPO</v>
          </cell>
          <cell r="D5435" t="str">
            <v>29201001-0026</v>
          </cell>
          <cell r="E5435" t="str">
            <v>Pieza</v>
          </cell>
          <cell r="F5435" t="str">
            <v>29201</v>
          </cell>
          <cell r="G5435" t="str">
            <v>11510</v>
          </cell>
          <cell r="H5435"/>
          <cell r="I5435"/>
          <cell r="J5435"/>
        </row>
        <row r="5436">
          <cell r="C5436" t="str">
            <v>ARBOL CENTRAL PARA LLAVE HELVEX</v>
          </cell>
          <cell r="D5436" t="str">
            <v>29201001-0029</v>
          </cell>
          <cell r="E5436" t="str">
            <v>Pieza</v>
          </cell>
          <cell r="F5436" t="str">
            <v>29201</v>
          </cell>
          <cell r="G5436" t="str">
            <v>11510</v>
          </cell>
          <cell r="H5436"/>
          <cell r="I5436"/>
          <cell r="J5436"/>
        </row>
        <row r="5437">
          <cell r="C5437" t="str">
            <v>KIT PARA LLAVE ECONOMIZADORA</v>
          </cell>
          <cell r="D5437" t="str">
            <v>29201001-0030</v>
          </cell>
          <cell r="E5437" t="str">
            <v>Pieza</v>
          </cell>
          <cell r="F5437" t="str">
            <v>29201</v>
          </cell>
          <cell r="G5437" t="str">
            <v>11510</v>
          </cell>
          <cell r="H5437"/>
          <cell r="I5437"/>
          <cell r="J5437"/>
        </row>
        <row r="5438">
          <cell r="C5438" t="str">
            <v>CILINDRO PARA ESCRITORIO MODULAR CON LLAVE</v>
          </cell>
          <cell r="D5438" t="str">
            <v>29201001-0031</v>
          </cell>
          <cell r="E5438" t="str">
            <v>Pieza</v>
          </cell>
          <cell r="F5438" t="str">
            <v>29201</v>
          </cell>
          <cell r="G5438" t="str">
            <v>11510</v>
          </cell>
          <cell r="H5438"/>
          <cell r="I5438"/>
          <cell r="J5438"/>
        </row>
        <row r="5439">
          <cell r="C5439" t="str">
            <v>BARRA DE PANICO</v>
          </cell>
          <cell r="D5439" t="str">
            <v>29201001-0032</v>
          </cell>
          <cell r="E5439" t="str">
            <v>Pieza</v>
          </cell>
          <cell r="F5439" t="str">
            <v>29201</v>
          </cell>
          <cell r="G5439" t="str">
            <v>11510</v>
          </cell>
          <cell r="H5439"/>
          <cell r="I5439"/>
          <cell r="J5439"/>
        </row>
        <row r="5440">
          <cell r="C5440" t="str">
            <v>LLAVE 3/4</v>
          </cell>
          <cell r="D5440" t="str">
            <v>29201001-0033</v>
          </cell>
          <cell r="E5440" t="str">
            <v>Pieza</v>
          </cell>
          <cell r="F5440" t="str">
            <v>29201</v>
          </cell>
          <cell r="G5440" t="str">
            <v>11510</v>
          </cell>
          <cell r="H5440"/>
          <cell r="I5440"/>
          <cell r="J5440"/>
        </row>
        <row r="5441">
          <cell r="C5441" t="str">
            <v>CODO 3/4</v>
          </cell>
          <cell r="D5441" t="str">
            <v>29201001-0034</v>
          </cell>
          <cell r="E5441" t="str">
            <v>Pieza</v>
          </cell>
          <cell r="F5441" t="str">
            <v>29201</v>
          </cell>
          <cell r="G5441" t="str">
            <v>11510</v>
          </cell>
          <cell r="H5441"/>
          <cell r="I5441"/>
          <cell r="J5441"/>
        </row>
        <row r="5442">
          <cell r="C5442" t="str">
            <v>ADAPTADOR HEMBRA 1/2</v>
          </cell>
          <cell r="D5442" t="str">
            <v>29201001-0036</v>
          </cell>
          <cell r="E5442" t="str">
            <v>Pieza</v>
          </cell>
          <cell r="F5442" t="str">
            <v>29201</v>
          </cell>
          <cell r="G5442" t="str">
            <v>11510</v>
          </cell>
          <cell r="H5442"/>
          <cell r="I5442"/>
          <cell r="J5442"/>
        </row>
        <row r="5443">
          <cell r="C5443" t="str">
            <v>BARRA METALICA PARA CHAPA DE SEGURIDAD</v>
          </cell>
          <cell r="D5443" t="str">
            <v>29201001-0037</v>
          </cell>
          <cell r="E5443" t="str">
            <v>Pieza</v>
          </cell>
          <cell r="F5443" t="str">
            <v>29201</v>
          </cell>
          <cell r="G5443" t="str">
            <v>11510</v>
          </cell>
          <cell r="H5443"/>
          <cell r="I5443"/>
          <cell r="J5443"/>
        </row>
        <row r="5444">
          <cell r="C5444" t="str">
            <v>SOPORTE DE ACCION PARA CHAPA DE PERILLA</v>
          </cell>
          <cell r="D5444" t="str">
            <v>29201001-0038</v>
          </cell>
          <cell r="E5444" t="str">
            <v>Pieza</v>
          </cell>
          <cell r="F5444" t="str">
            <v>29201</v>
          </cell>
          <cell r="G5444" t="str">
            <v>11510</v>
          </cell>
          <cell r="H5444"/>
          <cell r="I5444"/>
          <cell r="J5444"/>
        </row>
        <row r="5445">
          <cell r="C5445" t="str">
            <v>LLAVE ECONOMIZADORA</v>
          </cell>
          <cell r="D5445" t="str">
            <v>29201001-0039</v>
          </cell>
          <cell r="E5445" t="str">
            <v>Pieza</v>
          </cell>
          <cell r="F5445" t="str">
            <v>29201</v>
          </cell>
          <cell r="G5445" t="str">
            <v>11510</v>
          </cell>
          <cell r="H5445"/>
          <cell r="I5445"/>
          <cell r="J5445"/>
        </row>
        <row r="5446">
          <cell r="C5446" t="str">
            <v>BISAGRA HIDRAULICA</v>
          </cell>
          <cell r="D5446" t="str">
            <v>29201001-0040</v>
          </cell>
          <cell r="E5446" t="str">
            <v>Pieza</v>
          </cell>
          <cell r="F5446" t="str">
            <v>29201</v>
          </cell>
          <cell r="G5446" t="str">
            <v>11510</v>
          </cell>
          <cell r="H5446"/>
          <cell r="I5446"/>
          <cell r="J5446"/>
        </row>
        <row r="5447">
          <cell r="C5447" t="str">
            <v>BISAGRA DE PIANO</v>
          </cell>
          <cell r="D5447" t="str">
            <v>29201001-0041</v>
          </cell>
          <cell r="E5447" t="str">
            <v>Pieza</v>
          </cell>
          <cell r="F5447" t="str">
            <v>29201</v>
          </cell>
          <cell r="G5447" t="str">
            <v>11510</v>
          </cell>
          <cell r="H5447"/>
          <cell r="I5447"/>
          <cell r="J5447"/>
        </row>
        <row r="5448">
          <cell r="C5448" t="str">
            <v>DUPLICADO DE LLAVE</v>
          </cell>
          <cell r="D5448" t="str">
            <v>29201001-0042</v>
          </cell>
          <cell r="E5448" t="str">
            <v>Pieza</v>
          </cell>
          <cell r="F5448" t="str">
            <v>29201</v>
          </cell>
          <cell r="G5448" t="str">
            <v>11510</v>
          </cell>
          <cell r="H5448"/>
          <cell r="I5448"/>
          <cell r="J5448"/>
        </row>
        <row r="5449">
          <cell r="C5449" t="str">
            <v>MECANISMO PARA PUERTA AUTOMATICA</v>
          </cell>
          <cell r="D5449" t="str">
            <v>29201001-0043</v>
          </cell>
          <cell r="E5449" t="str">
            <v>Pieza</v>
          </cell>
          <cell r="F5449" t="str">
            <v>29201</v>
          </cell>
          <cell r="G5449" t="str">
            <v>11510</v>
          </cell>
          <cell r="H5449"/>
          <cell r="I5449"/>
          <cell r="J5449"/>
        </row>
        <row r="5450">
          <cell r="C5450" t="str">
            <v>BISAGRA DE LIBRO</v>
          </cell>
          <cell r="D5450" t="str">
            <v>29201001-0044</v>
          </cell>
          <cell r="E5450" t="str">
            <v>CAJA</v>
          </cell>
          <cell r="F5450" t="str">
            <v>29201</v>
          </cell>
          <cell r="G5450" t="str">
            <v>11510</v>
          </cell>
          <cell r="H5450"/>
          <cell r="I5450"/>
          <cell r="J5450"/>
        </row>
        <row r="5451">
          <cell r="C5451" t="str">
            <v>LLAVE ANGULAR DE BARRIL</v>
          </cell>
          <cell r="D5451" t="str">
            <v>29201001-0045</v>
          </cell>
          <cell r="E5451" t="str">
            <v>Pieza</v>
          </cell>
          <cell r="F5451" t="str">
            <v>29201</v>
          </cell>
          <cell r="G5451" t="str">
            <v>11510</v>
          </cell>
          <cell r="H5451"/>
          <cell r="I5451"/>
          <cell r="J5451"/>
        </row>
        <row r="5452">
          <cell r="C5452" t="str">
            <v>CONTRAREJILLA</v>
          </cell>
          <cell r="D5452" t="str">
            <v>29201001-0047</v>
          </cell>
          <cell r="E5452" t="str">
            <v>Pieza</v>
          </cell>
          <cell r="F5452" t="str">
            <v>29201</v>
          </cell>
          <cell r="G5452" t="str">
            <v>11510</v>
          </cell>
          <cell r="H5452"/>
          <cell r="I5452"/>
          <cell r="J5452"/>
        </row>
        <row r="5453">
          <cell r="C5453" t="str">
            <v>REJILLA</v>
          </cell>
          <cell r="D5453" t="str">
            <v>29201001-0048</v>
          </cell>
          <cell r="E5453" t="str">
            <v>Pieza</v>
          </cell>
          <cell r="F5453" t="str">
            <v>29201</v>
          </cell>
          <cell r="G5453" t="str">
            <v>11510</v>
          </cell>
          <cell r="H5453"/>
          <cell r="I5453"/>
          <cell r="J5453"/>
        </row>
        <row r="5454">
          <cell r="C5454" t="str">
            <v>PERNO DE BRONCE</v>
          </cell>
          <cell r="D5454" t="str">
            <v>29201001-0049</v>
          </cell>
          <cell r="E5454" t="str">
            <v>JUEGO</v>
          </cell>
          <cell r="F5454" t="str">
            <v>29201</v>
          </cell>
          <cell r="G5454" t="str">
            <v>11510</v>
          </cell>
          <cell r="H5454"/>
          <cell r="I5454"/>
          <cell r="J5454"/>
        </row>
        <row r="5455">
          <cell r="C5455" t="str">
            <v>PORTACANDADO</v>
          </cell>
          <cell r="D5455" t="str">
            <v>29201001-0050</v>
          </cell>
          <cell r="E5455" t="str">
            <v>Pieza</v>
          </cell>
          <cell r="F5455" t="str">
            <v>29201</v>
          </cell>
          <cell r="G5455" t="str">
            <v>11510</v>
          </cell>
          <cell r="H5455"/>
          <cell r="I5455"/>
          <cell r="J5455"/>
        </row>
        <row r="5456">
          <cell r="C5456" t="str">
            <v>VALVULA TANQUE BAJO</v>
          </cell>
          <cell r="D5456" t="str">
            <v>29201001-0051</v>
          </cell>
          <cell r="E5456" t="str">
            <v>Pieza</v>
          </cell>
          <cell r="F5456" t="str">
            <v>29201</v>
          </cell>
          <cell r="G5456" t="str">
            <v>11510</v>
          </cell>
          <cell r="H5456"/>
          <cell r="I5456"/>
          <cell r="J5456"/>
        </row>
        <row r="5457">
          <cell r="C5457" t="str">
            <v>CANDADO 50mm</v>
          </cell>
          <cell r="D5457" t="str">
            <v>29201001-0052</v>
          </cell>
          <cell r="E5457" t="str">
            <v>Pieza</v>
          </cell>
          <cell r="F5457" t="str">
            <v>29201</v>
          </cell>
          <cell r="G5457" t="str">
            <v>11510</v>
          </cell>
          <cell r="H5457"/>
          <cell r="I5457"/>
          <cell r="J5457"/>
        </row>
        <row r="5458">
          <cell r="C5458" t="str">
            <v>EXTENSION PARA LAVABO</v>
          </cell>
          <cell r="D5458" t="str">
            <v>29201001-0053</v>
          </cell>
          <cell r="E5458" t="str">
            <v>Pieza</v>
          </cell>
          <cell r="F5458" t="str">
            <v>29201</v>
          </cell>
          <cell r="G5458" t="str">
            <v>11510</v>
          </cell>
          <cell r="H5458"/>
          <cell r="I5458"/>
          <cell r="J5458"/>
        </row>
        <row r="5459">
          <cell r="C5459" t="str">
            <v>CONTRA PARA LAVABO</v>
          </cell>
          <cell r="D5459" t="str">
            <v>29201001-0054</v>
          </cell>
          <cell r="E5459" t="str">
            <v>Pieza</v>
          </cell>
          <cell r="F5459" t="str">
            <v>29201</v>
          </cell>
          <cell r="G5459" t="str">
            <v>11510</v>
          </cell>
          <cell r="H5459"/>
          <cell r="I5459"/>
          <cell r="J5459"/>
        </row>
        <row r="5460">
          <cell r="C5460" t="str">
            <v>LLAVE ESFERA ROSCABLE</v>
          </cell>
          <cell r="D5460" t="str">
            <v>29201001-0055</v>
          </cell>
          <cell r="E5460" t="str">
            <v>Pieza</v>
          </cell>
          <cell r="F5460" t="str">
            <v>29201</v>
          </cell>
          <cell r="G5460" t="str">
            <v>11510</v>
          </cell>
          <cell r="H5460"/>
          <cell r="I5460"/>
          <cell r="J5460"/>
        </row>
        <row r="5461">
          <cell r="C5461" t="str">
            <v>LLAVE PARA BAÑO CON MANERAL</v>
          </cell>
          <cell r="D5461" t="str">
            <v>29201001-0056</v>
          </cell>
          <cell r="E5461" t="str">
            <v>JUEGO</v>
          </cell>
          <cell r="F5461" t="str">
            <v>29201</v>
          </cell>
          <cell r="G5461" t="str">
            <v>11510</v>
          </cell>
          <cell r="H5461"/>
          <cell r="I5461"/>
          <cell r="J5461"/>
        </row>
        <row r="5462">
          <cell r="C5462" t="str">
            <v>VARILLA PARA MODULAR DE EMBUTIR PARA CERRADURA</v>
          </cell>
          <cell r="D5462" t="str">
            <v>29201001-0057</v>
          </cell>
          <cell r="E5462" t="str">
            <v>Pieza</v>
          </cell>
          <cell r="F5462" t="str">
            <v>29201</v>
          </cell>
          <cell r="G5462" t="str">
            <v>11510</v>
          </cell>
          <cell r="H5462"/>
          <cell r="I5462"/>
          <cell r="J5462"/>
        </row>
        <row r="5463">
          <cell r="C5463" t="str">
            <v>DESAGUE DOBLE</v>
          </cell>
          <cell r="D5463" t="str">
            <v>29201001-0058</v>
          </cell>
          <cell r="E5463" t="str">
            <v>Pieza</v>
          </cell>
          <cell r="F5463" t="str">
            <v>29201</v>
          </cell>
          <cell r="G5463" t="str">
            <v>11510</v>
          </cell>
          <cell r="H5463"/>
          <cell r="I5463"/>
          <cell r="J5463"/>
        </row>
        <row r="5464">
          <cell r="C5464" t="str">
            <v>TAPON CUBRE-TALADRO</v>
          </cell>
          <cell r="D5464" t="str">
            <v>29201001-0059</v>
          </cell>
          <cell r="E5464" t="str">
            <v>Pieza</v>
          </cell>
          <cell r="F5464" t="str">
            <v>29201</v>
          </cell>
          <cell r="G5464" t="str">
            <v>11510</v>
          </cell>
          <cell r="H5464"/>
          <cell r="I5464"/>
          <cell r="J5464"/>
        </row>
        <row r="5465">
          <cell r="C5465" t="str">
            <v>MANGUERA FLEXIBLE PARA GAS</v>
          </cell>
          <cell r="D5465" t="str">
            <v>29201001-0060</v>
          </cell>
          <cell r="E5465" t="str">
            <v>Pieza</v>
          </cell>
          <cell r="F5465" t="str">
            <v>29201</v>
          </cell>
          <cell r="G5465" t="str">
            <v>11510</v>
          </cell>
          <cell r="H5465"/>
          <cell r="I5465"/>
          <cell r="J5465"/>
        </row>
        <row r="5466">
          <cell r="C5466" t="str">
            <v>CANDADO</v>
          </cell>
          <cell r="D5466" t="str">
            <v>29201001-0061</v>
          </cell>
          <cell r="E5466" t="str">
            <v>Pieza</v>
          </cell>
          <cell r="F5466" t="str">
            <v>29201</v>
          </cell>
          <cell r="G5466" t="str">
            <v>11510</v>
          </cell>
          <cell r="H5466"/>
          <cell r="I5466"/>
          <cell r="J5466"/>
        </row>
        <row r="5467">
          <cell r="C5467" t="str">
            <v>NUDO DE INSERCION PARA TUBO</v>
          </cell>
          <cell r="D5467" t="str">
            <v>29201001-0062</v>
          </cell>
          <cell r="E5467" t="str">
            <v>Pieza</v>
          </cell>
          <cell r="F5467" t="str">
            <v>29201</v>
          </cell>
          <cell r="G5467" t="str">
            <v>11510</v>
          </cell>
          <cell r="H5467"/>
          <cell r="I5467"/>
          <cell r="J5467"/>
        </row>
        <row r="5468">
          <cell r="C5468" t="str">
            <v>VALVULA CHECK COLUMPIO</v>
          </cell>
          <cell r="D5468" t="str">
            <v>29201001-0063</v>
          </cell>
          <cell r="E5468" t="str">
            <v>Pieza</v>
          </cell>
          <cell r="F5468" t="str">
            <v>29201</v>
          </cell>
          <cell r="G5468" t="str">
            <v>11510</v>
          </cell>
          <cell r="H5468"/>
          <cell r="I5468"/>
          <cell r="J5468"/>
        </row>
        <row r="5469">
          <cell r="C5469" t="str">
            <v>MEZCLADORA PARA REGADERA</v>
          </cell>
          <cell r="D5469" t="str">
            <v>29201001-0064</v>
          </cell>
          <cell r="E5469" t="str">
            <v>Pieza</v>
          </cell>
          <cell r="F5469" t="str">
            <v>29201</v>
          </cell>
          <cell r="G5469" t="str">
            <v>11510</v>
          </cell>
          <cell r="H5469"/>
          <cell r="I5469"/>
          <cell r="J5469"/>
        </row>
        <row r="5470">
          <cell r="C5470" t="str">
            <v>PORTA-CEPILLO PARA BAÑO</v>
          </cell>
          <cell r="D5470" t="str">
            <v>29201001-0065</v>
          </cell>
          <cell r="E5470" t="str">
            <v>Pieza</v>
          </cell>
          <cell r="F5470" t="str">
            <v>29201</v>
          </cell>
          <cell r="G5470" t="str">
            <v>11510</v>
          </cell>
          <cell r="H5470"/>
          <cell r="I5470"/>
          <cell r="J5470"/>
        </row>
        <row r="5471">
          <cell r="C5471" t="str">
            <v>GANCHO PARA BAÑO</v>
          </cell>
          <cell r="D5471" t="str">
            <v>29201001-0066</v>
          </cell>
          <cell r="E5471" t="str">
            <v>Pieza</v>
          </cell>
          <cell r="F5471" t="str">
            <v>29201</v>
          </cell>
          <cell r="G5471" t="str">
            <v>11510</v>
          </cell>
          <cell r="H5471"/>
          <cell r="I5471"/>
          <cell r="J5471"/>
        </row>
        <row r="5472">
          <cell r="C5472" t="str">
            <v>LLAVE PARA BAÑO</v>
          </cell>
          <cell r="D5472" t="str">
            <v>29201001-0067</v>
          </cell>
          <cell r="E5472" t="str">
            <v>Pieza</v>
          </cell>
          <cell r="F5472" t="str">
            <v>29201</v>
          </cell>
          <cell r="G5472" t="str">
            <v>11510</v>
          </cell>
          <cell r="H5472"/>
          <cell r="I5472"/>
          <cell r="J5472"/>
        </row>
        <row r="5473">
          <cell r="C5473" t="str">
            <v>MONOMANDO PARA LAVABO</v>
          </cell>
          <cell r="D5473" t="str">
            <v>29201001-0068</v>
          </cell>
          <cell r="E5473" t="str">
            <v>Pieza</v>
          </cell>
          <cell r="F5473" t="str">
            <v>29201</v>
          </cell>
          <cell r="G5473" t="str">
            <v>11510</v>
          </cell>
          <cell r="H5473"/>
          <cell r="I5473"/>
          <cell r="J5473"/>
        </row>
        <row r="5474">
          <cell r="C5474" t="str">
            <v>LLAVE ELECTRONICA DE BATERIAS</v>
          </cell>
          <cell r="D5474" t="str">
            <v>29201001-0069</v>
          </cell>
          <cell r="E5474" t="str">
            <v>Pieza</v>
          </cell>
          <cell r="F5474" t="str">
            <v>29201</v>
          </cell>
          <cell r="G5474" t="str">
            <v>11510</v>
          </cell>
          <cell r="H5474"/>
          <cell r="I5474"/>
          <cell r="J5474"/>
        </row>
        <row r="5475">
          <cell r="C5475" t="str">
            <v>PORTA-PAPEL CROMADO</v>
          </cell>
          <cell r="D5475" t="str">
            <v>29201001-0070</v>
          </cell>
          <cell r="E5475" t="str">
            <v>Pieza</v>
          </cell>
          <cell r="F5475" t="str">
            <v>29201</v>
          </cell>
          <cell r="G5475" t="str">
            <v>11510</v>
          </cell>
          <cell r="H5475"/>
          <cell r="I5475"/>
          <cell r="J5475"/>
        </row>
        <row r="5476">
          <cell r="C5476" t="str">
            <v>MONOMANDO PARA REGADERA</v>
          </cell>
          <cell r="D5476" t="str">
            <v>29201001-0071</v>
          </cell>
          <cell r="E5476" t="str">
            <v>Pieza</v>
          </cell>
          <cell r="F5476" t="str">
            <v>29201</v>
          </cell>
          <cell r="G5476" t="str">
            <v>11510</v>
          </cell>
          <cell r="H5476"/>
          <cell r="I5476"/>
          <cell r="J5476"/>
        </row>
        <row r="5477">
          <cell r="C5477" t="str">
            <v>JABONERA PARA EMPOTRAR</v>
          </cell>
          <cell r="D5477" t="str">
            <v>29201001-0072</v>
          </cell>
          <cell r="E5477" t="str">
            <v>Pieza</v>
          </cell>
          <cell r="F5477" t="str">
            <v>29201</v>
          </cell>
          <cell r="G5477" t="str">
            <v>11510</v>
          </cell>
          <cell r="H5477"/>
          <cell r="I5477"/>
          <cell r="J5477"/>
        </row>
        <row r="5478">
          <cell r="C5478" t="str">
            <v>CODO DE FIERRO -</v>
          </cell>
          <cell r="D5478" t="str">
            <v>29201001-0073</v>
          </cell>
          <cell r="E5478" t="str">
            <v>Pieza</v>
          </cell>
          <cell r="F5478" t="str">
            <v>29201</v>
          </cell>
          <cell r="G5478" t="str">
            <v>11510</v>
          </cell>
          <cell r="H5478"/>
          <cell r="I5478"/>
          <cell r="J5478"/>
        </row>
        <row r="5479">
          <cell r="C5479" t="str">
            <v>COPLE DE COBRE</v>
          </cell>
          <cell r="D5479" t="str">
            <v>29201001-0074</v>
          </cell>
          <cell r="E5479" t="str">
            <v>Pieza</v>
          </cell>
          <cell r="F5479" t="str">
            <v>29201</v>
          </cell>
          <cell r="G5479" t="str">
            <v>11510</v>
          </cell>
          <cell r="H5479"/>
          <cell r="I5479"/>
          <cell r="J5479"/>
        </row>
        <row r="5480">
          <cell r="C5480" t="str">
            <v>REDUCCION DE COBRE -</v>
          </cell>
          <cell r="D5480" t="str">
            <v>29201001-0075</v>
          </cell>
          <cell r="E5480" t="str">
            <v>Pieza</v>
          </cell>
          <cell r="F5480" t="str">
            <v>29201</v>
          </cell>
          <cell r="G5480" t="str">
            <v>11510</v>
          </cell>
          <cell r="H5480"/>
          <cell r="I5480"/>
          <cell r="J5480"/>
        </row>
        <row r="5481">
          <cell r="C5481" t="str">
            <v>BISAGRA DE LIBRO</v>
          </cell>
          <cell r="D5481" t="str">
            <v>29201001-0076</v>
          </cell>
          <cell r="E5481" t="str">
            <v>Pieza</v>
          </cell>
          <cell r="F5481" t="str">
            <v>29201</v>
          </cell>
          <cell r="G5481" t="str">
            <v>11510</v>
          </cell>
          <cell r="H5481"/>
          <cell r="I5481"/>
          <cell r="J5481"/>
        </row>
        <row r="5482">
          <cell r="C5482" t="str">
            <v>LLAVE DE INSERCION</v>
          </cell>
          <cell r="D5482" t="str">
            <v>29201001-0077</v>
          </cell>
          <cell r="E5482" t="str">
            <v>Pieza</v>
          </cell>
          <cell r="F5482" t="str">
            <v>29201</v>
          </cell>
          <cell r="G5482" t="str">
            <v>11510</v>
          </cell>
          <cell r="H5482"/>
          <cell r="I5482"/>
          <cell r="J5482"/>
        </row>
        <row r="5483">
          <cell r="C5483" t="str">
            <v>VALVULA ESFERA SOLDABLE</v>
          </cell>
          <cell r="D5483" t="str">
            <v>29201001-0078</v>
          </cell>
          <cell r="E5483" t="str">
            <v>Pieza</v>
          </cell>
          <cell r="F5483" t="str">
            <v>29201</v>
          </cell>
          <cell r="G5483" t="str">
            <v>11510</v>
          </cell>
          <cell r="H5483"/>
          <cell r="I5483"/>
          <cell r="J5483"/>
        </row>
        <row r="5484">
          <cell r="C5484" t="str">
            <v>VALVULA ESFERA ROSCABLE</v>
          </cell>
          <cell r="D5484" t="str">
            <v>29201001-0079</v>
          </cell>
          <cell r="E5484" t="str">
            <v>Pieza</v>
          </cell>
          <cell r="F5484" t="str">
            <v>29201</v>
          </cell>
          <cell r="G5484" t="str">
            <v>11510</v>
          </cell>
          <cell r="H5484"/>
          <cell r="I5484"/>
          <cell r="J5484"/>
        </row>
        <row r="5485">
          <cell r="C5485" t="str">
            <v>LLAVE PARA MIGITORIO CROMADA</v>
          </cell>
          <cell r="D5485" t="str">
            <v>29201001-0080</v>
          </cell>
          <cell r="E5485" t="str">
            <v>Pieza</v>
          </cell>
          <cell r="F5485" t="str">
            <v>29201</v>
          </cell>
          <cell r="G5485" t="str">
            <v>11510</v>
          </cell>
          <cell r="H5485"/>
          <cell r="I5485"/>
          <cell r="J5485"/>
        </row>
        <row r="5486">
          <cell r="C5486" t="str">
            <v>MIRILLA PARA PUERTA</v>
          </cell>
          <cell r="D5486" t="str">
            <v>29201001-0081</v>
          </cell>
          <cell r="E5486" t="str">
            <v>Pieza</v>
          </cell>
          <cell r="F5486" t="str">
            <v>29201</v>
          </cell>
          <cell r="G5486" t="str">
            <v>11510</v>
          </cell>
          <cell r="H5486"/>
          <cell r="I5486"/>
          <cell r="J5486"/>
        </row>
        <row r="5487">
          <cell r="C5487" t="str">
            <v>VALVULA DE PIE O PICHANCHA</v>
          </cell>
          <cell r="D5487" t="str">
            <v>29201001-0082</v>
          </cell>
          <cell r="E5487" t="str">
            <v>Pieza</v>
          </cell>
          <cell r="F5487" t="str">
            <v>29201</v>
          </cell>
          <cell r="G5487" t="str">
            <v>11510</v>
          </cell>
          <cell r="H5487"/>
          <cell r="I5487"/>
          <cell r="J5487"/>
        </row>
        <row r="5488">
          <cell r="C5488" t="str">
            <v>LLAVE PARA BEBEDERO</v>
          </cell>
          <cell r="D5488" t="str">
            <v>29201001-0083</v>
          </cell>
          <cell r="E5488" t="str">
            <v>Pieza</v>
          </cell>
          <cell r="F5488" t="str">
            <v>29201</v>
          </cell>
          <cell r="G5488" t="str">
            <v>11510</v>
          </cell>
          <cell r="H5488"/>
          <cell r="I5488"/>
          <cell r="J5488"/>
        </row>
        <row r="5489">
          <cell r="C5489" t="str">
            <v>BARRA DE SEGURIDAD PARA BAÑO</v>
          </cell>
          <cell r="D5489" t="str">
            <v>29201001-0084</v>
          </cell>
          <cell r="E5489" t="str">
            <v>Pieza</v>
          </cell>
          <cell r="F5489" t="str">
            <v>29201</v>
          </cell>
          <cell r="G5489" t="str">
            <v>11510</v>
          </cell>
          <cell r="H5489"/>
          <cell r="I5489"/>
          <cell r="J5489"/>
        </row>
        <row r="5490">
          <cell r="C5490" t="str">
            <v>CIERRAPUERTAS</v>
          </cell>
          <cell r="D5490" t="str">
            <v>29201001-0086</v>
          </cell>
          <cell r="E5490" t="str">
            <v>Pieza</v>
          </cell>
          <cell r="F5490" t="str">
            <v>29201</v>
          </cell>
          <cell r="G5490" t="str">
            <v>11510</v>
          </cell>
          <cell r="H5490"/>
          <cell r="I5490"/>
          <cell r="J5490"/>
        </row>
        <row r="5491">
          <cell r="C5491" t="str">
            <v>REPUESTO DE GAS BUTANO PARA SOPLETE</v>
          </cell>
          <cell r="D5491" t="str">
            <v>29201001-0087</v>
          </cell>
          <cell r="E5491" t="str">
            <v>Pieza</v>
          </cell>
          <cell r="F5491" t="str">
            <v>29201</v>
          </cell>
          <cell r="G5491" t="str">
            <v>11510</v>
          </cell>
          <cell r="H5491"/>
          <cell r="I5491"/>
          <cell r="J5491"/>
        </row>
        <row r="5492">
          <cell r="C5492" t="str">
            <v>TEJUELOS DE 3”</v>
          </cell>
          <cell r="D5492" t="str">
            <v>29201001-0088</v>
          </cell>
          <cell r="E5492" t="str">
            <v>Pieza</v>
          </cell>
          <cell r="F5492" t="str">
            <v>29201</v>
          </cell>
          <cell r="G5492" t="str">
            <v>11510</v>
          </cell>
          <cell r="H5492"/>
          <cell r="I5492"/>
          <cell r="J5492"/>
        </row>
        <row r="5493">
          <cell r="C5493" t="str">
            <v>BRAZO HIDRAULICO DE ALTO RENDIMIENTO</v>
          </cell>
          <cell r="D5493" t="str">
            <v>29201001-0089</v>
          </cell>
          <cell r="E5493" t="str">
            <v>Pieza</v>
          </cell>
          <cell r="F5493" t="str">
            <v>29201</v>
          </cell>
          <cell r="G5493" t="str">
            <v>11510</v>
          </cell>
          <cell r="H5493"/>
          <cell r="I5493"/>
          <cell r="J5493"/>
        </row>
        <row r="5494">
          <cell r="C5494" t="str">
            <v>MANERALES PARA MEZCLADORA</v>
          </cell>
          <cell r="D5494" t="str">
            <v>29201001-0090</v>
          </cell>
          <cell r="E5494" t="str">
            <v>JUEGO</v>
          </cell>
          <cell r="F5494" t="str">
            <v>29201</v>
          </cell>
          <cell r="G5494" t="str">
            <v>11510</v>
          </cell>
          <cell r="H5494"/>
          <cell r="I5494"/>
          <cell r="J5494"/>
        </row>
        <row r="5495">
          <cell r="C5495" t="str">
            <v>DISCOS DE BRONCE P/CAJA FUERTE</v>
          </cell>
          <cell r="D5495" t="str">
            <v>29201001-0091</v>
          </cell>
          <cell r="E5495" t="str">
            <v>JUEGO</v>
          </cell>
          <cell r="F5495" t="str">
            <v>29201</v>
          </cell>
          <cell r="G5495" t="str">
            <v>11510</v>
          </cell>
          <cell r="H5495"/>
          <cell r="I5495"/>
          <cell r="J5495"/>
        </row>
        <row r="5496">
          <cell r="C5496" t="str">
            <v>DISCOS P/CAJA FUERTE CON EJE DE ACERO</v>
          </cell>
          <cell r="D5496" t="str">
            <v>29201001-0092</v>
          </cell>
          <cell r="E5496" t="str">
            <v>JUEGO</v>
          </cell>
          <cell r="F5496" t="str">
            <v>29201</v>
          </cell>
          <cell r="G5496" t="str">
            <v>11510</v>
          </cell>
          <cell r="H5496"/>
          <cell r="I5496"/>
          <cell r="J5496"/>
        </row>
        <row r="5497">
          <cell r="C5497" t="str">
            <v>GANCHO COLGADOR DOBLE P/PERCHERO</v>
          </cell>
          <cell r="D5497" t="str">
            <v>29201001-0093</v>
          </cell>
          <cell r="E5497" t="str">
            <v>Pieza</v>
          </cell>
          <cell r="F5497" t="str">
            <v>29201</v>
          </cell>
          <cell r="G5497" t="str">
            <v>11510</v>
          </cell>
          <cell r="H5497"/>
          <cell r="I5497"/>
          <cell r="J5497"/>
        </row>
        <row r="5498">
          <cell r="C5498" t="str">
            <v>GANCHO P/PERCHERO DE PARED CON DOBLE BRAZO</v>
          </cell>
          <cell r="D5498" t="str">
            <v>29201001-0094</v>
          </cell>
          <cell r="E5498" t="str">
            <v>Pieza</v>
          </cell>
          <cell r="F5498" t="str">
            <v>29201</v>
          </cell>
          <cell r="G5498" t="str">
            <v>11510</v>
          </cell>
          <cell r="H5498"/>
          <cell r="I5498"/>
          <cell r="J5498"/>
        </row>
        <row r="5499">
          <cell r="C5499" t="str">
            <v>GANCHO P/PERCHERO SENCILLO</v>
          </cell>
          <cell r="D5499" t="str">
            <v>29201001-0095</v>
          </cell>
          <cell r="E5499" t="str">
            <v>Pieza</v>
          </cell>
          <cell r="F5499" t="str">
            <v>29201</v>
          </cell>
          <cell r="G5499" t="str">
            <v>11510</v>
          </cell>
          <cell r="H5499"/>
          <cell r="I5499"/>
          <cell r="J5499"/>
        </row>
        <row r="5500">
          <cell r="C5500" t="str">
            <v>GANZÚA TETRA</v>
          </cell>
          <cell r="D5500" t="str">
            <v>29201001-0096</v>
          </cell>
          <cell r="E5500" t="str">
            <v>Pieza</v>
          </cell>
          <cell r="F5500" t="str">
            <v>29201</v>
          </cell>
          <cell r="G5500" t="str">
            <v>11510</v>
          </cell>
          <cell r="H5500"/>
          <cell r="I5500"/>
          <cell r="J5500"/>
        </row>
        <row r="5501">
          <cell r="C5501" t="str">
            <v>GANZÚA TUBULAR</v>
          </cell>
          <cell r="D5501" t="str">
            <v>29201001-0097</v>
          </cell>
          <cell r="E5501" t="str">
            <v>Pieza</v>
          </cell>
          <cell r="F5501" t="str">
            <v>29201</v>
          </cell>
          <cell r="G5501" t="str">
            <v>11510</v>
          </cell>
          <cell r="H5501"/>
          <cell r="I5501"/>
          <cell r="J5501"/>
        </row>
        <row r="5502">
          <cell r="C5502" t="str">
            <v>ARBOL PARA MEZCLADORA DE LAVABO</v>
          </cell>
          <cell r="D5502" t="str">
            <v>29201001-0098</v>
          </cell>
          <cell r="E5502" t="str">
            <v>Pieza</v>
          </cell>
          <cell r="F5502" t="str">
            <v>29201</v>
          </cell>
          <cell r="G5502" t="str">
            <v>11510</v>
          </cell>
          <cell r="H5502"/>
          <cell r="I5502"/>
          <cell r="J5502"/>
        </row>
        <row r="5503">
          <cell r="C5503" t="str">
            <v>LLAVE ORIGINAL PARA ARCHIVERO Y ESCRITORIO</v>
          </cell>
          <cell r="D5503" t="str">
            <v>29201001-0099</v>
          </cell>
          <cell r="E5503" t="str">
            <v>Pieza</v>
          </cell>
          <cell r="F5503" t="str">
            <v>29201</v>
          </cell>
          <cell r="G5503" t="str">
            <v>11510</v>
          </cell>
          <cell r="H5503"/>
          <cell r="I5503"/>
          <cell r="J5503"/>
        </row>
        <row r="5504">
          <cell r="C5504" t="str">
            <v>LLAVE ORIGINAL PARA CHAPA MANIJA</v>
          </cell>
          <cell r="D5504" t="str">
            <v>29201001-0100</v>
          </cell>
          <cell r="E5504" t="str">
            <v>Pieza</v>
          </cell>
          <cell r="F5504" t="str">
            <v>29201</v>
          </cell>
          <cell r="G5504" t="str">
            <v>11510</v>
          </cell>
          <cell r="H5504"/>
          <cell r="I5504"/>
          <cell r="J5504"/>
        </row>
        <row r="5505">
          <cell r="C5505" t="str">
            <v>VALVULA GLOBO ROSC 1/2"</v>
          </cell>
          <cell r="D5505" t="str">
            <v>29201001-0101</v>
          </cell>
          <cell r="E5505" t="str">
            <v>Pieza</v>
          </cell>
          <cell r="F5505" t="str">
            <v>29201</v>
          </cell>
          <cell r="G5505" t="str">
            <v>11510</v>
          </cell>
          <cell r="H5505"/>
          <cell r="I5505"/>
          <cell r="J5505"/>
        </row>
        <row r="5506">
          <cell r="C5506" t="str">
            <v>CUELLO DE CERA PARA WC</v>
          </cell>
          <cell r="D5506" t="str">
            <v>29201001-0102</v>
          </cell>
          <cell r="E5506" t="str">
            <v>Pieza</v>
          </cell>
          <cell r="F5506" t="str">
            <v>29201</v>
          </cell>
          <cell r="G5506" t="str">
            <v>11510</v>
          </cell>
          <cell r="H5506"/>
          <cell r="I5506"/>
          <cell r="J5506"/>
        </row>
        <row r="5507">
          <cell r="C5507" t="str">
            <v>CHAPA ELECTRICA</v>
          </cell>
          <cell r="D5507" t="str">
            <v>29201001-0103</v>
          </cell>
          <cell r="E5507" t="str">
            <v>Pieza</v>
          </cell>
          <cell r="F5507" t="str">
            <v>29201</v>
          </cell>
          <cell r="G5507" t="str">
            <v>11510</v>
          </cell>
          <cell r="H5507"/>
          <cell r="I5507"/>
          <cell r="J5507"/>
        </row>
        <row r="5508">
          <cell r="C5508" t="str">
            <v>HIDROMETRO</v>
          </cell>
          <cell r="D5508" t="str">
            <v>29201001-0104</v>
          </cell>
          <cell r="E5508" t="str">
            <v>Pieza</v>
          </cell>
          <cell r="F5508" t="str">
            <v>29201</v>
          </cell>
          <cell r="G5508" t="str">
            <v>11510</v>
          </cell>
          <cell r="H5508"/>
          <cell r="I5508"/>
          <cell r="J5508"/>
        </row>
        <row r="5509">
          <cell r="C5509" t="str">
            <v>CERROJO DE SEGURIDAD</v>
          </cell>
          <cell r="D5509" t="str">
            <v>29201001-0105</v>
          </cell>
          <cell r="E5509" t="str">
            <v>Pieza</v>
          </cell>
          <cell r="F5509" t="str">
            <v>29201</v>
          </cell>
          <cell r="G5509" t="str">
            <v>11510</v>
          </cell>
          <cell r="H5509"/>
          <cell r="I5509"/>
          <cell r="J5509"/>
        </row>
        <row r="5510">
          <cell r="C5510" t="str">
            <v>ESLABON DE RESORTE DE METAL</v>
          </cell>
          <cell r="D5510" t="str">
            <v>29201001-0106</v>
          </cell>
          <cell r="E5510" t="str">
            <v>Pieza</v>
          </cell>
          <cell r="F5510" t="str">
            <v>29201</v>
          </cell>
          <cell r="G5510" t="str">
            <v>11510</v>
          </cell>
          <cell r="H5510"/>
          <cell r="I5510"/>
          <cell r="J5510"/>
        </row>
        <row r="5511">
          <cell r="C5511" t="str">
            <v>SWITCH DE TRANSFERENCIA</v>
          </cell>
          <cell r="D5511" t="str">
            <v>29300001-0003</v>
          </cell>
          <cell r="E5511" t="str">
            <v>Pieza</v>
          </cell>
          <cell r="F5511" t="str">
            <v>29301</v>
          </cell>
          <cell r="G5511" t="str">
            <v>11510</v>
          </cell>
          <cell r="H5511"/>
          <cell r="I5511"/>
          <cell r="J5511"/>
        </row>
        <row r="5512">
          <cell r="C5512" t="str">
            <v>SWITCH PARA VIDEOGRABADORA BETACAM</v>
          </cell>
          <cell r="D5512" t="str">
            <v>29300001-0010</v>
          </cell>
          <cell r="E5512" t="str">
            <v>Pieza</v>
          </cell>
          <cell r="F5512" t="str">
            <v>29301</v>
          </cell>
          <cell r="G5512" t="str">
            <v>11510</v>
          </cell>
          <cell r="H5512"/>
          <cell r="I5512"/>
          <cell r="J5512"/>
        </row>
        <row r="5513">
          <cell r="C5513" t="str">
            <v>BASE SLIM P/GABINETE</v>
          </cell>
          <cell r="D5513" t="str">
            <v>29300003-0001</v>
          </cell>
          <cell r="E5513" t="str">
            <v>JUEGO</v>
          </cell>
          <cell r="F5513" t="str">
            <v>29301</v>
          </cell>
          <cell r="G5513" t="str">
            <v>11510</v>
          </cell>
          <cell r="H5513"/>
          <cell r="I5513"/>
          <cell r="J5513"/>
        </row>
        <row r="5514">
          <cell r="C5514" t="str">
            <v>PEDESTAL DE MESA PARA MICROFONO</v>
          </cell>
          <cell r="D5514" t="str">
            <v>29300004-0001</v>
          </cell>
          <cell r="E5514" t="str">
            <v>Pieza</v>
          </cell>
          <cell r="F5514" t="str">
            <v>29301</v>
          </cell>
          <cell r="G5514" t="str">
            <v>11510</v>
          </cell>
          <cell r="H5514"/>
          <cell r="I5514"/>
          <cell r="J5514"/>
        </row>
        <row r="5515">
          <cell r="C5515" t="str">
            <v>RODAJA RIEL</v>
          </cell>
          <cell r="D5515" t="str">
            <v>29300005-0002</v>
          </cell>
          <cell r="E5515" t="str">
            <v>Pieza</v>
          </cell>
          <cell r="F5515" t="str">
            <v>29301</v>
          </cell>
          <cell r="G5515" t="str">
            <v>11510</v>
          </cell>
          <cell r="H5515"/>
          <cell r="I5515"/>
          <cell r="J5515"/>
        </row>
        <row r="5516">
          <cell r="C5516" t="str">
            <v>SUJETA LIBROS</v>
          </cell>
          <cell r="D5516" t="str">
            <v>29300006-0001</v>
          </cell>
          <cell r="E5516" t="str">
            <v>Pieza</v>
          </cell>
          <cell r="F5516" t="str">
            <v>29301</v>
          </cell>
          <cell r="G5516" t="str">
            <v>11510</v>
          </cell>
          <cell r="H5516"/>
          <cell r="I5516"/>
          <cell r="J5516"/>
        </row>
        <row r="5517">
          <cell r="C5517" t="str">
            <v>CABEZAL PARA MONOPIE</v>
          </cell>
          <cell r="D5517" t="str">
            <v>29301001-0001</v>
          </cell>
          <cell r="E5517" t="str">
            <v>Pieza</v>
          </cell>
          <cell r="F5517" t="str">
            <v>29301</v>
          </cell>
          <cell r="G5517" t="str">
            <v>11510</v>
          </cell>
          <cell r="H5517"/>
          <cell r="I5517"/>
          <cell r="J5517"/>
        </row>
        <row r="5518">
          <cell r="C5518" t="str">
            <v>ESTRUCTURA EN FORMA DE COLUMNA PARA MUEBLE</v>
          </cell>
          <cell r="D5518" t="str">
            <v>29301001-0002</v>
          </cell>
          <cell r="E5518" t="str">
            <v>Pieza</v>
          </cell>
          <cell r="F5518" t="str">
            <v>29301</v>
          </cell>
          <cell r="G5518" t="str">
            <v>11510</v>
          </cell>
          <cell r="H5518"/>
          <cell r="I5518"/>
          <cell r="J5518"/>
        </row>
        <row r="5519">
          <cell r="C5519" t="str">
            <v>SUJETADOR DE DOCUMENTOS</v>
          </cell>
          <cell r="D5519" t="str">
            <v>29301001-0003</v>
          </cell>
          <cell r="E5519" t="str">
            <v>Pieza</v>
          </cell>
          <cell r="F5519" t="str">
            <v>29301</v>
          </cell>
          <cell r="G5519" t="str">
            <v>11510</v>
          </cell>
          <cell r="H5519"/>
          <cell r="I5519"/>
          <cell r="J5519"/>
        </row>
        <row r="5520">
          <cell r="C5520" t="str">
            <v>REGADERA ELECTRICA</v>
          </cell>
          <cell r="D5520" t="str">
            <v>29301001-0004</v>
          </cell>
          <cell r="E5520" t="str">
            <v>Pieza</v>
          </cell>
          <cell r="F5520" t="str">
            <v>29301</v>
          </cell>
          <cell r="G5520" t="str">
            <v>11510</v>
          </cell>
          <cell r="H5520"/>
          <cell r="I5520"/>
          <cell r="J5520"/>
        </row>
        <row r="5521">
          <cell r="C5521" t="str">
            <v>GRABADORA DIGITAL - GASTO</v>
          </cell>
          <cell r="D5521" t="str">
            <v>29301001-0006</v>
          </cell>
          <cell r="E5521" t="str">
            <v>Pieza</v>
          </cell>
          <cell r="F5521" t="str">
            <v>29301</v>
          </cell>
          <cell r="G5521" t="str">
            <v>11510</v>
          </cell>
          <cell r="H5521"/>
          <cell r="I5521"/>
          <cell r="J5521"/>
        </row>
        <row r="5522">
          <cell r="C5522" t="str">
            <v>SOPORTE METALICO AJUSTABLE - GASTO</v>
          </cell>
          <cell r="D5522" t="str">
            <v>29301001-0007</v>
          </cell>
          <cell r="E5522" t="str">
            <v>Pieza</v>
          </cell>
          <cell r="F5522" t="str">
            <v>29301</v>
          </cell>
          <cell r="G5522" t="str">
            <v>11510</v>
          </cell>
          <cell r="H5522"/>
          <cell r="I5522"/>
          <cell r="J5522"/>
        </row>
        <row r="5523">
          <cell r="C5523" t="str">
            <v>SILLON EJECUTIVO CON RODAJAS - GASTO</v>
          </cell>
          <cell r="D5523" t="str">
            <v>29301001-0008</v>
          </cell>
          <cell r="E5523" t="str">
            <v>Pieza</v>
          </cell>
          <cell r="F5523" t="str">
            <v>29301</v>
          </cell>
          <cell r="G5523" t="str">
            <v>11510</v>
          </cell>
          <cell r="H5523"/>
          <cell r="I5523"/>
          <cell r="J5523"/>
        </row>
        <row r="5524">
          <cell r="C5524" t="str">
            <v>SILLA PARA VISITAS - GASTO</v>
          </cell>
          <cell r="D5524" t="str">
            <v>29301001-0009</v>
          </cell>
          <cell r="E5524" t="str">
            <v>Pieza</v>
          </cell>
          <cell r="F5524" t="str">
            <v>29301</v>
          </cell>
          <cell r="G5524" t="str">
            <v>11510</v>
          </cell>
          <cell r="H5524"/>
          <cell r="I5524"/>
          <cell r="J5524"/>
        </row>
        <row r="5525">
          <cell r="C5525" t="str">
            <v>PIZARRON - GASTO</v>
          </cell>
          <cell r="D5525" t="str">
            <v>29301001-0010</v>
          </cell>
          <cell r="E5525" t="str">
            <v>Pieza</v>
          </cell>
          <cell r="F5525" t="str">
            <v>29301</v>
          </cell>
          <cell r="G5525" t="str">
            <v>11510</v>
          </cell>
          <cell r="H5525"/>
          <cell r="I5525"/>
          <cell r="J5525"/>
        </row>
        <row r="5526">
          <cell r="C5526" t="str">
            <v>CATRE - GASTO</v>
          </cell>
          <cell r="D5526" t="str">
            <v>29301001-0011</v>
          </cell>
          <cell r="E5526" t="str">
            <v>Pieza</v>
          </cell>
          <cell r="F5526" t="str">
            <v>29301</v>
          </cell>
          <cell r="G5526" t="str">
            <v>11510</v>
          </cell>
          <cell r="H5526"/>
          <cell r="I5526"/>
          <cell r="J5526"/>
        </row>
        <row r="5527">
          <cell r="C5527" t="str">
            <v>SILLON SEMIEJECUTIVO - GASTO</v>
          </cell>
          <cell r="D5527" t="str">
            <v>29301001-0012</v>
          </cell>
          <cell r="E5527" t="str">
            <v>Pieza</v>
          </cell>
          <cell r="F5527" t="str">
            <v>29301</v>
          </cell>
          <cell r="G5527" t="str">
            <v>11510</v>
          </cell>
          <cell r="H5527"/>
          <cell r="I5527"/>
          <cell r="J5527"/>
        </row>
        <row r="5528">
          <cell r="C5528" t="str">
            <v>AMPLIFICADOR DE SONIDO - GASTO</v>
          </cell>
          <cell r="D5528" t="str">
            <v>29301001-0013</v>
          </cell>
          <cell r="E5528" t="str">
            <v>Pieza</v>
          </cell>
          <cell r="F5528" t="str">
            <v>29301</v>
          </cell>
          <cell r="G5528" t="str">
            <v>11510</v>
          </cell>
          <cell r="H5528"/>
          <cell r="I5528"/>
          <cell r="J5528"/>
        </row>
        <row r="5529">
          <cell r="C5529" t="str">
            <v>AMPLIFICADOR PARA PERIFONEO - GASTO</v>
          </cell>
          <cell r="D5529" t="str">
            <v>29301001-0014</v>
          </cell>
          <cell r="E5529" t="str">
            <v>Pieza</v>
          </cell>
          <cell r="F5529" t="str">
            <v>29301</v>
          </cell>
          <cell r="G5529" t="str">
            <v>11510</v>
          </cell>
          <cell r="H5529"/>
          <cell r="I5529"/>
          <cell r="J5529"/>
        </row>
        <row r="5530">
          <cell r="C5530" t="str">
            <v>ASPIRADORA - GASTO</v>
          </cell>
          <cell r="D5530" t="str">
            <v>29301001-0015</v>
          </cell>
          <cell r="E5530" t="str">
            <v>Pieza</v>
          </cell>
          <cell r="F5530" t="str">
            <v>29301</v>
          </cell>
          <cell r="G5530" t="str">
            <v>11510</v>
          </cell>
          <cell r="H5530"/>
          <cell r="I5530"/>
          <cell r="J5530"/>
        </row>
        <row r="5531">
          <cell r="C5531" t="str">
            <v>BOCINA DE PARED O TECHO - GASTO</v>
          </cell>
          <cell r="D5531" t="str">
            <v>29301001-0016</v>
          </cell>
          <cell r="E5531" t="str">
            <v>Pieza</v>
          </cell>
          <cell r="F5531" t="str">
            <v>29301</v>
          </cell>
          <cell r="G5531" t="str">
            <v>11510</v>
          </cell>
          <cell r="H5531"/>
          <cell r="I5531"/>
          <cell r="J5531"/>
        </row>
        <row r="5532">
          <cell r="C5532" t="str">
            <v>CAMARA DIGITAL - GASTO</v>
          </cell>
          <cell r="D5532" t="str">
            <v>29301001-0017</v>
          </cell>
          <cell r="E5532" t="str">
            <v>Pieza</v>
          </cell>
          <cell r="F5532" t="str">
            <v>29301</v>
          </cell>
          <cell r="G5532" t="str">
            <v>11510</v>
          </cell>
          <cell r="H5532"/>
          <cell r="I5532"/>
          <cell r="J5532"/>
        </row>
        <row r="5533">
          <cell r="C5533" t="str">
            <v>HIDROLAVADORA DE PRESION - GASTO</v>
          </cell>
          <cell r="D5533" t="str">
            <v>29301001-0018</v>
          </cell>
          <cell r="E5533" t="str">
            <v>Pieza</v>
          </cell>
          <cell r="F5533" t="str">
            <v>29301</v>
          </cell>
          <cell r="G5533" t="str">
            <v>11510</v>
          </cell>
          <cell r="H5533"/>
          <cell r="I5533"/>
          <cell r="J5533"/>
        </row>
        <row r="5534">
          <cell r="C5534" t="str">
            <v>LICUADORA - GASTO</v>
          </cell>
          <cell r="D5534" t="str">
            <v>29301001-0019</v>
          </cell>
          <cell r="E5534" t="str">
            <v>Pieza</v>
          </cell>
          <cell r="F5534" t="str">
            <v>29301</v>
          </cell>
          <cell r="G5534" t="str">
            <v>11510</v>
          </cell>
          <cell r="H5534"/>
          <cell r="I5534"/>
          <cell r="J5534"/>
        </row>
        <row r="5535">
          <cell r="C5535" t="str">
            <v>MEGAFONO - GASTO</v>
          </cell>
          <cell r="D5535" t="str">
            <v>29301001-0020</v>
          </cell>
          <cell r="E5535" t="str">
            <v>Pieza</v>
          </cell>
          <cell r="F5535" t="str">
            <v>29301</v>
          </cell>
          <cell r="G5535" t="str">
            <v>11510</v>
          </cell>
          <cell r="H5535"/>
          <cell r="I5535"/>
          <cell r="J5535"/>
        </row>
        <row r="5536">
          <cell r="C5536" t="str">
            <v>REPRODUCTOR DE DISCOS DE VIDEO - GASTO</v>
          </cell>
          <cell r="D5536" t="str">
            <v>29301001-0021</v>
          </cell>
          <cell r="E5536" t="str">
            <v>Pieza</v>
          </cell>
          <cell r="F5536" t="str">
            <v>29301</v>
          </cell>
          <cell r="G5536" t="str">
            <v>11510</v>
          </cell>
          <cell r="H5536"/>
          <cell r="I5536"/>
          <cell r="J5536"/>
        </row>
        <row r="5537">
          <cell r="C5537" t="str">
            <v>DISPLAY PORTATIL PARA PUBLICIDAD - GASTO</v>
          </cell>
          <cell r="D5537" t="str">
            <v>29301001-0022</v>
          </cell>
          <cell r="E5537" t="str">
            <v>Pieza</v>
          </cell>
          <cell r="F5537" t="str">
            <v>29301</v>
          </cell>
          <cell r="G5537" t="str">
            <v>11510</v>
          </cell>
          <cell r="H5537"/>
          <cell r="I5537"/>
          <cell r="J5537"/>
        </row>
        <row r="5538">
          <cell r="C5538" t="str">
            <v>PANTALLA DE PROYECCION - GASTO</v>
          </cell>
          <cell r="D5538" t="str">
            <v>29301001-0023</v>
          </cell>
          <cell r="E5538" t="str">
            <v>Pieza</v>
          </cell>
          <cell r="F5538" t="str">
            <v>29301</v>
          </cell>
          <cell r="G5538" t="str">
            <v>11510</v>
          </cell>
          <cell r="H5538"/>
          <cell r="I5538"/>
          <cell r="J5538"/>
        </row>
        <row r="5539">
          <cell r="C5539" t="str">
            <v>LECTOR DE CODIGO DE BARRAS TIPO PISTOLA - GASTO</v>
          </cell>
          <cell r="D5539" t="str">
            <v>29301001-0024</v>
          </cell>
          <cell r="E5539" t="str">
            <v>Pieza</v>
          </cell>
          <cell r="F5539" t="str">
            <v>29301</v>
          </cell>
          <cell r="G5539" t="str">
            <v>11510</v>
          </cell>
          <cell r="H5539"/>
          <cell r="I5539"/>
          <cell r="J5539"/>
        </row>
        <row r="5540">
          <cell r="C5540" t="str">
            <v>PORTAGARRAFON - GASTO</v>
          </cell>
          <cell r="D5540" t="str">
            <v>29301001-0025</v>
          </cell>
          <cell r="E5540" t="str">
            <v>Pieza</v>
          </cell>
          <cell r="F5540" t="str">
            <v>29301</v>
          </cell>
          <cell r="G5540" t="str">
            <v>11510</v>
          </cell>
          <cell r="H5540"/>
          <cell r="I5540"/>
          <cell r="J5540"/>
        </row>
        <row r="5541">
          <cell r="C5541" t="str">
            <v>TRIPIE PARA BAFLE - GASTO</v>
          </cell>
          <cell r="D5541" t="str">
            <v>29301001-0026</v>
          </cell>
          <cell r="E5541" t="str">
            <v>Pieza</v>
          </cell>
          <cell r="F5541" t="str">
            <v>29301</v>
          </cell>
          <cell r="G5541" t="str">
            <v>11510</v>
          </cell>
          <cell r="H5541"/>
          <cell r="I5541"/>
          <cell r="J5541"/>
        </row>
        <row r="5542">
          <cell r="C5542" t="str">
            <v>TRIPIE PARA PANTALLA DE PROYECCION - GASTO</v>
          </cell>
          <cell r="D5542" t="str">
            <v>29301001-0027</v>
          </cell>
          <cell r="E5542" t="str">
            <v>Pieza</v>
          </cell>
          <cell r="F5542" t="str">
            <v>29301</v>
          </cell>
          <cell r="G5542" t="str">
            <v>11510</v>
          </cell>
          <cell r="H5542"/>
          <cell r="I5542"/>
          <cell r="J5542"/>
        </row>
        <row r="5543">
          <cell r="C5543" t="str">
            <v>SILLA SECRETARIAL CON RODAJAS - GASTO</v>
          </cell>
          <cell r="D5543" t="str">
            <v>29301001-0028</v>
          </cell>
          <cell r="E5543" t="str">
            <v>Pieza</v>
          </cell>
          <cell r="F5543" t="str">
            <v>29301</v>
          </cell>
          <cell r="G5543" t="str">
            <v>11510</v>
          </cell>
          <cell r="H5543"/>
          <cell r="I5543"/>
          <cell r="J5543"/>
        </row>
        <row r="5544">
          <cell r="C5544" t="str">
            <v>VENTILADOR DE PEDESTAL - GASTO</v>
          </cell>
          <cell r="D5544" t="str">
            <v>29301001-0029</v>
          </cell>
          <cell r="E5544" t="str">
            <v>Pieza</v>
          </cell>
          <cell r="F5544" t="str">
            <v>29301</v>
          </cell>
          <cell r="G5544" t="str">
            <v>11510</v>
          </cell>
          <cell r="H5544"/>
          <cell r="I5544"/>
          <cell r="J5544"/>
        </row>
        <row r="5545">
          <cell r="C5545" t="str">
            <v>TABLON RECTANGULAR DE FIBRACEL - GASTO</v>
          </cell>
          <cell r="D5545" t="str">
            <v>29301001-0030</v>
          </cell>
          <cell r="E5545" t="str">
            <v>Pieza</v>
          </cell>
          <cell r="F5545" t="str">
            <v>29301</v>
          </cell>
          <cell r="G5545" t="str">
            <v>11510</v>
          </cell>
          <cell r="H5545"/>
          <cell r="I5545"/>
          <cell r="J5545"/>
        </row>
        <row r="5546">
          <cell r="C5546" t="str">
            <v>COMPRESOR-LIMITADOR DE SEÑALES DE AUDIO - GASTO</v>
          </cell>
          <cell r="D5546" t="str">
            <v>29301001-0031</v>
          </cell>
          <cell r="E5546" t="str">
            <v>Pieza</v>
          </cell>
          <cell r="F5546" t="str">
            <v>29301</v>
          </cell>
          <cell r="G5546" t="str">
            <v>11510</v>
          </cell>
          <cell r="H5546"/>
          <cell r="I5546"/>
          <cell r="J5546"/>
        </row>
        <row r="5547">
          <cell r="C5547" t="str">
            <v>VENTILADOR DE TORRE - GASTO</v>
          </cell>
          <cell r="D5547" t="str">
            <v>29301001-0032</v>
          </cell>
          <cell r="E5547" t="str">
            <v>Pieza</v>
          </cell>
          <cell r="F5547" t="str">
            <v>29301</v>
          </cell>
          <cell r="G5547" t="str">
            <v>11510</v>
          </cell>
          <cell r="H5547"/>
          <cell r="I5547"/>
          <cell r="J5547"/>
        </row>
        <row r="5548">
          <cell r="C5548" t="str">
            <v>RADIO DE DOS VIAS - GASTO</v>
          </cell>
          <cell r="D5548" t="str">
            <v>29301001-0033</v>
          </cell>
          <cell r="E5548" t="str">
            <v>PAQUETE</v>
          </cell>
          <cell r="F5548" t="str">
            <v>29301</v>
          </cell>
          <cell r="G5548" t="str">
            <v>11510</v>
          </cell>
          <cell r="H5548"/>
          <cell r="I5548"/>
          <cell r="J5548"/>
        </row>
        <row r="5549">
          <cell r="C5549" t="str">
            <v>ESTANTE CON ENTREPAÑOS - GASTO</v>
          </cell>
          <cell r="D5549" t="str">
            <v>29301001-0034</v>
          </cell>
          <cell r="E5549" t="str">
            <v>Pieza</v>
          </cell>
          <cell r="F5549" t="str">
            <v>29301</v>
          </cell>
          <cell r="G5549" t="str">
            <v>11510</v>
          </cell>
          <cell r="H5549"/>
          <cell r="I5549"/>
          <cell r="J5549"/>
        </row>
        <row r="5550">
          <cell r="C5550" t="str">
            <v>ROTAFOLIO - GASTO</v>
          </cell>
          <cell r="D5550" t="str">
            <v>29301001-0035</v>
          </cell>
          <cell r="E5550" t="str">
            <v>Pieza</v>
          </cell>
          <cell r="F5550" t="str">
            <v>29301</v>
          </cell>
          <cell r="G5550" t="str">
            <v>11510</v>
          </cell>
          <cell r="H5550"/>
          <cell r="I5550"/>
          <cell r="J5550"/>
        </row>
        <row r="5551">
          <cell r="C5551" t="str">
            <v>LIBRERO - GASTO</v>
          </cell>
          <cell r="D5551" t="str">
            <v>29301001-0036</v>
          </cell>
          <cell r="E5551" t="str">
            <v>Pieza</v>
          </cell>
          <cell r="F5551" t="str">
            <v>29301</v>
          </cell>
          <cell r="G5551" t="str">
            <v>11510</v>
          </cell>
          <cell r="H5551"/>
          <cell r="I5551"/>
          <cell r="J5551"/>
        </row>
        <row r="5552">
          <cell r="C5552" t="str">
            <v>MESA PARA EQUIPO DE COMPUTO - GASTO</v>
          </cell>
          <cell r="D5552" t="str">
            <v>29301001-0037</v>
          </cell>
          <cell r="E5552" t="str">
            <v>Pieza</v>
          </cell>
          <cell r="F5552" t="str">
            <v>29301</v>
          </cell>
          <cell r="G5552" t="str">
            <v>11510</v>
          </cell>
          <cell r="H5552"/>
          <cell r="I5552"/>
          <cell r="J5552"/>
        </row>
        <row r="5553">
          <cell r="C5553" t="str">
            <v>CARGADOR DE PILAS - GASTO</v>
          </cell>
          <cell r="D5553" t="str">
            <v>29301001-0039</v>
          </cell>
          <cell r="E5553" t="str">
            <v>Pieza</v>
          </cell>
          <cell r="F5553" t="str">
            <v>29301</v>
          </cell>
          <cell r="G5553" t="str">
            <v>11510</v>
          </cell>
          <cell r="H5553"/>
          <cell r="I5553"/>
          <cell r="J5553"/>
        </row>
        <row r="5554">
          <cell r="C5554" t="str">
            <v>DIABLO DE CARGA - GASTO</v>
          </cell>
          <cell r="D5554" t="str">
            <v>29301001-0040</v>
          </cell>
          <cell r="E5554" t="str">
            <v>Pieza</v>
          </cell>
          <cell r="F5554" t="str">
            <v>29301</v>
          </cell>
          <cell r="G5554" t="str">
            <v>11510</v>
          </cell>
          <cell r="H5554"/>
          <cell r="I5554"/>
          <cell r="J5554"/>
        </row>
        <row r="5555">
          <cell r="C5555" t="str">
            <v>POSTE UNIFILA</v>
          </cell>
          <cell r="D5555" t="str">
            <v>29301001-0041</v>
          </cell>
          <cell r="E5555" t="str">
            <v>Pieza</v>
          </cell>
          <cell r="F5555" t="str">
            <v>29301</v>
          </cell>
          <cell r="G5555" t="str">
            <v>11510</v>
          </cell>
          <cell r="H5555"/>
          <cell r="I5555"/>
          <cell r="J5555"/>
        </row>
        <row r="5556">
          <cell r="C5556" t="str">
            <v>FRENO PARA MOTOR DE CARRETE</v>
          </cell>
          <cell r="D5556" t="str">
            <v>29301001-0042</v>
          </cell>
          <cell r="E5556" t="str">
            <v>Pieza</v>
          </cell>
          <cell r="F5556" t="str">
            <v>29301</v>
          </cell>
          <cell r="G5556" t="str">
            <v>11510</v>
          </cell>
          <cell r="H5556"/>
          <cell r="I5556"/>
          <cell r="J5556"/>
        </row>
        <row r="5557">
          <cell r="C5557" t="str">
            <v>MOTOR DE CORRIENTE DIRECTA PARA CARRETE DE AVANCE DE CINTA</v>
          </cell>
          <cell r="D5557" t="str">
            <v>29301001-0043</v>
          </cell>
          <cell r="E5557" t="str">
            <v>Pieza</v>
          </cell>
          <cell r="F5557" t="str">
            <v>29301</v>
          </cell>
          <cell r="G5557" t="str">
            <v>11510</v>
          </cell>
          <cell r="H5557"/>
          <cell r="I5557"/>
          <cell r="J5557"/>
        </row>
        <row r="5558">
          <cell r="C5558" t="str">
            <v>ESPONJA LIMPIADORA PARA CABEZA DE VIDEO</v>
          </cell>
          <cell r="D5558" t="str">
            <v>29301001-0044</v>
          </cell>
          <cell r="E5558" t="str">
            <v>Pieza</v>
          </cell>
          <cell r="F5558" t="str">
            <v>29301</v>
          </cell>
          <cell r="G5558" t="str">
            <v>11510</v>
          </cell>
          <cell r="H5558"/>
          <cell r="I5558"/>
          <cell r="J5558"/>
        </row>
        <row r="5559">
          <cell r="C5559" t="str">
            <v>BLOQUE DE GUIA (SURTIDOR) DE CINTA (S)</v>
          </cell>
          <cell r="D5559" t="str">
            <v>29301001-0045</v>
          </cell>
          <cell r="E5559" t="str">
            <v>Pieza</v>
          </cell>
          <cell r="F5559" t="str">
            <v>29301</v>
          </cell>
          <cell r="G5559" t="str">
            <v>11510</v>
          </cell>
          <cell r="H5559"/>
          <cell r="I5559"/>
          <cell r="J5559"/>
        </row>
        <row r="5560">
          <cell r="C5560" t="str">
            <v>BLOQUE DE GUIA (RECIBE) DE CINTA (T)</v>
          </cell>
          <cell r="D5560" t="str">
            <v>29301001-0046</v>
          </cell>
          <cell r="E5560" t="str">
            <v>Pieza</v>
          </cell>
          <cell r="F5560" t="str">
            <v>29301</v>
          </cell>
          <cell r="G5560" t="str">
            <v>11510</v>
          </cell>
          <cell r="H5560"/>
          <cell r="I5560"/>
          <cell r="J5560"/>
        </row>
        <row r="5561">
          <cell r="C5561" t="str">
            <v>BLOQUE DE GUIA CENTRAL DE PRESION DE CINTA (P)</v>
          </cell>
          <cell r="D5561" t="str">
            <v>29301001-0047</v>
          </cell>
          <cell r="E5561" t="str">
            <v>Pieza</v>
          </cell>
          <cell r="F5561" t="str">
            <v>29301</v>
          </cell>
          <cell r="G5561" t="str">
            <v>11510</v>
          </cell>
          <cell r="H5561"/>
          <cell r="I5561"/>
          <cell r="J5561"/>
        </row>
        <row r="5562">
          <cell r="C5562" t="str">
            <v>VARILLA DE GUIA (SURTIDOR) DE CINTA (S)</v>
          </cell>
          <cell r="D5562" t="str">
            <v>29301001-0048</v>
          </cell>
          <cell r="E5562" t="str">
            <v>Pieza</v>
          </cell>
          <cell r="F5562" t="str">
            <v>29301</v>
          </cell>
          <cell r="G5562" t="str">
            <v>11510</v>
          </cell>
          <cell r="H5562"/>
          <cell r="I5562"/>
          <cell r="J5562"/>
        </row>
        <row r="5563">
          <cell r="C5563" t="str">
            <v>VARILLA DE GUIA (RECIBE) DE CINTA (T)</v>
          </cell>
          <cell r="D5563" t="str">
            <v>29301001-0049</v>
          </cell>
          <cell r="E5563" t="str">
            <v>Pieza</v>
          </cell>
          <cell r="F5563" t="str">
            <v>29301</v>
          </cell>
          <cell r="G5563" t="str">
            <v>11510</v>
          </cell>
          <cell r="H5563"/>
          <cell r="I5563"/>
          <cell r="J5563"/>
        </row>
        <row r="5564">
          <cell r="C5564" t="str">
            <v>VARILLA DE GUIA CENTRAL DE PRESION DE CINTA (P)</v>
          </cell>
          <cell r="D5564" t="str">
            <v>29301001-0050</v>
          </cell>
          <cell r="E5564" t="str">
            <v>Pieza</v>
          </cell>
          <cell r="F5564" t="str">
            <v>29301</v>
          </cell>
          <cell r="G5564" t="str">
            <v>11510</v>
          </cell>
          <cell r="H5564"/>
          <cell r="I5564"/>
          <cell r="J5564"/>
        </row>
        <row r="5565">
          <cell r="C5565" t="str">
            <v>CABEZA DE CONTROL DE TRACKING</v>
          </cell>
          <cell r="D5565" t="str">
            <v>29301001-0051</v>
          </cell>
          <cell r="E5565" t="str">
            <v>Pieza</v>
          </cell>
          <cell r="F5565" t="str">
            <v>29301</v>
          </cell>
          <cell r="G5565" t="str">
            <v>11510</v>
          </cell>
          <cell r="H5565"/>
          <cell r="I5565"/>
          <cell r="J5565"/>
        </row>
        <row r="5566">
          <cell r="C5566" t="str">
            <v>BRAZO DE TENSION DE GUIA (SURTIDOR) DE CINTA (S)</v>
          </cell>
          <cell r="D5566" t="str">
            <v>29301001-0052</v>
          </cell>
          <cell r="E5566" t="str">
            <v>Pieza</v>
          </cell>
          <cell r="F5566" t="str">
            <v>29301</v>
          </cell>
          <cell r="G5566" t="str">
            <v>11510</v>
          </cell>
          <cell r="H5566"/>
          <cell r="I5566"/>
          <cell r="J5566"/>
        </row>
        <row r="5567">
          <cell r="C5567" t="str">
            <v>BRAZO DE TENSION DE GUIA (RECIBE) DE CINTA (T)</v>
          </cell>
          <cell r="D5567" t="str">
            <v>29301001-0053</v>
          </cell>
          <cell r="E5567" t="str">
            <v>Pieza</v>
          </cell>
          <cell r="F5567" t="str">
            <v>29301</v>
          </cell>
          <cell r="G5567" t="str">
            <v>11510</v>
          </cell>
          <cell r="H5567"/>
          <cell r="I5567"/>
          <cell r="J5567"/>
        </row>
        <row r="5568">
          <cell r="C5568" t="str">
            <v>SENSOR MAGNETICO DE CINTA</v>
          </cell>
          <cell r="D5568" t="str">
            <v>29301001-0054</v>
          </cell>
          <cell r="E5568" t="str">
            <v>Pieza</v>
          </cell>
          <cell r="F5568" t="str">
            <v>29301</v>
          </cell>
          <cell r="G5568" t="str">
            <v>11510</v>
          </cell>
          <cell r="H5568"/>
          <cell r="I5568"/>
          <cell r="J5568"/>
        </row>
        <row r="5569">
          <cell r="C5569" t="str">
            <v>COMPARTIMENTO DE CASETE</v>
          </cell>
          <cell r="D5569" t="str">
            <v>29301001-0055</v>
          </cell>
          <cell r="E5569" t="str">
            <v>Pieza</v>
          </cell>
          <cell r="F5569" t="str">
            <v>29301</v>
          </cell>
          <cell r="G5569" t="str">
            <v>11510</v>
          </cell>
          <cell r="H5569"/>
          <cell r="I5569"/>
          <cell r="J5569"/>
        </row>
        <row r="5570">
          <cell r="C5570" t="str">
            <v>MOTOR DE CORRIENTE DIRECTA PARA COMPARTIMIENTO DE CASETE</v>
          </cell>
          <cell r="D5570" t="str">
            <v>29301001-0056</v>
          </cell>
          <cell r="E5570" t="str">
            <v>Pieza</v>
          </cell>
          <cell r="F5570" t="str">
            <v>29301</v>
          </cell>
          <cell r="G5570" t="str">
            <v>11510</v>
          </cell>
          <cell r="H5570"/>
          <cell r="I5570"/>
          <cell r="J5570"/>
        </row>
        <row r="5571">
          <cell r="C5571" t="str">
            <v>GOMA LIMITADORA PARA COMPARTIMIENTO DE CASETE</v>
          </cell>
          <cell r="D5571" t="str">
            <v>29301001-0057</v>
          </cell>
          <cell r="E5571" t="str">
            <v>Pieza</v>
          </cell>
          <cell r="F5571" t="str">
            <v>29301</v>
          </cell>
          <cell r="G5571" t="str">
            <v>11510</v>
          </cell>
          <cell r="H5571"/>
          <cell r="I5571"/>
          <cell r="J5571"/>
        </row>
        <row r="5572">
          <cell r="C5572" t="str">
            <v>PERILLA Y MECANISMO DE BLOQUE DE BUSQUEDA PARA VIDEO</v>
          </cell>
          <cell r="D5572" t="str">
            <v>29301001-0058</v>
          </cell>
          <cell r="E5572" t="str">
            <v>Pieza</v>
          </cell>
          <cell r="F5572" t="str">
            <v>29301</v>
          </cell>
          <cell r="G5572" t="str">
            <v>11510</v>
          </cell>
          <cell r="H5572"/>
          <cell r="I5572"/>
          <cell r="J5572"/>
        </row>
        <row r="5573">
          <cell r="C5573" t="str">
            <v>CABEZA DE VIDEO</v>
          </cell>
          <cell r="D5573" t="str">
            <v>29301001-0059</v>
          </cell>
          <cell r="E5573" t="str">
            <v>Pieza</v>
          </cell>
          <cell r="F5573" t="str">
            <v>29301</v>
          </cell>
          <cell r="G5573" t="str">
            <v>11510</v>
          </cell>
          <cell r="H5573"/>
          <cell r="I5573"/>
          <cell r="J5573"/>
        </row>
        <row r="5574">
          <cell r="C5574" t="str">
            <v>PLACA MECANICA PARA AJUSTE DE ALTURA</v>
          </cell>
          <cell r="D5574" t="str">
            <v>29301001-0060</v>
          </cell>
          <cell r="E5574" t="str">
            <v>Pieza</v>
          </cell>
          <cell r="F5574" t="str">
            <v>29301</v>
          </cell>
          <cell r="G5574" t="str">
            <v>11510</v>
          </cell>
          <cell r="H5574"/>
          <cell r="I5574"/>
          <cell r="J5574"/>
        </row>
        <row r="5575">
          <cell r="C5575" t="str">
            <v>PLACA NEGRA CON PERFORACION PARA MEDICION DE TENSION</v>
          </cell>
          <cell r="D5575" t="str">
            <v>29301001-0061</v>
          </cell>
          <cell r="E5575" t="str">
            <v>Pieza</v>
          </cell>
          <cell r="F5575" t="str">
            <v>29301</v>
          </cell>
          <cell r="G5575" t="str">
            <v>11510</v>
          </cell>
          <cell r="H5575"/>
          <cell r="I5575"/>
          <cell r="J5575"/>
        </row>
        <row r="5576">
          <cell r="C5576" t="str">
            <v>CINTA DE ALINEAMIENTO PARA AJUSTE DE RADIOFRECUENCIAS</v>
          </cell>
          <cell r="D5576" t="str">
            <v>29301001-0062</v>
          </cell>
          <cell r="E5576" t="str">
            <v>Pieza</v>
          </cell>
          <cell r="F5576" t="str">
            <v>29301</v>
          </cell>
          <cell r="G5576" t="str">
            <v>11510</v>
          </cell>
          <cell r="H5576"/>
          <cell r="I5576"/>
          <cell r="J5576"/>
        </row>
        <row r="5577">
          <cell r="C5577" t="str">
            <v>MEDIDOR DE TENSION MECANICA</v>
          </cell>
          <cell r="D5577" t="str">
            <v>29301001-0063</v>
          </cell>
          <cell r="E5577" t="str">
            <v>Pieza</v>
          </cell>
          <cell r="F5577" t="str">
            <v>29301</v>
          </cell>
          <cell r="G5577" t="str">
            <v>11510</v>
          </cell>
          <cell r="H5577"/>
          <cell r="I5577"/>
          <cell r="J5577"/>
        </row>
        <row r="5578">
          <cell r="C5578" t="str">
            <v>MOTOR DE CORRIENTE DIRECTA DE CARRETE IZQUIERDO</v>
          </cell>
          <cell r="D5578" t="str">
            <v>29301001-0064</v>
          </cell>
          <cell r="E5578" t="str">
            <v>Pieza</v>
          </cell>
          <cell r="F5578" t="str">
            <v>29301</v>
          </cell>
          <cell r="G5578" t="str">
            <v>11510</v>
          </cell>
          <cell r="H5578"/>
          <cell r="I5578"/>
          <cell r="J5578"/>
        </row>
        <row r="5579">
          <cell r="C5579" t="str">
            <v>MOTOR DE CORRIENTE DIRECTA DE CARRETE DERECHO</v>
          </cell>
          <cell r="D5579" t="str">
            <v>29301001-0065</v>
          </cell>
          <cell r="E5579" t="str">
            <v>Pieza</v>
          </cell>
          <cell r="F5579" t="str">
            <v>29301</v>
          </cell>
          <cell r="G5579" t="str">
            <v>11510</v>
          </cell>
          <cell r="H5579"/>
          <cell r="I5579"/>
          <cell r="J5579"/>
        </row>
        <row r="5580">
          <cell r="C5580" t="str">
            <v>BLOQUE DE CABEZA DE VIDEO</v>
          </cell>
          <cell r="D5580" t="str">
            <v>29301001-0066</v>
          </cell>
          <cell r="E5580" t="str">
            <v>Pieza</v>
          </cell>
          <cell r="F5580" t="str">
            <v>29301</v>
          </cell>
          <cell r="G5580" t="str">
            <v>11510</v>
          </cell>
          <cell r="H5580"/>
          <cell r="I5580"/>
          <cell r="J5580"/>
        </row>
        <row r="5581">
          <cell r="C5581" t="str">
            <v>BRAZO DE TENSION DE CINTA</v>
          </cell>
          <cell r="D5581" t="str">
            <v>29301001-0067</v>
          </cell>
          <cell r="E5581" t="str">
            <v>Pieza</v>
          </cell>
          <cell r="F5581" t="str">
            <v>29301</v>
          </cell>
          <cell r="G5581" t="str">
            <v>11510</v>
          </cell>
          <cell r="H5581"/>
          <cell r="I5581"/>
          <cell r="J5581"/>
        </row>
        <row r="5582">
          <cell r="C5582" t="str">
            <v>BASE DE TENSION DE CINTA</v>
          </cell>
          <cell r="D5582" t="str">
            <v>29301001-0068</v>
          </cell>
          <cell r="E5582" t="str">
            <v>Pieza</v>
          </cell>
          <cell r="F5582" t="str">
            <v>29301</v>
          </cell>
          <cell r="G5582" t="str">
            <v>11510</v>
          </cell>
          <cell r="H5582"/>
          <cell r="I5582"/>
          <cell r="J5582"/>
        </row>
        <row r="5583">
          <cell r="C5583" t="str">
            <v>BRAZO DE CARGA DE CINTA</v>
          </cell>
          <cell r="D5583" t="str">
            <v>29301001-0069</v>
          </cell>
          <cell r="E5583" t="str">
            <v>Pieza</v>
          </cell>
          <cell r="F5583" t="str">
            <v>29301</v>
          </cell>
          <cell r="G5583" t="str">
            <v>11510</v>
          </cell>
          <cell r="H5583"/>
          <cell r="I5583"/>
          <cell r="J5583"/>
        </row>
        <row r="5584">
          <cell r="C5584" t="str">
            <v>BASE CON RIEL PARA CARGA DE GUIAS</v>
          </cell>
          <cell r="D5584" t="str">
            <v>29301001-0070</v>
          </cell>
          <cell r="E5584" t="str">
            <v>Pieza</v>
          </cell>
          <cell r="F5584" t="str">
            <v>29301</v>
          </cell>
          <cell r="G5584" t="str">
            <v>11510</v>
          </cell>
          <cell r="H5584"/>
          <cell r="I5584"/>
          <cell r="J5584"/>
        </row>
        <row r="5585">
          <cell r="C5585" t="str">
            <v>BRAZO DE GUIA MECANICO</v>
          </cell>
          <cell r="D5585" t="str">
            <v>29301001-0071</v>
          </cell>
          <cell r="E5585" t="str">
            <v>Pieza</v>
          </cell>
          <cell r="F5585" t="str">
            <v>29301</v>
          </cell>
          <cell r="G5585" t="str">
            <v>11510</v>
          </cell>
          <cell r="H5585"/>
          <cell r="I5585"/>
          <cell r="J5585"/>
        </row>
        <row r="5586">
          <cell r="C5586" t="str">
            <v>BLOQUE LIMPIADOR DE CABEZA DE VIDEO</v>
          </cell>
          <cell r="D5586" t="str">
            <v>29301001-0072</v>
          </cell>
          <cell r="E5586" t="str">
            <v>Pieza</v>
          </cell>
          <cell r="F5586" t="str">
            <v>29301</v>
          </cell>
          <cell r="G5586" t="str">
            <v>11510</v>
          </cell>
          <cell r="H5586"/>
          <cell r="I5586"/>
          <cell r="J5586"/>
        </row>
        <row r="5587">
          <cell r="C5587" t="str">
            <v>RODILLO OPRESOR DE CINTA</v>
          </cell>
          <cell r="D5587" t="str">
            <v>29301001-0073</v>
          </cell>
          <cell r="E5587" t="str">
            <v>Pieza</v>
          </cell>
          <cell r="F5587" t="str">
            <v>29301</v>
          </cell>
          <cell r="G5587" t="str">
            <v>11510</v>
          </cell>
          <cell r="H5587"/>
          <cell r="I5587"/>
          <cell r="J5587"/>
        </row>
        <row r="5588">
          <cell r="C5588" t="str">
            <v>JUEGO DE ENGRANES PARA COMPARTIMENTO DE CASETE</v>
          </cell>
          <cell r="D5588" t="str">
            <v>29301001-0074</v>
          </cell>
          <cell r="E5588" t="str">
            <v>JUEGO</v>
          </cell>
          <cell r="F5588" t="str">
            <v>29301</v>
          </cell>
          <cell r="G5588" t="str">
            <v>11510</v>
          </cell>
          <cell r="H5588"/>
          <cell r="I5588"/>
          <cell r="J5588"/>
        </row>
        <row r="5589">
          <cell r="C5589" t="str">
            <v>PENDULO MECANICO PARA COMPARTIMIENTO DE CASETE</v>
          </cell>
          <cell r="D5589" t="str">
            <v>29301001-0075</v>
          </cell>
          <cell r="E5589" t="str">
            <v>Pieza</v>
          </cell>
          <cell r="F5589" t="str">
            <v>29301</v>
          </cell>
          <cell r="G5589" t="str">
            <v>11510</v>
          </cell>
          <cell r="H5589"/>
          <cell r="I5589"/>
          <cell r="J5589"/>
        </row>
        <row r="5590">
          <cell r="C5590" t="str">
            <v>CANDADO PARA CONECTOR</v>
          </cell>
          <cell r="D5590" t="str">
            <v>29301001-0076</v>
          </cell>
          <cell r="E5590" t="str">
            <v>Pieza</v>
          </cell>
          <cell r="F5590" t="str">
            <v>29301</v>
          </cell>
          <cell r="G5590" t="str">
            <v>11510</v>
          </cell>
          <cell r="H5590"/>
          <cell r="I5590"/>
          <cell r="J5590"/>
        </row>
        <row r="5591">
          <cell r="C5591" t="str">
            <v>MESA PLEGABLE - GASTO</v>
          </cell>
          <cell r="D5591" t="str">
            <v>29301001-0077</v>
          </cell>
          <cell r="E5591" t="str">
            <v>Pieza</v>
          </cell>
          <cell r="F5591" t="str">
            <v>29301</v>
          </cell>
          <cell r="G5591" t="str">
            <v>11510</v>
          </cell>
          <cell r="H5591"/>
          <cell r="I5591"/>
          <cell r="J5591"/>
        </row>
        <row r="5592">
          <cell r="C5592" t="str">
            <v>DESPACHADOR DE AGUA - GASTO</v>
          </cell>
          <cell r="D5592" t="str">
            <v>29301001-0078</v>
          </cell>
          <cell r="E5592" t="str">
            <v>Pieza</v>
          </cell>
          <cell r="F5592" t="str">
            <v>29301</v>
          </cell>
          <cell r="G5592" t="str">
            <v>11510</v>
          </cell>
          <cell r="H5592"/>
          <cell r="I5592"/>
          <cell r="J5592"/>
        </row>
        <row r="5593">
          <cell r="C5593" t="str">
            <v>SILLA PLEGABLE - GASTO</v>
          </cell>
          <cell r="D5593" t="str">
            <v>29301001-0079</v>
          </cell>
          <cell r="E5593" t="str">
            <v>Pieza</v>
          </cell>
          <cell r="F5593" t="str">
            <v>29301</v>
          </cell>
          <cell r="G5593" t="str">
            <v>11510</v>
          </cell>
          <cell r="H5593"/>
          <cell r="I5593"/>
          <cell r="J5593"/>
        </row>
        <row r="5594">
          <cell r="C5594" t="str">
            <v>FAX - GASTO</v>
          </cell>
          <cell r="D5594" t="str">
            <v>29301001-0080</v>
          </cell>
          <cell r="E5594" t="str">
            <v>Pieza</v>
          </cell>
          <cell r="F5594" t="str">
            <v>29301</v>
          </cell>
          <cell r="G5594" t="str">
            <v>11510</v>
          </cell>
          <cell r="H5594"/>
          <cell r="I5594"/>
          <cell r="J5594"/>
        </row>
        <row r="5595">
          <cell r="C5595" t="str">
            <v>LOCKER METALICO - GASTO</v>
          </cell>
          <cell r="D5595" t="str">
            <v>29301001-0081</v>
          </cell>
          <cell r="E5595" t="str">
            <v>Pieza</v>
          </cell>
          <cell r="F5595" t="str">
            <v>29301</v>
          </cell>
          <cell r="G5595" t="str">
            <v>11510</v>
          </cell>
          <cell r="H5595"/>
          <cell r="I5595"/>
          <cell r="J5595"/>
        </row>
        <row r="5596">
          <cell r="C5596" t="str">
            <v>MICROCOMPONENTE DE AUDIO - GASTO</v>
          </cell>
          <cell r="D5596" t="str">
            <v>29301001-0082</v>
          </cell>
          <cell r="E5596" t="str">
            <v>Pieza</v>
          </cell>
          <cell r="F5596" t="str">
            <v>29301</v>
          </cell>
          <cell r="G5596" t="str">
            <v>11510</v>
          </cell>
          <cell r="H5596"/>
          <cell r="I5596"/>
          <cell r="J5596"/>
        </row>
        <row r="5597">
          <cell r="C5597" t="str">
            <v>REPRODUCTOR MP3 - GASTO</v>
          </cell>
          <cell r="D5597" t="str">
            <v>29301001-0083</v>
          </cell>
          <cell r="E5597" t="str">
            <v>Pieza</v>
          </cell>
          <cell r="F5597" t="str">
            <v>29301</v>
          </cell>
          <cell r="G5597" t="str">
            <v>11510</v>
          </cell>
          <cell r="H5597"/>
          <cell r="I5597"/>
          <cell r="J5597"/>
        </row>
        <row r="5598">
          <cell r="C5598" t="str">
            <v>CORREDERA DE EXTENSION</v>
          </cell>
          <cell r="D5598" t="str">
            <v>29301001-0084</v>
          </cell>
          <cell r="E5598" t="str">
            <v>Pieza</v>
          </cell>
          <cell r="F5598" t="str">
            <v>29301</v>
          </cell>
          <cell r="G5598" t="str">
            <v>11510</v>
          </cell>
          <cell r="H5598"/>
          <cell r="I5598"/>
          <cell r="J5598"/>
        </row>
        <row r="5599">
          <cell r="C5599" t="str">
            <v>CAMARA DE CIRCUITO CERRADO - GASTO</v>
          </cell>
          <cell r="D5599" t="str">
            <v>29301001-0085</v>
          </cell>
          <cell r="E5599" t="str">
            <v>Pieza</v>
          </cell>
          <cell r="F5599" t="str">
            <v>29301</v>
          </cell>
          <cell r="G5599" t="str">
            <v>11510</v>
          </cell>
          <cell r="H5599"/>
          <cell r="I5599"/>
          <cell r="J5599"/>
        </row>
        <row r="5600">
          <cell r="C5600" t="str">
            <v>FRIGOBAR - GASTO</v>
          </cell>
          <cell r="D5600" t="str">
            <v>29301001-0086</v>
          </cell>
          <cell r="E5600" t="str">
            <v>Pieza</v>
          </cell>
          <cell r="F5600" t="str">
            <v>29301</v>
          </cell>
          <cell r="G5600" t="str">
            <v>11510</v>
          </cell>
          <cell r="H5600"/>
          <cell r="I5600"/>
          <cell r="J5600"/>
        </row>
        <row r="5601">
          <cell r="C5601" t="str">
            <v>LAMPARA PARA VIDEOPROYECTOR</v>
          </cell>
          <cell r="D5601" t="str">
            <v>29301001-0087</v>
          </cell>
          <cell r="E5601" t="str">
            <v>Pieza</v>
          </cell>
          <cell r="F5601" t="str">
            <v>29301</v>
          </cell>
          <cell r="G5601" t="str">
            <v>11510</v>
          </cell>
          <cell r="H5601"/>
          <cell r="I5601"/>
          <cell r="J5601"/>
        </row>
        <row r="5602">
          <cell r="C5602" t="str">
            <v>SOPORTE TIPO BRAZO</v>
          </cell>
          <cell r="D5602" t="str">
            <v>29301001-0088</v>
          </cell>
          <cell r="E5602" t="str">
            <v>Pieza</v>
          </cell>
          <cell r="F5602" t="str">
            <v>29301</v>
          </cell>
          <cell r="G5602" t="str">
            <v>11510</v>
          </cell>
          <cell r="H5602"/>
          <cell r="I5602"/>
          <cell r="J5602"/>
        </row>
        <row r="5603">
          <cell r="C5603" t="str">
            <v>PERCHERO - GASTO</v>
          </cell>
          <cell r="D5603" t="str">
            <v>29301001-0089</v>
          </cell>
          <cell r="E5603" t="str">
            <v>Pieza</v>
          </cell>
          <cell r="F5603" t="str">
            <v>29301</v>
          </cell>
          <cell r="G5603" t="str">
            <v>11510</v>
          </cell>
          <cell r="H5603"/>
          <cell r="I5603"/>
          <cell r="J5603"/>
        </row>
        <row r="5604">
          <cell r="C5604" t="str">
            <v>BANCA DE MADERA - GASTO</v>
          </cell>
          <cell r="D5604" t="str">
            <v>29301001-0090</v>
          </cell>
          <cell r="E5604" t="str">
            <v>Pieza</v>
          </cell>
          <cell r="F5604" t="str">
            <v>29301</v>
          </cell>
          <cell r="G5604" t="str">
            <v>11510</v>
          </cell>
          <cell r="H5604"/>
          <cell r="I5604"/>
          <cell r="J5604"/>
        </row>
        <row r="5605">
          <cell r="C5605" t="str">
            <v>ESCRITORIO - GASTO</v>
          </cell>
          <cell r="D5605" t="str">
            <v>29301001-0091</v>
          </cell>
          <cell r="E5605" t="str">
            <v>Pieza</v>
          </cell>
          <cell r="F5605" t="str">
            <v>29301</v>
          </cell>
          <cell r="G5605" t="str">
            <v>11510</v>
          </cell>
          <cell r="H5605"/>
          <cell r="I5605"/>
          <cell r="J5605"/>
        </row>
        <row r="5606">
          <cell r="C5606" t="str">
            <v>ASPIRADORA / SOPLADORA - GASTO</v>
          </cell>
          <cell r="D5606" t="str">
            <v>29301001-0092</v>
          </cell>
          <cell r="E5606" t="str">
            <v>Pieza</v>
          </cell>
          <cell r="F5606" t="str">
            <v>29301</v>
          </cell>
          <cell r="G5606" t="str">
            <v>11510</v>
          </cell>
          <cell r="H5606"/>
          <cell r="I5606"/>
          <cell r="J5606"/>
        </row>
        <row r="5607">
          <cell r="C5607" t="str">
            <v>DETECTOR DE HUMO - GASTO</v>
          </cell>
          <cell r="D5607" t="str">
            <v>29301001-0093</v>
          </cell>
          <cell r="E5607" t="str">
            <v>Pieza</v>
          </cell>
          <cell r="F5607" t="str">
            <v>29301</v>
          </cell>
          <cell r="G5607" t="str">
            <v>11510</v>
          </cell>
          <cell r="H5607"/>
          <cell r="I5607"/>
          <cell r="J5607"/>
        </row>
        <row r="5608">
          <cell r="C5608" t="str">
            <v>LENTE PARA CAMARA FOTOGRAFICA - GASTO</v>
          </cell>
          <cell r="D5608" t="str">
            <v>29301001-0094</v>
          </cell>
          <cell r="E5608" t="str">
            <v>Pieza</v>
          </cell>
          <cell r="F5608" t="str">
            <v>29301</v>
          </cell>
          <cell r="G5608" t="str">
            <v>11510</v>
          </cell>
          <cell r="H5608"/>
          <cell r="I5608"/>
          <cell r="J5608"/>
        </row>
        <row r="5609">
          <cell r="C5609" t="str">
            <v>MESA PARA SALA DE JUNTAS</v>
          </cell>
          <cell r="D5609" t="str">
            <v>29301001-0095</v>
          </cell>
          <cell r="E5609" t="str">
            <v>Pieza</v>
          </cell>
          <cell r="F5609" t="str">
            <v>29301</v>
          </cell>
          <cell r="G5609" t="str">
            <v>11510</v>
          </cell>
          <cell r="H5609"/>
          <cell r="I5609"/>
          <cell r="J5609"/>
        </row>
        <row r="5610">
          <cell r="C5610" t="str">
            <v>MESA AUXILIAR - GASTO</v>
          </cell>
          <cell r="D5610" t="str">
            <v>29301001-0096</v>
          </cell>
          <cell r="E5610" t="str">
            <v>Pieza</v>
          </cell>
          <cell r="F5610" t="str">
            <v>29301</v>
          </cell>
          <cell r="G5610" t="str">
            <v>11510</v>
          </cell>
          <cell r="H5610"/>
          <cell r="I5610"/>
          <cell r="J5610"/>
        </row>
        <row r="5611">
          <cell r="C5611" t="str">
            <v>MAQUINA DE ESCRIBIR ELECTRICA - GASTO</v>
          </cell>
          <cell r="D5611" t="str">
            <v>29301001-0097</v>
          </cell>
          <cell r="E5611" t="str">
            <v>Pieza</v>
          </cell>
          <cell r="F5611" t="str">
            <v>29301</v>
          </cell>
          <cell r="G5611" t="str">
            <v>11510</v>
          </cell>
          <cell r="H5611"/>
          <cell r="I5611"/>
          <cell r="J5611"/>
        </row>
        <row r="5612">
          <cell r="C5612" t="str">
            <v>SILLA DE PIEL - GASTO</v>
          </cell>
          <cell r="D5612" t="str">
            <v>29301001-0098</v>
          </cell>
          <cell r="E5612" t="str">
            <v>Pieza</v>
          </cell>
          <cell r="F5612" t="str">
            <v>29301</v>
          </cell>
          <cell r="G5612" t="str">
            <v>11510</v>
          </cell>
          <cell r="H5612"/>
          <cell r="I5612"/>
          <cell r="J5612"/>
        </row>
        <row r="5613">
          <cell r="C5613" t="str">
            <v>SILLA EJECUTIVA - GASTO</v>
          </cell>
          <cell r="D5613" t="str">
            <v>29301001-0099</v>
          </cell>
          <cell r="E5613" t="str">
            <v>Pieza</v>
          </cell>
          <cell r="F5613" t="str">
            <v>29301</v>
          </cell>
          <cell r="G5613" t="str">
            <v>11510</v>
          </cell>
          <cell r="H5613"/>
          <cell r="I5613"/>
          <cell r="J5613"/>
        </row>
        <row r="5614">
          <cell r="C5614" t="str">
            <v>BANCO PARA DIBUJO - GASTO</v>
          </cell>
          <cell r="D5614" t="str">
            <v>29301001-0100</v>
          </cell>
          <cell r="E5614" t="str">
            <v>Pieza</v>
          </cell>
          <cell r="F5614" t="str">
            <v>29301</v>
          </cell>
          <cell r="G5614" t="str">
            <v>11510</v>
          </cell>
          <cell r="H5614"/>
          <cell r="I5614"/>
          <cell r="J5614"/>
        </row>
        <row r="5615">
          <cell r="C5615" t="str">
            <v>TRIPIE PARA CAMARA FOTOGRAFICA - GASTO</v>
          </cell>
          <cell r="D5615" t="str">
            <v>29301001-0101</v>
          </cell>
          <cell r="E5615" t="str">
            <v>Pieza</v>
          </cell>
          <cell r="F5615" t="str">
            <v>29301</v>
          </cell>
          <cell r="G5615" t="str">
            <v>11510</v>
          </cell>
          <cell r="H5615"/>
          <cell r="I5615"/>
          <cell r="J5615"/>
        </row>
        <row r="5616">
          <cell r="C5616" t="str">
            <v>ARCHIVERO - GASTO</v>
          </cell>
          <cell r="D5616" t="str">
            <v>29301001-0102</v>
          </cell>
          <cell r="E5616" t="str">
            <v>Pieza</v>
          </cell>
          <cell r="F5616" t="str">
            <v>29301</v>
          </cell>
          <cell r="G5616" t="str">
            <v>11510</v>
          </cell>
          <cell r="H5616"/>
          <cell r="I5616"/>
          <cell r="J5616"/>
        </row>
        <row r="5617">
          <cell r="C5617" t="str">
            <v>TRADUCTOR PARLANTE</v>
          </cell>
          <cell r="D5617" t="str">
            <v>29301001-0103</v>
          </cell>
          <cell r="E5617" t="str">
            <v>Pieza</v>
          </cell>
          <cell r="F5617" t="str">
            <v>29301</v>
          </cell>
          <cell r="G5617" t="str">
            <v>11510</v>
          </cell>
          <cell r="H5617"/>
          <cell r="I5617"/>
          <cell r="J5617"/>
        </row>
        <row r="5618">
          <cell r="C5618" t="str">
            <v>ESTANTE - GASTO</v>
          </cell>
          <cell r="D5618" t="str">
            <v>29301001-0104</v>
          </cell>
          <cell r="E5618" t="str">
            <v>Pieza</v>
          </cell>
          <cell r="F5618" t="str">
            <v>29301</v>
          </cell>
          <cell r="G5618" t="str">
            <v>11510</v>
          </cell>
          <cell r="H5618"/>
          <cell r="I5618"/>
          <cell r="J5618"/>
        </row>
        <row r="5619">
          <cell r="C5619" t="str">
            <v>ESTANTE PARA CAJAS - GASTO</v>
          </cell>
          <cell r="D5619" t="str">
            <v>29301001-0105</v>
          </cell>
          <cell r="E5619" t="str">
            <v>Pieza</v>
          </cell>
          <cell r="F5619" t="str">
            <v>29301</v>
          </cell>
          <cell r="G5619" t="str">
            <v>11510</v>
          </cell>
          <cell r="H5619"/>
          <cell r="I5619"/>
          <cell r="J5619"/>
        </row>
        <row r="5620">
          <cell r="C5620" t="str">
            <v>MESA DE VIGILANCIA - GASTO</v>
          </cell>
          <cell r="D5620" t="str">
            <v>29301001-0106</v>
          </cell>
          <cell r="E5620" t="str">
            <v>Pieza</v>
          </cell>
          <cell r="F5620" t="str">
            <v>29301</v>
          </cell>
          <cell r="G5620" t="str">
            <v>11510</v>
          </cell>
          <cell r="H5620"/>
          <cell r="I5620"/>
          <cell r="J5620"/>
        </row>
        <row r="5621">
          <cell r="C5621" t="str">
            <v>MESA PARA SALA DE ESPERA - GASTO</v>
          </cell>
          <cell r="D5621" t="str">
            <v>29301001-0107</v>
          </cell>
          <cell r="E5621" t="str">
            <v>Pieza</v>
          </cell>
          <cell r="F5621" t="str">
            <v>29301</v>
          </cell>
          <cell r="G5621" t="str">
            <v>11510</v>
          </cell>
          <cell r="H5621"/>
          <cell r="I5621"/>
          <cell r="J5621"/>
        </row>
        <row r="5622">
          <cell r="C5622" t="str">
            <v>SILLA OPERATIVA - GASTO</v>
          </cell>
          <cell r="D5622" t="str">
            <v>29301001-0108</v>
          </cell>
          <cell r="E5622" t="str">
            <v>Pieza</v>
          </cell>
          <cell r="F5622" t="str">
            <v>29301</v>
          </cell>
          <cell r="G5622" t="str">
            <v>11510</v>
          </cell>
          <cell r="H5622"/>
          <cell r="I5622"/>
          <cell r="J5622"/>
        </row>
        <row r="5623">
          <cell r="C5623" t="str">
            <v>SILLA PARA MESA DE JUNTAS - GASTO</v>
          </cell>
          <cell r="D5623" t="str">
            <v>29301001-0109</v>
          </cell>
          <cell r="E5623" t="str">
            <v>Pieza</v>
          </cell>
          <cell r="F5623" t="str">
            <v>29301</v>
          </cell>
          <cell r="G5623" t="str">
            <v>11510</v>
          </cell>
          <cell r="H5623"/>
          <cell r="I5623"/>
          <cell r="J5623"/>
        </row>
        <row r="5624">
          <cell r="C5624" t="str">
            <v>PATA ANTI-DERRAPANTE DE PLASTICO</v>
          </cell>
          <cell r="D5624" t="str">
            <v>29301001-0110</v>
          </cell>
          <cell r="E5624" t="str">
            <v>PAQUETE</v>
          </cell>
          <cell r="F5624" t="str">
            <v>29301</v>
          </cell>
          <cell r="G5624" t="str">
            <v>11510</v>
          </cell>
          <cell r="H5624"/>
          <cell r="I5624"/>
          <cell r="J5624"/>
        </row>
        <row r="5625">
          <cell r="C5625" t="str">
            <v>MOTOR BAJA 1/2 HP - GASTO</v>
          </cell>
          <cell r="D5625" t="str">
            <v>29301001-0112</v>
          </cell>
          <cell r="E5625" t="str">
            <v>Pieza</v>
          </cell>
          <cell r="F5625" t="str">
            <v>29301</v>
          </cell>
          <cell r="G5625" t="str">
            <v>11510</v>
          </cell>
          <cell r="H5625"/>
          <cell r="I5625"/>
          <cell r="J5625"/>
        </row>
        <row r="5626">
          <cell r="C5626" t="str">
            <v>CAMARA TIPO BALA - GASTO</v>
          </cell>
          <cell r="D5626" t="str">
            <v>29301001-0113</v>
          </cell>
          <cell r="E5626" t="str">
            <v>Pieza</v>
          </cell>
          <cell r="F5626" t="str">
            <v>29301</v>
          </cell>
          <cell r="G5626" t="str">
            <v>11510</v>
          </cell>
          <cell r="H5626"/>
          <cell r="I5626"/>
          <cell r="J5626"/>
        </row>
        <row r="5627">
          <cell r="C5627" t="str">
            <v>CAMARA TIPO DOMO - GASTO</v>
          </cell>
          <cell r="D5627" t="str">
            <v>29301001-0114</v>
          </cell>
          <cell r="E5627" t="str">
            <v>Pieza</v>
          </cell>
          <cell r="F5627" t="str">
            <v>29301</v>
          </cell>
          <cell r="G5627" t="str">
            <v>11510</v>
          </cell>
          <cell r="H5627"/>
          <cell r="I5627"/>
          <cell r="J5627"/>
        </row>
        <row r="5628">
          <cell r="C5628" t="str">
            <v>SILLON PARA VISITAS - GASTO</v>
          </cell>
          <cell r="D5628" t="str">
            <v>29301001-0115</v>
          </cell>
          <cell r="E5628" t="str">
            <v>Pieza</v>
          </cell>
          <cell r="F5628" t="str">
            <v>29301</v>
          </cell>
          <cell r="G5628" t="str">
            <v>11510</v>
          </cell>
          <cell r="H5628"/>
          <cell r="I5628"/>
          <cell r="J5628"/>
        </row>
        <row r="5629">
          <cell r="C5629" t="str">
            <v>VENTILADOR DE TECHO - GASTO</v>
          </cell>
          <cell r="D5629" t="str">
            <v>29301001-0116</v>
          </cell>
          <cell r="E5629" t="str">
            <v>Pieza</v>
          </cell>
          <cell r="F5629" t="str">
            <v>29301</v>
          </cell>
          <cell r="G5629" t="str">
            <v>11510</v>
          </cell>
          <cell r="H5629"/>
          <cell r="I5629"/>
          <cell r="J5629"/>
        </row>
        <row r="5630">
          <cell r="C5630" t="str">
            <v>ESTUCHE PARA CAMARA - GASTO</v>
          </cell>
          <cell r="D5630" t="str">
            <v>29301001-0117</v>
          </cell>
          <cell r="E5630" t="str">
            <v>Pieza</v>
          </cell>
          <cell r="F5630" t="str">
            <v>29301</v>
          </cell>
          <cell r="G5630" t="str">
            <v>11510</v>
          </cell>
          <cell r="H5630"/>
          <cell r="I5630"/>
          <cell r="J5630"/>
        </row>
        <row r="5631">
          <cell r="C5631" t="str">
            <v>EXTRACTOR DE AIRE PARA BAÑO - GASTO</v>
          </cell>
          <cell r="D5631" t="str">
            <v>29301001-0118</v>
          </cell>
          <cell r="E5631" t="str">
            <v>Pieza</v>
          </cell>
          <cell r="F5631" t="str">
            <v>29301</v>
          </cell>
          <cell r="G5631" t="str">
            <v>11510</v>
          </cell>
          <cell r="H5631"/>
          <cell r="I5631"/>
          <cell r="J5631"/>
        </row>
        <row r="5632">
          <cell r="C5632" t="str">
            <v>CAJA FUERTE ELECTRONICA - GASTO</v>
          </cell>
          <cell r="D5632" t="str">
            <v>29301001-0119</v>
          </cell>
          <cell r="E5632" t="str">
            <v>Pieza</v>
          </cell>
          <cell r="F5632" t="str">
            <v>29301</v>
          </cell>
          <cell r="G5632" t="str">
            <v>11510</v>
          </cell>
          <cell r="H5632"/>
          <cell r="I5632"/>
          <cell r="J5632"/>
        </row>
        <row r="5633">
          <cell r="C5633" t="str">
            <v>MESA DE TRABAJO PARA USOS MULTIPLES - GASTO</v>
          </cell>
          <cell r="D5633" t="str">
            <v>29301001-0120</v>
          </cell>
          <cell r="E5633" t="str">
            <v>Pieza</v>
          </cell>
          <cell r="F5633" t="str">
            <v>29301</v>
          </cell>
          <cell r="G5633" t="str">
            <v>11510</v>
          </cell>
          <cell r="H5633"/>
          <cell r="I5633"/>
          <cell r="J5633"/>
        </row>
        <row r="5634">
          <cell r="C5634" t="str">
            <v>RELOJ DE PARED - GASTO</v>
          </cell>
          <cell r="D5634" t="str">
            <v>29301001-0121</v>
          </cell>
          <cell r="E5634" t="str">
            <v>Pieza</v>
          </cell>
          <cell r="F5634" t="str">
            <v>29301</v>
          </cell>
          <cell r="G5634" t="str">
            <v>11510</v>
          </cell>
          <cell r="H5634"/>
          <cell r="I5634"/>
          <cell r="J5634"/>
        </row>
        <row r="5635">
          <cell r="C5635" t="str">
            <v>CAJA METALICA PARA RESGUARDO DE LLAVES</v>
          </cell>
          <cell r="D5635" t="str">
            <v>29301001-0122</v>
          </cell>
          <cell r="E5635" t="str">
            <v>Pieza</v>
          </cell>
          <cell r="F5635" t="str">
            <v>29301</v>
          </cell>
          <cell r="G5635" t="str">
            <v>11510</v>
          </cell>
          <cell r="H5635"/>
          <cell r="I5635"/>
          <cell r="J5635"/>
        </row>
        <row r="5636">
          <cell r="C5636" t="str">
            <v>PARRILLA DE GAS</v>
          </cell>
          <cell r="D5636" t="str">
            <v>29301001-0123</v>
          </cell>
          <cell r="E5636" t="str">
            <v>Pieza</v>
          </cell>
          <cell r="F5636" t="str">
            <v>29301</v>
          </cell>
          <cell r="G5636" t="str">
            <v>11510</v>
          </cell>
          <cell r="H5636"/>
          <cell r="I5636"/>
          <cell r="J5636"/>
        </row>
        <row r="5637">
          <cell r="C5637" t="str">
            <v>SILLA APILABLE - GASTO</v>
          </cell>
          <cell r="D5637" t="str">
            <v>29301001-0124</v>
          </cell>
          <cell r="E5637" t="str">
            <v>Pieza</v>
          </cell>
          <cell r="F5637" t="str">
            <v>29301</v>
          </cell>
          <cell r="G5637" t="str">
            <v>11510</v>
          </cell>
          <cell r="H5637"/>
          <cell r="I5637"/>
          <cell r="J5637"/>
        </row>
        <row r="5638">
          <cell r="C5638" t="str">
            <v>PANTALLA LED - GASTO</v>
          </cell>
          <cell r="D5638" t="str">
            <v>29301001-0125</v>
          </cell>
          <cell r="E5638" t="str">
            <v>Pieza</v>
          </cell>
          <cell r="F5638" t="str">
            <v>29301</v>
          </cell>
          <cell r="G5638" t="str">
            <v>11510</v>
          </cell>
          <cell r="H5638"/>
          <cell r="I5638"/>
          <cell r="J5638"/>
        </row>
        <row r="5639">
          <cell r="C5639" t="str">
            <v>GABINETE UNIVERSAL</v>
          </cell>
          <cell r="D5639" t="str">
            <v>29301001-0126</v>
          </cell>
          <cell r="E5639" t="str">
            <v>Pieza</v>
          </cell>
          <cell r="F5639" t="str">
            <v>29301</v>
          </cell>
          <cell r="G5639" t="str">
            <v>11510</v>
          </cell>
          <cell r="H5639"/>
          <cell r="I5639"/>
          <cell r="J5639"/>
        </row>
        <row r="5640">
          <cell r="C5640" t="str">
            <v>MODULO CON PUERTAS ABATIBLES Y ENTREPAÑO - GASTO</v>
          </cell>
          <cell r="D5640" t="str">
            <v>29301001-0127</v>
          </cell>
          <cell r="E5640" t="str">
            <v>Pieza</v>
          </cell>
          <cell r="F5640" t="str">
            <v>29301</v>
          </cell>
          <cell r="G5640" t="str">
            <v>11510</v>
          </cell>
          <cell r="H5640"/>
          <cell r="I5640"/>
          <cell r="J5640"/>
        </row>
        <row r="5641">
          <cell r="C5641" t="str">
            <v>BASE PARA ASTA BANDERA</v>
          </cell>
          <cell r="D5641" t="str">
            <v>29301001-0128</v>
          </cell>
          <cell r="E5641" t="str">
            <v>Pieza</v>
          </cell>
          <cell r="F5641" t="str">
            <v>29301</v>
          </cell>
          <cell r="G5641" t="str">
            <v>11510</v>
          </cell>
          <cell r="H5641"/>
          <cell r="I5641"/>
          <cell r="J5641"/>
        </row>
        <row r="5642">
          <cell r="C5642" t="str">
            <v>ASTA BANDERA</v>
          </cell>
          <cell r="D5642" t="str">
            <v>29301001-0129</v>
          </cell>
          <cell r="E5642" t="str">
            <v>Pieza</v>
          </cell>
          <cell r="F5642" t="str">
            <v>29301</v>
          </cell>
          <cell r="G5642" t="str">
            <v>11510</v>
          </cell>
          <cell r="H5642"/>
          <cell r="I5642"/>
          <cell r="J5642"/>
        </row>
        <row r="5643">
          <cell r="C5643" t="str">
            <v>CALEFACTOR INFRARROJO MOVIL GAS - GASTO</v>
          </cell>
          <cell r="D5643" t="str">
            <v>29301001-0130</v>
          </cell>
          <cell r="E5643" t="str">
            <v>Pieza</v>
          </cell>
          <cell r="F5643" t="str">
            <v>29301</v>
          </cell>
          <cell r="G5643" t="str">
            <v>11510</v>
          </cell>
          <cell r="H5643"/>
          <cell r="I5643"/>
          <cell r="J5643"/>
        </row>
        <row r="5644">
          <cell r="C5644" t="str">
            <v>CALEFACTOR ELECTRICO - GASTO</v>
          </cell>
          <cell r="D5644" t="str">
            <v>29301001-0131</v>
          </cell>
          <cell r="E5644" t="str">
            <v>Pieza</v>
          </cell>
          <cell r="F5644" t="str">
            <v>29301</v>
          </cell>
          <cell r="G5644" t="str">
            <v>11510</v>
          </cell>
          <cell r="H5644"/>
          <cell r="I5644"/>
          <cell r="J5644"/>
        </row>
        <row r="5645">
          <cell r="C5645" t="str">
            <v>ENFRIADOR Y CALENTADOR DE AGUA - GASTO</v>
          </cell>
          <cell r="D5645" t="str">
            <v>29301001-0132</v>
          </cell>
          <cell r="E5645" t="str">
            <v>Pieza</v>
          </cell>
          <cell r="F5645" t="str">
            <v>29301</v>
          </cell>
          <cell r="G5645" t="str">
            <v>11510</v>
          </cell>
          <cell r="H5645"/>
          <cell r="I5645"/>
          <cell r="J5645"/>
        </row>
        <row r="5646">
          <cell r="C5646" t="str">
            <v>MESA DE CENTRO - GASTO</v>
          </cell>
          <cell r="D5646" t="str">
            <v>29301001-0133</v>
          </cell>
          <cell r="E5646" t="str">
            <v>Pieza</v>
          </cell>
          <cell r="F5646" t="str">
            <v>29301</v>
          </cell>
          <cell r="G5646" t="str">
            <v>11510</v>
          </cell>
          <cell r="H5646"/>
          <cell r="I5646"/>
          <cell r="J5646"/>
        </row>
        <row r="5647">
          <cell r="C5647" t="str">
            <v>MESA PARA IMPRESORA - GASTO</v>
          </cell>
          <cell r="D5647" t="str">
            <v>29301001-0134</v>
          </cell>
          <cell r="E5647" t="str">
            <v>Pieza</v>
          </cell>
          <cell r="F5647" t="str">
            <v>29301</v>
          </cell>
          <cell r="G5647" t="str">
            <v>11510</v>
          </cell>
          <cell r="H5647"/>
          <cell r="I5647"/>
          <cell r="J5647"/>
        </row>
        <row r="5648">
          <cell r="C5648" t="str">
            <v>MESA DE APOYO - GASTO</v>
          </cell>
          <cell r="D5648" t="str">
            <v>29301001-0135</v>
          </cell>
          <cell r="E5648" t="str">
            <v>Pieza</v>
          </cell>
          <cell r="F5648" t="str">
            <v>29301</v>
          </cell>
          <cell r="G5648" t="str">
            <v>11510</v>
          </cell>
          <cell r="H5648"/>
          <cell r="I5648"/>
          <cell r="J5648"/>
        </row>
        <row r="5649">
          <cell r="C5649" t="str">
            <v>ANAQUEL METALICO - GASTO</v>
          </cell>
          <cell r="D5649" t="str">
            <v>29301001-0136</v>
          </cell>
          <cell r="E5649" t="str">
            <v>Pieza</v>
          </cell>
          <cell r="F5649" t="str">
            <v>29301</v>
          </cell>
          <cell r="G5649" t="str">
            <v>11510</v>
          </cell>
          <cell r="H5649"/>
          <cell r="I5649"/>
          <cell r="J5649"/>
        </row>
        <row r="5650">
          <cell r="C5650" t="str">
            <v>UNION PARA MESA - GASTO</v>
          </cell>
          <cell r="D5650" t="str">
            <v>29301001-0137</v>
          </cell>
          <cell r="E5650" t="str">
            <v>Pieza</v>
          </cell>
          <cell r="F5650" t="str">
            <v>29301</v>
          </cell>
          <cell r="G5650" t="str">
            <v>11510</v>
          </cell>
          <cell r="H5650"/>
          <cell r="I5650"/>
          <cell r="J5650"/>
        </row>
        <row r="5651">
          <cell r="C5651" t="str">
            <v>BANCO TABURETE</v>
          </cell>
          <cell r="D5651" t="str">
            <v>29301001-0138</v>
          </cell>
          <cell r="E5651" t="str">
            <v>Pieza</v>
          </cell>
          <cell r="F5651" t="str">
            <v>29301</v>
          </cell>
          <cell r="G5651" t="str">
            <v>11510</v>
          </cell>
          <cell r="H5651"/>
          <cell r="I5651"/>
          <cell r="J5651"/>
        </row>
        <row r="5652">
          <cell r="C5652" t="str">
            <v>VENTILADOR DE PARED - GASTO</v>
          </cell>
          <cell r="D5652" t="str">
            <v>29301001-0139</v>
          </cell>
          <cell r="E5652" t="str">
            <v>Pieza</v>
          </cell>
          <cell r="F5652" t="str">
            <v>29301</v>
          </cell>
          <cell r="G5652" t="str">
            <v>11510</v>
          </cell>
          <cell r="H5652"/>
          <cell r="I5652"/>
          <cell r="J5652"/>
        </row>
        <row r="5653">
          <cell r="C5653" t="str">
            <v>DETECTOR DE BILLETES FALSOS</v>
          </cell>
          <cell r="D5653" t="str">
            <v>29301001-0140</v>
          </cell>
          <cell r="E5653" t="str">
            <v>Pieza</v>
          </cell>
          <cell r="F5653" t="str">
            <v>29301</v>
          </cell>
          <cell r="G5653" t="str">
            <v>11510</v>
          </cell>
          <cell r="H5653"/>
          <cell r="I5653"/>
          <cell r="J5653"/>
        </row>
        <row r="5654">
          <cell r="C5654" t="str">
            <v>ESCRITORIO CON LIBRERO LATERAL INTEGRADO - GASTO</v>
          </cell>
          <cell r="D5654" t="str">
            <v>29301001-0141</v>
          </cell>
          <cell r="E5654" t="str">
            <v>Pieza</v>
          </cell>
          <cell r="F5654" t="str">
            <v>29301</v>
          </cell>
          <cell r="G5654" t="str">
            <v>11510</v>
          </cell>
          <cell r="H5654"/>
          <cell r="I5654"/>
          <cell r="J5654"/>
        </row>
        <row r="5655">
          <cell r="C5655" t="str">
            <v>PASACABLE PARA MUEBLE</v>
          </cell>
          <cell r="D5655" t="str">
            <v>29301001-0142</v>
          </cell>
          <cell r="E5655" t="str">
            <v>Pieza</v>
          </cell>
          <cell r="F5655" t="str">
            <v>29301</v>
          </cell>
          <cell r="G5655" t="str">
            <v>11510</v>
          </cell>
          <cell r="H5655"/>
          <cell r="I5655"/>
          <cell r="J5655"/>
        </row>
        <row r="5656">
          <cell r="C5656" t="str">
            <v>CALENTADOR PARA BAÑO BOILER - GASTO</v>
          </cell>
          <cell r="D5656" t="str">
            <v>29301001-0143</v>
          </cell>
          <cell r="E5656" t="str">
            <v>Pieza</v>
          </cell>
          <cell r="F5656" t="str">
            <v>29301</v>
          </cell>
          <cell r="G5656" t="str">
            <v>11510</v>
          </cell>
          <cell r="H5656"/>
          <cell r="I5656"/>
          <cell r="J5656"/>
        </row>
        <row r="5657">
          <cell r="C5657" t="str">
            <v>LLANTA PARA DIABLO DE CARGA</v>
          </cell>
          <cell r="D5657" t="str">
            <v>29301001-0144</v>
          </cell>
          <cell r="E5657" t="str">
            <v>Pieza</v>
          </cell>
          <cell r="F5657" t="str">
            <v>29301</v>
          </cell>
          <cell r="G5657" t="str">
            <v>11510</v>
          </cell>
          <cell r="H5657"/>
          <cell r="I5657"/>
          <cell r="J5657"/>
        </row>
        <row r="5658">
          <cell r="C5658" t="str">
            <v>BASCULA DE RESORTE - GASTO</v>
          </cell>
          <cell r="D5658" t="str">
            <v>29301001-0145</v>
          </cell>
          <cell r="E5658" t="str">
            <v>Pieza</v>
          </cell>
          <cell r="F5658" t="str">
            <v>29301</v>
          </cell>
          <cell r="G5658" t="str">
            <v>11510</v>
          </cell>
          <cell r="H5658"/>
          <cell r="I5658"/>
          <cell r="J5658"/>
        </row>
        <row r="5659">
          <cell r="C5659" t="str">
            <v>ESTUFA DE GAS - GASTO</v>
          </cell>
          <cell r="D5659" t="str">
            <v>29301001-0146</v>
          </cell>
          <cell r="E5659" t="str">
            <v>Pieza</v>
          </cell>
          <cell r="F5659" t="str">
            <v>29301</v>
          </cell>
          <cell r="G5659" t="str">
            <v>11510</v>
          </cell>
          <cell r="H5659"/>
          <cell r="I5659"/>
          <cell r="J5659"/>
        </row>
        <row r="5660">
          <cell r="C5660" t="str">
            <v>LITERA INDIVIDUAL - GASTO</v>
          </cell>
          <cell r="D5660" t="str">
            <v>29301001-0147</v>
          </cell>
          <cell r="E5660" t="str">
            <v>Pieza</v>
          </cell>
          <cell r="F5660" t="str">
            <v>29301</v>
          </cell>
          <cell r="G5660" t="str">
            <v>11510</v>
          </cell>
          <cell r="H5660"/>
          <cell r="I5660"/>
          <cell r="J5660"/>
        </row>
        <row r="5661">
          <cell r="C5661" t="str">
            <v>CAMA - GASTO</v>
          </cell>
          <cell r="D5661" t="str">
            <v>29301001-0148</v>
          </cell>
          <cell r="E5661" t="str">
            <v>Pieza</v>
          </cell>
          <cell r="F5661" t="str">
            <v>29301</v>
          </cell>
          <cell r="G5661" t="str">
            <v>11510</v>
          </cell>
          <cell r="H5661"/>
          <cell r="I5661"/>
          <cell r="J5661"/>
        </row>
        <row r="5662">
          <cell r="C5662" t="str">
            <v>PARRILLA ELECTRICA - GASTO</v>
          </cell>
          <cell r="D5662" t="str">
            <v>29301001-0149</v>
          </cell>
          <cell r="E5662" t="str">
            <v>Pieza</v>
          </cell>
          <cell r="F5662" t="str">
            <v>29301</v>
          </cell>
          <cell r="G5662" t="str">
            <v>11510</v>
          </cell>
          <cell r="H5662"/>
          <cell r="I5662"/>
          <cell r="J5662"/>
        </row>
        <row r="5663">
          <cell r="C5663" t="str">
            <v>TERMOSTATO ELECTRONICO AUTOMATICO</v>
          </cell>
          <cell r="D5663" t="str">
            <v>29301001-0150</v>
          </cell>
          <cell r="E5663" t="str">
            <v>Pieza</v>
          </cell>
          <cell r="F5663" t="str">
            <v>29301</v>
          </cell>
          <cell r="G5663" t="str">
            <v>11510</v>
          </cell>
          <cell r="H5663"/>
          <cell r="I5663"/>
          <cell r="J5663"/>
        </row>
        <row r="5664">
          <cell r="C5664" t="str">
            <v>ARCHIVERO METALICO DE 4 GAVETAS - GASTO</v>
          </cell>
          <cell r="D5664" t="str">
            <v>29301001-0151</v>
          </cell>
          <cell r="E5664" t="str">
            <v>Pieza</v>
          </cell>
          <cell r="F5664" t="str">
            <v>29301</v>
          </cell>
          <cell r="G5664" t="str">
            <v>11510</v>
          </cell>
          <cell r="H5664"/>
          <cell r="I5664"/>
          <cell r="J5664"/>
        </row>
        <row r="5665">
          <cell r="C5665" t="str">
            <v>TOLDO INSTANTANEO - GASTO</v>
          </cell>
          <cell r="D5665" t="str">
            <v>29301001-0152</v>
          </cell>
          <cell r="E5665" t="str">
            <v>Pieza</v>
          </cell>
          <cell r="F5665" t="str">
            <v>29301</v>
          </cell>
          <cell r="G5665" t="str">
            <v>11510</v>
          </cell>
          <cell r="H5665"/>
          <cell r="I5665"/>
          <cell r="J5665"/>
        </row>
        <row r="5666">
          <cell r="C5666" t="str">
            <v>VENTILADOR DE PISO - GASTO</v>
          </cell>
          <cell r="D5666" t="str">
            <v>29301001-0153</v>
          </cell>
          <cell r="E5666" t="str">
            <v>Pieza</v>
          </cell>
          <cell r="F5666" t="str">
            <v>29301</v>
          </cell>
          <cell r="G5666" t="str">
            <v>11510</v>
          </cell>
          <cell r="H5666"/>
          <cell r="I5666"/>
          <cell r="J5666"/>
        </row>
        <row r="5667">
          <cell r="C5667" t="str">
            <v>ALACENA - GASTO</v>
          </cell>
          <cell r="D5667" t="str">
            <v>29301001-0154</v>
          </cell>
          <cell r="E5667" t="str">
            <v>Pieza</v>
          </cell>
          <cell r="F5667" t="str">
            <v>29301</v>
          </cell>
          <cell r="G5667" t="str">
            <v>11510</v>
          </cell>
          <cell r="H5667"/>
          <cell r="I5667"/>
          <cell r="J5667"/>
        </row>
        <row r="5668">
          <cell r="C5668" t="str">
            <v>PAQUETE DE MESAS - GASTO</v>
          </cell>
          <cell r="D5668" t="str">
            <v>29301001-0155</v>
          </cell>
          <cell r="E5668" t="str">
            <v>PAQUETE</v>
          </cell>
          <cell r="F5668" t="str">
            <v>29301</v>
          </cell>
          <cell r="G5668" t="str">
            <v>11510</v>
          </cell>
          <cell r="H5668"/>
          <cell r="I5668"/>
          <cell r="J5668"/>
        </row>
        <row r="5669">
          <cell r="C5669" t="str">
            <v>BASE DE CAMA INDIVIDUAL</v>
          </cell>
          <cell r="D5669" t="str">
            <v>29301001-0156</v>
          </cell>
          <cell r="E5669" t="str">
            <v>Pieza</v>
          </cell>
          <cell r="F5669" t="str">
            <v>29301</v>
          </cell>
          <cell r="G5669" t="str">
            <v>11510</v>
          </cell>
          <cell r="H5669"/>
          <cell r="I5669"/>
          <cell r="J5669"/>
        </row>
        <row r="5670">
          <cell r="C5670" t="str">
            <v>MUEBLE PORTA MICROONDAS - GASTO</v>
          </cell>
          <cell r="D5670" t="str">
            <v>29301001-0157</v>
          </cell>
          <cell r="E5670" t="str">
            <v>Pieza</v>
          </cell>
          <cell r="F5670" t="str">
            <v>29301</v>
          </cell>
          <cell r="G5670" t="str">
            <v>11510</v>
          </cell>
          <cell r="H5670"/>
          <cell r="I5670"/>
          <cell r="J5670"/>
        </row>
        <row r="5671">
          <cell r="C5671" t="str">
            <v>SOPORTE DE TECHO PARA PROYECTOR - GASTO</v>
          </cell>
          <cell r="D5671" t="str">
            <v>29301001-0158</v>
          </cell>
          <cell r="E5671" t="str">
            <v>Pieza</v>
          </cell>
          <cell r="F5671" t="str">
            <v>29301</v>
          </cell>
          <cell r="G5671" t="str">
            <v>11510</v>
          </cell>
          <cell r="H5671"/>
          <cell r="I5671"/>
          <cell r="J5671"/>
        </row>
        <row r="5672">
          <cell r="C5672" t="str">
            <v>SOPORTE EMPOTRABLE PARA TV - GASTO</v>
          </cell>
          <cell r="D5672" t="str">
            <v>29301001-0159</v>
          </cell>
          <cell r="E5672" t="str">
            <v>Pieza</v>
          </cell>
          <cell r="F5672" t="str">
            <v>29301</v>
          </cell>
          <cell r="G5672" t="str">
            <v>11510</v>
          </cell>
          <cell r="H5672"/>
          <cell r="I5672"/>
          <cell r="J5672"/>
        </row>
        <row r="5673">
          <cell r="C5673" t="str">
            <v>SOPORTE DE TECHO PARA TV - GASTO</v>
          </cell>
          <cell r="D5673" t="str">
            <v>29301001-0160</v>
          </cell>
          <cell r="E5673" t="str">
            <v>Pieza</v>
          </cell>
          <cell r="F5673" t="str">
            <v>29301</v>
          </cell>
          <cell r="G5673" t="str">
            <v>11510</v>
          </cell>
          <cell r="H5673"/>
          <cell r="I5673"/>
          <cell r="J5673"/>
        </row>
        <row r="5674">
          <cell r="C5674" t="str">
            <v>SECADOR DE ROPA CENTRIFUGO - GASTO</v>
          </cell>
          <cell r="D5674" t="str">
            <v>29301001-0161</v>
          </cell>
          <cell r="E5674" t="str">
            <v>Pieza</v>
          </cell>
          <cell r="F5674" t="str">
            <v>29301</v>
          </cell>
          <cell r="G5674" t="str">
            <v>11510</v>
          </cell>
          <cell r="H5674"/>
          <cell r="I5674"/>
          <cell r="J5674"/>
        </row>
        <row r="5675">
          <cell r="C5675" t="str">
            <v>FILTRO PARA GRIFO</v>
          </cell>
          <cell r="D5675" t="str">
            <v>29301001-0162</v>
          </cell>
          <cell r="E5675" t="str">
            <v>Pieza</v>
          </cell>
          <cell r="F5675" t="str">
            <v>29301</v>
          </cell>
          <cell r="G5675" t="str">
            <v>11510</v>
          </cell>
          <cell r="H5675"/>
          <cell r="I5675"/>
          <cell r="J5675"/>
        </row>
        <row r="5676">
          <cell r="C5676" t="str">
            <v>TRIPIE PARA CAMARA DE VIDEO - GASTO</v>
          </cell>
          <cell r="D5676" t="str">
            <v>29301001-0163</v>
          </cell>
          <cell r="E5676" t="str">
            <v>Pieza</v>
          </cell>
          <cell r="F5676" t="str">
            <v>29301</v>
          </cell>
          <cell r="G5676" t="str">
            <v>11510</v>
          </cell>
          <cell r="H5676"/>
          <cell r="I5676"/>
          <cell r="J5676"/>
        </row>
        <row r="5677">
          <cell r="C5677" t="str">
            <v>ENFRIADOR DE AMBIENTE PORTATIL - GASTO</v>
          </cell>
          <cell r="D5677" t="str">
            <v>29301001-0164</v>
          </cell>
          <cell r="E5677" t="str">
            <v>Pieza</v>
          </cell>
          <cell r="F5677" t="str">
            <v>29301</v>
          </cell>
          <cell r="G5677" t="str">
            <v>11510</v>
          </cell>
          <cell r="H5677"/>
          <cell r="I5677"/>
          <cell r="J5677"/>
        </row>
        <row r="5678">
          <cell r="C5678" t="str">
            <v>REPRODUCTOR DE BLU RAY - GASTO</v>
          </cell>
          <cell r="D5678" t="str">
            <v>29301001-0165</v>
          </cell>
          <cell r="E5678" t="str">
            <v>Pieza</v>
          </cell>
          <cell r="F5678" t="str">
            <v>29301</v>
          </cell>
          <cell r="G5678" t="str">
            <v>11510</v>
          </cell>
          <cell r="H5678"/>
          <cell r="I5678"/>
          <cell r="J5678"/>
        </row>
        <row r="5679">
          <cell r="C5679" t="str">
            <v>REPUESTO ENGRANE PARA DESTRUCTORA DE PAPEL</v>
          </cell>
          <cell r="D5679" t="str">
            <v>29301001-0166</v>
          </cell>
          <cell r="E5679" t="str">
            <v>Pieza</v>
          </cell>
          <cell r="F5679" t="str">
            <v>29301</v>
          </cell>
          <cell r="G5679" t="str">
            <v>11510</v>
          </cell>
          <cell r="H5679"/>
          <cell r="I5679"/>
          <cell r="J5679"/>
        </row>
        <row r="5680">
          <cell r="C5680" t="str">
            <v>PARRILLA INDUSTRIAL - GASTO</v>
          </cell>
          <cell r="D5680" t="str">
            <v>29301001-0168</v>
          </cell>
          <cell r="E5680" t="str">
            <v>Pieza</v>
          </cell>
          <cell r="F5680" t="str">
            <v>29301</v>
          </cell>
          <cell r="G5680" t="str">
            <v>11510</v>
          </cell>
          <cell r="H5680"/>
          <cell r="I5680"/>
          <cell r="J5680"/>
        </row>
        <row r="5681">
          <cell r="C5681" t="str">
            <v>RODAJA PARA SILLA DE SECRETARIAL</v>
          </cell>
          <cell r="D5681" t="str">
            <v>29301001-0169</v>
          </cell>
          <cell r="E5681" t="str">
            <v>Pieza</v>
          </cell>
          <cell r="F5681" t="str">
            <v>29301</v>
          </cell>
          <cell r="G5681" t="str">
            <v>11510</v>
          </cell>
          <cell r="H5681"/>
          <cell r="I5681"/>
          <cell r="J5681"/>
        </row>
        <row r="5682">
          <cell r="C5682" t="str">
            <v>DVR ANALOGICO 8 CANALES - GASTO</v>
          </cell>
          <cell r="D5682" t="str">
            <v>29301001-0170</v>
          </cell>
          <cell r="E5682" t="str">
            <v>Pieza</v>
          </cell>
          <cell r="F5682" t="str">
            <v>29301</v>
          </cell>
          <cell r="G5682" t="str">
            <v>11510</v>
          </cell>
          <cell r="H5682"/>
          <cell r="I5682"/>
          <cell r="J5682"/>
        </row>
        <row r="5683">
          <cell r="C5683" t="str">
            <v>GABINETE METALICO CON ENTREPAÑOS - GASTO</v>
          </cell>
          <cell r="D5683" t="str">
            <v>29301001-0171</v>
          </cell>
          <cell r="E5683" t="str">
            <v>Pieza</v>
          </cell>
          <cell r="F5683" t="str">
            <v>29301</v>
          </cell>
          <cell r="G5683" t="str">
            <v>11510</v>
          </cell>
          <cell r="H5683"/>
          <cell r="I5683"/>
          <cell r="J5683"/>
        </row>
        <row r="5684">
          <cell r="C5684" t="str">
            <v>ANAQUEL DE MADERA TIPO LIBRERO - GASTO</v>
          </cell>
          <cell r="D5684" t="str">
            <v>29301001-0172</v>
          </cell>
          <cell r="E5684" t="str">
            <v>Pieza</v>
          </cell>
          <cell r="F5684" t="str">
            <v>29301</v>
          </cell>
          <cell r="G5684" t="str">
            <v>11510</v>
          </cell>
          <cell r="H5684"/>
          <cell r="I5684"/>
          <cell r="J5684"/>
        </row>
        <row r="5685">
          <cell r="C5685" t="str">
            <v>BAFLE PROFESIONAL CON CROSSOVER Y AMPLIFICADOR INTEGRADO - GASTO</v>
          </cell>
          <cell r="D5685" t="str">
            <v>29301001-0173</v>
          </cell>
          <cell r="E5685" t="str">
            <v>Pieza</v>
          </cell>
          <cell r="F5685" t="str">
            <v>29301</v>
          </cell>
          <cell r="G5685" t="str">
            <v>11510</v>
          </cell>
          <cell r="H5685"/>
          <cell r="I5685"/>
          <cell r="J5685"/>
        </row>
        <row r="5686">
          <cell r="C5686" t="str">
            <v>VIDEO PROYECTOR - GASTO</v>
          </cell>
          <cell r="D5686" t="str">
            <v>29301001-0174</v>
          </cell>
          <cell r="E5686" t="str">
            <v>Pieza</v>
          </cell>
          <cell r="F5686" t="str">
            <v>29301</v>
          </cell>
          <cell r="G5686" t="str">
            <v>11510</v>
          </cell>
          <cell r="H5686"/>
          <cell r="I5686"/>
          <cell r="J5686"/>
        </row>
        <row r="5687">
          <cell r="C5687" t="str">
            <v>VIDEO CAMARA - GASTO</v>
          </cell>
          <cell r="D5687" t="str">
            <v>29301001-0175</v>
          </cell>
          <cell r="E5687" t="str">
            <v>Pieza</v>
          </cell>
          <cell r="F5687" t="str">
            <v>29301</v>
          </cell>
          <cell r="G5687" t="str">
            <v>11510</v>
          </cell>
          <cell r="H5687"/>
          <cell r="I5687"/>
          <cell r="J5687"/>
        </row>
        <row r="5688">
          <cell r="C5688" t="str">
            <v>BASCULA</v>
          </cell>
          <cell r="D5688" t="str">
            <v>29301001-0176</v>
          </cell>
          <cell r="E5688" t="str">
            <v>Pieza</v>
          </cell>
          <cell r="F5688" t="str">
            <v>29301</v>
          </cell>
          <cell r="G5688" t="str">
            <v>11510</v>
          </cell>
          <cell r="H5688"/>
          <cell r="I5688"/>
          <cell r="J5688"/>
        </row>
        <row r="5689">
          <cell r="C5689" t="str">
            <v>SOFA 2 PLAZAS - GASTO</v>
          </cell>
          <cell r="D5689" t="str">
            <v>29301001-0177</v>
          </cell>
          <cell r="E5689" t="str">
            <v>Pieza</v>
          </cell>
          <cell r="F5689" t="str">
            <v>29301</v>
          </cell>
          <cell r="G5689" t="str">
            <v>11510</v>
          </cell>
          <cell r="H5689"/>
          <cell r="I5689"/>
          <cell r="J5689"/>
        </row>
        <row r="5690">
          <cell r="C5690" t="str">
            <v>BOCINA TIPO TROMPETA PARA EQUIPO DE PERIFONEO</v>
          </cell>
          <cell r="D5690" t="str">
            <v>29301001-0178</v>
          </cell>
          <cell r="E5690" t="str">
            <v>Pieza</v>
          </cell>
          <cell r="F5690" t="str">
            <v>29301</v>
          </cell>
          <cell r="G5690" t="str">
            <v>11510</v>
          </cell>
          <cell r="H5690"/>
          <cell r="I5690"/>
          <cell r="J5690"/>
        </row>
        <row r="5691">
          <cell r="C5691" t="str">
            <v>FONDO PARA FOTOGRAFIA Y VIDEO - GASTO</v>
          </cell>
          <cell r="D5691" t="str">
            <v>29301001-0179</v>
          </cell>
          <cell r="E5691" t="str">
            <v>Pieza</v>
          </cell>
          <cell r="F5691" t="str">
            <v>29301</v>
          </cell>
          <cell r="G5691" t="str">
            <v>11510</v>
          </cell>
          <cell r="H5691"/>
          <cell r="I5691"/>
          <cell r="J5691"/>
        </row>
        <row r="5692">
          <cell r="C5692" t="str">
            <v>TRIPIE DE PISO PARA MICROFONO - GASTO</v>
          </cell>
          <cell r="D5692" t="str">
            <v>29301001-0180</v>
          </cell>
          <cell r="E5692" t="str">
            <v>Pieza</v>
          </cell>
          <cell r="F5692" t="str">
            <v>29301</v>
          </cell>
          <cell r="G5692" t="str">
            <v>11510</v>
          </cell>
          <cell r="H5692"/>
          <cell r="I5692"/>
          <cell r="J5692"/>
        </row>
        <row r="5693">
          <cell r="C5693" t="str">
            <v>FONDO PARA FOTOGRAFIA - GASTO</v>
          </cell>
          <cell r="D5693" t="str">
            <v>29301001-0181</v>
          </cell>
          <cell r="E5693" t="str">
            <v>Pieza</v>
          </cell>
          <cell r="F5693" t="str">
            <v>29301</v>
          </cell>
          <cell r="G5693" t="str">
            <v>11510</v>
          </cell>
          <cell r="H5693"/>
          <cell r="I5693"/>
          <cell r="J5693"/>
        </row>
        <row r="5694">
          <cell r="C5694" t="str">
            <v>PIZARRON BLANCO 60X45 - GASTO</v>
          </cell>
          <cell r="D5694" t="str">
            <v>29301001-0182</v>
          </cell>
          <cell r="E5694" t="str">
            <v>Pieza</v>
          </cell>
          <cell r="F5694" t="str">
            <v>29301</v>
          </cell>
          <cell r="G5694" t="str">
            <v>11510</v>
          </cell>
          <cell r="H5694"/>
          <cell r="I5694"/>
          <cell r="J5694"/>
        </row>
        <row r="5695">
          <cell r="C5695" t="str">
            <v>REFLECTOR CIRCULAR PLEGABLE 5 EN 1  FOTO Y VIDEO - GASTO</v>
          </cell>
          <cell r="D5695" t="str">
            <v>29301001-0183</v>
          </cell>
          <cell r="E5695" t="str">
            <v>Pieza</v>
          </cell>
          <cell r="F5695" t="str">
            <v>29301</v>
          </cell>
          <cell r="G5695" t="str">
            <v>11510</v>
          </cell>
          <cell r="H5695"/>
          <cell r="I5695"/>
          <cell r="J5695"/>
        </row>
        <row r="5696">
          <cell r="C5696" t="str">
            <v>SOPORTE DE PEDESTAL PARA TV - GASTO</v>
          </cell>
          <cell r="D5696" t="str">
            <v>29301001-0184</v>
          </cell>
          <cell r="E5696" t="str">
            <v>Pieza</v>
          </cell>
          <cell r="F5696" t="str">
            <v>29301</v>
          </cell>
          <cell r="G5696" t="str">
            <v>11510</v>
          </cell>
          <cell r="H5696"/>
          <cell r="I5696"/>
          <cell r="J5696"/>
        </row>
        <row r="5697">
          <cell r="C5697" t="str">
            <v>ENTREPAÑO METALICO - GASTO</v>
          </cell>
          <cell r="D5697" t="str">
            <v>29301001-0185</v>
          </cell>
          <cell r="E5697" t="str">
            <v>Pieza</v>
          </cell>
          <cell r="F5697" t="str">
            <v>29301</v>
          </cell>
          <cell r="G5697" t="str">
            <v>11510</v>
          </cell>
          <cell r="H5697"/>
          <cell r="I5697"/>
          <cell r="J5697"/>
        </row>
        <row r="5698">
          <cell r="C5698" t="str">
            <v>BOMBA PARA INFLAR GLOBO</v>
          </cell>
          <cell r="D5698" t="str">
            <v>29301001-0186</v>
          </cell>
          <cell r="E5698" t="str">
            <v>Pieza</v>
          </cell>
          <cell r="F5698" t="str">
            <v>29301</v>
          </cell>
          <cell r="G5698" t="str">
            <v>11510</v>
          </cell>
          <cell r="H5698"/>
          <cell r="I5698"/>
          <cell r="J5698"/>
        </row>
        <row r="5699">
          <cell r="C5699" t="str">
            <v>FILTRO PARA ASPIRADORA</v>
          </cell>
          <cell r="D5699" t="str">
            <v>29301001-0187</v>
          </cell>
          <cell r="E5699" t="str">
            <v>Pieza</v>
          </cell>
          <cell r="F5699" t="str">
            <v>29301</v>
          </cell>
          <cell r="G5699" t="str">
            <v>11510</v>
          </cell>
          <cell r="H5699"/>
          <cell r="I5699"/>
          <cell r="J5699"/>
        </row>
        <row r="5700">
          <cell r="C5700" t="str">
            <v>BANCO PERIQUERO - GASTO</v>
          </cell>
          <cell r="D5700" t="str">
            <v>29301001-0188</v>
          </cell>
          <cell r="E5700" t="str">
            <v>Pieza</v>
          </cell>
          <cell r="F5700" t="str">
            <v>29301</v>
          </cell>
          <cell r="G5700" t="str">
            <v>11510</v>
          </cell>
          <cell r="H5700"/>
          <cell r="I5700"/>
          <cell r="J5700"/>
        </row>
        <row r="5701">
          <cell r="C5701" t="str">
            <v>FILTRO PARA CAMPANA EXTRACTORA DE COCINA</v>
          </cell>
          <cell r="D5701" t="str">
            <v>29301001-0189</v>
          </cell>
          <cell r="E5701" t="str">
            <v>Pieza</v>
          </cell>
          <cell r="F5701" t="str">
            <v>29301</v>
          </cell>
          <cell r="G5701" t="str">
            <v>11510</v>
          </cell>
          <cell r="H5701"/>
          <cell r="I5701"/>
          <cell r="J5701"/>
        </row>
        <row r="5702">
          <cell r="C5702" t="str">
            <v>RESTIRADOR O MESA PARA DIBUJO - GASTO</v>
          </cell>
          <cell r="D5702" t="str">
            <v>29301001-0190</v>
          </cell>
          <cell r="E5702" t="str">
            <v>Pieza</v>
          </cell>
          <cell r="F5702" t="str">
            <v>29301</v>
          </cell>
          <cell r="G5702" t="str">
            <v>11510</v>
          </cell>
          <cell r="H5702"/>
          <cell r="I5702"/>
          <cell r="J5702"/>
        </row>
        <row r="5703">
          <cell r="C5703" t="str">
            <v>BRAZO PARA SILLON EJECUTIVO</v>
          </cell>
          <cell r="D5703" t="str">
            <v>29301001-0191</v>
          </cell>
          <cell r="E5703" t="str">
            <v>Pieza</v>
          </cell>
          <cell r="F5703" t="str">
            <v>29301</v>
          </cell>
          <cell r="G5703" t="str">
            <v>11510</v>
          </cell>
          <cell r="H5703"/>
          <cell r="I5703"/>
          <cell r="J5703"/>
        </row>
        <row r="5704">
          <cell r="C5704" t="str">
            <v>BRAZO PARA SILLON EJECUTIVO</v>
          </cell>
          <cell r="D5704" t="str">
            <v>29301001-0192</v>
          </cell>
          <cell r="E5704" t="str">
            <v>JUEGO</v>
          </cell>
          <cell r="F5704" t="str">
            <v>29301</v>
          </cell>
          <cell r="G5704" t="str">
            <v>11510</v>
          </cell>
          <cell r="H5704"/>
          <cell r="I5704"/>
          <cell r="J5704"/>
        </row>
        <row r="5705">
          <cell r="C5705" t="str">
            <v>BANCA DE ESPERA DE 3 PLAZAS - GASTO</v>
          </cell>
          <cell r="D5705" t="str">
            <v>29301001-0193</v>
          </cell>
          <cell r="E5705" t="str">
            <v>Pieza</v>
          </cell>
          <cell r="F5705" t="str">
            <v>29301</v>
          </cell>
          <cell r="G5705" t="str">
            <v>11510</v>
          </cell>
          <cell r="H5705"/>
          <cell r="I5705"/>
          <cell r="J5705"/>
        </row>
        <row r="5706">
          <cell r="C5706" t="str">
            <v>BANCA DE ESPERA DE 2 PLAZAS - GASTO</v>
          </cell>
          <cell r="D5706" t="str">
            <v>29301001-0194</v>
          </cell>
          <cell r="E5706" t="str">
            <v>Pieza</v>
          </cell>
          <cell r="F5706" t="str">
            <v>29301</v>
          </cell>
          <cell r="G5706" t="str">
            <v>11510</v>
          </cell>
          <cell r="H5706"/>
          <cell r="I5706"/>
          <cell r="J5706"/>
        </row>
        <row r="5707">
          <cell r="C5707" t="str">
            <v>BRAZO CON RODILLO DE LIMPEZA - EQUIPO DE GRABACION</v>
          </cell>
          <cell r="D5707" t="str">
            <v>29301001-0195</v>
          </cell>
          <cell r="E5707" t="str">
            <v>Pieza</v>
          </cell>
          <cell r="F5707" t="str">
            <v>29301</v>
          </cell>
          <cell r="G5707" t="str">
            <v>11510</v>
          </cell>
          <cell r="H5707"/>
          <cell r="I5707"/>
          <cell r="J5707"/>
        </row>
        <row r="5708">
          <cell r="C5708" t="str">
            <v>CABEZAL DE BORRADO - EQUIPO DE GRABACION - GASTO</v>
          </cell>
          <cell r="D5708" t="str">
            <v>29301001-0196</v>
          </cell>
          <cell r="E5708" t="str">
            <v>Pieza</v>
          </cell>
          <cell r="F5708" t="str">
            <v>29301</v>
          </cell>
          <cell r="G5708" t="str">
            <v>11510</v>
          </cell>
          <cell r="H5708"/>
          <cell r="I5708"/>
          <cell r="J5708"/>
        </row>
        <row r="5709">
          <cell r="C5709" t="str">
            <v>MECANISMO DE ENTRADA PARA EQUIPO DE GRABACION BETACAM</v>
          </cell>
          <cell r="D5709" t="str">
            <v>29301001-0197</v>
          </cell>
          <cell r="E5709" t="str">
            <v>Pieza</v>
          </cell>
          <cell r="F5709" t="str">
            <v>29301</v>
          </cell>
          <cell r="G5709" t="str">
            <v>11510</v>
          </cell>
          <cell r="H5709"/>
          <cell r="I5709"/>
          <cell r="J5709"/>
        </row>
        <row r="5710">
          <cell r="C5710" t="str">
            <v>ENGRANE DE LIMPIEZA - EQUIPO DE GRABACION</v>
          </cell>
          <cell r="D5710" t="str">
            <v>29301001-0198</v>
          </cell>
          <cell r="E5710" t="str">
            <v>Pieza</v>
          </cell>
          <cell r="F5710" t="str">
            <v>29301</v>
          </cell>
          <cell r="G5710" t="str">
            <v>11510</v>
          </cell>
          <cell r="H5710"/>
          <cell r="I5710"/>
          <cell r="J5710"/>
        </row>
        <row r="5711">
          <cell r="C5711" t="str">
            <v>CILINDRO DE ENSAMBLE - EQUIPO DE GRABACION</v>
          </cell>
          <cell r="D5711" t="str">
            <v>29301001-0199</v>
          </cell>
          <cell r="E5711" t="str">
            <v>Pieza</v>
          </cell>
          <cell r="F5711" t="str">
            <v>29301</v>
          </cell>
          <cell r="G5711" t="str">
            <v>11510</v>
          </cell>
          <cell r="H5711"/>
          <cell r="I5711"/>
          <cell r="J5711"/>
        </row>
        <row r="5712">
          <cell r="C5712" t="str">
            <v>MOTOR RIEL PARA BETACAM - EQUIPO DE GRABACION</v>
          </cell>
          <cell r="D5712" t="str">
            <v>29301001-0200</v>
          </cell>
          <cell r="E5712" t="str">
            <v>Pieza</v>
          </cell>
          <cell r="F5712" t="str">
            <v>29301</v>
          </cell>
          <cell r="G5712" t="str">
            <v>11510</v>
          </cell>
          <cell r="H5712"/>
          <cell r="I5712"/>
          <cell r="J5712"/>
        </row>
        <row r="5713">
          <cell r="C5713" t="str">
            <v>MOTOR TIPO CAPSTAN - EQUIPO DE GRABACION</v>
          </cell>
          <cell r="D5713" t="str">
            <v>29301001-0201</v>
          </cell>
          <cell r="E5713" t="str">
            <v>Pieza</v>
          </cell>
          <cell r="F5713" t="str">
            <v>29301</v>
          </cell>
          <cell r="G5713" t="str">
            <v>11510</v>
          </cell>
          <cell r="H5713"/>
          <cell r="I5713"/>
          <cell r="J5713"/>
        </row>
        <row r="5714">
          <cell r="C5714" t="str">
            <v>POTENCIOMETRO VARIABLE PARA EQUIPO DE GRABACION</v>
          </cell>
          <cell r="D5714" t="str">
            <v>29301001-0202</v>
          </cell>
          <cell r="E5714" t="str">
            <v>Pieza</v>
          </cell>
          <cell r="F5714" t="str">
            <v>29301</v>
          </cell>
          <cell r="G5714" t="str">
            <v>11510</v>
          </cell>
          <cell r="H5714"/>
          <cell r="I5714"/>
          <cell r="J5714"/>
        </row>
        <row r="5715">
          <cell r="C5715" t="str">
            <v>RESORTE DE TENSION - EQUIPO DE GRABACION</v>
          </cell>
          <cell r="D5715" t="str">
            <v>29301001-0203</v>
          </cell>
          <cell r="E5715" t="str">
            <v>Pieza</v>
          </cell>
          <cell r="F5715" t="str">
            <v>29301</v>
          </cell>
          <cell r="G5715" t="str">
            <v>11510</v>
          </cell>
          <cell r="H5715"/>
          <cell r="I5715"/>
          <cell r="J5715"/>
        </row>
        <row r="5716">
          <cell r="C5716" t="str">
            <v>GUIA PARA PASO DE CINTA - EQUIPO DE GRABACION</v>
          </cell>
          <cell r="D5716" t="str">
            <v>29301001-0204</v>
          </cell>
          <cell r="E5716" t="str">
            <v>Pieza</v>
          </cell>
          <cell r="F5716" t="str">
            <v>29301</v>
          </cell>
          <cell r="G5716" t="str">
            <v>11510</v>
          </cell>
          <cell r="H5716"/>
          <cell r="I5716"/>
          <cell r="J5716"/>
        </row>
        <row r="5717">
          <cell r="C5717" t="str">
            <v>TAMBOR PARA CABEZA DBH - EQUIPO DE GRABACION</v>
          </cell>
          <cell r="D5717" t="str">
            <v>29301001-0205</v>
          </cell>
          <cell r="E5717" t="str">
            <v>Pieza</v>
          </cell>
          <cell r="F5717" t="str">
            <v>29301</v>
          </cell>
          <cell r="G5717" t="str">
            <v>11510</v>
          </cell>
          <cell r="H5717"/>
          <cell r="I5717"/>
          <cell r="J5717"/>
        </row>
        <row r="5718">
          <cell r="C5718" t="str">
            <v>TAMBOR SUPERIOR PARA BETACAM - EQUIPO DE GRABACION</v>
          </cell>
          <cell r="D5718" t="str">
            <v>29301001-0206</v>
          </cell>
          <cell r="E5718" t="str">
            <v>Pieza</v>
          </cell>
          <cell r="F5718" t="str">
            <v>29301</v>
          </cell>
          <cell r="G5718" t="str">
            <v>11510</v>
          </cell>
          <cell r="H5718"/>
          <cell r="I5718"/>
          <cell r="J5718"/>
        </row>
        <row r="5719">
          <cell r="C5719" t="str">
            <v>UNIDAD DE FRENO EN S - EQUIPO DE GRABACION</v>
          </cell>
          <cell r="D5719" t="str">
            <v>29301001-0207</v>
          </cell>
          <cell r="E5719" t="str">
            <v>Pieza</v>
          </cell>
          <cell r="F5719" t="str">
            <v>29301</v>
          </cell>
          <cell r="G5719" t="str">
            <v>11510</v>
          </cell>
          <cell r="H5719"/>
          <cell r="I5719"/>
          <cell r="J5719"/>
        </row>
        <row r="5720">
          <cell r="C5720" t="str">
            <v>UNIDAD DE FRENO EN T - EQUIPO DE GRABACION</v>
          </cell>
          <cell r="D5720" t="str">
            <v>29301001-0208</v>
          </cell>
          <cell r="E5720" t="str">
            <v>Pieza</v>
          </cell>
          <cell r="F5720" t="str">
            <v>29301</v>
          </cell>
          <cell r="G5720" t="str">
            <v>11510</v>
          </cell>
          <cell r="H5720"/>
          <cell r="I5720"/>
          <cell r="J5720"/>
        </row>
        <row r="5721">
          <cell r="C5721" t="str">
            <v>VENTILADOR DE MESA - GASTO</v>
          </cell>
          <cell r="D5721" t="str">
            <v>29301001-0209</v>
          </cell>
          <cell r="E5721" t="str">
            <v>Pieza</v>
          </cell>
          <cell r="F5721" t="str">
            <v>29301</v>
          </cell>
          <cell r="G5721" t="str">
            <v>11510</v>
          </cell>
          <cell r="H5721"/>
          <cell r="I5721"/>
          <cell r="J5721"/>
        </row>
        <row r="5722">
          <cell r="C5722" t="str">
            <v>BASE PARA SOMBRILLA</v>
          </cell>
          <cell r="D5722" t="str">
            <v>29301001-0210</v>
          </cell>
          <cell r="E5722" t="str">
            <v>Pieza</v>
          </cell>
          <cell r="F5722" t="str">
            <v>29301</v>
          </cell>
          <cell r="G5722" t="str">
            <v>11510</v>
          </cell>
          <cell r="H5722"/>
          <cell r="I5722"/>
          <cell r="J5722"/>
        </row>
        <row r="5723">
          <cell r="C5723" t="str">
            <v>MESA PERIQUERA</v>
          </cell>
          <cell r="D5723" t="str">
            <v>29301001-0211</v>
          </cell>
          <cell r="E5723" t="str">
            <v>Pieza</v>
          </cell>
          <cell r="F5723" t="str">
            <v>29301</v>
          </cell>
          <cell r="G5723" t="str">
            <v>11510</v>
          </cell>
          <cell r="H5723"/>
          <cell r="I5723"/>
          <cell r="J5723"/>
        </row>
        <row r="5724">
          <cell r="C5724" t="str">
            <v>SOLERA DE 1” CAL. 1/8"</v>
          </cell>
          <cell r="D5724" t="str">
            <v>29301001-0212</v>
          </cell>
          <cell r="E5724" t="str">
            <v>Pieza</v>
          </cell>
          <cell r="F5724" t="str">
            <v>29301</v>
          </cell>
          <cell r="G5724" t="str">
            <v>11510</v>
          </cell>
          <cell r="H5724"/>
          <cell r="I5724"/>
          <cell r="J5724"/>
        </row>
        <row r="5725">
          <cell r="C5725" t="str">
            <v>CREDENZA (GASTO)</v>
          </cell>
          <cell r="D5725" t="str">
            <v>29301001-0213</v>
          </cell>
          <cell r="E5725" t="str">
            <v>Pieza</v>
          </cell>
          <cell r="F5725" t="str">
            <v>29301</v>
          </cell>
          <cell r="G5725" t="str">
            <v>11510</v>
          </cell>
          <cell r="H5725"/>
          <cell r="I5725"/>
          <cell r="J5725"/>
        </row>
        <row r="5726">
          <cell r="C5726" t="str">
            <v>CAJONERA DE 2 GAVETAS (GASTO)</v>
          </cell>
          <cell r="D5726" t="str">
            <v>29301001-0214</v>
          </cell>
          <cell r="E5726" t="str">
            <v>Pieza</v>
          </cell>
          <cell r="F5726" t="str">
            <v>29301</v>
          </cell>
          <cell r="G5726" t="str">
            <v>11510</v>
          </cell>
          <cell r="H5726"/>
          <cell r="I5726"/>
          <cell r="J5726"/>
        </row>
        <row r="5727">
          <cell r="C5727" t="str">
            <v>ACCESORIO PARA PUERTA DE LIBRERO (GASTO)</v>
          </cell>
          <cell r="D5727" t="str">
            <v>29301001-0215</v>
          </cell>
          <cell r="E5727" t="str">
            <v>Pieza</v>
          </cell>
          <cell r="F5727" t="str">
            <v>29301</v>
          </cell>
          <cell r="G5727" t="str">
            <v>11510</v>
          </cell>
          <cell r="H5727"/>
          <cell r="I5727"/>
          <cell r="J5727"/>
        </row>
        <row r="5728">
          <cell r="C5728" t="str">
            <v>ESCUADRA PARA ANAQUEL</v>
          </cell>
          <cell r="D5728" t="str">
            <v>29301001-0216</v>
          </cell>
          <cell r="E5728" t="str">
            <v>Pieza</v>
          </cell>
          <cell r="F5728" t="str">
            <v>29301</v>
          </cell>
          <cell r="G5728" t="str">
            <v>11510</v>
          </cell>
          <cell r="H5728"/>
          <cell r="I5728"/>
          <cell r="J5728"/>
        </row>
        <row r="5729">
          <cell r="C5729" t="str">
            <v>MINI SPLIT - GASTO</v>
          </cell>
          <cell r="D5729" t="str">
            <v>29301001-0217</v>
          </cell>
          <cell r="E5729" t="str">
            <v>Pieza</v>
          </cell>
          <cell r="F5729" t="str">
            <v>29301</v>
          </cell>
          <cell r="G5729" t="str">
            <v>11510</v>
          </cell>
          <cell r="H5729"/>
          <cell r="I5729"/>
          <cell r="J5729"/>
        </row>
        <row r="5730">
          <cell r="C5730" t="str">
            <v>REFRIGERADOR - GASTO</v>
          </cell>
          <cell r="D5730" t="str">
            <v>29301001-0218</v>
          </cell>
          <cell r="E5730" t="str">
            <v>Pieza</v>
          </cell>
          <cell r="F5730" t="str">
            <v>29301</v>
          </cell>
          <cell r="G5730" t="str">
            <v>11510</v>
          </cell>
          <cell r="H5730"/>
          <cell r="I5730"/>
          <cell r="J5730"/>
        </row>
        <row r="5731">
          <cell r="C5731" t="str">
            <v>DEMOSTAND</v>
          </cell>
          <cell r="D5731" t="str">
            <v>29301001-0219</v>
          </cell>
          <cell r="E5731" t="str">
            <v>Pieza</v>
          </cell>
          <cell r="F5731" t="str">
            <v>29301</v>
          </cell>
          <cell r="G5731" t="str">
            <v>11510</v>
          </cell>
          <cell r="H5731"/>
          <cell r="I5731"/>
          <cell r="J5731"/>
        </row>
        <row r="5732">
          <cell r="C5732" t="str">
            <v>MAMPARA</v>
          </cell>
          <cell r="D5732" t="str">
            <v>29301001-0220</v>
          </cell>
          <cell r="E5732" t="str">
            <v>Pieza</v>
          </cell>
          <cell r="F5732" t="str">
            <v>29301</v>
          </cell>
          <cell r="G5732" t="str">
            <v>11510</v>
          </cell>
          <cell r="H5732"/>
          <cell r="I5732"/>
          <cell r="J5732"/>
        </row>
        <row r="5733">
          <cell r="C5733" t="str">
            <v>MINI SPLIT 12000 BTU</v>
          </cell>
          <cell r="D5733" t="str">
            <v>29301001-0221</v>
          </cell>
          <cell r="E5733" t="str">
            <v>Pieza</v>
          </cell>
          <cell r="F5733" t="str">
            <v>29301</v>
          </cell>
          <cell r="G5733" t="str">
            <v>11510</v>
          </cell>
          <cell r="H5733"/>
          <cell r="I5733"/>
          <cell r="J5733"/>
        </row>
        <row r="5734">
          <cell r="C5734" t="str">
            <v>AIRE ACONDICIONADO DE 12000 BTUS (1 TONELADA) - GASTO</v>
          </cell>
          <cell r="D5734" t="str">
            <v>29301001-0222</v>
          </cell>
          <cell r="E5734" t="str">
            <v>Pieza</v>
          </cell>
          <cell r="F5734" t="str">
            <v>29301</v>
          </cell>
          <cell r="G5734" t="str">
            <v>11510</v>
          </cell>
          <cell r="H5734"/>
          <cell r="I5734"/>
          <cell r="J5734"/>
        </row>
        <row r="5735">
          <cell r="C5735" t="str">
            <v>CHAROLA PARA COPIADORA</v>
          </cell>
          <cell r="D5735" t="str">
            <v>29301001-0223</v>
          </cell>
          <cell r="E5735" t="str">
            <v>Pieza</v>
          </cell>
          <cell r="F5735" t="str">
            <v>29301</v>
          </cell>
          <cell r="G5735" t="str">
            <v>11510</v>
          </cell>
          <cell r="H5735"/>
          <cell r="I5735"/>
          <cell r="J5735"/>
        </row>
        <row r="5736">
          <cell r="C5736" t="str">
            <v>ESTACION DE TRABAJO - GASTO</v>
          </cell>
          <cell r="D5736" t="str">
            <v>29301001-0224</v>
          </cell>
          <cell r="E5736" t="str">
            <v>Pieza</v>
          </cell>
          <cell r="F5736" t="str">
            <v>29301</v>
          </cell>
          <cell r="G5736" t="str">
            <v>11510</v>
          </cell>
          <cell r="H5736"/>
          <cell r="I5736"/>
          <cell r="J5736"/>
        </row>
        <row r="5737">
          <cell r="C5737" t="str">
            <v>POSTE RANURADO PARA ENTREPAÑOS</v>
          </cell>
          <cell r="D5737" t="str">
            <v>29301001-0225</v>
          </cell>
          <cell r="E5737" t="str">
            <v>Pieza</v>
          </cell>
          <cell r="F5737" t="str">
            <v>29301</v>
          </cell>
          <cell r="G5737" t="str">
            <v>11510</v>
          </cell>
          <cell r="H5737"/>
          <cell r="I5737"/>
          <cell r="J5737"/>
        </row>
        <row r="5738">
          <cell r="C5738" t="str">
            <v>BUZON DE QUEJAS Y SUGERENCIAS - GASTO</v>
          </cell>
          <cell r="D5738" t="str">
            <v>29301001-0226</v>
          </cell>
          <cell r="E5738" t="str">
            <v>Pieza</v>
          </cell>
          <cell r="F5738" t="str">
            <v>29301</v>
          </cell>
          <cell r="G5738" t="str">
            <v>11510</v>
          </cell>
          <cell r="H5738"/>
          <cell r="I5738"/>
          <cell r="J5738"/>
        </row>
        <row r="5739">
          <cell r="C5739" t="str">
            <v>COMEDOR</v>
          </cell>
          <cell r="D5739" t="str">
            <v>29301001-0227</v>
          </cell>
          <cell r="E5739" t="str">
            <v>JUEGO</v>
          </cell>
          <cell r="F5739" t="str">
            <v>29301</v>
          </cell>
          <cell r="G5739" t="str">
            <v>11510</v>
          </cell>
          <cell r="H5739"/>
          <cell r="I5739"/>
          <cell r="J5739"/>
        </row>
        <row r="5740">
          <cell r="C5740" t="str">
            <v>VITRINA</v>
          </cell>
          <cell r="D5740" t="str">
            <v>29301001-0228</v>
          </cell>
          <cell r="E5740" t="str">
            <v>Pieza</v>
          </cell>
          <cell r="F5740" t="str">
            <v>29301</v>
          </cell>
          <cell r="G5740" t="str">
            <v>11510</v>
          </cell>
          <cell r="H5740"/>
          <cell r="I5740"/>
          <cell r="J5740"/>
        </row>
        <row r="5741">
          <cell r="C5741" t="str">
            <v>CONJUNTO OPERATIVO - GASTO</v>
          </cell>
          <cell r="D5741" t="str">
            <v>29301001-0229</v>
          </cell>
          <cell r="E5741" t="str">
            <v>Pieza</v>
          </cell>
          <cell r="F5741" t="str">
            <v>29301</v>
          </cell>
          <cell r="G5741" t="str">
            <v>11510</v>
          </cell>
          <cell r="H5741"/>
          <cell r="I5741"/>
          <cell r="J5741"/>
        </row>
        <row r="5742">
          <cell r="C5742" t="str">
            <v>CARRO TERMOPLASTICO PARA VIDEO PROYECTOR</v>
          </cell>
          <cell r="D5742" t="str">
            <v>29301001-0230</v>
          </cell>
          <cell r="E5742" t="str">
            <v>Pieza</v>
          </cell>
          <cell r="F5742" t="str">
            <v>29301</v>
          </cell>
          <cell r="G5742" t="str">
            <v>11510</v>
          </cell>
          <cell r="H5742"/>
          <cell r="I5742"/>
          <cell r="J5742"/>
        </row>
        <row r="5743">
          <cell r="C5743" t="str">
            <v>CONGELADOR - GASTO</v>
          </cell>
          <cell r="D5743" t="str">
            <v>29301001-0231</v>
          </cell>
          <cell r="E5743" t="str">
            <v>Pieza</v>
          </cell>
          <cell r="F5743" t="str">
            <v>29301</v>
          </cell>
          <cell r="G5743" t="str">
            <v>11510</v>
          </cell>
          <cell r="H5743"/>
          <cell r="I5743"/>
          <cell r="J5743"/>
        </row>
        <row r="5744">
          <cell r="C5744" t="str">
            <v>MESA DE EXHIBICION</v>
          </cell>
          <cell r="D5744" t="str">
            <v>29301001-0232</v>
          </cell>
          <cell r="E5744" t="str">
            <v>Pieza</v>
          </cell>
          <cell r="F5744" t="str">
            <v>29301</v>
          </cell>
          <cell r="G5744" t="str">
            <v>11510</v>
          </cell>
          <cell r="H5744"/>
          <cell r="I5744"/>
          <cell r="J5744"/>
        </row>
        <row r="5745">
          <cell r="C5745" t="str">
            <v>CABALLETE AGLOMERADO</v>
          </cell>
          <cell r="D5745" t="str">
            <v>29301001-0233</v>
          </cell>
          <cell r="E5745" t="str">
            <v>Pieza</v>
          </cell>
          <cell r="F5745" t="str">
            <v>29301</v>
          </cell>
          <cell r="G5745" t="str">
            <v>11510</v>
          </cell>
          <cell r="H5745"/>
          <cell r="I5745"/>
          <cell r="J5745"/>
        </row>
        <row r="5746">
          <cell r="C5746" t="str">
            <v>MESA DE ATENCION</v>
          </cell>
          <cell r="D5746" t="str">
            <v>29301001-0234</v>
          </cell>
          <cell r="E5746" t="str">
            <v>Pieza</v>
          </cell>
          <cell r="F5746" t="str">
            <v>29301</v>
          </cell>
          <cell r="G5746" t="str">
            <v>11510</v>
          </cell>
          <cell r="H5746"/>
          <cell r="I5746"/>
          <cell r="J5746"/>
        </row>
        <row r="5747">
          <cell r="C5747" t="str">
            <v>GABINETE PARA PANTALLA</v>
          </cell>
          <cell r="D5747" t="str">
            <v>29301001-0235</v>
          </cell>
          <cell r="E5747" t="str">
            <v>Pieza</v>
          </cell>
          <cell r="F5747" t="str">
            <v>29301</v>
          </cell>
          <cell r="G5747" t="str">
            <v>11510</v>
          </cell>
          <cell r="H5747"/>
          <cell r="I5747"/>
          <cell r="J5747"/>
        </row>
        <row r="5748">
          <cell r="C5748" t="str">
            <v>SILLA MDF</v>
          </cell>
          <cell r="D5748" t="str">
            <v>29301001-0236</v>
          </cell>
          <cell r="E5748" t="str">
            <v>Pieza</v>
          </cell>
          <cell r="F5748" t="str">
            <v>29301</v>
          </cell>
          <cell r="G5748" t="str">
            <v>11510</v>
          </cell>
          <cell r="H5748"/>
          <cell r="I5748"/>
          <cell r="J5748"/>
        </row>
        <row r="5749">
          <cell r="C5749" t="str">
            <v>REPISA DE AGLOMERADO</v>
          </cell>
          <cell r="D5749" t="str">
            <v>29301001-0237</v>
          </cell>
          <cell r="E5749" t="str">
            <v>Pieza</v>
          </cell>
          <cell r="F5749" t="str">
            <v>29301</v>
          </cell>
          <cell r="G5749" t="str">
            <v>11510</v>
          </cell>
          <cell r="H5749"/>
          <cell r="I5749"/>
          <cell r="J5749"/>
        </row>
        <row r="5750">
          <cell r="C5750" t="str">
            <v>CARRO MULTIUSOS</v>
          </cell>
          <cell r="D5750" t="str">
            <v>29301001-0238</v>
          </cell>
          <cell r="E5750" t="str">
            <v>Pieza</v>
          </cell>
          <cell r="F5750" t="str">
            <v>29301</v>
          </cell>
          <cell r="G5750" t="str">
            <v>11510</v>
          </cell>
          <cell r="H5750"/>
          <cell r="I5750"/>
          <cell r="J5750"/>
        </row>
        <row r="5751">
          <cell r="C5751" t="str">
            <v>CARRO DE HERRAMIENTAS</v>
          </cell>
          <cell r="D5751" t="str">
            <v>29301001-0239</v>
          </cell>
          <cell r="E5751" t="str">
            <v>Pieza</v>
          </cell>
          <cell r="F5751" t="str">
            <v>29301</v>
          </cell>
          <cell r="G5751" t="str">
            <v>11510</v>
          </cell>
          <cell r="H5751"/>
          <cell r="I5751"/>
          <cell r="J5751"/>
        </row>
        <row r="5752">
          <cell r="C5752" t="str">
            <v>PANTALLA CON TRIPIE P/VIDEO PROYECTOR</v>
          </cell>
          <cell r="D5752" t="str">
            <v>29301001-0240</v>
          </cell>
          <cell r="E5752" t="str">
            <v>Pieza</v>
          </cell>
          <cell r="F5752" t="str">
            <v>29301</v>
          </cell>
          <cell r="G5752" t="str">
            <v>11510</v>
          </cell>
          <cell r="H5752"/>
          <cell r="I5752"/>
          <cell r="J5752"/>
        </row>
        <row r="5753">
          <cell r="C5753" t="str">
            <v>MODULO DE COMPUTO</v>
          </cell>
          <cell r="D5753" t="str">
            <v>29301001-0241</v>
          </cell>
          <cell r="E5753" t="str">
            <v>Pieza</v>
          </cell>
          <cell r="F5753" t="str">
            <v>29301</v>
          </cell>
          <cell r="G5753" t="str">
            <v>11510</v>
          </cell>
          <cell r="H5753"/>
          <cell r="I5753"/>
          <cell r="J5753"/>
        </row>
        <row r="5754">
          <cell r="C5754" t="str">
            <v>LAVADORA AUTOMATICA</v>
          </cell>
          <cell r="D5754" t="str">
            <v>29301001-0242</v>
          </cell>
          <cell r="E5754" t="str">
            <v>Pieza</v>
          </cell>
          <cell r="F5754" t="str">
            <v>29301</v>
          </cell>
          <cell r="G5754" t="str">
            <v>11510</v>
          </cell>
          <cell r="H5754"/>
          <cell r="I5754"/>
          <cell r="J5754"/>
        </row>
        <row r="5755">
          <cell r="C5755" t="str">
            <v>ARCHIVERO METALICO DE 2 GAVETAS</v>
          </cell>
          <cell r="D5755" t="str">
            <v>29301001-0243</v>
          </cell>
          <cell r="E5755" t="str">
            <v>Pieza</v>
          </cell>
          <cell r="F5755" t="str">
            <v>29301</v>
          </cell>
          <cell r="G5755" t="str">
            <v>11510</v>
          </cell>
          <cell r="H5755"/>
          <cell r="I5755"/>
          <cell r="J5755"/>
        </row>
        <row r="5756">
          <cell r="C5756" t="str">
            <v>TANQUE DE GAS ESTACIONARIO</v>
          </cell>
          <cell r="D5756" t="str">
            <v>29301001-0244</v>
          </cell>
          <cell r="E5756" t="str">
            <v>Pieza</v>
          </cell>
          <cell r="F5756" t="str">
            <v>29301</v>
          </cell>
          <cell r="G5756" t="str">
            <v>11510</v>
          </cell>
          <cell r="H5756"/>
          <cell r="I5756"/>
          <cell r="J5756"/>
        </row>
        <row r="5757">
          <cell r="C5757" t="str">
            <v>BASE P/TROMPETA</v>
          </cell>
          <cell r="D5757" t="str">
            <v>29301001-0245</v>
          </cell>
          <cell r="E5757" t="str">
            <v>Pieza</v>
          </cell>
          <cell r="F5757" t="str">
            <v>29301</v>
          </cell>
          <cell r="G5757" t="str">
            <v>11510</v>
          </cell>
          <cell r="H5757"/>
          <cell r="I5757"/>
          <cell r="J5757"/>
        </row>
        <row r="5758">
          <cell r="C5758" t="str">
            <v>CABLE DUPLEX</v>
          </cell>
          <cell r="D5758" t="str">
            <v>29301001-0246</v>
          </cell>
          <cell r="E5758" t="str">
            <v>METRO</v>
          </cell>
          <cell r="F5758" t="str">
            <v>29301</v>
          </cell>
          <cell r="G5758" t="str">
            <v>11510</v>
          </cell>
          <cell r="H5758"/>
          <cell r="I5758"/>
          <cell r="J5758"/>
        </row>
        <row r="5759">
          <cell r="C5759" t="str">
            <v>SOPORTE PARA EXTINTOR</v>
          </cell>
          <cell r="D5759" t="str">
            <v>29301001-0247</v>
          </cell>
          <cell r="E5759" t="str">
            <v>Pieza</v>
          </cell>
          <cell r="F5759" t="str">
            <v>29301</v>
          </cell>
          <cell r="G5759" t="str">
            <v>11510</v>
          </cell>
          <cell r="H5759"/>
          <cell r="I5759"/>
          <cell r="J5759"/>
        </row>
        <row r="5760">
          <cell r="C5760" t="str">
            <v>VIDEOPROYECTOR 3000 LUM ( GASTO )</v>
          </cell>
          <cell r="D5760" t="str">
            <v>29301001-0248</v>
          </cell>
          <cell r="E5760" t="str">
            <v>Pieza</v>
          </cell>
          <cell r="F5760" t="str">
            <v>29301</v>
          </cell>
          <cell r="G5760" t="str">
            <v>11510</v>
          </cell>
          <cell r="H5760"/>
          <cell r="I5760"/>
          <cell r="J5760"/>
        </row>
        <row r="5761">
          <cell r="C5761" t="str">
            <v>BOTARGA INFLABLE</v>
          </cell>
          <cell r="D5761" t="str">
            <v>29301001-0249</v>
          </cell>
          <cell r="E5761" t="str">
            <v>Pieza</v>
          </cell>
          <cell r="F5761" t="str">
            <v>29301</v>
          </cell>
          <cell r="G5761" t="str">
            <v>11510</v>
          </cell>
          <cell r="H5761"/>
          <cell r="I5761"/>
          <cell r="J5761"/>
        </row>
        <row r="5762">
          <cell r="C5762" t="str">
            <v>CAJA METALICA PORTA LLAVES</v>
          </cell>
          <cell r="D5762" t="str">
            <v>29301001-0250</v>
          </cell>
          <cell r="E5762" t="str">
            <v>Pieza</v>
          </cell>
          <cell r="F5762" t="str">
            <v>29301</v>
          </cell>
          <cell r="G5762" t="str">
            <v>11510</v>
          </cell>
          <cell r="H5762"/>
          <cell r="I5762"/>
          <cell r="J5762"/>
        </row>
        <row r="5763">
          <cell r="C5763" t="str">
            <v>SOLERA DE 2” CAL. 1/8" (TRAMO DE 6 M.)</v>
          </cell>
          <cell r="D5763" t="str">
            <v>29301001-0251</v>
          </cell>
          <cell r="E5763" t="str">
            <v>Pieza</v>
          </cell>
          <cell r="F5763" t="str">
            <v>29301</v>
          </cell>
          <cell r="G5763" t="str">
            <v>11510</v>
          </cell>
          <cell r="H5763"/>
          <cell r="I5763"/>
          <cell r="J5763"/>
        </row>
        <row r="5764">
          <cell r="C5764" t="str">
            <v>SILLA ALTA TIPO CAJERO</v>
          </cell>
          <cell r="D5764" t="str">
            <v>29301001-0252</v>
          </cell>
          <cell r="E5764" t="str">
            <v>Pieza</v>
          </cell>
          <cell r="F5764" t="str">
            <v>29301</v>
          </cell>
          <cell r="G5764" t="str">
            <v>11510</v>
          </cell>
          <cell r="H5764"/>
          <cell r="I5764"/>
          <cell r="J5764"/>
        </row>
        <row r="5765">
          <cell r="C5765" t="str">
            <v>REPRODUCTOR DE MUSICA</v>
          </cell>
          <cell r="D5765" t="str">
            <v>29301001-0253</v>
          </cell>
          <cell r="E5765" t="str">
            <v>Pieza</v>
          </cell>
          <cell r="F5765" t="str">
            <v>29301</v>
          </cell>
          <cell r="G5765" t="str">
            <v>11510</v>
          </cell>
          <cell r="H5765"/>
          <cell r="I5765"/>
          <cell r="J5765"/>
        </row>
        <row r="5766">
          <cell r="C5766" t="str">
            <v>BUTACA TIPO AUDITORIO - GASTO</v>
          </cell>
          <cell r="D5766" t="str">
            <v>29301001-0254</v>
          </cell>
          <cell r="E5766" t="str">
            <v>Pieza</v>
          </cell>
          <cell r="F5766" t="str">
            <v>29301</v>
          </cell>
          <cell r="G5766" t="str">
            <v>11510</v>
          </cell>
          <cell r="H5766"/>
          <cell r="I5766"/>
          <cell r="J5766"/>
        </row>
        <row r="5767">
          <cell r="C5767" t="str">
            <v>DVR SALIDA DE AUDIO VGA, HDMI GRABACION DE 1TB  CAPACIDAD 4 CANALES</v>
          </cell>
          <cell r="D5767" t="str">
            <v>29301001-0255</v>
          </cell>
          <cell r="E5767" t="str">
            <v>Pieza</v>
          </cell>
          <cell r="F5767" t="str">
            <v>29301</v>
          </cell>
          <cell r="G5767" t="str">
            <v>11510</v>
          </cell>
          <cell r="H5767"/>
          <cell r="I5767"/>
          <cell r="J5767"/>
        </row>
        <row r="5768">
          <cell r="C5768" t="str">
            <v>DVR SALIDA DE AUDIO VGA, HDMI GRABACION DE 1TB  CAPACIDAD 16 CANALES</v>
          </cell>
          <cell r="D5768" t="str">
            <v>29301001-0256</v>
          </cell>
          <cell r="E5768" t="str">
            <v>Pieza</v>
          </cell>
          <cell r="F5768" t="str">
            <v>29301</v>
          </cell>
          <cell r="G5768" t="str">
            <v>11510</v>
          </cell>
          <cell r="H5768"/>
          <cell r="I5768"/>
          <cell r="J5768"/>
        </row>
        <row r="5769">
          <cell r="C5769" t="str">
            <v>PODIUM</v>
          </cell>
          <cell r="D5769" t="str">
            <v>29301001-0257</v>
          </cell>
          <cell r="E5769" t="str">
            <v>Pieza</v>
          </cell>
          <cell r="F5769" t="str">
            <v>29301</v>
          </cell>
          <cell r="G5769" t="str">
            <v>11510</v>
          </cell>
          <cell r="H5769"/>
          <cell r="I5769"/>
          <cell r="J5769"/>
        </row>
        <row r="5770">
          <cell r="C5770" t="str">
            <v>ESTABILIZADOR DE CAMARA</v>
          </cell>
          <cell r="D5770" t="str">
            <v>29301001-0258</v>
          </cell>
          <cell r="E5770" t="str">
            <v>Pieza</v>
          </cell>
          <cell r="F5770" t="str">
            <v>29301</v>
          </cell>
          <cell r="G5770" t="str">
            <v>11510</v>
          </cell>
          <cell r="H5770"/>
          <cell r="I5770"/>
          <cell r="J5770"/>
        </row>
        <row r="5771">
          <cell r="C5771" t="str">
            <v>MONITOR DE AUDIO</v>
          </cell>
          <cell r="D5771" t="str">
            <v>29301001-0259</v>
          </cell>
          <cell r="E5771" t="str">
            <v>Pieza</v>
          </cell>
          <cell r="F5771" t="str">
            <v>29301</v>
          </cell>
          <cell r="G5771" t="str">
            <v>11510</v>
          </cell>
          <cell r="H5771"/>
          <cell r="I5771"/>
          <cell r="J5771"/>
        </row>
        <row r="5772">
          <cell r="C5772" t="str">
            <v>CONECTOR 32 A, 3PINA + 1NC 110 VCA 50/60 HZ</v>
          </cell>
          <cell r="D5772" t="str">
            <v>29301001-0260</v>
          </cell>
          <cell r="E5772" t="str">
            <v>Pieza</v>
          </cell>
          <cell r="F5772" t="str">
            <v>29301</v>
          </cell>
          <cell r="G5772" t="str">
            <v>11510</v>
          </cell>
          <cell r="H5772"/>
          <cell r="I5772"/>
          <cell r="J5772"/>
        </row>
        <row r="5773">
          <cell r="C5773" t="str">
            <v>CAJA DE CONTROL PARA MOTOR SUMERGIBLE 3HP, BIFASICO 220V, 1 FASE</v>
          </cell>
          <cell r="D5773" t="str">
            <v>29301001-0261</v>
          </cell>
          <cell r="E5773" t="str">
            <v>Pieza</v>
          </cell>
          <cell r="F5773" t="str">
            <v>29301</v>
          </cell>
          <cell r="G5773" t="str">
            <v>11510</v>
          </cell>
          <cell r="H5773"/>
          <cell r="I5773"/>
          <cell r="J5773"/>
        </row>
        <row r="5774">
          <cell r="C5774" t="str">
            <v>TRIPIE P/GABINETE ACUSTICO</v>
          </cell>
          <cell r="D5774" t="str">
            <v>29301001-0262</v>
          </cell>
          <cell r="E5774" t="str">
            <v>Pieza</v>
          </cell>
          <cell r="F5774" t="str">
            <v>29301</v>
          </cell>
          <cell r="G5774" t="str">
            <v>11510</v>
          </cell>
          <cell r="H5774"/>
          <cell r="I5774"/>
          <cell r="J5774"/>
        </row>
        <row r="5775">
          <cell r="C5775" t="str">
            <v>NICHO PARA BANDERA - GASTO</v>
          </cell>
          <cell r="D5775" t="str">
            <v>29301001-0263</v>
          </cell>
          <cell r="E5775" t="str">
            <v>Pieza</v>
          </cell>
          <cell r="F5775" t="str">
            <v>29301</v>
          </cell>
          <cell r="G5775" t="str">
            <v>11510</v>
          </cell>
          <cell r="H5775"/>
          <cell r="I5775"/>
          <cell r="J5775"/>
        </row>
        <row r="5776">
          <cell r="C5776" t="str">
            <v>HORNO ELECTRICO</v>
          </cell>
          <cell r="D5776" t="str">
            <v>29301001-0264</v>
          </cell>
          <cell r="E5776" t="str">
            <v>Pieza</v>
          </cell>
          <cell r="F5776" t="str">
            <v>29301</v>
          </cell>
          <cell r="G5776" t="str">
            <v>11510</v>
          </cell>
          <cell r="H5776"/>
          <cell r="I5776"/>
          <cell r="J5776"/>
        </row>
        <row r="5777">
          <cell r="C5777" t="str">
            <v>BUFETERA</v>
          </cell>
          <cell r="D5777" t="str">
            <v>29301001-0265</v>
          </cell>
          <cell r="E5777" t="str">
            <v>Pieza</v>
          </cell>
          <cell r="F5777" t="str">
            <v>29301</v>
          </cell>
          <cell r="G5777" t="str">
            <v>11510</v>
          </cell>
          <cell r="H5777"/>
          <cell r="I5777"/>
          <cell r="J5777"/>
        </row>
        <row r="5778">
          <cell r="C5778" t="str">
            <v>SILLA SEMIEJECUTIVA - GASTO</v>
          </cell>
          <cell r="D5778" t="str">
            <v>29301001-0266</v>
          </cell>
          <cell r="E5778" t="str">
            <v>Pieza</v>
          </cell>
          <cell r="F5778" t="str">
            <v>29301</v>
          </cell>
          <cell r="G5778" t="str">
            <v>11510</v>
          </cell>
          <cell r="H5778"/>
          <cell r="I5778"/>
          <cell r="J5778"/>
        </row>
        <row r="5779">
          <cell r="C5779" t="str">
            <v>DESPACHADOR DE BOLETOS TOMA TURNO</v>
          </cell>
          <cell r="D5779" t="str">
            <v>29301001-0267</v>
          </cell>
          <cell r="E5779" t="str">
            <v>Pieza</v>
          </cell>
          <cell r="F5779" t="str">
            <v>29301</v>
          </cell>
          <cell r="G5779" t="str">
            <v>11510</v>
          </cell>
          <cell r="H5779"/>
          <cell r="I5779"/>
          <cell r="J5779"/>
        </row>
        <row r="5780">
          <cell r="C5780" t="str">
            <v>MESA LATERAL</v>
          </cell>
          <cell r="D5780" t="str">
            <v>29301001-0268</v>
          </cell>
          <cell r="E5780" t="str">
            <v>Pieza</v>
          </cell>
          <cell r="F5780" t="str">
            <v>29301</v>
          </cell>
          <cell r="G5780" t="str">
            <v>11510</v>
          </cell>
          <cell r="H5780"/>
          <cell r="I5780"/>
          <cell r="J5780"/>
        </row>
        <row r="5781">
          <cell r="C5781" t="str">
            <v>SISTEMA DE CONTROL DE ACCESO</v>
          </cell>
          <cell r="D5781" t="str">
            <v>29301001-0269</v>
          </cell>
          <cell r="E5781" t="str">
            <v>LOTE</v>
          </cell>
          <cell r="F5781" t="str">
            <v>29301</v>
          </cell>
          <cell r="G5781" t="str">
            <v>11510</v>
          </cell>
          <cell r="H5781"/>
          <cell r="I5781"/>
          <cell r="J5781"/>
        </row>
        <row r="5782">
          <cell r="C5782" t="str">
            <v>DVR DE 16 CANALES</v>
          </cell>
          <cell r="D5782" t="str">
            <v>29301001-0270</v>
          </cell>
          <cell r="E5782" t="str">
            <v>Pieza</v>
          </cell>
          <cell r="F5782" t="str">
            <v>29301</v>
          </cell>
          <cell r="G5782" t="str">
            <v>11510</v>
          </cell>
          <cell r="H5782"/>
          <cell r="I5782"/>
          <cell r="J5782"/>
        </row>
        <row r="5783">
          <cell r="C5783" t="str">
            <v>BASE METALICA P/ROTAFOLIO</v>
          </cell>
          <cell r="D5783" t="str">
            <v>29301001-0271</v>
          </cell>
          <cell r="E5783" t="str">
            <v>Pieza</v>
          </cell>
          <cell r="F5783" t="str">
            <v>29301</v>
          </cell>
          <cell r="G5783" t="str">
            <v>11510</v>
          </cell>
          <cell r="H5783"/>
          <cell r="I5783"/>
          <cell r="J5783"/>
        </row>
        <row r="5784">
          <cell r="C5784" t="str">
            <v>DIVISION P/ARCHIVO DE METAL</v>
          </cell>
          <cell r="D5784" t="str">
            <v>29301001-0272</v>
          </cell>
          <cell r="E5784" t="str">
            <v>Pieza</v>
          </cell>
          <cell r="F5784" t="str">
            <v>29301</v>
          </cell>
          <cell r="G5784" t="str">
            <v>11510</v>
          </cell>
          <cell r="H5784"/>
          <cell r="I5784"/>
          <cell r="J5784"/>
        </row>
        <row r="5785">
          <cell r="C5785" t="str">
            <v>IMPRESORA TERMICA</v>
          </cell>
          <cell r="D5785" t="str">
            <v>29301001-0273</v>
          </cell>
          <cell r="E5785" t="str">
            <v>Pieza</v>
          </cell>
          <cell r="F5785" t="str">
            <v>29301</v>
          </cell>
          <cell r="G5785" t="str">
            <v>11510</v>
          </cell>
          <cell r="H5785"/>
          <cell r="I5785"/>
          <cell r="J5785"/>
        </row>
        <row r="5786">
          <cell r="C5786" t="str">
            <v>TRIPIE PORTA BANNER</v>
          </cell>
          <cell r="D5786" t="str">
            <v>29301001-0274</v>
          </cell>
          <cell r="E5786" t="str">
            <v>Pieza</v>
          </cell>
          <cell r="F5786" t="str">
            <v>29301</v>
          </cell>
          <cell r="G5786" t="str">
            <v>11510</v>
          </cell>
          <cell r="H5786"/>
          <cell r="I5786"/>
          <cell r="J5786"/>
        </row>
        <row r="5787">
          <cell r="C5787" t="str">
            <v>RELOJ CHECADOR DE HUELLA DIGITAL</v>
          </cell>
          <cell r="D5787" t="str">
            <v>29301001-0275</v>
          </cell>
          <cell r="E5787" t="str">
            <v>Pieza</v>
          </cell>
          <cell r="F5787" t="str">
            <v>29301</v>
          </cell>
          <cell r="G5787" t="str">
            <v>11510</v>
          </cell>
          <cell r="H5787"/>
          <cell r="I5787"/>
          <cell r="J5787"/>
        </row>
        <row r="5788">
          <cell r="C5788" t="str">
            <v>MESA DE COMEDOR</v>
          </cell>
          <cell r="D5788" t="str">
            <v>29301001-0276</v>
          </cell>
          <cell r="E5788" t="str">
            <v>Pieza</v>
          </cell>
          <cell r="F5788" t="str">
            <v>29301</v>
          </cell>
          <cell r="G5788" t="str">
            <v>11510</v>
          </cell>
          <cell r="H5788"/>
          <cell r="I5788"/>
          <cell r="J5788"/>
        </row>
        <row r="5789">
          <cell r="C5789" t="str">
            <v>BOCINA CON MODULO DE VOZ SISTEMA DE TURNO</v>
          </cell>
          <cell r="D5789" t="str">
            <v>29301001-0277</v>
          </cell>
          <cell r="E5789" t="str">
            <v>Pieza</v>
          </cell>
          <cell r="F5789" t="str">
            <v>29301</v>
          </cell>
          <cell r="G5789" t="str">
            <v>11510</v>
          </cell>
          <cell r="H5789"/>
          <cell r="I5789"/>
          <cell r="J5789"/>
        </row>
        <row r="5790">
          <cell r="C5790" t="str">
            <v>BARRA PLEGABLE P/COCINA</v>
          </cell>
          <cell r="D5790" t="str">
            <v>29301001-0278</v>
          </cell>
          <cell r="E5790" t="str">
            <v>Pieza</v>
          </cell>
          <cell r="F5790" t="str">
            <v>29301</v>
          </cell>
          <cell r="G5790" t="str">
            <v>11510</v>
          </cell>
          <cell r="H5790"/>
          <cell r="I5790"/>
          <cell r="J5790"/>
        </row>
        <row r="5791">
          <cell r="C5791" t="str">
            <v>MESA TIPO CAJON</v>
          </cell>
          <cell r="D5791" t="str">
            <v>29301001-0279</v>
          </cell>
          <cell r="E5791" t="str">
            <v>Pieza</v>
          </cell>
          <cell r="F5791" t="str">
            <v>29301</v>
          </cell>
          <cell r="G5791" t="str">
            <v>11510</v>
          </cell>
          <cell r="H5791"/>
          <cell r="I5791"/>
          <cell r="J5791"/>
        </row>
        <row r="5792">
          <cell r="C5792" t="str">
            <v>BOCINA</v>
          </cell>
          <cell r="D5792" t="str">
            <v>29301001-0280</v>
          </cell>
          <cell r="E5792" t="str">
            <v>Pieza</v>
          </cell>
          <cell r="F5792" t="str">
            <v>29301</v>
          </cell>
          <cell r="G5792" t="str">
            <v>11510</v>
          </cell>
          <cell r="H5792"/>
          <cell r="I5792"/>
          <cell r="J5792"/>
        </row>
        <row r="5793">
          <cell r="C5793" t="str">
            <v>BOTONERA PARA ASIGNACION DE TURNO CON CABLE PARA BOTONERAS</v>
          </cell>
          <cell r="D5793" t="str">
            <v>29301001-0281</v>
          </cell>
          <cell r="E5793" t="str">
            <v>Pieza</v>
          </cell>
          <cell r="F5793" t="str">
            <v>29301</v>
          </cell>
          <cell r="G5793" t="str">
            <v>11510</v>
          </cell>
          <cell r="H5793"/>
          <cell r="I5793"/>
          <cell r="J5793"/>
        </row>
        <row r="5794">
          <cell r="C5794" t="str">
            <v>LIMPIADORA DE CRISTAL WV PLUS DE KARCHER</v>
          </cell>
          <cell r="D5794" t="str">
            <v>29301001-0282</v>
          </cell>
          <cell r="E5794" t="str">
            <v>Pieza</v>
          </cell>
          <cell r="F5794" t="str">
            <v>29301</v>
          </cell>
          <cell r="G5794" t="str">
            <v>11510</v>
          </cell>
          <cell r="H5794"/>
          <cell r="I5794"/>
          <cell r="J5794"/>
        </row>
        <row r="5795">
          <cell r="C5795" t="str">
            <v>SET DE MANGO TELESCOPICO P/LIMPIAR VENTANAS</v>
          </cell>
          <cell r="D5795" t="str">
            <v>29301001-0283</v>
          </cell>
          <cell r="E5795" t="str">
            <v>Pieza</v>
          </cell>
          <cell r="F5795" t="str">
            <v>29301</v>
          </cell>
          <cell r="G5795" t="str">
            <v>11510</v>
          </cell>
          <cell r="H5795"/>
          <cell r="I5795"/>
          <cell r="J5795"/>
        </row>
        <row r="5796">
          <cell r="C5796" t="str">
            <v>EXTRACTOR DE AIRE</v>
          </cell>
          <cell r="D5796" t="str">
            <v>29301001-0284</v>
          </cell>
          <cell r="E5796" t="str">
            <v>Pieza</v>
          </cell>
          <cell r="F5796" t="str">
            <v>29301</v>
          </cell>
          <cell r="G5796" t="str">
            <v>11510</v>
          </cell>
          <cell r="H5796"/>
          <cell r="I5796"/>
          <cell r="J5796"/>
        </row>
        <row r="5797">
          <cell r="C5797" t="str">
            <v>GABINETE ALTO C/5 ENTREPAÑOS - GASTO</v>
          </cell>
          <cell r="D5797" t="str">
            <v>29301001-0285</v>
          </cell>
          <cell r="E5797" t="str">
            <v>JUEGO</v>
          </cell>
          <cell r="F5797" t="str">
            <v>29301</v>
          </cell>
          <cell r="G5797" t="str">
            <v>11510</v>
          </cell>
          <cell r="H5797"/>
          <cell r="I5797"/>
          <cell r="J5797"/>
        </row>
        <row r="5798">
          <cell r="C5798" t="str">
            <v>GABINETE P/MONTAJE DE SWITCH</v>
          </cell>
          <cell r="D5798" t="str">
            <v>29301001-0286</v>
          </cell>
          <cell r="E5798" t="str">
            <v>Pieza</v>
          </cell>
          <cell r="F5798" t="str">
            <v>29301</v>
          </cell>
          <cell r="G5798" t="str">
            <v>11510</v>
          </cell>
          <cell r="H5798"/>
          <cell r="I5798"/>
          <cell r="J5798"/>
        </row>
        <row r="5799">
          <cell r="C5799" t="str">
            <v>SOPORTE DE ACERO P/LECTORES DE RECONOCIMIENTO FACIAL</v>
          </cell>
          <cell r="D5799" t="str">
            <v>29301001-0287</v>
          </cell>
          <cell r="E5799" t="str">
            <v>Pieza</v>
          </cell>
          <cell r="F5799" t="str">
            <v>29301</v>
          </cell>
          <cell r="G5799" t="str">
            <v>11510</v>
          </cell>
          <cell r="H5799"/>
          <cell r="I5799"/>
          <cell r="J5799"/>
        </row>
        <row r="5800">
          <cell r="C5800" t="str">
            <v>CAMARA IP T/DOMO, 8 MEGAPIXELES P/CCTV, WDR REAL, LENTE DE 2.8 MM, ANGULO DE VISION 105 °</v>
          </cell>
          <cell r="D5800" t="str">
            <v>29301001-0288</v>
          </cell>
          <cell r="E5800" t="str">
            <v>Pieza</v>
          </cell>
          <cell r="F5800" t="str">
            <v>29301</v>
          </cell>
          <cell r="G5800" t="str">
            <v>11510</v>
          </cell>
          <cell r="H5800"/>
          <cell r="I5800"/>
          <cell r="J5800"/>
        </row>
        <row r="5801">
          <cell r="C5801" t="str">
            <v>SILLON SECRETARIAL DE RESPALDO MEDIO</v>
          </cell>
          <cell r="D5801" t="str">
            <v>29301001-0289</v>
          </cell>
          <cell r="E5801" t="str">
            <v>Pieza</v>
          </cell>
          <cell r="F5801" t="str">
            <v>29301</v>
          </cell>
          <cell r="G5801" t="str">
            <v>11510</v>
          </cell>
          <cell r="H5801"/>
          <cell r="I5801"/>
          <cell r="J5801"/>
        </row>
        <row r="5802">
          <cell r="C5802" t="str">
            <v>CABEZAL P/TRIPIE</v>
          </cell>
          <cell r="D5802" t="str">
            <v>29301001-0290</v>
          </cell>
          <cell r="E5802" t="str">
            <v>Pieza</v>
          </cell>
          <cell r="F5802" t="str">
            <v>29301</v>
          </cell>
          <cell r="G5802" t="str">
            <v>11510</v>
          </cell>
          <cell r="H5802"/>
          <cell r="I5802"/>
          <cell r="J5802"/>
        </row>
        <row r="5803">
          <cell r="C5803" t="str">
            <v>TANQUE DE GAS PROPANO</v>
          </cell>
          <cell r="D5803" t="str">
            <v>29301001-0291</v>
          </cell>
          <cell r="E5803" t="str">
            <v>Pieza</v>
          </cell>
          <cell r="F5803" t="str">
            <v>29301</v>
          </cell>
          <cell r="G5803" t="str">
            <v>11510</v>
          </cell>
          <cell r="H5803"/>
          <cell r="I5803"/>
          <cell r="J5803"/>
        </row>
        <row r="5804">
          <cell r="C5804" t="str">
            <v>PALETA ABATIBLE P/SILLAS</v>
          </cell>
          <cell r="D5804" t="str">
            <v>29301001-0292</v>
          </cell>
          <cell r="E5804" t="str">
            <v>Pieza</v>
          </cell>
          <cell r="F5804" t="str">
            <v>29301</v>
          </cell>
          <cell r="G5804" t="str">
            <v>11510</v>
          </cell>
          <cell r="H5804"/>
          <cell r="I5804"/>
          <cell r="J5804"/>
        </row>
        <row r="5805">
          <cell r="C5805" t="str">
            <v>CAJA P/RESGUARDO DE CREDENCIALES</v>
          </cell>
          <cell r="D5805" t="str">
            <v>29301001-0293</v>
          </cell>
          <cell r="E5805" t="str">
            <v>Pieza</v>
          </cell>
          <cell r="F5805" t="str">
            <v>29301</v>
          </cell>
          <cell r="G5805" t="str">
            <v>11510</v>
          </cell>
          <cell r="H5805"/>
          <cell r="I5805"/>
          <cell r="J5805"/>
        </row>
        <row r="5806">
          <cell r="C5806" t="str">
            <v>CAJA TRANSPORTADORA EQUIPO DE COMPUTO</v>
          </cell>
          <cell r="D5806" t="str">
            <v>29301001-0294</v>
          </cell>
          <cell r="E5806" t="str">
            <v>Pieza</v>
          </cell>
          <cell r="F5806" t="str">
            <v>29301</v>
          </cell>
          <cell r="G5806" t="str">
            <v>11510</v>
          </cell>
          <cell r="H5806"/>
          <cell r="I5806"/>
          <cell r="J5806"/>
        </row>
        <row r="5807">
          <cell r="C5807" t="str">
            <v>CAJA TRANSPORTADORA EQUIPO DE ELECTRONICO</v>
          </cell>
          <cell r="D5807" t="str">
            <v>29301001-0295</v>
          </cell>
          <cell r="E5807" t="str">
            <v>KIT</v>
          </cell>
          <cell r="F5807" t="str">
            <v>29301</v>
          </cell>
          <cell r="G5807" t="str">
            <v>11510</v>
          </cell>
          <cell r="H5807"/>
          <cell r="I5807"/>
          <cell r="J5807"/>
        </row>
        <row r="5808">
          <cell r="C5808" t="str">
            <v>TROMPETA SONORA</v>
          </cell>
          <cell r="D5808" t="str">
            <v>29301001-0296</v>
          </cell>
          <cell r="E5808" t="str">
            <v>Pieza</v>
          </cell>
          <cell r="F5808" t="str">
            <v>29301</v>
          </cell>
          <cell r="G5808" t="str">
            <v>11510</v>
          </cell>
          <cell r="H5808"/>
          <cell r="I5808"/>
          <cell r="J5808"/>
        </row>
        <row r="5809">
          <cell r="C5809" t="str">
            <v>BANNER TIPO ROLL UP</v>
          </cell>
          <cell r="D5809" t="str">
            <v>29301001-0297</v>
          </cell>
          <cell r="E5809" t="str">
            <v>Pieza</v>
          </cell>
          <cell r="F5809" t="str">
            <v>29301</v>
          </cell>
          <cell r="G5809" t="str">
            <v>11510</v>
          </cell>
          <cell r="H5809"/>
          <cell r="I5809"/>
          <cell r="J5809"/>
        </row>
        <row r="5810">
          <cell r="C5810" t="str">
            <v>VITRINA DE CORCHO P/DOCUMENTOS TIPO ESTRADO</v>
          </cell>
          <cell r="D5810" t="str">
            <v>29301001-0298</v>
          </cell>
          <cell r="E5810" t="str">
            <v>Pieza</v>
          </cell>
          <cell r="F5810" t="str">
            <v>29301</v>
          </cell>
          <cell r="G5810" t="str">
            <v>11510</v>
          </cell>
          <cell r="H5810"/>
          <cell r="I5810"/>
          <cell r="J5810"/>
        </row>
        <row r="5811">
          <cell r="C5811" t="str">
            <v>SOFA  3 PLAZAS - GASTO</v>
          </cell>
          <cell r="D5811" t="str">
            <v>29301001-0299</v>
          </cell>
          <cell r="E5811" t="str">
            <v>Pieza</v>
          </cell>
          <cell r="F5811" t="str">
            <v>29301</v>
          </cell>
          <cell r="G5811" t="str">
            <v>11510</v>
          </cell>
          <cell r="H5811"/>
          <cell r="I5811"/>
          <cell r="J5811"/>
        </row>
        <row r="5812">
          <cell r="C5812" t="str">
            <v>TRIPIE RETRACTIL P/TERMOMETRO</v>
          </cell>
          <cell r="D5812" t="str">
            <v>29301001-0300</v>
          </cell>
          <cell r="E5812" t="str">
            <v>Pieza</v>
          </cell>
          <cell r="F5812" t="str">
            <v>29301</v>
          </cell>
          <cell r="G5812" t="str">
            <v>11510</v>
          </cell>
          <cell r="H5812"/>
          <cell r="I5812"/>
          <cell r="J5812"/>
        </row>
        <row r="5813">
          <cell r="C5813" t="str">
            <v>PURIFICADOR DE AIRE</v>
          </cell>
          <cell r="D5813" t="str">
            <v>29301001-0301</v>
          </cell>
          <cell r="E5813" t="str">
            <v>Pieza</v>
          </cell>
          <cell r="F5813" t="str">
            <v>29301</v>
          </cell>
          <cell r="G5813" t="str">
            <v>11510</v>
          </cell>
          <cell r="H5813"/>
          <cell r="I5813"/>
          <cell r="J5813"/>
        </row>
        <row r="5814">
          <cell r="C5814" t="str">
            <v>EQUIPO DE DESINFECCION DE HUMO</v>
          </cell>
          <cell r="D5814" t="str">
            <v>29301001-0302</v>
          </cell>
          <cell r="E5814" t="str">
            <v>Pieza</v>
          </cell>
          <cell r="F5814" t="str">
            <v>29301</v>
          </cell>
          <cell r="G5814" t="str">
            <v>11510</v>
          </cell>
          <cell r="H5814"/>
          <cell r="I5814"/>
          <cell r="J5814"/>
        </row>
        <row r="5815">
          <cell r="C5815" t="str">
            <v>ALTAVOZ PARA SONIDO DISTRIBUIDO</v>
          </cell>
          <cell r="D5815" t="str">
            <v>29301001-0303</v>
          </cell>
          <cell r="E5815" t="str">
            <v>Pieza</v>
          </cell>
          <cell r="F5815" t="str">
            <v>29301</v>
          </cell>
          <cell r="G5815" t="str">
            <v>11510</v>
          </cell>
          <cell r="H5815"/>
          <cell r="I5815"/>
          <cell r="J5815"/>
        </row>
        <row r="5816">
          <cell r="C5816" t="str">
            <v>BAFLE</v>
          </cell>
          <cell r="D5816" t="str">
            <v>29301001-0304</v>
          </cell>
          <cell r="E5816" t="str">
            <v>Pieza</v>
          </cell>
          <cell r="F5816" t="str">
            <v>29301</v>
          </cell>
          <cell r="G5816" t="str">
            <v>11510</v>
          </cell>
          <cell r="H5816"/>
          <cell r="I5816"/>
          <cell r="J5816"/>
        </row>
        <row r="5817">
          <cell r="C5817" t="str">
            <v>RESPALDO PARA TOMA DE FOTOGRAFIA</v>
          </cell>
          <cell r="D5817" t="str">
            <v>29301001-0305</v>
          </cell>
          <cell r="E5817" t="str">
            <v>Pieza</v>
          </cell>
          <cell r="F5817" t="str">
            <v>29301</v>
          </cell>
          <cell r="G5817" t="str">
            <v>11510</v>
          </cell>
          <cell r="H5817"/>
          <cell r="I5817"/>
          <cell r="J5817"/>
        </row>
        <row r="5818">
          <cell r="C5818" t="str">
            <v>TIENDA P/CAMPAÑA - GASTO</v>
          </cell>
          <cell r="D5818" t="str">
            <v>29301001-0306</v>
          </cell>
          <cell r="E5818" t="str">
            <v>Pieza</v>
          </cell>
          <cell r="F5818" t="str">
            <v>29301</v>
          </cell>
          <cell r="G5818" t="str">
            <v>11510</v>
          </cell>
          <cell r="H5818"/>
          <cell r="I5818"/>
          <cell r="J5818"/>
        </row>
        <row r="5819">
          <cell r="C5819" t="str">
            <v>MICROSCOPIO DIGITAL PORTATIL DE ESCRITORIO LCD</v>
          </cell>
          <cell r="D5819" t="str">
            <v>29301001-0307</v>
          </cell>
          <cell r="E5819" t="str">
            <v>Pieza</v>
          </cell>
          <cell r="F5819" t="str">
            <v>29301</v>
          </cell>
          <cell r="G5819" t="str">
            <v>11510</v>
          </cell>
          <cell r="H5819"/>
          <cell r="I5819"/>
          <cell r="J5819"/>
        </row>
        <row r="5820">
          <cell r="C5820" t="str">
            <v>PROTECTOR DE TERMOSTATO</v>
          </cell>
          <cell r="D5820" t="str">
            <v>29301001-0308</v>
          </cell>
          <cell r="E5820" t="str">
            <v>Pieza</v>
          </cell>
          <cell r="F5820" t="str">
            <v>29301</v>
          </cell>
          <cell r="G5820" t="str">
            <v>11510</v>
          </cell>
          <cell r="H5820"/>
          <cell r="I5820"/>
          <cell r="J5820"/>
        </row>
        <row r="5821">
          <cell r="C5821" t="str">
            <v>BASE DE 5 PUNTAS-REPUESTO SILA</v>
          </cell>
          <cell r="D5821" t="str">
            <v>29301001-0309</v>
          </cell>
          <cell r="E5821" t="str">
            <v>Pieza</v>
          </cell>
          <cell r="F5821" t="str">
            <v>29301</v>
          </cell>
          <cell r="G5821" t="str">
            <v>11510</v>
          </cell>
          <cell r="H5821"/>
          <cell r="I5821"/>
          <cell r="J5821"/>
        </row>
        <row r="5822">
          <cell r="C5822" t="str">
            <v>SOFA CAMA - GASTO</v>
          </cell>
          <cell r="D5822" t="str">
            <v>29301001-0310</v>
          </cell>
          <cell r="E5822" t="str">
            <v>Pieza</v>
          </cell>
          <cell r="F5822" t="str">
            <v>29301</v>
          </cell>
          <cell r="G5822" t="str">
            <v>11510</v>
          </cell>
          <cell r="H5822"/>
          <cell r="I5822"/>
          <cell r="J5822"/>
        </row>
        <row r="5823">
          <cell r="C5823" t="str">
            <v>ENTREPAÑO PARA CREDENZA</v>
          </cell>
          <cell r="D5823" t="str">
            <v>29301001-0311</v>
          </cell>
          <cell r="E5823" t="str">
            <v>Pieza</v>
          </cell>
          <cell r="F5823" t="str">
            <v>29301</v>
          </cell>
          <cell r="G5823" t="str">
            <v>11510</v>
          </cell>
          <cell r="H5823"/>
          <cell r="I5823"/>
          <cell r="J5823"/>
        </row>
        <row r="5824">
          <cell r="C5824" t="str">
            <v>FALDON</v>
          </cell>
          <cell r="D5824" t="str">
            <v>29301001-0312</v>
          </cell>
          <cell r="E5824" t="str">
            <v>Pieza</v>
          </cell>
          <cell r="F5824" t="str">
            <v>29301</v>
          </cell>
          <cell r="G5824" t="str">
            <v>11510</v>
          </cell>
          <cell r="H5824"/>
          <cell r="I5824"/>
          <cell r="J5824"/>
        </row>
        <row r="5825">
          <cell r="C5825" t="str">
            <v>LOOKER VERTICAL 4 CASILLEROS</v>
          </cell>
          <cell r="D5825" t="str">
            <v>29301001-0313</v>
          </cell>
          <cell r="E5825" t="str">
            <v>Pieza</v>
          </cell>
          <cell r="F5825" t="str">
            <v>29301</v>
          </cell>
          <cell r="G5825" t="str">
            <v>11510</v>
          </cell>
          <cell r="H5825"/>
          <cell r="I5825"/>
          <cell r="J5825"/>
        </row>
        <row r="5826">
          <cell r="C5826" t="str">
            <v>TELEVISION</v>
          </cell>
          <cell r="D5826" t="str">
            <v>29301001-0315</v>
          </cell>
          <cell r="E5826" t="str">
            <v>Pieza</v>
          </cell>
          <cell r="F5826" t="str">
            <v>29301</v>
          </cell>
          <cell r="G5826" t="str">
            <v>11510</v>
          </cell>
          <cell r="H5826"/>
          <cell r="I5826"/>
          <cell r="J5826"/>
        </row>
        <row r="5827">
          <cell r="C5827" t="str">
            <v>SOPORTE PARA TV</v>
          </cell>
          <cell r="D5827" t="str">
            <v>29301001-0316</v>
          </cell>
          <cell r="E5827" t="str">
            <v>Pieza</v>
          </cell>
          <cell r="F5827" t="str">
            <v>29301</v>
          </cell>
          <cell r="G5827" t="str">
            <v>11510</v>
          </cell>
          <cell r="H5827"/>
          <cell r="I5827"/>
          <cell r="J5827"/>
        </row>
        <row r="5828">
          <cell r="C5828" t="str">
            <v>PLACA DE MONTAJE PARA CAMARA</v>
          </cell>
          <cell r="D5828" t="str">
            <v>29301001-0317</v>
          </cell>
          <cell r="E5828" t="str">
            <v>Pieza</v>
          </cell>
          <cell r="F5828" t="str">
            <v>29301</v>
          </cell>
          <cell r="G5828" t="str">
            <v>11510</v>
          </cell>
          <cell r="H5828"/>
          <cell r="I5828"/>
          <cell r="J5828"/>
        </row>
        <row r="5829">
          <cell r="C5829" t="str">
            <v>KIT DE CONTROL DE LENTES</v>
          </cell>
          <cell r="D5829" t="str">
            <v>29301001-0318</v>
          </cell>
          <cell r="E5829" t="str">
            <v>JUEGO</v>
          </cell>
          <cell r="F5829" t="str">
            <v>29301</v>
          </cell>
          <cell r="G5829" t="str">
            <v>11510</v>
          </cell>
          <cell r="H5829"/>
          <cell r="I5829"/>
          <cell r="J5829"/>
        </row>
        <row r="5830">
          <cell r="C5830" t="str">
            <v>TRIPIE PARA CAMARA</v>
          </cell>
          <cell r="D5830" t="str">
            <v>29301001-0319</v>
          </cell>
          <cell r="E5830" t="str">
            <v>Pieza</v>
          </cell>
          <cell r="F5830" t="str">
            <v>29301</v>
          </cell>
          <cell r="G5830" t="str">
            <v>11510</v>
          </cell>
          <cell r="H5830"/>
          <cell r="I5830"/>
          <cell r="J5830"/>
        </row>
        <row r="5831">
          <cell r="C5831" t="str">
            <v>TRANSMISOR DE BOLSILLO</v>
          </cell>
          <cell r="D5831" t="str">
            <v>29301001-0320</v>
          </cell>
          <cell r="E5831" t="str">
            <v>Pieza</v>
          </cell>
          <cell r="F5831" t="str">
            <v>29301</v>
          </cell>
          <cell r="G5831" t="str">
            <v>11510</v>
          </cell>
          <cell r="H5831"/>
          <cell r="I5831"/>
          <cell r="J5831"/>
        </row>
        <row r="5832">
          <cell r="C5832" t="str">
            <v>TARJETA DE ENTRADA DUAL SDI</v>
          </cell>
          <cell r="D5832" t="str">
            <v>29301001-0321</v>
          </cell>
          <cell r="E5832" t="str">
            <v>Pieza</v>
          </cell>
          <cell r="F5832" t="str">
            <v>29301</v>
          </cell>
          <cell r="G5832" t="str">
            <v>11510</v>
          </cell>
          <cell r="H5832"/>
          <cell r="I5832"/>
          <cell r="J5832"/>
        </row>
        <row r="5833">
          <cell r="C5833" t="str">
            <v>VIDEO-PORTERO</v>
          </cell>
          <cell r="D5833" t="str">
            <v>29301001-0322</v>
          </cell>
          <cell r="E5833" t="str">
            <v>Pieza</v>
          </cell>
          <cell r="F5833" t="str">
            <v>29301</v>
          </cell>
          <cell r="G5833" t="str">
            <v>11510</v>
          </cell>
          <cell r="H5833"/>
          <cell r="I5833"/>
          <cell r="J5833"/>
        </row>
        <row r="5834">
          <cell r="C5834" t="str">
            <v>MALETIN P/VIDEOPROYECTOR</v>
          </cell>
          <cell r="D5834" t="str">
            <v>29301001-0323</v>
          </cell>
          <cell r="E5834" t="str">
            <v>Pieza</v>
          </cell>
          <cell r="F5834" t="str">
            <v>29301</v>
          </cell>
          <cell r="G5834" t="str">
            <v>11510</v>
          </cell>
          <cell r="H5834"/>
          <cell r="I5834"/>
          <cell r="J5834"/>
        </row>
        <row r="5835">
          <cell r="C5835" t="str">
            <v>BANCA DE ESPERA DE 4 PLAZAS</v>
          </cell>
          <cell r="D5835" t="str">
            <v>29301001-0324</v>
          </cell>
          <cell r="E5835" t="str">
            <v>Pieza</v>
          </cell>
          <cell r="F5835" t="str">
            <v>29301</v>
          </cell>
          <cell r="G5835" t="str">
            <v>11510</v>
          </cell>
          <cell r="H5835"/>
          <cell r="I5835"/>
          <cell r="J5835"/>
        </row>
        <row r="5836">
          <cell r="C5836" t="str">
            <v>SILLON DE UNA PLAZA</v>
          </cell>
          <cell r="D5836" t="str">
            <v>29301001-0325</v>
          </cell>
          <cell r="E5836" t="str">
            <v>Pieza</v>
          </cell>
          <cell r="F5836" t="str">
            <v>29301</v>
          </cell>
          <cell r="G5836" t="str">
            <v>11510</v>
          </cell>
          <cell r="H5836"/>
          <cell r="I5836"/>
          <cell r="J5836"/>
        </row>
        <row r="5837">
          <cell r="C5837" t="str">
            <v>DVR DE 4 CANALES</v>
          </cell>
          <cell r="D5837" t="str">
            <v>29301001-0326</v>
          </cell>
          <cell r="E5837" t="str">
            <v>Pieza</v>
          </cell>
          <cell r="F5837" t="str">
            <v>29301</v>
          </cell>
          <cell r="G5837" t="str">
            <v>11510</v>
          </cell>
          <cell r="H5837"/>
          <cell r="I5837"/>
          <cell r="J5837"/>
        </row>
        <row r="5838">
          <cell r="C5838" t="str">
            <v>MELETIN P/MEZCLADORA DE SONIDO</v>
          </cell>
          <cell r="D5838" t="str">
            <v>29301001-0327</v>
          </cell>
          <cell r="E5838" t="str">
            <v>Pieza</v>
          </cell>
          <cell r="F5838" t="str">
            <v>29301</v>
          </cell>
          <cell r="G5838" t="str">
            <v>11510</v>
          </cell>
          <cell r="H5838"/>
          <cell r="I5838"/>
          <cell r="J5838"/>
        </row>
        <row r="5839">
          <cell r="C5839" t="str">
            <v>MODULO P/VALVULA DE EXPANSION O CONTROL</v>
          </cell>
          <cell r="D5839" t="str">
            <v>29301001-0328</v>
          </cell>
          <cell r="E5839" t="str">
            <v>Pieza</v>
          </cell>
          <cell r="F5839" t="str">
            <v>29301</v>
          </cell>
          <cell r="G5839" t="str">
            <v>11510</v>
          </cell>
          <cell r="H5839"/>
          <cell r="I5839"/>
          <cell r="J5839"/>
        </row>
        <row r="5840">
          <cell r="C5840" t="str">
            <v>PIEDRA DESECANTE</v>
          </cell>
          <cell r="D5840" t="str">
            <v>29301001-0329</v>
          </cell>
          <cell r="E5840" t="str">
            <v>Pieza</v>
          </cell>
          <cell r="F5840" t="str">
            <v>29301</v>
          </cell>
          <cell r="G5840" t="str">
            <v>11510</v>
          </cell>
          <cell r="H5840"/>
          <cell r="I5840"/>
          <cell r="J5840"/>
        </row>
        <row r="5841">
          <cell r="C5841" t="str">
            <v>FILTRO PARA PURIFICADOR DE AIRE</v>
          </cell>
          <cell r="D5841" t="str">
            <v>29301001-0330</v>
          </cell>
          <cell r="E5841" t="str">
            <v>Pieza</v>
          </cell>
          <cell r="F5841" t="str">
            <v>29301</v>
          </cell>
          <cell r="G5841" t="str">
            <v>11510</v>
          </cell>
          <cell r="H5841"/>
          <cell r="I5841"/>
          <cell r="J5841"/>
        </row>
        <row r="5842">
          <cell r="C5842" t="str">
            <v>PARED GRAFICA PLEGABLE TIPO ARAÑA</v>
          </cell>
          <cell r="D5842" t="str">
            <v>29301001-0331</v>
          </cell>
          <cell r="E5842" t="str">
            <v>Pieza</v>
          </cell>
          <cell r="F5842" t="str">
            <v>29301</v>
          </cell>
          <cell r="G5842" t="str">
            <v>11510</v>
          </cell>
          <cell r="H5842"/>
          <cell r="I5842"/>
          <cell r="J5842"/>
        </row>
        <row r="5843">
          <cell r="C5843" t="str">
            <v>DISPENSADOR DE VASOS DE PAPEL (CONO)</v>
          </cell>
          <cell r="D5843" t="str">
            <v>29301001-0332</v>
          </cell>
          <cell r="E5843" t="str">
            <v>Pieza</v>
          </cell>
          <cell r="F5843" t="str">
            <v>29301</v>
          </cell>
          <cell r="G5843" t="str">
            <v>11510</v>
          </cell>
          <cell r="H5843"/>
          <cell r="I5843"/>
          <cell r="J5843"/>
        </row>
        <row r="5844">
          <cell r="C5844" t="str">
            <v>PEDESTAL PARA TERMOMETRO DE PARED</v>
          </cell>
          <cell r="D5844" t="str">
            <v>29301001-0333</v>
          </cell>
          <cell r="E5844" t="str">
            <v>Pieza</v>
          </cell>
          <cell r="F5844" t="str">
            <v>29301</v>
          </cell>
          <cell r="G5844" t="str">
            <v>11510</v>
          </cell>
          <cell r="H5844"/>
          <cell r="I5844"/>
          <cell r="J5844"/>
        </row>
        <row r="5845">
          <cell r="C5845" t="str">
            <v>CILINDRO PARA GAS LP</v>
          </cell>
          <cell r="D5845" t="str">
            <v>29301001-0334</v>
          </cell>
          <cell r="E5845" t="str">
            <v>Pieza</v>
          </cell>
          <cell r="F5845" t="str">
            <v>29301</v>
          </cell>
          <cell r="G5845" t="str">
            <v>11510</v>
          </cell>
          <cell r="H5845"/>
          <cell r="I5845"/>
          <cell r="J5845"/>
        </row>
        <row r="5846">
          <cell r="C5846" t="str">
            <v>ATRIL</v>
          </cell>
          <cell r="D5846" t="str">
            <v>29301001-0335</v>
          </cell>
          <cell r="E5846" t="str">
            <v>Pieza</v>
          </cell>
          <cell r="F5846" t="str">
            <v>29301</v>
          </cell>
          <cell r="G5846" t="str">
            <v>11510</v>
          </cell>
          <cell r="H5846"/>
          <cell r="I5846"/>
          <cell r="J5846"/>
        </row>
        <row r="5847">
          <cell r="C5847" t="str">
            <v>PROTECTOR Y GUARDA MOTOR</v>
          </cell>
          <cell r="D5847" t="str">
            <v>29301001-0336</v>
          </cell>
          <cell r="E5847" t="str">
            <v>Pieza</v>
          </cell>
          <cell r="F5847" t="str">
            <v>29301</v>
          </cell>
          <cell r="G5847" t="str">
            <v>11510</v>
          </cell>
          <cell r="H5847"/>
          <cell r="I5847"/>
          <cell r="J5847"/>
        </row>
        <row r="5848">
          <cell r="C5848" t="str">
            <v>ARCHIVERO DE SEGURIDAD CONTRA FUEGO</v>
          </cell>
          <cell r="D5848" t="str">
            <v>29301001-0337</v>
          </cell>
          <cell r="E5848" t="str">
            <v>Pieza</v>
          </cell>
          <cell r="F5848" t="str">
            <v>29301</v>
          </cell>
          <cell r="G5848" t="str">
            <v>11510</v>
          </cell>
          <cell r="H5848"/>
          <cell r="I5848"/>
          <cell r="J5848"/>
        </row>
        <row r="5849">
          <cell r="C5849" t="str">
            <v>LLANTA PARA SILLA DE RUEDAS</v>
          </cell>
          <cell r="D5849" t="str">
            <v>29301001-0338</v>
          </cell>
          <cell r="E5849" t="str">
            <v>Pieza</v>
          </cell>
          <cell r="F5849" t="str">
            <v>29301</v>
          </cell>
          <cell r="G5849" t="str">
            <v>11510</v>
          </cell>
          <cell r="H5849"/>
          <cell r="I5849"/>
          <cell r="J5849"/>
        </row>
        <row r="5850">
          <cell r="C5850" t="str">
            <v>VENTILADOR PORTATIL USB</v>
          </cell>
          <cell r="D5850" t="str">
            <v>29301001-0339</v>
          </cell>
          <cell r="E5850" t="str">
            <v>Pieza</v>
          </cell>
          <cell r="F5850" t="str">
            <v>29301</v>
          </cell>
          <cell r="G5850" t="str">
            <v>11510</v>
          </cell>
          <cell r="H5850"/>
          <cell r="I5850"/>
          <cell r="J5850"/>
        </row>
        <row r="5851">
          <cell r="C5851" t="str">
            <v>FUNDA PARA BAFLE</v>
          </cell>
          <cell r="D5851" t="str">
            <v>29301001-0340</v>
          </cell>
          <cell r="E5851" t="str">
            <v>Pieza</v>
          </cell>
          <cell r="F5851" t="str">
            <v>29301</v>
          </cell>
          <cell r="G5851" t="str">
            <v>11510</v>
          </cell>
          <cell r="H5851"/>
          <cell r="I5851"/>
          <cell r="J5851"/>
        </row>
        <row r="5852">
          <cell r="C5852" t="str">
            <v>FUNDA PARA CONSOLA</v>
          </cell>
          <cell r="D5852" t="str">
            <v>29301001-0341</v>
          </cell>
          <cell r="E5852" t="str">
            <v>Pieza</v>
          </cell>
          <cell r="F5852" t="str">
            <v>29301</v>
          </cell>
          <cell r="G5852" t="str">
            <v>11510</v>
          </cell>
          <cell r="H5852"/>
          <cell r="I5852"/>
          <cell r="J5852"/>
        </row>
        <row r="5853">
          <cell r="C5853" t="str">
            <v>CARRITO DE CARGA PLEGABLE</v>
          </cell>
          <cell r="D5853" t="str">
            <v>29301001-0342</v>
          </cell>
          <cell r="E5853" t="str">
            <v>Pieza</v>
          </cell>
          <cell r="F5853" t="str">
            <v>29301</v>
          </cell>
          <cell r="G5853" t="str">
            <v>11510</v>
          </cell>
          <cell r="H5853"/>
          <cell r="I5853"/>
          <cell r="J5853"/>
        </row>
        <row r="5854">
          <cell r="C5854" t="str">
            <v>MUEBLE P/BUZON DE QUEJAS Y SUGERENCIAS (ESTRUCTURA)</v>
          </cell>
          <cell r="D5854" t="str">
            <v>29301001-0343</v>
          </cell>
          <cell r="E5854" t="str">
            <v>Pieza</v>
          </cell>
          <cell r="F5854" t="str">
            <v>29301</v>
          </cell>
          <cell r="G5854" t="str">
            <v>11510</v>
          </cell>
          <cell r="H5854"/>
          <cell r="I5854"/>
          <cell r="J5854"/>
        </row>
        <row r="5855">
          <cell r="C5855" t="str">
            <v>KIT DE FOTOGRAFIA</v>
          </cell>
          <cell r="D5855" t="str">
            <v>29301001-0344</v>
          </cell>
          <cell r="E5855" t="str">
            <v>PAQUETE</v>
          </cell>
          <cell r="F5855" t="str">
            <v>29301</v>
          </cell>
          <cell r="G5855" t="str">
            <v>11510</v>
          </cell>
          <cell r="H5855"/>
          <cell r="I5855"/>
          <cell r="J5855"/>
        </row>
        <row r="5856">
          <cell r="C5856" t="str">
            <v>SISTEMA DE GRABACION</v>
          </cell>
          <cell r="D5856" t="str">
            <v>29301001-0345</v>
          </cell>
          <cell r="E5856" t="str">
            <v>PAQUETE</v>
          </cell>
          <cell r="F5856" t="str">
            <v>29301</v>
          </cell>
          <cell r="G5856" t="str">
            <v>11510</v>
          </cell>
          <cell r="H5856"/>
          <cell r="I5856"/>
          <cell r="J5856"/>
        </row>
        <row r="5857">
          <cell r="C5857" t="str">
            <v>KIT HOUSING PARA CAMARA</v>
          </cell>
          <cell r="D5857" t="str">
            <v>29301001-0347</v>
          </cell>
          <cell r="E5857" t="str">
            <v>Pieza</v>
          </cell>
          <cell r="F5857" t="str">
            <v>29301</v>
          </cell>
          <cell r="G5857" t="str">
            <v>11510</v>
          </cell>
          <cell r="H5857"/>
          <cell r="I5857"/>
          <cell r="J5857"/>
        </row>
        <row r="5858">
          <cell r="C5858" t="str">
            <v>FUNDA PARA SILLA</v>
          </cell>
          <cell r="D5858" t="str">
            <v>29301001-0348</v>
          </cell>
          <cell r="E5858" t="str">
            <v>Pieza</v>
          </cell>
          <cell r="F5858" t="str">
            <v>29301</v>
          </cell>
          <cell r="G5858" t="str">
            <v>11510</v>
          </cell>
          <cell r="H5858"/>
          <cell r="I5858"/>
          <cell r="J5858"/>
        </row>
        <row r="5859">
          <cell r="C5859" t="str">
            <v>PROYECTOR DE HOLOGRAMA 3D</v>
          </cell>
          <cell r="D5859" t="str">
            <v>29301001-0349</v>
          </cell>
          <cell r="E5859" t="str">
            <v>Pieza</v>
          </cell>
          <cell r="F5859" t="str">
            <v>29301</v>
          </cell>
          <cell r="G5859" t="str">
            <v>11510</v>
          </cell>
          <cell r="H5859"/>
          <cell r="I5859"/>
          <cell r="J5859"/>
        </row>
        <row r="5860">
          <cell r="C5860" t="str">
            <v>COFRE DE SEGURIDAD</v>
          </cell>
          <cell r="D5860" t="str">
            <v>29301001-0350</v>
          </cell>
          <cell r="E5860" t="str">
            <v>Pieza</v>
          </cell>
          <cell r="F5860" t="str">
            <v>29301</v>
          </cell>
          <cell r="G5860" t="str">
            <v>11510</v>
          </cell>
          <cell r="H5860"/>
          <cell r="I5860"/>
          <cell r="J5860"/>
        </row>
        <row r="5861">
          <cell r="C5861" t="str">
            <v>GABINETE DE METAL P/PROTECCIÓN DE CÁMARA TIPO BALA (HOUSING)</v>
          </cell>
          <cell r="D5861" t="str">
            <v>29301001-0351</v>
          </cell>
          <cell r="E5861" t="str">
            <v>Pieza</v>
          </cell>
          <cell r="F5861" t="str">
            <v>29301</v>
          </cell>
          <cell r="G5861" t="str">
            <v>11510</v>
          </cell>
          <cell r="H5861"/>
          <cell r="I5861"/>
          <cell r="J5861"/>
        </row>
        <row r="5862">
          <cell r="C5862" t="str">
            <v>PROTECCIÓN FABRICADA P/CÁMARA OJO DE PEZ A MEDIDA</v>
          </cell>
          <cell r="D5862" t="str">
            <v>29301001-0352</v>
          </cell>
          <cell r="E5862" t="str">
            <v>Pieza</v>
          </cell>
          <cell r="F5862" t="str">
            <v>29301</v>
          </cell>
          <cell r="G5862" t="str">
            <v>11510</v>
          </cell>
          <cell r="H5862"/>
          <cell r="I5862"/>
          <cell r="J5862"/>
        </row>
        <row r="5863">
          <cell r="C5863" t="str">
            <v>MURO DESPLEGABLE</v>
          </cell>
          <cell r="D5863" t="str">
            <v>29301001-0354</v>
          </cell>
          <cell r="E5863" t="str">
            <v>Pieza</v>
          </cell>
          <cell r="F5863" t="str">
            <v>29301</v>
          </cell>
          <cell r="G5863" t="str">
            <v>11510</v>
          </cell>
          <cell r="H5863"/>
          <cell r="I5863"/>
          <cell r="J5863"/>
        </row>
        <row r="5864">
          <cell r="C5864" t="str">
            <v>REPISA</v>
          </cell>
          <cell r="D5864" t="str">
            <v>29301001-0355</v>
          </cell>
          <cell r="E5864" t="str">
            <v>Pieza</v>
          </cell>
          <cell r="F5864" t="str">
            <v>29301</v>
          </cell>
          <cell r="G5864" t="str">
            <v>11510</v>
          </cell>
          <cell r="H5864"/>
          <cell r="I5864"/>
          <cell r="J5864"/>
        </row>
        <row r="5865">
          <cell r="C5865" t="str">
            <v>ASIENTO INTELIGENTE</v>
          </cell>
          <cell r="D5865" t="str">
            <v>29301001-0356</v>
          </cell>
          <cell r="E5865" t="str">
            <v>Pieza</v>
          </cell>
          <cell r="F5865" t="str">
            <v>29301</v>
          </cell>
          <cell r="G5865" t="str">
            <v>11510</v>
          </cell>
          <cell r="H5865"/>
          <cell r="I5865"/>
          <cell r="J5865"/>
        </row>
        <row r="5866">
          <cell r="C5866" t="str">
            <v>AUDIFONOS P/COMPUTADORA T/DIADEMA</v>
          </cell>
          <cell r="D5866" t="str">
            <v>29400001-0001</v>
          </cell>
          <cell r="E5866" t="str">
            <v>Pieza</v>
          </cell>
          <cell r="F5866" t="str">
            <v>29401</v>
          </cell>
          <cell r="G5866" t="str">
            <v>11510</v>
          </cell>
          <cell r="H5866"/>
          <cell r="I5866"/>
          <cell r="J5866"/>
        </row>
        <row r="5867">
          <cell r="C5867" t="str">
            <v>CONCENTRADORES PARA REDES DE MICROCOMPUTADORAS</v>
          </cell>
          <cell r="D5867" t="str">
            <v>29400003-0001</v>
          </cell>
          <cell r="E5867" t="str">
            <v>Pieza</v>
          </cell>
          <cell r="F5867" t="str">
            <v>29401</v>
          </cell>
          <cell r="G5867" t="str">
            <v>11510</v>
          </cell>
          <cell r="H5867"/>
          <cell r="I5867"/>
          <cell r="J5867"/>
        </row>
        <row r="5868">
          <cell r="C5868" t="str">
            <v>FILTRO P/COMPUTADORA</v>
          </cell>
          <cell r="D5868" t="str">
            <v>29400006-0001</v>
          </cell>
          <cell r="E5868" t="str">
            <v>Pieza</v>
          </cell>
          <cell r="F5868" t="str">
            <v>29401</v>
          </cell>
          <cell r="G5868" t="str">
            <v>11510</v>
          </cell>
          <cell r="H5868"/>
          <cell r="I5868"/>
          <cell r="J5868"/>
        </row>
        <row r="5869">
          <cell r="C5869" t="str">
            <v>FUENTE DE PODER PARA C.P.U. (INTERNA)</v>
          </cell>
          <cell r="D5869" t="str">
            <v>29400007-0001</v>
          </cell>
          <cell r="E5869" t="str">
            <v>Pieza</v>
          </cell>
          <cell r="F5869" t="str">
            <v>29401</v>
          </cell>
          <cell r="G5869" t="str">
            <v>11510</v>
          </cell>
          <cell r="H5869"/>
          <cell r="I5869"/>
          <cell r="J5869"/>
        </row>
        <row r="5870">
          <cell r="C5870" t="str">
            <v>CABLE DE PODER DE PC</v>
          </cell>
          <cell r="D5870" t="str">
            <v>29400009-0001</v>
          </cell>
          <cell r="E5870" t="str">
            <v>Pieza</v>
          </cell>
          <cell r="F5870" t="str">
            <v>29401</v>
          </cell>
          <cell r="G5870" t="str">
            <v>11510</v>
          </cell>
          <cell r="H5870"/>
          <cell r="I5870"/>
          <cell r="J5870"/>
        </row>
        <row r="5871">
          <cell r="C5871" t="str">
            <v>CABLE PARA REDES UTP 4 PARES</v>
          </cell>
          <cell r="D5871" t="str">
            <v>29400009-0002</v>
          </cell>
          <cell r="E5871" t="str">
            <v>METRO</v>
          </cell>
          <cell r="F5871" t="str">
            <v>29401</v>
          </cell>
          <cell r="G5871" t="str">
            <v>11510</v>
          </cell>
          <cell r="H5871"/>
          <cell r="I5871"/>
          <cell r="J5871"/>
        </row>
        <row r="5872">
          <cell r="C5872" t="str">
            <v>CONECTOR HUB DE 16 PUERTOS CNET</v>
          </cell>
          <cell r="D5872" t="str">
            <v>29400009-0003</v>
          </cell>
          <cell r="E5872" t="str">
            <v>Pieza</v>
          </cell>
          <cell r="F5872" t="str">
            <v>29401</v>
          </cell>
          <cell r="G5872" t="str">
            <v>11510</v>
          </cell>
          <cell r="H5872"/>
          <cell r="I5872"/>
          <cell r="J5872"/>
        </row>
        <row r="5873">
          <cell r="C5873" t="str">
            <v>CONECTOR RJ-45 4 PARES P/REDES</v>
          </cell>
          <cell r="D5873" t="str">
            <v>29400009-0004</v>
          </cell>
          <cell r="E5873" t="str">
            <v>Pieza</v>
          </cell>
          <cell r="F5873" t="str">
            <v>29401</v>
          </cell>
          <cell r="G5873" t="str">
            <v>11510</v>
          </cell>
          <cell r="H5873"/>
          <cell r="I5873"/>
          <cell r="J5873"/>
        </row>
        <row r="5874">
          <cell r="C5874" t="str">
            <v>CABLE PARALELO DE 3 MTS.</v>
          </cell>
          <cell r="D5874" t="str">
            <v>29400009-0006</v>
          </cell>
          <cell r="E5874" t="str">
            <v>Pieza</v>
          </cell>
          <cell r="F5874" t="str">
            <v>29401</v>
          </cell>
          <cell r="G5874" t="str">
            <v>11510</v>
          </cell>
          <cell r="H5874"/>
          <cell r="I5874"/>
          <cell r="J5874"/>
        </row>
        <row r="5875">
          <cell r="C5875" t="str">
            <v>CABLE PARALELO DE 7 MTS.</v>
          </cell>
          <cell r="D5875" t="str">
            <v>29400009-0007</v>
          </cell>
          <cell r="E5875" t="str">
            <v>Pieza</v>
          </cell>
          <cell r="F5875" t="str">
            <v>29401</v>
          </cell>
          <cell r="G5875" t="str">
            <v>11510</v>
          </cell>
          <cell r="H5875"/>
          <cell r="I5875"/>
          <cell r="J5875"/>
        </row>
        <row r="5876">
          <cell r="C5876" t="str">
            <v>CABLE PARALELO DE 2 MTS.</v>
          </cell>
          <cell r="D5876" t="str">
            <v>29400009-0008</v>
          </cell>
          <cell r="E5876" t="str">
            <v>Pieza</v>
          </cell>
          <cell r="F5876" t="str">
            <v>29401</v>
          </cell>
          <cell r="G5876" t="str">
            <v>11510</v>
          </cell>
          <cell r="H5876"/>
          <cell r="I5876"/>
          <cell r="J5876"/>
        </row>
        <row r="5877">
          <cell r="C5877" t="str">
            <v>CABLE PARALELO DE 4 MTS.</v>
          </cell>
          <cell r="D5877" t="str">
            <v>29400009-0009</v>
          </cell>
          <cell r="E5877" t="str">
            <v>Pieza</v>
          </cell>
          <cell r="F5877" t="str">
            <v>29401</v>
          </cell>
          <cell r="G5877" t="str">
            <v>11510</v>
          </cell>
          <cell r="H5877"/>
          <cell r="I5877"/>
          <cell r="J5877"/>
        </row>
        <row r="5878">
          <cell r="C5878" t="str">
            <v>CABLE PLANO INT. P/3 DISPOSITIVOS IDE</v>
          </cell>
          <cell r="D5878" t="str">
            <v>29400009-0010</v>
          </cell>
          <cell r="E5878" t="str">
            <v>Pieza</v>
          </cell>
          <cell r="F5878" t="str">
            <v>29401</v>
          </cell>
          <cell r="G5878" t="str">
            <v>11510</v>
          </cell>
          <cell r="H5878"/>
          <cell r="I5878"/>
          <cell r="J5878"/>
        </row>
        <row r="5879">
          <cell r="C5879" t="str">
            <v>CONECTOR DB25 HEMBRA</v>
          </cell>
          <cell r="D5879" t="str">
            <v>29400009-0012</v>
          </cell>
          <cell r="E5879" t="str">
            <v>Pieza</v>
          </cell>
          <cell r="F5879" t="str">
            <v>29401</v>
          </cell>
          <cell r="G5879" t="str">
            <v>11510</v>
          </cell>
          <cell r="H5879"/>
          <cell r="I5879"/>
          <cell r="J5879"/>
        </row>
        <row r="5880">
          <cell r="C5880" t="str">
            <v>CONECTOR DB25 MACHO</v>
          </cell>
          <cell r="D5880" t="str">
            <v>29400009-0013</v>
          </cell>
          <cell r="E5880" t="str">
            <v>Pieza</v>
          </cell>
          <cell r="F5880" t="str">
            <v>29401</v>
          </cell>
          <cell r="G5880" t="str">
            <v>11510</v>
          </cell>
          <cell r="H5880"/>
          <cell r="I5880"/>
          <cell r="J5880"/>
        </row>
        <row r="5881">
          <cell r="C5881" t="str">
            <v>CONECTOR PARA COMPUTADORA</v>
          </cell>
          <cell r="D5881" t="str">
            <v>29400009-0018</v>
          </cell>
          <cell r="E5881" t="str">
            <v>Pieza</v>
          </cell>
          <cell r="F5881" t="str">
            <v>29401</v>
          </cell>
          <cell r="G5881" t="str">
            <v>11510</v>
          </cell>
          <cell r="H5881"/>
          <cell r="I5881"/>
          <cell r="J5881"/>
        </row>
        <row r="5882">
          <cell r="C5882" t="str">
            <v>CONVERTIDOR P/TECLADO</v>
          </cell>
          <cell r="D5882" t="str">
            <v>29400009-0019</v>
          </cell>
          <cell r="E5882" t="str">
            <v>Pieza</v>
          </cell>
          <cell r="F5882" t="str">
            <v>29401</v>
          </cell>
          <cell r="G5882" t="str">
            <v>11510</v>
          </cell>
          <cell r="H5882"/>
          <cell r="I5882"/>
          <cell r="J5882"/>
        </row>
        <row r="5883">
          <cell r="C5883" t="str">
            <v>COPLE TELEFONICO P/COMPUTADORA</v>
          </cell>
          <cell r="D5883" t="str">
            <v>29400009-0020</v>
          </cell>
          <cell r="E5883" t="str">
            <v>Pieza</v>
          </cell>
          <cell r="F5883" t="str">
            <v>29401</v>
          </cell>
          <cell r="G5883" t="str">
            <v>11510</v>
          </cell>
          <cell r="H5883"/>
          <cell r="I5883"/>
          <cell r="J5883"/>
        </row>
        <row r="5884">
          <cell r="C5884" t="str">
            <v>KIT DE 8MB P/VECTTRS VL SERIES</v>
          </cell>
          <cell r="D5884" t="str">
            <v>29400009-0022</v>
          </cell>
          <cell r="E5884" t="str">
            <v>PAQUETE</v>
          </cell>
          <cell r="F5884" t="str">
            <v>29401</v>
          </cell>
          <cell r="G5884" t="str">
            <v>11510</v>
          </cell>
          <cell r="H5884"/>
          <cell r="I5884"/>
          <cell r="J5884"/>
        </row>
        <row r="5885">
          <cell r="C5885" t="str">
            <v>BOCINAS PARA COMPUTADORA</v>
          </cell>
          <cell r="D5885" t="str">
            <v>29400009-0030</v>
          </cell>
          <cell r="E5885" t="str">
            <v>JUEGO</v>
          </cell>
          <cell r="F5885" t="str">
            <v>29401</v>
          </cell>
          <cell r="G5885" t="str">
            <v>11510</v>
          </cell>
          <cell r="H5885"/>
          <cell r="I5885"/>
          <cell r="J5885"/>
        </row>
        <row r="5886">
          <cell r="C5886" t="str">
            <v>ADAPTADOR JAZZ</v>
          </cell>
          <cell r="D5886" t="str">
            <v>29400009-0032</v>
          </cell>
          <cell r="E5886" t="str">
            <v>Pieza</v>
          </cell>
          <cell r="F5886" t="str">
            <v>29401</v>
          </cell>
          <cell r="G5886" t="str">
            <v>11510</v>
          </cell>
          <cell r="H5886"/>
          <cell r="I5886"/>
          <cell r="J5886"/>
        </row>
        <row r="5887">
          <cell r="C5887" t="str">
            <v>CABLE PARALELO DE  8 MTS.</v>
          </cell>
          <cell r="D5887" t="str">
            <v>29400009-0034</v>
          </cell>
          <cell r="E5887" t="str">
            <v>Pieza</v>
          </cell>
          <cell r="F5887" t="str">
            <v>29401</v>
          </cell>
          <cell r="G5887" t="str">
            <v>11510</v>
          </cell>
          <cell r="H5887"/>
          <cell r="I5887"/>
          <cell r="J5887"/>
        </row>
        <row r="5888">
          <cell r="C5888" t="str">
            <v>CABLE PARALELO DE 10 MTS.</v>
          </cell>
          <cell r="D5888" t="str">
            <v>29400009-0035</v>
          </cell>
          <cell r="E5888" t="str">
            <v>Pieza</v>
          </cell>
          <cell r="F5888" t="str">
            <v>29401</v>
          </cell>
          <cell r="G5888" t="str">
            <v>11510</v>
          </cell>
          <cell r="H5888"/>
          <cell r="I5888"/>
          <cell r="J5888"/>
        </row>
        <row r="5889">
          <cell r="C5889" t="str">
            <v>CONECTOR DB15 HEMBRA</v>
          </cell>
          <cell r="D5889" t="str">
            <v>29400009-0036</v>
          </cell>
          <cell r="E5889" t="str">
            <v>Pieza</v>
          </cell>
          <cell r="F5889" t="str">
            <v>29401</v>
          </cell>
          <cell r="G5889" t="str">
            <v>11510</v>
          </cell>
          <cell r="H5889"/>
          <cell r="I5889"/>
          <cell r="J5889"/>
        </row>
        <row r="5890">
          <cell r="C5890" t="str">
            <v>BOBINA DE CABLE UTP (REDES)</v>
          </cell>
          <cell r="D5890" t="str">
            <v>29400009-0038</v>
          </cell>
          <cell r="E5890" t="str">
            <v>ROLLO</v>
          </cell>
          <cell r="F5890" t="str">
            <v>29401</v>
          </cell>
          <cell r="G5890" t="str">
            <v>11510</v>
          </cell>
          <cell r="H5890"/>
          <cell r="I5890"/>
          <cell r="J5890"/>
        </row>
        <row r="5891">
          <cell r="C5891" t="str">
            <v>CABLE PANDUIT (REDES)</v>
          </cell>
          <cell r="D5891" t="str">
            <v>29400009-0039</v>
          </cell>
          <cell r="E5891" t="str">
            <v>ROLLO</v>
          </cell>
          <cell r="F5891" t="str">
            <v>29401</v>
          </cell>
          <cell r="G5891" t="str">
            <v>11510</v>
          </cell>
          <cell r="H5891"/>
          <cell r="I5891"/>
          <cell r="J5891"/>
        </row>
        <row r="5892">
          <cell r="C5892" t="str">
            <v>JACKS (CONECTORES DE REDES)</v>
          </cell>
          <cell r="D5892" t="str">
            <v>29400009-0042</v>
          </cell>
          <cell r="E5892" t="str">
            <v>Pieza</v>
          </cell>
          <cell r="F5892" t="str">
            <v>29401</v>
          </cell>
          <cell r="G5892" t="str">
            <v>11510</v>
          </cell>
          <cell r="H5892"/>
          <cell r="I5892"/>
          <cell r="J5892"/>
        </row>
        <row r="5893">
          <cell r="C5893" t="str">
            <v>KIT DE MANTENIMIENTO PARA IMPRESORA</v>
          </cell>
          <cell r="D5893" t="str">
            <v>29400009-0044</v>
          </cell>
          <cell r="E5893" t="str">
            <v>JUEGO</v>
          </cell>
          <cell r="F5893" t="str">
            <v>29401</v>
          </cell>
          <cell r="G5893" t="str">
            <v>11510</v>
          </cell>
          <cell r="H5893"/>
          <cell r="I5893"/>
          <cell r="J5893"/>
        </row>
        <row r="5894">
          <cell r="C5894" t="str">
            <v>CABLE USB A/B 1.8 MTS.</v>
          </cell>
          <cell r="D5894" t="str">
            <v>29400009-0045</v>
          </cell>
          <cell r="E5894" t="str">
            <v>Pieza</v>
          </cell>
          <cell r="F5894" t="str">
            <v>29401</v>
          </cell>
          <cell r="G5894" t="str">
            <v>11510</v>
          </cell>
          <cell r="H5894"/>
          <cell r="I5894"/>
          <cell r="J5894"/>
        </row>
        <row r="5895">
          <cell r="C5895" t="str">
            <v>USB MINIHUB</v>
          </cell>
          <cell r="D5895" t="str">
            <v>29400009-0048</v>
          </cell>
          <cell r="E5895" t="str">
            <v>Pieza</v>
          </cell>
          <cell r="F5895" t="str">
            <v>29401</v>
          </cell>
          <cell r="G5895" t="str">
            <v>11510</v>
          </cell>
          <cell r="H5895"/>
          <cell r="I5895"/>
          <cell r="J5895"/>
        </row>
        <row r="5896">
          <cell r="C5896" t="str">
            <v>ARNES MACHO (CABLE DE CONECCION DE COMPUTO)</v>
          </cell>
          <cell r="D5896" t="str">
            <v>29400009-0049</v>
          </cell>
          <cell r="E5896" t="str">
            <v>Pieza</v>
          </cell>
          <cell r="F5896" t="str">
            <v>29401</v>
          </cell>
          <cell r="G5896" t="str">
            <v>11510</v>
          </cell>
          <cell r="H5896"/>
          <cell r="I5896"/>
          <cell r="J5896"/>
        </row>
        <row r="5897">
          <cell r="C5897" t="str">
            <v>USB BLUETOOTH</v>
          </cell>
          <cell r="D5897" t="str">
            <v>29400009-0050</v>
          </cell>
          <cell r="E5897" t="str">
            <v>Pieza</v>
          </cell>
          <cell r="F5897" t="str">
            <v>29401</v>
          </cell>
          <cell r="G5897" t="str">
            <v>11510</v>
          </cell>
          <cell r="H5897"/>
          <cell r="I5897"/>
          <cell r="J5897"/>
        </row>
        <row r="5898">
          <cell r="C5898" t="str">
            <v>LAMPARA DE EXPOSICION NP 8766545</v>
          </cell>
          <cell r="D5898" t="str">
            <v>29400009-0052</v>
          </cell>
          <cell r="E5898" t="str">
            <v>Pieza</v>
          </cell>
          <cell r="F5898" t="str">
            <v>29401</v>
          </cell>
          <cell r="G5898" t="str">
            <v>11510</v>
          </cell>
          <cell r="H5898"/>
          <cell r="I5898"/>
          <cell r="J5898"/>
        </row>
        <row r="5899">
          <cell r="C5899" t="str">
            <v>ESTUCHE DE IMAGING GUIDES NP 1564418</v>
          </cell>
          <cell r="D5899" t="str">
            <v>29400009-0053</v>
          </cell>
          <cell r="E5899" t="str">
            <v>ESTUCHE</v>
          </cell>
          <cell r="F5899" t="str">
            <v>29401</v>
          </cell>
          <cell r="G5899" t="str">
            <v>11510</v>
          </cell>
          <cell r="H5899"/>
          <cell r="I5899"/>
          <cell r="J5899"/>
        </row>
        <row r="5900">
          <cell r="C5900" t="str">
            <v>CONVERTIDOR USB A PS/2</v>
          </cell>
          <cell r="D5900" t="str">
            <v>29400009-0054</v>
          </cell>
          <cell r="E5900" t="str">
            <v>Pieza</v>
          </cell>
          <cell r="F5900" t="str">
            <v>29401</v>
          </cell>
          <cell r="G5900" t="str">
            <v>11510</v>
          </cell>
          <cell r="H5900"/>
          <cell r="I5900"/>
          <cell r="J5900"/>
        </row>
        <row r="5901">
          <cell r="C5901" t="str">
            <v>CONECTOR JACKS</v>
          </cell>
          <cell r="D5901" t="str">
            <v>29400009-0055</v>
          </cell>
          <cell r="E5901" t="str">
            <v>Pieza</v>
          </cell>
          <cell r="F5901" t="str">
            <v>29401</v>
          </cell>
          <cell r="G5901" t="str">
            <v>11510</v>
          </cell>
          <cell r="H5901"/>
          <cell r="I5901"/>
          <cell r="J5901"/>
        </row>
        <row r="5902">
          <cell r="C5902" t="str">
            <v>HERRAMIENTA DE INSERCION (IMPACTO)</v>
          </cell>
          <cell r="D5902" t="str">
            <v>29400009-0056</v>
          </cell>
          <cell r="E5902" t="str">
            <v>Pieza</v>
          </cell>
          <cell r="F5902" t="str">
            <v>29401</v>
          </cell>
          <cell r="G5902" t="str">
            <v>11510</v>
          </cell>
          <cell r="H5902"/>
          <cell r="I5902"/>
          <cell r="J5902"/>
        </row>
        <row r="5903">
          <cell r="C5903" t="str">
            <v>KIT DE MANTENIMIENTO PARA IMPRESORA XEROX DOCU PRINT N2125, N° DE PARTE 108R328</v>
          </cell>
          <cell r="D5903" t="str">
            <v>29400009-0062</v>
          </cell>
          <cell r="E5903" t="str">
            <v>JUEGO</v>
          </cell>
          <cell r="F5903" t="str">
            <v>29401</v>
          </cell>
          <cell r="G5903" t="str">
            <v>11510</v>
          </cell>
          <cell r="H5903"/>
          <cell r="I5903"/>
          <cell r="J5903"/>
        </row>
        <row r="5904">
          <cell r="C5904" t="str">
            <v>CARCASA PARA DISCO DURO IDE Y SATA</v>
          </cell>
          <cell r="D5904" t="str">
            <v>29400009-0064</v>
          </cell>
          <cell r="E5904" t="str">
            <v>Pieza</v>
          </cell>
          <cell r="F5904" t="str">
            <v>29401</v>
          </cell>
          <cell r="G5904" t="str">
            <v>11510</v>
          </cell>
          <cell r="H5904"/>
          <cell r="I5904"/>
          <cell r="J5904"/>
        </row>
        <row r="5905">
          <cell r="C5905" t="str">
            <v>KIT DE MANTENIMIENTO PARA IMPRESORA LASERJET 2420 N. PARTE H3980 60001</v>
          </cell>
          <cell r="D5905" t="str">
            <v>29400009-0068</v>
          </cell>
          <cell r="E5905" t="str">
            <v>Pieza</v>
          </cell>
          <cell r="F5905" t="str">
            <v>29401</v>
          </cell>
          <cell r="G5905" t="str">
            <v>11510</v>
          </cell>
          <cell r="H5905"/>
          <cell r="I5905"/>
          <cell r="J5905"/>
        </row>
        <row r="5906">
          <cell r="C5906" t="str">
            <v>KIT DE MANTENIMIENTO PARA ESCANER</v>
          </cell>
          <cell r="D5906" t="str">
            <v>29400009-0071</v>
          </cell>
          <cell r="E5906" t="str">
            <v>JUEGO</v>
          </cell>
          <cell r="F5906" t="str">
            <v>29401</v>
          </cell>
          <cell r="G5906" t="str">
            <v>11510</v>
          </cell>
          <cell r="H5906"/>
          <cell r="I5906"/>
          <cell r="J5906"/>
        </row>
        <row r="5907">
          <cell r="C5907" t="str">
            <v>DIMM DE MEMORIA DE 128 MB.</v>
          </cell>
          <cell r="D5907" t="str">
            <v>29400013-0018</v>
          </cell>
          <cell r="E5907" t="str">
            <v>Pieza</v>
          </cell>
          <cell r="F5907" t="str">
            <v>29401</v>
          </cell>
          <cell r="G5907" t="str">
            <v>11510</v>
          </cell>
          <cell r="H5907"/>
          <cell r="I5907"/>
          <cell r="J5907"/>
        </row>
        <row r="5908">
          <cell r="C5908" t="str">
            <v>DIMM DE MEMORIA DE 256 MB</v>
          </cell>
          <cell r="D5908" t="str">
            <v>29400013-0019</v>
          </cell>
          <cell r="E5908" t="str">
            <v>Pieza</v>
          </cell>
          <cell r="F5908" t="str">
            <v>29401</v>
          </cell>
          <cell r="G5908" t="str">
            <v>11510</v>
          </cell>
          <cell r="H5908"/>
          <cell r="I5908"/>
          <cell r="J5908"/>
        </row>
        <row r="5909">
          <cell r="C5909" t="str">
            <v>DIMM DE MEMORIA DE 512 MB</v>
          </cell>
          <cell r="D5909" t="str">
            <v>29400013-0020</v>
          </cell>
          <cell r="E5909" t="str">
            <v>Pieza</v>
          </cell>
          <cell r="F5909" t="str">
            <v>29401</v>
          </cell>
          <cell r="G5909" t="str">
            <v>11510</v>
          </cell>
          <cell r="H5909"/>
          <cell r="I5909"/>
          <cell r="J5909"/>
        </row>
        <row r="5910">
          <cell r="C5910" t="str">
            <v>MODULO DE MEMORIA DE 512 MB</v>
          </cell>
          <cell r="D5910" t="str">
            <v>29400013-0021</v>
          </cell>
          <cell r="E5910" t="str">
            <v>Pieza</v>
          </cell>
          <cell r="F5910" t="str">
            <v>29401</v>
          </cell>
          <cell r="G5910" t="str">
            <v>11510</v>
          </cell>
          <cell r="H5910"/>
          <cell r="I5910"/>
          <cell r="J5910"/>
        </row>
        <row r="5911">
          <cell r="C5911" t="str">
            <v>MODULO DE MEMORIA DE 1 GB</v>
          </cell>
          <cell r="D5911" t="str">
            <v>29400013-0023</v>
          </cell>
          <cell r="E5911" t="str">
            <v>Pieza</v>
          </cell>
          <cell r="F5911" t="str">
            <v>29401</v>
          </cell>
          <cell r="G5911" t="str">
            <v>11510</v>
          </cell>
          <cell r="H5911"/>
          <cell r="I5911"/>
          <cell r="J5911"/>
        </row>
        <row r="5912">
          <cell r="C5912" t="str">
            <v>MEMORIA FLASH USB DE 2 GB</v>
          </cell>
          <cell r="D5912" t="str">
            <v>29400013-0027</v>
          </cell>
          <cell r="E5912" t="str">
            <v>Pieza</v>
          </cell>
          <cell r="F5912" t="str">
            <v>29401</v>
          </cell>
          <cell r="G5912" t="str">
            <v>11510</v>
          </cell>
          <cell r="H5912"/>
          <cell r="I5912"/>
          <cell r="J5912"/>
        </row>
        <row r="5913">
          <cell r="C5913" t="str">
            <v>PROGRAMADOR DE MICROCONTROLADORES</v>
          </cell>
          <cell r="D5913" t="str">
            <v>29400013-0028</v>
          </cell>
          <cell r="E5913" t="str">
            <v>Pieza</v>
          </cell>
          <cell r="F5913" t="str">
            <v>29401</v>
          </cell>
          <cell r="G5913" t="str">
            <v>11510</v>
          </cell>
          <cell r="H5913"/>
          <cell r="I5913"/>
          <cell r="J5913"/>
        </row>
        <row r="5914">
          <cell r="C5914" t="str">
            <v>MODULO DE MEMORIA RAM 2 GB</v>
          </cell>
          <cell r="D5914" t="str">
            <v>29400013-0029</v>
          </cell>
          <cell r="E5914" t="str">
            <v>Pieza</v>
          </cell>
          <cell r="F5914" t="str">
            <v>29401</v>
          </cell>
          <cell r="G5914" t="str">
            <v>11510</v>
          </cell>
          <cell r="H5914"/>
          <cell r="I5914"/>
          <cell r="J5914"/>
        </row>
        <row r="5915">
          <cell r="C5915" t="str">
            <v>MEMORIA FLASH USB DE 4 GB</v>
          </cell>
          <cell r="D5915" t="str">
            <v>29400013-0030</v>
          </cell>
          <cell r="E5915" t="str">
            <v>Pieza</v>
          </cell>
          <cell r="F5915" t="str">
            <v>29401</v>
          </cell>
          <cell r="G5915" t="str">
            <v>11510</v>
          </cell>
          <cell r="H5915"/>
          <cell r="I5915"/>
          <cell r="J5915"/>
        </row>
        <row r="5916">
          <cell r="C5916" t="str">
            <v>MEMORIA FLASH USB DE 8 GB</v>
          </cell>
          <cell r="D5916" t="str">
            <v>29400013-0031</v>
          </cell>
          <cell r="E5916" t="str">
            <v>Pieza</v>
          </cell>
          <cell r="F5916" t="str">
            <v>29401</v>
          </cell>
          <cell r="G5916" t="str">
            <v>11510</v>
          </cell>
          <cell r="H5916"/>
          <cell r="I5916"/>
          <cell r="J5916"/>
        </row>
        <row r="5917">
          <cell r="C5917" t="str">
            <v>MEMORIA FLASH USB DE 16 GB</v>
          </cell>
          <cell r="D5917" t="str">
            <v>29400013-0032</v>
          </cell>
          <cell r="E5917" t="str">
            <v>Pieza</v>
          </cell>
          <cell r="F5917" t="str">
            <v>29401</v>
          </cell>
          <cell r="G5917" t="str">
            <v>11510</v>
          </cell>
          <cell r="H5917"/>
          <cell r="I5917"/>
          <cell r="J5917"/>
        </row>
        <row r="5918">
          <cell r="C5918" t="str">
            <v>MEMORIA USB DE 32 GB</v>
          </cell>
          <cell r="D5918" t="str">
            <v>29400013-0033</v>
          </cell>
          <cell r="E5918" t="str">
            <v>Pieza</v>
          </cell>
          <cell r="F5918" t="str">
            <v>29401</v>
          </cell>
          <cell r="G5918" t="str">
            <v>11510</v>
          </cell>
          <cell r="H5918"/>
          <cell r="I5918"/>
          <cell r="J5918"/>
        </row>
        <row r="5919">
          <cell r="C5919" t="str">
            <v>ETIQUETA DE ALMACENAMIENTO RFID (CON MICROCHIP)</v>
          </cell>
          <cell r="D5919" t="str">
            <v>29400013-0035</v>
          </cell>
          <cell r="E5919" t="str">
            <v>Pieza</v>
          </cell>
          <cell r="F5919" t="str">
            <v>29401</v>
          </cell>
          <cell r="G5919" t="str">
            <v>11510</v>
          </cell>
          <cell r="H5919"/>
          <cell r="I5919"/>
          <cell r="J5919"/>
        </row>
        <row r="5920">
          <cell r="C5920" t="str">
            <v>"DIMM DE MEMORIA DDR2 DE 2GB 240 PINES 667 MHZ"</v>
          </cell>
          <cell r="D5920" t="str">
            <v>29400013-0037</v>
          </cell>
          <cell r="E5920" t="str">
            <v>Pieza</v>
          </cell>
          <cell r="F5920" t="str">
            <v>29401</v>
          </cell>
          <cell r="G5920" t="str">
            <v>11510</v>
          </cell>
          <cell r="H5920"/>
          <cell r="I5920"/>
          <cell r="J5920"/>
        </row>
        <row r="5921">
          <cell r="C5921" t="str">
            <v>"DIMM DE MEMORIA DDR2 DE 2GB PC2-6400 800 MHZ DC7800"</v>
          </cell>
          <cell r="D5921" t="str">
            <v>29400013-0038</v>
          </cell>
          <cell r="E5921" t="str">
            <v>Pieza</v>
          </cell>
          <cell r="F5921" t="str">
            <v>29401</v>
          </cell>
          <cell r="G5921" t="str">
            <v>11510</v>
          </cell>
          <cell r="H5921"/>
          <cell r="I5921"/>
          <cell r="J5921"/>
        </row>
        <row r="5922">
          <cell r="C5922" t="str">
            <v>"DIMM DE MEMORIA DDR2 DE 2GB 800 MHZ"</v>
          </cell>
          <cell r="D5922" t="str">
            <v>29400013-0039</v>
          </cell>
          <cell r="E5922" t="str">
            <v>Pieza</v>
          </cell>
          <cell r="F5922" t="str">
            <v>29401</v>
          </cell>
          <cell r="G5922" t="str">
            <v>11510</v>
          </cell>
          <cell r="H5922"/>
          <cell r="I5922"/>
          <cell r="J5922"/>
        </row>
        <row r="5923">
          <cell r="C5923" t="str">
            <v>DIMM DE MEMORIA DDR2 DE 2GB PC2-6400 800 MHZ DC7900</v>
          </cell>
          <cell r="D5923" t="str">
            <v>29400013-0040</v>
          </cell>
          <cell r="E5923" t="str">
            <v>Pieza</v>
          </cell>
          <cell r="F5923" t="str">
            <v>29401</v>
          </cell>
          <cell r="G5923" t="str">
            <v>11510</v>
          </cell>
          <cell r="H5923"/>
          <cell r="I5923"/>
          <cell r="J5923"/>
        </row>
        <row r="5924">
          <cell r="C5924" t="str">
            <v>MONITOR A COLOR ULTRA SCAN 14 X E</v>
          </cell>
          <cell r="D5924" t="str">
            <v>29400014-0002</v>
          </cell>
          <cell r="E5924" t="str">
            <v>Pieza</v>
          </cell>
          <cell r="F5924" t="str">
            <v>29401</v>
          </cell>
          <cell r="G5924" t="str">
            <v>11510</v>
          </cell>
          <cell r="H5924"/>
          <cell r="I5924"/>
          <cell r="J5924"/>
        </row>
        <row r="5925">
          <cell r="C5925" t="str">
            <v>MONITOR PARA EQUIPO DE COMPUTO</v>
          </cell>
          <cell r="D5925" t="str">
            <v>29400014-0009</v>
          </cell>
          <cell r="E5925" t="str">
            <v>Pieza</v>
          </cell>
          <cell r="F5925" t="str">
            <v>29401</v>
          </cell>
          <cell r="G5925" t="str">
            <v>11510</v>
          </cell>
          <cell r="H5925"/>
          <cell r="I5925"/>
          <cell r="J5925"/>
        </row>
        <row r="5926">
          <cell r="C5926" t="str">
            <v>BASE PARA MONITOR</v>
          </cell>
          <cell r="D5926" t="str">
            <v>29400014-0014</v>
          </cell>
          <cell r="E5926" t="str">
            <v>Pieza</v>
          </cell>
          <cell r="F5926" t="str">
            <v>29401</v>
          </cell>
          <cell r="G5926" t="str">
            <v>11510</v>
          </cell>
          <cell r="H5926"/>
          <cell r="I5926"/>
          <cell r="J5926"/>
        </row>
        <row r="5927">
          <cell r="C5927" t="str">
            <v>BASE PARA LAPTOP</v>
          </cell>
          <cell r="D5927" t="str">
            <v>29400014-0019</v>
          </cell>
          <cell r="E5927" t="str">
            <v>Pieza</v>
          </cell>
          <cell r="F5927" t="str">
            <v>29401</v>
          </cell>
          <cell r="G5927" t="str">
            <v>11510</v>
          </cell>
          <cell r="H5927"/>
          <cell r="I5927"/>
          <cell r="J5927"/>
        </row>
        <row r="5928">
          <cell r="C5928" t="str">
            <v>MOUSE (RATON ACCESORIO DE COMPUTACION)</v>
          </cell>
          <cell r="D5928" t="str">
            <v>29400015-0001</v>
          </cell>
          <cell r="E5928" t="str">
            <v>Pieza</v>
          </cell>
          <cell r="F5928" t="str">
            <v>29401</v>
          </cell>
          <cell r="G5928" t="str">
            <v>11510</v>
          </cell>
          <cell r="H5928"/>
          <cell r="I5928"/>
          <cell r="J5928"/>
        </row>
        <row r="5929">
          <cell r="C5929" t="str">
            <v>MOUSE P/EVEREST</v>
          </cell>
          <cell r="D5929" t="str">
            <v>29400015-0002</v>
          </cell>
          <cell r="E5929" t="str">
            <v>Pieza</v>
          </cell>
          <cell r="F5929" t="str">
            <v>29401</v>
          </cell>
          <cell r="G5929" t="str">
            <v>11510</v>
          </cell>
          <cell r="H5929"/>
          <cell r="I5929"/>
          <cell r="J5929"/>
        </row>
        <row r="5930">
          <cell r="C5930" t="str">
            <v>MOUSE OPTICO INALAMBRICO</v>
          </cell>
          <cell r="D5930" t="str">
            <v>29400015-0003</v>
          </cell>
          <cell r="E5930" t="str">
            <v>Pieza</v>
          </cell>
          <cell r="F5930" t="str">
            <v>29401</v>
          </cell>
          <cell r="G5930" t="str">
            <v>11510</v>
          </cell>
          <cell r="H5930"/>
          <cell r="I5930"/>
          <cell r="J5930"/>
        </row>
        <row r="5931">
          <cell r="C5931" t="str">
            <v>MOUSE OPTICO</v>
          </cell>
          <cell r="D5931" t="str">
            <v>29400015-0004</v>
          </cell>
          <cell r="E5931" t="str">
            <v>Pieza</v>
          </cell>
          <cell r="F5931" t="str">
            <v>29401</v>
          </cell>
          <cell r="G5931" t="str">
            <v>11510</v>
          </cell>
          <cell r="H5931"/>
          <cell r="I5931"/>
          <cell r="J5931"/>
        </row>
        <row r="5932">
          <cell r="C5932" t="str">
            <v>TAPETE PARA MOUSE (RATON)</v>
          </cell>
          <cell r="D5932" t="str">
            <v>29400015-0005</v>
          </cell>
          <cell r="E5932" t="str">
            <v>Pieza</v>
          </cell>
          <cell r="F5932" t="str">
            <v>29401</v>
          </cell>
          <cell r="G5932" t="str">
            <v>11510</v>
          </cell>
          <cell r="H5932"/>
          <cell r="I5932"/>
          <cell r="J5932"/>
        </row>
        <row r="5933">
          <cell r="C5933" t="str">
            <v>ADAPTADOR P/MOUSE (RATON)</v>
          </cell>
          <cell r="D5933" t="str">
            <v>29400015-0006</v>
          </cell>
          <cell r="E5933" t="str">
            <v>Pieza</v>
          </cell>
          <cell r="F5933" t="str">
            <v>29401</v>
          </cell>
          <cell r="G5933" t="str">
            <v>11510</v>
          </cell>
          <cell r="H5933"/>
          <cell r="I5933"/>
          <cell r="J5933"/>
        </row>
        <row r="5934">
          <cell r="C5934" t="str">
            <v>APUNTADOR MOUSE INALAMBRICO</v>
          </cell>
          <cell r="D5934" t="str">
            <v>29400015-0007</v>
          </cell>
          <cell r="E5934" t="str">
            <v>Pieza</v>
          </cell>
          <cell r="F5934" t="str">
            <v>29401</v>
          </cell>
          <cell r="G5934" t="str">
            <v>11510</v>
          </cell>
          <cell r="H5934"/>
          <cell r="I5934"/>
          <cell r="J5934"/>
        </row>
        <row r="5935">
          <cell r="C5935" t="str">
            <v>CABLE P/MULTIPLEXOR</v>
          </cell>
          <cell r="D5935" t="str">
            <v>29400016-0001</v>
          </cell>
          <cell r="E5935" t="str">
            <v>Pieza</v>
          </cell>
          <cell r="F5935" t="str">
            <v>29401</v>
          </cell>
          <cell r="G5935" t="str">
            <v>11510</v>
          </cell>
          <cell r="H5935"/>
          <cell r="I5935"/>
          <cell r="J5935"/>
        </row>
        <row r="5936">
          <cell r="C5936" t="str">
            <v>ADAPTADOR TIPO "Y"</v>
          </cell>
          <cell r="D5936" t="str">
            <v>29400016-0003</v>
          </cell>
          <cell r="E5936" t="str">
            <v>Pieza</v>
          </cell>
          <cell r="F5936" t="str">
            <v>29401</v>
          </cell>
          <cell r="G5936" t="str">
            <v>11510</v>
          </cell>
          <cell r="H5936"/>
          <cell r="I5936"/>
          <cell r="J5936"/>
        </row>
        <row r="5937">
          <cell r="C5937" t="str">
            <v>MULTIPLEXOR PARA IMPRESORA</v>
          </cell>
          <cell r="D5937" t="str">
            <v>29400017-0001</v>
          </cell>
          <cell r="E5937" t="str">
            <v>Pieza</v>
          </cell>
          <cell r="F5937" t="str">
            <v>29401</v>
          </cell>
          <cell r="G5937" t="str">
            <v>11510</v>
          </cell>
          <cell r="H5937"/>
          <cell r="I5937"/>
          <cell r="J5937"/>
        </row>
        <row r="5938">
          <cell r="C5938" t="str">
            <v>PANTALLA ANTIRREFLEJANTE</v>
          </cell>
          <cell r="D5938" t="str">
            <v>29400018-0001</v>
          </cell>
          <cell r="E5938" t="str">
            <v>Pieza</v>
          </cell>
          <cell r="F5938" t="str">
            <v>29401</v>
          </cell>
          <cell r="G5938" t="str">
            <v>11510</v>
          </cell>
          <cell r="H5938"/>
          <cell r="I5938"/>
          <cell r="J5938"/>
        </row>
        <row r="5939">
          <cell r="C5939" t="str">
            <v>PROBADOR DE CABLEADO DE REDES DE COMPUTO</v>
          </cell>
          <cell r="D5939" t="str">
            <v>29400021-0001</v>
          </cell>
          <cell r="E5939" t="str">
            <v>Pieza</v>
          </cell>
          <cell r="F5939" t="str">
            <v>29401</v>
          </cell>
          <cell r="G5939" t="str">
            <v>11510</v>
          </cell>
          <cell r="H5939"/>
          <cell r="I5939"/>
          <cell r="J5939"/>
        </row>
        <row r="5940">
          <cell r="C5940" t="str">
            <v>RODILLO BACK UP ROLLER PARA IMPRESORA LASER, OKIDATA OKIPAGE 10E  NP.3PB4083-6064P002</v>
          </cell>
          <cell r="D5940" t="str">
            <v>29400022-0001</v>
          </cell>
          <cell r="E5940" t="str">
            <v>Pieza</v>
          </cell>
          <cell r="F5940" t="str">
            <v>29401</v>
          </cell>
          <cell r="G5940" t="str">
            <v>11510</v>
          </cell>
          <cell r="H5940"/>
          <cell r="I5940"/>
          <cell r="J5940"/>
        </row>
        <row r="5941">
          <cell r="C5941" t="str">
            <v>ENGRANE IDLE GEAR P/IMPRESORA LASER OKIDATA, OKIPAGE 10E NP. 40778101</v>
          </cell>
          <cell r="D5941" t="str">
            <v>29400022-0002</v>
          </cell>
          <cell r="E5941" t="str">
            <v>Pieza</v>
          </cell>
          <cell r="F5941" t="str">
            <v>29401</v>
          </cell>
          <cell r="G5941" t="str">
            <v>11510</v>
          </cell>
          <cell r="H5941"/>
          <cell r="I5941"/>
          <cell r="J5941"/>
        </row>
        <row r="5942">
          <cell r="C5942" t="str">
            <v>MICROFONO PARA COMPUTADORA</v>
          </cell>
          <cell r="D5942" t="str">
            <v>29400023-0003</v>
          </cell>
          <cell r="E5942" t="str">
            <v>Pieza</v>
          </cell>
          <cell r="F5942" t="str">
            <v>29401</v>
          </cell>
          <cell r="G5942" t="str">
            <v>11510</v>
          </cell>
          <cell r="H5942"/>
          <cell r="I5942"/>
          <cell r="J5942"/>
        </row>
        <row r="5943">
          <cell r="C5943" t="str">
            <v>FUSOR PARA IMPRESORA HP 1300</v>
          </cell>
          <cell r="D5943" t="str">
            <v>29400023-0005</v>
          </cell>
          <cell r="E5943" t="str">
            <v>Pieza</v>
          </cell>
          <cell r="F5943" t="str">
            <v>29401</v>
          </cell>
          <cell r="G5943" t="str">
            <v>11510</v>
          </cell>
          <cell r="H5943"/>
          <cell r="I5943"/>
          <cell r="J5943"/>
        </row>
        <row r="5944">
          <cell r="C5944" t="str">
            <v>FUSOR PARA IMPRESORA HP 2400</v>
          </cell>
          <cell r="D5944" t="str">
            <v>29400023-0006</v>
          </cell>
          <cell r="E5944" t="str">
            <v>Pieza</v>
          </cell>
          <cell r="F5944" t="str">
            <v>29401</v>
          </cell>
          <cell r="G5944" t="str">
            <v>11510</v>
          </cell>
          <cell r="H5944"/>
          <cell r="I5944"/>
          <cell r="J5944"/>
        </row>
        <row r="5945">
          <cell r="C5945" t="str">
            <v>TRACKPAD</v>
          </cell>
          <cell r="D5945" t="str">
            <v>29400023-0009</v>
          </cell>
          <cell r="E5945" t="str">
            <v>Pieza</v>
          </cell>
          <cell r="F5945" t="str">
            <v>29401</v>
          </cell>
          <cell r="G5945" t="str">
            <v>11510</v>
          </cell>
          <cell r="H5945"/>
          <cell r="I5945"/>
          <cell r="J5945"/>
        </row>
        <row r="5946">
          <cell r="C5946" t="str">
            <v>TARJETA PCI DE PUERTOS PARALELO</v>
          </cell>
          <cell r="D5946" t="str">
            <v>29400024-0001</v>
          </cell>
          <cell r="E5946" t="str">
            <v>Pieza</v>
          </cell>
          <cell r="F5946" t="str">
            <v>29401</v>
          </cell>
          <cell r="G5946" t="str">
            <v>11510</v>
          </cell>
          <cell r="H5946"/>
          <cell r="I5946"/>
          <cell r="J5946"/>
        </row>
        <row r="5947">
          <cell r="C5947" t="str">
            <v>TARJETA DE SONIDO</v>
          </cell>
          <cell r="D5947" t="str">
            <v>29400025-0001</v>
          </cell>
          <cell r="E5947" t="str">
            <v>Pieza</v>
          </cell>
          <cell r="F5947" t="str">
            <v>29401</v>
          </cell>
          <cell r="G5947" t="str">
            <v>11510</v>
          </cell>
          <cell r="H5947"/>
          <cell r="I5947"/>
          <cell r="J5947"/>
        </row>
        <row r="5948">
          <cell r="C5948" t="str">
            <v>TARJETA DE VIDEO - GASTO</v>
          </cell>
          <cell r="D5948" t="str">
            <v>29400025-0003</v>
          </cell>
          <cell r="E5948" t="str">
            <v>Pieza</v>
          </cell>
          <cell r="F5948" t="str">
            <v>29401</v>
          </cell>
          <cell r="G5948" t="str">
            <v>11510</v>
          </cell>
          <cell r="H5948"/>
          <cell r="I5948"/>
          <cell r="J5948"/>
        </row>
        <row r="5949">
          <cell r="C5949" t="str">
            <v>TARJETA DE MEMORIA PARA CAMARA DIGITAL</v>
          </cell>
          <cell r="D5949" t="str">
            <v>29400025-0010</v>
          </cell>
          <cell r="E5949" t="str">
            <v>Pieza</v>
          </cell>
          <cell r="F5949" t="str">
            <v>29401</v>
          </cell>
          <cell r="G5949" t="str">
            <v>11510</v>
          </cell>
          <cell r="H5949"/>
          <cell r="I5949"/>
          <cell r="J5949"/>
        </row>
        <row r="5950">
          <cell r="C5950" t="str">
            <v>TARJETA SERIAL HWIC-8A</v>
          </cell>
          <cell r="D5950" t="str">
            <v>29400025-0015</v>
          </cell>
          <cell r="E5950" t="str">
            <v>Pieza</v>
          </cell>
          <cell r="F5950" t="str">
            <v>29401</v>
          </cell>
          <cell r="G5950" t="str">
            <v>11510</v>
          </cell>
          <cell r="H5950"/>
          <cell r="I5950"/>
          <cell r="J5950"/>
        </row>
        <row r="5951">
          <cell r="C5951" t="str">
            <v>TARJETA SERIAL HWIC-16A</v>
          </cell>
          <cell r="D5951" t="str">
            <v>29400025-0016</v>
          </cell>
          <cell r="E5951" t="str">
            <v>Pieza</v>
          </cell>
          <cell r="F5951" t="str">
            <v>29401</v>
          </cell>
          <cell r="G5951" t="str">
            <v>11510</v>
          </cell>
          <cell r="H5951"/>
          <cell r="I5951"/>
          <cell r="J5951"/>
        </row>
        <row r="5952">
          <cell r="C5952" t="str">
            <v>TECLADO DE AMPLIFICACION ESPECIAL</v>
          </cell>
          <cell r="D5952" t="str">
            <v>29400027-0001</v>
          </cell>
          <cell r="E5952" t="str">
            <v>Pieza</v>
          </cell>
          <cell r="F5952" t="str">
            <v>29401</v>
          </cell>
          <cell r="G5952" t="str">
            <v>11510</v>
          </cell>
          <cell r="H5952"/>
          <cell r="I5952"/>
          <cell r="J5952"/>
        </row>
        <row r="5953">
          <cell r="C5953" t="str">
            <v>TECLADO PARA GENERADOR DE CARACTERES (PARA P.C.)</v>
          </cell>
          <cell r="D5953" t="str">
            <v>29400027-0002</v>
          </cell>
          <cell r="E5953" t="str">
            <v>Pieza</v>
          </cell>
          <cell r="F5953" t="str">
            <v>29401</v>
          </cell>
          <cell r="G5953" t="str">
            <v>11510</v>
          </cell>
          <cell r="H5953"/>
          <cell r="I5953"/>
          <cell r="J5953"/>
        </row>
        <row r="5954">
          <cell r="C5954" t="str">
            <v>TECLADO PARA CONMUTADOR</v>
          </cell>
          <cell r="D5954" t="str">
            <v>29400027-0003</v>
          </cell>
          <cell r="E5954" t="str">
            <v>Pieza</v>
          </cell>
          <cell r="F5954" t="str">
            <v>29401</v>
          </cell>
          <cell r="G5954" t="str">
            <v>11510</v>
          </cell>
          <cell r="H5954"/>
          <cell r="I5954"/>
          <cell r="J5954"/>
        </row>
        <row r="5955">
          <cell r="C5955" t="str">
            <v>TECLADO USB</v>
          </cell>
          <cell r="D5955" t="str">
            <v>29400027-0015</v>
          </cell>
          <cell r="E5955" t="str">
            <v>Pieza</v>
          </cell>
          <cell r="F5955" t="str">
            <v>29401</v>
          </cell>
          <cell r="G5955" t="str">
            <v>11510</v>
          </cell>
          <cell r="H5955"/>
          <cell r="I5955"/>
          <cell r="J5955"/>
        </row>
        <row r="5956">
          <cell r="C5956" t="str">
            <v>CAMPANA RG-6</v>
          </cell>
          <cell r="D5956" t="str">
            <v>29400028-0001</v>
          </cell>
          <cell r="E5956" t="str">
            <v>Pieza</v>
          </cell>
          <cell r="F5956" t="str">
            <v>29401</v>
          </cell>
          <cell r="G5956" t="str">
            <v>11510</v>
          </cell>
          <cell r="H5956"/>
          <cell r="I5956"/>
          <cell r="J5956"/>
        </row>
        <row r="5957">
          <cell r="C5957" t="str">
            <v>DRIVE</v>
          </cell>
          <cell r="D5957" t="str">
            <v>29400029-0001</v>
          </cell>
          <cell r="E5957" t="str">
            <v>Pieza</v>
          </cell>
          <cell r="F5957" t="str">
            <v>29401</v>
          </cell>
          <cell r="G5957" t="str">
            <v>11510</v>
          </cell>
          <cell r="H5957"/>
          <cell r="I5957"/>
          <cell r="J5957"/>
        </row>
        <row r="5958">
          <cell r="C5958" t="str">
            <v>CINTA DE RESPALDO DDS-4 40 GB</v>
          </cell>
          <cell r="D5958" t="str">
            <v>29400030-0002</v>
          </cell>
          <cell r="E5958" t="str">
            <v>Pieza</v>
          </cell>
          <cell r="F5958" t="str">
            <v>29401</v>
          </cell>
          <cell r="G5958" t="str">
            <v>11510</v>
          </cell>
          <cell r="H5958"/>
          <cell r="I5958"/>
          <cell r="J5958"/>
        </row>
        <row r="5959">
          <cell r="C5959" t="str">
            <v>UNIDAD DE TAMBOR PARA IMPRESORA OKIPAGE 10/12</v>
          </cell>
          <cell r="D5959" t="str">
            <v>29400031-0001</v>
          </cell>
          <cell r="E5959" t="str">
            <v>Pieza</v>
          </cell>
          <cell r="F5959" t="str">
            <v>29401</v>
          </cell>
          <cell r="G5959" t="str">
            <v>11510</v>
          </cell>
          <cell r="H5959"/>
          <cell r="I5959"/>
          <cell r="J5959"/>
        </row>
        <row r="5960">
          <cell r="C5960" t="str">
            <v>UNIDAD LECTORA DE C.D.</v>
          </cell>
          <cell r="D5960" t="str">
            <v>29400032-0001</v>
          </cell>
          <cell r="E5960" t="str">
            <v>Pieza</v>
          </cell>
          <cell r="F5960" t="str">
            <v>29401</v>
          </cell>
          <cell r="G5960" t="str">
            <v>11510</v>
          </cell>
          <cell r="H5960"/>
          <cell r="I5960"/>
          <cell r="J5960"/>
        </row>
        <row r="5961">
          <cell r="C5961" t="str">
            <v>UNIDAD LECTORA DISCO FLEXIBLE 3.5"</v>
          </cell>
          <cell r="D5961" t="str">
            <v>29400032-0002</v>
          </cell>
          <cell r="E5961" t="str">
            <v>Pieza</v>
          </cell>
          <cell r="F5961" t="str">
            <v>29401</v>
          </cell>
          <cell r="G5961" t="str">
            <v>11510</v>
          </cell>
          <cell r="H5961"/>
          <cell r="I5961"/>
          <cell r="J5961"/>
        </row>
        <row r="5962">
          <cell r="C5962" t="str">
            <v>QUEMADOR INTERNO</v>
          </cell>
          <cell r="D5962" t="str">
            <v>29400032-0003</v>
          </cell>
          <cell r="E5962" t="str">
            <v>Pieza</v>
          </cell>
          <cell r="F5962" t="str">
            <v>29401</v>
          </cell>
          <cell r="G5962" t="str">
            <v>11510</v>
          </cell>
          <cell r="H5962"/>
          <cell r="I5962"/>
          <cell r="J5962"/>
        </row>
        <row r="5963">
          <cell r="C5963" t="str">
            <v>UNIDAD LECTORA Y/O GRABADORA DE DISCO COMPACTO PARA MICROCOMPUTADO</v>
          </cell>
          <cell r="D5963" t="str">
            <v>29400032-0004</v>
          </cell>
          <cell r="E5963" t="str">
            <v>Pieza</v>
          </cell>
          <cell r="F5963" t="str">
            <v>29401</v>
          </cell>
          <cell r="G5963" t="str">
            <v>11510</v>
          </cell>
          <cell r="H5963"/>
          <cell r="I5963"/>
          <cell r="J5963"/>
        </row>
        <row r="5964">
          <cell r="C5964" t="str">
            <v>UNIDAD EXTERNA DE DVD R/W</v>
          </cell>
          <cell r="D5964" t="str">
            <v>29400032-0005</v>
          </cell>
          <cell r="E5964" t="str">
            <v>Pieza</v>
          </cell>
          <cell r="F5964" t="str">
            <v>29401</v>
          </cell>
          <cell r="G5964" t="str">
            <v>11510</v>
          </cell>
          <cell r="H5964"/>
          <cell r="I5964"/>
          <cell r="J5964"/>
        </row>
        <row r="5965">
          <cell r="C5965" t="str">
            <v>DISCO EXTERNO DE 2.5", USB, 250 GB</v>
          </cell>
          <cell r="D5965" t="str">
            <v>29400032-0007</v>
          </cell>
          <cell r="E5965" t="str">
            <v>Pieza</v>
          </cell>
          <cell r="F5965" t="str">
            <v>29401</v>
          </cell>
          <cell r="G5965" t="str">
            <v>11510</v>
          </cell>
          <cell r="H5965"/>
          <cell r="I5965"/>
          <cell r="J5965"/>
        </row>
        <row r="5966">
          <cell r="C5966" t="str">
            <v>UNIDAD GRABADORA INTERNA DE CD</v>
          </cell>
          <cell r="D5966" t="str">
            <v>29400032-0008</v>
          </cell>
          <cell r="E5966" t="str">
            <v>Pieza</v>
          </cell>
          <cell r="F5966" t="str">
            <v>29401</v>
          </cell>
          <cell r="G5966" t="str">
            <v>11510</v>
          </cell>
          <cell r="H5966"/>
          <cell r="I5966"/>
          <cell r="J5966"/>
        </row>
        <row r="5967">
          <cell r="C5967" t="str">
            <v>VENTILADOR PARA UNIDAD CENTRAL DE PROCESO</v>
          </cell>
          <cell r="D5967" t="str">
            <v>29400033-0001</v>
          </cell>
          <cell r="E5967" t="str">
            <v>Pieza</v>
          </cell>
          <cell r="F5967" t="str">
            <v>29401</v>
          </cell>
          <cell r="G5967" t="str">
            <v>11510</v>
          </cell>
          <cell r="H5967"/>
          <cell r="I5967"/>
          <cell r="J5967"/>
        </row>
        <row r="5968">
          <cell r="C5968" t="str">
            <v>KIT DE CONSUMIBLE</v>
          </cell>
          <cell r="D5968" t="str">
            <v>29401001-0001</v>
          </cell>
          <cell r="E5968" t="str">
            <v>JUEGO</v>
          </cell>
          <cell r="F5968" t="str">
            <v>29401</v>
          </cell>
          <cell r="G5968" t="str">
            <v>11510</v>
          </cell>
          <cell r="H5968"/>
          <cell r="I5968"/>
          <cell r="J5968"/>
        </row>
        <row r="5969">
          <cell r="C5969" t="str">
            <v>TOALLA PARA LIMPIEZA DE RODILLOS</v>
          </cell>
          <cell r="D5969" t="str">
            <v>29401001-0002</v>
          </cell>
          <cell r="E5969" t="str">
            <v>PAQUETE</v>
          </cell>
          <cell r="F5969" t="str">
            <v>29401</v>
          </cell>
          <cell r="G5969" t="str">
            <v>11510</v>
          </cell>
          <cell r="H5969"/>
          <cell r="I5969"/>
          <cell r="J5969"/>
        </row>
        <row r="5970">
          <cell r="C5970" t="str">
            <v>MODULO GENERADOR DE REFERENCIA Y SEÑALES DE PRUEBA</v>
          </cell>
          <cell r="D5970" t="str">
            <v>29401001-0003</v>
          </cell>
          <cell r="E5970" t="str">
            <v>Pieza</v>
          </cell>
          <cell r="F5970" t="str">
            <v>29401</v>
          </cell>
          <cell r="G5970" t="str">
            <v>11510</v>
          </cell>
          <cell r="H5970"/>
          <cell r="I5970"/>
          <cell r="J5970"/>
        </row>
        <row r="5971">
          <cell r="C5971" t="str">
            <v>MODULO GENERADOR DE ANALOGICO Y TRINIVEL</v>
          </cell>
          <cell r="D5971" t="str">
            <v>29401001-0004</v>
          </cell>
          <cell r="E5971" t="str">
            <v>Pieza</v>
          </cell>
          <cell r="F5971" t="str">
            <v>29401</v>
          </cell>
          <cell r="G5971" t="str">
            <v>11510</v>
          </cell>
          <cell r="H5971"/>
          <cell r="I5971"/>
          <cell r="J5971"/>
        </row>
        <row r="5972">
          <cell r="C5972" t="str">
            <v>CABLE USB</v>
          </cell>
          <cell r="D5972" t="str">
            <v>29401001-0005</v>
          </cell>
          <cell r="E5972" t="str">
            <v>Pieza</v>
          </cell>
          <cell r="F5972" t="str">
            <v>29401</v>
          </cell>
          <cell r="G5972" t="str">
            <v>11510</v>
          </cell>
          <cell r="H5972"/>
          <cell r="I5972"/>
          <cell r="J5972"/>
        </row>
        <row r="5973">
          <cell r="C5973" t="str">
            <v>MICA PARA IPAD</v>
          </cell>
          <cell r="D5973" t="str">
            <v>29401001-0006</v>
          </cell>
          <cell r="E5973" t="str">
            <v>Pieza</v>
          </cell>
          <cell r="F5973" t="str">
            <v>29401</v>
          </cell>
          <cell r="G5973" t="str">
            <v>11510</v>
          </cell>
          <cell r="H5973"/>
          <cell r="I5973"/>
          <cell r="J5973"/>
        </row>
        <row r="5974">
          <cell r="C5974" t="str">
            <v>FUNDA PARA IPAD</v>
          </cell>
          <cell r="D5974" t="str">
            <v>29401001-0007</v>
          </cell>
          <cell r="E5974" t="str">
            <v>Pieza</v>
          </cell>
          <cell r="F5974" t="str">
            <v>29401</v>
          </cell>
          <cell r="G5974" t="str">
            <v>11510</v>
          </cell>
          <cell r="H5974"/>
          <cell r="I5974"/>
          <cell r="J5974"/>
        </row>
        <row r="5975">
          <cell r="C5975" t="str">
            <v>CONVERTIDOR TIPO F</v>
          </cell>
          <cell r="D5975" t="str">
            <v>29401001-0008</v>
          </cell>
          <cell r="E5975" t="str">
            <v>Pieza</v>
          </cell>
          <cell r="F5975" t="str">
            <v>29401</v>
          </cell>
          <cell r="G5975" t="str">
            <v>11510</v>
          </cell>
          <cell r="H5975"/>
          <cell r="I5975"/>
          <cell r="J5975"/>
        </row>
        <row r="5976">
          <cell r="C5976" t="str">
            <v>MALETA PARA LAPTOP</v>
          </cell>
          <cell r="D5976" t="str">
            <v>29401001-0009</v>
          </cell>
          <cell r="E5976" t="str">
            <v>Pieza</v>
          </cell>
          <cell r="F5976" t="str">
            <v>29401</v>
          </cell>
          <cell r="G5976" t="str">
            <v>11510</v>
          </cell>
          <cell r="H5976"/>
          <cell r="I5976"/>
          <cell r="J5976"/>
        </row>
        <row r="5977">
          <cell r="C5977" t="str">
            <v>CANDADO DE SEGURIDAD PARA EQUIPO DE COMPUTO</v>
          </cell>
          <cell r="D5977" t="str">
            <v>29401001-0010</v>
          </cell>
          <cell r="E5977" t="str">
            <v>Pieza</v>
          </cell>
          <cell r="F5977" t="str">
            <v>29401</v>
          </cell>
          <cell r="G5977" t="str">
            <v>11510</v>
          </cell>
          <cell r="H5977"/>
          <cell r="I5977"/>
          <cell r="J5977"/>
        </row>
        <row r="5978">
          <cell r="C5978" t="str">
            <v>PUERTO DE COMUNICACION</v>
          </cell>
          <cell r="D5978" t="str">
            <v>29401001-0011</v>
          </cell>
          <cell r="E5978" t="str">
            <v>Pieza</v>
          </cell>
          <cell r="F5978" t="str">
            <v>29401</v>
          </cell>
          <cell r="G5978" t="str">
            <v>11510</v>
          </cell>
          <cell r="H5978"/>
          <cell r="I5978"/>
          <cell r="J5978"/>
        </row>
        <row r="5979">
          <cell r="C5979" t="str">
            <v>TARJETA DE RED - GASTO</v>
          </cell>
          <cell r="D5979" t="str">
            <v>29401001-0012</v>
          </cell>
          <cell r="E5979" t="str">
            <v>Pieza</v>
          </cell>
          <cell r="F5979" t="str">
            <v>29401</v>
          </cell>
          <cell r="G5979" t="str">
            <v>11510</v>
          </cell>
          <cell r="H5979"/>
          <cell r="I5979"/>
          <cell r="J5979"/>
        </row>
        <row r="5980">
          <cell r="C5980" t="str">
            <v>DISCO DURO INTERNO - GASTO</v>
          </cell>
          <cell r="D5980" t="str">
            <v>29401001-0013</v>
          </cell>
          <cell r="E5980" t="str">
            <v>Pieza</v>
          </cell>
          <cell r="F5980" t="str">
            <v>29401</v>
          </cell>
          <cell r="G5980" t="str">
            <v>11510</v>
          </cell>
          <cell r="H5980"/>
          <cell r="I5980"/>
          <cell r="J5980"/>
        </row>
        <row r="5981">
          <cell r="C5981" t="str">
            <v>BATERIA PARA LAPTOP</v>
          </cell>
          <cell r="D5981" t="str">
            <v>29401001-0014</v>
          </cell>
          <cell r="E5981" t="str">
            <v>Pieza</v>
          </cell>
          <cell r="F5981" t="str">
            <v>29401</v>
          </cell>
          <cell r="G5981" t="str">
            <v>11510</v>
          </cell>
          <cell r="H5981"/>
          <cell r="I5981"/>
          <cell r="J5981"/>
        </row>
        <row r="5982">
          <cell r="C5982" t="str">
            <v>BANDA DE CARRO PARA PLOTTER</v>
          </cell>
          <cell r="D5982" t="str">
            <v>29401001-0015</v>
          </cell>
          <cell r="E5982" t="str">
            <v>Pieza</v>
          </cell>
          <cell r="F5982" t="str">
            <v>29401</v>
          </cell>
          <cell r="G5982" t="str">
            <v>11510</v>
          </cell>
          <cell r="H5982"/>
          <cell r="I5982"/>
          <cell r="J5982"/>
        </row>
        <row r="5983">
          <cell r="C5983" t="str">
            <v>TARJETA DE RED INALAMBRICA USB</v>
          </cell>
          <cell r="D5983" t="str">
            <v>29401001-0016</v>
          </cell>
          <cell r="E5983" t="str">
            <v>Pieza</v>
          </cell>
          <cell r="F5983" t="str">
            <v>29401</v>
          </cell>
          <cell r="G5983" t="str">
            <v>11510</v>
          </cell>
          <cell r="H5983"/>
          <cell r="I5983"/>
          <cell r="J5983"/>
        </row>
        <row r="5984">
          <cell r="C5984" t="str">
            <v>KIT DE MANTENIMIENTO PARA IMPRESORA HP CP3505 RM1-2763</v>
          </cell>
          <cell r="D5984" t="str">
            <v>29401001-0017</v>
          </cell>
          <cell r="E5984" t="str">
            <v>JUEGO</v>
          </cell>
          <cell r="F5984" t="str">
            <v>29401</v>
          </cell>
          <cell r="G5984" t="str">
            <v>11510</v>
          </cell>
          <cell r="H5984"/>
          <cell r="I5984"/>
          <cell r="J5984"/>
        </row>
        <row r="5985">
          <cell r="C5985" t="str">
            <v>KIT DE MANTENIMIENTO PARA IMPRESORA XEROX PHASER 4510 108R00717</v>
          </cell>
          <cell r="D5985" t="str">
            <v>29401001-0018</v>
          </cell>
          <cell r="E5985" t="str">
            <v>JUEGO</v>
          </cell>
          <cell r="F5985" t="str">
            <v>29401</v>
          </cell>
          <cell r="G5985" t="str">
            <v>11510</v>
          </cell>
          <cell r="H5985"/>
          <cell r="I5985"/>
          <cell r="J5985"/>
        </row>
        <row r="5986">
          <cell r="C5986" t="str">
            <v>MODULO DE MEMORIA DE 8 GB</v>
          </cell>
          <cell r="D5986" t="str">
            <v>29401001-0019</v>
          </cell>
          <cell r="E5986" t="str">
            <v>Pieza</v>
          </cell>
          <cell r="F5986" t="str">
            <v>29401</v>
          </cell>
          <cell r="G5986" t="str">
            <v>11510</v>
          </cell>
          <cell r="H5986"/>
          <cell r="I5986"/>
          <cell r="J5986"/>
        </row>
        <row r="5987">
          <cell r="C5987" t="str">
            <v>IMPRESORA DE INYECCION DE TINTA - GASTO</v>
          </cell>
          <cell r="D5987" t="str">
            <v>29401001-0021</v>
          </cell>
          <cell r="E5987" t="str">
            <v>Pieza</v>
          </cell>
          <cell r="F5987" t="str">
            <v>29401</v>
          </cell>
          <cell r="G5987" t="str">
            <v>11510</v>
          </cell>
          <cell r="H5987"/>
          <cell r="I5987"/>
          <cell r="J5987"/>
        </row>
        <row r="5988">
          <cell r="C5988" t="str">
            <v>LECTOR DE HUELLAS DIGITALES - GASTO</v>
          </cell>
          <cell r="D5988" t="str">
            <v>29401001-0022</v>
          </cell>
          <cell r="E5988" t="str">
            <v>Pieza</v>
          </cell>
          <cell r="F5988" t="str">
            <v>29401</v>
          </cell>
          <cell r="G5988" t="str">
            <v>11510</v>
          </cell>
          <cell r="H5988"/>
          <cell r="I5988"/>
          <cell r="J5988"/>
        </row>
        <row r="5989">
          <cell r="C5989" t="str">
            <v>CABLE DE VIDEO VGA MACHO-MACHO</v>
          </cell>
          <cell r="D5989" t="str">
            <v>29401001-0023</v>
          </cell>
          <cell r="E5989" t="str">
            <v>Pieza</v>
          </cell>
          <cell r="F5989" t="str">
            <v>29401</v>
          </cell>
          <cell r="G5989" t="str">
            <v>11510</v>
          </cell>
          <cell r="H5989"/>
          <cell r="I5989"/>
          <cell r="J5989"/>
        </row>
        <row r="5990">
          <cell r="C5990" t="str">
            <v>MODULO DE MEMORIA DE 4 GB</v>
          </cell>
          <cell r="D5990" t="str">
            <v>29401001-0025</v>
          </cell>
          <cell r="E5990" t="str">
            <v>Pieza</v>
          </cell>
          <cell r="F5990" t="str">
            <v>29401</v>
          </cell>
          <cell r="G5990" t="str">
            <v>11510</v>
          </cell>
          <cell r="H5990"/>
          <cell r="I5990"/>
          <cell r="J5990"/>
        </row>
        <row r="5991">
          <cell r="C5991" t="str">
            <v>FUSOR IMPRESORA HP LASER JET 2420</v>
          </cell>
          <cell r="D5991" t="str">
            <v>29401001-0026</v>
          </cell>
          <cell r="E5991" t="str">
            <v>Pieza</v>
          </cell>
          <cell r="F5991" t="str">
            <v>29401</v>
          </cell>
          <cell r="G5991" t="str">
            <v>11510</v>
          </cell>
          <cell r="H5991"/>
          <cell r="I5991"/>
          <cell r="J5991"/>
        </row>
        <row r="5992">
          <cell r="C5992" t="str">
            <v>FUSOR IMPRESORA XEROX PHASER 3428</v>
          </cell>
          <cell r="D5992" t="str">
            <v>29401001-0027</v>
          </cell>
          <cell r="E5992" t="str">
            <v>Pieza</v>
          </cell>
          <cell r="F5992" t="str">
            <v>29401</v>
          </cell>
          <cell r="G5992" t="str">
            <v>11510</v>
          </cell>
          <cell r="H5992"/>
          <cell r="I5992"/>
          <cell r="J5992"/>
        </row>
        <row r="5993">
          <cell r="C5993" t="str">
            <v>SWITCH RUTEADOR - GASTO</v>
          </cell>
          <cell r="D5993" t="str">
            <v>29401001-0028</v>
          </cell>
          <cell r="E5993" t="str">
            <v>Pieza</v>
          </cell>
          <cell r="F5993" t="str">
            <v>29401</v>
          </cell>
          <cell r="G5993" t="str">
            <v>11510</v>
          </cell>
          <cell r="H5993"/>
          <cell r="I5993"/>
          <cell r="J5993"/>
        </row>
        <row r="5994">
          <cell r="C5994" t="str">
            <v>MODULO DE TARJETA DE EXTENSION ELECTRONICA</v>
          </cell>
          <cell r="D5994" t="str">
            <v>29401001-0029</v>
          </cell>
          <cell r="E5994" t="str">
            <v>Pieza</v>
          </cell>
          <cell r="F5994" t="str">
            <v>29401</v>
          </cell>
          <cell r="G5994" t="str">
            <v>11510</v>
          </cell>
          <cell r="H5994"/>
          <cell r="I5994"/>
          <cell r="J5994"/>
        </row>
        <row r="5995">
          <cell r="C5995" t="str">
            <v>TARJETA DE EXTENSION ELECTRONICA</v>
          </cell>
          <cell r="D5995" t="str">
            <v>29401001-0030</v>
          </cell>
          <cell r="E5995" t="str">
            <v>Pieza</v>
          </cell>
          <cell r="F5995" t="str">
            <v>29401</v>
          </cell>
          <cell r="G5995" t="str">
            <v>11510</v>
          </cell>
          <cell r="H5995"/>
          <cell r="I5995"/>
          <cell r="J5995"/>
        </row>
        <row r="5996">
          <cell r="C5996" t="str">
            <v>FUENTE DE PODER PARA CHASIS</v>
          </cell>
          <cell r="D5996" t="str">
            <v>29401001-0031</v>
          </cell>
          <cell r="E5996" t="str">
            <v>Pieza</v>
          </cell>
          <cell r="F5996" t="str">
            <v>29401</v>
          </cell>
          <cell r="G5996" t="str">
            <v>11510</v>
          </cell>
          <cell r="H5996"/>
          <cell r="I5996"/>
          <cell r="J5996"/>
        </row>
        <row r="5997">
          <cell r="C5997" t="str">
            <v>FUENTE DE PODER PARA ROUTING</v>
          </cell>
          <cell r="D5997" t="str">
            <v>29401001-0032</v>
          </cell>
          <cell r="E5997" t="str">
            <v>Pieza</v>
          </cell>
          <cell r="F5997" t="str">
            <v>29401</v>
          </cell>
          <cell r="G5997" t="str">
            <v>11510</v>
          </cell>
          <cell r="H5997"/>
          <cell r="I5997"/>
          <cell r="J5997"/>
        </row>
        <row r="5998">
          <cell r="C5998" t="str">
            <v>MODULO DE SINCRONIA GENLOCK</v>
          </cell>
          <cell r="D5998" t="str">
            <v>29401001-0033</v>
          </cell>
          <cell r="E5998" t="str">
            <v>Pieza</v>
          </cell>
          <cell r="F5998" t="str">
            <v>29401</v>
          </cell>
          <cell r="G5998" t="str">
            <v>11510</v>
          </cell>
          <cell r="H5998"/>
          <cell r="I5998"/>
          <cell r="J5998"/>
        </row>
        <row r="5999">
          <cell r="C5999" t="str">
            <v>MODULO DE SINCRONIA TC</v>
          </cell>
          <cell r="D5999" t="str">
            <v>29401001-0034</v>
          </cell>
          <cell r="E5999" t="str">
            <v>Pieza</v>
          </cell>
          <cell r="F5999" t="str">
            <v>29401</v>
          </cell>
          <cell r="G5999" t="str">
            <v>11510</v>
          </cell>
          <cell r="H5999"/>
          <cell r="I5999"/>
          <cell r="J5999"/>
        </row>
        <row r="6000">
          <cell r="C6000" t="str">
            <v>MODULO GENERADOR DE SEÑALES DE AUDIO</v>
          </cell>
          <cell r="D6000" t="str">
            <v>29401001-0035</v>
          </cell>
          <cell r="E6000" t="str">
            <v>Pieza</v>
          </cell>
          <cell r="F6000" t="str">
            <v>29401</v>
          </cell>
          <cell r="G6000" t="str">
            <v>11510</v>
          </cell>
          <cell r="H6000"/>
          <cell r="I6000"/>
          <cell r="J6000"/>
        </row>
        <row r="6001">
          <cell r="C6001" t="str">
            <v>MODULO GENERADOR DE SEÑALES DE VIDEO</v>
          </cell>
          <cell r="D6001" t="str">
            <v>29401001-0036</v>
          </cell>
          <cell r="E6001" t="str">
            <v>Pieza</v>
          </cell>
          <cell r="F6001" t="str">
            <v>29401</v>
          </cell>
          <cell r="G6001" t="str">
            <v>11510</v>
          </cell>
          <cell r="H6001"/>
          <cell r="I6001"/>
          <cell r="J6001"/>
        </row>
        <row r="6002">
          <cell r="C6002" t="str">
            <v>TARJETA DE CONEXION</v>
          </cell>
          <cell r="D6002" t="str">
            <v>29401001-0037</v>
          </cell>
          <cell r="E6002" t="str">
            <v>Pieza</v>
          </cell>
          <cell r="F6002" t="str">
            <v>29401</v>
          </cell>
          <cell r="G6002" t="str">
            <v>11510</v>
          </cell>
          <cell r="H6002"/>
          <cell r="I6002"/>
          <cell r="J6002"/>
        </row>
        <row r="6003">
          <cell r="C6003" t="str">
            <v>TARJETA DE CONTROL REDUNDANTE</v>
          </cell>
          <cell r="D6003" t="str">
            <v>29401001-0038</v>
          </cell>
          <cell r="E6003" t="str">
            <v>Pieza</v>
          </cell>
          <cell r="F6003" t="str">
            <v>29401</v>
          </cell>
          <cell r="G6003" t="str">
            <v>11510</v>
          </cell>
          <cell r="H6003"/>
          <cell r="I6003"/>
          <cell r="J6003"/>
        </row>
        <row r="6004">
          <cell r="C6004" t="str">
            <v>TARJETA DE EXPANSION AUDIO AES/EBU</v>
          </cell>
          <cell r="D6004" t="str">
            <v>29401001-0039</v>
          </cell>
          <cell r="E6004" t="str">
            <v>Pieza</v>
          </cell>
          <cell r="F6004" t="str">
            <v>29401</v>
          </cell>
          <cell r="G6004" t="str">
            <v>11510</v>
          </cell>
          <cell r="H6004"/>
          <cell r="I6004"/>
          <cell r="J6004"/>
        </row>
        <row r="6005">
          <cell r="C6005" t="str">
            <v>TARJETA DE EXPANSION AUDIO ANALOGICO</v>
          </cell>
          <cell r="D6005" t="str">
            <v>29401001-0040</v>
          </cell>
          <cell r="E6005" t="str">
            <v>Pieza</v>
          </cell>
          <cell r="F6005" t="str">
            <v>29401</v>
          </cell>
          <cell r="G6005" t="str">
            <v>11510</v>
          </cell>
          <cell r="H6005"/>
          <cell r="I6005"/>
          <cell r="J6005"/>
        </row>
        <row r="6006">
          <cell r="C6006" t="str">
            <v>TARJETA DE VIDEO 32 ENTRADAS</v>
          </cell>
          <cell r="D6006" t="str">
            <v>29401001-0041</v>
          </cell>
          <cell r="E6006" t="str">
            <v>Pieza</v>
          </cell>
          <cell r="F6006" t="str">
            <v>29401</v>
          </cell>
          <cell r="G6006" t="str">
            <v>11510</v>
          </cell>
          <cell r="H6006"/>
          <cell r="I6006"/>
          <cell r="J6006"/>
        </row>
        <row r="6007">
          <cell r="C6007" t="str">
            <v>TARJETA DE VIDEO 32 SALIDAS</v>
          </cell>
          <cell r="D6007" t="str">
            <v>29401001-0042</v>
          </cell>
          <cell r="E6007" t="str">
            <v>Pieza</v>
          </cell>
          <cell r="F6007" t="str">
            <v>29401</v>
          </cell>
          <cell r="G6007" t="str">
            <v>11510</v>
          </cell>
          <cell r="H6007"/>
          <cell r="I6007"/>
          <cell r="J6007"/>
        </row>
        <row r="6008">
          <cell r="C6008" t="str">
            <v>TARJETA DE VIDEO MATRIX</v>
          </cell>
          <cell r="D6008" t="str">
            <v>29401001-0043</v>
          </cell>
          <cell r="E6008" t="str">
            <v>Pieza</v>
          </cell>
          <cell r="F6008" t="str">
            <v>29401</v>
          </cell>
          <cell r="G6008" t="str">
            <v>11510</v>
          </cell>
          <cell r="H6008"/>
          <cell r="I6008"/>
          <cell r="J6008"/>
        </row>
        <row r="6009">
          <cell r="C6009" t="str">
            <v>TARJETA PARA FRAME</v>
          </cell>
          <cell r="D6009" t="str">
            <v>29401001-0044</v>
          </cell>
          <cell r="E6009" t="str">
            <v>Pieza</v>
          </cell>
          <cell r="F6009" t="str">
            <v>29401</v>
          </cell>
          <cell r="G6009" t="str">
            <v>11510</v>
          </cell>
          <cell r="H6009"/>
          <cell r="I6009"/>
          <cell r="J6009"/>
        </row>
        <row r="6010">
          <cell r="C6010" t="str">
            <v>DISCO DURO EXTERNO - GASTO</v>
          </cell>
          <cell r="D6010" t="str">
            <v>29401001-0045</v>
          </cell>
          <cell r="E6010" t="str">
            <v>Pieza</v>
          </cell>
          <cell r="F6010" t="str">
            <v>29401</v>
          </cell>
          <cell r="G6010" t="str">
            <v>11510</v>
          </cell>
          <cell r="H6010"/>
          <cell r="I6010"/>
          <cell r="J6010"/>
        </row>
        <row r="6011">
          <cell r="C6011" t="str">
            <v>TARJETA LOGICA</v>
          </cell>
          <cell r="D6011" t="str">
            <v>29401001-0046</v>
          </cell>
          <cell r="E6011" t="str">
            <v>Pieza</v>
          </cell>
          <cell r="F6011" t="str">
            <v>29401</v>
          </cell>
          <cell r="G6011" t="str">
            <v>11510</v>
          </cell>
          <cell r="H6011"/>
          <cell r="I6011"/>
          <cell r="J6011"/>
        </row>
        <row r="6012">
          <cell r="C6012" t="str">
            <v>CAMARA WEB - GASTO</v>
          </cell>
          <cell r="D6012" t="str">
            <v>29401001-0047</v>
          </cell>
          <cell r="E6012" t="str">
            <v>Pieza</v>
          </cell>
          <cell r="F6012" t="str">
            <v>29401</v>
          </cell>
          <cell r="G6012" t="str">
            <v>11510</v>
          </cell>
          <cell r="H6012"/>
          <cell r="I6012"/>
          <cell r="J6012"/>
        </row>
        <row r="6013">
          <cell r="C6013" t="str">
            <v>ESCANER DE CAMA PLANA - GASTO</v>
          </cell>
          <cell r="D6013" t="str">
            <v>29401001-0048</v>
          </cell>
          <cell r="E6013" t="str">
            <v>Pieza</v>
          </cell>
          <cell r="F6013" t="str">
            <v>29401</v>
          </cell>
          <cell r="G6013" t="str">
            <v>11510</v>
          </cell>
          <cell r="H6013"/>
          <cell r="I6013"/>
          <cell r="J6013"/>
        </row>
        <row r="6014">
          <cell r="C6014" t="str">
            <v>CARGADOR PARA LAPTOP - GASTO</v>
          </cell>
          <cell r="D6014" t="str">
            <v>29401001-0049</v>
          </cell>
          <cell r="E6014" t="str">
            <v>Pieza</v>
          </cell>
          <cell r="F6014" t="str">
            <v>29401</v>
          </cell>
          <cell r="G6014" t="str">
            <v>11510</v>
          </cell>
          <cell r="H6014"/>
          <cell r="I6014"/>
          <cell r="J6014"/>
        </row>
        <row r="6015">
          <cell r="C6015" t="str">
            <v>PULSERA ANTIESTATICA</v>
          </cell>
          <cell r="D6015" t="str">
            <v>29401001-0050</v>
          </cell>
          <cell r="E6015" t="str">
            <v>Pieza</v>
          </cell>
          <cell r="F6015" t="str">
            <v>29401</v>
          </cell>
          <cell r="G6015" t="str">
            <v>11510</v>
          </cell>
          <cell r="H6015"/>
          <cell r="I6015"/>
          <cell r="J6015"/>
        </row>
        <row r="6016">
          <cell r="C6016" t="str">
            <v>KIT DE MANTENIMIENTO IMPRESORA HP LASERJET 4250</v>
          </cell>
          <cell r="D6016" t="str">
            <v>29401001-0051</v>
          </cell>
          <cell r="E6016" t="str">
            <v>JUEGO</v>
          </cell>
          <cell r="F6016" t="str">
            <v>29401</v>
          </cell>
          <cell r="G6016" t="str">
            <v>11510</v>
          </cell>
          <cell r="H6016"/>
          <cell r="I6016"/>
          <cell r="J6016"/>
        </row>
        <row r="6017">
          <cell r="C6017" t="str">
            <v>HUB - GASTO</v>
          </cell>
          <cell r="D6017" t="str">
            <v>29401001-0052</v>
          </cell>
          <cell r="E6017" t="str">
            <v>Pieza</v>
          </cell>
          <cell r="F6017" t="str">
            <v>29401</v>
          </cell>
          <cell r="G6017" t="str">
            <v>11510</v>
          </cell>
          <cell r="H6017"/>
          <cell r="I6017"/>
          <cell r="J6017"/>
        </row>
        <row r="6018">
          <cell r="C6018" t="str">
            <v>TARJETA DE CAPTURA DE VIDEO - GASTO</v>
          </cell>
          <cell r="D6018" t="str">
            <v>29401001-0053</v>
          </cell>
          <cell r="E6018" t="str">
            <v>Pieza</v>
          </cell>
          <cell r="F6018" t="str">
            <v>29401</v>
          </cell>
          <cell r="G6018" t="str">
            <v>11510</v>
          </cell>
          <cell r="H6018"/>
          <cell r="I6018"/>
          <cell r="J6018"/>
        </row>
        <row r="6019">
          <cell r="C6019" t="str">
            <v>PASTA TERMICA PARA PROCESADOR</v>
          </cell>
          <cell r="D6019" t="str">
            <v>29401001-0054</v>
          </cell>
          <cell r="E6019" t="str">
            <v>Pieza</v>
          </cell>
          <cell r="F6019" t="str">
            <v>29401</v>
          </cell>
          <cell r="G6019" t="str">
            <v>11510</v>
          </cell>
          <cell r="H6019"/>
          <cell r="I6019"/>
          <cell r="J6019"/>
        </row>
        <row r="6020">
          <cell r="C6020" t="str">
            <v>KIT MOUSE Y TECLADO USB</v>
          </cell>
          <cell r="D6020" t="str">
            <v>29401001-0055</v>
          </cell>
          <cell r="E6020" t="str">
            <v>JUEGO</v>
          </cell>
          <cell r="F6020" t="str">
            <v>29401</v>
          </cell>
          <cell r="G6020" t="str">
            <v>11510</v>
          </cell>
          <cell r="H6020"/>
          <cell r="I6020"/>
          <cell r="J6020"/>
        </row>
        <row r="6021">
          <cell r="C6021" t="str">
            <v>CABLE DE VIDEO DB15 MACHO</v>
          </cell>
          <cell r="D6021" t="str">
            <v>29401001-0056</v>
          </cell>
          <cell r="E6021" t="str">
            <v>Pieza</v>
          </cell>
          <cell r="F6021" t="str">
            <v>29401</v>
          </cell>
          <cell r="G6021" t="str">
            <v>11510</v>
          </cell>
          <cell r="H6021"/>
          <cell r="I6021"/>
          <cell r="J6021"/>
        </row>
        <row r="6022">
          <cell r="C6022" t="str">
            <v>CABLE SATA PARA CONEXION DE DISCO DURO</v>
          </cell>
          <cell r="D6022" t="str">
            <v>29401001-0057</v>
          </cell>
          <cell r="E6022" t="str">
            <v>Pieza</v>
          </cell>
          <cell r="F6022" t="str">
            <v>29401</v>
          </cell>
          <cell r="G6022" t="str">
            <v>11510</v>
          </cell>
          <cell r="H6022"/>
          <cell r="I6022"/>
          <cell r="J6022"/>
        </row>
        <row r="6023">
          <cell r="C6023" t="str">
            <v>CONECTOR RJ11</v>
          </cell>
          <cell r="D6023" t="str">
            <v>29401001-0058</v>
          </cell>
          <cell r="E6023" t="str">
            <v>Pieza</v>
          </cell>
          <cell r="F6023" t="str">
            <v>29401</v>
          </cell>
          <cell r="G6023" t="str">
            <v>11510</v>
          </cell>
          <cell r="H6023"/>
          <cell r="I6023"/>
          <cell r="J6023"/>
        </row>
        <row r="6024">
          <cell r="C6024" t="str">
            <v>CONECTOR RJ9</v>
          </cell>
          <cell r="D6024" t="str">
            <v>29401001-0059</v>
          </cell>
          <cell r="E6024" t="str">
            <v>Pieza</v>
          </cell>
          <cell r="F6024" t="str">
            <v>29401</v>
          </cell>
          <cell r="G6024" t="str">
            <v>11510</v>
          </cell>
          <cell r="H6024"/>
          <cell r="I6024"/>
          <cell r="J6024"/>
        </row>
        <row r="6025">
          <cell r="C6025" t="str">
            <v>EXTENCION USB MACHO - MACHO</v>
          </cell>
          <cell r="D6025" t="str">
            <v>29401001-0060</v>
          </cell>
          <cell r="E6025" t="str">
            <v>Pieza</v>
          </cell>
          <cell r="F6025" t="str">
            <v>29401</v>
          </cell>
          <cell r="G6025" t="str">
            <v>11510</v>
          </cell>
          <cell r="H6025"/>
          <cell r="I6025"/>
          <cell r="J6025"/>
        </row>
        <row r="6026">
          <cell r="C6026" t="str">
            <v>BOCINAS 2.1 BLUETOOTH SUBWOOFER</v>
          </cell>
          <cell r="D6026" t="str">
            <v>29401001-0061</v>
          </cell>
          <cell r="E6026" t="str">
            <v>JUEGO</v>
          </cell>
          <cell r="F6026" t="str">
            <v>29401</v>
          </cell>
          <cell r="G6026" t="str">
            <v>11510</v>
          </cell>
          <cell r="H6026"/>
          <cell r="I6026"/>
          <cell r="J6026"/>
        </row>
        <row r="6027">
          <cell r="C6027" t="str">
            <v>MONITOR LED DE 23 PULGADAS HD</v>
          </cell>
          <cell r="D6027" t="str">
            <v>29401001-0062</v>
          </cell>
          <cell r="E6027" t="str">
            <v>Pieza</v>
          </cell>
          <cell r="F6027" t="str">
            <v>29401</v>
          </cell>
          <cell r="G6027" t="str">
            <v>11510</v>
          </cell>
          <cell r="H6027"/>
          <cell r="I6027"/>
          <cell r="J6027"/>
        </row>
        <row r="6028">
          <cell r="C6028" t="str">
            <v>DISCO DURO EXTERNO DE 1T - GASTO</v>
          </cell>
          <cell r="D6028" t="str">
            <v>29401001-0063</v>
          </cell>
          <cell r="E6028" t="str">
            <v>Pieza</v>
          </cell>
          <cell r="F6028" t="str">
            <v>29401</v>
          </cell>
          <cell r="G6028" t="str">
            <v>11510</v>
          </cell>
          <cell r="H6028"/>
          <cell r="I6028"/>
          <cell r="J6028"/>
        </row>
        <row r="6029">
          <cell r="C6029" t="str">
            <v>BANDEJA CADDY PARA DISCO DURO - GASTO</v>
          </cell>
          <cell r="D6029" t="str">
            <v>29401001-0064</v>
          </cell>
          <cell r="E6029" t="str">
            <v>Pieza</v>
          </cell>
          <cell r="F6029" t="str">
            <v>29401</v>
          </cell>
          <cell r="G6029" t="str">
            <v>11510</v>
          </cell>
          <cell r="H6029"/>
          <cell r="I6029"/>
          <cell r="J6029"/>
        </row>
        <row r="6030">
          <cell r="C6030" t="str">
            <v>DIMM DDR3 A 1333 MHZ COMPATIBILIDAD DELL</v>
          </cell>
          <cell r="D6030" t="str">
            <v>29401001-0065</v>
          </cell>
          <cell r="E6030" t="str">
            <v>Pieza</v>
          </cell>
          <cell r="F6030" t="str">
            <v>29401</v>
          </cell>
          <cell r="G6030" t="str">
            <v>11510</v>
          </cell>
          <cell r="H6030"/>
          <cell r="I6030"/>
          <cell r="J6030"/>
        </row>
        <row r="6031">
          <cell r="C6031" t="str">
            <v>DIMM DDR3 A 1333 HHZ COMPATIBILIDAD HP</v>
          </cell>
          <cell r="D6031" t="str">
            <v>29401001-0066</v>
          </cell>
          <cell r="E6031" t="str">
            <v>Pieza</v>
          </cell>
          <cell r="F6031" t="str">
            <v>29401</v>
          </cell>
          <cell r="G6031" t="str">
            <v>11510</v>
          </cell>
          <cell r="H6031"/>
          <cell r="I6031"/>
          <cell r="J6031"/>
        </row>
        <row r="6032">
          <cell r="C6032" t="str">
            <v>EXTENSION USB MACHO - HEMBRA</v>
          </cell>
          <cell r="D6032" t="str">
            <v>29401001-0067</v>
          </cell>
          <cell r="E6032" t="str">
            <v>Pieza</v>
          </cell>
          <cell r="F6032" t="str">
            <v>29401</v>
          </cell>
          <cell r="G6032" t="str">
            <v>11510</v>
          </cell>
          <cell r="H6032"/>
          <cell r="I6032"/>
          <cell r="J6032"/>
        </row>
        <row r="6033">
          <cell r="C6033" t="str">
            <v>APPLE TV</v>
          </cell>
          <cell r="D6033" t="str">
            <v>29401001-0068</v>
          </cell>
          <cell r="E6033" t="str">
            <v>Pieza</v>
          </cell>
          <cell r="F6033" t="str">
            <v>29401</v>
          </cell>
          <cell r="G6033" t="str">
            <v>11510</v>
          </cell>
          <cell r="H6033"/>
          <cell r="I6033"/>
          <cell r="J6033"/>
        </row>
        <row r="6034">
          <cell r="C6034" t="str">
            <v>TARJETA DE PROXIMIDAD</v>
          </cell>
          <cell r="D6034" t="str">
            <v>29401001-0069</v>
          </cell>
          <cell r="E6034" t="str">
            <v>Pieza</v>
          </cell>
          <cell r="F6034" t="str">
            <v>29401</v>
          </cell>
          <cell r="G6034" t="str">
            <v>11510</v>
          </cell>
          <cell r="H6034"/>
          <cell r="I6034"/>
          <cell r="J6034"/>
        </row>
        <row r="6035">
          <cell r="C6035" t="str">
            <v>PROTECTOR DE PANTALLA ANTI-REFLEJANTE PARA IPAD</v>
          </cell>
          <cell r="D6035" t="str">
            <v>29401001-0070</v>
          </cell>
          <cell r="E6035" t="str">
            <v>Pieza</v>
          </cell>
          <cell r="F6035" t="str">
            <v>29401</v>
          </cell>
          <cell r="G6035" t="str">
            <v>11510</v>
          </cell>
          <cell r="H6035"/>
          <cell r="I6035"/>
          <cell r="J6035"/>
        </row>
        <row r="6036">
          <cell r="C6036" t="str">
            <v>CARCASA PARA MACBOOK</v>
          </cell>
          <cell r="D6036" t="str">
            <v>29401001-0071</v>
          </cell>
          <cell r="E6036" t="str">
            <v>Pieza</v>
          </cell>
          <cell r="F6036" t="str">
            <v>29401</v>
          </cell>
          <cell r="G6036" t="str">
            <v>11510</v>
          </cell>
          <cell r="H6036"/>
          <cell r="I6036"/>
          <cell r="J6036"/>
        </row>
        <row r="6037">
          <cell r="C6037" t="str">
            <v>FUNDA PARA MAC</v>
          </cell>
          <cell r="D6037" t="str">
            <v>29401001-0072</v>
          </cell>
          <cell r="E6037" t="str">
            <v>Pieza</v>
          </cell>
          <cell r="F6037" t="str">
            <v>29401</v>
          </cell>
          <cell r="G6037" t="str">
            <v>11510</v>
          </cell>
          <cell r="H6037"/>
          <cell r="I6037"/>
          <cell r="J6037"/>
        </row>
        <row r="6038">
          <cell r="C6038" t="str">
            <v>MULTIFUNCIONAL - GASTO</v>
          </cell>
          <cell r="D6038" t="str">
            <v>29401001-0073</v>
          </cell>
          <cell r="E6038" t="str">
            <v>Pieza</v>
          </cell>
          <cell r="F6038" t="str">
            <v>29401</v>
          </cell>
          <cell r="G6038" t="str">
            <v>11510</v>
          </cell>
          <cell r="H6038"/>
          <cell r="I6038"/>
          <cell r="J6038"/>
        </row>
        <row r="6039">
          <cell r="C6039" t="str">
            <v>IMPRESORA LASER - GASTO</v>
          </cell>
          <cell r="D6039" t="str">
            <v>29401001-0074</v>
          </cell>
          <cell r="E6039" t="str">
            <v>Pieza</v>
          </cell>
          <cell r="F6039" t="str">
            <v>29401</v>
          </cell>
          <cell r="G6039" t="str">
            <v>11510</v>
          </cell>
          <cell r="H6039"/>
          <cell r="I6039"/>
          <cell r="J6039"/>
        </row>
        <row r="6040">
          <cell r="C6040" t="str">
            <v>GPS - GASTO</v>
          </cell>
          <cell r="D6040" t="str">
            <v>29401001-0075</v>
          </cell>
          <cell r="E6040" t="str">
            <v>Pieza</v>
          </cell>
          <cell r="F6040" t="str">
            <v>29401</v>
          </cell>
          <cell r="G6040" t="str">
            <v>11510</v>
          </cell>
          <cell r="H6040"/>
          <cell r="I6040"/>
          <cell r="J6040"/>
        </row>
        <row r="6041">
          <cell r="C6041" t="str">
            <v>ESTUCHE RIGIDO PARA TRANSPORTAR EQUIPO DE COMPUTO</v>
          </cell>
          <cell r="D6041" t="str">
            <v>29401001-0076</v>
          </cell>
          <cell r="E6041" t="str">
            <v>Pieza</v>
          </cell>
          <cell r="F6041" t="str">
            <v>29401</v>
          </cell>
          <cell r="G6041" t="str">
            <v>11510</v>
          </cell>
          <cell r="H6041"/>
          <cell r="I6041"/>
          <cell r="J6041"/>
        </row>
        <row r="6042">
          <cell r="C6042" t="str">
            <v>DISPLAY PARA LAPTOP</v>
          </cell>
          <cell r="D6042" t="str">
            <v>29401001-0077</v>
          </cell>
          <cell r="E6042" t="str">
            <v>Pieza</v>
          </cell>
          <cell r="F6042" t="str">
            <v>29401</v>
          </cell>
          <cell r="G6042" t="str">
            <v>11510</v>
          </cell>
          <cell r="H6042"/>
          <cell r="I6042"/>
          <cell r="J6042"/>
        </row>
        <row r="6043">
          <cell r="C6043" t="str">
            <v>MEMORIA USB 64 GB</v>
          </cell>
          <cell r="D6043" t="str">
            <v>29401001-0078</v>
          </cell>
          <cell r="E6043" t="str">
            <v>Pieza</v>
          </cell>
          <cell r="F6043" t="str">
            <v>29401</v>
          </cell>
          <cell r="G6043" t="str">
            <v>11510</v>
          </cell>
          <cell r="H6043"/>
          <cell r="I6043"/>
          <cell r="J6043"/>
        </row>
        <row r="6044">
          <cell r="C6044" t="str">
            <v>MEMORIA RAM DE 16 GB</v>
          </cell>
          <cell r="D6044" t="str">
            <v>29401001-0079</v>
          </cell>
          <cell r="E6044" t="str">
            <v>Pieza</v>
          </cell>
          <cell r="F6044" t="str">
            <v>29401</v>
          </cell>
          <cell r="G6044" t="str">
            <v>11510</v>
          </cell>
          <cell r="H6044"/>
          <cell r="I6044"/>
          <cell r="J6044"/>
        </row>
        <row r="6045">
          <cell r="C6045" t="str">
            <v>SWITCH 8 PUERTOS - GASTO</v>
          </cell>
          <cell r="D6045" t="str">
            <v>29401001-0080</v>
          </cell>
          <cell r="E6045" t="str">
            <v>Pieza</v>
          </cell>
          <cell r="F6045" t="str">
            <v>29401</v>
          </cell>
          <cell r="G6045" t="str">
            <v>11510</v>
          </cell>
          <cell r="H6045"/>
          <cell r="I6045"/>
          <cell r="J6045"/>
        </row>
        <row r="6046">
          <cell r="C6046" t="str">
            <v>FUSOR PARA IMPRESORA  KYOCERA-TASKALFA FK-475</v>
          </cell>
          <cell r="D6046" t="str">
            <v>29401001-0081</v>
          </cell>
          <cell r="E6046" t="str">
            <v>Pieza</v>
          </cell>
          <cell r="F6046" t="str">
            <v>29401</v>
          </cell>
          <cell r="G6046" t="str">
            <v>11510</v>
          </cell>
          <cell r="H6046"/>
          <cell r="I6046"/>
          <cell r="J6046"/>
        </row>
        <row r="6047">
          <cell r="C6047" t="str">
            <v>MOTOR DE AVANCE DE PAPEL PARA IMPRESORA</v>
          </cell>
          <cell r="D6047" t="str">
            <v>29401001-0082</v>
          </cell>
          <cell r="E6047" t="str">
            <v>Pieza</v>
          </cell>
          <cell r="F6047" t="str">
            <v>29401</v>
          </cell>
          <cell r="G6047" t="str">
            <v>11510</v>
          </cell>
          <cell r="H6047"/>
          <cell r="I6047"/>
          <cell r="J6047"/>
        </row>
        <row r="6048">
          <cell r="C6048" t="str">
            <v>MICRO SD 16 GB</v>
          </cell>
          <cell r="D6048" t="str">
            <v>29401001-0083</v>
          </cell>
          <cell r="E6048" t="str">
            <v>Pieza</v>
          </cell>
          <cell r="F6048" t="str">
            <v>29401</v>
          </cell>
          <cell r="G6048" t="str">
            <v>11510</v>
          </cell>
          <cell r="H6048"/>
          <cell r="I6048"/>
          <cell r="J6048"/>
        </row>
        <row r="6049">
          <cell r="C6049" t="str">
            <v>IMPRESORA DE MATRIZ - GASTO</v>
          </cell>
          <cell r="D6049" t="str">
            <v>29401001-0084</v>
          </cell>
          <cell r="E6049" t="str">
            <v>Pieza</v>
          </cell>
          <cell r="F6049" t="str">
            <v>29401</v>
          </cell>
          <cell r="G6049" t="str">
            <v>11510</v>
          </cell>
          <cell r="H6049"/>
          <cell r="I6049"/>
          <cell r="J6049"/>
        </row>
        <row r="6050">
          <cell r="C6050" t="str">
            <v>UÑA DE FUSOR</v>
          </cell>
          <cell r="D6050" t="str">
            <v>29401001-0085</v>
          </cell>
          <cell r="E6050" t="str">
            <v>Pieza</v>
          </cell>
          <cell r="F6050" t="str">
            <v>29401</v>
          </cell>
          <cell r="G6050" t="str">
            <v>11510</v>
          </cell>
          <cell r="H6050"/>
          <cell r="I6050"/>
          <cell r="J6050"/>
        </row>
        <row r="6051">
          <cell r="C6051" t="str">
            <v>RESORTE DE UÑA</v>
          </cell>
          <cell r="D6051" t="str">
            <v>29401001-0086</v>
          </cell>
          <cell r="E6051" t="str">
            <v>Pieza</v>
          </cell>
          <cell r="F6051" t="str">
            <v>29401</v>
          </cell>
          <cell r="G6051" t="str">
            <v>11510</v>
          </cell>
          <cell r="H6051"/>
          <cell r="I6051"/>
          <cell r="J6051"/>
        </row>
        <row r="6052">
          <cell r="C6052" t="str">
            <v>FOTOCONDUCTOR AF MP301</v>
          </cell>
          <cell r="D6052" t="str">
            <v>29401001-0087</v>
          </cell>
          <cell r="E6052" t="str">
            <v>Pieza</v>
          </cell>
          <cell r="F6052" t="str">
            <v>29401</v>
          </cell>
          <cell r="G6052" t="str">
            <v>11510</v>
          </cell>
          <cell r="H6052"/>
          <cell r="I6052"/>
          <cell r="J6052"/>
        </row>
        <row r="6053">
          <cell r="C6053" t="str">
            <v>SODIMM DDR2 PC2-5300 667MHz DE 2GB</v>
          </cell>
          <cell r="D6053" t="str">
            <v>29401001-0088</v>
          </cell>
          <cell r="E6053" t="str">
            <v>Pieza</v>
          </cell>
          <cell r="F6053" t="str">
            <v>29401</v>
          </cell>
          <cell r="G6053" t="str">
            <v>11510</v>
          </cell>
          <cell r="H6053"/>
          <cell r="I6053"/>
          <cell r="J6053"/>
        </row>
        <row r="6054">
          <cell r="C6054" t="str">
            <v>DDR DIMM PC3200 400MHz DE 1GB</v>
          </cell>
          <cell r="D6054" t="str">
            <v>29401001-0089</v>
          </cell>
          <cell r="E6054" t="str">
            <v>Pieza</v>
          </cell>
          <cell r="F6054" t="str">
            <v>29401</v>
          </cell>
          <cell r="G6054" t="str">
            <v>11510</v>
          </cell>
          <cell r="H6054"/>
          <cell r="I6054"/>
          <cell r="J6054"/>
        </row>
        <row r="6055">
          <cell r="C6055" t="str">
            <v>DDR2 PC2-5300 667MHz DE 2GB</v>
          </cell>
          <cell r="D6055" t="str">
            <v>29401001-0090</v>
          </cell>
          <cell r="E6055" t="str">
            <v>Pieza</v>
          </cell>
          <cell r="F6055" t="str">
            <v>29401</v>
          </cell>
          <cell r="G6055" t="str">
            <v>11510</v>
          </cell>
          <cell r="H6055"/>
          <cell r="I6055"/>
          <cell r="J6055"/>
        </row>
        <row r="6056">
          <cell r="C6056" t="str">
            <v>GOMA DE ALIMENTACION PARA IMPRESORA</v>
          </cell>
          <cell r="D6056" t="str">
            <v>29401001-0091</v>
          </cell>
          <cell r="E6056" t="str">
            <v>Pieza</v>
          </cell>
          <cell r="F6056" t="str">
            <v>29401</v>
          </cell>
          <cell r="G6056" t="str">
            <v>11510</v>
          </cell>
          <cell r="H6056"/>
          <cell r="I6056"/>
          <cell r="J6056"/>
        </row>
        <row r="6057">
          <cell r="C6057" t="str">
            <v>MEMORIA USB KINGSTON 8 GB</v>
          </cell>
          <cell r="D6057" t="str">
            <v>29401001-0092</v>
          </cell>
          <cell r="E6057" t="str">
            <v>Pieza</v>
          </cell>
          <cell r="F6057" t="str">
            <v>29401</v>
          </cell>
          <cell r="G6057" t="str">
            <v>11510</v>
          </cell>
          <cell r="H6057"/>
          <cell r="I6057"/>
          <cell r="J6057"/>
        </row>
        <row r="6058">
          <cell r="C6058" t="str">
            <v>TOKEN CRIPTOGRAFICO TIPO USB</v>
          </cell>
          <cell r="D6058" t="str">
            <v>29401001-0093</v>
          </cell>
          <cell r="E6058" t="str">
            <v>Pieza</v>
          </cell>
          <cell r="F6058" t="str">
            <v>29401</v>
          </cell>
          <cell r="G6058" t="str">
            <v>11510</v>
          </cell>
          <cell r="H6058"/>
          <cell r="I6058"/>
          <cell r="J6058"/>
        </row>
        <row r="6059">
          <cell r="C6059" t="str">
            <v>ADAPTADOR USB A RED ETHERNET</v>
          </cell>
          <cell r="D6059" t="str">
            <v>29401001-0094</v>
          </cell>
          <cell r="E6059" t="str">
            <v>Pieza</v>
          </cell>
          <cell r="F6059" t="str">
            <v>29401</v>
          </cell>
          <cell r="G6059" t="str">
            <v>11510</v>
          </cell>
          <cell r="H6059"/>
          <cell r="I6059"/>
          <cell r="J6059"/>
        </row>
        <row r="6060">
          <cell r="C6060" t="str">
            <v>RODILLO CALIENTE PARA FOTOCOPIADORA</v>
          </cell>
          <cell r="D6060" t="str">
            <v>29401001-0095</v>
          </cell>
          <cell r="E6060" t="str">
            <v>Pieza</v>
          </cell>
          <cell r="F6060" t="str">
            <v>29401</v>
          </cell>
          <cell r="G6060" t="str">
            <v>11510</v>
          </cell>
          <cell r="H6060"/>
          <cell r="I6060"/>
          <cell r="J6060"/>
        </row>
        <row r="6061">
          <cell r="C6061" t="str">
            <v>IMPRESORA MULTIFUNCIONAL - GASTO</v>
          </cell>
          <cell r="D6061" t="str">
            <v>29401001-0096</v>
          </cell>
          <cell r="E6061" t="str">
            <v>Pieza</v>
          </cell>
          <cell r="F6061" t="str">
            <v>29401</v>
          </cell>
          <cell r="G6061" t="str">
            <v>11510</v>
          </cell>
          <cell r="H6061"/>
          <cell r="I6061"/>
          <cell r="J6061"/>
        </row>
        <row r="6062">
          <cell r="C6062" t="str">
            <v>SWITCH SOHO - GASTO</v>
          </cell>
          <cell r="D6062" t="str">
            <v>29401001-0097</v>
          </cell>
          <cell r="E6062" t="str">
            <v>Pieza</v>
          </cell>
          <cell r="F6062" t="str">
            <v>29401</v>
          </cell>
          <cell r="G6062" t="str">
            <v>11510</v>
          </cell>
          <cell r="H6062"/>
          <cell r="I6062"/>
          <cell r="J6062"/>
        </row>
        <row r="6063">
          <cell r="C6063" t="str">
            <v>MICRO SD 8 GB</v>
          </cell>
          <cell r="D6063" t="str">
            <v>29401001-0098</v>
          </cell>
          <cell r="E6063" t="str">
            <v>Pieza</v>
          </cell>
          <cell r="F6063" t="str">
            <v>29401</v>
          </cell>
          <cell r="G6063" t="str">
            <v>11510</v>
          </cell>
          <cell r="H6063"/>
          <cell r="I6063"/>
          <cell r="J6063"/>
        </row>
        <row r="6064">
          <cell r="C6064" t="str">
            <v>CABLE UTP CON CONECTORES</v>
          </cell>
          <cell r="D6064" t="str">
            <v>29401001-0099</v>
          </cell>
          <cell r="E6064" t="str">
            <v>Pieza</v>
          </cell>
          <cell r="F6064" t="str">
            <v>29401</v>
          </cell>
          <cell r="G6064" t="str">
            <v>11510</v>
          </cell>
          <cell r="H6064"/>
          <cell r="I6064"/>
          <cell r="J6064"/>
        </row>
        <row r="6065">
          <cell r="C6065" t="str">
            <v>SWITCH 16 PUERTOS - GASTO</v>
          </cell>
          <cell r="D6065" t="str">
            <v>29401001-0100</v>
          </cell>
          <cell r="E6065" t="str">
            <v>Pieza</v>
          </cell>
          <cell r="F6065" t="str">
            <v>29401</v>
          </cell>
          <cell r="G6065" t="str">
            <v>11510</v>
          </cell>
          <cell r="H6065"/>
          <cell r="I6065"/>
          <cell r="J6065"/>
        </row>
        <row r="6066">
          <cell r="C6066" t="str">
            <v>PANEL DE INTERCONEXION MODULAR DE 24 PUERTOS</v>
          </cell>
          <cell r="D6066" t="str">
            <v>29401001-0101</v>
          </cell>
          <cell r="E6066" t="str">
            <v>Pieza</v>
          </cell>
          <cell r="F6066" t="str">
            <v>29401</v>
          </cell>
          <cell r="G6066" t="str">
            <v>11510</v>
          </cell>
          <cell r="H6066"/>
          <cell r="I6066"/>
          <cell r="J6066"/>
        </row>
        <row r="6067">
          <cell r="C6067" t="str">
            <v>ORGANIZADOR DE CABLES HORIZONTAL DE 2 UR</v>
          </cell>
          <cell r="D6067" t="str">
            <v>29401001-0102</v>
          </cell>
          <cell r="E6067" t="str">
            <v>Pieza</v>
          </cell>
          <cell r="F6067" t="str">
            <v>29401</v>
          </cell>
          <cell r="G6067" t="str">
            <v>11510</v>
          </cell>
          <cell r="H6067"/>
          <cell r="I6067"/>
          <cell r="J6067"/>
        </row>
        <row r="6068">
          <cell r="C6068" t="str">
            <v>EXTENCION PARA MONITOR VGA MACHO - MACHO</v>
          </cell>
          <cell r="D6068" t="str">
            <v>29401001-0103</v>
          </cell>
          <cell r="E6068" t="str">
            <v>Pieza</v>
          </cell>
          <cell r="F6068" t="str">
            <v>29401</v>
          </cell>
          <cell r="G6068" t="str">
            <v>11510</v>
          </cell>
          <cell r="H6068"/>
          <cell r="I6068"/>
          <cell r="J6068"/>
        </row>
        <row r="6069">
          <cell r="C6069" t="str">
            <v>DIVISOR VGA 8 PUERTOS</v>
          </cell>
          <cell r="D6069" t="str">
            <v>29401001-0104</v>
          </cell>
          <cell r="E6069" t="str">
            <v>Pieza</v>
          </cell>
          <cell r="F6069" t="str">
            <v>29401</v>
          </cell>
          <cell r="G6069" t="str">
            <v>11510</v>
          </cell>
          <cell r="H6069"/>
          <cell r="I6069"/>
          <cell r="J6069"/>
        </row>
        <row r="6070">
          <cell r="C6070" t="str">
            <v>DIVISOR VGA 2 VIAS</v>
          </cell>
          <cell r="D6070" t="str">
            <v>29401001-0105</v>
          </cell>
          <cell r="E6070" t="str">
            <v>Pieza</v>
          </cell>
          <cell r="F6070" t="str">
            <v>29401</v>
          </cell>
          <cell r="G6070" t="str">
            <v>11510</v>
          </cell>
          <cell r="H6070"/>
          <cell r="I6070"/>
          <cell r="J6070"/>
        </row>
        <row r="6071">
          <cell r="C6071" t="str">
            <v>DISCO DURO EXTERNO DE 2T - GASTO</v>
          </cell>
          <cell r="D6071" t="str">
            <v>29401001-0106</v>
          </cell>
          <cell r="E6071" t="str">
            <v>Pieza</v>
          </cell>
          <cell r="F6071" t="str">
            <v>29401</v>
          </cell>
          <cell r="G6071" t="str">
            <v>11510</v>
          </cell>
          <cell r="H6071"/>
          <cell r="I6071"/>
          <cell r="J6071"/>
        </row>
        <row r="6072">
          <cell r="C6072" t="str">
            <v>KIT DE MANTENIMIENTO KYOCERA TA-255 TK-477</v>
          </cell>
          <cell r="D6072" t="str">
            <v>29401001-0107</v>
          </cell>
          <cell r="E6072" t="str">
            <v>JUEGO</v>
          </cell>
          <cell r="F6072" t="str">
            <v>29401</v>
          </cell>
          <cell r="G6072" t="str">
            <v>11510</v>
          </cell>
          <cell r="H6072"/>
          <cell r="I6072"/>
          <cell r="J6072"/>
        </row>
        <row r="6073">
          <cell r="C6073" t="str">
            <v>FUNDA PARA TABLET</v>
          </cell>
          <cell r="D6073" t="str">
            <v>29401001-0108</v>
          </cell>
          <cell r="E6073" t="str">
            <v>Pieza</v>
          </cell>
          <cell r="F6073" t="str">
            <v>29401</v>
          </cell>
          <cell r="G6073" t="str">
            <v>11510</v>
          </cell>
          <cell r="H6073"/>
          <cell r="I6073"/>
          <cell r="J6073"/>
        </row>
        <row r="6074">
          <cell r="C6074" t="str">
            <v>MEMORIA RAM DE 4 GB</v>
          </cell>
          <cell r="D6074" t="str">
            <v>29401001-0109</v>
          </cell>
          <cell r="E6074" t="str">
            <v>Pieza</v>
          </cell>
          <cell r="F6074" t="str">
            <v>29401</v>
          </cell>
          <cell r="G6074" t="str">
            <v>11510</v>
          </cell>
          <cell r="H6074"/>
          <cell r="I6074"/>
          <cell r="J6074"/>
        </row>
        <row r="6075">
          <cell r="C6075" t="str">
            <v>MICRO SD 32 GB</v>
          </cell>
          <cell r="D6075" t="str">
            <v>29401001-0110</v>
          </cell>
          <cell r="E6075" t="str">
            <v>Pieza</v>
          </cell>
          <cell r="F6075" t="str">
            <v>29401</v>
          </cell>
          <cell r="G6075" t="str">
            <v>11510</v>
          </cell>
          <cell r="H6075"/>
          <cell r="I6075"/>
          <cell r="J6075"/>
        </row>
        <row r="6076">
          <cell r="C6076" t="str">
            <v>SENSOR DE TEMPERATURA</v>
          </cell>
          <cell r="D6076" t="str">
            <v>29401001-0111</v>
          </cell>
          <cell r="E6076" t="str">
            <v>Pieza</v>
          </cell>
          <cell r="F6076" t="str">
            <v>29401</v>
          </cell>
          <cell r="G6076" t="str">
            <v>11510</v>
          </cell>
          <cell r="H6076"/>
          <cell r="I6076"/>
          <cell r="J6076"/>
        </row>
        <row r="6077">
          <cell r="C6077" t="str">
            <v>LECTOR DE MEMORIAS SD</v>
          </cell>
          <cell r="D6077" t="str">
            <v>29401001-0112</v>
          </cell>
          <cell r="E6077" t="str">
            <v>Pieza</v>
          </cell>
          <cell r="F6077" t="str">
            <v>29401</v>
          </cell>
          <cell r="G6077" t="str">
            <v>11510</v>
          </cell>
          <cell r="H6077"/>
          <cell r="I6077"/>
          <cell r="J6077"/>
        </row>
        <row r="6078">
          <cell r="C6078" t="str">
            <v>QUEMADOR DE BLU-RAY EXTERNO - GASTO</v>
          </cell>
          <cell r="D6078" t="str">
            <v>29401001-0113</v>
          </cell>
          <cell r="E6078" t="str">
            <v>Pieza</v>
          </cell>
          <cell r="F6078" t="str">
            <v>29401</v>
          </cell>
          <cell r="G6078" t="str">
            <v>11510</v>
          </cell>
          <cell r="H6078"/>
          <cell r="I6078"/>
          <cell r="J6078"/>
        </row>
        <row r="6079">
          <cell r="C6079" t="str">
            <v>PLUMA PARA DISPOSITIVOS MOBILES</v>
          </cell>
          <cell r="D6079" t="str">
            <v>29401001-0114</v>
          </cell>
          <cell r="E6079" t="str">
            <v>Pieza</v>
          </cell>
          <cell r="F6079" t="str">
            <v>29401</v>
          </cell>
          <cell r="G6079" t="str">
            <v>11510</v>
          </cell>
          <cell r="H6079"/>
          <cell r="I6079"/>
          <cell r="J6079"/>
        </row>
        <row r="6080">
          <cell r="C6080" t="str">
            <v>TARJETA DIGITALIZADORA</v>
          </cell>
          <cell r="D6080" t="str">
            <v>29401001-0115</v>
          </cell>
          <cell r="E6080" t="str">
            <v>Pieza</v>
          </cell>
          <cell r="F6080" t="str">
            <v>29401</v>
          </cell>
          <cell r="G6080" t="str">
            <v>11510</v>
          </cell>
          <cell r="H6080"/>
          <cell r="I6080"/>
          <cell r="J6080"/>
        </row>
        <row r="6081">
          <cell r="C6081" t="str">
            <v>MODEM PARA TRANSMISION DE DATOS GSM/GPRS - GASTO</v>
          </cell>
          <cell r="D6081" t="str">
            <v>29401001-0116</v>
          </cell>
          <cell r="E6081" t="str">
            <v>Pieza</v>
          </cell>
          <cell r="F6081" t="str">
            <v>29401</v>
          </cell>
          <cell r="G6081" t="str">
            <v>11510</v>
          </cell>
          <cell r="H6081"/>
          <cell r="I6081"/>
          <cell r="J6081"/>
        </row>
        <row r="6082">
          <cell r="C6082" t="str">
            <v>GUIA DE ENTRADA DE FUSOR</v>
          </cell>
          <cell r="D6082" t="str">
            <v>29401001-0117</v>
          </cell>
          <cell r="E6082" t="str">
            <v>Pieza</v>
          </cell>
          <cell r="F6082" t="str">
            <v>29401</v>
          </cell>
          <cell r="G6082" t="str">
            <v>11510</v>
          </cell>
          <cell r="H6082"/>
          <cell r="I6082"/>
          <cell r="J6082"/>
        </row>
        <row r="6083">
          <cell r="C6083" t="str">
            <v>SWITCH 5 PUERTOS - GASTO</v>
          </cell>
          <cell r="D6083" t="str">
            <v>29401001-0118</v>
          </cell>
          <cell r="E6083" t="str">
            <v>Pieza</v>
          </cell>
          <cell r="F6083" t="str">
            <v>29401</v>
          </cell>
          <cell r="G6083" t="str">
            <v>11510</v>
          </cell>
          <cell r="H6083"/>
          <cell r="I6083"/>
          <cell r="J6083"/>
        </row>
        <row r="6084">
          <cell r="C6084" t="str">
            <v>PLACA DE PRESION PARA IMPRESORA RICOH MP301</v>
          </cell>
          <cell r="D6084" t="str">
            <v>29401001-0119</v>
          </cell>
          <cell r="E6084" t="str">
            <v>Pieza</v>
          </cell>
          <cell r="F6084" t="str">
            <v>29401</v>
          </cell>
          <cell r="G6084" t="str">
            <v>11510</v>
          </cell>
          <cell r="H6084"/>
          <cell r="I6084"/>
          <cell r="J6084"/>
        </row>
        <row r="6085">
          <cell r="C6085" t="str">
            <v>CABLE DE ALIMENTACION CON CLAVIJA INTERLOCK</v>
          </cell>
          <cell r="D6085" t="str">
            <v>29401001-0120</v>
          </cell>
          <cell r="E6085" t="str">
            <v>Pieza</v>
          </cell>
          <cell r="F6085" t="str">
            <v>29401</v>
          </cell>
          <cell r="G6085" t="str">
            <v>11510</v>
          </cell>
          <cell r="H6085"/>
          <cell r="I6085"/>
          <cell r="J6085"/>
        </row>
        <row r="6086">
          <cell r="C6086" t="str">
            <v>RODILLO DE ARRASTRE DE PAPEL PARA IMPRESORA</v>
          </cell>
          <cell r="D6086" t="str">
            <v>29401001-0121</v>
          </cell>
          <cell r="E6086" t="str">
            <v>Pieza</v>
          </cell>
          <cell r="F6086" t="str">
            <v>29401</v>
          </cell>
          <cell r="G6086" t="str">
            <v>11510</v>
          </cell>
          <cell r="H6086"/>
          <cell r="I6086"/>
          <cell r="J6086"/>
        </row>
        <row r="6087">
          <cell r="C6087" t="str">
            <v>CABLE USB PARALELO</v>
          </cell>
          <cell r="D6087" t="str">
            <v>29401001-0122</v>
          </cell>
          <cell r="E6087" t="str">
            <v>Pieza</v>
          </cell>
          <cell r="F6087" t="str">
            <v>29401</v>
          </cell>
          <cell r="G6087" t="str">
            <v>11510</v>
          </cell>
          <cell r="H6087"/>
          <cell r="I6087"/>
          <cell r="J6087"/>
        </row>
        <row r="6088">
          <cell r="C6088" t="str">
            <v>TAMBOR PARA MULTIFUNCIONAL SHARP NP MX 560DR</v>
          </cell>
          <cell r="D6088" t="str">
            <v>29401001-0123</v>
          </cell>
          <cell r="E6088" t="str">
            <v>Pieza</v>
          </cell>
          <cell r="F6088" t="str">
            <v>29401</v>
          </cell>
          <cell r="G6088" t="str">
            <v>11510</v>
          </cell>
          <cell r="H6088"/>
          <cell r="I6088"/>
          <cell r="J6088"/>
        </row>
        <row r="6089">
          <cell r="C6089" t="str">
            <v>REVELADOR PARA MULTIFUNCIONAL SHARP NP MX 560NV</v>
          </cell>
          <cell r="D6089" t="str">
            <v>29401001-0124</v>
          </cell>
          <cell r="E6089" t="str">
            <v>Pieza</v>
          </cell>
          <cell r="F6089" t="str">
            <v>29401</v>
          </cell>
          <cell r="G6089" t="str">
            <v>11510</v>
          </cell>
          <cell r="H6089"/>
          <cell r="I6089"/>
          <cell r="J6089"/>
        </row>
        <row r="6090">
          <cell r="C6090" t="str">
            <v>KIT DE MANTENIMIENTO PARA IMPRESORA XEROX 109R00783</v>
          </cell>
          <cell r="D6090" t="str">
            <v>29401001-0125</v>
          </cell>
          <cell r="E6090" t="str">
            <v>Pieza</v>
          </cell>
          <cell r="F6090" t="str">
            <v>29401</v>
          </cell>
          <cell r="G6090" t="str">
            <v>11510</v>
          </cell>
          <cell r="H6090"/>
          <cell r="I6090"/>
          <cell r="J6090"/>
        </row>
        <row r="6091">
          <cell r="C6091" t="str">
            <v>CUCHILLA O NAVAJA DE LIMPIEZA PARA MULTIFUNCIONAL SHARP</v>
          </cell>
          <cell r="D6091" t="str">
            <v>29401001-0126</v>
          </cell>
          <cell r="E6091" t="str">
            <v>Pieza</v>
          </cell>
          <cell r="F6091" t="str">
            <v>29401</v>
          </cell>
          <cell r="G6091" t="str">
            <v>11510</v>
          </cell>
          <cell r="H6091"/>
          <cell r="I6091"/>
          <cell r="J6091"/>
        </row>
        <row r="6092">
          <cell r="C6092" t="str">
            <v>LECTOR DE TARJETAS 64 EN 1</v>
          </cell>
          <cell r="D6092" t="str">
            <v>29401001-0127</v>
          </cell>
          <cell r="E6092" t="str">
            <v>Pieza</v>
          </cell>
          <cell r="F6092" t="str">
            <v>29401</v>
          </cell>
          <cell r="G6092" t="str">
            <v>11510</v>
          </cell>
          <cell r="H6092"/>
          <cell r="I6092"/>
          <cell r="J6092"/>
        </row>
        <row r="6093">
          <cell r="C6093" t="str">
            <v>ADAPTADOR DE COMPUTADORA A TV</v>
          </cell>
          <cell r="D6093" t="str">
            <v>29401001-0128</v>
          </cell>
          <cell r="E6093" t="str">
            <v>Pieza</v>
          </cell>
          <cell r="F6093" t="str">
            <v>29401</v>
          </cell>
          <cell r="G6093" t="str">
            <v>11510</v>
          </cell>
          <cell r="H6093"/>
          <cell r="I6093"/>
          <cell r="J6093"/>
        </row>
        <row r="6094">
          <cell r="C6094" t="str">
            <v>ADAPTADOR DE VGA A RCA</v>
          </cell>
          <cell r="D6094" t="str">
            <v>29401001-0129</v>
          </cell>
          <cell r="E6094" t="str">
            <v>Pieza</v>
          </cell>
          <cell r="F6094" t="str">
            <v>29401</v>
          </cell>
          <cell r="G6094" t="str">
            <v>11510</v>
          </cell>
          <cell r="H6094"/>
          <cell r="I6094"/>
          <cell r="J6094"/>
        </row>
        <row r="6095">
          <cell r="C6095" t="str">
            <v>SELLO SEPARADOR DE HOJAS PARA FOTOCOPIADORA</v>
          </cell>
          <cell r="D6095" t="str">
            <v>29401001-0130</v>
          </cell>
          <cell r="E6095" t="str">
            <v>Pieza</v>
          </cell>
          <cell r="F6095" t="str">
            <v>29401</v>
          </cell>
          <cell r="G6095" t="str">
            <v>11510</v>
          </cell>
          <cell r="H6095"/>
          <cell r="I6095"/>
          <cell r="J6095"/>
        </row>
        <row r="6096">
          <cell r="C6096" t="str">
            <v>MICRO SD 64 GB</v>
          </cell>
          <cell r="D6096" t="str">
            <v>29401001-0131</v>
          </cell>
          <cell r="E6096" t="str">
            <v>Pieza</v>
          </cell>
          <cell r="F6096" t="str">
            <v>29401</v>
          </cell>
          <cell r="G6096" t="str">
            <v>11510</v>
          </cell>
          <cell r="H6096"/>
          <cell r="I6096"/>
          <cell r="J6096"/>
        </row>
        <row r="6097">
          <cell r="C6097" t="str">
            <v>BISAGRA PARA IMPRESORA</v>
          </cell>
          <cell r="D6097" t="str">
            <v>29401001-0132</v>
          </cell>
          <cell r="E6097" t="str">
            <v>Pieza</v>
          </cell>
          <cell r="F6097" t="str">
            <v>29401</v>
          </cell>
          <cell r="G6097" t="str">
            <v>11510</v>
          </cell>
          <cell r="H6097"/>
          <cell r="I6097"/>
          <cell r="J6097"/>
        </row>
        <row r="6098">
          <cell r="C6098" t="str">
            <v>CONVERTIDOR DE VGA A HDMI</v>
          </cell>
          <cell r="D6098" t="str">
            <v>29401001-0133</v>
          </cell>
          <cell r="E6098" t="str">
            <v>Pieza</v>
          </cell>
          <cell r="F6098" t="str">
            <v>29401</v>
          </cell>
          <cell r="G6098" t="str">
            <v>11510</v>
          </cell>
          <cell r="H6098"/>
          <cell r="I6098"/>
          <cell r="J6098"/>
        </row>
        <row r="6099">
          <cell r="C6099" t="str">
            <v>FUENTE DE PODER - GASTO</v>
          </cell>
          <cell r="D6099" t="str">
            <v>29401001-0134</v>
          </cell>
          <cell r="E6099" t="str">
            <v>Pieza</v>
          </cell>
          <cell r="F6099" t="str">
            <v>29401</v>
          </cell>
          <cell r="G6099" t="str">
            <v>11510</v>
          </cell>
          <cell r="H6099"/>
          <cell r="I6099"/>
          <cell r="J6099"/>
        </row>
        <row r="6100">
          <cell r="C6100" t="str">
            <v>MEMORIA USB DE 16 GB</v>
          </cell>
          <cell r="D6100" t="str">
            <v>29401001-0135</v>
          </cell>
          <cell r="E6100" t="str">
            <v>Pieza</v>
          </cell>
          <cell r="F6100" t="str">
            <v>29401</v>
          </cell>
          <cell r="G6100" t="str">
            <v>11510</v>
          </cell>
          <cell r="H6100"/>
          <cell r="I6100"/>
          <cell r="J6100"/>
        </row>
        <row r="6101">
          <cell r="C6101" t="str">
            <v>BOCINA BLUETOOTH</v>
          </cell>
          <cell r="D6101" t="str">
            <v>29401001-0136</v>
          </cell>
          <cell r="E6101" t="str">
            <v>Pieza</v>
          </cell>
          <cell r="F6101" t="str">
            <v>29401</v>
          </cell>
          <cell r="G6101" t="str">
            <v>11510</v>
          </cell>
          <cell r="H6101"/>
          <cell r="I6101"/>
          <cell r="J6101"/>
        </row>
        <row r="6102">
          <cell r="C6102" t="str">
            <v>CORDON PANDUIT 3 ft CATEGORIA 6 AZUL</v>
          </cell>
          <cell r="D6102" t="str">
            <v>29401001-0137</v>
          </cell>
          <cell r="E6102" t="str">
            <v>Pieza</v>
          </cell>
          <cell r="F6102" t="str">
            <v>29401</v>
          </cell>
          <cell r="G6102" t="str">
            <v>11510</v>
          </cell>
          <cell r="H6102"/>
          <cell r="I6102"/>
          <cell r="J6102"/>
        </row>
        <row r="6103">
          <cell r="C6103" t="str">
            <v>LECTOR DE TARJETAS DE MEMORIA PROFESIONAL USB 3.0 DUAL-SLOT (UDMA 7) LEXAR</v>
          </cell>
          <cell r="D6103" t="str">
            <v>29401001-0138</v>
          </cell>
          <cell r="E6103" t="str">
            <v>Pieza</v>
          </cell>
          <cell r="F6103" t="str">
            <v>29401</v>
          </cell>
          <cell r="G6103" t="str">
            <v>11510</v>
          </cell>
          <cell r="H6103"/>
          <cell r="I6103"/>
          <cell r="J6103"/>
        </row>
        <row r="6104">
          <cell r="C6104" t="str">
            <v>MEMORIA USB</v>
          </cell>
          <cell r="D6104" t="str">
            <v>29401001-0139</v>
          </cell>
          <cell r="E6104" t="str">
            <v>Pieza</v>
          </cell>
          <cell r="F6104" t="str">
            <v>29401</v>
          </cell>
          <cell r="G6104" t="str">
            <v>11510</v>
          </cell>
          <cell r="H6104"/>
          <cell r="I6104"/>
          <cell r="J6104"/>
        </row>
        <row r="6105">
          <cell r="C6105" t="str">
            <v>FIBRA OPTICA</v>
          </cell>
          <cell r="D6105" t="str">
            <v>29401001-0140</v>
          </cell>
          <cell r="E6105" t="str">
            <v>ROLLO</v>
          </cell>
          <cell r="F6105" t="str">
            <v>29401</v>
          </cell>
          <cell r="G6105" t="str">
            <v>11510</v>
          </cell>
          <cell r="H6105"/>
          <cell r="I6105"/>
          <cell r="J6105"/>
        </row>
        <row r="6106">
          <cell r="C6106" t="str">
            <v>MODULO DE INTERCONEXION TRONCAL MTP/MPO - LC DE 12 FIBRAS OM3</v>
          </cell>
          <cell r="D6106" t="str">
            <v>29401001-0141</v>
          </cell>
          <cell r="E6106" t="str">
            <v>Pieza</v>
          </cell>
          <cell r="F6106" t="str">
            <v>29401</v>
          </cell>
          <cell r="G6106" t="str">
            <v>11510</v>
          </cell>
          <cell r="H6106"/>
          <cell r="I6106"/>
          <cell r="J6106"/>
        </row>
        <row r="6107">
          <cell r="C6107" t="str">
            <v>DISCO DURO EXTERNO 4 Tb - GASTO</v>
          </cell>
          <cell r="D6107" t="str">
            <v>29401001-0142</v>
          </cell>
          <cell r="E6107" t="str">
            <v>Pieza</v>
          </cell>
          <cell r="F6107" t="str">
            <v>29401</v>
          </cell>
          <cell r="G6107" t="str">
            <v>11510</v>
          </cell>
          <cell r="H6107"/>
          <cell r="I6107"/>
          <cell r="J6107"/>
        </row>
        <row r="6108">
          <cell r="C6108" t="str">
            <v>ALMOHADILLAS DE HULE ESPUMA P/DIADEMA TELEFONICA</v>
          </cell>
          <cell r="D6108" t="str">
            <v>29401001-0143</v>
          </cell>
          <cell r="E6108" t="str">
            <v>Pieza</v>
          </cell>
          <cell r="F6108" t="str">
            <v>29401</v>
          </cell>
          <cell r="G6108" t="str">
            <v>11510</v>
          </cell>
          <cell r="H6108"/>
          <cell r="I6108"/>
          <cell r="J6108"/>
        </row>
        <row r="6109">
          <cell r="C6109" t="str">
            <v>CABLE USB A MICRO USB</v>
          </cell>
          <cell r="D6109" t="str">
            <v>29401001-0144</v>
          </cell>
          <cell r="E6109" t="str">
            <v>Pieza</v>
          </cell>
          <cell r="F6109" t="str">
            <v>29401</v>
          </cell>
          <cell r="G6109" t="str">
            <v>11510</v>
          </cell>
          <cell r="H6109"/>
          <cell r="I6109"/>
          <cell r="J6109"/>
        </row>
        <row r="6110">
          <cell r="C6110" t="str">
            <v>ROUTER TP-LINK</v>
          </cell>
          <cell r="D6110" t="str">
            <v>29401001-0146</v>
          </cell>
          <cell r="E6110" t="str">
            <v>Pieza</v>
          </cell>
          <cell r="F6110" t="str">
            <v>29401</v>
          </cell>
          <cell r="G6110" t="str">
            <v>11510</v>
          </cell>
          <cell r="H6110"/>
          <cell r="I6110"/>
          <cell r="J6110"/>
        </row>
        <row r="6111">
          <cell r="C6111" t="str">
            <v>DISCO DURO INTERNO</v>
          </cell>
          <cell r="D6111" t="str">
            <v>29401001-0147</v>
          </cell>
          <cell r="E6111" t="str">
            <v>Pieza</v>
          </cell>
          <cell r="F6111" t="str">
            <v>29401</v>
          </cell>
          <cell r="G6111" t="str">
            <v>11510</v>
          </cell>
          <cell r="H6111"/>
          <cell r="I6111"/>
          <cell r="J6111"/>
        </row>
        <row r="6112">
          <cell r="C6112" t="str">
            <v>QUEMADOR EXTERNO - GASTO</v>
          </cell>
          <cell r="D6112" t="str">
            <v>29401001-0148</v>
          </cell>
          <cell r="E6112" t="str">
            <v>Pieza</v>
          </cell>
          <cell r="F6112" t="str">
            <v>29401</v>
          </cell>
          <cell r="G6112" t="str">
            <v>11510</v>
          </cell>
          <cell r="H6112"/>
          <cell r="I6112"/>
          <cell r="J6112"/>
        </row>
        <row r="6113">
          <cell r="C6113" t="str">
            <v>CONVERTIDOR DE HDMI A RCA</v>
          </cell>
          <cell r="D6113" t="str">
            <v>29401001-0149</v>
          </cell>
          <cell r="E6113" t="str">
            <v>Pieza</v>
          </cell>
          <cell r="F6113" t="str">
            <v>29401</v>
          </cell>
          <cell r="G6113" t="str">
            <v>11510</v>
          </cell>
          <cell r="H6113"/>
          <cell r="I6113"/>
          <cell r="J6113"/>
        </row>
        <row r="6114">
          <cell r="C6114" t="str">
            <v>VDR HIBRIDO TURBO HD</v>
          </cell>
          <cell r="D6114" t="str">
            <v>29401001-0150</v>
          </cell>
          <cell r="E6114" t="str">
            <v>Pieza</v>
          </cell>
          <cell r="F6114" t="str">
            <v>29401</v>
          </cell>
          <cell r="G6114" t="str">
            <v>11510</v>
          </cell>
          <cell r="H6114"/>
          <cell r="I6114"/>
          <cell r="J6114"/>
        </row>
        <row r="6115">
          <cell r="C6115" t="str">
            <v>PRIMARY FEED UNIT</v>
          </cell>
          <cell r="D6115" t="str">
            <v>29401001-0151</v>
          </cell>
          <cell r="E6115" t="str">
            <v>Pieza</v>
          </cell>
          <cell r="F6115" t="str">
            <v>29401</v>
          </cell>
          <cell r="G6115" t="str">
            <v>11510</v>
          </cell>
          <cell r="H6115"/>
          <cell r="I6115"/>
          <cell r="J6115"/>
        </row>
        <row r="6116">
          <cell r="C6116" t="str">
            <v>RETARD ROLLER</v>
          </cell>
          <cell r="D6116" t="str">
            <v>29401001-0152</v>
          </cell>
          <cell r="E6116" t="str">
            <v>Pieza</v>
          </cell>
          <cell r="F6116" t="str">
            <v>29401</v>
          </cell>
          <cell r="G6116" t="str">
            <v>11510</v>
          </cell>
          <cell r="H6116"/>
          <cell r="I6116"/>
          <cell r="J6116"/>
        </row>
        <row r="6117">
          <cell r="C6117" t="str">
            <v>PULLEY FEED</v>
          </cell>
          <cell r="D6117" t="str">
            <v>29401001-0153</v>
          </cell>
          <cell r="E6117" t="str">
            <v>Pieza</v>
          </cell>
          <cell r="F6117" t="str">
            <v>29401</v>
          </cell>
          <cell r="G6117" t="str">
            <v>11510</v>
          </cell>
          <cell r="H6117"/>
          <cell r="I6117"/>
          <cell r="J6117"/>
        </row>
        <row r="6118">
          <cell r="C6118" t="str">
            <v>PULLEY PICK UP</v>
          </cell>
          <cell r="D6118" t="str">
            <v>29401001-0154</v>
          </cell>
          <cell r="E6118" t="str">
            <v>Pieza</v>
          </cell>
          <cell r="F6118" t="str">
            <v>29401</v>
          </cell>
          <cell r="G6118" t="str">
            <v>11510</v>
          </cell>
          <cell r="H6118"/>
          <cell r="I6118"/>
          <cell r="J6118"/>
        </row>
        <row r="6119">
          <cell r="C6119" t="str">
            <v>REAR HOOK PF COVER</v>
          </cell>
          <cell r="D6119" t="str">
            <v>29401001-0155</v>
          </cell>
          <cell r="E6119" t="str">
            <v>Pieza</v>
          </cell>
          <cell r="F6119" t="str">
            <v>29401</v>
          </cell>
          <cell r="G6119" t="str">
            <v>11510</v>
          </cell>
          <cell r="H6119"/>
          <cell r="I6119"/>
          <cell r="J6119"/>
        </row>
        <row r="6120">
          <cell r="C6120" t="str">
            <v>LEFT HINGE</v>
          </cell>
          <cell r="D6120" t="str">
            <v>29401001-0156</v>
          </cell>
          <cell r="E6120" t="str">
            <v>Pieza</v>
          </cell>
          <cell r="F6120" t="str">
            <v>29401</v>
          </cell>
          <cell r="G6120" t="str">
            <v>11510</v>
          </cell>
          <cell r="H6120"/>
          <cell r="I6120"/>
          <cell r="J6120"/>
        </row>
        <row r="6121">
          <cell r="C6121" t="str">
            <v>PUSH SWDP</v>
          </cell>
          <cell r="D6121" t="str">
            <v>29401001-0157</v>
          </cell>
          <cell r="E6121" t="str">
            <v>Pieza</v>
          </cell>
          <cell r="F6121" t="str">
            <v>29401</v>
          </cell>
          <cell r="G6121" t="str">
            <v>11510</v>
          </cell>
          <cell r="H6121"/>
          <cell r="I6121"/>
          <cell r="J6121"/>
        </row>
        <row r="6122">
          <cell r="C6122" t="str">
            <v>PARTS PRIMARY</v>
          </cell>
          <cell r="D6122" t="str">
            <v>29401001-0158</v>
          </cell>
          <cell r="E6122" t="str">
            <v>Pieza</v>
          </cell>
          <cell r="F6122" t="str">
            <v>29401</v>
          </cell>
          <cell r="G6122" t="str">
            <v>11510</v>
          </cell>
          <cell r="H6122"/>
          <cell r="I6122"/>
          <cell r="J6122"/>
        </row>
        <row r="6123">
          <cell r="C6123" t="str">
            <v>SPONGE ORIGINAL MAT</v>
          </cell>
          <cell r="D6123" t="str">
            <v>29401001-0159</v>
          </cell>
          <cell r="E6123" t="str">
            <v>Pieza</v>
          </cell>
          <cell r="F6123" t="str">
            <v>29401</v>
          </cell>
          <cell r="G6123" t="str">
            <v>11510</v>
          </cell>
          <cell r="H6123"/>
          <cell r="I6123"/>
          <cell r="J6123"/>
        </row>
        <row r="6124">
          <cell r="C6124" t="str">
            <v>SEPARATION PAD</v>
          </cell>
          <cell r="D6124" t="str">
            <v>29401001-0160</v>
          </cell>
          <cell r="E6124" t="str">
            <v>Pieza</v>
          </cell>
          <cell r="F6124" t="str">
            <v>29401</v>
          </cell>
          <cell r="G6124" t="str">
            <v>11510</v>
          </cell>
          <cell r="H6124"/>
          <cell r="I6124"/>
          <cell r="J6124"/>
        </row>
        <row r="6125">
          <cell r="C6125" t="str">
            <v>MFP ROLLER-PAD SET</v>
          </cell>
          <cell r="D6125" t="str">
            <v>29401001-0161</v>
          </cell>
          <cell r="E6125" t="str">
            <v>Pieza</v>
          </cell>
          <cell r="F6125" t="str">
            <v>29401</v>
          </cell>
          <cell r="G6125" t="str">
            <v>11510</v>
          </cell>
          <cell r="H6125"/>
          <cell r="I6125"/>
          <cell r="J6125"/>
        </row>
        <row r="6126">
          <cell r="C6126" t="str">
            <v>FUSER UNIT FK-475(U)</v>
          </cell>
          <cell r="D6126" t="str">
            <v>29401001-0162</v>
          </cell>
          <cell r="E6126" t="str">
            <v>Pieza</v>
          </cell>
          <cell r="F6126" t="str">
            <v>29401</v>
          </cell>
          <cell r="G6126" t="str">
            <v>11510</v>
          </cell>
          <cell r="H6126"/>
          <cell r="I6126"/>
          <cell r="J6126"/>
        </row>
        <row r="6127">
          <cell r="C6127" t="str">
            <v>DK - 475</v>
          </cell>
          <cell r="D6127" t="str">
            <v>29401001-0163</v>
          </cell>
          <cell r="E6127" t="str">
            <v>Pieza</v>
          </cell>
          <cell r="F6127" t="str">
            <v>29401</v>
          </cell>
          <cell r="G6127" t="str">
            <v>11510</v>
          </cell>
          <cell r="H6127"/>
          <cell r="I6127"/>
          <cell r="J6127"/>
        </row>
        <row r="6128">
          <cell r="C6128" t="str">
            <v>MC - 475</v>
          </cell>
          <cell r="D6128" t="str">
            <v>29401001-0164</v>
          </cell>
          <cell r="E6128" t="str">
            <v>Pieza</v>
          </cell>
          <cell r="F6128" t="str">
            <v>29401</v>
          </cell>
          <cell r="G6128" t="str">
            <v>11510</v>
          </cell>
          <cell r="H6128"/>
          <cell r="I6128"/>
          <cell r="J6128"/>
        </row>
        <row r="6129">
          <cell r="C6129" t="str">
            <v>BASE DP</v>
          </cell>
          <cell r="D6129" t="str">
            <v>29401001-0165</v>
          </cell>
          <cell r="E6129" t="str">
            <v>Pieza</v>
          </cell>
          <cell r="F6129" t="str">
            <v>29401</v>
          </cell>
          <cell r="G6129" t="str">
            <v>11510</v>
          </cell>
          <cell r="H6129"/>
          <cell r="I6129"/>
          <cell r="J6129"/>
        </row>
        <row r="6130">
          <cell r="C6130" t="str">
            <v>PARTS BASE ASSY</v>
          </cell>
          <cell r="D6130" t="str">
            <v>29401001-0166</v>
          </cell>
          <cell r="E6130" t="str">
            <v>Pieza</v>
          </cell>
          <cell r="F6130" t="str">
            <v>29401</v>
          </cell>
          <cell r="G6130" t="str">
            <v>11510</v>
          </cell>
          <cell r="H6130"/>
          <cell r="I6130"/>
          <cell r="J6130"/>
        </row>
        <row r="6131">
          <cell r="C6131" t="str">
            <v>PARTS OPERATION UNIT SP</v>
          </cell>
          <cell r="D6131" t="str">
            <v>29401001-0167</v>
          </cell>
          <cell r="E6131" t="str">
            <v>Pieza</v>
          </cell>
          <cell r="F6131" t="str">
            <v>29401</v>
          </cell>
          <cell r="G6131" t="str">
            <v>11510</v>
          </cell>
          <cell r="H6131"/>
          <cell r="I6131"/>
          <cell r="J6131"/>
        </row>
        <row r="6132">
          <cell r="C6132" t="str">
            <v>CABLE AMPLIFICADOR USB</v>
          </cell>
          <cell r="D6132" t="str">
            <v>29401001-0168</v>
          </cell>
          <cell r="E6132" t="str">
            <v>Pieza</v>
          </cell>
          <cell r="F6132" t="str">
            <v>29401</v>
          </cell>
          <cell r="G6132" t="str">
            <v>11510</v>
          </cell>
          <cell r="H6132"/>
          <cell r="I6132"/>
          <cell r="J6132"/>
        </row>
        <row r="6133">
          <cell r="C6133" t="str">
            <v>FUSOR LEXMAR P/IMPRESORA C748de 40 X 8110</v>
          </cell>
          <cell r="D6133" t="str">
            <v>29401001-0169</v>
          </cell>
          <cell r="E6133" t="str">
            <v>Pieza</v>
          </cell>
          <cell r="F6133" t="str">
            <v>29401</v>
          </cell>
          <cell r="G6133" t="str">
            <v>11510</v>
          </cell>
          <cell r="H6133"/>
          <cell r="I6133"/>
          <cell r="J6133"/>
        </row>
        <row r="6134">
          <cell r="C6134" t="str">
            <v>TRANSCEIVER 8G PARA SWITCH NEXUS N5K-C5548UP-FA</v>
          </cell>
          <cell r="D6134" t="str">
            <v>29401001-0170</v>
          </cell>
          <cell r="E6134" t="str">
            <v>Pieza</v>
          </cell>
          <cell r="F6134" t="str">
            <v>29401</v>
          </cell>
          <cell r="G6134" t="str">
            <v>11510</v>
          </cell>
          <cell r="H6134"/>
          <cell r="I6134"/>
          <cell r="J6134"/>
        </row>
        <row r="6135">
          <cell r="C6135" t="str">
            <v>ACCESO INALAMBRICO PARA INTERIORES (AP)</v>
          </cell>
          <cell r="D6135" t="str">
            <v>29401001-0171</v>
          </cell>
          <cell r="E6135" t="str">
            <v>Pieza</v>
          </cell>
          <cell r="F6135" t="str">
            <v>29401</v>
          </cell>
          <cell r="G6135" t="str">
            <v>11510</v>
          </cell>
          <cell r="H6135"/>
          <cell r="I6135"/>
          <cell r="J6135"/>
        </row>
        <row r="6136">
          <cell r="C6136" t="str">
            <v>EXPANSIONES O CHAROLAS DE DISCOS CON CAPACIDAD MINIMA. 24 DISCO DE 2.5  ( GASTO )</v>
          </cell>
          <cell r="D6136" t="str">
            <v>29401001-0172</v>
          </cell>
          <cell r="E6136" t="str">
            <v>Pieza</v>
          </cell>
          <cell r="F6136" t="str">
            <v>29401</v>
          </cell>
          <cell r="G6136" t="str">
            <v>11510</v>
          </cell>
          <cell r="H6136"/>
          <cell r="I6136"/>
          <cell r="J6136"/>
        </row>
        <row r="6137">
          <cell r="C6137" t="str">
            <v>FUENTE PODER PARA PLOTTER</v>
          </cell>
          <cell r="D6137" t="str">
            <v>29401001-0173</v>
          </cell>
          <cell r="E6137" t="str">
            <v>Pieza</v>
          </cell>
          <cell r="F6137" t="str">
            <v>29401</v>
          </cell>
          <cell r="G6137" t="str">
            <v>11510</v>
          </cell>
          <cell r="H6137"/>
          <cell r="I6137"/>
          <cell r="J6137"/>
        </row>
        <row r="6138">
          <cell r="C6138" t="str">
            <v>ADAPTADOR MULTIPUERTO DE USB-C A VGA</v>
          </cell>
          <cell r="D6138" t="str">
            <v>29401001-0174</v>
          </cell>
          <cell r="E6138" t="str">
            <v>Pieza</v>
          </cell>
          <cell r="F6138" t="str">
            <v>29401</v>
          </cell>
          <cell r="G6138" t="str">
            <v>11510</v>
          </cell>
          <cell r="H6138"/>
          <cell r="I6138"/>
          <cell r="J6138"/>
        </row>
        <row r="6139">
          <cell r="C6139" t="str">
            <v>ADAPTADOR MULTIPUERTO DE USB A VGA</v>
          </cell>
          <cell r="D6139" t="str">
            <v>29401001-0175</v>
          </cell>
          <cell r="E6139" t="str">
            <v>Pieza</v>
          </cell>
          <cell r="F6139" t="str">
            <v>29401</v>
          </cell>
          <cell r="G6139" t="str">
            <v>11510</v>
          </cell>
          <cell r="H6139"/>
          <cell r="I6139"/>
          <cell r="J6139"/>
        </row>
        <row r="6140">
          <cell r="C6140" t="str">
            <v>CABLE UTP</v>
          </cell>
          <cell r="D6140" t="str">
            <v>29401001-0176</v>
          </cell>
          <cell r="E6140" t="str">
            <v>Pieza</v>
          </cell>
          <cell r="F6140" t="str">
            <v>29401</v>
          </cell>
          <cell r="G6140" t="str">
            <v>11510</v>
          </cell>
          <cell r="H6140"/>
          <cell r="I6140"/>
          <cell r="J6140"/>
        </row>
        <row r="6141">
          <cell r="C6141" t="str">
            <v>MEMORIA SD 64 GB CON LECTOR</v>
          </cell>
          <cell r="D6141" t="str">
            <v>29401001-0177</v>
          </cell>
          <cell r="E6141" t="str">
            <v>Pieza</v>
          </cell>
          <cell r="F6141" t="str">
            <v>29401</v>
          </cell>
          <cell r="G6141" t="str">
            <v>11510</v>
          </cell>
          <cell r="H6141"/>
          <cell r="I6141"/>
          <cell r="J6141"/>
        </row>
        <row r="6142">
          <cell r="C6142" t="str">
            <v>MEMORIA CF F128GB</v>
          </cell>
          <cell r="D6142" t="str">
            <v>29401001-0178</v>
          </cell>
          <cell r="E6142" t="str">
            <v>Pieza</v>
          </cell>
          <cell r="F6142" t="str">
            <v>29401</v>
          </cell>
          <cell r="G6142" t="str">
            <v>11510</v>
          </cell>
          <cell r="H6142"/>
          <cell r="I6142"/>
          <cell r="J6142"/>
        </row>
        <row r="6143">
          <cell r="C6143" t="str">
            <v>LECTOR DE TARJETAS SD Y CF</v>
          </cell>
          <cell r="D6143" t="str">
            <v>29401001-0179</v>
          </cell>
          <cell r="E6143" t="str">
            <v>Pieza</v>
          </cell>
          <cell r="F6143" t="str">
            <v>29401</v>
          </cell>
          <cell r="G6143" t="str">
            <v>11510</v>
          </cell>
          <cell r="H6143"/>
          <cell r="I6143"/>
          <cell r="J6143"/>
        </row>
        <row r="6144">
          <cell r="C6144" t="str">
            <v>DISCO DURO EXTERNO PORTATIL</v>
          </cell>
          <cell r="D6144" t="str">
            <v>29401001-0180</v>
          </cell>
          <cell r="E6144" t="str">
            <v>Pieza</v>
          </cell>
          <cell r="F6144" t="str">
            <v>29401</v>
          </cell>
          <cell r="G6144" t="str">
            <v>11510</v>
          </cell>
          <cell r="H6144"/>
          <cell r="I6144"/>
          <cell r="J6144"/>
        </row>
        <row r="6145">
          <cell r="C6145" t="str">
            <v>LECTOR MULTIFUNCIONAL DE TARJETAS</v>
          </cell>
          <cell r="D6145" t="str">
            <v>29401001-0181</v>
          </cell>
          <cell r="E6145" t="str">
            <v>Pieza</v>
          </cell>
          <cell r="F6145" t="str">
            <v>29401</v>
          </cell>
          <cell r="G6145" t="str">
            <v>11510</v>
          </cell>
          <cell r="H6145"/>
          <cell r="I6145"/>
          <cell r="J6145"/>
        </row>
        <row r="6146">
          <cell r="C6146" t="str">
            <v>MEMORIA COMPACT FLASH</v>
          </cell>
          <cell r="D6146" t="str">
            <v>29401001-0182</v>
          </cell>
          <cell r="E6146" t="str">
            <v>Pieza</v>
          </cell>
          <cell r="F6146" t="str">
            <v>29401</v>
          </cell>
          <cell r="G6146" t="str">
            <v>11510</v>
          </cell>
          <cell r="H6146"/>
          <cell r="I6146"/>
          <cell r="J6146"/>
        </row>
        <row r="6147">
          <cell r="C6147" t="str">
            <v>DVD EXTERNO SUPERDRIVE USB</v>
          </cell>
          <cell r="D6147" t="str">
            <v>29401001-0183</v>
          </cell>
          <cell r="E6147" t="str">
            <v>Pieza</v>
          </cell>
          <cell r="F6147" t="str">
            <v>29401</v>
          </cell>
          <cell r="G6147" t="str">
            <v>11510</v>
          </cell>
          <cell r="H6147"/>
          <cell r="I6147"/>
          <cell r="J6147"/>
        </row>
        <row r="6148">
          <cell r="C6148" t="str">
            <v>FUSOR IMPRESORA BROTHER HL-5450DN</v>
          </cell>
          <cell r="D6148" t="str">
            <v>29401001-0184</v>
          </cell>
          <cell r="E6148" t="str">
            <v>Pieza</v>
          </cell>
          <cell r="F6148" t="str">
            <v>29401</v>
          </cell>
          <cell r="G6148" t="str">
            <v>11510</v>
          </cell>
          <cell r="H6148"/>
          <cell r="I6148"/>
          <cell r="J6148"/>
        </row>
        <row r="6149">
          <cell r="C6149" t="str">
            <v>CABLE USB A V8 DE CELULAR</v>
          </cell>
          <cell r="D6149" t="str">
            <v>29401001-0186</v>
          </cell>
          <cell r="E6149" t="str">
            <v>Pieza</v>
          </cell>
          <cell r="F6149" t="str">
            <v>29401</v>
          </cell>
          <cell r="G6149" t="str">
            <v>11510</v>
          </cell>
          <cell r="H6149"/>
          <cell r="I6149"/>
          <cell r="J6149"/>
        </row>
        <row r="6150">
          <cell r="C6150" t="str">
            <v>CABLE USB LAGTHING DE CELULAR</v>
          </cell>
          <cell r="D6150" t="str">
            <v>29401001-0187</v>
          </cell>
          <cell r="E6150" t="str">
            <v>Pieza</v>
          </cell>
          <cell r="F6150" t="str">
            <v>29401</v>
          </cell>
          <cell r="G6150" t="str">
            <v>11510</v>
          </cell>
          <cell r="H6150"/>
          <cell r="I6150"/>
          <cell r="J6150"/>
        </row>
        <row r="6151">
          <cell r="C6151" t="str">
            <v>CABLE USB TIPO C DE CELULAR</v>
          </cell>
          <cell r="D6151" t="str">
            <v>29401001-0188</v>
          </cell>
          <cell r="E6151" t="str">
            <v>Pieza</v>
          </cell>
          <cell r="F6151" t="str">
            <v>29401</v>
          </cell>
          <cell r="G6151" t="str">
            <v>11510</v>
          </cell>
          <cell r="H6151"/>
          <cell r="I6151"/>
          <cell r="J6151"/>
        </row>
        <row r="6152">
          <cell r="C6152" t="str">
            <v>FUSOR PARA IMPRESORA</v>
          </cell>
          <cell r="D6152" t="str">
            <v>29401001-0189</v>
          </cell>
          <cell r="E6152" t="str">
            <v>Pieza</v>
          </cell>
          <cell r="F6152" t="str">
            <v>29401</v>
          </cell>
          <cell r="G6152" t="str">
            <v>11510</v>
          </cell>
          <cell r="H6152"/>
          <cell r="I6152"/>
          <cell r="J6152"/>
        </row>
        <row r="6153">
          <cell r="C6153" t="str">
            <v>PAD DE FIRMA</v>
          </cell>
          <cell r="D6153" t="str">
            <v>29401001-0190</v>
          </cell>
          <cell r="E6153" t="str">
            <v>Pieza</v>
          </cell>
          <cell r="F6153" t="str">
            <v>29401</v>
          </cell>
          <cell r="G6153" t="str">
            <v>11510</v>
          </cell>
          <cell r="H6153"/>
          <cell r="I6153"/>
          <cell r="J6153"/>
        </row>
        <row r="6154">
          <cell r="C6154" t="str">
            <v>DIVISOR DE IMAGEN CON AMPLIFICADOR HDMI</v>
          </cell>
          <cell r="D6154" t="str">
            <v>29401001-0191</v>
          </cell>
          <cell r="E6154" t="str">
            <v>Pieza</v>
          </cell>
          <cell r="F6154" t="str">
            <v>29401</v>
          </cell>
          <cell r="G6154" t="str">
            <v>11510</v>
          </cell>
          <cell r="H6154"/>
          <cell r="I6154"/>
          <cell r="J6154"/>
        </row>
        <row r="6155">
          <cell r="C6155" t="str">
            <v>MODULO TRANSCEIVER</v>
          </cell>
          <cell r="D6155" t="str">
            <v>29401001-0192</v>
          </cell>
          <cell r="E6155" t="str">
            <v>Pieza</v>
          </cell>
          <cell r="F6155" t="str">
            <v>29401</v>
          </cell>
          <cell r="G6155" t="str">
            <v>11510</v>
          </cell>
          <cell r="H6155"/>
          <cell r="I6155"/>
          <cell r="J6155"/>
        </row>
        <row r="6156">
          <cell r="C6156" t="str">
            <v>MONITOR 22" P/DVR RESOLUCION 1920 X 1080 PIXELES</v>
          </cell>
          <cell r="D6156" t="str">
            <v>29401001-0193</v>
          </cell>
          <cell r="E6156" t="str">
            <v>Pieza</v>
          </cell>
          <cell r="F6156" t="str">
            <v>29401</v>
          </cell>
          <cell r="G6156" t="str">
            <v>11510</v>
          </cell>
          <cell r="H6156"/>
          <cell r="I6156"/>
          <cell r="J6156"/>
        </row>
        <row r="6157">
          <cell r="C6157" t="str">
            <v>CABLE PARA DIADEMA</v>
          </cell>
          <cell r="D6157" t="str">
            <v>29401001-0194</v>
          </cell>
          <cell r="E6157" t="str">
            <v>Pieza</v>
          </cell>
          <cell r="F6157" t="str">
            <v>29401</v>
          </cell>
          <cell r="G6157" t="str">
            <v>11510</v>
          </cell>
          <cell r="H6157"/>
          <cell r="I6157"/>
          <cell r="J6157"/>
        </row>
        <row r="6158">
          <cell r="C6158" t="str">
            <v>PEDAL TRASCRIPTOR</v>
          </cell>
          <cell r="D6158" t="str">
            <v>29401001-0195</v>
          </cell>
          <cell r="E6158" t="str">
            <v>Pieza</v>
          </cell>
          <cell r="F6158" t="str">
            <v>29401</v>
          </cell>
          <cell r="G6158" t="str">
            <v>11510</v>
          </cell>
          <cell r="H6158"/>
          <cell r="I6158"/>
          <cell r="J6158"/>
        </row>
        <row r="6159">
          <cell r="C6159" t="str">
            <v>NANO ADAPTADOR USB WIFI</v>
          </cell>
          <cell r="D6159" t="str">
            <v>29401001-0196</v>
          </cell>
          <cell r="E6159" t="str">
            <v>Pieza</v>
          </cell>
          <cell r="F6159" t="str">
            <v>29401</v>
          </cell>
          <cell r="G6159" t="str">
            <v>11510</v>
          </cell>
          <cell r="H6159"/>
          <cell r="I6159"/>
          <cell r="J6159"/>
        </row>
        <row r="6160">
          <cell r="C6160" t="str">
            <v>TABLET GALAXY A 10.1 PANTALLA DE 10.1 PULGADAS 16 GB DE ALMACENAMIENTO</v>
          </cell>
          <cell r="D6160" t="str">
            <v>29401001-0197</v>
          </cell>
          <cell r="E6160" t="str">
            <v>Pieza</v>
          </cell>
          <cell r="F6160" t="str">
            <v>29401</v>
          </cell>
          <cell r="G6160" t="str">
            <v>11510</v>
          </cell>
          <cell r="H6160"/>
          <cell r="I6160"/>
          <cell r="J6160"/>
        </row>
        <row r="6161">
          <cell r="C6161" t="str">
            <v>ORGANIZADOR P/CABLEADO DE RED</v>
          </cell>
          <cell r="D6161" t="str">
            <v>29401001-0198</v>
          </cell>
          <cell r="E6161" t="str">
            <v>Pieza</v>
          </cell>
          <cell r="F6161" t="str">
            <v>29401</v>
          </cell>
          <cell r="G6161" t="str">
            <v>11510</v>
          </cell>
          <cell r="H6161"/>
          <cell r="I6161"/>
          <cell r="J6161"/>
        </row>
        <row r="6162">
          <cell r="C6162" t="str">
            <v>PANEL P/CABLEADO DE RED</v>
          </cell>
          <cell r="D6162" t="str">
            <v>29401001-0199</v>
          </cell>
          <cell r="E6162" t="str">
            <v>Pieza</v>
          </cell>
          <cell r="F6162" t="str">
            <v>29401</v>
          </cell>
          <cell r="G6162" t="str">
            <v>11510</v>
          </cell>
          <cell r="H6162"/>
          <cell r="I6162"/>
          <cell r="J6162"/>
        </row>
        <row r="6163">
          <cell r="C6163" t="str">
            <v>CARGADOR P/IPAD - GASTO</v>
          </cell>
          <cell r="D6163" t="str">
            <v>29401001-0200</v>
          </cell>
          <cell r="E6163" t="str">
            <v>Pieza</v>
          </cell>
          <cell r="F6163" t="str">
            <v>29401</v>
          </cell>
          <cell r="G6163" t="str">
            <v>11510</v>
          </cell>
          <cell r="H6163"/>
          <cell r="I6163"/>
          <cell r="J6163"/>
        </row>
        <row r="6164">
          <cell r="C6164" t="str">
            <v>BISAGRAS P/LAPTOP</v>
          </cell>
          <cell r="D6164" t="str">
            <v>29401001-0201</v>
          </cell>
          <cell r="E6164" t="str">
            <v>JUEGO</v>
          </cell>
          <cell r="F6164" t="str">
            <v>29401</v>
          </cell>
          <cell r="G6164" t="str">
            <v>11510</v>
          </cell>
          <cell r="H6164"/>
          <cell r="I6164"/>
          <cell r="J6164"/>
        </row>
        <row r="6165">
          <cell r="C6165" t="str">
            <v>SWITCH PoE 8 PUERTOS</v>
          </cell>
          <cell r="D6165" t="str">
            <v>29401001-0202</v>
          </cell>
          <cell r="E6165" t="str">
            <v>Pieza</v>
          </cell>
          <cell r="F6165" t="str">
            <v>29401</v>
          </cell>
          <cell r="G6165" t="str">
            <v>11510</v>
          </cell>
          <cell r="H6165"/>
          <cell r="I6165"/>
          <cell r="J6165"/>
        </row>
        <row r="6166">
          <cell r="C6166" t="str">
            <v>FUENTES DE PODER 12 V 10A COMPATIBLE BT412</v>
          </cell>
          <cell r="D6166" t="str">
            <v>29401001-0203</v>
          </cell>
          <cell r="E6166" t="str">
            <v>Pieza</v>
          </cell>
          <cell r="F6166" t="str">
            <v>29401</v>
          </cell>
          <cell r="G6166" t="str">
            <v>11510</v>
          </cell>
          <cell r="H6166"/>
          <cell r="I6166"/>
          <cell r="J6166"/>
        </row>
        <row r="6167">
          <cell r="C6167" t="str">
            <v>CINTA ENCODER PARA PLOTTER</v>
          </cell>
          <cell r="D6167" t="str">
            <v>29401001-0204</v>
          </cell>
          <cell r="E6167" t="str">
            <v>Pieza</v>
          </cell>
          <cell r="F6167" t="str">
            <v>29401</v>
          </cell>
          <cell r="G6167" t="str">
            <v>11510</v>
          </cell>
          <cell r="H6167"/>
          <cell r="I6167"/>
          <cell r="J6167"/>
        </row>
        <row r="6168">
          <cell r="C6168" t="str">
            <v>MEMORIA FLASH USB</v>
          </cell>
          <cell r="D6168" t="str">
            <v>29401001-0205</v>
          </cell>
          <cell r="E6168" t="str">
            <v>Pieza</v>
          </cell>
          <cell r="F6168" t="str">
            <v>29401</v>
          </cell>
          <cell r="G6168" t="str">
            <v>11510</v>
          </cell>
          <cell r="H6168"/>
          <cell r="I6168"/>
          <cell r="J6168"/>
        </row>
        <row r="6169">
          <cell r="C6169" t="str">
            <v>MONITOR</v>
          </cell>
          <cell r="D6169" t="str">
            <v>29401001-0206</v>
          </cell>
          <cell r="E6169" t="str">
            <v>Pieza</v>
          </cell>
          <cell r="F6169" t="str">
            <v>29401</v>
          </cell>
          <cell r="G6169" t="str">
            <v>11510</v>
          </cell>
          <cell r="H6169"/>
          <cell r="I6169"/>
          <cell r="J6169"/>
        </row>
        <row r="6170">
          <cell r="C6170" t="str">
            <v>LECTORES DE TARJETA  DE PROXIMIDAD</v>
          </cell>
          <cell r="D6170" t="str">
            <v>29401001-0207</v>
          </cell>
          <cell r="E6170" t="str">
            <v>Pieza</v>
          </cell>
          <cell r="F6170" t="str">
            <v>29401</v>
          </cell>
          <cell r="G6170" t="str">
            <v>11510</v>
          </cell>
          <cell r="H6170"/>
          <cell r="I6170"/>
          <cell r="J6170"/>
        </row>
        <row r="6171">
          <cell r="C6171" t="str">
            <v>COPLE MODULAR</v>
          </cell>
          <cell r="D6171" t="str">
            <v>29401001-0208</v>
          </cell>
          <cell r="E6171" t="str">
            <v>Pieza</v>
          </cell>
          <cell r="F6171" t="str">
            <v>29401</v>
          </cell>
          <cell r="G6171" t="str">
            <v>11510</v>
          </cell>
          <cell r="H6171"/>
          <cell r="I6171"/>
          <cell r="J6171"/>
        </row>
        <row r="6172">
          <cell r="C6172" t="str">
            <v>FUENTE DE PODER PARA IMPRESORA</v>
          </cell>
          <cell r="D6172" t="str">
            <v>29401001-0209</v>
          </cell>
          <cell r="E6172" t="str">
            <v>Pieza</v>
          </cell>
          <cell r="F6172" t="str">
            <v>29401</v>
          </cell>
          <cell r="G6172" t="str">
            <v>11510</v>
          </cell>
          <cell r="H6172"/>
          <cell r="I6172"/>
          <cell r="J6172"/>
        </row>
        <row r="6173">
          <cell r="C6173" t="str">
            <v>MICA DE CRISTAL TEMPLADO P/ DISP. MOVIL</v>
          </cell>
          <cell r="D6173" t="str">
            <v>29401001-0210</v>
          </cell>
          <cell r="E6173" t="str">
            <v>Pieza</v>
          </cell>
          <cell r="F6173" t="str">
            <v>29401</v>
          </cell>
          <cell r="G6173" t="str">
            <v>11510</v>
          </cell>
          <cell r="H6173"/>
          <cell r="I6173"/>
          <cell r="J6173"/>
        </row>
        <row r="6174">
          <cell r="C6174" t="str">
            <v>FUNDA P/DISPOSITIVO MOVIL</v>
          </cell>
          <cell r="D6174" t="str">
            <v>29401001-0211</v>
          </cell>
          <cell r="E6174" t="str">
            <v>Pieza</v>
          </cell>
          <cell r="F6174" t="str">
            <v>29401</v>
          </cell>
          <cell r="G6174" t="str">
            <v>11510</v>
          </cell>
          <cell r="H6174"/>
          <cell r="I6174"/>
          <cell r="J6174"/>
        </row>
        <row r="6175">
          <cell r="C6175" t="str">
            <v>MEMORIA DE ALMACENAMIENTO</v>
          </cell>
          <cell r="D6175" t="str">
            <v>29401001-0212</v>
          </cell>
          <cell r="E6175" t="str">
            <v>Pieza</v>
          </cell>
          <cell r="F6175" t="str">
            <v>29401</v>
          </cell>
          <cell r="G6175" t="str">
            <v>11510</v>
          </cell>
          <cell r="H6175"/>
          <cell r="I6175"/>
          <cell r="J6175"/>
        </row>
        <row r="6176">
          <cell r="C6176" t="str">
            <v>GALAXI TAB A</v>
          </cell>
          <cell r="D6176" t="str">
            <v>29401001-0213</v>
          </cell>
          <cell r="E6176" t="str">
            <v>Pieza</v>
          </cell>
          <cell r="F6176" t="str">
            <v>29401</v>
          </cell>
          <cell r="G6176" t="str">
            <v>11510</v>
          </cell>
          <cell r="H6176"/>
          <cell r="I6176"/>
          <cell r="J6176"/>
        </row>
        <row r="6177">
          <cell r="C6177" t="str">
            <v>CABLE DE RED DE 305 MTS CAT 5 E</v>
          </cell>
          <cell r="D6177" t="str">
            <v>29401001-0214</v>
          </cell>
          <cell r="E6177" t="str">
            <v>Pieza</v>
          </cell>
          <cell r="F6177" t="str">
            <v>29401</v>
          </cell>
          <cell r="G6177" t="str">
            <v>11510</v>
          </cell>
          <cell r="H6177"/>
          <cell r="I6177"/>
          <cell r="J6177"/>
        </row>
        <row r="6178">
          <cell r="C6178" t="str">
            <v>BATERIA P/CONTROLADORA DE ALMACENAMIENTO</v>
          </cell>
          <cell r="D6178" t="str">
            <v>29401001-0215</v>
          </cell>
          <cell r="E6178" t="str">
            <v>Pieza</v>
          </cell>
          <cell r="F6178" t="str">
            <v>29401</v>
          </cell>
          <cell r="G6178" t="str">
            <v>11510</v>
          </cell>
          <cell r="H6178"/>
          <cell r="I6178"/>
          <cell r="J6178"/>
        </row>
        <row r="6179">
          <cell r="C6179" t="str">
            <v>UNIDAD DE ESTADO SOLIDO SSD</v>
          </cell>
          <cell r="D6179" t="str">
            <v>29401001-0216</v>
          </cell>
          <cell r="E6179" t="str">
            <v>Pieza</v>
          </cell>
          <cell r="F6179" t="str">
            <v>29401</v>
          </cell>
          <cell r="G6179" t="str">
            <v>11510</v>
          </cell>
          <cell r="H6179"/>
          <cell r="I6179"/>
          <cell r="J6179"/>
        </row>
        <row r="6180">
          <cell r="C6180" t="str">
            <v>TAPAS P/CONECTORES TIPO JACKS RJ - 45</v>
          </cell>
          <cell r="D6180" t="str">
            <v>29401001-0217</v>
          </cell>
          <cell r="E6180" t="str">
            <v>Pieza</v>
          </cell>
          <cell r="F6180" t="str">
            <v>29401</v>
          </cell>
          <cell r="G6180" t="str">
            <v>11510</v>
          </cell>
          <cell r="H6180"/>
          <cell r="I6180"/>
          <cell r="J6180"/>
        </row>
        <row r="6181">
          <cell r="C6181" t="str">
            <v>GRABADOR DE VIDEO NVR 8 CANALES IP</v>
          </cell>
          <cell r="D6181" t="str">
            <v>29401001-0218</v>
          </cell>
          <cell r="E6181" t="str">
            <v>Pieza</v>
          </cell>
          <cell r="F6181" t="str">
            <v>29401</v>
          </cell>
          <cell r="G6181" t="str">
            <v>11510</v>
          </cell>
          <cell r="H6181"/>
          <cell r="I6181"/>
          <cell r="J6181"/>
        </row>
        <row r="6182">
          <cell r="C6182" t="str">
            <v>CABLE DE RED</v>
          </cell>
          <cell r="D6182" t="str">
            <v>29401001-0219</v>
          </cell>
          <cell r="E6182" t="str">
            <v>Pieza</v>
          </cell>
          <cell r="F6182" t="str">
            <v>29401</v>
          </cell>
          <cell r="G6182" t="str">
            <v>11510</v>
          </cell>
          <cell r="H6182"/>
          <cell r="I6182"/>
          <cell r="J6182"/>
        </row>
        <row r="6183">
          <cell r="C6183" t="str">
            <v>TESTER DE CABLE UTP</v>
          </cell>
          <cell r="D6183" t="str">
            <v>29401001-0220</v>
          </cell>
          <cell r="E6183" t="str">
            <v>Pieza</v>
          </cell>
          <cell r="F6183" t="str">
            <v>29401</v>
          </cell>
          <cell r="G6183" t="str">
            <v>11510</v>
          </cell>
          <cell r="H6183"/>
          <cell r="I6183"/>
          <cell r="J6183"/>
        </row>
        <row r="6184">
          <cell r="C6184" t="str">
            <v>BOBINA DE CABLE FTP</v>
          </cell>
          <cell r="D6184" t="str">
            <v>29401001-0221</v>
          </cell>
          <cell r="E6184" t="str">
            <v>Pieza</v>
          </cell>
          <cell r="F6184" t="str">
            <v>29401</v>
          </cell>
          <cell r="G6184" t="str">
            <v>11510</v>
          </cell>
          <cell r="H6184"/>
          <cell r="I6184"/>
          <cell r="J6184"/>
        </row>
        <row r="6185">
          <cell r="C6185" t="str">
            <v>TARJETA CONVERTIDORA SDI-HDMI</v>
          </cell>
          <cell r="D6185" t="str">
            <v>29401001-0222</v>
          </cell>
          <cell r="E6185" t="str">
            <v>Pieza</v>
          </cell>
          <cell r="F6185" t="str">
            <v>29401</v>
          </cell>
          <cell r="G6185" t="str">
            <v>11510</v>
          </cell>
          <cell r="H6185"/>
          <cell r="I6185"/>
          <cell r="J6185"/>
        </row>
        <row r="6186">
          <cell r="C6186" t="str">
            <v>BOBINA DE CABLE FTP</v>
          </cell>
          <cell r="D6186" t="str">
            <v>29401001-0223</v>
          </cell>
          <cell r="E6186" t="str">
            <v>METRO</v>
          </cell>
          <cell r="F6186" t="str">
            <v>29401</v>
          </cell>
          <cell r="G6186" t="str">
            <v>11510</v>
          </cell>
          <cell r="H6186"/>
          <cell r="I6186"/>
          <cell r="J6186"/>
        </row>
        <row r="6187">
          <cell r="C6187" t="str">
            <v>BOBINA DE CABLE UTP</v>
          </cell>
          <cell r="D6187" t="str">
            <v>29401001-0224</v>
          </cell>
          <cell r="E6187" t="str">
            <v>METRO</v>
          </cell>
          <cell r="F6187" t="str">
            <v>29401</v>
          </cell>
          <cell r="G6187" t="str">
            <v>11510</v>
          </cell>
          <cell r="H6187"/>
          <cell r="I6187"/>
          <cell r="J6187"/>
        </row>
        <row r="6188">
          <cell r="C6188" t="str">
            <v>LECTORES BIOMÉTRICOS DE HUELLA DACTILAR</v>
          </cell>
          <cell r="D6188" t="str">
            <v>29401001-0225</v>
          </cell>
          <cell r="E6188" t="str">
            <v>Pieza</v>
          </cell>
          <cell r="F6188" t="str">
            <v>29401</v>
          </cell>
          <cell r="G6188" t="str">
            <v>11510</v>
          </cell>
          <cell r="H6188"/>
          <cell r="I6188"/>
          <cell r="J6188"/>
        </row>
        <row r="6189">
          <cell r="C6189" t="str">
            <v>CABLE DE RED PARA INTERCONEXION</v>
          </cell>
          <cell r="D6189" t="str">
            <v>29401001-0226</v>
          </cell>
          <cell r="E6189" t="str">
            <v>Pieza</v>
          </cell>
          <cell r="F6189" t="str">
            <v>29401</v>
          </cell>
          <cell r="G6189" t="str">
            <v>11510</v>
          </cell>
          <cell r="H6189"/>
          <cell r="I6189"/>
          <cell r="J6189"/>
        </row>
        <row r="6190">
          <cell r="C6190" t="str">
            <v>ENROLADOR DE HUELLA USB P/ESCRITORIO</v>
          </cell>
          <cell r="D6190" t="str">
            <v>29401001-0227</v>
          </cell>
          <cell r="E6190" t="str">
            <v>Pieza</v>
          </cell>
          <cell r="F6190" t="str">
            <v>29401</v>
          </cell>
          <cell r="G6190" t="str">
            <v>11510</v>
          </cell>
          <cell r="H6190"/>
          <cell r="I6190"/>
          <cell r="J6190"/>
        </row>
        <row r="6191">
          <cell r="C6191" t="str">
            <v>PLACA FRONTAL</v>
          </cell>
          <cell r="D6191" t="str">
            <v>29401001-0228</v>
          </cell>
          <cell r="E6191" t="str">
            <v>Pieza</v>
          </cell>
          <cell r="F6191" t="str">
            <v>29401</v>
          </cell>
          <cell r="G6191" t="str">
            <v>11510</v>
          </cell>
          <cell r="H6191"/>
          <cell r="I6191"/>
          <cell r="J6191"/>
        </row>
        <row r="6192">
          <cell r="C6192" t="str">
            <v>ENCHUFE MODULAR</v>
          </cell>
          <cell r="D6192" t="str">
            <v>29401001-0229</v>
          </cell>
          <cell r="E6192" t="str">
            <v>Pieza</v>
          </cell>
          <cell r="F6192" t="str">
            <v>29401</v>
          </cell>
          <cell r="G6192" t="str">
            <v>11510</v>
          </cell>
          <cell r="H6192"/>
          <cell r="I6192"/>
          <cell r="J6192"/>
        </row>
        <row r="6193">
          <cell r="C6193" t="str">
            <v>MODULO DE CONECTOR</v>
          </cell>
          <cell r="D6193" t="str">
            <v>29401001-0230</v>
          </cell>
          <cell r="E6193" t="str">
            <v>Pieza</v>
          </cell>
          <cell r="F6193" t="str">
            <v>29401</v>
          </cell>
          <cell r="G6193" t="str">
            <v>11510</v>
          </cell>
          <cell r="H6193"/>
          <cell r="I6193"/>
          <cell r="J6193"/>
        </row>
        <row r="6194">
          <cell r="C6194" t="str">
            <v>JACK</v>
          </cell>
          <cell r="D6194" t="str">
            <v>29401001-0231</v>
          </cell>
          <cell r="E6194" t="str">
            <v>Pieza</v>
          </cell>
          <cell r="F6194" t="str">
            <v>29401</v>
          </cell>
          <cell r="G6194" t="str">
            <v>11510</v>
          </cell>
          <cell r="H6194"/>
          <cell r="I6194"/>
          <cell r="J6194"/>
        </row>
        <row r="6195">
          <cell r="C6195" t="str">
            <v>MEMORIA SD 128 GB</v>
          </cell>
          <cell r="D6195" t="str">
            <v>29401001-0232</v>
          </cell>
          <cell r="E6195" t="str">
            <v>Pieza</v>
          </cell>
          <cell r="F6195" t="str">
            <v>29401</v>
          </cell>
          <cell r="G6195" t="str">
            <v>11510</v>
          </cell>
          <cell r="H6195"/>
          <cell r="I6195"/>
          <cell r="J6195"/>
        </row>
        <row r="6196">
          <cell r="C6196" t="str">
            <v>CONVERTIDOR HDMI A VGA P/COMPUTADORA</v>
          </cell>
          <cell r="D6196" t="str">
            <v>29401001-0233</v>
          </cell>
          <cell r="E6196" t="str">
            <v>Pieza</v>
          </cell>
          <cell r="F6196" t="str">
            <v>29401</v>
          </cell>
          <cell r="G6196" t="str">
            <v>11510</v>
          </cell>
          <cell r="H6196"/>
          <cell r="I6196"/>
          <cell r="J6196"/>
        </row>
        <row r="6197">
          <cell r="C6197" t="str">
            <v>KIT DE MANTENIMIENTO PARA IMPRESORA</v>
          </cell>
          <cell r="D6197" t="str">
            <v>29401001-0234</v>
          </cell>
          <cell r="E6197" t="str">
            <v>Pieza</v>
          </cell>
          <cell r="F6197" t="str">
            <v>29401</v>
          </cell>
          <cell r="G6197" t="str">
            <v>11510</v>
          </cell>
          <cell r="H6197"/>
          <cell r="I6197"/>
          <cell r="J6197"/>
        </row>
        <row r="6198">
          <cell r="C6198" t="str">
            <v>INTERFACE DE AUDIO 2 CANALES - GASTO</v>
          </cell>
          <cell r="D6198" t="str">
            <v>29401001-0235</v>
          </cell>
          <cell r="E6198" t="str">
            <v>Pieza</v>
          </cell>
          <cell r="F6198" t="str">
            <v>29401</v>
          </cell>
          <cell r="G6198" t="str">
            <v>11510</v>
          </cell>
          <cell r="H6198"/>
          <cell r="I6198"/>
          <cell r="J6198"/>
        </row>
        <row r="6199">
          <cell r="C6199" t="str">
            <v>TECLADO Y RATON</v>
          </cell>
          <cell r="D6199" t="str">
            <v>29401001-0237</v>
          </cell>
          <cell r="E6199" t="str">
            <v>JUEGO</v>
          </cell>
          <cell r="F6199" t="str">
            <v>29401</v>
          </cell>
          <cell r="G6199" t="str">
            <v>11510</v>
          </cell>
          <cell r="H6199"/>
          <cell r="I6199"/>
          <cell r="J6199"/>
        </row>
        <row r="6200">
          <cell r="C6200" t="str">
            <v>CILINDRO B/N PARA MULTIFUNCINAL</v>
          </cell>
          <cell r="D6200" t="str">
            <v>29401001-0238</v>
          </cell>
          <cell r="E6200" t="str">
            <v>Pieza</v>
          </cell>
          <cell r="F6200" t="str">
            <v>29401</v>
          </cell>
          <cell r="G6200" t="str">
            <v>11510</v>
          </cell>
          <cell r="H6200"/>
          <cell r="I6200"/>
          <cell r="J6200"/>
        </row>
        <row r="6201">
          <cell r="C6201" t="str">
            <v>DEPOSITO DE DESECHO DE TONER</v>
          </cell>
          <cell r="D6201" t="str">
            <v>29401001-0239</v>
          </cell>
          <cell r="E6201" t="str">
            <v>Pieza</v>
          </cell>
          <cell r="F6201" t="str">
            <v>29401</v>
          </cell>
          <cell r="G6201" t="str">
            <v>11510</v>
          </cell>
          <cell r="H6201"/>
          <cell r="I6201"/>
          <cell r="J6201"/>
        </row>
        <row r="6202">
          <cell r="C6202" t="str">
            <v>LEVA PARA MULTIFUNCIONAL</v>
          </cell>
          <cell r="D6202" t="str">
            <v>29401001-0240</v>
          </cell>
          <cell r="E6202" t="str">
            <v>Pieza</v>
          </cell>
          <cell r="F6202" t="str">
            <v>29401</v>
          </cell>
          <cell r="G6202" t="str">
            <v>11510</v>
          </cell>
          <cell r="H6202"/>
          <cell r="I6202"/>
          <cell r="J6202"/>
        </row>
        <row r="6203">
          <cell r="C6203" t="str">
            <v>DIVISOR DE ANTENA</v>
          </cell>
          <cell r="D6203" t="str">
            <v>29401001-0241</v>
          </cell>
          <cell r="E6203" t="str">
            <v>Pieza</v>
          </cell>
          <cell r="F6203" t="str">
            <v>29401</v>
          </cell>
          <cell r="G6203" t="str">
            <v>11510</v>
          </cell>
          <cell r="H6203"/>
          <cell r="I6203"/>
          <cell r="J6203"/>
        </row>
        <row r="6204">
          <cell r="C6204" t="str">
            <v>ORGANIZADOR DE CABLES</v>
          </cell>
          <cell r="D6204" t="str">
            <v>29401001-0242</v>
          </cell>
          <cell r="E6204" t="str">
            <v>Pieza</v>
          </cell>
          <cell r="F6204" t="str">
            <v>29401</v>
          </cell>
          <cell r="G6204" t="str">
            <v>11510</v>
          </cell>
          <cell r="H6204"/>
          <cell r="I6204"/>
          <cell r="J6204"/>
        </row>
        <row r="6205">
          <cell r="C6205" t="str">
            <v>ADAPTADOR DE DISCO DURO HDD</v>
          </cell>
          <cell r="D6205" t="str">
            <v>29401001-0243</v>
          </cell>
          <cell r="E6205" t="str">
            <v>Pieza</v>
          </cell>
          <cell r="F6205" t="str">
            <v>29401</v>
          </cell>
          <cell r="G6205" t="str">
            <v>11510</v>
          </cell>
          <cell r="H6205"/>
          <cell r="I6205"/>
          <cell r="J6205"/>
        </row>
        <row r="6206">
          <cell r="C6206" t="str">
            <v>TELILLA DE LIMPIEZA PARA MULTIFUNCIONAL</v>
          </cell>
          <cell r="D6206" t="str">
            <v>29401001-0244</v>
          </cell>
          <cell r="E6206" t="str">
            <v>Pieza</v>
          </cell>
          <cell r="F6206" t="str">
            <v>29401</v>
          </cell>
          <cell r="G6206" t="str">
            <v>11510</v>
          </cell>
          <cell r="H6206"/>
          <cell r="I6206"/>
          <cell r="J6206"/>
        </row>
        <row r="6207">
          <cell r="C6207" t="str">
            <v>TECLADO PARA LAPTOP</v>
          </cell>
          <cell r="D6207" t="str">
            <v>29401001-0245</v>
          </cell>
          <cell r="E6207" t="str">
            <v>Pieza</v>
          </cell>
          <cell r="F6207" t="str">
            <v>29401</v>
          </cell>
          <cell r="G6207" t="str">
            <v>11510</v>
          </cell>
          <cell r="H6207"/>
          <cell r="I6207"/>
          <cell r="J6207"/>
        </row>
        <row r="6208">
          <cell r="C6208" t="str">
            <v>LAPTOP</v>
          </cell>
          <cell r="D6208" t="str">
            <v>29401001-0246</v>
          </cell>
          <cell r="E6208" t="str">
            <v>Pieza</v>
          </cell>
          <cell r="F6208" t="str">
            <v>29401</v>
          </cell>
          <cell r="G6208" t="str">
            <v>11510</v>
          </cell>
          <cell r="H6208"/>
          <cell r="I6208"/>
          <cell r="J6208"/>
        </row>
        <row r="6209">
          <cell r="C6209" t="str">
            <v>TABLET</v>
          </cell>
          <cell r="D6209" t="str">
            <v>29401001-0247</v>
          </cell>
          <cell r="E6209" t="str">
            <v>Pieza</v>
          </cell>
          <cell r="F6209" t="str">
            <v>29401</v>
          </cell>
          <cell r="G6209" t="str">
            <v>11510</v>
          </cell>
          <cell r="H6209"/>
          <cell r="I6209"/>
          <cell r="J6209"/>
        </row>
        <row r="6210">
          <cell r="C6210" t="str">
            <v>CABLE ADAPTADOR DE CORRIENTE</v>
          </cell>
          <cell r="D6210" t="str">
            <v>29401001-0248</v>
          </cell>
          <cell r="E6210" t="str">
            <v>Pieza</v>
          </cell>
          <cell r="F6210" t="str">
            <v>29401</v>
          </cell>
          <cell r="G6210" t="str">
            <v>11510</v>
          </cell>
          <cell r="H6210"/>
          <cell r="I6210"/>
          <cell r="J6210"/>
        </row>
        <row r="6211">
          <cell r="C6211" t="str">
            <v>TRANSMISOR INALAMBRICO HDMI</v>
          </cell>
          <cell r="D6211" t="str">
            <v>29401001-0249</v>
          </cell>
          <cell r="E6211" t="str">
            <v>Pieza</v>
          </cell>
          <cell r="F6211" t="str">
            <v>29401</v>
          </cell>
          <cell r="G6211" t="str">
            <v>11510</v>
          </cell>
          <cell r="H6211"/>
          <cell r="I6211"/>
          <cell r="J6211"/>
        </row>
        <row r="6212">
          <cell r="C6212" t="str">
            <v>BRAZO PARA MONITOR</v>
          </cell>
          <cell r="D6212" t="str">
            <v>29401001-0250</v>
          </cell>
          <cell r="E6212" t="str">
            <v>Pieza</v>
          </cell>
          <cell r="F6212" t="str">
            <v>29401</v>
          </cell>
          <cell r="G6212" t="str">
            <v>11510</v>
          </cell>
          <cell r="H6212"/>
          <cell r="I6212"/>
          <cell r="J6212"/>
        </row>
        <row r="6213">
          <cell r="C6213" t="str">
            <v>MEMORIA MICRO SD</v>
          </cell>
          <cell r="D6213" t="str">
            <v>29401001-0251</v>
          </cell>
          <cell r="E6213" t="str">
            <v>Pieza</v>
          </cell>
          <cell r="F6213" t="str">
            <v>29401</v>
          </cell>
          <cell r="G6213" t="str">
            <v>11510</v>
          </cell>
          <cell r="H6213"/>
          <cell r="I6213"/>
          <cell r="J6213"/>
        </row>
        <row r="6214">
          <cell r="C6214" t="str">
            <v>MEMORIA RAM</v>
          </cell>
          <cell r="D6214" t="str">
            <v>29401001-0252</v>
          </cell>
          <cell r="E6214" t="str">
            <v>Pieza</v>
          </cell>
          <cell r="F6214" t="str">
            <v>29401</v>
          </cell>
          <cell r="G6214" t="str">
            <v>11510</v>
          </cell>
          <cell r="H6214"/>
          <cell r="I6214"/>
          <cell r="J6214"/>
        </row>
        <row r="6215">
          <cell r="C6215" t="str">
            <v>AUDIFONO C/MIROFONO O P/RADIO</v>
          </cell>
          <cell r="D6215" t="str">
            <v>29401001-0253</v>
          </cell>
          <cell r="E6215" t="str">
            <v>Pieza</v>
          </cell>
          <cell r="F6215" t="str">
            <v>29401</v>
          </cell>
          <cell r="G6215" t="str">
            <v>11510</v>
          </cell>
          <cell r="H6215"/>
          <cell r="I6215"/>
          <cell r="J6215"/>
        </row>
        <row r="6216">
          <cell r="C6216" t="str">
            <v>TAPETE PARA AUTOMOVIL</v>
          </cell>
          <cell r="D6216" t="str">
            <v>29600001-0005</v>
          </cell>
          <cell r="E6216" t="str">
            <v>JUEGO</v>
          </cell>
          <cell r="F6216" t="str">
            <v>29601</v>
          </cell>
          <cell r="G6216" t="str">
            <v>11510</v>
          </cell>
          <cell r="H6216"/>
          <cell r="I6216"/>
          <cell r="J6216"/>
        </row>
        <row r="6217">
          <cell r="C6217" t="str">
            <v>FUNDA PARA VEHICULO</v>
          </cell>
          <cell r="D6217" t="str">
            <v>29600001-0008</v>
          </cell>
          <cell r="E6217" t="str">
            <v>Pieza</v>
          </cell>
          <cell r="F6217" t="str">
            <v>29601</v>
          </cell>
          <cell r="G6217" t="str">
            <v>11510</v>
          </cell>
          <cell r="H6217"/>
          <cell r="I6217"/>
          <cell r="J6217"/>
        </row>
        <row r="6218">
          <cell r="C6218" t="str">
            <v>ACUMULADOR PARA AUTOMOVIL</v>
          </cell>
          <cell r="D6218" t="str">
            <v>29600002-0001</v>
          </cell>
          <cell r="E6218" t="str">
            <v>Pieza</v>
          </cell>
          <cell r="F6218" t="str">
            <v>29601</v>
          </cell>
          <cell r="G6218" t="str">
            <v>11510</v>
          </cell>
          <cell r="H6218"/>
          <cell r="I6218"/>
          <cell r="J6218"/>
        </row>
        <row r="6219">
          <cell r="C6219" t="str">
            <v>AMORTIGUADOR</v>
          </cell>
          <cell r="D6219" t="str">
            <v>29600003-0001</v>
          </cell>
          <cell r="E6219" t="str">
            <v>Pieza</v>
          </cell>
          <cell r="F6219" t="str">
            <v>29601</v>
          </cell>
          <cell r="G6219" t="str">
            <v>11510</v>
          </cell>
          <cell r="H6219"/>
          <cell r="I6219"/>
          <cell r="J6219"/>
        </row>
        <row r="6220">
          <cell r="C6220" t="str">
            <v>BALATA FRENOS</v>
          </cell>
          <cell r="D6220" t="str">
            <v>29600005-0001</v>
          </cell>
          <cell r="E6220" t="str">
            <v>JUEGO</v>
          </cell>
          <cell r="F6220" t="str">
            <v>29601</v>
          </cell>
          <cell r="G6220" t="str">
            <v>11510</v>
          </cell>
          <cell r="H6220"/>
          <cell r="I6220"/>
          <cell r="J6220"/>
        </row>
        <row r="6221">
          <cell r="C6221" t="str">
            <v>BANDA DE TRANSMISION</v>
          </cell>
          <cell r="D6221" t="str">
            <v>29600006-0001</v>
          </cell>
          <cell r="E6221" t="str">
            <v>Pieza</v>
          </cell>
          <cell r="F6221" t="str">
            <v>29601</v>
          </cell>
          <cell r="G6221" t="str">
            <v>11510</v>
          </cell>
          <cell r="H6221"/>
          <cell r="I6221"/>
          <cell r="J6221"/>
        </row>
        <row r="6222">
          <cell r="C6222" t="str">
            <v>BOBINA AUTOMOTRIZ DE 12 VCC</v>
          </cell>
          <cell r="D6222" t="str">
            <v>29600007-0002</v>
          </cell>
          <cell r="E6222" t="str">
            <v>Pieza</v>
          </cell>
          <cell r="F6222" t="str">
            <v>29601</v>
          </cell>
          <cell r="G6222" t="str">
            <v>11510</v>
          </cell>
          <cell r="H6222"/>
          <cell r="I6222"/>
          <cell r="J6222"/>
        </row>
        <row r="6223">
          <cell r="C6223" t="str">
            <v>BOMBA COMPACTA PARA AIRE ACONDICIONADO</v>
          </cell>
          <cell r="D6223" t="str">
            <v>29600008-0002</v>
          </cell>
          <cell r="E6223" t="str">
            <v>Pieza</v>
          </cell>
          <cell r="F6223" t="str">
            <v>29601</v>
          </cell>
          <cell r="G6223" t="str">
            <v>11510</v>
          </cell>
          <cell r="H6223"/>
          <cell r="I6223"/>
          <cell r="J6223"/>
        </row>
        <row r="6224">
          <cell r="C6224" t="str">
            <v>BUJIAS MOTOR</v>
          </cell>
          <cell r="D6224" t="str">
            <v>29600010-0001</v>
          </cell>
          <cell r="E6224" t="str">
            <v>Pieza</v>
          </cell>
          <cell r="F6224" t="str">
            <v>29601</v>
          </cell>
          <cell r="G6224" t="str">
            <v>11510</v>
          </cell>
          <cell r="H6224"/>
          <cell r="I6224"/>
          <cell r="J6224"/>
        </row>
        <row r="6225">
          <cell r="C6225" t="str">
            <v>CABLES PASA CORRIENTE</v>
          </cell>
          <cell r="D6225" t="str">
            <v>29600012-0001</v>
          </cell>
          <cell r="E6225" t="str">
            <v>JUEGO</v>
          </cell>
          <cell r="F6225" t="str">
            <v>29601</v>
          </cell>
          <cell r="G6225" t="str">
            <v>11510</v>
          </cell>
          <cell r="H6225"/>
          <cell r="I6225"/>
          <cell r="J6225"/>
        </row>
        <row r="6226">
          <cell r="C6226" t="str">
            <v>CHICOTE (ACELERADOR-FRENO-CLUTCH-TACOMETR</v>
          </cell>
          <cell r="D6226" t="str">
            <v>29600016-0001</v>
          </cell>
          <cell r="E6226" t="str">
            <v>Pieza</v>
          </cell>
          <cell r="F6226" t="str">
            <v>29601</v>
          </cell>
          <cell r="G6226" t="str">
            <v>11510</v>
          </cell>
          <cell r="H6226"/>
          <cell r="I6226"/>
          <cell r="J6226"/>
        </row>
        <row r="6227">
          <cell r="C6227" t="str">
            <v>ESPEJO RETROVISOR</v>
          </cell>
          <cell r="D6227" t="str">
            <v>29600022-0001</v>
          </cell>
          <cell r="E6227" t="str">
            <v>Pieza</v>
          </cell>
          <cell r="F6227" t="str">
            <v>29601</v>
          </cell>
          <cell r="G6227" t="str">
            <v>11510</v>
          </cell>
          <cell r="H6227"/>
          <cell r="I6227"/>
          <cell r="J6227"/>
        </row>
        <row r="6228">
          <cell r="C6228" t="str">
            <v>BULBO DE TEMPERATURA PARA EQUIPO DE TRANSPORTE</v>
          </cell>
          <cell r="D6228" t="str">
            <v>29600023-0002</v>
          </cell>
          <cell r="E6228" t="str">
            <v>Pieza</v>
          </cell>
          <cell r="F6228" t="str">
            <v>29601</v>
          </cell>
          <cell r="G6228" t="str">
            <v>11510</v>
          </cell>
          <cell r="H6228"/>
          <cell r="I6228"/>
          <cell r="J6228"/>
        </row>
        <row r="6229">
          <cell r="C6229" t="str">
            <v>FILTRO P/AIRE ACEITE, GASOLINA</v>
          </cell>
          <cell r="D6229" t="str">
            <v>29600024-0001</v>
          </cell>
          <cell r="E6229" t="str">
            <v>Pieza</v>
          </cell>
          <cell r="F6229" t="str">
            <v>29601</v>
          </cell>
          <cell r="G6229" t="str">
            <v>11510</v>
          </cell>
          <cell r="H6229"/>
          <cell r="I6229"/>
          <cell r="J6229"/>
        </row>
        <row r="6230">
          <cell r="C6230" t="str">
            <v>LIMPIA PARABRISAS (PLUMA)</v>
          </cell>
          <cell r="D6230" t="str">
            <v>29600026-0001</v>
          </cell>
          <cell r="E6230" t="str">
            <v>JUEGO</v>
          </cell>
          <cell r="F6230" t="str">
            <v>29601</v>
          </cell>
          <cell r="G6230" t="str">
            <v>11510</v>
          </cell>
          <cell r="H6230"/>
          <cell r="I6230"/>
          <cell r="J6230"/>
        </row>
        <row r="6231">
          <cell r="C6231" t="str">
            <v>LLANTA 155/80 R15</v>
          </cell>
          <cell r="D6231" t="str">
            <v>29600027-0001</v>
          </cell>
          <cell r="E6231" t="str">
            <v>Pieza</v>
          </cell>
          <cell r="F6231" t="str">
            <v>29601</v>
          </cell>
          <cell r="G6231" t="str">
            <v>11510</v>
          </cell>
          <cell r="H6231"/>
          <cell r="I6231"/>
          <cell r="J6231"/>
        </row>
        <row r="6232">
          <cell r="C6232" t="str">
            <v>LLANTA 155/SR-15 GT-100</v>
          </cell>
          <cell r="D6232" t="str">
            <v>29600027-0002</v>
          </cell>
          <cell r="E6232" t="str">
            <v>Pieza</v>
          </cell>
          <cell r="F6232" t="str">
            <v>29601</v>
          </cell>
          <cell r="G6232" t="str">
            <v>11510</v>
          </cell>
          <cell r="H6232"/>
          <cell r="I6232"/>
          <cell r="J6232"/>
        </row>
        <row r="6233">
          <cell r="C6233" t="str">
            <v>LLANTA 175/70 R13</v>
          </cell>
          <cell r="D6233" t="str">
            <v>29600027-0003</v>
          </cell>
          <cell r="E6233" t="str">
            <v>Pieza</v>
          </cell>
          <cell r="F6233" t="str">
            <v>29601</v>
          </cell>
          <cell r="G6233" t="str">
            <v>11510</v>
          </cell>
          <cell r="H6233"/>
          <cell r="I6233"/>
          <cell r="J6233"/>
        </row>
        <row r="6234">
          <cell r="C6234" t="str">
            <v>LLANTA 185 R14</v>
          </cell>
          <cell r="D6234" t="str">
            <v>29600027-0004</v>
          </cell>
          <cell r="E6234" t="str">
            <v>Pieza</v>
          </cell>
          <cell r="F6234" t="str">
            <v>29601</v>
          </cell>
          <cell r="G6234" t="str">
            <v>11510</v>
          </cell>
          <cell r="H6234"/>
          <cell r="I6234"/>
          <cell r="J6234"/>
        </row>
        <row r="6235">
          <cell r="C6235" t="str">
            <v>LLANTA 185/70 R14</v>
          </cell>
          <cell r="D6235" t="str">
            <v>29600027-0006</v>
          </cell>
          <cell r="E6235" t="str">
            <v>Pieza</v>
          </cell>
          <cell r="F6235" t="str">
            <v>29601</v>
          </cell>
          <cell r="G6235" t="str">
            <v>11510</v>
          </cell>
          <cell r="H6235"/>
          <cell r="I6235"/>
          <cell r="J6235"/>
        </row>
        <row r="6236">
          <cell r="C6236" t="str">
            <v>LLANTA 205/60 R13</v>
          </cell>
          <cell r="D6236" t="str">
            <v>29600027-0007</v>
          </cell>
          <cell r="E6236" t="str">
            <v>Pieza</v>
          </cell>
          <cell r="F6236" t="str">
            <v>29601</v>
          </cell>
          <cell r="G6236" t="str">
            <v>11510</v>
          </cell>
          <cell r="H6236"/>
          <cell r="I6236"/>
          <cell r="J6236"/>
        </row>
        <row r="6237">
          <cell r="C6237" t="str">
            <v>LLANTA 205/60 R14</v>
          </cell>
          <cell r="D6237" t="str">
            <v>29600027-0008</v>
          </cell>
          <cell r="E6237" t="str">
            <v>Pieza</v>
          </cell>
          <cell r="F6237" t="str">
            <v>29601</v>
          </cell>
          <cell r="G6237" t="str">
            <v>11510</v>
          </cell>
          <cell r="H6237"/>
          <cell r="I6237"/>
          <cell r="J6237"/>
        </row>
        <row r="6238">
          <cell r="C6238" t="str">
            <v>LLANTA 205/70 R13</v>
          </cell>
          <cell r="D6238" t="str">
            <v>29600027-0009</v>
          </cell>
          <cell r="E6238" t="str">
            <v>Pieza</v>
          </cell>
          <cell r="F6238" t="str">
            <v>29601</v>
          </cell>
          <cell r="G6238" t="str">
            <v>11510</v>
          </cell>
          <cell r="H6238"/>
          <cell r="I6238"/>
          <cell r="J6238"/>
        </row>
        <row r="6239">
          <cell r="C6239" t="str">
            <v>LLANTA 205/70 R14</v>
          </cell>
          <cell r="D6239" t="str">
            <v>29600027-0010</v>
          </cell>
          <cell r="E6239" t="str">
            <v>Pieza</v>
          </cell>
          <cell r="F6239" t="str">
            <v>29601</v>
          </cell>
          <cell r="G6239" t="str">
            <v>11510</v>
          </cell>
          <cell r="H6239"/>
          <cell r="I6239"/>
          <cell r="J6239"/>
        </row>
        <row r="6240">
          <cell r="C6240" t="str">
            <v>LLANTA 215/60 R14</v>
          </cell>
          <cell r="D6240" t="str">
            <v>29600027-0012</v>
          </cell>
          <cell r="E6240" t="str">
            <v>Pieza</v>
          </cell>
          <cell r="F6240" t="str">
            <v>29601</v>
          </cell>
          <cell r="G6240" t="str">
            <v>11510</v>
          </cell>
          <cell r="H6240"/>
          <cell r="I6240"/>
          <cell r="J6240"/>
        </row>
        <row r="6241">
          <cell r="C6241" t="str">
            <v>LLANTA 225/75 R15</v>
          </cell>
          <cell r="D6241" t="str">
            <v>29600027-0013</v>
          </cell>
          <cell r="E6241" t="str">
            <v>Pieza</v>
          </cell>
          <cell r="F6241" t="str">
            <v>29601</v>
          </cell>
          <cell r="G6241" t="str">
            <v>11510</v>
          </cell>
          <cell r="H6241"/>
          <cell r="I6241"/>
          <cell r="J6241"/>
        </row>
        <row r="6242">
          <cell r="C6242" t="str">
            <v>LLANTA 235/75 R15</v>
          </cell>
          <cell r="D6242" t="str">
            <v>29600027-0014</v>
          </cell>
          <cell r="E6242" t="str">
            <v>Pieza</v>
          </cell>
          <cell r="F6242" t="str">
            <v>29601</v>
          </cell>
          <cell r="G6242" t="str">
            <v>11510</v>
          </cell>
          <cell r="H6242"/>
          <cell r="I6242"/>
          <cell r="J6242"/>
        </row>
        <row r="6243">
          <cell r="C6243" t="str">
            <v>LLANTA 245/75 R15</v>
          </cell>
          <cell r="D6243" t="str">
            <v>29600027-0016</v>
          </cell>
          <cell r="E6243" t="str">
            <v>Pieza</v>
          </cell>
          <cell r="F6243" t="str">
            <v>29601</v>
          </cell>
          <cell r="G6243" t="str">
            <v>11510</v>
          </cell>
          <cell r="H6243"/>
          <cell r="I6243"/>
          <cell r="J6243"/>
        </row>
        <row r="6244">
          <cell r="C6244" t="str">
            <v>LLANTA 245/75 R16</v>
          </cell>
          <cell r="D6244" t="str">
            <v>29600027-0017</v>
          </cell>
          <cell r="E6244" t="str">
            <v>Pieza</v>
          </cell>
          <cell r="F6244" t="str">
            <v>29601</v>
          </cell>
          <cell r="G6244" t="str">
            <v>11510</v>
          </cell>
          <cell r="H6244"/>
          <cell r="I6244"/>
          <cell r="J6244"/>
        </row>
        <row r="6245">
          <cell r="C6245" t="str">
            <v>LLANTA 255/60 R15</v>
          </cell>
          <cell r="D6245" t="str">
            <v>29600027-0018</v>
          </cell>
          <cell r="E6245" t="str">
            <v>Pieza</v>
          </cell>
          <cell r="F6245" t="str">
            <v>29601</v>
          </cell>
          <cell r="G6245" t="str">
            <v>11510</v>
          </cell>
          <cell r="H6245"/>
          <cell r="I6245"/>
          <cell r="J6245"/>
        </row>
        <row r="6246">
          <cell r="C6246" t="str">
            <v>LLANTA RIN-14</v>
          </cell>
          <cell r="D6246" t="str">
            <v>29600027-0024</v>
          </cell>
          <cell r="E6246" t="str">
            <v>Pieza</v>
          </cell>
          <cell r="F6246" t="str">
            <v>29601</v>
          </cell>
          <cell r="G6246" t="str">
            <v>11510</v>
          </cell>
          <cell r="H6246"/>
          <cell r="I6246"/>
          <cell r="J6246"/>
        </row>
        <row r="6247">
          <cell r="C6247" t="str">
            <v>LLANTA 155/70 R13</v>
          </cell>
          <cell r="D6247" t="str">
            <v>29600027-0025</v>
          </cell>
          <cell r="E6247" t="str">
            <v>Pieza</v>
          </cell>
          <cell r="F6247" t="str">
            <v>29601</v>
          </cell>
          <cell r="G6247" t="str">
            <v>11510</v>
          </cell>
          <cell r="H6247"/>
          <cell r="I6247"/>
          <cell r="J6247"/>
        </row>
        <row r="6248">
          <cell r="C6248" t="str">
            <v>LLANTA 195/70 R14</v>
          </cell>
          <cell r="D6248" t="str">
            <v>29600027-0026</v>
          </cell>
          <cell r="E6248" t="str">
            <v>Pieza</v>
          </cell>
          <cell r="F6248" t="str">
            <v>29601</v>
          </cell>
          <cell r="G6248" t="str">
            <v>11510</v>
          </cell>
          <cell r="H6248"/>
          <cell r="I6248"/>
          <cell r="J6248"/>
        </row>
        <row r="6249">
          <cell r="C6249" t="str">
            <v>LLANTA 185/66 R15</v>
          </cell>
          <cell r="D6249" t="str">
            <v>29600027-0027</v>
          </cell>
          <cell r="E6249" t="str">
            <v>Pieza</v>
          </cell>
          <cell r="F6249" t="str">
            <v>29601</v>
          </cell>
          <cell r="G6249" t="str">
            <v>11510</v>
          </cell>
          <cell r="H6249"/>
          <cell r="I6249"/>
          <cell r="J6249"/>
        </row>
        <row r="6250">
          <cell r="C6250" t="str">
            <v>LLANTA 215/70 R15</v>
          </cell>
          <cell r="D6250" t="str">
            <v>29600027-0031</v>
          </cell>
          <cell r="E6250" t="str">
            <v>Pieza</v>
          </cell>
          <cell r="F6250" t="str">
            <v>29601</v>
          </cell>
          <cell r="G6250" t="str">
            <v>11510</v>
          </cell>
          <cell r="H6250"/>
          <cell r="I6250"/>
          <cell r="J6250"/>
        </row>
        <row r="6251">
          <cell r="C6251" t="str">
            <v>LLANTA 185 65 R-14</v>
          </cell>
          <cell r="D6251" t="str">
            <v>29600027-0033</v>
          </cell>
          <cell r="E6251" t="str">
            <v>Pieza</v>
          </cell>
          <cell r="F6251" t="str">
            <v>29601</v>
          </cell>
          <cell r="G6251" t="str">
            <v>11510</v>
          </cell>
          <cell r="H6251"/>
          <cell r="I6251"/>
          <cell r="J6251"/>
        </row>
        <row r="6252">
          <cell r="C6252" t="str">
            <v>LLANTA 225 70 R-15</v>
          </cell>
          <cell r="D6252" t="str">
            <v>29600027-0034</v>
          </cell>
          <cell r="E6252" t="str">
            <v>Pieza</v>
          </cell>
          <cell r="F6252" t="str">
            <v>29601</v>
          </cell>
          <cell r="G6252" t="str">
            <v>11510</v>
          </cell>
          <cell r="H6252"/>
          <cell r="I6252"/>
          <cell r="J6252"/>
        </row>
        <row r="6253">
          <cell r="C6253" t="str">
            <v>LLANTA 205/65 R15</v>
          </cell>
          <cell r="D6253" t="str">
            <v>29600027-0036</v>
          </cell>
          <cell r="E6253" t="str">
            <v>Pieza</v>
          </cell>
          <cell r="F6253" t="str">
            <v>29601</v>
          </cell>
          <cell r="G6253" t="str">
            <v>11510</v>
          </cell>
          <cell r="H6253"/>
          <cell r="I6253"/>
          <cell r="J6253"/>
        </row>
        <row r="6254">
          <cell r="C6254" t="str">
            <v>LLANTA 195/65 R15</v>
          </cell>
          <cell r="D6254" t="str">
            <v>29600027-0037</v>
          </cell>
          <cell r="E6254" t="str">
            <v>Pieza</v>
          </cell>
          <cell r="F6254" t="str">
            <v>29601</v>
          </cell>
          <cell r="G6254" t="str">
            <v>11510</v>
          </cell>
          <cell r="H6254"/>
          <cell r="I6254"/>
          <cell r="J6254"/>
        </row>
        <row r="6255">
          <cell r="C6255" t="str">
            <v>LLANTA 205/55 R16</v>
          </cell>
          <cell r="D6255" t="str">
            <v>29600027-0038</v>
          </cell>
          <cell r="E6255" t="str">
            <v>Pieza</v>
          </cell>
          <cell r="F6255" t="str">
            <v>29601</v>
          </cell>
          <cell r="G6255" t="str">
            <v>11510</v>
          </cell>
          <cell r="H6255"/>
          <cell r="I6255"/>
          <cell r="J6255"/>
        </row>
        <row r="6256">
          <cell r="C6256" t="str">
            <v>LLANTA 185 /60 R14</v>
          </cell>
          <cell r="D6256" t="str">
            <v>29600027-0039</v>
          </cell>
          <cell r="E6256" t="str">
            <v>Pieza</v>
          </cell>
          <cell r="F6256" t="str">
            <v>29601</v>
          </cell>
          <cell r="G6256" t="str">
            <v>11510</v>
          </cell>
          <cell r="H6256"/>
          <cell r="I6256"/>
          <cell r="J6256"/>
        </row>
        <row r="6257">
          <cell r="C6257" t="str">
            <v>LLANTA 225 /65 R17</v>
          </cell>
          <cell r="D6257" t="str">
            <v>29600027-0040</v>
          </cell>
          <cell r="E6257" t="str">
            <v>Pieza</v>
          </cell>
          <cell r="F6257" t="str">
            <v>29601</v>
          </cell>
          <cell r="G6257" t="str">
            <v>11510</v>
          </cell>
          <cell r="H6257"/>
          <cell r="I6257"/>
          <cell r="J6257"/>
        </row>
        <row r="6258">
          <cell r="C6258" t="str">
            <v>LLANTA 7.00 EXTRA</v>
          </cell>
          <cell r="D6258" t="str">
            <v>29600029-0001</v>
          </cell>
          <cell r="E6258" t="str">
            <v>Pieza</v>
          </cell>
          <cell r="F6258" t="str">
            <v>29601</v>
          </cell>
          <cell r="G6258" t="str">
            <v>11510</v>
          </cell>
          <cell r="H6258"/>
          <cell r="I6258"/>
          <cell r="J6258"/>
        </row>
        <row r="6259">
          <cell r="C6259" t="str">
            <v>LLANTA 750/17</v>
          </cell>
          <cell r="D6259" t="str">
            <v>29600029-0002</v>
          </cell>
          <cell r="E6259" t="str">
            <v>Pieza</v>
          </cell>
          <cell r="F6259" t="str">
            <v>29601</v>
          </cell>
          <cell r="G6259" t="str">
            <v>11510</v>
          </cell>
          <cell r="H6259"/>
          <cell r="I6259"/>
          <cell r="J6259"/>
        </row>
        <row r="6260">
          <cell r="C6260" t="str">
            <v>LLANTA 205/60 R-16</v>
          </cell>
          <cell r="D6260" t="str">
            <v>29600029-0003</v>
          </cell>
          <cell r="E6260" t="str">
            <v>Pieza</v>
          </cell>
          <cell r="F6260" t="str">
            <v>29601</v>
          </cell>
          <cell r="G6260" t="str">
            <v>11510</v>
          </cell>
          <cell r="H6260"/>
          <cell r="I6260"/>
          <cell r="J6260"/>
        </row>
        <row r="6261">
          <cell r="C6261" t="str">
            <v>LLANTA 255/70 R16.5</v>
          </cell>
          <cell r="D6261" t="str">
            <v>29600029-0006</v>
          </cell>
          <cell r="E6261" t="str">
            <v>Pieza</v>
          </cell>
          <cell r="F6261" t="str">
            <v>29601</v>
          </cell>
          <cell r="G6261" t="str">
            <v>11510</v>
          </cell>
          <cell r="H6261"/>
          <cell r="I6261"/>
          <cell r="J6261"/>
        </row>
        <row r="6262">
          <cell r="C6262" t="str">
            <v>LLANTA 225/65 R16</v>
          </cell>
          <cell r="D6262" t="str">
            <v>29600029-0007</v>
          </cell>
          <cell r="E6262" t="str">
            <v>Pieza</v>
          </cell>
          <cell r="F6262" t="str">
            <v>29601</v>
          </cell>
          <cell r="G6262" t="str">
            <v>11510</v>
          </cell>
          <cell r="H6262"/>
          <cell r="I6262"/>
          <cell r="J6262"/>
        </row>
        <row r="6263">
          <cell r="C6263" t="str">
            <v>LLAVE DE CRUZ P/AUTOMOVIL</v>
          </cell>
          <cell r="D6263" t="str">
            <v>29600031-0001</v>
          </cell>
          <cell r="E6263" t="str">
            <v>Pieza</v>
          </cell>
          <cell r="F6263" t="str">
            <v>29601</v>
          </cell>
          <cell r="G6263" t="str">
            <v>11510</v>
          </cell>
          <cell r="H6263"/>
          <cell r="I6263"/>
          <cell r="J6263"/>
        </row>
        <row r="6264">
          <cell r="C6264" t="str">
            <v>DISCO (FRENO)</v>
          </cell>
          <cell r="D6264" t="str">
            <v>29600034-0001</v>
          </cell>
          <cell r="E6264" t="str">
            <v>Pieza</v>
          </cell>
          <cell r="F6264" t="str">
            <v>29601</v>
          </cell>
          <cell r="G6264" t="str">
            <v>11510</v>
          </cell>
          <cell r="H6264"/>
          <cell r="I6264"/>
          <cell r="J6264"/>
        </row>
        <row r="6265">
          <cell r="C6265" t="str">
            <v>RIN PARA AUTOMOVIL</v>
          </cell>
          <cell r="D6265" t="str">
            <v>29600037-0001</v>
          </cell>
          <cell r="E6265" t="str">
            <v>Pieza</v>
          </cell>
          <cell r="F6265" t="str">
            <v>29601</v>
          </cell>
          <cell r="G6265" t="str">
            <v>11510</v>
          </cell>
          <cell r="H6265"/>
          <cell r="I6265"/>
          <cell r="J6265"/>
        </row>
        <row r="6266">
          <cell r="C6266" t="str">
            <v>FOCO AUTOMOTRIZ DE HALOGENO</v>
          </cell>
          <cell r="D6266" t="str">
            <v>29600042-0002</v>
          </cell>
          <cell r="E6266" t="str">
            <v>Pieza</v>
          </cell>
          <cell r="F6266" t="str">
            <v>29601</v>
          </cell>
          <cell r="G6266" t="str">
            <v>11510</v>
          </cell>
          <cell r="H6266"/>
          <cell r="I6266"/>
          <cell r="J6266"/>
        </row>
        <row r="6267">
          <cell r="C6267" t="str">
            <v>FOCO H4 PARA AUTOMOVIL</v>
          </cell>
          <cell r="D6267" t="str">
            <v>29600042-0004</v>
          </cell>
          <cell r="E6267" t="str">
            <v>Pieza</v>
          </cell>
          <cell r="F6267" t="str">
            <v>29601</v>
          </cell>
          <cell r="G6267" t="str">
            <v>11510</v>
          </cell>
          <cell r="H6267"/>
          <cell r="I6267"/>
          <cell r="J6267"/>
        </row>
        <row r="6268">
          <cell r="C6268" t="str">
            <v>VALVULA TANQUE ALTO</v>
          </cell>
          <cell r="D6268" t="str">
            <v>29600043-0002</v>
          </cell>
          <cell r="E6268" t="str">
            <v>Pieza</v>
          </cell>
          <cell r="F6268" t="str">
            <v>29601</v>
          </cell>
          <cell r="G6268" t="str">
            <v>11510</v>
          </cell>
          <cell r="H6268"/>
          <cell r="I6268"/>
          <cell r="J6268"/>
        </row>
        <row r="6269">
          <cell r="C6269" t="str">
            <v>VALVULA LLANTA</v>
          </cell>
          <cell r="D6269" t="str">
            <v>29600044-0001</v>
          </cell>
          <cell r="E6269" t="str">
            <v>Pieza</v>
          </cell>
          <cell r="F6269" t="str">
            <v>29601</v>
          </cell>
          <cell r="G6269" t="str">
            <v>11510</v>
          </cell>
          <cell r="H6269"/>
          <cell r="I6269"/>
          <cell r="J6269"/>
        </row>
        <row r="6270">
          <cell r="C6270" t="str">
            <v>ALARMA PARA VEHICULO</v>
          </cell>
          <cell r="D6270" t="str">
            <v>29601001-0001</v>
          </cell>
          <cell r="E6270" t="str">
            <v>Pieza</v>
          </cell>
          <cell r="F6270" t="str">
            <v>29601</v>
          </cell>
          <cell r="G6270" t="str">
            <v>11510</v>
          </cell>
          <cell r="H6270"/>
          <cell r="I6270"/>
          <cell r="J6270"/>
        </row>
        <row r="6271">
          <cell r="C6271" t="str">
            <v>LLANTA 175/70 R-14</v>
          </cell>
          <cell r="D6271" t="str">
            <v>29601001-0002</v>
          </cell>
          <cell r="E6271" t="str">
            <v>Pieza</v>
          </cell>
          <cell r="F6271" t="str">
            <v>29601</v>
          </cell>
          <cell r="G6271" t="str">
            <v>11510</v>
          </cell>
          <cell r="H6271"/>
          <cell r="I6271"/>
          <cell r="J6271"/>
        </row>
        <row r="6272">
          <cell r="C6272" t="str">
            <v>LLANTA 175/65 R-14</v>
          </cell>
          <cell r="D6272" t="str">
            <v>29601001-0003</v>
          </cell>
          <cell r="E6272" t="str">
            <v>Pieza</v>
          </cell>
          <cell r="F6272" t="str">
            <v>29601</v>
          </cell>
          <cell r="G6272" t="str">
            <v>11510</v>
          </cell>
          <cell r="H6272"/>
          <cell r="I6272"/>
          <cell r="J6272"/>
        </row>
        <row r="6273">
          <cell r="C6273" t="str">
            <v>LLANTA 195  R-15C</v>
          </cell>
          <cell r="D6273" t="str">
            <v>29601001-0004</v>
          </cell>
          <cell r="E6273" t="str">
            <v>Pieza</v>
          </cell>
          <cell r="F6273" t="str">
            <v>29601</v>
          </cell>
          <cell r="G6273" t="str">
            <v>11510</v>
          </cell>
          <cell r="H6273"/>
          <cell r="I6273"/>
          <cell r="J6273"/>
        </row>
        <row r="6274">
          <cell r="C6274" t="str">
            <v>BOLA DE ARRASTRE PARA REMOLQUE</v>
          </cell>
          <cell r="D6274" t="str">
            <v>29601001-0005</v>
          </cell>
          <cell r="E6274" t="str">
            <v>Pieza</v>
          </cell>
          <cell r="F6274" t="str">
            <v>29601</v>
          </cell>
          <cell r="G6274" t="str">
            <v>11510</v>
          </cell>
          <cell r="H6274"/>
          <cell r="I6274"/>
          <cell r="J6274"/>
        </row>
        <row r="6275">
          <cell r="C6275" t="str">
            <v>LLANTA</v>
          </cell>
          <cell r="D6275" t="str">
            <v>29601001-0006</v>
          </cell>
          <cell r="E6275" t="str">
            <v>Pieza</v>
          </cell>
          <cell r="F6275" t="str">
            <v>29601</v>
          </cell>
          <cell r="G6275" t="str">
            <v>11510</v>
          </cell>
          <cell r="H6275"/>
          <cell r="I6275"/>
          <cell r="J6275"/>
        </row>
        <row r="6276">
          <cell r="C6276" t="str">
            <v>CUBIERTA MANIJA PARA PUERTA DE VEHICULO</v>
          </cell>
          <cell r="D6276" t="str">
            <v>29601001-0007</v>
          </cell>
          <cell r="E6276" t="str">
            <v>Pieza</v>
          </cell>
          <cell r="F6276" t="str">
            <v>29601</v>
          </cell>
          <cell r="G6276" t="str">
            <v>11510</v>
          </cell>
          <cell r="H6276"/>
          <cell r="I6276"/>
          <cell r="J6276"/>
        </row>
        <row r="6277">
          <cell r="C6277" t="str">
            <v>PANEL DE ACABADO</v>
          </cell>
          <cell r="D6277" t="str">
            <v>29601001-0008</v>
          </cell>
          <cell r="E6277" t="str">
            <v>Pieza</v>
          </cell>
          <cell r="F6277" t="str">
            <v>29601</v>
          </cell>
          <cell r="G6277" t="str">
            <v>11510</v>
          </cell>
          <cell r="H6277"/>
          <cell r="I6277"/>
          <cell r="J6277"/>
        </row>
        <row r="6278">
          <cell r="C6278" t="str">
            <v>BIRLO DE SEGURIDAD</v>
          </cell>
          <cell r="D6278" t="str">
            <v>29601001-0009</v>
          </cell>
          <cell r="E6278" t="str">
            <v>Pieza</v>
          </cell>
          <cell r="F6278" t="str">
            <v>29601</v>
          </cell>
          <cell r="G6278" t="str">
            <v>11510</v>
          </cell>
          <cell r="H6278"/>
          <cell r="I6278"/>
          <cell r="J6278"/>
        </row>
        <row r="6279">
          <cell r="C6279" t="str">
            <v>EXTENSION DE CREMALLERA</v>
          </cell>
          <cell r="D6279" t="str">
            <v>29601001-0010</v>
          </cell>
          <cell r="E6279" t="str">
            <v>Pieza</v>
          </cell>
          <cell r="F6279" t="str">
            <v>29601</v>
          </cell>
          <cell r="G6279" t="str">
            <v>11510</v>
          </cell>
          <cell r="H6279"/>
          <cell r="I6279"/>
          <cell r="J6279"/>
        </row>
        <row r="6280">
          <cell r="C6280" t="str">
            <v>BASE DE AMORTIGUADOR</v>
          </cell>
          <cell r="D6280" t="str">
            <v>29601001-0011</v>
          </cell>
          <cell r="E6280" t="str">
            <v>Pieza</v>
          </cell>
          <cell r="F6280" t="str">
            <v>29601</v>
          </cell>
          <cell r="G6280" t="str">
            <v>11510</v>
          </cell>
          <cell r="H6280"/>
          <cell r="I6280"/>
          <cell r="J6280"/>
        </row>
        <row r="6281">
          <cell r="C6281" t="str">
            <v>ROTULA INFERIOR</v>
          </cell>
          <cell r="D6281" t="str">
            <v>29601001-0012</v>
          </cell>
          <cell r="E6281" t="str">
            <v>Pieza</v>
          </cell>
          <cell r="F6281" t="str">
            <v>29601</v>
          </cell>
          <cell r="G6281" t="str">
            <v>11510</v>
          </cell>
          <cell r="H6281"/>
          <cell r="I6281"/>
          <cell r="J6281"/>
        </row>
        <row r="6282">
          <cell r="C6282" t="str">
            <v>MOCHILA PARA MOTOCICLETA</v>
          </cell>
          <cell r="D6282" t="str">
            <v>29601001-0013</v>
          </cell>
          <cell r="E6282" t="str">
            <v>Pieza</v>
          </cell>
          <cell r="F6282" t="str">
            <v>29601</v>
          </cell>
          <cell r="G6282" t="str">
            <v>11510</v>
          </cell>
          <cell r="H6282"/>
          <cell r="I6282"/>
          <cell r="J6282"/>
        </row>
        <row r="6283">
          <cell r="C6283" t="str">
            <v>CALAVERA PARA VEHICULO</v>
          </cell>
          <cell r="D6283" t="str">
            <v>29601001-0014</v>
          </cell>
          <cell r="E6283" t="str">
            <v>Pieza</v>
          </cell>
          <cell r="F6283" t="str">
            <v>29601</v>
          </cell>
          <cell r="G6283" t="str">
            <v>11510</v>
          </cell>
          <cell r="H6283"/>
          <cell r="I6283"/>
          <cell r="J6283"/>
        </row>
        <row r="6284">
          <cell r="C6284" t="str">
            <v>RED SUJETADORA PARA MOTO</v>
          </cell>
          <cell r="D6284" t="str">
            <v>29601001-0015</v>
          </cell>
          <cell r="E6284" t="str">
            <v>Pieza</v>
          </cell>
          <cell r="F6284" t="str">
            <v>29601</v>
          </cell>
          <cell r="G6284" t="str">
            <v>11510</v>
          </cell>
          <cell r="H6284"/>
          <cell r="I6284"/>
          <cell r="J6284"/>
        </row>
        <row r="6285">
          <cell r="C6285" t="str">
            <v>AUTOESTEREO</v>
          </cell>
          <cell r="D6285" t="str">
            <v>29601001-0016</v>
          </cell>
          <cell r="E6285" t="str">
            <v>Pieza</v>
          </cell>
          <cell r="F6285" t="str">
            <v>29601</v>
          </cell>
          <cell r="G6285" t="str">
            <v>11510</v>
          </cell>
          <cell r="H6285"/>
          <cell r="I6285"/>
          <cell r="J6285"/>
        </row>
        <row r="6286">
          <cell r="C6286" t="str">
            <v>BOCINA PARA AUTOMOVIL</v>
          </cell>
          <cell r="D6286" t="str">
            <v>29601001-0017</v>
          </cell>
          <cell r="E6286" t="str">
            <v>Pieza</v>
          </cell>
          <cell r="F6286" t="str">
            <v>29601</v>
          </cell>
          <cell r="G6286" t="str">
            <v>11510</v>
          </cell>
          <cell r="H6286"/>
          <cell r="I6286"/>
          <cell r="J6286"/>
        </row>
        <row r="6287">
          <cell r="C6287" t="str">
            <v>SOPORTE PARA ESCAPE</v>
          </cell>
          <cell r="D6287" t="str">
            <v>29601001-0018</v>
          </cell>
          <cell r="E6287" t="str">
            <v>Pieza</v>
          </cell>
          <cell r="F6287" t="str">
            <v>29601</v>
          </cell>
          <cell r="G6287" t="str">
            <v>11510</v>
          </cell>
          <cell r="H6287"/>
          <cell r="I6287"/>
          <cell r="J6287"/>
        </row>
        <row r="6288">
          <cell r="C6288" t="str">
            <v>VISERA PARA NISSAN PICKUP</v>
          </cell>
          <cell r="D6288" t="str">
            <v>29601001-0019</v>
          </cell>
          <cell r="E6288" t="str">
            <v>Pieza</v>
          </cell>
          <cell r="F6288" t="str">
            <v>29601</v>
          </cell>
          <cell r="G6288" t="str">
            <v>11510</v>
          </cell>
          <cell r="H6288"/>
          <cell r="I6288"/>
          <cell r="J6288"/>
        </row>
        <row r="6289">
          <cell r="C6289" t="str">
            <v>ACUMULADOR</v>
          </cell>
          <cell r="D6289" t="str">
            <v>29601001-0020</v>
          </cell>
          <cell r="E6289" t="str">
            <v>Pieza</v>
          </cell>
          <cell r="F6289" t="str">
            <v>29601</v>
          </cell>
          <cell r="G6289" t="str">
            <v>11510</v>
          </cell>
          <cell r="H6289"/>
          <cell r="I6289"/>
          <cell r="J6289"/>
        </row>
        <row r="6290">
          <cell r="C6290" t="str">
            <v>TERMINAL DE BATERIA</v>
          </cell>
          <cell r="D6290" t="str">
            <v>29601001-0022</v>
          </cell>
          <cell r="E6290" t="str">
            <v>Pieza</v>
          </cell>
          <cell r="F6290" t="str">
            <v>29601</v>
          </cell>
          <cell r="G6290" t="str">
            <v>11510</v>
          </cell>
          <cell r="H6290"/>
          <cell r="I6290"/>
          <cell r="J6290"/>
        </row>
        <row r="6291">
          <cell r="C6291" t="str">
            <v>LLANTA 205/60 R15</v>
          </cell>
          <cell r="D6291" t="str">
            <v>29601001-0023</v>
          </cell>
          <cell r="E6291" t="str">
            <v>Pieza</v>
          </cell>
          <cell r="F6291" t="str">
            <v>29601</v>
          </cell>
          <cell r="G6291" t="str">
            <v>11510</v>
          </cell>
          <cell r="H6291"/>
          <cell r="I6291"/>
          <cell r="J6291"/>
        </row>
        <row r="6292">
          <cell r="C6292" t="str">
            <v>FUNDA PARA VOLANTE</v>
          </cell>
          <cell r="D6292" t="str">
            <v>29601001-0024</v>
          </cell>
          <cell r="E6292" t="str">
            <v>Pieza</v>
          </cell>
          <cell r="F6292" t="str">
            <v>29601</v>
          </cell>
          <cell r="G6292" t="str">
            <v>11510</v>
          </cell>
          <cell r="H6292"/>
          <cell r="I6292"/>
          <cell r="J6292"/>
        </row>
        <row r="6293">
          <cell r="C6293" t="str">
            <v>LLANTA 27X8.5 R14</v>
          </cell>
          <cell r="D6293" t="str">
            <v>29601001-0025</v>
          </cell>
          <cell r="E6293" t="str">
            <v>Pieza</v>
          </cell>
          <cell r="F6293" t="str">
            <v>29601</v>
          </cell>
          <cell r="G6293" t="str">
            <v>11510</v>
          </cell>
          <cell r="H6293"/>
          <cell r="I6293"/>
          <cell r="J6293"/>
        </row>
        <row r="6294">
          <cell r="C6294" t="str">
            <v>VARILLA DE DIRECCION</v>
          </cell>
          <cell r="D6294" t="str">
            <v>29601001-0026</v>
          </cell>
          <cell r="E6294" t="str">
            <v>Pieza</v>
          </cell>
          <cell r="F6294" t="str">
            <v>29601</v>
          </cell>
          <cell r="G6294" t="str">
            <v>11510</v>
          </cell>
          <cell r="H6294"/>
          <cell r="I6294"/>
          <cell r="J6294"/>
        </row>
        <row r="6295">
          <cell r="C6295" t="str">
            <v>BRAZO AUXILIAR</v>
          </cell>
          <cell r="D6295" t="str">
            <v>29601001-0027</v>
          </cell>
          <cell r="E6295" t="str">
            <v>Pieza</v>
          </cell>
          <cell r="F6295" t="str">
            <v>29601</v>
          </cell>
          <cell r="G6295" t="str">
            <v>11510</v>
          </cell>
          <cell r="H6295"/>
          <cell r="I6295"/>
          <cell r="J6295"/>
        </row>
        <row r="6296">
          <cell r="C6296" t="str">
            <v>BOMBA DE AGUA - AUTOMOTRIZ</v>
          </cell>
          <cell r="D6296" t="str">
            <v>29601001-0028</v>
          </cell>
          <cell r="E6296" t="str">
            <v>Pieza</v>
          </cell>
          <cell r="F6296" t="str">
            <v>29601</v>
          </cell>
          <cell r="G6296" t="str">
            <v>11510</v>
          </cell>
          <cell r="H6296"/>
          <cell r="I6296"/>
          <cell r="J6296"/>
        </row>
        <row r="6297">
          <cell r="C6297" t="str">
            <v>BOMBA DE GASOLINA - AUTOMOTRIZ</v>
          </cell>
          <cell r="D6297" t="str">
            <v>29601001-0029</v>
          </cell>
          <cell r="E6297" t="str">
            <v>Pieza</v>
          </cell>
          <cell r="F6297" t="str">
            <v>29601</v>
          </cell>
          <cell r="G6297" t="str">
            <v>11510</v>
          </cell>
          <cell r="H6297"/>
          <cell r="I6297"/>
          <cell r="J6297"/>
        </row>
        <row r="6298">
          <cell r="C6298" t="str">
            <v>BALERO PILOTO</v>
          </cell>
          <cell r="D6298" t="str">
            <v>29601001-0030</v>
          </cell>
          <cell r="E6298" t="str">
            <v>Pieza</v>
          </cell>
          <cell r="F6298" t="str">
            <v>29601</v>
          </cell>
          <cell r="G6298" t="str">
            <v>11510</v>
          </cell>
          <cell r="H6298"/>
          <cell r="I6298"/>
          <cell r="J6298"/>
        </row>
        <row r="6299">
          <cell r="C6299" t="str">
            <v>BALERO TREN FIJO</v>
          </cell>
          <cell r="D6299" t="str">
            <v>29601001-0031</v>
          </cell>
          <cell r="E6299" t="str">
            <v>Pieza</v>
          </cell>
          <cell r="F6299" t="str">
            <v>29601</v>
          </cell>
          <cell r="G6299" t="str">
            <v>11510</v>
          </cell>
          <cell r="H6299"/>
          <cell r="I6299"/>
          <cell r="J6299"/>
        </row>
        <row r="6300">
          <cell r="C6300" t="str">
            <v>DISCO DE CLUTCH</v>
          </cell>
          <cell r="D6300" t="str">
            <v>29601001-0032</v>
          </cell>
          <cell r="E6300" t="str">
            <v>Pieza</v>
          </cell>
          <cell r="F6300" t="str">
            <v>29601</v>
          </cell>
          <cell r="G6300" t="str">
            <v>11510</v>
          </cell>
          <cell r="H6300"/>
          <cell r="I6300"/>
          <cell r="J6300"/>
        </row>
        <row r="6301">
          <cell r="C6301" t="str">
            <v>PLATO DE CLUTCH</v>
          </cell>
          <cell r="D6301" t="str">
            <v>29601001-0033</v>
          </cell>
          <cell r="E6301" t="str">
            <v>Pieza</v>
          </cell>
          <cell r="F6301" t="str">
            <v>29601</v>
          </cell>
          <cell r="G6301" t="str">
            <v>11510</v>
          </cell>
          <cell r="H6301"/>
          <cell r="I6301"/>
          <cell r="J6301"/>
        </row>
        <row r="6302">
          <cell r="C6302" t="str">
            <v>COLLARIN DE CLUTCH</v>
          </cell>
          <cell r="D6302" t="str">
            <v>29601001-0034</v>
          </cell>
          <cell r="E6302" t="str">
            <v>Pieza</v>
          </cell>
          <cell r="F6302" t="str">
            <v>29601</v>
          </cell>
          <cell r="G6302" t="str">
            <v>11510</v>
          </cell>
          <cell r="H6302"/>
          <cell r="I6302"/>
          <cell r="J6302"/>
        </row>
        <row r="6303">
          <cell r="C6303" t="str">
            <v>LLAVE DE CRUZ PLEGABLE</v>
          </cell>
          <cell r="D6303" t="str">
            <v>29601001-0035</v>
          </cell>
          <cell r="E6303" t="str">
            <v>Pieza</v>
          </cell>
          <cell r="F6303" t="str">
            <v>29601</v>
          </cell>
          <cell r="G6303" t="str">
            <v>11510</v>
          </cell>
          <cell r="H6303"/>
          <cell r="I6303"/>
          <cell r="J6303"/>
        </row>
        <row r="6304">
          <cell r="C6304" t="str">
            <v>DISTRIBUIDOR PARA AUTOMOVIL</v>
          </cell>
          <cell r="D6304" t="str">
            <v>29601001-0036</v>
          </cell>
          <cell r="E6304" t="str">
            <v>Pieza</v>
          </cell>
          <cell r="F6304" t="str">
            <v>29601</v>
          </cell>
          <cell r="G6304" t="str">
            <v>11510</v>
          </cell>
          <cell r="H6304"/>
          <cell r="I6304"/>
          <cell r="J6304"/>
        </row>
        <row r="6305">
          <cell r="C6305" t="str">
            <v>GATO HIDRAULICO</v>
          </cell>
          <cell r="D6305" t="str">
            <v>29601001-0037</v>
          </cell>
          <cell r="E6305" t="str">
            <v>Pieza</v>
          </cell>
          <cell r="F6305" t="str">
            <v>29601</v>
          </cell>
          <cell r="G6305" t="str">
            <v>11510</v>
          </cell>
          <cell r="H6305"/>
          <cell r="I6305"/>
          <cell r="J6305"/>
        </row>
        <row r="6306">
          <cell r="C6306" t="str">
            <v>TAPON PARA TANQUE DE GASOLINA</v>
          </cell>
          <cell r="D6306" t="str">
            <v>29601001-0038</v>
          </cell>
          <cell r="E6306" t="str">
            <v>Pieza</v>
          </cell>
          <cell r="F6306" t="str">
            <v>29601</v>
          </cell>
          <cell r="G6306" t="str">
            <v>11510</v>
          </cell>
          <cell r="H6306"/>
          <cell r="I6306"/>
          <cell r="J6306"/>
        </row>
        <row r="6307">
          <cell r="C6307" t="str">
            <v>CABLE PARA BUJIAS</v>
          </cell>
          <cell r="D6307" t="str">
            <v>29601001-0039</v>
          </cell>
          <cell r="E6307" t="str">
            <v>JUEGO</v>
          </cell>
          <cell r="F6307" t="str">
            <v>29601</v>
          </cell>
          <cell r="G6307" t="str">
            <v>11510</v>
          </cell>
          <cell r="H6307"/>
          <cell r="I6307"/>
          <cell r="J6307"/>
        </row>
        <row r="6308">
          <cell r="C6308" t="str">
            <v>FOCO DE LUZ DE FRENO - AUTOMOTRIZ</v>
          </cell>
          <cell r="D6308" t="str">
            <v>29601001-0040</v>
          </cell>
          <cell r="E6308" t="str">
            <v>Pieza</v>
          </cell>
          <cell r="F6308" t="str">
            <v>29601</v>
          </cell>
          <cell r="G6308" t="str">
            <v>11510</v>
          </cell>
          <cell r="H6308"/>
          <cell r="I6308"/>
          <cell r="J6308"/>
        </row>
        <row r="6309">
          <cell r="C6309" t="str">
            <v>FOCO DE LUZ BAJA - AUTOMOTRIZ</v>
          </cell>
          <cell r="D6309" t="str">
            <v>29601001-0041</v>
          </cell>
          <cell r="E6309" t="str">
            <v>Pieza</v>
          </cell>
          <cell r="F6309" t="str">
            <v>29601</v>
          </cell>
          <cell r="G6309" t="str">
            <v>11510</v>
          </cell>
          <cell r="H6309"/>
          <cell r="I6309"/>
          <cell r="J6309"/>
        </row>
        <row r="6310">
          <cell r="C6310" t="str">
            <v>FOCO DE LUZ REVERSA - AUTOMOTRIZ</v>
          </cell>
          <cell r="D6310" t="str">
            <v>29601001-0042</v>
          </cell>
          <cell r="E6310" t="str">
            <v>Pieza</v>
          </cell>
          <cell r="F6310" t="str">
            <v>29601</v>
          </cell>
          <cell r="G6310" t="str">
            <v>11510</v>
          </cell>
          <cell r="H6310"/>
          <cell r="I6310"/>
          <cell r="J6310"/>
        </row>
        <row r="6311">
          <cell r="C6311" t="str">
            <v>FOCO DE LUZ DIRECCIONAL - AUTOMOTRIZ</v>
          </cell>
          <cell r="D6311" t="str">
            <v>29601001-0043</v>
          </cell>
          <cell r="E6311" t="str">
            <v>Pieza</v>
          </cell>
          <cell r="F6311" t="str">
            <v>29601</v>
          </cell>
          <cell r="G6311" t="str">
            <v>11510</v>
          </cell>
          <cell r="H6311"/>
          <cell r="I6311"/>
          <cell r="J6311"/>
        </row>
        <row r="6312">
          <cell r="C6312" t="str">
            <v>CORONA PARA VEHICULO</v>
          </cell>
          <cell r="D6312" t="str">
            <v>29601001-0044</v>
          </cell>
          <cell r="E6312" t="str">
            <v>Pieza</v>
          </cell>
          <cell r="F6312" t="str">
            <v>29601</v>
          </cell>
          <cell r="G6312" t="str">
            <v>11510</v>
          </cell>
          <cell r="H6312"/>
          <cell r="I6312"/>
          <cell r="J6312"/>
        </row>
        <row r="6313">
          <cell r="C6313" t="str">
            <v>PIÑON PARA VEHICULO</v>
          </cell>
          <cell r="D6313" t="str">
            <v>29601001-0045</v>
          </cell>
          <cell r="E6313" t="str">
            <v>Pieza</v>
          </cell>
          <cell r="F6313" t="str">
            <v>29601</v>
          </cell>
          <cell r="G6313" t="str">
            <v>11510</v>
          </cell>
          <cell r="H6313"/>
          <cell r="I6313"/>
          <cell r="J6313"/>
        </row>
        <row r="6314">
          <cell r="C6314" t="str">
            <v>POLEA TENSORA DE BANDA DE TRANSMISION PARA VEHICULO</v>
          </cell>
          <cell r="D6314" t="str">
            <v>29601001-0046</v>
          </cell>
          <cell r="E6314" t="str">
            <v>Pieza</v>
          </cell>
          <cell r="F6314" t="str">
            <v>29601</v>
          </cell>
          <cell r="G6314" t="str">
            <v>11510</v>
          </cell>
          <cell r="H6314"/>
          <cell r="I6314"/>
          <cell r="J6314"/>
        </row>
        <row r="6315">
          <cell r="C6315" t="str">
            <v>BANDA DE TIEMPO PARA VEHICULO</v>
          </cell>
          <cell r="D6315" t="str">
            <v>29601001-0047</v>
          </cell>
          <cell r="E6315" t="str">
            <v>Pieza</v>
          </cell>
          <cell r="F6315" t="str">
            <v>29601</v>
          </cell>
          <cell r="G6315" t="str">
            <v>11510</v>
          </cell>
          <cell r="H6315"/>
          <cell r="I6315"/>
          <cell r="J6315"/>
        </row>
        <row r="6316">
          <cell r="C6316" t="str">
            <v>KIT DE DISTRIBUCION PARA VEHICULO</v>
          </cell>
          <cell r="D6316" t="str">
            <v>29601001-0048</v>
          </cell>
          <cell r="E6316" t="str">
            <v>Pieza</v>
          </cell>
          <cell r="F6316" t="str">
            <v>29601</v>
          </cell>
          <cell r="G6316" t="str">
            <v>11510</v>
          </cell>
          <cell r="H6316"/>
          <cell r="I6316"/>
          <cell r="J6316"/>
        </row>
        <row r="6317">
          <cell r="C6317" t="str">
            <v>ASIENTO PARA CAMIONETA</v>
          </cell>
          <cell r="D6317" t="str">
            <v>29601001-0049</v>
          </cell>
          <cell r="E6317" t="str">
            <v>Pieza</v>
          </cell>
          <cell r="F6317" t="str">
            <v>29601</v>
          </cell>
          <cell r="G6317" t="str">
            <v>11510</v>
          </cell>
          <cell r="H6317"/>
          <cell r="I6317"/>
          <cell r="J6317"/>
        </row>
        <row r="6318">
          <cell r="C6318" t="str">
            <v>BASE DE TANQUE DE GASOLINA PARA VEHICULO</v>
          </cell>
          <cell r="D6318" t="str">
            <v>29601001-0050</v>
          </cell>
          <cell r="E6318" t="str">
            <v>Pieza</v>
          </cell>
          <cell r="F6318" t="str">
            <v>29601</v>
          </cell>
          <cell r="G6318" t="str">
            <v>11510</v>
          </cell>
          <cell r="H6318"/>
          <cell r="I6318"/>
          <cell r="J6318"/>
        </row>
        <row r="6319">
          <cell r="C6319" t="str">
            <v>MOFLE  PARA VEHICULO</v>
          </cell>
          <cell r="D6319" t="str">
            <v>29601001-0051</v>
          </cell>
          <cell r="E6319" t="str">
            <v>Pieza</v>
          </cell>
          <cell r="F6319" t="str">
            <v>29601</v>
          </cell>
          <cell r="G6319" t="str">
            <v>11510</v>
          </cell>
          <cell r="H6319"/>
          <cell r="I6319"/>
          <cell r="J6319"/>
        </row>
        <row r="6320">
          <cell r="C6320" t="str">
            <v>CATALIZADOR  PARA VEHICULO</v>
          </cell>
          <cell r="D6320" t="str">
            <v>29601001-0052</v>
          </cell>
          <cell r="E6320" t="str">
            <v>Pieza</v>
          </cell>
          <cell r="F6320" t="str">
            <v>29601</v>
          </cell>
          <cell r="G6320" t="str">
            <v>11510</v>
          </cell>
          <cell r="H6320"/>
          <cell r="I6320"/>
          <cell r="J6320"/>
        </row>
        <row r="6321">
          <cell r="C6321" t="str">
            <v>MOTOR DE ARRANQUE O MARCHA PARA VEHICULO</v>
          </cell>
          <cell r="D6321" t="str">
            <v>29601001-0053</v>
          </cell>
          <cell r="E6321" t="str">
            <v>Pieza</v>
          </cell>
          <cell r="F6321" t="str">
            <v>29601</v>
          </cell>
          <cell r="G6321" t="str">
            <v>11510</v>
          </cell>
          <cell r="H6321"/>
          <cell r="I6321"/>
          <cell r="J6321"/>
        </row>
        <row r="6322">
          <cell r="C6322" t="str">
            <v>SOPORTE DE MOTOR</v>
          </cell>
          <cell r="D6322" t="str">
            <v>29601001-0054</v>
          </cell>
          <cell r="E6322" t="str">
            <v>Pieza</v>
          </cell>
          <cell r="F6322" t="str">
            <v>29601</v>
          </cell>
          <cell r="G6322" t="str">
            <v>11510</v>
          </cell>
          <cell r="H6322"/>
          <cell r="I6322"/>
          <cell r="J6322"/>
        </row>
        <row r="6323">
          <cell r="C6323" t="str">
            <v>MANGUERA SUPERIOR DEL RADIADOR</v>
          </cell>
          <cell r="D6323" t="str">
            <v>29601001-0055</v>
          </cell>
          <cell r="E6323" t="str">
            <v>Pieza</v>
          </cell>
          <cell r="F6323" t="str">
            <v>29601</v>
          </cell>
          <cell r="G6323" t="str">
            <v>11510</v>
          </cell>
          <cell r="H6323"/>
          <cell r="I6323"/>
          <cell r="J6323"/>
        </row>
        <row r="6324">
          <cell r="C6324" t="str">
            <v>SWITCH DE ENCENDIDO CON LLAVE PARA VEHICULO</v>
          </cell>
          <cell r="D6324" t="str">
            <v>29601001-0056</v>
          </cell>
          <cell r="E6324" t="str">
            <v>Pieza</v>
          </cell>
          <cell r="F6324" t="str">
            <v>29601</v>
          </cell>
          <cell r="G6324" t="str">
            <v>11510</v>
          </cell>
          <cell r="H6324"/>
          <cell r="I6324"/>
          <cell r="J6324"/>
        </row>
        <row r="6325">
          <cell r="C6325" t="str">
            <v>RACK DE RESPALDO PARA MOTOCICLETA</v>
          </cell>
          <cell r="D6325" t="str">
            <v>29601001-0057</v>
          </cell>
          <cell r="E6325" t="str">
            <v>Pieza</v>
          </cell>
          <cell r="F6325" t="str">
            <v>29601</v>
          </cell>
          <cell r="G6325" t="str">
            <v>11510</v>
          </cell>
          <cell r="H6325"/>
          <cell r="I6325"/>
          <cell r="J6325"/>
        </row>
        <row r="6326">
          <cell r="C6326" t="str">
            <v>ARCO RESPALDO PARA MOTOCICLETA</v>
          </cell>
          <cell r="D6326" t="str">
            <v>29601001-0058</v>
          </cell>
          <cell r="E6326" t="str">
            <v>Pieza</v>
          </cell>
          <cell r="F6326" t="str">
            <v>29601</v>
          </cell>
          <cell r="G6326" t="str">
            <v>11510</v>
          </cell>
          <cell r="H6326"/>
          <cell r="I6326"/>
          <cell r="J6326"/>
        </row>
        <row r="6327">
          <cell r="C6327" t="str">
            <v>ALMOHADILLA PARA MOTOCICLETA</v>
          </cell>
          <cell r="D6327" t="str">
            <v>29601001-0059</v>
          </cell>
          <cell r="E6327" t="str">
            <v>Pieza</v>
          </cell>
          <cell r="F6327" t="str">
            <v>29601</v>
          </cell>
          <cell r="G6327" t="str">
            <v>11510</v>
          </cell>
          <cell r="H6327"/>
          <cell r="I6327"/>
          <cell r="J6327"/>
        </row>
        <row r="6328">
          <cell r="C6328" t="str">
            <v>KIT DE SUJECION PARA MOTOCICLETA</v>
          </cell>
          <cell r="D6328" t="str">
            <v>29601001-0060</v>
          </cell>
          <cell r="E6328" t="str">
            <v>Pieza</v>
          </cell>
          <cell r="F6328" t="str">
            <v>29601</v>
          </cell>
          <cell r="G6328" t="str">
            <v>11510</v>
          </cell>
          <cell r="H6328"/>
          <cell r="I6328"/>
          <cell r="J6328"/>
        </row>
        <row r="6329">
          <cell r="C6329" t="str">
            <v>EJE PRINCIPAL - AUTOMOTRIZ</v>
          </cell>
          <cell r="D6329" t="str">
            <v>29601001-0061</v>
          </cell>
          <cell r="E6329" t="str">
            <v>Pieza</v>
          </cell>
          <cell r="F6329" t="str">
            <v>29601</v>
          </cell>
          <cell r="G6329" t="str">
            <v>11510</v>
          </cell>
          <cell r="H6329"/>
          <cell r="I6329"/>
          <cell r="J6329"/>
        </row>
        <row r="6330">
          <cell r="C6330" t="str">
            <v>TUERCA EJE PRINCIPAL - AUTOMOTRIZ</v>
          </cell>
          <cell r="D6330" t="str">
            <v>29601001-0062</v>
          </cell>
          <cell r="E6330" t="str">
            <v>Pieza</v>
          </cell>
          <cell r="F6330" t="str">
            <v>29601</v>
          </cell>
          <cell r="G6330" t="str">
            <v>11510</v>
          </cell>
          <cell r="H6330"/>
          <cell r="I6330"/>
          <cell r="J6330"/>
        </row>
        <row r="6331">
          <cell r="C6331" t="str">
            <v>ARANDELA - AUTOMOTRIZ</v>
          </cell>
          <cell r="D6331" t="str">
            <v>29601001-0063</v>
          </cell>
          <cell r="E6331" t="str">
            <v>Pieza</v>
          </cell>
          <cell r="F6331" t="str">
            <v>29601</v>
          </cell>
          <cell r="G6331" t="str">
            <v>11510</v>
          </cell>
          <cell r="H6331"/>
          <cell r="I6331"/>
          <cell r="J6331"/>
        </row>
        <row r="6332">
          <cell r="C6332" t="str">
            <v>ESPACIADOR - AUTOMOTRIZ</v>
          </cell>
          <cell r="D6332" t="str">
            <v>29601001-0064</v>
          </cell>
          <cell r="E6332" t="str">
            <v>Pieza</v>
          </cell>
          <cell r="F6332" t="str">
            <v>29601</v>
          </cell>
          <cell r="G6332" t="str">
            <v>11510</v>
          </cell>
          <cell r="H6332"/>
          <cell r="I6332"/>
          <cell r="J6332"/>
        </row>
        <row r="6333">
          <cell r="C6333" t="str">
            <v>COJINETE ENGRANAJE - AUTOMOTRIZ</v>
          </cell>
          <cell r="D6333" t="str">
            <v>29601001-0065</v>
          </cell>
          <cell r="E6333" t="str">
            <v>Pieza</v>
          </cell>
          <cell r="F6333" t="str">
            <v>29601</v>
          </cell>
          <cell r="G6333" t="str">
            <v>11510</v>
          </cell>
          <cell r="H6333"/>
          <cell r="I6333"/>
          <cell r="J6333"/>
        </row>
        <row r="6334">
          <cell r="C6334" t="str">
            <v>ENGRANE SUPERMARCHA - AUTOMOTRIZ</v>
          </cell>
          <cell r="D6334" t="str">
            <v>29601001-0066</v>
          </cell>
          <cell r="E6334" t="str">
            <v>Pieza</v>
          </cell>
          <cell r="F6334" t="str">
            <v>29601</v>
          </cell>
          <cell r="G6334" t="str">
            <v>11510</v>
          </cell>
          <cell r="H6334"/>
          <cell r="I6334"/>
          <cell r="J6334"/>
        </row>
        <row r="6335">
          <cell r="C6335" t="str">
            <v>BUJE ENGRANE  - AUTOMOTRIZ</v>
          </cell>
          <cell r="D6335" t="str">
            <v>29601001-0067</v>
          </cell>
          <cell r="E6335" t="str">
            <v>Pieza</v>
          </cell>
          <cell r="F6335" t="str">
            <v>29601</v>
          </cell>
          <cell r="G6335" t="str">
            <v>11510</v>
          </cell>
          <cell r="H6335"/>
          <cell r="I6335"/>
          <cell r="J6335"/>
        </row>
        <row r="6336">
          <cell r="C6336" t="str">
            <v>COJINETE RODILLO - AUTOMOTRIZ</v>
          </cell>
          <cell r="D6336" t="str">
            <v>29601001-0068</v>
          </cell>
          <cell r="E6336" t="str">
            <v>Pieza</v>
          </cell>
          <cell r="F6336" t="str">
            <v>29601</v>
          </cell>
          <cell r="G6336" t="str">
            <v>11510</v>
          </cell>
          <cell r="H6336"/>
          <cell r="I6336"/>
          <cell r="J6336"/>
        </row>
        <row r="6337">
          <cell r="C6337" t="str">
            <v>PUNTA PARA FLECHA PARA AUTOMOVIL</v>
          </cell>
          <cell r="D6337" t="str">
            <v>29601001-0069</v>
          </cell>
          <cell r="E6337" t="str">
            <v>Pieza</v>
          </cell>
          <cell r="F6337" t="str">
            <v>29601</v>
          </cell>
          <cell r="G6337" t="str">
            <v>11510</v>
          </cell>
          <cell r="H6337"/>
          <cell r="I6337"/>
          <cell r="J6337"/>
        </row>
        <row r="6338">
          <cell r="C6338" t="str">
            <v>CACAHUATE PARA SUSPENSION DE AUTOMOVIL</v>
          </cell>
          <cell r="D6338" t="str">
            <v>29601001-0070</v>
          </cell>
          <cell r="E6338" t="str">
            <v>Pieza</v>
          </cell>
          <cell r="F6338" t="str">
            <v>29601</v>
          </cell>
          <cell r="G6338" t="str">
            <v>11510</v>
          </cell>
          <cell r="H6338"/>
          <cell r="I6338"/>
          <cell r="J6338"/>
        </row>
        <row r="6339">
          <cell r="C6339" t="str">
            <v>BALERO RUEDA DELANTERA PARA AUTOMOVIL</v>
          </cell>
          <cell r="D6339" t="str">
            <v>29601001-0071</v>
          </cell>
          <cell r="E6339" t="str">
            <v>Pieza</v>
          </cell>
          <cell r="F6339" t="str">
            <v>29601</v>
          </cell>
          <cell r="G6339" t="str">
            <v>11510</v>
          </cell>
          <cell r="H6339"/>
          <cell r="I6339"/>
          <cell r="J6339"/>
        </row>
        <row r="6340">
          <cell r="C6340" t="str">
            <v>ANILLOS ESTANDAR PARA AUTOMOVIL</v>
          </cell>
          <cell r="D6340" t="str">
            <v>29601001-0072</v>
          </cell>
          <cell r="E6340" t="str">
            <v>JUEGO</v>
          </cell>
          <cell r="F6340" t="str">
            <v>29601</v>
          </cell>
          <cell r="G6340" t="str">
            <v>11510</v>
          </cell>
          <cell r="H6340"/>
          <cell r="I6340"/>
          <cell r="J6340"/>
        </row>
        <row r="6341">
          <cell r="C6341" t="str">
            <v>METALES DE BIELA ESTANDAR PARA AUTOMOVIL</v>
          </cell>
          <cell r="D6341" t="str">
            <v>29601001-0073</v>
          </cell>
          <cell r="E6341" t="str">
            <v>JUEGO</v>
          </cell>
          <cell r="F6341" t="str">
            <v>29601</v>
          </cell>
          <cell r="G6341" t="str">
            <v>11510</v>
          </cell>
          <cell r="H6341"/>
          <cell r="I6341"/>
          <cell r="J6341"/>
        </row>
        <row r="6342">
          <cell r="C6342" t="str">
            <v>RADIADOR PARA AUTOMOVIL</v>
          </cell>
          <cell r="D6342" t="str">
            <v>29601001-0074</v>
          </cell>
          <cell r="E6342" t="str">
            <v>Pieza</v>
          </cell>
          <cell r="F6342" t="str">
            <v>29601</v>
          </cell>
          <cell r="G6342" t="str">
            <v>11510</v>
          </cell>
          <cell r="H6342"/>
          <cell r="I6342"/>
          <cell r="J6342"/>
        </row>
        <row r="6343">
          <cell r="C6343" t="str">
            <v>VALVULA DE ADMISION PARA AUTOMOVIL</v>
          </cell>
          <cell r="D6343" t="str">
            <v>29601001-0075</v>
          </cell>
          <cell r="E6343" t="str">
            <v>Pieza</v>
          </cell>
          <cell r="F6343" t="str">
            <v>29601</v>
          </cell>
          <cell r="G6343" t="str">
            <v>11510</v>
          </cell>
          <cell r="H6343"/>
          <cell r="I6343"/>
          <cell r="J6343"/>
        </row>
        <row r="6344">
          <cell r="C6344" t="str">
            <v>VALVULA DE ESCAPE PARA AUTOMOVIL</v>
          </cell>
          <cell r="D6344" t="str">
            <v>29601001-0076</v>
          </cell>
          <cell r="E6344" t="str">
            <v>Pieza</v>
          </cell>
          <cell r="F6344" t="str">
            <v>29601</v>
          </cell>
          <cell r="G6344" t="str">
            <v>11510</v>
          </cell>
          <cell r="H6344"/>
          <cell r="I6344"/>
          <cell r="J6344"/>
        </row>
        <row r="6345">
          <cell r="C6345" t="str">
            <v>EMPAQUE COMPLETO DE MOTOR DE AUTOMOVIL</v>
          </cell>
          <cell r="D6345" t="str">
            <v>29601001-0077</v>
          </cell>
          <cell r="E6345" t="str">
            <v>JUEGO</v>
          </cell>
          <cell r="F6345" t="str">
            <v>29601</v>
          </cell>
          <cell r="G6345" t="str">
            <v>11510</v>
          </cell>
          <cell r="H6345"/>
          <cell r="I6345"/>
          <cell r="J6345"/>
        </row>
        <row r="6346">
          <cell r="C6346" t="str">
            <v>RED SUJETADORA PARA CAMIONETA</v>
          </cell>
          <cell r="D6346" t="str">
            <v>29601001-0078</v>
          </cell>
          <cell r="E6346" t="str">
            <v>Pieza</v>
          </cell>
          <cell r="F6346" t="str">
            <v>29601</v>
          </cell>
          <cell r="G6346" t="str">
            <v>11510</v>
          </cell>
          <cell r="H6346"/>
          <cell r="I6346"/>
          <cell r="J6346"/>
        </row>
        <row r="6347">
          <cell r="C6347" t="str">
            <v>LLANTA LT 225/75 R17</v>
          </cell>
          <cell r="D6347" t="str">
            <v>29601001-0079</v>
          </cell>
          <cell r="E6347" t="str">
            <v>Pieza</v>
          </cell>
          <cell r="F6347" t="str">
            <v>29601</v>
          </cell>
          <cell r="G6347" t="str">
            <v>11510</v>
          </cell>
          <cell r="H6347"/>
          <cell r="I6347"/>
          <cell r="J6347"/>
        </row>
        <row r="6348">
          <cell r="C6348" t="str">
            <v>LLANTA LT 225/95 R17</v>
          </cell>
          <cell r="D6348" t="str">
            <v>29601001-0080</v>
          </cell>
          <cell r="E6348" t="str">
            <v>Pieza</v>
          </cell>
          <cell r="F6348" t="str">
            <v>29601</v>
          </cell>
          <cell r="G6348" t="str">
            <v>11510</v>
          </cell>
          <cell r="H6348"/>
          <cell r="I6348"/>
          <cell r="J6348"/>
        </row>
        <row r="6349">
          <cell r="C6349" t="str">
            <v>BARRA DE DIRECCION PARA VEHICULO</v>
          </cell>
          <cell r="D6349" t="str">
            <v>29601001-0081</v>
          </cell>
          <cell r="E6349" t="str">
            <v>Pieza</v>
          </cell>
          <cell r="F6349" t="str">
            <v>29601</v>
          </cell>
          <cell r="G6349" t="str">
            <v>11510</v>
          </cell>
          <cell r="H6349"/>
          <cell r="I6349"/>
          <cell r="J6349"/>
        </row>
        <row r="6350">
          <cell r="C6350" t="str">
            <v>DUPLICADO DE LLAVE PARA VEHICULO</v>
          </cell>
          <cell r="D6350" t="str">
            <v>29601001-0082</v>
          </cell>
          <cell r="E6350" t="str">
            <v>Pieza</v>
          </cell>
          <cell r="F6350" t="str">
            <v>29601</v>
          </cell>
          <cell r="G6350" t="str">
            <v>11510</v>
          </cell>
          <cell r="H6350"/>
          <cell r="I6350"/>
          <cell r="J6350"/>
        </row>
        <row r="6351">
          <cell r="C6351" t="str">
            <v>LIMPIA PARABRISAS PLUMA</v>
          </cell>
          <cell r="D6351" t="str">
            <v>29601001-0083</v>
          </cell>
          <cell r="E6351" t="str">
            <v>Pieza</v>
          </cell>
          <cell r="F6351" t="str">
            <v>29601</v>
          </cell>
          <cell r="G6351" t="str">
            <v>11510</v>
          </cell>
          <cell r="H6351"/>
          <cell r="I6351"/>
          <cell r="J6351"/>
        </row>
        <row r="6352">
          <cell r="C6352" t="str">
            <v>BASTON DE SEGURIDAD PARA VEHICULO</v>
          </cell>
          <cell r="D6352" t="str">
            <v>29601001-0084</v>
          </cell>
          <cell r="E6352" t="str">
            <v>Pieza</v>
          </cell>
          <cell r="F6352" t="str">
            <v>29601</v>
          </cell>
          <cell r="G6352" t="str">
            <v>11510</v>
          </cell>
          <cell r="H6352"/>
          <cell r="I6352"/>
          <cell r="J6352"/>
        </row>
        <row r="6353">
          <cell r="C6353" t="str">
            <v>TAPON DE RADIADOR</v>
          </cell>
          <cell r="D6353" t="str">
            <v>29601001-0085</v>
          </cell>
          <cell r="E6353" t="str">
            <v>Pieza</v>
          </cell>
          <cell r="F6353" t="str">
            <v>29601</v>
          </cell>
          <cell r="G6353" t="str">
            <v>11510</v>
          </cell>
          <cell r="H6353"/>
          <cell r="I6353"/>
          <cell r="J6353"/>
        </row>
        <row r="6354">
          <cell r="C6354" t="str">
            <v>ALTERNADOR PARA VEHICULO</v>
          </cell>
          <cell r="D6354" t="str">
            <v>29601001-0086</v>
          </cell>
          <cell r="E6354" t="str">
            <v>Pieza</v>
          </cell>
          <cell r="F6354" t="str">
            <v>29601</v>
          </cell>
          <cell r="G6354" t="str">
            <v>11510</v>
          </cell>
          <cell r="H6354"/>
          <cell r="I6354"/>
          <cell r="J6354"/>
        </row>
        <row r="6355">
          <cell r="C6355" t="str">
            <v>KIT DE CLUTCH</v>
          </cell>
          <cell r="D6355" t="str">
            <v>29601001-0087</v>
          </cell>
          <cell r="E6355" t="str">
            <v>PAQUETE</v>
          </cell>
          <cell r="F6355" t="str">
            <v>29601</v>
          </cell>
          <cell r="G6355" t="str">
            <v>11510</v>
          </cell>
          <cell r="H6355"/>
          <cell r="I6355"/>
          <cell r="J6355"/>
        </row>
        <row r="6356">
          <cell r="C6356" t="str">
            <v>HORQUILLA PARA CAMIONETA</v>
          </cell>
          <cell r="D6356" t="str">
            <v>29601001-0088</v>
          </cell>
          <cell r="E6356" t="str">
            <v>Pieza</v>
          </cell>
          <cell r="F6356" t="str">
            <v>29601</v>
          </cell>
          <cell r="G6356" t="str">
            <v>11510</v>
          </cell>
          <cell r="H6356"/>
          <cell r="I6356"/>
          <cell r="J6356"/>
        </row>
        <row r="6357">
          <cell r="C6357" t="str">
            <v>LLANTA 205/75  R14</v>
          </cell>
          <cell r="D6357" t="str">
            <v>29601001-0089</v>
          </cell>
          <cell r="E6357" t="str">
            <v>Pieza</v>
          </cell>
          <cell r="F6357" t="str">
            <v>29601</v>
          </cell>
          <cell r="G6357" t="str">
            <v>11510</v>
          </cell>
          <cell r="H6357"/>
          <cell r="I6357"/>
          <cell r="J6357"/>
        </row>
        <row r="6358">
          <cell r="C6358" t="str">
            <v>TAPON DE COPA PARA LLANTA</v>
          </cell>
          <cell r="D6358" t="str">
            <v>29601001-0090</v>
          </cell>
          <cell r="E6358" t="str">
            <v>Pieza</v>
          </cell>
          <cell r="F6358" t="str">
            <v>29601</v>
          </cell>
          <cell r="G6358" t="str">
            <v>11510</v>
          </cell>
          <cell r="H6358"/>
          <cell r="I6358"/>
          <cell r="J6358"/>
        </row>
        <row r="6359">
          <cell r="C6359" t="str">
            <v>DIFERENCIAL - AUTOMOTRIZ</v>
          </cell>
          <cell r="D6359" t="str">
            <v>29601001-0091</v>
          </cell>
          <cell r="E6359" t="str">
            <v>Pieza</v>
          </cell>
          <cell r="F6359" t="str">
            <v>29601</v>
          </cell>
          <cell r="G6359" t="str">
            <v>11510</v>
          </cell>
          <cell r="H6359"/>
          <cell r="I6359"/>
          <cell r="J6359"/>
        </row>
        <row r="6360">
          <cell r="C6360" t="str">
            <v>SILENCIADOR O MOFLE PARA SISTEMA DE ESCAPE - AUTOMOTRIZ</v>
          </cell>
          <cell r="D6360" t="str">
            <v>29601001-0092</v>
          </cell>
          <cell r="E6360" t="str">
            <v>Pieza</v>
          </cell>
          <cell r="F6360" t="str">
            <v>29601</v>
          </cell>
          <cell r="G6360" t="str">
            <v>11510</v>
          </cell>
          <cell r="H6360"/>
          <cell r="I6360"/>
          <cell r="J6360"/>
        </row>
        <row r="6361">
          <cell r="C6361" t="str">
            <v>TAMBOR RUEDA TRASERA - AUTOMOTRIZ</v>
          </cell>
          <cell r="D6361" t="str">
            <v>29601001-0093</v>
          </cell>
          <cell r="E6361" t="str">
            <v>Pieza</v>
          </cell>
          <cell r="F6361" t="str">
            <v>29601</v>
          </cell>
          <cell r="G6361" t="str">
            <v>11510</v>
          </cell>
          <cell r="H6361"/>
          <cell r="I6361"/>
          <cell r="J6361"/>
        </row>
        <row r="6362">
          <cell r="C6362" t="str">
            <v>MOLDURA PARA PARABRISAS</v>
          </cell>
          <cell r="D6362" t="str">
            <v>29601001-0094</v>
          </cell>
          <cell r="E6362" t="str">
            <v>Pieza</v>
          </cell>
          <cell r="F6362" t="str">
            <v>29601</v>
          </cell>
          <cell r="G6362" t="str">
            <v>11510</v>
          </cell>
          <cell r="H6362"/>
          <cell r="I6362"/>
          <cell r="J6362"/>
        </row>
        <row r="6363">
          <cell r="C6363" t="str">
            <v>LLANTA 215/75 R16</v>
          </cell>
          <cell r="D6363" t="str">
            <v>29601001-0095</v>
          </cell>
          <cell r="E6363" t="str">
            <v>Pieza</v>
          </cell>
          <cell r="F6363" t="str">
            <v>29601</v>
          </cell>
          <cell r="G6363" t="str">
            <v>11510</v>
          </cell>
          <cell r="H6363"/>
          <cell r="I6363"/>
          <cell r="J6363"/>
        </row>
        <row r="6364">
          <cell r="C6364" t="str">
            <v>LLANTA 215/75  R14</v>
          </cell>
          <cell r="D6364" t="str">
            <v>29601001-0096</v>
          </cell>
          <cell r="E6364" t="str">
            <v>Pieza</v>
          </cell>
          <cell r="F6364" t="str">
            <v>29601</v>
          </cell>
          <cell r="G6364" t="str">
            <v>11510</v>
          </cell>
          <cell r="H6364"/>
          <cell r="I6364"/>
          <cell r="J6364"/>
        </row>
        <row r="6365">
          <cell r="C6365" t="str">
            <v>INFLADOR Y VULCANIZADOR DE LLANTAS EN SPRAY</v>
          </cell>
          <cell r="D6365" t="str">
            <v>29601001-0097</v>
          </cell>
          <cell r="E6365" t="str">
            <v>Pieza</v>
          </cell>
          <cell r="F6365" t="str">
            <v>29601</v>
          </cell>
          <cell r="G6365" t="str">
            <v>11510</v>
          </cell>
          <cell r="H6365"/>
          <cell r="I6365"/>
          <cell r="J6365"/>
        </row>
        <row r="6366">
          <cell r="C6366" t="str">
            <v>CRUCETA PARA VEHICULO</v>
          </cell>
          <cell r="D6366" t="str">
            <v>29601001-0098</v>
          </cell>
          <cell r="E6366" t="str">
            <v>Pieza</v>
          </cell>
          <cell r="F6366" t="str">
            <v>29601</v>
          </cell>
          <cell r="G6366" t="str">
            <v>11510</v>
          </cell>
          <cell r="H6366"/>
          <cell r="I6366"/>
          <cell r="J6366"/>
        </row>
        <row r="6367">
          <cell r="C6367" t="str">
            <v>RETEN PARA VEHICULO</v>
          </cell>
          <cell r="D6367" t="str">
            <v>29601001-0099</v>
          </cell>
          <cell r="E6367" t="str">
            <v>Pieza</v>
          </cell>
          <cell r="F6367" t="str">
            <v>29601</v>
          </cell>
          <cell r="G6367" t="str">
            <v>11510</v>
          </cell>
          <cell r="H6367"/>
          <cell r="I6367"/>
          <cell r="J6367"/>
        </row>
        <row r="6368">
          <cell r="C6368" t="str">
            <v>CARGADOR PARA BATERIA VEHICULAR</v>
          </cell>
          <cell r="D6368" t="str">
            <v>29601001-0100</v>
          </cell>
          <cell r="E6368" t="str">
            <v>Pieza</v>
          </cell>
          <cell r="F6368" t="str">
            <v>29601</v>
          </cell>
          <cell r="G6368" t="str">
            <v>11510</v>
          </cell>
          <cell r="H6368"/>
          <cell r="I6368"/>
          <cell r="J6368"/>
        </row>
        <row r="6369">
          <cell r="C6369" t="str">
            <v>LLANTAS 255/70 R16</v>
          </cell>
          <cell r="D6369" t="str">
            <v>29601001-0101</v>
          </cell>
          <cell r="E6369" t="str">
            <v>Pieza</v>
          </cell>
          <cell r="F6369" t="str">
            <v>29601</v>
          </cell>
          <cell r="G6369" t="str">
            <v>11510</v>
          </cell>
          <cell r="H6369"/>
          <cell r="I6369"/>
          <cell r="J6369"/>
        </row>
        <row r="6370">
          <cell r="C6370" t="str">
            <v>CILINDRO PARA LLANTA - AUTOMOTRIZ</v>
          </cell>
          <cell r="D6370" t="str">
            <v>29601001-0102</v>
          </cell>
          <cell r="E6370" t="str">
            <v>Pieza</v>
          </cell>
          <cell r="F6370" t="str">
            <v>29601</v>
          </cell>
          <cell r="G6370" t="str">
            <v>11510</v>
          </cell>
          <cell r="H6370"/>
          <cell r="I6370"/>
          <cell r="J6370"/>
        </row>
        <row r="6371">
          <cell r="C6371" t="str">
            <v>BOMBA DE FRENO - AUTOMOTRIZ</v>
          </cell>
          <cell r="D6371" t="str">
            <v>29601001-0103</v>
          </cell>
          <cell r="E6371" t="str">
            <v>Pieza</v>
          </cell>
          <cell r="F6371" t="str">
            <v>29601</v>
          </cell>
          <cell r="G6371" t="str">
            <v>11510</v>
          </cell>
          <cell r="H6371"/>
          <cell r="I6371"/>
          <cell r="J6371"/>
        </row>
        <row r="6372">
          <cell r="C6372" t="str">
            <v>SENSOR DE OXIGENO - AUTOMOTRIZ</v>
          </cell>
          <cell r="D6372" t="str">
            <v>29601001-0104</v>
          </cell>
          <cell r="E6372" t="str">
            <v>Pieza</v>
          </cell>
          <cell r="F6372" t="str">
            <v>29601</v>
          </cell>
          <cell r="G6372" t="str">
            <v>11510</v>
          </cell>
          <cell r="H6372"/>
          <cell r="I6372"/>
          <cell r="J6372"/>
        </row>
        <row r="6373">
          <cell r="C6373" t="str">
            <v>LLANTA 165/60 R14</v>
          </cell>
          <cell r="D6373" t="str">
            <v>29601001-0105</v>
          </cell>
          <cell r="E6373" t="str">
            <v>Pieza</v>
          </cell>
          <cell r="F6373" t="str">
            <v>29601</v>
          </cell>
          <cell r="G6373" t="str">
            <v>11510</v>
          </cell>
          <cell r="H6373"/>
          <cell r="I6373"/>
          <cell r="J6373"/>
        </row>
        <row r="6374">
          <cell r="C6374" t="str">
            <v>LLANTA 185/80 R14</v>
          </cell>
          <cell r="D6374" t="str">
            <v>29601001-0106</v>
          </cell>
          <cell r="E6374" t="str">
            <v>Pieza</v>
          </cell>
          <cell r="F6374" t="str">
            <v>29601</v>
          </cell>
          <cell r="G6374" t="str">
            <v>11510</v>
          </cell>
          <cell r="H6374"/>
          <cell r="I6374"/>
          <cell r="J6374"/>
        </row>
        <row r="6375">
          <cell r="C6375" t="str">
            <v>LLANTA 225/75 R16</v>
          </cell>
          <cell r="D6375" t="str">
            <v>29601001-0107</v>
          </cell>
          <cell r="E6375" t="str">
            <v>Pieza</v>
          </cell>
          <cell r="F6375" t="str">
            <v>29601</v>
          </cell>
          <cell r="G6375" t="str">
            <v>11510</v>
          </cell>
          <cell r="H6375"/>
          <cell r="I6375"/>
          <cell r="J6375"/>
        </row>
        <row r="6376">
          <cell r="C6376" t="str">
            <v>LLANTA 7.50-16</v>
          </cell>
          <cell r="D6376" t="str">
            <v>29601001-0109</v>
          </cell>
          <cell r="E6376" t="str">
            <v>Pieza</v>
          </cell>
          <cell r="F6376" t="str">
            <v>29601</v>
          </cell>
          <cell r="G6376" t="str">
            <v>11510</v>
          </cell>
          <cell r="H6376"/>
          <cell r="I6376"/>
          <cell r="J6376"/>
        </row>
        <row r="6377">
          <cell r="C6377" t="str">
            <v>LLANTA 195 R14 C</v>
          </cell>
          <cell r="D6377" t="str">
            <v>29601001-0110</v>
          </cell>
          <cell r="E6377" t="str">
            <v>Pieza</v>
          </cell>
          <cell r="F6377" t="str">
            <v>29601</v>
          </cell>
          <cell r="G6377" t="str">
            <v>11510</v>
          </cell>
          <cell r="H6377"/>
          <cell r="I6377"/>
          <cell r="J6377"/>
        </row>
        <row r="6378">
          <cell r="C6378" t="str">
            <v>LLANTA 195/60 R 14</v>
          </cell>
          <cell r="D6378" t="str">
            <v>29601001-0111</v>
          </cell>
          <cell r="E6378" t="str">
            <v>Pieza</v>
          </cell>
          <cell r="F6378" t="str">
            <v>29601</v>
          </cell>
          <cell r="G6378" t="str">
            <v>11510</v>
          </cell>
          <cell r="H6378"/>
          <cell r="I6378"/>
          <cell r="J6378"/>
        </row>
        <row r="6379">
          <cell r="C6379" t="str">
            <v>LLANTA 235/70 R 16</v>
          </cell>
          <cell r="D6379" t="str">
            <v>29601001-0112</v>
          </cell>
          <cell r="E6379" t="str">
            <v>Pieza</v>
          </cell>
          <cell r="F6379" t="str">
            <v>29601</v>
          </cell>
          <cell r="G6379" t="str">
            <v>11510</v>
          </cell>
          <cell r="H6379"/>
          <cell r="I6379"/>
          <cell r="J6379"/>
        </row>
        <row r="6380">
          <cell r="C6380" t="str">
            <v>TAPA DE ARBOL DE LEVAS</v>
          </cell>
          <cell r="D6380" t="str">
            <v>29601001-0113</v>
          </cell>
          <cell r="E6380" t="str">
            <v>Pieza</v>
          </cell>
          <cell r="F6380" t="str">
            <v>29601</v>
          </cell>
          <cell r="G6380" t="str">
            <v>11510</v>
          </cell>
          <cell r="H6380"/>
          <cell r="I6380"/>
          <cell r="J6380"/>
        </row>
        <row r="6381">
          <cell r="C6381" t="str">
            <v>ARBOL DE LEVAS</v>
          </cell>
          <cell r="D6381" t="str">
            <v>29601001-0114</v>
          </cell>
          <cell r="E6381" t="str">
            <v>Pieza</v>
          </cell>
          <cell r="F6381" t="str">
            <v>29601</v>
          </cell>
          <cell r="G6381" t="str">
            <v>11510</v>
          </cell>
          <cell r="H6381"/>
          <cell r="I6381"/>
          <cell r="J6381"/>
        </row>
        <row r="6382">
          <cell r="C6382" t="str">
            <v>ENGRANE DE ARBOL DE LEVAS</v>
          </cell>
          <cell r="D6382" t="str">
            <v>29601001-0115</v>
          </cell>
          <cell r="E6382" t="str">
            <v>Pieza</v>
          </cell>
          <cell r="F6382" t="str">
            <v>29601</v>
          </cell>
          <cell r="G6382" t="str">
            <v>11510</v>
          </cell>
          <cell r="H6382"/>
          <cell r="I6382"/>
          <cell r="J6382"/>
        </row>
        <row r="6383">
          <cell r="C6383" t="str">
            <v>BOMBA DE ACEITE</v>
          </cell>
          <cell r="D6383" t="str">
            <v>29601001-0116</v>
          </cell>
          <cell r="E6383" t="str">
            <v>Pieza</v>
          </cell>
          <cell r="F6383" t="str">
            <v>29601</v>
          </cell>
          <cell r="G6383" t="str">
            <v>11510</v>
          </cell>
          <cell r="H6383"/>
          <cell r="I6383"/>
          <cell r="J6383"/>
        </row>
        <row r="6384">
          <cell r="C6384" t="str">
            <v>CINTURONES DE SEGURIDAD  P/ASIENTOS DE PASAJEROS</v>
          </cell>
          <cell r="D6384" t="str">
            <v>29601001-0117</v>
          </cell>
          <cell r="E6384" t="str">
            <v>Pieza</v>
          </cell>
          <cell r="F6384" t="str">
            <v>29601</v>
          </cell>
          <cell r="G6384" t="str">
            <v>11510</v>
          </cell>
          <cell r="H6384"/>
          <cell r="I6384"/>
          <cell r="J6384"/>
        </row>
        <row r="6385">
          <cell r="C6385" t="str">
            <v>LLANTA 185 R14 C</v>
          </cell>
          <cell r="D6385" t="str">
            <v>29601001-0118</v>
          </cell>
          <cell r="E6385" t="str">
            <v>Pieza</v>
          </cell>
          <cell r="F6385" t="str">
            <v>29601</v>
          </cell>
          <cell r="G6385" t="str">
            <v>11510</v>
          </cell>
          <cell r="H6385"/>
          <cell r="I6385"/>
          <cell r="J6385"/>
        </row>
        <row r="6386">
          <cell r="C6386" t="str">
            <v>LLANTA 215/75 R17.5</v>
          </cell>
          <cell r="D6386" t="str">
            <v>29601001-0119</v>
          </cell>
          <cell r="E6386" t="str">
            <v>Pieza</v>
          </cell>
          <cell r="F6386" t="str">
            <v>29601</v>
          </cell>
          <cell r="G6386" t="str">
            <v>11510</v>
          </cell>
          <cell r="H6386"/>
          <cell r="I6386"/>
          <cell r="J6386"/>
        </row>
        <row r="6387">
          <cell r="C6387" t="str">
            <v>LLANTA 225/50 R17</v>
          </cell>
          <cell r="D6387" t="str">
            <v>29601001-0120</v>
          </cell>
          <cell r="E6387" t="str">
            <v>Pieza</v>
          </cell>
          <cell r="F6387" t="str">
            <v>29601</v>
          </cell>
          <cell r="G6387" t="str">
            <v>11510</v>
          </cell>
          <cell r="H6387"/>
          <cell r="I6387"/>
          <cell r="J6387"/>
        </row>
        <row r="6388">
          <cell r="C6388" t="str">
            <v>LLANTA 235/85 R16</v>
          </cell>
          <cell r="D6388" t="str">
            <v>29601001-0121</v>
          </cell>
          <cell r="E6388" t="str">
            <v>Pieza</v>
          </cell>
          <cell r="F6388" t="str">
            <v>29601</v>
          </cell>
          <cell r="G6388" t="str">
            <v>11510</v>
          </cell>
          <cell r="H6388"/>
          <cell r="I6388"/>
          <cell r="J6388"/>
        </row>
        <row r="6389">
          <cell r="C6389" t="str">
            <v>LLANTA 245/70 R17</v>
          </cell>
          <cell r="D6389" t="str">
            <v>29601001-0122</v>
          </cell>
          <cell r="E6389" t="str">
            <v>Pieza</v>
          </cell>
          <cell r="F6389" t="str">
            <v>29601</v>
          </cell>
          <cell r="G6389" t="str">
            <v>11510</v>
          </cell>
          <cell r="H6389"/>
          <cell r="I6389"/>
          <cell r="J6389"/>
        </row>
        <row r="6390">
          <cell r="C6390" t="str">
            <v>LLANTA 265/75 R16</v>
          </cell>
          <cell r="D6390" t="str">
            <v>29601001-0123</v>
          </cell>
          <cell r="E6390" t="str">
            <v>Pieza</v>
          </cell>
          <cell r="F6390" t="str">
            <v>29601</v>
          </cell>
          <cell r="G6390" t="str">
            <v>11510</v>
          </cell>
          <cell r="H6390"/>
          <cell r="I6390"/>
          <cell r="J6390"/>
        </row>
        <row r="6391">
          <cell r="C6391" t="str">
            <v>LLANTA 11R 22.5</v>
          </cell>
          <cell r="D6391" t="str">
            <v>29601001-0124</v>
          </cell>
          <cell r="E6391" t="str">
            <v>Pieza</v>
          </cell>
          <cell r="F6391" t="str">
            <v>29601</v>
          </cell>
          <cell r="G6391" t="str">
            <v>11510</v>
          </cell>
          <cell r="H6391"/>
          <cell r="I6391"/>
          <cell r="J6391"/>
        </row>
        <row r="6392">
          <cell r="C6392" t="str">
            <v>LLANTA 265/70 R17</v>
          </cell>
          <cell r="D6392" t="str">
            <v>29601001-0125</v>
          </cell>
          <cell r="E6392" t="str">
            <v>Pieza</v>
          </cell>
          <cell r="F6392" t="str">
            <v>29601</v>
          </cell>
          <cell r="G6392" t="str">
            <v>11510</v>
          </cell>
          <cell r="H6392"/>
          <cell r="I6392"/>
          <cell r="J6392"/>
        </row>
        <row r="6393">
          <cell r="C6393" t="str">
            <v>LLANTA 235/80 R17</v>
          </cell>
          <cell r="D6393" t="str">
            <v>29601001-0126</v>
          </cell>
          <cell r="E6393" t="str">
            <v>Pieza</v>
          </cell>
          <cell r="F6393" t="str">
            <v>29601</v>
          </cell>
          <cell r="G6393" t="str">
            <v>11510</v>
          </cell>
          <cell r="H6393"/>
          <cell r="I6393"/>
          <cell r="J6393"/>
        </row>
        <row r="6394">
          <cell r="C6394" t="str">
            <v>LLANTA 325/75 R15</v>
          </cell>
          <cell r="D6394" t="str">
            <v>29601001-0127</v>
          </cell>
          <cell r="E6394" t="str">
            <v>Pieza</v>
          </cell>
          <cell r="F6394" t="str">
            <v>29601</v>
          </cell>
          <cell r="G6394" t="str">
            <v>11510</v>
          </cell>
          <cell r="H6394"/>
          <cell r="I6394"/>
          <cell r="J6394"/>
        </row>
        <row r="6395">
          <cell r="C6395" t="str">
            <v>LLANTA 215/60 R15</v>
          </cell>
          <cell r="D6395" t="str">
            <v>29601001-0128</v>
          </cell>
          <cell r="E6395" t="str">
            <v>Pieza</v>
          </cell>
          <cell r="F6395" t="str">
            <v>29601</v>
          </cell>
          <cell r="G6395" t="str">
            <v>11510</v>
          </cell>
          <cell r="H6395"/>
          <cell r="I6395"/>
          <cell r="J6395"/>
        </row>
        <row r="6396">
          <cell r="C6396" t="str">
            <v>LLANTA 235/70 R15</v>
          </cell>
          <cell r="D6396" t="str">
            <v>29601001-0129</v>
          </cell>
          <cell r="E6396" t="str">
            <v>Pieza</v>
          </cell>
          <cell r="F6396" t="str">
            <v>29601</v>
          </cell>
          <cell r="G6396" t="str">
            <v>11510</v>
          </cell>
          <cell r="H6396"/>
          <cell r="I6396"/>
          <cell r="J6396"/>
        </row>
        <row r="6397">
          <cell r="C6397" t="str">
            <v>PORTA EQUIPAJE PARA AUTOMÓVIL</v>
          </cell>
          <cell r="D6397" t="str">
            <v>29601001-0130</v>
          </cell>
          <cell r="E6397" t="str">
            <v>Pieza</v>
          </cell>
          <cell r="F6397" t="str">
            <v>29601</v>
          </cell>
          <cell r="G6397" t="str">
            <v>11510</v>
          </cell>
          <cell r="H6397"/>
          <cell r="I6397"/>
          <cell r="J6397"/>
        </row>
        <row r="6398">
          <cell r="C6398" t="str">
            <v>ALFORJA PARA MOTOCICLISTA</v>
          </cell>
          <cell r="D6398" t="str">
            <v>29601001-0131</v>
          </cell>
          <cell r="E6398" t="str">
            <v>Pieza</v>
          </cell>
          <cell r="F6398" t="str">
            <v>29601</v>
          </cell>
          <cell r="G6398" t="str">
            <v>11510</v>
          </cell>
          <cell r="H6398"/>
          <cell r="I6398"/>
          <cell r="J6398"/>
        </row>
        <row r="6399">
          <cell r="C6399" t="str">
            <v>RED ELASTICA PARA CASCO</v>
          </cell>
          <cell r="D6399" t="str">
            <v>29601001-0132</v>
          </cell>
          <cell r="E6399" t="str">
            <v>Pieza</v>
          </cell>
          <cell r="F6399" t="str">
            <v>29601</v>
          </cell>
          <cell r="G6399" t="str">
            <v>11510</v>
          </cell>
          <cell r="H6399"/>
          <cell r="I6399"/>
          <cell r="J6399"/>
        </row>
        <row r="6400">
          <cell r="C6400" t="str">
            <v>MANGUERA  ANTICONGELANTE</v>
          </cell>
          <cell r="D6400" t="str">
            <v>29601001-0133</v>
          </cell>
          <cell r="E6400" t="str">
            <v>Pieza</v>
          </cell>
          <cell r="F6400" t="str">
            <v>29601</v>
          </cell>
          <cell r="G6400" t="str">
            <v>11510</v>
          </cell>
          <cell r="H6400"/>
          <cell r="I6400"/>
          <cell r="J6400"/>
        </row>
        <row r="6401">
          <cell r="C6401" t="str">
            <v>BUJE DE MUELLE</v>
          </cell>
          <cell r="D6401" t="str">
            <v>29601001-0134</v>
          </cell>
          <cell r="E6401" t="str">
            <v>Pieza</v>
          </cell>
          <cell r="F6401" t="str">
            <v>29601</v>
          </cell>
          <cell r="G6401" t="str">
            <v>11510</v>
          </cell>
          <cell r="H6401"/>
          <cell r="I6401"/>
          <cell r="J6401"/>
        </row>
        <row r="6402">
          <cell r="C6402" t="str">
            <v>MAZA DELANTERA</v>
          </cell>
          <cell r="D6402" t="str">
            <v>29601001-0135</v>
          </cell>
          <cell r="E6402" t="str">
            <v>Pieza</v>
          </cell>
          <cell r="F6402" t="str">
            <v>29601</v>
          </cell>
          <cell r="G6402" t="str">
            <v>11510</v>
          </cell>
          <cell r="H6402"/>
          <cell r="I6402"/>
          <cell r="J6402"/>
        </row>
        <row r="6403">
          <cell r="C6403" t="str">
            <v>EDIDOR CALIBRADOR DE PRESION DE AIRE P/LLANTAS</v>
          </cell>
          <cell r="D6403" t="str">
            <v>29601001-0136</v>
          </cell>
          <cell r="E6403" t="str">
            <v>Pieza</v>
          </cell>
          <cell r="F6403" t="str">
            <v>29601</v>
          </cell>
          <cell r="G6403" t="str">
            <v>11510</v>
          </cell>
          <cell r="H6403"/>
          <cell r="I6403"/>
          <cell r="J6403"/>
        </row>
        <row r="6404">
          <cell r="C6404" t="str">
            <v>DISPOSITIVO DE ARRASTRE PARA REMOLQUE</v>
          </cell>
          <cell r="D6404" t="str">
            <v>29601001-0137</v>
          </cell>
          <cell r="E6404" t="str">
            <v>Pieza</v>
          </cell>
          <cell r="F6404" t="str">
            <v>29601</v>
          </cell>
          <cell r="G6404" t="str">
            <v>11510</v>
          </cell>
          <cell r="H6404"/>
          <cell r="I6404"/>
          <cell r="J6404"/>
        </row>
        <row r="6405">
          <cell r="C6405" t="str">
            <v>LLANTA 225/65 R17</v>
          </cell>
          <cell r="D6405" t="str">
            <v>29601001-0138</v>
          </cell>
          <cell r="E6405" t="str">
            <v>Pieza</v>
          </cell>
          <cell r="F6405" t="str">
            <v>29601</v>
          </cell>
          <cell r="G6405" t="str">
            <v>11510</v>
          </cell>
          <cell r="H6405"/>
          <cell r="I6405"/>
          <cell r="J6405"/>
        </row>
        <row r="6406">
          <cell r="C6406" t="str">
            <v>LLANTA 225/95 R17</v>
          </cell>
          <cell r="D6406" t="str">
            <v>29601001-0139</v>
          </cell>
          <cell r="E6406" t="str">
            <v>Pieza</v>
          </cell>
          <cell r="F6406" t="str">
            <v>29601</v>
          </cell>
          <cell r="G6406" t="str">
            <v>11510</v>
          </cell>
          <cell r="H6406"/>
          <cell r="I6406"/>
          <cell r="J6406"/>
        </row>
        <row r="6407">
          <cell r="C6407" t="str">
            <v>LLANTA 7.50 R17</v>
          </cell>
          <cell r="D6407" t="str">
            <v>29601001-0140</v>
          </cell>
          <cell r="E6407" t="str">
            <v>Pieza</v>
          </cell>
          <cell r="F6407" t="str">
            <v>29601</v>
          </cell>
          <cell r="G6407" t="str">
            <v>11510</v>
          </cell>
          <cell r="H6407"/>
          <cell r="I6407"/>
          <cell r="J6407"/>
        </row>
        <row r="6408">
          <cell r="C6408" t="str">
            <v>LLANTA 125/70 D16</v>
          </cell>
          <cell r="D6408" t="str">
            <v>29601001-0141</v>
          </cell>
          <cell r="E6408" t="str">
            <v>Pieza</v>
          </cell>
          <cell r="F6408" t="str">
            <v>29601</v>
          </cell>
          <cell r="G6408" t="str">
            <v>11510</v>
          </cell>
          <cell r="H6408"/>
          <cell r="I6408"/>
          <cell r="J6408"/>
        </row>
        <row r="6409">
          <cell r="C6409" t="str">
            <v>LLANTA 145/80 R16</v>
          </cell>
          <cell r="D6409" t="str">
            <v>29601001-0142</v>
          </cell>
          <cell r="E6409" t="str">
            <v>Pieza</v>
          </cell>
          <cell r="F6409" t="str">
            <v>29601</v>
          </cell>
          <cell r="G6409" t="str">
            <v>11510</v>
          </cell>
          <cell r="H6409"/>
          <cell r="I6409"/>
          <cell r="J6409"/>
        </row>
        <row r="6410">
          <cell r="C6410" t="str">
            <v>LLANTA 225/70 R14</v>
          </cell>
          <cell r="D6410" t="str">
            <v>29601001-0143</v>
          </cell>
          <cell r="E6410" t="str">
            <v>Pieza</v>
          </cell>
          <cell r="F6410" t="str">
            <v>29601</v>
          </cell>
          <cell r="G6410" t="str">
            <v>11510</v>
          </cell>
          <cell r="H6410"/>
          <cell r="I6410"/>
          <cell r="J6410"/>
        </row>
        <row r="6411">
          <cell r="C6411" t="str">
            <v>LLANTA 195/55 R15</v>
          </cell>
          <cell r="D6411" t="str">
            <v>29601001-0144</v>
          </cell>
          <cell r="E6411" t="str">
            <v>Pieza</v>
          </cell>
          <cell r="F6411" t="str">
            <v>29601</v>
          </cell>
          <cell r="G6411" t="str">
            <v>11510</v>
          </cell>
          <cell r="H6411"/>
          <cell r="I6411"/>
          <cell r="J6411"/>
        </row>
        <row r="6412">
          <cell r="C6412" t="str">
            <v>CAJA PARA MOTOCICLETA ( TOP CASE )</v>
          </cell>
          <cell r="D6412" t="str">
            <v>29601001-0145</v>
          </cell>
          <cell r="E6412" t="str">
            <v>Pieza</v>
          </cell>
          <cell r="F6412" t="str">
            <v>29601</v>
          </cell>
          <cell r="G6412" t="str">
            <v>11510</v>
          </cell>
          <cell r="H6412"/>
          <cell r="I6412"/>
          <cell r="J6412"/>
        </row>
        <row r="6413">
          <cell r="C6413" t="str">
            <v>ACOMULADOR</v>
          </cell>
          <cell r="D6413" t="str">
            <v>29601001-0146</v>
          </cell>
          <cell r="E6413" t="str">
            <v>Pieza</v>
          </cell>
          <cell r="F6413" t="str">
            <v>29601</v>
          </cell>
          <cell r="G6413" t="str">
            <v>11510</v>
          </cell>
          <cell r="H6413"/>
          <cell r="I6413"/>
          <cell r="J6413"/>
        </row>
        <row r="6414">
          <cell r="C6414" t="str">
            <v>ELEVADOR ELECTRICO DE VENTANA DE AUTOMOVIL</v>
          </cell>
          <cell r="D6414" t="str">
            <v>29601001-0147</v>
          </cell>
          <cell r="E6414" t="str">
            <v>Pieza</v>
          </cell>
          <cell r="F6414" t="str">
            <v>29601</v>
          </cell>
          <cell r="G6414" t="str">
            <v>11510</v>
          </cell>
          <cell r="H6414"/>
          <cell r="I6414"/>
          <cell r="J6414"/>
        </row>
        <row r="6415">
          <cell r="C6415" t="str">
            <v>PERNO DE SOPORTE DE PUERTA</v>
          </cell>
          <cell r="D6415" t="str">
            <v>29601001-0148</v>
          </cell>
          <cell r="E6415" t="str">
            <v>Pieza</v>
          </cell>
          <cell r="F6415" t="str">
            <v>29601</v>
          </cell>
          <cell r="G6415" t="str">
            <v>11510</v>
          </cell>
          <cell r="H6415"/>
          <cell r="I6415"/>
          <cell r="J6415"/>
        </row>
        <row r="6416">
          <cell r="C6416" t="str">
            <v>SOPORTE DE DEFENSA</v>
          </cell>
          <cell r="D6416" t="str">
            <v>29601001-0149</v>
          </cell>
          <cell r="E6416" t="str">
            <v>Pieza</v>
          </cell>
          <cell r="F6416" t="str">
            <v>29601</v>
          </cell>
          <cell r="G6416" t="str">
            <v>11510</v>
          </cell>
          <cell r="H6416"/>
          <cell r="I6416"/>
          <cell r="J6416"/>
        </row>
        <row r="6417">
          <cell r="C6417" t="str">
            <v>FARO P/VEHICULO</v>
          </cell>
          <cell r="D6417" t="str">
            <v>29601001-0150</v>
          </cell>
          <cell r="E6417" t="str">
            <v>Pieza</v>
          </cell>
          <cell r="F6417" t="str">
            <v>29601</v>
          </cell>
          <cell r="G6417" t="str">
            <v>11510</v>
          </cell>
          <cell r="H6417"/>
          <cell r="I6417"/>
          <cell r="J6417"/>
        </row>
        <row r="6418">
          <cell r="C6418" t="str">
            <v>LLANTA 175/60 R13</v>
          </cell>
          <cell r="D6418" t="str">
            <v>29601001-0151</v>
          </cell>
          <cell r="E6418" t="str">
            <v>Pieza</v>
          </cell>
          <cell r="F6418" t="str">
            <v>29601</v>
          </cell>
          <cell r="G6418" t="str">
            <v>11510</v>
          </cell>
          <cell r="H6418"/>
          <cell r="I6418"/>
          <cell r="J6418"/>
        </row>
        <row r="6419">
          <cell r="C6419" t="str">
            <v>LLANTA 225/70 R19.5</v>
          </cell>
          <cell r="D6419" t="str">
            <v>29601001-0152</v>
          </cell>
          <cell r="E6419" t="str">
            <v>Pieza</v>
          </cell>
          <cell r="F6419" t="str">
            <v>29601</v>
          </cell>
          <cell r="G6419" t="str">
            <v>11510</v>
          </cell>
          <cell r="H6419"/>
          <cell r="I6419"/>
          <cell r="J6419"/>
        </row>
        <row r="6420">
          <cell r="C6420" t="str">
            <v>LLANTA 235/85 R15</v>
          </cell>
          <cell r="D6420" t="str">
            <v>29601001-0153</v>
          </cell>
          <cell r="E6420" t="str">
            <v>Pieza</v>
          </cell>
          <cell r="F6420" t="str">
            <v>29601</v>
          </cell>
          <cell r="G6420" t="str">
            <v>11510</v>
          </cell>
          <cell r="H6420"/>
          <cell r="I6420"/>
          <cell r="J6420"/>
        </row>
        <row r="6421">
          <cell r="C6421" t="str">
            <v>LLANTA 245/65 R16</v>
          </cell>
          <cell r="D6421" t="str">
            <v>29601001-0154</v>
          </cell>
          <cell r="E6421" t="str">
            <v>Pieza</v>
          </cell>
          <cell r="F6421" t="str">
            <v>29601</v>
          </cell>
          <cell r="G6421" t="str">
            <v>11510</v>
          </cell>
          <cell r="H6421"/>
          <cell r="I6421"/>
          <cell r="J6421"/>
        </row>
        <row r="6422">
          <cell r="C6422" t="str">
            <v>LLANTA 225/70 R15</v>
          </cell>
          <cell r="D6422" t="str">
            <v>29601001-0155</v>
          </cell>
          <cell r="E6422" t="str">
            <v>Pieza</v>
          </cell>
          <cell r="F6422" t="str">
            <v>29601</v>
          </cell>
          <cell r="G6422" t="str">
            <v>11510</v>
          </cell>
          <cell r="H6422"/>
          <cell r="I6422"/>
          <cell r="J6422"/>
        </row>
        <row r="6423">
          <cell r="C6423" t="str">
            <v>TOMA DE AGUA P/VEHICULO</v>
          </cell>
          <cell r="D6423" t="str">
            <v>29601001-0156</v>
          </cell>
          <cell r="E6423" t="str">
            <v>Pieza</v>
          </cell>
          <cell r="F6423" t="str">
            <v>29601</v>
          </cell>
          <cell r="G6423" t="str">
            <v>11510</v>
          </cell>
          <cell r="H6423"/>
          <cell r="I6423"/>
          <cell r="J6423"/>
        </row>
        <row r="6424">
          <cell r="C6424" t="str">
            <v>TUBO DE ENFRIAMIENTO DE AGUA</v>
          </cell>
          <cell r="D6424" t="str">
            <v>29601001-0157</v>
          </cell>
          <cell r="E6424" t="str">
            <v>Pieza</v>
          </cell>
          <cell r="F6424" t="str">
            <v>29601</v>
          </cell>
          <cell r="G6424" t="str">
            <v>11510</v>
          </cell>
          <cell r="H6424"/>
          <cell r="I6424"/>
          <cell r="J6424"/>
        </row>
        <row r="6425">
          <cell r="C6425" t="str">
            <v>CUERPO DE ACELERACIÓN</v>
          </cell>
          <cell r="D6425" t="str">
            <v>29601001-0158</v>
          </cell>
          <cell r="E6425" t="str">
            <v>Pieza</v>
          </cell>
          <cell r="F6425" t="str">
            <v>29601</v>
          </cell>
          <cell r="G6425" t="str">
            <v>11510</v>
          </cell>
          <cell r="H6425"/>
          <cell r="I6425"/>
          <cell r="J6425"/>
        </row>
        <row r="6426">
          <cell r="C6426" t="str">
            <v>EMPAQUE PARA TAPA DE PUNTERIAS</v>
          </cell>
          <cell r="D6426" t="str">
            <v>29601001-0159</v>
          </cell>
          <cell r="E6426" t="str">
            <v>Pieza</v>
          </cell>
          <cell r="F6426" t="str">
            <v>29601</v>
          </cell>
          <cell r="G6426" t="str">
            <v>11510</v>
          </cell>
          <cell r="H6426"/>
          <cell r="I6426"/>
          <cell r="J6426"/>
        </row>
        <row r="6427">
          <cell r="C6427" t="str">
            <v>TERMINAL DE DIRECCION</v>
          </cell>
          <cell r="D6427" t="str">
            <v>29601001-0160</v>
          </cell>
          <cell r="E6427" t="str">
            <v>Pieza</v>
          </cell>
          <cell r="F6427" t="str">
            <v>29601</v>
          </cell>
          <cell r="G6427" t="str">
            <v>11510</v>
          </cell>
          <cell r="H6427"/>
          <cell r="I6427"/>
          <cell r="J6427"/>
        </row>
        <row r="6428">
          <cell r="C6428" t="str">
            <v>TORNILLO PARA DIRECCION</v>
          </cell>
          <cell r="D6428" t="str">
            <v>29601001-0161</v>
          </cell>
          <cell r="E6428" t="str">
            <v>Pieza</v>
          </cell>
          <cell r="F6428" t="str">
            <v>29601</v>
          </cell>
          <cell r="G6428" t="str">
            <v>11510</v>
          </cell>
          <cell r="H6428"/>
          <cell r="I6428"/>
          <cell r="J6428"/>
        </row>
        <row r="6429">
          <cell r="C6429" t="str">
            <v>GOMA PARA BARRA ESTABILIZADORA</v>
          </cell>
          <cell r="D6429" t="str">
            <v>29601001-0162</v>
          </cell>
          <cell r="E6429" t="str">
            <v>Pieza</v>
          </cell>
          <cell r="F6429" t="str">
            <v>29601</v>
          </cell>
          <cell r="G6429" t="str">
            <v>11510</v>
          </cell>
          <cell r="H6429"/>
          <cell r="I6429"/>
          <cell r="J6429"/>
        </row>
        <row r="6430">
          <cell r="C6430" t="str">
            <v>DEFENSA P/MOTOCICLETA</v>
          </cell>
          <cell r="D6430" t="str">
            <v>29601001-0163</v>
          </cell>
          <cell r="E6430" t="str">
            <v>Pieza</v>
          </cell>
          <cell r="F6430" t="str">
            <v>29601</v>
          </cell>
          <cell r="G6430" t="str">
            <v>11510</v>
          </cell>
          <cell r="H6430"/>
          <cell r="I6430"/>
          <cell r="J6430"/>
        </row>
        <row r="6431">
          <cell r="C6431" t="str">
            <v>PROTECTOR DE PUÑOS P/MOTOCICLETA</v>
          </cell>
          <cell r="D6431" t="str">
            <v>29601001-0164</v>
          </cell>
          <cell r="E6431" t="str">
            <v>Pieza</v>
          </cell>
          <cell r="F6431" t="str">
            <v>29601</v>
          </cell>
          <cell r="G6431" t="str">
            <v>11510</v>
          </cell>
          <cell r="H6431"/>
          <cell r="I6431"/>
          <cell r="J6431"/>
        </row>
        <row r="6432">
          <cell r="C6432" t="str">
            <v>MALETA OUTBACK P/MOTOCICLETA</v>
          </cell>
          <cell r="D6432" t="str">
            <v>29601001-0165</v>
          </cell>
          <cell r="E6432" t="str">
            <v>Pieza</v>
          </cell>
          <cell r="F6432" t="str">
            <v>29601</v>
          </cell>
          <cell r="G6432" t="str">
            <v>11510</v>
          </cell>
          <cell r="H6432"/>
          <cell r="I6432"/>
          <cell r="J6432"/>
        </row>
        <row r="6433">
          <cell r="C6433" t="str">
            <v>CUBRE CARTER ALUMINIO P/MOTOCICLETA</v>
          </cell>
          <cell r="D6433" t="str">
            <v>29601001-0166</v>
          </cell>
          <cell r="E6433" t="str">
            <v>Pieza</v>
          </cell>
          <cell r="F6433" t="str">
            <v>29601</v>
          </cell>
          <cell r="G6433" t="str">
            <v>11510</v>
          </cell>
          <cell r="H6433"/>
          <cell r="I6433"/>
          <cell r="J6433"/>
        </row>
        <row r="6434">
          <cell r="C6434" t="str">
            <v>DEPOSITO P/ANTICONGELANTE</v>
          </cell>
          <cell r="D6434" t="str">
            <v>29601001-0167</v>
          </cell>
          <cell r="E6434" t="str">
            <v>Pieza</v>
          </cell>
          <cell r="F6434" t="str">
            <v>29601</v>
          </cell>
          <cell r="G6434" t="str">
            <v>11510</v>
          </cell>
          <cell r="H6434"/>
          <cell r="I6434"/>
          <cell r="J6434"/>
        </row>
        <row r="6435">
          <cell r="C6435" t="str">
            <v>ESCANER DETECTOR DE METALES MANUAL</v>
          </cell>
          <cell r="D6435" t="str">
            <v>29701001-0002</v>
          </cell>
          <cell r="E6435" t="str">
            <v>Pieza</v>
          </cell>
          <cell r="F6435" t="str">
            <v>29701</v>
          </cell>
          <cell r="G6435" t="str">
            <v>11510</v>
          </cell>
          <cell r="H6435"/>
          <cell r="I6435"/>
          <cell r="J6435"/>
        </row>
        <row r="6436">
          <cell r="C6436" t="str">
            <v>ENGRANE (VARIOS)</v>
          </cell>
          <cell r="D6436" t="str">
            <v>29800001-0001</v>
          </cell>
          <cell r="E6436" t="str">
            <v>Pieza</v>
          </cell>
          <cell r="F6436" t="str">
            <v>29801</v>
          </cell>
          <cell r="G6436" t="str">
            <v>11510</v>
          </cell>
          <cell r="H6436"/>
          <cell r="I6436"/>
          <cell r="J6436"/>
        </row>
        <row r="6437">
          <cell r="C6437" t="str">
            <v>DISCO PARA CORTAR</v>
          </cell>
          <cell r="D6437" t="str">
            <v>29801001-0001</v>
          </cell>
          <cell r="E6437" t="str">
            <v>Pieza</v>
          </cell>
          <cell r="F6437" t="str">
            <v>29801</v>
          </cell>
          <cell r="G6437" t="str">
            <v>11510</v>
          </cell>
          <cell r="H6437"/>
          <cell r="I6437"/>
          <cell r="J6437"/>
        </row>
        <row r="6438">
          <cell r="C6438" t="str">
            <v>TAPA OSCILANTE</v>
          </cell>
          <cell r="D6438" t="str">
            <v>29801001-0002</v>
          </cell>
          <cell r="E6438" t="str">
            <v>Pieza</v>
          </cell>
          <cell r="F6438" t="str">
            <v>29801</v>
          </cell>
          <cell r="G6438" t="str">
            <v>11510</v>
          </cell>
          <cell r="H6438"/>
          <cell r="I6438"/>
          <cell r="J6438"/>
        </row>
        <row r="6439">
          <cell r="C6439" t="str">
            <v>ROTOR</v>
          </cell>
          <cell r="D6439" t="str">
            <v>29801001-0003</v>
          </cell>
          <cell r="E6439" t="str">
            <v>Pieza</v>
          </cell>
          <cell r="F6439" t="str">
            <v>29801</v>
          </cell>
          <cell r="G6439" t="str">
            <v>11510</v>
          </cell>
          <cell r="H6439"/>
          <cell r="I6439"/>
          <cell r="J6439"/>
        </row>
        <row r="6440">
          <cell r="C6440" t="str">
            <v>ESTATOR</v>
          </cell>
          <cell r="D6440" t="str">
            <v>29801001-0004</v>
          </cell>
          <cell r="E6440" t="str">
            <v>Pieza</v>
          </cell>
          <cell r="F6440" t="str">
            <v>29801</v>
          </cell>
          <cell r="G6440" t="str">
            <v>11510</v>
          </cell>
          <cell r="H6440"/>
          <cell r="I6440"/>
          <cell r="J6440"/>
        </row>
        <row r="6441">
          <cell r="C6441" t="str">
            <v>ENGRASADORA</v>
          </cell>
          <cell r="D6441" t="str">
            <v>29801001-0005</v>
          </cell>
          <cell r="E6441" t="str">
            <v>Pieza</v>
          </cell>
          <cell r="F6441" t="str">
            <v>29801</v>
          </cell>
          <cell r="G6441" t="str">
            <v>11510</v>
          </cell>
          <cell r="H6441"/>
          <cell r="I6441"/>
          <cell r="J6441"/>
        </row>
        <row r="6442">
          <cell r="C6442" t="str">
            <v>CRIBA CON BARRENO PARA TRITURADORA</v>
          </cell>
          <cell r="D6442" t="str">
            <v>29801001-0006</v>
          </cell>
          <cell r="E6442" t="str">
            <v>Pieza</v>
          </cell>
          <cell r="F6442" t="str">
            <v>29801</v>
          </cell>
          <cell r="G6442" t="str">
            <v>11510</v>
          </cell>
          <cell r="H6442"/>
          <cell r="I6442"/>
          <cell r="J6442"/>
        </row>
        <row r="6443">
          <cell r="C6443" t="str">
            <v>ASPERSOR PARA CONTROL DE PLAGAS</v>
          </cell>
          <cell r="D6443" t="str">
            <v>29801001-0007</v>
          </cell>
          <cell r="E6443" t="str">
            <v>Pieza</v>
          </cell>
          <cell r="F6443" t="str">
            <v>29801</v>
          </cell>
          <cell r="G6443" t="str">
            <v>11510</v>
          </cell>
          <cell r="H6443"/>
          <cell r="I6443"/>
          <cell r="J6443"/>
        </row>
        <row r="6444">
          <cell r="C6444" t="str">
            <v>BUJIA PARA PLANTA DE EMERGENCIA</v>
          </cell>
          <cell r="D6444" t="str">
            <v>29801001-0008</v>
          </cell>
          <cell r="E6444" t="str">
            <v>Pieza</v>
          </cell>
          <cell r="F6444" t="str">
            <v>29801</v>
          </cell>
          <cell r="G6444" t="str">
            <v>11510</v>
          </cell>
          <cell r="H6444"/>
          <cell r="I6444"/>
          <cell r="J6444"/>
        </row>
        <row r="6445">
          <cell r="C6445" t="str">
            <v>MEDIDOR DE NIVEL DE DIESEL PARA TANQUE DE PLANTA DE EMERGENCIA</v>
          </cell>
          <cell r="D6445" t="str">
            <v>29801001-0009</v>
          </cell>
          <cell r="E6445" t="str">
            <v>Pieza</v>
          </cell>
          <cell r="F6445" t="str">
            <v>29801</v>
          </cell>
          <cell r="G6445" t="str">
            <v>11510</v>
          </cell>
          <cell r="H6445"/>
          <cell r="I6445"/>
          <cell r="J6445"/>
        </row>
        <row r="6446">
          <cell r="C6446" t="str">
            <v>CUCHILLA FIJA PARA TRITURADORA</v>
          </cell>
          <cell r="D6446" t="str">
            <v>29801001-0010</v>
          </cell>
          <cell r="E6446" t="str">
            <v>Pieza</v>
          </cell>
          <cell r="F6446" t="str">
            <v>29801</v>
          </cell>
          <cell r="G6446" t="str">
            <v>11510</v>
          </cell>
          <cell r="H6446"/>
          <cell r="I6446"/>
          <cell r="J6446"/>
        </row>
        <row r="6447">
          <cell r="C6447" t="str">
            <v>CUCHILLA MOVIL PARA TRITURADORA</v>
          </cell>
          <cell r="D6447" t="str">
            <v>29801001-0011</v>
          </cell>
          <cell r="E6447" t="str">
            <v>Pieza</v>
          </cell>
          <cell r="F6447" t="str">
            <v>29801</v>
          </cell>
          <cell r="G6447" t="str">
            <v>11510</v>
          </cell>
          <cell r="H6447"/>
          <cell r="I6447"/>
          <cell r="J6447"/>
        </row>
        <row r="6448">
          <cell r="C6448" t="str">
            <v>BALERO - REFACCION MAQUINARIA</v>
          </cell>
          <cell r="D6448" t="str">
            <v>29801001-0012</v>
          </cell>
          <cell r="E6448" t="str">
            <v>Pieza</v>
          </cell>
          <cell r="F6448" t="str">
            <v>29801</v>
          </cell>
          <cell r="G6448" t="str">
            <v>11510</v>
          </cell>
          <cell r="H6448"/>
          <cell r="I6448"/>
          <cell r="J6448"/>
        </row>
        <row r="6449">
          <cell r="C6449" t="str">
            <v>BANDA - REFACCION MAQUINARIA</v>
          </cell>
          <cell r="D6449" t="str">
            <v>29801001-0013</v>
          </cell>
          <cell r="E6449" t="str">
            <v>Pieza</v>
          </cell>
          <cell r="F6449" t="str">
            <v>29801</v>
          </cell>
          <cell r="G6449" t="str">
            <v>11510</v>
          </cell>
          <cell r="H6449"/>
          <cell r="I6449"/>
          <cell r="J6449"/>
        </row>
        <row r="6450">
          <cell r="C6450" t="str">
            <v>SELLO MECANICO - REFACCION MAQUINARIA</v>
          </cell>
          <cell r="D6450" t="str">
            <v>29801001-0014</v>
          </cell>
          <cell r="E6450" t="str">
            <v>Pieza</v>
          </cell>
          <cell r="F6450" t="str">
            <v>29801</v>
          </cell>
          <cell r="G6450" t="str">
            <v>11510</v>
          </cell>
          <cell r="H6450"/>
          <cell r="I6450"/>
          <cell r="J6450"/>
        </row>
        <row r="6451">
          <cell r="C6451" t="str">
            <v>VENTILADOR CENTRIFUGO  PARA MOTOR - REFACCION MAQUINARIA</v>
          </cell>
          <cell r="D6451" t="str">
            <v>29801001-0015</v>
          </cell>
          <cell r="E6451" t="str">
            <v>Pieza</v>
          </cell>
          <cell r="F6451" t="str">
            <v>29801</v>
          </cell>
          <cell r="G6451" t="str">
            <v>11510</v>
          </cell>
          <cell r="H6451"/>
          <cell r="I6451"/>
          <cell r="J6451"/>
        </row>
        <row r="6452">
          <cell r="C6452" t="str">
            <v>VENTILADOR TURBINA PARA MOTOR - REFACCION MAQUINARIA</v>
          </cell>
          <cell r="D6452" t="str">
            <v>29801001-0016</v>
          </cell>
          <cell r="E6452" t="str">
            <v>Pieza</v>
          </cell>
          <cell r="F6452" t="str">
            <v>29801</v>
          </cell>
          <cell r="G6452" t="str">
            <v>11510</v>
          </cell>
          <cell r="H6452"/>
          <cell r="I6452"/>
          <cell r="J6452"/>
        </row>
        <row r="6453">
          <cell r="C6453" t="str">
            <v>IMPULSOR METALICO PARA BOMBA - REFACCION MAQUINARIA</v>
          </cell>
          <cell r="D6453" t="str">
            <v>29801001-0017</v>
          </cell>
          <cell r="E6453" t="str">
            <v>Pieza</v>
          </cell>
          <cell r="F6453" t="str">
            <v>29801</v>
          </cell>
          <cell r="G6453" t="str">
            <v>11510</v>
          </cell>
          <cell r="H6453"/>
          <cell r="I6453"/>
          <cell r="J6453"/>
        </row>
        <row r="6454">
          <cell r="C6454" t="str">
            <v>TABLERO DE CONTROL PARA BOMBA DE SISTEMA HIDRONEUMATICO</v>
          </cell>
          <cell r="D6454" t="str">
            <v>29801001-0018</v>
          </cell>
          <cell r="E6454" t="str">
            <v>Pieza</v>
          </cell>
          <cell r="F6454" t="str">
            <v>29801</v>
          </cell>
          <cell r="G6454" t="str">
            <v>11510</v>
          </cell>
          <cell r="H6454"/>
          <cell r="I6454"/>
          <cell r="J6454"/>
        </row>
        <row r="6455">
          <cell r="C6455" t="str">
            <v>SENSOR DE FLUJO PARA EQUIPO DE AIRE ACONDICIONADO</v>
          </cell>
          <cell r="D6455" t="str">
            <v>29801001-0019</v>
          </cell>
          <cell r="E6455" t="str">
            <v>Pieza</v>
          </cell>
          <cell r="F6455" t="str">
            <v>29801</v>
          </cell>
          <cell r="G6455" t="str">
            <v>11510</v>
          </cell>
          <cell r="H6455"/>
          <cell r="I6455"/>
          <cell r="J6455"/>
        </row>
        <row r="6456">
          <cell r="C6456" t="str">
            <v>SENSOR DE TEMPERATURA DE SUCCION PARA EQUIPO DE AIRE ACONDICIONADO</v>
          </cell>
          <cell r="D6456" t="str">
            <v>29801001-0020</v>
          </cell>
          <cell r="E6456" t="str">
            <v>Pieza</v>
          </cell>
          <cell r="F6456" t="str">
            <v>29801</v>
          </cell>
          <cell r="G6456" t="str">
            <v>11510</v>
          </cell>
          <cell r="H6456"/>
          <cell r="I6456"/>
          <cell r="J6456"/>
        </row>
        <row r="6457">
          <cell r="C6457" t="str">
            <v>AMORTIGUADOR</v>
          </cell>
          <cell r="D6457" t="str">
            <v>29801001-0021</v>
          </cell>
          <cell r="E6457" t="str">
            <v>Pieza</v>
          </cell>
          <cell r="F6457" t="str">
            <v>29801</v>
          </cell>
          <cell r="G6457" t="str">
            <v>11510</v>
          </cell>
          <cell r="H6457"/>
          <cell r="I6457"/>
          <cell r="J6457"/>
        </row>
        <row r="6458">
          <cell r="C6458" t="str">
            <v>CADENA</v>
          </cell>
          <cell r="D6458" t="str">
            <v>29801001-0022</v>
          </cell>
          <cell r="E6458" t="str">
            <v>Pieza</v>
          </cell>
          <cell r="F6458" t="str">
            <v>29801</v>
          </cell>
          <cell r="G6458" t="str">
            <v>11510</v>
          </cell>
          <cell r="H6458"/>
          <cell r="I6458"/>
          <cell r="J6458"/>
        </row>
        <row r="6459">
          <cell r="C6459" t="str">
            <v>CERRADURA MAGNETICA</v>
          </cell>
          <cell r="D6459" t="str">
            <v>29801001-0023</v>
          </cell>
          <cell r="E6459" t="str">
            <v>Pieza</v>
          </cell>
          <cell r="F6459" t="str">
            <v>29801</v>
          </cell>
          <cell r="G6459" t="str">
            <v>11510</v>
          </cell>
          <cell r="H6459"/>
          <cell r="I6459"/>
          <cell r="J6459"/>
        </row>
        <row r="6460">
          <cell r="C6460" t="str">
            <v>PLACA DE SEPARACION</v>
          </cell>
          <cell r="D6460" t="str">
            <v>29801001-0024</v>
          </cell>
          <cell r="E6460" t="str">
            <v>Pieza</v>
          </cell>
          <cell r="F6460" t="str">
            <v>29801</v>
          </cell>
          <cell r="G6460" t="str">
            <v>11510</v>
          </cell>
          <cell r="H6460"/>
          <cell r="I6460"/>
          <cell r="J6460"/>
        </row>
        <row r="6461">
          <cell r="C6461" t="str">
            <v>BATERIA PARA GENERADOR</v>
          </cell>
          <cell r="D6461" t="str">
            <v>29801001-0025</v>
          </cell>
          <cell r="E6461" t="str">
            <v>Pieza</v>
          </cell>
          <cell r="F6461" t="str">
            <v>29801</v>
          </cell>
          <cell r="G6461" t="str">
            <v>11510</v>
          </cell>
          <cell r="H6461"/>
          <cell r="I6461"/>
          <cell r="J6461"/>
        </row>
        <row r="6462">
          <cell r="C6462" t="str">
            <v>CARGADOR DE BATERIA PARA GENERADOR</v>
          </cell>
          <cell r="D6462" t="str">
            <v>29801001-0026</v>
          </cell>
          <cell r="E6462" t="str">
            <v>Pieza</v>
          </cell>
          <cell r="F6462" t="str">
            <v>29801</v>
          </cell>
          <cell r="G6462" t="str">
            <v>11510</v>
          </cell>
          <cell r="H6462"/>
          <cell r="I6462"/>
          <cell r="J6462"/>
        </row>
        <row r="6463">
          <cell r="C6463" t="str">
            <v>CHUMACERA PARA BOMBA PARA FLECHA DE 1"</v>
          </cell>
          <cell r="D6463" t="str">
            <v>29801001-0028</v>
          </cell>
          <cell r="E6463" t="str">
            <v>Pieza</v>
          </cell>
          <cell r="F6463" t="str">
            <v>29801</v>
          </cell>
          <cell r="G6463" t="str">
            <v>11510</v>
          </cell>
          <cell r="H6463"/>
          <cell r="I6463"/>
          <cell r="J6463"/>
        </row>
        <row r="6464">
          <cell r="C6464" t="str">
            <v>ACOPLE DE ACERO</v>
          </cell>
          <cell r="D6464" t="str">
            <v>29801001-0029</v>
          </cell>
          <cell r="E6464" t="str">
            <v>Pieza</v>
          </cell>
          <cell r="F6464" t="str">
            <v>29801</v>
          </cell>
          <cell r="G6464" t="str">
            <v>11510</v>
          </cell>
          <cell r="H6464"/>
          <cell r="I6464"/>
          <cell r="J6464"/>
        </row>
        <row r="6465">
          <cell r="C6465" t="str">
            <v>CALENTADOR DE BLOQUE DE MOTOR DE GENERADOR CUMMINS</v>
          </cell>
          <cell r="D6465" t="str">
            <v>29801001-0030</v>
          </cell>
          <cell r="E6465" t="str">
            <v>Pieza</v>
          </cell>
          <cell r="F6465" t="str">
            <v>29801</v>
          </cell>
          <cell r="G6465" t="str">
            <v>11510</v>
          </cell>
          <cell r="H6465"/>
          <cell r="I6465"/>
          <cell r="J6465"/>
        </row>
        <row r="6466">
          <cell r="C6466" t="str">
            <v>CALIBRADOR VERNIER</v>
          </cell>
          <cell r="D6466" t="str">
            <v>29801001-0031</v>
          </cell>
          <cell r="E6466" t="str">
            <v>Pieza</v>
          </cell>
          <cell r="F6466" t="str">
            <v>29801</v>
          </cell>
          <cell r="G6466" t="str">
            <v>11510</v>
          </cell>
          <cell r="H6466"/>
          <cell r="I6466"/>
          <cell r="J6466"/>
        </row>
        <row r="6467">
          <cell r="C6467" t="str">
            <v>DISCO PARA PULIDORA DE PISOS</v>
          </cell>
          <cell r="D6467" t="str">
            <v>29801001-0032</v>
          </cell>
          <cell r="E6467" t="str">
            <v>Pieza</v>
          </cell>
          <cell r="F6467" t="str">
            <v>29801</v>
          </cell>
          <cell r="G6467" t="str">
            <v>11510</v>
          </cell>
          <cell r="H6467"/>
          <cell r="I6467"/>
          <cell r="J6467"/>
        </row>
        <row r="6468">
          <cell r="C6468" t="str">
            <v>FUNDA PARA AIRE ACONDICIONADO</v>
          </cell>
          <cell r="D6468" t="str">
            <v>29801001-0033</v>
          </cell>
          <cell r="E6468" t="str">
            <v>Pieza</v>
          </cell>
          <cell r="F6468" t="str">
            <v>29801</v>
          </cell>
          <cell r="G6468" t="str">
            <v>11510</v>
          </cell>
          <cell r="H6468"/>
          <cell r="I6468"/>
          <cell r="J6468"/>
        </row>
        <row r="6469">
          <cell r="C6469" t="str">
            <v>BASE DE MOTHORIMETRO 3 P 100 AMPS.</v>
          </cell>
          <cell r="D6469" t="str">
            <v>29900001-0001</v>
          </cell>
          <cell r="E6469" t="str">
            <v>Pieza</v>
          </cell>
          <cell r="F6469" t="str">
            <v>29901</v>
          </cell>
          <cell r="G6469" t="str">
            <v>11510</v>
          </cell>
          <cell r="H6469"/>
          <cell r="I6469"/>
          <cell r="J6469"/>
        </row>
        <row r="6470">
          <cell r="C6470" t="str">
            <v>CESPOL PARA LAVABO</v>
          </cell>
          <cell r="D6470" t="str">
            <v>29900002-0001</v>
          </cell>
          <cell r="E6470" t="str">
            <v>Pieza</v>
          </cell>
          <cell r="F6470" t="str">
            <v>29901</v>
          </cell>
          <cell r="G6470" t="str">
            <v>11510</v>
          </cell>
          <cell r="H6470"/>
          <cell r="I6470"/>
          <cell r="J6470"/>
        </row>
        <row r="6471">
          <cell r="C6471" t="str">
            <v>CHUPON PARA CESPOL</v>
          </cell>
          <cell r="D6471" t="str">
            <v>29900003-0001</v>
          </cell>
          <cell r="E6471" t="str">
            <v>Pieza</v>
          </cell>
          <cell r="F6471" t="str">
            <v>29901</v>
          </cell>
          <cell r="G6471" t="str">
            <v>11510</v>
          </cell>
          <cell r="H6471"/>
          <cell r="I6471"/>
          <cell r="J6471"/>
        </row>
        <row r="6472">
          <cell r="C6472" t="str">
            <v>TAPA PARA CESPOL</v>
          </cell>
          <cell r="D6472" t="str">
            <v>29900003-0002</v>
          </cell>
          <cell r="E6472" t="str">
            <v>Pieza</v>
          </cell>
          <cell r="F6472" t="str">
            <v>29901</v>
          </cell>
          <cell r="G6472" t="str">
            <v>11510</v>
          </cell>
          <cell r="H6472"/>
          <cell r="I6472"/>
          <cell r="J6472"/>
        </row>
        <row r="6473">
          <cell r="C6473" t="str">
            <v>MANGUERA ALIMENTADORA P/LAVABO</v>
          </cell>
          <cell r="D6473" t="str">
            <v>29900004-0001</v>
          </cell>
          <cell r="E6473" t="str">
            <v>Pieza</v>
          </cell>
          <cell r="F6473" t="str">
            <v>29901</v>
          </cell>
          <cell r="G6473" t="str">
            <v>11510</v>
          </cell>
          <cell r="H6473"/>
          <cell r="I6473"/>
          <cell r="J6473"/>
        </row>
        <row r="6474">
          <cell r="C6474" t="str">
            <v>FLOTADOR (TANQUE ALMACENAMIENTO)</v>
          </cell>
          <cell r="D6474" t="str">
            <v>29900006-0001</v>
          </cell>
          <cell r="E6474" t="str">
            <v>Pieza</v>
          </cell>
          <cell r="F6474" t="str">
            <v>29901</v>
          </cell>
          <cell r="G6474" t="str">
            <v>11510</v>
          </cell>
          <cell r="H6474"/>
          <cell r="I6474"/>
          <cell r="J6474"/>
        </row>
        <row r="6475">
          <cell r="C6475" t="str">
            <v>FLOTADOR P/W.C.</v>
          </cell>
          <cell r="D6475" t="str">
            <v>29900006-0002</v>
          </cell>
          <cell r="E6475" t="str">
            <v>Pieza</v>
          </cell>
          <cell r="F6475" t="str">
            <v>29901</v>
          </cell>
          <cell r="G6475" t="str">
            <v>11510</v>
          </cell>
          <cell r="H6475"/>
          <cell r="I6475"/>
          <cell r="J6475"/>
        </row>
        <row r="6476">
          <cell r="C6476" t="str">
            <v>LLAVE PARA FLOTADOR</v>
          </cell>
          <cell r="D6476" t="str">
            <v>29900006-0003</v>
          </cell>
          <cell r="E6476" t="str">
            <v>Pieza</v>
          </cell>
          <cell r="F6476" t="str">
            <v>29901</v>
          </cell>
          <cell r="G6476" t="str">
            <v>11510</v>
          </cell>
          <cell r="H6476"/>
          <cell r="I6476"/>
          <cell r="J6476"/>
        </row>
        <row r="6477">
          <cell r="C6477" t="str">
            <v>CONTRA PARA W.C.</v>
          </cell>
          <cell r="D6477" t="str">
            <v>29900007-0001</v>
          </cell>
          <cell r="E6477" t="str">
            <v>Pieza</v>
          </cell>
          <cell r="F6477" t="str">
            <v>29901</v>
          </cell>
          <cell r="G6477" t="str">
            <v>11510</v>
          </cell>
          <cell r="H6477"/>
          <cell r="I6477"/>
          <cell r="J6477"/>
        </row>
        <row r="6478">
          <cell r="C6478" t="str">
            <v>JUEGO DE HERRAJES C/FLOTADOR P / W.C.</v>
          </cell>
          <cell r="D6478" t="str">
            <v>29900007-0003</v>
          </cell>
          <cell r="E6478" t="str">
            <v>JUEGO</v>
          </cell>
          <cell r="F6478" t="str">
            <v>29901</v>
          </cell>
          <cell r="G6478" t="str">
            <v>11510</v>
          </cell>
          <cell r="H6478"/>
          <cell r="I6478"/>
          <cell r="J6478"/>
        </row>
        <row r="6479">
          <cell r="C6479" t="str">
            <v>MIGITORIO</v>
          </cell>
          <cell r="D6479" t="str">
            <v>29900009-0001</v>
          </cell>
          <cell r="E6479" t="str">
            <v>Pieza</v>
          </cell>
          <cell r="F6479" t="str">
            <v>29901</v>
          </cell>
          <cell r="G6479" t="str">
            <v>11510</v>
          </cell>
          <cell r="H6479"/>
          <cell r="I6479"/>
          <cell r="J6479"/>
        </row>
        <row r="6480">
          <cell r="C6480" t="str">
            <v>NIPLE METALICO (TUBERIA)</v>
          </cell>
          <cell r="D6480" t="str">
            <v>29900010-0001</v>
          </cell>
          <cell r="E6480" t="str">
            <v>Pieza</v>
          </cell>
          <cell r="F6480" t="str">
            <v>29901</v>
          </cell>
          <cell r="G6480" t="str">
            <v>11510</v>
          </cell>
          <cell r="H6480"/>
          <cell r="I6480"/>
          <cell r="J6480"/>
        </row>
        <row r="6481">
          <cell r="C6481" t="str">
            <v>MANIVELA P/W.C.</v>
          </cell>
          <cell r="D6481" t="str">
            <v>29900011-0001</v>
          </cell>
          <cell r="E6481" t="str">
            <v>Pieza</v>
          </cell>
          <cell r="F6481" t="str">
            <v>29901</v>
          </cell>
          <cell r="G6481" t="str">
            <v>11510</v>
          </cell>
          <cell r="H6481"/>
          <cell r="I6481"/>
          <cell r="J6481"/>
        </row>
        <row r="6482">
          <cell r="C6482" t="str">
            <v>PERA PERFECTA W.C.</v>
          </cell>
          <cell r="D6482" t="str">
            <v>29900012-0001</v>
          </cell>
          <cell r="E6482" t="str">
            <v>Pieza</v>
          </cell>
          <cell r="F6482" t="str">
            <v>29901</v>
          </cell>
          <cell r="G6482" t="str">
            <v>11510</v>
          </cell>
          <cell r="H6482"/>
          <cell r="I6482"/>
          <cell r="J6482"/>
        </row>
        <row r="6483">
          <cell r="C6483" t="str">
            <v>RANITAS TAPA FUGAZ ¾ SAPO</v>
          </cell>
          <cell r="D6483" t="str">
            <v>29900012-0002</v>
          </cell>
          <cell r="E6483" t="str">
            <v>Pieza</v>
          </cell>
          <cell r="F6483" t="str">
            <v>29901</v>
          </cell>
          <cell r="G6483" t="str">
            <v>11510</v>
          </cell>
          <cell r="H6483"/>
          <cell r="I6483"/>
          <cell r="J6483"/>
        </row>
        <row r="6484">
          <cell r="C6484" t="str">
            <v>VALVULA ANGULAR</v>
          </cell>
          <cell r="D6484" t="str">
            <v>29900012-0003</v>
          </cell>
          <cell r="E6484" t="str">
            <v>Pieza</v>
          </cell>
          <cell r="F6484" t="str">
            <v>29901</v>
          </cell>
          <cell r="G6484" t="str">
            <v>11510</v>
          </cell>
          <cell r="H6484"/>
          <cell r="I6484"/>
          <cell r="J6484"/>
        </row>
        <row r="6485">
          <cell r="C6485" t="str">
            <v>VALVULA PERFECTA</v>
          </cell>
          <cell r="D6485" t="str">
            <v>29900012-0004</v>
          </cell>
          <cell r="E6485" t="str">
            <v>Pieza</v>
          </cell>
          <cell r="F6485" t="str">
            <v>29901</v>
          </cell>
          <cell r="G6485" t="str">
            <v>11510</v>
          </cell>
          <cell r="H6485"/>
          <cell r="I6485"/>
          <cell r="J6485"/>
        </row>
        <row r="6486">
          <cell r="C6486" t="str">
            <v>JUNTA SELLADORA P/W.C.</v>
          </cell>
          <cell r="D6486" t="str">
            <v>29900015-0001</v>
          </cell>
          <cell r="E6486" t="str">
            <v>Pieza</v>
          </cell>
          <cell r="F6486" t="str">
            <v>29901</v>
          </cell>
          <cell r="G6486" t="str">
            <v>11510</v>
          </cell>
          <cell r="H6486"/>
          <cell r="I6486"/>
          <cell r="J6486"/>
        </row>
        <row r="6487">
          <cell r="C6487" t="str">
            <v>ASIENTO PARA W.C.</v>
          </cell>
          <cell r="D6487" t="str">
            <v>29900016-0001</v>
          </cell>
          <cell r="E6487" t="str">
            <v>Pieza</v>
          </cell>
          <cell r="F6487" t="str">
            <v>29901</v>
          </cell>
          <cell r="G6487" t="str">
            <v>11510</v>
          </cell>
          <cell r="H6487"/>
          <cell r="I6487"/>
          <cell r="J6487"/>
        </row>
        <row r="6488">
          <cell r="C6488" t="str">
            <v>CODO PVC (VARIOS)</v>
          </cell>
          <cell r="D6488" t="str">
            <v>29900017-0001</v>
          </cell>
          <cell r="E6488" t="str">
            <v>Pieza</v>
          </cell>
          <cell r="F6488" t="str">
            <v>29901</v>
          </cell>
          <cell r="G6488" t="str">
            <v>11510</v>
          </cell>
          <cell r="H6488"/>
          <cell r="I6488"/>
          <cell r="J6488"/>
        </row>
        <row r="6489">
          <cell r="C6489" t="str">
            <v>TUBO PVC (VARIOS)</v>
          </cell>
          <cell r="D6489" t="str">
            <v>29900017-0002</v>
          </cell>
          <cell r="E6489" t="str">
            <v>Pieza</v>
          </cell>
          <cell r="F6489" t="str">
            <v>29901</v>
          </cell>
          <cell r="G6489" t="str">
            <v>11510</v>
          </cell>
          <cell r="H6489"/>
          <cell r="I6489"/>
          <cell r="J6489"/>
        </row>
        <row r="6490">
          <cell r="C6490" t="str">
            <v>TUBO PVC DE 2""</v>
          </cell>
          <cell r="D6490" t="str">
            <v>29900017-0003</v>
          </cell>
          <cell r="E6490" t="str">
            <v>Pieza</v>
          </cell>
          <cell r="F6490" t="str">
            <v>29901</v>
          </cell>
          <cell r="G6490" t="str">
            <v>11510</v>
          </cell>
          <cell r="H6490"/>
          <cell r="I6490"/>
          <cell r="J6490"/>
        </row>
        <row r="6491">
          <cell r="C6491" t="str">
            <v>ELIMINADOR DE BATERIA PARA LLAVES ECONOMIZADORAS ELECTRONICAS</v>
          </cell>
          <cell r="D6491" t="str">
            <v>29900018-0003</v>
          </cell>
          <cell r="E6491" t="str">
            <v>Pieza</v>
          </cell>
          <cell r="F6491" t="str">
            <v>29901</v>
          </cell>
          <cell r="G6491" t="str">
            <v>11510</v>
          </cell>
          <cell r="H6491"/>
          <cell r="I6491"/>
          <cell r="J6491"/>
        </row>
        <row r="6492">
          <cell r="C6492" t="str">
            <v>CONTROL REMOTO</v>
          </cell>
          <cell r="D6492" t="str">
            <v>29901001-0001</v>
          </cell>
          <cell r="E6492" t="str">
            <v>Pieza</v>
          </cell>
          <cell r="F6492" t="str">
            <v>29901</v>
          </cell>
          <cell r="G6492" t="str">
            <v>11510</v>
          </cell>
          <cell r="H6492"/>
          <cell r="I6492"/>
          <cell r="J6492"/>
        </row>
        <row r="6493">
          <cell r="C6493" t="str">
            <v>TAZA PARA BAÑO</v>
          </cell>
          <cell r="D6493" t="str">
            <v>29901001-0002</v>
          </cell>
          <cell r="E6493" t="str">
            <v>Pieza</v>
          </cell>
          <cell r="F6493" t="str">
            <v>29901</v>
          </cell>
          <cell r="G6493" t="str">
            <v>11510</v>
          </cell>
          <cell r="H6493"/>
          <cell r="I6493"/>
          <cell r="J6493"/>
        </row>
        <row r="6494">
          <cell r="C6494" t="str">
            <v>TANQUE PARA BAÑO</v>
          </cell>
          <cell r="D6494" t="str">
            <v>29901001-0003</v>
          </cell>
          <cell r="E6494" t="str">
            <v>Pieza</v>
          </cell>
          <cell r="F6494" t="str">
            <v>29901</v>
          </cell>
          <cell r="G6494" t="str">
            <v>11510</v>
          </cell>
          <cell r="H6494"/>
          <cell r="I6494"/>
          <cell r="J6494"/>
        </row>
        <row r="6495">
          <cell r="C6495" t="str">
            <v>ASIENTO PARA BAÑO</v>
          </cell>
          <cell r="D6495" t="str">
            <v>29901001-0004</v>
          </cell>
          <cell r="E6495" t="str">
            <v>Pieza</v>
          </cell>
          <cell r="F6495" t="str">
            <v>29901</v>
          </cell>
          <cell r="G6495" t="str">
            <v>11510</v>
          </cell>
          <cell r="H6495"/>
          <cell r="I6495"/>
          <cell r="J6495"/>
        </row>
        <row r="6496">
          <cell r="C6496" t="str">
            <v>CEDAZO CUADRADO PARA AIRE ACONDICIONADO</v>
          </cell>
          <cell r="D6496" t="str">
            <v>29901001-0005</v>
          </cell>
          <cell r="E6496" t="str">
            <v>Pieza</v>
          </cell>
          <cell r="F6496" t="str">
            <v>29901</v>
          </cell>
          <cell r="G6496" t="str">
            <v>11510</v>
          </cell>
          <cell r="H6496"/>
          <cell r="I6496"/>
          <cell r="J6496"/>
        </row>
        <row r="6497">
          <cell r="C6497" t="str">
            <v>CELDEK PAJA KUUL PAD PARA AIRE ACONDICIONADO</v>
          </cell>
          <cell r="D6497" t="str">
            <v>29901001-0006</v>
          </cell>
          <cell r="E6497" t="str">
            <v>Pieza</v>
          </cell>
          <cell r="F6497" t="str">
            <v>29901</v>
          </cell>
          <cell r="G6497" t="str">
            <v>11510</v>
          </cell>
          <cell r="H6497"/>
          <cell r="I6497"/>
          <cell r="J6497"/>
        </row>
        <row r="6498">
          <cell r="C6498" t="str">
            <v>TELEFONO INALAMBRICO  -  GASTO</v>
          </cell>
          <cell r="D6498" t="str">
            <v>29901001-0007</v>
          </cell>
          <cell r="E6498" t="str">
            <v>Pieza</v>
          </cell>
          <cell r="F6498" t="str">
            <v>29901</v>
          </cell>
          <cell r="G6498" t="str">
            <v>11510</v>
          </cell>
          <cell r="H6498"/>
          <cell r="I6498"/>
          <cell r="J6498"/>
        </row>
        <row r="6499">
          <cell r="C6499" t="str">
            <v>ANTENA PORTATIL DE ALTA DEFINICION (HDTV) ESPECIAL PARA LAPTOP O PC - GASTO</v>
          </cell>
          <cell r="D6499" t="str">
            <v>29901001-0008</v>
          </cell>
          <cell r="E6499" t="str">
            <v>Pieza</v>
          </cell>
          <cell r="F6499" t="str">
            <v>29901</v>
          </cell>
          <cell r="G6499" t="str">
            <v>11510</v>
          </cell>
          <cell r="H6499"/>
          <cell r="I6499"/>
          <cell r="J6499"/>
        </row>
        <row r="6500">
          <cell r="C6500" t="str">
            <v>SINTONIZADOR USB PARA CANALES DE ALTA DEFINICION Y TV ABIERTA HDTV - GASTO</v>
          </cell>
          <cell r="D6500" t="str">
            <v>29901001-0009</v>
          </cell>
          <cell r="E6500" t="str">
            <v>Pieza</v>
          </cell>
          <cell r="F6500" t="str">
            <v>29901</v>
          </cell>
          <cell r="G6500" t="str">
            <v>11510</v>
          </cell>
          <cell r="H6500"/>
          <cell r="I6500"/>
          <cell r="J6500"/>
        </row>
        <row r="6501">
          <cell r="C6501" t="str">
            <v>CHASIS DE 12 ESPACIOS PARA SLOTS CON VENTILADOR PARA RACK - GASTO</v>
          </cell>
          <cell r="D6501" t="str">
            <v>29901001-0010</v>
          </cell>
          <cell r="E6501" t="str">
            <v>Pieza</v>
          </cell>
          <cell r="F6501" t="str">
            <v>29901</v>
          </cell>
          <cell r="G6501" t="str">
            <v>11510</v>
          </cell>
          <cell r="H6501"/>
          <cell r="I6501"/>
          <cell r="J6501"/>
        </row>
        <row r="6502">
          <cell r="C6502" t="str">
            <v>HORNO DE MICROONDAS - GASTO</v>
          </cell>
          <cell r="D6502" t="str">
            <v>29901001-0011</v>
          </cell>
          <cell r="E6502" t="str">
            <v>Pieza</v>
          </cell>
          <cell r="F6502" t="str">
            <v>29901</v>
          </cell>
          <cell r="G6502" t="str">
            <v>11510</v>
          </cell>
          <cell r="H6502"/>
          <cell r="I6502"/>
          <cell r="J6502"/>
        </row>
        <row r="6503">
          <cell r="C6503" t="str">
            <v>SUPRESOR DE RUIDO PARA MICROFONO - GASTO</v>
          </cell>
          <cell r="D6503" t="str">
            <v>29901001-0012</v>
          </cell>
          <cell r="E6503" t="str">
            <v>Pieza</v>
          </cell>
          <cell r="F6503" t="str">
            <v>29901</v>
          </cell>
          <cell r="G6503" t="str">
            <v>11510</v>
          </cell>
          <cell r="H6503"/>
          <cell r="I6503"/>
          <cell r="J6503"/>
        </row>
        <row r="6504">
          <cell r="C6504" t="str">
            <v>CHAROLA PARA RACK - GASTO</v>
          </cell>
          <cell r="D6504" t="str">
            <v>29901001-0013</v>
          </cell>
          <cell r="E6504" t="str">
            <v>Pieza</v>
          </cell>
          <cell r="F6504" t="str">
            <v>29901</v>
          </cell>
          <cell r="G6504" t="str">
            <v>11510</v>
          </cell>
          <cell r="H6504"/>
          <cell r="I6504"/>
          <cell r="J6504"/>
        </row>
        <row r="6505">
          <cell r="C6505" t="str">
            <v>MICROFONO DE ESTUDIO - GASTO</v>
          </cell>
          <cell r="D6505" t="str">
            <v>29901001-0014</v>
          </cell>
          <cell r="E6505" t="str">
            <v>Pieza</v>
          </cell>
          <cell r="F6505" t="str">
            <v>29901</v>
          </cell>
          <cell r="G6505" t="str">
            <v>11510</v>
          </cell>
          <cell r="H6505"/>
          <cell r="I6505"/>
          <cell r="J6505"/>
        </row>
        <row r="6506">
          <cell r="C6506" t="str">
            <v>BASE PARA BRAZO DE MICROFONO - GASTO</v>
          </cell>
          <cell r="D6506" t="str">
            <v>29901001-0015</v>
          </cell>
          <cell r="E6506" t="str">
            <v>Pieza</v>
          </cell>
          <cell r="F6506" t="str">
            <v>29901</v>
          </cell>
          <cell r="G6506" t="str">
            <v>11510</v>
          </cell>
          <cell r="H6506"/>
          <cell r="I6506"/>
          <cell r="J6506"/>
        </row>
        <row r="6507">
          <cell r="C6507" t="str">
            <v>EQUIPO PROCESADOR DE VOZ - GASTO</v>
          </cell>
          <cell r="D6507" t="str">
            <v>29901001-0016</v>
          </cell>
          <cell r="E6507" t="str">
            <v>Pieza</v>
          </cell>
          <cell r="F6507" t="str">
            <v>29901</v>
          </cell>
          <cell r="G6507" t="str">
            <v>11510</v>
          </cell>
          <cell r="H6507"/>
          <cell r="I6507"/>
          <cell r="J6507"/>
        </row>
        <row r="6508">
          <cell r="C6508" t="str">
            <v>AUDIFONOS - GASTO</v>
          </cell>
          <cell r="D6508" t="str">
            <v>29901001-0017</v>
          </cell>
          <cell r="E6508" t="str">
            <v>Pieza</v>
          </cell>
          <cell r="F6508" t="str">
            <v>29901</v>
          </cell>
          <cell r="G6508" t="str">
            <v>11510</v>
          </cell>
          <cell r="H6508"/>
          <cell r="I6508"/>
          <cell r="J6508"/>
        </row>
        <row r="6509">
          <cell r="C6509" t="str">
            <v>MICRFONO AURICULAR - GASTO</v>
          </cell>
          <cell r="D6509" t="str">
            <v>29901001-0018</v>
          </cell>
          <cell r="E6509" t="str">
            <v>Pieza</v>
          </cell>
          <cell r="F6509" t="str">
            <v>29901</v>
          </cell>
          <cell r="G6509" t="str">
            <v>11510</v>
          </cell>
          <cell r="H6509"/>
          <cell r="I6509"/>
          <cell r="J6509"/>
        </row>
        <row r="6510">
          <cell r="C6510" t="str">
            <v>BASE PARA MICROFONO - GASTO</v>
          </cell>
          <cell r="D6510" t="str">
            <v>29901001-0019</v>
          </cell>
          <cell r="E6510" t="str">
            <v>Pieza</v>
          </cell>
          <cell r="F6510" t="str">
            <v>29901</v>
          </cell>
          <cell r="G6510" t="str">
            <v>11510</v>
          </cell>
          <cell r="H6510"/>
          <cell r="I6510"/>
          <cell r="J6510"/>
        </row>
        <row r="6511">
          <cell r="C6511" t="str">
            <v>EQUIPO DE ENERGIA ININTERRUMPIDA UPS - GASTO</v>
          </cell>
          <cell r="D6511" t="str">
            <v>29901001-0020</v>
          </cell>
          <cell r="E6511" t="str">
            <v>Pieza</v>
          </cell>
          <cell r="F6511" t="str">
            <v>29901</v>
          </cell>
          <cell r="G6511" t="str">
            <v>11510</v>
          </cell>
          <cell r="H6511"/>
          <cell r="I6511"/>
          <cell r="J6511"/>
        </row>
        <row r="6512">
          <cell r="C6512" t="str">
            <v>VOLT AMPERIMETRO</v>
          </cell>
          <cell r="D6512" t="str">
            <v>29901001-0022</v>
          </cell>
          <cell r="E6512" t="str">
            <v>Pieza</v>
          </cell>
          <cell r="F6512" t="str">
            <v>29901</v>
          </cell>
          <cell r="G6512" t="str">
            <v>11510</v>
          </cell>
          <cell r="H6512"/>
          <cell r="I6512"/>
          <cell r="J6512"/>
        </row>
        <row r="6513">
          <cell r="C6513" t="str">
            <v>DESBROZADORA PARA CESPED - GASTO</v>
          </cell>
          <cell r="D6513" t="str">
            <v>29901001-0023</v>
          </cell>
          <cell r="E6513" t="str">
            <v>Pieza</v>
          </cell>
          <cell r="F6513" t="str">
            <v>29901</v>
          </cell>
          <cell r="G6513" t="str">
            <v>11510</v>
          </cell>
          <cell r="H6513"/>
          <cell r="I6513"/>
          <cell r="J6513"/>
        </row>
        <row r="6514">
          <cell r="C6514" t="str">
            <v>EXTINTOR - GASTO</v>
          </cell>
          <cell r="D6514" t="str">
            <v>29901001-0024</v>
          </cell>
          <cell r="E6514" t="str">
            <v>Pieza</v>
          </cell>
          <cell r="F6514" t="str">
            <v>29901</v>
          </cell>
          <cell r="G6514" t="str">
            <v>11510</v>
          </cell>
          <cell r="H6514"/>
          <cell r="I6514"/>
          <cell r="J6514"/>
        </row>
        <row r="6515">
          <cell r="C6515" t="str">
            <v>EMBOLO ARMADO PARA FLUXOMETRO</v>
          </cell>
          <cell r="D6515" t="str">
            <v>29901001-0025</v>
          </cell>
          <cell r="E6515" t="str">
            <v>Pieza</v>
          </cell>
          <cell r="F6515" t="str">
            <v>29901</v>
          </cell>
          <cell r="G6515" t="str">
            <v>11510</v>
          </cell>
          <cell r="H6515"/>
          <cell r="I6515"/>
          <cell r="J6515"/>
        </row>
        <row r="6516">
          <cell r="C6516" t="str">
            <v>EMBOLO PARA LLAVE DE RETENCION</v>
          </cell>
          <cell r="D6516" t="str">
            <v>29901001-0026</v>
          </cell>
          <cell r="E6516" t="str">
            <v>Pieza</v>
          </cell>
          <cell r="F6516" t="str">
            <v>29901</v>
          </cell>
          <cell r="G6516" t="str">
            <v>11510</v>
          </cell>
          <cell r="H6516"/>
          <cell r="I6516"/>
          <cell r="J6516"/>
        </row>
        <row r="6517">
          <cell r="C6517" t="str">
            <v>EMBOLO MACHO PARA FLUXOMETRO</v>
          </cell>
          <cell r="D6517" t="str">
            <v>29901001-0027</v>
          </cell>
          <cell r="E6517" t="str">
            <v>Pieza</v>
          </cell>
          <cell r="F6517" t="str">
            <v>29901</v>
          </cell>
          <cell r="G6517" t="str">
            <v>11510</v>
          </cell>
          <cell r="H6517"/>
          <cell r="I6517"/>
          <cell r="J6517"/>
        </row>
        <row r="6518">
          <cell r="C6518" t="str">
            <v>EMPAQUE CONICO</v>
          </cell>
          <cell r="D6518" t="str">
            <v>29901001-0028</v>
          </cell>
          <cell r="E6518" t="str">
            <v>Pieza</v>
          </cell>
          <cell r="F6518" t="str">
            <v>29901</v>
          </cell>
          <cell r="G6518" t="str">
            <v>11510</v>
          </cell>
          <cell r="H6518"/>
          <cell r="I6518"/>
          <cell r="J6518"/>
        </row>
        <row r="6519">
          <cell r="C6519" t="str">
            <v>FLUXOMETRO DE SENSOR</v>
          </cell>
          <cell r="D6519" t="str">
            <v>29901001-0029</v>
          </cell>
          <cell r="E6519" t="str">
            <v>Pieza</v>
          </cell>
          <cell r="F6519" t="str">
            <v>29901</v>
          </cell>
          <cell r="G6519" t="str">
            <v>11510</v>
          </cell>
          <cell r="H6519"/>
          <cell r="I6519"/>
          <cell r="J6519"/>
        </row>
        <row r="6520">
          <cell r="C6520" t="str">
            <v>FLUXOMETRO MANUAL</v>
          </cell>
          <cell r="D6520" t="str">
            <v>29901001-0031</v>
          </cell>
          <cell r="E6520" t="str">
            <v>Pieza</v>
          </cell>
          <cell r="F6520" t="str">
            <v>29901</v>
          </cell>
          <cell r="G6520" t="str">
            <v>11510</v>
          </cell>
          <cell r="H6520"/>
          <cell r="I6520"/>
          <cell r="J6520"/>
        </row>
        <row r="6521">
          <cell r="C6521" t="str">
            <v>MANGUERA COFLEX PARA FREGADERO</v>
          </cell>
          <cell r="D6521" t="str">
            <v>29901001-0032</v>
          </cell>
          <cell r="E6521" t="str">
            <v>Pieza</v>
          </cell>
          <cell r="F6521" t="str">
            <v>29901</v>
          </cell>
          <cell r="G6521" t="str">
            <v>11510</v>
          </cell>
          <cell r="H6521"/>
          <cell r="I6521"/>
          <cell r="J6521"/>
        </row>
        <row r="6522">
          <cell r="C6522" t="str">
            <v>FLUXOMETRO DE PEDAL</v>
          </cell>
          <cell r="D6522" t="str">
            <v>29901001-0033</v>
          </cell>
          <cell r="E6522" t="str">
            <v>Pieza</v>
          </cell>
          <cell r="F6522" t="str">
            <v>29901</v>
          </cell>
          <cell r="G6522" t="str">
            <v>11510</v>
          </cell>
          <cell r="H6522"/>
          <cell r="I6522"/>
          <cell r="J6522"/>
        </row>
        <row r="6523">
          <cell r="C6523" t="str">
            <v>SEPARADOR BOQUILLA PARA LLAVE ECONOMIZADORA</v>
          </cell>
          <cell r="D6523" t="str">
            <v>29901001-0034</v>
          </cell>
          <cell r="E6523" t="str">
            <v>Pieza</v>
          </cell>
          <cell r="F6523" t="str">
            <v>29901</v>
          </cell>
          <cell r="G6523" t="str">
            <v>11510</v>
          </cell>
          <cell r="H6523"/>
          <cell r="I6523"/>
          <cell r="J6523"/>
        </row>
        <row r="6524">
          <cell r="C6524" t="str">
            <v>TAPON CAPA</v>
          </cell>
          <cell r="D6524" t="str">
            <v>29901001-0035</v>
          </cell>
          <cell r="E6524" t="str">
            <v>Pieza</v>
          </cell>
          <cell r="F6524" t="str">
            <v>29901</v>
          </cell>
          <cell r="G6524" t="str">
            <v>11510</v>
          </cell>
          <cell r="H6524"/>
          <cell r="I6524"/>
          <cell r="J6524"/>
        </row>
        <row r="6525">
          <cell r="C6525" t="str">
            <v>CUPULA CIEGA PARA FLUXOMETRO</v>
          </cell>
          <cell r="D6525" t="str">
            <v>29901001-0036</v>
          </cell>
          <cell r="E6525" t="str">
            <v>Pieza</v>
          </cell>
          <cell r="F6525" t="str">
            <v>29901</v>
          </cell>
          <cell r="G6525" t="str">
            <v>11510</v>
          </cell>
          <cell r="H6525"/>
          <cell r="I6525"/>
          <cell r="J6525"/>
        </row>
        <row r="6526">
          <cell r="C6526" t="str">
            <v>PANEL PARA ACUSTICA - GASTO</v>
          </cell>
          <cell r="D6526" t="str">
            <v>29901001-0037</v>
          </cell>
          <cell r="E6526" t="str">
            <v>CAJA</v>
          </cell>
          <cell r="F6526" t="str">
            <v>29901</v>
          </cell>
          <cell r="G6526" t="str">
            <v>11510</v>
          </cell>
          <cell r="H6526"/>
          <cell r="I6526"/>
          <cell r="J6526"/>
        </row>
        <row r="6527">
          <cell r="C6527" t="str">
            <v>PEDAL PARA FLUXOMETRO</v>
          </cell>
          <cell r="D6527" t="str">
            <v>29901001-0038</v>
          </cell>
          <cell r="E6527" t="str">
            <v>Pieza</v>
          </cell>
          <cell r="F6527" t="str">
            <v>29901</v>
          </cell>
          <cell r="G6527" t="str">
            <v>11510</v>
          </cell>
          <cell r="H6527"/>
          <cell r="I6527"/>
          <cell r="J6527"/>
        </row>
        <row r="6528">
          <cell r="C6528" t="str">
            <v>MULTIMETRO DIGITAL - GASTO</v>
          </cell>
          <cell r="D6528" t="str">
            <v>29901001-0039</v>
          </cell>
          <cell r="E6528" t="str">
            <v>Pieza</v>
          </cell>
          <cell r="F6528" t="str">
            <v>29901</v>
          </cell>
          <cell r="G6528" t="str">
            <v>11510</v>
          </cell>
          <cell r="H6528"/>
          <cell r="I6528"/>
          <cell r="J6528"/>
        </row>
        <row r="6529">
          <cell r="C6529" t="str">
            <v>BRAZO DE MICROFONO - GASTO</v>
          </cell>
          <cell r="D6529" t="str">
            <v>29901001-0040</v>
          </cell>
          <cell r="E6529" t="str">
            <v>Pieza</v>
          </cell>
          <cell r="F6529" t="str">
            <v>29901</v>
          </cell>
          <cell r="G6529" t="str">
            <v>11510</v>
          </cell>
          <cell r="H6529"/>
          <cell r="I6529"/>
          <cell r="J6529"/>
        </row>
        <row r="6530">
          <cell r="C6530" t="str">
            <v>TANQUE Y TAZA PARA BAÑO CON  ASIENTO</v>
          </cell>
          <cell r="D6530" t="str">
            <v>29901001-0041</v>
          </cell>
          <cell r="E6530" t="str">
            <v>JUEGO</v>
          </cell>
          <cell r="F6530" t="str">
            <v>29901</v>
          </cell>
          <cell r="G6530" t="str">
            <v>11510</v>
          </cell>
          <cell r="H6530"/>
          <cell r="I6530"/>
          <cell r="J6530"/>
        </row>
        <row r="6531">
          <cell r="C6531" t="str">
            <v>KIT DE MONTAJE PARA RACK INCLUYE CHAROLA Y ACCESORIOS - GASTO</v>
          </cell>
          <cell r="D6531" t="str">
            <v>29901001-0042</v>
          </cell>
          <cell r="E6531" t="str">
            <v>JUEGO</v>
          </cell>
          <cell r="F6531" t="str">
            <v>29901</v>
          </cell>
          <cell r="G6531" t="str">
            <v>11510</v>
          </cell>
          <cell r="H6531"/>
          <cell r="I6531"/>
          <cell r="J6531"/>
        </row>
        <row r="6532">
          <cell r="C6532" t="str">
            <v>TARJETA ELECTRONICA PARA CLIMA - GASTO</v>
          </cell>
          <cell r="D6532" t="str">
            <v>29901001-0043</v>
          </cell>
          <cell r="E6532" t="str">
            <v>Pieza</v>
          </cell>
          <cell r="F6532" t="str">
            <v>29901</v>
          </cell>
          <cell r="G6532" t="str">
            <v>11510</v>
          </cell>
          <cell r="H6532"/>
          <cell r="I6532"/>
          <cell r="J6532"/>
        </row>
        <row r="6533">
          <cell r="C6533" t="str">
            <v>CONTROL MANUAL PARA CLIMA - GASTO</v>
          </cell>
          <cell r="D6533" t="str">
            <v>29901001-0044</v>
          </cell>
          <cell r="E6533" t="str">
            <v>Pieza</v>
          </cell>
          <cell r="F6533" t="str">
            <v>29901</v>
          </cell>
          <cell r="G6533" t="str">
            <v>11510</v>
          </cell>
          <cell r="H6533"/>
          <cell r="I6533"/>
          <cell r="J6533"/>
        </row>
        <row r="6534">
          <cell r="C6534" t="str">
            <v>REGULADOR DE VOLTAJE - GASTO</v>
          </cell>
          <cell r="D6534" t="str">
            <v>29901001-0045</v>
          </cell>
          <cell r="E6534" t="str">
            <v>Pieza</v>
          </cell>
          <cell r="F6534" t="str">
            <v>29901</v>
          </cell>
          <cell r="G6534" t="str">
            <v>11510</v>
          </cell>
          <cell r="H6534"/>
          <cell r="I6534"/>
          <cell r="J6534"/>
        </row>
        <row r="6535">
          <cell r="C6535" t="str">
            <v>TELEFONO MULTILINEA - GASTO</v>
          </cell>
          <cell r="D6535" t="str">
            <v>29901001-0047</v>
          </cell>
          <cell r="E6535" t="str">
            <v>Pieza</v>
          </cell>
          <cell r="F6535" t="str">
            <v>29901</v>
          </cell>
          <cell r="G6535" t="str">
            <v>11510</v>
          </cell>
          <cell r="H6535"/>
          <cell r="I6535"/>
          <cell r="J6535"/>
        </row>
        <row r="6536">
          <cell r="C6536" t="str">
            <v>TELEFONO UNILINEA - GASTO</v>
          </cell>
          <cell r="D6536" t="str">
            <v>29901001-0048</v>
          </cell>
          <cell r="E6536" t="str">
            <v>Pieza</v>
          </cell>
          <cell r="F6536" t="str">
            <v>29901</v>
          </cell>
          <cell r="G6536" t="str">
            <v>11510</v>
          </cell>
          <cell r="H6536"/>
          <cell r="I6536"/>
          <cell r="J6536"/>
        </row>
        <row r="6537">
          <cell r="C6537" t="str">
            <v>MICROFONO INALAMBRICO - GASTO</v>
          </cell>
          <cell r="D6537" t="str">
            <v>29901001-0049</v>
          </cell>
          <cell r="E6537" t="str">
            <v>Pieza</v>
          </cell>
          <cell r="F6537" t="str">
            <v>29901</v>
          </cell>
          <cell r="G6537" t="str">
            <v>11510</v>
          </cell>
          <cell r="H6537"/>
          <cell r="I6537"/>
          <cell r="J6537"/>
        </row>
        <row r="6538">
          <cell r="C6538" t="str">
            <v>TELEFONO SECRETARIAL - GASTO</v>
          </cell>
          <cell r="D6538" t="str">
            <v>29901001-0050</v>
          </cell>
          <cell r="E6538" t="str">
            <v>Pieza</v>
          </cell>
          <cell r="F6538" t="str">
            <v>29901</v>
          </cell>
          <cell r="G6538" t="str">
            <v>11510</v>
          </cell>
          <cell r="H6538"/>
          <cell r="I6538"/>
          <cell r="J6538"/>
        </row>
        <row r="6539">
          <cell r="C6539" t="str">
            <v>COMPRESOR - GASTO</v>
          </cell>
          <cell r="D6539" t="str">
            <v>29901001-0051</v>
          </cell>
          <cell r="E6539" t="str">
            <v>Pieza</v>
          </cell>
          <cell r="F6539" t="str">
            <v>29901</v>
          </cell>
          <cell r="G6539" t="str">
            <v>11510</v>
          </cell>
          <cell r="H6539"/>
          <cell r="I6539"/>
          <cell r="J6539"/>
        </row>
        <row r="6540">
          <cell r="C6540" t="str">
            <v>NEUMATICOS PARA COMPRESOR</v>
          </cell>
          <cell r="D6540" t="str">
            <v>29901001-0052</v>
          </cell>
          <cell r="E6540" t="str">
            <v>JUEGO</v>
          </cell>
          <cell r="F6540" t="str">
            <v>29901</v>
          </cell>
          <cell r="G6540" t="str">
            <v>11510</v>
          </cell>
          <cell r="H6540"/>
          <cell r="I6540"/>
          <cell r="J6540"/>
        </row>
        <row r="6541">
          <cell r="C6541" t="str">
            <v>ACCESORIOS VARIOS PARA BAÑO</v>
          </cell>
          <cell r="D6541" t="str">
            <v>29901001-0053</v>
          </cell>
          <cell r="E6541" t="str">
            <v>JUEGO</v>
          </cell>
          <cell r="F6541" t="str">
            <v>29901</v>
          </cell>
          <cell r="G6541" t="str">
            <v>11510</v>
          </cell>
          <cell r="H6541"/>
          <cell r="I6541"/>
          <cell r="J6541"/>
        </row>
        <row r="6542">
          <cell r="C6542" t="str">
            <v>MINI FILTRO PARA COMPRESOR DE AIRE</v>
          </cell>
          <cell r="D6542" t="str">
            <v>29901001-0054</v>
          </cell>
          <cell r="E6542" t="str">
            <v>Pieza</v>
          </cell>
          <cell r="F6542" t="str">
            <v>29901</v>
          </cell>
          <cell r="G6542" t="str">
            <v>11510</v>
          </cell>
          <cell r="H6542"/>
          <cell r="I6542"/>
          <cell r="J6542"/>
        </row>
        <row r="6543">
          <cell r="C6543" t="str">
            <v>MEZCLADORA DE VOZ - GASTO</v>
          </cell>
          <cell r="D6543" t="str">
            <v>29901001-0055</v>
          </cell>
          <cell r="E6543" t="str">
            <v>Pieza</v>
          </cell>
          <cell r="F6543" t="str">
            <v>29901</v>
          </cell>
          <cell r="G6543" t="str">
            <v>11510</v>
          </cell>
          <cell r="H6543"/>
          <cell r="I6543"/>
          <cell r="J6543"/>
        </row>
        <row r="6544">
          <cell r="C6544" t="str">
            <v>TELEFONO ALAMBRICO  -  GASTO</v>
          </cell>
          <cell r="D6544" t="str">
            <v>29901001-0056</v>
          </cell>
          <cell r="E6544" t="str">
            <v>Pieza</v>
          </cell>
          <cell r="F6544" t="str">
            <v>29901</v>
          </cell>
          <cell r="G6544" t="str">
            <v>11510</v>
          </cell>
          <cell r="H6544"/>
          <cell r="I6544"/>
          <cell r="J6544"/>
        </row>
        <row r="6545">
          <cell r="C6545" t="str">
            <v>MEZCLADORA  DE AUDIO - GASTO</v>
          </cell>
          <cell r="D6545" t="str">
            <v>29901001-0057</v>
          </cell>
          <cell r="E6545" t="str">
            <v>Pieza</v>
          </cell>
          <cell r="F6545" t="str">
            <v>29901</v>
          </cell>
          <cell r="G6545" t="str">
            <v>11510</v>
          </cell>
          <cell r="H6545"/>
          <cell r="I6545"/>
          <cell r="J6545"/>
        </row>
        <row r="6546">
          <cell r="C6546" t="str">
            <v>MICROFONO TIPO CUELLO DE GANSO - GASTO</v>
          </cell>
          <cell r="D6546" t="str">
            <v>29901001-0058</v>
          </cell>
          <cell r="E6546" t="str">
            <v>Pieza</v>
          </cell>
          <cell r="F6546" t="str">
            <v>29901</v>
          </cell>
          <cell r="G6546" t="str">
            <v>11510</v>
          </cell>
          <cell r="H6546"/>
          <cell r="I6546"/>
          <cell r="J6546"/>
        </row>
        <row r="6547">
          <cell r="C6547" t="str">
            <v>BASE PARA MICROFONO TIPO CUELLO DE GANSO - GASTO</v>
          </cell>
          <cell r="D6547" t="str">
            <v>29901001-0059</v>
          </cell>
          <cell r="E6547" t="str">
            <v>Pieza</v>
          </cell>
          <cell r="F6547" t="str">
            <v>29901</v>
          </cell>
          <cell r="G6547" t="str">
            <v>11510</v>
          </cell>
          <cell r="H6547"/>
          <cell r="I6547"/>
          <cell r="J6547"/>
        </row>
        <row r="6548">
          <cell r="C6548" t="str">
            <v>KIT DE MICROFONOS INALAMBRICOS CON RECEPTOR - GASTO</v>
          </cell>
          <cell r="D6548" t="str">
            <v>29901001-0060</v>
          </cell>
          <cell r="E6548" t="str">
            <v>JUEGO</v>
          </cell>
          <cell r="F6548" t="str">
            <v>29901</v>
          </cell>
          <cell r="G6548" t="str">
            <v>11510</v>
          </cell>
          <cell r="H6548"/>
          <cell r="I6548"/>
          <cell r="J6548"/>
        </row>
        <row r="6549">
          <cell r="C6549" t="str">
            <v>SOPORTE PARA LAVABO</v>
          </cell>
          <cell r="D6549" t="str">
            <v>29901001-0061</v>
          </cell>
          <cell r="E6549" t="str">
            <v>Pieza</v>
          </cell>
          <cell r="F6549" t="str">
            <v>29901</v>
          </cell>
          <cell r="G6549" t="str">
            <v>11510</v>
          </cell>
          <cell r="H6549"/>
          <cell r="I6549"/>
          <cell r="J6549"/>
        </row>
        <row r="6550">
          <cell r="C6550" t="str">
            <v>MEZCLADORA PARA LAVABO</v>
          </cell>
          <cell r="D6550" t="str">
            <v>29901001-0062</v>
          </cell>
          <cell r="E6550" t="str">
            <v>Pieza</v>
          </cell>
          <cell r="F6550" t="str">
            <v>29901</v>
          </cell>
          <cell r="G6550" t="str">
            <v>11510</v>
          </cell>
          <cell r="H6550"/>
          <cell r="I6550"/>
          <cell r="J6550"/>
        </row>
        <row r="6551">
          <cell r="C6551" t="str">
            <v>REGADERA</v>
          </cell>
          <cell r="D6551" t="str">
            <v>29901001-0063</v>
          </cell>
          <cell r="E6551" t="str">
            <v>Pieza</v>
          </cell>
          <cell r="F6551" t="str">
            <v>29901</v>
          </cell>
          <cell r="G6551" t="str">
            <v>11510</v>
          </cell>
          <cell r="H6551"/>
          <cell r="I6551"/>
          <cell r="J6551"/>
        </row>
        <row r="6552">
          <cell r="C6552" t="str">
            <v>CRONOMETRO - GASTO</v>
          </cell>
          <cell r="D6552" t="str">
            <v>29901001-0064</v>
          </cell>
          <cell r="E6552" t="str">
            <v>Pieza</v>
          </cell>
          <cell r="F6552" t="str">
            <v>29901</v>
          </cell>
          <cell r="G6552" t="str">
            <v>11510</v>
          </cell>
          <cell r="H6552"/>
          <cell r="I6552"/>
          <cell r="J6552"/>
        </row>
        <row r="6553">
          <cell r="C6553" t="str">
            <v>FORRO PARA EXTINTOR</v>
          </cell>
          <cell r="D6553" t="str">
            <v>29901001-0065</v>
          </cell>
          <cell r="E6553" t="str">
            <v>Pieza</v>
          </cell>
          <cell r="F6553" t="str">
            <v>29901</v>
          </cell>
          <cell r="G6553" t="str">
            <v>11510</v>
          </cell>
          <cell r="H6553"/>
          <cell r="I6553"/>
          <cell r="J6553"/>
        </row>
        <row r="6554">
          <cell r="C6554" t="str">
            <v>INTERFON CON TELEFONO - GASTO</v>
          </cell>
          <cell r="D6554" t="str">
            <v>29901001-0066</v>
          </cell>
          <cell r="E6554" t="str">
            <v>Pieza</v>
          </cell>
          <cell r="F6554" t="str">
            <v>29901</v>
          </cell>
          <cell r="G6554" t="str">
            <v>11510</v>
          </cell>
          <cell r="H6554"/>
          <cell r="I6554"/>
          <cell r="J6554"/>
        </row>
        <row r="6555">
          <cell r="C6555" t="str">
            <v>MICROFONO ALAMBRICO - GASTO</v>
          </cell>
          <cell r="D6555" t="str">
            <v>29901001-0067</v>
          </cell>
          <cell r="E6555" t="str">
            <v>Pieza</v>
          </cell>
          <cell r="F6555" t="str">
            <v>29901</v>
          </cell>
          <cell r="G6555" t="str">
            <v>11510</v>
          </cell>
          <cell r="H6555"/>
          <cell r="I6555"/>
          <cell r="J6555"/>
        </row>
        <row r="6556">
          <cell r="C6556" t="str">
            <v>TELEFONO PROGRAMADOR - GASTO</v>
          </cell>
          <cell r="D6556" t="str">
            <v>29901001-0068</v>
          </cell>
          <cell r="E6556" t="str">
            <v>Pieza</v>
          </cell>
          <cell r="F6556" t="str">
            <v>29901</v>
          </cell>
          <cell r="G6556" t="str">
            <v>11510</v>
          </cell>
          <cell r="H6556"/>
          <cell r="I6556"/>
          <cell r="J6556"/>
        </row>
        <row r="6557">
          <cell r="C6557" t="str">
            <v>LAVADERO</v>
          </cell>
          <cell r="D6557" t="str">
            <v>29901001-0069</v>
          </cell>
          <cell r="E6557" t="str">
            <v>Pieza</v>
          </cell>
          <cell r="F6557" t="str">
            <v>29901</v>
          </cell>
          <cell r="G6557" t="str">
            <v>11510</v>
          </cell>
          <cell r="H6557"/>
          <cell r="I6557"/>
          <cell r="J6557"/>
        </row>
        <row r="6558">
          <cell r="C6558" t="str">
            <v>TARJA - GASTO</v>
          </cell>
          <cell r="D6558" t="str">
            <v>29901001-0070</v>
          </cell>
          <cell r="E6558" t="str">
            <v>Pieza</v>
          </cell>
          <cell r="F6558" t="str">
            <v>29901</v>
          </cell>
          <cell r="G6558" t="str">
            <v>11510</v>
          </cell>
          <cell r="H6558"/>
          <cell r="I6558"/>
          <cell r="J6558"/>
        </row>
        <row r="6559">
          <cell r="C6559" t="str">
            <v>REGULADOR 1 VIA PARA GAS</v>
          </cell>
          <cell r="D6559" t="str">
            <v>29901001-0071</v>
          </cell>
          <cell r="E6559" t="str">
            <v>Pieza</v>
          </cell>
          <cell r="F6559" t="str">
            <v>29901</v>
          </cell>
          <cell r="G6559" t="str">
            <v>11510</v>
          </cell>
          <cell r="H6559"/>
          <cell r="I6559"/>
          <cell r="J6559"/>
        </row>
        <row r="6560">
          <cell r="C6560" t="str">
            <v>REGULADOR 2 VIAS PARA GAS</v>
          </cell>
          <cell r="D6560" t="str">
            <v>29901001-0072</v>
          </cell>
          <cell r="E6560" t="str">
            <v>Pieza</v>
          </cell>
          <cell r="F6560" t="str">
            <v>29901</v>
          </cell>
          <cell r="G6560" t="str">
            <v>11510</v>
          </cell>
          <cell r="H6560"/>
          <cell r="I6560"/>
          <cell r="J6560"/>
        </row>
        <row r="6561">
          <cell r="C6561" t="str">
            <v>ORGANIZADOR PARA TALLER Y HOGAR</v>
          </cell>
          <cell r="D6561" t="str">
            <v>29901001-0073</v>
          </cell>
          <cell r="E6561" t="str">
            <v>Pieza</v>
          </cell>
          <cell r="F6561" t="str">
            <v>29901</v>
          </cell>
          <cell r="G6561" t="str">
            <v>11510</v>
          </cell>
          <cell r="H6561"/>
          <cell r="I6561"/>
          <cell r="J6561"/>
        </row>
        <row r="6562">
          <cell r="C6562" t="str">
            <v>CHUPON CONECTOR TRAMPA-PARED</v>
          </cell>
          <cell r="D6562" t="str">
            <v>29901001-0074</v>
          </cell>
          <cell r="E6562" t="str">
            <v>Pieza</v>
          </cell>
          <cell r="F6562" t="str">
            <v>29901</v>
          </cell>
          <cell r="G6562" t="str">
            <v>11510</v>
          </cell>
          <cell r="H6562"/>
          <cell r="I6562"/>
          <cell r="J6562"/>
        </row>
        <row r="6563">
          <cell r="C6563" t="str">
            <v>ASIENTO CON PERNO EMBOLO PARA FLEXOMETRO</v>
          </cell>
          <cell r="D6563" t="str">
            <v>29901001-0075</v>
          </cell>
          <cell r="E6563" t="str">
            <v>Pieza</v>
          </cell>
          <cell r="F6563" t="str">
            <v>29901</v>
          </cell>
          <cell r="G6563" t="str">
            <v>11510</v>
          </cell>
          <cell r="H6563"/>
          <cell r="I6563"/>
          <cell r="J6563"/>
        </row>
        <row r="6564">
          <cell r="C6564" t="str">
            <v>BOTON ACCIONADOR MECANICO PARA FLUXOMETRO</v>
          </cell>
          <cell r="D6564" t="str">
            <v>29901001-0076</v>
          </cell>
          <cell r="E6564" t="str">
            <v>Pieza</v>
          </cell>
          <cell r="F6564" t="str">
            <v>29901</v>
          </cell>
          <cell r="G6564" t="str">
            <v>11510</v>
          </cell>
          <cell r="H6564"/>
          <cell r="I6564"/>
          <cell r="J6564"/>
        </row>
        <row r="6565">
          <cell r="C6565" t="str">
            <v>BOTON TANQUE DE SANITARIO PARA FLUXOMETRO</v>
          </cell>
          <cell r="D6565" t="str">
            <v>29901001-0077</v>
          </cell>
          <cell r="E6565" t="str">
            <v>Pieza</v>
          </cell>
          <cell r="F6565" t="str">
            <v>29901</v>
          </cell>
          <cell r="G6565" t="str">
            <v>11510</v>
          </cell>
          <cell r="H6565"/>
          <cell r="I6565"/>
          <cell r="J6565"/>
        </row>
        <row r="6566">
          <cell r="C6566" t="str">
            <v>ELECTROVALVULA</v>
          </cell>
          <cell r="D6566" t="str">
            <v>29901001-0078</v>
          </cell>
          <cell r="E6566" t="str">
            <v>Pieza</v>
          </cell>
          <cell r="F6566" t="str">
            <v>29901</v>
          </cell>
          <cell r="G6566" t="str">
            <v>11510</v>
          </cell>
          <cell r="H6566"/>
          <cell r="I6566"/>
          <cell r="J6566"/>
        </row>
        <row r="6567">
          <cell r="C6567" t="str">
            <v>EXTENCION PARA CESPOL DE LAVABO</v>
          </cell>
          <cell r="D6567" t="str">
            <v>29901001-0079</v>
          </cell>
          <cell r="E6567" t="str">
            <v>Pieza</v>
          </cell>
          <cell r="F6567" t="str">
            <v>29901</v>
          </cell>
          <cell r="G6567" t="str">
            <v>11510</v>
          </cell>
          <cell r="H6567"/>
          <cell r="I6567"/>
          <cell r="J6567"/>
        </row>
        <row r="6568">
          <cell r="C6568" t="str">
            <v>KIT EMBOLO PARA FLUXOMETRO</v>
          </cell>
          <cell r="D6568" t="str">
            <v>29901001-0080</v>
          </cell>
          <cell r="E6568" t="str">
            <v>JUEGO</v>
          </cell>
          <cell r="F6568" t="str">
            <v>29901</v>
          </cell>
          <cell r="G6568" t="str">
            <v>11510</v>
          </cell>
          <cell r="H6568"/>
          <cell r="I6568"/>
          <cell r="J6568"/>
        </row>
        <row r="6569">
          <cell r="C6569" t="str">
            <v>KIT LLAVE DE RETENCION PARA FLUXOMETRO</v>
          </cell>
          <cell r="D6569" t="str">
            <v>29901001-0081</v>
          </cell>
          <cell r="E6569" t="str">
            <v>JUEGO</v>
          </cell>
          <cell r="F6569" t="str">
            <v>29901</v>
          </cell>
          <cell r="G6569" t="str">
            <v>11510</v>
          </cell>
          <cell r="H6569"/>
          <cell r="I6569"/>
          <cell r="J6569"/>
        </row>
        <row r="6570">
          <cell r="C6570" t="str">
            <v>KIT MANIJA Y PEDAL PARA FLUXOMETRO</v>
          </cell>
          <cell r="D6570" t="str">
            <v>29901001-0082</v>
          </cell>
          <cell r="E6570" t="str">
            <v>JUEGO</v>
          </cell>
          <cell r="F6570" t="str">
            <v>29901</v>
          </cell>
          <cell r="G6570" t="str">
            <v>11510</v>
          </cell>
          <cell r="H6570"/>
          <cell r="I6570"/>
          <cell r="J6570"/>
        </row>
        <row r="6571">
          <cell r="C6571" t="str">
            <v>KIT SALIDA ECONOMIZADORA PARA LLAVE</v>
          </cell>
          <cell r="D6571" t="str">
            <v>29901001-0083</v>
          </cell>
          <cell r="E6571" t="str">
            <v>JUEGO</v>
          </cell>
          <cell r="F6571" t="str">
            <v>29901</v>
          </cell>
          <cell r="G6571" t="str">
            <v>11510</v>
          </cell>
          <cell r="H6571"/>
          <cell r="I6571"/>
          <cell r="J6571"/>
        </row>
        <row r="6572">
          <cell r="C6572" t="str">
            <v>KIT RONDANAS SPUD PARA FLUXOMETRO</v>
          </cell>
          <cell r="D6572" t="str">
            <v>29901001-0084</v>
          </cell>
          <cell r="E6572" t="str">
            <v>JUEGO</v>
          </cell>
          <cell r="F6572" t="str">
            <v>29901</v>
          </cell>
          <cell r="G6572" t="str">
            <v>11510</v>
          </cell>
          <cell r="H6572"/>
          <cell r="I6572"/>
          <cell r="J6572"/>
        </row>
        <row r="6573">
          <cell r="C6573" t="str">
            <v>LLAVE DE RETENCION RECTA PARA FLUXOMETRO</v>
          </cell>
          <cell r="D6573" t="str">
            <v>29901001-0085</v>
          </cell>
          <cell r="E6573" t="str">
            <v>Pieza</v>
          </cell>
          <cell r="F6573" t="str">
            <v>29901</v>
          </cell>
          <cell r="G6573" t="str">
            <v>11510</v>
          </cell>
          <cell r="H6573"/>
          <cell r="I6573"/>
          <cell r="J6573"/>
        </row>
        <row r="6574">
          <cell r="C6574" t="str">
            <v>ASIENTO CON PERNO ESTOPERO PARA FLUXOMETRO</v>
          </cell>
          <cell r="D6574" t="str">
            <v>29901001-0086</v>
          </cell>
          <cell r="E6574" t="str">
            <v>Pieza</v>
          </cell>
          <cell r="F6574" t="str">
            <v>29901</v>
          </cell>
          <cell r="G6574" t="str">
            <v>11510</v>
          </cell>
          <cell r="H6574"/>
          <cell r="I6574"/>
          <cell r="J6574"/>
        </row>
        <row r="6575">
          <cell r="C6575" t="str">
            <v>RESORTE EMBOLO</v>
          </cell>
          <cell r="D6575" t="str">
            <v>29901001-0087</v>
          </cell>
          <cell r="E6575" t="str">
            <v>Pieza</v>
          </cell>
          <cell r="F6575" t="str">
            <v>29901</v>
          </cell>
          <cell r="G6575" t="str">
            <v>11510</v>
          </cell>
          <cell r="H6575"/>
          <cell r="I6575"/>
          <cell r="J6575"/>
        </row>
        <row r="6576">
          <cell r="C6576" t="str">
            <v>RESORTE ESTOPERO PARA FLUXOMETRO</v>
          </cell>
          <cell r="D6576" t="str">
            <v>29901001-0088</v>
          </cell>
          <cell r="E6576" t="str">
            <v>Pieza</v>
          </cell>
          <cell r="F6576" t="str">
            <v>29901</v>
          </cell>
          <cell r="G6576" t="str">
            <v>11510</v>
          </cell>
          <cell r="H6576"/>
          <cell r="I6576"/>
          <cell r="J6576"/>
        </row>
        <row r="6577">
          <cell r="C6577" t="str">
            <v>TORNILLO ELEVADOR PARA LLAVE DE RETENCION PARA FLUXOMETRO</v>
          </cell>
          <cell r="D6577" t="str">
            <v>29901001-0089</v>
          </cell>
          <cell r="E6577" t="str">
            <v>Pieza</v>
          </cell>
          <cell r="F6577" t="str">
            <v>29901</v>
          </cell>
          <cell r="G6577" t="str">
            <v>11510</v>
          </cell>
          <cell r="H6577"/>
          <cell r="I6577"/>
          <cell r="J6577"/>
        </row>
        <row r="6578">
          <cell r="C6578" t="str">
            <v>TRAMPA DE HULE PARA EVITAR MALOS OLORES</v>
          </cell>
          <cell r="D6578" t="str">
            <v>29901001-0090</v>
          </cell>
          <cell r="E6578" t="str">
            <v>Pieza</v>
          </cell>
          <cell r="F6578" t="str">
            <v>29901</v>
          </cell>
          <cell r="G6578" t="str">
            <v>11510</v>
          </cell>
          <cell r="H6578"/>
          <cell r="I6578"/>
          <cell r="J6578"/>
        </row>
        <row r="6579">
          <cell r="C6579" t="str">
            <v>TRAMPA SECA CON VALVULA AUTO-CIERRE</v>
          </cell>
          <cell r="D6579" t="str">
            <v>29901001-0091</v>
          </cell>
          <cell r="E6579" t="str">
            <v>Pieza</v>
          </cell>
          <cell r="F6579" t="str">
            <v>29901</v>
          </cell>
          <cell r="G6579" t="str">
            <v>11510</v>
          </cell>
          <cell r="H6579"/>
          <cell r="I6579"/>
          <cell r="J6579"/>
        </row>
        <row r="6580">
          <cell r="C6580" t="str">
            <v>FUENTE DE PODER PARA TELEFONO IP</v>
          </cell>
          <cell r="D6580" t="str">
            <v>29901001-0092</v>
          </cell>
          <cell r="E6580" t="str">
            <v>Pieza</v>
          </cell>
          <cell r="F6580" t="str">
            <v>29901</v>
          </cell>
          <cell r="G6580" t="str">
            <v>11510</v>
          </cell>
          <cell r="H6580"/>
          <cell r="I6580"/>
          <cell r="J6580"/>
        </row>
        <row r="6581">
          <cell r="C6581" t="str">
            <v>TINA GALVANIZADA</v>
          </cell>
          <cell r="D6581" t="str">
            <v>29901001-0094</v>
          </cell>
          <cell r="E6581" t="str">
            <v>Pieza</v>
          </cell>
          <cell r="F6581" t="str">
            <v>29901</v>
          </cell>
          <cell r="G6581" t="str">
            <v>11510</v>
          </cell>
          <cell r="H6581"/>
          <cell r="I6581"/>
          <cell r="J6581"/>
        </row>
        <row r="6582">
          <cell r="C6582" t="str">
            <v>TALLADOR PARA ROPA</v>
          </cell>
          <cell r="D6582" t="str">
            <v>29901001-0095</v>
          </cell>
          <cell r="E6582" t="str">
            <v>Pieza</v>
          </cell>
          <cell r="F6582" t="str">
            <v>29901</v>
          </cell>
          <cell r="G6582" t="str">
            <v>11510</v>
          </cell>
          <cell r="H6582"/>
          <cell r="I6582"/>
          <cell r="J6582"/>
        </row>
        <row r="6583">
          <cell r="C6583" t="str">
            <v>MANIJA ARMADA PARA FLUXOMETRO</v>
          </cell>
          <cell r="D6583" t="str">
            <v>29901001-0096</v>
          </cell>
          <cell r="E6583" t="str">
            <v>Pieza</v>
          </cell>
          <cell r="F6583" t="str">
            <v>29901</v>
          </cell>
          <cell r="G6583" t="str">
            <v>11510</v>
          </cell>
          <cell r="H6583"/>
          <cell r="I6583"/>
          <cell r="J6583"/>
        </row>
        <row r="6584">
          <cell r="C6584" t="str">
            <v>MANGUERA COFLEX PARA WC</v>
          </cell>
          <cell r="D6584" t="str">
            <v>29901001-0097</v>
          </cell>
          <cell r="E6584" t="str">
            <v>Pieza</v>
          </cell>
          <cell r="F6584" t="str">
            <v>29901</v>
          </cell>
          <cell r="G6584" t="str">
            <v>11510</v>
          </cell>
          <cell r="H6584"/>
          <cell r="I6584"/>
          <cell r="J6584"/>
        </row>
        <row r="6585">
          <cell r="C6585" t="str">
            <v>BOMBA DE CONDENSADO PARA AIRE ACONDICIONADO</v>
          </cell>
          <cell r="D6585" t="str">
            <v>29901001-0098</v>
          </cell>
          <cell r="E6585" t="str">
            <v>Pieza</v>
          </cell>
          <cell r="F6585" t="str">
            <v>29901</v>
          </cell>
          <cell r="G6585" t="str">
            <v>11510</v>
          </cell>
          <cell r="H6585"/>
          <cell r="I6585"/>
          <cell r="J6585"/>
        </row>
        <row r="6586">
          <cell r="C6586" t="str">
            <v>TAPA PARA TINACO</v>
          </cell>
          <cell r="D6586" t="str">
            <v>29901001-0104</v>
          </cell>
          <cell r="E6586" t="str">
            <v>Pieza</v>
          </cell>
          <cell r="F6586" t="str">
            <v>29901</v>
          </cell>
          <cell r="G6586" t="str">
            <v>11510</v>
          </cell>
          <cell r="H6586"/>
          <cell r="I6586"/>
          <cell r="J6586"/>
        </row>
        <row r="6587">
          <cell r="C6587" t="str">
            <v>TAZA PARA FLUXOMETRO</v>
          </cell>
          <cell r="D6587" t="str">
            <v>29901001-0105</v>
          </cell>
          <cell r="E6587" t="str">
            <v>Pieza</v>
          </cell>
          <cell r="F6587" t="str">
            <v>29901</v>
          </cell>
          <cell r="G6587" t="str">
            <v>11510</v>
          </cell>
          <cell r="H6587"/>
          <cell r="I6587"/>
          <cell r="J6587"/>
        </row>
        <row r="6588">
          <cell r="C6588" t="str">
            <v>REGADERA MANUAL CON EXTENSION</v>
          </cell>
          <cell r="D6588" t="str">
            <v>29901001-0106</v>
          </cell>
          <cell r="E6588" t="str">
            <v>Pieza</v>
          </cell>
          <cell r="F6588" t="str">
            <v>29901</v>
          </cell>
          <cell r="G6588" t="str">
            <v>11510</v>
          </cell>
          <cell r="H6588"/>
          <cell r="I6588"/>
          <cell r="J6588"/>
        </row>
        <row r="6589">
          <cell r="C6589" t="str">
            <v>CESPOL PARA TARJA -</v>
          </cell>
          <cell r="D6589" t="str">
            <v>29901001-0107</v>
          </cell>
          <cell r="E6589" t="str">
            <v>Pieza</v>
          </cell>
          <cell r="F6589" t="str">
            <v>29901</v>
          </cell>
          <cell r="G6589" t="str">
            <v>11510</v>
          </cell>
          <cell r="H6589"/>
          <cell r="I6589"/>
          <cell r="J6589"/>
        </row>
        <row r="6590">
          <cell r="C6590" t="str">
            <v>CHAPETON CROMADO -</v>
          </cell>
          <cell r="D6590" t="str">
            <v>29901001-0108</v>
          </cell>
          <cell r="E6590" t="str">
            <v>Pieza</v>
          </cell>
          <cell r="F6590" t="str">
            <v>29901</v>
          </cell>
          <cell r="G6590" t="str">
            <v>11510</v>
          </cell>
          <cell r="H6590"/>
          <cell r="I6590"/>
          <cell r="J6590"/>
        </row>
        <row r="6591">
          <cell r="C6591" t="str">
            <v>COFLEX PARA LAVABO -</v>
          </cell>
          <cell r="D6591" t="str">
            <v>29901001-0109</v>
          </cell>
          <cell r="E6591" t="str">
            <v>Pieza</v>
          </cell>
          <cell r="F6591" t="str">
            <v>29901</v>
          </cell>
          <cell r="G6591" t="str">
            <v>11510</v>
          </cell>
          <cell r="H6591"/>
          <cell r="I6591"/>
          <cell r="J6591"/>
        </row>
        <row r="6592">
          <cell r="C6592" t="str">
            <v>COFLEX PARA MINGITORIO -</v>
          </cell>
          <cell r="D6592" t="str">
            <v>29901001-0110</v>
          </cell>
          <cell r="E6592" t="str">
            <v>Pieza</v>
          </cell>
          <cell r="F6592" t="str">
            <v>29901</v>
          </cell>
          <cell r="G6592" t="str">
            <v>11510</v>
          </cell>
          <cell r="H6592"/>
          <cell r="I6592"/>
          <cell r="J6592"/>
        </row>
        <row r="6593">
          <cell r="C6593" t="str">
            <v>JUNTA PROEL -</v>
          </cell>
          <cell r="D6593" t="str">
            <v>29901001-0111</v>
          </cell>
          <cell r="E6593" t="str">
            <v>Pieza</v>
          </cell>
          <cell r="F6593" t="str">
            <v>29901</v>
          </cell>
          <cell r="G6593" t="str">
            <v>11510</v>
          </cell>
          <cell r="H6593"/>
          <cell r="I6593"/>
          <cell r="J6593"/>
        </row>
        <row r="6594">
          <cell r="C6594" t="str">
            <v>REDUCCION DE PVC -</v>
          </cell>
          <cell r="D6594" t="str">
            <v>29901001-0112</v>
          </cell>
          <cell r="E6594" t="str">
            <v>Pieza</v>
          </cell>
          <cell r="F6594" t="str">
            <v>29901</v>
          </cell>
          <cell r="G6594" t="str">
            <v>11510</v>
          </cell>
          <cell r="H6594"/>
          <cell r="I6594"/>
          <cell r="J6594"/>
        </row>
        <row r="6595">
          <cell r="C6595" t="str">
            <v>TAPON CAPA DE COBRE -</v>
          </cell>
          <cell r="D6595" t="str">
            <v>29901001-0113</v>
          </cell>
          <cell r="E6595" t="str">
            <v>Pieza</v>
          </cell>
          <cell r="F6595" t="str">
            <v>29901</v>
          </cell>
          <cell r="G6595" t="str">
            <v>11510</v>
          </cell>
          <cell r="H6595"/>
          <cell r="I6595"/>
          <cell r="J6595"/>
        </row>
        <row r="6596">
          <cell r="C6596" t="str">
            <v>TAPON DE PVC -</v>
          </cell>
          <cell r="D6596" t="str">
            <v>29901001-0114</v>
          </cell>
          <cell r="E6596" t="str">
            <v>Pieza</v>
          </cell>
          <cell r="F6596" t="str">
            <v>29901</v>
          </cell>
          <cell r="G6596" t="str">
            <v>11510</v>
          </cell>
          <cell r="H6596"/>
          <cell r="I6596"/>
          <cell r="J6596"/>
        </row>
        <row r="6597">
          <cell r="C6597" t="str">
            <v>TAPON MACHO DE BRONCE CUERDA EXTERIOR -</v>
          </cell>
          <cell r="D6597" t="str">
            <v>29901001-0115</v>
          </cell>
          <cell r="E6597" t="str">
            <v>Pieza</v>
          </cell>
          <cell r="F6597" t="str">
            <v>29901</v>
          </cell>
          <cell r="G6597" t="str">
            <v>11510</v>
          </cell>
          <cell r="H6597"/>
          <cell r="I6597"/>
          <cell r="J6597"/>
        </row>
        <row r="6598">
          <cell r="C6598" t="str">
            <v>TEE DE PVC -</v>
          </cell>
          <cell r="D6598" t="str">
            <v>29901001-0116</v>
          </cell>
          <cell r="E6598" t="str">
            <v>Pieza</v>
          </cell>
          <cell r="F6598" t="str">
            <v>29901</v>
          </cell>
          <cell r="G6598" t="str">
            <v>11510</v>
          </cell>
          <cell r="H6598"/>
          <cell r="I6598"/>
          <cell r="J6598"/>
        </row>
        <row r="6599">
          <cell r="C6599" t="str">
            <v>YEE DE COBRE -</v>
          </cell>
          <cell r="D6599" t="str">
            <v>29901001-0117</v>
          </cell>
          <cell r="E6599" t="str">
            <v>Pieza</v>
          </cell>
          <cell r="F6599" t="str">
            <v>29901</v>
          </cell>
          <cell r="G6599" t="str">
            <v>11510</v>
          </cell>
          <cell r="H6599"/>
          <cell r="I6599"/>
          <cell r="J6599"/>
        </row>
        <row r="6600">
          <cell r="C6600" t="str">
            <v>YEE DE PVC -</v>
          </cell>
          <cell r="D6600" t="str">
            <v>29901001-0118</v>
          </cell>
          <cell r="E6600" t="str">
            <v>Pieza</v>
          </cell>
          <cell r="F6600" t="str">
            <v>29901</v>
          </cell>
          <cell r="G6600" t="str">
            <v>11510</v>
          </cell>
          <cell r="H6600"/>
          <cell r="I6600"/>
          <cell r="J6600"/>
        </row>
        <row r="6601">
          <cell r="C6601" t="str">
            <v>TEE DE COBRE -</v>
          </cell>
          <cell r="D6601" t="str">
            <v>29901001-0119</v>
          </cell>
          <cell r="E6601" t="str">
            <v>Pieza</v>
          </cell>
          <cell r="F6601" t="str">
            <v>29901</v>
          </cell>
          <cell r="G6601" t="str">
            <v>11510</v>
          </cell>
          <cell r="H6601"/>
          <cell r="I6601"/>
          <cell r="J6601"/>
        </row>
        <row r="6602">
          <cell r="C6602" t="str">
            <v>GENERADOR ELECTRICO 800W - GASTO</v>
          </cell>
          <cell r="D6602" t="str">
            <v>29901001-0120</v>
          </cell>
          <cell r="E6602" t="str">
            <v>Pieza</v>
          </cell>
          <cell r="F6602" t="str">
            <v>29901</v>
          </cell>
          <cell r="G6602" t="str">
            <v>11510</v>
          </cell>
          <cell r="H6602"/>
          <cell r="I6602"/>
          <cell r="J6602"/>
        </row>
        <row r="6603">
          <cell r="C6603" t="str">
            <v>VALVULA DE AJUSTE DE NIVEL DEL FLOTADOR DEL WC</v>
          </cell>
          <cell r="D6603" t="str">
            <v>29901001-0121</v>
          </cell>
          <cell r="E6603" t="str">
            <v>Pieza</v>
          </cell>
          <cell r="F6603" t="str">
            <v>29901</v>
          </cell>
          <cell r="G6603" t="str">
            <v>11510</v>
          </cell>
          <cell r="H6603"/>
          <cell r="I6603"/>
          <cell r="J6603"/>
        </row>
        <row r="6604">
          <cell r="C6604" t="str">
            <v>PORTA-EXTINTOR METALICO</v>
          </cell>
          <cell r="D6604" t="str">
            <v>29901001-0122</v>
          </cell>
          <cell r="E6604" t="str">
            <v>Pieza</v>
          </cell>
          <cell r="F6604" t="str">
            <v>29901</v>
          </cell>
          <cell r="G6604" t="str">
            <v>11510</v>
          </cell>
          <cell r="H6604"/>
          <cell r="I6604"/>
          <cell r="J6604"/>
        </row>
        <row r="6605">
          <cell r="C6605" t="str">
            <v>CAJA ORGANIZADORA</v>
          </cell>
          <cell r="D6605" t="str">
            <v>29901001-0123</v>
          </cell>
          <cell r="E6605" t="str">
            <v>Pieza</v>
          </cell>
          <cell r="F6605" t="str">
            <v>29901</v>
          </cell>
          <cell r="G6605" t="str">
            <v>11510</v>
          </cell>
          <cell r="H6605"/>
          <cell r="I6605"/>
          <cell r="J6605"/>
        </row>
        <row r="6606">
          <cell r="C6606" t="str">
            <v>VALVULA DE BANQUETA</v>
          </cell>
          <cell r="D6606" t="str">
            <v>29901001-0124</v>
          </cell>
          <cell r="E6606" t="str">
            <v>Pieza</v>
          </cell>
          <cell r="F6606" t="str">
            <v>29901</v>
          </cell>
          <cell r="G6606" t="str">
            <v>11510</v>
          </cell>
          <cell r="H6606"/>
          <cell r="I6606"/>
          <cell r="J6606"/>
        </row>
        <row r="6607">
          <cell r="C6607" t="str">
            <v>MICROFONO DE SOLAPA - GASTO</v>
          </cell>
          <cell r="D6607" t="str">
            <v>29901001-0125</v>
          </cell>
          <cell r="E6607" t="str">
            <v>Pieza</v>
          </cell>
          <cell r="F6607" t="str">
            <v>29901</v>
          </cell>
          <cell r="G6607" t="str">
            <v>11510</v>
          </cell>
          <cell r="H6607"/>
          <cell r="I6607"/>
          <cell r="J6607"/>
        </row>
        <row r="6608">
          <cell r="C6608" t="str">
            <v>KIT DE INSTALACION PARA LAVABO</v>
          </cell>
          <cell r="D6608" t="str">
            <v>29901001-0126</v>
          </cell>
          <cell r="E6608" t="str">
            <v>JUEGO</v>
          </cell>
          <cell r="F6608" t="str">
            <v>29901</v>
          </cell>
          <cell r="G6608" t="str">
            <v>11510</v>
          </cell>
          <cell r="H6608"/>
          <cell r="I6608"/>
          <cell r="J6608"/>
        </row>
        <row r="6609">
          <cell r="C6609" t="str">
            <v>KIT DE INSTALACION PARA TAZA DE BAÑO</v>
          </cell>
          <cell r="D6609" t="str">
            <v>29901001-0127</v>
          </cell>
          <cell r="E6609" t="str">
            <v>JUEGO</v>
          </cell>
          <cell r="F6609" t="str">
            <v>29901</v>
          </cell>
          <cell r="G6609" t="str">
            <v>11510</v>
          </cell>
          <cell r="H6609"/>
          <cell r="I6609"/>
          <cell r="J6609"/>
        </row>
        <row r="6610">
          <cell r="C6610" t="str">
            <v>SOPORTE DE CELULAR PARA AUTOMOVIL AL TABLERO</v>
          </cell>
          <cell r="D6610" t="str">
            <v>29901001-0128</v>
          </cell>
          <cell r="E6610" t="str">
            <v>Pieza</v>
          </cell>
          <cell r="F6610" t="str">
            <v>29901</v>
          </cell>
          <cell r="G6610" t="str">
            <v>11510</v>
          </cell>
          <cell r="H6610"/>
          <cell r="I6610"/>
          <cell r="J6610"/>
        </row>
        <row r="6611">
          <cell r="C6611" t="str">
            <v>DECODIFICADOR/CONVERTIDOR ANALOGO A DIGITAL - GASTO</v>
          </cell>
          <cell r="D6611" t="str">
            <v>29901001-0129</v>
          </cell>
          <cell r="E6611" t="str">
            <v>Pieza</v>
          </cell>
          <cell r="F6611" t="str">
            <v>29901</v>
          </cell>
          <cell r="G6611" t="str">
            <v>11510</v>
          </cell>
          <cell r="H6611"/>
          <cell r="I6611"/>
          <cell r="J6611"/>
        </row>
        <row r="6612">
          <cell r="C6612" t="str">
            <v>SECADORA DE MANOS ELECTRICA - GASTO</v>
          </cell>
          <cell r="D6612" t="str">
            <v>29901001-0130</v>
          </cell>
          <cell r="E6612" t="str">
            <v>Pieza</v>
          </cell>
          <cell r="F6612" t="str">
            <v>29901</v>
          </cell>
          <cell r="G6612" t="str">
            <v>11510</v>
          </cell>
          <cell r="H6612"/>
          <cell r="I6612"/>
          <cell r="J6612"/>
        </row>
        <row r="6613">
          <cell r="C6613" t="str">
            <v>CONTRA CANASTA DE ACERO INOXIDABLE</v>
          </cell>
          <cell r="D6613" t="str">
            <v>29901001-0131</v>
          </cell>
          <cell r="E6613" t="str">
            <v>Pieza</v>
          </cell>
          <cell r="F6613" t="str">
            <v>29901</v>
          </cell>
          <cell r="G6613" t="str">
            <v>11510</v>
          </cell>
          <cell r="H6613"/>
          <cell r="I6613"/>
          <cell r="J6613"/>
        </row>
        <row r="6614">
          <cell r="C6614" t="str">
            <v>ALARMA PARA EVACUACION Y VOCEO - GASTO</v>
          </cell>
          <cell r="D6614" t="str">
            <v>29901001-0132</v>
          </cell>
          <cell r="E6614" t="str">
            <v>Pieza</v>
          </cell>
          <cell r="F6614" t="str">
            <v>29901</v>
          </cell>
          <cell r="G6614" t="str">
            <v>11510</v>
          </cell>
          <cell r="H6614"/>
          <cell r="I6614"/>
          <cell r="J6614"/>
        </row>
        <row r="6615">
          <cell r="C6615" t="str">
            <v>BANDA PARA AIRE ACONDICIONADO</v>
          </cell>
          <cell r="D6615" t="str">
            <v>29901001-0133</v>
          </cell>
          <cell r="E6615" t="str">
            <v>Pieza</v>
          </cell>
          <cell r="F6615" t="str">
            <v>29901</v>
          </cell>
          <cell r="G6615" t="str">
            <v>11510</v>
          </cell>
          <cell r="H6615"/>
          <cell r="I6615"/>
          <cell r="J6615"/>
        </row>
        <row r="6616">
          <cell r="C6616" t="str">
            <v>FILTRO METALICO LAVABLE PARA AIRE ACONDICIONADO</v>
          </cell>
          <cell r="D6616" t="str">
            <v>29901001-0134</v>
          </cell>
          <cell r="E6616" t="str">
            <v>Pieza</v>
          </cell>
          <cell r="F6616" t="str">
            <v>29901</v>
          </cell>
          <cell r="G6616" t="str">
            <v>11510</v>
          </cell>
          <cell r="H6616"/>
          <cell r="I6616"/>
          <cell r="J6616"/>
        </row>
        <row r="6617">
          <cell r="C6617" t="str">
            <v>TINA DE PLASTICO</v>
          </cell>
          <cell r="D6617" t="str">
            <v>29901001-0135</v>
          </cell>
          <cell r="E6617" t="str">
            <v>Pieza</v>
          </cell>
          <cell r="F6617" t="str">
            <v>29901</v>
          </cell>
          <cell r="G6617" t="str">
            <v>11510</v>
          </cell>
          <cell r="H6617"/>
          <cell r="I6617"/>
          <cell r="J6617"/>
        </row>
        <row r="6618">
          <cell r="C6618" t="str">
            <v>CONTROL DE VOLUMEN DE PARED - GASTO</v>
          </cell>
          <cell r="D6618" t="str">
            <v>29901001-0136</v>
          </cell>
          <cell r="E6618" t="str">
            <v>Pieza</v>
          </cell>
          <cell r="F6618" t="str">
            <v>29901</v>
          </cell>
          <cell r="G6618" t="str">
            <v>11510</v>
          </cell>
          <cell r="H6618"/>
          <cell r="I6618"/>
          <cell r="J6618"/>
        </row>
        <row r="6619">
          <cell r="C6619" t="str">
            <v>JUEGO DE TAZA, TANQUE, LAVABO Y PEDESTAL PARA BAÑO</v>
          </cell>
          <cell r="D6619" t="str">
            <v>29901001-0137</v>
          </cell>
          <cell r="E6619" t="str">
            <v>JUEGO</v>
          </cell>
          <cell r="F6619" t="str">
            <v>29901</v>
          </cell>
          <cell r="G6619" t="str">
            <v>11510</v>
          </cell>
          <cell r="H6619"/>
          <cell r="I6619"/>
          <cell r="J6619"/>
        </row>
        <row r="6620">
          <cell r="C6620" t="str">
            <v>MANGUERA PARA HIDRATANTE - GASTO</v>
          </cell>
          <cell r="D6620" t="str">
            <v>29901001-0138</v>
          </cell>
          <cell r="E6620" t="str">
            <v>Pieza</v>
          </cell>
          <cell r="F6620" t="str">
            <v>29901</v>
          </cell>
          <cell r="G6620" t="str">
            <v>11510</v>
          </cell>
          <cell r="H6620"/>
          <cell r="I6620"/>
          <cell r="J6620"/>
        </row>
        <row r="6621">
          <cell r="C6621" t="str">
            <v>PANEL ACUSTICO PORTATIL - GASTO</v>
          </cell>
          <cell r="D6621" t="str">
            <v>29901001-0139</v>
          </cell>
          <cell r="E6621" t="str">
            <v>Pieza</v>
          </cell>
          <cell r="F6621" t="str">
            <v>29901</v>
          </cell>
          <cell r="G6621" t="str">
            <v>11510</v>
          </cell>
          <cell r="H6621"/>
          <cell r="I6621"/>
          <cell r="J6621"/>
        </row>
        <row r="6622">
          <cell r="C6622" t="str">
            <v>SEÑUELO ESPANTA AVES</v>
          </cell>
          <cell r="D6622" t="str">
            <v>29901001-0140</v>
          </cell>
          <cell r="E6622" t="str">
            <v>Pieza</v>
          </cell>
          <cell r="F6622" t="str">
            <v>29901</v>
          </cell>
          <cell r="G6622" t="str">
            <v>11510</v>
          </cell>
          <cell r="H6622"/>
          <cell r="I6622"/>
          <cell r="J6622"/>
        </row>
        <row r="6623">
          <cell r="C6623" t="str">
            <v>ACCESORIOS PARA TINACO</v>
          </cell>
          <cell r="D6623" t="str">
            <v>29901001-0141</v>
          </cell>
          <cell r="E6623" t="str">
            <v>Pieza</v>
          </cell>
          <cell r="F6623" t="str">
            <v>29901</v>
          </cell>
          <cell r="G6623" t="str">
            <v>11510</v>
          </cell>
          <cell r="H6623"/>
          <cell r="I6623"/>
          <cell r="J6623"/>
        </row>
        <row r="6624">
          <cell r="C6624" t="str">
            <v>TRAMPA DE PVC</v>
          </cell>
          <cell r="D6624" t="str">
            <v>29901001-0142</v>
          </cell>
          <cell r="E6624" t="str">
            <v>Pieza</v>
          </cell>
          <cell r="F6624" t="str">
            <v>29901</v>
          </cell>
          <cell r="G6624" t="str">
            <v>11510</v>
          </cell>
          <cell r="H6624"/>
          <cell r="I6624"/>
          <cell r="J6624"/>
        </row>
        <row r="6625">
          <cell r="C6625" t="str">
            <v>TUERCA UNION DE PVC</v>
          </cell>
          <cell r="D6625" t="str">
            <v>29901001-0143</v>
          </cell>
          <cell r="E6625" t="str">
            <v>Pieza</v>
          </cell>
          <cell r="F6625" t="str">
            <v>29901</v>
          </cell>
          <cell r="G6625" t="str">
            <v>11510</v>
          </cell>
          <cell r="H6625"/>
          <cell r="I6625"/>
          <cell r="J6625"/>
        </row>
        <row r="6626">
          <cell r="C6626" t="str">
            <v>KIT DE CONECTORES PARA COMPRESORA CON MEDIDOR DE PRESION</v>
          </cell>
          <cell r="D6626" t="str">
            <v>29901001-0144</v>
          </cell>
          <cell r="E6626" t="str">
            <v>JUEGO</v>
          </cell>
          <cell r="F6626" t="str">
            <v>29901</v>
          </cell>
          <cell r="G6626" t="str">
            <v>11510</v>
          </cell>
          <cell r="H6626"/>
          <cell r="I6626"/>
          <cell r="J6626"/>
        </row>
        <row r="6627">
          <cell r="C6627" t="str">
            <v>KIT EXPANSIVO DE GAS CONGELANTE R407C</v>
          </cell>
          <cell r="D6627" t="str">
            <v>29901001-0145</v>
          </cell>
          <cell r="E6627" t="str">
            <v>JUEGO</v>
          </cell>
          <cell r="F6627" t="str">
            <v>29901</v>
          </cell>
          <cell r="G6627" t="str">
            <v>11510</v>
          </cell>
          <cell r="H6627"/>
          <cell r="I6627"/>
          <cell r="J6627"/>
        </row>
        <row r="6628">
          <cell r="C6628" t="str">
            <v>GAS CONGELANTE R-407 C</v>
          </cell>
          <cell r="D6628" t="str">
            <v>29901001-0146</v>
          </cell>
          <cell r="E6628" t="str">
            <v>Pieza</v>
          </cell>
          <cell r="F6628" t="str">
            <v>29901</v>
          </cell>
          <cell r="G6628" t="str">
            <v>11510</v>
          </cell>
          <cell r="H6628"/>
          <cell r="I6628"/>
          <cell r="J6628"/>
        </row>
        <row r="6629">
          <cell r="C6629" t="str">
            <v>EMPAQUE DE ACOPLAR PARA W.C.  P-B7100</v>
          </cell>
          <cell r="D6629" t="str">
            <v>29901001-0147</v>
          </cell>
          <cell r="E6629" t="str">
            <v>Pieza</v>
          </cell>
          <cell r="F6629" t="str">
            <v>29901</v>
          </cell>
          <cell r="G6629" t="str">
            <v>11510</v>
          </cell>
          <cell r="H6629"/>
          <cell r="I6629"/>
          <cell r="J6629"/>
        </row>
        <row r="6630">
          <cell r="C6630" t="str">
            <v>LLAVES DE RETENCION ARMADA CROMADA MOD SF-572</v>
          </cell>
          <cell r="D6630" t="str">
            <v>29901001-0148</v>
          </cell>
          <cell r="E6630" t="str">
            <v>Pieza</v>
          </cell>
          <cell r="F6630" t="str">
            <v>29901</v>
          </cell>
          <cell r="G6630" t="str">
            <v>11510</v>
          </cell>
          <cell r="H6630"/>
          <cell r="I6630"/>
          <cell r="J6630"/>
        </row>
        <row r="6631">
          <cell r="C6631" t="str">
            <v>MANGUERA CONECTOR "T" PARA LAVABO ACERO INOX.</v>
          </cell>
          <cell r="D6631" t="str">
            <v>29901001-0149</v>
          </cell>
          <cell r="E6631" t="str">
            <v>Pieza</v>
          </cell>
          <cell r="F6631" t="str">
            <v>29901</v>
          </cell>
          <cell r="G6631" t="str">
            <v>11510</v>
          </cell>
          <cell r="H6631"/>
          <cell r="I6631"/>
          <cell r="J6631"/>
        </row>
        <row r="6632">
          <cell r="C6632" t="str">
            <v>PERA DE DESCARGA ( SAPO ) MOD P-B6036 3"</v>
          </cell>
          <cell r="D6632" t="str">
            <v>29901001-0150</v>
          </cell>
          <cell r="E6632" t="str">
            <v>Pieza</v>
          </cell>
          <cell r="F6632" t="str">
            <v>29901</v>
          </cell>
          <cell r="G6632" t="str">
            <v>11510</v>
          </cell>
          <cell r="H6632"/>
          <cell r="I6632"/>
          <cell r="J6632"/>
        </row>
        <row r="6633">
          <cell r="C6633" t="str">
            <v>PERA DE DESCARGA ( SAPO ) MOD00011</v>
          </cell>
          <cell r="D6633" t="str">
            <v>29901001-0151</v>
          </cell>
          <cell r="E6633" t="str">
            <v>Pieza</v>
          </cell>
          <cell r="F6633" t="str">
            <v>29901</v>
          </cell>
          <cell r="G6633" t="str">
            <v>11510</v>
          </cell>
          <cell r="H6633"/>
          <cell r="I6633"/>
          <cell r="J6633"/>
        </row>
        <row r="6634">
          <cell r="C6634" t="str">
            <v>SENSOR FLUXOMETRO DE CORRIENTE MOD SF-555</v>
          </cell>
          <cell r="D6634" t="str">
            <v>29901001-0152</v>
          </cell>
          <cell r="E6634" t="str">
            <v>Pieza</v>
          </cell>
          <cell r="F6634" t="str">
            <v>29901</v>
          </cell>
          <cell r="G6634" t="str">
            <v>11510</v>
          </cell>
          <cell r="H6634"/>
          <cell r="I6634"/>
          <cell r="J6634"/>
        </row>
        <row r="6635">
          <cell r="C6635" t="str">
            <v>SENSOR FLUXOMETRO  DE PILA MOD SF-556</v>
          </cell>
          <cell r="D6635" t="str">
            <v>29901001-0153</v>
          </cell>
          <cell r="E6635" t="str">
            <v>Pieza</v>
          </cell>
          <cell r="F6635" t="str">
            <v>29901</v>
          </cell>
          <cell r="G6635" t="str">
            <v>11510</v>
          </cell>
          <cell r="H6635"/>
          <cell r="I6635"/>
          <cell r="J6635"/>
        </row>
        <row r="6636">
          <cell r="C6636" t="str">
            <v>CAJA IMPERMEABLE DDACC-SD8 PARA 8 TARJETAS SD</v>
          </cell>
          <cell r="D6636" t="str">
            <v>29901001-0154</v>
          </cell>
          <cell r="E6636" t="str">
            <v>Pieza</v>
          </cell>
          <cell r="F6636" t="str">
            <v>29901</v>
          </cell>
          <cell r="G6636" t="str">
            <v>11510</v>
          </cell>
          <cell r="H6636"/>
          <cell r="I6636"/>
          <cell r="J6636"/>
        </row>
        <row r="6637">
          <cell r="C6637" t="str">
            <v>MOCHILA INVERSE 100 AW BELTPACK LP35233</v>
          </cell>
          <cell r="D6637" t="str">
            <v>29901001-0155</v>
          </cell>
          <cell r="E6637" t="str">
            <v>Pieza</v>
          </cell>
          <cell r="F6637" t="str">
            <v>29901</v>
          </cell>
          <cell r="G6637" t="str">
            <v>11510</v>
          </cell>
          <cell r="H6637"/>
          <cell r="I6637"/>
          <cell r="J6637"/>
        </row>
        <row r="6638">
          <cell r="C6638" t="str">
            <v>CANGURERA PARA LENTES Y MEMORIA PARA CAMARA FOTOGRAFICAS</v>
          </cell>
          <cell r="D6638" t="str">
            <v>29901001-0156</v>
          </cell>
          <cell r="E6638" t="str">
            <v>Pieza</v>
          </cell>
          <cell r="F6638" t="str">
            <v>29901</v>
          </cell>
          <cell r="G6638" t="str">
            <v>11510</v>
          </cell>
          <cell r="H6638"/>
          <cell r="I6638"/>
          <cell r="J6638"/>
        </row>
        <row r="6639">
          <cell r="C6639" t="str">
            <v>CONSOLA MEZCLADORA DE 6 CANALES</v>
          </cell>
          <cell r="D6639" t="str">
            <v>29901001-0157</v>
          </cell>
          <cell r="E6639" t="str">
            <v>Pieza</v>
          </cell>
          <cell r="F6639" t="str">
            <v>29901</v>
          </cell>
          <cell r="G6639" t="str">
            <v>11510</v>
          </cell>
          <cell r="H6639"/>
          <cell r="I6639"/>
          <cell r="J6639"/>
        </row>
        <row r="6640">
          <cell r="C6640" t="str">
            <v>CONECTOR PARA MANGUERA</v>
          </cell>
          <cell r="D6640" t="str">
            <v>29901001-0158</v>
          </cell>
          <cell r="E6640" t="str">
            <v>Pieza</v>
          </cell>
          <cell r="F6640" t="str">
            <v>29901</v>
          </cell>
          <cell r="G6640" t="str">
            <v>11510</v>
          </cell>
          <cell r="H6640"/>
          <cell r="I6640"/>
          <cell r="J6640"/>
        </row>
        <row r="6641">
          <cell r="C6641" t="str">
            <v>PISTOLA DE AIRE CALIENTE</v>
          </cell>
          <cell r="D6641" t="str">
            <v>29901001-0159</v>
          </cell>
          <cell r="E6641" t="str">
            <v>Pieza</v>
          </cell>
          <cell r="F6641" t="str">
            <v>29901</v>
          </cell>
          <cell r="G6641" t="str">
            <v>11510</v>
          </cell>
          <cell r="H6641"/>
          <cell r="I6641"/>
          <cell r="J6641"/>
        </row>
        <row r="6642">
          <cell r="C6642" t="str">
            <v>PORTA MICROFONOS DE PRESION</v>
          </cell>
          <cell r="D6642" t="str">
            <v>29901001-0160</v>
          </cell>
          <cell r="E6642" t="str">
            <v>Pieza</v>
          </cell>
          <cell r="F6642" t="str">
            <v>29901</v>
          </cell>
          <cell r="G6642" t="str">
            <v>11510</v>
          </cell>
          <cell r="H6642"/>
          <cell r="I6642"/>
          <cell r="J6642"/>
        </row>
        <row r="6643">
          <cell r="C6643" t="str">
            <v>SENSOR DE MOVIMIENTO INALAMBRICO</v>
          </cell>
          <cell r="D6643" t="str">
            <v>29901001-0161</v>
          </cell>
          <cell r="E6643" t="str">
            <v>Pieza</v>
          </cell>
          <cell r="F6643" t="str">
            <v>29901</v>
          </cell>
          <cell r="G6643" t="str">
            <v>11510</v>
          </cell>
          <cell r="H6643"/>
          <cell r="I6643"/>
          <cell r="J6643"/>
        </row>
        <row r="6644">
          <cell r="C6644" t="str">
            <v>ACCESORIOS PARA TINACO</v>
          </cell>
          <cell r="D6644" t="str">
            <v>29901001-0162</v>
          </cell>
          <cell r="E6644" t="str">
            <v>JUEGO</v>
          </cell>
          <cell r="F6644" t="str">
            <v>29901</v>
          </cell>
          <cell r="G6644" t="str">
            <v>11510</v>
          </cell>
          <cell r="H6644"/>
          <cell r="I6644"/>
          <cell r="J6644"/>
        </row>
        <row r="6645">
          <cell r="C6645" t="str">
            <v>KIT LLAVE DE RETENCION PARA FLUXOMETRO</v>
          </cell>
          <cell r="D6645" t="str">
            <v>29901001-0163</v>
          </cell>
          <cell r="E6645" t="str">
            <v>Pieza</v>
          </cell>
          <cell r="F6645" t="str">
            <v>29901</v>
          </cell>
          <cell r="G6645" t="str">
            <v>11510</v>
          </cell>
          <cell r="H6645"/>
          <cell r="I6645"/>
          <cell r="J6645"/>
        </row>
        <row r="6646">
          <cell r="C6646" t="str">
            <v>KIT SALIDA ECONOMIZADORA PARA LLAVE</v>
          </cell>
          <cell r="D6646" t="str">
            <v>29901001-0164</v>
          </cell>
          <cell r="E6646" t="str">
            <v>Pieza</v>
          </cell>
          <cell r="F6646" t="str">
            <v>29901</v>
          </cell>
          <cell r="G6646" t="str">
            <v>11510</v>
          </cell>
          <cell r="H6646"/>
          <cell r="I6646"/>
          <cell r="J6646"/>
        </row>
        <row r="6647">
          <cell r="C6647" t="str">
            <v>TELEFONO IP</v>
          </cell>
          <cell r="D6647" t="str">
            <v>29901001-0165</v>
          </cell>
          <cell r="E6647" t="str">
            <v>Pieza</v>
          </cell>
          <cell r="F6647" t="str">
            <v>29901</v>
          </cell>
          <cell r="G6647" t="str">
            <v>11510</v>
          </cell>
          <cell r="H6647"/>
          <cell r="I6647"/>
          <cell r="J6647"/>
        </row>
        <row r="6648">
          <cell r="C6648" t="str">
            <v>EXTENSIÓN SEÑAL MIC/LINE</v>
          </cell>
          <cell r="D6648" t="str">
            <v>29901001-0166</v>
          </cell>
          <cell r="E6648" t="str">
            <v>Pieza</v>
          </cell>
          <cell r="F6648" t="str">
            <v>29901</v>
          </cell>
          <cell r="G6648" t="str">
            <v>11510</v>
          </cell>
          <cell r="H6648"/>
          <cell r="I6648"/>
          <cell r="J6648"/>
        </row>
        <row r="6649">
          <cell r="C6649" t="str">
            <v>PANTALLA ANTIVIENTO METALICA</v>
          </cell>
          <cell r="D6649" t="str">
            <v>29901001-0167</v>
          </cell>
          <cell r="E6649" t="str">
            <v>Pieza</v>
          </cell>
          <cell r="F6649" t="str">
            <v>29901</v>
          </cell>
          <cell r="G6649" t="str">
            <v>11510</v>
          </cell>
          <cell r="H6649"/>
          <cell r="I6649"/>
          <cell r="J6649"/>
        </row>
        <row r="6650">
          <cell r="C6650" t="str">
            <v>SKY DANCER</v>
          </cell>
          <cell r="D6650" t="str">
            <v>29901001-0168</v>
          </cell>
          <cell r="E6650" t="str">
            <v>Pieza</v>
          </cell>
          <cell r="F6650" t="str">
            <v>29901</v>
          </cell>
          <cell r="G6650" t="str">
            <v>11510</v>
          </cell>
          <cell r="H6650"/>
          <cell r="I6650"/>
          <cell r="J6650"/>
        </row>
        <row r="6651">
          <cell r="C6651" t="str">
            <v>PURIFICADOR DE 4 ETAPAS CON LAMPARA UV 16 W</v>
          </cell>
          <cell r="D6651" t="str">
            <v>29901001-0169</v>
          </cell>
          <cell r="E6651" t="str">
            <v>Pieza</v>
          </cell>
          <cell r="F6651" t="str">
            <v>29901</v>
          </cell>
          <cell r="G6651" t="str">
            <v>11510</v>
          </cell>
          <cell r="H6651"/>
          <cell r="I6651"/>
          <cell r="J6651"/>
        </row>
        <row r="6652">
          <cell r="C6652" t="str">
            <v>CARTUCHO DE RESINA CATIONICA</v>
          </cell>
          <cell r="D6652" t="str">
            <v>29901001-0170</v>
          </cell>
          <cell r="E6652" t="str">
            <v>Pieza</v>
          </cell>
          <cell r="F6652" t="str">
            <v>29901</v>
          </cell>
          <cell r="G6652" t="str">
            <v>11510</v>
          </cell>
          <cell r="H6652"/>
          <cell r="I6652"/>
          <cell r="J6652"/>
        </row>
        <row r="6653">
          <cell r="C6653" t="str">
            <v>RECEPTOR P/MICROFONO</v>
          </cell>
          <cell r="D6653" t="str">
            <v>29901001-0171</v>
          </cell>
          <cell r="E6653" t="str">
            <v>Pieza</v>
          </cell>
          <cell r="F6653" t="str">
            <v>29901</v>
          </cell>
          <cell r="G6653" t="str">
            <v>11510</v>
          </cell>
          <cell r="H6653"/>
          <cell r="I6653"/>
          <cell r="J6653"/>
        </row>
        <row r="6654">
          <cell r="C6654" t="str">
            <v>TRANSPORTADORA DE PLASTICO P/PERRO</v>
          </cell>
          <cell r="D6654" t="str">
            <v>29901001-0172</v>
          </cell>
          <cell r="E6654" t="str">
            <v>Pieza</v>
          </cell>
          <cell r="F6654" t="str">
            <v>29901</v>
          </cell>
          <cell r="G6654" t="str">
            <v>11510</v>
          </cell>
          <cell r="H6654"/>
          <cell r="I6654"/>
          <cell r="J6654"/>
        </row>
        <row r="6655">
          <cell r="C6655" t="str">
            <v>BOTÓN ACCIONADOR MECANICO PARA W.C.</v>
          </cell>
          <cell r="D6655" t="str">
            <v>29901001-0173</v>
          </cell>
          <cell r="E6655" t="str">
            <v>Pieza</v>
          </cell>
          <cell r="F6655" t="str">
            <v>29901</v>
          </cell>
          <cell r="G6655" t="str">
            <v>11510</v>
          </cell>
          <cell r="H6655"/>
          <cell r="I6655"/>
          <cell r="J6655"/>
        </row>
        <row r="6656">
          <cell r="C6656" t="str">
            <v>BOTÓN LATERAL PARA TANQUE DE SANITARIO</v>
          </cell>
          <cell r="D6656" t="str">
            <v>29901001-0174</v>
          </cell>
          <cell r="E6656" t="str">
            <v>Pieza</v>
          </cell>
          <cell r="F6656" t="str">
            <v>29901</v>
          </cell>
          <cell r="G6656" t="str">
            <v>11510</v>
          </cell>
          <cell r="H6656"/>
          <cell r="I6656"/>
          <cell r="J6656"/>
        </row>
        <row r="6657">
          <cell r="C6657" t="str">
            <v>DISPOSITIVOS MOVILES DE COMUNICACIÓN</v>
          </cell>
          <cell r="D6657" t="str">
            <v>29901001-0175</v>
          </cell>
          <cell r="E6657" t="str">
            <v>LOTE</v>
          </cell>
          <cell r="F6657" t="str">
            <v>29901</v>
          </cell>
          <cell r="G6657" t="str">
            <v>11510</v>
          </cell>
          <cell r="H6657"/>
          <cell r="I6657"/>
          <cell r="J6657"/>
        </row>
        <row r="6658">
          <cell r="C6658" t="str">
            <v>TERMOMETRO DIGITAL INFRARROJO TIPO PISTOLA</v>
          </cell>
          <cell r="D6658" t="str">
            <v>29901001-0176</v>
          </cell>
          <cell r="E6658" t="str">
            <v>Pieza</v>
          </cell>
          <cell r="F6658" t="str">
            <v>29901</v>
          </cell>
          <cell r="G6658" t="str">
            <v>11510</v>
          </cell>
          <cell r="H6658"/>
          <cell r="I6658"/>
          <cell r="J6658"/>
        </row>
        <row r="6659">
          <cell r="C6659" t="str">
            <v>FILTRO PARA CALEFACCION DE GAS NATURAL</v>
          </cell>
          <cell r="D6659" t="str">
            <v>29901001-0177</v>
          </cell>
          <cell r="E6659" t="str">
            <v>Pieza</v>
          </cell>
          <cell r="F6659" t="str">
            <v>29901</v>
          </cell>
          <cell r="G6659" t="str">
            <v>11510</v>
          </cell>
          <cell r="H6659"/>
          <cell r="I6659"/>
          <cell r="J6659"/>
        </row>
        <row r="6660">
          <cell r="C6660" t="str">
            <v>AUDIFONOS INALAMBRICOS</v>
          </cell>
          <cell r="D6660" t="str">
            <v>29901001-0178</v>
          </cell>
          <cell r="E6660" t="str">
            <v>Pieza</v>
          </cell>
          <cell r="F6660" t="str">
            <v>29901</v>
          </cell>
          <cell r="G6660" t="str">
            <v>11510</v>
          </cell>
          <cell r="H6660"/>
          <cell r="I6660"/>
          <cell r="J6660"/>
        </row>
        <row r="6661">
          <cell r="C6661" t="str">
            <v>MODULO MONITOR</v>
          </cell>
          <cell r="D6661" t="str">
            <v>29901001-0179</v>
          </cell>
          <cell r="E6661" t="str">
            <v>Pieza</v>
          </cell>
          <cell r="F6661" t="str">
            <v>29901</v>
          </cell>
          <cell r="G6661" t="str">
            <v>11510</v>
          </cell>
          <cell r="H6661"/>
          <cell r="I6661"/>
          <cell r="J6661"/>
        </row>
        <row r="6662">
          <cell r="C6662" t="str">
            <v>DETECTOR DE CORTO CIRCUITO</v>
          </cell>
          <cell r="D6662" t="str">
            <v>29901001-0180</v>
          </cell>
          <cell r="E6662" t="str">
            <v>Pieza</v>
          </cell>
          <cell r="F6662" t="str">
            <v>29901</v>
          </cell>
          <cell r="G6662" t="str">
            <v>11510</v>
          </cell>
          <cell r="H6662"/>
          <cell r="I6662"/>
          <cell r="J6662"/>
        </row>
        <row r="6663">
          <cell r="C6663" t="str">
            <v>FUMIGADORA</v>
          </cell>
          <cell r="D6663" t="str">
            <v>29901001-0181</v>
          </cell>
          <cell r="E6663" t="str">
            <v>Pieza</v>
          </cell>
          <cell r="F6663" t="str">
            <v>29901</v>
          </cell>
          <cell r="G6663" t="str">
            <v>11510</v>
          </cell>
          <cell r="H6663"/>
          <cell r="I6663"/>
          <cell r="J6663"/>
        </row>
        <row r="6664">
          <cell r="C6664" t="str">
            <v>MOTOR 3/4 HP 115V/1F  1725/1140 RPM 1/2"</v>
          </cell>
          <cell r="D6664" t="str">
            <v>29901001-0182</v>
          </cell>
          <cell r="E6664" t="str">
            <v>Pieza</v>
          </cell>
          <cell r="F6664" t="str">
            <v>29901</v>
          </cell>
          <cell r="G6664" t="str">
            <v>11510</v>
          </cell>
          <cell r="H6664"/>
          <cell r="I6664"/>
          <cell r="J6664"/>
        </row>
        <row r="6665">
          <cell r="C6665" t="str">
            <v>PROTECTOR DE ESPONJA P/MICROFONO</v>
          </cell>
          <cell r="D6665" t="str">
            <v>29901001-0183</v>
          </cell>
          <cell r="E6665" t="str">
            <v>Pieza</v>
          </cell>
          <cell r="F6665" t="str">
            <v>29901</v>
          </cell>
          <cell r="G6665" t="str">
            <v>11510</v>
          </cell>
          <cell r="H6665"/>
          <cell r="I6665"/>
          <cell r="J6665"/>
        </row>
        <row r="6666">
          <cell r="C6666" t="str">
            <v>CUELLO VASTAGO</v>
          </cell>
          <cell r="D6666" t="str">
            <v>29901001-0184</v>
          </cell>
          <cell r="E6666" t="str">
            <v>JUEGO</v>
          </cell>
          <cell r="F6666" t="str">
            <v>29901</v>
          </cell>
          <cell r="G6666" t="str">
            <v>11510</v>
          </cell>
          <cell r="H6666"/>
          <cell r="I6666"/>
          <cell r="J6666"/>
        </row>
        <row r="6667">
          <cell r="C6667" t="str">
            <v>CELULAR GALAXY A10 CON PANTALLA DE 6.2 PULGADAS CON 32 GB DE ALMACENAMIENTO</v>
          </cell>
          <cell r="D6667" t="str">
            <v>29901001-0185</v>
          </cell>
          <cell r="E6667" t="str">
            <v>Pieza</v>
          </cell>
          <cell r="F6667" t="str">
            <v>29901</v>
          </cell>
          <cell r="G6667" t="str">
            <v>11510</v>
          </cell>
          <cell r="H6667"/>
          <cell r="I6667"/>
          <cell r="J6667"/>
        </row>
        <row r="6668">
          <cell r="C6668" t="str">
            <v>CELULAR HUAWEI P SMART PANTALLA DE 5.6 PULGADAS CON 32 GB DE ALMACENAMIENTO</v>
          </cell>
          <cell r="D6668" t="str">
            <v>29901001-0186</v>
          </cell>
          <cell r="E6668" t="str">
            <v>Pieza</v>
          </cell>
          <cell r="F6668" t="str">
            <v>29901</v>
          </cell>
          <cell r="G6668" t="str">
            <v>11510</v>
          </cell>
          <cell r="H6668"/>
          <cell r="I6668"/>
          <cell r="J6668"/>
        </row>
        <row r="6669">
          <cell r="C6669" t="str">
            <v>ESTACION MANUAL DE CARGA</v>
          </cell>
          <cell r="D6669" t="str">
            <v>29901001-0187</v>
          </cell>
          <cell r="E6669" t="str">
            <v>Pieza</v>
          </cell>
          <cell r="F6669" t="str">
            <v>29901</v>
          </cell>
          <cell r="G6669" t="str">
            <v>11510</v>
          </cell>
          <cell r="H6669"/>
          <cell r="I6669"/>
          <cell r="J6669"/>
        </row>
        <row r="6670">
          <cell r="C6670" t="str">
            <v>BOTON DE ABORTO</v>
          </cell>
          <cell r="D6670" t="str">
            <v>29901001-0188</v>
          </cell>
          <cell r="E6670" t="str">
            <v>Pieza</v>
          </cell>
          <cell r="F6670" t="str">
            <v>29901</v>
          </cell>
          <cell r="G6670" t="str">
            <v>11510</v>
          </cell>
          <cell r="H6670"/>
          <cell r="I6670"/>
          <cell r="J6670"/>
        </row>
        <row r="6671">
          <cell r="C6671" t="str">
            <v>ALARMA AUDIOVISUALES - GASTO</v>
          </cell>
          <cell r="D6671" t="str">
            <v>29901001-0189</v>
          </cell>
          <cell r="E6671" t="str">
            <v>Pieza</v>
          </cell>
          <cell r="F6671" t="str">
            <v>29901</v>
          </cell>
          <cell r="G6671" t="str">
            <v>11510</v>
          </cell>
          <cell r="H6671"/>
          <cell r="I6671"/>
          <cell r="J6671"/>
        </row>
        <row r="6672">
          <cell r="C6672" t="str">
            <v>ESTACION MANUAL DE DESCARGA</v>
          </cell>
          <cell r="D6672" t="str">
            <v>29901001-0190</v>
          </cell>
          <cell r="E6672" t="str">
            <v>Pieza</v>
          </cell>
          <cell r="F6672" t="str">
            <v>29901</v>
          </cell>
          <cell r="G6672" t="str">
            <v>11510</v>
          </cell>
          <cell r="H6672"/>
          <cell r="I6672"/>
          <cell r="J6672"/>
        </row>
        <row r="6673">
          <cell r="C6673" t="str">
            <v>PALANCA SALIDA DE EMERGENCIA C/TAPA PROTECTORA DE POLICARBONATO</v>
          </cell>
          <cell r="D6673" t="str">
            <v>29901001-0191</v>
          </cell>
          <cell r="E6673" t="str">
            <v>Pieza</v>
          </cell>
          <cell r="F6673" t="str">
            <v>29901</v>
          </cell>
          <cell r="G6673" t="str">
            <v>11510</v>
          </cell>
          <cell r="H6673"/>
          <cell r="I6673"/>
          <cell r="J6673"/>
        </row>
        <row r="6674">
          <cell r="C6674" t="str">
            <v>SIRENA DOS TONOS DE EMERGENCIA</v>
          </cell>
          <cell r="D6674" t="str">
            <v>29901001-0192</v>
          </cell>
          <cell r="E6674" t="str">
            <v>Pieza</v>
          </cell>
          <cell r="F6674" t="str">
            <v>29901</v>
          </cell>
          <cell r="G6674" t="str">
            <v>11510</v>
          </cell>
          <cell r="H6674"/>
          <cell r="I6674"/>
          <cell r="J6674"/>
        </row>
        <row r="6675">
          <cell r="C6675" t="str">
            <v>MICROFONO AMBIENTAL - GASTO</v>
          </cell>
          <cell r="D6675" t="str">
            <v>29901001-0193</v>
          </cell>
          <cell r="E6675" t="str">
            <v>Pieza</v>
          </cell>
          <cell r="F6675" t="str">
            <v>29901</v>
          </cell>
          <cell r="G6675" t="str">
            <v>11510</v>
          </cell>
          <cell r="H6675"/>
          <cell r="I6675"/>
          <cell r="J6675"/>
        </row>
        <row r="6676">
          <cell r="C6676" t="str">
            <v>TECLADO DE 8 ZONAS</v>
          </cell>
          <cell r="D6676" t="str">
            <v>29901001-0194</v>
          </cell>
          <cell r="E6676" t="str">
            <v>Pieza</v>
          </cell>
          <cell r="F6676" t="str">
            <v>29901</v>
          </cell>
          <cell r="G6676" t="str">
            <v>11510</v>
          </cell>
          <cell r="H6676"/>
          <cell r="I6676"/>
          <cell r="J6676"/>
        </row>
        <row r="6677">
          <cell r="C6677" t="str">
            <v>SIRENA INTERIOR/EXTERIOR</v>
          </cell>
          <cell r="D6677" t="str">
            <v>29901001-0195</v>
          </cell>
          <cell r="E6677" t="str">
            <v>Pieza</v>
          </cell>
          <cell r="F6677" t="str">
            <v>29901</v>
          </cell>
          <cell r="G6677" t="str">
            <v>11510</v>
          </cell>
          <cell r="H6677"/>
          <cell r="I6677"/>
          <cell r="J6677"/>
        </row>
        <row r="6678">
          <cell r="C6678" t="str">
            <v>SENSOR DE IMPACTO DE VIDRIOS</v>
          </cell>
          <cell r="D6678" t="str">
            <v>29901001-0196</v>
          </cell>
          <cell r="E6678" t="str">
            <v>Pieza</v>
          </cell>
          <cell r="F6678" t="str">
            <v>29901</v>
          </cell>
          <cell r="G6678" t="str">
            <v>11510</v>
          </cell>
          <cell r="H6678"/>
          <cell r="I6678"/>
          <cell r="J6678"/>
        </row>
        <row r="6679">
          <cell r="C6679" t="str">
            <v>LAMPARA EXTERIOR</v>
          </cell>
          <cell r="D6679" t="str">
            <v>29901001-0197</v>
          </cell>
          <cell r="E6679" t="str">
            <v>Pieza</v>
          </cell>
          <cell r="F6679" t="str">
            <v>29901</v>
          </cell>
          <cell r="G6679" t="str">
            <v>11510</v>
          </cell>
          <cell r="H6679"/>
          <cell r="I6679"/>
          <cell r="J6679"/>
        </row>
        <row r="6680">
          <cell r="C6680" t="str">
            <v>REFLECTOR EXTERIOR</v>
          </cell>
          <cell r="D6680" t="str">
            <v>29901001-0198</v>
          </cell>
          <cell r="E6680" t="str">
            <v>Pieza</v>
          </cell>
          <cell r="F6680" t="str">
            <v>29901</v>
          </cell>
          <cell r="G6680" t="str">
            <v>11510</v>
          </cell>
          <cell r="H6680"/>
          <cell r="I6680"/>
          <cell r="J6680"/>
        </row>
        <row r="6681">
          <cell r="C6681" t="str">
            <v>MEDIDOR DE DIOXIDO DE CARBONO</v>
          </cell>
          <cell r="D6681" t="str">
            <v>29901001-0199</v>
          </cell>
          <cell r="E6681" t="str">
            <v>Pieza</v>
          </cell>
          <cell r="F6681" t="str">
            <v>29901</v>
          </cell>
          <cell r="G6681" t="str">
            <v>11510</v>
          </cell>
          <cell r="H6681"/>
          <cell r="I6681"/>
          <cell r="J6681"/>
        </row>
        <row r="6682">
          <cell r="C6682" t="str">
            <v>FUNDA P/ACRILICOS</v>
          </cell>
          <cell r="D6682" t="str">
            <v>29901001-0200</v>
          </cell>
          <cell r="E6682" t="str">
            <v>Pieza</v>
          </cell>
          <cell r="F6682" t="str">
            <v>29901</v>
          </cell>
          <cell r="G6682" t="str">
            <v>11510</v>
          </cell>
          <cell r="H6682"/>
          <cell r="I6682"/>
          <cell r="J6682"/>
        </row>
        <row r="6683">
          <cell r="C6683" t="str">
            <v>SISTEMA INALAMBRICO CON MICROFONO DE MANO</v>
          </cell>
          <cell r="D6683" t="str">
            <v>29901001-0201</v>
          </cell>
          <cell r="E6683" t="str">
            <v>Pieza</v>
          </cell>
          <cell r="F6683" t="str">
            <v>29901</v>
          </cell>
          <cell r="G6683" t="str">
            <v>11510</v>
          </cell>
          <cell r="H6683"/>
          <cell r="I6683"/>
          <cell r="J6683"/>
        </row>
        <row r="6684">
          <cell r="C6684" t="str">
            <v>SINTONIZADORES P/RADIO HD</v>
          </cell>
          <cell r="D6684" t="str">
            <v>29901001-0202</v>
          </cell>
          <cell r="E6684" t="str">
            <v>Pieza</v>
          </cell>
          <cell r="F6684" t="str">
            <v>29901</v>
          </cell>
          <cell r="G6684" t="str">
            <v>11510</v>
          </cell>
          <cell r="H6684"/>
          <cell r="I6684"/>
          <cell r="J6684"/>
        </row>
        <row r="6685">
          <cell r="C6685" t="str">
            <v>MONITOR DE CALIDAD DE AIRE C02</v>
          </cell>
          <cell r="D6685" t="str">
            <v>29901001-0203</v>
          </cell>
          <cell r="E6685" t="str">
            <v>Pieza</v>
          </cell>
          <cell r="F6685" t="str">
            <v>29901</v>
          </cell>
          <cell r="G6685" t="str">
            <v>11510</v>
          </cell>
          <cell r="H6685"/>
          <cell r="I6685"/>
          <cell r="J6685"/>
        </row>
        <row r="6686">
          <cell r="C6686" t="str">
            <v>CELULAR GALAXY A 11</v>
          </cell>
          <cell r="D6686" t="str">
            <v>29901001-0204</v>
          </cell>
          <cell r="E6686" t="str">
            <v>Pieza</v>
          </cell>
          <cell r="F6686" t="str">
            <v>29901</v>
          </cell>
          <cell r="G6686" t="str">
            <v>11510</v>
          </cell>
          <cell r="H6686"/>
          <cell r="I6686"/>
          <cell r="J6686"/>
        </row>
        <row r="6687">
          <cell r="C6687" t="str">
            <v>CELULAR HUAWEI P30 LITE</v>
          </cell>
          <cell r="D6687" t="str">
            <v>29901001-0205</v>
          </cell>
          <cell r="E6687" t="str">
            <v>Pieza</v>
          </cell>
          <cell r="F6687" t="str">
            <v>29901</v>
          </cell>
          <cell r="G6687" t="str">
            <v>11510</v>
          </cell>
          <cell r="H6687"/>
          <cell r="I6687"/>
          <cell r="J6687"/>
        </row>
        <row r="6688">
          <cell r="C6688" t="str">
            <v>MICROFONO INALAMBRICO DE SOLAPA Y DIADEMA-GASTO</v>
          </cell>
          <cell r="D6688" t="str">
            <v>29901001-0206</v>
          </cell>
          <cell r="E6688" t="str">
            <v>JUEGO</v>
          </cell>
          <cell r="F6688" t="str">
            <v>29901</v>
          </cell>
          <cell r="G6688" t="str">
            <v>11510</v>
          </cell>
          <cell r="H6688"/>
          <cell r="I6688"/>
          <cell r="J6688"/>
        </row>
        <row r="6689">
          <cell r="C6689" t="str">
            <v>RADIO INTERCOMUNICACION</v>
          </cell>
          <cell r="D6689" t="str">
            <v>29901001-0207</v>
          </cell>
          <cell r="E6689" t="str">
            <v>Pieza</v>
          </cell>
          <cell r="F6689" t="str">
            <v>29901</v>
          </cell>
          <cell r="G6689" t="str">
            <v>11510</v>
          </cell>
          <cell r="H6689"/>
          <cell r="I6689"/>
          <cell r="J6689"/>
        </row>
        <row r="6690">
          <cell r="C6690" t="str">
            <v>TOMBOLA DE ACRILICO QUE INCLUYE 50 ESFERAS DE PLASTICO</v>
          </cell>
          <cell r="D6690" t="str">
            <v>29901001-0208</v>
          </cell>
          <cell r="E6690" t="str">
            <v>Pieza</v>
          </cell>
          <cell r="F6690" t="str">
            <v>29901</v>
          </cell>
          <cell r="G6690" t="str">
            <v>11510</v>
          </cell>
          <cell r="H6690"/>
          <cell r="I6690"/>
          <cell r="J6690"/>
        </row>
        <row r="6691">
          <cell r="C6691" t="str">
            <v>MANOMETRO DE PRESION</v>
          </cell>
          <cell r="D6691" t="str">
            <v>29901001-0209</v>
          </cell>
          <cell r="E6691" t="str">
            <v>Pieza</v>
          </cell>
          <cell r="F6691" t="str">
            <v>29901</v>
          </cell>
          <cell r="G6691" t="str">
            <v>11510</v>
          </cell>
          <cell r="H6691"/>
          <cell r="I6691"/>
          <cell r="J6691"/>
        </row>
        <row r="6692">
          <cell r="C6692" t="str">
            <v>UNIDAD DE DISTRIBUCION DE ENERGIA ( PDU )</v>
          </cell>
          <cell r="D6692" t="str">
            <v>29901001-0210</v>
          </cell>
          <cell r="E6692" t="str">
            <v>Pieza</v>
          </cell>
          <cell r="F6692" t="str">
            <v>29901</v>
          </cell>
          <cell r="G6692" t="str">
            <v>11510</v>
          </cell>
          <cell r="H6692"/>
          <cell r="I6692"/>
          <cell r="J6692"/>
        </row>
        <row r="6693">
          <cell r="C6693" t="str">
            <v>GENERADOR DE ENERGIA A GASOLINA - GASTO</v>
          </cell>
          <cell r="D6693" t="str">
            <v>29901001-0211</v>
          </cell>
          <cell r="E6693" t="str">
            <v>Pieza</v>
          </cell>
          <cell r="F6693" t="str">
            <v>29901</v>
          </cell>
          <cell r="G6693" t="str">
            <v>11510</v>
          </cell>
          <cell r="H6693"/>
          <cell r="I6693"/>
          <cell r="J6693"/>
        </row>
        <row r="6694">
          <cell r="C6694" t="str">
            <v>RELOJ CRONOMETRO</v>
          </cell>
          <cell r="D6694" t="str">
            <v>29901001-0212</v>
          </cell>
          <cell r="E6694" t="str">
            <v>Pieza</v>
          </cell>
          <cell r="F6694" t="str">
            <v>29901</v>
          </cell>
          <cell r="G6694" t="str">
            <v>11510</v>
          </cell>
          <cell r="H6694"/>
          <cell r="I6694"/>
          <cell r="J6694"/>
        </row>
        <row r="6695">
          <cell r="C6695" t="str">
            <v>SECADORA DE PELO P/PERRO</v>
          </cell>
          <cell r="D6695" t="str">
            <v>29901001-0213</v>
          </cell>
          <cell r="E6695" t="str">
            <v>Pieza</v>
          </cell>
          <cell r="F6695" t="str">
            <v>29901</v>
          </cell>
          <cell r="G6695" t="str">
            <v>11510</v>
          </cell>
          <cell r="H6695"/>
          <cell r="I6695"/>
          <cell r="J6695"/>
        </row>
        <row r="6696">
          <cell r="C6696" t="str">
            <v>MOCHILA RED P/ LAP TOP</v>
          </cell>
          <cell r="D6696" t="str">
            <v>29901001-0214</v>
          </cell>
          <cell r="E6696" t="str">
            <v>Pieza</v>
          </cell>
          <cell r="F6696" t="str">
            <v>29901</v>
          </cell>
          <cell r="G6696" t="str">
            <v>11510</v>
          </cell>
          <cell r="H6696"/>
          <cell r="I6696"/>
          <cell r="J6696"/>
        </row>
        <row r="6697">
          <cell r="C6697" t="str">
            <v>VALVULA DE EXPANSION DE GAS CONGELANTE ELECTRONICA</v>
          </cell>
          <cell r="D6697" t="str">
            <v>29901001-0215</v>
          </cell>
          <cell r="E6697" t="str">
            <v>Pieza</v>
          </cell>
          <cell r="F6697" t="str">
            <v>29901</v>
          </cell>
          <cell r="G6697" t="str">
            <v>11510</v>
          </cell>
          <cell r="H6697"/>
          <cell r="I6697"/>
          <cell r="J6697"/>
        </row>
        <row r="6698">
          <cell r="C6698" t="str">
            <v>VALVULA TANQUE ALTO</v>
          </cell>
          <cell r="D6698" t="str">
            <v>29901001-0216</v>
          </cell>
          <cell r="E6698" t="str">
            <v>Pieza</v>
          </cell>
          <cell r="F6698" t="str">
            <v>29901</v>
          </cell>
          <cell r="G6698" t="str">
            <v>11510</v>
          </cell>
          <cell r="H6698"/>
          <cell r="I6698"/>
          <cell r="J6698"/>
        </row>
        <row r="6699">
          <cell r="C6699" t="str">
            <v>EMPAQUE DE LONA</v>
          </cell>
          <cell r="D6699" t="str">
            <v>29901001-0217</v>
          </cell>
          <cell r="E6699" t="str">
            <v>Pieza</v>
          </cell>
          <cell r="F6699" t="str">
            <v>29901</v>
          </cell>
          <cell r="G6699" t="str">
            <v>11510</v>
          </cell>
          <cell r="H6699"/>
          <cell r="I6699"/>
          <cell r="J6699"/>
        </row>
        <row r="6700">
          <cell r="C6700" t="str">
            <v>ESTACION MANUAL DE ALARMA</v>
          </cell>
          <cell r="D6700" t="str">
            <v>29901001-0218</v>
          </cell>
          <cell r="E6700" t="str">
            <v>Pieza</v>
          </cell>
          <cell r="F6700" t="str">
            <v>29901</v>
          </cell>
          <cell r="G6700" t="str">
            <v>11510</v>
          </cell>
          <cell r="H6700"/>
          <cell r="I6700"/>
          <cell r="J6700"/>
        </row>
        <row r="6701">
          <cell r="C6701" t="str">
            <v>MICROFONO INALAMBRICO DE SOLAPA Y DIADEMA-GASTO</v>
          </cell>
          <cell r="D6701" t="str">
            <v>29901001-0219</v>
          </cell>
          <cell r="E6701" t="str">
            <v>Pieza</v>
          </cell>
          <cell r="F6701" t="str">
            <v>29901</v>
          </cell>
          <cell r="G6701" t="str">
            <v>11510</v>
          </cell>
          <cell r="H6701"/>
          <cell r="I6701"/>
          <cell r="J6701"/>
        </row>
        <row r="6702">
          <cell r="C6702" t="str">
            <v>MANGUERA TIPO COFLEX PARA LAVABO</v>
          </cell>
          <cell r="D6702" t="str">
            <v>29901001-0220</v>
          </cell>
          <cell r="E6702" t="str">
            <v>Pieza</v>
          </cell>
          <cell r="F6702" t="str">
            <v>29901</v>
          </cell>
          <cell r="G6702" t="str">
            <v>11510</v>
          </cell>
          <cell r="H6702"/>
          <cell r="I6702"/>
          <cell r="J6702"/>
        </row>
        <row r="6703">
          <cell r="C6703" t="str">
            <v>SISTEMA DE RIEGO P/JARDIN</v>
          </cell>
          <cell r="D6703" t="str">
            <v>29901001-0221</v>
          </cell>
          <cell r="E6703" t="str">
            <v>Pieza</v>
          </cell>
          <cell r="F6703" t="str">
            <v>29901</v>
          </cell>
          <cell r="G6703" t="str">
            <v>11510</v>
          </cell>
          <cell r="H6703"/>
          <cell r="I6703"/>
          <cell r="J6703"/>
        </row>
        <row r="6704">
          <cell r="C6704" t="str">
            <v>HILO P/DESBROZADORA</v>
          </cell>
          <cell r="D6704" t="str">
            <v>29901001-0222</v>
          </cell>
          <cell r="E6704" t="str">
            <v>Pieza</v>
          </cell>
          <cell r="F6704" t="str">
            <v>29901</v>
          </cell>
          <cell r="G6704" t="str">
            <v>11510</v>
          </cell>
          <cell r="H6704"/>
          <cell r="I6704"/>
          <cell r="J6704"/>
        </row>
        <row r="6705">
          <cell r="C6705" t="str">
            <v>ANAQUEL DE METAL</v>
          </cell>
          <cell r="D6705" t="str">
            <v>51100001-0001</v>
          </cell>
          <cell r="E6705" t="str">
            <v>Pieza</v>
          </cell>
          <cell r="F6705" t="str">
            <v>51101</v>
          </cell>
          <cell r="G6705" t="str">
            <v>12410</v>
          </cell>
          <cell r="H6705"/>
          <cell r="I6705"/>
          <cell r="J6705"/>
        </row>
        <row r="6706">
          <cell r="C6706" t="str">
            <v>ANAQUEL</v>
          </cell>
          <cell r="D6706" t="str">
            <v>51100001-0004</v>
          </cell>
          <cell r="E6706" t="str">
            <v>Pieza</v>
          </cell>
          <cell r="F6706" t="str">
            <v>51101</v>
          </cell>
          <cell r="G6706" t="str">
            <v>12410</v>
          </cell>
          <cell r="H6706"/>
          <cell r="I6706"/>
          <cell r="J6706"/>
        </row>
        <row r="6707">
          <cell r="C6707" t="str">
            <v>ANAQUEL METALICO 5 ENTREPAÑOS</v>
          </cell>
          <cell r="D6707" t="str">
            <v>51100001-0007</v>
          </cell>
          <cell r="E6707" t="str">
            <v>Pieza</v>
          </cell>
          <cell r="F6707" t="str">
            <v>51101</v>
          </cell>
          <cell r="G6707" t="str">
            <v>12410</v>
          </cell>
          <cell r="H6707"/>
          <cell r="I6707"/>
          <cell r="J6707"/>
        </row>
        <row r="6708">
          <cell r="C6708" t="str">
            <v>ARCHIVERO MOVIL PARA ESCRITORIO</v>
          </cell>
          <cell r="D6708" t="str">
            <v>51100004-0002</v>
          </cell>
          <cell r="E6708" t="str">
            <v>Pieza</v>
          </cell>
          <cell r="F6708" t="str">
            <v>51101</v>
          </cell>
          <cell r="G6708" t="str">
            <v>12410</v>
          </cell>
          <cell r="H6708"/>
          <cell r="I6708"/>
          <cell r="J6708"/>
        </row>
        <row r="6709">
          <cell r="C6709" t="str">
            <v>ARCHIVERO VERTICAL</v>
          </cell>
          <cell r="D6709" t="str">
            <v>51100004-0004</v>
          </cell>
          <cell r="E6709" t="str">
            <v>Pieza</v>
          </cell>
          <cell r="F6709" t="str">
            <v>51101</v>
          </cell>
          <cell r="G6709" t="str">
            <v>12410</v>
          </cell>
          <cell r="H6709"/>
          <cell r="I6709"/>
          <cell r="J6709"/>
        </row>
        <row r="6710">
          <cell r="C6710" t="str">
            <v>ARCHIVERO</v>
          </cell>
          <cell r="D6710" t="str">
            <v>51100004-0005</v>
          </cell>
          <cell r="E6710" t="str">
            <v>Pieza</v>
          </cell>
          <cell r="F6710" t="str">
            <v>51101</v>
          </cell>
          <cell r="G6710" t="str">
            <v>12410</v>
          </cell>
          <cell r="H6710"/>
          <cell r="I6710"/>
          <cell r="J6710"/>
        </row>
        <row r="6711">
          <cell r="C6711" t="str">
            <v>ARCHIVERO DE MADERA</v>
          </cell>
          <cell r="D6711" t="str">
            <v>51100005-0001</v>
          </cell>
          <cell r="E6711" t="str">
            <v>Pieza</v>
          </cell>
          <cell r="F6711" t="str">
            <v>51101</v>
          </cell>
          <cell r="G6711" t="str">
            <v>12410</v>
          </cell>
          <cell r="H6711"/>
          <cell r="I6711"/>
          <cell r="J6711"/>
        </row>
        <row r="6712">
          <cell r="C6712" t="str">
            <v>ARCHIVERO VERTICAL DE MADERA C/3 GAVETAS</v>
          </cell>
          <cell r="D6712" t="str">
            <v>51100005-0002</v>
          </cell>
          <cell r="E6712" t="str">
            <v>Pieza</v>
          </cell>
          <cell r="F6712" t="str">
            <v>51101</v>
          </cell>
          <cell r="G6712" t="str">
            <v>12410</v>
          </cell>
          <cell r="H6712"/>
          <cell r="I6712"/>
          <cell r="J6712"/>
        </row>
        <row r="6713">
          <cell r="C6713" t="str">
            <v>ARCHIVERO DE MADERA 4 GAVETAS</v>
          </cell>
          <cell r="D6713" t="str">
            <v>51100005-0005</v>
          </cell>
          <cell r="E6713" t="str">
            <v>Pieza</v>
          </cell>
          <cell r="F6713" t="str">
            <v>51101</v>
          </cell>
          <cell r="G6713" t="str">
            <v>12410</v>
          </cell>
          <cell r="H6713"/>
          <cell r="I6713"/>
          <cell r="J6713"/>
        </row>
        <row r="6714">
          <cell r="C6714" t="str">
            <v>ARCHIVERO DE MADERA 3 GAVETAS</v>
          </cell>
          <cell r="D6714" t="str">
            <v>51100005-0006</v>
          </cell>
          <cell r="E6714" t="str">
            <v>Pieza</v>
          </cell>
          <cell r="F6714" t="str">
            <v>51101</v>
          </cell>
          <cell r="G6714" t="str">
            <v>12410</v>
          </cell>
          <cell r="H6714"/>
          <cell r="I6714"/>
          <cell r="J6714"/>
        </row>
        <row r="6715">
          <cell r="C6715" t="str">
            <v>ARCHIVERO DE MADERA VERTICAL 2 GAVETAS</v>
          </cell>
          <cell r="D6715" t="str">
            <v>51100005-0014</v>
          </cell>
          <cell r="E6715" t="str">
            <v>Pieza</v>
          </cell>
          <cell r="F6715" t="str">
            <v>51101</v>
          </cell>
          <cell r="G6715" t="str">
            <v>12410</v>
          </cell>
          <cell r="H6715"/>
          <cell r="I6715"/>
          <cell r="J6715"/>
        </row>
        <row r="6716">
          <cell r="C6716" t="str">
            <v>ARCHIVERO DE METAL</v>
          </cell>
          <cell r="D6716" t="str">
            <v>51100006-0001</v>
          </cell>
          <cell r="E6716" t="str">
            <v>Pieza</v>
          </cell>
          <cell r="F6716" t="str">
            <v>51101</v>
          </cell>
          <cell r="G6716" t="str">
            <v>12410</v>
          </cell>
          <cell r="H6716"/>
          <cell r="I6716"/>
          <cell r="J6716"/>
        </row>
        <row r="6717">
          <cell r="C6717" t="str">
            <v>ARCHIVERO ESPECIAL P/CREDENCIALES FIJO</v>
          </cell>
          <cell r="D6717" t="str">
            <v>51100006-0002</v>
          </cell>
          <cell r="E6717" t="str">
            <v>Pieza</v>
          </cell>
          <cell r="F6717" t="str">
            <v>51101</v>
          </cell>
          <cell r="G6717" t="str">
            <v>12410</v>
          </cell>
          <cell r="H6717"/>
          <cell r="I6717"/>
          <cell r="J6717"/>
        </row>
        <row r="6718">
          <cell r="C6718" t="str">
            <v>ARCHIVERO DE METAL DE 4 GAVETAS</v>
          </cell>
          <cell r="D6718" t="str">
            <v>51100006-0005</v>
          </cell>
          <cell r="E6718" t="str">
            <v>Pieza</v>
          </cell>
          <cell r="F6718" t="str">
            <v>51101</v>
          </cell>
          <cell r="G6718" t="str">
            <v>12410</v>
          </cell>
          <cell r="H6718"/>
          <cell r="I6718"/>
          <cell r="J6718"/>
        </row>
        <row r="6719">
          <cell r="C6719" t="str">
            <v>ARCHIVERO METALICO DE 3 GAVETAS</v>
          </cell>
          <cell r="D6719" t="str">
            <v>51100006-0007</v>
          </cell>
          <cell r="E6719" t="str">
            <v>Pieza</v>
          </cell>
          <cell r="F6719" t="str">
            <v>51101</v>
          </cell>
          <cell r="G6719" t="str">
            <v>12410</v>
          </cell>
          <cell r="H6719"/>
          <cell r="I6719"/>
          <cell r="J6719"/>
        </row>
        <row r="6720">
          <cell r="C6720" t="str">
            <v>ARCHIVERO METALICO DE 2 GAVETAS</v>
          </cell>
          <cell r="D6720" t="str">
            <v>51100006-0008</v>
          </cell>
          <cell r="E6720" t="str">
            <v>Pieza</v>
          </cell>
          <cell r="F6720" t="str">
            <v>51101</v>
          </cell>
          <cell r="G6720" t="str">
            <v>12410</v>
          </cell>
          <cell r="H6720"/>
          <cell r="I6720"/>
          <cell r="J6720"/>
        </row>
        <row r="6721">
          <cell r="C6721" t="str">
            <v>BANCA</v>
          </cell>
          <cell r="D6721" t="str">
            <v>51100008-0001</v>
          </cell>
          <cell r="E6721" t="str">
            <v>Pieza</v>
          </cell>
          <cell r="F6721" t="str">
            <v>51101</v>
          </cell>
          <cell r="G6721" t="str">
            <v>12410</v>
          </cell>
          <cell r="H6721"/>
          <cell r="I6721"/>
          <cell r="J6721"/>
        </row>
        <row r="6722">
          <cell r="C6722" t="str">
            <v>BASE POSTE Y CORDON PARA UNA SOLA FILA</v>
          </cell>
          <cell r="D6722" t="str">
            <v>51100018-0001</v>
          </cell>
          <cell r="E6722" t="str">
            <v>Pieza</v>
          </cell>
          <cell r="F6722" t="str">
            <v>51101</v>
          </cell>
          <cell r="G6722" t="str">
            <v>12410</v>
          </cell>
          <cell r="H6722"/>
          <cell r="I6722"/>
          <cell r="J6722"/>
        </row>
        <row r="6723">
          <cell r="C6723" t="str">
            <v>CARRITO PEDALES</v>
          </cell>
          <cell r="D6723" t="str">
            <v>51100023-0001</v>
          </cell>
          <cell r="E6723" t="str">
            <v>Pieza</v>
          </cell>
          <cell r="F6723" t="str">
            <v>51101</v>
          </cell>
          <cell r="G6723" t="str">
            <v>12410</v>
          </cell>
          <cell r="H6723"/>
          <cell r="I6723"/>
          <cell r="J6723"/>
        </row>
        <row r="6724">
          <cell r="C6724" t="str">
            <v>CATRE</v>
          </cell>
          <cell r="D6724" t="str">
            <v>51100036-0001</v>
          </cell>
          <cell r="E6724" t="str">
            <v>Pieza</v>
          </cell>
          <cell r="F6724" t="str">
            <v>51101</v>
          </cell>
          <cell r="G6724" t="str">
            <v>12410</v>
          </cell>
          <cell r="H6724"/>
          <cell r="I6724"/>
          <cell r="J6724"/>
        </row>
        <row r="6725">
          <cell r="C6725" t="str">
            <v>CATRE CON COLCHON</v>
          </cell>
          <cell r="D6725" t="str">
            <v>51100036-0003</v>
          </cell>
          <cell r="E6725" t="str">
            <v>Pieza</v>
          </cell>
          <cell r="F6725" t="str">
            <v>51101</v>
          </cell>
          <cell r="G6725" t="str">
            <v>12410</v>
          </cell>
          <cell r="H6725"/>
          <cell r="I6725"/>
          <cell r="J6725"/>
        </row>
        <row r="6726">
          <cell r="C6726" t="str">
            <v>CREDENZA SECRETARIAL</v>
          </cell>
          <cell r="D6726" t="str">
            <v>51100039-0002</v>
          </cell>
          <cell r="E6726" t="str">
            <v>Pieza</v>
          </cell>
          <cell r="F6726" t="str">
            <v>51101</v>
          </cell>
          <cell r="G6726" t="str">
            <v>12410</v>
          </cell>
          <cell r="H6726"/>
          <cell r="I6726"/>
          <cell r="J6726"/>
        </row>
        <row r="6727">
          <cell r="C6727" t="str">
            <v>CREDENZA DE MADERA</v>
          </cell>
          <cell r="D6727" t="str">
            <v>51100039-0005</v>
          </cell>
          <cell r="E6727" t="str">
            <v>Pieza</v>
          </cell>
          <cell r="F6727" t="str">
            <v>51101</v>
          </cell>
          <cell r="G6727" t="str">
            <v>12410</v>
          </cell>
          <cell r="H6727"/>
          <cell r="I6727"/>
          <cell r="J6727"/>
        </row>
        <row r="6728">
          <cell r="C6728" t="str">
            <v>ESCRITORIO</v>
          </cell>
          <cell r="D6728" t="str">
            <v>51100043-0001</v>
          </cell>
          <cell r="E6728" t="str">
            <v>Pieza</v>
          </cell>
          <cell r="F6728" t="str">
            <v>51101</v>
          </cell>
          <cell r="G6728" t="str">
            <v>12410</v>
          </cell>
          <cell r="H6728"/>
          <cell r="I6728"/>
          <cell r="J6728"/>
        </row>
        <row r="6729">
          <cell r="C6729" t="str">
            <v>ESCRITORIO SECRETARIAL CON PORTA TECLADO</v>
          </cell>
          <cell r="D6729" t="str">
            <v>51100043-0002</v>
          </cell>
          <cell r="E6729" t="str">
            <v>Pieza</v>
          </cell>
          <cell r="F6729" t="str">
            <v>51101</v>
          </cell>
          <cell r="G6729" t="str">
            <v>12410</v>
          </cell>
          <cell r="H6729"/>
          <cell r="I6729"/>
          <cell r="J6729"/>
        </row>
        <row r="6730">
          <cell r="C6730" t="str">
            <v>ESCRITORIO EJECUTIVO</v>
          </cell>
          <cell r="D6730" t="str">
            <v>51100043-0003</v>
          </cell>
          <cell r="E6730" t="str">
            <v>Pieza</v>
          </cell>
          <cell r="F6730" t="str">
            <v>51101</v>
          </cell>
          <cell r="G6730" t="str">
            <v>12410</v>
          </cell>
          <cell r="H6730"/>
          <cell r="I6730"/>
          <cell r="J6730"/>
        </row>
        <row r="6731">
          <cell r="C6731" t="str">
            <v>ESCRITORIO DE MADERA EJECUTIVO</v>
          </cell>
          <cell r="D6731" t="str">
            <v>51100044-0001</v>
          </cell>
          <cell r="E6731" t="str">
            <v>Pieza</v>
          </cell>
          <cell r="F6731" t="str">
            <v>51101</v>
          </cell>
          <cell r="G6731" t="str">
            <v>12410</v>
          </cell>
          <cell r="H6731"/>
          <cell r="I6731"/>
          <cell r="J6731"/>
        </row>
        <row r="6732">
          <cell r="C6732" t="str">
            <v>ESCRITORIO DE MADERA EJECUTIVO C/LATERAL</v>
          </cell>
          <cell r="D6732" t="str">
            <v>51100044-0002</v>
          </cell>
          <cell r="E6732" t="str">
            <v>Pieza</v>
          </cell>
          <cell r="F6732" t="str">
            <v>51101</v>
          </cell>
          <cell r="G6732" t="str">
            <v>12410</v>
          </cell>
          <cell r="H6732"/>
          <cell r="I6732"/>
          <cell r="J6732"/>
        </row>
        <row r="6733">
          <cell r="C6733" t="str">
            <v>ESCRITORIO DE MADERA SECRETARIAL</v>
          </cell>
          <cell r="D6733" t="str">
            <v>51100044-0003</v>
          </cell>
          <cell r="E6733" t="str">
            <v>Pieza</v>
          </cell>
          <cell r="F6733" t="str">
            <v>51101</v>
          </cell>
          <cell r="G6733" t="str">
            <v>12410</v>
          </cell>
          <cell r="H6733"/>
          <cell r="I6733"/>
          <cell r="J6733"/>
        </row>
        <row r="6734">
          <cell r="C6734" t="str">
            <v>ESCRITORIO DE MADERA SEMI-EJECUTIVO</v>
          </cell>
          <cell r="D6734" t="str">
            <v>51100044-0005</v>
          </cell>
          <cell r="E6734" t="str">
            <v>Pieza</v>
          </cell>
          <cell r="F6734" t="str">
            <v>51101</v>
          </cell>
          <cell r="G6734" t="str">
            <v>12410</v>
          </cell>
          <cell r="H6734"/>
          <cell r="I6734"/>
          <cell r="J6734"/>
        </row>
        <row r="6735">
          <cell r="C6735" t="str">
            <v>ESCRITORIO FIJO EN ESCUADRA 2 EN 1</v>
          </cell>
          <cell r="D6735" t="str">
            <v>51100044-0015</v>
          </cell>
          <cell r="E6735" t="str">
            <v>Pieza</v>
          </cell>
          <cell r="F6735" t="str">
            <v>51101</v>
          </cell>
          <cell r="G6735" t="str">
            <v>12410</v>
          </cell>
          <cell r="H6735"/>
          <cell r="I6735"/>
          <cell r="J6735"/>
        </row>
        <row r="6736">
          <cell r="C6736" t="str">
            <v>ESTACION DE TRABAJO EJECUTIVA C/BASE METALICA</v>
          </cell>
          <cell r="D6736" t="str">
            <v>51100044-0016</v>
          </cell>
          <cell r="E6736" t="str">
            <v>Pieza</v>
          </cell>
          <cell r="F6736" t="str">
            <v>51101</v>
          </cell>
          <cell r="G6736" t="str">
            <v>12410</v>
          </cell>
          <cell r="H6736"/>
          <cell r="I6736"/>
          <cell r="J6736"/>
        </row>
        <row r="6737">
          <cell r="C6737" t="str">
            <v>ESCRITORIO METAL SEMI-EJECUTIVO CUBIERTA FORMAICA</v>
          </cell>
          <cell r="D6737" t="str">
            <v>51100045-0004</v>
          </cell>
          <cell r="E6737" t="str">
            <v>Pieza</v>
          </cell>
          <cell r="F6737" t="str">
            <v>51101</v>
          </cell>
          <cell r="G6737" t="str">
            <v>12410</v>
          </cell>
          <cell r="H6737"/>
          <cell r="I6737"/>
          <cell r="J6737"/>
        </row>
        <row r="6738">
          <cell r="C6738" t="str">
            <v>GABINETE PARA ARCHIVO</v>
          </cell>
          <cell r="D6738" t="str">
            <v>51100050-0001</v>
          </cell>
          <cell r="E6738" t="str">
            <v>Pieza</v>
          </cell>
          <cell r="F6738" t="str">
            <v>51101</v>
          </cell>
          <cell r="G6738" t="str">
            <v>12410</v>
          </cell>
          <cell r="H6738"/>
          <cell r="I6738"/>
          <cell r="J6738"/>
        </row>
        <row r="6739">
          <cell r="C6739" t="str">
            <v>GABINETE P/ARCHIVERO C/ENTREPAÑOS TIPO LIBRERO</v>
          </cell>
          <cell r="D6739" t="str">
            <v>51100050-0004</v>
          </cell>
          <cell r="E6739" t="str">
            <v>Pieza</v>
          </cell>
          <cell r="F6739" t="str">
            <v>51101</v>
          </cell>
          <cell r="G6739" t="str">
            <v>12410</v>
          </cell>
          <cell r="H6739"/>
          <cell r="I6739"/>
          <cell r="J6739"/>
        </row>
        <row r="6740">
          <cell r="C6740" t="str">
            <v>GABINETE UNIVERSAL DE MADERA</v>
          </cell>
          <cell r="D6740" t="str">
            <v>51100054-0002</v>
          </cell>
          <cell r="E6740" t="str">
            <v>Pieza</v>
          </cell>
          <cell r="F6740" t="str">
            <v>51101</v>
          </cell>
          <cell r="G6740" t="str">
            <v>12410</v>
          </cell>
          <cell r="H6740"/>
          <cell r="I6740"/>
          <cell r="J6740"/>
        </row>
        <row r="6741">
          <cell r="C6741" t="str">
            <v>GABINETE</v>
          </cell>
          <cell r="D6741" t="str">
            <v>51100054-0004</v>
          </cell>
          <cell r="E6741" t="str">
            <v>Pieza</v>
          </cell>
          <cell r="F6741" t="str">
            <v>51101</v>
          </cell>
          <cell r="G6741" t="str">
            <v>12410</v>
          </cell>
          <cell r="H6741"/>
          <cell r="I6741"/>
          <cell r="J6741"/>
        </row>
        <row r="6742">
          <cell r="C6742" t="str">
            <v>GABINETE PARA RESGUARDO DE DOCUMENTOS</v>
          </cell>
          <cell r="D6742" t="str">
            <v>51100054-0007</v>
          </cell>
          <cell r="E6742" t="str">
            <v>Pieza</v>
          </cell>
          <cell r="F6742" t="str">
            <v>51101</v>
          </cell>
          <cell r="G6742" t="str">
            <v>12410</v>
          </cell>
          <cell r="H6742"/>
          <cell r="I6742"/>
          <cell r="J6742"/>
        </row>
        <row r="6743">
          <cell r="C6743" t="str">
            <v>GABINETE PARA SERVIDOR</v>
          </cell>
          <cell r="D6743" t="str">
            <v>51100054-0009</v>
          </cell>
          <cell r="E6743" t="str">
            <v>Pieza</v>
          </cell>
          <cell r="F6743" t="str">
            <v>51101</v>
          </cell>
          <cell r="G6743" t="str">
            <v>12410</v>
          </cell>
          <cell r="H6743"/>
          <cell r="I6743"/>
          <cell r="J6743"/>
        </row>
        <row r="6744">
          <cell r="C6744" t="str">
            <v>GAVETA ARCHIVADORA</v>
          </cell>
          <cell r="D6744" t="str">
            <v>51100055-0001</v>
          </cell>
          <cell r="E6744" t="str">
            <v>Pieza</v>
          </cell>
          <cell r="F6744" t="str">
            <v>51101</v>
          </cell>
          <cell r="G6744" t="str">
            <v>12410</v>
          </cell>
          <cell r="H6744"/>
          <cell r="I6744"/>
          <cell r="J6744"/>
        </row>
        <row r="6745">
          <cell r="C6745" t="str">
            <v>LIBRERO</v>
          </cell>
          <cell r="D6745" t="str">
            <v>51100058-0001</v>
          </cell>
          <cell r="E6745" t="str">
            <v>Pieza</v>
          </cell>
          <cell r="F6745" t="str">
            <v>51101</v>
          </cell>
          <cell r="G6745" t="str">
            <v>12410</v>
          </cell>
          <cell r="H6745"/>
          <cell r="I6745"/>
          <cell r="J6745"/>
        </row>
        <row r="6746">
          <cell r="C6746" t="str">
            <v>LIBRERO C/PUERTAS</v>
          </cell>
          <cell r="D6746" t="str">
            <v>51100058-0003</v>
          </cell>
          <cell r="E6746" t="str">
            <v>Pieza</v>
          </cell>
          <cell r="F6746" t="str">
            <v>51101</v>
          </cell>
          <cell r="G6746" t="str">
            <v>12410</v>
          </cell>
          <cell r="H6746"/>
          <cell r="I6746"/>
          <cell r="J6746"/>
        </row>
        <row r="6747">
          <cell r="C6747" t="str">
            <v>LIBRERO DE 5 REPISAS</v>
          </cell>
          <cell r="D6747" t="str">
            <v>51100058-0007</v>
          </cell>
          <cell r="E6747" t="str">
            <v>Pieza</v>
          </cell>
          <cell r="F6747" t="str">
            <v>51101</v>
          </cell>
          <cell r="G6747" t="str">
            <v>12410</v>
          </cell>
          <cell r="H6747"/>
          <cell r="I6747"/>
          <cell r="J6747"/>
        </row>
        <row r="6748">
          <cell r="C6748" t="str">
            <v>LIBRERO 4 ENTREPAÑOS</v>
          </cell>
          <cell r="D6748" t="str">
            <v>51100059-0003</v>
          </cell>
          <cell r="E6748" t="str">
            <v>Pieza</v>
          </cell>
          <cell r="F6748" t="str">
            <v>51101</v>
          </cell>
          <cell r="G6748" t="str">
            <v>12410</v>
          </cell>
          <cell r="H6748"/>
          <cell r="I6748"/>
          <cell r="J6748"/>
        </row>
        <row r="6749">
          <cell r="C6749" t="str">
            <v>LIBRERO SOBRE CREDENZA C/TABLERO MELAMINICO</v>
          </cell>
          <cell r="D6749" t="str">
            <v>51100059-0022</v>
          </cell>
          <cell r="E6749" t="str">
            <v>Pieza</v>
          </cell>
          <cell r="F6749" t="str">
            <v>51101</v>
          </cell>
          <cell r="G6749" t="str">
            <v>12410</v>
          </cell>
          <cell r="H6749"/>
          <cell r="I6749"/>
          <cell r="J6749"/>
        </row>
        <row r="6750">
          <cell r="C6750" t="str">
            <v>LOCKER (CASILLERO)</v>
          </cell>
          <cell r="D6750" t="str">
            <v>51100061-0003</v>
          </cell>
          <cell r="E6750" t="str">
            <v>Pieza</v>
          </cell>
          <cell r="F6750" t="str">
            <v>51101</v>
          </cell>
          <cell r="G6750" t="str">
            <v>12410</v>
          </cell>
          <cell r="H6750"/>
          <cell r="I6750"/>
          <cell r="J6750"/>
        </row>
        <row r="6751">
          <cell r="C6751" t="str">
            <v>MESA PARA COMPUTADORA</v>
          </cell>
          <cell r="D6751" t="str">
            <v>51100062-0002</v>
          </cell>
          <cell r="E6751" t="str">
            <v>Pieza</v>
          </cell>
          <cell r="F6751" t="str">
            <v>51101</v>
          </cell>
          <cell r="G6751" t="str">
            <v>12410</v>
          </cell>
          <cell r="H6751"/>
          <cell r="I6751"/>
          <cell r="J6751"/>
        </row>
        <row r="6752">
          <cell r="C6752" t="str">
            <v>MESA PLEGABLE</v>
          </cell>
          <cell r="D6752" t="str">
            <v>51100062-0008</v>
          </cell>
          <cell r="E6752" t="str">
            <v>Pieza</v>
          </cell>
          <cell r="F6752" t="str">
            <v>51101</v>
          </cell>
          <cell r="G6752" t="str">
            <v>12410</v>
          </cell>
          <cell r="H6752"/>
          <cell r="I6752"/>
          <cell r="J6752"/>
        </row>
        <row r="6753">
          <cell r="C6753" t="str">
            <v>MESA C/RUEDAS</v>
          </cell>
          <cell r="D6753" t="str">
            <v>51100062-0010</v>
          </cell>
          <cell r="E6753" t="str">
            <v>Pieza</v>
          </cell>
          <cell r="F6753" t="str">
            <v>51101</v>
          </cell>
          <cell r="G6753" t="str">
            <v>12410</v>
          </cell>
          <cell r="H6753"/>
          <cell r="I6753"/>
          <cell r="J6753"/>
        </row>
        <row r="6754">
          <cell r="C6754" t="str">
            <v>MESA DE TRABAJO</v>
          </cell>
          <cell r="D6754" t="str">
            <v>51100062-0016</v>
          </cell>
          <cell r="E6754" t="str">
            <v>Pieza</v>
          </cell>
          <cell r="F6754" t="str">
            <v>51101</v>
          </cell>
          <cell r="G6754" t="str">
            <v>12410</v>
          </cell>
          <cell r="H6754"/>
          <cell r="I6754"/>
          <cell r="J6754"/>
        </row>
        <row r="6755">
          <cell r="C6755" t="str">
            <v>MESA PLEGABLE P/USOS MULTIPLES</v>
          </cell>
          <cell r="D6755" t="str">
            <v>51100062-0027</v>
          </cell>
          <cell r="E6755" t="str">
            <v>Pieza</v>
          </cell>
          <cell r="F6755" t="str">
            <v>51101</v>
          </cell>
          <cell r="G6755" t="str">
            <v>12410</v>
          </cell>
          <cell r="H6755"/>
          <cell r="I6755"/>
          <cell r="J6755"/>
        </row>
        <row r="6756">
          <cell r="C6756" t="str">
            <v>MESA</v>
          </cell>
          <cell r="D6756" t="str">
            <v>51100062-0032</v>
          </cell>
          <cell r="E6756" t="str">
            <v>Pieza</v>
          </cell>
          <cell r="F6756" t="str">
            <v>51101</v>
          </cell>
          <cell r="G6756" t="str">
            <v>12410</v>
          </cell>
          <cell r="H6756"/>
          <cell r="I6756"/>
          <cell r="J6756"/>
        </row>
        <row r="6757">
          <cell r="C6757" t="str">
            <v>MESA DE COMEDOR PARA EXTERIORES</v>
          </cell>
          <cell r="D6757" t="str">
            <v>51100062-0038</v>
          </cell>
          <cell r="E6757" t="str">
            <v>Pieza</v>
          </cell>
          <cell r="F6757" t="str">
            <v>51101</v>
          </cell>
          <cell r="G6757" t="str">
            <v>12410</v>
          </cell>
          <cell r="H6757"/>
          <cell r="I6757"/>
          <cell r="J6757"/>
        </row>
        <row r="6758">
          <cell r="C6758" t="str">
            <v>MESA P/COMPUTADORA CON REPISAS</v>
          </cell>
          <cell r="D6758" t="str">
            <v>51100062-0041</v>
          </cell>
          <cell r="E6758" t="str">
            <v>Pieza</v>
          </cell>
          <cell r="F6758" t="str">
            <v>51101</v>
          </cell>
          <cell r="G6758" t="str">
            <v>12410</v>
          </cell>
          <cell r="H6758"/>
          <cell r="I6758"/>
          <cell r="J6758"/>
        </row>
        <row r="6759">
          <cell r="C6759" t="str">
            <v>MESA AUXILIAR DE USOS MULTIPLES</v>
          </cell>
          <cell r="D6759" t="str">
            <v>51100063-0002</v>
          </cell>
          <cell r="E6759" t="str">
            <v>Pieza</v>
          </cell>
          <cell r="F6759" t="str">
            <v>51101</v>
          </cell>
          <cell r="G6759" t="str">
            <v>12410</v>
          </cell>
          <cell r="H6759"/>
          <cell r="I6759"/>
          <cell r="J6759"/>
        </row>
        <row r="6760">
          <cell r="C6760" t="str">
            <v>MESA AUXILIAR DE MADERA C/PORTATECLADO</v>
          </cell>
          <cell r="D6760" t="str">
            <v>51100064-0021</v>
          </cell>
          <cell r="E6760" t="str">
            <v>Pieza</v>
          </cell>
          <cell r="F6760" t="str">
            <v>51101</v>
          </cell>
          <cell r="G6760" t="str">
            <v>12410</v>
          </cell>
          <cell r="H6760"/>
          <cell r="I6760"/>
          <cell r="J6760"/>
        </row>
        <row r="6761">
          <cell r="C6761" t="str">
            <v>MESA DE SESIONES EN FORMA DE "U"</v>
          </cell>
          <cell r="D6761" t="str">
            <v>51100064-0023</v>
          </cell>
          <cell r="E6761" t="str">
            <v>Pieza</v>
          </cell>
          <cell r="F6761" t="str">
            <v>51101</v>
          </cell>
          <cell r="G6761" t="str">
            <v>12410</v>
          </cell>
          <cell r="H6761"/>
          <cell r="I6761"/>
          <cell r="J6761"/>
        </row>
        <row r="6762">
          <cell r="C6762" t="str">
            <v>MESA DE CENTRO</v>
          </cell>
          <cell r="D6762" t="str">
            <v>51100070-0001</v>
          </cell>
          <cell r="E6762" t="str">
            <v>Pieza</v>
          </cell>
          <cell r="F6762" t="str">
            <v>51101</v>
          </cell>
          <cell r="G6762" t="str">
            <v>12410</v>
          </cell>
          <cell r="H6762"/>
          <cell r="I6762"/>
          <cell r="J6762"/>
        </row>
        <row r="6763">
          <cell r="C6763" t="str">
            <v>MESA DE JUNTAS</v>
          </cell>
          <cell r="D6763" t="str">
            <v>51100073-0001</v>
          </cell>
          <cell r="E6763" t="str">
            <v>Pieza</v>
          </cell>
          <cell r="F6763" t="str">
            <v>51101</v>
          </cell>
          <cell r="G6763" t="str">
            <v>12410</v>
          </cell>
          <cell r="H6763"/>
          <cell r="I6763"/>
          <cell r="J6763"/>
        </row>
        <row r="6764">
          <cell r="C6764" t="str">
            <v>MESA DE JUNTAS OVALADA</v>
          </cell>
          <cell r="D6764" t="str">
            <v>51100073-0006</v>
          </cell>
          <cell r="E6764" t="str">
            <v>Pieza</v>
          </cell>
          <cell r="F6764" t="str">
            <v>51101</v>
          </cell>
          <cell r="G6764" t="str">
            <v>12410</v>
          </cell>
          <cell r="H6764"/>
          <cell r="I6764"/>
          <cell r="J6764"/>
        </row>
        <row r="6765">
          <cell r="C6765" t="str">
            <v>MESA DE TRABAJO PARA USOS MULTIPLES</v>
          </cell>
          <cell r="D6765" t="str">
            <v>51100076-0001</v>
          </cell>
          <cell r="E6765" t="str">
            <v>Pieza</v>
          </cell>
          <cell r="F6765" t="str">
            <v>51101</v>
          </cell>
          <cell r="G6765" t="str">
            <v>12410</v>
          </cell>
          <cell r="H6765"/>
          <cell r="I6765"/>
          <cell r="J6765"/>
        </row>
        <row r="6766">
          <cell r="C6766" t="str">
            <v>MESA DE MADERA</v>
          </cell>
          <cell r="D6766" t="str">
            <v>51100088-0001</v>
          </cell>
          <cell r="E6766" t="str">
            <v>Pieza</v>
          </cell>
          <cell r="F6766" t="str">
            <v>51101</v>
          </cell>
          <cell r="G6766" t="str">
            <v>12410</v>
          </cell>
          <cell r="H6766"/>
          <cell r="I6766"/>
          <cell r="J6766"/>
        </row>
        <row r="6767">
          <cell r="C6767" t="str">
            <v>MODULO SECRETARIAL</v>
          </cell>
          <cell r="D6767" t="str">
            <v>51100090-0004</v>
          </cell>
          <cell r="E6767" t="str">
            <v>Pieza</v>
          </cell>
          <cell r="F6767" t="str">
            <v>51101</v>
          </cell>
          <cell r="G6767" t="str">
            <v>12410</v>
          </cell>
          <cell r="H6767"/>
          <cell r="I6767"/>
          <cell r="J6767"/>
        </row>
        <row r="6768">
          <cell r="C6768" t="str">
            <v>MODULO SUBDIRECTOR</v>
          </cell>
          <cell r="D6768" t="str">
            <v>51100090-0007</v>
          </cell>
          <cell r="E6768" t="str">
            <v>Pieza</v>
          </cell>
          <cell r="F6768" t="str">
            <v>51101</v>
          </cell>
          <cell r="G6768" t="str">
            <v>12410</v>
          </cell>
          <cell r="H6768"/>
          <cell r="I6768"/>
          <cell r="J6768"/>
        </row>
        <row r="6769">
          <cell r="C6769" t="str">
            <v>MODULO OPERATIVO</v>
          </cell>
          <cell r="D6769" t="str">
            <v>51100090-0008</v>
          </cell>
          <cell r="E6769" t="str">
            <v>Pieza</v>
          </cell>
          <cell r="F6769" t="str">
            <v>51101</v>
          </cell>
          <cell r="G6769" t="str">
            <v>12410</v>
          </cell>
          <cell r="H6769"/>
          <cell r="I6769"/>
          <cell r="J6769"/>
        </row>
        <row r="6770">
          <cell r="C6770" t="str">
            <v>CENTRO DE TRABAJO P/COMPUTO</v>
          </cell>
          <cell r="D6770" t="str">
            <v>51100090-0018</v>
          </cell>
          <cell r="E6770" t="str">
            <v>Pieza</v>
          </cell>
          <cell r="F6770" t="str">
            <v>51101</v>
          </cell>
          <cell r="G6770" t="str">
            <v>12410</v>
          </cell>
          <cell r="H6770"/>
          <cell r="I6770"/>
          <cell r="J6770"/>
        </row>
        <row r="6771">
          <cell r="C6771" t="str">
            <v>MODULO DE RECEPCION</v>
          </cell>
          <cell r="D6771" t="str">
            <v>51100090-0031</v>
          </cell>
          <cell r="E6771" t="str">
            <v>Pieza</v>
          </cell>
          <cell r="F6771" t="str">
            <v>51101</v>
          </cell>
          <cell r="G6771" t="str">
            <v>12410</v>
          </cell>
          <cell r="H6771"/>
          <cell r="I6771"/>
          <cell r="J6771"/>
        </row>
        <row r="6772">
          <cell r="C6772" t="str">
            <v>MODULO C/LATERAL LIBRERO Y CREDENZA</v>
          </cell>
          <cell r="D6772" t="str">
            <v>51100090-0034</v>
          </cell>
          <cell r="E6772" t="str">
            <v>Pieza</v>
          </cell>
          <cell r="F6772" t="str">
            <v>51101</v>
          </cell>
          <cell r="G6772" t="str">
            <v>12410</v>
          </cell>
          <cell r="H6772"/>
          <cell r="I6772"/>
          <cell r="J6772"/>
        </row>
        <row r="6773">
          <cell r="C6773" t="str">
            <v>MOSTRADOR DE ATENCION</v>
          </cell>
          <cell r="D6773" t="str">
            <v>51100092-0001</v>
          </cell>
          <cell r="E6773" t="str">
            <v>Pieza</v>
          </cell>
          <cell r="F6773" t="str">
            <v>51101</v>
          </cell>
          <cell r="G6773" t="str">
            <v>12410</v>
          </cell>
          <cell r="H6773"/>
          <cell r="I6773"/>
          <cell r="J6773"/>
        </row>
        <row r="6774">
          <cell r="C6774" t="str">
            <v>NICHO PARA BANDERA</v>
          </cell>
          <cell r="D6774" t="str">
            <v>51100093-0001</v>
          </cell>
          <cell r="E6774" t="str">
            <v>Pieza</v>
          </cell>
          <cell r="F6774" t="str">
            <v>51101</v>
          </cell>
          <cell r="G6774" t="str">
            <v>12410</v>
          </cell>
          <cell r="H6774"/>
          <cell r="I6774"/>
          <cell r="J6774"/>
        </row>
        <row r="6775">
          <cell r="C6775" t="str">
            <v>PERCHERO</v>
          </cell>
          <cell r="D6775" t="str">
            <v>51100095-0001</v>
          </cell>
          <cell r="E6775" t="str">
            <v>Pieza</v>
          </cell>
          <cell r="F6775" t="str">
            <v>51101</v>
          </cell>
          <cell r="G6775" t="str">
            <v>12410</v>
          </cell>
          <cell r="H6775"/>
          <cell r="I6775"/>
          <cell r="J6775"/>
        </row>
        <row r="6776">
          <cell r="C6776" t="str">
            <v>ROTAFOLIO</v>
          </cell>
          <cell r="D6776" t="str">
            <v>51100103-0004</v>
          </cell>
          <cell r="E6776" t="str">
            <v>Pieza</v>
          </cell>
          <cell r="F6776" t="str">
            <v>51101</v>
          </cell>
          <cell r="G6776" t="str">
            <v>12410</v>
          </cell>
          <cell r="H6776"/>
          <cell r="I6776"/>
          <cell r="J6776"/>
        </row>
        <row r="6777">
          <cell r="C6777" t="str">
            <v>SILLA PLEGADIZA</v>
          </cell>
          <cell r="D6777" t="str">
            <v>51100104-0001</v>
          </cell>
          <cell r="E6777" t="str">
            <v>Pieza</v>
          </cell>
          <cell r="F6777" t="str">
            <v>51101</v>
          </cell>
          <cell r="G6777" t="str">
            <v>12410</v>
          </cell>
          <cell r="H6777"/>
          <cell r="I6777"/>
          <cell r="J6777"/>
        </row>
        <row r="6778">
          <cell r="C6778" t="str">
            <v>SILLA APILABLE</v>
          </cell>
          <cell r="D6778" t="str">
            <v>51100104-0002</v>
          </cell>
          <cell r="E6778" t="str">
            <v>Pieza</v>
          </cell>
          <cell r="F6778" t="str">
            <v>51101</v>
          </cell>
          <cell r="G6778" t="str">
            <v>12410</v>
          </cell>
          <cell r="H6778"/>
          <cell r="I6778"/>
          <cell r="J6778"/>
        </row>
        <row r="6779">
          <cell r="C6779" t="str">
            <v>SILLA SECRETARIAL C/RODAJAS</v>
          </cell>
          <cell r="D6779" t="str">
            <v>51100104-0003</v>
          </cell>
          <cell r="E6779" t="str">
            <v>Pieza</v>
          </cell>
          <cell r="F6779" t="str">
            <v>51101</v>
          </cell>
          <cell r="G6779" t="str">
            <v>12410</v>
          </cell>
          <cell r="H6779"/>
          <cell r="I6779"/>
          <cell r="J6779"/>
        </row>
        <row r="6780">
          <cell r="C6780" t="str">
            <v>SILLA FIJA C/ BRAZOS</v>
          </cell>
          <cell r="D6780" t="str">
            <v>51100104-0004</v>
          </cell>
          <cell r="E6780" t="str">
            <v>Pieza</v>
          </cell>
          <cell r="F6780" t="str">
            <v>51101</v>
          </cell>
          <cell r="G6780" t="str">
            <v>12410</v>
          </cell>
          <cell r="H6780"/>
          <cell r="I6780"/>
          <cell r="J6780"/>
        </row>
        <row r="6781">
          <cell r="C6781" t="str">
            <v>SILLA DE VISITA</v>
          </cell>
          <cell r="D6781" t="str">
            <v>51100104-0005</v>
          </cell>
          <cell r="E6781" t="str">
            <v>Pieza</v>
          </cell>
          <cell r="F6781" t="str">
            <v>51101</v>
          </cell>
          <cell r="G6781" t="str">
            <v>12410</v>
          </cell>
          <cell r="H6781"/>
          <cell r="I6781"/>
          <cell r="J6781"/>
        </row>
        <row r="6782">
          <cell r="C6782" t="str">
            <v>SILLA EJECUTIVA</v>
          </cell>
          <cell r="D6782" t="str">
            <v>51100104-0007</v>
          </cell>
          <cell r="E6782" t="str">
            <v>Pieza</v>
          </cell>
          <cell r="F6782" t="str">
            <v>51101</v>
          </cell>
          <cell r="G6782" t="str">
            <v>12410</v>
          </cell>
          <cell r="H6782"/>
          <cell r="I6782"/>
          <cell r="J6782"/>
        </row>
        <row r="6783">
          <cell r="C6783" t="str">
            <v>SILLA SECRETARIAL</v>
          </cell>
          <cell r="D6783" t="str">
            <v>51100104-0009</v>
          </cell>
          <cell r="E6783" t="str">
            <v>Pieza</v>
          </cell>
          <cell r="F6783" t="str">
            <v>51101</v>
          </cell>
          <cell r="G6783" t="str">
            <v>12410</v>
          </cell>
          <cell r="H6783"/>
          <cell r="I6783"/>
          <cell r="J6783"/>
        </row>
        <row r="6784">
          <cell r="C6784" t="str">
            <v>SILLA ALTA GIRATORIA</v>
          </cell>
          <cell r="D6784" t="str">
            <v>51100104-0010</v>
          </cell>
          <cell r="E6784" t="str">
            <v>Pieza</v>
          </cell>
          <cell r="F6784" t="str">
            <v>51101</v>
          </cell>
          <cell r="G6784" t="str">
            <v>12410</v>
          </cell>
          <cell r="H6784"/>
          <cell r="I6784"/>
          <cell r="J6784"/>
        </row>
        <row r="6785">
          <cell r="C6785" t="str">
            <v>SILLA APILABLE C/DESCANZABRAZOS</v>
          </cell>
          <cell r="D6785" t="str">
            <v>51100104-0011</v>
          </cell>
          <cell r="E6785" t="str">
            <v>Pieza</v>
          </cell>
          <cell r="F6785" t="str">
            <v>51101</v>
          </cell>
          <cell r="G6785" t="str">
            <v>12410</v>
          </cell>
          <cell r="H6785"/>
          <cell r="I6785"/>
          <cell r="J6785"/>
        </row>
        <row r="6786">
          <cell r="C6786" t="str">
            <v>SILLA DE PLASTICO</v>
          </cell>
          <cell r="D6786" t="str">
            <v>51100104-0012</v>
          </cell>
          <cell r="E6786" t="str">
            <v>Pieza</v>
          </cell>
          <cell r="F6786" t="str">
            <v>51101</v>
          </cell>
          <cell r="G6786" t="str">
            <v>12410</v>
          </cell>
          <cell r="H6786"/>
          <cell r="I6786"/>
          <cell r="J6786"/>
        </row>
        <row r="6787">
          <cell r="C6787" t="str">
            <v>SILLA SEMIEJECUTIVA</v>
          </cell>
          <cell r="D6787" t="str">
            <v>51100104-0015</v>
          </cell>
          <cell r="E6787" t="str">
            <v>Pieza</v>
          </cell>
          <cell r="F6787" t="str">
            <v>51101</v>
          </cell>
          <cell r="G6787" t="str">
            <v>12410</v>
          </cell>
          <cell r="H6787"/>
          <cell r="I6787"/>
          <cell r="J6787"/>
        </row>
        <row r="6788">
          <cell r="C6788" t="str">
            <v>SILLA DE PLASTICO PLEGABLE</v>
          </cell>
          <cell r="D6788" t="str">
            <v>51100104-0017</v>
          </cell>
          <cell r="E6788" t="str">
            <v>Pieza</v>
          </cell>
          <cell r="F6788" t="str">
            <v>51101</v>
          </cell>
          <cell r="G6788" t="str">
            <v>12410</v>
          </cell>
          <cell r="H6788"/>
          <cell r="I6788"/>
          <cell r="J6788"/>
        </row>
        <row r="6789">
          <cell r="C6789" t="str">
            <v>SILLA GIRATORIA</v>
          </cell>
          <cell r="D6789" t="str">
            <v>51100104-0020</v>
          </cell>
          <cell r="E6789" t="str">
            <v>Pieza</v>
          </cell>
          <cell r="F6789" t="str">
            <v>51101</v>
          </cell>
          <cell r="G6789" t="str">
            <v>12410</v>
          </cell>
          <cell r="H6789"/>
          <cell r="I6789"/>
          <cell r="J6789"/>
        </row>
        <row r="6790">
          <cell r="C6790" t="str">
            <v>SILLA PLEGABLE</v>
          </cell>
          <cell r="D6790" t="str">
            <v>51100104-0027</v>
          </cell>
          <cell r="E6790" t="str">
            <v>Pieza</v>
          </cell>
          <cell r="F6790" t="str">
            <v>51101</v>
          </cell>
          <cell r="G6790" t="str">
            <v>12410</v>
          </cell>
          <cell r="H6790"/>
          <cell r="I6790"/>
          <cell r="J6790"/>
        </row>
        <row r="6791">
          <cell r="C6791" t="str">
            <v>SILLA SECRETARIAL CON RODAJAS Y BRAZOS</v>
          </cell>
          <cell r="D6791" t="str">
            <v>51100104-0028</v>
          </cell>
          <cell r="E6791" t="str">
            <v>Pieza</v>
          </cell>
          <cell r="F6791" t="str">
            <v>51101</v>
          </cell>
          <cell r="G6791" t="str">
            <v>12410</v>
          </cell>
          <cell r="H6791"/>
          <cell r="I6791"/>
          <cell r="J6791"/>
        </row>
        <row r="6792">
          <cell r="C6792" t="str">
            <v>SILLA SECRETARIAL C/PISTON</v>
          </cell>
          <cell r="D6792" t="str">
            <v>51100104-0029</v>
          </cell>
          <cell r="E6792" t="str">
            <v>Pieza</v>
          </cell>
          <cell r="F6792" t="str">
            <v>51101</v>
          </cell>
          <cell r="G6792" t="str">
            <v>12410</v>
          </cell>
          <cell r="H6792"/>
          <cell r="I6792"/>
          <cell r="J6792"/>
        </row>
        <row r="6793">
          <cell r="C6793" t="str">
            <v>SILLA SECRETARIAL CON BRAZOS</v>
          </cell>
          <cell r="D6793" t="str">
            <v>51100104-0035</v>
          </cell>
          <cell r="E6793" t="str">
            <v>Pieza</v>
          </cell>
          <cell r="F6793" t="str">
            <v>51101</v>
          </cell>
          <cell r="G6793" t="str">
            <v>12410</v>
          </cell>
          <cell r="H6793"/>
          <cell r="I6793"/>
          <cell r="J6793"/>
        </row>
        <row r="6794">
          <cell r="C6794" t="str">
            <v>SILLA DE VISITA CON BASE DE TRINEO</v>
          </cell>
          <cell r="D6794" t="str">
            <v>51100104-0044</v>
          </cell>
          <cell r="E6794" t="str">
            <v>Pieza</v>
          </cell>
          <cell r="F6794" t="str">
            <v>51101</v>
          </cell>
          <cell r="G6794" t="str">
            <v>12410</v>
          </cell>
          <cell r="H6794"/>
          <cell r="I6794"/>
          <cell r="J6794"/>
        </row>
        <row r="6795">
          <cell r="C6795" t="str">
            <v>SILLA FIJA DE MADERA</v>
          </cell>
          <cell r="D6795" t="str">
            <v>51100104-0048</v>
          </cell>
          <cell r="E6795" t="str">
            <v>Pieza</v>
          </cell>
          <cell r="F6795" t="str">
            <v>51101</v>
          </cell>
          <cell r="G6795" t="str">
            <v>12410</v>
          </cell>
          <cell r="H6795"/>
          <cell r="I6795"/>
          <cell r="J6795"/>
        </row>
        <row r="6796">
          <cell r="C6796" t="str">
            <v>SILLA PLEGABLE ACOJINADA</v>
          </cell>
          <cell r="D6796" t="str">
            <v>51100104-0049</v>
          </cell>
          <cell r="E6796" t="str">
            <v>Pieza</v>
          </cell>
          <cell r="F6796" t="str">
            <v>51101</v>
          </cell>
          <cell r="G6796" t="str">
            <v>12410</v>
          </cell>
          <cell r="H6796"/>
          <cell r="I6796"/>
          <cell r="J6796"/>
        </row>
        <row r="6797">
          <cell r="C6797" t="str">
            <v>SILLA OPERATIVA RESPALDO MEDIO</v>
          </cell>
          <cell r="D6797" t="str">
            <v>51100104-0054</v>
          </cell>
          <cell r="E6797" t="str">
            <v>Pieza</v>
          </cell>
          <cell r="F6797" t="str">
            <v>51101</v>
          </cell>
          <cell r="G6797" t="str">
            <v>12410</v>
          </cell>
          <cell r="H6797"/>
          <cell r="I6797"/>
          <cell r="J6797"/>
        </row>
        <row r="6798">
          <cell r="C6798" t="str">
            <v>SILLON DE ESPERA 1 PLAZA (SOFA)</v>
          </cell>
          <cell r="D6798" t="str">
            <v>51100111-0001</v>
          </cell>
          <cell r="E6798" t="str">
            <v>Pieza</v>
          </cell>
          <cell r="F6798" t="str">
            <v>51101</v>
          </cell>
          <cell r="G6798" t="str">
            <v>12410</v>
          </cell>
          <cell r="H6798"/>
          <cell r="I6798"/>
          <cell r="J6798"/>
        </row>
        <row r="6799">
          <cell r="C6799" t="str">
            <v>SILLON DE ESPERA 2 PLAZAS (SOFA)</v>
          </cell>
          <cell r="D6799" t="str">
            <v>51100111-0002</v>
          </cell>
          <cell r="E6799" t="str">
            <v>Pieza</v>
          </cell>
          <cell r="F6799" t="str">
            <v>51101</v>
          </cell>
          <cell r="G6799" t="str">
            <v>12410</v>
          </cell>
          <cell r="H6799"/>
          <cell r="I6799"/>
          <cell r="J6799"/>
        </row>
        <row r="6800">
          <cell r="C6800" t="str">
            <v>SILLON DE ESPERA 3 PLAZAS (SOFA)</v>
          </cell>
          <cell r="D6800" t="str">
            <v>51100111-0003</v>
          </cell>
          <cell r="E6800" t="str">
            <v>Pieza</v>
          </cell>
          <cell r="F6800" t="str">
            <v>51101</v>
          </cell>
          <cell r="G6800" t="str">
            <v>12410</v>
          </cell>
          <cell r="H6800"/>
          <cell r="I6800"/>
          <cell r="J6800"/>
        </row>
        <row r="6801">
          <cell r="C6801" t="str">
            <v>SILLON EJECUTIVO</v>
          </cell>
          <cell r="D6801" t="str">
            <v>51100111-0005</v>
          </cell>
          <cell r="E6801" t="str">
            <v>Pieza</v>
          </cell>
          <cell r="F6801" t="str">
            <v>51101</v>
          </cell>
          <cell r="G6801" t="str">
            <v>12410</v>
          </cell>
          <cell r="H6801"/>
          <cell r="I6801"/>
          <cell r="J6801"/>
        </row>
        <row r="6802">
          <cell r="C6802" t="str">
            <v>SILLON FIJO PARA VISITA</v>
          </cell>
          <cell r="D6802" t="str">
            <v>51100111-0006</v>
          </cell>
          <cell r="E6802" t="str">
            <v>Pieza</v>
          </cell>
          <cell r="F6802" t="str">
            <v>51101</v>
          </cell>
          <cell r="G6802" t="str">
            <v>12410</v>
          </cell>
          <cell r="H6802"/>
          <cell r="I6802"/>
          <cell r="J6802"/>
        </row>
        <row r="6803">
          <cell r="C6803" t="str">
            <v>SILLON SEMIEJECUTIVO</v>
          </cell>
          <cell r="D6803" t="str">
            <v>51100111-0009</v>
          </cell>
          <cell r="E6803" t="str">
            <v>Pieza</v>
          </cell>
          <cell r="F6803" t="str">
            <v>51101</v>
          </cell>
          <cell r="G6803" t="str">
            <v>12410</v>
          </cell>
          <cell r="H6803"/>
          <cell r="I6803"/>
          <cell r="J6803"/>
        </row>
        <row r="6804">
          <cell r="C6804" t="str">
            <v>SILLON</v>
          </cell>
          <cell r="D6804" t="str">
            <v>51100111-0011</v>
          </cell>
          <cell r="E6804" t="str">
            <v>Pieza</v>
          </cell>
          <cell r="F6804" t="str">
            <v>51101</v>
          </cell>
          <cell r="G6804" t="str">
            <v>12410</v>
          </cell>
          <cell r="H6804"/>
          <cell r="I6804"/>
          <cell r="J6804"/>
        </row>
        <row r="6805">
          <cell r="C6805" t="str">
            <v>SILLON EJECUTIVO DE PIEL</v>
          </cell>
          <cell r="D6805" t="str">
            <v>51100111-0019</v>
          </cell>
          <cell r="E6805" t="str">
            <v>Pieza</v>
          </cell>
          <cell r="F6805" t="str">
            <v>51101</v>
          </cell>
          <cell r="G6805" t="str">
            <v>12410</v>
          </cell>
          <cell r="H6805"/>
          <cell r="I6805"/>
          <cell r="J6805"/>
        </row>
        <row r="6806">
          <cell r="C6806" t="str">
            <v>SILLON EJECUTIVO RESPALDO ALTO</v>
          </cell>
          <cell r="D6806" t="str">
            <v>51100111-0028</v>
          </cell>
          <cell r="E6806" t="str">
            <v>Pieza</v>
          </cell>
          <cell r="F6806" t="str">
            <v>51101</v>
          </cell>
          <cell r="G6806" t="str">
            <v>12410</v>
          </cell>
          <cell r="H6806"/>
          <cell r="I6806"/>
          <cell r="J6806"/>
        </row>
        <row r="6807">
          <cell r="C6807" t="str">
            <v>SILLON EJECUTIVO RECLINABLE C/BRAZOS</v>
          </cell>
          <cell r="D6807" t="str">
            <v>51100111-0040</v>
          </cell>
          <cell r="E6807" t="str">
            <v>Pieza</v>
          </cell>
          <cell r="F6807" t="str">
            <v>51101</v>
          </cell>
          <cell r="G6807" t="str">
            <v>12410</v>
          </cell>
          <cell r="H6807"/>
          <cell r="I6807"/>
          <cell r="J6807"/>
        </row>
        <row r="6808">
          <cell r="C6808" t="str">
            <v>SILLON EJECUTIVO C/CABECERA</v>
          </cell>
          <cell r="D6808" t="str">
            <v>51100111-0041</v>
          </cell>
          <cell r="E6808" t="str">
            <v>Pieza</v>
          </cell>
          <cell r="F6808" t="str">
            <v>51101</v>
          </cell>
          <cell r="G6808" t="str">
            <v>12410</v>
          </cell>
          <cell r="H6808"/>
          <cell r="I6808"/>
          <cell r="J6808"/>
        </row>
        <row r="6809">
          <cell r="C6809" t="str">
            <v>SILLON EJECUTIVO RESPALDO MEDIO</v>
          </cell>
          <cell r="D6809" t="str">
            <v>51100111-0052</v>
          </cell>
          <cell r="E6809" t="str">
            <v>Pieza</v>
          </cell>
          <cell r="F6809" t="str">
            <v>51101</v>
          </cell>
          <cell r="G6809" t="str">
            <v>12410</v>
          </cell>
          <cell r="H6809"/>
          <cell r="I6809"/>
          <cell r="J6809"/>
        </row>
        <row r="6810">
          <cell r="C6810" t="str">
            <v>SOFA</v>
          </cell>
          <cell r="D6810" t="str">
            <v>51100113-0001</v>
          </cell>
          <cell r="E6810" t="str">
            <v>Pieza</v>
          </cell>
          <cell r="F6810" t="str">
            <v>51101</v>
          </cell>
          <cell r="G6810" t="str">
            <v>12410</v>
          </cell>
          <cell r="H6810"/>
          <cell r="I6810"/>
          <cell r="J6810"/>
        </row>
        <row r="6811">
          <cell r="C6811" t="str">
            <v>SOFA DE 3 PLAZAS C/NIVELADORES</v>
          </cell>
          <cell r="D6811" t="str">
            <v>51100113-0002</v>
          </cell>
          <cell r="E6811" t="str">
            <v>Pieza</v>
          </cell>
          <cell r="F6811" t="str">
            <v>51101</v>
          </cell>
          <cell r="G6811" t="str">
            <v>12410</v>
          </cell>
          <cell r="H6811"/>
          <cell r="I6811"/>
          <cell r="J6811"/>
        </row>
        <row r="6812">
          <cell r="C6812" t="str">
            <v>CATRE METALICO</v>
          </cell>
          <cell r="D6812" t="str">
            <v>51101001-0001</v>
          </cell>
          <cell r="E6812" t="str">
            <v>Pieza</v>
          </cell>
          <cell r="F6812" t="str">
            <v>51101</v>
          </cell>
          <cell r="G6812" t="str">
            <v>12410</v>
          </cell>
          <cell r="H6812"/>
          <cell r="I6812"/>
          <cell r="J6812"/>
        </row>
        <row r="6813">
          <cell r="C6813" t="str">
            <v>LOCKER C/4 GABINETES Y COMPARTIMIENTOS    </v>
          </cell>
          <cell r="D6813" t="str">
            <v>51101001-0002</v>
          </cell>
          <cell r="E6813" t="str">
            <v>Pieza</v>
          </cell>
          <cell r="F6813" t="str">
            <v>51101</v>
          </cell>
          <cell r="G6813" t="str">
            <v>12410</v>
          </cell>
          <cell r="H6813"/>
          <cell r="I6813"/>
          <cell r="J6813"/>
        </row>
        <row r="6814">
          <cell r="C6814" t="str">
            <v>MODULO TIPO VIGILANCIA</v>
          </cell>
          <cell r="D6814" t="str">
            <v>51101001-0003</v>
          </cell>
          <cell r="E6814" t="str">
            <v>Pieza</v>
          </cell>
          <cell r="F6814" t="str">
            <v>51101</v>
          </cell>
          <cell r="G6814" t="str">
            <v>12410</v>
          </cell>
          <cell r="H6814"/>
          <cell r="I6814"/>
          <cell r="J6814"/>
        </row>
        <row r="6815">
          <cell r="C6815" t="str">
            <v>PASILLO PARA ANAQUEL</v>
          </cell>
          <cell r="D6815" t="str">
            <v>51101001-0004</v>
          </cell>
          <cell r="E6815" t="str">
            <v>Pieza</v>
          </cell>
          <cell r="F6815" t="str">
            <v>51101</v>
          </cell>
          <cell r="G6815" t="str">
            <v>12410</v>
          </cell>
          <cell r="H6815"/>
          <cell r="I6815"/>
          <cell r="J6815"/>
        </row>
        <row r="6816">
          <cell r="C6816" t="str">
            <v>PODIUM DE MADERA</v>
          </cell>
          <cell r="D6816" t="str">
            <v>51101001-0005</v>
          </cell>
          <cell r="E6816" t="str">
            <v>Pieza</v>
          </cell>
          <cell r="F6816" t="str">
            <v>51101</v>
          </cell>
          <cell r="G6816" t="str">
            <v>12410</v>
          </cell>
          <cell r="H6816"/>
          <cell r="I6816"/>
          <cell r="J6816"/>
        </row>
        <row r="6817">
          <cell r="C6817" t="str">
            <v>BANCO DE METAL</v>
          </cell>
          <cell r="D6817" t="str">
            <v>51101001-0006</v>
          </cell>
          <cell r="E6817" t="str">
            <v>Pieza</v>
          </cell>
          <cell r="F6817" t="str">
            <v>51101</v>
          </cell>
          <cell r="G6817" t="str">
            <v>12410</v>
          </cell>
          <cell r="H6817"/>
          <cell r="I6817"/>
          <cell r="J6817"/>
        </row>
        <row r="6818">
          <cell r="C6818" t="str">
            <v>SILLON SECRETARIAL</v>
          </cell>
          <cell r="D6818" t="str">
            <v>51101001-0007</v>
          </cell>
          <cell r="E6818" t="str">
            <v>Pieza</v>
          </cell>
          <cell r="F6818" t="str">
            <v>51101</v>
          </cell>
          <cell r="G6818" t="str">
            <v>12410</v>
          </cell>
          <cell r="H6818"/>
          <cell r="I6818"/>
          <cell r="J6818"/>
        </row>
        <row r="6819">
          <cell r="C6819" t="str">
            <v>MODULO SEMI-EJECUTIVO</v>
          </cell>
          <cell r="D6819" t="str">
            <v>51101001-0008</v>
          </cell>
          <cell r="E6819" t="str">
            <v>Pieza</v>
          </cell>
          <cell r="F6819" t="str">
            <v>51101</v>
          </cell>
          <cell r="G6819" t="str">
            <v>12410</v>
          </cell>
          <cell r="H6819"/>
          <cell r="I6819"/>
          <cell r="J6819"/>
        </row>
        <row r="6820">
          <cell r="C6820" t="str">
            <v>ARCHIVO MOVIL</v>
          </cell>
          <cell r="D6820" t="str">
            <v>51101001-0009</v>
          </cell>
          <cell r="E6820" t="str">
            <v>Pieza</v>
          </cell>
          <cell r="F6820" t="str">
            <v>51101</v>
          </cell>
          <cell r="G6820" t="str">
            <v>12410</v>
          </cell>
          <cell r="H6820"/>
          <cell r="I6820"/>
          <cell r="J6820"/>
        </row>
        <row r="6821">
          <cell r="C6821" t="str">
            <v>MESA DE JUNTAS CIRCULAR</v>
          </cell>
          <cell r="D6821" t="str">
            <v>51101001-0011</v>
          </cell>
          <cell r="E6821" t="str">
            <v>Pieza</v>
          </cell>
          <cell r="F6821" t="str">
            <v>51101</v>
          </cell>
          <cell r="G6821" t="str">
            <v>12410</v>
          </cell>
          <cell r="H6821"/>
          <cell r="I6821"/>
          <cell r="J6821"/>
        </row>
        <row r="6822">
          <cell r="C6822" t="str">
            <v>MESA LATERAL</v>
          </cell>
          <cell r="D6822" t="str">
            <v>51101001-0025</v>
          </cell>
          <cell r="E6822" t="str">
            <v>Pieza</v>
          </cell>
          <cell r="F6822" t="str">
            <v>51101</v>
          </cell>
          <cell r="G6822" t="str">
            <v>12410</v>
          </cell>
          <cell r="H6822"/>
          <cell r="I6822"/>
          <cell r="J6822"/>
        </row>
        <row r="6823">
          <cell r="C6823" t="str">
            <v>MODULO OPERATIVO CON PUERTAS 10 USUARIOS</v>
          </cell>
          <cell r="D6823" t="str">
            <v>51101001-0026</v>
          </cell>
          <cell r="E6823" t="str">
            <v>Pieza</v>
          </cell>
          <cell r="F6823" t="str">
            <v>51101</v>
          </cell>
          <cell r="G6823" t="str">
            <v>12410</v>
          </cell>
          <cell r="H6823"/>
          <cell r="I6823"/>
          <cell r="J6823"/>
        </row>
        <row r="6824">
          <cell r="C6824" t="str">
            <v>MODULO OPERATIVO CON REPISAS 2 USUARIOS</v>
          </cell>
          <cell r="D6824" t="str">
            <v>51101001-0027</v>
          </cell>
          <cell r="E6824" t="str">
            <v>Pieza</v>
          </cell>
          <cell r="F6824" t="str">
            <v>51101</v>
          </cell>
          <cell r="G6824" t="str">
            <v>12410</v>
          </cell>
          <cell r="H6824"/>
          <cell r="I6824"/>
          <cell r="J6824"/>
        </row>
        <row r="6825">
          <cell r="C6825" t="str">
            <v>MODULO OPERATIVO PARA 10 USUARIOS</v>
          </cell>
          <cell r="D6825" t="str">
            <v>51101001-0028</v>
          </cell>
          <cell r="E6825" t="str">
            <v>Pieza</v>
          </cell>
          <cell r="F6825" t="str">
            <v>51101</v>
          </cell>
          <cell r="G6825" t="str">
            <v>12410</v>
          </cell>
          <cell r="H6825"/>
          <cell r="I6825"/>
          <cell r="J6825"/>
        </row>
        <row r="6826">
          <cell r="C6826" t="str">
            <v>MODULO OPERATIVO PARA 11 USUARIOS</v>
          </cell>
          <cell r="D6826" t="str">
            <v>51101001-0029</v>
          </cell>
          <cell r="E6826" t="str">
            <v>Pieza</v>
          </cell>
          <cell r="F6826" t="str">
            <v>51101</v>
          </cell>
          <cell r="G6826" t="str">
            <v>12410</v>
          </cell>
          <cell r="H6826"/>
          <cell r="I6826"/>
          <cell r="J6826"/>
        </row>
        <row r="6827">
          <cell r="C6827" t="str">
            <v>MODULO OPERATIVO PARA 12 USUARIOS</v>
          </cell>
          <cell r="D6827" t="str">
            <v>51101001-0030</v>
          </cell>
          <cell r="E6827" t="str">
            <v>Pieza</v>
          </cell>
          <cell r="F6827" t="str">
            <v>51101</v>
          </cell>
          <cell r="G6827" t="str">
            <v>12410</v>
          </cell>
          <cell r="H6827"/>
          <cell r="I6827"/>
          <cell r="J6827"/>
        </row>
        <row r="6828">
          <cell r="C6828" t="str">
            <v>MODULO OPERATIVO PARA 2 USUARIOS</v>
          </cell>
          <cell r="D6828" t="str">
            <v>51101001-0031</v>
          </cell>
          <cell r="E6828" t="str">
            <v>Pieza</v>
          </cell>
          <cell r="F6828" t="str">
            <v>51101</v>
          </cell>
          <cell r="G6828" t="str">
            <v>12410</v>
          </cell>
          <cell r="H6828"/>
          <cell r="I6828"/>
          <cell r="J6828"/>
        </row>
        <row r="6829">
          <cell r="C6829" t="str">
            <v>MODULO OPERATIVO PARA 3 USUARIOS</v>
          </cell>
          <cell r="D6829" t="str">
            <v>51101001-0032</v>
          </cell>
          <cell r="E6829" t="str">
            <v>Pieza</v>
          </cell>
          <cell r="F6829" t="str">
            <v>51101</v>
          </cell>
          <cell r="G6829" t="str">
            <v>12410</v>
          </cell>
          <cell r="H6829"/>
          <cell r="I6829"/>
          <cell r="J6829"/>
        </row>
        <row r="6830">
          <cell r="C6830" t="str">
            <v>MODULO OPERATIVO PARA 4 USUARIOS</v>
          </cell>
          <cell r="D6830" t="str">
            <v>51101001-0033</v>
          </cell>
          <cell r="E6830" t="str">
            <v>Pieza</v>
          </cell>
          <cell r="F6830" t="str">
            <v>51101</v>
          </cell>
          <cell r="G6830" t="str">
            <v>12410</v>
          </cell>
          <cell r="H6830"/>
          <cell r="I6830"/>
          <cell r="J6830"/>
        </row>
        <row r="6831">
          <cell r="C6831" t="str">
            <v>MODULO OPERATIVO PARA 6 USUARIOS</v>
          </cell>
          <cell r="D6831" t="str">
            <v>51101001-0034</v>
          </cell>
          <cell r="E6831" t="str">
            <v>Pieza</v>
          </cell>
          <cell r="F6831" t="str">
            <v>51101</v>
          </cell>
          <cell r="G6831" t="str">
            <v>12410</v>
          </cell>
          <cell r="H6831"/>
          <cell r="I6831"/>
          <cell r="J6831"/>
        </row>
        <row r="6832">
          <cell r="C6832" t="str">
            <v>MODULO OPERATIVO PARA 7 USUARIOS</v>
          </cell>
          <cell r="D6832" t="str">
            <v>51101001-0035</v>
          </cell>
          <cell r="E6832" t="str">
            <v>Pieza</v>
          </cell>
          <cell r="F6832" t="str">
            <v>51101</v>
          </cell>
          <cell r="G6832" t="str">
            <v>12410</v>
          </cell>
          <cell r="H6832"/>
          <cell r="I6832"/>
          <cell r="J6832"/>
        </row>
        <row r="6833">
          <cell r="C6833" t="str">
            <v>MODULO OPERATIVO PARA 8 USUARIOS</v>
          </cell>
          <cell r="D6833" t="str">
            <v>51101001-0036</v>
          </cell>
          <cell r="E6833" t="str">
            <v>Pieza</v>
          </cell>
          <cell r="F6833" t="str">
            <v>51101</v>
          </cell>
          <cell r="G6833" t="str">
            <v>12410</v>
          </cell>
          <cell r="H6833"/>
          <cell r="I6833"/>
          <cell r="J6833"/>
        </row>
        <row r="6834">
          <cell r="C6834" t="str">
            <v>SILLA OPERATIVA RESPALDO ALTO</v>
          </cell>
          <cell r="D6834" t="str">
            <v>51101001-0037</v>
          </cell>
          <cell r="E6834" t="str">
            <v>Pieza</v>
          </cell>
          <cell r="F6834" t="str">
            <v>51101</v>
          </cell>
          <cell r="G6834" t="str">
            <v>12410</v>
          </cell>
          <cell r="H6834"/>
          <cell r="I6834"/>
          <cell r="J6834"/>
        </row>
        <row r="6835">
          <cell r="C6835" t="str">
            <v>MODULO EJECUTIVO</v>
          </cell>
          <cell r="D6835" t="str">
            <v>51101001-0038</v>
          </cell>
          <cell r="E6835" t="str">
            <v>Pieza</v>
          </cell>
          <cell r="F6835" t="str">
            <v>51101</v>
          </cell>
          <cell r="G6835" t="str">
            <v>12410</v>
          </cell>
          <cell r="H6835"/>
          <cell r="I6835"/>
          <cell r="J6835"/>
        </row>
        <row r="6836">
          <cell r="C6836" t="str">
            <v>MODULO DE ESTANTERIA MOVIL 3 SECCIONES</v>
          </cell>
          <cell r="D6836" t="str">
            <v>51101001-0039</v>
          </cell>
          <cell r="E6836" t="str">
            <v>Pieza</v>
          </cell>
          <cell r="F6836" t="str">
            <v>51101</v>
          </cell>
          <cell r="G6836" t="str">
            <v>12410</v>
          </cell>
          <cell r="H6836"/>
          <cell r="I6836"/>
          <cell r="J6836"/>
        </row>
        <row r="6837">
          <cell r="C6837" t="str">
            <v>MODULO DE ESTANTERIA MOVIL 5 SECCIONES</v>
          </cell>
          <cell r="D6837" t="str">
            <v>51101001-0040</v>
          </cell>
          <cell r="E6837" t="str">
            <v>Pieza</v>
          </cell>
          <cell r="F6837" t="str">
            <v>51101</v>
          </cell>
          <cell r="G6837" t="str">
            <v>12410</v>
          </cell>
          <cell r="H6837"/>
          <cell r="I6837"/>
          <cell r="J6837"/>
        </row>
        <row r="6838">
          <cell r="C6838" t="str">
            <v>MODULO DE ESTANTERIA MOVIL 4 SECCIONES</v>
          </cell>
          <cell r="D6838" t="str">
            <v>51101001-0041</v>
          </cell>
          <cell r="E6838" t="str">
            <v>Pieza</v>
          </cell>
          <cell r="F6838" t="str">
            <v>51101</v>
          </cell>
          <cell r="G6838" t="str">
            <v>12410</v>
          </cell>
          <cell r="H6838"/>
          <cell r="I6838"/>
          <cell r="J6838"/>
        </row>
        <row r="6839">
          <cell r="C6839" t="str">
            <v>MODULO DE ESTANTERIA MOVIL MIXTO</v>
          </cell>
          <cell r="D6839" t="str">
            <v>51101001-0042</v>
          </cell>
          <cell r="E6839" t="str">
            <v>Pieza</v>
          </cell>
          <cell r="F6839" t="str">
            <v>51101</v>
          </cell>
          <cell r="G6839" t="str">
            <v>12410</v>
          </cell>
          <cell r="H6839"/>
          <cell r="I6839"/>
          <cell r="J6839"/>
        </row>
        <row r="6840">
          <cell r="C6840" t="str">
            <v>MODULO TIPO JEFE DE DEPARTAMENTO</v>
          </cell>
          <cell r="D6840" t="str">
            <v>51101001-0043</v>
          </cell>
          <cell r="E6840" t="str">
            <v>Pieza</v>
          </cell>
          <cell r="F6840" t="str">
            <v>51101</v>
          </cell>
          <cell r="G6840" t="str">
            <v>12410</v>
          </cell>
          <cell r="H6840"/>
          <cell r="I6840"/>
          <cell r="J6840"/>
        </row>
        <row r="6841">
          <cell r="C6841" t="str">
            <v>ARCHIVERO TIPO FLIPPER</v>
          </cell>
          <cell r="D6841" t="str">
            <v>51101001-0044</v>
          </cell>
          <cell r="E6841" t="str">
            <v>Pieza</v>
          </cell>
          <cell r="F6841" t="str">
            <v>51101</v>
          </cell>
          <cell r="G6841" t="str">
            <v>12410</v>
          </cell>
          <cell r="H6841"/>
          <cell r="I6841"/>
          <cell r="J6841"/>
        </row>
        <row r="6842">
          <cell r="C6842" t="str">
            <v>ORGANIZADOR</v>
          </cell>
          <cell r="D6842" t="str">
            <v>51101001-0045</v>
          </cell>
          <cell r="E6842" t="str">
            <v>Pieza</v>
          </cell>
          <cell r="F6842" t="str">
            <v>51101</v>
          </cell>
          <cell r="G6842" t="str">
            <v>12410</v>
          </cell>
          <cell r="H6842"/>
          <cell r="I6842"/>
          <cell r="J6842"/>
        </row>
        <row r="6843">
          <cell r="C6843" t="str">
            <v>ESQUINERO PARA MESA DE TRABAJO</v>
          </cell>
          <cell r="D6843" t="str">
            <v>51101001-0046</v>
          </cell>
          <cell r="E6843" t="str">
            <v>Pieza</v>
          </cell>
          <cell r="F6843" t="str">
            <v>51101</v>
          </cell>
          <cell r="G6843" t="str">
            <v>12410</v>
          </cell>
          <cell r="H6843"/>
          <cell r="I6843"/>
          <cell r="J6843"/>
        </row>
        <row r="6844">
          <cell r="C6844" t="str">
            <v>MODULO CON PUERTAS ABATIBLES Y ENTREPAÑO</v>
          </cell>
          <cell r="D6844" t="str">
            <v>51101001-0047</v>
          </cell>
          <cell r="E6844" t="str">
            <v>Pieza</v>
          </cell>
          <cell r="F6844" t="str">
            <v>51101</v>
          </cell>
          <cell r="G6844" t="str">
            <v>12410</v>
          </cell>
          <cell r="H6844"/>
          <cell r="I6844"/>
          <cell r="J6844"/>
        </row>
        <row r="6845">
          <cell r="C6845" t="str">
            <v>MODULO TIPO DIRECTOR</v>
          </cell>
          <cell r="D6845" t="str">
            <v>51101001-0048</v>
          </cell>
          <cell r="E6845" t="str">
            <v>Pieza</v>
          </cell>
          <cell r="F6845" t="str">
            <v>51101</v>
          </cell>
          <cell r="G6845" t="str">
            <v>12410</v>
          </cell>
          <cell r="H6845"/>
          <cell r="I6845"/>
          <cell r="J6845"/>
        </row>
        <row r="6846">
          <cell r="C6846" t="str">
            <v>CARRITO TRANSPORTADOR TIPO ANAQUEL</v>
          </cell>
          <cell r="D6846" t="str">
            <v>51101001-0049</v>
          </cell>
          <cell r="E6846" t="str">
            <v>Pieza</v>
          </cell>
          <cell r="F6846" t="str">
            <v>51101</v>
          </cell>
          <cell r="G6846" t="str">
            <v>12410</v>
          </cell>
          <cell r="H6846"/>
          <cell r="I6846"/>
          <cell r="J6846"/>
        </row>
        <row r="6847">
          <cell r="C6847" t="str">
            <v>MESA MODULAR</v>
          </cell>
          <cell r="D6847" t="str">
            <v>51101001-0050</v>
          </cell>
          <cell r="E6847" t="str">
            <v>Pieza</v>
          </cell>
          <cell r="F6847" t="str">
            <v>51101</v>
          </cell>
          <cell r="G6847" t="str">
            <v>12410</v>
          </cell>
          <cell r="H6847"/>
          <cell r="I6847"/>
          <cell r="J6847"/>
        </row>
        <row r="6848">
          <cell r="C6848" t="str">
            <v>MESA SEMIOVAL</v>
          </cell>
          <cell r="D6848" t="str">
            <v>51101001-0051</v>
          </cell>
          <cell r="E6848" t="str">
            <v>Pieza</v>
          </cell>
          <cell r="F6848" t="str">
            <v>51101</v>
          </cell>
          <cell r="G6848" t="str">
            <v>12410</v>
          </cell>
          <cell r="H6848"/>
          <cell r="I6848"/>
          <cell r="J6848"/>
        </row>
        <row r="6849">
          <cell r="C6849" t="str">
            <v>MESA OVAL</v>
          </cell>
          <cell r="D6849" t="str">
            <v>51101001-0052</v>
          </cell>
          <cell r="E6849" t="str">
            <v>Pieza</v>
          </cell>
          <cell r="F6849" t="str">
            <v>51101</v>
          </cell>
          <cell r="G6849" t="str">
            <v>12410</v>
          </cell>
          <cell r="H6849"/>
          <cell r="I6849"/>
          <cell r="J6849"/>
        </row>
        <row r="6850">
          <cell r="C6850" t="str">
            <v>ANTECOMEDOR CON 6 SILLAS</v>
          </cell>
          <cell r="D6850" t="str">
            <v>51101001-0053</v>
          </cell>
          <cell r="E6850" t="str">
            <v>JUEGO</v>
          </cell>
          <cell r="F6850" t="str">
            <v>51101</v>
          </cell>
          <cell r="G6850" t="str">
            <v>12410</v>
          </cell>
          <cell r="H6850"/>
          <cell r="I6850"/>
          <cell r="J6850"/>
        </row>
        <row r="6851">
          <cell r="C6851" t="str">
            <v>SALA DE 3 PIEZAS</v>
          </cell>
          <cell r="D6851" t="str">
            <v>51101001-0054</v>
          </cell>
          <cell r="E6851" t="str">
            <v>PAQUETE</v>
          </cell>
          <cell r="F6851" t="str">
            <v>51101</v>
          </cell>
          <cell r="G6851" t="str">
            <v>12410</v>
          </cell>
          <cell r="H6851"/>
          <cell r="I6851"/>
          <cell r="J6851"/>
        </row>
        <row r="6852">
          <cell r="C6852" t="str">
            <v>MUEBLE BUZON PARA SUGERENCIAS</v>
          </cell>
          <cell r="D6852" t="str">
            <v>51101001-0055</v>
          </cell>
          <cell r="E6852" t="str">
            <v>Pieza</v>
          </cell>
          <cell r="F6852" t="str">
            <v>51101</v>
          </cell>
          <cell r="G6852" t="str">
            <v>12410</v>
          </cell>
          <cell r="H6852"/>
          <cell r="I6852"/>
          <cell r="J6852"/>
        </row>
        <row r="6853">
          <cell r="C6853" t="str">
            <v>COMODA LIBRERO</v>
          </cell>
          <cell r="D6853" t="str">
            <v>51101001-0056</v>
          </cell>
          <cell r="E6853" t="str">
            <v>Pieza</v>
          </cell>
          <cell r="F6853" t="str">
            <v>51101</v>
          </cell>
          <cell r="G6853" t="str">
            <v>12410</v>
          </cell>
          <cell r="H6853"/>
          <cell r="I6853"/>
          <cell r="J6853"/>
        </row>
        <row r="6854">
          <cell r="C6854" t="str">
            <v>MUEBLE PARA COBRO</v>
          </cell>
          <cell r="D6854" t="str">
            <v>51101001-0057</v>
          </cell>
          <cell r="E6854" t="str">
            <v>Pieza</v>
          </cell>
          <cell r="F6854" t="str">
            <v>51101</v>
          </cell>
          <cell r="G6854" t="str">
            <v>12410</v>
          </cell>
          <cell r="H6854"/>
          <cell r="I6854"/>
          <cell r="J6854"/>
        </row>
        <row r="6855">
          <cell r="C6855" t="str">
            <v>BUTACA TIPO AUDITORIO</v>
          </cell>
          <cell r="D6855" t="str">
            <v>51101001-0058</v>
          </cell>
          <cell r="E6855" t="str">
            <v>Pieza</v>
          </cell>
          <cell r="F6855" t="str">
            <v>51101</v>
          </cell>
          <cell r="G6855" t="str">
            <v>12410</v>
          </cell>
          <cell r="H6855"/>
          <cell r="I6855"/>
          <cell r="J6855"/>
        </row>
        <row r="6856">
          <cell r="C6856" t="str">
            <v>ARCHIVERO LATERAL</v>
          </cell>
          <cell r="D6856" t="str">
            <v>51101001-0059</v>
          </cell>
          <cell r="E6856" t="str">
            <v>Pieza</v>
          </cell>
          <cell r="F6856" t="str">
            <v>51101</v>
          </cell>
          <cell r="G6856" t="str">
            <v>12410</v>
          </cell>
          <cell r="H6856"/>
          <cell r="I6856"/>
          <cell r="J6856"/>
        </row>
        <row r="6857">
          <cell r="C6857" t="str">
            <v>ESCRITORIO CURVO</v>
          </cell>
          <cell r="D6857" t="str">
            <v>51101001-0060</v>
          </cell>
          <cell r="E6857" t="str">
            <v>Pieza</v>
          </cell>
          <cell r="F6857" t="str">
            <v>51101</v>
          </cell>
          <cell r="G6857" t="str">
            <v>12410</v>
          </cell>
          <cell r="H6857"/>
          <cell r="I6857"/>
          <cell r="J6857"/>
        </row>
        <row r="6858">
          <cell r="C6858" t="str">
            <v>ESCRITORIO RADIAL</v>
          </cell>
          <cell r="D6858" t="str">
            <v>51101001-0061</v>
          </cell>
          <cell r="E6858" t="str">
            <v>Pieza</v>
          </cell>
          <cell r="F6858" t="str">
            <v>51101</v>
          </cell>
          <cell r="G6858" t="str">
            <v>12410</v>
          </cell>
          <cell r="H6858"/>
          <cell r="I6858"/>
          <cell r="J6858"/>
        </row>
        <row r="6859">
          <cell r="C6859" t="str">
            <v>MESA PUENTE</v>
          </cell>
          <cell r="D6859" t="str">
            <v>51101001-0062</v>
          </cell>
          <cell r="E6859" t="str">
            <v>Pieza</v>
          </cell>
          <cell r="F6859" t="str">
            <v>51101</v>
          </cell>
          <cell r="G6859" t="str">
            <v>12410</v>
          </cell>
          <cell r="H6859"/>
          <cell r="I6859"/>
          <cell r="J6859"/>
        </row>
        <row r="6860">
          <cell r="C6860" t="str">
            <v>MUEBLE GUARDA INTERIOR</v>
          </cell>
          <cell r="D6860" t="str">
            <v>51101001-0063</v>
          </cell>
          <cell r="E6860" t="str">
            <v>Pieza</v>
          </cell>
          <cell r="F6860" t="str">
            <v>51101</v>
          </cell>
          <cell r="G6860" t="str">
            <v>12410</v>
          </cell>
          <cell r="H6860"/>
          <cell r="I6860"/>
          <cell r="J6860"/>
        </row>
        <row r="6861">
          <cell r="C6861" t="str">
            <v>MUEBLE LATERAL</v>
          </cell>
          <cell r="D6861" t="str">
            <v>51101001-0064</v>
          </cell>
          <cell r="E6861" t="str">
            <v>Pieza</v>
          </cell>
          <cell r="F6861" t="str">
            <v>51101</v>
          </cell>
          <cell r="G6861" t="str">
            <v>12410</v>
          </cell>
          <cell r="H6861"/>
          <cell r="I6861"/>
          <cell r="J6861"/>
        </row>
        <row r="6862">
          <cell r="C6862" t="str">
            <v>PEDESTAL CON CAJONERAS</v>
          </cell>
          <cell r="D6862" t="str">
            <v>51101001-0065</v>
          </cell>
          <cell r="E6862" t="str">
            <v>Pieza</v>
          </cell>
          <cell r="F6862" t="str">
            <v>51101</v>
          </cell>
          <cell r="G6862" t="str">
            <v>12410</v>
          </cell>
          <cell r="H6862"/>
          <cell r="I6862"/>
          <cell r="J6862"/>
        </row>
        <row r="6863">
          <cell r="C6863" t="str">
            <v>MAMPARA PARA DIVIDIR ESPACIO</v>
          </cell>
          <cell r="D6863" t="str">
            <v>51101001-0066</v>
          </cell>
          <cell r="E6863" t="str">
            <v>Pieza</v>
          </cell>
          <cell r="F6863" t="str">
            <v>51101</v>
          </cell>
          <cell r="G6863" t="str">
            <v>12410</v>
          </cell>
          <cell r="H6863"/>
          <cell r="I6863"/>
          <cell r="J6863"/>
        </row>
        <row r="6864">
          <cell r="C6864" t="str">
            <v>MODULO OPERATIVO PARA 5 USUARIOS</v>
          </cell>
          <cell r="D6864" t="str">
            <v>51101001-0067</v>
          </cell>
          <cell r="E6864" t="str">
            <v>Pieza</v>
          </cell>
          <cell r="F6864" t="str">
            <v>51101</v>
          </cell>
          <cell r="G6864" t="str">
            <v>12410</v>
          </cell>
          <cell r="H6864"/>
          <cell r="I6864"/>
          <cell r="J6864"/>
        </row>
        <row r="6865">
          <cell r="C6865" t="str">
            <v>MODULO EN HERRADURA PARA 2 USUARIOS</v>
          </cell>
          <cell r="D6865" t="str">
            <v>51101001-0068</v>
          </cell>
          <cell r="E6865" t="str">
            <v>Pieza</v>
          </cell>
          <cell r="F6865" t="str">
            <v>51101</v>
          </cell>
          <cell r="G6865" t="str">
            <v>12410</v>
          </cell>
          <cell r="H6865"/>
          <cell r="I6865"/>
          <cell r="J6865"/>
        </row>
        <row r="6866">
          <cell r="C6866" t="str">
            <v>MODULO OPERATIVO CON GABINETE 4 USUARIOS</v>
          </cell>
          <cell r="D6866" t="str">
            <v>51101001-0069</v>
          </cell>
          <cell r="E6866" t="str">
            <v>Pieza</v>
          </cell>
          <cell r="F6866" t="str">
            <v>51101</v>
          </cell>
          <cell r="G6866" t="str">
            <v>12410</v>
          </cell>
          <cell r="H6866"/>
          <cell r="I6866"/>
          <cell r="J6866"/>
        </row>
        <row r="6867">
          <cell r="C6867" t="str">
            <v>MODULO OPERATIVO CON GABINETE 6 USUARIOS</v>
          </cell>
          <cell r="D6867" t="str">
            <v>51101001-0070</v>
          </cell>
          <cell r="E6867" t="str">
            <v>Pieza</v>
          </cell>
          <cell r="F6867" t="str">
            <v>51101</v>
          </cell>
          <cell r="G6867" t="str">
            <v>12410</v>
          </cell>
          <cell r="H6867"/>
          <cell r="I6867"/>
          <cell r="J6867"/>
        </row>
        <row r="6868">
          <cell r="C6868" t="str">
            <v>MODULO OPERATIVO CON GABINETE 2 USUARIOS</v>
          </cell>
          <cell r="D6868" t="str">
            <v>51101001-0071</v>
          </cell>
          <cell r="E6868" t="str">
            <v>Pieza</v>
          </cell>
          <cell r="F6868" t="str">
            <v>51101</v>
          </cell>
          <cell r="G6868" t="str">
            <v>12410</v>
          </cell>
          <cell r="H6868"/>
          <cell r="I6868"/>
          <cell r="J6868"/>
        </row>
        <row r="6869">
          <cell r="C6869" t="str">
            <v>ESTACION DE TRABAJO 7 USUARIOS</v>
          </cell>
          <cell r="D6869" t="str">
            <v>51101001-0072</v>
          </cell>
          <cell r="E6869" t="str">
            <v>Pieza</v>
          </cell>
          <cell r="F6869" t="str">
            <v>51101</v>
          </cell>
          <cell r="G6869" t="str">
            <v>12410</v>
          </cell>
          <cell r="H6869"/>
          <cell r="I6869"/>
          <cell r="J6869"/>
        </row>
        <row r="6870">
          <cell r="C6870" t="str">
            <v>ESTACION DE TRABAJO 8 USUARIOS</v>
          </cell>
          <cell r="D6870" t="str">
            <v>51101001-0073</v>
          </cell>
          <cell r="E6870" t="str">
            <v>Pieza</v>
          </cell>
          <cell r="F6870" t="str">
            <v>51101</v>
          </cell>
          <cell r="G6870" t="str">
            <v>12410</v>
          </cell>
          <cell r="H6870"/>
          <cell r="I6870"/>
          <cell r="J6870"/>
        </row>
        <row r="6871">
          <cell r="C6871" t="str">
            <v>ESTACION DE TRABAJO 20 USUARIOS</v>
          </cell>
          <cell r="D6871" t="str">
            <v>51101001-0074</v>
          </cell>
          <cell r="E6871" t="str">
            <v>Pieza</v>
          </cell>
          <cell r="F6871" t="str">
            <v>51101</v>
          </cell>
          <cell r="G6871" t="str">
            <v>12410</v>
          </cell>
          <cell r="H6871"/>
          <cell r="I6871"/>
          <cell r="J6871"/>
        </row>
        <row r="6872">
          <cell r="C6872" t="str">
            <v>ESTACION DE TRABAJO 22 USUARIOS</v>
          </cell>
          <cell r="D6872" t="str">
            <v>51101001-0075</v>
          </cell>
          <cell r="E6872" t="str">
            <v>Pieza</v>
          </cell>
          <cell r="F6872" t="str">
            <v>51101</v>
          </cell>
          <cell r="G6872" t="str">
            <v>12410</v>
          </cell>
          <cell r="H6872"/>
          <cell r="I6872"/>
          <cell r="J6872"/>
        </row>
        <row r="6873">
          <cell r="C6873" t="str">
            <v>MESA DE CAPACITACION</v>
          </cell>
          <cell r="D6873" t="str">
            <v>51101001-0076</v>
          </cell>
          <cell r="E6873" t="str">
            <v>Pieza</v>
          </cell>
          <cell r="F6873" t="str">
            <v>51101</v>
          </cell>
          <cell r="G6873" t="str">
            <v>12410</v>
          </cell>
          <cell r="H6873"/>
          <cell r="I6873"/>
          <cell r="J6873"/>
        </row>
        <row r="6874">
          <cell r="C6874" t="str">
            <v>PODIUM DE ACRILICO</v>
          </cell>
          <cell r="D6874" t="str">
            <v>51101001-0077</v>
          </cell>
          <cell r="E6874" t="str">
            <v>Pieza</v>
          </cell>
          <cell r="F6874" t="str">
            <v>51101</v>
          </cell>
          <cell r="G6874" t="str">
            <v>12410</v>
          </cell>
          <cell r="H6874"/>
          <cell r="I6874"/>
          <cell r="J6874"/>
        </row>
        <row r="6875">
          <cell r="C6875" t="str">
            <v>MUEBLE PARA EQUIPO DE SONIDO</v>
          </cell>
          <cell r="D6875" t="str">
            <v>51101001-0078</v>
          </cell>
          <cell r="E6875" t="str">
            <v>Pieza</v>
          </cell>
          <cell r="F6875" t="str">
            <v>51101</v>
          </cell>
          <cell r="G6875" t="str">
            <v>12410</v>
          </cell>
          <cell r="H6875"/>
          <cell r="I6875"/>
          <cell r="J6875"/>
        </row>
        <row r="6876">
          <cell r="C6876" t="str">
            <v>BASE PARA MESA</v>
          </cell>
          <cell r="D6876" t="str">
            <v>51101001-0079</v>
          </cell>
          <cell r="E6876" t="str">
            <v>Pieza</v>
          </cell>
          <cell r="F6876" t="str">
            <v>51101</v>
          </cell>
          <cell r="G6876" t="str">
            <v>12410</v>
          </cell>
          <cell r="H6876"/>
          <cell r="I6876"/>
          <cell r="J6876"/>
        </row>
        <row r="6877">
          <cell r="C6877" t="str">
            <v>ESTACION DE TRABAJO 1 USUARIO</v>
          </cell>
          <cell r="D6877" t="str">
            <v>51101001-0080</v>
          </cell>
          <cell r="E6877" t="str">
            <v>Pieza</v>
          </cell>
          <cell r="F6877" t="str">
            <v>51101</v>
          </cell>
          <cell r="G6877" t="str">
            <v>12410</v>
          </cell>
          <cell r="H6877"/>
          <cell r="I6877"/>
          <cell r="J6877"/>
        </row>
        <row r="6878">
          <cell r="C6878" t="str">
            <v>DINTEL DE ACCESO</v>
          </cell>
          <cell r="D6878" t="str">
            <v>51101001-0081</v>
          </cell>
          <cell r="E6878" t="str">
            <v>Pieza</v>
          </cell>
          <cell r="F6878" t="str">
            <v>51101</v>
          </cell>
          <cell r="G6878" t="str">
            <v>12410</v>
          </cell>
          <cell r="H6878"/>
          <cell r="I6878"/>
          <cell r="J6878"/>
        </row>
        <row r="6879">
          <cell r="C6879" t="str">
            <v>CONJUNTO DIRECTIVO</v>
          </cell>
          <cell r="D6879" t="str">
            <v>51101001-0082</v>
          </cell>
          <cell r="E6879" t="str">
            <v>PAQUETE</v>
          </cell>
          <cell r="F6879" t="str">
            <v>51101</v>
          </cell>
          <cell r="G6879" t="str">
            <v>12410</v>
          </cell>
          <cell r="H6879"/>
          <cell r="I6879"/>
          <cell r="J6879"/>
        </row>
        <row r="6880">
          <cell r="C6880" t="str">
            <v>CONJUNTO SEMI EJECUTIVO</v>
          </cell>
          <cell r="D6880" t="str">
            <v>51101001-0083</v>
          </cell>
          <cell r="E6880" t="str">
            <v>PAQUETE</v>
          </cell>
          <cell r="F6880" t="str">
            <v>51101</v>
          </cell>
          <cell r="G6880" t="str">
            <v>12410</v>
          </cell>
          <cell r="H6880"/>
          <cell r="I6880"/>
          <cell r="J6880"/>
        </row>
        <row r="6881">
          <cell r="C6881" t="str">
            <v>BANCA DE TRES PLAZAS</v>
          </cell>
          <cell r="D6881" t="str">
            <v>51101001-0084</v>
          </cell>
          <cell r="E6881" t="str">
            <v>Pieza</v>
          </cell>
          <cell r="F6881" t="str">
            <v>51101</v>
          </cell>
          <cell r="G6881" t="str">
            <v>12410</v>
          </cell>
          <cell r="H6881"/>
          <cell r="I6881"/>
          <cell r="J6881"/>
        </row>
        <row r="6882">
          <cell r="C6882" t="str">
            <v>BANCA DE CUATRO PLAZAS</v>
          </cell>
          <cell r="D6882" t="str">
            <v>51101001-0085</v>
          </cell>
          <cell r="E6882" t="str">
            <v>Pieza</v>
          </cell>
          <cell r="F6882" t="str">
            <v>51101</v>
          </cell>
          <cell r="G6882" t="str">
            <v>12410</v>
          </cell>
          <cell r="H6882"/>
          <cell r="I6882"/>
          <cell r="J6882"/>
        </row>
        <row r="6883">
          <cell r="C6883" t="str">
            <v>SALA DE 2 PIEZAS</v>
          </cell>
          <cell r="D6883" t="str">
            <v>51101001-0086</v>
          </cell>
          <cell r="E6883" t="str">
            <v>Pieza</v>
          </cell>
          <cell r="F6883" t="str">
            <v>51101</v>
          </cell>
          <cell r="G6883" t="str">
            <v>12410</v>
          </cell>
          <cell r="H6883"/>
          <cell r="I6883"/>
          <cell r="J6883"/>
        </row>
        <row r="6884">
          <cell r="C6884" t="str">
            <v>SALA DE 2 PIEZAS</v>
          </cell>
          <cell r="D6884" t="str">
            <v>51101001-0087</v>
          </cell>
          <cell r="E6884" t="str">
            <v>PAQUETE</v>
          </cell>
          <cell r="F6884" t="str">
            <v>51101</v>
          </cell>
          <cell r="G6884" t="str">
            <v>12410</v>
          </cell>
          <cell r="H6884"/>
          <cell r="I6884"/>
          <cell r="J6884"/>
        </row>
        <row r="6885">
          <cell r="C6885" t="str">
            <v>SALA</v>
          </cell>
          <cell r="D6885" t="str">
            <v>51101001-0088</v>
          </cell>
          <cell r="E6885" t="str">
            <v>Pieza</v>
          </cell>
          <cell r="F6885" t="str">
            <v>51101</v>
          </cell>
          <cell r="G6885" t="str">
            <v>12410</v>
          </cell>
          <cell r="H6885"/>
          <cell r="I6885"/>
          <cell r="J6885"/>
        </row>
        <row r="6886">
          <cell r="C6886" t="str">
            <v>SALA</v>
          </cell>
          <cell r="D6886" t="str">
            <v>51101001-0089</v>
          </cell>
          <cell r="E6886" t="str">
            <v>JUEGO</v>
          </cell>
          <cell r="F6886" t="str">
            <v>51101</v>
          </cell>
          <cell r="G6886" t="str">
            <v>12410</v>
          </cell>
          <cell r="H6886"/>
          <cell r="I6886"/>
          <cell r="J6886"/>
        </row>
        <row r="6887">
          <cell r="C6887" t="str">
            <v>ARCHIVERO CON PUERTAS</v>
          </cell>
          <cell r="D6887" t="str">
            <v>51101001-0090</v>
          </cell>
          <cell r="E6887" t="str">
            <v>Pieza</v>
          </cell>
          <cell r="F6887" t="str">
            <v>51101</v>
          </cell>
          <cell r="G6887" t="str">
            <v>12410</v>
          </cell>
          <cell r="H6887"/>
          <cell r="I6887"/>
          <cell r="J6887"/>
        </row>
        <row r="6888">
          <cell r="C6888" t="str">
            <v>ARCHIVERO HORIZONTAL</v>
          </cell>
          <cell r="D6888" t="str">
            <v>51101001-0091</v>
          </cell>
          <cell r="E6888" t="str">
            <v>Pieza</v>
          </cell>
          <cell r="F6888" t="str">
            <v>51101</v>
          </cell>
          <cell r="G6888" t="str">
            <v>12410</v>
          </cell>
          <cell r="H6888"/>
          <cell r="I6888"/>
          <cell r="J6888"/>
        </row>
        <row r="6889">
          <cell r="C6889" t="str">
            <v>MESA PARA CHECADOR</v>
          </cell>
          <cell r="D6889" t="str">
            <v>51101001-0092</v>
          </cell>
          <cell r="E6889" t="str">
            <v>Pieza</v>
          </cell>
          <cell r="F6889" t="str">
            <v>51101</v>
          </cell>
          <cell r="G6889" t="str">
            <v>12410</v>
          </cell>
          <cell r="H6889"/>
          <cell r="I6889"/>
          <cell r="J6889"/>
        </row>
        <row r="6890">
          <cell r="C6890" t="str">
            <v>MESA PARA IMPRESORA</v>
          </cell>
          <cell r="D6890" t="str">
            <v>51101001-0093</v>
          </cell>
          <cell r="E6890" t="str">
            <v>Pieza</v>
          </cell>
          <cell r="F6890" t="str">
            <v>51101</v>
          </cell>
          <cell r="G6890" t="str">
            <v>12410</v>
          </cell>
          <cell r="H6890"/>
          <cell r="I6890"/>
          <cell r="J6890"/>
        </row>
        <row r="6891">
          <cell r="C6891" t="str">
            <v>MESA DE CENTRO CIRCULAR</v>
          </cell>
          <cell r="D6891" t="str">
            <v>51101001-0094</v>
          </cell>
          <cell r="E6891" t="str">
            <v>Pieza</v>
          </cell>
          <cell r="F6891" t="str">
            <v>51101</v>
          </cell>
          <cell r="G6891" t="str">
            <v>12410</v>
          </cell>
          <cell r="H6891"/>
          <cell r="I6891"/>
          <cell r="J6891"/>
        </row>
        <row r="6892">
          <cell r="C6892" t="str">
            <v>SILLA DE REUNIÓN</v>
          </cell>
          <cell r="D6892" t="str">
            <v>51101001-0095</v>
          </cell>
          <cell r="E6892" t="str">
            <v>Pieza</v>
          </cell>
          <cell r="F6892" t="str">
            <v>51101</v>
          </cell>
          <cell r="G6892" t="str">
            <v>12410</v>
          </cell>
          <cell r="H6892"/>
          <cell r="I6892"/>
          <cell r="J6892"/>
        </row>
        <row r="6893">
          <cell r="C6893" t="str">
            <v>MÓDULO JEFE DE DEPARTAMENTO PARA 2 USUARIOS (1.50 x 1.50)</v>
          </cell>
          <cell r="D6893" t="str">
            <v>51101001-0096</v>
          </cell>
          <cell r="E6893" t="str">
            <v>Pieza</v>
          </cell>
          <cell r="F6893" t="str">
            <v>51101</v>
          </cell>
          <cell r="G6893" t="str">
            <v>12410</v>
          </cell>
          <cell r="H6893"/>
          <cell r="I6893"/>
          <cell r="J6893"/>
        </row>
        <row r="6894">
          <cell r="C6894" t="str">
            <v>MÓDULO JEFE DE DEPARTAMENTO PARA 4 USUARIOS (1.50 x 1.50)</v>
          </cell>
          <cell r="D6894" t="str">
            <v>51101001-0097</v>
          </cell>
          <cell r="E6894" t="str">
            <v>Pieza</v>
          </cell>
          <cell r="F6894" t="str">
            <v>51101</v>
          </cell>
          <cell r="G6894" t="str">
            <v>12410</v>
          </cell>
          <cell r="H6894"/>
          <cell r="I6894"/>
          <cell r="J6894"/>
        </row>
        <row r="6895">
          <cell r="C6895" t="str">
            <v>ESTACION DE TRABAJO 8 OPERATIVOS 1 SUPERVISOR</v>
          </cell>
          <cell r="D6895" t="str">
            <v>51101001-0098</v>
          </cell>
          <cell r="E6895" t="str">
            <v>Pieza</v>
          </cell>
          <cell r="F6895" t="str">
            <v>51101</v>
          </cell>
          <cell r="G6895" t="str">
            <v>12410</v>
          </cell>
          <cell r="H6895"/>
          <cell r="I6895"/>
          <cell r="J6895"/>
        </row>
        <row r="6896">
          <cell r="C6896" t="str">
            <v>ESTACION DE TRABAJO 6 OPERATIVOS 1 SUPERVISOR</v>
          </cell>
          <cell r="D6896" t="str">
            <v>51101001-0099</v>
          </cell>
          <cell r="E6896" t="str">
            <v>Pieza</v>
          </cell>
          <cell r="F6896" t="str">
            <v>51101</v>
          </cell>
          <cell r="G6896" t="str">
            <v>12410</v>
          </cell>
          <cell r="H6896"/>
          <cell r="I6896"/>
          <cell r="J6896"/>
        </row>
        <row r="6897">
          <cell r="C6897" t="str">
            <v>ESTACION DE TRABAJO 9 OPERATIVOS 3 SUPERVISORES</v>
          </cell>
          <cell r="D6897" t="str">
            <v>51101001-0100</v>
          </cell>
          <cell r="E6897" t="str">
            <v>Pieza</v>
          </cell>
          <cell r="F6897" t="str">
            <v>51101</v>
          </cell>
          <cell r="G6897" t="str">
            <v>12410</v>
          </cell>
          <cell r="H6897"/>
          <cell r="I6897"/>
          <cell r="J6897"/>
        </row>
        <row r="6898">
          <cell r="C6898" t="str">
            <v>ESTACION DE TRABAJO 11 OPERATIVOS 1 SUPERVISOR</v>
          </cell>
          <cell r="D6898" t="str">
            <v>51101001-0101</v>
          </cell>
          <cell r="E6898" t="str">
            <v>Pieza</v>
          </cell>
          <cell r="F6898" t="str">
            <v>51101</v>
          </cell>
          <cell r="G6898" t="str">
            <v>12410</v>
          </cell>
          <cell r="H6898"/>
          <cell r="I6898"/>
          <cell r="J6898"/>
        </row>
        <row r="6899">
          <cell r="C6899" t="str">
            <v>ESTACION DE TRABAJO 5 OPERATIVOS LINEAL</v>
          </cell>
          <cell r="D6899" t="str">
            <v>51101001-0102</v>
          </cell>
          <cell r="E6899" t="str">
            <v>Pieza</v>
          </cell>
          <cell r="F6899" t="str">
            <v>51101</v>
          </cell>
          <cell r="G6899" t="str">
            <v>12410</v>
          </cell>
          <cell r="H6899"/>
          <cell r="I6899"/>
          <cell r="J6899"/>
        </row>
        <row r="6900">
          <cell r="C6900" t="str">
            <v>ESTACION DE TRABAJO 1 OPERATIVO 2 SUPERVISORES</v>
          </cell>
          <cell r="D6900" t="str">
            <v>51101001-0103</v>
          </cell>
          <cell r="E6900" t="str">
            <v>Pieza</v>
          </cell>
          <cell r="F6900" t="str">
            <v>51101</v>
          </cell>
          <cell r="G6900" t="str">
            <v>12410</v>
          </cell>
          <cell r="H6900"/>
          <cell r="I6900"/>
          <cell r="J6900"/>
        </row>
        <row r="6901">
          <cell r="C6901" t="str">
            <v>ESTACION DE TRABAJO 3 SUPERVISORES</v>
          </cell>
          <cell r="D6901" t="str">
            <v>51101001-0104</v>
          </cell>
          <cell r="E6901" t="str">
            <v>Pieza</v>
          </cell>
          <cell r="F6901" t="str">
            <v>51101</v>
          </cell>
          <cell r="G6901" t="str">
            <v>12410</v>
          </cell>
          <cell r="H6901"/>
          <cell r="I6901"/>
          <cell r="J6901"/>
        </row>
        <row r="6902">
          <cell r="C6902" t="str">
            <v>MESA ELEVADORA MANUAL DE TIJERA DOBLE</v>
          </cell>
          <cell r="D6902" t="str">
            <v>51101001-0105</v>
          </cell>
          <cell r="E6902" t="str">
            <v>Pieza</v>
          </cell>
          <cell r="F6902" t="str">
            <v>51101</v>
          </cell>
          <cell r="G6902" t="str">
            <v>12410</v>
          </cell>
          <cell r="H6902"/>
          <cell r="I6902"/>
          <cell r="J6902"/>
        </row>
        <row r="6903">
          <cell r="C6903" t="str">
            <v>ESTACION DE TRABAJO JEFE DE DEPARTAMENTO PARA 2 USUARIOS</v>
          </cell>
          <cell r="D6903" t="str">
            <v>51101001-0106</v>
          </cell>
          <cell r="E6903" t="str">
            <v>Pieza</v>
          </cell>
          <cell r="F6903" t="str">
            <v>51101</v>
          </cell>
          <cell r="G6903" t="str">
            <v>12410</v>
          </cell>
          <cell r="H6903"/>
          <cell r="I6903"/>
          <cell r="J6903"/>
        </row>
        <row r="6904">
          <cell r="C6904" t="str">
            <v>MESA DE JUNTAS SEMIELIPTICA</v>
          </cell>
          <cell r="D6904" t="str">
            <v>51101001-0107</v>
          </cell>
          <cell r="E6904" t="str">
            <v>Pieza</v>
          </cell>
          <cell r="F6904" t="str">
            <v>51101</v>
          </cell>
          <cell r="G6904" t="str">
            <v>12410</v>
          </cell>
          <cell r="H6904"/>
          <cell r="I6904"/>
          <cell r="J6904"/>
        </row>
        <row r="6905">
          <cell r="C6905" t="str">
            <v>SILLON DE UNA PLAZA</v>
          </cell>
          <cell r="D6905" t="str">
            <v>51101001-0108</v>
          </cell>
          <cell r="E6905" t="str">
            <v>Pieza</v>
          </cell>
          <cell r="F6905" t="str">
            <v>51101</v>
          </cell>
          <cell r="G6905" t="str">
            <v>12410</v>
          </cell>
          <cell r="H6905"/>
          <cell r="I6905"/>
          <cell r="J6905"/>
        </row>
        <row r="6906">
          <cell r="C6906" t="str">
            <v>SILLON DE TRES PLAZAS</v>
          </cell>
          <cell r="D6906" t="str">
            <v>51101001-0109</v>
          </cell>
          <cell r="E6906" t="str">
            <v>Pieza</v>
          </cell>
          <cell r="F6906" t="str">
            <v>51101</v>
          </cell>
          <cell r="G6906" t="str">
            <v>12410</v>
          </cell>
          <cell r="H6906"/>
          <cell r="I6906"/>
          <cell r="J6906"/>
        </row>
        <row r="6907">
          <cell r="C6907" t="str">
            <v>SILLON EJECUTIVO CON RESPALDO Y CABECERA</v>
          </cell>
          <cell r="D6907" t="str">
            <v>51101001-0110</v>
          </cell>
          <cell r="E6907" t="str">
            <v>Pieza</v>
          </cell>
          <cell r="F6907" t="str">
            <v>51101</v>
          </cell>
          <cell r="G6907" t="str">
            <v>12410</v>
          </cell>
          <cell r="H6907"/>
          <cell r="I6907"/>
          <cell r="J6907"/>
        </row>
        <row r="6908">
          <cell r="C6908" t="str">
            <v>CONJUNTO EJECUTIVO</v>
          </cell>
          <cell r="D6908" t="str">
            <v>51101001-0111</v>
          </cell>
          <cell r="E6908" t="str">
            <v>Pieza</v>
          </cell>
          <cell r="F6908" t="str">
            <v>51101</v>
          </cell>
          <cell r="G6908" t="str">
            <v>12410</v>
          </cell>
          <cell r="H6908"/>
          <cell r="I6908"/>
          <cell r="J6908"/>
        </row>
        <row r="6909">
          <cell r="C6909" t="str">
            <v>ESCRITORIO SEMI-EJECUTIVO</v>
          </cell>
          <cell r="D6909" t="str">
            <v>51101001-0112</v>
          </cell>
          <cell r="E6909" t="str">
            <v>Pieza</v>
          </cell>
          <cell r="F6909" t="str">
            <v>51101</v>
          </cell>
          <cell r="G6909" t="str">
            <v>12410</v>
          </cell>
          <cell r="H6909"/>
          <cell r="I6909"/>
          <cell r="J6909"/>
        </row>
        <row r="6910">
          <cell r="C6910" t="str">
            <v>MURO MÓVIL</v>
          </cell>
          <cell r="D6910" t="str">
            <v>51101001-0113</v>
          </cell>
          <cell r="E6910" t="str">
            <v>Pieza</v>
          </cell>
          <cell r="F6910" t="str">
            <v>51101</v>
          </cell>
          <cell r="G6910" t="str">
            <v>12410</v>
          </cell>
          <cell r="H6910"/>
          <cell r="I6910"/>
          <cell r="J6910"/>
        </row>
        <row r="6911">
          <cell r="C6911" t="str">
            <v>MESA PARA SALA DE CRISIS Y CREDENZA</v>
          </cell>
          <cell r="D6911" t="str">
            <v>51101001-0114</v>
          </cell>
          <cell r="E6911" t="str">
            <v>Pieza</v>
          </cell>
          <cell r="F6911" t="str">
            <v>51101</v>
          </cell>
          <cell r="G6911" t="str">
            <v>12410</v>
          </cell>
          <cell r="H6911"/>
          <cell r="I6911"/>
          <cell r="J6911"/>
        </row>
        <row r="6912">
          <cell r="C6912" t="str">
            <v>ESCRITORIO DE MONITOREO DE ALTURA VARIABLE</v>
          </cell>
          <cell r="D6912" t="str">
            <v>51101001-0115</v>
          </cell>
          <cell r="E6912" t="str">
            <v>Pieza</v>
          </cell>
          <cell r="F6912" t="str">
            <v>51101</v>
          </cell>
          <cell r="G6912" t="str">
            <v>12410</v>
          </cell>
          <cell r="H6912"/>
          <cell r="I6912"/>
          <cell r="J6912"/>
        </row>
        <row r="6913">
          <cell r="C6913" t="str">
            <v>ESTACION DE TRABAJO PARA 5 USUARIOS</v>
          </cell>
          <cell r="D6913" t="str">
            <v>51101001-0116</v>
          </cell>
          <cell r="E6913" t="str">
            <v>Pieza</v>
          </cell>
          <cell r="F6913" t="str">
            <v>51101</v>
          </cell>
          <cell r="G6913" t="str">
            <v>12410</v>
          </cell>
          <cell r="H6913"/>
          <cell r="I6913"/>
          <cell r="J6913"/>
        </row>
        <row r="6914">
          <cell r="C6914" t="str">
            <v>MESA ELEVADORA MANUAL</v>
          </cell>
          <cell r="D6914" t="str">
            <v>51101001-0117</v>
          </cell>
          <cell r="E6914" t="str">
            <v>Pieza</v>
          </cell>
          <cell r="F6914" t="str">
            <v>51101</v>
          </cell>
          <cell r="G6914" t="str">
            <v>12410</v>
          </cell>
          <cell r="H6914"/>
          <cell r="I6914"/>
          <cell r="J6914"/>
        </row>
        <row r="6915">
          <cell r="C6915" t="str">
            <v>PUERTA ABATIBLE</v>
          </cell>
          <cell r="D6915" t="str">
            <v>51101001-0118</v>
          </cell>
          <cell r="E6915" t="str">
            <v>Pieza</v>
          </cell>
          <cell r="F6915" t="str">
            <v>51101</v>
          </cell>
          <cell r="G6915" t="str">
            <v>12410</v>
          </cell>
          <cell r="H6915"/>
          <cell r="I6915"/>
          <cell r="J6915"/>
        </row>
        <row r="6916">
          <cell r="C6916" t="str">
            <v>PUERTA</v>
          </cell>
          <cell r="D6916" t="str">
            <v>51101001-0119</v>
          </cell>
          <cell r="E6916" t="str">
            <v>Pieza</v>
          </cell>
          <cell r="F6916" t="str">
            <v>51101</v>
          </cell>
          <cell r="G6916" t="str">
            <v>12410</v>
          </cell>
          <cell r="H6916"/>
          <cell r="I6916"/>
          <cell r="J6916"/>
        </row>
        <row r="6917">
          <cell r="C6917" t="str">
            <v>MUEBLE P/ESTACION DE CAFE</v>
          </cell>
          <cell r="D6917" t="str">
            <v>51101001-0120</v>
          </cell>
          <cell r="E6917" t="str">
            <v>Pieza</v>
          </cell>
          <cell r="F6917" t="str">
            <v>51101</v>
          </cell>
          <cell r="G6917" t="str">
            <v>12410</v>
          </cell>
          <cell r="H6917"/>
          <cell r="I6917"/>
          <cell r="J6917"/>
        </row>
        <row r="6918">
          <cell r="C6918" t="str">
            <v>CHASIS PARA RACK</v>
          </cell>
          <cell r="D6918" t="str">
            <v>51500003-0001</v>
          </cell>
          <cell r="E6918" t="str">
            <v>Pieza</v>
          </cell>
          <cell r="F6918" t="str">
            <v>51501</v>
          </cell>
          <cell r="G6918" t="str">
            <v>12410</v>
          </cell>
          <cell r="H6918"/>
          <cell r="I6918"/>
          <cell r="J6918"/>
        </row>
        <row r="6919">
          <cell r="C6919" t="str">
            <v>CONCENTRADOR DE 8 PUERTOS</v>
          </cell>
          <cell r="D6919" t="str">
            <v>51500006-0005</v>
          </cell>
          <cell r="E6919" t="str">
            <v>Pieza</v>
          </cell>
          <cell r="F6919" t="str">
            <v>51501</v>
          </cell>
          <cell r="G6919" t="str">
            <v>12410</v>
          </cell>
          <cell r="H6919"/>
          <cell r="I6919"/>
          <cell r="J6919"/>
        </row>
        <row r="6920">
          <cell r="C6920" t="str">
            <v>CONVERTIDOR</v>
          </cell>
          <cell r="D6920" t="str">
            <v>51500008-0002</v>
          </cell>
          <cell r="E6920" t="str">
            <v>Pieza</v>
          </cell>
          <cell r="F6920" t="str">
            <v>51501</v>
          </cell>
          <cell r="G6920" t="str">
            <v>12410</v>
          </cell>
          <cell r="H6920"/>
          <cell r="I6920"/>
          <cell r="J6920"/>
        </row>
        <row r="6921">
          <cell r="C6921" t="str">
            <v>DIGITALIZADOR DE IMAGEN COMPUTARIZADA (SCANNER)</v>
          </cell>
          <cell r="D6921" t="str">
            <v>51500012-0001</v>
          </cell>
          <cell r="E6921" t="str">
            <v>Pieza</v>
          </cell>
          <cell r="F6921" t="str">
            <v>51501</v>
          </cell>
          <cell r="G6921" t="str">
            <v>12410</v>
          </cell>
          <cell r="H6921"/>
          <cell r="I6921"/>
          <cell r="J6921"/>
        </row>
        <row r="6922">
          <cell r="C6922" t="str">
            <v>DISPOSITIVO ELECTRONICO MOVIL C/PANTALLA MULTITACTIL (IPAD)</v>
          </cell>
          <cell r="D6922" t="str">
            <v>51500016-0002</v>
          </cell>
          <cell r="E6922" t="str">
            <v>Pieza</v>
          </cell>
          <cell r="F6922" t="str">
            <v>51501</v>
          </cell>
          <cell r="G6922" t="str">
            <v>12410</v>
          </cell>
          <cell r="H6922"/>
          <cell r="I6922"/>
          <cell r="J6922"/>
        </row>
        <row r="6923">
          <cell r="C6923" t="str">
            <v>IPAD</v>
          </cell>
          <cell r="D6923" t="str">
            <v>51500016-0003</v>
          </cell>
          <cell r="E6923" t="str">
            <v>Pieza</v>
          </cell>
          <cell r="F6923" t="str">
            <v>51501</v>
          </cell>
          <cell r="G6923" t="str">
            <v>12410</v>
          </cell>
          <cell r="H6923"/>
          <cell r="I6923"/>
          <cell r="J6923"/>
        </row>
        <row r="6924">
          <cell r="C6924" t="str">
            <v>EQUIPO MULTIFUNCIONAL (IMPRESORA,FAX,SCANNER,FOTOCOPIADORA)</v>
          </cell>
          <cell r="D6924" t="str">
            <v>51500020-0001</v>
          </cell>
          <cell r="E6924" t="str">
            <v>Pieza</v>
          </cell>
          <cell r="F6924" t="str">
            <v>51501</v>
          </cell>
          <cell r="G6924" t="str">
            <v>12410</v>
          </cell>
          <cell r="H6924"/>
          <cell r="I6924"/>
          <cell r="J6924"/>
        </row>
        <row r="6925">
          <cell r="C6925" t="str">
            <v>EQUIPO MULTIFUNCIONAL (IMPRESORA, SCANNER, FOTOCOPIADORA)</v>
          </cell>
          <cell r="D6925" t="str">
            <v>51500020-0002</v>
          </cell>
          <cell r="E6925" t="str">
            <v>Pieza</v>
          </cell>
          <cell r="F6925" t="str">
            <v>51501</v>
          </cell>
          <cell r="G6925" t="str">
            <v>12410</v>
          </cell>
          <cell r="H6925"/>
          <cell r="I6925"/>
          <cell r="J6925"/>
        </row>
        <row r="6926">
          <cell r="C6926" t="str">
            <v>IMPRESORA</v>
          </cell>
          <cell r="D6926" t="str">
            <v>51500025-0002</v>
          </cell>
          <cell r="E6926" t="str">
            <v>Pieza</v>
          </cell>
          <cell r="F6926" t="str">
            <v>51501</v>
          </cell>
          <cell r="G6926" t="str">
            <v>12410</v>
          </cell>
          <cell r="H6926"/>
          <cell r="I6926"/>
          <cell r="J6926"/>
        </row>
        <row r="6927">
          <cell r="C6927" t="str">
            <v>IMPRESORA DE MATRIZ DE PUNTOS</v>
          </cell>
          <cell r="D6927" t="str">
            <v>51500028-0001</v>
          </cell>
          <cell r="E6927" t="str">
            <v>Pieza</v>
          </cell>
          <cell r="F6927" t="str">
            <v>51501</v>
          </cell>
          <cell r="G6927" t="str">
            <v>12410</v>
          </cell>
          <cell r="H6927"/>
          <cell r="I6927"/>
          <cell r="J6927"/>
        </row>
        <row r="6928">
          <cell r="C6928" t="str">
            <v>IMPRESORA DE INYECCION DE TINTA BLANCO Y NEGRO</v>
          </cell>
          <cell r="D6928" t="str">
            <v>51500031-0003</v>
          </cell>
          <cell r="E6928" t="str">
            <v>Pieza</v>
          </cell>
          <cell r="F6928" t="str">
            <v>51501</v>
          </cell>
          <cell r="G6928" t="str">
            <v>12410</v>
          </cell>
          <cell r="H6928"/>
          <cell r="I6928"/>
          <cell r="J6928"/>
        </row>
        <row r="6929">
          <cell r="C6929" t="str">
            <v>IMPRESORA LASSER A COLOR</v>
          </cell>
          <cell r="D6929" t="str">
            <v>51500032-0001</v>
          </cell>
          <cell r="E6929" t="str">
            <v>Pieza</v>
          </cell>
          <cell r="F6929" t="str">
            <v>51501</v>
          </cell>
          <cell r="G6929" t="str">
            <v>12410</v>
          </cell>
          <cell r="H6929"/>
          <cell r="I6929"/>
          <cell r="J6929"/>
        </row>
        <row r="6930">
          <cell r="C6930" t="str">
            <v>IMPRESORA LASSER</v>
          </cell>
          <cell r="D6930" t="str">
            <v>51500032-0002</v>
          </cell>
          <cell r="E6930" t="str">
            <v>Pieza</v>
          </cell>
          <cell r="F6930" t="str">
            <v>51501</v>
          </cell>
          <cell r="G6930" t="str">
            <v>12410</v>
          </cell>
          <cell r="H6930"/>
          <cell r="I6930"/>
          <cell r="J6930"/>
        </row>
        <row r="6931">
          <cell r="C6931" t="str">
            <v>IMPRESORA LASSER BLANCO Y NEGRO</v>
          </cell>
          <cell r="D6931" t="str">
            <v>51500032-0004</v>
          </cell>
          <cell r="E6931" t="str">
            <v>Pieza</v>
          </cell>
          <cell r="F6931" t="str">
            <v>51501</v>
          </cell>
          <cell r="G6931" t="str">
            <v>12410</v>
          </cell>
          <cell r="H6931"/>
          <cell r="I6931"/>
          <cell r="J6931"/>
        </row>
        <row r="6932">
          <cell r="C6932" t="str">
            <v>IMPRESORA FOTOGRAFICA</v>
          </cell>
          <cell r="D6932" t="str">
            <v>51500032-0007</v>
          </cell>
          <cell r="E6932" t="str">
            <v>Pieza</v>
          </cell>
          <cell r="F6932" t="str">
            <v>51501</v>
          </cell>
          <cell r="G6932" t="str">
            <v>12410</v>
          </cell>
          <cell r="H6932"/>
          <cell r="I6932"/>
          <cell r="J6932"/>
        </row>
        <row r="6933">
          <cell r="C6933" t="str">
            <v>IMRESORA LASSER PARA MICROCOMPUTADORA</v>
          </cell>
          <cell r="D6933" t="str">
            <v>51500033-0001</v>
          </cell>
          <cell r="E6933" t="str">
            <v>Pieza</v>
          </cell>
          <cell r="F6933" t="str">
            <v>51501</v>
          </cell>
          <cell r="G6933" t="str">
            <v>12410</v>
          </cell>
          <cell r="H6933"/>
          <cell r="I6933"/>
          <cell r="J6933"/>
        </row>
        <row r="6934">
          <cell r="C6934" t="str">
            <v>LAN SWITCH 8 PUERTOS</v>
          </cell>
          <cell r="D6934" t="str">
            <v>51500035-0005</v>
          </cell>
          <cell r="E6934" t="str">
            <v>Pieza</v>
          </cell>
          <cell r="F6934" t="str">
            <v>51501</v>
          </cell>
          <cell r="G6934" t="str">
            <v>12410</v>
          </cell>
          <cell r="H6934"/>
          <cell r="I6934"/>
          <cell r="J6934"/>
        </row>
        <row r="6935">
          <cell r="C6935" t="str">
            <v>LAN SWITCH 16 PUERTOS</v>
          </cell>
          <cell r="D6935" t="str">
            <v>51500035-0006</v>
          </cell>
          <cell r="E6935" t="str">
            <v>Pieza</v>
          </cell>
          <cell r="F6935" t="str">
            <v>51501</v>
          </cell>
          <cell r="G6935" t="str">
            <v>12410</v>
          </cell>
          <cell r="H6935"/>
          <cell r="I6935"/>
          <cell r="J6935"/>
        </row>
        <row r="6936">
          <cell r="C6936" t="str">
            <v>LECTOR OPTICO (PISTOLA LASSER)</v>
          </cell>
          <cell r="D6936" t="str">
            <v>51500039-0002</v>
          </cell>
          <cell r="E6936" t="str">
            <v>Pieza</v>
          </cell>
          <cell r="F6936" t="str">
            <v>51501</v>
          </cell>
          <cell r="G6936" t="str">
            <v>12410</v>
          </cell>
          <cell r="H6936"/>
          <cell r="I6936"/>
          <cell r="J6936"/>
        </row>
        <row r="6937">
          <cell r="C6937" t="str">
            <v>LECTOR DE HUELLAS DIGITALES</v>
          </cell>
          <cell r="D6937" t="str">
            <v>51500039-0007</v>
          </cell>
          <cell r="E6937" t="str">
            <v>Pieza</v>
          </cell>
          <cell r="F6937" t="str">
            <v>51501</v>
          </cell>
          <cell r="G6937" t="str">
            <v>12410</v>
          </cell>
          <cell r="H6937"/>
          <cell r="I6937"/>
          <cell r="J6937"/>
        </row>
        <row r="6938">
          <cell r="C6938" t="str">
            <v>LECTOR OPTICO (LECTOR DE CODIGO DE BARRAS)</v>
          </cell>
          <cell r="D6938" t="str">
            <v>51500039-0008</v>
          </cell>
          <cell r="E6938" t="str">
            <v>Pieza</v>
          </cell>
          <cell r="F6938" t="str">
            <v>51501</v>
          </cell>
          <cell r="G6938" t="str">
            <v>12410</v>
          </cell>
          <cell r="H6938"/>
          <cell r="I6938"/>
          <cell r="J6938"/>
        </row>
        <row r="6939">
          <cell r="C6939" t="str">
            <v>LECTOR LINEAL DE CODIGO DE BARRAS</v>
          </cell>
          <cell r="D6939" t="str">
            <v>51500039-0009</v>
          </cell>
          <cell r="E6939" t="str">
            <v>Pieza</v>
          </cell>
          <cell r="F6939" t="str">
            <v>51501</v>
          </cell>
          <cell r="G6939" t="str">
            <v>12410</v>
          </cell>
          <cell r="H6939"/>
          <cell r="I6939"/>
          <cell r="J6939"/>
        </row>
        <row r="6940">
          <cell r="C6940" t="str">
            <v>LECTOR DE COGIGO DE BARRAS, TIPO PISTOLA</v>
          </cell>
          <cell r="D6940" t="str">
            <v>51500039-0011</v>
          </cell>
          <cell r="E6940" t="str">
            <v>Pieza</v>
          </cell>
          <cell r="F6940" t="str">
            <v>51501</v>
          </cell>
          <cell r="G6940" t="str">
            <v>12410</v>
          </cell>
          <cell r="H6940"/>
          <cell r="I6940"/>
          <cell r="J6940"/>
        </row>
        <row r="6941">
          <cell r="C6941" t="str">
            <v>LIBRERIA DE RESPALDO</v>
          </cell>
          <cell r="D6941" t="str">
            <v>51500041-0007</v>
          </cell>
          <cell r="E6941" t="str">
            <v>Pieza</v>
          </cell>
          <cell r="F6941" t="str">
            <v>51501</v>
          </cell>
          <cell r="G6941" t="str">
            <v>12410</v>
          </cell>
          <cell r="H6941"/>
          <cell r="I6941"/>
          <cell r="J6941"/>
        </row>
        <row r="6942">
          <cell r="C6942" t="str">
            <v>ARREGLO DE DISCOS 100 TB</v>
          </cell>
          <cell r="D6942" t="str">
            <v>51500041-0008</v>
          </cell>
          <cell r="E6942" t="str">
            <v>Pieza</v>
          </cell>
          <cell r="F6942" t="str">
            <v>51501</v>
          </cell>
          <cell r="G6942" t="str">
            <v>12410</v>
          </cell>
          <cell r="H6942"/>
          <cell r="I6942"/>
          <cell r="J6942"/>
        </row>
        <row r="6943">
          <cell r="C6943" t="str">
            <v>ARREGLO DE DISCOS 52 TB</v>
          </cell>
          <cell r="D6943" t="str">
            <v>51500041-0009</v>
          </cell>
          <cell r="E6943" t="str">
            <v>Pieza</v>
          </cell>
          <cell r="F6943" t="str">
            <v>51501</v>
          </cell>
          <cell r="G6943" t="str">
            <v>12410</v>
          </cell>
          <cell r="H6943"/>
          <cell r="I6943"/>
          <cell r="J6943"/>
        </row>
        <row r="6944">
          <cell r="C6944" t="str">
            <v>COMPUTADORA PERSONAL</v>
          </cell>
          <cell r="D6944" t="str">
            <v>51500046-0004</v>
          </cell>
          <cell r="E6944" t="str">
            <v>Pieza</v>
          </cell>
          <cell r="F6944" t="str">
            <v>51501</v>
          </cell>
          <cell r="G6944" t="str">
            <v>12410</v>
          </cell>
          <cell r="H6944"/>
          <cell r="I6944"/>
          <cell r="J6944"/>
        </row>
        <row r="6945">
          <cell r="C6945" t="str">
            <v>LAPTOP</v>
          </cell>
          <cell r="D6945" t="str">
            <v>51500046-0011</v>
          </cell>
          <cell r="E6945" t="str">
            <v>Pieza</v>
          </cell>
          <cell r="F6945" t="str">
            <v>51501</v>
          </cell>
          <cell r="G6945" t="str">
            <v>12410</v>
          </cell>
          <cell r="H6945"/>
          <cell r="I6945"/>
          <cell r="J6945"/>
        </row>
        <row r="6946">
          <cell r="C6946" t="str">
            <v>COMPUTADORA MAC</v>
          </cell>
          <cell r="D6946" t="str">
            <v>51500046-0016</v>
          </cell>
          <cell r="E6946" t="str">
            <v>Pieza</v>
          </cell>
          <cell r="F6946" t="str">
            <v>51501</v>
          </cell>
          <cell r="G6946" t="str">
            <v>12410</v>
          </cell>
          <cell r="H6946"/>
          <cell r="I6946"/>
          <cell r="J6946"/>
        </row>
        <row r="6947">
          <cell r="C6947" t="str">
            <v>LAPTOP</v>
          </cell>
          <cell r="D6947" t="str">
            <v>51500047-0001</v>
          </cell>
          <cell r="E6947" t="str">
            <v>Pieza</v>
          </cell>
          <cell r="F6947" t="str">
            <v>51501</v>
          </cell>
          <cell r="G6947" t="str">
            <v>12410</v>
          </cell>
          <cell r="H6947"/>
          <cell r="I6947"/>
          <cell r="J6947"/>
        </row>
        <row r="6948">
          <cell r="C6948" t="str">
            <v>MACBOOK</v>
          </cell>
          <cell r="D6948" t="str">
            <v>51500047-0002</v>
          </cell>
          <cell r="E6948" t="str">
            <v>Pieza</v>
          </cell>
          <cell r="F6948" t="str">
            <v>51501</v>
          </cell>
          <cell r="G6948" t="str">
            <v>12410</v>
          </cell>
          <cell r="H6948"/>
          <cell r="I6948"/>
          <cell r="J6948"/>
        </row>
        <row r="6949">
          <cell r="C6949" t="str">
            <v>ACCESORIOS PARA GABINETE (CONSOLA Y SWITCH KVM)</v>
          </cell>
          <cell r="D6949" t="str">
            <v>51500055-0003</v>
          </cell>
          <cell r="E6949" t="str">
            <v>Pieza</v>
          </cell>
          <cell r="F6949" t="str">
            <v>51501</v>
          </cell>
          <cell r="G6949" t="str">
            <v>12410</v>
          </cell>
          <cell r="H6949"/>
          <cell r="I6949"/>
          <cell r="J6949"/>
        </row>
        <row r="6950">
          <cell r="C6950" t="str">
            <v>SCANNER JET A COLOR</v>
          </cell>
          <cell r="D6950" t="str">
            <v>51500057-0003</v>
          </cell>
          <cell r="E6950" t="str">
            <v>Pieza</v>
          </cell>
          <cell r="F6950" t="str">
            <v>51501</v>
          </cell>
          <cell r="G6950" t="str">
            <v>12410</v>
          </cell>
          <cell r="H6950"/>
          <cell r="I6950"/>
          <cell r="J6950"/>
        </row>
        <row r="6951">
          <cell r="C6951" t="str">
            <v>SCANNER CAMA PLANA A COLOR</v>
          </cell>
          <cell r="D6951" t="str">
            <v>51500057-0005</v>
          </cell>
          <cell r="E6951" t="str">
            <v>Pieza</v>
          </cell>
          <cell r="F6951" t="str">
            <v>51501</v>
          </cell>
          <cell r="G6951" t="str">
            <v>12410</v>
          </cell>
          <cell r="H6951"/>
          <cell r="I6951"/>
          <cell r="J6951"/>
        </row>
        <row r="6952">
          <cell r="C6952" t="str">
            <v>SCANNER</v>
          </cell>
          <cell r="D6952" t="str">
            <v>51500057-0006</v>
          </cell>
          <cell r="E6952" t="str">
            <v>Pieza</v>
          </cell>
          <cell r="F6952" t="str">
            <v>51501</v>
          </cell>
          <cell r="G6952" t="str">
            <v>12410</v>
          </cell>
          <cell r="H6952"/>
          <cell r="I6952"/>
          <cell r="J6952"/>
        </row>
        <row r="6953">
          <cell r="C6953" t="str">
            <v>SCANNER DE CAMA PLANA</v>
          </cell>
          <cell r="D6953" t="str">
            <v>51500057-0008</v>
          </cell>
          <cell r="E6953" t="str">
            <v>Pieza</v>
          </cell>
          <cell r="F6953" t="str">
            <v>51501</v>
          </cell>
          <cell r="G6953" t="str">
            <v>12410</v>
          </cell>
          <cell r="H6953"/>
          <cell r="I6953"/>
          <cell r="J6953"/>
        </row>
        <row r="6954">
          <cell r="C6954" t="str">
            <v>SCANNER A COLOR</v>
          </cell>
          <cell r="D6954" t="str">
            <v>51500057-0009</v>
          </cell>
          <cell r="E6954" t="str">
            <v>Pieza</v>
          </cell>
          <cell r="F6954" t="str">
            <v>51501</v>
          </cell>
          <cell r="G6954" t="str">
            <v>12410</v>
          </cell>
          <cell r="H6954"/>
          <cell r="I6954"/>
          <cell r="J6954"/>
        </row>
        <row r="6955">
          <cell r="C6955" t="str">
            <v>SCANNER MULTIFUNCIONAL</v>
          </cell>
          <cell r="D6955" t="str">
            <v>51500057-0010</v>
          </cell>
          <cell r="E6955" t="str">
            <v>Pieza</v>
          </cell>
          <cell r="F6955" t="str">
            <v>51501</v>
          </cell>
          <cell r="G6955" t="str">
            <v>12410</v>
          </cell>
          <cell r="H6955"/>
          <cell r="I6955"/>
          <cell r="J6955"/>
        </row>
        <row r="6956">
          <cell r="C6956" t="str">
            <v>SCANNER DE ALTO VOLUMEN</v>
          </cell>
          <cell r="D6956" t="str">
            <v>51500057-0014</v>
          </cell>
          <cell r="E6956" t="str">
            <v>Pieza</v>
          </cell>
          <cell r="F6956" t="str">
            <v>51501</v>
          </cell>
          <cell r="G6956" t="str">
            <v>12410</v>
          </cell>
          <cell r="H6956"/>
          <cell r="I6956"/>
          <cell r="J6956"/>
        </row>
        <row r="6957">
          <cell r="C6957" t="str">
            <v>SCANNER DUPLEX</v>
          </cell>
          <cell r="D6957" t="str">
            <v>51500057-0019</v>
          </cell>
          <cell r="E6957" t="str">
            <v>Pieza</v>
          </cell>
          <cell r="F6957" t="str">
            <v>51501</v>
          </cell>
          <cell r="G6957" t="str">
            <v>12410</v>
          </cell>
          <cell r="H6957"/>
          <cell r="I6957"/>
          <cell r="J6957"/>
        </row>
        <row r="6958">
          <cell r="C6958" t="str">
            <v>ESCANER DE HUELLA DECADACTILAR</v>
          </cell>
          <cell r="D6958" t="str">
            <v>51500057-0021</v>
          </cell>
          <cell r="E6958" t="str">
            <v>LOTE</v>
          </cell>
          <cell r="F6958" t="str">
            <v>51501</v>
          </cell>
          <cell r="G6958" t="str">
            <v>12410</v>
          </cell>
          <cell r="H6958"/>
          <cell r="I6958"/>
          <cell r="J6958"/>
        </row>
        <row r="6959">
          <cell r="C6959" t="str">
            <v>ESCANER DE HUELLA DECADACTILAR</v>
          </cell>
          <cell r="D6959" t="str">
            <v>51500057-0022</v>
          </cell>
          <cell r="E6959" t="str">
            <v>Pieza</v>
          </cell>
          <cell r="F6959" t="str">
            <v>51501</v>
          </cell>
          <cell r="G6959" t="str">
            <v>12410</v>
          </cell>
          <cell r="H6959"/>
          <cell r="I6959"/>
          <cell r="J6959"/>
        </row>
        <row r="6960">
          <cell r="C6960" t="str">
            <v>SERVIDOR PARA RED</v>
          </cell>
          <cell r="D6960" t="str">
            <v>51500060-0001</v>
          </cell>
          <cell r="E6960" t="str">
            <v>Pieza</v>
          </cell>
          <cell r="F6960" t="str">
            <v>51501</v>
          </cell>
          <cell r="G6960" t="str">
            <v>12410</v>
          </cell>
          <cell r="H6960"/>
          <cell r="I6960"/>
          <cell r="J6960"/>
        </row>
        <row r="6961">
          <cell r="C6961" t="str">
            <v>SERVIDOR DE ACCESO REMOTO</v>
          </cell>
          <cell r="D6961" t="str">
            <v>51500060-0003</v>
          </cell>
          <cell r="E6961" t="str">
            <v>Pieza</v>
          </cell>
          <cell r="F6961" t="str">
            <v>51501</v>
          </cell>
          <cell r="G6961" t="str">
            <v>12410</v>
          </cell>
          <cell r="H6961"/>
          <cell r="I6961"/>
          <cell r="J6961"/>
        </row>
        <row r="6962">
          <cell r="C6962" t="str">
            <v>SERVIDOR DE COMUNICACIONES</v>
          </cell>
          <cell r="D6962" t="str">
            <v>51500060-0004</v>
          </cell>
          <cell r="E6962" t="str">
            <v>Pieza</v>
          </cell>
          <cell r="F6962" t="str">
            <v>51501</v>
          </cell>
          <cell r="G6962" t="str">
            <v>12410</v>
          </cell>
          <cell r="H6962"/>
          <cell r="I6962"/>
          <cell r="J6962"/>
        </row>
        <row r="6963">
          <cell r="C6963" t="str">
            <v>SERVIDOR DE TELEFONIA</v>
          </cell>
          <cell r="D6963" t="str">
            <v>51500060-0028</v>
          </cell>
          <cell r="E6963" t="str">
            <v>Pieza</v>
          </cell>
          <cell r="F6963" t="str">
            <v>51501</v>
          </cell>
          <cell r="G6963" t="str">
            <v>12410</v>
          </cell>
          <cell r="H6963"/>
          <cell r="I6963"/>
          <cell r="J6963"/>
        </row>
        <row r="6964">
          <cell r="C6964" t="str">
            <v>SERVIDOR</v>
          </cell>
          <cell r="D6964" t="str">
            <v>51500060-0030</v>
          </cell>
          <cell r="E6964" t="str">
            <v>Pieza</v>
          </cell>
          <cell r="F6964" t="str">
            <v>51501</v>
          </cell>
          <cell r="G6964" t="str">
            <v>12410</v>
          </cell>
          <cell r="H6964"/>
          <cell r="I6964"/>
          <cell r="J6964"/>
        </row>
        <row r="6965">
          <cell r="C6965" t="str">
            <v>SERVIDOR DE 2 PROCESADORES</v>
          </cell>
          <cell r="D6965" t="str">
            <v>51500060-0040</v>
          </cell>
          <cell r="E6965" t="str">
            <v>Pieza</v>
          </cell>
          <cell r="F6965" t="str">
            <v>51501</v>
          </cell>
          <cell r="G6965" t="str">
            <v>12410</v>
          </cell>
          <cell r="H6965"/>
          <cell r="I6965"/>
          <cell r="J6965"/>
        </row>
        <row r="6966">
          <cell r="C6966" t="str">
            <v>SISTEMA DE ACCESO REMOTO</v>
          </cell>
          <cell r="D6966" t="str">
            <v>51500061-0002</v>
          </cell>
          <cell r="E6966" t="str">
            <v>Pieza</v>
          </cell>
          <cell r="F6966" t="str">
            <v>51501</v>
          </cell>
          <cell r="G6966" t="str">
            <v>12410</v>
          </cell>
          <cell r="H6966"/>
          <cell r="I6966"/>
          <cell r="J6966"/>
        </row>
        <row r="6967">
          <cell r="C6967" t="str">
            <v>FAST PAD</v>
          </cell>
          <cell r="D6967" t="str">
            <v>51500061-0003</v>
          </cell>
          <cell r="E6967" t="str">
            <v>Pieza</v>
          </cell>
          <cell r="F6967" t="str">
            <v>51501</v>
          </cell>
          <cell r="G6967" t="str">
            <v>12410</v>
          </cell>
          <cell r="H6967"/>
          <cell r="I6967"/>
          <cell r="J6967"/>
        </row>
        <row r="6968">
          <cell r="C6968" t="str">
            <v>SWITCH EQUIPO DE COMUNICACION DE DATOS</v>
          </cell>
          <cell r="D6968" t="str">
            <v>51500062-0003</v>
          </cell>
          <cell r="E6968" t="str">
            <v>Pieza</v>
          </cell>
          <cell r="F6968" t="str">
            <v>51501</v>
          </cell>
          <cell r="G6968" t="str">
            <v>12410</v>
          </cell>
          <cell r="H6968"/>
          <cell r="I6968"/>
          <cell r="J6968"/>
        </row>
        <row r="6969">
          <cell r="C6969" t="str">
            <v>SWITCH DE INTERCONEXION</v>
          </cell>
          <cell r="D6969" t="str">
            <v>51500062-0004</v>
          </cell>
          <cell r="E6969" t="str">
            <v>Pieza</v>
          </cell>
          <cell r="F6969" t="str">
            <v>51501</v>
          </cell>
          <cell r="G6969" t="str">
            <v>12410</v>
          </cell>
          <cell r="H6969"/>
          <cell r="I6969"/>
          <cell r="J6969"/>
        </row>
        <row r="6970">
          <cell r="C6970" t="str">
            <v>SWTICH FIBRE CHANNEL</v>
          </cell>
          <cell r="D6970" t="str">
            <v>51500062-0005</v>
          </cell>
          <cell r="E6970" t="str">
            <v>Pieza</v>
          </cell>
          <cell r="F6970" t="str">
            <v>51501</v>
          </cell>
          <cell r="G6970" t="str">
            <v>12410</v>
          </cell>
          <cell r="H6970"/>
          <cell r="I6970"/>
          <cell r="J6970"/>
        </row>
        <row r="6971">
          <cell r="C6971" t="str">
            <v>SWITCH KVM C/CONSOLA</v>
          </cell>
          <cell r="D6971" t="str">
            <v>51500062-0007</v>
          </cell>
          <cell r="E6971" t="str">
            <v>Pieza</v>
          </cell>
          <cell r="F6971" t="str">
            <v>51501</v>
          </cell>
          <cell r="G6971" t="str">
            <v>12410</v>
          </cell>
          <cell r="H6971"/>
          <cell r="I6971"/>
          <cell r="J6971"/>
        </row>
        <row r="6972">
          <cell r="C6972" t="str">
            <v>SWITCH MODULAR DE ACCESO</v>
          </cell>
          <cell r="D6972" t="str">
            <v>51500062-0014</v>
          </cell>
          <cell r="E6972" t="str">
            <v>Pieza</v>
          </cell>
          <cell r="F6972" t="str">
            <v>51501</v>
          </cell>
          <cell r="G6972" t="str">
            <v>12410</v>
          </cell>
          <cell r="H6972"/>
          <cell r="I6972"/>
          <cell r="J6972"/>
        </row>
        <row r="6973">
          <cell r="C6973" t="str">
            <v>SWITCH DE 8 PUERTOS</v>
          </cell>
          <cell r="D6973" t="str">
            <v>51500062-0016</v>
          </cell>
          <cell r="E6973" t="str">
            <v>Pieza</v>
          </cell>
          <cell r="F6973" t="str">
            <v>51501</v>
          </cell>
          <cell r="G6973" t="str">
            <v>12410</v>
          </cell>
          <cell r="H6973"/>
          <cell r="I6973"/>
          <cell r="J6973"/>
        </row>
        <row r="6974">
          <cell r="C6974" t="str">
            <v>EQUIPO DE SEGURIDAD</v>
          </cell>
          <cell r="D6974" t="str">
            <v>51500062-0032</v>
          </cell>
          <cell r="E6974" t="str">
            <v>Pieza</v>
          </cell>
          <cell r="F6974" t="str">
            <v>51501</v>
          </cell>
          <cell r="G6974" t="str">
            <v>12410</v>
          </cell>
          <cell r="H6974"/>
          <cell r="I6974"/>
          <cell r="J6974"/>
        </row>
        <row r="6975">
          <cell r="C6975" t="str">
            <v>TABLETA DIGITALIZADORA</v>
          </cell>
          <cell r="D6975" t="str">
            <v>51500064-0001</v>
          </cell>
          <cell r="E6975" t="str">
            <v>Pieza</v>
          </cell>
          <cell r="F6975" t="str">
            <v>51501</v>
          </cell>
          <cell r="G6975" t="str">
            <v>12410</v>
          </cell>
          <cell r="H6975"/>
          <cell r="I6975"/>
          <cell r="J6975"/>
        </row>
        <row r="6976">
          <cell r="C6976" t="str">
            <v>ALMACENAMIENTO EN CINTA</v>
          </cell>
          <cell r="D6976" t="str">
            <v>51500071-0008</v>
          </cell>
          <cell r="E6976" t="str">
            <v>Pieza</v>
          </cell>
          <cell r="F6976" t="str">
            <v>51501</v>
          </cell>
          <cell r="G6976" t="str">
            <v>12410</v>
          </cell>
          <cell r="H6976"/>
          <cell r="I6976"/>
          <cell r="J6976"/>
        </row>
        <row r="6977">
          <cell r="C6977" t="str">
            <v>DISCO DURO</v>
          </cell>
          <cell r="D6977" t="str">
            <v>51500073-0005</v>
          </cell>
          <cell r="E6977" t="str">
            <v>Pieza</v>
          </cell>
          <cell r="F6977" t="str">
            <v>51501</v>
          </cell>
          <cell r="G6977" t="str">
            <v>12410</v>
          </cell>
          <cell r="H6977"/>
          <cell r="I6977"/>
          <cell r="J6977"/>
        </row>
        <row r="6978">
          <cell r="C6978" t="str">
            <v>DISCO DURO EXTERNO</v>
          </cell>
          <cell r="D6978" t="str">
            <v>51500075-0003</v>
          </cell>
          <cell r="E6978" t="str">
            <v>Pieza</v>
          </cell>
          <cell r="F6978" t="str">
            <v>51501</v>
          </cell>
          <cell r="G6978" t="str">
            <v>12410</v>
          </cell>
          <cell r="H6978"/>
          <cell r="I6978"/>
          <cell r="J6978"/>
        </row>
        <row r="6979">
          <cell r="C6979" t="str">
            <v>UNIDAD DUPLICADORA DE DISCOS COMPACTOS</v>
          </cell>
          <cell r="D6979" t="str">
            <v>51500076-0001</v>
          </cell>
          <cell r="E6979" t="str">
            <v>Pieza</v>
          </cell>
          <cell r="F6979" t="str">
            <v>51501</v>
          </cell>
          <cell r="G6979" t="str">
            <v>12410</v>
          </cell>
          <cell r="H6979"/>
          <cell r="I6979"/>
          <cell r="J6979"/>
        </row>
        <row r="6980">
          <cell r="C6980" t="str">
            <v>TORRE DUPLICADORA DE CD/DVD</v>
          </cell>
          <cell r="D6980" t="str">
            <v>51501001-0001</v>
          </cell>
          <cell r="E6980" t="str">
            <v>Pieza</v>
          </cell>
          <cell r="F6980" t="str">
            <v>51501</v>
          </cell>
          <cell r="G6980" t="str">
            <v>12410</v>
          </cell>
          <cell r="H6980"/>
          <cell r="I6980"/>
          <cell r="J6980"/>
        </row>
        <row r="6981">
          <cell r="C6981" t="str">
            <v>PAD DE FIRMAS</v>
          </cell>
          <cell r="D6981" t="str">
            <v>51501001-0002</v>
          </cell>
          <cell r="E6981" t="str">
            <v>Pieza</v>
          </cell>
          <cell r="F6981" t="str">
            <v>51501</v>
          </cell>
          <cell r="G6981" t="str">
            <v>12410</v>
          </cell>
          <cell r="H6981"/>
          <cell r="I6981"/>
          <cell r="J6981"/>
        </row>
        <row r="6982">
          <cell r="C6982" t="str">
            <v>TARJETA DE CAPTURA DE VIDEO</v>
          </cell>
          <cell r="D6982" t="str">
            <v>51501001-0003</v>
          </cell>
          <cell r="E6982" t="str">
            <v>Pieza</v>
          </cell>
          <cell r="F6982" t="str">
            <v>51501</v>
          </cell>
          <cell r="G6982" t="str">
            <v>12410</v>
          </cell>
          <cell r="H6982"/>
          <cell r="I6982"/>
          <cell r="J6982"/>
        </row>
        <row r="6983">
          <cell r="C6983" t="str">
            <v>CPU (INCLUYE TECLADO Y MOUSE)</v>
          </cell>
          <cell r="D6983" t="str">
            <v>51501001-0004</v>
          </cell>
          <cell r="E6983" t="str">
            <v>Pieza</v>
          </cell>
          <cell r="F6983" t="str">
            <v>51501</v>
          </cell>
          <cell r="G6983" t="str">
            <v>12410</v>
          </cell>
          <cell r="H6983"/>
          <cell r="I6983"/>
          <cell r="J6983"/>
        </row>
        <row r="6984">
          <cell r="C6984" t="str">
            <v>ALMACENAJE CENTRAL SAN</v>
          </cell>
          <cell r="D6984" t="str">
            <v>51501001-0006</v>
          </cell>
          <cell r="E6984" t="str">
            <v>Pieza</v>
          </cell>
          <cell r="F6984" t="str">
            <v>51501</v>
          </cell>
          <cell r="G6984" t="str">
            <v>12410</v>
          </cell>
          <cell r="H6984"/>
          <cell r="I6984"/>
          <cell r="J6984"/>
        </row>
        <row r="6985">
          <cell r="C6985" t="str">
            <v>CHASIS CON FUENTE DE ALIMENTACION</v>
          </cell>
          <cell r="D6985" t="str">
            <v>51501001-0007</v>
          </cell>
          <cell r="E6985" t="str">
            <v>Pieza</v>
          </cell>
          <cell r="F6985" t="str">
            <v>51501</v>
          </cell>
          <cell r="G6985" t="str">
            <v>12410</v>
          </cell>
          <cell r="H6985"/>
          <cell r="I6985"/>
          <cell r="J6985"/>
        </row>
        <row r="6986">
          <cell r="C6986" t="str">
            <v>CONVERTIDOR DE AES A CAT</v>
          </cell>
          <cell r="D6986" t="str">
            <v>51501001-0008</v>
          </cell>
          <cell r="E6986" t="str">
            <v>Pieza</v>
          </cell>
          <cell r="F6986" t="str">
            <v>51501</v>
          </cell>
          <cell r="G6986" t="str">
            <v>12410</v>
          </cell>
          <cell r="H6986"/>
          <cell r="I6986"/>
          <cell r="J6986"/>
        </row>
        <row r="6987">
          <cell r="C6987" t="str">
            <v>DISPOSITIVO BIOMETRICO PARA CONTROL</v>
          </cell>
          <cell r="D6987" t="str">
            <v>51501001-0009</v>
          </cell>
          <cell r="E6987" t="str">
            <v>Pieza</v>
          </cell>
          <cell r="F6987" t="str">
            <v>51501</v>
          </cell>
          <cell r="G6987" t="str">
            <v>12410</v>
          </cell>
          <cell r="H6987"/>
          <cell r="I6987"/>
          <cell r="J6987"/>
        </row>
        <row r="6988">
          <cell r="C6988" t="str">
            <v>ESTACION DE TRABAJO</v>
          </cell>
          <cell r="D6988" t="str">
            <v>51501001-0010</v>
          </cell>
          <cell r="E6988" t="str">
            <v>Pieza</v>
          </cell>
          <cell r="F6988" t="str">
            <v>51501</v>
          </cell>
          <cell r="G6988" t="str">
            <v>12410</v>
          </cell>
          <cell r="H6988"/>
          <cell r="I6988"/>
          <cell r="J6988"/>
        </row>
        <row r="6989">
          <cell r="C6989" t="str">
            <v>KIT DE INGESTA</v>
          </cell>
          <cell r="D6989" t="str">
            <v>51501001-0011</v>
          </cell>
          <cell r="E6989" t="str">
            <v>Pieza</v>
          </cell>
          <cell r="F6989" t="str">
            <v>51501</v>
          </cell>
          <cell r="G6989" t="str">
            <v>12410</v>
          </cell>
          <cell r="H6989"/>
          <cell r="I6989"/>
          <cell r="J6989"/>
        </row>
        <row r="6990">
          <cell r="C6990" t="str">
            <v>SERVIDOR MEDIA</v>
          </cell>
          <cell r="D6990" t="str">
            <v>51501001-0012</v>
          </cell>
          <cell r="E6990" t="str">
            <v>Pieza</v>
          </cell>
          <cell r="F6990" t="str">
            <v>51501</v>
          </cell>
          <cell r="G6990" t="str">
            <v>12410</v>
          </cell>
          <cell r="H6990"/>
          <cell r="I6990"/>
          <cell r="J6990"/>
        </row>
        <row r="6991">
          <cell r="C6991" t="str">
            <v>CODIFICADOR Y/O DECODIFICADOR DE VIDEO</v>
          </cell>
          <cell r="D6991" t="str">
            <v>51501001-0013</v>
          </cell>
          <cell r="E6991" t="str">
            <v>Pieza</v>
          </cell>
          <cell r="F6991" t="str">
            <v>51501</v>
          </cell>
          <cell r="G6991" t="str">
            <v>12410</v>
          </cell>
          <cell r="H6991"/>
          <cell r="I6991"/>
          <cell r="J6991"/>
        </row>
        <row r="6992">
          <cell r="C6992" t="str">
            <v>PLOTTER</v>
          </cell>
          <cell r="D6992" t="str">
            <v>51501001-0014</v>
          </cell>
          <cell r="E6992" t="str">
            <v>Pieza</v>
          </cell>
          <cell r="F6992" t="str">
            <v>51501</v>
          </cell>
          <cell r="G6992" t="str">
            <v>12410</v>
          </cell>
          <cell r="H6992"/>
          <cell r="I6992"/>
          <cell r="J6992"/>
        </row>
        <row r="6993">
          <cell r="C6993" t="str">
            <v>DISCO DURO INTERNO</v>
          </cell>
          <cell r="D6993" t="str">
            <v>51501001-0015</v>
          </cell>
          <cell r="E6993" t="str">
            <v>Pieza</v>
          </cell>
          <cell r="F6993" t="str">
            <v>51501</v>
          </cell>
          <cell r="G6993" t="str">
            <v>12410</v>
          </cell>
          <cell r="H6993"/>
          <cell r="I6993"/>
          <cell r="J6993"/>
        </row>
        <row r="6994">
          <cell r="C6994" t="str">
            <v>MODULO DE EXPANSION PARA ARREGLO DE DISCO</v>
          </cell>
          <cell r="D6994" t="str">
            <v>51501001-0016</v>
          </cell>
          <cell r="E6994" t="str">
            <v>Pieza</v>
          </cell>
          <cell r="F6994" t="str">
            <v>51501</v>
          </cell>
          <cell r="G6994" t="str">
            <v>12410</v>
          </cell>
          <cell r="H6994"/>
          <cell r="I6994"/>
          <cell r="J6994"/>
        </row>
        <row r="6995">
          <cell r="C6995" t="str">
            <v>CABLE MINI-SAS A MINI-SAS</v>
          </cell>
          <cell r="D6995" t="str">
            <v>51501001-0017</v>
          </cell>
          <cell r="E6995" t="str">
            <v>Pieza</v>
          </cell>
          <cell r="F6995" t="str">
            <v>51501</v>
          </cell>
          <cell r="G6995" t="str">
            <v>12410</v>
          </cell>
          <cell r="H6995"/>
          <cell r="I6995"/>
          <cell r="J6995"/>
        </row>
        <row r="6996">
          <cell r="C6996" t="str">
            <v>RUTEADOR DE VOZ</v>
          </cell>
          <cell r="D6996" t="str">
            <v>51501001-0018</v>
          </cell>
          <cell r="E6996" t="str">
            <v>Pieza</v>
          </cell>
          <cell r="F6996" t="str">
            <v>51501</v>
          </cell>
          <cell r="G6996" t="str">
            <v>12410</v>
          </cell>
          <cell r="H6996"/>
          <cell r="I6996"/>
          <cell r="J6996"/>
        </row>
        <row r="6997">
          <cell r="C6997" t="str">
            <v>FIREWAL</v>
          </cell>
          <cell r="D6997" t="str">
            <v>51501001-0019</v>
          </cell>
          <cell r="E6997" t="str">
            <v>Pieza</v>
          </cell>
          <cell r="F6997" t="str">
            <v>51501</v>
          </cell>
          <cell r="G6997" t="str">
            <v>12410</v>
          </cell>
          <cell r="H6997"/>
          <cell r="I6997"/>
          <cell r="J6997"/>
        </row>
        <row r="6998">
          <cell r="C6998" t="str">
            <v>LECTOR RFID</v>
          </cell>
          <cell r="D6998" t="str">
            <v>51501001-0020</v>
          </cell>
          <cell r="E6998" t="str">
            <v>Pieza</v>
          </cell>
          <cell r="F6998" t="str">
            <v>51501</v>
          </cell>
          <cell r="G6998" t="str">
            <v>12410</v>
          </cell>
          <cell r="H6998"/>
          <cell r="I6998"/>
          <cell r="J6998"/>
        </row>
        <row r="6999">
          <cell r="C6999" t="str">
            <v>IMPRESORA GRABADORA DE ETIQUETAS RFID</v>
          </cell>
          <cell r="D6999" t="str">
            <v>51501001-0021</v>
          </cell>
          <cell r="E6999" t="str">
            <v>Pieza</v>
          </cell>
          <cell r="F6999" t="str">
            <v>51501</v>
          </cell>
          <cell r="G6999" t="str">
            <v>12410</v>
          </cell>
          <cell r="H6999"/>
          <cell r="I6999"/>
          <cell r="J6999"/>
        </row>
        <row r="7000">
          <cell r="C7000" t="str">
            <v>KIT PARA ENLACE INALAMBRICO</v>
          </cell>
          <cell r="D7000" t="str">
            <v>51501001-0022</v>
          </cell>
          <cell r="E7000" t="str">
            <v>JUEGO</v>
          </cell>
          <cell r="F7000" t="str">
            <v>51501</v>
          </cell>
          <cell r="G7000" t="str">
            <v>12410</v>
          </cell>
          <cell r="H7000"/>
          <cell r="I7000"/>
          <cell r="J7000"/>
        </row>
        <row r="7001">
          <cell r="C7001" t="str">
            <v>SISTEMA PARA MONITOREO DE EQUIPOS</v>
          </cell>
          <cell r="D7001" t="str">
            <v>51501001-0023</v>
          </cell>
          <cell r="E7001" t="str">
            <v>Pieza</v>
          </cell>
          <cell r="F7001" t="str">
            <v>51501</v>
          </cell>
          <cell r="G7001" t="str">
            <v>12410</v>
          </cell>
          <cell r="H7001"/>
          <cell r="I7001"/>
          <cell r="J7001"/>
        </row>
        <row r="7002">
          <cell r="C7002" t="str">
            <v>MODULO CRIPTOGRAFICO HSM</v>
          </cell>
          <cell r="D7002" t="str">
            <v>51501001-0024</v>
          </cell>
          <cell r="E7002" t="str">
            <v>Pieza</v>
          </cell>
          <cell r="F7002" t="str">
            <v>51501</v>
          </cell>
          <cell r="G7002" t="str">
            <v>12410</v>
          </cell>
          <cell r="H7002"/>
          <cell r="I7002"/>
          <cell r="J7002"/>
        </row>
        <row r="7003">
          <cell r="C7003" t="str">
            <v>ANTENA DE RADIO FRECUENCIA</v>
          </cell>
          <cell r="D7003" t="str">
            <v>51501001-0025</v>
          </cell>
          <cell r="E7003" t="str">
            <v>Pieza</v>
          </cell>
          <cell r="F7003" t="str">
            <v>51501</v>
          </cell>
          <cell r="G7003" t="str">
            <v>12410</v>
          </cell>
          <cell r="H7003"/>
          <cell r="I7003"/>
          <cell r="J7003"/>
        </row>
        <row r="7004">
          <cell r="C7004" t="str">
            <v>SWITCH CON PUERTOS PARA FIBRA OPTICA</v>
          </cell>
          <cell r="D7004" t="str">
            <v>51501001-0026</v>
          </cell>
          <cell r="E7004" t="str">
            <v>Pieza</v>
          </cell>
          <cell r="F7004" t="str">
            <v>51501</v>
          </cell>
          <cell r="G7004" t="str">
            <v>12410</v>
          </cell>
          <cell r="H7004"/>
          <cell r="I7004"/>
          <cell r="J7004"/>
        </row>
        <row r="7005">
          <cell r="C7005" t="str">
            <v>SWITCH DE 24 PUERTOS</v>
          </cell>
          <cell r="D7005" t="str">
            <v>51501001-0027</v>
          </cell>
          <cell r="E7005" t="str">
            <v>Pieza</v>
          </cell>
          <cell r="F7005" t="str">
            <v>51501</v>
          </cell>
          <cell r="G7005" t="str">
            <v>12410</v>
          </cell>
          <cell r="H7005"/>
          <cell r="I7005"/>
          <cell r="J7005"/>
        </row>
        <row r="7006">
          <cell r="C7006" t="str">
            <v>TABLET</v>
          </cell>
          <cell r="D7006" t="str">
            <v>51501001-0028</v>
          </cell>
          <cell r="E7006" t="str">
            <v>Pieza</v>
          </cell>
          <cell r="F7006" t="str">
            <v>51501</v>
          </cell>
          <cell r="G7006" t="str">
            <v>12410</v>
          </cell>
          <cell r="H7006"/>
          <cell r="I7006"/>
          <cell r="J7006"/>
        </row>
        <row r="7007">
          <cell r="C7007" t="str">
            <v>EQUIPO PARA BALANCEO DE CARGA</v>
          </cell>
          <cell r="D7007" t="str">
            <v>51501001-0029</v>
          </cell>
          <cell r="E7007" t="str">
            <v>Pieza</v>
          </cell>
          <cell r="F7007" t="str">
            <v>51501</v>
          </cell>
          <cell r="G7007" t="str">
            <v>12410</v>
          </cell>
          <cell r="H7007"/>
          <cell r="I7007"/>
          <cell r="J7007"/>
        </row>
        <row r="7008">
          <cell r="C7008" t="str">
            <v>KIT DE ALMACENAMIENTO INCLUYE DISCOS Y DAE'S</v>
          </cell>
          <cell r="D7008" t="str">
            <v>51501001-0030</v>
          </cell>
          <cell r="E7008" t="str">
            <v>PAQUETE</v>
          </cell>
          <cell r="F7008" t="str">
            <v>51501</v>
          </cell>
          <cell r="G7008" t="str">
            <v>12410</v>
          </cell>
          <cell r="H7008"/>
          <cell r="I7008"/>
          <cell r="J7008"/>
        </row>
        <row r="7009">
          <cell r="C7009" t="str">
            <v>SERVIDOR DE INGESTA</v>
          </cell>
          <cell r="D7009" t="str">
            <v>51501001-0031</v>
          </cell>
          <cell r="E7009" t="str">
            <v>Pieza</v>
          </cell>
          <cell r="F7009" t="str">
            <v>51501</v>
          </cell>
          <cell r="G7009" t="str">
            <v>12410</v>
          </cell>
          <cell r="H7009"/>
          <cell r="I7009"/>
          <cell r="J7009"/>
        </row>
        <row r="7010">
          <cell r="C7010" t="str">
            <v>SERVIDOR CENTRAL DE PROCESOS</v>
          </cell>
          <cell r="D7010" t="str">
            <v>51501001-0032</v>
          </cell>
          <cell r="E7010" t="str">
            <v>Pieza</v>
          </cell>
          <cell r="F7010" t="str">
            <v>51501</v>
          </cell>
          <cell r="G7010" t="str">
            <v>12410</v>
          </cell>
          <cell r="H7010"/>
          <cell r="I7010"/>
          <cell r="J7010"/>
        </row>
        <row r="7011">
          <cell r="C7011" t="str">
            <v>SERVIDOR DE BASE DE DATOS</v>
          </cell>
          <cell r="D7011" t="str">
            <v>51501001-0035</v>
          </cell>
          <cell r="E7011" t="str">
            <v>Pieza</v>
          </cell>
          <cell r="F7011" t="str">
            <v>51501</v>
          </cell>
          <cell r="G7011" t="str">
            <v>12410</v>
          </cell>
          <cell r="H7011"/>
          <cell r="I7011"/>
          <cell r="J7011"/>
        </row>
        <row r="7012">
          <cell r="C7012" t="str">
            <v>SERVIDOR PARA INTERCONEXION DE EQUIPOS</v>
          </cell>
          <cell r="D7012" t="str">
            <v>51501001-0036</v>
          </cell>
          <cell r="E7012" t="str">
            <v>Pieza</v>
          </cell>
          <cell r="F7012" t="str">
            <v>51501</v>
          </cell>
          <cell r="G7012" t="str">
            <v>12410</v>
          </cell>
          <cell r="H7012"/>
          <cell r="I7012"/>
          <cell r="J7012"/>
        </row>
        <row r="7013">
          <cell r="C7013" t="str">
            <v>PIZARRON INTERACTIVO LCD</v>
          </cell>
          <cell r="D7013" t="str">
            <v>51501001-0037</v>
          </cell>
          <cell r="E7013" t="str">
            <v>Pieza</v>
          </cell>
          <cell r="F7013" t="str">
            <v>51501</v>
          </cell>
          <cell r="G7013" t="str">
            <v>12410</v>
          </cell>
          <cell r="H7013"/>
          <cell r="I7013"/>
          <cell r="J7013"/>
        </row>
        <row r="7014">
          <cell r="C7014" t="str">
            <v>TARJETA DE VIDEO</v>
          </cell>
          <cell r="D7014" t="str">
            <v>51501001-0038</v>
          </cell>
          <cell r="E7014" t="str">
            <v>Pieza</v>
          </cell>
          <cell r="F7014" t="str">
            <v>51501</v>
          </cell>
          <cell r="G7014" t="str">
            <v>12410</v>
          </cell>
          <cell r="H7014"/>
          <cell r="I7014"/>
          <cell r="J7014"/>
        </row>
        <row r="7015">
          <cell r="C7015" t="str">
            <v>TARJETA DE RED</v>
          </cell>
          <cell r="D7015" t="str">
            <v>51501001-0039</v>
          </cell>
          <cell r="E7015" t="str">
            <v>Pieza</v>
          </cell>
          <cell r="F7015" t="str">
            <v>51501</v>
          </cell>
          <cell r="G7015" t="str">
            <v>12410</v>
          </cell>
          <cell r="H7015"/>
          <cell r="I7015"/>
          <cell r="J7015"/>
        </row>
        <row r="7016">
          <cell r="C7016" t="str">
            <v>PUNTO DE ACCESO INALAMBRICO</v>
          </cell>
          <cell r="D7016" t="str">
            <v>51501001-0040</v>
          </cell>
          <cell r="E7016" t="str">
            <v>Pieza</v>
          </cell>
          <cell r="F7016" t="str">
            <v>51501</v>
          </cell>
          <cell r="G7016" t="str">
            <v>12410</v>
          </cell>
          <cell r="H7016"/>
          <cell r="I7016"/>
          <cell r="J7016"/>
        </row>
        <row r="7017">
          <cell r="C7017" t="str">
            <v>ROUTER/RUTEADOR</v>
          </cell>
          <cell r="D7017" t="str">
            <v>51501001-0041</v>
          </cell>
          <cell r="E7017" t="str">
            <v>Pieza</v>
          </cell>
          <cell r="F7017" t="str">
            <v>51501</v>
          </cell>
          <cell r="G7017" t="str">
            <v>12410</v>
          </cell>
          <cell r="H7017"/>
          <cell r="I7017"/>
          <cell r="J7017"/>
        </row>
        <row r="7018">
          <cell r="C7018" t="str">
            <v>NODO DE ALMACENAMIENTO</v>
          </cell>
          <cell r="D7018" t="str">
            <v>51501001-0042</v>
          </cell>
          <cell r="E7018" t="str">
            <v>PAQUETE</v>
          </cell>
          <cell r="F7018" t="str">
            <v>51501</v>
          </cell>
          <cell r="G7018" t="str">
            <v>12410</v>
          </cell>
          <cell r="H7018"/>
          <cell r="I7018"/>
          <cell r="J7018"/>
        </row>
        <row r="7019">
          <cell r="C7019" t="str">
            <v>SWITCH DE ACCESO ALAMBRICO E INALAMBRICO</v>
          </cell>
          <cell r="D7019" t="str">
            <v>51501001-0043</v>
          </cell>
          <cell r="E7019" t="str">
            <v>Pieza</v>
          </cell>
          <cell r="F7019" t="str">
            <v>51501</v>
          </cell>
          <cell r="G7019" t="str">
            <v>12410</v>
          </cell>
          <cell r="H7019"/>
          <cell r="I7019"/>
          <cell r="J7019"/>
        </row>
        <row r="7020">
          <cell r="C7020" t="str">
            <v>SWITCH DE DISTRIBUCION</v>
          </cell>
          <cell r="D7020" t="str">
            <v>51501001-0044</v>
          </cell>
          <cell r="E7020" t="str">
            <v>Pieza</v>
          </cell>
          <cell r="F7020" t="str">
            <v>51501</v>
          </cell>
          <cell r="G7020" t="str">
            <v>12410</v>
          </cell>
          <cell r="H7020"/>
          <cell r="I7020"/>
          <cell r="J7020"/>
        </row>
        <row r="7021">
          <cell r="C7021" t="str">
            <v>LAPTOP MACBOOK PRO</v>
          </cell>
          <cell r="D7021" t="str">
            <v>51501001-0045</v>
          </cell>
          <cell r="E7021" t="str">
            <v>Pieza</v>
          </cell>
          <cell r="F7021" t="str">
            <v>51501</v>
          </cell>
          <cell r="G7021" t="str">
            <v>12410</v>
          </cell>
          <cell r="H7021"/>
          <cell r="I7021"/>
          <cell r="J7021"/>
        </row>
        <row r="7022">
          <cell r="C7022" t="str">
            <v>MONITOR APPLE THUNDERBOLT</v>
          </cell>
          <cell r="D7022" t="str">
            <v>51501001-0046</v>
          </cell>
          <cell r="E7022" t="str">
            <v>Pieza</v>
          </cell>
          <cell r="F7022" t="str">
            <v>51501</v>
          </cell>
          <cell r="G7022" t="str">
            <v>12410</v>
          </cell>
          <cell r="H7022"/>
          <cell r="I7022"/>
          <cell r="J7022"/>
        </row>
        <row r="7023">
          <cell r="C7023" t="str">
            <v>MEMBRANA TOUCH PARA PANTALLA</v>
          </cell>
          <cell r="D7023" t="str">
            <v>51501001-0047</v>
          </cell>
          <cell r="E7023" t="str">
            <v>Pieza</v>
          </cell>
          <cell r="F7023" t="str">
            <v>51501</v>
          </cell>
          <cell r="G7023" t="str">
            <v>12410</v>
          </cell>
          <cell r="H7023"/>
          <cell r="I7023"/>
          <cell r="J7023"/>
        </row>
        <row r="7024">
          <cell r="C7024" t="str">
            <v>MODULO DE EXPANSION  PARA SWITCH</v>
          </cell>
          <cell r="D7024" t="str">
            <v>51501001-0048</v>
          </cell>
          <cell r="E7024" t="str">
            <v>Pieza</v>
          </cell>
          <cell r="F7024" t="str">
            <v>51501</v>
          </cell>
          <cell r="G7024" t="str">
            <v>12410</v>
          </cell>
          <cell r="H7024"/>
          <cell r="I7024"/>
          <cell r="J7024"/>
        </row>
        <row r="7025">
          <cell r="C7025" t="str">
            <v>TRANSCEPTOR</v>
          </cell>
          <cell r="D7025" t="str">
            <v>51501001-0049</v>
          </cell>
          <cell r="E7025" t="str">
            <v>Pieza</v>
          </cell>
          <cell r="F7025" t="str">
            <v>51501</v>
          </cell>
          <cell r="G7025" t="str">
            <v>12410</v>
          </cell>
          <cell r="H7025"/>
          <cell r="I7025"/>
          <cell r="J7025"/>
        </row>
        <row r="7026">
          <cell r="C7026" t="str">
            <v>MODEM PARA TRANSMISION DE DATOS GSM/GPRS</v>
          </cell>
          <cell r="D7026" t="str">
            <v>51501001-0050</v>
          </cell>
          <cell r="E7026" t="str">
            <v>Pieza</v>
          </cell>
          <cell r="F7026" t="str">
            <v>51501</v>
          </cell>
          <cell r="G7026" t="str">
            <v>12410</v>
          </cell>
          <cell r="H7026"/>
          <cell r="I7026"/>
          <cell r="J7026"/>
        </row>
        <row r="7027">
          <cell r="C7027" t="str">
            <v>CAMARA WEB PARA VIDEOCONFERENCIA</v>
          </cell>
          <cell r="D7027" t="str">
            <v>51501001-0051</v>
          </cell>
          <cell r="E7027" t="str">
            <v>Pieza</v>
          </cell>
          <cell r="F7027" t="str">
            <v>51501</v>
          </cell>
          <cell r="G7027" t="str">
            <v>12410</v>
          </cell>
          <cell r="H7027"/>
          <cell r="I7027"/>
          <cell r="J7027"/>
        </row>
        <row r="7028">
          <cell r="C7028" t="str">
            <v>TARJETA DE CAPTURA DE VIDEO CONEXION POR USB</v>
          </cell>
          <cell r="D7028" t="str">
            <v>51501001-0052</v>
          </cell>
          <cell r="E7028" t="str">
            <v>Pieza</v>
          </cell>
          <cell r="F7028" t="str">
            <v>51501</v>
          </cell>
          <cell r="G7028" t="str">
            <v>12410</v>
          </cell>
          <cell r="H7028"/>
          <cell r="I7028"/>
          <cell r="J7028"/>
        </row>
        <row r="7029">
          <cell r="C7029" t="str">
            <v>DISPOSITIVO PARA CLONAR MEDIOS DE ALMACENAMIENTO</v>
          </cell>
          <cell r="D7029" t="str">
            <v>51501001-0053</v>
          </cell>
          <cell r="E7029" t="str">
            <v>Pieza</v>
          </cell>
          <cell r="F7029" t="str">
            <v>51501</v>
          </cell>
          <cell r="G7029" t="str">
            <v>12410</v>
          </cell>
          <cell r="H7029"/>
          <cell r="I7029"/>
          <cell r="J7029"/>
        </row>
        <row r="7030">
          <cell r="C7030" t="str">
            <v>GABINETE DE COMUNICACIONES CON/SIN ACCESORIOS</v>
          </cell>
          <cell r="D7030" t="str">
            <v>51501001-0054</v>
          </cell>
          <cell r="E7030" t="str">
            <v>Pieza</v>
          </cell>
          <cell r="F7030" t="str">
            <v>51501</v>
          </cell>
          <cell r="G7030" t="str">
            <v>12410</v>
          </cell>
          <cell r="H7030"/>
          <cell r="I7030"/>
          <cell r="J7030"/>
        </row>
        <row r="7031">
          <cell r="C7031" t="str">
            <v>GABINETE DE ALMACENAMIENTO</v>
          </cell>
          <cell r="D7031" t="str">
            <v>51501001-0055</v>
          </cell>
          <cell r="E7031" t="str">
            <v>Pieza</v>
          </cell>
          <cell r="F7031" t="str">
            <v>51501</v>
          </cell>
          <cell r="G7031" t="str">
            <v>12410</v>
          </cell>
          <cell r="H7031"/>
          <cell r="I7031"/>
          <cell r="J7031"/>
        </row>
        <row r="7032">
          <cell r="C7032" t="str">
            <v>GABINETE PARA EQUIPO DE PROCESAMIENTO</v>
          </cell>
          <cell r="D7032" t="str">
            <v>51501001-0056</v>
          </cell>
          <cell r="E7032" t="str">
            <v>Pieza</v>
          </cell>
          <cell r="F7032" t="str">
            <v>51501</v>
          </cell>
          <cell r="G7032" t="str">
            <v>12410</v>
          </cell>
          <cell r="H7032"/>
          <cell r="I7032"/>
          <cell r="J7032"/>
        </row>
        <row r="7033">
          <cell r="C7033" t="str">
            <v>GABINETE EXTERNO PARA DISCOS DUROS PARA MONTAJE EN RACK</v>
          </cell>
          <cell r="D7033" t="str">
            <v>51501001-0057</v>
          </cell>
          <cell r="E7033" t="str">
            <v>Pieza</v>
          </cell>
          <cell r="F7033" t="str">
            <v>51501</v>
          </cell>
          <cell r="G7033" t="str">
            <v>12410</v>
          </cell>
          <cell r="H7033"/>
          <cell r="I7033"/>
          <cell r="J7033"/>
        </row>
        <row r="7034">
          <cell r="C7034" t="str">
            <v>ARREGLO DE DISCOS</v>
          </cell>
          <cell r="D7034" t="str">
            <v>51501001-0058</v>
          </cell>
          <cell r="E7034" t="str">
            <v>Pieza</v>
          </cell>
          <cell r="F7034" t="str">
            <v>51501</v>
          </cell>
          <cell r="G7034" t="str">
            <v>12410</v>
          </cell>
          <cell r="H7034"/>
          <cell r="I7034"/>
          <cell r="J7034"/>
        </row>
        <row r="7035">
          <cell r="C7035" t="str">
            <v>DISPOSITIVO REPRODUCTOR DE MULTIMEDIA TIPO PLAYER</v>
          </cell>
          <cell r="D7035" t="str">
            <v>51501001-0059</v>
          </cell>
          <cell r="E7035" t="str">
            <v>Pieza</v>
          </cell>
          <cell r="F7035" t="str">
            <v>51501</v>
          </cell>
          <cell r="G7035" t="str">
            <v>12410</v>
          </cell>
          <cell r="H7035"/>
          <cell r="I7035"/>
          <cell r="J7035"/>
        </row>
        <row r="7036">
          <cell r="C7036" t="str">
            <v>BALANCEADOR DE DATOS</v>
          </cell>
          <cell r="D7036" t="str">
            <v>51501001-0060</v>
          </cell>
          <cell r="E7036" t="str">
            <v>Pieza</v>
          </cell>
          <cell r="F7036" t="str">
            <v>51501</v>
          </cell>
          <cell r="G7036" t="str">
            <v>12410</v>
          </cell>
          <cell r="H7036"/>
          <cell r="I7036"/>
          <cell r="J7036"/>
        </row>
        <row r="7037">
          <cell r="C7037" t="str">
            <v>EQUIPO DE ALMACENAMIENTO SAN</v>
          </cell>
          <cell r="D7037" t="str">
            <v>51501001-0061</v>
          </cell>
          <cell r="E7037" t="str">
            <v>Pieza</v>
          </cell>
          <cell r="F7037" t="str">
            <v>51501</v>
          </cell>
          <cell r="G7037" t="str">
            <v>12410</v>
          </cell>
          <cell r="H7037"/>
          <cell r="I7037"/>
          <cell r="J7037"/>
        </row>
        <row r="7038">
          <cell r="C7038" t="str">
            <v>DUPLICADORA DE MEMORIA USB</v>
          </cell>
          <cell r="D7038" t="str">
            <v>51501001-0062</v>
          </cell>
          <cell r="E7038" t="str">
            <v>Pieza</v>
          </cell>
          <cell r="F7038" t="str">
            <v>51501</v>
          </cell>
          <cell r="G7038" t="str">
            <v>12410</v>
          </cell>
          <cell r="H7038"/>
          <cell r="I7038"/>
          <cell r="J7038"/>
        </row>
        <row r="7039">
          <cell r="C7039" t="str">
            <v>NEXUS 9K ACI SPINE 36P 40G QSFP+ CON REFERENCIA N9K-C9336PQ</v>
          </cell>
          <cell r="D7039" t="str">
            <v>51501001-0063</v>
          </cell>
          <cell r="E7039" t="str">
            <v>Pieza</v>
          </cell>
          <cell r="F7039" t="str">
            <v>51501</v>
          </cell>
          <cell r="G7039" t="str">
            <v>12410</v>
          </cell>
          <cell r="H7039"/>
          <cell r="I7039"/>
          <cell r="J7039"/>
        </row>
        <row r="7040">
          <cell r="C7040" t="str">
            <v>NEXUS 9300 48P 1/10G SFP+ &amp; ADDITIONAL UPLINK MODULE REQ. CON REFERENCIA N9K-C939GPX</v>
          </cell>
          <cell r="D7040" t="str">
            <v>51501001-0064</v>
          </cell>
          <cell r="E7040" t="str">
            <v>Pieza</v>
          </cell>
          <cell r="F7040" t="str">
            <v>51501</v>
          </cell>
          <cell r="G7040" t="str">
            <v>12410</v>
          </cell>
          <cell r="H7040"/>
          <cell r="I7040"/>
          <cell r="J7040"/>
        </row>
        <row r="7041">
          <cell r="C7041" t="str">
            <v>APIC APPLIANCE - MEDIUM CONFIGURARON ( UP TO 1000 EDGE PORTS) CON REFERENCIA APIC-SERVER-M2</v>
          </cell>
          <cell r="D7041" t="str">
            <v>51501001-0065</v>
          </cell>
          <cell r="E7041" t="str">
            <v>Pieza</v>
          </cell>
          <cell r="F7041" t="str">
            <v>51501</v>
          </cell>
          <cell r="G7041" t="str">
            <v>12410</v>
          </cell>
          <cell r="H7041"/>
          <cell r="I7041"/>
          <cell r="J7041"/>
        </row>
        <row r="7042">
          <cell r="C7042" t="str">
            <v>MONITOR PARA COMPUTADORA LED 34"</v>
          </cell>
          <cell r="D7042" t="str">
            <v>51501001-0066</v>
          </cell>
          <cell r="E7042" t="str">
            <v>Pieza</v>
          </cell>
          <cell r="F7042" t="str">
            <v>51501</v>
          </cell>
          <cell r="G7042" t="str">
            <v>12410</v>
          </cell>
          <cell r="H7042"/>
          <cell r="I7042"/>
          <cell r="J7042"/>
        </row>
        <row r="7043">
          <cell r="C7043" t="str">
            <v>SWITCH CISCO NEXUS 2348UPQ FABRIC EXTENDER</v>
          </cell>
          <cell r="D7043" t="str">
            <v>51501001-0067</v>
          </cell>
          <cell r="E7043" t="str">
            <v>Pieza</v>
          </cell>
          <cell r="F7043" t="str">
            <v>51501</v>
          </cell>
          <cell r="G7043" t="str">
            <v>12410</v>
          </cell>
          <cell r="H7043"/>
          <cell r="I7043"/>
          <cell r="J7043"/>
        </row>
        <row r="7044">
          <cell r="C7044" t="str">
            <v>SWITCH CISCO CATALYST WS-C3650-48PS-L EN STACK</v>
          </cell>
          <cell r="D7044" t="str">
            <v>51501001-0068</v>
          </cell>
          <cell r="E7044" t="str">
            <v>Pieza</v>
          </cell>
          <cell r="F7044" t="str">
            <v>51501</v>
          </cell>
          <cell r="G7044" t="str">
            <v>12410</v>
          </cell>
          <cell r="H7044"/>
          <cell r="I7044"/>
          <cell r="J7044"/>
        </row>
        <row r="7045">
          <cell r="C7045" t="str">
            <v>SCANNER DE ALTO VOLUMEN</v>
          </cell>
          <cell r="D7045" t="str">
            <v>51501001-0069</v>
          </cell>
          <cell r="E7045" t="str">
            <v>Pieza</v>
          </cell>
          <cell r="F7045" t="str">
            <v>51501</v>
          </cell>
          <cell r="G7045" t="str">
            <v>12410</v>
          </cell>
          <cell r="H7045"/>
          <cell r="I7045"/>
          <cell r="J7045"/>
        </row>
        <row r="7046">
          <cell r="C7046" t="str">
            <v>DISCO DURO EXTERNO</v>
          </cell>
          <cell r="D7046" t="str">
            <v>51501001-0070</v>
          </cell>
          <cell r="E7046" t="str">
            <v>Pieza</v>
          </cell>
          <cell r="F7046" t="str">
            <v>51501</v>
          </cell>
          <cell r="G7046" t="str">
            <v>12410</v>
          </cell>
          <cell r="H7046"/>
          <cell r="I7046"/>
          <cell r="J7046"/>
        </row>
        <row r="7047">
          <cell r="C7047" t="str">
            <v>MONITOR LED</v>
          </cell>
          <cell r="D7047" t="str">
            <v>51501001-0071</v>
          </cell>
          <cell r="E7047" t="str">
            <v>Pieza</v>
          </cell>
          <cell r="F7047" t="str">
            <v>51501</v>
          </cell>
          <cell r="G7047" t="str">
            <v>12410</v>
          </cell>
          <cell r="H7047"/>
          <cell r="I7047"/>
          <cell r="J7047"/>
        </row>
        <row r="7048">
          <cell r="C7048" t="str">
            <v>CRECIMIENTO DE 36 TB CONFORMADO DE DISCO TIPO SAS PARA EQUIPO DE ALMACENAMIENTO SAN</v>
          </cell>
          <cell r="D7048" t="str">
            <v>51501001-0072</v>
          </cell>
          <cell r="E7048" t="str">
            <v>Pieza</v>
          </cell>
          <cell r="F7048" t="str">
            <v>51501</v>
          </cell>
          <cell r="G7048" t="str">
            <v>12410</v>
          </cell>
          <cell r="H7048"/>
          <cell r="I7048"/>
          <cell r="J7048"/>
        </row>
        <row r="7049">
          <cell r="C7049" t="str">
            <v>CRECIMIENTO DE 9.6 TB CONFORMADO DE DISCO DE ESTADO SOLIDO PARA EQUIPO DE ALMACENAMIENTO SAN</v>
          </cell>
          <cell r="D7049" t="str">
            <v>51501001-0073</v>
          </cell>
          <cell r="E7049" t="str">
            <v>Pieza</v>
          </cell>
          <cell r="F7049" t="str">
            <v>51501</v>
          </cell>
          <cell r="G7049" t="str">
            <v>12410</v>
          </cell>
          <cell r="H7049"/>
          <cell r="I7049"/>
          <cell r="J7049"/>
        </row>
        <row r="7050">
          <cell r="C7050" t="str">
            <v>ENCLOSURE DE DISCO PARA EQUIPO DE ALMACENAMIENTO SAN</v>
          </cell>
          <cell r="D7050" t="str">
            <v>51501001-0074</v>
          </cell>
          <cell r="E7050" t="str">
            <v>Pieza</v>
          </cell>
          <cell r="F7050" t="str">
            <v>51501</v>
          </cell>
          <cell r="G7050" t="str">
            <v>12410</v>
          </cell>
          <cell r="H7050"/>
          <cell r="I7050"/>
          <cell r="J7050"/>
        </row>
        <row r="7051">
          <cell r="C7051" t="str">
            <v>SWITCH LAN DE ACCESO TIPO 3 ( EQUIPO SF110D-16 16 PORT 10/100 DESKTOP SWITCH SWITCH)</v>
          </cell>
          <cell r="D7051" t="str">
            <v>51501001-0075</v>
          </cell>
          <cell r="E7051" t="str">
            <v>Pieza</v>
          </cell>
          <cell r="F7051" t="str">
            <v>51501</v>
          </cell>
          <cell r="G7051" t="str">
            <v>12410</v>
          </cell>
          <cell r="H7051"/>
          <cell r="I7051"/>
          <cell r="J7051"/>
        </row>
        <row r="7052">
          <cell r="C7052" t="str">
            <v>KIT MODULO DE MEMORIA RAM 8 GB PARA MAC PRO</v>
          </cell>
          <cell r="D7052" t="str">
            <v>51501001-0076</v>
          </cell>
          <cell r="E7052" t="str">
            <v>Pieza</v>
          </cell>
          <cell r="F7052" t="str">
            <v>51501</v>
          </cell>
          <cell r="G7052" t="str">
            <v>12410</v>
          </cell>
          <cell r="H7052"/>
          <cell r="I7052"/>
          <cell r="J7052"/>
        </row>
        <row r="7053">
          <cell r="C7053" t="str">
            <v>CISCO NEXUS 3172TQ-32T SWITCH</v>
          </cell>
          <cell r="D7053" t="str">
            <v>51501001-0077</v>
          </cell>
          <cell r="E7053" t="str">
            <v>Pieza</v>
          </cell>
          <cell r="F7053" t="str">
            <v>51501</v>
          </cell>
          <cell r="G7053" t="str">
            <v>12410</v>
          </cell>
          <cell r="H7053"/>
          <cell r="I7053"/>
          <cell r="J7053"/>
        </row>
        <row r="7054">
          <cell r="C7054" t="str">
            <v>IMPRESORA INDUSTRIAL DE TRANSFERENCIA TERMICA</v>
          </cell>
          <cell r="D7054" t="str">
            <v>51501001-0078</v>
          </cell>
          <cell r="E7054" t="str">
            <v>Pieza</v>
          </cell>
          <cell r="F7054" t="str">
            <v>51501</v>
          </cell>
          <cell r="G7054" t="str">
            <v>12410</v>
          </cell>
          <cell r="H7054"/>
          <cell r="I7054"/>
          <cell r="J7054"/>
        </row>
        <row r="7055">
          <cell r="C7055" t="str">
            <v>SWITCH CISCO NEXUS</v>
          </cell>
          <cell r="D7055" t="str">
            <v>51501001-0079</v>
          </cell>
          <cell r="E7055" t="str">
            <v>Pieza</v>
          </cell>
          <cell r="F7055" t="str">
            <v>51501</v>
          </cell>
          <cell r="G7055" t="str">
            <v>12410</v>
          </cell>
          <cell r="H7055"/>
          <cell r="I7055"/>
          <cell r="J7055"/>
        </row>
        <row r="7056">
          <cell r="C7056" t="str">
            <v>TRANSCEIVER 8G FC PARA SWITCH NEXUS</v>
          </cell>
          <cell r="D7056" t="str">
            <v>51501001-0080</v>
          </cell>
          <cell r="E7056" t="str">
            <v>Pieza</v>
          </cell>
          <cell r="F7056" t="str">
            <v>51501</v>
          </cell>
          <cell r="G7056" t="str">
            <v>12410</v>
          </cell>
          <cell r="H7056"/>
          <cell r="I7056"/>
          <cell r="J7056"/>
        </row>
        <row r="7057">
          <cell r="C7057" t="str">
            <v>EQUIPO DE ACCESO INALAMBRICO PARA INTERIOR ( AP )</v>
          </cell>
          <cell r="D7057" t="str">
            <v>51501001-0081</v>
          </cell>
          <cell r="E7057" t="str">
            <v>Pieza</v>
          </cell>
          <cell r="F7057" t="str">
            <v>51501</v>
          </cell>
          <cell r="G7057" t="str">
            <v>12410</v>
          </cell>
          <cell r="H7057"/>
          <cell r="I7057"/>
          <cell r="J7057"/>
        </row>
        <row r="7058">
          <cell r="C7058" t="str">
            <v>EQUIPO P/ENLACE INALAMBRICO DE BANDA ANCHA DE TIPO PUNTO A PUNTO</v>
          </cell>
          <cell r="D7058" t="str">
            <v>51501001-0082</v>
          </cell>
          <cell r="E7058" t="str">
            <v>Pieza</v>
          </cell>
          <cell r="F7058" t="str">
            <v>51501</v>
          </cell>
          <cell r="G7058" t="str">
            <v>12410</v>
          </cell>
          <cell r="H7058"/>
          <cell r="I7058"/>
          <cell r="J7058"/>
        </row>
        <row r="7059">
          <cell r="C7059" t="str">
            <v>AUTORIDADES DE ESTAMPAS DE TIEMPO</v>
          </cell>
          <cell r="D7059" t="str">
            <v>51501001-0083</v>
          </cell>
          <cell r="E7059" t="str">
            <v>Pieza</v>
          </cell>
          <cell r="F7059" t="str">
            <v>51501</v>
          </cell>
          <cell r="G7059" t="str">
            <v>12410</v>
          </cell>
          <cell r="H7059"/>
          <cell r="I7059"/>
          <cell r="J7059"/>
        </row>
        <row r="7060">
          <cell r="C7060" t="str">
            <v>EXPANSIONES O CHAROLAS DE DISCOS CON CAPACIDAD MIN. 24 DISCO DE 2.5</v>
          </cell>
          <cell r="D7060" t="str">
            <v>51501001-0084</v>
          </cell>
          <cell r="E7060" t="str">
            <v>Pieza</v>
          </cell>
          <cell r="F7060" t="str">
            <v>51501</v>
          </cell>
          <cell r="G7060" t="str">
            <v>12410</v>
          </cell>
          <cell r="H7060"/>
          <cell r="I7060"/>
          <cell r="J7060"/>
        </row>
        <row r="7061">
          <cell r="C7061" t="str">
            <v>DISCOS TIPO SAS DISCO DE ALMACENAMIENTO</v>
          </cell>
          <cell r="D7061" t="str">
            <v>51501001-0085</v>
          </cell>
          <cell r="E7061" t="str">
            <v>Pieza</v>
          </cell>
          <cell r="F7061" t="str">
            <v>51501</v>
          </cell>
          <cell r="G7061" t="str">
            <v>12410</v>
          </cell>
          <cell r="H7061"/>
          <cell r="I7061"/>
          <cell r="J7061"/>
        </row>
        <row r="7062">
          <cell r="C7062" t="str">
            <v>DISCOS TIPO SSD DISCO DE ALMACENAMIENTO</v>
          </cell>
          <cell r="D7062" t="str">
            <v>51501001-0086</v>
          </cell>
          <cell r="E7062" t="str">
            <v>Pieza</v>
          </cell>
          <cell r="F7062" t="str">
            <v>51501</v>
          </cell>
          <cell r="G7062" t="str">
            <v>12410</v>
          </cell>
          <cell r="H7062"/>
          <cell r="I7062"/>
          <cell r="J7062"/>
        </row>
        <row r="7063">
          <cell r="C7063" t="str">
            <v>SWITCH CONMUTADOR  MATRIX  HDMI  4 X 4  CON  MULTIVISOR  VIDEOWALL  O  IMAGEN  E IMAGEN  PAP</v>
          </cell>
          <cell r="D7063" t="str">
            <v>51501001-0087</v>
          </cell>
          <cell r="E7063" t="str">
            <v>Pieza</v>
          </cell>
          <cell r="F7063" t="str">
            <v>51501</v>
          </cell>
          <cell r="G7063" t="str">
            <v>12410</v>
          </cell>
          <cell r="H7063"/>
          <cell r="I7063"/>
          <cell r="J7063"/>
        </row>
        <row r="7064">
          <cell r="C7064" t="str">
            <v>VIDOR PARA MONITOREO Y CONSOLAS DE ADMINISTRACION</v>
          </cell>
          <cell r="D7064" t="str">
            <v>51501001-0088</v>
          </cell>
          <cell r="E7064" t="str">
            <v>Pieza</v>
          </cell>
          <cell r="F7064" t="str">
            <v>51501</v>
          </cell>
          <cell r="G7064" t="str">
            <v>12410</v>
          </cell>
          <cell r="H7064"/>
          <cell r="I7064"/>
          <cell r="J7064"/>
        </row>
        <row r="7065">
          <cell r="C7065" t="str">
            <v>VIDOR DE PROCESAMIENTO/ALMACENAMIENTO</v>
          </cell>
          <cell r="D7065" t="str">
            <v>51501001-0089</v>
          </cell>
          <cell r="E7065" t="str">
            <v>Pieza</v>
          </cell>
          <cell r="F7065" t="str">
            <v>51501</v>
          </cell>
          <cell r="G7065" t="str">
            <v>12410</v>
          </cell>
          <cell r="H7065"/>
          <cell r="I7065"/>
          <cell r="J7065"/>
        </row>
        <row r="7066">
          <cell r="C7066" t="str">
            <v>MODULO DE IMPRESORA PARA CREDENCIALES</v>
          </cell>
          <cell r="D7066" t="str">
            <v>51501001-0090</v>
          </cell>
          <cell r="E7066" t="str">
            <v>Pieza</v>
          </cell>
          <cell r="F7066" t="str">
            <v>51501</v>
          </cell>
          <cell r="G7066" t="str">
            <v>12410</v>
          </cell>
          <cell r="H7066"/>
          <cell r="I7066"/>
          <cell r="J7066"/>
        </row>
        <row r="7067">
          <cell r="C7067" t="str">
            <v>PALYER/MINI COMPUTADORA DE ESCRITORIO</v>
          </cell>
          <cell r="D7067" t="str">
            <v>51501001-0091</v>
          </cell>
          <cell r="E7067" t="str">
            <v>Pieza</v>
          </cell>
          <cell r="F7067" t="str">
            <v>51501</v>
          </cell>
          <cell r="G7067" t="str">
            <v>12410</v>
          </cell>
          <cell r="H7067"/>
          <cell r="I7067"/>
          <cell r="J7067"/>
        </row>
        <row r="7068">
          <cell r="C7068" t="str">
            <v>MAC MINI</v>
          </cell>
          <cell r="D7068" t="str">
            <v>51501001-0092</v>
          </cell>
          <cell r="E7068" t="str">
            <v>Pieza</v>
          </cell>
          <cell r="F7068" t="str">
            <v>51501</v>
          </cell>
          <cell r="G7068" t="str">
            <v>12410</v>
          </cell>
          <cell r="H7068"/>
          <cell r="I7068"/>
          <cell r="J7068"/>
        </row>
        <row r="7069">
          <cell r="C7069" t="str">
            <v>IMAC DE 27 PULGADAS</v>
          </cell>
          <cell r="D7069" t="str">
            <v>51501001-0093</v>
          </cell>
          <cell r="E7069" t="str">
            <v>Pieza</v>
          </cell>
          <cell r="F7069" t="str">
            <v>51501</v>
          </cell>
          <cell r="G7069" t="str">
            <v>12410</v>
          </cell>
          <cell r="H7069"/>
          <cell r="I7069"/>
          <cell r="J7069"/>
        </row>
        <row r="7070">
          <cell r="C7070" t="str">
            <v>MONITOR</v>
          </cell>
          <cell r="D7070" t="str">
            <v>51501001-0094</v>
          </cell>
          <cell r="E7070" t="str">
            <v>Pieza</v>
          </cell>
          <cell r="F7070" t="str">
            <v>51501</v>
          </cell>
          <cell r="G7070" t="str">
            <v>12410</v>
          </cell>
          <cell r="H7070"/>
          <cell r="I7070"/>
          <cell r="J7070"/>
        </row>
        <row r="7071">
          <cell r="C7071" t="str">
            <v>SWITCH CORE CISCO</v>
          </cell>
          <cell r="D7071" t="str">
            <v>51501001-0095</v>
          </cell>
          <cell r="E7071" t="str">
            <v>Pieza</v>
          </cell>
          <cell r="F7071" t="str">
            <v>51501</v>
          </cell>
          <cell r="G7071" t="str">
            <v>12410</v>
          </cell>
          <cell r="H7071"/>
          <cell r="I7071"/>
          <cell r="J7071"/>
        </row>
        <row r="7072">
          <cell r="C7072" t="str">
            <v>TARJETA GRAFICADORA CON DISPLAY 16"</v>
          </cell>
          <cell r="D7072" t="str">
            <v>51501001-0096</v>
          </cell>
          <cell r="E7072" t="str">
            <v>Pieza</v>
          </cell>
          <cell r="F7072" t="str">
            <v>51501</v>
          </cell>
          <cell r="G7072" t="str">
            <v>12410</v>
          </cell>
          <cell r="H7072"/>
          <cell r="I7072"/>
          <cell r="J7072"/>
        </row>
        <row r="7073">
          <cell r="C7073" t="str">
            <v>IMAC PRO 8 NUCLEO 32 GB</v>
          </cell>
          <cell r="D7073" t="str">
            <v>51501001-0097</v>
          </cell>
          <cell r="E7073" t="str">
            <v>Pieza</v>
          </cell>
          <cell r="F7073" t="str">
            <v>51501</v>
          </cell>
          <cell r="G7073" t="str">
            <v>12410</v>
          </cell>
          <cell r="H7073"/>
          <cell r="I7073"/>
          <cell r="J7073"/>
        </row>
        <row r="7074">
          <cell r="C7074" t="str">
            <v>DISCO DURO DE ESCRITORIO 6TB</v>
          </cell>
          <cell r="D7074" t="str">
            <v>51501001-0098</v>
          </cell>
          <cell r="E7074" t="str">
            <v>Pieza</v>
          </cell>
          <cell r="F7074" t="str">
            <v>51501</v>
          </cell>
          <cell r="G7074" t="str">
            <v>12410</v>
          </cell>
          <cell r="H7074"/>
          <cell r="I7074"/>
          <cell r="J7074"/>
        </row>
        <row r="7075">
          <cell r="C7075" t="str">
            <v>TARJETA DE CAPTURA DE AUDIO Y VIDEO</v>
          </cell>
          <cell r="D7075" t="str">
            <v>51501001-0099</v>
          </cell>
          <cell r="E7075" t="str">
            <v>Pieza</v>
          </cell>
          <cell r="F7075" t="str">
            <v>51501</v>
          </cell>
          <cell r="G7075" t="str">
            <v>12410</v>
          </cell>
          <cell r="H7075"/>
          <cell r="I7075"/>
          <cell r="J7075"/>
        </row>
        <row r="7076">
          <cell r="C7076" t="str">
            <v>DISCO DURO EXTERNO DE 16 TB CON CASE</v>
          </cell>
          <cell r="D7076" t="str">
            <v>51501001-0100</v>
          </cell>
          <cell r="E7076" t="str">
            <v>Pieza</v>
          </cell>
          <cell r="F7076" t="str">
            <v>51501</v>
          </cell>
          <cell r="G7076" t="str">
            <v>12410</v>
          </cell>
          <cell r="H7076"/>
          <cell r="I7076"/>
          <cell r="J7076"/>
        </row>
        <row r="7077">
          <cell r="C7077" t="str">
            <v>SWITCH LAN TIPO 1</v>
          </cell>
          <cell r="D7077" t="str">
            <v>51501001-0101</v>
          </cell>
          <cell r="E7077" t="str">
            <v>Pieza</v>
          </cell>
          <cell r="F7077" t="str">
            <v>51501</v>
          </cell>
          <cell r="G7077" t="str">
            <v>12410</v>
          </cell>
          <cell r="H7077"/>
          <cell r="I7077"/>
          <cell r="J7077"/>
        </row>
        <row r="7078">
          <cell r="C7078" t="str">
            <v>SWITCH LAN TIPO 2</v>
          </cell>
          <cell r="D7078" t="str">
            <v>51501001-0102</v>
          </cell>
          <cell r="E7078" t="str">
            <v>Pieza</v>
          </cell>
          <cell r="F7078" t="str">
            <v>51501</v>
          </cell>
          <cell r="G7078" t="str">
            <v>12410</v>
          </cell>
          <cell r="H7078"/>
          <cell r="I7078"/>
          <cell r="J7078"/>
        </row>
        <row r="7079">
          <cell r="C7079" t="str">
            <v>MODULOS TRANSCEIVER</v>
          </cell>
          <cell r="D7079" t="str">
            <v>51501001-0103</v>
          </cell>
          <cell r="E7079" t="str">
            <v>Pieza</v>
          </cell>
          <cell r="F7079" t="str">
            <v>51501</v>
          </cell>
          <cell r="G7079" t="str">
            <v>12410</v>
          </cell>
          <cell r="H7079"/>
          <cell r="I7079"/>
          <cell r="J7079"/>
        </row>
        <row r="7080">
          <cell r="C7080" t="str">
            <v>MODULOS DE MEMORIA RAM</v>
          </cell>
          <cell r="D7080" t="str">
            <v>51501001-0104</v>
          </cell>
          <cell r="E7080" t="str">
            <v>Pieza</v>
          </cell>
          <cell r="F7080" t="str">
            <v>51501</v>
          </cell>
          <cell r="G7080" t="str">
            <v>12410</v>
          </cell>
          <cell r="H7080"/>
          <cell r="I7080"/>
          <cell r="J7080"/>
        </row>
        <row r="7081">
          <cell r="C7081" t="str">
            <v>PISTOLA LECTORA PORTATILES DE RFID</v>
          </cell>
          <cell r="D7081" t="str">
            <v>51501001-0105</v>
          </cell>
          <cell r="E7081" t="str">
            <v>Pieza</v>
          </cell>
          <cell r="F7081" t="str">
            <v>51501</v>
          </cell>
          <cell r="G7081" t="str">
            <v>12410</v>
          </cell>
          <cell r="H7081"/>
          <cell r="I7081"/>
          <cell r="J7081"/>
        </row>
        <row r="7082">
          <cell r="C7082" t="str">
            <v>ARCOS RFID</v>
          </cell>
          <cell r="D7082" t="str">
            <v>51501001-0106</v>
          </cell>
          <cell r="E7082" t="str">
            <v>Pieza</v>
          </cell>
          <cell r="F7082" t="str">
            <v>51501</v>
          </cell>
          <cell r="G7082" t="str">
            <v>12410</v>
          </cell>
          <cell r="H7082"/>
          <cell r="I7082"/>
          <cell r="J7082"/>
        </row>
        <row r="7083">
          <cell r="C7083" t="str">
            <v>URNA ELECTRONICA</v>
          </cell>
          <cell r="D7083" t="str">
            <v>51501001-0107</v>
          </cell>
          <cell r="E7083" t="str">
            <v>Pieza</v>
          </cell>
          <cell r="F7083" t="str">
            <v>51501</v>
          </cell>
          <cell r="G7083" t="str">
            <v>12410</v>
          </cell>
          <cell r="H7083"/>
          <cell r="I7083"/>
          <cell r="J7083"/>
        </row>
        <row r="7084">
          <cell r="C7084" t="str">
            <v>SERVIDORES TIPO RACK</v>
          </cell>
          <cell r="D7084" t="str">
            <v>51501001-0108</v>
          </cell>
          <cell r="E7084" t="str">
            <v>Pieza</v>
          </cell>
          <cell r="F7084" t="str">
            <v>51501</v>
          </cell>
          <cell r="G7084" t="str">
            <v>12410</v>
          </cell>
          <cell r="H7084"/>
          <cell r="I7084"/>
          <cell r="J7084"/>
        </row>
        <row r="7085">
          <cell r="C7085" t="str">
            <v>TABLET IPAD PANTALLA 10.2 PULGADAS 32 GB ALMACENAMIENTO</v>
          </cell>
          <cell r="D7085" t="str">
            <v>51501001-0109</v>
          </cell>
          <cell r="E7085" t="str">
            <v>Pieza</v>
          </cell>
          <cell r="F7085" t="str">
            <v>51501</v>
          </cell>
          <cell r="G7085" t="str">
            <v>12410</v>
          </cell>
          <cell r="H7085"/>
          <cell r="I7085"/>
          <cell r="J7085"/>
        </row>
        <row r="7086">
          <cell r="C7086" t="str">
            <v>TABLET IPAD PRO 3 GENERACION PANTALLA 12.9 PULGADAS 64 GB ALMACENAMIENTO</v>
          </cell>
          <cell r="D7086" t="str">
            <v>51501001-0110</v>
          </cell>
          <cell r="E7086" t="str">
            <v>Pieza</v>
          </cell>
          <cell r="F7086" t="str">
            <v>51501</v>
          </cell>
          <cell r="G7086" t="str">
            <v>12410</v>
          </cell>
          <cell r="H7086"/>
          <cell r="I7086"/>
          <cell r="J7086"/>
        </row>
        <row r="7087">
          <cell r="C7087" t="str">
            <v>TABLET  GALAXY A 10.1 PANTALLA DE 10.1 PULGADAS CON 16 GB DE ALMACENAMIENTO</v>
          </cell>
          <cell r="D7087" t="str">
            <v>51501001-0111</v>
          </cell>
          <cell r="E7087" t="str">
            <v>Pieza</v>
          </cell>
          <cell r="F7087" t="str">
            <v>51501</v>
          </cell>
          <cell r="G7087" t="str">
            <v>12410</v>
          </cell>
          <cell r="H7087"/>
          <cell r="I7087"/>
          <cell r="J7087"/>
        </row>
        <row r="7088">
          <cell r="C7088" t="str">
            <v>GABINETE P/EQUIPO DE ALMACENAMIENTO TIPO SAN</v>
          </cell>
          <cell r="D7088" t="str">
            <v>51501001-0112</v>
          </cell>
          <cell r="E7088" t="str">
            <v>Pieza</v>
          </cell>
          <cell r="F7088" t="str">
            <v>51501</v>
          </cell>
          <cell r="G7088" t="str">
            <v>12410</v>
          </cell>
          <cell r="H7088"/>
          <cell r="I7088"/>
          <cell r="J7088"/>
        </row>
        <row r="7089">
          <cell r="C7089" t="str">
            <v>SAN SWITCHES DE FIBRA CANAL P/EQUIPO DE ALMACENAMIENTO  T/SAN</v>
          </cell>
          <cell r="D7089" t="str">
            <v>51501001-0113</v>
          </cell>
          <cell r="E7089" t="str">
            <v>Pieza</v>
          </cell>
          <cell r="F7089" t="str">
            <v>51501</v>
          </cell>
          <cell r="G7089" t="str">
            <v>12410</v>
          </cell>
          <cell r="H7089"/>
          <cell r="I7089"/>
          <cell r="J7089"/>
        </row>
        <row r="7090">
          <cell r="C7090" t="str">
            <v>MICRO SCANNER P/CABLEADO DE RED</v>
          </cell>
          <cell r="D7090" t="str">
            <v>51501001-0114</v>
          </cell>
          <cell r="E7090" t="str">
            <v>Pieza</v>
          </cell>
          <cell r="F7090" t="str">
            <v>51501</v>
          </cell>
          <cell r="G7090" t="str">
            <v>12410</v>
          </cell>
          <cell r="H7090"/>
          <cell r="I7090"/>
          <cell r="J7090"/>
        </row>
        <row r="7091">
          <cell r="C7091" t="str">
            <v>DISCO  DE 1.8 TB SAS</v>
          </cell>
          <cell r="D7091" t="str">
            <v>51501001-0115</v>
          </cell>
          <cell r="E7091" t="str">
            <v>Pieza</v>
          </cell>
          <cell r="F7091" t="str">
            <v>51501</v>
          </cell>
          <cell r="G7091" t="str">
            <v>12410</v>
          </cell>
          <cell r="H7091"/>
          <cell r="I7091"/>
          <cell r="J7091"/>
        </row>
        <row r="7092">
          <cell r="C7092" t="str">
            <v>DISCO  DE 3.2 TB SAS</v>
          </cell>
          <cell r="D7092" t="str">
            <v>51501001-0116</v>
          </cell>
          <cell r="E7092" t="str">
            <v>Pieza</v>
          </cell>
          <cell r="F7092" t="str">
            <v>51501</v>
          </cell>
          <cell r="G7092" t="str">
            <v>12410</v>
          </cell>
          <cell r="H7092"/>
          <cell r="I7092"/>
          <cell r="J7092"/>
        </row>
        <row r="7093">
          <cell r="C7093" t="str">
            <v>GABINETE DE ARREGLOS DE DISCOS  DAE</v>
          </cell>
          <cell r="D7093" t="str">
            <v>51501001-0117</v>
          </cell>
          <cell r="E7093" t="str">
            <v>Pieza</v>
          </cell>
          <cell r="F7093" t="str">
            <v>51501</v>
          </cell>
          <cell r="G7093" t="str">
            <v>12410</v>
          </cell>
          <cell r="H7093"/>
          <cell r="I7093"/>
          <cell r="J7093"/>
        </row>
        <row r="7094">
          <cell r="C7094" t="str">
            <v>SWITCH CATALYST 9200L48-PORT POE+4X 10G COMPONENTE C9200L-48P-4X-E-</v>
          </cell>
          <cell r="D7094" t="str">
            <v>51501001-0118</v>
          </cell>
          <cell r="E7094" t="str">
            <v>Pieza</v>
          </cell>
          <cell r="F7094" t="str">
            <v>51501</v>
          </cell>
          <cell r="G7094" t="str">
            <v>12410</v>
          </cell>
          <cell r="H7094"/>
          <cell r="I7094"/>
          <cell r="J7094"/>
        </row>
        <row r="7095">
          <cell r="C7095" t="str">
            <v>BALANCEADOR DE CARGA COMPONENTE BIG-IP LTM ¡5800</v>
          </cell>
          <cell r="D7095" t="str">
            <v>51501001-0119</v>
          </cell>
          <cell r="E7095" t="str">
            <v>Pieza</v>
          </cell>
          <cell r="F7095" t="str">
            <v>51501</v>
          </cell>
          <cell r="G7095" t="str">
            <v>12410</v>
          </cell>
          <cell r="H7095"/>
          <cell r="I7095"/>
          <cell r="J7095"/>
        </row>
        <row r="7096">
          <cell r="C7096" t="str">
            <v>SWITCH PoE 16 PUERTOS, P/EQUIPO DE VIDEO VIGILANCIA, ADMINISTRABLE CAPA SWITCHING 8.8G, 2 PUERTOS</v>
          </cell>
          <cell r="D7096" t="str">
            <v>51501001-0120</v>
          </cell>
          <cell r="E7096" t="str">
            <v>Pieza</v>
          </cell>
          <cell r="F7096" t="str">
            <v>51501</v>
          </cell>
          <cell r="G7096" t="str">
            <v>12410</v>
          </cell>
          <cell r="H7096"/>
          <cell r="I7096"/>
          <cell r="J7096"/>
        </row>
        <row r="7097">
          <cell r="C7097" t="str">
            <v>DISCO DURO 8 TD INTERNO, SATA 6 GB 7200 RPM, 256 MB CACHE FORMA 3.5" P/EQUIPO DE VIDEO VIGILANCIA</v>
          </cell>
          <cell r="D7097" t="str">
            <v>51501001-0121</v>
          </cell>
          <cell r="E7097" t="str">
            <v>Pieza</v>
          </cell>
          <cell r="F7097" t="str">
            <v>51501</v>
          </cell>
          <cell r="G7097" t="str">
            <v>12410</v>
          </cell>
          <cell r="H7097"/>
          <cell r="I7097"/>
          <cell r="J7097"/>
        </row>
        <row r="7098">
          <cell r="C7098" t="str">
            <v>LECTOR DE RECONOCIMIENTO FACIAL</v>
          </cell>
          <cell r="D7098" t="str">
            <v>51501001-0122</v>
          </cell>
          <cell r="E7098" t="str">
            <v>Pieza</v>
          </cell>
          <cell r="F7098" t="str">
            <v>51501</v>
          </cell>
          <cell r="G7098" t="str">
            <v>12410</v>
          </cell>
          <cell r="H7098"/>
          <cell r="I7098"/>
          <cell r="J7098"/>
        </row>
        <row r="7099">
          <cell r="C7099" t="str">
            <v>LECTOR DE PROXIMIDAD P/TARJETAS</v>
          </cell>
          <cell r="D7099" t="str">
            <v>51501001-0123</v>
          </cell>
          <cell r="E7099" t="str">
            <v>Pieza</v>
          </cell>
          <cell r="F7099" t="str">
            <v>51501</v>
          </cell>
          <cell r="G7099" t="str">
            <v>12410</v>
          </cell>
          <cell r="H7099"/>
          <cell r="I7099"/>
          <cell r="J7099"/>
        </row>
        <row r="7100">
          <cell r="C7100" t="str">
            <v>CONTROLADORAS P/SISTEMA DE CONTROL DE ACCESO</v>
          </cell>
          <cell r="D7100" t="str">
            <v>51501001-0124</v>
          </cell>
          <cell r="E7100" t="str">
            <v>Pieza</v>
          </cell>
          <cell r="F7100" t="str">
            <v>51501</v>
          </cell>
          <cell r="G7100" t="str">
            <v>12410</v>
          </cell>
          <cell r="H7100"/>
          <cell r="I7100"/>
          <cell r="J7100"/>
        </row>
        <row r="7101">
          <cell r="C7101" t="str">
            <v>LECTORAS BIOMETRICAS</v>
          </cell>
          <cell r="D7101" t="str">
            <v>51501001-0125</v>
          </cell>
          <cell r="E7101" t="str">
            <v>Pieza</v>
          </cell>
          <cell r="F7101" t="str">
            <v>51501</v>
          </cell>
          <cell r="G7101" t="str">
            <v>12410</v>
          </cell>
          <cell r="H7101"/>
          <cell r="I7101"/>
          <cell r="J7101"/>
        </row>
        <row r="7102">
          <cell r="C7102" t="str">
            <v>SERVIDOR DE PROCESAMIENTO</v>
          </cell>
          <cell r="D7102" t="str">
            <v>51501001-0126</v>
          </cell>
          <cell r="E7102" t="str">
            <v>Pieza</v>
          </cell>
          <cell r="F7102" t="str">
            <v>51501</v>
          </cell>
          <cell r="G7102" t="str">
            <v>12410</v>
          </cell>
          <cell r="H7102"/>
          <cell r="I7102"/>
          <cell r="J7102"/>
        </row>
        <row r="7103">
          <cell r="C7103" t="str">
            <v>SERVIDOR DE ALMACENAMIENTO</v>
          </cell>
          <cell r="D7103" t="str">
            <v>51501001-0127</v>
          </cell>
          <cell r="E7103" t="str">
            <v>Pieza</v>
          </cell>
          <cell r="F7103" t="str">
            <v>51501</v>
          </cell>
          <cell r="G7103" t="str">
            <v>12410</v>
          </cell>
          <cell r="H7103"/>
          <cell r="I7103"/>
          <cell r="J7103"/>
        </row>
        <row r="7104">
          <cell r="C7104" t="str">
            <v>SERVIDOR PARA CONSOLA DE ADMINISTRACION</v>
          </cell>
          <cell r="D7104" t="str">
            <v>51501001-0128</v>
          </cell>
          <cell r="E7104" t="str">
            <v>Pieza</v>
          </cell>
          <cell r="F7104" t="str">
            <v>51501</v>
          </cell>
          <cell r="G7104" t="str">
            <v>12410</v>
          </cell>
          <cell r="H7104"/>
          <cell r="I7104"/>
          <cell r="J7104"/>
        </row>
        <row r="7105">
          <cell r="C7105" t="str">
            <v>IPAD 10.2</v>
          </cell>
          <cell r="D7105" t="str">
            <v>51501001-0129</v>
          </cell>
          <cell r="E7105" t="str">
            <v>Pieza</v>
          </cell>
          <cell r="F7105" t="str">
            <v>51501</v>
          </cell>
          <cell r="G7105" t="str">
            <v>12410</v>
          </cell>
          <cell r="H7105"/>
          <cell r="I7105"/>
          <cell r="J7105"/>
        </row>
        <row r="7106">
          <cell r="C7106" t="str">
            <v>IPAD PRO 12.9" (4a GENERACION)</v>
          </cell>
          <cell r="D7106" t="str">
            <v>51501001-0130</v>
          </cell>
          <cell r="E7106" t="str">
            <v>Pieza</v>
          </cell>
          <cell r="F7106" t="str">
            <v>51501</v>
          </cell>
          <cell r="G7106" t="str">
            <v>12410</v>
          </cell>
          <cell r="H7106"/>
          <cell r="I7106"/>
          <cell r="J7106"/>
        </row>
        <row r="7107">
          <cell r="C7107" t="str">
            <v>LIBRERÍA DE ALMACENAMIENTO</v>
          </cell>
          <cell r="D7107" t="str">
            <v>51501001-0131</v>
          </cell>
          <cell r="E7107" t="str">
            <v>Pieza</v>
          </cell>
          <cell r="F7107" t="str">
            <v>51501</v>
          </cell>
          <cell r="G7107" t="str">
            <v>12410</v>
          </cell>
          <cell r="H7107"/>
          <cell r="I7107"/>
          <cell r="J7107"/>
        </row>
        <row r="7108">
          <cell r="C7108" t="str">
            <v>EQUIPO DE RESPALDOS NETBACKUP APPLIANCE</v>
          </cell>
          <cell r="D7108" t="str">
            <v>51501001-0132</v>
          </cell>
          <cell r="E7108" t="str">
            <v>Pieza</v>
          </cell>
          <cell r="F7108" t="str">
            <v>51501</v>
          </cell>
          <cell r="G7108" t="str">
            <v>12410</v>
          </cell>
          <cell r="H7108"/>
          <cell r="I7108"/>
          <cell r="J7108"/>
        </row>
        <row r="7109">
          <cell r="C7109" t="str">
            <v>SISTEMA DE MONITOREO DE EQUIPOS</v>
          </cell>
          <cell r="D7109" t="str">
            <v>51501001-0133</v>
          </cell>
          <cell r="E7109" t="str">
            <v>KIT</v>
          </cell>
          <cell r="F7109" t="str">
            <v>51501</v>
          </cell>
          <cell r="G7109" t="str">
            <v>12410</v>
          </cell>
          <cell r="H7109"/>
          <cell r="I7109"/>
          <cell r="J7109"/>
        </row>
        <row r="7110">
          <cell r="C7110" t="str">
            <v>EQUIPO DE PROCESAMIENTO PARA AUTORIDAD DE ESTAMPAS</v>
          </cell>
          <cell r="D7110" t="str">
            <v>51501001-0134</v>
          </cell>
          <cell r="E7110" t="str">
            <v>Pieza</v>
          </cell>
          <cell r="F7110" t="str">
            <v>51501</v>
          </cell>
          <cell r="G7110" t="str">
            <v>12410</v>
          </cell>
          <cell r="H7110"/>
          <cell r="I7110"/>
          <cell r="J7110"/>
        </row>
        <row r="7111">
          <cell r="C7111" t="str">
            <v>EQUIPO FIREWALL</v>
          </cell>
          <cell r="D7111" t="str">
            <v>51501001-0135</v>
          </cell>
          <cell r="E7111" t="str">
            <v>Pieza</v>
          </cell>
          <cell r="F7111" t="str">
            <v>51501</v>
          </cell>
          <cell r="G7111" t="str">
            <v>12410</v>
          </cell>
          <cell r="H7111"/>
          <cell r="I7111"/>
          <cell r="J7111"/>
        </row>
        <row r="7112">
          <cell r="C7112" t="str">
            <v>GABINETE DE PARED</v>
          </cell>
          <cell r="D7112" t="str">
            <v>51501001-0136</v>
          </cell>
          <cell r="E7112" t="str">
            <v>Pieza</v>
          </cell>
          <cell r="F7112" t="str">
            <v>51501</v>
          </cell>
          <cell r="G7112" t="str">
            <v>12410</v>
          </cell>
          <cell r="H7112"/>
          <cell r="I7112"/>
          <cell r="J7112"/>
        </row>
        <row r="7113">
          <cell r="C7113" t="str">
            <v>PDU BARRA MULTICONTACTOS</v>
          </cell>
          <cell r="D7113" t="str">
            <v>51501001-0137</v>
          </cell>
          <cell r="E7113" t="str">
            <v>Pieza</v>
          </cell>
          <cell r="F7113" t="str">
            <v>51501</v>
          </cell>
          <cell r="G7113" t="str">
            <v>12410</v>
          </cell>
          <cell r="H7113"/>
          <cell r="I7113"/>
          <cell r="J7113"/>
        </row>
        <row r="7114">
          <cell r="C7114" t="str">
            <v>TARJETA DE MEMORIA ( SWITHCHER ) DR / HDR</v>
          </cell>
          <cell r="D7114" t="str">
            <v>51501001-0138</v>
          </cell>
          <cell r="E7114" t="str">
            <v>Pieza</v>
          </cell>
          <cell r="F7114" t="str">
            <v>51501</v>
          </cell>
          <cell r="G7114" t="str">
            <v>12410</v>
          </cell>
          <cell r="H7114"/>
          <cell r="I7114"/>
          <cell r="J7114"/>
        </row>
        <row r="7115">
          <cell r="C7115" t="str">
            <v>SISTEMA DE ALMACENAJE DIGITAL</v>
          </cell>
          <cell r="D7115" t="str">
            <v>51501001-0139</v>
          </cell>
          <cell r="E7115" t="str">
            <v>Pieza</v>
          </cell>
          <cell r="F7115" t="str">
            <v>51501</v>
          </cell>
          <cell r="G7115" t="str">
            <v>12410</v>
          </cell>
          <cell r="H7115"/>
          <cell r="I7115"/>
          <cell r="J7115"/>
        </row>
        <row r="7116">
          <cell r="C7116" t="str">
            <v>AMPLIACION DE ALMACENAMIENTO DE 10 TERAS DEN FORMATO RAW</v>
          </cell>
          <cell r="D7116" t="str">
            <v>51501001-0141</v>
          </cell>
          <cell r="E7116" t="str">
            <v>Pieza</v>
          </cell>
          <cell r="F7116" t="str">
            <v>51501</v>
          </cell>
          <cell r="G7116" t="str">
            <v>12410</v>
          </cell>
          <cell r="H7116"/>
          <cell r="I7116"/>
          <cell r="J7116"/>
        </row>
        <row r="7117">
          <cell r="C7117" t="str">
            <v>INCREMENTO DE INFRAESTRUCTURA DE ALMACENAMIENTO PARA EQUIPO UNITY DE LA MARCA EMC</v>
          </cell>
          <cell r="D7117" t="str">
            <v>51501001-0143</v>
          </cell>
          <cell r="E7117" t="str">
            <v>Pieza</v>
          </cell>
          <cell r="F7117" t="str">
            <v>51501</v>
          </cell>
          <cell r="G7117" t="str">
            <v>12410</v>
          </cell>
          <cell r="H7117"/>
          <cell r="I7117"/>
          <cell r="J7117"/>
        </row>
        <row r="7118">
          <cell r="C7118" t="str">
            <v>EXPANSION O CHAROLA DE DISCOS CON 25 DISCOS DE 2.5" SAS DE 1.8 TB DE AL MENOS 10KRPM  25 X 2.5 DRIVE UP</v>
          </cell>
          <cell r="D7118" t="str">
            <v>51501001-0144</v>
          </cell>
          <cell r="E7118" t="str">
            <v>Pieza</v>
          </cell>
          <cell r="F7118" t="str">
            <v>51501</v>
          </cell>
          <cell r="G7118" t="str">
            <v>12410</v>
          </cell>
          <cell r="H7118"/>
          <cell r="I7118"/>
          <cell r="J7118"/>
        </row>
        <row r="7119">
          <cell r="C7119" t="str">
            <v>EQUIPO KVM SWITCH 8  PUERTOS</v>
          </cell>
          <cell r="D7119" t="str">
            <v>51501001-0145</v>
          </cell>
          <cell r="E7119" t="str">
            <v>Pieza</v>
          </cell>
          <cell r="F7119" t="str">
            <v>51501</v>
          </cell>
          <cell r="G7119" t="str">
            <v>12410</v>
          </cell>
          <cell r="H7119"/>
          <cell r="I7119"/>
          <cell r="J7119"/>
        </row>
        <row r="7120">
          <cell r="C7120" t="str">
            <v>EQUIPO KVM SWITCH 16 PUERTOS</v>
          </cell>
          <cell r="D7120" t="str">
            <v>51501001-0146</v>
          </cell>
          <cell r="E7120" t="str">
            <v>Pieza</v>
          </cell>
          <cell r="F7120" t="str">
            <v>51501</v>
          </cell>
          <cell r="G7120" t="str">
            <v>12410</v>
          </cell>
          <cell r="H7120"/>
          <cell r="I7120"/>
          <cell r="J7120"/>
        </row>
        <row r="7121">
          <cell r="C7121" t="str">
            <v>EQUIPO DE TRANSCODIFICACION</v>
          </cell>
          <cell r="D7121" t="str">
            <v>51501001-0147</v>
          </cell>
          <cell r="E7121" t="str">
            <v>Pieza</v>
          </cell>
          <cell r="F7121" t="str">
            <v>51501</v>
          </cell>
          <cell r="G7121" t="str">
            <v>12410</v>
          </cell>
          <cell r="H7121"/>
          <cell r="I7121"/>
          <cell r="J7121"/>
        </row>
        <row r="7122">
          <cell r="C7122" t="str">
            <v>IMAC DE 24"</v>
          </cell>
          <cell r="D7122" t="str">
            <v>51501001-0148</v>
          </cell>
          <cell r="E7122" t="str">
            <v>Pieza</v>
          </cell>
          <cell r="F7122" t="str">
            <v>51501</v>
          </cell>
          <cell r="G7122" t="str">
            <v>12410</v>
          </cell>
          <cell r="H7122"/>
          <cell r="I7122"/>
          <cell r="J7122"/>
        </row>
        <row r="7123">
          <cell r="C7123" t="str">
            <v>CONTROLADORA PARA EQUIPO DE RED INALAMBRICA</v>
          </cell>
          <cell r="D7123" t="str">
            <v>51501001-0149</v>
          </cell>
          <cell r="E7123" t="str">
            <v>Pieza</v>
          </cell>
          <cell r="F7123" t="str">
            <v>51501</v>
          </cell>
          <cell r="G7123" t="str">
            <v>12410</v>
          </cell>
          <cell r="H7123"/>
          <cell r="I7123"/>
          <cell r="J7123"/>
        </row>
        <row r="7124">
          <cell r="C7124" t="str">
            <v>SERVIDORES DE ALTO RENDEMIENTO</v>
          </cell>
          <cell r="D7124" t="str">
            <v>51501001-0150</v>
          </cell>
          <cell r="E7124" t="str">
            <v>Pieza</v>
          </cell>
          <cell r="F7124" t="str">
            <v>51501</v>
          </cell>
          <cell r="G7124" t="str">
            <v>12410</v>
          </cell>
          <cell r="H7124"/>
          <cell r="I7124"/>
          <cell r="J7124"/>
        </row>
        <row r="7125">
          <cell r="C7125" t="str">
            <v>CODIFICADORES DE AUDIO Y VIDEO</v>
          </cell>
          <cell r="D7125" t="str">
            <v>51501001-0151</v>
          </cell>
          <cell r="E7125" t="str">
            <v>Pieza</v>
          </cell>
          <cell r="F7125" t="str">
            <v>51501</v>
          </cell>
          <cell r="G7125" t="str">
            <v>12410</v>
          </cell>
          <cell r="H7125"/>
          <cell r="I7125"/>
          <cell r="J7125"/>
        </row>
        <row r="7126">
          <cell r="C7126" t="str">
            <v>CRECIMIENTO DE 60 TB CONFORMADO DE DISCOS TIPO SAS P/EQUIPO DE ALMACENAMIENTO SAN</v>
          </cell>
          <cell r="D7126" t="str">
            <v>51501001-0152</v>
          </cell>
          <cell r="E7126" t="str">
            <v>Pieza</v>
          </cell>
          <cell r="F7126" t="str">
            <v>51501</v>
          </cell>
          <cell r="G7126" t="str">
            <v>12410</v>
          </cell>
          <cell r="H7126"/>
          <cell r="I7126"/>
          <cell r="J7126"/>
        </row>
        <row r="7127">
          <cell r="C7127" t="str">
            <v>PROCESADOR DE VIDEO</v>
          </cell>
          <cell r="D7127" t="str">
            <v>51501001-0153</v>
          </cell>
          <cell r="E7127" t="str">
            <v>Pieza</v>
          </cell>
          <cell r="F7127" t="str">
            <v>51501</v>
          </cell>
          <cell r="G7127" t="str">
            <v>12410</v>
          </cell>
          <cell r="H7127"/>
          <cell r="I7127"/>
          <cell r="J7127"/>
        </row>
        <row r="7128">
          <cell r="C7128" t="str">
            <v>SISTEMA DE ALIMENTACION DE ENERGIA ININTERUMPIDA UPS</v>
          </cell>
          <cell r="D7128" t="str">
            <v>51501001-0154</v>
          </cell>
          <cell r="E7128" t="str">
            <v>Pieza</v>
          </cell>
          <cell r="F7128" t="str">
            <v>51501</v>
          </cell>
          <cell r="G7128" t="str">
            <v>12410</v>
          </cell>
          <cell r="H7128"/>
          <cell r="I7128"/>
          <cell r="J7128"/>
        </row>
        <row r="7129">
          <cell r="C7129" t="str">
            <v>CHASIS  CONTROLADORAS E INTEFACES DE RED</v>
          </cell>
          <cell r="D7129" t="str">
            <v>51501001-0155</v>
          </cell>
          <cell r="E7129" t="str">
            <v>PAQUETE</v>
          </cell>
          <cell r="F7129" t="str">
            <v>51501</v>
          </cell>
          <cell r="G7129" t="str">
            <v>12410</v>
          </cell>
          <cell r="H7129"/>
          <cell r="I7129"/>
          <cell r="J7129"/>
        </row>
        <row r="7130">
          <cell r="C7130" t="str">
            <v>DISCO O DRIVE DE ALMACENAMIENTO</v>
          </cell>
          <cell r="D7130" t="str">
            <v>51501001-0156</v>
          </cell>
          <cell r="E7130" t="str">
            <v>Pieza</v>
          </cell>
          <cell r="F7130" t="str">
            <v>51501</v>
          </cell>
          <cell r="G7130" t="str">
            <v>12410</v>
          </cell>
          <cell r="H7130"/>
          <cell r="I7130"/>
          <cell r="J7130"/>
        </row>
        <row r="7131">
          <cell r="C7131" t="str">
            <v>ADAPTADOR PCI P/DISCO DURO</v>
          </cell>
          <cell r="D7131" t="str">
            <v>51501001-0157</v>
          </cell>
          <cell r="E7131" t="str">
            <v>Pieza</v>
          </cell>
          <cell r="F7131" t="str">
            <v>51501</v>
          </cell>
          <cell r="G7131" t="str">
            <v>12410</v>
          </cell>
          <cell r="H7131"/>
          <cell r="I7131"/>
          <cell r="J7131"/>
        </row>
        <row r="7132">
          <cell r="C7132" t="str">
            <v>PROBADOR DE CABLEADO DE RED DE COMPUTO</v>
          </cell>
          <cell r="D7132" t="str">
            <v>51501001-0158</v>
          </cell>
          <cell r="E7132" t="str">
            <v>Pieza</v>
          </cell>
          <cell r="F7132" t="str">
            <v>51501</v>
          </cell>
          <cell r="G7132" t="str">
            <v>12410</v>
          </cell>
          <cell r="H7132"/>
          <cell r="I7132"/>
          <cell r="J7132"/>
        </row>
        <row r="7133">
          <cell r="C7133" t="str">
            <v>CABLE MPO</v>
          </cell>
          <cell r="D7133" t="str">
            <v>51501001-0159</v>
          </cell>
          <cell r="E7133" t="str">
            <v>Pieza</v>
          </cell>
          <cell r="F7133" t="str">
            <v>51501</v>
          </cell>
          <cell r="G7133" t="str">
            <v>12410</v>
          </cell>
          <cell r="H7133"/>
          <cell r="I7133"/>
          <cell r="J7133"/>
        </row>
        <row r="7134">
          <cell r="C7134" t="str">
            <v>EQUIPO DE COMPUTO PORTATIL TIPO TABLETA</v>
          </cell>
          <cell r="D7134" t="str">
            <v>51501001-0160</v>
          </cell>
          <cell r="E7134" t="str">
            <v>Pieza</v>
          </cell>
          <cell r="F7134" t="str">
            <v>51501</v>
          </cell>
          <cell r="G7134" t="str">
            <v>12410</v>
          </cell>
          <cell r="H7134"/>
          <cell r="I7134"/>
          <cell r="J7134"/>
        </row>
        <row r="7135">
          <cell r="C7135" t="str">
            <v>COMPUTADORA ( MAC STUDIO )</v>
          </cell>
          <cell r="D7135" t="str">
            <v>51501001-0161</v>
          </cell>
          <cell r="E7135" t="str">
            <v>Pieza</v>
          </cell>
          <cell r="F7135" t="str">
            <v>51501</v>
          </cell>
          <cell r="G7135" t="str">
            <v>12410</v>
          </cell>
          <cell r="H7135"/>
          <cell r="I7135"/>
          <cell r="J7135"/>
        </row>
        <row r="7136">
          <cell r="C7136" t="str">
            <v>MONITOR ( STUDIO DISPLAY )</v>
          </cell>
          <cell r="D7136" t="str">
            <v>51501001-0162</v>
          </cell>
          <cell r="E7136" t="str">
            <v>Pieza</v>
          </cell>
          <cell r="F7136" t="str">
            <v>51501</v>
          </cell>
          <cell r="G7136" t="str">
            <v>12410</v>
          </cell>
          <cell r="H7136"/>
          <cell r="I7136"/>
          <cell r="J7136"/>
        </row>
        <row r="7137">
          <cell r="C7137" t="str">
            <v>EQUIPO DE RESPALDOS</v>
          </cell>
          <cell r="D7137" t="str">
            <v>51501001-0163</v>
          </cell>
          <cell r="E7137" t="str">
            <v>Pieza</v>
          </cell>
          <cell r="F7137" t="str">
            <v>51501</v>
          </cell>
          <cell r="G7137" t="str">
            <v>12410</v>
          </cell>
          <cell r="H7137"/>
          <cell r="I7137"/>
          <cell r="J7137"/>
        </row>
        <row r="7138">
          <cell r="C7138" t="str">
            <v>PANTALLA INTERACTIVA</v>
          </cell>
          <cell r="D7138" t="str">
            <v>51501001-0164</v>
          </cell>
          <cell r="E7138" t="str">
            <v>Pieza</v>
          </cell>
          <cell r="F7138" t="str">
            <v>51501</v>
          </cell>
          <cell r="G7138" t="str">
            <v>12410</v>
          </cell>
          <cell r="H7138"/>
          <cell r="I7138"/>
          <cell r="J7138"/>
        </row>
        <row r="7139">
          <cell r="C7139" t="str">
            <v>AIRE ACONDICIONADO DE 1 TONELADA</v>
          </cell>
          <cell r="D7139" t="str">
            <v>51900002-0001</v>
          </cell>
          <cell r="E7139" t="str">
            <v>Pieza</v>
          </cell>
          <cell r="F7139" t="str">
            <v>51901</v>
          </cell>
          <cell r="G7139" t="str">
            <v>12410</v>
          </cell>
          <cell r="H7139"/>
          <cell r="I7139"/>
          <cell r="J7139"/>
        </row>
        <row r="7140">
          <cell r="C7140" t="str">
            <v>AIRE ACONDICIONADO DE 2 TONELADAS</v>
          </cell>
          <cell r="D7140" t="str">
            <v>51900002-0002</v>
          </cell>
          <cell r="E7140" t="str">
            <v>Pieza</v>
          </cell>
          <cell r="F7140" t="str">
            <v>51901</v>
          </cell>
          <cell r="G7140" t="str">
            <v>12410</v>
          </cell>
          <cell r="H7140"/>
          <cell r="I7140"/>
          <cell r="J7140"/>
        </row>
        <row r="7141">
          <cell r="C7141" t="str">
            <v>AIRE ACONDICIONADO DE 4 TONELADAS</v>
          </cell>
          <cell r="D7141" t="str">
            <v>51900002-0004</v>
          </cell>
          <cell r="E7141" t="str">
            <v>Pieza</v>
          </cell>
          <cell r="F7141" t="str">
            <v>51901</v>
          </cell>
          <cell r="G7141" t="str">
            <v>12410</v>
          </cell>
          <cell r="H7141"/>
          <cell r="I7141"/>
          <cell r="J7141"/>
        </row>
        <row r="7142">
          <cell r="C7142" t="str">
            <v>AIRE ACONDICIONADO</v>
          </cell>
          <cell r="D7142" t="str">
            <v>51900002-0008</v>
          </cell>
          <cell r="E7142" t="str">
            <v>Pieza</v>
          </cell>
          <cell r="F7142" t="str">
            <v>51901</v>
          </cell>
          <cell r="G7142" t="str">
            <v>12410</v>
          </cell>
          <cell r="H7142"/>
          <cell r="I7142"/>
          <cell r="J7142"/>
        </row>
        <row r="7143">
          <cell r="C7143" t="str">
            <v>AIRE ACONDICIONADO DE 1 1/2 TONELADA</v>
          </cell>
          <cell r="D7143" t="str">
            <v>51900002-0009</v>
          </cell>
          <cell r="E7143" t="str">
            <v>Pieza</v>
          </cell>
          <cell r="F7143" t="str">
            <v>51901</v>
          </cell>
          <cell r="G7143" t="str">
            <v>12410</v>
          </cell>
          <cell r="H7143"/>
          <cell r="I7143"/>
          <cell r="J7143"/>
        </row>
        <row r="7144">
          <cell r="C7144" t="str">
            <v>ENFRIADOR DE AMBIENTE PORTATIL</v>
          </cell>
          <cell r="D7144" t="str">
            <v>51900002-0010</v>
          </cell>
          <cell r="E7144" t="str">
            <v>Pieza</v>
          </cell>
          <cell r="F7144" t="str">
            <v>51901</v>
          </cell>
          <cell r="G7144" t="str">
            <v>12410</v>
          </cell>
          <cell r="H7144"/>
          <cell r="I7144"/>
          <cell r="J7144"/>
        </row>
        <row r="7145">
          <cell r="C7145" t="str">
            <v>AIRE ACONDICIONADO DE 2.5 TONELADAS</v>
          </cell>
          <cell r="D7145" t="str">
            <v>51900002-0012</v>
          </cell>
          <cell r="E7145" t="str">
            <v>Pieza</v>
          </cell>
          <cell r="F7145" t="str">
            <v>51901</v>
          </cell>
          <cell r="G7145" t="str">
            <v>12410</v>
          </cell>
          <cell r="H7145"/>
          <cell r="I7145"/>
          <cell r="J7145"/>
        </row>
        <row r="7146">
          <cell r="C7146" t="str">
            <v>AIRE ACONDICIONADO DE 3 TONELADAS</v>
          </cell>
          <cell r="D7146" t="str">
            <v>51900002-0013</v>
          </cell>
          <cell r="E7146" t="str">
            <v>Pieza</v>
          </cell>
          <cell r="F7146" t="str">
            <v>51901</v>
          </cell>
          <cell r="G7146" t="str">
            <v>12410</v>
          </cell>
          <cell r="H7146"/>
          <cell r="I7146"/>
          <cell r="J7146"/>
        </row>
        <row r="7147">
          <cell r="C7147" t="str">
            <v>AIRE ACONDICIONADO DE 5 TONELADAS</v>
          </cell>
          <cell r="D7147" t="str">
            <v>51900002-0014</v>
          </cell>
          <cell r="E7147" t="str">
            <v>Pieza</v>
          </cell>
          <cell r="F7147" t="str">
            <v>51901</v>
          </cell>
          <cell r="G7147" t="str">
            <v>12410</v>
          </cell>
          <cell r="H7147"/>
          <cell r="I7147"/>
          <cell r="J7147"/>
        </row>
        <row r="7148">
          <cell r="C7148" t="str">
            <v>AIRE ACONDIC. 1 T. C/EVAP. Y CONDENS.</v>
          </cell>
          <cell r="D7148" t="str">
            <v>51900002-0015</v>
          </cell>
          <cell r="E7148" t="str">
            <v>Pieza</v>
          </cell>
          <cell r="F7148" t="str">
            <v>51901</v>
          </cell>
          <cell r="G7148" t="str">
            <v>12410</v>
          </cell>
          <cell r="H7148"/>
          <cell r="I7148"/>
          <cell r="J7148"/>
        </row>
        <row r="7149">
          <cell r="C7149" t="str">
            <v>AIRE ACONDICIONADO DE 5 TON. C/EVAP. Y COND.</v>
          </cell>
          <cell r="D7149" t="str">
            <v>51900002-0017</v>
          </cell>
          <cell r="E7149" t="str">
            <v>Pieza</v>
          </cell>
          <cell r="F7149" t="str">
            <v>51901</v>
          </cell>
          <cell r="G7149" t="str">
            <v>12410</v>
          </cell>
          <cell r="H7149"/>
          <cell r="I7149"/>
          <cell r="J7149"/>
        </row>
        <row r="7150">
          <cell r="C7150" t="str">
            <v>AIRE ACONDICIONADO DE 3 TON. C/EVAP. Y COND.</v>
          </cell>
          <cell r="D7150" t="str">
            <v>51900002-0018</v>
          </cell>
          <cell r="E7150" t="str">
            <v>Pieza</v>
          </cell>
          <cell r="F7150" t="str">
            <v>51901</v>
          </cell>
          <cell r="G7150" t="str">
            <v>12410</v>
          </cell>
          <cell r="H7150"/>
          <cell r="I7150"/>
          <cell r="J7150"/>
        </row>
        <row r="7151">
          <cell r="C7151" t="str">
            <v>AIRE ACONDIC. 2 T. C/EVAP. Y CONDENS.</v>
          </cell>
          <cell r="D7151" t="str">
            <v>51900002-0020</v>
          </cell>
          <cell r="E7151" t="str">
            <v>Pieza</v>
          </cell>
          <cell r="F7151" t="str">
            <v>51901</v>
          </cell>
          <cell r="G7151" t="str">
            <v>12410</v>
          </cell>
          <cell r="H7151"/>
          <cell r="I7151"/>
          <cell r="J7151"/>
        </row>
        <row r="7152">
          <cell r="C7152" t="str">
            <v>AIRE ACONDICIONADO TIPO MINI SPLIT</v>
          </cell>
          <cell r="D7152" t="str">
            <v>51900002-0027</v>
          </cell>
          <cell r="E7152" t="str">
            <v>Pieza</v>
          </cell>
          <cell r="F7152" t="str">
            <v>51901</v>
          </cell>
          <cell r="G7152" t="str">
            <v>12410</v>
          </cell>
          <cell r="H7152"/>
          <cell r="I7152"/>
          <cell r="J7152"/>
        </row>
        <row r="7153">
          <cell r="C7153" t="str">
            <v>MINI SPLIT DE 18,000 BTUS</v>
          </cell>
          <cell r="D7153" t="str">
            <v>51900002-0028</v>
          </cell>
          <cell r="E7153" t="str">
            <v>Pieza</v>
          </cell>
          <cell r="F7153" t="str">
            <v>51901</v>
          </cell>
          <cell r="G7153" t="str">
            <v>12410</v>
          </cell>
          <cell r="H7153"/>
          <cell r="I7153"/>
          <cell r="J7153"/>
        </row>
        <row r="7154">
          <cell r="C7154" t="str">
            <v>MINI SPLIT DE 24,000 BTUS</v>
          </cell>
          <cell r="D7154" t="str">
            <v>51900002-0029</v>
          </cell>
          <cell r="E7154" t="str">
            <v>Pieza</v>
          </cell>
          <cell r="F7154" t="str">
            <v>51901</v>
          </cell>
          <cell r="G7154" t="str">
            <v>12410</v>
          </cell>
          <cell r="H7154"/>
          <cell r="I7154"/>
          <cell r="J7154"/>
        </row>
        <row r="7155">
          <cell r="C7155" t="str">
            <v>MINI SPLIT DE 12,000 BTU</v>
          </cell>
          <cell r="D7155" t="str">
            <v>51900002-0034</v>
          </cell>
          <cell r="E7155" t="str">
            <v>Pieza</v>
          </cell>
          <cell r="F7155" t="str">
            <v>51901</v>
          </cell>
          <cell r="G7155" t="str">
            <v>12410</v>
          </cell>
          <cell r="H7155"/>
          <cell r="I7155"/>
          <cell r="J7155"/>
        </row>
        <row r="7156">
          <cell r="C7156" t="str">
            <v>MINISPLIT C/CONDENSADOR DE 26,000 BTU</v>
          </cell>
          <cell r="D7156" t="str">
            <v>51900002-0035</v>
          </cell>
          <cell r="E7156" t="str">
            <v>Pieza</v>
          </cell>
          <cell r="F7156" t="str">
            <v>51901</v>
          </cell>
          <cell r="G7156" t="str">
            <v>12410</v>
          </cell>
          <cell r="H7156"/>
          <cell r="I7156"/>
          <cell r="J7156"/>
        </row>
        <row r="7157">
          <cell r="C7157" t="str">
            <v>ALACENA ALTA</v>
          </cell>
          <cell r="D7157" t="str">
            <v>51900005-0004</v>
          </cell>
          <cell r="E7157" t="str">
            <v>Pieza</v>
          </cell>
          <cell r="F7157" t="str">
            <v>51901</v>
          </cell>
          <cell r="G7157" t="str">
            <v>12410</v>
          </cell>
          <cell r="H7157"/>
          <cell r="I7157"/>
          <cell r="J7157"/>
        </row>
        <row r="7158">
          <cell r="C7158" t="str">
            <v>AROMATIZADOR ELECTRICO</v>
          </cell>
          <cell r="D7158" t="str">
            <v>51900013-0001</v>
          </cell>
          <cell r="E7158" t="str">
            <v>Pieza</v>
          </cell>
          <cell r="F7158" t="str">
            <v>51901</v>
          </cell>
          <cell r="G7158" t="str">
            <v>12410</v>
          </cell>
          <cell r="H7158"/>
          <cell r="I7158"/>
          <cell r="J7158"/>
        </row>
        <row r="7159">
          <cell r="C7159" t="str">
            <v>ATRIL</v>
          </cell>
          <cell r="D7159" t="str">
            <v>51900016-0001</v>
          </cell>
          <cell r="E7159" t="str">
            <v>Pieza</v>
          </cell>
          <cell r="F7159" t="str">
            <v>51901</v>
          </cell>
          <cell r="G7159" t="str">
            <v>12410</v>
          </cell>
          <cell r="H7159"/>
          <cell r="I7159"/>
          <cell r="J7159"/>
        </row>
        <row r="7160">
          <cell r="C7160" t="str">
            <v>BASCULA CORRESPONDENCIA</v>
          </cell>
          <cell r="D7160" t="str">
            <v>51900022-0001</v>
          </cell>
          <cell r="E7160" t="str">
            <v>Pieza</v>
          </cell>
          <cell r="F7160" t="str">
            <v>51901</v>
          </cell>
          <cell r="G7160" t="str">
            <v>12410</v>
          </cell>
          <cell r="H7160"/>
          <cell r="I7160"/>
          <cell r="J7160"/>
        </row>
        <row r="7161">
          <cell r="C7161" t="str">
            <v>CAFETERA METALICA</v>
          </cell>
          <cell r="D7161" t="str">
            <v>51900035-0002</v>
          </cell>
          <cell r="E7161" t="str">
            <v>Pieza</v>
          </cell>
          <cell r="F7161" t="str">
            <v>51901</v>
          </cell>
          <cell r="G7161" t="str">
            <v>12410</v>
          </cell>
          <cell r="H7161"/>
          <cell r="I7161"/>
          <cell r="J7161"/>
        </row>
        <row r="7162">
          <cell r="C7162" t="str">
            <v>CAFETERA ELECTRICA</v>
          </cell>
          <cell r="D7162" t="str">
            <v>51900035-0004</v>
          </cell>
          <cell r="E7162" t="str">
            <v>Pieza</v>
          </cell>
          <cell r="F7162" t="str">
            <v>51901</v>
          </cell>
          <cell r="G7162" t="str">
            <v>12410</v>
          </cell>
          <cell r="H7162"/>
          <cell r="I7162"/>
          <cell r="J7162"/>
        </row>
        <row r="7163">
          <cell r="C7163" t="str">
            <v>CAFETERA</v>
          </cell>
          <cell r="D7163" t="str">
            <v>51900035-0005</v>
          </cell>
          <cell r="E7163" t="str">
            <v>Pieza</v>
          </cell>
          <cell r="F7163" t="str">
            <v>51901</v>
          </cell>
          <cell r="G7163" t="str">
            <v>12410</v>
          </cell>
          <cell r="H7163"/>
          <cell r="I7163"/>
          <cell r="J7163"/>
        </row>
        <row r="7164">
          <cell r="C7164" t="str">
            <v>CAFETERA AUTOMATICA</v>
          </cell>
          <cell r="D7164" t="str">
            <v>51900035-0010</v>
          </cell>
          <cell r="E7164" t="str">
            <v>Pieza</v>
          </cell>
          <cell r="F7164" t="str">
            <v>51901</v>
          </cell>
          <cell r="G7164" t="str">
            <v>12410</v>
          </cell>
          <cell r="H7164"/>
          <cell r="I7164"/>
          <cell r="J7164"/>
        </row>
        <row r="7165">
          <cell r="C7165" t="str">
            <v>CAFETERA ELECTRICA DE ALUMINIO</v>
          </cell>
          <cell r="D7165" t="str">
            <v>51900035-0011</v>
          </cell>
          <cell r="E7165" t="str">
            <v>Pieza</v>
          </cell>
          <cell r="F7165" t="str">
            <v>51901</v>
          </cell>
          <cell r="G7165" t="str">
            <v>12410</v>
          </cell>
          <cell r="H7165"/>
          <cell r="I7165"/>
          <cell r="J7165"/>
        </row>
        <row r="7166">
          <cell r="C7166" t="str">
            <v>CAJA ARCHIVO</v>
          </cell>
          <cell r="D7166" t="str">
            <v>51900036-0001</v>
          </cell>
          <cell r="E7166" t="str">
            <v>Pieza</v>
          </cell>
          <cell r="F7166" t="str">
            <v>51901</v>
          </cell>
          <cell r="G7166" t="str">
            <v>12410</v>
          </cell>
          <cell r="H7166"/>
          <cell r="I7166"/>
          <cell r="J7166"/>
        </row>
        <row r="7167">
          <cell r="C7167" t="str">
            <v>CAMA MADERA O METAL (DESARMABLE)</v>
          </cell>
          <cell r="D7167" t="str">
            <v>51900043-0001</v>
          </cell>
          <cell r="E7167" t="str">
            <v>Pieza</v>
          </cell>
          <cell r="F7167" t="str">
            <v>51901</v>
          </cell>
          <cell r="G7167" t="str">
            <v>12410</v>
          </cell>
          <cell r="H7167"/>
          <cell r="I7167"/>
          <cell r="J7167"/>
        </row>
        <row r="7168">
          <cell r="C7168" t="str">
            <v>CARRO SOPORTE P/EQUIPO DE VIDEOCONFERENCIA</v>
          </cell>
          <cell r="D7168" t="str">
            <v>51900050-0006</v>
          </cell>
          <cell r="E7168" t="str">
            <v>Pieza</v>
          </cell>
          <cell r="F7168" t="str">
            <v>51901</v>
          </cell>
          <cell r="G7168" t="str">
            <v>12410</v>
          </cell>
          <cell r="H7168"/>
          <cell r="I7168"/>
          <cell r="J7168"/>
        </row>
        <row r="7169">
          <cell r="C7169" t="str">
            <v>GUILLOTINA DE MADERA USO PESADO</v>
          </cell>
          <cell r="D7169" t="str">
            <v>51900058-0004</v>
          </cell>
          <cell r="E7169" t="str">
            <v>Pieza</v>
          </cell>
          <cell r="F7169" t="str">
            <v>51901</v>
          </cell>
          <cell r="G7169" t="str">
            <v>12410</v>
          </cell>
          <cell r="H7169"/>
          <cell r="I7169"/>
          <cell r="J7169"/>
        </row>
        <row r="7170">
          <cell r="C7170" t="str">
            <v>TARJA</v>
          </cell>
          <cell r="D7170" t="str">
            <v>51900060-0002</v>
          </cell>
          <cell r="E7170" t="str">
            <v>Pieza</v>
          </cell>
          <cell r="F7170" t="str">
            <v>51901</v>
          </cell>
          <cell r="G7170" t="str">
            <v>12410</v>
          </cell>
          <cell r="H7170"/>
          <cell r="I7170"/>
          <cell r="J7170"/>
        </row>
        <row r="7171">
          <cell r="C7171" t="str">
            <v>COLCHON (BOX-SPRING)</v>
          </cell>
          <cell r="D7171" t="str">
            <v>51900061-0001</v>
          </cell>
          <cell r="E7171" t="str">
            <v>Pieza</v>
          </cell>
          <cell r="F7171" t="str">
            <v>51901</v>
          </cell>
          <cell r="G7171" t="str">
            <v>12410</v>
          </cell>
          <cell r="H7171"/>
          <cell r="I7171"/>
          <cell r="J7171"/>
        </row>
        <row r="7172">
          <cell r="C7172" t="str">
            <v>CONGELADOR</v>
          </cell>
          <cell r="D7172" t="str">
            <v>51900064-0001</v>
          </cell>
          <cell r="E7172" t="str">
            <v>Pieza</v>
          </cell>
          <cell r="F7172" t="str">
            <v>51901</v>
          </cell>
          <cell r="G7172" t="str">
            <v>12410</v>
          </cell>
          <cell r="H7172"/>
          <cell r="I7172"/>
          <cell r="J7172"/>
        </row>
        <row r="7173">
          <cell r="C7173" t="str">
            <v>DIABLO DE CARGA</v>
          </cell>
          <cell r="D7173" t="str">
            <v>51900077-0001</v>
          </cell>
          <cell r="E7173" t="str">
            <v>Pieza</v>
          </cell>
          <cell r="F7173" t="str">
            <v>51901</v>
          </cell>
          <cell r="G7173" t="str">
            <v>12410</v>
          </cell>
          <cell r="H7173"/>
          <cell r="I7173"/>
          <cell r="J7173"/>
        </row>
        <row r="7174">
          <cell r="C7174" t="str">
            <v>ENFRIADOR Y CALENTADOR AGUA</v>
          </cell>
          <cell r="D7174" t="str">
            <v>51900082-0001</v>
          </cell>
          <cell r="E7174" t="str">
            <v>Pieza</v>
          </cell>
          <cell r="F7174" t="str">
            <v>51901</v>
          </cell>
          <cell r="G7174" t="str">
            <v>12410</v>
          </cell>
          <cell r="H7174"/>
          <cell r="I7174"/>
          <cell r="J7174"/>
        </row>
        <row r="7175">
          <cell r="C7175" t="str">
            <v>DESPACHADOR DE AGUA</v>
          </cell>
          <cell r="D7175" t="str">
            <v>51900082-0003</v>
          </cell>
          <cell r="E7175" t="str">
            <v>Pieza</v>
          </cell>
          <cell r="F7175" t="str">
            <v>51901</v>
          </cell>
          <cell r="G7175" t="str">
            <v>12410</v>
          </cell>
          <cell r="H7175"/>
          <cell r="I7175"/>
          <cell r="J7175"/>
        </row>
        <row r="7176">
          <cell r="C7176" t="str">
            <v>DESPACHADOR DE AGUA FRIA Y CALIENTE</v>
          </cell>
          <cell r="D7176" t="str">
            <v>51900082-0005</v>
          </cell>
          <cell r="E7176" t="str">
            <v>Pieza</v>
          </cell>
          <cell r="F7176" t="str">
            <v>51901</v>
          </cell>
          <cell r="G7176" t="str">
            <v>12410</v>
          </cell>
          <cell r="H7176"/>
          <cell r="I7176"/>
          <cell r="J7176"/>
        </row>
        <row r="7177">
          <cell r="C7177" t="str">
            <v>ENFRIADOR Y CALENTADOR DE AGUA</v>
          </cell>
          <cell r="D7177" t="str">
            <v>51900083-0001</v>
          </cell>
          <cell r="E7177" t="str">
            <v>Pieza</v>
          </cell>
          <cell r="F7177" t="str">
            <v>51901</v>
          </cell>
          <cell r="G7177" t="str">
            <v>12410</v>
          </cell>
          <cell r="H7177"/>
          <cell r="I7177"/>
          <cell r="J7177"/>
        </row>
        <row r="7178">
          <cell r="C7178" t="str">
            <v>ENGARGOLADORA MANUAL</v>
          </cell>
          <cell r="D7178" t="str">
            <v>51900084-0001</v>
          </cell>
          <cell r="E7178" t="str">
            <v>Pieza</v>
          </cell>
          <cell r="F7178" t="str">
            <v>51901</v>
          </cell>
          <cell r="G7178" t="str">
            <v>12410</v>
          </cell>
          <cell r="H7178"/>
          <cell r="I7178"/>
          <cell r="J7178"/>
        </row>
        <row r="7179">
          <cell r="C7179" t="str">
            <v>ENGARGOLADORA ELECTRICA</v>
          </cell>
          <cell r="D7179" t="str">
            <v>51900084-0003</v>
          </cell>
          <cell r="E7179" t="str">
            <v>Pieza</v>
          </cell>
          <cell r="F7179" t="str">
            <v>51901</v>
          </cell>
          <cell r="G7179" t="str">
            <v>12410</v>
          </cell>
          <cell r="H7179"/>
          <cell r="I7179"/>
          <cell r="J7179"/>
        </row>
        <row r="7180">
          <cell r="C7180" t="str">
            <v>ENGARGOLADORA 21 PERFORACIONES C/ARRILLO PLASTICO</v>
          </cell>
          <cell r="D7180" t="str">
            <v>51900084-0004</v>
          </cell>
          <cell r="E7180" t="str">
            <v>Pieza</v>
          </cell>
          <cell r="F7180" t="str">
            <v>51901</v>
          </cell>
          <cell r="G7180" t="str">
            <v>12410</v>
          </cell>
          <cell r="H7180"/>
          <cell r="I7180"/>
          <cell r="J7180"/>
        </row>
        <row r="7181">
          <cell r="C7181" t="str">
            <v>ENGARGOLADORA METALICA MANUAL P/ARRILLO METAL</v>
          </cell>
          <cell r="D7181" t="str">
            <v>51900084-0005</v>
          </cell>
          <cell r="E7181" t="str">
            <v>Pieza</v>
          </cell>
          <cell r="F7181" t="str">
            <v>51901</v>
          </cell>
          <cell r="G7181" t="str">
            <v>12410</v>
          </cell>
          <cell r="H7181"/>
          <cell r="I7181"/>
          <cell r="J7181"/>
        </row>
        <row r="7182">
          <cell r="C7182" t="str">
            <v>ENGARGOLADORA P/ARILLO METALICO</v>
          </cell>
          <cell r="D7182" t="str">
            <v>51900084-0006</v>
          </cell>
          <cell r="E7182" t="str">
            <v>Pieza</v>
          </cell>
          <cell r="F7182" t="str">
            <v>51901</v>
          </cell>
          <cell r="G7182" t="str">
            <v>12410</v>
          </cell>
          <cell r="H7182"/>
          <cell r="I7182"/>
          <cell r="J7182"/>
        </row>
        <row r="7183">
          <cell r="C7183" t="str">
            <v>ENGARGOLADORA ELECTRICA-MANUAL</v>
          </cell>
          <cell r="D7183" t="str">
            <v>51900084-0007</v>
          </cell>
          <cell r="E7183" t="str">
            <v>Pieza</v>
          </cell>
          <cell r="F7183" t="str">
            <v>51901</v>
          </cell>
          <cell r="G7183" t="str">
            <v>12410</v>
          </cell>
          <cell r="H7183"/>
          <cell r="I7183"/>
          <cell r="J7183"/>
        </row>
        <row r="7184">
          <cell r="C7184" t="str">
            <v>ENGARGOLADORA P/ARILLO DE PLASTICO</v>
          </cell>
          <cell r="D7184" t="str">
            <v>51900084-0008</v>
          </cell>
          <cell r="E7184" t="str">
            <v>Pieza</v>
          </cell>
          <cell r="F7184" t="str">
            <v>51901</v>
          </cell>
          <cell r="G7184" t="str">
            <v>12410</v>
          </cell>
          <cell r="H7184"/>
          <cell r="I7184"/>
          <cell r="J7184"/>
        </row>
        <row r="7185">
          <cell r="C7185" t="str">
            <v>ENGARGOLADORA Y PERFORADORA INDUSTRIAL</v>
          </cell>
          <cell r="D7185" t="str">
            <v>51900085-0001</v>
          </cell>
          <cell r="E7185" t="str">
            <v>Pieza</v>
          </cell>
          <cell r="F7185" t="str">
            <v>51901</v>
          </cell>
          <cell r="G7185" t="str">
            <v>12410</v>
          </cell>
          <cell r="H7185"/>
          <cell r="I7185"/>
          <cell r="J7185"/>
        </row>
        <row r="7186">
          <cell r="C7186" t="str">
            <v>ENMICADORA PARA CREDENCIALES</v>
          </cell>
          <cell r="D7186" t="str">
            <v>51900087-0001</v>
          </cell>
          <cell r="E7186" t="str">
            <v>Pieza</v>
          </cell>
          <cell r="F7186" t="str">
            <v>51901</v>
          </cell>
          <cell r="G7186" t="str">
            <v>12410</v>
          </cell>
          <cell r="H7186"/>
          <cell r="I7186"/>
          <cell r="J7186"/>
        </row>
        <row r="7187">
          <cell r="C7187" t="str">
            <v>LAMINADORA</v>
          </cell>
          <cell r="D7187" t="str">
            <v>51900087-0002</v>
          </cell>
          <cell r="E7187" t="str">
            <v>Pieza</v>
          </cell>
          <cell r="F7187" t="str">
            <v>51901</v>
          </cell>
          <cell r="G7187" t="str">
            <v>12410</v>
          </cell>
          <cell r="H7187"/>
          <cell r="I7187"/>
          <cell r="J7187"/>
        </row>
        <row r="7188">
          <cell r="C7188" t="str">
            <v>ENMICADORA</v>
          </cell>
          <cell r="D7188" t="str">
            <v>51900087-0003</v>
          </cell>
          <cell r="E7188" t="str">
            <v>Pieza</v>
          </cell>
          <cell r="F7188" t="str">
            <v>51901</v>
          </cell>
          <cell r="G7188" t="str">
            <v>12410</v>
          </cell>
          <cell r="H7188"/>
          <cell r="I7188"/>
          <cell r="J7188"/>
        </row>
        <row r="7189">
          <cell r="C7189" t="str">
            <v>EQUIPO CONTRA INCENDIO</v>
          </cell>
          <cell r="D7189" t="str">
            <v>51900088-0001</v>
          </cell>
          <cell r="E7189" t="str">
            <v>Pieza</v>
          </cell>
          <cell r="F7189" t="str">
            <v>51901</v>
          </cell>
          <cell r="G7189" t="str">
            <v>12410</v>
          </cell>
          <cell r="H7189"/>
          <cell r="I7189"/>
          <cell r="J7189"/>
        </row>
        <row r="7190">
          <cell r="C7190" t="str">
            <v>ALARMA SISMICA Y VOCEO</v>
          </cell>
          <cell r="D7190" t="str">
            <v>51900088-0011</v>
          </cell>
          <cell r="E7190" t="str">
            <v>Pieza</v>
          </cell>
          <cell r="F7190" t="str">
            <v>51901</v>
          </cell>
          <cell r="G7190" t="str">
            <v>12410</v>
          </cell>
          <cell r="H7190"/>
          <cell r="I7190"/>
          <cell r="J7190"/>
        </row>
        <row r="7191">
          <cell r="C7191" t="str">
            <v>ESTUFA DE GAS 04 QUEMADORES</v>
          </cell>
          <cell r="D7191" t="str">
            <v>51900097-0002</v>
          </cell>
          <cell r="E7191" t="str">
            <v>Pieza</v>
          </cell>
          <cell r="F7191" t="str">
            <v>51901</v>
          </cell>
          <cell r="G7191" t="str">
            <v>12410</v>
          </cell>
          <cell r="H7191"/>
          <cell r="I7191"/>
          <cell r="J7191"/>
        </row>
        <row r="7192">
          <cell r="C7192" t="str">
            <v>EXTINGUIDOR BIOXIDO DE CARBONO 2.5 KGS.</v>
          </cell>
          <cell r="D7192" t="str">
            <v>51900102-0019</v>
          </cell>
          <cell r="E7192" t="str">
            <v>Pieza</v>
          </cell>
          <cell r="F7192" t="str">
            <v>51901</v>
          </cell>
          <cell r="G7192" t="str">
            <v>12410</v>
          </cell>
          <cell r="H7192"/>
          <cell r="I7192"/>
          <cell r="J7192"/>
        </row>
        <row r="7193">
          <cell r="C7193" t="str">
            <v>EXTINTOR</v>
          </cell>
          <cell r="D7193" t="str">
            <v>51900102-0023</v>
          </cell>
          <cell r="E7193" t="str">
            <v>Pieza</v>
          </cell>
          <cell r="F7193" t="str">
            <v>51901</v>
          </cell>
          <cell r="G7193" t="str">
            <v>12410</v>
          </cell>
          <cell r="H7193"/>
          <cell r="I7193"/>
          <cell r="J7193"/>
        </row>
        <row r="7194">
          <cell r="C7194" t="str">
            <v>EXTRACTOR DE AIRE</v>
          </cell>
          <cell r="D7194" t="str">
            <v>51900103-0001</v>
          </cell>
          <cell r="E7194" t="str">
            <v>Pieza</v>
          </cell>
          <cell r="F7194" t="str">
            <v>51901</v>
          </cell>
          <cell r="G7194" t="str">
            <v>12410</v>
          </cell>
          <cell r="H7194"/>
          <cell r="I7194"/>
          <cell r="J7194"/>
        </row>
        <row r="7195">
          <cell r="C7195" t="str">
            <v>HORNO DE MICROONDAS</v>
          </cell>
          <cell r="D7195" t="str">
            <v>51900116-0001</v>
          </cell>
          <cell r="E7195" t="str">
            <v>Pieza</v>
          </cell>
          <cell r="F7195" t="str">
            <v>51901</v>
          </cell>
          <cell r="G7195" t="str">
            <v>12410</v>
          </cell>
          <cell r="H7195"/>
          <cell r="I7195"/>
          <cell r="J7195"/>
        </row>
        <row r="7196">
          <cell r="C7196" t="str">
            <v>LICUADORA (COCINA)</v>
          </cell>
          <cell r="D7196" t="str">
            <v>51900127-0001</v>
          </cell>
          <cell r="E7196" t="str">
            <v>Pieza</v>
          </cell>
          <cell r="F7196" t="str">
            <v>51901</v>
          </cell>
          <cell r="G7196" t="str">
            <v>12410</v>
          </cell>
          <cell r="H7196"/>
          <cell r="I7196"/>
          <cell r="J7196"/>
        </row>
        <row r="7197">
          <cell r="C7197" t="str">
            <v>LITERA</v>
          </cell>
          <cell r="D7197" t="str">
            <v>51900128-0001</v>
          </cell>
          <cell r="E7197" t="str">
            <v>Pieza</v>
          </cell>
          <cell r="F7197" t="str">
            <v>51901</v>
          </cell>
          <cell r="G7197" t="str">
            <v>12410</v>
          </cell>
          <cell r="H7197"/>
          <cell r="I7197"/>
          <cell r="J7197"/>
        </row>
        <row r="7198">
          <cell r="C7198" t="str">
            <v>LAMPARA DE EMERGENCIA, PARA ALUMBRADO</v>
          </cell>
          <cell r="D7198" t="str">
            <v>51900132-0001</v>
          </cell>
          <cell r="E7198" t="str">
            <v>Pieza</v>
          </cell>
          <cell r="F7198" t="str">
            <v>51901</v>
          </cell>
          <cell r="G7198" t="str">
            <v>12410</v>
          </cell>
          <cell r="H7198"/>
          <cell r="I7198"/>
          <cell r="J7198"/>
        </row>
        <row r="7199">
          <cell r="C7199" t="str">
            <v>MAQUINA CALCULADORA CON 12 DIGITOS</v>
          </cell>
          <cell r="D7199" t="str">
            <v>51900137-0005</v>
          </cell>
          <cell r="E7199" t="str">
            <v>Pieza</v>
          </cell>
          <cell r="F7199" t="str">
            <v>51901</v>
          </cell>
          <cell r="G7199" t="str">
            <v>12410</v>
          </cell>
          <cell r="H7199"/>
          <cell r="I7199"/>
          <cell r="J7199"/>
        </row>
        <row r="7200">
          <cell r="C7200" t="str">
            <v>MAQUINA CALCULADORA 10 DIGITOS</v>
          </cell>
          <cell r="D7200" t="str">
            <v>51900137-0007</v>
          </cell>
          <cell r="E7200" t="str">
            <v>Pieza</v>
          </cell>
          <cell r="F7200" t="str">
            <v>51901</v>
          </cell>
          <cell r="G7200" t="str">
            <v>12410</v>
          </cell>
          <cell r="H7200"/>
          <cell r="I7200"/>
          <cell r="J7200"/>
        </row>
        <row r="7201">
          <cell r="C7201" t="str">
            <v>CALCULADORA</v>
          </cell>
          <cell r="D7201" t="str">
            <v>51900137-0010</v>
          </cell>
          <cell r="E7201" t="str">
            <v>Pieza</v>
          </cell>
          <cell r="F7201" t="str">
            <v>51901</v>
          </cell>
          <cell r="G7201" t="str">
            <v>12410</v>
          </cell>
          <cell r="H7201"/>
          <cell r="I7201"/>
          <cell r="J7201"/>
        </row>
        <row r="7202">
          <cell r="C7202" t="str">
            <v>MAQUINA DESTRUCTORA DE DOCUMENTOS</v>
          </cell>
          <cell r="D7202" t="str">
            <v>51900144-0001</v>
          </cell>
          <cell r="E7202" t="str">
            <v>Pieza</v>
          </cell>
          <cell r="F7202" t="str">
            <v>51901</v>
          </cell>
          <cell r="G7202" t="str">
            <v>12410</v>
          </cell>
          <cell r="H7202"/>
          <cell r="I7202"/>
          <cell r="J7202"/>
        </row>
        <row r="7203">
          <cell r="C7203" t="str">
            <v>PIZARRON DE ALUMINIO</v>
          </cell>
          <cell r="D7203" t="str">
            <v>51900185-0001</v>
          </cell>
          <cell r="E7203" t="str">
            <v>Pieza</v>
          </cell>
          <cell r="F7203" t="str">
            <v>51901</v>
          </cell>
          <cell r="G7203" t="str">
            <v>12410</v>
          </cell>
          <cell r="H7203"/>
          <cell r="I7203"/>
          <cell r="J7203"/>
        </row>
        <row r="7204">
          <cell r="C7204" t="str">
            <v>PIZARRON DE CORCHO</v>
          </cell>
          <cell r="D7204" t="str">
            <v>51900185-0002</v>
          </cell>
          <cell r="E7204" t="str">
            <v>Pieza</v>
          </cell>
          <cell r="F7204" t="str">
            <v>51901</v>
          </cell>
          <cell r="G7204" t="str">
            <v>12410</v>
          </cell>
          <cell r="H7204"/>
          <cell r="I7204"/>
          <cell r="J7204"/>
        </row>
        <row r="7205">
          <cell r="C7205" t="str">
            <v>PIZARRON BLANCO PORCELANIZADO</v>
          </cell>
          <cell r="D7205" t="str">
            <v>51900185-0011</v>
          </cell>
          <cell r="E7205" t="str">
            <v>Pieza</v>
          </cell>
          <cell r="F7205" t="str">
            <v>51901</v>
          </cell>
          <cell r="G7205" t="str">
            <v>12410</v>
          </cell>
          <cell r="H7205"/>
          <cell r="I7205"/>
          <cell r="J7205"/>
        </row>
        <row r="7206">
          <cell r="C7206" t="str">
            <v>REFRIGERADOR DE 09 PIES</v>
          </cell>
          <cell r="D7206" t="str">
            <v>51900203-0002</v>
          </cell>
          <cell r="E7206" t="str">
            <v>Pieza</v>
          </cell>
          <cell r="F7206" t="str">
            <v>51901</v>
          </cell>
          <cell r="G7206" t="str">
            <v>12410</v>
          </cell>
          <cell r="H7206"/>
          <cell r="I7206"/>
          <cell r="J7206"/>
        </row>
        <row r="7207">
          <cell r="C7207" t="str">
            <v>REFRIGERADOR DE 10 PIES</v>
          </cell>
          <cell r="D7207" t="str">
            <v>51900203-0003</v>
          </cell>
          <cell r="E7207" t="str">
            <v>Pieza</v>
          </cell>
          <cell r="F7207" t="str">
            <v>51901</v>
          </cell>
          <cell r="G7207" t="str">
            <v>12410</v>
          </cell>
          <cell r="H7207"/>
          <cell r="I7207"/>
          <cell r="J7207"/>
        </row>
        <row r="7208">
          <cell r="C7208" t="str">
            <v>REFRIGERADOR DE 11 PIES</v>
          </cell>
          <cell r="D7208" t="str">
            <v>51900203-0004</v>
          </cell>
          <cell r="E7208" t="str">
            <v>Pieza</v>
          </cell>
          <cell r="F7208" t="str">
            <v>51901</v>
          </cell>
          <cell r="G7208" t="str">
            <v>12410</v>
          </cell>
          <cell r="H7208"/>
          <cell r="I7208"/>
          <cell r="J7208"/>
        </row>
        <row r="7209">
          <cell r="C7209" t="str">
            <v>FRIGOBAR</v>
          </cell>
          <cell r="D7209" t="str">
            <v>51900203-0005</v>
          </cell>
          <cell r="E7209" t="str">
            <v>Pieza</v>
          </cell>
          <cell r="F7209" t="str">
            <v>51901</v>
          </cell>
          <cell r="G7209" t="str">
            <v>12410</v>
          </cell>
          <cell r="H7209"/>
          <cell r="I7209"/>
          <cell r="J7209"/>
        </row>
        <row r="7210">
          <cell r="C7210" t="str">
            <v>REFRIGERADOR</v>
          </cell>
          <cell r="D7210" t="str">
            <v>51900203-0009</v>
          </cell>
          <cell r="E7210" t="str">
            <v>Pieza</v>
          </cell>
          <cell r="F7210" t="str">
            <v>51901</v>
          </cell>
          <cell r="G7210" t="str">
            <v>12410</v>
          </cell>
          <cell r="H7210"/>
          <cell r="I7210"/>
          <cell r="J7210"/>
        </row>
        <row r="7211">
          <cell r="C7211" t="str">
            <v>REFRIGERADOR DUPLEX 21 PIES</v>
          </cell>
          <cell r="D7211" t="str">
            <v>51900203-0012</v>
          </cell>
          <cell r="E7211" t="str">
            <v>Pieza</v>
          </cell>
          <cell r="F7211" t="str">
            <v>51901</v>
          </cell>
          <cell r="G7211" t="str">
            <v>12410</v>
          </cell>
          <cell r="H7211"/>
          <cell r="I7211"/>
          <cell r="J7211"/>
        </row>
        <row r="7212">
          <cell r="C7212" t="str">
            <v>REFRIGERADOR DE 13 PIES</v>
          </cell>
          <cell r="D7212" t="str">
            <v>51900203-0013</v>
          </cell>
          <cell r="E7212" t="str">
            <v>Pieza</v>
          </cell>
          <cell r="F7212" t="str">
            <v>51901</v>
          </cell>
          <cell r="G7212" t="str">
            <v>12410</v>
          </cell>
          <cell r="H7212"/>
          <cell r="I7212"/>
          <cell r="J7212"/>
        </row>
        <row r="7213">
          <cell r="C7213" t="str">
            <v>RELOJ CHECADOR</v>
          </cell>
          <cell r="D7213" t="str">
            <v>51900211-0003</v>
          </cell>
          <cell r="E7213" t="str">
            <v>Pieza</v>
          </cell>
          <cell r="F7213" t="str">
            <v>51901</v>
          </cell>
          <cell r="G7213" t="str">
            <v>12410</v>
          </cell>
          <cell r="H7213"/>
          <cell r="I7213"/>
          <cell r="J7213"/>
        </row>
        <row r="7214">
          <cell r="C7214" t="str">
            <v>RELOJ PARED CON PENDULO</v>
          </cell>
          <cell r="D7214" t="str">
            <v>51900214-0001</v>
          </cell>
          <cell r="E7214" t="str">
            <v>Pieza</v>
          </cell>
          <cell r="F7214" t="str">
            <v>51901</v>
          </cell>
          <cell r="G7214" t="str">
            <v>12410</v>
          </cell>
          <cell r="H7214"/>
          <cell r="I7214"/>
          <cell r="J7214"/>
        </row>
        <row r="7215">
          <cell r="C7215" t="str">
            <v>RELOJ DE PARED</v>
          </cell>
          <cell r="D7215" t="str">
            <v>51900214-0002</v>
          </cell>
          <cell r="E7215" t="str">
            <v>Pieza</v>
          </cell>
          <cell r="F7215" t="str">
            <v>51901</v>
          </cell>
          <cell r="G7215" t="str">
            <v>12410</v>
          </cell>
          <cell r="H7215"/>
          <cell r="I7215"/>
          <cell r="J7215"/>
        </row>
        <row r="7216">
          <cell r="C7216" t="str">
            <v>RELOJ DIGITAL DE PARED</v>
          </cell>
          <cell r="D7216" t="str">
            <v>51900214-0004</v>
          </cell>
          <cell r="E7216" t="str">
            <v>Pieza</v>
          </cell>
          <cell r="F7216" t="str">
            <v>51901</v>
          </cell>
          <cell r="G7216" t="str">
            <v>12410</v>
          </cell>
          <cell r="H7216"/>
          <cell r="I7216"/>
          <cell r="J7216"/>
        </row>
        <row r="7217">
          <cell r="C7217" t="str">
            <v>TELEFIX CON SOPORTE DE PARED TV Y VIDEO</v>
          </cell>
          <cell r="D7217" t="str">
            <v>51900231-0002</v>
          </cell>
          <cell r="E7217" t="str">
            <v>Pieza</v>
          </cell>
          <cell r="F7217" t="str">
            <v>51901</v>
          </cell>
          <cell r="G7217" t="str">
            <v>12410</v>
          </cell>
          <cell r="H7217"/>
          <cell r="I7217"/>
          <cell r="J7217"/>
        </row>
        <row r="7218">
          <cell r="C7218" t="str">
            <v>TABLERO CORCHO Y PANO</v>
          </cell>
          <cell r="D7218" t="str">
            <v>51900232-0001</v>
          </cell>
          <cell r="E7218" t="str">
            <v>Pieza</v>
          </cell>
          <cell r="F7218" t="str">
            <v>51901</v>
          </cell>
          <cell r="G7218" t="str">
            <v>12410</v>
          </cell>
          <cell r="H7218"/>
          <cell r="I7218"/>
          <cell r="J7218"/>
        </row>
        <row r="7219">
          <cell r="C7219" t="str">
            <v>VENTILADOR DE PEDESTAL</v>
          </cell>
          <cell r="D7219" t="str">
            <v>51900246-0001</v>
          </cell>
          <cell r="E7219" t="str">
            <v>Pieza</v>
          </cell>
          <cell r="F7219" t="str">
            <v>51901</v>
          </cell>
          <cell r="G7219" t="str">
            <v>12410</v>
          </cell>
          <cell r="H7219"/>
          <cell r="I7219"/>
          <cell r="J7219"/>
        </row>
        <row r="7220">
          <cell r="C7220" t="str">
            <v>VENTILADOR DE MESA</v>
          </cell>
          <cell r="D7220" t="str">
            <v>51900246-0003</v>
          </cell>
          <cell r="E7220" t="str">
            <v>Pieza</v>
          </cell>
          <cell r="F7220" t="str">
            <v>51901</v>
          </cell>
          <cell r="G7220" t="str">
            <v>12410</v>
          </cell>
          <cell r="H7220"/>
          <cell r="I7220"/>
          <cell r="J7220"/>
        </row>
        <row r="7221">
          <cell r="C7221" t="str">
            <v>VENTILADOR DE TORRE</v>
          </cell>
          <cell r="D7221" t="str">
            <v>51900246-0005</v>
          </cell>
          <cell r="E7221" t="str">
            <v>Pieza</v>
          </cell>
          <cell r="F7221" t="str">
            <v>51901</v>
          </cell>
          <cell r="G7221" t="str">
            <v>12410</v>
          </cell>
          <cell r="H7221"/>
          <cell r="I7221"/>
          <cell r="J7221"/>
        </row>
        <row r="7222">
          <cell r="C7222" t="str">
            <v>EQUIPO DE VIDEOCONFERENCIA FIJO</v>
          </cell>
          <cell r="D7222" t="str">
            <v>51900247-0010</v>
          </cell>
          <cell r="E7222" t="str">
            <v>Pieza</v>
          </cell>
          <cell r="F7222" t="str">
            <v>51901</v>
          </cell>
          <cell r="G7222" t="str">
            <v>12410</v>
          </cell>
          <cell r="H7222"/>
          <cell r="I7222"/>
          <cell r="J7222"/>
        </row>
        <row r="7223">
          <cell r="C7223" t="str">
            <v>MEGAFONO</v>
          </cell>
          <cell r="D7223" t="str">
            <v>51901001-0001</v>
          </cell>
          <cell r="E7223" t="str">
            <v>Pieza</v>
          </cell>
          <cell r="F7223" t="str">
            <v>51901</v>
          </cell>
          <cell r="G7223" t="str">
            <v>12410</v>
          </cell>
          <cell r="H7223"/>
          <cell r="I7223"/>
          <cell r="J7223"/>
        </row>
        <row r="7224">
          <cell r="C7224" t="str">
            <v>FUENTE DE PODER PARA DEMODULADOR</v>
          </cell>
          <cell r="D7224" t="str">
            <v>51901001-0004</v>
          </cell>
          <cell r="E7224" t="str">
            <v>Pieza</v>
          </cell>
          <cell r="F7224" t="str">
            <v>51901</v>
          </cell>
          <cell r="G7224" t="str">
            <v>12410</v>
          </cell>
          <cell r="H7224"/>
          <cell r="I7224"/>
          <cell r="J7224"/>
        </row>
        <row r="7225">
          <cell r="C7225" t="str">
            <v>CARRO DE SERVICIO</v>
          </cell>
          <cell r="D7225" t="str">
            <v>51901001-0005</v>
          </cell>
          <cell r="E7225" t="str">
            <v>Pieza</v>
          </cell>
          <cell r="F7225" t="str">
            <v>51901</v>
          </cell>
          <cell r="G7225" t="str">
            <v>12410</v>
          </cell>
          <cell r="H7225"/>
          <cell r="I7225"/>
          <cell r="J7225"/>
        </row>
        <row r="7226">
          <cell r="C7226" t="str">
            <v>GRABADORA DE VIDEO CON DISCO DURO</v>
          </cell>
          <cell r="D7226" t="str">
            <v>51901001-0006</v>
          </cell>
          <cell r="E7226" t="str">
            <v>Pieza</v>
          </cell>
          <cell r="F7226" t="str">
            <v>51901</v>
          </cell>
          <cell r="G7226" t="str">
            <v>12410</v>
          </cell>
          <cell r="H7226"/>
          <cell r="I7226"/>
          <cell r="J7226"/>
        </row>
        <row r="7227">
          <cell r="C7227" t="str">
            <v>EQUIPO DE CIRCUITO CERRADO DE TV</v>
          </cell>
          <cell r="D7227" t="str">
            <v>51901001-0007</v>
          </cell>
          <cell r="E7227" t="str">
            <v>JUEGO</v>
          </cell>
          <cell r="F7227" t="str">
            <v>51901</v>
          </cell>
          <cell r="G7227" t="str">
            <v>12410</v>
          </cell>
          <cell r="H7227"/>
          <cell r="I7227"/>
          <cell r="J7227"/>
        </row>
        <row r="7228">
          <cell r="C7228" t="str">
            <v>CARPA</v>
          </cell>
          <cell r="D7228" t="str">
            <v>51901001-0008</v>
          </cell>
          <cell r="E7228" t="str">
            <v>Pieza</v>
          </cell>
          <cell r="F7228" t="str">
            <v>51901</v>
          </cell>
          <cell r="G7228" t="str">
            <v>12410</v>
          </cell>
          <cell r="H7228"/>
          <cell r="I7228"/>
          <cell r="J7228"/>
        </row>
        <row r="7229">
          <cell r="C7229" t="str">
            <v>UNIDAD INTERIOR TIPO FAN COIL</v>
          </cell>
          <cell r="D7229" t="str">
            <v>51901001-0009</v>
          </cell>
          <cell r="E7229" t="str">
            <v>Pieza</v>
          </cell>
          <cell r="F7229" t="str">
            <v>51901</v>
          </cell>
          <cell r="G7229" t="str">
            <v>12410</v>
          </cell>
          <cell r="H7229"/>
          <cell r="I7229"/>
          <cell r="J7229"/>
        </row>
        <row r="7230">
          <cell r="C7230" t="str">
            <v>PIZARRON ELECTRONICO</v>
          </cell>
          <cell r="D7230" t="str">
            <v>51901001-0010</v>
          </cell>
          <cell r="E7230" t="str">
            <v>Pieza</v>
          </cell>
          <cell r="F7230" t="str">
            <v>51901</v>
          </cell>
          <cell r="G7230" t="str">
            <v>12410</v>
          </cell>
          <cell r="H7230"/>
          <cell r="I7230"/>
          <cell r="J7230"/>
        </row>
        <row r="7231">
          <cell r="C7231" t="str">
            <v>CAMARA FIJA TIPO BALA PARA CCTV</v>
          </cell>
          <cell r="D7231" t="str">
            <v>51901001-0011</v>
          </cell>
          <cell r="E7231" t="str">
            <v>Pieza</v>
          </cell>
          <cell r="F7231" t="str">
            <v>51901</v>
          </cell>
          <cell r="G7231" t="str">
            <v>12410</v>
          </cell>
          <cell r="H7231"/>
          <cell r="I7231"/>
          <cell r="J7231"/>
        </row>
        <row r="7232">
          <cell r="C7232" t="str">
            <v>CAMARA MOVIL PARA CCTV</v>
          </cell>
          <cell r="D7232" t="str">
            <v>51901001-0012</v>
          </cell>
          <cell r="E7232" t="str">
            <v>Pieza</v>
          </cell>
          <cell r="F7232" t="str">
            <v>51901</v>
          </cell>
          <cell r="G7232" t="str">
            <v>12410</v>
          </cell>
          <cell r="H7232"/>
          <cell r="I7232"/>
          <cell r="J7232"/>
        </row>
        <row r="7233">
          <cell r="C7233" t="str">
            <v>CAMARA FIJA TIPO DOMO PARA CCTV</v>
          </cell>
          <cell r="D7233" t="str">
            <v>51901001-0013</v>
          </cell>
          <cell r="E7233" t="str">
            <v>Pieza</v>
          </cell>
          <cell r="F7233" t="str">
            <v>51901</v>
          </cell>
          <cell r="G7233" t="str">
            <v>12410</v>
          </cell>
          <cell r="H7233"/>
          <cell r="I7233"/>
          <cell r="J7233"/>
        </row>
        <row r="7234">
          <cell r="C7234" t="str">
            <v>MATRIXIAL CON 48 ENTRADAS PARA CCTV</v>
          </cell>
          <cell r="D7234" t="str">
            <v>51901001-0014</v>
          </cell>
          <cell r="E7234" t="str">
            <v>Pieza</v>
          </cell>
          <cell r="F7234" t="str">
            <v>51901</v>
          </cell>
          <cell r="G7234" t="str">
            <v>12410</v>
          </cell>
          <cell r="H7234"/>
          <cell r="I7234"/>
          <cell r="J7234"/>
        </row>
        <row r="7235">
          <cell r="C7235" t="str">
            <v>JOYSTICK PARA CCTV</v>
          </cell>
          <cell r="D7235" t="str">
            <v>51901001-0015</v>
          </cell>
          <cell r="E7235" t="str">
            <v>Pieza</v>
          </cell>
          <cell r="F7235" t="str">
            <v>51901</v>
          </cell>
          <cell r="G7235" t="str">
            <v>12410</v>
          </cell>
          <cell r="H7235"/>
          <cell r="I7235"/>
          <cell r="J7235"/>
        </row>
        <row r="7236">
          <cell r="C7236" t="str">
            <v>MONITOR HD PARA CCTV</v>
          </cell>
          <cell r="D7236" t="str">
            <v>51901001-0016</v>
          </cell>
          <cell r="E7236" t="str">
            <v>Pieza</v>
          </cell>
          <cell r="F7236" t="str">
            <v>51901</v>
          </cell>
          <cell r="G7236" t="str">
            <v>12410</v>
          </cell>
          <cell r="H7236"/>
          <cell r="I7236"/>
          <cell r="J7236"/>
        </row>
        <row r="7237">
          <cell r="C7237" t="str">
            <v>SISTEMA DE DETECCION Y EXTINCION DE INCENDIOS</v>
          </cell>
          <cell r="D7237" t="str">
            <v>51901001-0017</v>
          </cell>
          <cell r="E7237" t="str">
            <v>Pieza</v>
          </cell>
          <cell r="F7237" t="str">
            <v>51901</v>
          </cell>
          <cell r="G7237" t="str">
            <v>12410</v>
          </cell>
          <cell r="H7237"/>
          <cell r="I7237"/>
          <cell r="J7237"/>
        </row>
        <row r="7238">
          <cell r="C7238" t="str">
            <v>DISTANCIOMETRO</v>
          </cell>
          <cell r="D7238" t="str">
            <v>51901001-0018</v>
          </cell>
          <cell r="E7238" t="str">
            <v>Pieza</v>
          </cell>
          <cell r="F7238" t="str">
            <v>51901</v>
          </cell>
          <cell r="G7238" t="str">
            <v>12410</v>
          </cell>
          <cell r="H7238"/>
          <cell r="I7238"/>
          <cell r="J7238"/>
        </row>
        <row r="7239">
          <cell r="C7239" t="str">
            <v>DETECTOR DE HUMO IONICO</v>
          </cell>
          <cell r="D7239" t="str">
            <v>51901001-0019</v>
          </cell>
          <cell r="E7239" t="str">
            <v>Pieza</v>
          </cell>
          <cell r="F7239" t="str">
            <v>51901</v>
          </cell>
          <cell r="G7239" t="str">
            <v>12410</v>
          </cell>
          <cell r="H7239"/>
          <cell r="I7239"/>
          <cell r="J7239"/>
        </row>
        <row r="7240">
          <cell r="C7240" t="str">
            <v>IMPRESORA PORTATIL DE TRANSFERENCIA TERMICA</v>
          </cell>
          <cell r="D7240" t="str">
            <v>51901001-0020</v>
          </cell>
          <cell r="E7240" t="str">
            <v>Pieza</v>
          </cell>
          <cell r="F7240" t="str">
            <v>51901</v>
          </cell>
          <cell r="G7240" t="str">
            <v>12410</v>
          </cell>
          <cell r="H7240"/>
          <cell r="I7240"/>
          <cell r="J7240"/>
        </row>
        <row r="7241">
          <cell r="C7241" t="str">
            <v>RELOJ RECEPTOR DE DOCUMENTOS</v>
          </cell>
          <cell r="D7241" t="str">
            <v>51901001-0021</v>
          </cell>
          <cell r="E7241" t="str">
            <v>Pieza</v>
          </cell>
          <cell r="F7241" t="str">
            <v>51901</v>
          </cell>
          <cell r="G7241" t="str">
            <v>12410</v>
          </cell>
          <cell r="H7241"/>
          <cell r="I7241"/>
          <cell r="J7241"/>
        </row>
        <row r="7242">
          <cell r="C7242" t="str">
            <v>ASPIRADORA PORTATIL</v>
          </cell>
          <cell r="D7242" t="str">
            <v>51901001-0022</v>
          </cell>
          <cell r="E7242" t="str">
            <v>Pieza</v>
          </cell>
          <cell r="F7242" t="str">
            <v>51901</v>
          </cell>
          <cell r="G7242" t="str">
            <v>12410</v>
          </cell>
          <cell r="H7242"/>
          <cell r="I7242"/>
          <cell r="J7242"/>
        </row>
        <row r="7243">
          <cell r="C7243" t="str">
            <v>CAJA FUERTE ELECTRONICA</v>
          </cell>
          <cell r="D7243" t="str">
            <v>51901001-0023</v>
          </cell>
          <cell r="E7243" t="str">
            <v>Pieza</v>
          </cell>
          <cell r="F7243" t="str">
            <v>51901</v>
          </cell>
          <cell r="G7243" t="str">
            <v>12410</v>
          </cell>
          <cell r="H7243"/>
          <cell r="I7243"/>
          <cell r="J7243"/>
        </row>
        <row r="7244">
          <cell r="C7244" t="str">
            <v>DIRECTORIO DE CORCHO</v>
          </cell>
          <cell r="D7244" t="str">
            <v>51901001-0024</v>
          </cell>
          <cell r="E7244" t="str">
            <v>Pieza</v>
          </cell>
          <cell r="F7244" t="str">
            <v>51901</v>
          </cell>
          <cell r="G7244" t="str">
            <v>12410</v>
          </cell>
          <cell r="H7244"/>
          <cell r="I7244"/>
          <cell r="J7244"/>
        </row>
        <row r="7245">
          <cell r="C7245" t="str">
            <v>TRAMPA DE GRASA</v>
          </cell>
          <cell r="D7245" t="str">
            <v>51901001-0025</v>
          </cell>
          <cell r="E7245" t="str">
            <v>Pieza</v>
          </cell>
          <cell r="F7245" t="str">
            <v>51901</v>
          </cell>
          <cell r="G7245" t="str">
            <v>12410</v>
          </cell>
          <cell r="H7245"/>
          <cell r="I7245"/>
          <cell r="J7245"/>
        </row>
        <row r="7246">
          <cell r="C7246" t="str">
            <v>ESTUFA ELECTRICA</v>
          </cell>
          <cell r="D7246" t="str">
            <v>51901001-0026</v>
          </cell>
          <cell r="E7246" t="str">
            <v>Pieza</v>
          </cell>
          <cell r="F7246" t="str">
            <v>51901</v>
          </cell>
          <cell r="G7246" t="str">
            <v>12410</v>
          </cell>
          <cell r="H7246"/>
          <cell r="I7246"/>
          <cell r="J7246"/>
        </row>
        <row r="7247">
          <cell r="C7247" t="str">
            <v>PANEL DE CONTROL PARA SISTEMA DE DETECCION Y EXTINCION DE INCENDIOS</v>
          </cell>
          <cell r="D7247" t="str">
            <v>51901001-0027</v>
          </cell>
          <cell r="E7247" t="str">
            <v>Pieza</v>
          </cell>
          <cell r="F7247" t="str">
            <v>51901</v>
          </cell>
          <cell r="G7247" t="str">
            <v>12410</v>
          </cell>
          <cell r="H7247"/>
          <cell r="I7247"/>
          <cell r="J7247"/>
        </row>
        <row r="7248">
          <cell r="C7248" t="str">
            <v>BAÑO MARIA ELECTRICO</v>
          </cell>
          <cell r="D7248" t="str">
            <v>51901001-0028</v>
          </cell>
          <cell r="E7248" t="str">
            <v>Pieza</v>
          </cell>
          <cell r="F7248" t="str">
            <v>51901</v>
          </cell>
          <cell r="G7248" t="str">
            <v>12410</v>
          </cell>
          <cell r="H7248"/>
          <cell r="I7248"/>
          <cell r="J7248"/>
        </row>
        <row r="7249">
          <cell r="C7249" t="str">
            <v>BARRA LISA TIPO GABINETE PARA COCINA</v>
          </cell>
          <cell r="D7249" t="str">
            <v>51901001-0029</v>
          </cell>
          <cell r="E7249" t="str">
            <v>Pieza</v>
          </cell>
          <cell r="F7249" t="str">
            <v>51901</v>
          </cell>
          <cell r="G7249" t="str">
            <v>12410</v>
          </cell>
          <cell r="H7249"/>
          <cell r="I7249"/>
          <cell r="J7249"/>
        </row>
        <row r="7250">
          <cell r="C7250" t="str">
            <v>CAMPANA PARA COCINA</v>
          </cell>
          <cell r="D7250" t="str">
            <v>51901001-0030</v>
          </cell>
          <cell r="E7250" t="str">
            <v>Pieza</v>
          </cell>
          <cell r="F7250" t="str">
            <v>51901</v>
          </cell>
          <cell r="G7250" t="str">
            <v>12410</v>
          </cell>
          <cell r="H7250"/>
          <cell r="I7250"/>
          <cell r="J7250"/>
        </row>
        <row r="7251">
          <cell r="C7251" t="str">
            <v>CARRITO PARA CHAROLAS Y CUBIERTOS</v>
          </cell>
          <cell r="D7251" t="str">
            <v>51901001-0031</v>
          </cell>
          <cell r="E7251" t="str">
            <v>Pieza</v>
          </cell>
          <cell r="F7251" t="str">
            <v>51901</v>
          </cell>
          <cell r="G7251" t="str">
            <v>12410</v>
          </cell>
          <cell r="H7251"/>
          <cell r="I7251"/>
          <cell r="J7251"/>
        </row>
        <row r="7252">
          <cell r="C7252" t="str">
            <v>CARRO TIPO RACK DE UNA COLUMNA PARA CHAROLAS</v>
          </cell>
          <cell r="D7252" t="str">
            <v>51901001-0032</v>
          </cell>
          <cell r="E7252" t="str">
            <v>Pieza</v>
          </cell>
          <cell r="F7252" t="str">
            <v>51901</v>
          </cell>
          <cell r="G7252" t="str">
            <v>12410</v>
          </cell>
          <cell r="H7252"/>
          <cell r="I7252"/>
          <cell r="J7252"/>
        </row>
        <row r="7253">
          <cell r="C7253" t="str">
            <v>COLGADOR TIPO GARABATO PARA UTENSILIOS DE COCINA</v>
          </cell>
          <cell r="D7253" t="str">
            <v>51901001-0033</v>
          </cell>
          <cell r="E7253" t="str">
            <v>Pieza</v>
          </cell>
          <cell r="F7253" t="str">
            <v>51901</v>
          </cell>
          <cell r="G7253" t="str">
            <v>12410</v>
          </cell>
          <cell r="H7253"/>
          <cell r="I7253"/>
          <cell r="J7253"/>
        </row>
        <row r="7254">
          <cell r="C7254" t="str">
            <v>FREGADERO PARA COCINA</v>
          </cell>
          <cell r="D7254" t="str">
            <v>51901001-0034</v>
          </cell>
          <cell r="E7254" t="str">
            <v>Pieza</v>
          </cell>
          <cell r="F7254" t="str">
            <v>51901</v>
          </cell>
          <cell r="G7254" t="str">
            <v>12410</v>
          </cell>
          <cell r="H7254"/>
          <cell r="I7254"/>
          <cell r="J7254"/>
        </row>
        <row r="7255">
          <cell r="C7255" t="str">
            <v>GABINETE CON ANEXO PARA PLATOS PARA COCINA</v>
          </cell>
          <cell r="D7255" t="str">
            <v>51901001-0035</v>
          </cell>
          <cell r="E7255" t="str">
            <v>Pieza</v>
          </cell>
          <cell r="F7255" t="str">
            <v>51901</v>
          </cell>
          <cell r="G7255" t="str">
            <v>12410</v>
          </cell>
          <cell r="H7255"/>
          <cell r="I7255"/>
          <cell r="J7255"/>
        </row>
        <row r="7256">
          <cell r="C7256" t="str">
            <v>GABINETE PARA COCINA</v>
          </cell>
          <cell r="D7256" t="str">
            <v>51901001-0036</v>
          </cell>
          <cell r="E7256" t="str">
            <v>Pieza</v>
          </cell>
          <cell r="F7256" t="str">
            <v>51901</v>
          </cell>
          <cell r="G7256" t="str">
            <v>12410</v>
          </cell>
          <cell r="H7256"/>
          <cell r="I7256"/>
          <cell r="J7256"/>
        </row>
        <row r="7257">
          <cell r="C7257" t="str">
            <v>REPISA PARA COCINA</v>
          </cell>
          <cell r="D7257" t="str">
            <v>51901001-0037</v>
          </cell>
          <cell r="E7257" t="str">
            <v>Pieza</v>
          </cell>
          <cell r="F7257" t="str">
            <v>51901</v>
          </cell>
          <cell r="G7257" t="str">
            <v>12410</v>
          </cell>
          <cell r="H7257"/>
          <cell r="I7257"/>
          <cell r="J7257"/>
        </row>
        <row r="7258">
          <cell r="C7258" t="str">
            <v>MINISPLIT DE 2 TON</v>
          </cell>
          <cell r="D7258" t="str">
            <v>51901001-0038</v>
          </cell>
          <cell r="E7258" t="str">
            <v>Pieza</v>
          </cell>
          <cell r="F7258" t="str">
            <v>51901</v>
          </cell>
          <cell r="G7258" t="str">
            <v>12410</v>
          </cell>
          <cell r="H7258"/>
          <cell r="I7258"/>
          <cell r="J7258"/>
        </row>
        <row r="7259">
          <cell r="C7259" t="str">
            <v>SOPORTE PEDESTAL CURVO PARA PANTALLA</v>
          </cell>
          <cell r="D7259" t="str">
            <v>51901001-0039</v>
          </cell>
          <cell r="E7259" t="str">
            <v>Pieza</v>
          </cell>
          <cell r="F7259" t="str">
            <v>51901</v>
          </cell>
          <cell r="G7259" t="str">
            <v>12410</v>
          </cell>
          <cell r="H7259"/>
          <cell r="I7259"/>
          <cell r="J7259"/>
        </row>
        <row r="7260">
          <cell r="C7260" t="str">
            <v>DESPACHADOR DE BOLETOS TOMA TURNO</v>
          </cell>
          <cell r="D7260" t="str">
            <v>51901001-0040</v>
          </cell>
          <cell r="E7260" t="str">
            <v>Pieza</v>
          </cell>
          <cell r="F7260" t="str">
            <v>51901</v>
          </cell>
          <cell r="G7260" t="str">
            <v>12410</v>
          </cell>
          <cell r="H7260"/>
          <cell r="I7260"/>
          <cell r="J7260"/>
        </row>
        <row r="7261">
          <cell r="C7261" t="str">
            <v>FOTO-COPIADORA</v>
          </cell>
          <cell r="D7261" t="str">
            <v>51901001-0041</v>
          </cell>
          <cell r="E7261" t="str">
            <v>Pieza</v>
          </cell>
          <cell r="F7261" t="str">
            <v>51901</v>
          </cell>
          <cell r="G7261" t="str">
            <v>12410</v>
          </cell>
          <cell r="H7261"/>
          <cell r="I7261"/>
          <cell r="J7261"/>
        </row>
        <row r="7262">
          <cell r="C7262" t="str">
            <v>CORTINA DE AIRE (EQUIPO DE VENTILACION)</v>
          </cell>
          <cell r="D7262" t="str">
            <v>51901001-0042</v>
          </cell>
          <cell r="E7262" t="str">
            <v>Pieza</v>
          </cell>
          <cell r="F7262" t="str">
            <v>51901</v>
          </cell>
          <cell r="G7262" t="str">
            <v>12410</v>
          </cell>
          <cell r="H7262"/>
          <cell r="I7262"/>
          <cell r="J7262"/>
        </row>
        <row r="7263">
          <cell r="C7263" t="str">
            <v>SOPORTE DE PARED PARA PANTALLA DE TV</v>
          </cell>
          <cell r="D7263" t="str">
            <v>51901001-0043</v>
          </cell>
          <cell r="E7263" t="str">
            <v>Pieza</v>
          </cell>
          <cell r="F7263" t="str">
            <v>51901</v>
          </cell>
          <cell r="G7263" t="str">
            <v>12410</v>
          </cell>
          <cell r="H7263"/>
          <cell r="I7263"/>
          <cell r="J7263"/>
        </row>
        <row r="7264">
          <cell r="C7264" t="str">
            <v>TANQUE DE GAS ESTACIONARIO</v>
          </cell>
          <cell r="D7264" t="str">
            <v>51901001-0044</v>
          </cell>
          <cell r="E7264" t="str">
            <v>Pieza</v>
          </cell>
          <cell r="F7264" t="str">
            <v>51901</v>
          </cell>
          <cell r="G7264" t="str">
            <v>12410</v>
          </cell>
          <cell r="H7264"/>
          <cell r="I7264"/>
          <cell r="J7264"/>
        </row>
        <row r="7265">
          <cell r="C7265" t="str">
            <v>PARRILLA ELECTRICA</v>
          </cell>
          <cell r="D7265" t="str">
            <v>51901001-0045</v>
          </cell>
          <cell r="E7265" t="str">
            <v>Pieza</v>
          </cell>
          <cell r="F7265" t="str">
            <v>51901</v>
          </cell>
          <cell r="G7265" t="str">
            <v>12410</v>
          </cell>
          <cell r="H7265"/>
          <cell r="I7265"/>
          <cell r="J7265"/>
        </row>
        <row r="7266">
          <cell r="C7266" t="str">
            <v>CALENTADOR PARA BAÑO BOILER</v>
          </cell>
          <cell r="D7266" t="str">
            <v>51901001-0046</v>
          </cell>
          <cell r="E7266" t="str">
            <v>Pieza</v>
          </cell>
          <cell r="F7266" t="str">
            <v>51901</v>
          </cell>
          <cell r="G7266" t="str">
            <v>12410</v>
          </cell>
          <cell r="H7266"/>
          <cell r="I7266"/>
          <cell r="J7266"/>
        </row>
        <row r="7267">
          <cell r="C7267" t="str">
            <v>TRITURADOR DE COMIDA</v>
          </cell>
          <cell r="D7267" t="str">
            <v>51901001-0047</v>
          </cell>
          <cell r="E7267" t="str">
            <v>Pieza</v>
          </cell>
          <cell r="F7267" t="str">
            <v>51901</v>
          </cell>
          <cell r="G7267" t="str">
            <v>12410</v>
          </cell>
          <cell r="H7267"/>
          <cell r="I7267"/>
          <cell r="J7267"/>
        </row>
        <row r="7268">
          <cell r="C7268" t="str">
            <v>ESTUFA DE GAS</v>
          </cell>
          <cell r="D7268" t="str">
            <v>51901001-0048</v>
          </cell>
          <cell r="E7268" t="str">
            <v>Pieza</v>
          </cell>
          <cell r="F7268" t="str">
            <v>51901</v>
          </cell>
          <cell r="G7268" t="str">
            <v>12410</v>
          </cell>
          <cell r="H7268"/>
          <cell r="I7268"/>
          <cell r="J7268"/>
        </row>
        <row r="7269">
          <cell r="C7269" t="str">
            <v>LAVADORA</v>
          </cell>
          <cell r="D7269" t="str">
            <v>51901001-0049</v>
          </cell>
          <cell r="E7269" t="str">
            <v>Pieza</v>
          </cell>
          <cell r="F7269" t="str">
            <v>51901</v>
          </cell>
          <cell r="G7269" t="str">
            <v>12410</v>
          </cell>
          <cell r="H7269"/>
          <cell r="I7269"/>
          <cell r="J7269"/>
        </row>
        <row r="7270">
          <cell r="C7270" t="str">
            <v>SECADORA</v>
          </cell>
          <cell r="D7270" t="str">
            <v>51901001-0050</v>
          </cell>
          <cell r="E7270" t="str">
            <v>Pieza</v>
          </cell>
          <cell r="F7270" t="str">
            <v>51901</v>
          </cell>
          <cell r="G7270" t="str">
            <v>12410</v>
          </cell>
          <cell r="H7270"/>
          <cell r="I7270"/>
          <cell r="J7270"/>
        </row>
        <row r="7271">
          <cell r="C7271" t="str">
            <v>COCINETA</v>
          </cell>
          <cell r="D7271" t="str">
            <v>51901001-0051</v>
          </cell>
          <cell r="E7271" t="str">
            <v>Pieza</v>
          </cell>
          <cell r="F7271" t="str">
            <v>51901</v>
          </cell>
          <cell r="G7271" t="str">
            <v>12410</v>
          </cell>
          <cell r="H7271"/>
          <cell r="I7271"/>
          <cell r="J7271"/>
        </row>
        <row r="7272">
          <cell r="C7272" t="str">
            <v>ESTRUCTURA METALICA PLEGABLE</v>
          </cell>
          <cell r="D7272" t="str">
            <v>51901001-0052</v>
          </cell>
          <cell r="E7272" t="str">
            <v>Pieza</v>
          </cell>
          <cell r="F7272" t="str">
            <v>51901</v>
          </cell>
          <cell r="G7272" t="str">
            <v>12410</v>
          </cell>
          <cell r="H7272"/>
          <cell r="I7272"/>
          <cell r="J7272"/>
        </row>
        <row r="7273">
          <cell r="C7273" t="str">
            <v>CIZALLA PARA OFICINA</v>
          </cell>
          <cell r="D7273" t="str">
            <v>51901001-0053</v>
          </cell>
          <cell r="E7273" t="str">
            <v>Pieza</v>
          </cell>
          <cell r="F7273" t="str">
            <v>51901</v>
          </cell>
          <cell r="G7273" t="str">
            <v>12410</v>
          </cell>
          <cell r="H7273"/>
          <cell r="I7273"/>
          <cell r="J7273"/>
        </row>
        <row r="7274">
          <cell r="C7274" t="str">
            <v>GABINETE PARA LAVABO</v>
          </cell>
          <cell r="D7274" t="str">
            <v>51901001-0054</v>
          </cell>
          <cell r="E7274" t="str">
            <v>Pieza</v>
          </cell>
          <cell r="F7274" t="str">
            <v>51901</v>
          </cell>
          <cell r="G7274" t="str">
            <v>12410</v>
          </cell>
          <cell r="H7274"/>
          <cell r="I7274"/>
          <cell r="J7274"/>
        </row>
        <row r="7275">
          <cell r="C7275" t="str">
            <v>REFRIGERADOR PARA CONSERVAR LECHE MATERNA</v>
          </cell>
          <cell r="D7275" t="str">
            <v>51901001-0055</v>
          </cell>
          <cell r="E7275" t="str">
            <v>Pieza</v>
          </cell>
          <cell r="F7275" t="str">
            <v>51901</v>
          </cell>
          <cell r="G7275" t="str">
            <v>12410</v>
          </cell>
          <cell r="H7275"/>
          <cell r="I7275"/>
          <cell r="J7275"/>
        </row>
        <row r="7276">
          <cell r="C7276" t="str">
            <v>MARMITA ELECTRICA</v>
          </cell>
          <cell r="D7276" t="str">
            <v>51901001-0056</v>
          </cell>
          <cell r="E7276" t="str">
            <v>Pieza</v>
          </cell>
          <cell r="F7276" t="str">
            <v>51901</v>
          </cell>
          <cell r="G7276" t="str">
            <v>12410</v>
          </cell>
          <cell r="H7276"/>
          <cell r="I7276"/>
          <cell r="J7276"/>
        </row>
        <row r="7277">
          <cell r="C7277" t="str">
            <v>LAVAMANOS DE PARED</v>
          </cell>
          <cell r="D7277" t="str">
            <v>51901001-0057</v>
          </cell>
          <cell r="E7277" t="str">
            <v>Pieza</v>
          </cell>
          <cell r="F7277" t="str">
            <v>51901</v>
          </cell>
          <cell r="G7277" t="str">
            <v>12410</v>
          </cell>
          <cell r="H7277"/>
          <cell r="I7277"/>
          <cell r="J7277"/>
        </row>
        <row r="7278">
          <cell r="C7278" t="str">
            <v>LAVALOZA</v>
          </cell>
          <cell r="D7278" t="str">
            <v>51901001-0058</v>
          </cell>
          <cell r="E7278" t="str">
            <v>Pieza</v>
          </cell>
          <cell r="F7278" t="str">
            <v>51901</v>
          </cell>
          <cell r="G7278" t="str">
            <v>12410</v>
          </cell>
          <cell r="H7278"/>
          <cell r="I7278"/>
          <cell r="J7278"/>
        </row>
        <row r="7279">
          <cell r="C7279" t="str">
            <v>MANGUERA DE PRELAVADO</v>
          </cell>
          <cell r="D7279" t="str">
            <v>51901001-0059</v>
          </cell>
          <cell r="E7279" t="str">
            <v>Pieza</v>
          </cell>
          <cell r="F7279" t="str">
            <v>51901</v>
          </cell>
          <cell r="G7279" t="str">
            <v>12410</v>
          </cell>
          <cell r="H7279"/>
          <cell r="I7279"/>
          <cell r="J7279"/>
        </row>
        <row r="7280">
          <cell r="C7280" t="str">
            <v>CAFETERA SEMI-AUTOMATICA</v>
          </cell>
          <cell r="D7280" t="str">
            <v>51901001-0060</v>
          </cell>
          <cell r="E7280" t="str">
            <v>Pieza</v>
          </cell>
          <cell r="F7280" t="str">
            <v>51901</v>
          </cell>
          <cell r="G7280" t="str">
            <v>12410</v>
          </cell>
          <cell r="H7280"/>
          <cell r="I7280"/>
          <cell r="J7280"/>
        </row>
        <row r="7281">
          <cell r="C7281" t="str">
            <v>SISTEMA DE TIMBRES INALAMBRICOS</v>
          </cell>
          <cell r="D7281" t="str">
            <v>51901001-0061</v>
          </cell>
          <cell r="E7281" t="str">
            <v>Pieza</v>
          </cell>
          <cell r="F7281" t="str">
            <v>51901</v>
          </cell>
          <cell r="G7281" t="str">
            <v>12410</v>
          </cell>
          <cell r="H7281"/>
          <cell r="I7281"/>
          <cell r="J7281"/>
        </row>
        <row r="7282">
          <cell r="C7282" t="str">
            <v>ESTRADO DE PUBLICACION DE ALUMINIO</v>
          </cell>
          <cell r="D7282" t="str">
            <v>51901001-0062</v>
          </cell>
          <cell r="E7282" t="str">
            <v>Pieza</v>
          </cell>
          <cell r="F7282" t="str">
            <v>51901</v>
          </cell>
          <cell r="G7282" t="str">
            <v>12410</v>
          </cell>
          <cell r="H7282"/>
          <cell r="I7282"/>
          <cell r="J7282"/>
        </row>
        <row r="7283">
          <cell r="C7283" t="str">
            <v>ALARMA PARA EVACUACION Y VOCEO</v>
          </cell>
          <cell r="D7283" t="str">
            <v>51901001-0063</v>
          </cell>
          <cell r="E7283" t="str">
            <v>Pieza</v>
          </cell>
          <cell r="F7283" t="str">
            <v>51901</v>
          </cell>
          <cell r="G7283" t="str">
            <v>12410</v>
          </cell>
          <cell r="H7283"/>
          <cell r="I7283"/>
          <cell r="J7283"/>
        </row>
        <row r="7284">
          <cell r="C7284" t="str">
            <v>VENTILADOR DE PISO</v>
          </cell>
          <cell r="D7284" t="str">
            <v>51901001-0064</v>
          </cell>
          <cell r="E7284" t="str">
            <v>Pieza</v>
          </cell>
          <cell r="F7284" t="str">
            <v>51901</v>
          </cell>
          <cell r="G7284" t="str">
            <v>12410</v>
          </cell>
          <cell r="H7284"/>
          <cell r="I7284"/>
          <cell r="J7284"/>
        </row>
        <row r="7285">
          <cell r="C7285" t="str">
            <v>MAQUINA PARA CONTAR PAPEL</v>
          </cell>
          <cell r="D7285" t="str">
            <v>51901001-0065</v>
          </cell>
          <cell r="E7285" t="str">
            <v>Pieza</v>
          </cell>
          <cell r="F7285" t="str">
            <v>51901</v>
          </cell>
          <cell r="G7285" t="str">
            <v>12410</v>
          </cell>
          <cell r="H7285"/>
          <cell r="I7285"/>
          <cell r="J7285"/>
        </row>
        <row r="7286">
          <cell r="C7286" t="str">
            <v>VITRINA DE CORCHO PARA DOCUMENTOS TIPO ESTRADO</v>
          </cell>
          <cell r="D7286" t="str">
            <v>51901001-0066</v>
          </cell>
          <cell r="E7286" t="str">
            <v>Pieza</v>
          </cell>
          <cell r="F7286" t="str">
            <v>51901</v>
          </cell>
          <cell r="G7286" t="str">
            <v>12410</v>
          </cell>
          <cell r="H7286"/>
          <cell r="I7286"/>
          <cell r="J7286"/>
        </row>
        <row r="7287">
          <cell r="C7287" t="str">
            <v>SECADORA DE MANOS ELECTRICA</v>
          </cell>
          <cell r="D7287" t="str">
            <v>51901001-0067</v>
          </cell>
          <cell r="E7287" t="str">
            <v>Pieza</v>
          </cell>
          <cell r="F7287" t="str">
            <v>51901</v>
          </cell>
          <cell r="G7287" t="str">
            <v>12410</v>
          </cell>
          <cell r="H7287"/>
          <cell r="I7287"/>
          <cell r="J7287"/>
        </row>
        <row r="7288">
          <cell r="C7288" t="str">
            <v>SARTEN ELECTRICO</v>
          </cell>
          <cell r="D7288" t="str">
            <v>51901001-0068</v>
          </cell>
          <cell r="E7288" t="str">
            <v>Pieza</v>
          </cell>
          <cell r="F7288" t="str">
            <v>51901</v>
          </cell>
          <cell r="G7288" t="str">
            <v>12410</v>
          </cell>
          <cell r="H7288"/>
          <cell r="I7288"/>
          <cell r="J7288"/>
        </row>
        <row r="7289">
          <cell r="C7289" t="str">
            <v>CAFETERA CAPUCHINERA</v>
          </cell>
          <cell r="D7289" t="str">
            <v>51901001-0069</v>
          </cell>
          <cell r="E7289" t="str">
            <v>Pieza</v>
          </cell>
          <cell r="F7289" t="str">
            <v>51901</v>
          </cell>
          <cell r="G7289" t="str">
            <v>12410</v>
          </cell>
          <cell r="H7289"/>
          <cell r="I7289"/>
          <cell r="J7289"/>
        </row>
        <row r="7290">
          <cell r="C7290" t="str">
            <v>COMPRESOR PARA AIRE ACONDICIONADO</v>
          </cell>
          <cell r="D7290" t="str">
            <v>51901001-0070</v>
          </cell>
          <cell r="E7290" t="str">
            <v>Pieza</v>
          </cell>
          <cell r="F7290" t="str">
            <v>51901</v>
          </cell>
          <cell r="G7290" t="str">
            <v>12410</v>
          </cell>
          <cell r="H7290"/>
          <cell r="I7290"/>
          <cell r="J7290"/>
        </row>
        <row r="7291">
          <cell r="C7291" t="str">
            <v>VENTILADOR DE TECHO</v>
          </cell>
          <cell r="D7291" t="str">
            <v>51901001-0071</v>
          </cell>
          <cell r="E7291" t="str">
            <v>Pieza</v>
          </cell>
          <cell r="F7291" t="str">
            <v>51901</v>
          </cell>
          <cell r="G7291" t="str">
            <v>12410</v>
          </cell>
          <cell r="H7291"/>
          <cell r="I7291"/>
          <cell r="J7291"/>
        </row>
        <row r="7292">
          <cell r="C7292" t="str">
            <v>CAJA PORTA OBJETOS</v>
          </cell>
          <cell r="D7292" t="str">
            <v>51901001-0072</v>
          </cell>
          <cell r="E7292" t="str">
            <v>Pieza</v>
          </cell>
          <cell r="F7292" t="str">
            <v>51901</v>
          </cell>
          <cell r="G7292" t="str">
            <v>12410</v>
          </cell>
          <cell r="H7292"/>
          <cell r="I7292"/>
          <cell r="J7292"/>
        </row>
        <row r="7293">
          <cell r="C7293" t="str">
            <v>SISTEMA DE CONTROL DE ACCESO CON DIVERSOS COMPONENTES</v>
          </cell>
          <cell r="D7293" t="str">
            <v>51901001-0073</v>
          </cell>
          <cell r="E7293" t="str">
            <v>JUEGO</v>
          </cell>
          <cell r="F7293" t="str">
            <v>51901</v>
          </cell>
          <cell r="G7293" t="str">
            <v>12410</v>
          </cell>
          <cell r="H7293"/>
          <cell r="I7293"/>
          <cell r="J7293"/>
        </row>
        <row r="7294">
          <cell r="C7294" t="str">
            <v>MINI SPLIT</v>
          </cell>
          <cell r="D7294" t="str">
            <v>51901001-0074</v>
          </cell>
          <cell r="E7294" t="str">
            <v>Pieza</v>
          </cell>
          <cell r="F7294" t="str">
            <v>51901</v>
          </cell>
          <cell r="G7294" t="str">
            <v>12410</v>
          </cell>
          <cell r="H7294"/>
          <cell r="I7294"/>
          <cell r="J7294"/>
        </row>
        <row r="7295">
          <cell r="C7295" t="str">
            <v>CALENTADOR SOLAR</v>
          </cell>
          <cell r="D7295" t="str">
            <v>51901001-0075</v>
          </cell>
          <cell r="E7295" t="str">
            <v>Pieza</v>
          </cell>
          <cell r="F7295" t="str">
            <v>51901</v>
          </cell>
          <cell r="G7295" t="str">
            <v>12410</v>
          </cell>
          <cell r="H7295"/>
          <cell r="I7295"/>
          <cell r="J7295"/>
        </row>
        <row r="7296">
          <cell r="C7296" t="str">
            <v>SISTEMA DE CIRCUITO CERRADO DE TELEVISION ( CCTV )</v>
          </cell>
          <cell r="D7296" t="str">
            <v>51901001-0076</v>
          </cell>
          <cell r="E7296" t="str">
            <v>LOTE</v>
          </cell>
          <cell r="F7296" t="str">
            <v>51901</v>
          </cell>
          <cell r="G7296" t="str">
            <v>12410</v>
          </cell>
          <cell r="H7296"/>
          <cell r="I7296"/>
          <cell r="J7296"/>
        </row>
        <row r="7297">
          <cell r="C7297" t="str">
            <v>SISTEMA DE CONTROL DE ACCESO</v>
          </cell>
          <cell r="D7297" t="str">
            <v>51901001-0077</v>
          </cell>
          <cell r="E7297" t="str">
            <v>LOTE</v>
          </cell>
          <cell r="F7297" t="str">
            <v>51901</v>
          </cell>
          <cell r="G7297" t="str">
            <v>12410</v>
          </cell>
          <cell r="H7297"/>
          <cell r="I7297"/>
          <cell r="J7297"/>
        </row>
        <row r="7298">
          <cell r="C7298" t="str">
            <v>DISPOSITIVO BIOMETRICO PARA CONTROL DE ACCESO</v>
          </cell>
          <cell r="D7298" t="str">
            <v>51901001-0078</v>
          </cell>
          <cell r="E7298" t="str">
            <v>Pieza</v>
          </cell>
          <cell r="F7298" t="str">
            <v>51901</v>
          </cell>
          <cell r="G7298" t="str">
            <v>12410</v>
          </cell>
          <cell r="H7298"/>
          <cell r="I7298"/>
          <cell r="J7298"/>
        </row>
        <row r="7299">
          <cell r="C7299" t="str">
            <v>ARCO DETECTOR DE METAL P/ CONTROL DE ACCESO</v>
          </cell>
          <cell r="D7299" t="str">
            <v>51901001-0079</v>
          </cell>
          <cell r="E7299" t="str">
            <v>Pieza</v>
          </cell>
          <cell r="F7299" t="str">
            <v>51901</v>
          </cell>
          <cell r="G7299" t="str">
            <v>12410</v>
          </cell>
          <cell r="H7299"/>
          <cell r="I7299"/>
          <cell r="J7299"/>
        </row>
        <row r="7300">
          <cell r="C7300" t="str">
            <v>GABINETE DE INTERIOR PARA DESFIBRILADOR</v>
          </cell>
          <cell r="D7300" t="str">
            <v>51901001-0080</v>
          </cell>
          <cell r="E7300" t="str">
            <v>Pieza</v>
          </cell>
          <cell r="F7300" t="str">
            <v>51901</v>
          </cell>
          <cell r="G7300" t="str">
            <v>12410</v>
          </cell>
          <cell r="H7300"/>
          <cell r="I7300"/>
          <cell r="J7300"/>
        </row>
        <row r="7301">
          <cell r="C7301" t="str">
            <v>SOPORTE PEDESTAL PARA PANTALLA</v>
          </cell>
          <cell r="D7301" t="str">
            <v>51901001-0081</v>
          </cell>
          <cell r="E7301" t="str">
            <v>Pieza</v>
          </cell>
          <cell r="F7301" t="str">
            <v>51901</v>
          </cell>
          <cell r="G7301" t="str">
            <v>12410</v>
          </cell>
          <cell r="H7301"/>
          <cell r="I7301"/>
          <cell r="J7301"/>
        </row>
        <row r="7302">
          <cell r="C7302" t="str">
            <v>PINTARRON PEDESTAL 90 X 120 CM</v>
          </cell>
          <cell r="D7302" t="str">
            <v>51901001-0082</v>
          </cell>
          <cell r="E7302" t="str">
            <v>Pieza</v>
          </cell>
          <cell r="F7302" t="str">
            <v>51901</v>
          </cell>
          <cell r="G7302" t="str">
            <v>12410</v>
          </cell>
          <cell r="H7302"/>
          <cell r="I7302"/>
          <cell r="J7302"/>
        </row>
        <row r="7303">
          <cell r="C7303" t="str">
            <v>TOLDO FIJO C/CORTINAS</v>
          </cell>
          <cell r="D7303" t="str">
            <v>51901001-0083</v>
          </cell>
          <cell r="E7303" t="str">
            <v>Pieza</v>
          </cell>
          <cell r="F7303" t="str">
            <v>51901</v>
          </cell>
          <cell r="G7303" t="str">
            <v>12410</v>
          </cell>
          <cell r="H7303"/>
          <cell r="I7303"/>
          <cell r="J7303"/>
        </row>
        <row r="7304">
          <cell r="C7304" t="str">
            <v>PANEL CENTRAL</v>
          </cell>
          <cell r="D7304" t="str">
            <v>51901001-0084</v>
          </cell>
          <cell r="E7304" t="str">
            <v>Pieza</v>
          </cell>
          <cell r="F7304" t="str">
            <v>51901</v>
          </cell>
          <cell r="G7304" t="str">
            <v>12410</v>
          </cell>
          <cell r="H7304"/>
          <cell r="I7304"/>
          <cell r="J7304"/>
        </row>
        <row r="7305">
          <cell r="C7305" t="str">
            <v>ALARMAS AUDIOVISUALES</v>
          </cell>
          <cell r="D7305" t="str">
            <v>51901001-0085</v>
          </cell>
          <cell r="E7305" t="str">
            <v>Pieza</v>
          </cell>
          <cell r="F7305" t="str">
            <v>51901</v>
          </cell>
          <cell r="G7305" t="str">
            <v>12410</v>
          </cell>
          <cell r="H7305"/>
          <cell r="I7305"/>
          <cell r="J7305"/>
        </row>
        <row r="7306">
          <cell r="C7306" t="str">
            <v>DETECCION TEMPRANA</v>
          </cell>
          <cell r="D7306" t="str">
            <v>51901001-0086</v>
          </cell>
          <cell r="E7306" t="str">
            <v>Pieza</v>
          </cell>
          <cell r="F7306" t="str">
            <v>51901</v>
          </cell>
          <cell r="G7306" t="str">
            <v>12410</v>
          </cell>
          <cell r="H7306"/>
          <cell r="I7306"/>
          <cell r="J7306"/>
        </row>
        <row r="7307">
          <cell r="C7307" t="str">
            <v>TANQUE CONTENEDOR DE AGENTE EXTINTOR</v>
          </cell>
          <cell r="D7307" t="str">
            <v>51901001-0087</v>
          </cell>
          <cell r="E7307" t="str">
            <v>Pieza</v>
          </cell>
          <cell r="F7307" t="str">
            <v>51901</v>
          </cell>
          <cell r="G7307" t="str">
            <v>12410</v>
          </cell>
          <cell r="H7307"/>
          <cell r="I7307"/>
          <cell r="J7307"/>
        </row>
        <row r="7308">
          <cell r="C7308" t="str">
            <v>CABEZAL ELECTRICO P/ACTUACION AUTOMATICA DEL TANQUE</v>
          </cell>
          <cell r="D7308" t="str">
            <v>51901001-0088</v>
          </cell>
          <cell r="E7308" t="str">
            <v>Pieza</v>
          </cell>
          <cell r="F7308" t="str">
            <v>51901</v>
          </cell>
          <cell r="G7308" t="str">
            <v>12410</v>
          </cell>
          <cell r="H7308"/>
          <cell r="I7308"/>
          <cell r="J7308"/>
        </row>
        <row r="7309">
          <cell r="C7309" t="str">
            <v>PANTALLA LDC 28' PROFESIONAL P/CCTV PANEL NIVEL INDUSTRIAL 24/7 ALTAVOCES</v>
          </cell>
          <cell r="D7309" t="str">
            <v>51901001-0089</v>
          </cell>
          <cell r="E7309" t="str">
            <v>Pieza</v>
          </cell>
          <cell r="F7309" t="str">
            <v>51901</v>
          </cell>
          <cell r="G7309" t="str">
            <v>12410</v>
          </cell>
          <cell r="H7309"/>
          <cell r="I7309"/>
          <cell r="J7309"/>
        </row>
        <row r="7310">
          <cell r="C7310" t="str">
            <v>TORNIQUETES DE ACERO P/CONTROL DE ACERO</v>
          </cell>
          <cell r="D7310" t="str">
            <v>51901001-0090</v>
          </cell>
          <cell r="E7310" t="str">
            <v>Pieza</v>
          </cell>
          <cell r="F7310" t="str">
            <v>51901</v>
          </cell>
          <cell r="G7310" t="str">
            <v>12410</v>
          </cell>
          <cell r="H7310"/>
          <cell r="I7310"/>
          <cell r="J7310"/>
        </row>
        <row r="7311">
          <cell r="C7311" t="str">
            <v>TORNIQUETE T/BANDERA DE ACERO P/PUERTA DE CORTESIA</v>
          </cell>
          <cell r="D7311" t="str">
            <v>51901001-0091</v>
          </cell>
          <cell r="E7311" t="str">
            <v>Pieza</v>
          </cell>
          <cell r="F7311" t="str">
            <v>51901</v>
          </cell>
          <cell r="G7311" t="str">
            <v>12410</v>
          </cell>
          <cell r="H7311"/>
          <cell r="I7311"/>
          <cell r="J7311"/>
        </row>
        <row r="7312">
          <cell r="C7312" t="str">
            <v>SISTEMA DE VIGILANCIA</v>
          </cell>
          <cell r="D7312" t="str">
            <v>51901001-0092</v>
          </cell>
          <cell r="E7312" t="str">
            <v>JUEGO</v>
          </cell>
          <cell r="F7312" t="str">
            <v>51901</v>
          </cell>
          <cell r="G7312" t="str">
            <v>12410</v>
          </cell>
          <cell r="H7312"/>
          <cell r="I7312"/>
          <cell r="J7312"/>
        </row>
        <row r="7313">
          <cell r="C7313" t="str">
            <v>EQUIPO RECEPTOR DE MULTI-ALERTAMIENTO SISMICO</v>
          </cell>
          <cell r="D7313" t="str">
            <v>51901001-0093</v>
          </cell>
          <cell r="E7313" t="str">
            <v>Pieza</v>
          </cell>
          <cell r="F7313" t="str">
            <v>51901</v>
          </cell>
          <cell r="G7313" t="str">
            <v>12410</v>
          </cell>
          <cell r="H7313"/>
          <cell r="I7313"/>
          <cell r="J7313"/>
        </row>
        <row r="7314">
          <cell r="C7314" t="str">
            <v>CAMARAS P/SISTEMA DE VIDEOVIGILANCIA</v>
          </cell>
          <cell r="D7314" t="str">
            <v>51901001-0094</v>
          </cell>
          <cell r="E7314" t="str">
            <v>Pieza</v>
          </cell>
          <cell r="F7314" t="str">
            <v>51901</v>
          </cell>
          <cell r="G7314" t="str">
            <v>12410</v>
          </cell>
          <cell r="H7314"/>
          <cell r="I7314"/>
          <cell r="J7314"/>
        </row>
        <row r="7315">
          <cell r="C7315" t="str">
            <v>ESTACION DE MONITOREO</v>
          </cell>
          <cell r="D7315" t="str">
            <v>51901001-0095</v>
          </cell>
          <cell r="E7315" t="str">
            <v>Pieza</v>
          </cell>
          <cell r="F7315" t="str">
            <v>51901</v>
          </cell>
          <cell r="G7315" t="str">
            <v>12410</v>
          </cell>
          <cell r="H7315"/>
          <cell r="I7315"/>
          <cell r="J7315"/>
        </row>
        <row r="7316">
          <cell r="C7316" t="str">
            <v>MINI SPLIT DE 36,000 BTUS</v>
          </cell>
          <cell r="D7316" t="str">
            <v>51901001-0096</v>
          </cell>
          <cell r="E7316" t="str">
            <v>Pieza</v>
          </cell>
          <cell r="F7316" t="str">
            <v>51901</v>
          </cell>
          <cell r="G7316" t="str">
            <v>12410</v>
          </cell>
          <cell r="H7316"/>
          <cell r="I7316"/>
          <cell r="J7316"/>
        </row>
        <row r="7317">
          <cell r="C7317" t="str">
            <v>MONITOR DE CALIDAD DE AIRE C02</v>
          </cell>
          <cell r="D7317" t="str">
            <v>51901001-0097</v>
          </cell>
          <cell r="E7317" t="str">
            <v>Pieza</v>
          </cell>
          <cell r="F7317" t="str">
            <v>51901</v>
          </cell>
          <cell r="G7317" t="str">
            <v>12410</v>
          </cell>
          <cell r="H7317"/>
          <cell r="I7317"/>
          <cell r="J7317"/>
        </row>
        <row r="7318">
          <cell r="C7318" t="str">
            <v>TOLDO FIJO</v>
          </cell>
          <cell r="D7318" t="str">
            <v>51901001-0098</v>
          </cell>
          <cell r="E7318" t="str">
            <v>Pieza</v>
          </cell>
          <cell r="F7318" t="str">
            <v>51901</v>
          </cell>
          <cell r="G7318" t="str">
            <v>12410</v>
          </cell>
          <cell r="H7318"/>
          <cell r="I7318"/>
          <cell r="J7318"/>
        </row>
        <row r="7319">
          <cell r="C7319" t="str">
            <v>MINI SPLIT TIPO PISO TECHO 5 TONELADAS</v>
          </cell>
          <cell r="D7319" t="str">
            <v>51901001-0099</v>
          </cell>
          <cell r="E7319" t="str">
            <v>Pieza</v>
          </cell>
          <cell r="F7319" t="str">
            <v>51901</v>
          </cell>
          <cell r="G7319" t="str">
            <v>12410</v>
          </cell>
          <cell r="H7319"/>
          <cell r="I7319"/>
          <cell r="J7319"/>
        </row>
        <row r="7320">
          <cell r="C7320" t="str">
            <v>EQUIPO DE AIRE ACONDICIONADO DE PRECISION TIPO IN ROW (EVAPORADORA)</v>
          </cell>
          <cell r="D7320" t="str">
            <v>51901001-0100</v>
          </cell>
          <cell r="E7320" t="str">
            <v>Pieza</v>
          </cell>
          <cell r="F7320" t="str">
            <v>51901</v>
          </cell>
          <cell r="G7320" t="str">
            <v>12410</v>
          </cell>
          <cell r="H7320"/>
          <cell r="I7320"/>
          <cell r="J7320"/>
        </row>
        <row r="7321">
          <cell r="C7321" t="str">
            <v>EQUIPO DE AIRE ACONDICIONADO DE PRECISION TIPO IN ROW (CONDENSADORA)</v>
          </cell>
          <cell r="D7321" t="str">
            <v>51901001-0101</v>
          </cell>
          <cell r="E7321" t="str">
            <v>Pieza</v>
          </cell>
          <cell r="F7321" t="str">
            <v>51901</v>
          </cell>
          <cell r="G7321" t="str">
            <v>12410</v>
          </cell>
          <cell r="H7321"/>
          <cell r="I7321"/>
          <cell r="J7321"/>
        </row>
        <row r="7322">
          <cell r="C7322" t="str">
            <v>EVAPORADORA PARA MINISPLIT</v>
          </cell>
          <cell r="D7322" t="str">
            <v>51901001-0102</v>
          </cell>
          <cell r="E7322" t="str">
            <v>Pieza</v>
          </cell>
          <cell r="F7322" t="str">
            <v>51901</v>
          </cell>
          <cell r="G7322" t="str">
            <v>12410</v>
          </cell>
          <cell r="H7322"/>
          <cell r="I7322"/>
          <cell r="J7322"/>
        </row>
        <row r="7323">
          <cell r="C7323" t="str">
            <v>BOTON DE ABORTO</v>
          </cell>
          <cell r="D7323" t="str">
            <v>51901001-0103</v>
          </cell>
          <cell r="E7323" t="str">
            <v>Pieza</v>
          </cell>
          <cell r="F7323" t="str">
            <v>51901</v>
          </cell>
          <cell r="G7323" t="str">
            <v>12410</v>
          </cell>
          <cell r="H7323"/>
          <cell r="I7323"/>
          <cell r="J7323"/>
        </row>
        <row r="7324">
          <cell r="C7324" t="str">
            <v>AIRE ACONDICIONADO TIPO CASSETE</v>
          </cell>
          <cell r="D7324" t="str">
            <v>51901001-0104</v>
          </cell>
          <cell r="E7324" t="str">
            <v>Pieza</v>
          </cell>
          <cell r="F7324" t="str">
            <v>51901</v>
          </cell>
          <cell r="G7324" t="str">
            <v>12410</v>
          </cell>
          <cell r="H7324"/>
          <cell r="I7324"/>
          <cell r="J7324"/>
        </row>
        <row r="7325">
          <cell r="C7325" t="str">
            <v>CIERRAPUERTAS HIDRAULICO DE PISO DORMA BTS 75R</v>
          </cell>
          <cell r="D7325" t="str">
            <v>51901001-0105</v>
          </cell>
          <cell r="E7325" t="str">
            <v>Pieza</v>
          </cell>
          <cell r="F7325" t="str">
            <v>51901</v>
          </cell>
          <cell r="G7325" t="str">
            <v>12410</v>
          </cell>
          <cell r="H7325"/>
          <cell r="I7325"/>
          <cell r="J7325"/>
        </row>
        <row r="7326">
          <cell r="C7326" t="str">
            <v>SISTEMA DE CONTROL DE ACCESO Y CCTV</v>
          </cell>
          <cell r="D7326" t="str">
            <v>51901001-0106</v>
          </cell>
          <cell r="E7326" t="str">
            <v>Pieza</v>
          </cell>
          <cell r="F7326" t="str">
            <v>51901</v>
          </cell>
          <cell r="G7326" t="str">
            <v>12410</v>
          </cell>
          <cell r="H7326"/>
          <cell r="I7326"/>
          <cell r="J7326"/>
        </row>
        <row r="7327">
          <cell r="C7327" t="str">
            <v>SISTEMA DE CONTROL DE ACCESO Y CCTV</v>
          </cell>
          <cell r="D7327" t="str">
            <v>51901001-0107</v>
          </cell>
          <cell r="E7327" t="str">
            <v>Sistema</v>
          </cell>
          <cell r="F7327" t="str">
            <v>51901</v>
          </cell>
          <cell r="G7327" t="str">
            <v>12410</v>
          </cell>
          <cell r="H7327"/>
          <cell r="I7327"/>
          <cell r="J7327"/>
        </row>
        <row r="7328">
          <cell r="C7328" t="str">
            <v>CALEFACTOR</v>
          </cell>
          <cell r="D7328" t="str">
            <v>51901001-0108</v>
          </cell>
          <cell r="E7328" t="str">
            <v>Pieza</v>
          </cell>
          <cell r="F7328" t="str">
            <v>51901</v>
          </cell>
          <cell r="G7328" t="str">
            <v>12410</v>
          </cell>
          <cell r="H7328"/>
          <cell r="I7328"/>
          <cell r="J7328"/>
        </row>
        <row r="7329">
          <cell r="C7329" t="str">
            <v>SISTEMA DE DETECCION Y EXTINCION DE INCENDIOS</v>
          </cell>
          <cell r="D7329" t="str">
            <v>51901001-0110</v>
          </cell>
          <cell r="E7329" t="str">
            <v>Sistema</v>
          </cell>
          <cell r="F7329" t="str">
            <v>51901</v>
          </cell>
          <cell r="G7329" t="str">
            <v>12410</v>
          </cell>
          <cell r="H7329"/>
          <cell r="I7329"/>
          <cell r="J7329"/>
        </row>
        <row r="7330">
          <cell r="C7330" t="str">
            <v>CANCEL</v>
          </cell>
          <cell r="D7330" t="str">
            <v>51901001-0111</v>
          </cell>
          <cell r="E7330" t="str">
            <v>Pieza</v>
          </cell>
          <cell r="F7330" t="str">
            <v>51901</v>
          </cell>
          <cell r="G7330" t="str">
            <v>12410</v>
          </cell>
          <cell r="H7330"/>
          <cell r="I7330"/>
          <cell r="J7330"/>
        </row>
        <row r="7331">
          <cell r="C7331" t="str">
            <v>GABINETE TIPO ARMARIO</v>
          </cell>
          <cell r="D7331" t="str">
            <v>51901001-0112</v>
          </cell>
          <cell r="E7331" t="str">
            <v>Pieza</v>
          </cell>
          <cell r="F7331" t="str">
            <v>51901</v>
          </cell>
          <cell r="G7331" t="str">
            <v>12410</v>
          </cell>
          <cell r="H7331"/>
          <cell r="I7331"/>
          <cell r="J7331"/>
        </row>
        <row r="7332">
          <cell r="C7332" t="str">
            <v>VENTILADOR</v>
          </cell>
          <cell r="D7332" t="str">
            <v>51901001-0113</v>
          </cell>
          <cell r="E7332" t="str">
            <v>Pieza</v>
          </cell>
          <cell r="F7332" t="str">
            <v>51901</v>
          </cell>
          <cell r="G7332" t="str">
            <v>12410</v>
          </cell>
          <cell r="H7332"/>
          <cell r="I7332"/>
          <cell r="J7332"/>
        </row>
        <row r="7333">
          <cell r="C7333" t="str">
            <v>AMPLIFICADOR DE SEÑAL DE AUDIO</v>
          </cell>
          <cell r="D7333" t="str">
            <v>52100002-0001</v>
          </cell>
          <cell r="E7333" t="str">
            <v>Pieza</v>
          </cell>
          <cell r="F7333" t="str">
            <v>52101</v>
          </cell>
          <cell r="G7333" t="str">
            <v>12420</v>
          </cell>
          <cell r="H7333"/>
          <cell r="I7333"/>
          <cell r="J7333"/>
        </row>
        <row r="7334">
          <cell r="C7334" t="str">
            <v>AMPLIFICADOR PROYECTOR</v>
          </cell>
          <cell r="D7334" t="str">
            <v>52100005-0001</v>
          </cell>
          <cell r="E7334" t="str">
            <v>Pieza</v>
          </cell>
          <cell r="F7334" t="str">
            <v>52101</v>
          </cell>
          <cell r="G7334" t="str">
            <v>12420</v>
          </cell>
          <cell r="H7334"/>
          <cell r="I7334"/>
          <cell r="J7334"/>
        </row>
        <row r="7335">
          <cell r="C7335" t="str">
            <v>GRABADORA DIGITAL PORTATIL</v>
          </cell>
          <cell r="D7335" t="str">
            <v>52100022-0003</v>
          </cell>
          <cell r="E7335" t="str">
            <v>Pieza</v>
          </cell>
          <cell r="F7335" t="str">
            <v>52101</v>
          </cell>
          <cell r="G7335" t="str">
            <v>12420</v>
          </cell>
          <cell r="H7335"/>
          <cell r="I7335"/>
          <cell r="J7335"/>
        </row>
        <row r="7336">
          <cell r="C7336" t="str">
            <v>GRABADORA C/CD</v>
          </cell>
          <cell r="D7336" t="str">
            <v>52100022-0017</v>
          </cell>
          <cell r="E7336" t="str">
            <v>Pieza</v>
          </cell>
          <cell r="F7336" t="str">
            <v>52101</v>
          </cell>
          <cell r="G7336" t="str">
            <v>12420</v>
          </cell>
          <cell r="H7336"/>
          <cell r="I7336"/>
          <cell r="J7336"/>
        </row>
        <row r="7337">
          <cell r="C7337" t="str">
            <v>GRABADORA TIPO REPORTERO</v>
          </cell>
          <cell r="D7337" t="str">
            <v>52100022-0036</v>
          </cell>
          <cell r="E7337" t="str">
            <v>Pieza</v>
          </cell>
          <cell r="F7337" t="str">
            <v>52101</v>
          </cell>
          <cell r="G7337" t="str">
            <v>12420</v>
          </cell>
          <cell r="H7337"/>
          <cell r="I7337"/>
          <cell r="J7337"/>
        </row>
        <row r="7338">
          <cell r="C7338" t="str">
            <v>GRABADORA DIGITAL DE VOZ</v>
          </cell>
          <cell r="D7338" t="str">
            <v>52100022-0045</v>
          </cell>
          <cell r="E7338" t="str">
            <v>Pieza</v>
          </cell>
          <cell r="F7338" t="str">
            <v>52101</v>
          </cell>
          <cell r="G7338" t="str">
            <v>12420</v>
          </cell>
          <cell r="H7338"/>
          <cell r="I7338"/>
          <cell r="J7338"/>
        </row>
        <row r="7339">
          <cell r="C7339" t="str">
            <v>GRABADORA DE VOZ</v>
          </cell>
          <cell r="D7339" t="str">
            <v>52100022-0051</v>
          </cell>
          <cell r="E7339" t="str">
            <v>Pieza</v>
          </cell>
          <cell r="F7339" t="str">
            <v>52101</v>
          </cell>
          <cell r="G7339" t="str">
            <v>12420</v>
          </cell>
          <cell r="H7339"/>
          <cell r="I7339"/>
          <cell r="J7339"/>
        </row>
        <row r="7340">
          <cell r="C7340" t="str">
            <v>CHASIS PARA TRAJETA DE AUDIO Y VIDEO</v>
          </cell>
          <cell r="D7340" t="str">
            <v>52100022-0057</v>
          </cell>
          <cell r="E7340" t="str">
            <v>Pieza</v>
          </cell>
          <cell r="F7340" t="str">
            <v>52101</v>
          </cell>
          <cell r="G7340" t="str">
            <v>12420</v>
          </cell>
          <cell r="H7340"/>
          <cell r="I7340"/>
          <cell r="J7340"/>
        </row>
        <row r="7341">
          <cell r="C7341" t="str">
            <v>MICROGRABADORA</v>
          </cell>
          <cell r="D7341" t="str">
            <v>52100025-0001</v>
          </cell>
          <cell r="E7341" t="str">
            <v>Pieza</v>
          </cell>
          <cell r="F7341" t="str">
            <v>52101</v>
          </cell>
          <cell r="G7341" t="str">
            <v>12420</v>
          </cell>
          <cell r="H7341"/>
          <cell r="I7341"/>
          <cell r="J7341"/>
        </row>
        <row r="7342">
          <cell r="C7342" t="str">
            <v>MICROFONO, PARA SOLAPA</v>
          </cell>
          <cell r="D7342" t="str">
            <v>52100027-0002</v>
          </cell>
          <cell r="E7342" t="str">
            <v>Pieza</v>
          </cell>
          <cell r="F7342" t="str">
            <v>52101</v>
          </cell>
          <cell r="G7342" t="str">
            <v>12420</v>
          </cell>
          <cell r="H7342"/>
          <cell r="I7342"/>
          <cell r="J7342"/>
        </row>
        <row r="7343">
          <cell r="C7343" t="str">
            <v>MICROFONO, INALAMBRICO</v>
          </cell>
          <cell r="D7343" t="str">
            <v>52100027-0003</v>
          </cell>
          <cell r="E7343" t="str">
            <v>Pieza</v>
          </cell>
          <cell r="F7343" t="str">
            <v>52101</v>
          </cell>
          <cell r="G7343" t="str">
            <v>12420</v>
          </cell>
          <cell r="H7343"/>
          <cell r="I7343"/>
          <cell r="J7343"/>
        </row>
        <row r="7344">
          <cell r="C7344" t="str">
            <v>MICROFONO</v>
          </cell>
          <cell r="D7344" t="str">
            <v>52100027-0006</v>
          </cell>
          <cell r="E7344" t="str">
            <v>Pieza</v>
          </cell>
          <cell r="F7344" t="str">
            <v>52101</v>
          </cell>
          <cell r="G7344" t="str">
            <v>12420</v>
          </cell>
          <cell r="H7344"/>
          <cell r="I7344"/>
          <cell r="J7344"/>
        </row>
        <row r="7345">
          <cell r="C7345" t="str">
            <v>MICROFONO, INALAMBRICO C/RECEPTOR</v>
          </cell>
          <cell r="D7345" t="str">
            <v>52100027-0011</v>
          </cell>
          <cell r="E7345" t="str">
            <v>Pieza</v>
          </cell>
          <cell r="F7345" t="str">
            <v>52101</v>
          </cell>
          <cell r="G7345" t="str">
            <v>12420</v>
          </cell>
          <cell r="H7345"/>
          <cell r="I7345"/>
          <cell r="J7345"/>
        </row>
        <row r="7346">
          <cell r="C7346" t="str">
            <v>MICROFONO, INALAMBRICO DE SOLAPA C/RECEPTOR</v>
          </cell>
          <cell r="D7346" t="str">
            <v>52100027-0012</v>
          </cell>
          <cell r="E7346" t="str">
            <v>Pieza</v>
          </cell>
          <cell r="F7346" t="str">
            <v>52101</v>
          </cell>
          <cell r="G7346" t="str">
            <v>12420</v>
          </cell>
          <cell r="H7346"/>
          <cell r="I7346"/>
          <cell r="J7346"/>
        </row>
        <row r="7347">
          <cell r="C7347" t="str">
            <v>MICROFONO CUELLO DE GANSO</v>
          </cell>
          <cell r="D7347" t="str">
            <v>52100027-0027</v>
          </cell>
          <cell r="E7347" t="str">
            <v>Pieza</v>
          </cell>
          <cell r="F7347" t="str">
            <v>52101</v>
          </cell>
          <cell r="G7347" t="str">
            <v>12420</v>
          </cell>
          <cell r="H7347"/>
          <cell r="I7347"/>
          <cell r="J7347"/>
        </row>
        <row r="7348">
          <cell r="C7348" t="str">
            <v>PANTALLA PARA ACETATOS</v>
          </cell>
          <cell r="D7348" t="str">
            <v>52100029-0001</v>
          </cell>
          <cell r="E7348" t="str">
            <v>Pieza</v>
          </cell>
          <cell r="F7348" t="str">
            <v>52101</v>
          </cell>
          <cell r="G7348" t="str">
            <v>12420</v>
          </cell>
          <cell r="H7348"/>
          <cell r="I7348"/>
          <cell r="J7348"/>
        </row>
        <row r="7349">
          <cell r="C7349" t="str">
            <v>PANTALLA DE PROYECCION ELECTRICA</v>
          </cell>
          <cell r="D7349" t="str">
            <v>52100029-0004</v>
          </cell>
          <cell r="E7349" t="str">
            <v>Pieza</v>
          </cell>
          <cell r="F7349" t="str">
            <v>52101</v>
          </cell>
          <cell r="G7349" t="str">
            <v>12420</v>
          </cell>
          <cell r="H7349"/>
          <cell r="I7349"/>
          <cell r="J7349"/>
        </row>
        <row r="7350">
          <cell r="C7350" t="str">
            <v>PANTALLA TRIPIE</v>
          </cell>
          <cell r="D7350" t="str">
            <v>52100029-0005</v>
          </cell>
          <cell r="E7350" t="str">
            <v>Pieza</v>
          </cell>
          <cell r="F7350" t="str">
            <v>52101</v>
          </cell>
          <cell r="G7350" t="str">
            <v>12420</v>
          </cell>
          <cell r="H7350"/>
          <cell r="I7350"/>
          <cell r="J7350"/>
        </row>
        <row r="7351">
          <cell r="C7351" t="str">
            <v>PANTALLA DE PROYECCION PLEGABLE</v>
          </cell>
          <cell r="D7351" t="str">
            <v>52100029-0007</v>
          </cell>
          <cell r="E7351" t="str">
            <v>Pieza</v>
          </cell>
          <cell r="F7351" t="str">
            <v>52101</v>
          </cell>
          <cell r="G7351" t="str">
            <v>12420</v>
          </cell>
          <cell r="H7351"/>
          <cell r="I7351"/>
          <cell r="J7351"/>
        </row>
        <row r="7352">
          <cell r="C7352" t="str">
            <v>PANTALLA DE PARED P/PROYECCION</v>
          </cell>
          <cell r="D7352" t="str">
            <v>52100029-0011</v>
          </cell>
          <cell r="E7352" t="str">
            <v>Pieza</v>
          </cell>
          <cell r="F7352" t="str">
            <v>52101</v>
          </cell>
          <cell r="G7352" t="str">
            <v>12420</v>
          </cell>
          <cell r="H7352"/>
          <cell r="I7352"/>
          <cell r="J7352"/>
        </row>
        <row r="7353">
          <cell r="C7353" t="str">
            <v>PANTALLA</v>
          </cell>
          <cell r="D7353" t="str">
            <v>52100029-0020</v>
          </cell>
          <cell r="E7353" t="str">
            <v>Pieza</v>
          </cell>
          <cell r="F7353" t="str">
            <v>52101</v>
          </cell>
          <cell r="G7353" t="str">
            <v>12420</v>
          </cell>
          <cell r="H7353"/>
          <cell r="I7353"/>
          <cell r="J7353"/>
        </row>
        <row r="7354">
          <cell r="C7354" t="str">
            <v>PANTALLA DE PLASMA DE 42""</v>
          </cell>
          <cell r="D7354" t="str">
            <v>52100029-0021</v>
          </cell>
          <cell r="E7354" t="str">
            <v>Pieza</v>
          </cell>
          <cell r="F7354" t="str">
            <v>52101</v>
          </cell>
          <cell r="G7354" t="str">
            <v>12420</v>
          </cell>
          <cell r="H7354"/>
          <cell r="I7354"/>
          <cell r="J7354"/>
        </row>
        <row r="7355">
          <cell r="C7355" t="str">
            <v>MONITOR LED Y REPRODUCTOR BLUE-RAY</v>
          </cell>
          <cell r="D7355" t="str">
            <v>52100029-0023</v>
          </cell>
          <cell r="E7355" t="str">
            <v>JUEGO</v>
          </cell>
          <cell r="F7355" t="str">
            <v>52101</v>
          </cell>
          <cell r="G7355" t="str">
            <v>12420</v>
          </cell>
          <cell r="H7355"/>
          <cell r="I7355"/>
          <cell r="J7355"/>
        </row>
        <row r="7356">
          <cell r="C7356" t="str">
            <v>PANTALLA DE PARED DE 1.78 X 1.78</v>
          </cell>
          <cell r="D7356" t="str">
            <v>52100030-0009</v>
          </cell>
          <cell r="E7356" t="str">
            <v>Pieza</v>
          </cell>
          <cell r="F7356" t="str">
            <v>52101</v>
          </cell>
          <cell r="G7356" t="str">
            <v>12420</v>
          </cell>
          <cell r="H7356"/>
          <cell r="I7356"/>
          <cell r="J7356"/>
        </row>
        <row r="7357">
          <cell r="C7357" t="str">
            <v>PROYECTOR VIDEOPROYECTOR</v>
          </cell>
          <cell r="D7357" t="str">
            <v>52100036-0002</v>
          </cell>
          <cell r="E7357" t="str">
            <v>Pieza</v>
          </cell>
          <cell r="F7357" t="str">
            <v>52101</v>
          </cell>
          <cell r="G7357" t="str">
            <v>12420</v>
          </cell>
          <cell r="H7357"/>
          <cell r="I7357"/>
          <cell r="J7357"/>
        </row>
        <row r="7358">
          <cell r="C7358" t="str">
            <v>VIDEOPROYECTOR</v>
          </cell>
          <cell r="D7358" t="str">
            <v>52100038-0001</v>
          </cell>
          <cell r="E7358" t="str">
            <v>Pieza</v>
          </cell>
          <cell r="F7358" t="str">
            <v>52101</v>
          </cell>
          <cell r="G7358" t="str">
            <v>12420</v>
          </cell>
          <cell r="H7358"/>
          <cell r="I7358"/>
          <cell r="J7358"/>
        </row>
        <row r="7359">
          <cell r="C7359" t="str">
            <v>PROYECTOR</v>
          </cell>
          <cell r="D7359" t="str">
            <v>52100039-0002</v>
          </cell>
          <cell r="E7359" t="str">
            <v>Pieza</v>
          </cell>
          <cell r="F7359" t="str">
            <v>52101</v>
          </cell>
          <cell r="G7359" t="str">
            <v>12420</v>
          </cell>
          <cell r="H7359"/>
          <cell r="I7359"/>
          <cell r="J7359"/>
        </row>
        <row r="7360">
          <cell r="C7360" t="str">
            <v>PROYECTOR DE VIDEO</v>
          </cell>
          <cell r="D7360" t="str">
            <v>52100039-0004</v>
          </cell>
          <cell r="E7360" t="str">
            <v>Pieza</v>
          </cell>
          <cell r="F7360" t="str">
            <v>52101</v>
          </cell>
          <cell r="G7360" t="str">
            <v>12420</v>
          </cell>
          <cell r="H7360"/>
          <cell r="I7360"/>
          <cell r="J7360"/>
        </row>
        <row r="7361">
          <cell r="C7361" t="str">
            <v>PROYECTOR (CAÑON) MULTIMEDIA</v>
          </cell>
          <cell r="D7361" t="str">
            <v>52100040-0003</v>
          </cell>
          <cell r="E7361" t="str">
            <v>Pieza</v>
          </cell>
          <cell r="F7361" t="str">
            <v>52101</v>
          </cell>
          <cell r="G7361" t="str">
            <v>12420</v>
          </cell>
          <cell r="H7361"/>
          <cell r="I7361"/>
          <cell r="J7361"/>
        </row>
        <row r="7362">
          <cell r="C7362" t="str">
            <v>VIDEOPROYECTOR INALAHAMBRICO</v>
          </cell>
          <cell r="D7362" t="str">
            <v>52100040-0006</v>
          </cell>
          <cell r="E7362" t="str">
            <v>Pieza</v>
          </cell>
          <cell r="F7362" t="str">
            <v>52101</v>
          </cell>
          <cell r="G7362" t="str">
            <v>12420</v>
          </cell>
          <cell r="H7362"/>
          <cell r="I7362"/>
          <cell r="J7362"/>
        </row>
        <row r="7363">
          <cell r="C7363" t="str">
            <v>REPRODUCTOR DE DVD/CD</v>
          </cell>
          <cell r="D7363" t="str">
            <v>52100041-0005</v>
          </cell>
          <cell r="E7363" t="str">
            <v>Pieza</v>
          </cell>
          <cell r="F7363" t="str">
            <v>52101</v>
          </cell>
          <cell r="G7363" t="str">
            <v>12420</v>
          </cell>
          <cell r="H7363"/>
          <cell r="I7363"/>
          <cell r="J7363"/>
        </row>
        <row r="7364">
          <cell r="C7364" t="str">
            <v>VIDEOREPRODUCTORA</v>
          </cell>
          <cell r="D7364" t="str">
            <v>52100051-0001</v>
          </cell>
          <cell r="E7364" t="str">
            <v>Pieza</v>
          </cell>
          <cell r="F7364" t="str">
            <v>52101</v>
          </cell>
          <cell r="G7364" t="str">
            <v>12420</v>
          </cell>
          <cell r="H7364"/>
          <cell r="I7364"/>
          <cell r="J7364"/>
        </row>
        <row r="7365">
          <cell r="C7365" t="str">
            <v>RECEPTOR DE AUDIO Y VIDEO (DECODER)</v>
          </cell>
          <cell r="D7365" t="str">
            <v>52100051-0023</v>
          </cell>
          <cell r="E7365" t="str">
            <v>Pieza</v>
          </cell>
          <cell r="F7365" t="str">
            <v>52101</v>
          </cell>
          <cell r="G7365" t="str">
            <v>12420</v>
          </cell>
          <cell r="H7365"/>
          <cell r="I7365"/>
          <cell r="J7365"/>
        </row>
        <row r="7366">
          <cell r="C7366" t="str">
            <v>GRABADOR DE DVD C/DISCO DURO</v>
          </cell>
          <cell r="D7366" t="str">
            <v>52100052-0014</v>
          </cell>
          <cell r="E7366" t="str">
            <v>Pieza</v>
          </cell>
          <cell r="F7366" t="str">
            <v>52101</v>
          </cell>
          <cell r="G7366" t="str">
            <v>12420</v>
          </cell>
          <cell r="H7366"/>
          <cell r="I7366"/>
          <cell r="J7366"/>
        </row>
        <row r="7367">
          <cell r="C7367" t="str">
            <v>MICROFONO INALAMBRICO DE SOLAPA Y DIADEMA UHF</v>
          </cell>
          <cell r="D7367" t="str">
            <v>52101001-0001</v>
          </cell>
          <cell r="E7367" t="str">
            <v>Pieza</v>
          </cell>
          <cell r="F7367" t="str">
            <v>52101</v>
          </cell>
          <cell r="G7367" t="str">
            <v>12420</v>
          </cell>
          <cell r="H7367"/>
          <cell r="I7367"/>
          <cell r="J7367"/>
        </row>
        <row r="7368">
          <cell r="C7368" t="str">
            <v>MICROFONO INALAMBRICO DE SOLAPA Y DIADEMA</v>
          </cell>
          <cell r="D7368" t="str">
            <v>52101001-0002</v>
          </cell>
          <cell r="E7368" t="str">
            <v>Pieza</v>
          </cell>
          <cell r="F7368" t="str">
            <v>52101</v>
          </cell>
          <cell r="G7368" t="str">
            <v>12420</v>
          </cell>
          <cell r="H7368"/>
          <cell r="I7368"/>
          <cell r="J7368"/>
        </row>
        <row r="7369">
          <cell r="C7369" t="str">
            <v>BAFLE</v>
          </cell>
          <cell r="D7369" t="str">
            <v>52101001-0003</v>
          </cell>
          <cell r="E7369" t="str">
            <v>Pieza</v>
          </cell>
          <cell r="F7369" t="str">
            <v>52101</v>
          </cell>
          <cell r="G7369" t="str">
            <v>12420</v>
          </cell>
          <cell r="H7369"/>
          <cell r="I7369"/>
          <cell r="J7369"/>
        </row>
        <row r="7370">
          <cell r="C7370" t="str">
            <v>MONITOR DE ESTUDIO BIAMPLIFICADO</v>
          </cell>
          <cell r="D7370" t="str">
            <v>52101001-0004</v>
          </cell>
          <cell r="E7370" t="str">
            <v>Pieza</v>
          </cell>
          <cell r="F7370" t="str">
            <v>52101</v>
          </cell>
          <cell r="G7370" t="str">
            <v>12420</v>
          </cell>
          <cell r="H7370"/>
          <cell r="I7370"/>
          <cell r="J7370"/>
        </row>
        <row r="7371">
          <cell r="C7371" t="str">
            <v>BRAZO DE MICROFONO</v>
          </cell>
          <cell r="D7371" t="str">
            <v>52101001-0005</v>
          </cell>
          <cell r="E7371" t="str">
            <v>Pieza</v>
          </cell>
          <cell r="F7371" t="str">
            <v>52101</v>
          </cell>
          <cell r="G7371" t="str">
            <v>12420</v>
          </cell>
          <cell r="H7371"/>
          <cell r="I7371"/>
          <cell r="J7371"/>
        </row>
        <row r="7372">
          <cell r="C7372" t="str">
            <v>GRABADORA DIGITAL</v>
          </cell>
          <cell r="D7372" t="str">
            <v>52101001-0006</v>
          </cell>
          <cell r="E7372" t="str">
            <v>Pieza</v>
          </cell>
          <cell r="F7372" t="str">
            <v>52101</v>
          </cell>
          <cell r="G7372" t="str">
            <v>12420</v>
          </cell>
          <cell r="H7372"/>
          <cell r="I7372"/>
          <cell r="J7372"/>
        </row>
        <row r="7373">
          <cell r="C7373" t="str">
            <v>AURICULAR</v>
          </cell>
          <cell r="D7373" t="str">
            <v>52101001-0007</v>
          </cell>
          <cell r="E7373" t="str">
            <v>Pieza</v>
          </cell>
          <cell r="F7373" t="str">
            <v>52101</v>
          </cell>
          <cell r="G7373" t="str">
            <v>12420</v>
          </cell>
          <cell r="H7373"/>
          <cell r="I7373"/>
          <cell r="J7373"/>
        </row>
        <row r="7374">
          <cell r="C7374" t="str">
            <v>BELT PACK DIGITAL</v>
          </cell>
          <cell r="D7374" t="str">
            <v>52101001-0008</v>
          </cell>
          <cell r="E7374" t="str">
            <v>JUEGO</v>
          </cell>
          <cell r="F7374" t="str">
            <v>52101</v>
          </cell>
          <cell r="G7374" t="str">
            <v>12420</v>
          </cell>
          <cell r="H7374"/>
          <cell r="I7374"/>
          <cell r="J7374"/>
        </row>
        <row r="7375">
          <cell r="C7375" t="str">
            <v>CONSOLA AUDIO DIGITAL DE 48 CANALES</v>
          </cell>
          <cell r="D7375" t="str">
            <v>52101001-0009</v>
          </cell>
          <cell r="E7375" t="str">
            <v>Pieza</v>
          </cell>
          <cell r="F7375" t="str">
            <v>52101</v>
          </cell>
          <cell r="G7375" t="str">
            <v>12420</v>
          </cell>
          <cell r="H7375"/>
          <cell r="I7375"/>
          <cell r="J7375"/>
        </row>
        <row r="7376">
          <cell r="C7376" t="str">
            <v>CONVERTIDOR HD/SD</v>
          </cell>
          <cell r="D7376" t="str">
            <v>52101001-0010</v>
          </cell>
          <cell r="E7376" t="str">
            <v>Pieza</v>
          </cell>
          <cell r="F7376" t="str">
            <v>52101</v>
          </cell>
          <cell r="G7376" t="str">
            <v>12420</v>
          </cell>
          <cell r="H7376"/>
          <cell r="I7376"/>
          <cell r="J7376"/>
        </row>
        <row r="7377">
          <cell r="C7377" t="str">
            <v>CONVERTIDOR SD/HD</v>
          </cell>
          <cell r="D7377" t="str">
            <v>52101001-0011</v>
          </cell>
          <cell r="E7377" t="str">
            <v>Pieza</v>
          </cell>
          <cell r="F7377" t="str">
            <v>52101</v>
          </cell>
          <cell r="G7377" t="str">
            <v>12420</v>
          </cell>
          <cell r="H7377"/>
          <cell r="I7377"/>
          <cell r="J7377"/>
        </row>
        <row r="7378">
          <cell r="C7378" t="str">
            <v>EQUIPO DE MICROFONIA INALAMBRICO</v>
          </cell>
          <cell r="D7378" t="str">
            <v>52101001-0012</v>
          </cell>
          <cell r="E7378" t="str">
            <v>JUEGO</v>
          </cell>
          <cell r="F7378" t="str">
            <v>52101</v>
          </cell>
          <cell r="G7378" t="str">
            <v>12420</v>
          </cell>
          <cell r="H7378"/>
          <cell r="I7378"/>
          <cell r="J7378"/>
        </row>
        <row r="7379">
          <cell r="C7379" t="str">
            <v>GENERADOR DE SEÑALES MODULAR</v>
          </cell>
          <cell r="D7379" t="str">
            <v>52101001-0013</v>
          </cell>
          <cell r="E7379" t="str">
            <v>Pieza</v>
          </cell>
          <cell r="F7379" t="str">
            <v>52101</v>
          </cell>
          <cell r="G7379" t="str">
            <v>12420</v>
          </cell>
          <cell r="H7379"/>
          <cell r="I7379"/>
          <cell r="J7379"/>
        </row>
        <row r="7380">
          <cell r="C7380" t="str">
            <v>INTERFAZ PARA CONEXION CAT5</v>
          </cell>
          <cell r="D7380" t="str">
            <v>52101001-0014</v>
          </cell>
          <cell r="E7380" t="str">
            <v>Pieza</v>
          </cell>
          <cell r="F7380" t="str">
            <v>52101</v>
          </cell>
          <cell r="G7380" t="str">
            <v>12420</v>
          </cell>
          <cell r="H7380"/>
          <cell r="I7380"/>
          <cell r="J7380"/>
        </row>
        <row r="7381">
          <cell r="C7381" t="str">
            <v>INTERFAZ RDSI</v>
          </cell>
          <cell r="D7381" t="str">
            <v>52101001-0015</v>
          </cell>
          <cell r="E7381" t="str">
            <v>Pieza</v>
          </cell>
          <cell r="F7381" t="str">
            <v>52101</v>
          </cell>
          <cell r="G7381" t="str">
            <v>12420</v>
          </cell>
          <cell r="H7381"/>
          <cell r="I7381"/>
          <cell r="J7381"/>
        </row>
        <row r="7382">
          <cell r="C7382" t="str">
            <v>KIT MULTIVISOR</v>
          </cell>
          <cell r="D7382" t="str">
            <v>52101001-0016</v>
          </cell>
          <cell r="E7382" t="str">
            <v>Pieza</v>
          </cell>
          <cell r="F7382" t="str">
            <v>52101</v>
          </cell>
          <cell r="G7382" t="str">
            <v>12420</v>
          </cell>
          <cell r="H7382"/>
          <cell r="I7382"/>
          <cell r="J7382"/>
        </row>
        <row r="7383">
          <cell r="C7383" t="str">
            <v>MICRO BODYPACK UHF</v>
          </cell>
          <cell r="D7383" t="str">
            <v>52101001-0017</v>
          </cell>
          <cell r="E7383" t="str">
            <v>Pieza</v>
          </cell>
          <cell r="F7383" t="str">
            <v>52101</v>
          </cell>
          <cell r="G7383" t="str">
            <v>12420</v>
          </cell>
          <cell r="H7383"/>
          <cell r="I7383"/>
          <cell r="J7383"/>
        </row>
        <row r="7384">
          <cell r="C7384" t="str">
            <v>MICROFONO DE INTERCOM</v>
          </cell>
          <cell r="D7384" t="str">
            <v>52101001-0018</v>
          </cell>
          <cell r="E7384" t="str">
            <v>Pieza</v>
          </cell>
          <cell r="F7384" t="str">
            <v>52101</v>
          </cell>
          <cell r="G7384" t="str">
            <v>12420</v>
          </cell>
          <cell r="H7384"/>
          <cell r="I7384"/>
          <cell r="J7384"/>
        </row>
        <row r="7385">
          <cell r="C7385" t="str">
            <v>MICROFONO LAVALIER</v>
          </cell>
          <cell r="D7385" t="str">
            <v>52101001-0019</v>
          </cell>
          <cell r="E7385" t="str">
            <v>Pieza</v>
          </cell>
          <cell r="F7385" t="str">
            <v>52101</v>
          </cell>
          <cell r="G7385" t="str">
            <v>12420</v>
          </cell>
          <cell r="H7385"/>
          <cell r="I7385"/>
          <cell r="J7385"/>
        </row>
        <row r="7386">
          <cell r="C7386" t="str">
            <v>MICROFONO SUPERCARDIOIDE</v>
          </cell>
          <cell r="D7386" t="str">
            <v>52101001-0020</v>
          </cell>
          <cell r="E7386" t="str">
            <v>Pieza</v>
          </cell>
          <cell r="F7386" t="str">
            <v>52101</v>
          </cell>
          <cell r="G7386" t="str">
            <v>12420</v>
          </cell>
          <cell r="H7386"/>
          <cell r="I7386"/>
          <cell r="J7386"/>
        </row>
        <row r="7387">
          <cell r="C7387" t="str">
            <v>MONITOR BROADCAST 55</v>
          </cell>
          <cell r="D7387" t="str">
            <v>52101001-0021</v>
          </cell>
          <cell r="E7387" t="str">
            <v>Pieza</v>
          </cell>
          <cell r="F7387" t="str">
            <v>52101</v>
          </cell>
          <cell r="G7387" t="str">
            <v>12420</v>
          </cell>
          <cell r="H7387"/>
          <cell r="I7387"/>
          <cell r="J7387"/>
        </row>
        <row r="7388">
          <cell r="C7388" t="str">
            <v>MONITOR BROADCAST 8.4</v>
          </cell>
          <cell r="D7388" t="str">
            <v>52101001-0022</v>
          </cell>
          <cell r="E7388" t="str">
            <v>Pieza</v>
          </cell>
          <cell r="F7388" t="str">
            <v>52101</v>
          </cell>
          <cell r="G7388" t="str">
            <v>12420</v>
          </cell>
          <cell r="H7388"/>
          <cell r="I7388"/>
          <cell r="J7388"/>
        </row>
        <row r="7389">
          <cell r="C7389" t="str">
            <v>MONITOR FORMA DE ONDA</v>
          </cell>
          <cell r="D7389" t="str">
            <v>52101001-0023</v>
          </cell>
          <cell r="E7389" t="str">
            <v>Pieza</v>
          </cell>
          <cell r="F7389" t="str">
            <v>52101</v>
          </cell>
          <cell r="G7389" t="str">
            <v>12420</v>
          </cell>
          <cell r="H7389"/>
          <cell r="I7389"/>
          <cell r="J7389"/>
        </row>
        <row r="7390">
          <cell r="C7390" t="str">
            <v>PANEL DE CONTROL</v>
          </cell>
          <cell r="D7390" t="str">
            <v>52101001-0025</v>
          </cell>
          <cell r="E7390" t="str">
            <v>Pieza</v>
          </cell>
          <cell r="F7390" t="str">
            <v>52101</v>
          </cell>
          <cell r="G7390" t="str">
            <v>12420</v>
          </cell>
          <cell r="H7390"/>
          <cell r="I7390"/>
          <cell r="J7390"/>
        </row>
        <row r="7391">
          <cell r="C7391" t="str">
            <v>PANEL DE CONTROL XY</v>
          </cell>
          <cell r="D7391" t="str">
            <v>52101001-0026</v>
          </cell>
          <cell r="E7391" t="str">
            <v>Pieza</v>
          </cell>
          <cell r="F7391" t="str">
            <v>52101</v>
          </cell>
          <cell r="G7391" t="str">
            <v>12420</v>
          </cell>
          <cell r="H7391"/>
          <cell r="I7391"/>
          <cell r="J7391"/>
        </row>
        <row r="7392">
          <cell r="C7392" t="str">
            <v>PANEL DE MEDIDORES</v>
          </cell>
          <cell r="D7392" t="str">
            <v>52101001-0027</v>
          </cell>
          <cell r="E7392" t="str">
            <v>Pieza</v>
          </cell>
          <cell r="F7392" t="str">
            <v>52101</v>
          </cell>
          <cell r="G7392" t="str">
            <v>12420</v>
          </cell>
          <cell r="H7392"/>
          <cell r="I7392"/>
          <cell r="J7392"/>
        </row>
        <row r="7393">
          <cell r="C7393" t="str">
            <v>RECEPTOR DOBLE UHF</v>
          </cell>
          <cell r="D7393" t="str">
            <v>52101001-0028</v>
          </cell>
          <cell r="E7393" t="str">
            <v>Pieza</v>
          </cell>
          <cell r="F7393" t="str">
            <v>52101</v>
          </cell>
          <cell r="G7393" t="str">
            <v>12420</v>
          </cell>
          <cell r="H7393"/>
          <cell r="I7393"/>
          <cell r="J7393"/>
        </row>
        <row r="7394">
          <cell r="C7394" t="str">
            <v>TRANSMISOR DE MANO UHF</v>
          </cell>
          <cell r="D7394" t="str">
            <v>52101001-0029</v>
          </cell>
          <cell r="E7394" t="str">
            <v>Pieza</v>
          </cell>
          <cell r="F7394" t="str">
            <v>52101</v>
          </cell>
          <cell r="G7394" t="str">
            <v>12420</v>
          </cell>
          <cell r="H7394"/>
          <cell r="I7394"/>
          <cell r="J7394"/>
        </row>
        <row r="7395">
          <cell r="C7395" t="str">
            <v>UNIDAD DE CONEXION</v>
          </cell>
          <cell r="D7395" t="str">
            <v>52101001-0030</v>
          </cell>
          <cell r="E7395" t="str">
            <v>Pieza</v>
          </cell>
          <cell r="F7395" t="str">
            <v>52101</v>
          </cell>
          <cell r="G7395" t="str">
            <v>12420</v>
          </cell>
          <cell r="H7395"/>
          <cell r="I7395"/>
          <cell r="J7395"/>
        </row>
        <row r="7396">
          <cell r="C7396" t="str">
            <v>UNIDAD DE CONMUTACION DE SEÑALES</v>
          </cell>
          <cell r="D7396" t="str">
            <v>52101001-0031</v>
          </cell>
          <cell r="E7396" t="str">
            <v>Pieza</v>
          </cell>
          <cell r="F7396" t="str">
            <v>52101</v>
          </cell>
          <cell r="G7396" t="str">
            <v>12420</v>
          </cell>
          <cell r="H7396"/>
          <cell r="I7396"/>
          <cell r="J7396"/>
        </row>
        <row r="7397">
          <cell r="C7397" t="str">
            <v>COMPRESOR-LIMITADOR DE SEÑALES DE AUDIO</v>
          </cell>
          <cell r="D7397" t="str">
            <v>52101001-0032</v>
          </cell>
          <cell r="E7397" t="str">
            <v>Pieza</v>
          </cell>
          <cell r="F7397" t="str">
            <v>52101</v>
          </cell>
          <cell r="G7397" t="str">
            <v>12420</v>
          </cell>
          <cell r="H7397"/>
          <cell r="I7397"/>
          <cell r="J7397"/>
        </row>
        <row r="7398">
          <cell r="C7398" t="str">
            <v>SISTEMA DE ROUTING</v>
          </cell>
          <cell r="D7398" t="str">
            <v>52101001-0033</v>
          </cell>
          <cell r="E7398" t="str">
            <v>Pieza</v>
          </cell>
          <cell r="F7398" t="str">
            <v>52101</v>
          </cell>
          <cell r="G7398" t="str">
            <v>12420</v>
          </cell>
          <cell r="H7398"/>
          <cell r="I7398"/>
          <cell r="J7398"/>
        </row>
        <row r="7399">
          <cell r="C7399" t="str">
            <v>MATRIZ DE INTERCOMUNICACION DIGITAL</v>
          </cell>
          <cell r="D7399" t="str">
            <v>52101001-0034</v>
          </cell>
          <cell r="E7399" t="str">
            <v>Pieza</v>
          </cell>
          <cell r="F7399" t="str">
            <v>52101</v>
          </cell>
          <cell r="G7399" t="str">
            <v>12420</v>
          </cell>
          <cell r="H7399"/>
          <cell r="I7399"/>
          <cell r="J7399"/>
        </row>
        <row r="7400">
          <cell r="C7400" t="str">
            <v>REPRODUCTOR DE BLU-RAY</v>
          </cell>
          <cell r="D7400" t="str">
            <v>52101001-0035</v>
          </cell>
          <cell r="E7400" t="str">
            <v>Pieza</v>
          </cell>
          <cell r="F7400" t="str">
            <v>52101</v>
          </cell>
          <cell r="G7400" t="str">
            <v>12420</v>
          </cell>
          <cell r="H7400"/>
          <cell r="I7400"/>
          <cell r="J7400"/>
        </row>
        <row r="7401">
          <cell r="C7401" t="str">
            <v>CONSOLA MEZCLADORA DE 32 CANALES</v>
          </cell>
          <cell r="D7401" t="str">
            <v>52101001-0036</v>
          </cell>
          <cell r="E7401" t="str">
            <v>Pieza</v>
          </cell>
          <cell r="F7401" t="str">
            <v>52101</v>
          </cell>
          <cell r="G7401" t="str">
            <v>12420</v>
          </cell>
          <cell r="H7401"/>
          <cell r="I7401"/>
          <cell r="J7401"/>
        </row>
        <row r="7402">
          <cell r="C7402" t="str">
            <v>CONSOLA DE AUDIO DE 12 CANALES</v>
          </cell>
          <cell r="D7402" t="str">
            <v>52101001-0037</v>
          </cell>
          <cell r="E7402" t="str">
            <v>Pieza</v>
          </cell>
          <cell r="F7402" t="str">
            <v>52101</v>
          </cell>
          <cell r="G7402" t="str">
            <v>12420</v>
          </cell>
          <cell r="H7402"/>
          <cell r="I7402"/>
          <cell r="J7402"/>
        </row>
        <row r="7403">
          <cell r="C7403" t="str">
            <v>REPRODUCTOR/GRABADOR RECARGABLE USB SD MMC</v>
          </cell>
          <cell r="D7403" t="str">
            <v>52101001-0038</v>
          </cell>
          <cell r="E7403" t="str">
            <v>Pieza</v>
          </cell>
          <cell r="F7403" t="str">
            <v>52101</v>
          </cell>
          <cell r="G7403" t="str">
            <v>12420</v>
          </cell>
          <cell r="H7403"/>
          <cell r="I7403"/>
          <cell r="J7403"/>
        </row>
        <row r="7404">
          <cell r="C7404" t="str">
            <v>BOCINA DE PARED</v>
          </cell>
          <cell r="D7404" t="str">
            <v>52101001-0039</v>
          </cell>
          <cell r="E7404" t="str">
            <v>Pieza</v>
          </cell>
          <cell r="F7404" t="str">
            <v>52101</v>
          </cell>
          <cell r="G7404" t="str">
            <v>12420</v>
          </cell>
          <cell r="H7404"/>
          <cell r="I7404"/>
          <cell r="J7404"/>
        </row>
        <row r="7405">
          <cell r="C7405" t="str">
            <v>MEZCLADORA CON 20 CANALES DE ENTRADA USB</v>
          </cell>
          <cell r="D7405" t="str">
            <v>52101001-0040</v>
          </cell>
          <cell r="E7405" t="str">
            <v>Pieza</v>
          </cell>
          <cell r="F7405" t="str">
            <v>52101</v>
          </cell>
          <cell r="G7405" t="str">
            <v>12420</v>
          </cell>
          <cell r="H7405"/>
          <cell r="I7405"/>
          <cell r="J7405"/>
        </row>
        <row r="7406">
          <cell r="C7406" t="str">
            <v>PROCESADOR DIGITAL DE SEÑAL</v>
          </cell>
          <cell r="D7406" t="str">
            <v>52101001-0041</v>
          </cell>
          <cell r="E7406" t="str">
            <v>Pieza</v>
          </cell>
          <cell r="F7406" t="str">
            <v>52101</v>
          </cell>
          <cell r="G7406" t="str">
            <v>12420</v>
          </cell>
          <cell r="H7406"/>
          <cell r="I7406"/>
          <cell r="J7406"/>
        </row>
        <row r="7407">
          <cell r="C7407" t="str">
            <v>CONSOLA DIGITAL (INCLUYE MICROFONO Y CABLES)</v>
          </cell>
          <cell r="D7407" t="str">
            <v>52101001-0042</v>
          </cell>
          <cell r="E7407" t="str">
            <v>Pieza</v>
          </cell>
          <cell r="F7407" t="str">
            <v>52101</v>
          </cell>
          <cell r="G7407" t="str">
            <v>12420</v>
          </cell>
          <cell r="H7407"/>
          <cell r="I7407"/>
          <cell r="J7407"/>
        </row>
        <row r="7408">
          <cell r="C7408" t="str">
            <v>UNIDAD CENTRAL PARA CONTROL DE MICROFONOS</v>
          </cell>
          <cell r="D7408" t="str">
            <v>52101001-0043</v>
          </cell>
          <cell r="E7408" t="str">
            <v>Pieza</v>
          </cell>
          <cell r="F7408" t="str">
            <v>52101</v>
          </cell>
          <cell r="G7408" t="str">
            <v>12420</v>
          </cell>
          <cell r="H7408"/>
          <cell r="I7408"/>
          <cell r="J7408"/>
        </row>
        <row r="7409">
          <cell r="C7409" t="str">
            <v>MEZCLADORA DE SONIDO CON ENTRADA USB</v>
          </cell>
          <cell r="D7409" t="str">
            <v>52101001-0044</v>
          </cell>
          <cell r="E7409" t="str">
            <v>Pieza</v>
          </cell>
          <cell r="F7409" t="str">
            <v>52101</v>
          </cell>
          <cell r="G7409" t="str">
            <v>12420</v>
          </cell>
          <cell r="H7409"/>
          <cell r="I7409"/>
          <cell r="J7409"/>
        </row>
        <row r="7410">
          <cell r="C7410" t="str">
            <v>DECODIFICADOR/CONVERTIDOR ANALOGO A DIGITAL</v>
          </cell>
          <cell r="D7410" t="str">
            <v>52101001-0045</v>
          </cell>
          <cell r="E7410" t="str">
            <v>Pieza</v>
          </cell>
          <cell r="F7410" t="str">
            <v>52101</v>
          </cell>
          <cell r="G7410" t="str">
            <v>12420</v>
          </cell>
          <cell r="H7410"/>
          <cell r="I7410"/>
          <cell r="J7410"/>
        </row>
        <row r="7411">
          <cell r="C7411" t="str">
            <v>REPRODUCTOR DE MEDIOS PLAY-OUT</v>
          </cell>
          <cell r="D7411" t="str">
            <v>52101001-0046</v>
          </cell>
          <cell r="E7411" t="str">
            <v>Pieza</v>
          </cell>
          <cell r="F7411" t="str">
            <v>52101</v>
          </cell>
          <cell r="G7411" t="str">
            <v>12420</v>
          </cell>
          <cell r="H7411"/>
          <cell r="I7411"/>
          <cell r="J7411"/>
        </row>
        <row r="7412">
          <cell r="C7412" t="str">
            <v>CONSOLA DE AUDIO DE 10 CANALES</v>
          </cell>
          <cell r="D7412" t="str">
            <v>52101001-0047</v>
          </cell>
          <cell r="E7412" t="str">
            <v>Pieza</v>
          </cell>
          <cell r="F7412" t="str">
            <v>52101</v>
          </cell>
          <cell r="G7412" t="str">
            <v>12420</v>
          </cell>
          <cell r="H7412"/>
          <cell r="I7412"/>
          <cell r="J7412"/>
        </row>
        <row r="7413">
          <cell r="C7413" t="str">
            <v>EQUIPO DE  SONIDO (INCLUYE MEZCLADORA Y 2 ALTAVOCES)</v>
          </cell>
          <cell r="D7413" t="str">
            <v>52101001-0048</v>
          </cell>
          <cell r="E7413" t="str">
            <v>PAQUETE</v>
          </cell>
          <cell r="F7413" t="str">
            <v>52101</v>
          </cell>
          <cell r="G7413" t="str">
            <v>12420</v>
          </cell>
          <cell r="H7413"/>
          <cell r="I7413"/>
          <cell r="J7413"/>
        </row>
        <row r="7414">
          <cell r="C7414" t="str">
            <v>MEZCLADORA DE 12 CANALES</v>
          </cell>
          <cell r="D7414" t="str">
            <v>52101001-0049</v>
          </cell>
          <cell r="E7414" t="str">
            <v>Pieza</v>
          </cell>
          <cell r="F7414" t="str">
            <v>52101</v>
          </cell>
          <cell r="G7414" t="str">
            <v>12420</v>
          </cell>
          <cell r="H7414"/>
          <cell r="I7414"/>
          <cell r="J7414"/>
        </row>
        <row r="7415">
          <cell r="C7415" t="str">
            <v>CONSOLA MEZCLADORA 16 CANALES</v>
          </cell>
          <cell r="D7415" t="str">
            <v>52101001-0050</v>
          </cell>
          <cell r="E7415" t="str">
            <v>Pieza</v>
          </cell>
          <cell r="F7415" t="str">
            <v>52101</v>
          </cell>
          <cell r="G7415" t="str">
            <v>12420</v>
          </cell>
          <cell r="H7415"/>
          <cell r="I7415"/>
          <cell r="J7415"/>
        </row>
        <row r="7416">
          <cell r="C7416" t="str">
            <v>ALTAVOZ PARA PLAFON</v>
          </cell>
          <cell r="D7416" t="str">
            <v>52101001-0051</v>
          </cell>
          <cell r="E7416" t="str">
            <v>Pieza</v>
          </cell>
          <cell r="F7416" t="str">
            <v>52101</v>
          </cell>
          <cell r="G7416" t="str">
            <v>12420</v>
          </cell>
          <cell r="H7416"/>
          <cell r="I7416"/>
          <cell r="J7416"/>
        </row>
        <row r="7417">
          <cell r="C7417" t="str">
            <v>CONTROL DE VOLUMEN DE PARED</v>
          </cell>
          <cell r="D7417" t="str">
            <v>52101001-0052</v>
          </cell>
          <cell r="E7417" t="str">
            <v>Pieza</v>
          </cell>
          <cell r="F7417" t="str">
            <v>52101</v>
          </cell>
          <cell r="G7417" t="str">
            <v>12420</v>
          </cell>
          <cell r="H7417"/>
          <cell r="I7417"/>
          <cell r="J7417"/>
        </row>
        <row r="7418">
          <cell r="C7418" t="str">
            <v>EQUIPO DE  SONIDO (INCLUYE MEZCLADORA, BAFLE Y MICROFONO)</v>
          </cell>
          <cell r="D7418" t="str">
            <v>52101001-0053</v>
          </cell>
          <cell r="E7418" t="str">
            <v>PAQUETE</v>
          </cell>
          <cell r="F7418" t="str">
            <v>52101</v>
          </cell>
          <cell r="G7418" t="str">
            <v>12420</v>
          </cell>
          <cell r="H7418"/>
          <cell r="I7418"/>
          <cell r="J7418"/>
        </row>
        <row r="7419">
          <cell r="C7419" t="str">
            <v>DIADEMA INALAMBRICA</v>
          </cell>
          <cell r="D7419" t="str">
            <v>52101001-0054</v>
          </cell>
          <cell r="E7419" t="str">
            <v>Pieza</v>
          </cell>
          <cell r="F7419" t="str">
            <v>52101</v>
          </cell>
          <cell r="G7419" t="str">
            <v>12420</v>
          </cell>
          <cell r="H7419"/>
          <cell r="I7419"/>
          <cell r="J7419"/>
        </row>
        <row r="7420">
          <cell r="C7420" t="str">
            <v>BOCINA APLIFICADORA MOVIL CON BLUETOOTH-USB</v>
          </cell>
          <cell r="D7420" t="str">
            <v>52101001-0055</v>
          </cell>
          <cell r="E7420" t="str">
            <v>Pieza</v>
          </cell>
          <cell r="F7420" t="str">
            <v>52101</v>
          </cell>
          <cell r="G7420" t="str">
            <v>12420</v>
          </cell>
          <cell r="H7420"/>
          <cell r="I7420"/>
          <cell r="J7420"/>
        </row>
        <row r="7421">
          <cell r="C7421" t="str">
            <v>DESEMBEBEDOR DE AUDIO</v>
          </cell>
          <cell r="D7421" t="str">
            <v>52101001-0056</v>
          </cell>
          <cell r="E7421" t="str">
            <v>Pieza</v>
          </cell>
          <cell r="F7421" t="str">
            <v>52101</v>
          </cell>
          <cell r="G7421" t="str">
            <v>12420</v>
          </cell>
          <cell r="H7421"/>
          <cell r="I7421"/>
          <cell r="J7421"/>
        </row>
        <row r="7422">
          <cell r="C7422" t="str">
            <v>EMBEBEDOR DE AUDIO</v>
          </cell>
          <cell r="D7422" t="str">
            <v>52101001-0057</v>
          </cell>
          <cell r="E7422" t="str">
            <v>Pieza</v>
          </cell>
          <cell r="F7422" t="str">
            <v>52101</v>
          </cell>
          <cell r="G7422" t="str">
            <v>12420</v>
          </cell>
          <cell r="H7422"/>
          <cell r="I7422"/>
          <cell r="J7422"/>
        </row>
        <row r="7423">
          <cell r="C7423" t="str">
            <v>ESTUCHE RIGIDO PARA TRANSPORTAR EQUIPO</v>
          </cell>
          <cell r="D7423" t="str">
            <v>52101001-0058</v>
          </cell>
          <cell r="E7423" t="str">
            <v>Pieza</v>
          </cell>
          <cell r="F7423" t="str">
            <v>52101</v>
          </cell>
          <cell r="G7423" t="str">
            <v>12420</v>
          </cell>
          <cell r="H7423"/>
          <cell r="I7423"/>
          <cell r="J7423"/>
        </row>
        <row r="7424">
          <cell r="C7424" t="str">
            <v>PANEL ACUSTICO</v>
          </cell>
          <cell r="D7424" t="str">
            <v>52101001-0059</v>
          </cell>
          <cell r="E7424" t="str">
            <v>Pieza</v>
          </cell>
          <cell r="F7424" t="str">
            <v>52101</v>
          </cell>
          <cell r="G7424" t="str">
            <v>12420</v>
          </cell>
          <cell r="H7424"/>
          <cell r="I7424"/>
          <cell r="J7424"/>
        </row>
        <row r="7425">
          <cell r="C7425" t="str">
            <v>INTERFACE DE AUDIO DE 2 CANALES</v>
          </cell>
          <cell r="D7425" t="str">
            <v>52101001-0060</v>
          </cell>
          <cell r="E7425" t="str">
            <v>Pieza</v>
          </cell>
          <cell r="F7425" t="str">
            <v>52101</v>
          </cell>
          <cell r="G7425" t="str">
            <v>12420</v>
          </cell>
          <cell r="H7425"/>
          <cell r="I7425"/>
          <cell r="J7425"/>
        </row>
        <row r="7426">
          <cell r="C7426" t="str">
            <v>RECEPTOR DE AUDIO</v>
          </cell>
          <cell r="D7426" t="str">
            <v>52101001-0061</v>
          </cell>
          <cell r="E7426" t="str">
            <v>Pieza</v>
          </cell>
          <cell r="F7426" t="str">
            <v>52101</v>
          </cell>
          <cell r="G7426" t="str">
            <v>12420</v>
          </cell>
          <cell r="H7426"/>
          <cell r="I7426"/>
          <cell r="J7426"/>
        </row>
        <row r="7427">
          <cell r="C7427" t="str">
            <v>PANTALLA DE TV</v>
          </cell>
          <cell r="D7427" t="str">
            <v>52101001-0062</v>
          </cell>
          <cell r="E7427" t="str">
            <v>Pieza</v>
          </cell>
          <cell r="F7427" t="str">
            <v>52101</v>
          </cell>
          <cell r="G7427" t="str">
            <v>12420</v>
          </cell>
          <cell r="H7427"/>
          <cell r="I7427"/>
          <cell r="J7427"/>
        </row>
        <row r="7428">
          <cell r="C7428" t="str">
            <v>EMBEBEDOR/DESEMBEBEDOR DE AUDIO</v>
          </cell>
          <cell r="D7428" t="str">
            <v>52101001-0063</v>
          </cell>
          <cell r="E7428" t="str">
            <v>Pieza</v>
          </cell>
          <cell r="F7428" t="str">
            <v>52101</v>
          </cell>
          <cell r="G7428" t="str">
            <v>12420</v>
          </cell>
          <cell r="H7428"/>
          <cell r="I7428"/>
          <cell r="J7428"/>
        </row>
        <row r="7429">
          <cell r="C7429" t="str">
            <v>DIADEMA MONOAURAL CON MICROFONO</v>
          </cell>
          <cell r="D7429" t="str">
            <v>52101001-0064</v>
          </cell>
          <cell r="E7429" t="str">
            <v>Pieza</v>
          </cell>
          <cell r="F7429" t="str">
            <v>52101</v>
          </cell>
          <cell r="G7429" t="str">
            <v>12420</v>
          </cell>
          <cell r="H7429"/>
          <cell r="I7429"/>
          <cell r="J7429"/>
        </row>
        <row r="7430">
          <cell r="C7430" t="str">
            <v>SISTEMA DE MICROFONIA INALAMBRICA</v>
          </cell>
          <cell r="D7430" t="str">
            <v>52101001-0065</v>
          </cell>
          <cell r="E7430" t="str">
            <v>Pieza</v>
          </cell>
          <cell r="F7430" t="str">
            <v>52101</v>
          </cell>
          <cell r="G7430" t="str">
            <v>12420</v>
          </cell>
          <cell r="H7430"/>
          <cell r="I7430"/>
          <cell r="J7430"/>
        </row>
        <row r="7431">
          <cell r="C7431" t="str">
            <v>MICROFONO DE ESTUDIO</v>
          </cell>
          <cell r="D7431" t="str">
            <v>52101001-0066</v>
          </cell>
          <cell r="E7431" t="str">
            <v>Pieza</v>
          </cell>
          <cell r="F7431" t="str">
            <v>52101</v>
          </cell>
          <cell r="G7431" t="str">
            <v>12420</v>
          </cell>
          <cell r="H7431"/>
          <cell r="I7431"/>
          <cell r="J7431"/>
        </row>
        <row r="7432">
          <cell r="C7432" t="str">
            <v>BRAZO TIPO GRUA PARA TOMAS LEJANAS CON CAMARA DE VIDEO</v>
          </cell>
          <cell r="D7432" t="str">
            <v>52101001-0067</v>
          </cell>
          <cell r="E7432" t="str">
            <v>Pieza</v>
          </cell>
          <cell r="F7432" t="str">
            <v>52101</v>
          </cell>
          <cell r="G7432" t="str">
            <v>12420</v>
          </cell>
          <cell r="H7432"/>
          <cell r="I7432"/>
          <cell r="J7432"/>
        </row>
        <row r="7433">
          <cell r="C7433" t="str">
            <v>MONITOR 2 EN 1 PARA CONTROL DE EMISION</v>
          </cell>
          <cell r="D7433" t="str">
            <v>52101001-0068</v>
          </cell>
          <cell r="E7433" t="str">
            <v>Pieza</v>
          </cell>
          <cell r="F7433" t="str">
            <v>52101</v>
          </cell>
          <cell r="G7433" t="str">
            <v>12420</v>
          </cell>
          <cell r="H7433"/>
          <cell r="I7433"/>
          <cell r="J7433"/>
        </row>
        <row r="7434">
          <cell r="C7434" t="str">
            <v>UNIDAD DE CONVERSACION PORTATIL PARA CONFERENCIAS</v>
          </cell>
          <cell r="D7434" t="str">
            <v>52101001-0069</v>
          </cell>
          <cell r="E7434" t="str">
            <v>Pieza</v>
          </cell>
          <cell r="F7434" t="str">
            <v>52101</v>
          </cell>
          <cell r="G7434" t="str">
            <v>12420</v>
          </cell>
          <cell r="H7434"/>
          <cell r="I7434"/>
          <cell r="J7434"/>
        </row>
        <row r="7435">
          <cell r="C7435" t="str">
            <v>DISTRIBUIDOR DE VIDEO HD</v>
          </cell>
          <cell r="D7435" t="str">
            <v>52101001-0070</v>
          </cell>
          <cell r="E7435" t="str">
            <v>Pieza</v>
          </cell>
          <cell r="F7435" t="str">
            <v>52101</v>
          </cell>
          <cell r="G7435" t="str">
            <v>12420</v>
          </cell>
          <cell r="H7435"/>
          <cell r="I7435"/>
          <cell r="J7435"/>
        </row>
        <row r="7436">
          <cell r="C7436" t="str">
            <v>RECEPTOR DUAL PARA MICROFONOS INALAMBRICOS</v>
          </cell>
          <cell r="D7436" t="str">
            <v>52101001-0071</v>
          </cell>
          <cell r="E7436" t="str">
            <v>Pieza</v>
          </cell>
          <cell r="F7436" t="str">
            <v>52101</v>
          </cell>
          <cell r="G7436" t="str">
            <v>12420</v>
          </cell>
          <cell r="H7436"/>
          <cell r="I7436"/>
          <cell r="J7436"/>
        </row>
        <row r="7437">
          <cell r="C7437" t="str">
            <v>ECUALIZADOR</v>
          </cell>
          <cell r="D7437" t="str">
            <v>52101001-0072</v>
          </cell>
          <cell r="E7437" t="str">
            <v>Pieza</v>
          </cell>
          <cell r="F7437" t="str">
            <v>52101</v>
          </cell>
          <cell r="G7437" t="str">
            <v>12420</v>
          </cell>
          <cell r="H7437"/>
          <cell r="I7437"/>
          <cell r="J7437"/>
        </row>
        <row r="7438">
          <cell r="C7438" t="str">
            <v>DISTRIBUIDOR DE AUDIO</v>
          </cell>
          <cell r="D7438" t="str">
            <v>52101001-0073</v>
          </cell>
          <cell r="E7438" t="str">
            <v>Pieza</v>
          </cell>
          <cell r="F7438" t="str">
            <v>52101</v>
          </cell>
          <cell r="G7438" t="str">
            <v>12420</v>
          </cell>
          <cell r="H7438"/>
          <cell r="I7438"/>
          <cell r="J7438"/>
        </row>
        <row r="7439">
          <cell r="C7439" t="str">
            <v>SISTEMA LINEAL DE BOCINAS</v>
          </cell>
          <cell r="D7439" t="str">
            <v>52101001-0074</v>
          </cell>
          <cell r="E7439" t="str">
            <v>JUEGO</v>
          </cell>
          <cell r="F7439" t="str">
            <v>52101</v>
          </cell>
          <cell r="G7439" t="str">
            <v>12420</v>
          </cell>
          <cell r="H7439"/>
          <cell r="I7439"/>
          <cell r="J7439"/>
        </row>
        <row r="7440">
          <cell r="C7440" t="str">
            <v>SISTEMA TRANSPORTADOR DE SEÑALES TIPO SNAKE</v>
          </cell>
          <cell r="D7440" t="str">
            <v>52101001-0075</v>
          </cell>
          <cell r="E7440" t="str">
            <v>Pieza</v>
          </cell>
          <cell r="F7440" t="str">
            <v>52101</v>
          </cell>
          <cell r="G7440" t="str">
            <v>12420</v>
          </cell>
          <cell r="H7440"/>
          <cell r="I7440"/>
          <cell r="J7440"/>
        </row>
        <row r="7441">
          <cell r="C7441" t="str">
            <v>RADIOCOMUNICADOR</v>
          </cell>
          <cell r="D7441" t="str">
            <v>52101001-0076</v>
          </cell>
          <cell r="E7441" t="str">
            <v>Pieza</v>
          </cell>
          <cell r="F7441" t="str">
            <v>52101</v>
          </cell>
          <cell r="G7441" t="str">
            <v>12420</v>
          </cell>
          <cell r="H7441"/>
          <cell r="I7441"/>
          <cell r="J7441"/>
        </row>
        <row r="7442">
          <cell r="C7442" t="str">
            <v>KIT DE MICROFONO INALAMBRICO</v>
          </cell>
          <cell r="D7442" t="str">
            <v>52101001-0077</v>
          </cell>
          <cell r="E7442" t="str">
            <v>JUEGO</v>
          </cell>
          <cell r="F7442" t="str">
            <v>52101</v>
          </cell>
          <cell r="G7442" t="str">
            <v>12420</v>
          </cell>
          <cell r="H7442"/>
          <cell r="I7442"/>
          <cell r="J7442"/>
        </row>
        <row r="7443">
          <cell r="C7443" t="str">
            <v>MEZCLADORA DE 8 CANALES</v>
          </cell>
          <cell r="D7443" t="str">
            <v>52101001-0078</v>
          </cell>
          <cell r="E7443" t="str">
            <v>Pieza</v>
          </cell>
          <cell r="F7443" t="str">
            <v>52101</v>
          </cell>
          <cell r="G7443" t="str">
            <v>12420</v>
          </cell>
          <cell r="H7443"/>
          <cell r="I7443"/>
          <cell r="J7443"/>
        </row>
        <row r="7444">
          <cell r="C7444" t="str">
            <v>MODULO VIDEO WALL</v>
          </cell>
          <cell r="D7444" t="str">
            <v>52101001-0079</v>
          </cell>
          <cell r="E7444" t="str">
            <v>Pieza</v>
          </cell>
          <cell r="F7444" t="str">
            <v>52101</v>
          </cell>
          <cell r="G7444" t="str">
            <v>12420</v>
          </cell>
          <cell r="H7444"/>
          <cell r="I7444"/>
          <cell r="J7444"/>
        </row>
        <row r="7445">
          <cell r="C7445" t="str">
            <v>MONITOR PORTATIL DE 5" PARA DSLR</v>
          </cell>
          <cell r="D7445" t="str">
            <v>52101001-0080</v>
          </cell>
          <cell r="E7445" t="str">
            <v>Pieza</v>
          </cell>
          <cell r="F7445" t="str">
            <v>52101</v>
          </cell>
          <cell r="G7445" t="str">
            <v>12420</v>
          </cell>
          <cell r="H7445"/>
          <cell r="I7445"/>
          <cell r="J7445"/>
        </row>
        <row r="7446">
          <cell r="C7446" t="str">
            <v>CONTROL DE DESPLAZAMIENTO USB</v>
          </cell>
          <cell r="D7446" t="str">
            <v>52101001-0081</v>
          </cell>
          <cell r="E7446" t="str">
            <v>Pieza</v>
          </cell>
          <cell r="F7446" t="str">
            <v>52101</v>
          </cell>
          <cell r="G7446" t="str">
            <v>12420</v>
          </cell>
          <cell r="H7446"/>
          <cell r="I7446"/>
          <cell r="J7446"/>
        </row>
        <row r="7447">
          <cell r="C7447" t="str">
            <v>DIVISOR BIFURCADOR HDMI DE 8 PUERTOS CON AMPLIFICADOR SPLITT</v>
          </cell>
          <cell r="D7447" t="str">
            <v>52101001-0082</v>
          </cell>
          <cell r="E7447" t="str">
            <v>Pieza</v>
          </cell>
          <cell r="F7447" t="str">
            <v>52101</v>
          </cell>
          <cell r="G7447" t="str">
            <v>12420</v>
          </cell>
          <cell r="H7447"/>
          <cell r="I7447"/>
          <cell r="J7447"/>
        </row>
        <row r="7448">
          <cell r="C7448" t="str">
            <v>MINI CONVERTIDOR</v>
          </cell>
          <cell r="D7448" t="str">
            <v>52101001-0083</v>
          </cell>
          <cell r="E7448" t="str">
            <v>Pieza</v>
          </cell>
          <cell r="F7448" t="str">
            <v>52101</v>
          </cell>
          <cell r="G7448" t="str">
            <v>12420</v>
          </cell>
          <cell r="H7448"/>
          <cell r="I7448"/>
          <cell r="J7448"/>
        </row>
        <row r="7449">
          <cell r="C7449" t="str">
            <v>USB 2.0 INTERFAZ DE AUDIO 18-ENTRADA/20-SALIDA 24-BIT/192 KHZ P/CONEXIÓN DE EQUIPO DE AUDIO COMPUTADORA PROYECTORES</v>
          </cell>
          <cell r="D7449" t="str">
            <v>52101001-0084</v>
          </cell>
          <cell r="E7449" t="str">
            <v>Pieza</v>
          </cell>
          <cell r="F7449" t="str">
            <v>52101</v>
          </cell>
          <cell r="G7449" t="str">
            <v>12420</v>
          </cell>
          <cell r="H7449"/>
          <cell r="I7449"/>
          <cell r="J7449"/>
        </row>
        <row r="7450">
          <cell r="C7450" t="str">
            <v>BOCINA</v>
          </cell>
          <cell r="D7450" t="str">
            <v>52101001-0085</v>
          </cell>
          <cell r="E7450" t="str">
            <v>Pieza</v>
          </cell>
          <cell r="F7450" t="str">
            <v>52101</v>
          </cell>
          <cell r="G7450" t="str">
            <v>12420</v>
          </cell>
          <cell r="H7450"/>
          <cell r="I7450"/>
          <cell r="J7450"/>
        </row>
        <row r="7451">
          <cell r="C7451" t="str">
            <v>AMPLIFICADOR DE PODER 2 ZONAS</v>
          </cell>
          <cell r="D7451" t="str">
            <v>52101001-0086</v>
          </cell>
          <cell r="E7451" t="str">
            <v>Pieza</v>
          </cell>
          <cell r="F7451" t="str">
            <v>52101</v>
          </cell>
          <cell r="G7451" t="str">
            <v>12420</v>
          </cell>
          <cell r="H7451"/>
          <cell r="I7451"/>
          <cell r="J7451"/>
        </row>
        <row r="7452">
          <cell r="C7452" t="str">
            <v>CONSOLA MEZCLADORA 24 CANALES</v>
          </cell>
          <cell r="D7452" t="str">
            <v>52101001-0087</v>
          </cell>
          <cell r="E7452" t="str">
            <v>Pieza</v>
          </cell>
          <cell r="F7452" t="str">
            <v>52101</v>
          </cell>
          <cell r="G7452" t="str">
            <v>12420</v>
          </cell>
          <cell r="H7452"/>
          <cell r="I7452"/>
          <cell r="J7452"/>
        </row>
        <row r="7453">
          <cell r="C7453" t="str">
            <v>MEZCLADORA DIGITAL 16 ENTRADAS</v>
          </cell>
          <cell r="D7453" t="str">
            <v>52101001-0088</v>
          </cell>
          <cell r="E7453" t="str">
            <v>Pieza</v>
          </cell>
          <cell r="F7453" t="str">
            <v>52101</v>
          </cell>
          <cell r="G7453" t="str">
            <v>12420</v>
          </cell>
          <cell r="H7453"/>
          <cell r="I7453"/>
          <cell r="J7453"/>
        </row>
        <row r="7454">
          <cell r="C7454" t="str">
            <v>DISTRIBUIDOR DE AUDIFONOS</v>
          </cell>
          <cell r="D7454" t="str">
            <v>52101001-0089</v>
          </cell>
          <cell r="E7454" t="str">
            <v>Pieza</v>
          </cell>
          <cell r="F7454" t="str">
            <v>52101</v>
          </cell>
          <cell r="G7454" t="str">
            <v>12420</v>
          </cell>
          <cell r="H7454"/>
          <cell r="I7454"/>
          <cell r="J7454"/>
        </row>
        <row r="7455">
          <cell r="C7455" t="str">
            <v>REPRODUCTOR DE CD DUAL USB Y MP3</v>
          </cell>
          <cell r="D7455" t="str">
            <v>52101001-0090</v>
          </cell>
          <cell r="E7455" t="str">
            <v>Pieza</v>
          </cell>
          <cell r="F7455" t="str">
            <v>52101</v>
          </cell>
          <cell r="G7455" t="str">
            <v>12420</v>
          </cell>
          <cell r="H7455"/>
          <cell r="I7455"/>
          <cell r="J7455"/>
        </row>
        <row r="7456">
          <cell r="C7456" t="str">
            <v>GRABADOR DE CD/REPRODUCTOR</v>
          </cell>
          <cell r="D7456" t="str">
            <v>52101001-0091</v>
          </cell>
          <cell r="E7456" t="str">
            <v>Pieza</v>
          </cell>
          <cell r="F7456" t="str">
            <v>52101</v>
          </cell>
          <cell r="G7456" t="str">
            <v>12420</v>
          </cell>
          <cell r="H7456"/>
          <cell r="I7456"/>
          <cell r="J7456"/>
        </row>
        <row r="7457">
          <cell r="C7457" t="str">
            <v>SISTEMA DE AUDIO</v>
          </cell>
          <cell r="D7457" t="str">
            <v>52101001-0092</v>
          </cell>
          <cell r="E7457" t="str">
            <v>JUEGO</v>
          </cell>
          <cell r="F7457" t="str">
            <v>52101</v>
          </cell>
          <cell r="G7457" t="str">
            <v>12420</v>
          </cell>
          <cell r="H7457"/>
          <cell r="I7457"/>
          <cell r="J7457"/>
        </row>
        <row r="7458">
          <cell r="C7458" t="str">
            <v>CONSOLA DE ILUMINACION PARA ESTUDIO DE TELEVISION</v>
          </cell>
          <cell r="D7458" t="str">
            <v>52101001-0093</v>
          </cell>
          <cell r="E7458" t="str">
            <v>Pieza</v>
          </cell>
          <cell r="F7458" t="str">
            <v>52101</v>
          </cell>
          <cell r="G7458" t="str">
            <v>12420</v>
          </cell>
          <cell r="H7458"/>
          <cell r="I7458"/>
          <cell r="J7458"/>
        </row>
        <row r="7459">
          <cell r="C7459" t="str">
            <v>INTERFAZ  I/O DE AUDIO P/EQUIPO DE EDICION</v>
          </cell>
          <cell r="D7459" t="str">
            <v>52101001-0094</v>
          </cell>
          <cell r="E7459" t="str">
            <v>Pieza</v>
          </cell>
          <cell r="F7459" t="str">
            <v>52101</v>
          </cell>
          <cell r="G7459" t="str">
            <v>12420</v>
          </cell>
          <cell r="H7459"/>
          <cell r="I7459"/>
          <cell r="J7459"/>
        </row>
        <row r="7460">
          <cell r="C7460" t="str">
            <v>GABINETE DE CONECTIVIDAD</v>
          </cell>
          <cell r="D7460" t="str">
            <v>52101001-0095</v>
          </cell>
          <cell r="E7460" t="str">
            <v>Pieza</v>
          </cell>
          <cell r="F7460" t="str">
            <v>52101</v>
          </cell>
          <cell r="G7460" t="str">
            <v>12420</v>
          </cell>
          <cell r="H7460"/>
          <cell r="I7460"/>
          <cell r="J7460"/>
        </row>
        <row r="7461">
          <cell r="C7461" t="str">
            <v>MONITOR BROADCAST</v>
          </cell>
          <cell r="D7461" t="str">
            <v>52101001-0096</v>
          </cell>
          <cell r="E7461" t="str">
            <v>Pieza</v>
          </cell>
          <cell r="F7461" t="str">
            <v>52101</v>
          </cell>
          <cell r="G7461" t="str">
            <v>12420</v>
          </cell>
          <cell r="H7461"/>
          <cell r="I7461"/>
          <cell r="J7461"/>
        </row>
        <row r="7462">
          <cell r="C7462" t="str">
            <v>GRABADOR DE VIDEO NVR 32 CANALES IP</v>
          </cell>
          <cell r="D7462" t="str">
            <v>52101001-0097</v>
          </cell>
          <cell r="E7462" t="str">
            <v>Pieza</v>
          </cell>
          <cell r="F7462" t="str">
            <v>52101</v>
          </cell>
          <cell r="G7462" t="str">
            <v>12420</v>
          </cell>
          <cell r="H7462"/>
          <cell r="I7462"/>
          <cell r="J7462"/>
        </row>
        <row r="7463">
          <cell r="C7463" t="str">
            <v>EQUIPO TRANSMISOR INALAMBRICO P/ESTUDIO DE TELEVISION</v>
          </cell>
          <cell r="D7463" t="str">
            <v>52101001-0098</v>
          </cell>
          <cell r="E7463" t="str">
            <v>Pieza</v>
          </cell>
          <cell r="F7463" t="str">
            <v>52101</v>
          </cell>
          <cell r="G7463" t="str">
            <v>12420</v>
          </cell>
          <cell r="H7463"/>
          <cell r="I7463"/>
          <cell r="J7463"/>
        </row>
        <row r="7464">
          <cell r="C7464" t="str">
            <v>MEZCLADOR DE IMAGEN</v>
          </cell>
          <cell r="D7464" t="str">
            <v>52101001-0099</v>
          </cell>
          <cell r="E7464" t="str">
            <v>Pieza</v>
          </cell>
          <cell r="F7464" t="str">
            <v>52101</v>
          </cell>
          <cell r="G7464" t="str">
            <v>12420</v>
          </cell>
          <cell r="H7464"/>
          <cell r="I7464"/>
          <cell r="J7464"/>
        </row>
        <row r="7465">
          <cell r="C7465" t="str">
            <v>RECEPTOR DOS CANALES</v>
          </cell>
          <cell r="D7465" t="str">
            <v>52101001-0100</v>
          </cell>
          <cell r="E7465" t="str">
            <v>Pieza</v>
          </cell>
          <cell r="F7465" t="str">
            <v>52101</v>
          </cell>
          <cell r="G7465" t="str">
            <v>12420</v>
          </cell>
          <cell r="H7465"/>
          <cell r="I7465"/>
          <cell r="J7465"/>
        </row>
        <row r="7466">
          <cell r="C7466" t="str">
            <v>TARJETA CONVERTIDORA SDI</v>
          </cell>
          <cell r="D7466" t="str">
            <v>52101001-0101</v>
          </cell>
          <cell r="E7466" t="str">
            <v>Pieza</v>
          </cell>
          <cell r="F7466" t="str">
            <v>52101</v>
          </cell>
          <cell r="G7466" t="str">
            <v>12420</v>
          </cell>
          <cell r="H7466"/>
          <cell r="I7466"/>
          <cell r="J7466"/>
        </row>
        <row r="7467">
          <cell r="C7467" t="str">
            <v>TARJETA CONVERTIDORA SDI-HDMI</v>
          </cell>
          <cell r="D7467" t="str">
            <v>52101001-0102</v>
          </cell>
          <cell r="E7467" t="str">
            <v>Pieza</v>
          </cell>
          <cell r="F7467" t="str">
            <v>52101</v>
          </cell>
          <cell r="G7467" t="str">
            <v>12420</v>
          </cell>
          <cell r="H7467"/>
          <cell r="I7467"/>
          <cell r="J7467"/>
        </row>
        <row r="7468">
          <cell r="C7468" t="str">
            <v>DIADEMA AURICULAR</v>
          </cell>
          <cell r="D7468" t="str">
            <v>52101001-0103</v>
          </cell>
          <cell r="E7468" t="str">
            <v>Pieza</v>
          </cell>
          <cell r="F7468" t="str">
            <v>52101</v>
          </cell>
          <cell r="G7468" t="str">
            <v>12420</v>
          </cell>
          <cell r="H7468"/>
          <cell r="I7468"/>
          <cell r="J7468"/>
        </row>
        <row r="7469">
          <cell r="C7469" t="str">
            <v>MONITOR 43 PULGADAS</v>
          </cell>
          <cell r="D7469" t="str">
            <v>52101001-0104</v>
          </cell>
          <cell r="E7469" t="str">
            <v>Pieza</v>
          </cell>
          <cell r="F7469" t="str">
            <v>52101</v>
          </cell>
          <cell r="G7469" t="str">
            <v>12420</v>
          </cell>
          <cell r="H7469"/>
          <cell r="I7469"/>
          <cell r="J7469"/>
        </row>
        <row r="7470">
          <cell r="C7470" t="str">
            <v>KIT DE AUDIFONOS</v>
          </cell>
          <cell r="D7470" t="str">
            <v>52101001-0105</v>
          </cell>
          <cell r="E7470" t="str">
            <v>JUEGO</v>
          </cell>
          <cell r="F7470" t="str">
            <v>52101</v>
          </cell>
          <cell r="G7470" t="str">
            <v>12420</v>
          </cell>
          <cell r="H7470"/>
          <cell r="I7470"/>
          <cell r="J7470"/>
        </row>
        <row r="7471">
          <cell r="C7471" t="str">
            <v>BASE PARA MICROFONO</v>
          </cell>
          <cell r="D7471" t="str">
            <v>52101001-0106</v>
          </cell>
          <cell r="E7471" t="str">
            <v>Pieza</v>
          </cell>
          <cell r="F7471" t="str">
            <v>52101</v>
          </cell>
          <cell r="G7471" t="str">
            <v>12420</v>
          </cell>
          <cell r="H7471"/>
          <cell r="I7471"/>
          <cell r="J7471"/>
        </row>
        <row r="7472">
          <cell r="C7472" t="str">
            <v>MEZCLADORA</v>
          </cell>
          <cell r="D7472" t="str">
            <v>52101001-0107</v>
          </cell>
          <cell r="E7472" t="str">
            <v>Pieza</v>
          </cell>
          <cell r="F7472" t="str">
            <v>52101</v>
          </cell>
          <cell r="G7472" t="str">
            <v>12420</v>
          </cell>
          <cell r="H7472"/>
          <cell r="I7472"/>
          <cell r="J7472"/>
        </row>
        <row r="7473">
          <cell r="C7473" t="str">
            <v>PANTALLA DE VISUALIZACION</v>
          </cell>
          <cell r="D7473" t="str">
            <v>52101001-0108</v>
          </cell>
          <cell r="E7473" t="str">
            <v>Pieza</v>
          </cell>
          <cell r="F7473" t="str">
            <v>52101</v>
          </cell>
          <cell r="G7473" t="str">
            <v>12420</v>
          </cell>
          <cell r="H7473"/>
          <cell r="I7473"/>
          <cell r="J7473"/>
        </row>
        <row r="7474">
          <cell r="C7474" t="str">
            <v>MEDIDOR DE RADAR DE SONORIDAD</v>
          </cell>
          <cell r="D7474" t="str">
            <v>52101001-0109</v>
          </cell>
          <cell r="E7474" t="str">
            <v>Pieza</v>
          </cell>
          <cell r="F7474" t="str">
            <v>52101</v>
          </cell>
          <cell r="G7474" t="str">
            <v>12420</v>
          </cell>
          <cell r="H7474"/>
          <cell r="I7474"/>
          <cell r="J7474"/>
        </row>
        <row r="7475">
          <cell r="C7475" t="str">
            <v>CONSOLA DE AUDIO</v>
          </cell>
          <cell r="D7475" t="str">
            <v>52101001-0110</v>
          </cell>
          <cell r="E7475" t="str">
            <v>Pieza</v>
          </cell>
          <cell r="F7475" t="str">
            <v>52101</v>
          </cell>
          <cell r="G7475" t="str">
            <v>12420</v>
          </cell>
          <cell r="H7475"/>
          <cell r="I7475"/>
          <cell r="J7475"/>
        </row>
        <row r="7476">
          <cell r="C7476" t="str">
            <v>SISTEMA INALAMBRICO DE AUDIO MICROFONOS TIPO CUELLO DE GANSO</v>
          </cell>
          <cell r="D7476" t="str">
            <v>52101001-0111</v>
          </cell>
          <cell r="E7476" t="str">
            <v>JUEGO</v>
          </cell>
          <cell r="F7476" t="str">
            <v>52101</v>
          </cell>
          <cell r="G7476" t="str">
            <v>12420</v>
          </cell>
          <cell r="H7476"/>
          <cell r="I7476"/>
          <cell r="J7476"/>
        </row>
        <row r="7477">
          <cell r="C7477" t="str">
            <v>GRABADORA PLACA DE METAL</v>
          </cell>
          <cell r="D7477" t="str">
            <v>52101001-0112</v>
          </cell>
          <cell r="E7477" t="str">
            <v>Pieza</v>
          </cell>
          <cell r="F7477" t="str">
            <v>52101</v>
          </cell>
          <cell r="G7477" t="str">
            <v>12420</v>
          </cell>
          <cell r="H7477"/>
          <cell r="I7477"/>
          <cell r="J7477"/>
        </row>
        <row r="7478">
          <cell r="C7478" t="str">
            <v>SISTEMA DE AUDIO PORTATIL</v>
          </cell>
          <cell r="D7478" t="str">
            <v>52101001-0113</v>
          </cell>
          <cell r="E7478" t="str">
            <v>Pieza</v>
          </cell>
          <cell r="F7478" t="str">
            <v>52101</v>
          </cell>
          <cell r="G7478" t="str">
            <v>12420</v>
          </cell>
          <cell r="H7478"/>
          <cell r="I7478"/>
          <cell r="J7478"/>
        </row>
        <row r="7479">
          <cell r="C7479" t="str">
            <v>CAMARA FOTOGRAFICA</v>
          </cell>
          <cell r="D7479" t="str">
            <v>52300013-0004</v>
          </cell>
          <cell r="E7479" t="str">
            <v>Pieza</v>
          </cell>
          <cell r="F7479" t="str">
            <v>52301</v>
          </cell>
          <cell r="G7479" t="str">
            <v>12420</v>
          </cell>
          <cell r="H7479"/>
          <cell r="I7479"/>
          <cell r="J7479"/>
        </row>
        <row r="7480">
          <cell r="C7480" t="str">
            <v>CAMARA FOTOGRAFICA DIGITAL</v>
          </cell>
          <cell r="D7480" t="str">
            <v>52300013-0005</v>
          </cell>
          <cell r="E7480" t="str">
            <v>Pieza</v>
          </cell>
          <cell r="F7480" t="str">
            <v>52301</v>
          </cell>
          <cell r="G7480" t="str">
            <v>12420</v>
          </cell>
          <cell r="H7480"/>
          <cell r="I7480"/>
          <cell r="J7480"/>
        </row>
        <row r="7481">
          <cell r="C7481" t="str">
            <v>CAMARA FOTOGRAFICA P/VIDEO C/ACCESORIOS</v>
          </cell>
          <cell r="D7481" t="str">
            <v>52300013-0006</v>
          </cell>
          <cell r="E7481" t="str">
            <v>Pieza</v>
          </cell>
          <cell r="F7481" t="str">
            <v>52301</v>
          </cell>
          <cell r="G7481" t="str">
            <v>12420</v>
          </cell>
          <cell r="H7481"/>
          <cell r="I7481"/>
          <cell r="J7481"/>
        </row>
        <row r="7482">
          <cell r="C7482" t="str">
            <v>CAMARA DIGITAL</v>
          </cell>
          <cell r="D7482" t="str">
            <v>52300013-0008</v>
          </cell>
          <cell r="E7482" t="str">
            <v>Pieza</v>
          </cell>
          <cell r="F7482" t="str">
            <v>52301</v>
          </cell>
          <cell r="G7482" t="str">
            <v>12420</v>
          </cell>
          <cell r="H7482"/>
          <cell r="I7482"/>
          <cell r="J7482"/>
        </row>
        <row r="7483">
          <cell r="C7483" t="str">
            <v>ESTUCHE P/CAMARA FOTOGRAFICA</v>
          </cell>
          <cell r="D7483" t="str">
            <v>52300013-0011</v>
          </cell>
          <cell r="E7483" t="str">
            <v>Pieza</v>
          </cell>
          <cell r="F7483" t="str">
            <v>52301</v>
          </cell>
          <cell r="G7483" t="str">
            <v>12420</v>
          </cell>
          <cell r="H7483"/>
          <cell r="I7483"/>
          <cell r="J7483"/>
        </row>
        <row r="7484">
          <cell r="C7484" t="str">
            <v>ESTUCHE P/CAMARA VIDEO</v>
          </cell>
          <cell r="D7484" t="str">
            <v>52300013-0012</v>
          </cell>
          <cell r="E7484" t="str">
            <v>Pieza</v>
          </cell>
          <cell r="F7484" t="str">
            <v>52301</v>
          </cell>
          <cell r="G7484" t="str">
            <v>12420</v>
          </cell>
          <cell r="H7484"/>
          <cell r="I7484"/>
          <cell r="J7484"/>
        </row>
        <row r="7485">
          <cell r="C7485" t="str">
            <v>VIDEOCAMARA</v>
          </cell>
          <cell r="D7485" t="str">
            <v>52300013-0014</v>
          </cell>
          <cell r="E7485" t="str">
            <v>Pieza</v>
          </cell>
          <cell r="F7485" t="str">
            <v>52301</v>
          </cell>
          <cell r="G7485" t="str">
            <v>12420</v>
          </cell>
          <cell r="H7485"/>
          <cell r="I7485"/>
          <cell r="J7485"/>
        </row>
        <row r="7486">
          <cell r="C7486" t="str">
            <v>TRIPIE DE ALUMINIO</v>
          </cell>
          <cell r="D7486" t="str">
            <v>52300013-0015</v>
          </cell>
          <cell r="E7486" t="str">
            <v>Pieza</v>
          </cell>
          <cell r="F7486" t="str">
            <v>52301</v>
          </cell>
          <cell r="G7486" t="str">
            <v>12420</v>
          </cell>
          <cell r="H7486"/>
          <cell r="I7486"/>
          <cell r="J7486"/>
        </row>
        <row r="7487">
          <cell r="C7487" t="str">
            <v>DUPLICADOR DVD/CD</v>
          </cell>
          <cell r="D7487" t="str">
            <v>52300013-0017</v>
          </cell>
          <cell r="E7487" t="str">
            <v>Pieza</v>
          </cell>
          <cell r="F7487" t="str">
            <v>52301</v>
          </cell>
          <cell r="G7487" t="str">
            <v>12420</v>
          </cell>
          <cell r="H7487"/>
          <cell r="I7487"/>
          <cell r="J7487"/>
        </row>
        <row r="7488">
          <cell r="C7488" t="str">
            <v>LECTOR DE TARJETAS/GRABADORA PORTABLE</v>
          </cell>
          <cell r="D7488" t="str">
            <v>52300013-0018</v>
          </cell>
          <cell r="E7488" t="str">
            <v>Pieza</v>
          </cell>
          <cell r="F7488" t="str">
            <v>52301</v>
          </cell>
          <cell r="G7488" t="str">
            <v>12420</v>
          </cell>
          <cell r="H7488"/>
          <cell r="I7488"/>
          <cell r="J7488"/>
        </row>
        <row r="7489">
          <cell r="C7489" t="str">
            <v>LENTE FOTOGRAFICO</v>
          </cell>
          <cell r="D7489" t="str">
            <v>52300023-0004</v>
          </cell>
          <cell r="E7489" t="str">
            <v>Pieza</v>
          </cell>
          <cell r="F7489" t="str">
            <v>52301</v>
          </cell>
          <cell r="G7489" t="str">
            <v>12420</v>
          </cell>
          <cell r="H7489"/>
          <cell r="I7489"/>
          <cell r="J7489"/>
        </row>
        <row r="7490">
          <cell r="C7490" t="str">
            <v>CABEZAL PARA TRIPIE</v>
          </cell>
          <cell r="D7490" t="str">
            <v>52301001-0001</v>
          </cell>
          <cell r="E7490" t="str">
            <v>Pieza</v>
          </cell>
          <cell r="F7490" t="str">
            <v>52301</v>
          </cell>
          <cell r="G7490" t="str">
            <v>12420</v>
          </cell>
          <cell r="H7490"/>
          <cell r="I7490"/>
          <cell r="J7490"/>
        </row>
        <row r="7491">
          <cell r="C7491" t="str">
            <v>PLACA PARA TRIPIE</v>
          </cell>
          <cell r="D7491" t="str">
            <v>52301001-0002</v>
          </cell>
          <cell r="E7491" t="str">
            <v>Pieza</v>
          </cell>
          <cell r="F7491" t="str">
            <v>52301</v>
          </cell>
          <cell r="G7491" t="str">
            <v>12420</v>
          </cell>
          <cell r="H7491"/>
          <cell r="I7491"/>
          <cell r="J7491"/>
        </row>
        <row r="7492">
          <cell r="C7492" t="str">
            <v>VIDEO-GRABADORA DIGITAL</v>
          </cell>
          <cell r="D7492" t="str">
            <v>52301001-0003</v>
          </cell>
          <cell r="E7492" t="str">
            <v>Pieza</v>
          </cell>
          <cell r="F7492" t="str">
            <v>52301</v>
          </cell>
          <cell r="G7492" t="str">
            <v>12420</v>
          </cell>
          <cell r="H7492"/>
          <cell r="I7492"/>
          <cell r="J7492"/>
        </row>
        <row r="7493">
          <cell r="C7493" t="str">
            <v>FLASH PARA CAMARA FOTOGRAFICA</v>
          </cell>
          <cell r="D7493" t="str">
            <v>52301001-0004</v>
          </cell>
          <cell r="E7493" t="str">
            <v>Pieza</v>
          </cell>
          <cell r="F7493" t="str">
            <v>52301</v>
          </cell>
          <cell r="G7493" t="str">
            <v>12420</v>
          </cell>
          <cell r="H7493"/>
          <cell r="I7493"/>
          <cell r="J7493"/>
        </row>
        <row r="7494">
          <cell r="C7494" t="str">
            <v>MEZCLADOR DE PRODUCCION Y TRANSMISION DE VIDEO EN DIRECTO</v>
          </cell>
          <cell r="D7494" t="str">
            <v>52301001-0005</v>
          </cell>
          <cell r="E7494" t="str">
            <v>Pieza</v>
          </cell>
          <cell r="F7494" t="str">
            <v>52301</v>
          </cell>
          <cell r="G7494" t="str">
            <v>12420</v>
          </cell>
          <cell r="H7494"/>
          <cell r="I7494"/>
          <cell r="J7494"/>
        </row>
        <row r="7495">
          <cell r="C7495" t="str">
            <v>TRIPIE CON LAMPARA INCLUIDA</v>
          </cell>
          <cell r="D7495" t="str">
            <v>52301001-0006</v>
          </cell>
          <cell r="E7495" t="str">
            <v>Pieza</v>
          </cell>
          <cell r="F7495" t="str">
            <v>52301</v>
          </cell>
          <cell r="G7495" t="str">
            <v>12420</v>
          </cell>
          <cell r="H7495"/>
          <cell r="I7495"/>
          <cell r="J7495"/>
        </row>
        <row r="7496">
          <cell r="C7496" t="str">
            <v>KIT DE ILUMINACION PARA FOTOGRAFIA Y VIDEO</v>
          </cell>
          <cell r="D7496" t="str">
            <v>52301001-0007</v>
          </cell>
          <cell r="E7496" t="str">
            <v>PAQUETE</v>
          </cell>
          <cell r="F7496" t="str">
            <v>52301</v>
          </cell>
          <cell r="G7496" t="str">
            <v>12420</v>
          </cell>
          <cell r="H7496"/>
          <cell r="I7496"/>
          <cell r="J7496"/>
        </row>
        <row r="7497">
          <cell r="C7497" t="str">
            <v>SOPORTE PARA FONDO PARA FOTOGRAFIA Y VIDEO</v>
          </cell>
          <cell r="D7497" t="str">
            <v>52301001-0008</v>
          </cell>
          <cell r="E7497" t="str">
            <v>Pieza</v>
          </cell>
          <cell r="F7497" t="str">
            <v>52301</v>
          </cell>
          <cell r="G7497" t="str">
            <v>12420</v>
          </cell>
          <cell r="H7497"/>
          <cell r="I7497"/>
          <cell r="J7497"/>
        </row>
        <row r="7498">
          <cell r="C7498" t="str">
            <v>CABEZAL PANORAMICO PARA CAMARA DE VIDEO EN INTERIORES</v>
          </cell>
          <cell r="D7498" t="str">
            <v>52301001-0009</v>
          </cell>
          <cell r="E7498" t="str">
            <v>Pieza</v>
          </cell>
          <cell r="F7498" t="str">
            <v>52301</v>
          </cell>
          <cell r="G7498" t="str">
            <v>12420</v>
          </cell>
          <cell r="H7498"/>
          <cell r="I7498"/>
          <cell r="J7498"/>
        </row>
        <row r="7499">
          <cell r="C7499" t="str">
            <v>PANEL DE CONTROL REMOTO TIPO JOSTICK PARA CAMARAS DE VIDEO</v>
          </cell>
          <cell r="D7499" t="str">
            <v>52301001-0010</v>
          </cell>
          <cell r="E7499" t="str">
            <v>Pieza</v>
          </cell>
          <cell r="F7499" t="str">
            <v>52301</v>
          </cell>
          <cell r="G7499" t="str">
            <v>12420</v>
          </cell>
          <cell r="H7499"/>
          <cell r="I7499"/>
          <cell r="J7499"/>
        </row>
        <row r="7500">
          <cell r="C7500" t="str">
            <v>CONMUTADOR PRINCIPAL PARA PROCESAMIENTO DE SEÑALES DE VIDEO</v>
          </cell>
          <cell r="D7500" t="str">
            <v>52301001-0011</v>
          </cell>
          <cell r="E7500" t="str">
            <v>Pieza</v>
          </cell>
          <cell r="F7500" t="str">
            <v>52301</v>
          </cell>
          <cell r="G7500" t="str">
            <v>12420</v>
          </cell>
          <cell r="H7500"/>
          <cell r="I7500"/>
          <cell r="J7500"/>
        </row>
        <row r="7501">
          <cell r="C7501" t="str">
            <v>PANEL DE CONTROL PARA CONMUTADOR PRINCIPAL</v>
          </cell>
          <cell r="D7501" t="str">
            <v>52301001-0012</v>
          </cell>
          <cell r="E7501" t="str">
            <v>Pieza</v>
          </cell>
          <cell r="F7501" t="str">
            <v>52301</v>
          </cell>
          <cell r="G7501" t="str">
            <v>12420</v>
          </cell>
          <cell r="H7501"/>
          <cell r="I7501"/>
          <cell r="J7501"/>
        </row>
        <row r="7502">
          <cell r="C7502" t="str">
            <v>PANEL DE CONTROL EN PANTALLA TACTIL PARA CONMUTADOR PRINCIPAL</v>
          </cell>
          <cell r="D7502" t="str">
            <v>52301001-0013</v>
          </cell>
          <cell r="E7502" t="str">
            <v>Pieza</v>
          </cell>
          <cell r="F7502" t="str">
            <v>52301</v>
          </cell>
          <cell r="G7502" t="str">
            <v>12420</v>
          </cell>
          <cell r="H7502"/>
          <cell r="I7502"/>
          <cell r="J7502"/>
        </row>
        <row r="7503">
          <cell r="C7503" t="str">
            <v>UNIDAD DE ALMACENAMIENTO PARA PROCESAMIENTO DE SEÑALES DE VIDEO</v>
          </cell>
          <cell r="D7503" t="str">
            <v>52301001-0014</v>
          </cell>
          <cell r="E7503" t="str">
            <v>Pieza</v>
          </cell>
          <cell r="F7503" t="str">
            <v>52301</v>
          </cell>
          <cell r="G7503" t="str">
            <v>12420</v>
          </cell>
          <cell r="H7503"/>
          <cell r="I7503"/>
          <cell r="J7503"/>
        </row>
        <row r="7504">
          <cell r="C7504" t="str">
            <v>TELEPROMPTER</v>
          </cell>
          <cell r="D7504" t="str">
            <v>52301001-0015</v>
          </cell>
          <cell r="E7504" t="str">
            <v>Pieza</v>
          </cell>
          <cell r="F7504" t="str">
            <v>52301</v>
          </cell>
          <cell r="G7504" t="str">
            <v>12420</v>
          </cell>
          <cell r="H7504"/>
          <cell r="I7504"/>
          <cell r="J7504"/>
        </row>
        <row r="7505">
          <cell r="C7505" t="str">
            <v>DISTRIBUIDOR AMPLIFICADOR PARA SEÑALES 3G HD -SDI</v>
          </cell>
          <cell r="D7505" t="str">
            <v>52301001-0016</v>
          </cell>
          <cell r="E7505" t="str">
            <v>Pieza</v>
          </cell>
          <cell r="F7505" t="str">
            <v>52301</v>
          </cell>
          <cell r="G7505" t="str">
            <v>12420</v>
          </cell>
          <cell r="H7505"/>
          <cell r="I7505"/>
          <cell r="J7505"/>
        </row>
        <row r="7506">
          <cell r="C7506" t="str">
            <v>GRABADOR PORTATIL Y ADMINISTRADOR DE VIDEO DE ALTA CALIDAD</v>
          </cell>
          <cell r="D7506" t="str">
            <v>52301001-0017</v>
          </cell>
          <cell r="E7506" t="str">
            <v>Pieza</v>
          </cell>
          <cell r="F7506" t="str">
            <v>52301</v>
          </cell>
          <cell r="G7506" t="str">
            <v>12420</v>
          </cell>
          <cell r="H7506"/>
          <cell r="I7506"/>
          <cell r="J7506"/>
        </row>
        <row r="7507">
          <cell r="C7507" t="str">
            <v>SWITCH DE MATRIZ PARA SEÑALES 3G HD -SDI</v>
          </cell>
          <cell r="D7507" t="str">
            <v>52301001-0018</v>
          </cell>
          <cell r="E7507" t="str">
            <v>Pieza</v>
          </cell>
          <cell r="F7507" t="str">
            <v>52301</v>
          </cell>
          <cell r="G7507" t="str">
            <v>12420</v>
          </cell>
          <cell r="H7507"/>
          <cell r="I7507"/>
          <cell r="J7507"/>
        </row>
        <row r="7508">
          <cell r="C7508" t="str">
            <v>BAHIA DE PARCHEO DE AUDIO</v>
          </cell>
          <cell r="D7508" t="str">
            <v>52301001-0019</v>
          </cell>
          <cell r="E7508" t="str">
            <v>Pieza</v>
          </cell>
          <cell r="F7508" t="str">
            <v>52301</v>
          </cell>
          <cell r="G7508" t="str">
            <v>12420</v>
          </cell>
          <cell r="H7508"/>
          <cell r="I7508"/>
          <cell r="J7508"/>
        </row>
        <row r="7509">
          <cell r="C7509" t="str">
            <v>BAHIA DE PARCHEO DE VIDEO</v>
          </cell>
          <cell r="D7509" t="str">
            <v>52301001-0020</v>
          </cell>
          <cell r="E7509" t="str">
            <v>Pieza</v>
          </cell>
          <cell r="F7509" t="str">
            <v>52301</v>
          </cell>
          <cell r="G7509" t="str">
            <v>12420</v>
          </cell>
          <cell r="H7509"/>
          <cell r="I7509"/>
          <cell r="J7509"/>
        </row>
        <row r="7510">
          <cell r="C7510" t="str">
            <v>MATRIZ DE INTERCOMUNICACION DE 24 PUERTOS</v>
          </cell>
          <cell r="D7510" t="str">
            <v>52301001-0021</v>
          </cell>
          <cell r="E7510" t="str">
            <v>Pieza</v>
          </cell>
          <cell r="F7510" t="str">
            <v>52301</v>
          </cell>
          <cell r="G7510" t="str">
            <v>12420</v>
          </cell>
          <cell r="H7510"/>
          <cell r="I7510"/>
          <cell r="J7510"/>
        </row>
        <row r="7511">
          <cell r="C7511" t="str">
            <v>INTERFAZ DE PANEL PARA MATRIZ  DE INTERCOMUNICACION</v>
          </cell>
          <cell r="D7511" t="str">
            <v>52301001-0022</v>
          </cell>
          <cell r="E7511" t="str">
            <v>Pieza</v>
          </cell>
          <cell r="F7511" t="str">
            <v>52301</v>
          </cell>
          <cell r="G7511" t="str">
            <v>12420</v>
          </cell>
          <cell r="H7511"/>
          <cell r="I7511"/>
          <cell r="J7511"/>
        </row>
        <row r="7512">
          <cell r="C7512" t="str">
            <v>CONCENTRADOR PARA DISPOSITIVOS TRANSCEPTORES O VIDEOCAMARAS</v>
          </cell>
          <cell r="D7512" t="str">
            <v>52301001-0023</v>
          </cell>
          <cell r="E7512" t="str">
            <v>Pieza</v>
          </cell>
          <cell r="F7512" t="str">
            <v>52301</v>
          </cell>
          <cell r="G7512" t="str">
            <v>12420</v>
          </cell>
          <cell r="H7512"/>
          <cell r="I7512"/>
          <cell r="J7512"/>
        </row>
        <row r="7513">
          <cell r="C7513" t="str">
            <v>LAMPARA DE LUZ ULTRALIVIANA PARA CAMARAS Y VIDEOCAMARAS</v>
          </cell>
          <cell r="D7513" t="str">
            <v>52301001-0024</v>
          </cell>
          <cell r="E7513" t="str">
            <v>Pieza</v>
          </cell>
          <cell r="F7513" t="str">
            <v>52301</v>
          </cell>
          <cell r="G7513" t="str">
            <v>12420</v>
          </cell>
          <cell r="H7513"/>
          <cell r="I7513"/>
          <cell r="J7513"/>
        </row>
        <row r="7514">
          <cell r="C7514" t="str">
            <v>PLUG-IN INALAMBRICO TRANSMISOR DE SEÑAL DE AUDIO</v>
          </cell>
          <cell r="D7514" t="str">
            <v>52301001-0025</v>
          </cell>
          <cell r="E7514" t="str">
            <v>Pieza</v>
          </cell>
          <cell r="F7514" t="str">
            <v>52301</v>
          </cell>
          <cell r="G7514" t="str">
            <v>12420</v>
          </cell>
          <cell r="H7514"/>
          <cell r="I7514"/>
          <cell r="J7514"/>
        </row>
        <row r="7515">
          <cell r="C7515" t="str">
            <v>TRANSMISOR INALAMBRICO DE SEÑALES PARA EQUIPOS PORTATILES</v>
          </cell>
          <cell r="D7515" t="str">
            <v>52301001-0026</v>
          </cell>
          <cell r="E7515" t="str">
            <v>Pieza</v>
          </cell>
          <cell r="F7515" t="str">
            <v>52301</v>
          </cell>
          <cell r="G7515" t="str">
            <v>12420</v>
          </cell>
          <cell r="H7515"/>
          <cell r="I7515"/>
          <cell r="J7515"/>
        </row>
        <row r="7516">
          <cell r="C7516" t="str">
            <v>DISPOSITIVO GENERADOR DE GRAFICOS EN TIEMPO REAL PARA PRODUCCIONES</v>
          </cell>
          <cell r="D7516" t="str">
            <v>52301001-0027</v>
          </cell>
          <cell r="E7516" t="str">
            <v>Pieza</v>
          </cell>
          <cell r="F7516" t="str">
            <v>52301</v>
          </cell>
          <cell r="G7516" t="str">
            <v>12420</v>
          </cell>
          <cell r="H7516"/>
          <cell r="I7516"/>
          <cell r="J7516"/>
        </row>
        <row r="7517">
          <cell r="C7517" t="str">
            <v>DISTRIBUIDOR AMPLIFICADOR PARA SEÑALES DE AUDIO MONO</v>
          </cell>
          <cell r="D7517" t="str">
            <v>52301001-0028</v>
          </cell>
          <cell r="E7517" t="str">
            <v>Pieza</v>
          </cell>
          <cell r="F7517" t="str">
            <v>52301</v>
          </cell>
          <cell r="G7517" t="str">
            <v>12420</v>
          </cell>
          <cell r="H7517"/>
          <cell r="I7517"/>
          <cell r="J7517"/>
        </row>
        <row r="7518">
          <cell r="C7518" t="str">
            <v>BLU RAY CON DD INTERNO PARA ALMACENAR Y EDITAR VIDEOS EN MULTIPLES FORMATOS</v>
          </cell>
          <cell r="D7518" t="str">
            <v>52301001-0029</v>
          </cell>
          <cell r="E7518" t="str">
            <v>Pieza</v>
          </cell>
          <cell r="F7518" t="str">
            <v>52301</v>
          </cell>
          <cell r="G7518" t="str">
            <v>12420</v>
          </cell>
          <cell r="H7518"/>
          <cell r="I7518"/>
          <cell r="J7518"/>
        </row>
        <row r="7519">
          <cell r="C7519" t="str">
            <v>EQUIPO RASTERIZADOR DE IMAGENES</v>
          </cell>
          <cell r="D7519" t="str">
            <v>52301001-0030</v>
          </cell>
          <cell r="E7519" t="str">
            <v>Pieza</v>
          </cell>
          <cell r="F7519" t="str">
            <v>52301</v>
          </cell>
          <cell r="G7519" t="str">
            <v>12420</v>
          </cell>
          <cell r="H7519"/>
          <cell r="I7519"/>
          <cell r="J7519"/>
        </row>
        <row r="7520">
          <cell r="C7520" t="str">
            <v>ADAPTADOR PARA TRIPIE</v>
          </cell>
          <cell r="D7520" t="str">
            <v>52301001-0031</v>
          </cell>
          <cell r="E7520" t="str">
            <v>Pieza</v>
          </cell>
          <cell r="F7520" t="str">
            <v>52301</v>
          </cell>
          <cell r="G7520" t="str">
            <v>12420</v>
          </cell>
          <cell r="H7520"/>
          <cell r="I7520"/>
          <cell r="J7520"/>
        </row>
        <row r="7521">
          <cell r="C7521" t="str">
            <v>SWICHT PARA MONITOREAR, ANALIZAR Y GENERAR AJUSTES DE SEÑALES DE VIDEO EN DIRECTO</v>
          </cell>
          <cell r="D7521" t="str">
            <v>52301001-0032</v>
          </cell>
          <cell r="E7521" t="str">
            <v>Pieza</v>
          </cell>
          <cell r="F7521" t="str">
            <v>52301</v>
          </cell>
          <cell r="G7521" t="str">
            <v>12420</v>
          </cell>
          <cell r="H7521"/>
          <cell r="I7521"/>
          <cell r="J7521"/>
        </row>
        <row r="7522">
          <cell r="C7522" t="str">
            <v>UNIDAD DE CONTROL DE CAMARAS DE ESTUDIO</v>
          </cell>
          <cell r="D7522" t="str">
            <v>52301001-0033</v>
          </cell>
          <cell r="E7522" t="str">
            <v>Pieza</v>
          </cell>
          <cell r="F7522" t="str">
            <v>52301</v>
          </cell>
          <cell r="G7522" t="str">
            <v>12420</v>
          </cell>
          <cell r="H7522"/>
          <cell r="I7522"/>
          <cell r="J7522"/>
        </row>
        <row r="7523">
          <cell r="C7523" t="str">
            <v>PANEL PARA OPERACION DE CAMARAS A CONTROL REMOTO</v>
          </cell>
          <cell r="D7523" t="str">
            <v>52301001-0034</v>
          </cell>
          <cell r="E7523" t="str">
            <v>Pieza</v>
          </cell>
          <cell r="F7523" t="str">
            <v>52301</v>
          </cell>
          <cell r="G7523" t="str">
            <v>12420</v>
          </cell>
          <cell r="H7523"/>
          <cell r="I7523"/>
          <cell r="J7523"/>
        </row>
        <row r="7524">
          <cell r="C7524" t="str">
            <v>VISOR LCD A COLOR PARA CAMARA</v>
          </cell>
          <cell r="D7524" t="str">
            <v>52301001-0035</v>
          </cell>
          <cell r="E7524" t="str">
            <v>Pieza</v>
          </cell>
          <cell r="F7524" t="str">
            <v>52301</v>
          </cell>
          <cell r="G7524" t="str">
            <v>12420</v>
          </cell>
          <cell r="H7524"/>
          <cell r="I7524"/>
          <cell r="J7524"/>
        </row>
        <row r="7525">
          <cell r="C7525" t="str">
            <v>CHROMA KEY</v>
          </cell>
          <cell r="D7525" t="str">
            <v>52301001-0036</v>
          </cell>
          <cell r="E7525" t="str">
            <v>Pieza</v>
          </cell>
          <cell r="F7525" t="str">
            <v>52301</v>
          </cell>
          <cell r="G7525" t="str">
            <v>12420</v>
          </cell>
          <cell r="H7525"/>
          <cell r="I7525"/>
          <cell r="J7525"/>
        </row>
        <row r="7526">
          <cell r="C7526" t="str">
            <v>KIT DE CONTROL TRASERO DE LENTE</v>
          </cell>
          <cell r="D7526" t="str">
            <v>52301001-0037</v>
          </cell>
          <cell r="E7526" t="str">
            <v>Pieza</v>
          </cell>
          <cell r="F7526" t="str">
            <v>52301</v>
          </cell>
          <cell r="G7526" t="str">
            <v>12420</v>
          </cell>
          <cell r="H7526"/>
          <cell r="I7526"/>
          <cell r="J7526"/>
        </row>
        <row r="7527">
          <cell r="C7527" t="str">
            <v>CONVERTIDOR DE FORMATO PARA SEÑALES DE VIDEO</v>
          </cell>
          <cell r="D7527" t="str">
            <v>52301001-0038</v>
          </cell>
          <cell r="E7527" t="str">
            <v>Pieza</v>
          </cell>
          <cell r="F7527" t="str">
            <v>52301</v>
          </cell>
          <cell r="G7527" t="str">
            <v>12420</v>
          </cell>
          <cell r="H7527"/>
          <cell r="I7527"/>
          <cell r="J7527"/>
        </row>
        <row r="7528">
          <cell r="C7528" t="str">
            <v>SWICHT PARA SEÑAL DE VIDEO</v>
          </cell>
          <cell r="D7528" t="str">
            <v>52301001-0039</v>
          </cell>
          <cell r="E7528" t="str">
            <v>Pieza</v>
          </cell>
          <cell r="F7528" t="str">
            <v>52301</v>
          </cell>
          <cell r="G7528" t="str">
            <v>12420</v>
          </cell>
          <cell r="H7528"/>
          <cell r="I7528"/>
          <cell r="J7528"/>
        </row>
        <row r="7529">
          <cell r="C7529" t="str">
            <v>BELTPACK ALAMBRICO</v>
          </cell>
          <cell r="D7529" t="str">
            <v>52301001-0040</v>
          </cell>
          <cell r="E7529" t="str">
            <v>Pieza</v>
          </cell>
          <cell r="F7529" t="str">
            <v>52301</v>
          </cell>
          <cell r="G7529" t="str">
            <v>12420</v>
          </cell>
          <cell r="H7529"/>
          <cell r="I7529"/>
          <cell r="J7529"/>
        </row>
        <row r="7530">
          <cell r="C7530" t="str">
            <v>TRIPIE PARA CAMARA FOTOGRAFICA</v>
          </cell>
          <cell r="D7530" t="str">
            <v>52301001-0041</v>
          </cell>
          <cell r="E7530" t="str">
            <v>Pieza</v>
          </cell>
          <cell r="F7530" t="str">
            <v>52301</v>
          </cell>
          <cell r="G7530" t="str">
            <v>12420</v>
          </cell>
          <cell r="H7530"/>
          <cell r="I7530"/>
          <cell r="J7530"/>
        </row>
        <row r="7531">
          <cell r="C7531" t="str">
            <v>BASTIDOR CON FUENTE DE ALIMENTACION Y VENTILADOR</v>
          </cell>
          <cell r="D7531" t="str">
            <v>52301001-0042</v>
          </cell>
          <cell r="E7531" t="str">
            <v>Pieza</v>
          </cell>
          <cell r="F7531" t="str">
            <v>52301</v>
          </cell>
          <cell r="G7531" t="str">
            <v>12420</v>
          </cell>
          <cell r="H7531"/>
          <cell r="I7531"/>
          <cell r="J7531"/>
        </row>
        <row r="7532">
          <cell r="C7532" t="str">
            <v>MONOPIE</v>
          </cell>
          <cell r="D7532" t="str">
            <v>52301001-0043</v>
          </cell>
          <cell r="E7532" t="str">
            <v>Pieza</v>
          </cell>
          <cell r="F7532" t="str">
            <v>52301</v>
          </cell>
          <cell r="G7532" t="str">
            <v>12420</v>
          </cell>
          <cell r="H7532"/>
          <cell r="I7532"/>
          <cell r="J7532"/>
        </row>
        <row r="7533">
          <cell r="C7533" t="str">
            <v>CAMARA CON ESTABILIZADOR</v>
          </cell>
          <cell r="D7533" t="str">
            <v>52301001-0044</v>
          </cell>
          <cell r="E7533" t="str">
            <v>Pieza</v>
          </cell>
          <cell r="F7533" t="str">
            <v>52301</v>
          </cell>
          <cell r="G7533" t="str">
            <v>12420</v>
          </cell>
          <cell r="H7533"/>
          <cell r="I7533"/>
          <cell r="J7533"/>
        </row>
        <row r="7534">
          <cell r="C7534" t="str">
            <v>FILTRO DE DENSIDAD NEUTRA VARIABLE PARA LENTE</v>
          </cell>
          <cell r="D7534" t="str">
            <v>52301001-0045</v>
          </cell>
          <cell r="E7534" t="str">
            <v>Pieza</v>
          </cell>
          <cell r="F7534" t="str">
            <v>52301</v>
          </cell>
          <cell r="G7534" t="str">
            <v>12420</v>
          </cell>
          <cell r="H7534"/>
          <cell r="I7534"/>
          <cell r="J7534"/>
        </row>
        <row r="7535">
          <cell r="C7535" t="str">
            <v>LUZ DE SOL PORTATIL ( LAMPARA )</v>
          </cell>
          <cell r="D7535" t="str">
            <v>52301001-0046</v>
          </cell>
          <cell r="E7535" t="str">
            <v>Pieza</v>
          </cell>
          <cell r="F7535" t="str">
            <v>52301</v>
          </cell>
          <cell r="G7535" t="str">
            <v>12420</v>
          </cell>
          <cell r="H7535"/>
          <cell r="I7535"/>
          <cell r="J7535"/>
        </row>
        <row r="7536">
          <cell r="C7536" t="str">
            <v>DRON CON CAMARA</v>
          </cell>
          <cell r="D7536" t="str">
            <v>52301001-0047</v>
          </cell>
          <cell r="E7536" t="str">
            <v>Pieza</v>
          </cell>
          <cell r="F7536" t="str">
            <v>52301</v>
          </cell>
          <cell r="G7536" t="str">
            <v>12420</v>
          </cell>
          <cell r="H7536"/>
          <cell r="I7536"/>
          <cell r="J7536"/>
        </row>
        <row r="7537">
          <cell r="C7537" t="str">
            <v>CAMARA DE VIDEO Y FOTOGRAFIA</v>
          </cell>
          <cell r="D7537" t="str">
            <v>52301001-0048</v>
          </cell>
          <cell r="E7537" t="str">
            <v>Pieza</v>
          </cell>
          <cell r="F7537" t="str">
            <v>52301</v>
          </cell>
          <cell r="G7537" t="str">
            <v>12420</v>
          </cell>
          <cell r="H7537"/>
          <cell r="I7537"/>
          <cell r="J7537"/>
        </row>
        <row r="7538">
          <cell r="C7538" t="str">
            <v>LAMPARA PARA GRABACION</v>
          </cell>
          <cell r="D7538" t="str">
            <v>52301001-0049</v>
          </cell>
          <cell r="E7538" t="str">
            <v>Pieza</v>
          </cell>
          <cell r="F7538" t="str">
            <v>52301</v>
          </cell>
          <cell r="G7538" t="str">
            <v>12420</v>
          </cell>
          <cell r="H7538"/>
          <cell r="I7538"/>
          <cell r="J7538"/>
        </row>
        <row r="7539">
          <cell r="C7539" t="str">
            <v>MOCHILA PARA EQUIPO FOTOGRAFICO</v>
          </cell>
          <cell r="D7539" t="str">
            <v>52301001-0050</v>
          </cell>
          <cell r="E7539" t="str">
            <v>Pieza</v>
          </cell>
          <cell r="F7539" t="str">
            <v>52301</v>
          </cell>
          <cell r="G7539" t="str">
            <v>12420</v>
          </cell>
          <cell r="H7539"/>
          <cell r="I7539"/>
          <cell r="J7539"/>
        </row>
        <row r="7540">
          <cell r="C7540" t="str">
            <v>SOPORTE PARA CAMARA</v>
          </cell>
          <cell r="D7540" t="str">
            <v>52301001-0051</v>
          </cell>
          <cell r="E7540" t="str">
            <v>Pieza</v>
          </cell>
          <cell r="F7540" t="str">
            <v>52301</v>
          </cell>
          <cell r="G7540" t="str">
            <v>12420</v>
          </cell>
          <cell r="H7540"/>
          <cell r="I7540"/>
          <cell r="J7540"/>
        </row>
        <row r="7541">
          <cell r="C7541" t="str">
            <v>LAMPARA DE LEDS</v>
          </cell>
          <cell r="D7541" t="str">
            <v>52301001-0052</v>
          </cell>
          <cell r="E7541" t="str">
            <v>Pieza</v>
          </cell>
          <cell r="F7541" t="str">
            <v>52301</v>
          </cell>
          <cell r="G7541" t="str">
            <v>12420</v>
          </cell>
          <cell r="H7541"/>
          <cell r="I7541"/>
          <cell r="J7541"/>
        </row>
        <row r="7542">
          <cell r="C7542" t="str">
            <v>LAMPARA DE TUNGSTENO</v>
          </cell>
          <cell r="D7542" t="str">
            <v>52301001-0053</v>
          </cell>
          <cell r="E7542" t="str">
            <v>Pieza</v>
          </cell>
          <cell r="F7542" t="str">
            <v>52301</v>
          </cell>
          <cell r="G7542" t="str">
            <v>12420</v>
          </cell>
          <cell r="H7542"/>
          <cell r="I7542"/>
          <cell r="J7542"/>
        </row>
        <row r="7543">
          <cell r="C7543" t="str">
            <v>LAMPARA PARA ESTUDIO DE TELEVISION</v>
          </cell>
          <cell r="D7543" t="str">
            <v>52301001-0054</v>
          </cell>
          <cell r="E7543" t="str">
            <v>Pieza</v>
          </cell>
          <cell r="F7543" t="str">
            <v>52301</v>
          </cell>
          <cell r="G7543" t="str">
            <v>12420</v>
          </cell>
          <cell r="H7543"/>
          <cell r="I7543"/>
          <cell r="J7543"/>
        </row>
        <row r="7544">
          <cell r="C7544" t="str">
            <v>KIT DE 8 CAMARAS</v>
          </cell>
          <cell r="D7544" t="str">
            <v>52301001-0055</v>
          </cell>
          <cell r="E7544" t="str">
            <v>Pieza</v>
          </cell>
          <cell r="F7544" t="str">
            <v>52301</v>
          </cell>
          <cell r="G7544" t="str">
            <v>12420</v>
          </cell>
          <cell r="H7544"/>
          <cell r="I7544"/>
          <cell r="J7544"/>
        </row>
        <row r="7545">
          <cell r="C7545" t="str">
            <v>DISTRIBUIDOR AMPLIFICADOR P/SEÑALES HDMI</v>
          </cell>
          <cell r="D7545" t="str">
            <v>52301001-0056</v>
          </cell>
          <cell r="E7545" t="str">
            <v>Pieza</v>
          </cell>
          <cell r="F7545" t="str">
            <v>52301</v>
          </cell>
          <cell r="G7545" t="str">
            <v>12420</v>
          </cell>
          <cell r="H7545"/>
          <cell r="I7545"/>
          <cell r="J7545"/>
        </row>
        <row r="7546">
          <cell r="C7546" t="str">
            <v>CUERPO DE CAMARA FOTOGRAFICA</v>
          </cell>
          <cell r="D7546" t="str">
            <v>52301001-0057</v>
          </cell>
          <cell r="E7546" t="str">
            <v>Pieza</v>
          </cell>
          <cell r="F7546" t="str">
            <v>52301</v>
          </cell>
          <cell r="G7546" t="str">
            <v>12420</v>
          </cell>
          <cell r="H7546"/>
          <cell r="I7546"/>
          <cell r="J7546"/>
        </row>
        <row r="7547">
          <cell r="C7547" t="str">
            <v>CAMARA AK- HC5000</v>
          </cell>
          <cell r="D7547" t="str">
            <v>52301001-0058</v>
          </cell>
          <cell r="E7547" t="str">
            <v>Pieza</v>
          </cell>
          <cell r="F7547" t="str">
            <v>52301</v>
          </cell>
          <cell r="G7547" t="str">
            <v>12420</v>
          </cell>
          <cell r="H7547"/>
          <cell r="I7547"/>
          <cell r="J7547"/>
        </row>
        <row r="7548">
          <cell r="C7548" t="str">
            <v>CONTROL DE CAMARA</v>
          </cell>
          <cell r="D7548" t="str">
            <v>52301001-0059</v>
          </cell>
          <cell r="E7548" t="str">
            <v>Pieza</v>
          </cell>
          <cell r="F7548" t="str">
            <v>52301</v>
          </cell>
          <cell r="G7548" t="str">
            <v>12420</v>
          </cell>
          <cell r="H7548"/>
          <cell r="I7548"/>
          <cell r="J7548"/>
        </row>
        <row r="7549">
          <cell r="C7549" t="str">
            <v>CONTROL REMOTO RACK</v>
          </cell>
          <cell r="D7549" t="str">
            <v>52301001-0060</v>
          </cell>
          <cell r="E7549" t="str">
            <v>Pieza</v>
          </cell>
          <cell r="F7549" t="str">
            <v>52301</v>
          </cell>
          <cell r="G7549" t="str">
            <v>12420</v>
          </cell>
          <cell r="H7549"/>
          <cell r="I7549"/>
          <cell r="J7549"/>
        </row>
        <row r="7550">
          <cell r="C7550" t="str">
            <v>PANTALLA LIGERA</v>
          </cell>
          <cell r="D7550" t="str">
            <v>52301001-0061</v>
          </cell>
          <cell r="E7550" t="str">
            <v>Pieza</v>
          </cell>
          <cell r="F7550" t="str">
            <v>52301</v>
          </cell>
          <cell r="G7550" t="str">
            <v>12420</v>
          </cell>
          <cell r="H7550"/>
          <cell r="I7550"/>
          <cell r="J7550"/>
        </row>
        <row r="7551">
          <cell r="C7551" t="str">
            <v>LENTE PARA CAMARA</v>
          </cell>
          <cell r="D7551" t="str">
            <v>52301001-0062</v>
          </cell>
          <cell r="E7551" t="str">
            <v>Pieza</v>
          </cell>
          <cell r="F7551" t="str">
            <v>52301</v>
          </cell>
          <cell r="G7551" t="str">
            <v>12420</v>
          </cell>
          <cell r="H7551"/>
          <cell r="I7551"/>
          <cell r="J7551"/>
        </row>
        <row r="7552">
          <cell r="C7552" t="str">
            <v>GRUA CABEZAL</v>
          </cell>
          <cell r="D7552" t="str">
            <v>52301001-0063</v>
          </cell>
          <cell r="E7552" t="str">
            <v>Pieza</v>
          </cell>
          <cell r="F7552" t="str">
            <v>52301</v>
          </cell>
          <cell r="G7552" t="str">
            <v>12420</v>
          </cell>
          <cell r="H7552"/>
          <cell r="I7552"/>
          <cell r="J7552"/>
        </row>
        <row r="7553">
          <cell r="C7553" t="str">
            <v>ANALIZADOR DE SEÑAL</v>
          </cell>
          <cell r="D7553" t="str">
            <v>52301001-0064</v>
          </cell>
          <cell r="E7553" t="str">
            <v>Pieza</v>
          </cell>
          <cell r="F7553" t="str">
            <v>52301</v>
          </cell>
          <cell r="G7553" t="str">
            <v>12420</v>
          </cell>
          <cell r="H7553"/>
          <cell r="I7553"/>
          <cell r="J7553"/>
        </row>
        <row r="7554">
          <cell r="C7554" t="str">
            <v>MONITOR DOBLE</v>
          </cell>
          <cell r="D7554" t="str">
            <v>52301001-0065</v>
          </cell>
          <cell r="E7554" t="str">
            <v>Pieza</v>
          </cell>
          <cell r="F7554" t="str">
            <v>52301</v>
          </cell>
          <cell r="G7554" t="str">
            <v>12420</v>
          </cell>
          <cell r="H7554"/>
          <cell r="I7554"/>
          <cell r="J7554"/>
        </row>
        <row r="7555">
          <cell r="C7555" t="str">
            <v>MATRIZ INTERCOM</v>
          </cell>
          <cell r="D7555" t="str">
            <v>52301001-0066</v>
          </cell>
          <cell r="E7555" t="str">
            <v>Pieza</v>
          </cell>
          <cell r="F7555" t="str">
            <v>52301</v>
          </cell>
          <cell r="G7555" t="str">
            <v>12420</v>
          </cell>
          <cell r="H7555"/>
          <cell r="I7555"/>
          <cell r="J7555"/>
        </row>
        <row r="7556">
          <cell r="C7556" t="str">
            <v>ESTACION INTERCOM</v>
          </cell>
          <cell r="D7556" t="str">
            <v>52301001-0067</v>
          </cell>
          <cell r="E7556" t="str">
            <v>Pieza</v>
          </cell>
          <cell r="F7556" t="str">
            <v>52301</v>
          </cell>
          <cell r="G7556" t="str">
            <v>12420</v>
          </cell>
          <cell r="H7556"/>
          <cell r="I7556"/>
          <cell r="J7556"/>
        </row>
        <row r="7557">
          <cell r="C7557" t="str">
            <v>TRIPIE PARA CAMARA</v>
          </cell>
          <cell r="D7557" t="str">
            <v>52301001-0068</v>
          </cell>
          <cell r="E7557" t="str">
            <v>Pieza</v>
          </cell>
          <cell r="F7557" t="str">
            <v>52301</v>
          </cell>
          <cell r="G7557" t="str">
            <v>12420</v>
          </cell>
          <cell r="H7557"/>
          <cell r="I7557"/>
          <cell r="J7557"/>
        </row>
        <row r="7558">
          <cell r="C7558" t="str">
            <v>LAMPARA P/ESTUDIO FOTOGRAFICO</v>
          </cell>
          <cell r="D7558" t="str">
            <v>52301001-0069</v>
          </cell>
          <cell r="E7558" t="str">
            <v>Pieza</v>
          </cell>
          <cell r="F7558" t="str">
            <v>52301</v>
          </cell>
          <cell r="G7558" t="str">
            <v>12420</v>
          </cell>
          <cell r="H7558"/>
          <cell r="I7558"/>
          <cell r="J7558"/>
        </row>
        <row r="7559">
          <cell r="C7559" t="str">
            <v>CAMARA FOTOGRAFICA CON LENTE</v>
          </cell>
          <cell r="D7559" t="str">
            <v>52301001-0070</v>
          </cell>
          <cell r="E7559" t="str">
            <v>Pieza</v>
          </cell>
          <cell r="F7559" t="str">
            <v>52301</v>
          </cell>
          <cell r="G7559" t="str">
            <v>12420</v>
          </cell>
          <cell r="H7559"/>
          <cell r="I7559"/>
          <cell r="J7559"/>
        </row>
        <row r="7560">
          <cell r="C7560" t="str">
            <v>BALANCIN O SUBE Y BAJA</v>
          </cell>
          <cell r="D7560" t="str">
            <v>52901001-0001</v>
          </cell>
          <cell r="E7560" t="str">
            <v>Pieza</v>
          </cell>
          <cell r="F7560" t="str">
            <v>52901</v>
          </cell>
          <cell r="G7560" t="str">
            <v>12420</v>
          </cell>
          <cell r="H7560"/>
          <cell r="I7560"/>
          <cell r="J7560"/>
        </row>
        <row r="7561">
          <cell r="C7561" t="str">
            <v>GABINETE CURACIONES</v>
          </cell>
          <cell r="D7561" t="str">
            <v>53100127-0001</v>
          </cell>
          <cell r="E7561" t="str">
            <v>Pieza</v>
          </cell>
          <cell r="F7561" t="str">
            <v>53101</v>
          </cell>
          <cell r="G7561" t="str">
            <v>12430</v>
          </cell>
          <cell r="H7561"/>
          <cell r="I7561"/>
          <cell r="J7561"/>
        </row>
        <row r="7562">
          <cell r="C7562" t="str">
            <v>CAMILLA RIGIDA DE PLASTICO</v>
          </cell>
          <cell r="D7562" t="str">
            <v>53101001-0001</v>
          </cell>
          <cell r="E7562" t="str">
            <v>Pieza</v>
          </cell>
          <cell r="F7562" t="str">
            <v>53101</v>
          </cell>
          <cell r="G7562" t="str">
            <v>12430</v>
          </cell>
          <cell r="H7562"/>
          <cell r="I7562"/>
          <cell r="J7562"/>
        </row>
        <row r="7563">
          <cell r="C7563" t="str">
            <v>MICROSCOPIO</v>
          </cell>
          <cell r="D7563" t="str">
            <v>53101001-0002</v>
          </cell>
          <cell r="E7563" t="str">
            <v>Pieza</v>
          </cell>
          <cell r="F7563" t="str">
            <v>53101</v>
          </cell>
          <cell r="G7563" t="str">
            <v>12430</v>
          </cell>
          <cell r="H7563"/>
          <cell r="I7563"/>
          <cell r="J7563"/>
        </row>
        <row r="7564">
          <cell r="C7564" t="str">
            <v>SILLA DE RUEDAS</v>
          </cell>
          <cell r="D7564" t="str">
            <v>53101001-0003</v>
          </cell>
          <cell r="E7564" t="str">
            <v>Pieza</v>
          </cell>
          <cell r="F7564" t="str">
            <v>53101</v>
          </cell>
          <cell r="G7564" t="str">
            <v>12430</v>
          </cell>
          <cell r="H7564"/>
          <cell r="I7564"/>
          <cell r="J7564"/>
        </row>
        <row r="7565">
          <cell r="C7565" t="str">
            <v>MESA DE EXPLORACION GABINETE CON TRES CAJONES</v>
          </cell>
          <cell r="D7565" t="str">
            <v>53101001-0004</v>
          </cell>
          <cell r="E7565" t="str">
            <v>Pieza</v>
          </cell>
          <cell r="F7565" t="str">
            <v>53101</v>
          </cell>
          <cell r="G7565" t="str">
            <v>12430</v>
          </cell>
          <cell r="H7565"/>
          <cell r="I7565"/>
          <cell r="J7565"/>
        </row>
        <row r="7566">
          <cell r="C7566" t="str">
            <v>MESA AUXILIAR</v>
          </cell>
          <cell r="D7566" t="str">
            <v>53101001-0005</v>
          </cell>
          <cell r="E7566" t="str">
            <v>Pieza</v>
          </cell>
          <cell r="F7566" t="str">
            <v>53101</v>
          </cell>
          <cell r="G7566" t="str">
            <v>12430</v>
          </cell>
          <cell r="H7566"/>
          <cell r="I7566"/>
          <cell r="J7566"/>
        </row>
        <row r="7567">
          <cell r="C7567" t="str">
            <v>MESA MAYO</v>
          </cell>
          <cell r="D7567" t="str">
            <v>53101001-0006</v>
          </cell>
          <cell r="E7567" t="str">
            <v>Pieza</v>
          </cell>
          <cell r="F7567" t="str">
            <v>53101</v>
          </cell>
          <cell r="G7567" t="str">
            <v>12430</v>
          </cell>
          <cell r="H7567"/>
          <cell r="I7567"/>
          <cell r="J7567"/>
        </row>
        <row r="7568">
          <cell r="C7568" t="str">
            <v>GLUCOMETRO</v>
          </cell>
          <cell r="D7568" t="str">
            <v>53101001-0007</v>
          </cell>
          <cell r="E7568" t="str">
            <v>Pieza</v>
          </cell>
          <cell r="F7568" t="str">
            <v>53101</v>
          </cell>
          <cell r="G7568" t="str">
            <v>12430</v>
          </cell>
          <cell r="H7568"/>
          <cell r="I7568"/>
          <cell r="J7568"/>
        </row>
        <row r="7569">
          <cell r="C7569" t="str">
            <v>DESFIBRILADOR EXTERNO AUTOMATICO</v>
          </cell>
          <cell r="D7569" t="str">
            <v>53101001-0008</v>
          </cell>
          <cell r="E7569" t="str">
            <v>Pieza</v>
          </cell>
          <cell r="F7569" t="str">
            <v>53101</v>
          </cell>
          <cell r="G7569" t="str">
            <v>12430</v>
          </cell>
          <cell r="H7569"/>
          <cell r="I7569"/>
          <cell r="J7569"/>
        </row>
        <row r="7570">
          <cell r="C7570" t="str">
            <v>ASPIRADOR DE SECRECIONES ELECTRICO PORTATIL Y RECARGABLE CON VASO DE 800 ML</v>
          </cell>
          <cell r="D7570" t="str">
            <v>53101001-0009</v>
          </cell>
          <cell r="E7570" t="str">
            <v>Pieza</v>
          </cell>
          <cell r="F7570" t="str">
            <v>53101</v>
          </cell>
          <cell r="G7570" t="str">
            <v>12430</v>
          </cell>
          <cell r="H7570"/>
          <cell r="I7570"/>
          <cell r="J7570"/>
        </row>
        <row r="7571">
          <cell r="C7571" t="str">
            <v>MONITOR DE SIGNOS VITALES</v>
          </cell>
          <cell r="D7571" t="str">
            <v>53101001-0010</v>
          </cell>
          <cell r="E7571" t="str">
            <v>Pieza</v>
          </cell>
          <cell r="F7571" t="str">
            <v>53101</v>
          </cell>
          <cell r="G7571" t="str">
            <v>12430</v>
          </cell>
          <cell r="H7571"/>
          <cell r="I7571"/>
          <cell r="J7571"/>
        </row>
        <row r="7572">
          <cell r="C7572" t="str">
            <v>ARCO SANITIZANTE</v>
          </cell>
          <cell r="D7572" t="str">
            <v>53101001-0011</v>
          </cell>
          <cell r="E7572" t="str">
            <v>Pieza</v>
          </cell>
          <cell r="F7572" t="str">
            <v>53101</v>
          </cell>
          <cell r="G7572" t="str">
            <v>12430</v>
          </cell>
          <cell r="H7572"/>
          <cell r="I7572"/>
          <cell r="J7572"/>
        </row>
        <row r="7573">
          <cell r="C7573" t="str">
            <v>CABINA SANITIZANTE / INCLUIDO LÍQUIDO</v>
          </cell>
          <cell r="D7573" t="str">
            <v>53101001-0012</v>
          </cell>
          <cell r="E7573" t="str">
            <v>Pieza</v>
          </cell>
          <cell r="F7573" t="str">
            <v>53101</v>
          </cell>
          <cell r="G7573" t="str">
            <v>12430</v>
          </cell>
          <cell r="H7573"/>
          <cell r="I7573"/>
          <cell r="J7573"/>
        </row>
        <row r="7574">
          <cell r="C7574" t="str">
            <v>TERMONEBULIZADOR/ SANITIZADOR</v>
          </cell>
          <cell r="D7574" t="str">
            <v>53101001-0013</v>
          </cell>
          <cell r="E7574" t="str">
            <v>Pieza</v>
          </cell>
          <cell r="F7574" t="str">
            <v>53101</v>
          </cell>
          <cell r="G7574" t="str">
            <v>12430</v>
          </cell>
          <cell r="H7574"/>
          <cell r="I7574"/>
          <cell r="J7574"/>
        </row>
        <row r="7575">
          <cell r="C7575" t="str">
            <v>CONCENTRADOR DE OXÍGENO</v>
          </cell>
          <cell r="D7575" t="str">
            <v>53101001-0014</v>
          </cell>
          <cell r="E7575" t="str">
            <v>Pieza</v>
          </cell>
          <cell r="F7575" t="str">
            <v>53101</v>
          </cell>
          <cell r="G7575" t="str">
            <v>12430</v>
          </cell>
          <cell r="H7575"/>
          <cell r="I7575"/>
          <cell r="J7575"/>
        </row>
        <row r="7576">
          <cell r="C7576" t="str">
            <v>MALETA DE TRAUMA EQUIPADA CON INSTRUMENTAL MEDICO</v>
          </cell>
          <cell r="D7576" t="str">
            <v>53200414-0002</v>
          </cell>
          <cell r="E7576" t="str">
            <v>Pieza</v>
          </cell>
          <cell r="F7576" t="str">
            <v>53201</v>
          </cell>
          <cell r="G7576" t="str">
            <v>12430</v>
          </cell>
          <cell r="H7576"/>
          <cell r="I7576"/>
          <cell r="J7576"/>
        </row>
        <row r="7577">
          <cell r="C7577" t="str">
            <v>OTOSCOPIO</v>
          </cell>
          <cell r="D7577" t="str">
            <v>53201001-0001</v>
          </cell>
          <cell r="E7577" t="str">
            <v>Pieza</v>
          </cell>
          <cell r="F7577" t="str">
            <v>53201</v>
          </cell>
          <cell r="G7577" t="str">
            <v>12430</v>
          </cell>
          <cell r="H7577"/>
          <cell r="I7577"/>
          <cell r="J7577"/>
        </row>
        <row r="7578">
          <cell r="C7578" t="str">
            <v>BASCULA CON ESTADIMETRO</v>
          </cell>
          <cell r="D7578" t="str">
            <v>53201001-0002</v>
          </cell>
          <cell r="E7578" t="str">
            <v>Pieza</v>
          </cell>
          <cell r="F7578" t="str">
            <v>53201</v>
          </cell>
          <cell r="G7578" t="str">
            <v>12430</v>
          </cell>
          <cell r="H7578"/>
          <cell r="I7578"/>
          <cell r="J7578"/>
        </row>
        <row r="7579">
          <cell r="C7579" t="str">
            <v>ESTUCHE DE DIAGNOSTICO CON ILUMINACION ESTANDAR</v>
          </cell>
          <cell r="D7579" t="str">
            <v>53201001-0003</v>
          </cell>
          <cell r="E7579" t="str">
            <v>Pieza</v>
          </cell>
          <cell r="F7579" t="str">
            <v>53201</v>
          </cell>
          <cell r="G7579" t="str">
            <v>12430</v>
          </cell>
          <cell r="H7579"/>
          <cell r="I7579"/>
          <cell r="J7579"/>
        </row>
        <row r="7580">
          <cell r="C7580" t="str">
            <v>AMBULANCIA</v>
          </cell>
          <cell r="D7580" t="str">
            <v>54100001-0001</v>
          </cell>
          <cell r="E7580" t="str">
            <v>Pieza</v>
          </cell>
          <cell r="F7580" t="str">
            <v>54103</v>
          </cell>
          <cell r="G7580" t="str">
            <v>12440</v>
          </cell>
          <cell r="H7580"/>
          <cell r="I7580"/>
          <cell r="J7580"/>
        </row>
        <row r="7581">
          <cell r="C7581" t="str">
            <v>AUTOMOVIL SEDAN PARA SERVICIOS ADMINISTRATIVOS</v>
          </cell>
          <cell r="D7581" t="str">
            <v>54104001-0001</v>
          </cell>
          <cell r="E7581" t="str">
            <v>Pieza</v>
          </cell>
          <cell r="F7581" t="str">
            <v>54104</v>
          </cell>
          <cell r="G7581" t="str">
            <v>12440</v>
          </cell>
          <cell r="H7581"/>
          <cell r="I7581"/>
          <cell r="J7581"/>
        </row>
        <row r="7582">
          <cell r="C7582" t="str">
            <v>CAMIONETA TIPO PANEL PARA SERVICIOS ADMINISTRATIVOS</v>
          </cell>
          <cell r="D7582" t="str">
            <v>54104001-0002</v>
          </cell>
          <cell r="E7582" t="str">
            <v>Pieza</v>
          </cell>
          <cell r="F7582" t="str">
            <v>54104</v>
          </cell>
          <cell r="G7582" t="str">
            <v>12440</v>
          </cell>
          <cell r="H7582"/>
          <cell r="I7582"/>
          <cell r="J7582"/>
        </row>
        <row r="7583">
          <cell r="C7583" t="str">
            <v>MOTOCICLETA PARA SERVICIOS ADMINISTRATIVOS</v>
          </cell>
          <cell r="D7583" t="str">
            <v>54104001-0003</v>
          </cell>
          <cell r="E7583" t="str">
            <v>Pieza</v>
          </cell>
          <cell r="F7583" t="str">
            <v>54104</v>
          </cell>
          <cell r="G7583" t="str">
            <v>12440</v>
          </cell>
          <cell r="H7583"/>
          <cell r="I7583"/>
          <cell r="J7583"/>
        </row>
        <row r="7584">
          <cell r="C7584" t="str">
            <v>CAMION DE PASAJEROS</v>
          </cell>
          <cell r="D7584" t="str">
            <v>54104001-0004</v>
          </cell>
          <cell r="E7584" t="str">
            <v>Pieza</v>
          </cell>
          <cell r="F7584" t="str">
            <v>54104</v>
          </cell>
          <cell r="G7584" t="str">
            <v>12440</v>
          </cell>
          <cell r="H7584"/>
          <cell r="I7584"/>
          <cell r="J7584"/>
        </row>
        <row r="7585">
          <cell r="C7585" t="str">
            <v>AMBULANCIA</v>
          </cell>
          <cell r="D7585" t="str">
            <v>54104001-0005</v>
          </cell>
          <cell r="E7585" t="str">
            <v>Pieza</v>
          </cell>
          <cell r="F7585" t="str">
            <v>54104</v>
          </cell>
          <cell r="G7585" t="str">
            <v>12440</v>
          </cell>
          <cell r="H7585"/>
          <cell r="I7585"/>
          <cell r="J7585"/>
        </row>
        <row r="7586">
          <cell r="C7586" t="str">
            <v>COMPRESOR DE AIRE</v>
          </cell>
          <cell r="D7586" t="str">
            <v>56201001-0002</v>
          </cell>
          <cell r="E7586" t="str">
            <v>Pieza</v>
          </cell>
          <cell r="F7586" t="str">
            <v>56201</v>
          </cell>
          <cell r="G7586" t="str">
            <v>12460</v>
          </cell>
          <cell r="H7586"/>
          <cell r="I7586"/>
          <cell r="J7586"/>
        </row>
        <row r="7587">
          <cell r="C7587" t="str">
            <v>HIDROLAVADORA</v>
          </cell>
          <cell r="D7587" t="str">
            <v>56201001-0003</v>
          </cell>
          <cell r="E7587" t="str">
            <v>Pieza</v>
          </cell>
          <cell r="F7587" t="str">
            <v>56201</v>
          </cell>
          <cell r="G7587" t="str">
            <v>12460</v>
          </cell>
          <cell r="H7587"/>
          <cell r="I7587"/>
          <cell r="J7587"/>
        </row>
        <row r="7588">
          <cell r="C7588" t="str">
            <v>TANQUE HIDRONEUMATICO DE REPUESTO</v>
          </cell>
          <cell r="D7588" t="str">
            <v>56201001-0004</v>
          </cell>
          <cell r="E7588" t="str">
            <v>Pieza</v>
          </cell>
          <cell r="F7588" t="str">
            <v>56201</v>
          </cell>
          <cell r="G7588" t="str">
            <v>12460</v>
          </cell>
          <cell r="H7588"/>
          <cell r="I7588"/>
          <cell r="J7588"/>
        </row>
        <row r="7589">
          <cell r="C7589" t="str">
            <v>TANQUE HIDRONEUMATICO</v>
          </cell>
          <cell r="D7589" t="str">
            <v>56201001-0005</v>
          </cell>
          <cell r="E7589" t="str">
            <v>Pieza</v>
          </cell>
          <cell r="F7589" t="str">
            <v>56201</v>
          </cell>
          <cell r="G7589" t="str">
            <v>12460</v>
          </cell>
          <cell r="H7589"/>
          <cell r="I7589"/>
          <cell r="J7589"/>
        </row>
        <row r="7590">
          <cell r="C7590" t="str">
            <v>ELEVADOR PARA PERSONAS CON CAPACIDADES DIFERENTES</v>
          </cell>
          <cell r="D7590" t="str">
            <v>56201001-0006</v>
          </cell>
          <cell r="E7590" t="str">
            <v>Pieza</v>
          </cell>
          <cell r="F7590" t="str">
            <v>56201</v>
          </cell>
          <cell r="G7590" t="str">
            <v>12460</v>
          </cell>
          <cell r="H7590"/>
          <cell r="I7590"/>
          <cell r="J7590"/>
        </row>
        <row r="7591">
          <cell r="C7591" t="str">
            <v>ASPIRADORA INDUSTRIAL</v>
          </cell>
          <cell r="D7591" t="str">
            <v>56201001-0007</v>
          </cell>
          <cell r="E7591" t="str">
            <v>Pieza</v>
          </cell>
          <cell r="F7591" t="str">
            <v>56201</v>
          </cell>
          <cell r="G7591" t="str">
            <v>12460</v>
          </cell>
          <cell r="H7591"/>
          <cell r="I7591"/>
          <cell r="J7591"/>
        </row>
        <row r="7592">
          <cell r="C7592" t="str">
            <v>ELEVADOR</v>
          </cell>
          <cell r="D7592" t="str">
            <v>56201001-0008</v>
          </cell>
          <cell r="E7592" t="str">
            <v>Pieza</v>
          </cell>
          <cell r="F7592" t="str">
            <v>56201</v>
          </cell>
          <cell r="G7592" t="str">
            <v>12460</v>
          </cell>
          <cell r="H7592"/>
          <cell r="I7592"/>
          <cell r="J7592"/>
        </row>
        <row r="7593">
          <cell r="C7593" t="str">
            <v>TANQUE DE ACERO PARA ALMACENAMIENTO DE AGUA</v>
          </cell>
          <cell r="D7593" t="str">
            <v>56201001-0009</v>
          </cell>
          <cell r="E7593" t="str">
            <v>Pieza</v>
          </cell>
          <cell r="F7593" t="str">
            <v>56201</v>
          </cell>
          <cell r="G7593" t="str">
            <v>12460</v>
          </cell>
          <cell r="H7593"/>
          <cell r="I7593"/>
          <cell r="J7593"/>
        </row>
        <row r="7594">
          <cell r="C7594" t="str">
            <v>BOMBA SUMERGIBLE PARA DRENAJE</v>
          </cell>
          <cell r="D7594" t="str">
            <v>56201001-0010</v>
          </cell>
          <cell r="E7594" t="str">
            <v>Pieza</v>
          </cell>
          <cell r="F7594" t="str">
            <v>56201</v>
          </cell>
          <cell r="G7594" t="str">
            <v>12460</v>
          </cell>
          <cell r="H7594"/>
          <cell r="I7594"/>
          <cell r="J7594"/>
        </row>
        <row r="7595">
          <cell r="C7595" t="str">
            <v>SKY DANCER</v>
          </cell>
          <cell r="D7595" t="str">
            <v>56201001-0011</v>
          </cell>
          <cell r="E7595" t="str">
            <v>Pieza</v>
          </cell>
          <cell r="F7595" t="str">
            <v>56201</v>
          </cell>
          <cell r="G7595" t="str">
            <v>12460</v>
          </cell>
          <cell r="H7595"/>
          <cell r="I7595"/>
          <cell r="J7595"/>
        </row>
        <row r="7596">
          <cell r="C7596" t="str">
            <v>MOTOR PARA BOMBA SUMERGIBLE 3HP, BIFASICO 220 V Y 1 FASE</v>
          </cell>
          <cell r="D7596" t="str">
            <v>56201001-0012</v>
          </cell>
          <cell r="E7596" t="str">
            <v>Pieza</v>
          </cell>
          <cell r="F7596" t="str">
            <v>56201</v>
          </cell>
          <cell r="G7596" t="str">
            <v>12460</v>
          </cell>
          <cell r="H7596"/>
          <cell r="I7596"/>
          <cell r="J7596"/>
        </row>
        <row r="7597">
          <cell r="C7597" t="str">
            <v>PLANTA DE TRATAMIENTO DE AGUAS NEGRAS</v>
          </cell>
          <cell r="D7597" t="str">
            <v>56201001-0013</v>
          </cell>
          <cell r="E7597" t="str">
            <v>Pieza</v>
          </cell>
          <cell r="F7597" t="str">
            <v>56201</v>
          </cell>
          <cell r="G7597" t="str">
            <v>12460</v>
          </cell>
          <cell r="H7597"/>
          <cell r="I7597"/>
          <cell r="J7597"/>
        </row>
        <row r="7598">
          <cell r="C7598" t="str">
            <v>ESTACION DE SOLDAR</v>
          </cell>
          <cell r="D7598" t="str">
            <v>56201001-0014</v>
          </cell>
          <cell r="E7598" t="str">
            <v>Pieza</v>
          </cell>
          <cell r="F7598" t="str">
            <v>56201</v>
          </cell>
          <cell r="G7598" t="str">
            <v>12460</v>
          </cell>
          <cell r="H7598"/>
          <cell r="I7598"/>
          <cell r="J7598"/>
        </row>
        <row r="7599">
          <cell r="C7599" t="str">
            <v>PURIFICADOR DE AIRE</v>
          </cell>
          <cell r="D7599" t="str">
            <v>56201001-0015</v>
          </cell>
          <cell r="E7599" t="str">
            <v>Pieza</v>
          </cell>
          <cell r="F7599" t="str">
            <v>56201</v>
          </cell>
          <cell r="G7599" t="str">
            <v>12460</v>
          </cell>
          <cell r="H7599"/>
          <cell r="I7599"/>
          <cell r="J7599"/>
        </row>
        <row r="7600">
          <cell r="C7600" t="str">
            <v>MOTOR ELECTRICO P/PORTON</v>
          </cell>
          <cell r="D7600" t="str">
            <v>56201001-0016</v>
          </cell>
          <cell r="E7600" t="str">
            <v>Pieza</v>
          </cell>
          <cell r="F7600" t="str">
            <v>56201</v>
          </cell>
          <cell r="G7600" t="str">
            <v>12460</v>
          </cell>
          <cell r="H7600"/>
          <cell r="I7600"/>
          <cell r="J7600"/>
        </row>
        <row r="7601">
          <cell r="C7601" t="str">
            <v>POLIPASTO ELECTRICO</v>
          </cell>
          <cell r="D7601" t="str">
            <v>56201001-0017</v>
          </cell>
          <cell r="E7601" t="str">
            <v>Pieza</v>
          </cell>
          <cell r="F7601" t="str">
            <v>56201</v>
          </cell>
          <cell r="G7601" t="str">
            <v>12460</v>
          </cell>
          <cell r="H7601"/>
          <cell r="I7601"/>
          <cell r="J7601"/>
        </row>
        <row r="7602">
          <cell r="C7602" t="str">
            <v>MOLDE SELLO " X "</v>
          </cell>
          <cell r="D7602" t="str">
            <v>56201001-0018</v>
          </cell>
          <cell r="E7602" t="str">
            <v>Pieza</v>
          </cell>
          <cell r="F7602" t="str">
            <v>56201</v>
          </cell>
          <cell r="G7602" t="str">
            <v>12460</v>
          </cell>
          <cell r="H7602"/>
          <cell r="I7602"/>
          <cell r="J7602"/>
        </row>
        <row r="7603">
          <cell r="C7603" t="str">
            <v>ADAPTADOR ONDA CORTA</v>
          </cell>
          <cell r="D7603" t="str">
            <v>56500001-0001</v>
          </cell>
          <cell r="E7603" t="str">
            <v>Pieza</v>
          </cell>
          <cell r="F7603" t="str">
            <v>56501</v>
          </cell>
          <cell r="G7603" t="str">
            <v>12460</v>
          </cell>
          <cell r="H7603"/>
          <cell r="I7603"/>
          <cell r="J7603"/>
        </row>
        <row r="7604">
          <cell r="C7604" t="str">
            <v>ANTENA AEREA PROFESIONAL VHF/UHF</v>
          </cell>
          <cell r="D7604" t="str">
            <v>56500004-0008</v>
          </cell>
          <cell r="E7604" t="str">
            <v>Pieza</v>
          </cell>
          <cell r="F7604" t="str">
            <v>56501</v>
          </cell>
          <cell r="G7604" t="str">
            <v>12460</v>
          </cell>
          <cell r="H7604"/>
          <cell r="I7604"/>
          <cell r="J7604"/>
        </row>
        <row r="7605">
          <cell r="C7605" t="str">
            <v>CONMUTADOR TELEFONICO</v>
          </cell>
          <cell r="D7605" t="str">
            <v>56500022-0001</v>
          </cell>
          <cell r="E7605" t="str">
            <v>Pieza</v>
          </cell>
          <cell r="F7605" t="str">
            <v>56501</v>
          </cell>
          <cell r="G7605" t="str">
            <v>12460</v>
          </cell>
          <cell r="H7605"/>
          <cell r="I7605"/>
          <cell r="J7605"/>
        </row>
        <row r="7606">
          <cell r="C7606" t="str">
            <v>EQUIPO DE ADMINISTRACION DE TELEFONIA</v>
          </cell>
          <cell r="D7606" t="str">
            <v>56500022-0013</v>
          </cell>
          <cell r="E7606" t="str">
            <v>Pieza</v>
          </cell>
          <cell r="F7606" t="str">
            <v>56501</v>
          </cell>
          <cell r="G7606" t="str">
            <v>12460</v>
          </cell>
          <cell r="H7606"/>
          <cell r="I7606"/>
          <cell r="J7606"/>
        </row>
        <row r="7607">
          <cell r="C7607" t="str">
            <v>EQUIPO DE ACCESO INALAMBRICO P/INTERIORES</v>
          </cell>
          <cell r="D7607" t="str">
            <v>56500022-0020</v>
          </cell>
          <cell r="E7607" t="str">
            <v>Pieza</v>
          </cell>
          <cell r="F7607" t="str">
            <v>56501</v>
          </cell>
          <cell r="G7607" t="str">
            <v>12460</v>
          </cell>
          <cell r="H7607"/>
          <cell r="I7607"/>
          <cell r="J7607"/>
        </row>
        <row r="7608">
          <cell r="C7608" t="str">
            <v>EQUIPO DE SEGURIDAD TIPO HARDWARE</v>
          </cell>
          <cell r="D7608" t="str">
            <v>56500031-0001</v>
          </cell>
          <cell r="E7608" t="str">
            <v>Pieza</v>
          </cell>
          <cell r="F7608" t="str">
            <v>56501</v>
          </cell>
          <cell r="G7608" t="str">
            <v>12460</v>
          </cell>
          <cell r="H7608"/>
          <cell r="I7608"/>
          <cell r="J7608"/>
        </row>
        <row r="7609">
          <cell r="C7609" t="str">
            <v>FAX</v>
          </cell>
          <cell r="D7609" t="str">
            <v>56500034-0005</v>
          </cell>
          <cell r="E7609" t="str">
            <v>Pieza</v>
          </cell>
          <cell r="F7609" t="str">
            <v>56501</v>
          </cell>
          <cell r="G7609" t="str">
            <v>12460</v>
          </cell>
          <cell r="H7609"/>
          <cell r="I7609"/>
          <cell r="J7609"/>
        </row>
        <row r="7610">
          <cell r="C7610" t="str">
            <v>SISTEMA DE CONTROL DE ACCESO DE PERSONAL C/TARJETA</v>
          </cell>
          <cell r="D7610" t="str">
            <v>56500080-0009</v>
          </cell>
          <cell r="E7610" t="str">
            <v>Pieza</v>
          </cell>
          <cell r="F7610" t="str">
            <v>56501</v>
          </cell>
          <cell r="G7610" t="str">
            <v>12460</v>
          </cell>
          <cell r="H7610"/>
          <cell r="I7610"/>
          <cell r="J7610"/>
        </row>
        <row r="7611">
          <cell r="C7611" t="str">
            <v>TELEFONO MULTILINEA</v>
          </cell>
          <cell r="D7611" t="str">
            <v>56500085-0001</v>
          </cell>
          <cell r="E7611" t="str">
            <v>Pieza</v>
          </cell>
          <cell r="F7611" t="str">
            <v>56501</v>
          </cell>
          <cell r="G7611" t="str">
            <v>12460</v>
          </cell>
          <cell r="H7611"/>
          <cell r="I7611"/>
          <cell r="J7611"/>
        </row>
        <row r="7612">
          <cell r="C7612" t="str">
            <v>TELEFONO SECRETARIAL</v>
          </cell>
          <cell r="D7612" t="str">
            <v>56500085-0003</v>
          </cell>
          <cell r="E7612" t="str">
            <v>Pieza</v>
          </cell>
          <cell r="F7612" t="str">
            <v>56501</v>
          </cell>
          <cell r="G7612" t="str">
            <v>12460</v>
          </cell>
          <cell r="H7612"/>
          <cell r="I7612"/>
          <cell r="J7612"/>
        </row>
        <row r="7613">
          <cell r="C7613" t="str">
            <v>TELEFONO UNILINEA</v>
          </cell>
          <cell r="D7613" t="str">
            <v>56500085-0004</v>
          </cell>
          <cell r="E7613" t="str">
            <v>Pieza</v>
          </cell>
          <cell r="F7613" t="str">
            <v>56501</v>
          </cell>
          <cell r="G7613" t="str">
            <v>12460</v>
          </cell>
          <cell r="H7613"/>
          <cell r="I7613"/>
          <cell r="J7613"/>
        </row>
        <row r="7614">
          <cell r="C7614" t="str">
            <v>TELEFONO INALAMBRICO</v>
          </cell>
          <cell r="D7614" t="str">
            <v>56500085-0007</v>
          </cell>
          <cell r="E7614" t="str">
            <v>Pieza</v>
          </cell>
          <cell r="F7614" t="str">
            <v>56501</v>
          </cell>
          <cell r="G7614" t="str">
            <v>12460</v>
          </cell>
          <cell r="H7614"/>
          <cell r="I7614"/>
          <cell r="J7614"/>
        </row>
        <row r="7615">
          <cell r="C7615" t="str">
            <v>TELEFONO DIGITAL MANOS LIBRES</v>
          </cell>
          <cell r="D7615" t="str">
            <v>56500085-0008</v>
          </cell>
          <cell r="E7615" t="str">
            <v>Pieza</v>
          </cell>
          <cell r="F7615" t="str">
            <v>56501</v>
          </cell>
          <cell r="G7615" t="str">
            <v>12460</v>
          </cell>
          <cell r="H7615"/>
          <cell r="I7615"/>
          <cell r="J7615"/>
        </row>
        <row r="7616">
          <cell r="C7616" t="str">
            <v>TELEFONO IP</v>
          </cell>
          <cell r="D7616" t="str">
            <v>56500085-0023</v>
          </cell>
          <cell r="E7616" t="str">
            <v>Pieza</v>
          </cell>
          <cell r="F7616" t="str">
            <v>56501</v>
          </cell>
          <cell r="G7616" t="str">
            <v>12460</v>
          </cell>
          <cell r="H7616"/>
          <cell r="I7616"/>
          <cell r="J7616"/>
        </row>
        <row r="7617">
          <cell r="C7617" t="str">
            <v>TRANSMISOR DE VIDEO Y AUDIO</v>
          </cell>
          <cell r="D7617" t="str">
            <v>56500088-0002</v>
          </cell>
          <cell r="E7617" t="str">
            <v>Pieza</v>
          </cell>
          <cell r="F7617" t="str">
            <v>56501</v>
          </cell>
          <cell r="G7617" t="str">
            <v>12460</v>
          </cell>
          <cell r="H7617"/>
          <cell r="I7617"/>
          <cell r="J7617"/>
        </row>
        <row r="7618">
          <cell r="C7618" t="str">
            <v>DEMODULADOR DE SEÑAL DIGITAL</v>
          </cell>
          <cell r="D7618" t="str">
            <v>56501001-0001</v>
          </cell>
          <cell r="E7618" t="str">
            <v>Pieza</v>
          </cell>
          <cell r="F7618" t="str">
            <v>56501</v>
          </cell>
          <cell r="G7618" t="str">
            <v>12460</v>
          </cell>
          <cell r="H7618"/>
          <cell r="I7618"/>
          <cell r="J7618"/>
        </row>
        <row r="7619">
          <cell r="C7619" t="str">
            <v>VIDEOCAMARA PARA TELEFONO IP</v>
          </cell>
          <cell r="D7619" t="str">
            <v>56501001-0002</v>
          </cell>
          <cell r="E7619" t="str">
            <v>Pieza</v>
          </cell>
          <cell r="F7619" t="str">
            <v>56501</v>
          </cell>
          <cell r="G7619" t="str">
            <v>12460</v>
          </cell>
          <cell r="H7619"/>
          <cell r="I7619"/>
          <cell r="J7619"/>
        </row>
        <row r="7620">
          <cell r="C7620" t="str">
            <v>CONTROLADOR DE AUDIO Y VIDEO</v>
          </cell>
          <cell r="D7620" t="str">
            <v>56501001-0003</v>
          </cell>
          <cell r="E7620" t="str">
            <v>Pieza</v>
          </cell>
          <cell r="F7620" t="str">
            <v>56501</v>
          </cell>
          <cell r="G7620" t="str">
            <v>12460</v>
          </cell>
          <cell r="H7620"/>
          <cell r="I7620"/>
          <cell r="J7620"/>
        </row>
        <row r="7621">
          <cell r="C7621" t="str">
            <v>HIDRIDO TELEFONICO DIGITAL</v>
          </cell>
          <cell r="D7621" t="str">
            <v>56501001-0004</v>
          </cell>
          <cell r="E7621" t="str">
            <v>Pieza</v>
          </cell>
          <cell r="F7621" t="str">
            <v>56501</v>
          </cell>
          <cell r="G7621" t="str">
            <v>12460</v>
          </cell>
          <cell r="H7621"/>
          <cell r="I7621"/>
          <cell r="J7621"/>
        </row>
        <row r="7622">
          <cell r="C7622" t="str">
            <v>CELULAR  IPHONE 8 PLUS PANTALLA 5.5PULGADAS  64 GB ALMACENAMIENTO</v>
          </cell>
          <cell r="D7622" t="str">
            <v>56501001-0005</v>
          </cell>
          <cell r="E7622" t="str">
            <v>Pieza</v>
          </cell>
          <cell r="F7622" t="str">
            <v>56501</v>
          </cell>
          <cell r="G7622" t="str">
            <v>12460</v>
          </cell>
          <cell r="H7622"/>
          <cell r="I7622"/>
          <cell r="J7622"/>
        </row>
        <row r="7623">
          <cell r="C7623" t="str">
            <v>CELULAR 11 PRO MAX PANTALLA 6.5 PULGADAS 64 GB ALMACENAMIENTO</v>
          </cell>
          <cell r="D7623" t="str">
            <v>56501001-0006</v>
          </cell>
          <cell r="E7623" t="str">
            <v>Pieza</v>
          </cell>
          <cell r="F7623" t="str">
            <v>56501</v>
          </cell>
          <cell r="G7623" t="str">
            <v>12460</v>
          </cell>
          <cell r="H7623"/>
          <cell r="I7623"/>
          <cell r="J7623"/>
        </row>
        <row r="7624">
          <cell r="C7624" t="str">
            <v>CELULAR IPHONE 8 PANTALLA 4.7 PULGADAS 64 GB ALMACENAMIENTO</v>
          </cell>
          <cell r="D7624" t="str">
            <v>56501001-0007</v>
          </cell>
          <cell r="E7624" t="str">
            <v>Pieza</v>
          </cell>
          <cell r="F7624" t="str">
            <v>56501</v>
          </cell>
          <cell r="G7624" t="str">
            <v>12460</v>
          </cell>
          <cell r="H7624"/>
          <cell r="I7624"/>
          <cell r="J7624"/>
        </row>
        <row r="7625">
          <cell r="C7625" t="str">
            <v>CELULAR GALAXY S10 PANTALLA 6.4 PULGADAS 128 GB ALMACENAMIENTO</v>
          </cell>
          <cell r="D7625" t="str">
            <v>56501001-0008</v>
          </cell>
          <cell r="E7625" t="str">
            <v>Pieza</v>
          </cell>
          <cell r="F7625" t="str">
            <v>56501</v>
          </cell>
          <cell r="G7625" t="str">
            <v>12460</v>
          </cell>
          <cell r="H7625"/>
          <cell r="I7625"/>
          <cell r="J7625"/>
        </row>
        <row r="7626">
          <cell r="C7626" t="str">
            <v>CELULAR  GALAXY A10 CON PANTALLA DE 6.2 PULGADAS CON 32 GB DE ALMACENAMIENTO</v>
          </cell>
          <cell r="D7626" t="str">
            <v>56501001-0009</v>
          </cell>
          <cell r="E7626" t="str">
            <v>Pieza</v>
          </cell>
          <cell r="F7626" t="str">
            <v>56501</v>
          </cell>
          <cell r="G7626" t="str">
            <v>12460</v>
          </cell>
          <cell r="H7626"/>
          <cell r="I7626"/>
          <cell r="J7626"/>
        </row>
        <row r="7627">
          <cell r="C7627" t="str">
            <v>CELULAR HUAWEI  P SMART PANTALLA DE 5.6 PULGADAS CON 32 DE ALMACENAMIENTO</v>
          </cell>
          <cell r="D7627" t="str">
            <v>56501001-0010</v>
          </cell>
          <cell r="E7627" t="str">
            <v>Pieza</v>
          </cell>
          <cell r="F7627" t="str">
            <v>56501</v>
          </cell>
          <cell r="G7627" t="str">
            <v>12460</v>
          </cell>
          <cell r="H7627"/>
          <cell r="I7627"/>
          <cell r="J7627"/>
        </row>
        <row r="7628">
          <cell r="C7628" t="str">
            <v>SINTONIZADORES P/RADIO HD</v>
          </cell>
          <cell r="D7628" t="str">
            <v>56501001-0011</v>
          </cell>
          <cell r="E7628" t="str">
            <v>Pieza</v>
          </cell>
          <cell r="F7628" t="str">
            <v>56501</v>
          </cell>
          <cell r="G7628" t="str">
            <v>12460</v>
          </cell>
          <cell r="H7628"/>
          <cell r="I7628"/>
          <cell r="J7628"/>
        </row>
        <row r="7629">
          <cell r="C7629" t="str">
            <v>CELULAR IPHONE SE</v>
          </cell>
          <cell r="D7629" t="str">
            <v>56501001-0012</v>
          </cell>
          <cell r="E7629" t="str">
            <v>Pieza</v>
          </cell>
          <cell r="F7629" t="str">
            <v>56501</v>
          </cell>
          <cell r="G7629" t="str">
            <v>12460</v>
          </cell>
          <cell r="H7629"/>
          <cell r="I7629"/>
          <cell r="J7629"/>
        </row>
        <row r="7630">
          <cell r="C7630" t="str">
            <v>CELULAR IPHONE XR</v>
          </cell>
          <cell r="D7630" t="str">
            <v>56501001-0013</v>
          </cell>
          <cell r="E7630" t="str">
            <v>Pieza</v>
          </cell>
          <cell r="F7630" t="str">
            <v>56501</v>
          </cell>
          <cell r="G7630" t="str">
            <v>12460</v>
          </cell>
          <cell r="H7630"/>
          <cell r="I7630"/>
          <cell r="J7630"/>
        </row>
        <row r="7631">
          <cell r="C7631" t="str">
            <v>GENERADOR DE SEÑALES</v>
          </cell>
          <cell r="D7631" t="str">
            <v>56501001-0014</v>
          </cell>
          <cell r="E7631" t="str">
            <v>Pieza</v>
          </cell>
          <cell r="F7631" t="str">
            <v>56501</v>
          </cell>
          <cell r="G7631" t="str">
            <v>12460</v>
          </cell>
          <cell r="H7631"/>
          <cell r="I7631"/>
          <cell r="J7631"/>
        </row>
        <row r="7632">
          <cell r="C7632" t="str">
            <v>SINTONIZADOR DE TV</v>
          </cell>
          <cell r="D7632" t="str">
            <v>56501001-0016</v>
          </cell>
          <cell r="E7632" t="str">
            <v>Pieza</v>
          </cell>
          <cell r="F7632" t="str">
            <v>56501</v>
          </cell>
          <cell r="G7632" t="str">
            <v>12460</v>
          </cell>
          <cell r="H7632"/>
          <cell r="I7632"/>
          <cell r="J7632"/>
        </row>
        <row r="7633">
          <cell r="C7633" t="str">
            <v>EQUIPO REPETIDOR DE SEÑAL</v>
          </cell>
          <cell r="D7633" t="str">
            <v>56501001-0017</v>
          </cell>
          <cell r="E7633" t="str">
            <v>Pieza</v>
          </cell>
          <cell r="F7633" t="str">
            <v>56501</v>
          </cell>
          <cell r="G7633" t="str">
            <v>12460</v>
          </cell>
          <cell r="H7633"/>
          <cell r="I7633"/>
          <cell r="J7633"/>
        </row>
        <row r="7634">
          <cell r="C7634" t="str">
            <v>CARGADOR DE BATERIAS</v>
          </cell>
          <cell r="D7634" t="str">
            <v>56600015-0002</v>
          </cell>
          <cell r="E7634" t="str">
            <v>Pieza</v>
          </cell>
          <cell r="F7634" t="str">
            <v>56601</v>
          </cell>
          <cell r="G7634" t="str">
            <v>12460</v>
          </cell>
          <cell r="H7634"/>
          <cell r="I7634"/>
          <cell r="J7634"/>
        </row>
        <row r="7635">
          <cell r="C7635" t="str">
            <v>FUENTE DE ALIMENTACION</v>
          </cell>
          <cell r="D7635" t="str">
            <v>56600051-0001</v>
          </cell>
          <cell r="E7635" t="str">
            <v>Pieza</v>
          </cell>
          <cell r="F7635" t="str">
            <v>56601</v>
          </cell>
          <cell r="G7635" t="str">
            <v>12460</v>
          </cell>
          <cell r="H7635"/>
          <cell r="I7635"/>
          <cell r="J7635"/>
        </row>
        <row r="7636">
          <cell r="C7636" t="str">
            <v>PODADORA PARA CESPED</v>
          </cell>
          <cell r="D7636" t="str">
            <v>56600083-0005</v>
          </cell>
          <cell r="E7636" t="str">
            <v>Pieza</v>
          </cell>
          <cell r="F7636" t="str">
            <v>56601</v>
          </cell>
          <cell r="G7636" t="str">
            <v>12460</v>
          </cell>
          <cell r="H7636"/>
          <cell r="I7636"/>
          <cell r="J7636"/>
        </row>
        <row r="7637">
          <cell r="C7637" t="str">
            <v>REGULADOR CORRIENTE, VOLTAJE (NO BREAKE)</v>
          </cell>
          <cell r="D7637" t="str">
            <v>56600096-0001</v>
          </cell>
          <cell r="E7637" t="str">
            <v>Pieza</v>
          </cell>
          <cell r="F7637" t="str">
            <v>56601</v>
          </cell>
          <cell r="G7637" t="str">
            <v>12460</v>
          </cell>
          <cell r="H7637"/>
          <cell r="I7637"/>
          <cell r="J7637"/>
        </row>
        <row r="7638">
          <cell r="C7638" t="str">
            <v>EQUIPO DE ENERGIA ININTERRUMPIBLE</v>
          </cell>
          <cell r="D7638" t="str">
            <v>56600096-0007</v>
          </cell>
          <cell r="E7638" t="str">
            <v>Pieza</v>
          </cell>
          <cell r="F7638" t="str">
            <v>56601</v>
          </cell>
          <cell r="G7638" t="str">
            <v>12460</v>
          </cell>
          <cell r="H7638"/>
          <cell r="I7638"/>
          <cell r="J7638"/>
        </row>
        <row r="7639">
          <cell r="C7639" t="str">
            <v>UNIDAD DE RESPALDO DE ENERGIA UPS</v>
          </cell>
          <cell r="D7639" t="str">
            <v>56600096-0009</v>
          </cell>
          <cell r="E7639" t="str">
            <v>Pieza</v>
          </cell>
          <cell r="F7639" t="str">
            <v>56601</v>
          </cell>
          <cell r="G7639" t="str">
            <v>12460</v>
          </cell>
          <cell r="H7639"/>
          <cell r="I7639"/>
          <cell r="J7639"/>
        </row>
        <row r="7640">
          <cell r="C7640" t="str">
            <v>BATERIA P/SERVIDOR DE TELEFONIA</v>
          </cell>
          <cell r="D7640" t="str">
            <v>56600096-0010</v>
          </cell>
          <cell r="E7640" t="str">
            <v>Pieza</v>
          </cell>
          <cell r="F7640" t="str">
            <v>56601</v>
          </cell>
          <cell r="G7640" t="str">
            <v>12460</v>
          </cell>
          <cell r="H7640"/>
          <cell r="I7640"/>
          <cell r="J7640"/>
        </row>
        <row r="7641">
          <cell r="C7641" t="str">
            <v>UNIDAD DE ENERGIA ININTERRUMPIDA UPS</v>
          </cell>
          <cell r="D7641" t="str">
            <v>56600096-0013</v>
          </cell>
          <cell r="E7641" t="str">
            <v>Pieza</v>
          </cell>
          <cell r="F7641" t="str">
            <v>56601</v>
          </cell>
          <cell r="G7641" t="str">
            <v>12460</v>
          </cell>
          <cell r="H7641"/>
          <cell r="I7641"/>
          <cell r="J7641"/>
        </row>
        <row r="7642">
          <cell r="C7642" t="str">
            <v>UNIDAD DE DISTRIBUCION DE POTENCIA PDU</v>
          </cell>
          <cell r="D7642" t="str">
            <v>56600096-0014</v>
          </cell>
          <cell r="E7642" t="str">
            <v>Pieza</v>
          </cell>
          <cell r="F7642" t="str">
            <v>56601</v>
          </cell>
          <cell r="G7642" t="str">
            <v>12460</v>
          </cell>
          <cell r="H7642"/>
          <cell r="I7642"/>
          <cell r="J7642"/>
        </row>
        <row r="7643">
          <cell r="C7643" t="str">
            <v>DISPOSITIVO SUPRESOR DE TRANSITORIOS DTS</v>
          </cell>
          <cell r="D7643" t="str">
            <v>56601001-0002</v>
          </cell>
          <cell r="E7643" t="str">
            <v>Pieza</v>
          </cell>
          <cell r="F7643" t="str">
            <v>56601</v>
          </cell>
          <cell r="G7643" t="str">
            <v>12460</v>
          </cell>
          <cell r="H7643"/>
          <cell r="I7643"/>
          <cell r="J7643"/>
        </row>
        <row r="7644">
          <cell r="C7644" t="str">
            <v>DATALOGGER</v>
          </cell>
          <cell r="D7644" t="str">
            <v>56601001-0003</v>
          </cell>
          <cell r="E7644" t="str">
            <v>Pieza</v>
          </cell>
          <cell r="F7644" t="str">
            <v>56601</v>
          </cell>
          <cell r="G7644" t="str">
            <v>12460</v>
          </cell>
          <cell r="H7644"/>
          <cell r="I7644"/>
          <cell r="J7644"/>
        </row>
        <row r="7645">
          <cell r="C7645" t="str">
            <v>TRANSFORMADOR TIPO SECO</v>
          </cell>
          <cell r="D7645" t="str">
            <v>56601001-0004</v>
          </cell>
          <cell r="E7645" t="str">
            <v>Pieza</v>
          </cell>
          <cell r="F7645" t="str">
            <v>56601</v>
          </cell>
          <cell r="G7645" t="str">
            <v>12460</v>
          </cell>
          <cell r="H7645"/>
          <cell r="I7645"/>
          <cell r="J7645"/>
        </row>
        <row r="7646">
          <cell r="C7646" t="str">
            <v>PLANTA DE ENERGIA ELECTRICA</v>
          </cell>
          <cell r="D7646" t="str">
            <v>56601001-0005</v>
          </cell>
          <cell r="E7646" t="str">
            <v>Pieza</v>
          </cell>
          <cell r="F7646" t="str">
            <v>56601</v>
          </cell>
          <cell r="G7646" t="str">
            <v>12460</v>
          </cell>
          <cell r="H7646"/>
          <cell r="I7646"/>
          <cell r="J7646"/>
        </row>
        <row r="7647">
          <cell r="C7647" t="str">
            <v>TABLERO DE TRANSFERENCIAS</v>
          </cell>
          <cell r="D7647" t="str">
            <v>56601001-0006</v>
          </cell>
          <cell r="E7647" t="str">
            <v>Pieza</v>
          </cell>
          <cell r="F7647" t="str">
            <v>56601</v>
          </cell>
          <cell r="G7647" t="str">
            <v>12460</v>
          </cell>
          <cell r="H7647"/>
          <cell r="I7647"/>
          <cell r="J7647"/>
        </row>
        <row r="7648">
          <cell r="C7648" t="str">
            <v>PINZA AMPERIMETRICA</v>
          </cell>
          <cell r="D7648" t="str">
            <v>56601001-0007</v>
          </cell>
          <cell r="E7648" t="str">
            <v>Pieza</v>
          </cell>
          <cell r="F7648" t="str">
            <v>56601</v>
          </cell>
          <cell r="G7648" t="str">
            <v>12460</v>
          </cell>
          <cell r="H7648"/>
          <cell r="I7648"/>
          <cell r="J7648"/>
        </row>
        <row r="7649">
          <cell r="C7649" t="str">
            <v>LUXOMETRO</v>
          </cell>
          <cell r="D7649" t="str">
            <v>56601001-0008</v>
          </cell>
          <cell r="E7649" t="str">
            <v>Pieza</v>
          </cell>
          <cell r="F7649" t="str">
            <v>56601</v>
          </cell>
          <cell r="G7649" t="str">
            <v>12460</v>
          </cell>
          <cell r="H7649"/>
          <cell r="I7649"/>
          <cell r="J7649"/>
        </row>
        <row r="7650">
          <cell r="C7650" t="str">
            <v>TELUROMETRO</v>
          </cell>
          <cell r="D7650" t="str">
            <v>56601001-0009</v>
          </cell>
          <cell r="E7650" t="str">
            <v>Pieza</v>
          </cell>
          <cell r="F7650" t="str">
            <v>56601</v>
          </cell>
          <cell r="G7650" t="str">
            <v>12460</v>
          </cell>
          <cell r="H7650"/>
          <cell r="I7650"/>
          <cell r="J7650"/>
        </row>
        <row r="7651">
          <cell r="C7651" t="str">
            <v>CAMARA TERMICA</v>
          </cell>
          <cell r="D7651" t="str">
            <v>56601001-0010</v>
          </cell>
          <cell r="E7651" t="str">
            <v>Pieza</v>
          </cell>
          <cell r="F7651" t="str">
            <v>56601</v>
          </cell>
          <cell r="G7651" t="str">
            <v>12460</v>
          </cell>
          <cell r="H7651"/>
          <cell r="I7651"/>
          <cell r="J7651"/>
        </row>
        <row r="7652">
          <cell r="C7652" t="str">
            <v>ANALIZADOR TRIFASICO DE CALIDAD DE LA ENERGIA ELECTRICA</v>
          </cell>
          <cell r="D7652" t="str">
            <v>56601001-0011</v>
          </cell>
          <cell r="E7652" t="str">
            <v>Pieza</v>
          </cell>
          <cell r="F7652" t="str">
            <v>56601</v>
          </cell>
          <cell r="G7652" t="str">
            <v>12460</v>
          </cell>
          <cell r="H7652"/>
          <cell r="I7652"/>
          <cell r="J7652"/>
        </row>
        <row r="7653">
          <cell r="C7653" t="str">
            <v>DISTRIBUIDOR Y ACONDICIONADOR DE VOLTAJE</v>
          </cell>
          <cell r="D7653" t="str">
            <v>56601001-0012</v>
          </cell>
          <cell r="E7653" t="str">
            <v>Pieza</v>
          </cell>
          <cell r="F7653" t="str">
            <v>56601</v>
          </cell>
          <cell r="G7653" t="str">
            <v>12460</v>
          </cell>
          <cell r="H7653"/>
          <cell r="I7653"/>
          <cell r="J7653"/>
        </row>
        <row r="7654">
          <cell r="C7654" t="str">
            <v>INTERRUPTOR DE TRANSFERENCIA ESTATICA STS</v>
          </cell>
          <cell r="D7654" t="str">
            <v>56601001-0013</v>
          </cell>
          <cell r="E7654" t="str">
            <v>Pieza</v>
          </cell>
          <cell r="F7654" t="str">
            <v>56601</v>
          </cell>
          <cell r="G7654" t="str">
            <v>12460</v>
          </cell>
          <cell r="H7654"/>
          <cell r="I7654"/>
          <cell r="J7654"/>
        </row>
        <row r="7655">
          <cell r="C7655" t="str">
            <v>INTERRUPTOR DE BYPASS ESTATICO EXTERNO PARA UPS</v>
          </cell>
          <cell r="D7655" t="str">
            <v>56601001-0014</v>
          </cell>
          <cell r="E7655" t="str">
            <v>Pieza</v>
          </cell>
          <cell r="F7655" t="str">
            <v>56601</v>
          </cell>
          <cell r="G7655" t="str">
            <v>12460</v>
          </cell>
          <cell r="H7655"/>
          <cell r="I7655"/>
          <cell r="J7655"/>
        </row>
        <row r="7656">
          <cell r="C7656" t="str">
            <v>ANALIZADOR DE SEÑALES</v>
          </cell>
          <cell r="D7656" t="str">
            <v>56601001-0015</v>
          </cell>
          <cell r="E7656" t="str">
            <v>Pieza</v>
          </cell>
          <cell r="F7656" t="str">
            <v>56601</v>
          </cell>
          <cell r="G7656" t="str">
            <v>12460</v>
          </cell>
          <cell r="H7656"/>
          <cell r="I7656"/>
          <cell r="J7656"/>
        </row>
        <row r="7657">
          <cell r="C7657" t="str">
            <v>TRAZADOR DE SEÑALES</v>
          </cell>
          <cell r="D7657" t="str">
            <v>56601001-0016</v>
          </cell>
          <cell r="E7657" t="str">
            <v>Pieza</v>
          </cell>
          <cell r="F7657" t="str">
            <v>56601</v>
          </cell>
          <cell r="G7657" t="str">
            <v>12460</v>
          </cell>
          <cell r="H7657"/>
          <cell r="I7657"/>
          <cell r="J7657"/>
        </row>
        <row r="7658">
          <cell r="C7658" t="str">
            <v>TARJETA DE MONITOREO PARA EQUIPO ELECTROMECANICO</v>
          </cell>
          <cell r="D7658" t="str">
            <v>56601001-0017</v>
          </cell>
          <cell r="E7658" t="str">
            <v>Pieza</v>
          </cell>
          <cell r="F7658" t="str">
            <v>56601</v>
          </cell>
          <cell r="G7658" t="str">
            <v>12460</v>
          </cell>
          <cell r="H7658"/>
          <cell r="I7658"/>
          <cell r="J7658"/>
        </row>
        <row r="7659">
          <cell r="C7659" t="str">
            <v>BATERIAS PARA DRON</v>
          </cell>
          <cell r="D7659" t="str">
            <v>56601001-0018</v>
          </cell>
          <cell r="E7659" t="str">
            <v>Pieza</v>
          </cell>
          <cell r="F7659" t="str">
            <v>56601</v>
          </cell>
          <cell r="G7659" t="str">
            <v>12460</v>
          </cell>
          <cell r="H7659"/>
          <cell r="I7659"/>
          <cell r="J7659"/>
        </row>
        <row r="7660">
          <cell r="C7660" t="str">
            <v>BOTONERA SELECTORA DE SEÑAL</v>
          </cell>
          <cell r="D7660" t="str">
            <v>56601001-0019</v>
          </cell>
          <cell r="E7660" t="str">
            <v>Pieza</v>
          </cell>
          <cell r="F7660" t="str">
            <v>56601</v>
          </cell>
          <cell r="G7660" t="str">
            <v>12460</v>
          </cell>
          <cell r="H7660"/>
          <cell r="I7660"/>
          <cell r="J7660"/>
        </row>
        <row r="7661">
          <cell r="C7661" t="str">
            <v>TRAZADOR DE CABLEADO</v>
          </cell>
          <cell r="D7661" t="str">
            <v>56601001-0020</v>
          </cell>
          <cell r="E7661" t="str">
            <v>Pieza</v>
          </cell>
          <cell r="F7661" t="str">
            <v>56601</v>
          </cell>
          <cell r="G7661" t="str">
            <v>12460</v>
          </cell>
          <cell r="H7661"/>
          <cell r="I7661"/>
          <cell r="J7661"/>
        </row>
        <row r="7662">
          <cell r="C7662" t="str">
            <v>MEDIDOR DE FLUJO DE AIRE</v>
          </cell>
          <cell r="D7662" t="str">
            <v>56601001-0021</v>
          </cell>
          <cell r="E7662" t="str">
            <v>Pieza</v>
          </cell>
          <cell r="F7662" t="str">
            <v>56601</v>
          </cell>
          <cell r="G7662" t="str">
            <v>12460</v>
          </cell>
          <cell r="H7662"/>
          <cell r="I7662"/>
          <cell r="J7662"/>
        </row>
        <row r="7663">
          <cell r="C7663" t="str">
            <v>JUEGO DE PINZAS DE CORRIENTE</v>
          </cell>
          <cell r="D7663" t="str">
            <v>56601001-0022</v>
          </cell>
          <cell r="E7663" t="str">
            <v>JUEGO</v>
          </cell>
          <cell r="F7663" t="str">
            <v>56601</v>
          </cell>
          <cell r="G7663" t="str">
            <v>12460</v>
          </cell>
          <cell r="H7663"/>
          <cell r="I7663"/>
          <cell r="J7663"/>
        </row>
        <row r="7664">
          <cell r="C7664" t="str">
            <v>SISTEMA DE MONITOREO</v>
          </cell>
          <cell r="D7664" t="str">
            <v>56601001-0023</v>
          </cell>
          <cell r="E7664" t="str">
            <v>Pieza</v>
          </cell>
          <cell r="F7664" t="str">
            <v>56601</v>
          </cell>
          <cell r="G7664" t="str">
            <v>12460</v>
          </cell>
          <cell r="H7664"/>
          <cell r="I7664"/>
          <cell r="J7664"/>
        </row>
        <row r="7665">
          <cell r="C7665" t="str">
            <v>SUBESTACION ELECTRICA TRIFASICA</v>
          </cell>
          <cell r="D7665" t="str">
            <v>56601001-0024</v>
          </cell>
          <cell r="E7665" t="str">
            <v>Pieza</v>
          </cell>
          <cell r="F7665" t="str">
            <v>00000</v>
          </cell>
          <cell r="G7665" t="str">
            <v>55991</v>
          </cell>
          <cell r="H7665"/>
          <cell r="I7665"/>
          <cell r="J7665"/>
        </row>
        <row r="7666">
          <cell r="C7666" t="str">
            <v>PINZAS DE CORRIENTE</v>
          </cell>
          <cell r="D7666" t="str">
            <v>56601001-0025</v>
          </cell>
          <cell r="E7666" t="str">
            <v>Pieza</v>
          </cell>
          <cell r="F7666" t="str">
            <v>56601</v>
          </cell>
          <cell r="G7666" t="str">
            <v>12460</v>
          </cell>
          <cell r="H7666"/>
          <cell r="I7666"/>
          <cell r="J7666"/>
        </row>
        <row r="7667">
          <cell r="C7667" t="str">
            <v>MEDUSA PROEL 16 CANALES</v>
          </cell>
          <cell r="D7667" t="str">
            <v>56601001-0026</v>
          </cell>
          <cell r="E7667" t="str">
            <v>Pieza</v>
          </cell>
          <cell r="F7667" t="str">
            <v>56601</v>
          </cell>
          <cell r="G7667" t="str">
            <v>12460</v>
          </cell>
          <cell r="H7667"/>
          <cell r="I7667"/>
          <cell r="J7667"/>
        </row>
        <row r="7668">
          <cell r="C7668" t="str">
            <v>SUPRESORES DE TRANSITORIOS ( TVSS )</v>
          </cell>
          <cell r="D7668" t="str">
            <v>56601001-0027</v>
          </cell>
          <cell r="E7668" t="str">
            <v>Pieza</v>
          </cell>
          <cell r="F7668" t="str">
            <v>56601</v>
          </cell>
          <cell r="G7668" t="str">
            <v>12460</v>
          </cell>
          <cell r="H7668"/>
          <cell r="I7668"/>
          <cell r="J7668"/>
        </row>
        <row r="7669">
          <cell r="C7669" t="str">
            <v>BANCO DE BATERIA PARA UPS</v>
          </cell>
          <cell r="D7669" t="str">
            <v>56601001-0028</v>
          </cell>
          <cell r="E7669" t="str">
            <v>Pieza</v>
          </cell>
          <cell r="F7669" t="str">
            <v>56601</v>
          </cell>
          <cell r="G7669" t="str">
            <v>12460</v>
          </cell>
          <cell r="H7669"/>
          <cell r="I7669"/>
          <cell r="J7669"/>
        </row>
        <row r="7670">
          <cell r="C7670" t="str">
            <v>MEDIDOR LASER</v>
          </cell>
          <cell r="D7670" t="str">
            <v>56601001-0029</v>
          </cell>
          <cell r="E7670" t="str">
            <v>Pieza</v>
          </cell>
          <cell r="F7670" t="str">
            <v>56601</v>
          </cell>
          <cell r="G7670" t="str">
            <v>12460</v>
          </cell>
          <cell r="H7670"/>
          <cell r="I7670"/>
          <cell r="J7670"/>
        </row>
        <row r="7671">
          <cell r="C7671" t="str">
            <v>INDICADOR DE ROTACION DE FASES TRIFASICO CON DISPLAY LCD</v>
          </cell>
          <cell r="D7671" t="str">
            <v>56601001-0030</v>
          </cell>
          <cell r="E7671" t="str">
            <v>Pieza</v>
          </cell>
          <cell r="F7671" t="str">
            <v>56601</v>
          </cell>
          <cell r="G7671" t="str">
            <v>12460</v>
          </cell>
          <cell r="H7671"/>
          <cell r="I7671"/>
          <cell r="J7671"/>
        </row>
        <row r="7672">
          <cell r="C7672" t="str">
            <v>TABLERO DE ALIMENTACION ELECTRICA</v>
          </cell>
          <cell r="D7672" t="str">
            <v>56601001-0031</v>
          </cell>
          <cell r="E7672" t="str">
            <v>Pieza</v>
          </cell>
          <cell r="F7672" t="str">
            <v>56601</v>
          </cell>
          <cell r="G7672" t="str">
            <v>12460</v>
          </cell>
          <cell r="H7672"/>
          <cell r="I7672"/>
          <cell r="J7672"/>
        </row>
        <row r="7673">
          <cell r="C7673" t="str">
            <v>EQUIPO SOLAR ( PANEL )</v>
          </cell>
          <cell r="D7673" t="str">
            <v>56601001-0032</v>
          </cell>
          <cell r="E7673" t="str">
            <v>Pieza</v>
          </cell>
          <cell r="F7673" t="str">
            <v>56601</v>
          </cell>
          <cell r="G7673" t="str">
            <v>12460</v>
          </cell>
          <cell r="H7673"/>
          <cell r="I7673"/>
          <cell r="J7673"/>
        </row>
        <row r="7674">
          <cell r="C7674" t="str">
            <v>PARARRAYOS IONIZANTE</v>
          </cell>
          <cell r="D7674" t="str">
            <v>56601001-0033</v>
          </cell>
          <cell r="E7674" t="str">
            <v>Pieza</v>
          </cell>
          <cell r="F7674" t="str">
            <v>56601</v>
          </cell>
          <cell r="G7674" t="str">
            <v>12460</v>
          </cell>
          <cell r="H7674"/>
          <cell r="I7674"/>
          <cell r="J7674"/>
        </row>
        <row r="7675">
          <cell r="C7675" t="str">
            <v>ELECTRODUCTO</v>
          </cell>
          <cell r="D7675" t="str">
            <v>56601001-0034</v>
          </cell>
          <cell r="E7675" t="str">
            <v>Pieza</v>
          </cell>
          <cell r="F7675" t="str">
            <v>56601</v>
          </cell>
          <cell r="G7675" t="str">
            <v>12460</v>
          </cell>
          <cell r="H7675"/>
          <cell r="I7675"/>
          <cell r="J7675"/>
        </row>
        <row r="7676">
          <cell r="C7676" t="str">
            <v>TRANSFORMADOR DE POTENCIA DE 300 KVA</v>
          </cell>
          <cell r="D7676" t="str">
            <v>56601001-0035</v>
          </cell>
          <cell r="E7676" t="str">
            <v>Pieza</v>
          </cell>
          <cell r="F7676" t="str">
            <v>56601</v>
          </cell>
          <cell r="G7676" t="str">
            <v>12460</v>
          </cell>
          <cell r="H7676"/>
          <cell r="I7676"/>
          <cell r="J7676"/>
        </row>
        <row r="7677">
          <cell r="C7677" t="str">
            <v>SWITCH DE TRANSFERENCIA ESTATICA</v>
          </cell>
          <cell r="D7677" t="str">
            <v>56601001-0036</v>
          </cell>
          <cell r="E7677" t="str">
            <v>Pieza</v>
          </cell>
          <cell r="F7677" t="str">
            <v>56601</v>
          </cell>
          <cell r="G7677" t="str">
            <v>12460</v>
          </cell>
          <cell r="H7677"/>
          <cell r="I7677"/>
          <cell r="J7677"/>
        </row>
        <row r="7678">
          <cell r="C7678" t="str">
            <v>SWITCH DE TRANSFERENCIA AUTOMATICO ATS</v>
          </cell>
          <cell r="D7678" t="str">
            <v>56601001-0037</v>
          </cell>
          <cell r="E7678" t="str">
            <v>Pieza</v>
          </cell>
          <cell r="F7678" t="str">
            <v>56601</v>
          </cell>
          <cell r="G7678" t="str">
            <v>12460</v>
          </cell>
          <cell r="H7678"/>
          <cell r="I7678"/>
          <cell r="J7678"/>
        </row>
        <row r="7679">
          <cell r="C7679" t="str">
            <v>BATERIA INDUSTRIAL P/MONTACARGA</v>
          </cell>
          <cell r="D7679" t="str">
            <v>56601001-0038</v>
          </cell>
          <cell r="E7679" t="str">
            <v>Pieza</v>
          </cell>
          <cell r="F7679" t="str">
            <v>56601</v>
          </cell>
          <cell r="G7679" t="str">
            <v>12460</v>
          </cell>
          <cell r="H7679"/>
          <cell r="I7679"/>
          <cell r="J7679"/>
        </row>
        <row r="7680">
          <cell r="C7680" t="str">
            <v>FUENTES DE PODER PARA SWITCH DE ACCESO</v>
          </cell>
          <cell r="D7680" t="str">
            <v>56601001-0039</v>
          </cell>
          <cell r="E7680" t="str">
            <v>Pieza</v>
          </cell>
          <cell r="F7680" t="str">
            <v>56601</v>
          </cell>
          <cell r="G7680" t="str">
            <v>12460</v>
          </cell>
          <cell r="H7680"/>
          <cell r="I7680"/>
          <cell r="J7680"/>
        </row>
        <row r="7681">
          <cell r="C7681" t="str">
            <v>OSCILOSCOPIO DIGITAL</v>
          </cell>
          <cell r="D7681" t="str">
            <v>56601001-0040</v>
          </cell>
          <cell r="E7681" t="str">
            <v>Pieza</v>
          </cell>
          <cell r="F7681" t="str">
            <v>56601</v>
          </cell>
          <cell r="G7681" t="str">
            <v>12460</v>
          </cell>
          <cell r="H7681"/>
          <cell r="I7681"/>
          <cell r="J7681"/>
        </row>
        <row r="7682">
          <cell r="C7682" t="str">
            <v>MODULO DE EXPANSION</v>
          </cell>
          <cell r="D7682" t="str">
            <v>56601001-0041</v>
          </cell>
          <cell r="E7682" t="str">
            <v>Pieza</v>
          </cell>
          <cell r="F7682" t="str">
            <v>56601</v>
          </cell>
          <cell r="G7682" t="str">
            <v>12460</v>
          </cell>
          <cell r="H7682"/>
          <cell r="I7682"/>
          <cell r="J7682"/>
        </row>
        <row r="7683">
          <cell r="C7683" t="str">
            <v>RENOVACIÓN DE LA SUBESTACIÓN ELÉCTRICA DE MEDIANA TENSIÓN</v>
          </cell>
          <cell r="D7683" t="str">
            <v>56601001-0042</v>
          </cell>
          <cell r="E7683" t="str">
            <v>Pieza</v>
          </cell>
          <cell r="F7683" t="str">
            <v>56601</v>
          </cell>
          <cell r="G7683" t="str">
            <v>12460</v>
          </cell>
          <cell r="H7683"/>
          <cell r="I7683"/>
          <cell r="J7683"/>
        </row>
        <row r="7684">
          <cell r="C7684" t="str">
            <v>SWICH FLUJO DE AGUA PARA EQUIPO DE AIRE ACONDICIONADO</v>
          </cell>
          <cell r="D7684" t="str">
            <v>56601001-0043</v>
          </cell>
          <cell r="E7684" t="str">
            <v>Pieza</v>
          </cell>
          <cell r="F7684" t="str">
            <v>56601</v>
          </cell>
          <cell r="G7684" t="str">
            <v>12460</v>
          </cell>
          <cell r="H7684"/>
          <cell r="I7684"/>
          <cell r="J7684"/>
        </row>
        <row r="7685">
          <cell r="C7685" t="str">
            <v>GENERADOR DE ENERGIA A GASOLINA</v>
          </cell>
          <cell r="D7685" t="str">
            <v>56601001-0044</v>
          </cell>
          <cell r="E7685" t="str">
            <v>Pieza</v>
          </cell>
          <cell r="F7685" t="str">
            <v>56601</v>
          </cell>
          <cell r="G7685" t="str">
            <v>12460</v>
          </cell>
          <cell r="H7685"/>
          <cell r="I7685"/>
          <cell r="J7685"/>
        </row>
        <row r="7686">
          <cell r="C7686" t="str">
            <v>TRANSFORMADOR DE POTENCIA</v>
          </cell>
          <cell r="D7686" t="str">
            <v>56601001-0045</v>
          </cell>
          <cell r="E7686" t="str">
            <v>Pieza</v>
          </cell>
          <cell r="F7686" t="str">
            <v>56601</v>
          </cell>
          <cell r="G7686" t="str">
            <v>12460</v>
          </cell>
          <cell r="H7686"/>
          <cell r="I7686"/>
          <cell r="J7686"/>
        </row>
        <row r="7687">
          <cell r="C7687" t="str">
            <v>GENERADOR ELECTRICO</v>
          </cell>
          <cell r="D7687" t="str">
            <v>56601001-0046</v>
          </cell>
          <cell r="E7687" t="str">
            <v>Pieza</v>
          </cell>
          <cell r="F7687" t="str">
            <v>56601</v>
          </cell>
          <cell r="G7687" t="str">
            <v>12460</v>
          </cell>
          <cell r="H7687"/>
          <cell r="I7687"/>
          <cell r="J7687"/>
        </row>
        <row r="7688">
          <cell r="C7688" t="str">
            <v>MEDUSA PROEL</v>
          </cell>
          <cell r="D7688" t="str">
            <v>56601001-0047</v>
          </cell>
          <cell r="E7688" t="str">
            <v>Pieza</v>
          </cell>
          <cell r="F7688" t="str">
            <v>56601</v>
          </cell>
          <cell r="G7688" t="str">
            <v>12460</v>
          </cell>
          <cell r="H7688"/>
          <cell r="I7688"/>
          <cell r="J7688"/>
        </row>
        <row r="7689">
          <cell r="C7689" t="str">
            <v>ABECEDARIO MANDO NEUMATICO</v>
          </cell>
          <cell r="D7689" t="str">
            <v>56700001-0001</v>
          </cell>
          <cell r="E7689" t="str">
            <v>Pieza</v>
          </cell>
          <cell r="F7689" t="str">
            <v>56701</v>
          </cell>
          <cell r="G7689" t="str">
            <v>12460</v>
          </cell>
          <cell r="H7689"/>
          <cell r="I7689"/>
          <cell r="J7689"/>
        </row>
        <row r="7690">
          <cell r="C7690" t="str">
            <v>ENCUADERNADORA TERMICA</v>
          </cell>
          <cell r="D7690" t="str">
            <v>56700047-0002</v>
          </cell>
          <cell r="E7690" t="str">
            <v>Pieza</v>
          </cell>
          <cell r="F7690" t="str">
            <v>56701</v>
          </cell>
          <cell r="G7690" t="str">
            <v>12460</v>
          </cell>
          <cell r="H7690"/>
          <cell r="I7690"/>
          <cell r="J7690"/>
        </row>
        <row r="7691">
          <cell r="C7691" t="str">
            <v>FLEJADORA SEMI-AUTOMATICA</v>
          </cell>
          <cell r="D7691" t="str">
            <v>56700060-0003</v>
          </cell>
          <cell r="E7691" t="str">
            <v>Pieza</v>
          </cell>
          <cell r="F7691" t="str">
            <v>56701</v>
          </cell>
          <cell r="G7691" t="str">
            <v>12460</v>
          </cell>
          <cell r="H7691"/>
          <cell r="I7691"/>
          <cell r="J7691"/>
        </row>
        <row r="7692">
          <cell r="C7692" t="str">
            <v>PATIN HIDRAHULICO</v>
          </cell>
          <cell r="D7692" t="str">
            <v>56700088-0005</v>
          </cell>
          <cell r="E7692" t="str">
            <v>Pieza</v>
          </cell>
          <cell r="F7692" t="str">
            <v>56701</v>
          </cell>
          <cell r="G7692" t="str">
            <v>12460</v>
          </cell>
          <cell r="H7692"/>
          <cell r="I7692"/>
          <cell r="J7692"/>
        </row>
        <row r="7693">
          <cell r="C7693" t="str">
            <v>MONTACARGA MANUAL</v>
          </cell>
          <cell r="D7693" t="str">
            <v>56700090-0001</v>
          </cell>
          <cell r="E7693" t="str">
            <v>Pieza</v>
          </cell>
          <cell r="F7693" t="str">
            <v>56701</v>
          </cell>
          <cell r="G7693" t="str">
            <v>12460</v>
          </cell>
          <cell r="H7693"/>
          <cell r="I7693"/>
          <cell r="J7693"/>
        </row>
        <row r="7694">
          <cell r="C7694" t="str">
            <v>PORTAROLLO PARA FLEJE</v>
          </cell>
          <cell r="D7694" t="str">
            <v>56700107-0002</v>
          </cell>
          <cell r="E7694" t="str">
            <v>Pieza</v>
          </cell>
          <cell r="F7694" t="str">
            <v>56701</v>
          </cell>
          <cell r="G7694" t="str">
            <v>12460</v>
          </cell>
          <cell r="H7694"/>
          <cell r="I7694"/>
          <cell r="J7694"/>
        </row>
        <row r="7695">
          <cell r="C7695" t="str">
            <v>TALADRO</v>
          </cell>
          <cell r="D7695" t="str">
            <v>56700150-0001</v>
          </cell>
          <cell r="E7695" t="str">
            <v>Pieza</v>
          </cell>
          <cell r="F7695" t="str">
            <v>56701</v>
          </cell>
          <cell r="G7695" t="str">
            <v>12460</v>
          </cell>
          <cell r="H7695"/>
          <cell r="I7695"/>
          <cell r="J7695"/>
        </row>
        <row r="7696">
          <cell r="C7696" t="str">
            <v>TRITURADORA DE PAPEL, DESTRUCTORA</v>
          </cell>
          <cell r="D7696" t="str">
            <v>56700163-0001</v>
          </cell>
          <cell r="E7696" t="str">
            <v>Pieza</v>
          </cell>
          <cell r="F7696" t="str">
            <v>56701</v>
          </cell>
          <cell r="G7696" t="str">
            <v>12460</v>
          </cell>
          <cell r="H7696"/>
          <cell r="I7696"/>
          <cell r="J7696"/>
        </row>
        <row r="7697">
          <cell r="C7697" t="str">
            <v>TRITURADORA DE PAPEL Y PLASTICO</v>
          </cell>
          <cell r="D7697" t="str">
            <v>56700163-0005</v>
          </cell>
          <cell r="E7697" t="str">
            <v>Pieza</v>
          </cell>
          <cell r="F7697" t="str">
            <v>56701</v>
          </cell>
          <cell r="G7697" t="str">
            <v>12460</v>
          </cell>
          <cell r="H7697"/>
          <cell r="I7697"/>
          <cell r="J7697"/>
        </row>
        <row r="7698">
          <cell r="C7698" t="str">
            <v>TRITURADORA</v>
          </cell>
          <cell r="D7698" t="str">
            <v>56700163-0006</v>
          </cell>
          <cell r="E7698" t="str">
            <v>Pieza</v>
          </cell>
          <cell r="F7698" t="str">
            <v>56701</v>
          </cell>
          <cell r="G7698" t="str">
            <v>12460</v>
          </cell>
          <cell r="H7698"/>
          <cell r="I7698"/>
          <cell r="J7698"/>
        </row>
        <row r="7699">
          <cell r="C7699" t="str">
            <v>MAQUINA PARA COSER COSTALES</v>
          </cell>
          <cell r="D7699" t="str">
            <v>56701001-0002</v>
          </cell>
          <cell r="E7699" t="str">
            <v>Pieza</v>
          </cell>
          <cell r="F7699" t="str">
            <v>56701</v>
          </cell>
          <cell r="G7699" t="str">
            <v>12460</v>
          </cell>
          <cell r="H7699"/>
          <cell r="I7699"/>
          <cell r="J7699"/>
        </row>
        <row r="7700">
          <cell r="C7700" t="str">
            <v>PISTOLA DE AIRE CALIENTE</v>
          </cell>
          <cell r="D7700" t="str">
            <v>56701001-0003</v>
          </cell>
          <cell r="E7700" t="str">
            <v>Pieza</v>
          </cell>
          <cell r="F7700" t="str">
            <v>56701</v>
          </cell>
          <cell r="G7700" t="str">
            <v>12460</v>
          </cell>
          <cell r="H7700"/>
          <cell r="I7700"/>
          <cell r="J7700"/>
        </row>
        <row r="7701">
          <cell r="C7701" t="str">
            <v>DESBROZADORA U ORILLADORA</v>
          </cell>
          <cell r="D7701" t="str">
            <v>56701001-0004</v>
          </cell>
          <cell r="E7701" t="str">
            <v>Pieza</v>
          </cell>
          <cell r="F7701" t="str">
            <v>56701</v>
          </cell>
          <cell r="G7701" t="str">
            <v>12460</v>
          </cell>
          <cell r="H7701"/>
          <cell r="I7701"/>
          <cell r="J7701"/>
        </row>
        <row r="7702">
          <cell r="C7702" t="str">
            <v>MONTACARGA ELECTRICO</v>
          </cell>
          <cell r="D7702" t="str">
            <v>56701001-0005</v>
          </cell>
          <cell r="E7702" t="str">
            <v>Pieza</v>
          </cell>
          <cell r="F7702" t="str">
            <v>56701</v>
          </cell>
          <cell r="G7702" t="str">
            <v>12460</v>
          </cell>
          <cell r="H7702"/>
          <cell r="I7702"/>
          <cell r="J7702"/>
        </row>
        <row r="7703">
          <cell r="C7703" t="str">
            <v>PLATAFORMA DE ACERO CON RUEDAS PARA ARRASTRE</v>
          </cell>
          <cell r="D7703" t="str">
            <v>56701001-0006</v>
          </cell>
          <cell r="E7703" t="str">
            <v>Pieza</v>
          </cell>
          <cell r="F7703" t="str">
            <v>56701</v>
          </cell>
          <cell r="G7703" t="str">
            <v>12460</v>
          </cell>
          <cell r="H7703"/>
          <cell r="I7703"/>
          <cell r="J7703"/>
        </row>
        <row r="7704">
          <cell r="C7704" t="str">
            <v>RAMPA O PLATAFORMA HIDRAULICA PARA CAMION</v>
          </cell>
          <cell r="D7704" t="str">
            <v>56701001-0007</v>
          </cell>
          <cell r="E7704" t="str">
            <v>Pieza</v>
          </cell>
          <cell r="F7704" t="str">
            <v>56701</v>
          </cell>
          <cell r="G7704" t="str">
            <v>12460</v>
          </cell>
          <cell r="H7704"/>
          <cell r="I7704"/>
          <cell r="J7704"/>
        </row>
        <row r="7705">
          <cell r="C7705" t="str">
            <v>BOMBA ELECTRICA DE AGUA</v>
          </cell>
          <cell r="D7705" t="str">
            <v>56701001-0009</v>
          </cell>
          <cell r="E7705" t="str">
            <v>Pieza</v>
          </cell>
          <cell r="F7705" t="str">
            <v>56701</v>
          </cell>
          <cell r="G7705" t="str">
            <v>12460</v>
          </cell>
          <cell r="H7705"/>
          <cell r="I7705"/>
          <cell r="J7705"/>
        </row>
        <row r="7706">
          <cell r="C7706" t="str">
            <v>ROTOMARTILLO</v>
          </cell>
          <cell r="D7706" t="str">
            <v>56701001-0010</v>
          </cell>
          <cell r="E7706" t="str">
            <v>Pieza</v>
          </cell>
          <cell r="F7706" t="str">
            <v>56701</v>
          </cell>
          <cell r="G7706" t="str">
            <v>12460</v>
          </cell>
          <cell r="H7706"/>
          <cell r="I7706"/>
          <cell r="J7706"/>
        </row>
        <row r="7707">
          <cell r="C7707" t="str">
            <v>HAMACA MANUAL</v>
          </cell>
          <cell r="D7707" t="str">
            <v>56701001-0011</v>
          </cell>
          <cell r="E7707" t="str">
            <v>Pieza</v>
          </cell>
          <cell r="F7707" t="str">
            <v>56701</v>
          </cell>
          <cell r="G7707" t="str">
            <v>12460</v>
          </cell>
          <cell r="H7707"/>
          <cell r="I7707"/>
          <cell r="J7707"/>
        </row>
        <row r="7708">
          <cell r="C7708" t="str">
            <v>ESCALERA DE ALUMINIO</v>
          </cell>
          <cell r="D7708" t="str">
            <v>56701001-0012</v>
          </cell>
          <cell r="E7708" t="str">
            <v>Pieza</v>
          </cell>
          <cell r="F7708" t="str">
            <v>56701</v>
          </cell>
          <cell r="G7708" t="str">
            <v>12460</v>
          </cell>
          <cell r="H7708"/>
          <cell r="I7708"/>
          <cell r="J7708"/>
        </row>
        <row r="7709">
          <cell r="C7709" t="str">
            <v>MAQUINA DUPLICADORA DE LLAVES</v>
          </cell>
          <cell r="D7709" t="str">
            <v>56701001-0013</v>
          </cell>
          <cell r="E7709" t="str">
            <v>Pieza</v>
          </cell>
          <cell r="F7709" t="str">
            <v>56701</v>
          </cell>
          <cell r="G7709" t="str">
            <v>12460</v>
          </cell>
          <cell r="H7709"/>
          <cell r="I7709"/>
          <cell r="J7709"/>
        </row>
        <row r="7710">
          <cell r="C7710" t="str">
            <v>DESTAPACAÑOS ELÉCTRICO</v>
          </cell>
          <cell r="D7710" t="str">
            <v>56701001-0014</v>
          </cell>
          <cell r="E7710" t="str">
            <v>Pieza</v>
          </cell>
          <cell r="F7710" t="str">
            <v>56701</v>
          </cell>
          <cell r="G7710" t="str">
            <v>12460</v>
          </cell>
          <cell r="H7710"/>
          <cell r="I7710"/>
          <cell r="J7710"/>
        </row>
        <row r="7711">
          <cell r="C7711" t="str">
            <v>ESCALERA DE ALUMINIO ALTURA DE 1.50 MTS</v>
          </cell>
          <cell r="D7711" t="str">
            <v>56701001-0015</v>
          </cell>
          <cell r="E7711" t="str">
            <v>Pieza</v>
          </cell>
          <cell r="F7711" t="str">
            <v>56701</v>
          </cell>
          <cell r="G7711" t="str">
            <v>12460</v>
          </cell>
          <cell r="H7711"/>
          <cell r="I7711"/>
          <cell r="J7711"/>
        </row>
        <row r="7712">
          <cell r="C7712" t="str">
            <v>ESCALERA DE ALUMINIO ALTURA DE 1.80 MTS</v>
          </cell>
          <cell r="D7712" t="str">
            <v>56701001-0016</v>
          </cell>
          <cell r="E7712" t="str">
            <v>Pieza</v>
          </cell>
          <cell r="F7712" t="str">
            <v>56701</v>
          </cell>
          <cell r="G7712" t="str">
            <v>12460</v>
          </cell>
          <cell r="H7712"/>
          <cell r="I7712"/>
          <cell r="J7712"/>
        </row>
        <row r="7713">
          <cell r="C7713" t="str">
            <v>MAQUINA DUPLICADORA DE LLAVES  SEMIAUTOMATICA</v>
          </cell>
          <cell r="D7713" t="str">
            <v>56701001-0017</v>
          </cell>
          <cell r="E7713" t="str">
            <v>Pieza</v>
          </cell>
          <cell r="F7713" t="str">
            <v>56701</v>
          </cell>
          <cell r="G7713" t="str">
            <v>12460</v>
          </cell>
          <cell r="H7713"/>
          <cell r="I7713"/>
          <cell r="J7713"/>
        </row>
        <row r="7714">
          <cell r="C7714" t="str">
            <v>MAQUINA DUPLICADORA DE LLAVES  DE PUNTO DE SEGURIDAD</v>
          </cell>
          <cell r="D7714" t="str">
            <v>56701001-0018</v>
          </cell>
          <cell r="E7714" t="str">
            <v>Pieza</v>
          </cell>
          <cell r="F7714" t="str">
            <v>56701</v>
          </cell>
          <cell r="G7714" t="str">
            <v>12460</v>
          </cell>
          <cell r="H7714"/>
          <cell r="I7714"/>
          <cell r="J7714"/>
        </row>
        <row r="7715">
          <cell r="C7715" t="str">
            <v>ARRANCADOR Y COMPRESOR PORTATIL</v>
          </cell>
          <cell r="D7715" t="str">
            <v>56701001-0019</v>
          </cell>
          <cell r="E7715" t="str">
            <v>Pieza</v>
          </cell>
          <cell r="F7715" t="str">
            <v>56701</v>
          </cell>
          <cell r="G7715" t="str">
            <v>12460</v>
          </cell>
          <cell r="H7715"/>
          <cell r="I7715"/>
          <cell r="J7715"/>
        </row>
        <row r="7716">
          <cell r="C7716" t="str">
            <v>KIT PROBADOR Y ANALIZADOR DE CABLES DE RED UTO Y FIBRA OPTICA</v>
          </cell>
          <cell r="D7716" t="str">
            <v>56701001-0020</v>
          </cell>
          <cell r="E7716" t="str">
            <v>Pieza</v>
          </cell>
          <cell r="F7716" t="str">
            <v>56701</v>
          </cell>
          <cell r="G7716" t="str">
            <v>12460</v>
          </cell>
          <cell r="H7716"/>
          <cell r="I7716"/>
          <cell r="J7716"/>
        </row>
        <row r="7717">
          <cell r="C7717" t="str">
            <v>GABINETE AUTOSOPORTADO CAT</v>
          </cell>
          <cell r="D7717" t="str">
            <v>56701001-0021</v>
          </cell>
          <cell r="E7717" t="str">
            <v>Pieza</v>
          </cell>
          <cell r="F7717" t="str">
            <v>56701</v>
          </cell>
          <cell r="G7717" t="str">
            <v>12460</v>
          </cell>
          <cell r="H7717"/>
          <cell r="I7717"/>
          <cell r="J7717"/>
        </row>
        <row r="7718">
          <cell r="C7718" t="str">
            <v>SOLDADORA INVERSORA</v>
          </cell>
          <cell r="D7718" t="str">
            <v>56701001-0022</v>
          </cell>
          <cell r="E7718" t="str">
            <v>Pieza</v>
          </cell>
          <cell r="F7718" t="str">
            <v>56701</v>
          </cell>
          <cell r="G7718" t="str">
            <v>12460</v>
          </cell>
          <cell r="H7718"/>
          <cell r="I7718"/>
          <cell r="J7718"/>
        </row>
        <row r="7719">
          <cell r="C7719" t="str">
            <v>ANDAMIO</v>
          </cell>
          <cell r="D7719" t="str">
            <v>56701001-0023</v>
          </cell>
          <cell r="E7719" t="str">
            <v>Pieza</v>
          </cell>
          <cell r="F7719" t="str">
            <v>56701</v>
          </cell>
          <cell r="G7719" t="str">
            <v>12460</v>
          </cell>
          <cell r="H7719"/>
          <cell r="I7719"/>
          <cell r="J7719"/>
        </row>
        <row r="7720">
          <cell r="C7720" t="str">
            <v>CANASTILLA A BASE DE ANGULO, FORRADA Y REFORZADA</v>
          </cell>
          <cell r="D7720" t="str">
            <v>56701001-0024</v>
          </cell>
          <cell r="E7720" t="str">
            <v>Pieza</v>
          </cell>
          <cell r="F7720" t="str">
            <v>56701</v>
          </cell>
          <cell r="G7720" t="str">
            <v>12460</v>
          </cell>
          <cell r="H7720"/>
          <cell r="I7720"/>
          <cell r="J7720"/>
        </row>
        <row r="7721">
          <cell r="C7721" t="str">
            <v>SIERRA CINTA</v>
          </cell>
          <cell r="D7721" t="str">
            <v>56701001-0025</v>
          </cell>
          <cell r="E7721" t="str">
            <v>Pieza</v>
          </cell>
          <cell r="F7721" t="str">
            <v>56701</v>
          </cell>
          <cell r="G7721" t="str">
            <v>12460</v>
          </cell>
          <cell r="H7721"/>
          <cell r="I7721"/>
          <cell r="J7721"/>
        </row>
        <row r="7722">
          <cell r="C7722" t="str">
            <v>SIERRA DE MESA O BANCO</v>
          </cell>
          <cell r="D7722" t="str">
            <v>56701001-0026</v>
          </cell>
          <cell r="E7722" t="str">
            <v>Pieza</v>
          </cell>
          <cell r="F7722" t="str">
            <v>56701</v>
          </cell>
          <cell r="G7722" t="str">
            <v>12460</v>
          </cell>
          <cell r="H7722"/>
          <cell r="I7722"/>
          <cell r="J7722"/>
        </row>
        <row r="7723">
          <cell r="C7723" t="str">
            <v>SIERRA DE INGLETE</v>
          </cell>
          <cell r="D7723" t="str">
            <v>56701001-0027</v>
          </cell>
          <cell r="E7723" t="str">
            <v>Pieza</v>
          </cell>
          <cell r="F7723" t="str">
            <v>56701</v>
          </cell>
          <cell r="G7723" t="str">
            <v>12460</v>
          </cell>
          <cell r="H7723"/>
          <cell r="I7723"/>
          <cell r="J7723"/>
        </row>
        <row r="7724">
          <cell r="C7724" t="str">
            <v>LIJA DE BANDA</v>
          </cell>
          <cell r="D7724" t="str">
            <v>56701001-0028</v>
          </cell>
          <cell r="E7724" t="str">
            <v>Pieza</v>
          </cell>
          <cell r="F7724" t="str">
            <v>56701</v>
          </cell>
          <cell r="G7724" t="str">
            <v>12460</v>
          </cell>
          <cell r="H7724"/>
          <cell r="I7724"/>
          <cell r="J7724"/>
        </row>
        <row r="7725">
          <cell r="C7725" t="str">
            <v>COMPRESOR</v>
          </cell>
          <cell r="D7725" t="str">
            <v>56701001-0029</v>
          </cell>
          <cell r="E7725" t="str">
            <v>Pieza</v>
          </cell>
          <cell r="F7725" t="str">
            <v>56701</v>
          </cell>
          <cell r="G7725" t="str">
            <v>12460</v>
          </cell>
          <cell r="H7725"/>
          <cell r="I7725"/>
          <cell r="J7725"/>
        </row>
        <row r="7726">
          <cell r="C7726" t="str">
            <v>ENCUADERNADORA</v>
          </cell>
          <cell r="D7726" t="str">
            <v>56701001-0030</v>
          </cell>
          <cell r="E7726" t="str">
            <v>Pieza</v>
          </cell>
          <cell r="F7726" t="str">
            <v>56701</v>
          </cell>
          <cell r="G7726" t="str">
            <v>12460</v>
          </cell>
          <cell r="H7726"/>
          <cell r="I7726"/>
          <cell r="J7726"/>
        </row>
        <row r="7727">
          <cell r="C7727" t="str">
            <v>PULIDORA DE PISOS PROFESIONAL</v>
          </cell>
          <cell r="D7727" t="str">
            <v>56701001-0031</v>
          </cell>
          <cell r="E7727" t="str">
            <v>Pieza</v>
          </cell>
          <cell r="F7727" t="str">
            <v>56701</v>
          </cell>
          <cell r="G7727" t="str">
            <v>12460</v>
          </cell>
          <cell r="H7727"/>
          <cell r="I7727"/>
          <cell r="J7727"/>
        </row>
        <row r="7728">
          <cell r="C7728" t="str">
            <v>ASPIRADORA</v>
          </cell>
          <cell r="D7728" t="str">
            <v>56900096-0001</v>
          </cell>
          <cell r="E7728" t="str">
            <v>Pieza</v>
          </cell>
          <cell r="F7728" t="str">
            <v>56902</v>
          </cell>
          <cell r="G7728" t="str">
            <v>12460</v>
          </cell>
          <cell r="H7728"/>
          <cell r="I7728"/>
          <cell r="J7728"/>
        </row>
        <row r="7729">
          <cell r="C7729" t="str">
            <v>CRONOMETRO (RELOJ)</v>
          </cell>
          <cell r="D7729" t="str">
            <v>56900173-0001</v>
          </cell>
          <cell r="E7729" t="str">
            <v>Pieza</v>
          </cell>
          <cell r="F7729" t="str">
            <v>56902</v>
          </cell>
          <cell r="G7729" t="str">
            <v>12460</v>
          </cell>
          <cell r="H7729"/>
          <cell r="I7729"/>
          <cell r="J7729"/>
        </row>
        <row r="7730">
          <cell r="C7730" t="str">
            <v>DICTAFONO (EQUIPO DE TRANSCRIPCION)</v>
          </cell>
          <cell r="D7730" t="str">
            <v>56900199-0003</v>
          </cell>
          <cell r="E7730" t="str">
            <v>Pieza</v>
          </cell>
          <cell r="F7730" t="str">
            <v>56902</v>
          </cell>
          <cell r="G7730" t="str">
            <v>12460</v>
          </cell>
          <cell r="H7730"/>
          <cell r="I7730"/>
          <cell r="J7730"/>
        </row>
        <row r="7731">
          <cell r="C7731" t="str">
            <v>LIMPIADORA</v>
          </cell>
          <cell r="D7731" t="str">
            <v>56900349-0001</v>
          </cell>
          <cell r="E7731" t="str">
            <v>Pieza</v>
          </cell>
          <cell r="F7731" t="str">
            <v>56902</v>
          </cell>
          <cell r="G7731" t="str">
            <v>12460</v>
          </cell>
          <cell r="H7731"/>
          <cell r="I7731"/>
          <cell r="J7731"/>
        </row>
        <row r="7732">
          <cell r="C7732" t="str">
            <v>SUPRESOR DE TRANSIENTES SSTT</v>
          </cell>
          <cell r="D7732" t="str">
            <v>56900478-0002</v>
          </cell>
          <cell r="E7732" t="str">
            <v>Pieza</v>
          </cell>
          <cell r="F7732" t="str">
            <v>56902</v>
          </cell>
          <cell r="G7732" t="str">
            <v>12460</v>
          </cell>
          <cell r="H7732"/>
          <cell r="I7732"/>
          <cell r="J7732"/>
        </row>
        <row r="7733">
          <cell r="C7733" t="str">
            <v>CORTINA CON MECANISMO DE DESPLAZAMIENTO ELECTRICO</v>
          </cell>
          <cell r="D7733" t="str">
            <v>56900575-0002</v>
          </cell>
          <cell r="E7733" t="str">
            <v>Pieza</v>
          </cell>
          <cell r="F7733" t="str">
            <v>56902</v>
          </cell>
          <cell r="G7733" t="str">
            <v>12460</v>
          </cell>
          <cell r="H7733"/>
          <cell r="I7733"/>
          <cell r="J7733"/>
        </row>
        <row r="7734">
          <cell r="C7734" t="str">
            <v>MANGUERA PARA HIDRATANTE</v>
          </cell>
          <cell r="D7734" t="str">
            <v>56900575-0003</v>
          </cell>
          <cell r="E7734" t="str">
            <v>Pieza</v>
          </cell>
          <cell r="F7734" t="str">
            <v>56902</v>
          </cell>
          <cell r="G7734" t="str">
            <v>12460</v>
          </cell>
          <cell r="H7734"/>
          <cell r="I7734"/>
          <cell r="J7734"/>
        </row>
        <row r="7735">
          <cell r="C7735" t="str">
            <v>CONTENEDOR DE EXPLOSIVOS EN TIERRA</v>
          </cell>
          <cell r="D7735" t="str">
            <v>56902001-0001</v>
          </cell>
          <cell r="E7735" t="str">
            <v>Pieza</v>
          </cell>
          <cell r="F7735" t="str">
            <v>56902</v>
          </cell>
          <cell r="G7735" t="str">
            <v>12460</v>
          </cell>
          <cell r="H7735"/>
          <cell r="I7735"/>
          <cell r="J7735"/>
        </row>
        <row r="7736">
          <cell r="C7736" t="str">
            <v>CASETA PREFABRICADA DESMONTABLE</v>
          </cell>
          <cell r="D7736" t="str">
            <v>56902001-0002</v>
          </cell>
          <cell r="E7736" t="str">
            <v>Pieza</v>
          </cell>
          <cell r="F7736" t="str">
            <v>56902</v>
          </cell>
          <cell r="G7736" t="str">
            <v>12460</v>
          </cell>
          <cell r="H7736"/>
          <cell r="I7736"/>
          <cell r="J7736"/>
        </row>
        <row r="7737">
          <cell r="C7737" t="str">
            <v>CHASIS PARA RACK SIN COMPONENTES</v>
          </cell>
          <cell r="D7737" t="str">
            <v>56902001-0003</v>
          </cell>
          <cell r="E7737" t="str">
            <v>Pieza</v>
          </cell>
          <cell r="F7737" t="str">
            <v>56902</v>
          </cell>
          <cell r="G7737" t="str">
            <v>12460</v>
          </cell>
          <cell r="H7737"/>
          <cell r="I7737"/>
          <cell r="J7737"/>
        </row>
        <row r="7738">
          <cell r="C7738" t="str">
            <v>MODULO DETECTOR DE LIQUIDOS</v>
          </cell>
          <cell r="D7738" t="str">
            <v>56902001-0004</v>
          </cell>
          <cell r="E7738" t="str">
            <v>Pieza</v>
          </cell>
          <cell r="F7738" t="str">
            <v>56902</v>
          </cell>
          <cell r="G7738" t="str">
            <v>12460</v>
          </cell>
          <cell r="H7738"/>
          <cell r="I7738"/>
          <cell r="J7738"/>
        </row>
        <row r="7739">
          <cell r="C7739" t="str">
            <v>CONTENEDOR INDUSTRIAL DE POLIETILENO</v>
          </cell>
          <cell r="D7739" t="str">
            <v>56902001-0005</v>
          </cell>
          <cell r="E7739" t="str">
            <v>Pieza</v>
          </cell>
          <cell r="F7739" t="str">
            <v>56902</v>
          </cell>
          <cell r="G7739" t="str">
            <v>12460</v>
          </cell>
          <cell r="H7739"/>
          <cell r="I7739"/>
          <cell r="J7739"/>
        </row>
        <row r="7740">
          <cell r="C7740" t="str">
            <v>OSCILOSCOPIO DE DOMINIO MIXTO</v>
          </cell>
          <cell r="D7740" t="str">
            <v>56902001-0006</v>
          </cell>
          <cell r="E7740" t="str">
            <v>Pieza</v>
          </cell>
          <cell r="F7740" t="str">
            <v>56902</v>
          </cell>
          <cell r="G7740" t="str">
            <v>12460</v>
          </cell>
          <cell r="H7740"/>
          <cell r="I7740"/>
          <cell r="J7740"/>
        </row>
        <row r="7741">
          <cell r="C7741" t="str">
            <v>MULTIMETRO DIGITAL</v>
          </cell>
          <cell r="D7741" t="str">
            <v>56902001-0007</v>
          </cell>
          <cell r="E7741" t="str">
            <v>Pieza</v>
          </cell>
          <cell r="F7741" t="str">
            <v>56902</v>
          </cell>
          <cell r="G7741" t="str">
            <v>12460</v>
          </cell>
          <cell r="H7741"/>
          <cell r="I7741"/>
          <cell r="J7741"/>
        </row>
        <row r="7742">
          <cell r="C7742" t="str">
            <v>FRECUENCIMETRO</v>
          </cell>
          <cell r="D7742" t="str">
            <v>56902001-0008</v>
          </cell>
          <cell r="E7742" t="str">
            <v>Pieza</v>
          </cell>
          <cell r="F7742" t="str">
            <v>56902</v>
          </cell>
          <cell r="G7742" t="str">
            <v>12460</v>
          </cell>
          <cell r="H7742"/>
          <cell r="I7742"/>
          <cell r="J7742"/>
        </row>
        <row r="7743">
          <cell r="C7743" t="str">
            <v>GENERADOR DE FUNCIONES ARBITRARIAS</v>
          </cell>
          <cell r="D7743" t="str">
            <v>56902001-0009</v>
          </cell>
          <cell r="E7743" t="str">
            <v>Pieza</v>
          </cell>
          <cell r="F7743" t="str">
            <v>56902</v>
          </cell>
          <cell r="G7743" t="str">
            <v>12460</v>
          </cell>
          <cell r="H7743"/>
          <cell r="I7743"/>
          <cell r="J7743"/>
        </row>
        <row r="7744">
          <cell r="C7744" t="str">
            <v>TECLADO PROGRAMAR CRONOMETRO</v>
          </cell>
          <cell r="D7744" t="str">
            <v>56902001-0010</v>
          </cell>
          <cell r="E7744" t="str">
            <v>Pieza</v>
          </cell>
          <cell r="F7744" t="str">
            <v>56902</v>
          </cell>
          <cell r="G7744" t="str">
            <v>12460</v>
          </cell>
          <cell r="H7744"/>
          <cell r="I7744"/>
          <cell r="J7744"/>
        </row>
        <row r="7745">
          <cell r="C7745" t="str">
            <v>VARIADOR DE VELOCIDAD</v>
          </cell>
          <cell r="D7745" t="str">
            <v>56902001-0011</v>
          </cell>
          <cell r="E7745" t="str">
            <v>Pieza</v>
          </cell>
          <cell r="F7745" t="str">
            <v>56902</v>
          </cell>
          <cell r="G7745" t="str">
            <v>12460</v>
          </cell>
          <cell r="H7745"/>
          <cell r="I7745"/>
          <cell r="J7745"/>
        </row>
        <row r="7746">
          <cell r="C7746" t="str">
            <v>ROUTER CON SPINDLEY Y LASER</v>
          </cell>
          <cell r="D7746" t="str">
            <v>56902001-0012</v>
          </cell>
          <cell r="E7746" t="str">
            <v>Pieza</v>
          </cell>
          <cell r="F7746" t="str">
            <v>56902</v>
          </cell>
          <cell r="G7746" t="str">
            <v>12460</v>
          </cell>
          <cell r="H7746"/>
          <cell r="I7746"/>
          <cell r="J7746"/>
        </row>
        <row r="7747">
          <cell r="C7747" t="str">
            <v>CASA/BODEGA PORTATIL</v>
          </cell>
          <cell r="D7747" t="str">
            <v>56902001-0013</v>
          </cell>
          <cell r="E7747" t="str">
            <v>Pieza</v>
          </cell>
          <cell r="F7747" t="str">
            <v>56902</v>
          </cell>
          <cell r="G7747" t="str">
            <v>12460</v>
          </cell>
          <cell r="H7747"/>
          <cell r="I7747"/>
          <cell r="J7747"/>
        </row>
        <row r="7748">
          <cell r="C7748" t="str">
            <v>CRONOMETRO DIGITAL DE PARED</v>
          </cell>
          <cell r="D7748" t="str">
            <v>56902001-0014</v>
          </cell>
          <cell r="E7748" t="str">
            <v>Pieza</v>
          </cell>
          <cell r="F7748" t="str">
            <v>56902</v>
          </cell>
          <cell r="G7748" t="str">
            <v>12460</v>
          </cell>
          <cell r="H7748"/>
          <cell r="I7748"/>
          <cell r="J7748"/>
        </row>
        <row r="7749">
          <cell r="C7749" t="str">
            <v>SOFTWARE PARA PROTOTIPO DE BOLETA ELECTRONICA</v>
          </cell>
          <cell r="D7749" t="str">
            <v>59101001-0005</v>
          </cell>
          <cell r="E7749" t="str">
            <v>SOFTWARE</v>
          </cell>
          <cell r="F7749" t="str">
            <v>59101</v>
          </cell>
          <cell r="G7749" t="str">
            <v>12510</v>
          </cell>
          <cell r="H7749"/>
          <cell r="I7749"/>
          <cell r="J7749"/>
        </row>
        <row r="7750">
          <cell r="C7750" t="str">
            <v>SOFTWARE DE MINERIA DE DATOS</v>
          </cell>
          <cell r="D7750" t="str">
            <v>59101001-0006</v>
          </cell>
          <cell r="E7750" t="str">
            <v>SOFTWARE</v>
          </cell>
          <cell r="F7750" t="str">
            <v>59101</v>
          </cell>
          <cell r="G7750" t="str">
            <v>12510</v>
          </cell>
          <cell r="H7750"/>
          <cell r="I7750"/>
          <cell r="J7750"/>
        </row>
        <row r="7751">
          <cell r="C7751" t="str">
            <v>SOFTWARE OFFICE STD 2016 OLP NL GOV</v>
          </cell>
          <cell r="D7751" t="str">
            <v>59101001-0011</v>
          </cell>
          <cell r="E7751" t="str">
            <v>SOFTWARE</v>
          </cell>
          <cell r="F7751" t="str">
            <v>59101</v>
          </cell>
          <cell r="G7751" t="str">
            <v>12510</v>
          </cell>
          <cell r="H7751"/>
          <cell r="I7751"/>
          <cell r="J7751"/>
        </row>
        <row r="7752">
          <cell r="C7752" t="str">
            <v>ACTUALIZACION DE SOFTWARE DE PKI</v>
          </cell>
          <cell r="D7752" t="str">
            <v>59101001-0012</v>
          </cell>
          <cell r="E7752" t="str">
            <v>Pieza</v>
          </cell>
          <cell r="F7752" t="str">
            <v>59101</v>
          </cell>
          <cell r="G7752" t="str">
            <v>12510</v>
          </cell>
          <cell r="H7752"/>
          <cell r="I7752"/>
          <cell r="J7752"/>
        </row>
        <row r="7753">
          <cell r="C7753" t="str">
            <v>SOFWARE INFORMATICO PERPETUO</v>
          </cell>
          <cell r="D7753" t="str">
            <v>59101001-0013</v>
          </cell>
          <cell r="E7753" t="str">
            <v>LICENCIA</v>
          </cell>
          <cell r="F7753" t="str">
            <v>59101</v>
          </cell>
          <cell r="G7753" t="str">
            <v>12510</v>
          </cell>
          <cell r="H7753"/>
          <cell r="I7753"/>
          <cell r="J7753"/>
        </row>
        <row r="7754">
          <cell r="C7754" t="str">
            <v>LICENCIAMIENTO DE SOFTWARE</v>
          </cell>
          <cell r="D7754" t="str">
            <v>59701001-0001</v>
          </cell>
          <cell r="E7754" t="str">
            <v>PAQUETE</v>
          </cell>
          <cell r="F7754" t="str">
            <v>59701</v>
          </cell>
          <cell r="G7754" t="str">
            <v>12540</v>
          </cell>
          <cell r="H7754"/>
          <cell r="I7754"/>
          <cell r="J7754"/>
        </row>
        <row r="7755">
          <cell r="C7755" t="str">
            <v>LICENCIAMIENTO DE SOFTWARE</v>
          </cell>
          <cell r="D7755" t="str">
            <v>59701001-0002</v>
          </cell>
          <cell r="E7755" t="str">
            <v>LICENCIA</v>
          </cell>
          <cell r="F7755" t="str">
            <v>59701</v>
          </cell>
          <cell r="G7755" t="str">
            <v>12540</v>
          </cell>
          <cell r="H7755"/>
          <cell r="I7755"/>
          <cell r="J7755"/>
        </row>
        <row r="7756">
          <cell r="C7756" t="str">
            <v>SOFTWARE PARA NITRO PRO</v>
          </cell>
          <cell r="D7756" t="str">
            <v>59701001-0004</v>
          </cell>
          <cell r="E7756" t="str">
            <v>Pieza</v>
          </cell>
          <cell r="F7756" t="str">
            <v>59701</v>
          </cell>
          <cell r="G7756" t="str">
            <v>12540</v>
          </cell>
          <cell r="H7756"/>
          <cell r="I7756"/>
          <cell r="J7756"/>
        </row>
        <row r="7757">
          <cell r="C7757"/>
          <cell r="D7757"/>
          <cell r="E7757"/>
          <cell r="F7757"/>
          <cell r="G7757"/>
          <cell r="H7757"/>
          <cell r="I7757"/>
          <cell r="J7757"/>
        </row>
        <row r="7758">
          <cell r="C7758"/>
          <cell r="D7758"/>
          <cell r="E7758"/>
          <cell r="F7758"/>
          <cell r="G7758"/>
          <cell r="H7758"/>
          <cell r="I7758"/>
          <cell r="J7758"/>
        </row>
        <row r="7759">
          <cell r="C7759"/>
          <cell r="D7759"/>
          <cell r="E7759"/>
          <cell r="F7759"/>
          <cell r="G7759"/>
          <cell r="H7759"/>
          <cell r="I7759"/>
          <cell r="J7759"/>
        </row>
        <row r="7760">
          <cell r="C7760"/>
          <cell r="D7760"/>
          <cell r="E7760"/>
          <cell r="F7760"/>
          <cell r="G7760"/>
          <cell r="H7760"/>
          <cell r="I7760"/>
          <cell r="J7760"/>
        </row>
        <row r="7761">
          <cell r="C7761"/>
          <cell r="D7761"/>
          <cell r="E7761"/>
          <cell r="F7761"/>
          <cell r="G7761"/>
          <cell r="H7761"/>
          <cell r="I7761"/>
          <cell r="J7761"/>
        </row>
        <row r="7762">
          <cell r="C7762"/>
          <cell r="D7762"/>
          <cell r="E7762"/>
          <cell r="F7762"/>
          <cell r="G7762"/>
          <cell r="H7762"/>
          <cell r="I7762"/>
          <cell r="J7762"/>
        </row>
        <row r="7763">
          <cell r="C7763"/>
          <cell r="D7763"/>
          <cell r="E7763"/>
          <cell r="F7763"/>
          <cell r="G7763"/>
          <cell r="H7763"/>
          <cell r="I7763"/>
          <cell r="J7763"/>
        </row>
        <row r="7764">
          <cell r="C7764"/>
          <cell r="D7764"/>
          <cell r="E7764"/>
          <cell r="F7764"/>
          <cell r="G7764"/>
          <cell r="H7764"/>
          <cell r="I7764"/>
          <cell r="J7764"/>
        </row>
        <row r="7765">
          <cell r="C7765"/>
          <cell r="D7765"/>
          <cell r="E7765"/>
          <cell r="F7765"/>
          <cell r="G7765"/>
          <cell r="H7765"/>
          <cell r="I7765"/>
          <cell r="J7765"/>
        </row>
        <row r="7766">
          <cell r="C7766"/>
          <cell r="D7766"/>
          <cell r="E7766"/>
          <cell r="F7766"/>
          <cell r="G7766"/>
          <cell r="H7766"/>
          <cell r="I7766"/>
          <cell r="J7766"/>
        </row>
        <row r="7767">
          <cell r="C7767"/>
          <cell r="D7767"/>
          <cell r="E7767"/>
          <cell r="F7767"/>
          <cell r="G7767"/>
          <cell r="H7767"/>
          <cell r="I7767"/>
          <cell r="J7767"/>
        </row>
        <row r="7768">
          <cell r="C7768"/>
          <cell r="D7768"/>
          <cell r="E7768"/>
          <cell r="F7768"/>
          <cell r="G7768"/>
          <cell r="H7768"/>
          <cell r="I7768"/>
          <cell r="J7768"/>
        </row>
        <row r="7769">
          <cell r="C7769"/>
          <cell r="D7769"/>
          <cell r="E7769"/>
          <cell r="F7769"/>
          <cell r="G7769"/>
          <cell r="H7769"/>
          <cell r="I7769"/>
          <cell r="J7769"/>
        </row>
        <row r="7770">
          <cell r="C7770"/>
          <cell r="D7770"/>
          <cell r="E7770"/>
          <cell r="F7770"/>
          <cell r="G7770"/>
          <cell r="H7770"/>
          <cell r="I7770"/>
          <cell r="J7770"/>
        </row>
        <row r="7771">
          <cell r="C7771"/>
          <cell r="D7771"/>
          <cell r="E7771"/>
          <cell r="F7771"/>
          <cell r="G7771"/>
          <cell r="H7771"/>
          <cell r="I7771"/>
          <cell r="J7771"/>
        </row>
        <row r="7772">
          <cell r="C7772"/>
          <cell r="D7772"/>
          <cell r="E7772"/>
          <cell r="F7772"/>
          <cell r="G7772"/>
          <cell r="H7772"/>
          <cell r="I7772"/>
          <cell r="J7772"/>
        </row>
        <row r="7773">
          <cell r="C7773"/>
          <cell r="D7773"/>
          <cell r="E7773"/>
          <cell r="F7773"/>
          <cell r="G7773"/>
          <cell r="H7773"/>
          <cell r="I7773"/>
          <cell r="J7773"/>
        </row>
        <row r="7774">
          <cell r="C7774"/>
          <cell r="D7774"/>
          <cell r="E7774"/>
          <cell r="F7774"/>
          <cell r="G7774"/>
          <cell r="H7774"/>
          <cell r="I7774"/>
          <cell r="J7774"/>
        </row>
        <row r="7775">
          <cell r="C7775"/>
          <cell r="D7775"/>
          <cell r="E7775"/>
          <cell r="F7775"/>
          <cell r="G7775"/>
          <cell r="H7775"/>
          <cell r="I7775"/>
          <cell r="J7775"/>
        </row>
        <row r="7776">
          <cell r="C7776"/>
          <cell r="D7776"/>
          <cell r="E7776"/>
          <cell r="F7776"/>
          <cell r="G7776"/>
          <cell r="H7776"/>
          <cell r="I7776"/>
          <cell r="J7776"/>
        </row>
        <row r="7777">
          <cell r="C7777"/>
          <cell r="D7777"/>
          <cell r="E7777"/>
          <cell r="F7777"/>
          <cell r="G7777"/>
          <cell r="H7777"/>
          <cell r="I7777"/>
          <cell r="J7777"/>
        </row>
        <row r="7778">
          <cell r="C7778"/>
          <cell r="D7778"/>
          <cell r="E7778"/>
          <cell r="F7778"/>
          <cell r="G7778"/>
          <cell r="H7778"/>
          <cell r="I7778"/>
          <cell r="J7778"/>
        </row>
        <row r="7779">
          <cell r="C7779"/>
          <cell r="D7779"/>
          <cell r="E7779"/>
          <cell r="F7779"/>
          <cell r="G7779"/>
          <cell r="H7779"/>
          <cell r="I7779"/>
          <cell r="J7779"/>
        </row>
        <row r="7780">
          <cell r="C7780"/>
          <cell r="D7780"/>
          <cell r="E7780"/>
          <cell r="F7780"/>
          <cell r="G7780"/>
          <cell r="H7780"/>
          <cell r="I7780"/>
          <cell r="J7780"/>
        </row>
        <row r="7781">
          <cell r="C7781"/>
          <cell r="D7781"/>
          <cell r="E7781"/>
          <cell r="F7781"/>
          <cell r="G7781"/>
          <cell r="H7781"/>
          <cell r="I7781"/>
          <cell r="J7781"/>
        </row>
        <row r="7782">
          <cell r="C7782"/>
          <cell r="D7782"/>
          <cell r="E7782"/>
          <cell r="F7782"/>
          <cell r="G7782"/>
          <cell r="H7782"/>
          <cell r="I7782"/>
          <cell r="J7782"/>
        </row>
        <row r="7783">
          <cell r="C7783"/>
          <cell r="D7783"/>
          <cell r="E7783"/>
          <cell r="F7783"/>
          <cell r="G7783"/>
          <cell r="H7783"/>
          <cell r="I7783"/>
          <cell r="J7783"/>
        </row>
        <row r="7784">
          <cell r="C7784"/>
          <cell r="D7784"/>
          <cell r="E7784"/>
          <cell r="F7784"/>
          <cell r="G7784"/>
          <cell r="H7784"/>
          <cell r="I7784"/>
          <cell r="J7784"/>
        </row>
        <row r="7785">
          <cell r="C7785"/>
          <cell r="D7785"/>
          <cell r="E7785"/>
          <cell r="F7785"/>
          <cell r="G7785"/>
          <cell r="H7785"/>
          <cell r="I7785"/>
          <cell r="J7785"/>
        </row>
        <row r="7786">
          <cell r="C7786"/>
          <cell r="D7786"/>
          <cell r="E7786"/>
          <cell r="F7786"/>
          <cell r="G7786"/>
          <cell r="H7786"/>
          <cell r="I7786"/>
          <cell r="J7786"/>
        </row>
        <row r="7787">
          <cell r="C7787"/>
          <cell r="D7787"/>
          <cell r="E7787"/>
          <cell r="F7787"/>
          <cell r="G7787"/>
          <cell r="H7787"/>
          <cell r="I7787"/>
          <cell r="J7787"/>
        </row>
        <row r="7788">
          <cell r="C7788"/>
          <cell r="D7788"/>
          <cell r="E7788"/>
          <cell r="F7788"/>
          <cell r="G7788"/>
          <cell r="H7788"/>
          <cell r="I7788"/>
          <cell r="J7788"/>
        </row>
        <row r="7789">
          <cell r="C7789"/>
          <cell r="D7789"/>
          <cell r="E7789"/>
          <cell r="F7789"/>
          <cell r="G7789"/>
          <cell r="H7789"/>
          <cell r="I7789"/>
          <cell r="J7789"/>
        </row>
        <row r="7790">
          <cell r="C7790"/>
          <cell r="D7790"/>
          <cell r="E7790"/>
          <cell r="F7790"/>
          <cell r="G7790"/>
          <cell r="H7790"/>
          <cell r="I7790"/>
          <cell r="J7790"/>
        </row>
        <row r="7791">
          <cell r="C7791"/>
          <cell r="D7791"/>
          <cell r="E7791"/>
          <cell r="F7791"/>
          <cell r="G7791"/>
          <cell r="H7791"/>
          <cell r="I7791"/>
          <cell r="J7791"/>
        </row>
        <row r="7792">
          <cell r="C7792"/>
          <cell r="D7792"/>
          <cell r="E7792"/>
          <cell r="F7792"/>
          <cell r="G7792"/>
          <cell r="H7792"/>
          <cell r="I7792"/>
          <cell r="J7792"/>
        </row>
        <row r="7793">
          <cell r="C7793"/>
          <cell r="D7793"/>
          <cell r="E7793"/>
          <cell r="F7793"/>
          <cell r="G7793"/>
          <cell r="H7793"/>
          <cell r="I7793"/>
          <cell r="J7793"/>
        </row>
        <row r="7794">
          <cell r="C7794"/>
          <cell r="D7794"/>
          <cell r="E7794"/>
          <cell r="F7794"/>
          <cell r="G7794"/>
          <cell r="H7794"/>
          <cell r="I7794"/>
          <cell r="J7794"/>
        </row>
        <row r="7795">
          <cell r="C7795"/>
          <cell r="D7795"/>
          <cell r="E7795"/>
          <cell r="F7795"/>
          <cell r="G7795"/>
          <cell r="H7795"/>
          <cell r="I7795"/>
          <cell r="J7795"/>
        </row>
        <row r="7796">
          <cell r="C7796"/>
          <cell r="D7796"/>
          <cell r="E7796"/>
          <cell r="F7796"/>
          <cell r="G7796"/>
          <cell r="H7796"/>
          <cell r="I7796"/>
          <cell r="J7796"/>
        </row>
        <row r="7797">
          <cell r="C7797"/>
          <cell r="D7797"/>
          <cell r="E7797"/>
          <cell r="F7797"/>
          <cell r="G7797"/>
          <cell r="H7797"/>
          <cell r="I7797"/>
          <cell r="J7797"/>
        </row>
        <row r="7798">
          <cell r="C7798"/>
          <cell r="D7798"/>
          <cell r="E7798"/>
          <cell r="F7798"/>
          <cell r="G7798"/>
          <cell r="H7798"/>
          <cell r="I7798"/>
          <cell r="J7798"/>
        </row>
        <row r="7799">
          <cell r="C7799"/>
          <cell r="D7799"/>
          <cell r="E7799"/>
          <cell r="F7799"/>
          <cell r="G7799"/>
          <cell r="H7799"/>
          <cell r="I7799"/>
          <cell r="J7799"/>
        </row>
        <row r="7800">
          <cell r="C7800"/>
          <cell r="D7800"/>
          <cell r="E7800"/>
          <cell r="F7800"/>
          <cell r="G7800"/>
          <cell r="H7800"/>
          <cell r="I7800"/>
          <cell r="J7800"/>
        </row>
        <row r="7801">
          <cell r="C7801"/>
          <cell r="D7801"/>
          <cell r="E7801"/>
          <cell r="F7801"/>
          <cell r="G7801"/>
          <cell r="H7801"/>
          <cell r="I7801"/>
          <cell r="J7801"/>
        </row>
        <row r="7802">
          <cell r="C7802"/>
          <cell r="D7802"/>
          <cell r="E7802"/>
          <cell r="F7802"/>
          <cell r="G7802"/>
          <cell r="H7802"/>
          <cell r="I7802"/>
          <cell r="J7802"/>
        </row>
        <row r="7803">
          <cell r="C7803"/>
          <cell r="D7803"/>
          <cell r="E7803"/>
          <cell r="F7803"/>
          <cell r="G7803"/>
          <cell r="H7803"/>
          <cell r="I7803"/>
          <cell r="J7803"/>
        </row>
        <row r="7804">
          <cell r="C7804"/>
          <cell r="D7804"/>
          <cell r="E7804"/>
          <cell r="F7804"/>
          <cell r="G7804"/>
          <cell r="H7804"/>
          <cell r="I7804"/>
          <cell r="J7804"/>
        </row>
        <row r="7805">
          <cell r="C7805"/>
          <cell r="D7805"/>
          <cell r="E7805"/>
          <cell r="F7805"/>
          <cell r="G7805"/>
          <cell r="H7805"/>
          <cell r="I7805"/>
          <cell r="J7805"/>
        </row>
        <row r="7806">
          <cell r="C7806"/>
          <cell r="D7806"/>
          <cell r="E7806"/>
          <cell r="F7806"/>
          <cell r="G7806"/>
          <cell r="H7806"/>
          <cell r="I7806"/>
          <cell r="J7806"/>
        </row>
        <row r="7807">
          <cell r="C7807"/>
          <cell r="D7807"/>
          <cell r="E7807"/>
          <cell r="F7807"/>
          <cell r="G7807"/>
          <cell r="H7807"/>
          <cell r="I7807"/>
          <cell r="J7807"/>
        </row>
        <row r="7808">
          <cell r="C7808"/>
          <cell r="D7808"/>
          <cell r="E7808"/>
          <cell r="F7808"/>
          <cell r="G7808"/>
          <cell r="H7808"/>
          <cell r="I7808"/>
          <cell r="J7808"/>
        </row>
        <row r="7809">
          <cell r="C7809"/>
          <cell r="D7809"/>
          <cell r="E7809"/>
          <cell r="F7809"/>
          <cell r="G7809"/>
          <cell r="H7809"/>
          <cell r="I7809"/>
          <cell r="J7809"/>
        </row>
        <row r="7810">
          <cell r="C7810"/>
          <cell r="D7810"/>
          <cell r="E7810"/>
          <cell r="F7810"/>
          <cell r="G7810"/>
          <cell r="H7810"/>
          <cell r="I7810"/>
          <cell r="J7810"/>
        </row>
        <row r="7811">
          <cell r="C7811"/>
          <cell r="D7811"/>
          <cell r="E7811"/>
          <cell r="F7811"/>
          <cell r="G7811"/>
          <cell r="H7811"/>
          <cell r="I7811"/>
          <cell r="J7811"/>
        </row>
        <row r="7812">
          <cell r="C7812"/>
          <cell r="D7812"/>
          <cell r="E7812"/>
          <cell r="F7812"/>
          <cell r="G7812"/>
          <cell r="H7812"/>
          <cell r="I7812"/>
          <cell r="J7812"/>
        </row>
        <row r="7813">
          <cell r="C7813"/>
          <cell r="D7813"/>
          <cell r="E7813"/>
          <cell r="F7813"/>
          <cell r="G7813"/>
          <cell r="H7813"/>
          <cell r="I7813"/>
          <cell r="J7813"/>
        </row>
        <row r="7814">
          <cell r="C7814"/>
          <cell r="D7814"/>
          <cell r="E7814"/>
          <cell r="F7814"/>
          <cell r="G7814"/>
          <cell r="H7814"/>
          <cell r="I7814"/>
          <cell r="J7814"/>
        </row>
        <row r="7815">
          <cell r="C7815"/>
          <cell r="D7815"/>
          <cell r="E7815"/>
          <cell r="F7815"/>
          <cell r="G7815"/>
          <cell r="H7815"/>
          <cell r="I7815"/>
          <cell r="J7815"/>
        </row>
        <row r="7816">
          <cell r="C7816"/>
          <cell r="D7816"/>
          <cell r="E7816"/>
          <cell r="F7816"/>
          <cell r="G7816"/>
          <cell r="H7816"/>
          <cell r="I7816"/>
          <cell r="J7816"/>
        </row>
        <row r="7817">
          <cell r="C7817"/>
          <cell r="D7817"/>
          <cell r="E7817"/>
          <cell r="F7817"/>
          <cell r="G7817"/>
          <cell r="H7817"/>
          <cell r="I7817"/>
          <cell r="J7817"/>
        </row>
        <row r="7818">
          <cell r="C7818"/>
          <cell r="D7818"/>
          <cell r="E7818"/>
          <cell r="F7818"/>
          <cell r="G7818"/>
          <cell r="H7818"/>
          <cell r="I7818"/>
          <cell r="J7818"/>
        </row>
        <row r="7819">
          <cell r="C7819"/>
          <cell r="D7819"/>
          <cell r="E7819"/>
          <cell r="F7819"/>
          <cell r="G7819"/>
          <cell r="H7819"/>
          <cell r="I7819"/>
          <cell r="J7819"/>
        </row>
        <row r="7820">
          <cell r="C7820"/>
          <cell r="D7820"/>
          <cell r="E7820"/>
          <cell r="F7820"/>
          <cell r="G7820"/>
          <cell r="H7820"/>
          <cell r="I7820"/>
          <cell r="J7820"/>
        </row>
        <row r="7821">
          <cell r="C7821"/>
          <cell r="D7821"/>
          <cell r="E7821"/>
          <cell r="F7821"/>
          <cell r="G7821"/>
          <cell r="H7821"/>
          <cell r="I7821"/>
          <cell r="J7821"/>
        </row>
        <row r="7822">
          <cell r="C7822"/>
          <cell r="D7822"/>
          <cell r="E7822"/>
          <cell r="F7822"/>
          <cell r="G7822"/>
          <cell r="H7822"/>
          <cell r="I7822"/>
          <cell r="J7822"/>
        </row>
        <row r="7823">
          <cell r="C7823"/>
          <cell r="D7823"/>
          <cell r="E7823"/>
          <cell r="F7823"/>
          <cell r="G7823"/>
          <cell r="H7823"/>
          <cell r="I7823"/>
          <cell r="J7823"/>
        </row>
        <row r="7824">
          <cell r="C7824"/>
          <cell r="D7824"/>
          <cell r="E7824"/>
          <cell r="F7824"/>
          <cell r="G7824"/>
          <cell r="H7824"/>
          <cell r="I7824"/>
          <cell r="J7824"/>
        </row>
        <row r="7825">
          <cell r="C7825"/>
          <cell r="D7825"/>
          <cell r="E7825"/>
          <cell r="F7825"/>
          <cell r="G7825"/>
          <cell r="H7825"/>
          <cell r="I7825"/>
          <cell r="J7825"/>
        </row>
        <row r="7826">
          <cell r="C7826"/>
          <cell r="D7826"/>
          <cell r="E7826"/>
          <cell r="F7826"/>
          <cell r="G7826"/>
          <cell r="H7826"/>
          <cell r="I7826"/>
          <cell r="J7826"/>
        </row>
        <row r="7827">
          <cell r="C7827"/>
          <cell r="D7827"/>
          <cell r="E7827"/>
          <cell r="F7827"/>
          <cell r="G7827"/>
          <cell r="H7827"/>
          <cell r="I7827"/>
          <cell r="J7827"/>
        </row>
        <row r="7828">
          <cell r="C7828"/>
          <cell r="D7828"/>
          <cell r="E7828"/>
          <cell r="F7828"/>
          <cell r="G7828"/>
          <cell r="H7828"/>
          <cell r="I7828"/>
          <cell r="J7828"/>
        </row>
        <row r="7829">
          <cell r="C7829"/>
          <cell r="D7829"/>
          <cell r="E7829"/>
          <cell r="F7829"/>
          <cell r="G7829"/>
          <cell r="H7829"/>
          <cell r="I7829"/>
          <cell r="J7829"/>
        </row>
        <row r="7830">
          <cell r="C7830"/>
          <cell r="D7830"/>
          <cell r="E7830"/>
          <cell r="F7830"/>
          <cell r="G7830"/>
          <cell r="H7830"/>
          <cell r="I7830"/>
          <cell r="J7830"/>
        </row>
        <row r="7831">
          <cell r="C7831"/>
          <cell r="D7831"/>
          <cell r="E7831"/>
          <cell r="F7831"/>
          <cell r="G7831"/>
          <cell r="H7831"/>
          <cell r="I7831"/>
          <cell r="J7831"/>
        </row>
        <row r="7832">
          <cell r="C7832"/>
          <cell r="D7832"/>
          <cell r="E7832"/>
          <cell r="F7832"/>
          <cell r="G7832"/>
          <cell r="H7832"/>
          <cell r="I7832"/>
          <cell r="J7832"/>
        </row>
        <row r="7833">
          <cell r="C7833"/>
          <cell r="D7833"/>
          <cell r="E7833"/>
          <cell r="F7833"/>
          <cell r="G7833"/>
          <cell r="H7833"/>
          <cell r="I7833"/>
          <cell r="J7833"/>
        </row>
        <row r="7834">
          <cell r="C7834"/>
          <cell r="D7834"/>
          <cell r="E7834"/>
          <cell r="F7834"/>
          <cell r="G7834"/>
          <cell r="H7834"/>
          <cell r="I7834"/>
          <cell r="J7834"/>
        </row>
        <row r="7835">
          <cell r="C7835"/>
          <cell r="D7835"/>
          <cell r="E7835"/>
          <cell r="F7835"/>
          <cell r="G7835"/>
          <cell r="H7835"/>
          <cell r="I7835"/>
          <cell r="J7835"/>
        </row>
        <row r="7836">
          <cell r="C7836"/>
          <cell r="D7836"/>
          <cell r="E7836"/>
          <cell r="F7836"/>
          <cell r="G7836"/>
          <cell r="H7836"/>
          <cell r="I7836"/>
          <cell r="J7836"/>
        </row>
        <row r="7837">
          <cell r="C7837"/>
          <cell r="D7837"/>
          <cell r="E7837"/>
          <cell r="F7837"/>
          <cell r="G7837"/>
          <cell r="H7837"/>
          <cell r="I7837"/>
          <cell r="J7837"/>
        </row>
        <row r="7838">
          <cell r="C7838"/>
          <cell r="D7838"/>
          <cell r="E7838"/>
          <cell r="F7838"/>
          <cell r="G7838"/>
          <cell r="H7838"/>
          <cell r="I7838"/>
          <cell r="J7838"/>
        </row>
        <row r="7839">
          <cell r="C7839"/>
          <cell r="D7839"/>
          <cell r="E7839"/>
          <cell r="F7839"/>
          <cell r="G7839"/>
          <cell r="H7839"/>
          <cell r="I7839"/>
          <cell r="J7839"/>
        </row>
        <row r="7840">
          <cell r="C7840"/>
          <cell r="D7840"/>
          <cell r="E7840"/>
          <cell r="F7840"/>
          <cell r="G7840"/>
          <cell r="H7840"/>
          <cell r="I7840"/>
          <cell r="J7840"/>
        </row>
        <row r="7841">
          <cell r="C7841"/>
          <cell r="D7841"/>
          <cell r="E7841"/>
          <cell r="F7841"/>
          <cell r="G7841"/>
          <cell r="H7841"/>
          <cell r="I7841"/>
          <cell r="J7841"/>
        </row>
        <row r="7842">
          <cell r="C7842"/>
          <cell r="D7842"/>
          <cell r="E7842"/>
          <cell r="F7842"/>
          <cell r="G7842"/>
          <cell r="H7842"/>
          <cell r="I7842"/>
          <cell r="J7842"/>
        </row>
        <row r="7843">
          <cell r="C7843"/>
          <cell r="D7843"/>
          <cell r="E7843"/>
          <cell r="F7843"/>
          <cell r="G7843"/>
          <cell r="H7843"/>
          <cell r="I7843"/>
          <cell r="J7843"/>
        </row>
        <row r="7844">
          <cell r="C7844"/>
          <cell r="D7844"/>
          <cell r="E7844"/>
          <cell r="F7844"/>
          <cell r="G7844"/>
          <cell r="H7844"/>
          <cell r="I7844"/>
          <cell r="J7844"/>
        </row>
        <row r="7845">
          <cell r="C7845"/>
          <cell r="D7845"/>
          <cell r="E7845"/>
          <cell r="F7845"/>
          <cell r="G7845"/>
          <cell r="H7845"/>
          <cell r="I7845"/>
          <cell r="J7845"/>
        </row>
        <row r="7846">
          <cell r="C7846"/>
          <cell r="D7846"/>
          <cell r="E7846"/>
          <cell r="F7846"/>
          <cell r="G7846"/>
          <cell r="H7846"/>
          <cell r="I7846"/>
          <cell r="J7846"/>
        </row>
        <row r="7847">
          <cell r="C7847"/>
          <cell r="D7847"/>
          <cell r="E7847"/>
          <cell r="F7847"/>
          <cell r="G7847"/>
          <cell r="H7847"/>
          <cell r="I7847"/>
          <cell r="J7847"/>
        </row>
        <row r="7848">
          <cell r="C7848"/>
          <cell r="D7848"/>
          <cell r="E7848"/>
          <cell r="F7848"/>
          <cell r="G7848"/>
          <cell r="H7848"/>
          <cell r="I7848"/>
          <cell r="J7848"/>
        </row>
        <row r="7849">
          <cell r="C7849"/>
          <cell r="D7849"/>
          <cell r="E7849"/>
          <cell r="F7849"/>
          <cell r="G7849"/>
          <cell r="H7849"/>
          <cell r="I7849"/>
          <cell r="J7849"/>
        </row>
        <row r="7850">
          <cell r="C7850"/>
          <cell r="D7850"/>
          <cell r="E7850"/>
          <cell r="F7850"/>
          <cell r="G7850"/>
          <cell r="H7850"/>
          <cell r="I7850"/>
          <cell r="J7850"/>
        </row>
        <row r="7851">
          <cell r="C7851"/>
          <cell r="D7851"/>
          <cell r="E7851"/>
          <cell r="F7851"/>
          <cell r="G7851"/>
          <cell r="H7851"/>
          <cell r="I7851"/>
          <cell r="J7851"/>
        </row>
        <row r="7852">
          <cell r="C7852"/>
          <cell r="D7852"/>
          <cell r="E7852"/>
          <cell r="F7852"/>
          <cell r="G7852"/>
          <cell r="H7852"/>
          <cell r="I7852"/>
          <cell r="J7852"/>
        </row>
        <row r="7853">
          <cell r="C7853"/>
          <cell r="D7853"/>
          <cell r="E7853"/>
          <cell r="F7853"/>
          <cell r="G7853"/>
          <cell r="H7853"/>
          <cell r="I7853"/>
          <cell r="J7853"/>
        </row>
        <row r="7854">
          <cell r="C7854"/>
          <cell r="D7854"/>
          <cell r="E7854"/>
          <cell r="F7854"/>
          <cell r="G7854"/>
          <cell r="H7854"/>
          <cell r="I7854"/>
          <cell r="J7854"/>
        </row>
        <row r="7855">
          <cell r="C7855"/>
          <cell r="D7855"/>
          <cell r="E7855"/>
          <cell r="F7855"/>
          <cell r="G7855"/>
          <cell r="H7855"/>
          <cell r="I7855"/>
          <cell r="J7855"/>
        </row>
        <row r="7856">
          <cell r="C7856"/>
          <cell r="D7856"/>
          <cell r="E7856"/>
          <cell r="F7856"/>
          <cell r="G7856"/>
          <cell r="H7856"/>
          <cell r="I7856"/>
          <cell r="J7856"/>
        </row>
        <row r="7857">
          <cell r="C7857"/>
          <cell r="D7857"/>
          <cell r="E7857"/>
          <cell r="F7857"/>
          <cell r="G7857"/>
          <cell r="H7857"/>
          <cell r="I7857"/>
          <cell r="J7857"/>
        </row>
        <row r="7858">
          <cell r="C7858"/>
          <cell r="D7858"/>
          <cell r="E7858"/>
          <cell r="F7858"/>
          <cell r="G7858"/>
          <cell r="H7858"/>
          <cell r="I7858"/>
          <cell r="J7858"/>
        </row>
        <row r="7859">
          <cell r="C7859"/>
          <cell r="D7859"/>
          <cell r="E7859"/>
          <cell r="F7859"/>
          <cell r="G7859"/>
          <cell r="H7859"/>
          <cell r="I7859"/>
          <cell r="J7859"/>
        </row>
        <row r="7860">
          <cell r="C7860"/>
          <cell r="D7860"/>
          <cell r="E7860"/>
          <cell r="F7860"/>
          <cell r="G7860"/>
          <cell r="H7860"/>
          <cell r="I7860"/>
          <cell r="J7860"/>
        </row>
        <row r="7861">
          <cell r="C7861"/>
          <cell r="D7861"/>
          <cell r="E7861"/>
          <cell r="F7861"/>
          <cell r="G7861"/>
          <cell r="H7861"/>
          <cell r="I7861"/>
          <cell r="J7861"/>
        </row>
        <row r="7862">
          <cell r="C7862"/>
          <cell r="D7862"/>
          <cell r="E7862"/>
          <cell r="F7862"/>
          <cell r="G7862"/>
          <cell r="H7862"/>
          <cell r="I7862"/>
          <cell r="J7862"/>
        </row>
        <row r="7863">
          <cell r="C7863"/>
          <cell r="D7863"/>
          <cell r="E7863"/>
          <cell r="F7863"/>
          <cell r="G7863"/>
          <cell r="H7863"/>
          <cell r="I7863"/>
          <cell r="J7863"/>
        </row>
        <row r="7864">
          <cell r="C7864"/>
          <cell r="D7864"/>
          <cell r="E7864"/>
          <cell r="F7864"/>
          <cell r="G7864"/>
          <cell r="H7864"/>
          <cell r="I7864"/>
          <cell r="J7864"/>
        </row>
        <row r="7865">
          <cell r="C7865"/>
          <cell r="D7865"/>
          <cell r="E7865"/>
          <cell r="F7865"/>
          <cell r="G7865"/>
          <cell r="H7865"/>
          <cell r="I7865"/>
          <cell r="J7865"/>
        </row>
        <row r="7866">
          <cell r="C7866"/>
          <cell r="D7866"/>
          <cell r="E7866"/>
          <cell r="F7866"/>
          <cell r="G7866"/>
          <cell r="H7866"/>
          <cell r="I7866"/>
          <cell r="J7866"/>
        </row>
        <row r="7867">
          <cell r="C7867"/>
          <cell r="D7867"/>
          <cell r="E7867"/>
          <cell r="F7867"/>
          <cell r="G7867"/>
          <cell r="H7867"/>
          <cell r="I7867"/>
          <cell r="J7867"/>
        </row>
        <row r="7868">
          <cell r="C7868"/>
          <cell r="D7868"/>
          <cell r="E7868"/>
          <cell r="F7868"/>
          <cell r="G7868"/>
          <cell r="H7868"/>
          <cell r="I7868"/>
          <cell r="J7868"/>
        </row>
        <row r="7869">
          <cell r="C7869"/>
          <cell r="D7869"/>
          <cell r="E7869"/>
          <cell r="F7869"/>
          <cell r="G7869"/>
          <cell r="H7869"/>
          <cell r="I7869"/>
          <cell r="J7869"/>
        </row>
        <row r="7870">
          <cell r="C7870"/>
          <cell r="D7870"/>
          <cell r="E7870"/>
          <cell r="F7870"/>
          <cell r="G7870"/>
          <cell r="H7870"/>
          <cell r="I7870"/>
          <cell r="J7870"/>
        </row>
        <row r="7871">
          <cell r="C7871"/>
          <cell r="D7871"/>
          <cell r="E7871"/>
          <cell r="F7871"/>
          <cell r="G7871"/>
          <cell r="H7871"/>
          <cell r="I7871"/>
          <cell r="J7871"/>
        </row>
        <row r="7872">
          <cell r="C7872"/>
          <cell r="D7872"/>
          <cell r="E7872"/>
          <cell r="F7872"/>
          <cell r="G7872"/>
          <cell r="H7872"/>
          <cell r="I7872"/>
          <cell r="J7872"/>
        </row>
        <row r="7873">
          <cell r="C7873"/>
          <cell r="D7873"/>
          <cell r="E7873"/>
          <cell r="F7873"/>
          <cell r="G7873"/>
          <cell r="H7873"/>
          <cell r="I7873"/>
          <cell r="J7873"/>
        </row>
        <row r="7874">
          <cell r="C7874"/>
          <cell r="D7874"/>
          <cell r="E7874"/>
          <cell r="F7874"/>
          <cell r="G7874"/>
          <cell r="H7874"/>
          <cell r="I7874"/>
          <cell r="J7874"/>
        </row>
        <row r="7875">
          <cell r="C7875"/>
          <cell r="D7875"/>
          <cell r="E7875"/>
          <cell r="F7875"/>
          <cell r="G7875"/>
          <cell r="H7875"/>
          <cell r="I7875"/>
          <cell r="J7875"/>
        </row>
        <row r="7876">
          <cell r="C7876"/>
          <cell r="D7876"/>
          <cell r="E7876"/>
          <cell r="F7876"/>
          <cell r="G7876"/>
          <cell r="H7876"/>
          <cell r="I7876"/>
          <cell r="J7876"/>
        </row>
        <row r="7877">
          <cell r="C7877"/>
          <cell r="D7877"/>
          <cell r="E7877"/>
          <cell r="F7877"/>
          <cell r="G7877"/>
          <cell r="H7877"/>
          <cell r="I7877"/>
          <cell r="J7877"/>
        </row>
        <row r="7878">
          <cell r="C7878"/>
          <cell r="D7878"/>
          <cell r="E7878"/>
          <cell r="F7878"/>
          <cell r="G7878"/>
          <cell r="H7878"/>
          <cell r="I7878"/>
          <cell r="J7878"/>
        </row>
        <row r="7879">
          <cell r="C7879"/>
          <cell r="D7879"/>
          <cell r="E7879"/>
          <cell r="F7879"/>
          <cell r="G7879"/>
          <cell r="H7879"/>
          <cell r="I7879"/>
          <cell r="J7879"/>
        </row>
        <row r="7880">
          <cell r="C7880"/>
          <cell r="D7880"/>
          <cell r="E7880"/>
          <cell r="F7880"/>
          <cell r="G7880"/>
          <cell r="H7880"/>
          <cell r="I7880"/>
          <cell r="J7880"/>
        </row>
        <row r="7881">
          <cell r="C7881"/>
          <cell r="D7881"/>
          <cell r="E7881"/>
          <cell r="F7881"/>
          <cell r="G7881"/>
          <cell r="H7881"/>
          <cell r="I7881"/>
          <cell r="J7881"/>
        </row>
        <row r="7882">
          <cell r="C7882"/>
          <cell r="D7882"/>
          <cell r="E7882"/>
          <cell r="F7882"/>
          <cell r="G7882"/>
          <cell r="H7882"/>
          <cell r="I7882"/>
          <cell r="J7882"/>
        </row>
        <row r="7883">
          <cell r="C7883"/>
          <cell r="D7883"/>
          <cell r="E7883"/>
          <cell r="F7883"/>
          <cell r="G7883"/>
          <cell r="H7883"/>
          <cell r="I7883"/>
          <cell r="J7883"/>
        </row>
        <row r="7884">
          <cell r="C7884"/>
          <cell r="D7884"/>
          <cell r="E7884"/>
          <cell r="F7884"/>
          <cell r="G7884"/>
          <cell r="H7884"/>
          <cell r="I7884"/>
          <cell r="J7884"/>
        </row>
        <row r="7885">
          <cell r="C7885"/>
          <cell r="D7885"/>
          <cell r="E7885"/>
          <cell r="F7885"/>
          <cell r="G7885"/>
          <cell r="H7885"/>
          <cell r="I7885"/>
          <cell r="J7885"/>
        </row>
        <row r="7886">
          <cell r="C7886"/>
          <cell r="D7886"/>
          <cell r="E7886"/>
          <cell r="F7886"/>
          <cell r="G7886"/>
          <cell r="H7886"/>
          <cell r="I7886"/>
          <cell r="J7886"/>
        </row>
        <row r="7887">
          <cell r="C7887"/>
          <cell r="D7887"/>
          <cell r="E7887"/>
          <cell r="F7887"/>
          <cell r="G7887"/>
          <cell r="H7887"/>
          <cell r="I7887"/>
          <cell r="J7887"/>
        </row>
        <row r="7888">
          <cell r="C7888"/>
          <cell r="D7888"/>
          <cell r="E7888"/>
          <cell r="F7888"/>
          <cell r="G7888"/>
          <cell r="H7888"/>
          <cell r="I7888"/>
          <cell r="J7888"/>
        </row>
        <row r="7889">
          <cell r="C7889"/>
          <cell r="D7889"/>
          <cell r="E7889"/>
          <cell r="F7889"/>
          <cell r="G7889"/>
          <cell r="H7889"/>
          <cell r="I7889"/>
          <cell r="J7889"/>
        </row>
        <row r="7890">
          <cell r="C7890"/>
          <cell r="D7890"/>
          <cell r="E7890"/>
          <cell r="F7890"/>
          <cell r="G7890"/>
          <cell r="H7890"/>
          <cell r="I7890"/>
          <cell r="J7890"/>
        </row>
        <row r="7891">
          <cell r="C7891"/>
          <cell r="D7891"/>
          <cell r="E7891"/>
          <cell r="F7891"/>
          <cell r="G7891"/>
          <cell r="H7891"/>
          <cell r="I7891"/>
          <cell r="J7891"/>
        </row>
        <row r="7892">
          <cell r="C7892"/>
          <cell r="D7892"/>
          <cell r="E7892"/>
          <cell r="F7892"/>
          <cell r="G7892"/>
          <cell r="H7892"/>
          <cell r="I7892"/>
          <cell r="J7892"/>
        </row>
        <row r="7893">
          <cell r="C7893"/>
          <cell r="D7893"/>
          <cell r="E7893"/>
          <cell r="F7893"/>
          <cell r="G7893"/>
          <cell r="H7893"/>
          <cell r="I7893"/>
          <cell r="J7893"/>
        </row>
        <row r="7894">
          <cell r="C7894"/>
          <cell r="D7894"/>
          <cell r="E7894"/>
          <cell r="F7894"/>
          <cell r="G7894"/>
          <cell r="H7894"/>
          <cell r="I7894"/>
          <cell r="J7894"/>
        </row>
        <row r="7895">
          <cell r="C7895"/>
          <cell r="D7895"/>
          <cell r="E7895"/>
          <cell r="F7895"/>
          <cell r="G7895"/>
          <cell r="H7895"/>
          <cell r="I7895"/>
          <cell r="J7895"/>
        </row>
        <row r="7896">
          <cell r="C7896"/>
          <cell r="D7896"/>
          <cell r="E7896"/>
          <cell r="F7896"/>
          <cell r="G7896"/>
          <cell r="H7896"/>
          <cell r="I7896"/>
          <cell r="J7896"/>
        </row>
        <row r="7897">
          <cell r="C7897"/>
          <cell r="D7897"/>
          <cell r="E7897"/>
          <cell r="F7897"/>
          <cell r="G7897"/>
          <cell r="H7897"/>
          <cell r="I7897"/>
          <cell r="J7897"/>
        </row>
        <row r="7898">
          <cell r="C7898"/>
          <cell r="D7898"/>
          <cell r="E7898"/>
          <cell r="F7898"/>
          <cell r="G7898"/>
          <cell r="H7898"/>
          <cell r="I7898"/>
          <cell r="J7898"/>
        </row>
        <row r="7899">
          <cell r="C7899"/>
          <cell r="D7899"/>
          <cell r="E7899"/>
          <cell r="F7899"/>
          <cell r="G7899"/>
          <cell r="H7899"/>
          <cell r="I7899"/>
          <cell r="J7899"/>
        </row>
        <row r="7900">
          <cell r="C7900"/>
          <cell r="D7900"/>
          <cell r="E7900"/>
          <cell r="F7900"/>
          <cell r="G7900"/>
          <cell r="H7900"/>
          <cell r="I7900"/>
          <cell r="J7900"/>
        </row>
        <row r="7901">
          <cell r="C7901"/>
          <cell r="D7901"/>
          <cell r="E7901"/>
          <cell r="F7901"/>
          <cell r="G7901"/>
          <cell r="H7901"/>
          <cell r="I7901"/>
          <cell r="J7901"/>
        </row>
        <row r="7902">
          <cell r="C7902"/>
          <cell r="D7902"/>
          <cell r="E7902"/>
          <cell r="F7902"/>
          <cell r="G7902"/>
          <cell r="H7902"/>
          <cell r="I7902"/>
          <cell r="J7902"/>
        </row>
        <row r="7903">
          <cell r="C7903"/>
          <cell r="D7903"/>
          <cell r="E7903"/>
          <cell r="F7903"/>
          <cell r="G7903"/>
          <cell r="H7903"/>
          <cell r="I7903"/>
          <cell r="J7903"/>
        </row>
        <row r="7904">
          <cell r="C7904"/>
          <cell r="D7904"/>
          <cell r="E7904"/>
          <cell r="F7904"/>
          <cell r="G7904"/>
          <cell r="H7904"/>
          <cell r="I7904"/>
          <cell r="J7904"/>
        </row>
        <row r="7905">
          <cell r="C7905"/>
          <cell r="D7905"/>
          <cell r="E7905"/>
          <cell r="F7905"/>
          <cell r="G7905"/>
          <cell r="H7905"/>
          <cell r="I7905"/>
          <cell r="J7905"/>
        </row>
        <row r="7906">
          <cell r="C7906"/>
          <cell r="D7906"/>
          <cell r="E7906"/>
          <cell r="F7906"/>
          <cell r="G7906"/>
          <cell r="H7906"/>
          <cell r="I7906"/>
          <cell r="J7906"/>
        </row>
        <row r="7907">
          <cell r="C7907"/>
          <cell r="D7907"/>
          <cell r="E7907"/>
          <cell r="F7907"/>
          <cell r="G7907"/>
          <cell r="H7907"/>
          <cell r="I7907"/>
          <cell r="J7907"/>
        </row>
        <row r="7908">
          <cell r="C7908"/>
          <cell r="D7908"/>
          <cell r="E7908"/>
          <cell r="F7908"/>
          <cell r="G7908"/>
          <cell r="H7908"/>
          <cell r="I7908"/>
          <cell r="J7908"/>
        </row>
        <row r="7909">
          <cell r="C7909"/>
          <cell r="D7909"/>
          <cell r="E7909"/>
          <cell r="F7909"/>
          <cell r="G7909"/>
          <cell r="H7909"/>
          <cell r="I7909"/>
          <cell r="J7909"/>
        </row>
        <row r="7910">
          <cell r="C7910"/>
          <cell r="D7910"/>
          <cell r="E7910"/>
          <cell r="F7910"/>
          <cell r="G7910"/>
          <cell r="H7910"/>
          <cell r="I7910"/>
          <cell r="J7910"/>
        </row>
        <row r="7911">
          <cell r="C7911"/>
          <cell r="D7911"/>
          <cell r="E7911"/>
          <cell r="F7911"/>
          <cell r="G7911"/>
          <cell r="H7911"/>
          <cell r="I7911"/>
          <cell r="J7911"/>
        </row>
        <row r="7912">
          <cell r="C7912"/>
          <cell r="D7912"/>
          <cell r="E7912"/>
          <cell r="F7912"/>
          <cell r="G7912"/>
          <cell r="H7912"/>
          <cell r="I7912"/>
          <cell r="J7912"/>
        </row>
        <row r="7913">
          <cell r="C7913"/>
          <cell r="D7913"/>
          <cell r="E7913"/>
          <cell r="F7913"/>
          <cell r="G7913"/>
          <cell r="H7913"/>
          <cell r="I7913"/>
          <cell r="J7913"/>
        </row>
        <row r="7914">
          <cell r="C7914"/>
          <cell r="D7914"/>
          <cell r="E7914"/>
          <cell r="F7914"/>
          <cell r="G7914"/>
          <cell r="H7914"/>
          <cell r="I7914"/>
          <cell r="J7914"/>
        </row>
        <row r="7915">
          <cell r="C7915"/>
          <cell r="D7915"/>
          <cell r="E7915"/>
          <cell r="F7915"/>
          <cell r="G7915"/>
          <cell r="H7915"/>
          <cell r="I7915"/>
          <cell r="J7915"/>
        </row>
        <row r="7916">
          <cell r="C7916"/>
          <cell r="D7916"/>
          <cell r="E7916"/>
          <cell r="F7916"/>
          <cell r="G7916"/>
          <cell r="H7916"/>
          <cell r="I7916"/>
          <cell r="J7916"/>
        </row>
        <row r="7917">
          <cell r="C7917"/>
          <cell r="D7917"/>
          <cell r="E7917"/>
          <cell r="F7917"/>
          <cell r="G7917"/>
          <cell r="H7917"/>
          <cell r="I7917"/>
          <cell r="J7917"/>
        </row>
        <row r="7918">
          <cell r="C7918"/>
          <cell r="D7918"/>
          <cell r="E7918"/>
          <cell r="F7918"/>
          <cell r="G7918"/>
          <cell r="H7918"/>
          <cell r="I7918"/>
          <cell r="J7918"/>
        </row>
        <row r="7919">
          <cell r="C7919"/>
          <cell r="D7919"/>
          <cell r="E7919"/>
          <cell r="F7919"/>
          <cell r="G7919"/>
          <cell r="H7919"/>
          <cell r="I7919"/>
          <cell r="J7919"/>
        </row>
        <row r="7920">
          <cell r="C7920"/>
          <cell r="D7920"/>
          <cell r="E7920"/>
          <cell r="F7920"/>
          <cell r="G7920"/>
          <cell r="H7920"/>
          <cell r="I7920"/>
          <cell r="J7920"/>
        </row>
        <row r="7921">
          <cell r="C7921"/>
          <cell r="D7921"/>
          <cell r="E7921"/>
          <cell r="F7921"/>
          <cell r="G7921"/>
          <cell r="H7921"/>
          <cell r="I7921"/>
          <cell r="J7921"/>
        </row>
        <row r="7922">
          <cell r="C7922"/>
          <cell r="D7922"/>
          <cell r="E7922"/>
          <cell r="F7922"/>
          <cell r="G7922"/>
          <cell r="H7922"/>
          <cell r="I7922"/>
          <cell r="J7922"/>
        </row>
        <row r="7923">
          <cell r="C7923"/>
          <cell r="D7923"/>
          <cell r="E7923"/>
          <cell r="F7923"/>
          <cell r="G7923"/>
          <cell r="H7923"/>
          <cell r="I7923"/>
          <cell r="J7923"/>
        </row>
        <row r="7924">
          <cell r="C7924"/>
          <cell r="D7924"/>
          <cell r="E7924"/>
          <cell r="F7924"/>
          <cell r="G7924"/>
          <cell r="H7924"/>
          <cell r="I7924"/>
          <cell r="J7924"/>
        </row>
        <row r="7925">
          <cell r="C7925"/>
          <cell r="D7925"/>
          <cell r="E7925"/>
          <cell r="F7925"/>
          <cell r="G7925"/>
          <cell r="H7925"/>
          <cell r="I7925"/>
          <cell r="J7925"/>
        </row>
        <row r="7926">
          <cell r="C7926"/>
          <cell r="D7926"/>
          <cell r="E7926"/>
          <cell r="F7926"/>
          <cell r="G7926"/>
          <cell r="H7926"/>
          <cell r="I7926"/>
          <cell r="J7926"/>
        </row>
        <row r="7927">
          <cell r="C7927"/>
          <cell r="D7927"/>
          <cell r="E7927"/>
          <cell r="F7927"/>
          <cell r="G7927"/>
          <cell r="H7927"/>
          <cell r="I7927"/>
          <cell r="J7927"/>
        </row>
        <row r="7928">
          <cell r="C7928"/>
          <cell r="D7928"/>
          <cell r="E7928"/>
          <cell r="F7928"/>
          <cell r="G7928"/>
          <cell r="H7928"/>
          <cell r="I7928"/>
          <cell r="J7928"/>
        </row>
        <row r="7929">
          <cell r="C7929"/>
          <cell r="D7929"/>
          <cell r="E7929"/>
          <cell r="F7929"/>
          <cell r="G7929"/>
          <cell r="H7929"/>
          <cell r="I7929"/>
          <cell r="J7929"/>
        </row>
        <row r="7930">
          <cell r="C7930"/>
          <cell r="D7930"/>
          <cell r="E7930"/>
          <cell r="F7930"/>
          <cell r="G7930"/>
          <cell r="H7930"/>
          <cell r="I7930"/>
          <cell r="J7930"/>
        </row>
        <row r="7931">
          <cell r="C7931"/>
          <cell r="D7931"/>
          <cell r="E7931"/>
          <cell r="F7931"/>
          <cell r="G7931"/>
          <cell r="H7931"/>
          <cell r="I7931"/>
          <cell r="J7931"/>
        </row>
        <row r="7932">
          <cell r="C7932"/>
          <cell r="D7932"/>
          <cell r="E7932"/>
          <cell r="F7932"/>
          <cell r="G7932"/>
          <cell r="H7932"/>
          <cell r="I7932"/>
          <cell r="J7932"/>
        </row>
        <row r="7933">
          <cell r="C7933"/>
          <cell r="D7933"/>
          <cell r="E7933"/>
          <cell r="F7933"/>
          <cell r="G7933"/>
          <cell r="H7933"/>
          <cell r="I7933"/>
          <cell r="J7933"/>
        </row>
        <row r="7934">
          <cell r="C7934"/>
          <cell r="D7934"/>
          <cell r="E7934"/>
          <cell r="F7934"/>
          <cell r="G7934"/>
          <cell r="H7934"/>
          <cell r="I7934"/>
          <cell r="J7934"/>
        </row>
        <row r="7935">
          <cell r="C7935"/>
          <cell r="D7935"/>
          <cell r="E7935"/>
          <cell r="F7935"/>
          <cell r="G7935"/>
          <cell r="H7935"/>
          <cell r="I7935"/>
          <cell r="J7935"/>
        </row>
        <row r="7936">
          <cell r="C7936"/>
          <cell r="D7936"/>
          <cell r="E7936"/>
          <cell r="F7936"/>
          <cell r="G7936"/>
          <cell r="H7936"/>
          <cell r="I7936"/>
          <cell r="J7936"/>
        </row>
        <row r="7937">
          <cell r="C7937"/>
          <cell r="D7937"/>
          <cell r="E7937"/>
          <cell r="F7937"/>
          <cell r="G7937"/>
          <cell r="H7937"/>
          <cell r="I7937"/>
          <cell r="J7937"/>
        </row>
        <row r="7938">
          <cell r="C7938"/>
          <cell r="D7938"/>
          <cell r="E7938"/>
          <cell r="F7938"/>
          <cell r="G7938"/>
          <cell r="H7938"/>
          <cell r="I7938"/>
          <cell r="J7938"/>
        </row>
        <row r="7939">
          <cell r="C7939"/>
          <cell r="D7939"/>
          <cell r="E7939"/>
          <cell r="F7939"/>
          <cell r="G7939"/>
          <cell r="H7939"/>
          <cell r="I7939"/>
          <cell r="J7939"/>
        </row>
        <row r="7940">
          <cell r="C7940"/>
          <cell r="D7940"/>
          <cell r="E7940"/>
          <cell r="F7940"/>
          <cell r="G7940"/>
          <cell r="H7940"/>
          <cell r="I7940"/>
          <cell r="J7940"/>
        </row>
        <row r="7941">
          <cell r="C7941"/>
          <cell r="D7941"/>
          <cell r="E7941"/>
          <cell r="F7941"/>
          <cell r="G7941"/>
          <cell r="H7941"/>
          <cell r="I7941"/>
          <cell r="J7941"/>
        </row>
        <row r="7942">
          <cell r="C7942"/>
          <cell r="D7942"/>
          <cell r="E7942"/>
          <cell r="F7942"/>
          <cell r="G7942"/>
          <cell r="H7942"/>
          <cell r="I7942"/>
          <cell r="J7942"/>
        </row>
        <row r="7943">
          <cell r="C7943"/>
          <cell r="D7943"/>
          <cell r="E7943"/>
          <cell r="F7943"/>
          <cell r="G7943"/>
          <cell r="H7943"/>
          <cell r="I7943"/>
          <cell r="J7943"/>
        </row>
        <row r="7944">
          <cell r="C7944"/>
          <cell r="D7944"/>
          <cell r="E7944"/>
          <cell r="F7944"/>
          <cell r="G7944"/>
          <cell r="H7944"/>
          <cell r="I7944"/>
          <cell r="J7944"/>
        </row>
        <row r="7945">
          <cell r="C7945"/>
          <cell r="D7945"/>
          <cell r="E7945"/>
          <cell r="F7945"/>
          <cell r="G7945"/>
          <cell r="H7945"/>
          <cell r="I7945"/>
          <cell r="J7945"/>
        </row>
        <row r="7946">
          <cell r="C7946"/>
          <cell r="D7946"/>
          <cell r="E7946"/>
          <cell r="F7946"/>
          <cell r="G7946"/>
          <cell r="H7946"/>
          <cell r="I7946"/>
          <cell r="J7946"/>
        </row>
        <row r="7947">
          <cell r="C7947"/>
          <cell r="D7947"/>
          <cell r="E7947"/>
          <cell r="F7947"/>
          <cell r="G7947"/>
          <cell r="H7947"/>
          <cell r="I7947"/>
          <cell r="J7947"/>
        </row>
        <row r="7948">
          <cell r="C7948"/>
          <cell r="D7948"/>
          <cell r="E7948"/>
          <cell r="F7948"/>
          <cell r="G7948"/>
          <cell r="H7948"/>
          <cell r="I7948"/>
          <cell r="J7948"/>
        </row>
        <row r="7949">
          <cell r="C7949"/>
          <cell r="D7949"/>
          <cell r="E7949"/>
          <cell r="F7949"/>
          <cell r="G7949"/>
          <cell r="H7949"/>
          <cell r="I7949"/>
          <cell r="J7949"/>
        </row>
        <row r="7950">
          <cell r="C7950"/>
          <cell r="D7950"/>
          <cell r="E7950"/>
          <cell r="F7950"/>
          <cell r="G7950"/>
          <cell r="H7950"/>
          <cell r="I7950"/>
          <cell r="J7950"/>
        </row>
        <row r="7951">
          <cell r="C7951"/>
          <cell r="D7951"/>
          <cell r="E7951"/>
          <cell r="F7951"/>
          <cell r="G7951"/>
          <cell r="H7951"/>
          <cell r="I7951"/>
          <cell r="J7951"/>
        </row>
        <row r="7952">
          <cell r="C7952"/>
          <cell r="D7952"/>
          <cell r="E7952"/>
          <cell r="F7952"/>
          <cell r="G7952"/>
          <cell r="H7952"/>
          <cell r="I7952"/>
          <cell r="J7952"/>
        </row>
        <row r="7953">
          <cell r="C7953"/>
          <cell r="D7953"/>
          <cell r="E7953"/>
          <cell r="F7953"/>
          <cell r="G7953"/>
          <cell r="H7953"/>
          <cell r="I7953"/>
          <cell r="J7953"/>
        </row>
        <row r="7954">
          <cell r="C7954"/>
          <cell r="D7954"/>
          <cell r="E7954"/>
          <cell r="F7954"/>
          <cell r="G7954"/>
          <cell r="H7954"/>
          <cell r="I7954"/>
          <cell r="J7954"/>
        </row>
        <row r="7955">
          <cell r="C7955"/>
          <cell r="D7955"/>
          <cell r="E7955"/>
          <cell r="F7955"/>
          <cell r="G7955"/>
          <cell r="H7955"/>
          <cell r="I7955"/>
          <cell r="J7955"/>
        </row>
        <row r="7956">
          <cell r="C7956"/>
          <cell r="D7956"/>
          <cell r="E7956"/>
          <cell r="F7956"/>
          <cell r="G7956"/>
          <cell r="H7956"/>
          <cell r="I7956"/>
          <cell r="J7956"/>
        </row>
        <row r="7957">
          <cell r="C7957"/>
          <cell r="D7957"/>
          <cell r="E7957"/>
          <cell r="F7957"/>
          <cell r="G7957"/>
          <cell r="H7957"/>
          <cell r="I7957"/>
          <cell r="J7957"/>
        </row>
        <row r="7958">
          <cell r="C7958"/>
          <cell r="D7958"/>
          <cell r="E7958"/>
          <cell r="F7958"/>
          <cell r="G7958"/>
          <cell r="H7958"/>
          <cell r="I7958"/>
          <cell r="J7958"/>
        </row>
        <row r="7959">
          <cell r="C7959"/>
          <cell r="D7959"/>
          <cell r="E7959"/>
          <cell r="F7959"/>
          <cell r="G7959"/>
          <cell r="H7959"/>
          <cell r="I7959"/>
          <cell r="J7959"/>
        </row>
        <row r="7960">
          <cell r="C7960"/>
          <cell r="D7960"/>
          <cell r="E7960"/>
          <cell r="F7960"/>
          <cell r="G7960"/>
          <cell r="H7960"/>
          <cell r="I7960"/>
          <cell r="J7960"/>
        </row>
        <row r="7961">
          <cell r="C7961"/>
          <cell r="D7961"/>
          <cell r="E7961"/>
          <cell r="F7961"/>
          <cell r="G7961"/>
          <cell r="H7961"/>
          <cell r="I7961"/>
          <cell r="J7961"/>
        </row>
        <row r="7962">
          <cell r="C7962"/>
          <cell r="D7962"/>
          <cell r="E7962"/>
          <cell r="F7962"/>
          <cell r="G7962"/>
          <cell r="H7962"/>
          <cell r="I7962"/>
          <cell r="J7962"/>
        </row>
        <row r="7963">
          <cell r="C7963"/>
          <cell r="D7963"/>
          <cell r="E7963"/>
          <cell r="F7963"/>
          <cell r="G7963"/>
          <cell r="H7963"/>
          <cell r="I7963"/>
          <cell r="J7963"/>
        </row>
        <row r="7964">
          <cell r="C7964"/>
          <cell r="D7964"/>
          <cell r="E7964"/>
          <cell r="F7964"/>
          <cell r="G7964"/>
          <cell r="H7964"/>
          <cell r="I7964"/>
          <cell r="J7964"/>
        </row>
        <row r="7965">
          <cell r="C7965"/>
          <cell r="D7965"/>
          <cell r="E7965"/>
          <cell r="F7965"/>
          <cell r="G7965"/>
          <cell r="H7965"/>
          <cell r="I7965"/>
          <cell r="J7965"/>
        </row>
        <row r="7966">
          <cell r="C7966"/>
          <cell r="D7966"/>
          <cell r="E7966"/>
          <cell r="F7966"/>
          <cell r="G7966"/>
          <cell r="H7966"/>
          <cell r="I7966"/>
          <cell r="J7966"/>
        </row>
        <row r="7967">
          <cell r="C7967"/>
          <cell r="D7967"/>
          <cell r="E7967"/>
          <cell r="F7967"/>
          <cell r="G7967"/>
          <cell r="H7967"/>
          <cell r="I7967"/>
          <cell r="J7967"/>
        </row>
        <row r="7968">
          <cell r="C7968"/>
          <cell r="D7968"/>
          <cell r="E7968"/>
          <cell r="F7968"/>
          <cell r="G7968"/>
          <cell r="H7968"/>
          <cell r="I7968"/>
          <cell r="J7968"/>
        </row>
        <row r="7969">
          <cell r="C7969"/>
          <cell r="D7969"/>
          <cell r="E7969"/>
          <cell r="F7969"/>
          <cell r="G7969"/>
          <cell r="H7969"/>
          <cell r="I7969"/>
          <cell r="J7969"/>
        </row>
        <row r="7970">
          <cell r="C7970"/>
          <cell r="D7970"/>
          <cell r="E7970"/>
          <cell r="F7970"/>
          <cell r="G7970"/>
          <cell r="H7970"/>
          <cell r="I7970"/>
          <cell r="J7970"/>
        </row>
        <row r="7971">
          <cell r="C7971"/>
          <cell r="D7971"/>
          <cell r="E7971"/>
          <cell r="F7971"/>
          <cell r="G7971"/>
          <cell r="H7971"/>
          <cell r="I7971"/>
          <cell r="J7971"/>
        </row>
        <row r="7972">
          <cell r="C7972"/>
          <cell r="D7972"/>
          <cell r="E7972"/>
          <cell r="F7972"/>
          <cell r="G7972"/>
          <cell r="H7972"/>
          <cell r="I7972"/>
          <cell r="J7972"/>
        </row>
        <row r="7973">
          <cell r="C7973"/>
          <cell r="D7973"/>
          <cell r="E7973"/>
          <cell r="F7973"/>
          <cell r="G7973"/>
          <cell r="H7973"/>
          <cell r="I7973"/>
          <cell r="J7973"/>
        </row>
        <row r="7974">
          <cell r="C7974"/>
          <cell r="D7974"/>
          <cell r="E7974"/>
          <cell r="F7974"/>
          <cell r="G7974"/>
          <cell r="H7974"/>
          <cell r="I7974"/>
          <cell r="J7974"/>
        </row>
        <row r="7975">
          <cell r="C7975"/>
          <cell r="D7975"/>
          <cell r="E7975"/>
          <cell r="F7975"/>
          <cell r="G7975"/>
          <cell r="H7975"/>
          <cell r="I7975"/>
          <cell r="J7975"/>
        </row>
        <row r="7976">
          <cell r="C7976"/>
          <cell r="D7976"/>
          <cell r="E7976"/>
          <cell r="F7976"/>
          <cell r="G7976"/>
          <cell r="H7976"/>
          <cell r="I7976"/>
          <cell r="J7976"/>
        </row>
        <row r="7977">
          <cell r="C7977"/>
          <cell r="D7977"/>
          <cell r="E7977"/>
          <cell r="F7977"/>
          <cell r="G7977"/>
          <cell r="H7977"/>
          <cell r="I7977"/>
          <cell r="J7977"/>
        </row>
        <row r="7978">
          <cell r="C7978"/>
          <cell r="D7978"/>
          <cell r="E7978"/>
          <cell r="F7978"/>
          <cell r="G7978"/>
          <cell r="H7978"/>
          <cell r="I7978"/>
          <cell r="J7978"/>
        </row>
        <row r="7979">
          <cell r="C7979"/>
          <cell r="D7979"/>
          <cell r="E7979"/>
          <cell r="F7979"/>
          <cell r="G7979"/>
          <cell r="H7979"/>
          <cell r="I7979"/>
          <cell r="J7979"/>
        </row>
        <row r="7980">
          <cell r="C7980"/>
          <cell r="D7980"/>
          <cell r="E7980"/>
          <cell r="F7980"/>
          <cell r="G7980"/>
          <cell r="H7980"/>
          <cell r="I7980"/>
          <cell r="J7980"/>
        </row>
        <row r="7981">
          <cell r="C7981"/>
          <cell r="D7981"/>
          <cell r="E7981"/>
          <cell r="F7981"/>
          <cell r="G7981"/>
          <cell r="H7981"/>
          <cell r="I7981"/>
          <cell r="J7981"/>
        </row>
        <row r="7982">
          <cell r="C7982"/>
          <cell r="D7982"/>
          <cell r="E7982"/>
          <cell r="F7982"/>
          <cell r="G7982"/>
          <cell r="H7982"/>
          <cell r="I7982"/>
          <cell r="J7982"/>
        </row>
        <row r="7983">
          <cell r="C7983"/>
          <cell r="D7983"/>
          <cell r="E7983"/>
          <cell r="F7983"/>
          <cell r="G7983"/>
          <cell r="H7983"/>
          <cell r="I7983"/>
          <cell r="J7983"/>
        </row>
        <row r="7984">
          <cell r="C7984"/>
          <cell r="D7984"/>
          <cell r="E7984"/>
          <cell r="F7984"/>
          <cell r="G7984"/>
          <cell r="H7984"/>
          <cell r="I7984"/>
          <cell r="J7984"/>
        </row>
        <row r="7985">
          <cell r="C7985"/>
          <cell r="D7985"/>
          <cell r="E7985"/>
          <cell r="F7985"/>
          <cell r="G7985"/>
          <cell r="H7985"/>
          <cell r="I7985"/>
          <cell r="J7985"/>
        </row>
        <row r="7986">
          <cell r="C7986"/>
          <cell r="D7986"/>
          <cell r="E7986"/>
          <cell r="F7986"/>
          <cell r="G7986"/>
          <cell r="H7986"/>
          <cell r="I7986"/>
          <cell r="J7986"/>
        </row>
        <row r="7987">
          <cell r="C7987"/>
          <cell r="D7987"/>
          <cell r="E7987"/>
          <cell r="F7987"/>
          <cell r="G7987"/>
          <cell r="H7987"/>
          <cell r="I7987"/>
          <cell r="J7987"/>
        </row>
        <row r="7988">
          <cell r="C7988"/>
          <cell r="D7988"/>
          <cell r="E7988"/>
          <cell r="F7988"/>
          <cell r="G7988"/>
          <cell r="H7988"/>
          <cell r="I7988"/>
          <cell r="J7988"/>
        </row>
        <row r="7989">
          <cell r="C7989"/>
          <cell r="D7989"/>
          <cell r="E7989"/>
          <cell r="F7989"/>
          <cell r="G7989"/>
          <cell r="H7989"/>
          <cell r="I7989"/>
          <cell r="J7989"/>
        </row>
        <row r="7990">
          <cell r="C7990"/>
          <cell r="D7990"/>
          <cell r="E7990"/>
          <cell r="F7990"/>
          <cell r="G7990"/>
          <cell r="H7990"/>
          <cell r="I7990"/>
          <cell r="J7990"/>
        </row>
        <row r="7991">
          <cell r="C7991"/>
          <cell r="D7991"/>
          <cell r="E7991"/>
          <cell r="F7991"/>
          <cell r="G7991"/>
          <cell r="H7991"/>
          <cell r="I7991"/>
          <cell r="J7991"/>
        </row>
        <row r="7992">
          <cell r="C7992"/>
          <cell r="D7992"/>
          <cell r="E7992"/>
          <cell r="F7992"/>
          <cell r="G7992"/>
          <cell r="H7992"/>
          <cell r="I7992"/>
          <cell r="J7992"/>
        </row>
        <row r="7993">
          <cell r="C7993"/>
          <cell r="D7993"/>
          <cell r="E7993"/>
          <cell r="F7993"/>
          <cell r="G7993"/>
          <cell r="H7993"/>
          <cell r="I7993"/>
          <cell r="J7993"/>
        </row>
        <row r="7994">
          <cell r="C7994"/>
          <cell r="D7994"/>
          <cell r="E7994"/>
          <cell r="F7994"/>
          <cell r="G7994"/>
          <cell r="H7994"/>
          <cell r="I7994"/>
          <cell r="J7994"/>
        </row>
        <row r="7995">
          <cell r="C7995"/>
          <cell r="D7995"/>
          <cell r="E7995"/>
          <cell r="F7995"/>
          <cell r="G7995"/>
          <cell r="H7995"/>
          <cell r="I7995"/>
          <cell r="J7995"/>
        </row>
        <row r="7996">
          <cell r="C7996"/>
          <cell r="D7996"/>
          <cell r="E7996"/>
          <cell r="F7996"/>
          <cell r="G7996"/>
          <cell r="H7996"/>
          <cell r="I7996"/>
          <cell r="J7996"/>
        </row>
        <row r="7997">
          <cell r="C7997"/>
          <cell r="D7997"/>
          <cell r="E7997"/>
          <cell r="F7997"/>
          <cell r="G7997"/>
          <cell r="H7997"/>
          <cell r="I7997"/>
          <cell r="J7997"/>
        </row>
        <row r="7998">
          <cell r="C7998"/>
          <cell r="D7998"/>
          <cell r="E7998"/>
          <cell r="F7998"/>
          <cell r="G7998"/>
          <cell r="H7998"/>
          <cell r="I7998"/>
          <cell r="J7998"/>
        </row>
        <row r="7999">
          <cell r="C7999"/>
          <cell r="D7999"/>
          <cell r="E7999"/>
          <cell r="F7999"/>
          <cell r="G7999"/>
          <cell r="H7999"/>
          <cell r="I7999"/>
          <cell r="J7999"/>
        </row>
        <row r="8000">
          <cell r="C8000"/>
          <cell r="D8000"/>
          <cell r="E8000"/>
          <cell r="F8000"/>
          <cell r="G8000"/>
          <cell r="H8000"/>
          <cell r="I8000"/>
          <cell r="J8000"/>
        </row>
        <row r="8001">
          <cell r="C8001"/>
          <cell r="D8001"/>
          <cell r="E8001"/>
          <cell r="F8001"/>
          <cell r="G8001"/>
          <cell r="H8001"/>
          <cell r="I8001"/>
          <cell r="J8001"/>
        </row>
        <row r="8002">
          <cell r="C8002"/>
          <cell r="D8002"/>
          <cell r="E8002"/>
          <cell r="F8002"/>
          <cell r="G8002"/>
          <cell r="H8002"/>
          <cell r="I8002"/>
          <cell r="J8002"/>
        </row>
        <row r="8003">
          <cell r="C8003"/>
          <cell r="D8003"/>
          <cell r="E8003"/>
          <cell r="F8003"/>
          <cell r="G8003"/>
          <cell r="H8003"/>
          <cell r="I8003"/>
          <cell r="J8003"/>
        </row>
        <row r="8004">
          <cell r="C8004"/>
          <cell r="D8004"/>
          <cell r="E8004"/>
          <cell r="F8004"/>
          <cell r="G8004"/>
          <cell r="H8004"/>
          <cell r="I8004"/>
          <cell r="J8004"/>
        </row>
        <row r="8005">
          <cell r="C8005"/>
          <cell r="D8005"/>
          <cell r="E8005"/>
          <cell r="F8005"/>
          <cell r="G8005"/>
          <cell r="H8005"/>
          <cell r="I8005"/>
          <cell r="J8005"/>
        </row>
        <row r="8006">
          <cell r="C8006"/>
          <cell r="D8006"/>
          <cell r="E8006"/>
          <cell r="F8006"/>
          <cell r="G8006"/>
          <cell r="H8006"/>
          <cell r="I8006"/>
          <cell r="J8006"/>
        </row>
        <row r="8007">
          <cell r="C8007"/>
          <cell r="D8007"/>
          <cell r="E8007"/>
          <cell r="F8007"/>
          <cell r="G8007"/>
          <cell r="H8007"/>
          <cell r="I8007"/>
          <cell r="J8007"/>
        </row>
        <row r="8008">
          <cell r="C8008"/>
          <cell r="D8008"/>
          <cell r="E8008"/>
          <cell r="F8008"/>
          <cell r="G8008"/>
          <cell r="H8008"/>
          <cell r="I8008"/>
          <cell r="J8008"/>
        </row>
        <row r="8009">
          <cell r="C8009"/>
          <cell r="D8009"/>
          <cell r="E8009"/>
          <cell r="F8009"/>
          <cell r="G8009"/>
          <cell r="H8009"/>
          <cell r="I8009"/>
          <cell r="J8009"/>
        </row>
        <row r="8010">
          <cell r="C8010"/>
          <cell r="D8010"/>
          <cell r="E8010"/>
          <cell r="F8010"/>
          <cell r="G8010"/>
          <cell r="H8010"/>
          <cell r="I8010"/>
          <cell r="J8010"/>
        </row>
        <row r="8011">
          <cell r="C8011"/>
          <cell r="D8011"/>
          <cell r="E8011"/>
          <cell r="F8011"/>
          <cell r="G8011"/>
          <cell r="H8011"/>
          <cell r="I8011"/>
          <cell r="J8011"/>
        </row>
        <row r="8012">
          <cell r="C8012"/>
          <cell r="D8012"/>
          <cell r="E8012"/>
          <cell r="F8012"/>
          <cell r="G8012"/>
          <cell r="H8012"/>
          <cell r="I8012"/>
          <cell r="J8012"/>
        </row>
        <row r="8013">
          <cell r="C8013"/>
          <cell r="D8013"/>
          <cell r="E8013"/>
          <cell r="F8013"/>
          <cell r="G8013"/>
          <cell r="H8013"/>
          <cell r="I8013"/>
          <cell r="J8013"/>
        </row>
        <row r="8014">
          <cell r="C8014"/>
          <cell r="D8014"/>
          <cell r="E8014"/>
          <cell r="F8014"/>
          <cell r="G8014"/>
          <cell r="H8014"/>
          <cell r="I8014"/>
          <cell r="J8014"/>
        </row>
        <row r="8015">
          <cell r="C8015"/>
          <cell r="D8015"/>
          <cell r="E8015"/>
          <cell r="F8015"/>
          <cell r="G8015"/>
          <cell r="H8015"/>
          <cell r="I8015"/>
          <cell r="J8015"/>
        </row>
        <row r="8016">
          <cell r="C8016"/>
          <cell r="D8016"/>
          <cell r="E8016"/>
          <cell r="F8016"/>
          <cell r="G8016"/>
          <cell r="H8016"/>
          <cell r="I8016"/>
          <cell r="J8016"/>
        </row>
        <row r="8017">
          <cell r="C8017"/>
          <cell r="D8017"/>
          <cell r="E8017"/>
          <cell r="F8017"/>
          <cell r="G8017"/>
          <cell r="H8017"/>
          <cell r="I8017"/>
          <cell r="J8017"/>
        </row>
        <row r="8018">
          <cell r="C8018"/>
          <cell r="D8018"/>
          <cell r="E8018"/>
          <cell r="F8018"/>
          <cell r="G8018"/>
          <cell r="H8018"/>
          <cell r="I8018"/>
          <cell r="J8018"/>
        </row>
        <row r="8019">
          <cell r="C8019"/>
          <cell r="D8019"/>
          <cell r="E8019"/>
          <cell r="F8019"/>
          <cell r="G8019"/>
          <cell r="H8019"/>
          <cell r="I8019"/>
          <cell r="J8019"/>
        </row>
        <row r="8020">
          <cell r="C8020"/>
          <cell r="D8020"/>
          <cell r="E8020"/>
          <cell r="F8020"/>
          <cell r="G8020"/>
          <cell r="H8020"/>
          <cell r="I8020"/>
          <cell r="J8020"/>
        </row>
        <row r="8021">
          <cell r="C8021"/>
          <cell r="D8021"/>
          <cell r="E8021"/>
          <cell r="F8021"/>
          <cell r="G8021"/>
          <cell r="H8021"/>
          <cell r="I8021"/>
          <cell r="J8021"/>
        </row>
        <row r="8022">
          <cell r="C8022"/>
          <cell r="D8022"/>
          <cell r="E8022"/>
          <cell r="F8022"/>
          <cell r="G8022"/>
          <cell r="H8022"/>
          <cell r="I8022"/>
          <cell r="J8022"/>
        </row>
        <row r="8023">
          <cell r="C8023"/>
          <cell r="D8023"/>
          <cell r="E8023"/>
          <cell r="F8023"/>
          <cell r="G8023"/>
          <cell r="H8023"/>
          <cell r="I8023"/>
          <cell r="J8023"/>
        </row>
        <row r="8024">
          <cell r="C8024"/>
          <cell r="D8024"/>
          <cell r="E8024"/>
          <cell r="F8024"/>
          <cell r="G8024"/>
          <cell r="H8024"/>
          <cell r="I8024"/>
          <cell r="J8024"/>
        </row>
        <row r="8025">
          <cell r="C8025"/>
          <cell r="D8025"/>
          <cell r="E8025"/>
          <cell r="F8025"/>
          <cell r="G8025"/>
          <cell r="H8025"/>
          <cell r="I8025"/>
          <cell r="J8025"/>
        </row>
        <row r="8026">
          <cell r="C8026"/>
          <cell r="D8026"/>
          <cell r="E8026"/>
          <cell r="F8026"/>
          <cell r="G8026"/>
          <cell r="H8026"/>
          <cell r="I8026"/>
          <cell r="J8026"/>
        </row>
        <row r="8027">
          <cell r="C8027"/>
          <cell r="D8027"/>
          <cell r="E8027"/>
          <cell r="F8027"/>
          <cell r="G8027"/>
          <cell r="H8027"/>
          <cell r="I8027"/>
          <cell r="J8027"/>
        </row>
        <row r="8028">
          <cell r="C8028"/>
          <cell r="D8028"/>
          <cell r="E8028"/>
          <cell r="F8028"/>
          <cell r="G8028"/>
          <cell r="H8028"/>
          <cell r="I8028"/>
          <cell r="J8028"/>
        </row>
        <row r="8029">
          <cell r="C8029"/>
          <cell r="D8029"/>
          <cell r="E8029"/>
          <cell r="F8029"/>
          <cell r="G8029"/>
          <cell r="H8029"/>
          <cell r="I8029"/>
          <cell r="J8029"/>
        </row>
        <row r="8030">
          <cell r="C8030"/>
          <cell r="D8030"/>
          <cell r="E8030"/>
          <cell r="F8030"/>
          <cell r="G8030"/>
          <cell r="H8030"/>
          <cell r="I8030"/>
          <cell r="J8030"/>
        </row>
        <row r="8031">
          <cell r="C8031"/>
          <cell r="D8031"/>
          <cell r="E8031"/>
          <cell r="F8031"/>
          <cell r="G8031"/>
          <cell r="H8031"/>
          <cell r="I8031"/>
          <cell r="J8031"/>
        </row>
        <row r="8032">
          <cell r="C8032"/>
          <cell r="D8032"/>
          <cell r="E8032"/>
          <cell r="F8032"/>
          <cell r="G8032"/>
          <cell r="H8032"/>
          <cell r="I8032"/>
          <cell r="J8032"/>
        </row>
        <row r="8033">
          <cell r="C8033"/>
          <cell r="D8033"/>
          <cell r="E8033"/>
          <cell r="F8033"/>
          <cell r="G8033"/>
          <cell r="H8033"/>
          <cell r="I8033"/>
          <cell r="J8033"/>
        </row>
        <row r="8034">
          <cell r="C8034"/>
          <cell r="D8034"/>
          <cell r="E8034"/>
          <cell r="F8034"/>
          <cell r="G8034"/>
          <cell r="H8034"/>
          <cell r="I8034"/>
          <cell r="J8034"/>
        </row>
        <row r="8035">
          <cell r="C8035"/>
          <cell r="D8035"/>
          <cell r="E8035"/>
          <cell r="F8035"/>
          <cell r="G8035"/>
          <cell r="H8035"/>
          <cell r="I8035"/>
          <cell r="J8035"/>
        </row>
        <row r="8036">
          <cell r="C8036"/>
          <cell r="D8036"/>
          <cell r="E8036"/>
          <cell r="F8036"/>
          <cell r="G8036"/>
          <cell r="H8036"/>
          <cell r="I8036"/>
          <cell r="J8036"/>
        </row>
        <row r="8037">
          <cell r="C8037"/>
          <cell r="D8037"/>
          <cell r="E8037"/>
          <cell r="F8037"/>
          <cell r="G8037"/>
          <cell r="H8037"/>
          <cell r="I8037"/>
          <cell r="J8037"/>
        </row>
        <row r="8038">
          <cell r="C8038"/>
          <cell r="D8038"/>
          <cell r="E8038"/>
          <cell r="F8038"/>
          <cell r="G8038"/>
          <cell r="H8038"/>
          <cell r="I8038"/>
          <cell r="J8038"/>
        </row>
        <row r="8039">
          <cell r="C8039"/>
          <cell r="D8039"/>
          <cell r="E8039"/>
          <cell r="F8039"/>
          <cell r="G8039"/>
          <cell r="H8039"/>
          <cell r="I8039"/>
          <cell r="J8039"/>
        </row>
        <row r="8040">
          <cell r="C8040"/>
          <cell r="D8040"/>
          <cell r="E8040"/>
          <cell r="F8040"/>
          <cell r="G8040"/>
          <cell r="H8040"/>
          <cell r="I8040"/>
          <cell r="J8040"/>
        </row>
        <row r="8041">
          <cell r="C8041"/>
          <cell r="D8041"/>
          <cell r="E8041"/>
          <cell r="F8041"/>
          <cell r="G8041"/>
          <cell r="H8041"/>
          <cell r="I8041"/>
          <cell r="J8041"/>
        </row>
        <row r="8042">
          <cell r="C8042"/>
          <cell r="D8042"/>
          <cell r="E8042"/>
          <cell r="F8042"/>
          <cell r="G8042"/>
          <cell r="H8042"/>
          <cell r="I8042"/>
          <cell r="J8042"/>
        </row>
        <row r="8043">
          <cell r="C8043"/>
          <cell r="D8043"/>
          <cell r="E8043"/>
          <cell r="F8043"/>
          <cell r="G8043"/>
          <cell r="H8043"/>
          <cell r="I8043"/>
          <cell r="J8043"/>
        </row>
        <row r="8044">
          <cell r="C8044"/>
          <cell r="D8044"/>
          <cell r="E8044"/>
          <cell r="F8044"/>
          <cell r="G8044"/>
          <cell r="H8044"/>
          <cell r="I8044"/>
          <cell r="J8044"/>
        </row>
        <row r="8045">
          <cell r="C8045"/>
          <cell r="D8045"/>
          <cell r="E8045"/>
          <cell r="F8045"/>
          <cell r="G8045"/>
          <cell r="H8045"/>
          <cell r="I8045"/>
          <cell r="J8045"/>
        </row>
        <row r="8046">
          <cell r="C8046"/>
          <cell r="D8046"/>
          <cell r="E8046"/>
          <cell r="F8046"/>
          <cell r="G8046"/>
          <cell r="H8046"/>
          <cell r="I8046"/>
          <cell r="J8046"/>
        </row>
        <row r="8047">
          <cell r="C8047"/>
          <cell r="D8047"/>
          <cell r="E8047"/>
          <cell r="F8047"/>
          <cell r="G8047"/>
          <cell r="H8047"/>
          <cell r="I8047"/>
          <cell r="J8047"/>
        </row>
        <row r="8048">
          <cell r="C8048"/>
          <cell r="D8048"/>
          <cell r="E8048"/>
          <cell r="F8048"/>
          <cell r="G8048"/>
          <cell r="H8048"/>
          <cell r="I8048"/>
          <cell r="J8048"/>
        </row>
        <row r="8049">
          <cell r="C8049"/>
          <cell r="D8049"/>
          <cell r="E8049"/>
          <cell r="F8049"/>
          <cell r="G8049"/>
          <cell r="H8049"/>
          <cell r="I8049"/>
          <cell r="J8049"/>
        </row>
        <row r="8050">
          <cell r="C8050"/>
          <cell r="D8050"/>
          <cell r="E8050"/>
          <cell r="F8050"/>
          <cell r="G8050"/>
          <cell r="H8050"/>
          <cell r="I8050"/>
          <cell r="J8050"/>
        </row>
        <row r="8051">
          <cell r="C8051"/>
          <cell r="D8051"/>
          <cell r="E8051"/>
          <cell r="F8051"/>
          <cell r="G8051"/>
          <cell r="H8051"/>
          <cell r="I8051"/>
          <cell r="J8051"/>
        </row>
        <row r="8052">
          <cell r="C8052"/>
          <cell r="D8052"/>
          <cell r="E8052"/>
          <cell r="F8052"/>
          <cell r="G8052"/>
          <cell r="H8052"/>
          <cell r="I8052"/>
          <cell r="J8052"/>
        </row>
        <row r="8053">
          <cell r="C8053"/>
          <cell r="D8053"/>
          <cell r="E8053"/>
          <cell r="F8053"/>
          <cell r="G8053"/>
          <cell r="H8053"/>
          <cell r="I8053"/>
          <cell r="J8053"/>
        </row>
        <row r="8054">
          <cell r="C8054"/>
          <cell r="D8054"/>
          <cell r="E8054"/>
          <cell r="F8054"/>
          <cell r="G8054"/>
          <cell r="H8054"/>
          <cell r="I8054"/>
          <cell r="J8054"/>
        </row>
        <row r="8055">
          <cell r="C8055"/>
          <cell r="D8055"/>
          <cell r="E8055"/>
          <cell r="F8055"/>
          <cell r="G8055"/>
          <cell r="H8055"/>
          <cell r="I8055"/>
          <cell r="J8055"/>
        </row>
        <row r="8056">
          <cell r="C8056"/>
          <cell r="D8056"/>
          <cell r="E8056"/>
          <cell r="F8056"/>
          <cell r="G8056"/>
          <cell r="H8056"/>
          <cell r="I8056"/>
          <cell r="J8056"/>
        </row>
        <row r="8057">
          <cell r="C8057"/>
          <cell r="D8057"/>
          <cell r="E8057"/>
          <cell r="F8057"/>
          <cell r="G8057"/>
          <cell r="H8057"/>
          <cell r="I8057"/>
          <cell r="J8057"/>
        </row>
        <row r="8058">
          <cell r="C8058"/>
          <cell r="D8058"/>
          <cell r="E8058"/>
          <cell r="F8058"/>
          <cell r="G8058"/>
          <cell r="H8058"/>
          <cell r="I8058"/>
          <cell r="J8058"/>
        </row>
        <row r="8059">
          <cell r="C8059"/>
          <cell r="D8059"/>
          <cell r="E8059"/>
          <cell r="F8059"/>
          <cell r="G8059"/>
          <cell r="H8059"/>
          <cell r="I8059"/>
          <cell r="J8059"/>
        </row>
        <row r="8060">
          <cell r="C8060"/>
          <cell r="D8060"/>
          <cell r="E8060"/>
          <cell r="F8060"/>
          <cell r="G8060"/>
          <cell r="H8060"/>
          <cell r="I8060"/>
          <cell r="J8060"/>
        </row>
        <row r="8061">
          <cell r="C8061"/>
          <cell r="D8061"/>
          <cell r="E8061"/>
          <cell r="F8061"/>
          <cell r="G8061"/>
          <cell r="H8061"/>
          <cell r="I8061"/>
          <cell r="J8061"/>
        </row>
        <row r="8062">
          <cell r="C8062"/>
          <cell r="D8062"/>
          <cell r="E8062"/>
          <cell r="F8062"/>
          <cell r="G8062"/>
          <cell r="H8062"/>
          <cell r="I8062"/>
          <cell r="J8062"/>
        </row>
        <row r="8063">
          <cell r="C8063"/>
          <cell r="D8063"/>
          <cell r="E8063"/>
          <cell r="F8063"/>
          <cell r="G8063"/>
          <cell r="H8063"/>
          <cell r="I8063"/>
          <cell r="J8063"/>
        </row>
        <row r="8064">
          <cell r="C8064"/>
          <cell r="D8064"/>
          <cell r="E8064"/>
          <cell r="F8064"/>
          <cell r="G8064"/>
          <cell r="H8064"/>
          <cell r="I8064"/>
          <cell r="J8064"/>
        </row>
        <row r="8065">
          <cell r="C8065"/>
          <cell r="D8065"/>
          <cell r="E8065"/>
          <cell r="F8065"/>
          <cell r="G8065"/>
          <cell r="H8065"/>
          <cell r="I8065"/>
          <cell r="J8065"/>
        </row>
        <row r="8066">
          <cell r="C8066"/>
          <cell r="D8066"/>
          <cell r="E8066"/>
          <cell r="F8066"/>
          <cell r="G8066"/>
          <cell r="H8066"/>
          <cell r="I8066"/>
          <cell r="J8066"/>
        </row>
        <row r="8067">
          <cell r="C8067"/>
          <cell r="D8067"/>
          <cell r="E8067"/>
          <cell r="F8067"/>
          <cell r="G8067"/>
          <cell r="H8067"/>
          <cell r="I8067"/>
          <cell r="J8067"/>
        </row>
        <row r="8068">
          <cell r="C8068"/>
          <cell r="D8068"/>
          <cell r="E8068"/>
          <cell r="F8068"/>
          <cell r="G8068"/>
          <cell r="H8068"/>
          <cell r="I8068"/>
          <cell r="J8068"/>
        </row>
        <row r="8069">
          <cell r="C8069"/>
          <cell r="D8069"/>
          <cell r="E8069"/>
          <cell r="F8069"/>
          <cell r="G8069"/>
          <cell r="H8069"/>
          <cell r="I8069"/>
          <cell r="J8069"/>
        </row>
        <row r="8070">
          <cell r="C8070"/>
          <cell r="D8070"/>
          <cell r="E8070"/>
          <cell r="F8070"/>
          <cell r="G8070"/>
          <cell r="H8070"/>
          <cell r="I8070"/>
          <cell r="J8070"/>
        </row>
        <row r="8071">
          <cell r="C8071"/>
          <cell r="D8071"/>
          <cell r="E8071"/>
          <cell r="F8071"/>
          <cell r="G8071"/>
          <cell r="H8071"/>
          <cell r="I8071"/>
          <cell r="J8071"/>
        </row>
        <row r="8072">
          <cell r="C8072"/>
          <cell r="D8072"/>
          <cell r="E8072"/>
          <cell r="F8072"/>
          <cell r="G8072"/>
          <cell r="H8072"/>
          <cell r="I8072"/>
          <cell r="J8072"/>
        </row>
        <row r="8073">
          <cell r="C8073"/>
          <cell r="D8073"/>
          <cell r="E8073"/>
          <cell r="F8073"/>
          <cell r="G8073"/>
          <cell r="H8073"/>
          <cell r="I8073"/>
          <cell r="J8073"/>
        </row>
        <row r="8074">
          <cell r="C8074"/>
          <cell r="D8074"/>
          <cell r="E8074"/>
          <cell r="F8074"/>
          <cell r="G8074"/>
          <cell r="H8074"/>
          <cell r="I8074"/>
          <cell r="J8074"/>
        </row>
        <row r="8075">
          <cell r="C8075"/>
          <cell r="D8075"/>
          <cell r="E8075"/>
          <cell r="F8075"/>
          <cell r="G8075"/>
          <cell r="H8075"/>
          <cell r="I8075"/>
          <cell r="J8075"/>
        </row>
        <row r="8076">
          <cell r="C8076"/>
          <cell r="D8076"/>
          <cell r="E8076"/>
          <cell r="F8076"/>
          <cell r="G8076"/>
          <cell r="H8076"/>
          <cell r="I8076"/>
          <cell r="J8076"/>
        </row>
        <row r="8077">
          <cell r="C8077"/>
          <cell r="D8077"/>
          <cell r="E8077"/>
          <cell r="F8077"/>
          <cell r="G8077"/>
          <cell r="H8077"/>
          <cell r="I8077"/>
          <cell r="J8077"/>
        </row>
        <row r="8078">
          <cell r="C8078"/>
          <cell r="D8078"/>
          <cell r="E8078"/>
          <cell r="F8078"/>
          <cell r="G8078"/>
          <cell r="H8078"/>
          <cell r="I8078"/>
          <cell r="J8078"/>
        </row>
        <row r="8079">
          <cell r="C8079"/>
          <cell r="D8079"/>
          <cell r="E8079"/>
          <cell r="F8079"/>
          <cell r="G8079"/>
          <cell r="H8079"/>
          <cell r="I8079"/>
          <cell r="J8079"/>
        </row>
        <row r="8080">
          <cell r="C8080"/>
          <cell r="D8080"/>
          <cell r="E8080"/>
          <cell r="F8080"/>
          <cell r="G8080"/>
          <cell r="H8080"/>
          <cell r="I8080"/>
          <cell r="J8080"/>
        </row>
        <row r="8081">
          <cell r="C8081"/>
          <cell r="D8081"/>
          <cell r="E8081"/>
          <cell r="F8081"/>
          <cell r="G8081"/>
          <cell r="H8081"/>
          <cell r="I8081"/>
          <cell r="J8081"/>
        </row>
        <row r="8082">
          <cell r="C8082"/>
          <cell r="D8082"/>
          <cell r="E8082"/>
          <cell r="F8082"/>
          <cell r="G8082"/>
          <cell r="H8082"/>
          <cell r="I8082"/>
          <cell r="J8082"/>
        </row>
        <row r="8083">
          <cell r="C8083"/>
          <cell r="D8083"/>
          <cell r="E8083"/>
          <cell r="F8083"/>
          <cell r="G8083"/>
          <cell r="H8083"/>
          <cell r="I8083"/>
          <cell r="J8083"/>
        </row>
        <row r="8084">
          <cell r="C8084"/>
          <cell r="D8084"/>
          <cell r="E8084"/>
          <cell r="F8084"/>
          <cell r="G8084"/>
          <cell r="H8084"/>
          <cell r="I8084"/>
          <cell r="J8084"/>
        </row>
        <row r="8085">
          <cell r="C8085"/>
          <cell r="D8085"/>
          <cell r="E8085"/>
          <cell r="F8085"/>
          <cell r="G8085"/>
          <cell r="H8085"/>
          <cell r="I8085"/>
          <cell r="J8085"/>
        </row>
        <row r="8086">
          <cell r="C8086"/>
          <cell r="D8086"/>
          <cell r="E8086"/>
          <cell r="F8086"/>
          <cell r="G8086"/>
          <cell r="H8086"/>
          <cell r="I8086"/>
          <cell r="J8086"/>
        </row>
        <row r="8087">
          <cell r="C8087"/>
          <cell r="D8087"/>
          <cell r="E8087"/>
          <cell r="F8087"/>
          <cell r="G8087"/>
          <cell r="H8087"/>
          <cell r="I8087"/>
          <cell r="J8087"/>
        </row>
        <row r="8088">
          <cell r="C8088"/>
          <cell r="D8088"/>
          <cell r="E8088"/>
          <cell r="F8088"/>
          <cell r="G8088"/>
          <cell r="H8088"/>
          <cell r="I8088"/>
          <cell r="J8088"/>
        </row>
        <row r="8089">
          <cell r="C8089"/>
          <cell r="D8089"/>
          <cell r="E8089"/>
          <cell r="F8089"/>
          <cell r="G8089"/>
          <cell r="H8089"/>
          <cell r="I8089"/>
          <cell r="J8089"/>
        </row>
        <row r="8090">
          <cell r="C8090"/>
          <cell r="D8090"/>
          <cell r="E8090"/>
          <cell r="F8090"/>
          <cell r="G8090"/>
          <cell r="H8090"/>
          <cell r="I8090"/>
          <cell r="J8090"/>
        </row>
        <row r="8091">
          <cell r="C8091"/>
          <cell r="D8091"/>
          <cell r="E8091"/>
          <cell r="F8091"/>
          <cell r="G8091"/>
          <cell r="H8091"/>
          <cell r="I8091"/>
          <cell r="J8091"/>
        </row>
        <row r="8092">
          <cell r="C8092"/>
          <cell r="D8092"/>
          <cell r="E8092"/>
          <cell r="F8092"/>
          <cell r="G8092"/>
          <cell r="H8092"/>
          <cell r="I8092"/>
          <cell r="J8092"/>
        </row>
        <row r="8093">
          <cell r="C8093"/>
          <cell r="D8093"/>
          <cell r="E8093"/>
          <cell r="F8093"/>
          <cell r="G8093"/>
          <cell r="H8093"/>
          <cell r="I8093"/>
          <cell r="J8093"/>
        </row>
        <row r="8094">
          <cell r="C8094"/>
          <cell r="D8094"/>
          <cell r="E8094"/>
          <cell r="F8094"/>
          <cell r="G8094"/>
          <cell r="H8094"/>
          <cell r="I8094"/>
          <cell r="J8094"/>
        </row>
        <row r="8095">
          <cell r="C8095"/>
          <cell r="D8095"/>
          <cell r="E8095"/>
          <cell r="F8095"/>
          <cell r="G8095"/>
          <cell r="H8095"/>
          <cell r="I8095"/>
          <cell r="J8095"/>
        </row>
        <row r="8096">
          <cell r="C8096"/>
          <cell r="D8096"/>
          <cell r="E8096"/>
          <cell r="F8096"/>
          <cell r="G8096"/>
          <cell r="H8096"/>
          <cell r="I8096"/>
          <cell r="J8096"/>
        </row>
        <row r="8097">
          <cell r="C8097"/>
          <cell r="D8097"/>
          <cell r="E8097"/>
          <cell r="F8097"/>
          <cell r="G8097"/>
          <cell r="H8097"/>
          <cell r="I8097"/>
          <cell r="J8097"/>
        </row>
        <row r="8098">
          <cell r="C8098"/>
          <cell r="D8098"/>
          <cell r="E8098"/>
          <cell r="F8098"/>
          <cell r="G8098"/>
          <cell r="H8098"/>
          <cell r="I8098"/>
          <cell r="J8098"/>
        </row>
        <row r="8099">
          <cell r="C8099"/>
          <cell r="D8099"/>
          <cell r="E8099"/>
          <cell r="F8099"/>
          <cell r="G8099"/>
          <cell r="H8099"/>
          <cell r="I8099"/>
          <cell r="J8099"/>
        </row>
        <row r="8100">
          <cell r="C8100"/>
          <cell r="D8100"/>
          <cell r="E8100"/>
          <cell r="F8100"/>
          <cell r="G8100"/>
          <cell r="H8100"/>
          <cell r="I8100"/>
          <cell r="J8100"/>
        </row>
        <row r="8101">
          <cell r="C8101"/>
          <cell r="D8101"/>
          <cell r="E8101"/>
          <cell r="F8101"/>
          <cell r="G8101"/>
          <cell r="H8101"/>
          <cell r="I8101"/>
          <cell r="J8101"/>
        </row>
        <row r="8102">
          <cell r="C8102"/>
          <cell r="D8102"/>
          <cell r="E8102"/>
          <cell r="F8102"/>
          <cell r="G8102"/>
          <cell r="H8102"/>
          <cell r="I8102"/>
          <cell r="J8102"/>
        </row>
        <row r="8103">
          <cell r="C8103"/>
          <cell r="D8103"/>
          <cell r="E8103"/>
          <cell r="F8103"/>
          <cell r="G8103"/>
          <cell r="H8103"/>
          <cell r="I8103"/>
          <cell r="J8103"/>
        </row>
        <row r="8104">
          <cell r="C8104"/>
          <cell r="D8104"/>
          <cell r="E8104"/>
          <cell r="F8104"/>
          <cell r="G8104"/>
          <cell r="H8104"/>
          <cell r="I8104"/>
          <cell r="J8104"/>
        </row>
        <row r="8105">
          <cell r="C8105"/>
          <cell r="D8105"/>
          <cell r="E8105"/>
          <cell r="F8105"/>
          <cell r="G8105"/>
          <cell r="H8105"/>
          <cell r="I8105"/>
          <cell r="J8105"/>
        </row>
        <row r="8106">
          <cell r="C8106"/>
          <cell r="D8106"/>
          <cell r="E8106"/>
          <cell r="F8106"/>
          <cell r="G8106"/>
          <cell r="H8106"/>
          <cell r="I8106"/>
          <cell r="J8106"/>
        </row>
        <row r="8107">
          <cell r="C8107"/>
          <cell r="D8107"/>
          <cell r="E8107"/>
          <cell r="F8107"/>
          <cell r="G8107"/>
          <cell r="H8107"/>
          <cell r="I8107"/>
          <cell r="J8107"/>
        </row>
        <row r="8108">
          <cell r="C8108"/>
          <cell r="D8108"/>
          <cell r="E8108"/>
          <cell r="F8108"/>
          <cell r="G8108"/>
          <cell r="H8108"/>
          <cell r="I8108"/>
          <cell r="J8108"/>
        </row>
        <row r="8109">
          <cell r="C8109"/>
          <cell r="D8109"/>
          <cell r="E8109"/>
          <cell r="F8109"/>
          <cell r="G8109"/>
          <cell r="H8109"/>
          <cell r="I8109"/>
          <cell r="J8109"/>
        </row>
        <row r="8110">
          <cell r="C8110"/>
          <cell r="D8110"/>
          <cell r="E8110"/>
          <cell r="F8110"/>
          <cell r="G8110"/>
          <cell r="H8110"/>
          <cell r="I8110"/>
          <cell r="J8110"/>
        </row>
        <row r="8111">
          <cell r="C8111"/>
          <cell r="D8111"/>
          <cell r="E8111"/>
          <cell r="F8111"/>
          <cell r="G8111"/>
          <cell r="H8111"/>
          <cell r="I8111"/>
          <cell r="J8111"/>
        </row>
        <row r="8112">
          <cell r="C8112"/>
          <cell r="D8112"/>
          <cell r="E8112"/>
          <cell r="F8112"/>
          <cell r="G8112"/>
          <cell r="H8112"/>
          <cell r="I8112"/>
          <cell r="J8112"/>
        </row>
        <row r="8113">
          <cell r="C8113"/>
          <cell r="D8113"/>
          <cell r="E8113"/>
          <cell r="F8113"/>
          <cell r="G8113"/>
          <cell r="H8113"/>
          <cell r="I8113"/>
          <cell r="J8113"/>
        </row>
        <row r="8114">
          <cell r="C8114"/>
          <cell r="D8114"/>
          <cell r="E8114"/>
          <cell r="F8114"/>
          <cell r="G8114"/>
          <cell r="H8114"/>
          <cell r="I8114"/>
          <cell r="J8114"/>
        </row>
        <row r="8115">
          <cell r="C8115"/>
          <cell r="D8115"/>
          <cell r="E8115"/>
          <cell r="F8115"/>
          <cell r="G8115"/>
          <cell r="H8115"/>
          <cell r="I8115"/>
          <cell r="J8115"/>
        </row>
        <row r="8116">
          <cell r="C8116"/>
          <cell r="D8116"/>
          <cell r="E8116"/>
          <cell r="F8116"/>
          <cell r="G8116"/>
          <cell r="H8116"/>
          <cell r="I8116"/>
          <cell r="J8116"/>
        </row>
        <row r="8117">
          <cell r="C8117"/>
          <cell r="D8117"/>
          <cell r="E8117"/>
          <cell r="F8117"/>
          <cell r="G8117"/>
          <cell r="H8117"/>
          <cell r="I8117"/>
          <cell r="J8117"/>
        </row>
        <row r="8118">
          <cell r="C8118"/>
          <cell r="D8118"/>
          <cell r="E8118"/>
          <cell r="F8118"/>
          <cell r="G8118"/>
          <cell r="H8118"/>
          <cell r="I8118"/>
          <cell r="J8118"/>
        </row>
        <row r="8119">
          <cell r="C8119"/>
          <cell r="D8119"/>
          <cell r="E8119"/>
          <cell r="F8119"/>
          <cell r="G8119"/>
          <cell r="H8119"/>
          <cell r="I8119"/>
          <cell r="J8119"/>
        </row>
        <row r="8120">
          <cell r="C8120"/>
          <cell r="D8120"/>
          <cell r="E8120"/>
          <cell r="F8120"/>
          <cell r="G8120"/>
          <cell r="H8120"/>
          <cell r="I8120"/>
          <cell r="J8120"/>
        </row>
        <row r="8121">
          <cell r="C8121"/>
          <cell r="D8121"/>
          <cell r="E8121"/>
          <cell r="F8121"/>
          <cell r="G8121"/>
          <cell r="H8121"/>
          <cell r="I8121"/>
          <cell r="J8121"/>
        </row>
        <row r="8122">
          <cell r="C8122"/>
          <cell r="D8122"/>
          <cell r="E8122"/>
          <cell r="F8122"/>
          <cell r="G8122"/>
          <cell r="H8122"/>
          <cell r="I8122"/>
          <cell r="J8122"/>
        </row>
        <row r="8123">
          <cell r="C8123"/>
          <cell r="D8123"/>
          <cell r="E8123"/>
          <cell r="F8123"/>
          <cell r="G8123"/>
          <cell r="H8123"/>
          <cell r="I8123"/>
          <cell r="J8123"/>
        </row>
        <row r="8124">
          <cell r="C8124"/>
          <cell r="D8124"/>
          <cell r="E8124"/>
          <cell r="F8124"/>
          <cell r="G8124"/>
          <cell r="H8124"/>
          <cell r="I8124"/>
          <cell r="J8124"/>
        </row>
        <row r="8125">
          <cell r="C8125"/>
          <cell r="D8125"/>
          <cell r="E8125"/>
          <cell r="F8125"/>
          <cell r="G8125"/>
          <cell r="H8125"/>
          <cell r="I8125"/>
          <cell r="J8125"/>
        </row>
        <row r="8126">
          <cell r="C8126"/>
          <cell r="D8126"/>
          <cell r="E8126"/>
          <cell r="F8126"/>
          <cell r="G8126"/>
          <cell r="H8126"/>
          <cell r="I8126"/>
          <cell r="J8126"/>
        </row>
        <row r="8127">
          <cell r="C8127"/>
          <cell r="D8127"/>
          <cell r="E8127"/>
          <cell r="F8127"/>
          <cell r="G8127"/>
          <cell r="H8127"/>
          <cell r="I8127"/>
          <cell r="J8127"/>
        </row>
        <row r="8128">
          <cell r="C8128"/>
          <cell r="D8128"/>
          <cell r="E8128"/>
          <cell r="F8128"/>
          <cell r="G8128"/>
          <cell r="H8128"/>
          <cell r="I8128"/>
          <cell r="J8128"/>
        </row>
        <row r="8129">
          <cell r="C8129"/>
          <cell r="D8129"/>
          <cell r="E8129"/>
          <cell r="F8129"/>
          <cell r="G8129"/>
          <cell r="H8129"/>
          <cell r="I8129"/>
          <cell r="J8129"/>
        </row>
        <row r="8130">
          <cell r="C8130"/>
          <cell r="D8130"/>
          <cell r="E8130"/>
          <cell r="F8130"/>
          <cell r="G8130"/>
          <cell r="H8130"/>
          <cell r="I8130"/>
          <cell r="J8130"/>
        </row>
        <row r="8131">
          <cell r="C8131"/>
          <cell r="D8131"/>
          <cell r="E8131"/>
          <cell r="F8131"/>
          <cell r="G8131"/>
          <cell r="H8131"/>
          <cell r="I8131"/>
          <cell r="J8131"/>
        </row>
        <row r="8132">
          <cell r="C8132"/>
          <cell r="D8132"/>
          <cell r="E8132"/>
          <cell r="F8132"/>
          <cell r="G8132"/>
          <cell r="H8132"/>
          <cell r="I8132"/>
          <cell r="J8132"/>
        </row>
        <row r="8133">
          <cell r="C8133"/>
          <cell r="D8133"/>
          <cell r="E8133"/>
          <cell r="F8133"/>
          <cell r="G8133"/>
          <cell r="H8133"/>
          <cell r="I8133"/>
          <cell r="J8133"/>
        </row>
        <row r="8134">
          <cell r="C8134"/>
          <cell r="D8134"/>
          <cell r="E8134"/>
          <cell r="F8134"/>
          <cell r="G8134"/>
          <cell r="H8134"/>
          <cell r="I8134"/>
          <cell r="J8134"/>
        </row>
        <row r="8135">
          <cell r="C8135"/>
          <cell r="D8135"/>
          <cell r="E8135"/>
          <cell r="F8135"/>
          <cell r="G8135"/>
          <cell r="H8135"/>
          <cell r="I8135"/>
          <cell r="J8135"/>
        </row>
        <row r="8136">
          <cell r="C8136"/>
          <cell r="D8136"/>
          <cell r="E8136"/>
          <cell r="F8136"/>
          <cell r="G8136"/>
          <cell r="H8136"/>
          <cell r="I8136"/>
          <cell r="J8136"/>
        </row>
        <row r="8137">
          <cell r="C8137"/>
          <cell r="D8137"/>
          <cell r="E8137"/>
          <cell r="F8137"/>
          <cell r="G8137"/>
          <cell r="H8137"/>
          <cell r="I8137"/>
          <cell r="J8137"/>
        </row>
        <row r="8138">
          <cell r="C8138"/>
          <cell r="D8138"/>
          <cell r="E8138"/>
          <cell r="F8138"/>
          <cell r="G8138"/>
          <cell r="H8138"/>
          <cell r="I8138"/>
          <cell r="J8138"/>
        </row>
        <row r="8139">
          <cell r="C8139"/>
          <cell r="D8139"/>
          <cell r="E8139"/>
          <cell r="F8139"/>
          <cell r="G8139"/>
          <cell r="H8139"/>
          <cell r="I8139"/>
          <cell r="J8139"/>
        </row>
        <row r="8140">
          <cell r="C8140"/>
          <cell r="D8140"/>
          <cell r="E8140"/>
          <cell r="F8140"/>
          <cell r="G8140"/>
          <cell r="H8140"/>
          <cell r="I8140"/>
          <cell r="J8140"/>
        </row>
        <row r="8141">
          <cell r="C8141"/>
          <cell r="D8141"/>
          <cell r="E8141"/>
          <cell r="F8141"/>
          <cell r="G8141"/>
          <cell r="H8141"/>
          <cell r="I8141"/>
          <cell r="J8141"/>
        </row>
        <row r="8142">
          <cell r="C8142"/>
          <cell r="D8142"/>
          <cell r="E8142"/>
          <cell r="F8142"/>
          <cell r="G8142"/>
          <cell r="H8142"/>
          <cell r="I8142"/>
          <cell r="J8142"/>
        </row>
        <row r="8143">
          <cell r="C8143"/>
          <cell r="D8143"/>
          <cell r="E8143"/>
          <cell r="F8143"/>
          <cell r="G8143"/>
          <cell r="H8143"/>
          <cell r="I8143"/>
          <cell r="J8143"/>
        </row>
        <row r="8144">
          <cell r="C8144"/>
          <cell r="D8144"/>
          <cell r="E8144"/>
          <cell r="F8144"/>
          <cell r="G8144"/>
          <cell r="H8144"/>
          <cell r="I8144"/>
          <cell r="J8144"/>
        </row>
        <row r="8145">
          <cell r="C8145"/>
          <cell r="D8145"/>
          <cell r="E8145"/>
          <cell r="F8145"/>
          <cell r="G8145"/>
          <cell r="H8145"/>
          <cell r="I8145"/>
          <cell r="J8145"/>
        </row>
        <row r="8146">
          <cell r="C8146"/>
          <cell r="D8146"/>
          <cell r="E8146"/>
          <cell r="F8146"/>
          <cell r="G8146"/>
          <cell r="H8146"/>
          <cell r="I8146"/>
          <cell r="J8146"/>
        </row>
        <row r="8147">
          <cell r="C8147"/>
          <cell r="D8147"/>
          <cell r="E8147"/>
          <cell r="F8147"/>
          <cell r="G8147"/>
          <cell r="H8147"/>
          <cell r="I8147"/>
          <cell r="J8147"/>
        </row>
        <row r="8148">
          <cell r="C8148"/>
          <cell r="D8148"/>
          <cell r="E8148"/>
          <cell r="F8148"/>
          <cell r="G8148"/>
          <cell r="H8148"/>
          <cell r="I8148"/>
          <cell r="J8148"/>
        </row>
        <row r="8149">
          <cell r="C8149"/>
          <cell r="D8149"/>
          <cell r="E8149"/>
          <cell r="F8149"/>
          <cell r="G8149"/>
          <cell r="H8149"/>
          <cell r="I8149"/>
          <cell r="J8149"/>
        </row>
        <row r="8150">
          <cell r="C8150"/>
          <cell r="D8150"/>
          <cell r="E8150"/>
          <cell r="F8150"/>
          <cell r="G8150"/>
          <cell r="H8150"/>
          <cell r="I8150"/>
          <cell r="J8150"/>
        </row>
        <row r="8151">
          <cell r="C8151"/>
          <cell r="D8151"/>
          <cell r="E8151"/>
          <cell r="F8151"/>
          <cell r="G8151"/>
          <cell r="H8151"/>
          <cell r="I8151"/>
          <cell r="J8151"/>
        </row>
        <row r="8152">
          <cell r="C8152"/>
          <cell r="D8152"/>
          <cell r="E8152"/>
          <cell r="F8152"/>
          <cell r="G8152"/>
          <cell r="H8152"/>
          <cell r="I8152"/>
          <cell r="J8152"/>
        </row>
        <row r="8153">
          <cell r="C8153"/>
          <cell r="D8153"/>
          <cell r="E8153"/>
          <cell r="F8153"/>
          <cell r="G8153"/>
          <cell r="H8153"/>
          <cell r="I8153"/>
          <cell r="J8153"/>
        </row>
        <row r="8154">
          <cell r="C8154"/>
          <cell r="D8154"/>
          <cell r="E8154"/>
          <cell r="F8154"/>
          <cell r="G8154"/>
          <cell r="H8154"/>
          <cell r="I8154"/>
          <cell r="J8154"/>
        </row>
        <row r="8155">
          <cell r="C8155"/>
          <cell r="D8155"/>
          <cell r="E8155"/>
          <cell r="F8155"/>
          <cell r="G8155"/>
          <cell r="H8155"/>
          <cell r="I8155"/>
          <cell r="J8155"/>
        </row>
        <row r="8156">
          <cell r="C8156"/>
          <cell r="D8156"/>
          <cell r="E8156"/>
          <cell r="F8156"/>
          <cell r="G8156"/>
          <cell r="H8156"/>
          <cell r="I8156"/>
          <cell r="J8156"/>
        </row>
        <row r="8157">
          <cell r="C8157"/>
          <cell r="D8157"/>
          <cell r="E8157"/>
          <cell r="F8157"/>
          <cell r="G8157"/>
          <cell r="H8157"/>
          <cell r="I8157"/>
          <cell r="J8157"/>
        </row>
        <row r="8158">
          <cell r="C8158"/>
          <cell r="D8158"/>
          <cell r="E8158"/>
          <cell r="F8158"/>
          <cell r="G8158"/>
          <cell r="H8158"/>
          <cell r="I8158"/>
          <cell r="J8158"/>
        </row>
        <row r="8159">
          <cell r="C8159"/>
          <cell r="D8159"/>
          <cell r="E8159"/>
          <cell r="F8159"/>
          <cell r="G8159"/>
          <cell r="H8159"/>
          <cell r="I8159"/>
          <cell r="J8159"/>
        </row>
        <row r="8160">
          <cell r="C8160"/>
          <cell r="D8160"/>
          <cell r="E8160"/>
          <cell r="F8160"/>
          <cell r="G8160"/>
          <cell r="H8160"/>
          <cell r="I8160"/>
          <cell r="J8160"/>
        </row>
        <row r="8161">
          <cell r="C8161"/>
          <cell r="D8161"/>
          <cell r="E8161"/>
          <cell r="F8161"/>
          <cell r="G8161"/>
          <cell r="H8161"/>
          <cell r="I8161"/>
          <cell r="J8161"/>
        </row>
        <row r="8162">
          <cell r="C8162"/>
          <cell r="D8162"/>
          <cell r="E8162"/>
          <cell r="F8162"/>
          <cell r="G8162"/>
          <cell r="H8162"/>
          <cell r="I8162"/>
          <cell r="J8162"/>
        </row>
        <row r="8163">
          <cell r="C8163"/>
          <cell r="D8163"/>
          <cell r="E8163"/>
          <cell r="F8163"/>
          <cell r="G8163"/>
          <cell r="H8163"/>
          <cell r="I8163"/>
          <cell r="J8163"/>
        </row>
        <row r="8164">
          <cell r="C8164"/>
          <cell r="D8164"/>
          <cell r="E8164"/>
          <cell r="F8164"/>
          <cell r="G8164"/>
          <cell r="H8164"/>
          <cell r="I8164"/>
          <cell r="J8164"/>
        </row>
        <row r="8165">
          <cell r="C8165"/>
          <cell r="D8165"/>
          <cell r="E8165"/>
          <cell r="F8165"/>
          <cell r="G8165"/>
          <cell r="H8165"/>
          <cell r="I8165"/>
          <cell r="J8165"/>
        </row>
        <row r="8166">
          <cell r="C8166"/>
          <cell r="D8166"/>
          <cell r="E8166"/>
          <cell r="F8166"/>
          <cell r="G8166"/>
          <cell r="H8166"/>
          <cell r="I8166"/>
          <cell r="J8166"/>
        </row>
        <row r="8167">
          <cell r="C8167"/>
          <cell r="D8167"/>
          <cell r="E8167"/>
          <cell r="F8167"/>
          <cell r="G8167"/>
          <cell r="H8167"/>
          <cell r="I8167"/>
          <cell r="J8167"/>
        </row>
        <row r="8168">
          <cell r="C8168"/>
          <cell r="D8168"/>
          <cell r="E8168"/>
          <cell r="F8168"/>
          <cell r="G8168"/>
          <cell r="H8168"/>
          <cell r="I8168"/>
          <cell r="J8168"/>
        </row>
        <row r="8169">
          <cell r="C8169"/>
          <cell r="D8169"/>
          <cell r="E8169"/>
          <cell r="F8169"/>
          <cell r="G8169"/>
          <cell r="H8169"/>
          <cell r="I8169"/>
          <cell r="J8169"/>
        </row>
        <row r="8170">
          <cell r="C8170"/>
          <cell r="D8170"/>
          <cell r="E8170"/>
          <cell r="F8170"/>
          <cell r="G8170"/>
          <cell r="H8170"/>
          <cell r="I8170"/>
          <cell r="J8170"/>
        </row>
        <row r="8171">
          <cell r="C8171"/>
          <cell r="D8171"/>
          <cell r="E8171"/>
          <cell r="F8171"/>
          <cell r="G8171"/>
          <cell r="H8171"/>
          <cell r="I8171"/>
          <cell r="J8171"/>
        </row>
        <row r="8172">
          <cell r="C8172"/>
          <cell r="D8172"/>
          <cell r="E8172"/>
          <cell r="F8172"/>
          <cell r="G8172"/>
          <cell r="H8172"/>
          <cell r="I8172"/>
          <cell r="J8172"/>
        </row>
        <row r="8173">
          <cell r="C8173"/>
          <cell r="D8173"/>
          <cell r="E8173"/>
          <cell r="F8173"/>
          <cell r="G8173"/>
          <cell r="H8173"/>
          <cell r="I8173"/>
          <cell r="J8173"/>
        </row>
        <row r="8174">
          <cell r="C8174"/>
          <cell r="D8174"/>
          <cell r="E8174"/>
          <cell r="F8174"/>
          <cell r="G8174"/>
          <cell r="H8174"/>
          <cell r="I8174"/>
          <cell r="J8174"/>
        </row>
        <row r="8175">
          <cell r="C8175"/>
          <cell r="D8175"/>
          <cell r="E8175"/>
          <cell r="F8175"/>
          <cell r="G8175"/>
          <cell r="H8175"/>
          <cell r="I8175"/>
          <cell r="J8175"/>
        </row>
        <row r="8176">
          <cell r="C8176"/>
          <cell r="D8176"/>
          <cell r="E8176"/>
          <cell r="F8176"/>
          <cell r="G8176"/>
          <cell r="H8176"/>
          <cell r="I8176"/>
          <cell r="J8176"/>
        </row>
        <row r="8177">
          <cell r="C8177"/>
          <cell r="D8177"/>
          <cell r="E8177"/>
          <cell r="F8177"/>
          <cell r="G8177"/>
          <cell r="H8177"/>
          <cell r="I8177"/>
          <cell r="J8177"/>
        </row>
        <row r="8178">
          <cell r="C8178"/>
          <cell r="D8178"/>
          <cell r="E8178"/>
          <cell r="F8178"/>
          <cell r="G8178"/>
          <cell r="H8178"/>
          <cell r="I8178"/>
          <cell r="J8178"/>
        </row>
        <row r="8179">
          <cell r="C8179"/>
          <cell r="D8179"/>
          <cell r="E8179"/>
          <cell r="F8179"/>
          <cell r="G8179"/>
          <cell r="H8179"/>
          <cell r="I8179"/>
          <cell r="J8179"/>
        </row>
        <row r="8180">
          <cell r="C8180"/>
          <cell r="D8180"/>
          <cell r="E8180"/>
          <cell r="F8180"/>
          <cell r="G8180"/>
          <cell r="H8180"/>
          <cell r="I8180"/>
          <cell r="J8180"/>
        </row>
        <row r="8181">
          <cell r="C8181"/>
          <cell r="D8181"/>
          <cell r="E8181"/>
          <cell r="F8181"/>
          <cell r="G8181"/>
          <cell r="H8181"/>
          <cell r="I8181"/>
          <cell r="J8181"/>
        </row>
        <row r="8182">
          <cell r="C8182"/>
          <cell r="D8182"/>
          <cell r="E8182"/>
          <cell r="F8182"/>
          <cell r="G8182"/>
          <cell r="H8182"/>
          <cell r="I8182"/>
          <cell r="J8182"/>
        </row>
        <row r="8183">
          <cell r="C8183"/>
          <cell r="D8183"/>
          <cell r="E8183"/>
          <cell r="F8183"/>
          <cell r="G8183"/>
          <cell r="H8183"/>
          <cell r="I8183"/>
          <cell r="J8183"/>
        </row>
        <row r="8184">
          <cell r="C8184"/>
          <cell r="D8184"/>
          <cell r="E8184"/>
          <cell r="F8184"/>
          <cell r="G8184"/>
          <cell r="H8184"/>
          <cell r="I8184"/>
          <cell r="J8184"/>
        </row>
        <row r="8185">
          <cell r="C8185"/>
          <cell r="D8185"/>
          <cell r="E8185"/>
          <cell r="F8185"/>
          <cell r="G8185"/>
          <cell r="H8185"/>
          <cell r="I8185"/>
          <cell r="J8185"/>
        </row>
        <row r="8186">
          <cell r="C8186"/>
          <cell r="D8186"/>
          <cell r="E8186"/>
          <cell r="F8186"/>
          <cell r="G8186"/>
          <cell r="H8186"/>
          <cell r="I8186"/>
          <cell r="J8186"/>
        </row>
        <row r="8187">
          <cell r="C8187"/>
          <cell r="D8187"/>
          <cell r="E8187"/>
          <cell r="F8187"/>
          <cell r="G8187"/>
          <cell r="H8187"/>
          <cell r="I8187"/>
          <cell r="J8187"/>
        </row>
        <row r="8188">
          <cell r="C8188"/>
          <cell r="D8188"/>
          <cell r="E8188"/>
          <cell r="F8188"/>
          <cell r="G8188"/>
          <cell r="H8188"/>
          <cell r="I8188"/>
          <cell r="J8188"/>
        </row>
        <row r="8189">
          <cell r="C8189"/>
          <cell r="D8189"/>
          <cell r="E8189"/>
          <cell r="F8189"/>
          <cell r="G8189"/>
          <cell r="H8189"/>
          <cell r="I8189"/>
          <cell r="J8189"/>
        </row>
        <row r="8190">
          <cell r="C8190"/>
          <cell r="D8190"/>
          <cell r="E8190"/>
          <cell r="F8190"/>
          <cell r="G8190"/>
          <cell r="H8190"/>
          <cell r="I8190"/>
          <cell r="J8190"/>
        </row>
        <row r="8191">
          <cell r="C8191"/>
          <cell r="D8191"/>
          <cell r="E8191"/>
          <cell r="F8191"/>
          <cell r="G8191"/>
          <cell r="H8191"/>
          <cell r="I8191"/>
          <cell r="J8191"/>
        </row>
        <row r="8192">
          <cell r="C8192"/>
          <cell r="D8192"/>
          <cell r="E8192"/>
          <cell r="F8192"/>
          <cell r="G8192"/>
          <cell r="H8192"/>
          <cell r="I8192"/>
          <cell r="J8192"/>
        </row>
        <row r="8193">
          <cell r="C8193"/>
          <cell r="D8193"/>
          <cell r="E8193"/>
          <cell r="F8193"/>
          <cell r="G8193"/>
          <cell r="H8193"/>
          <cell r="I8193"/>
          <cell r="J8193"/>
        </row>
        <row r="8194">
          <cell r="C8194"/>
          <cell r="D8194"/>
          <cell r="E8194"/>
          <cell r="F8194"/>
          <cell r="G8194"/>
          <cell r="H8194"/>
          <cell r="I8194"/>
          <cell r="J8194"/>
        </row>
        <row r="8195">
          <cell r="C8195"/>
          <cell r="D8195"/>
          <cell r="E8195"/>
          <cell r="F8195"/>
          <cell r="G8195"/>
          <cell r="H8195"/>
          <cell r="I8195"/>
          <cell r="J8195"/>
        </row>
        <row r="8196">
          <cell r="C8196"/>
          <cell r="D8196"/>
          <cell r="E8196"/>
          <cell r="F8196"/>
          <cell r="G8196"/>
          <cell r="H8196"/>
          <cell r="I8196"/>
          <cell r="J8196"/>
        </row>
        <row r="8197">
          <cell r="C8197"/>
          <cell r="D8197"/>
          <cell r="E8197"/>
          <cell r="F8197"/>
          <cell r="G8197"/>
          <cell r="H8197"/>
          <cell r="I8197"/>
          <cell r="J8197"/>
        </row>
        <row r="8198">
          <cell r="C8198"/>
          <cell r="D8198"/>
          <cell r="E8198"/>
          <cell r="F8198"/>
          <cell r="G8198"/>
          <cell r="H8198"/>
          <cell r="I8198"/>
          <cell r="J8198"/>
        </row>
        <row r="8199">
          <cell r="C8199"/>
          <cell r="D8199"/>
          <cell r="E8199"/>
          <cell r="F8199"/>
          <cell r="G8199"/>
          <cell r="H8199"/>
          <cell r="I8199"/>
          <cell r="J8199"/>
        </row>
        <row r="8200">
          <cell r="C8200"/>
          <cell r="D8200"/>
          <cell r="E8200"/>
          <cell r="F8200"/>
          <cell r="G8200"/>
          <cell r="H8200"/>
          <cell r="I8200"/>
          <cell r="J8200"/>
        </row>
        <row r="8201">
          <cell r="C8201"/>
          <cell r="D8201"/>
          <cell r="E8201"/>
          <cell r="F8201"/>
          <cell r="G8201"/>
          <cell r="H8201"/>
          <cell r="I8201"/>
          <cell r="J8201"/>
        </row>
        <row r="8202">
          <cell r="C8202"/>
          <cell r="D8202"/>
          <cell r="E8202"/>
          <cell r="F8202"/>
          <cell r="G8202"/>
          <cell r="H8202"/>
          <cell r="I8202"/>
          <cell r="J8202"/>
        </row>
        <row r="8203">
          <cell r="C8203"/>
          <cell r="D8203"/>
          <cell r="E8203"/>
          <cell r="F8203"/>
          <cell r="G8203"/>
          <cell r="H8203"/>
          <cell r="I8203"/>
          <cell r="J8203"/>
        </row>
        <row r="8204">
          <cell r="C8204"/>
          <cell r="D8204"/>
          <cell r="E8204"/>
          <cell r="F8204"/>
          <cell r="G8204"/>
          <cell r="H8204"/>
          <cell r="I8204"/>
          <cell r="J8204"/>
        </row>
        <row r="8205">
          <cell r="C8205"/>
          <cell r="D8205"/>
          <cell r="E8205"/>
          <cell r="F8205"/>
          <cell r="G8205"/>
          <cell r="H8205"/>
          <cell r="I8205"/>
          <cell r="J8205"/>
        </row>
        <row r="8206">
          <cell r="C8206"/>
          <cell r="D8206"/>
          <cell r="E8206"/>
          <cell r="F8206"/>
          <cell r="G8206"/>
          <cell r="H8206"/>
          <cell r="I8206"/>
          <cell r="J8206"/>
        </row>
        <row r="8207">
          <cell r="C8207"/>
          <cell r="D8207"/>
          <cell r="E8207"/>
          <cell r="F8207"/>
          <cell r="G8207"/>
          <cell r="H8207"/>
          <cell r="I8207"/>
          <cell r="J8207"/>
        </row>
        <row r="8208">
          <cell r="C8208"/>
          <cell r="D8208"/>
          <cell r="E8208"/>
          <cell r="F8208"/>
          <cell r="G8208"/>
          <cell r="H8208"/>
          <cell r="I8208"/>
          <cell r="J8208"/>
        </row>
        <row r="8209">
          <cell r="C8209"/>
          <cell r="D8209"/>
          <cell r="E8209"/>
          <cell r="F8209"/>
          <cell r="G8209"/>
          <cell r="H8209"/>
          <cell r="I8209"/>
          <cell r="J8209"/>
        </row>
        <row r="8210">
          <cell r="C8210"/>
          <cell r="D8210"/>
          <cell r="E8210"/>
          <cell r="F8210"/>
          <cell r="G8210"/>
          <cell r="H8210"/>
          <cell r="I8210"/>
          <cell r="J8210"/>
        </row>
        <row r="8211">
          <cell r="C8211"/>
          <cell r="D8211"/>
          <cell r="E8211"/>
          <cell r="F8211"/>
          <cell r="G8211"/>
          <cell r="H8211"/>
          <cell r="I8211"/>
          <cell r="J8211"/>
        </row>
        <row r="8212">
          <cell r="C8212"/>
          <cell r="D8212"/>
          <cell r="E8212"/>
          <cell r="F8212"/>
          <cell r="G8212"/>
          <cell r="H8212"/>
          <cell r="I8212"/>
          <cell r="J8212"/>
        </row>
        <row r="8213">
          <cell r="C8213"/>
          <cell r="D8213"/>
          <cell r="E8213"/>
          <cell r="F8213"/>
          <cell r="G8213"/>
          <cell r="H8213"/>
          <cell r="I8213"/>
          <cell r="J8213"/>
        </row>
        <row r="8214">
          <cell r="C8214"/>
          <cell r="D8214"/>
          <cell r="E8214"/>
          <cell r="F8214"/>
          <cell r="G8214"/>
          <cell r="H8214"/>
          <cell r="I8214"/>
          <cell r="J8214"/>
        </row>
        <row r="8215">
          <cell r="C8215"/>
          <cell r="D8215"/>
          <cell r="E8215"/>
          <cell r="F8215"/>
          <cell r="G8215"/>
          <cell r="H8215"/>
          <cell r="I8215"/>
          <cell r="J8215"/>
        </row>
        <row r="8216">
          <cell r="C8216"/>
          <cell r="D8216"/>
          <cell r="E8216"/>
          <cell r="F8216"/>
          <cell r="G8216"/>
          <cell r="H8216"/>
          <cell r="I8216"/>
          <cell r="J8216"/>
        </row>
        <row r="8217">
          <cell r="C8217"/>
          <cell r="D8217"/>
          <cell r="E8217"/>
          <cell r="F8217"/>
          <cell r="G8217"/>
          <cell r="H8217"/>
          <cell r="I8217"/>
          <cell r="J8217"/>
        </row>
        <row r="8218">
          <cell r="C8218"/>
          <cell r="D8218"/>
          <cell r="E8218"/>
          <cell r="F8218"/>
          <cell r="G8218"/>
          <cell r="H8218"/>
          <cell r="I8218"/>
          <cell r="J8218"/>
        </row>
        <row r="8219">
          <cell r="C8219"/>
          <cell r="D8219"/>
          <cell r="E8219"/>
          <cell r="F8219"/>
          <cell r="G8219"/>
          <cell r="H8219"/>
          <cell r="I8219"/>
          <cell r="J8219"/>
        </row>
        <row r="8220">
          <cell r="C8220"/>
          <cell r="D8220"/>
          <cell r="E8220"/>
          <cell r="F8220"/>
          <cell r="G8220"/>
          <cell r="H8220"/>
          <cell r="I8220"/>
          <cell r="J8220"/>
        </row>
        <row r="8221">
          <cell r="C8221"/>
          <cell r="D8221"/>
          <cell r="E8221"/>
          <cell r="F8221"/>
          <cell r="G8221"/>
          <cell r="H8221"/>
          <cell r="I8221"/>
          <cell r="J8221"/>
        </row>
        <row r="8222">
          <cell r="C8222"/>
          <cell r="D8222"/>
          <cell r="E8222"/>
          <cell r="F8222"/>
          <cell r="G8222"/>
          <cell r="H8222"/>
          <cell r="I8222"/>
          <cell r="J8222"/>
        </row>
        <row r="8223">
          <cell r="C8223"/>
          <cell r="D8223"/>
          <cell r="E8223"/>
          <cell r="F8223"/>
          <cell r="G8223"/>
          <cell r="H8223"/>
          <cell r="I8223"/>
          <cell r="J8223"/>
        </row>
        <row r="8224">
          <cell r="C8224"/>
          <cell r="D8224"/>
          <cell r="E8224"/>
          <cell r="F8224"/>
          <cell r="G8224"/>
          <cell r="H8224"/>
          <cell r="I8224"/>
          <cell r="J8224"/>
        </row>
        <row r="8225">
          <cell r="C8225"/>
          <cell r="D8225"/>
          <cell r="E8225"/>
          <cell r="F8225"/>
          <cell r="G8225"/>
          <cell r="H8225"/>
          <cell r="I8225"/>
          <cell r="J8225"/>
        </row>
        <row r="8226">
          <cell r="C8226"/>
          <cell r="D8226"/>
          <cell r="E8226"/>
          <cell r="F8226"/>
          <cell r="G8226"/>
          <cell r="H8226"/>
          <cell r="I8226"/>
          <cell r="J8226"/>
        </row>
        <row r="8227">
          <cell r="C8227"/>
          <cell r="D8227"/>
          <cell r="E8227"/>
          <cell r="F8227"/>
          <cell r="G8227"/>
          <cell r="H8227"/>
          <cell r="I8227"/>
          <cell r="J8227"/>
        </row>
        <row r="8228">
          <cell r="C8228"/>
          <cell r="D8228"/>
          <cell r="E8228"/>
          <cell r="F8228"/>
          <cell r="G8228"/>
          <cell r="H8228"/>
          <cell r="I8228"/>
          <cell r="J8228"/>
        </row>
        <row r="8229">
          <cell r="C8229"/>
          <cell r="D8229"/>
          <cell r="E8229"/>
          <cell r="F8229"/>
          <cell r="G8229"/>
          <cell r="H8229"/>
          <cell r="I8229"/>
          <cell r="J8229"/>
        </row>
        <row r="8230">
          <cell r="C8230"/>
          <cell r="D8230"/>
          <cell r="E8230"/>
          <cell r="F8230"/>
          <cell r="G8230"/>
          <cell r="H8230"/>
          <cell r="I8230"/>
          <cell r="J8230"/>
        </row>
        <row r="8231">
          <cell r="C8231"/>
          <cell r="D8231"/>
          <cell r="E8231"/>
          <cell r="F8231"/>
          <cell r="G8231"/>
          <cell r="H8231"/>
          <cell r="I8231"/>
          <cell r="J8231"/>
        </row>
        <row r="8232">
          <cell r="C8232"/>
          <cell r="D8232"/>
          <cell r="E8232"/>
          <cell r="F8232"/>
          <cell r="G8232"/>
          <cell r="H8232"/>
          <cell r="I8232"/>
          <cell r="J8232"/>
        </row>
        <row r="8233">
          <cell r="C8233"/>
          <cell r="D8233"/>
          <cell r="E8233"/>
          <cell r="F8233"/>
          <cell r="G8233"/>
          <cell r="H8233"/>
          <cell r="I8233"/>
          <cell r="J8233"/>
        </row>
        <row r="8234">
          <cell r="C8234"/>
          <cell r="D8234"/>
          <cell r="E8234"/>
          <cell r="F8234"/>
          <cell r="G8234"/>
          <cell r="H8234"/>
          <cell r="I8234"/>
          <cell r="J8234"/>
        </row>
        <row r="8235">
          <cell r="C8235"/>
          <cell r="D8235"/>
          <cell r="E8235"/>
          <cell r="F8235"/>
          <cell r="G8235"/>
          <cell r="H8235"/>
          <cell r="I8235"/>
          <cell r="J8235"/>
        </row>
        <row r="8236">
          <cell r="C8236"/>
          <cell r="D8236"/>
          <cell r="E8236"/>
          <cell r="F8236"/>
          <cell r="G8236"/>
          <cell r="H8236"/>
          <cell r="I8236"/>
          <cell r="J8236"/>
        </row>
        <row r="8237">
          <cell r="C8237"/>
          <cell r="D8237"/>
          <cell r="E8237"/>
          <cell r="F8237"/>
          <cell r="G8237"/>
          <cell r="H8237"/>
          <cell r="I8237"/>
          <cell r="J8237"/>
        </row>
        <row r="8238">
          <cell r="C8238"/>
          <cell r="D8238"/>
          <cell r="E8238"/>
          <cell r="F8238"/>
          <cell r="G8238"/>
          <cell r="H8238"/>
          <cell r="I8238"/>
          <cell r="J8238"/>
        </row>
        <row r="8239">
          <cell r="C8239"/>
          <cell r="D8239"/>
          <cell r="E8239"/>
          <cell r="F8239"/>
          <cell r="G8239"/>
          <cell r="H8239"/>
          <cell r="I8239"/>
          <cell r="J8239"/>
        </row>
        <row r="8240">
          <cell r="C8240"/>
          <cell r="D8240"/>
          <cell r="E8240"/>
          <cell r="F8240"/>
          <cell r="G8240"/>
          <cell r="H8240"/>
          <cell r="I8240"/>
          <cell r="J8240"/>
        </row>
        <row r="8241">
          <cell r="C8241"/>
          <cell r="D8241"/>
          <cell r="E8241"/>
          <cell r="F8241"/>
          <cell r="G8241"/>
          <cell r="H8241"/>
          <cell r="I8241"/>
          <cell r="J8241"/>
        </row>
        <row r="8242">
          <cell r="C8242"/>
          <cell r="D8242"/>
          <cell r="E8242"/>
          <cell r="F8242"/>
          <cell r="G8242"/>
          <cell r="H8242"/>
          <cell r="I8242"/>
          <cell r="J8242"/>
        </row>
        <row r="8243">
          <cell r="C8243"/>
          <cell r="D8243"/>
          <cell r="E8243"/>
          <cell r="F8243"/>
          <cell r="G8243"/>
          <cell r="H8243"/>
          <cell r="I8243"/>
          <cell r="J8243"/>
        </row>
        <row r="8244">
          <cell r="C8244"/>
          <cell r="D8244"/>
          <cell r="E8244"/>
          <cell r="F8244"/>
          <cell r="G8244"/>
          <cell r="H8244"/>
          <cell r="I8244"/>
          <cell r="J8244"/>
        </row>
        <row r="8245">
          <cell r="C8245"/>
          <cell r="D8245"/>
          <cell r="E8245"/>
          <cell r="F8245"/>
          <cell r="G8245"/>
          <cell r="H8245"/>
          <cell r="I8245"/>
          <cell r="J8245"/>
        </row>
        <row r="8246">
          <cell r="C8246"/>
          <cell r="D8246"/>
          <cell r="E8246"/>
          <cell r="F8246"/>
          <cell r="G8246"/>
          <cell r="H8246"/>
          <cell r="I8246"/>
          <cell r="J8246"/>
        </row>
        <row r="8247">
          <cell r="C8247"/>
          <cell r="D8247"/>
          <cell r="E8247"/>
          <cell r="F8247"/>
          <cell r="G8247"/>
          <cell r="H8247"/>
          <cell r="I8247"/>
          <cell r="J8247"/>
        </row>
        <row r="8248">
          <cell r="C8248"/>
          <cell r="D8248"/>
          <cell r="E8248"/>
          <cell r="F8248"/>
          <cell r="G8248"/>
          <cell r="H8248"/>
          <cell r="I8248"/>
          <cell r="J8248"/>
        </row>
        <row r="8249">
          <cell r="C8249"/>
          <cell r="D8249"/>
          <cell r="E8249"/>
          <cell r="F8249"/>
          <cell r="G8249"/>
          <cell r="H8249"/>
          <cell r="I8249"/>
          <cell r="J8249"/>
        </row>
        <row r="8250">
          <cell r="C8250"/>
          <cell r="D8250"/>
          <cell r="E8250"/>
          <cell r="F8250"/>
          <cell r="G8250"/>
          <cell r="H8250"/>
          <cell r="I8250"/>
          <cell r="J8250"/>
        </row>
        <row r="8251">
          <cell r="C8251"/>
          <cell r="D8251"/>
          <cell r="E8251"/>
          <cell r="F8251"/>
          <cell r="G8251"/>
          <cell r="H8251"/>
          <cell r="I8251"/>
          <cell r="J8251"/>
        </row>
        <row r="8252">
          <cell r="C8252"/>
          <cell r="D8252"/>
          <cell r="E8252"/>
          <cell r="F8252"/>
          <cell r="G8252"/>
          <cell r="H8252"/>
          <cell r="I8252"/>
          <cell r="J8252"/>
        </row>
        <row r="8253">
          <cell r="C8253"/>
          <cell r="D8253"/>
          <cell r="E8253"/>
          <cell r="F8253"/>
          <cell r="G8253"/>
          <cell r="H8253"/>
          <cell r="I8253"/>
          <cell r="J8253"/>
        </row>
        <row r="8254">
          <cell r="C8254"/>
          <cell r="D8254"/>
          <cell r="E8254"/>
          <cell r="F8254"/>
          <cell r="G8254"/>
          <cell r="H8254"/>
          <cell r="I8254"/>
          <cell r="J8254"/>
        </row>
        <row r="8255">
          <cell r="C8255"/>
          <cell r="D8255"/>
          <cell r="E8255"/>
          <cell r="F8255"/>
          <cell r="G8255"/>
          <cell r="H8255"/>
          <cell r="I8255"/>
          <cell r="J8255"/>
        </row>
        <row r="8256">
          <cell r="C8256"/>
          <cell r="D8256"/>
          <cell r="E8256"/>
          <cell r="F8256"/>
          <cell r="G8256"/>
          <cell r="H8256"/>
          <cell r="I8256"/>
          <cell r="J8256"/>
        </row>
        <row r="8257">
          <cell r="C8257"/>
          <cell r="D8257"/>
          <cell r="E8257"/>
          <cell r="F8257"/>
          <cell r="G8257"/>
          <cell r="H8257"/>
          <cell r="I8257"/>
          <cell r="J8257"/>
        </row>
        <row r="8258">
          <cell r="C8258"/>
          <cell r="D8258"/>
          <cell r="E8258"/>
          <cell r="F8258"/>
          <cell r="G8258"/>
          <cell r="H8258"/>
          <cell r="I8258"/>
          <cell r="J8258"/>
        </row>
        <row r="8259">
          <cell r="C8259"/>
          <cell r="D8259"/>
          <cell r="E8259"/>
          <cell r="F8259"/>
          <cell r="G8259"/>
          <cell r="H8259"/>
          <cell r="I8259"/>
          <cell r="J8259"/>
        </row>
        <row r="8260">
          <cell r="C8260"/>
          <cell r="D8260"/>
          <cell r="E8260"/>
          <cell r="F8260"/>
          <cell r="G8260"/>
          <cell r="H8260"/>
          <cell r="I8260"/>
          <cell r="J8260"/>
        </row>
        <row r="8261">
          <cell r="C8261"/>
          <cell r="D8261"/>
          <cell r="E8261"/>
          <cell r="F8261"/>
          <cell r="G8261"/>
          <cell r="H8261"/>
          <cell r="I8261"/>
          <cell r="J8261"/>
        </row>
        <row r="8262">
          <cell r="C8262"/>
          <cell r="D8262"/>
          <cell r="E8262"/>
          <cell r="F8262"/>
          <cell r="G8262"/>
          <cell r="H8262"/>
          <cell r="I8262"/>
          <cell r="J8262"/>
        </row>
        <row r="8263">
          <cell r="C8263"/>
          <cell r="D8263"/>
          <cell r="E8263"/>
          <cell r="F8263"/>
          <cell r="G8263"/>
          <cell r="H8263"/>
          <cell r="I8263"/>
          <cell r="J8263"/>
        </row>
        <row r="8264">
          <cell r="C8264"/>
          <cell r="D8264"/>
          <cell r="E8264"/>
          <cell r="F8264"/>
          <cell r="G8264"/>
          <cell r="H8264"/>
          <cell r="I8264"/>
          <cell r="J8264"/>
        </row>
        <row r="8265">
          <cell r="C8265"/>
          <cell r="D8265"/>
          <cell r="E8265"/>
          <cell r="F8265"/>
          <cell r="G8265"/>
          <cell r="H8265"/>
          <cell r="I8265"/>
          <cell r="J8265"/>
        </row>
        <row r="8266">
          <cell r="C8266"/>
          <cell r="D8266"/>
          <cell r="E8266"/>
          <cell r="F8266"/>
          <cell r="G8266"/>
          <cell r="H8266"/>
          <cell r="I8266"/>
          <cell r="J8266"/>
        </row>
        <row r="8267">
          <cell r="C8267"/>
          <cell r="D8267"/>
          <cell r="E8267"/>
          <cell r="F8267"/>
          <cell r="G8267"/>
          <cell r="H8267"/>
          <cell r="I8267"/>
          <cell r="J8267"/>
        </row>
        <row r="8268">
          <cell r="C8268"/>
          <cell r="D8268"/>
          <cell r="E8268"/>
          <cell r="F8268"/>
          <cell r="G8268"/>
          <cell r="H8268"/>
          <cell r="I8268"/>
          <cell r="J8268"/>
        </row>
        <row r="8269">
          <cell r="C8269"/>
          <cell r="D8269"/>
          <cell r="E8269"/>
          <cell r="F8269"/>
          <cell r="G8269"/>
          <cell r="H8269"/>
          <cell r="I8269"/>
          <cell r="J8269"/>
        </row>
        <row r="8270">
          <cell r="C8270"/>
          <cell r="D8270"/>
          <cell r="E8270"/>
          <cell r="F8270"/>
          <cell r="G8270"/>
          <cell r="H8270"/>
          <cell r="I8270"/>
          <cell r="J8270"/>
        </row>
        <row r="8271">
          <cell r="C8271"/>
          <cell r="D8271"/>
          <cell r="E8271"/>
          <cell r="F8271"/>
          <cell r="G8271"/>
          <cell r="H8271"/>
          <cell r="I8271"/>
          <cell r="J8271"/>
        </row>
        <row r="8272">
          <cell r="C8272"/>
          <cell r="D8272"/>
          <cell r="E8272"/>
          <cell r="F8272"/>
          <cell r="G8272"/>
          <cell r="H8272"/>
          <cell r="I8272"/>
          <cell r="J8272"/>
        </row>
        <row r="8273">
          <cell r="C8273"/>
          <cell r="D8273"/>
          <cell r="E8273"/>
          <cell r="F8273"/>
          <cell r="G8273"/>
          <cell r="H8273"/>
          <cell r="I8273"/>
          <cell r="J8273"/>
        </row>
        <row r="8274">
          <cell r="C8274"/>
          <cell r="D8274"/>
          <cell r="E8274"/>
          <cell r="F8274"/>
          <cell r="G8274"/>
          <cell r="H8274"/>
          <cell r="I8274"/>
          <cell r="J8274"/>
        </row>
        <row r="8275">
          <cell r="C8275"/>
          <cell r="D8275"/>
          <cell r="E8275"/>
          <cell r="F8275"/>
          <cell r="G8275"/>
          <cell r="H8275"/>
          <cell r="I8275"/>
          <cell r="J8275"/>
        </row>
        <row r="8276">
          <cell r="C8276"/>
          <cell r="D8276"/>
          <cell r="E8276"/>
          <cell r="F8276"/>
          <cell r="G8276"/>
          <cell r="H8276"/>
          <cell r="I8276"/>
          <cell r="J8276"/>
        </row>
        <row r="8277">
          <cell r="C8277"/>
          <cell r="D8277"/>
          <cell r="E8277"/>
          <cell r="F8277"/>
          <cell r="G8277"/>
          <cell r="H8277"/>
          <cell r="I8277"/>
          <cell r="J8277"/>
        </row>
        <row r="8278">
          <cell r="C8278"/>
          <cell r="D8278"/>
          <cell r="E8278"/>
          <cell r="F8278"/>
          <cell r="G8278"/>
          <cell r="H8278"/>
          <cell r="I8278"/>
          <cell r="J8278"/>
        </row>
        <row r="8279">
          <cell r="C8279"/>
          <cell r="D8279"/>
          <cell r="E8279"/>
          <cell r="F8279"/>
          <cell r="G8279"/>
          <cell r="H8279"/>
          <cell r="I8279"/>
          <cell r="J8279"/>
        </row>
        <row r="8280">
          <cell r="C8280"/>
          <cell r="D8280"/>
          <cell r="E8280"/>
          <cell r="F8280"/>
          <cell r="G8280"/>
          <cell r="H8280"/>
          <cell r="I8280"/>
          <cell r="J8280"/>
        </row>
        <row r="8281">
          <cell r="C8281"/>
          <cell r="D8281"/>
          <cell r="E8281"/>
          <cell r="F8281"/>
          <cell r="G8281"/>
          <cell r="H8281"/>
          <cell r="I8281"/>
          <cell r="J8281"/>
        </row>
        <row r="8282">
          <cell r="C8282"/>
          <cell r="D8282"/>
          <cell r="E8282"/>
          <cell r="F8282"/>
          <cell r="G8282"/>
          <cell r="H8282"/>
          <cell r="I8282"/>
          <cell r="J8282"/>
        </row>
        <row r="8283">
          <cell r="C8283"/>
          <cell r="D8283"/>
          <cell r="E8283"/>
          <cell r="F8283"/>
          <cell r="G8283"/>
          <cell r="H8283"/>
          <cell r="I8283"/>
          <cell r="J8283"/>
        </row>
        <row r="8284">
          <cell r="C8284"/>
          <cell r="D8284"/>
          <cell r="E8284"/>
          <cell r="F8284"/>
          <cell r="G8284"/>
          <cell r="H8284"/>
          <cell r="I8284"/>
          <cell r="J8284"/>
        </row>
        <row r="8285">
          <cell r="C8285"/>
          <cell r="D8285"/>
          <cell r="E8285"/>
          <cell r="F8285"/>
          <cell r="G8285"/>
          <cell r="H8285"/>
          <cell r="I8285"/>
          <cell r="J8285"/>
        </row>
        <row r="8286">
          <cell r="C8286"/>
          <cell r="D8286"/>
          <cell r="E8286"/>
          <cell r="F8286"/>
          <cell r="G8286"/>
          <cell r="H8286"/>
          <cell r="I8286"/>
          <cell r="J8286"/>
        </row>
        <row r="8287">
          <cell r="C8287"/>
          <cell r="D8287"/>
          <cell r="E8287"/>
          <cell r="F8287"/>
          <cell r="G8287"/>
          <cell r="H8287"/>
          <cell r="I8287"/>
          <cell r="J8287"/>
        </row>
        <row r="8288">
          <cell r="C8288"/>
          <cell r="D8288"/>
          <cell r="E8288"/>
          <cell r="F8288"/>
          <cell r="G8288"/>
          <cell r="H8288"/>
          <cell r="I8288"/>
          <cell r="J8288"/>
        </row>
        <row r="8289">
          <cell r="C8289"/>
          <cell r="D8289"/>
          <cell r="E8289"/>
          <cell r="F8289"/>
          <cell r="G8289"/>
          <cell r="H8289"/>
          <cell r="I8289"/>
          <cell r="J8289"/>
        </row>
        <row r="8290">
          <cell r="C8290"/>
          <cell r="D8290"/>
          <cell r="E8290"/>
          <cell r="F8290"/>
          <cell r="G8290"/>
          <cell r="H8290"/>
          <cell r="I8290"/>
          <cell r="J8290"/>
        </row>
        <row r="8291">
          <cell r="C8291"/>
          <cell r="D8291"/>
          <cell r="E8291"/>
          <cell r="F8291"/>
          <cell r="G8291"/>
          <cell r="H8291"/>
          <cell r="I8291"/>
          <cell r="J8291"/>
        </row>
        <row r="8292">
          <cell r="C8292"/>
          <cell r="D8292"/>
          <cell r="E8292"/>
          <cell r="F8292"/>
          <cell r="G8292"/>
          <cell r="H8292"/>
          <cell r="I8292"/>
          <cell r="J8292"/>
        </row>
        <row r="8293">
          <cell r="C8293"/>
          <cell r="D8293"/>
          <cell r="E8293"/>
          <cell r="F8293"/>
          <cell r="G8293"/>
          <cell r="H8293"/>
          <cell r="I8293"/>
          <cell r="J8293"/>
        </row>
        <row r="8294">
          <cell r="C8294"/>
          <cell r="D8294"/>
          <cell r="E8294"/>
          <cell r="F8294"/>
          <cell r="G8294"/>
          <cell r="H8294"/>
          <cell r="I8294"/>
          <cell r="J8294"/>
        </row>
        <row r="8295">
          <cell r="C8295"/>
          <cell r="D8295"/>
          <cell r="E8295"/>
          <cell r="F8295"/>
          <cell r="G8295"/>
          <cell r="H8295"/>
          <cell r="I8295"/>
          <cell r="J8295"/>
        </row>
        <row r="8296">
          <cell r="C8296"/>
          <cell r="D8296"/>
          <cell r="E8296"/>
          <cell r="F8296"/>
          <cell r="G8296"/>
          <cell r="H8296"/>
          <cell r="I8296"/>
          <cell r="J8296"/>
        </row>
        <row r="8297">
          <cell r="C8297"/>
          <cell r="D8297"/>
          <cell r="E8297"/>
          <cell r="F8297"/>
          <cell r="G8297"/>
          <cell r="H8297"/>
          <cell r="I8297"/>
          <cell r="J8297"/>
        </row>
        <row r="8298">
          <cell r="C8298"/>
          <cell r="D8298"/>
          <cell r="E8298"/>
          <cell r="F8298"/>
          <cell r="G8298"/>
          <cell r="H8298"/>
          <cell r="I8298"/>
          <cell r="J8298"/>
        </row>
        <row r="8299">
          <cell r="C8299"/>
          <cell r="D8299"/>
          <cell r="E8299"/>
          <cell r="F8299"/>
          <cell r="G8299"/>
          <cell r="H8299"/>
          <cell r="I8299"/>
          <cell r="J8299"/>
        </row>
        <row r="8300">
          <cell r="C8300"/>
          <cell r="D8300"/>
          <cell r="E8300"/>
          <cell r="F8300"/>
          <cell r="G8300"/>
          <cell r="H8300"/>
          <cell r="I8300"/>
          <cell r="J8300"/>
        </row>
        <row r="8301">
          <cell r="C8301"/>
          <cell r="D8301"/>
          <cell r="E8301"/>
          <cell r="F8301"/>
          <cell r="G8301"/>
          <cell r="H8301"/>
          <cell r="I8301"/>
          <cell r="J8301"/>
        </row>
        <row r="8302">
          <cell r="C8302"/>
          <cell r="D8302"/>
          <cell r="E8302"/>
          <cell r="F8302"/>
          <cell r="G8302"/>
          <cell r="H8302"/>
          <cell r="I8302"/>
          <cell r="J8302"/>
        </row>
        <row r="8303">
          <cell r="C8303"/>
          <cell r="D8303"/>
          <cell r="E8303"/>
          <cell r="F8303"/>
          <cell r="G8303"/>
          <cell r="H8303"/>
          <cell r="I8303"/>
          <cell r="J8303"/>
        </row>
        <row r="8304">
          <cell r="C8304"/>
          <cell r="D8304"/>
          <cell r="E8304"/>
          <cell r="F8304"/>
          <cell r="G8304"/>
          <cell r="H8304"/>
          <cell r="I8304"/>
          <cell r="J8304"/>
        </row>
        <row r="8305">
          <cell r="C8305"/>
          <cell r="D8305"/>
          <cell r="E8305"/>
          <cell r="F8305"/>
          <cell r="G8305"/>
          <cell r="H8305"/>
          <cell r="I8305"/>
          <cell r="J8305"/>
        </row>
        <row r="8306">
          <cell r="C8306"/>
          <cell r="D8306"/>
          <cell r="E8306"/>
          <cell r="F8306"/>
          <cell r="G8306"/>
          <cell r="H8306"/>
          <cell r="I8306"/>
          <cell r="J8306"/>
        </row>
        <row r="8307">
          <cell r="C8307"/>
          <cell r="D8307"/>
          <cell r="E8307"/>
          <cell r="F8307"/>
          <cell r="G8307"/>
          <cell r="H8307"/>
          <cell r="I8307"/>
          <cell r="J8307"/>
        </row>
        <row r="8308">
          <cell r="C8308"/>
          <cell r="D8308"/>
          <cell r="E8308"/>
          <cell r="F8308"/>
          <cell r="G8308"/>
          <cell r="H8308"/>
          <cell r="I8308"/>
          <cell r="J8308"/>
        </row>
        <row r="8309">
          <cell r="C8309"/>
          <cell r="D8309"/>
          <cell r="E8309"/>
          <cell r="F8309"/>
          <cell r="G8309"/>
          <cell r="H8309"/>
          <cell r="I8309"/>
          <cell r="J8309"/>
        </row>
        <row r="8310">
          <cell r="C8310"/>
          <cell r="D8310"/>
          <cell r="E8310"/>
          <cell r="F8310"/>
          <cell r="G8310"/>
          <cell r="H8310"/>
          <cell r="I8310"/>
          <cell r="J8310"/>
        </row>
        <row r="8311">
          <cell r="C8311"/>
          <cell r="D8311"/>
          <cell r="E8311"/>
          <cell r="F8311"/>
          <cell r="G8311"/>
          <cell r="H8311"/>
          <cell r="I8311"/>
          <cell r="J8311"/>
        </row>
        <row r="8312">
          <cell r="C8312"/>
          <cell r="D8312"/>
          <cell r="E8312"/>
          <cell r="F8312"/>
          <cell r="G8312"/>
          <cell r="H8312"/>
          <cell r="I8312"/>
          <cell r="J8312"/>
        </row>
        <row r="8313">
          <cell r="C8313"/>
          <cell r="D8313"/>
          <cell r="E8313"/>
          <cell r="F8313"/>
          <cell r="G8313"/>
          <cell r="H8313"/>
          <cell r="I8313"/>
          <cell r="J8313"/>
        </row>
        <row r="8314">
          <cell r="C8314"/>
          <cell r="D8314"/>
          <cell r="E8314"/>
          <cell r="F8314"/>
          <cell r="G8314"/>
          <cell r="H8314"/>
          <cell r="I8314"/>
          <cell r="J8314"/>
        </row>
        <row r="8315">
          <cell r="C8315"/>
          <cell r="D8315"/>
          <cell r="E8315"/>
          <cell r="F8315"/>
          <cell r="G8315"/>
          <cell r="H8315"/>
          <cell r="I8315"/>
          <cell r="J8315"/>
        </row>
        <row r="8316">
          <cell r="C8316"/>
          <cell r="D8316"/>
          <cell r="E8316"/>
          <cell r="F8316"/>
          <cell r="G8316"/>
          <cell r="H8316"/>
          <cell r="I8316"/>
          <cell r="J8316"/>
        </row>
        <row r="8317">
          <cell r="C8317"/>
          <cell r="D8317"/>
          <cell r="E8317"/>
          <cell r="F8317"/>
          <cell r="G8317"/>
          <cell r="H8317"/>
          <cell r="I8317"/>
          <cell r="J8317"/>
        </row>
        <row r="8318">
          <cell r="C8318"/>
          <cell r="D8318"/>
          <cell r="E8318"/>
          <cell r="F8318"/>
          <cell r="G8318"/>
          <cell r="H8318"/>
          <cell r="I8318"/>
          <cell r="J8318"/>
        </row>
        <row r="8319">
          <cell r="C8319"/>
          <cell r="D8319"/>
          <cell r="E8319"/>
          <cell r="F8319"/>
          <cell r="G8319"/>
          <cell r="H8319"/>
          <cell r="I8319"/>
          <cell r="J8319"/>
        </row>
        <row r="8320">
          <cell r="C8320"/>
          <cell r="D8320"/>
          <cell r="E8320"/>
          <cell r="F8320"/>
          <cell r="G8320"/>
          <cell r="H8320"/>
          <cell r="I8320"/>
          <cell r="J8320"/>
        </row>
        <row r="8321">
          <cell r="C8321"/>
          <cell r="D8321"/>
          <cell r="E8321"/>
          <cell r="F8321"/>
          <cell r="G8321"/>
          <cell r="H8321"/>
          <cell r="I8321"/>
          <cell r="J8321"/>
        </row>
        <row r="8322">
          <cell r="C8322"/>
          <cell r="D8322"/>
          <cell r="E8322"/>
          <cell r="F8322"/>
          <cell r="G8322"/>
          <cell r="H8322"/>
          <cell r="I8322"/>
          <cell r="J8322"/>
        </row>
        <row r="8323">
          <cell r="C8323"/>
          <cell r="D8323"/>
          <cell r="E8323"/>
          <cell r="F8323"/>
          <cell r="G8323"/>
          <cell r="H8323"/>
          <cell r="I8323"/>
          <cell r="J8323"/>
        </row>
        <row r="8324">
          <cell r="C8324"/>
          <cell r="D8324"/>
          <cell r="E8324"/>
          <cell r="F8324"/>
          <cell r="G8324"/>
          <cell r="H8324"/>
          <cell r="I8324"/>
          <cell r="J8324"/>
        </row>
        <row r="8325">
          <cell r="C8325"/>
          <cell r="D8325"/>
          <cell r="E8325"/>
          <cell r="F8325"/>
          <cell r="G8325"/>
          <cell r="H8325"/>
          <cell r="I8325"/>
          <cell r="J8325"/>
        </row>
        <row r="8326">
          <cell r="C8326"/>
          <cell r="D8326"/>
          <cell r="E8326"/>
          <cell r="F8326"/>
          <cell r="G8326"/>
          <cell r="H8326"/>
          <cell r="I8326"/>
          <cell r="J8326"/>
        </row>
        <row r="8327">
          <cell r="C8327"/>
          <cell r="D8327"/>
          <cell r="E8327"/>
          <cell r="F8327"/>
          <cell r="G8327"/>
          <cell r="H8327"/>
          <cell r="I8327"/>
          <cell r="J8327"/>
        </row>
        <row r="8328">
          <cell r="C8328"/>
          <cell r="D8328"/>
          <cell r="E8328"/>
          <cell r="F8328"/>
          <cell r="G8328"/>
          <cell r="H8328"/>
          <cell r="I8328"/>
          <cell r="J8328"/>
        </row>
        <row r="8329">
          <cell r="C8329"/>
          <cell r="D8329"/>
          <cell r="E8329"/>
          <cell r="F8329"/>
          <cell r="G8329"/>
          <cell r="H8329"/>
          <cell r="I8329"/>
          <cell r="J8329"/>
        </row>
        <row r="8330">
          <cell r="C8330"/>
          <cell r="D8330"/>
          <cell r="E8330"/>
          <cell r="F8330"/>
          <cell r="G8330"/>
          <cell r="H8330"/>
          <cell r="I8330"/>
          <cell r="J8330"/>
        </row>
        <row r="8331">
          <cell r="C8331"/>
          <cell r="D8331"/>
          <cell r="E8331"/>
          <cell r="F8331"/>
          <cell r="G8331"/>
          <cell r="H8331"/>
          <cell r="I8331"/>
          <cell r="J8331"/>
        </row>
        <row r="8332">
          <cell r="C8332"/>
          <cell r="D8332"/>
          <cell r="E8332"/>
          <cell r="F8332"/>
          <cell r="G8332"/>
          <cell r="H8332"/>
          <cell r="I8332"/>
          <cell r="J8332"/>
        </row>
        <row r="8333">
          <cell r="C8333"/>
          <cell r="D8333"/>
          <cell r="E8333"/>
          <cell r="F8333"/>
          <cell r="G8333"/>
          <cell r="H8333"/>
          <cell r="I8333"/>
          <cell r="J8333"/>
        </row>
        <row r="8334">
          <cell r="C8334"/>
          <cell r="D8334"/>
          <cell r="E8334"/>
          <cell r="F8334"/>
          <cell r="G8334"/>
          <cell r="H8334"/>
          <cell r="I8334"/>
          <cell r="J8334"/>
        </row>
        <row r="8335">
          <cell r="C8335"/>
          <cell r="D8335"/>
          <cell r="E8335"/>
          <cell r="F8335"/>
          <cell r="G8335"/>
          <cell r="H8335"/>
          <cell r="I8335"/>
          <cell r="J8335"/>
        </row>
        <row r="8336">
          <cell r="C8336"/>
          <cell r="D8336"/>
          <cell r="E8336"/>
          <cell r="F8336"/>
          <cell r="G8336"/>
          <cell r="H8336"/>
          <cell r="I8336"/>
          <cell r="J8336"/>
        </row>
        <row r="8337">
          <cell r="C8337"/>
          <cell r="D8337"/>
          <cell r="E8337"/>
          <cell r="F8337"/>
          <cell r="G8337"/>
          <cell r="H8337"/>
          <cell r="I8337"/>
          <cell r="J8337"/>
        </row>
        <row r="8338">
          <cell r="C8338"/>
          <cell r="D8338"/>
          <cell r="E8338"/>
          <cell r="F8338"/>
          <cell r="G8338"/>
          <cell r="H8338"/>
          <cell r="I8338"/>
          <cell r="J8338"/>
        </row>
        <row r="8339">
          <cell r="C8339"/>
          <cell r="D8339"/>
          <cell r="E8339"/>
          <cell r="F8339"/>
          <cell r="G8339"/>
          <cell r="H8339"/>
          <cell r="I8339"/>
          <cell r="J8339"/>
        </row>
        <row r="8340">
          <cell r="C8340"/>
          <cell r="D8340"/>
          <cell r="E8340"/>
          <cell r="F8340"/>
          <cell r="G8340"/>
          <cell r="H8340"/>
          <cell r="I8340"/>
          <cell r="J8340"/>
        </row>
        <row r="8341">
          <cell r="C8341"/>
          <cell r="D8341"/>
          <cell r="E8341"/>
          <cell r="F8341"/>
          <cell r="G8341"/>
          <cell r="H8341"/>
          <cell r="I8341"/>
          <cell r="J8341"/>
        </row>
        <row r="8342">
          <cell r="C8342"/>
          <cell r="D8342"/>
          <cell r="E8342"/>
          <cell r="F8342"/>
          <cell r="G8342"/>
          <cell r="H8342"/>
          <cell r="I8342"/>
          <cell r="J8342"/>
        </row>
        <row r="8343">
          <cell r="C8343"/>
          <cell r="D8343"/>
          <cell r="E8343"/>
          <cell r="F8343"/>
          <cell r="G8343"/>
          <cell r="H8343"/>
          <cell r="I8343"/>
          <cell r="J8343"/>
        </row>
        <row r="8344">
          <cell r="C8344"/>
          <cell r="D8344"/>
          <cell r="E8344"/>
          <cell r="F8344"/>
          <cell r="G8344"/>
          <cell r="H8344"/>
          <cell r="I8344"/>
          <cell r="J8344"/>
        </row>
        <row r="8345">
          <cell r="C8345"/>
          <cell r="D8345"/>
          <cell r="E8345"/>
          <cell r="F8345"/>
          <cell r="G8345"/>
          <cell r="H8345"/>
          <cell r="I8345"/>
          <cell r="J8345"/>
        </row>
        <row r="8346">
          <cell r="C8346"/>
          <cell r="D8346"/>
          <cell r="E8346"/>
          <cell r="F8346"/>
          <cell r="G8346"/>
          <cell r="H8346"/>
          <cell r="I8346"/>
          <cell r="J8346"/>
        </row>
        <row r="8347">
          <cell r="C8347"/>
          <cell r="D8347"/>
          <cell r="E8347"/>
          <cell r="F8347"/>
          <cell r="G8347"/>
          <cell r="H8347"/>
          <cell r="I8347"/>
          <cell r="J8347"/>
        </row>
        <row r="8348">
          <cell r="C8348"/>
          <cell r="D8348"/>
          <cell r="E8348"/>
          <cell r="F8348"/>
          <cell r="G8348"/>
          <cell r="H8348"/>
          <cell r="I8348"/>
          <cell r="J8348"/>
        </row>
        <row r="8349">
          <cell r="C8349"/>
          <cell r="D8349"/>
          <cell r="E8349"/>
          <cell r="F8349"/>
          <cell r="G8349"/>
          <cell r="H8349"/>
          <cell r="I8349"/>
          <cell r="J8349"/>
        </row>
        <row r="8350">
          <cell r="C8350"/>
          <cell r="D8350"/>
          <cell r="E8350"/>
          <cell r="F8350"/>
          <cell r="G8350"/>
          <cell r="H8350"/>
          <cell r="I8350"/>
          <cell r="J8350"/>
        </row>
        <row r="8351">
          <cell r="C8351"/>
          <cell r="D8351"/>
          <cell r="E8351"/>
          <cell r="F8351"/>
          <cell r="G8351"/>
          <cell r="H8351"/>
          <cell r="I8351"/>
          <cell r="J8351"/>
        </row>
        <row r="8352">
          <cell r="C8352"/>
          <cell r="D8352"/>
          <cell r="E8352"/>
          <cell r="F8352"/>
          <cell r="G8352"/>
          <cell r="H8352"/>
          <cell r="I8352"/>
          <cell r="J8352"/>
        </row>
        <row r="8353">
          <cell r="C8353"/>
          <cell r="D8353"/>
          <cell r="E8353"/>
          <cell r="F8353"/>
          <cell r="G8353"/>
          <cell r="H8353"/>
          <cell r="I8353"/>
          <cell r="J8353"/>
        </row>
        <row r="8354">
          <cell r="C8354"/>
          <cell r="D8354"/>
          <cell r="E8354"/>
          <cell r="F8354"/>
          <cell r="G8354"/>
          <cell r="H8354"/>
          <cell r="I8354"/>
          <cell r="J8354"/>
        </row>
        <row r="8355">
          <cell r="C8355"/>
          <cell r="D8355"/>
          <cell r="E8355"/>
          <cell r="F8355"/>
          <cell r="G8355"/>
          <cell r="H8355"/>
          <cell r="I8355"/>
          <cell r="J8355"/>
        </row>
        <row r="8356">
          <cell r="C8356"/>
          <cell r="D8356"/>
          <cell r="E8356"/>
          <cell r="F8356"/>
          <cell r="G8356"/>
          <cell r="H8356"/>
          <cell r="I8356"/>
          <cell r="J8356"/>
        </row>
        <row r="8357">
          <cell r="C8357"/>
          <cell r="D8357"/>
          <cell r="E8357"/>
          <cell r="F8357"/>
          <cell r="G8357"/>
          <cell r="H8357"/>
          <cell r="I8357"/>
          <cell r="J8357"/>
        </row>
        <row r="8358">
          <cell r="C8358"/>
          <cell r="D8358"/>
          <cell r="E8358"/>
          <cell r="F8358"/>
          <cell r="G8358"/>
          <cell r="H8358"/>
          <cell r="I8358"/>
          <cell r="J8358"/>
        </row>
        <row r="8359">
          <cell r="C8359"/>
          <cell r="D8359"/>
          <cell r="E8359"/>
          <cell r="F8359"/>
          <cell r="G8359"/>
          <cell r="H8359"/>
          <cell r="I8359"/>
          <cell r="J8359"/>
        </row>
        <row r="8360">
          <cell r="C8360"/>
          <cell r="D8360"/>
          <cell r="E8360"/>
          <cell r="F8360"/>
          <cell r="G8360"/>
          <cell r="H8360"/>
          <cell r="I8360"/>
          <cell r="J8360"/>
        </row>
        <row r="8361">
          <cell r="C8361"/>
          <cell r="D8361"/>
          <cell r="E8361"/>
          <cell r="F8361"/>
          <cell r="G8361"/>
          <cell r="H8361"/>
          <cell r="I8361"/>
          <cell r="J8361"/>
        </row>
        <row r="8362">
          <cell r="C8362"/>
          <cell r="D8362"/>
          <cell r="E8362"/>
          <cell r="F8362"/>
          <cell r="G8362"/>
          <cell r="H8362"/>
          <cell r="I8362"/>
          <cell r="J8362"/>
        </row>
        <row r="8363">
          <cell r="C8363"/>
          <cell r="D8363"/>
          <cell r="E8363"/>
          <cell r="F8363"/>
          <cell r="G8363"/>
          <cell r="H8363"/>
          <cell r="I8363"/>
          <cell r="J8363"/>
        </row>
        <row r="8364">
          <cell r="C8364"/>
          <cell r="D8364"/>
          <cell r="E8364"/>
          <cell r="F8364"/>
          <cell r="G8364"/>
          <cell r="H8364"/>
          <cell r="I8364"/>
          <cell r="J8364"/>
        </row>
        <row r="8365">
          <cell r="C8365"/>
          <cell r="D8365"/>
          <cell r="E8365"/>
          <cell r="F8365"/>
          <cell r="G8365"/>
          <cell r="H8365"/>
          <cell r="I8365"/>
          <cell r="J8365"/>
        </row>
        <row r="8366">
          <cell r="C8366"/>
          <cell r="D8366"/>
          <cell r="E8366"/>
          <cell r="F8366"/>
          <cell r="G8366"/>
          <cell r="H8366"/>
          <cell r="I8366"/>
          <cell r="J8366"/>
        </row>
        <row r="8367">
          <cell r="C8367"/>
          <cell r="D8367"/>
          <cell r="E8367"/>
          <cell r="F8367"/>
          <cell r="G8367"/>
          <cell r="H8367"/>
          <cell r="I8367"/>
          <cell r="J8367"/>
        </row>
        <row r="8368">
          <cell r="C8368"/>
          <cell r="D8368"/>
          <cell r="E8368"/>
          <cell r="F8368"/>
          <cell r="G8368"/>
          <cell r="H8368"/>
          <cell r="I8368"/>
          <cell r="J8368"/>
        </row>
        <row r="8369">
          <cell r="C8369"/>
          <cell r="D8369"/>
          <cell r="E8369"/>
          <cell r="F8369"/>
          <cell r="G8369"/>
          <cell r="H8369"/>
          <cell r="I8369"/>
          <cell r="J8369"/>
        </row>
        <row r="8370">
          <cell r="C8370"/>
          <cell r="D8370"/>
          <cell r="E8370"/>
          <cell r="F8370"/>
          <cell r="G8370"/>
          <cell r="H8370"/>
          <cell r="I8370"/>
          <cell r="J8370"/>
        </row>
        <row r="8371">
          <cell r="C8371"/>
          <cell r="D8371"/>
          <cell r="E8371"/>
          <cell r="F8371"/>
          <cell r="G8371"/>
          <cell r="H8371"/>
          <cell r="I8371"/>
          <cell r="J8371"/>
        </row>
        <row r="8372">
          <cell r="C8372"/>
          <cell r="D8372"/>
          <cell r="E8372"/>
          <cell r="F8372"/>
          <cell r="G8372"/>
          <cell r="H8372"/>
          <cell r="I8372"/>
          <cell r="J8372"/>
        </row>
        <row r="8373">
          <cell r="C8373"/>
          <cell r="D8373"/>
          <cell r="E8373"/>
          <cell r="F8373"/>
          <cell r="G8373"/>
          <cell r="H8373"/>
          <cell r="I8373"/>
          <cell r="J8373"/>
        </row>
        <row r="8374">
          <cell r="C8374"/>
          <cell r="D8374"/>
          <cell r="E8374"/>
          <cell r="F8374"/>
          <cell r="G8374"/>
          <cell r="H8374"/>
          <cell r="I8374"/>
          <cell r="J8374"/>
        </row>
        <row r="8375">
          <cell r="C8375"/>
          <cell r="D8375"/>
          <cell r="E8375"/>
          <cell r="F8375"/>
          <cell r="G8375"/>
          <cell r="H8375"/>
          <cell r="I8375"/>
          <cell r="J8375"/>
        </row>
        <row r="8376">
          <cell r="C8376"/>
          <cell r="D8376"/>
          <cell r="E8376"/>
          <cell r="F8376"/>
          <cell r="G8376"/>
          <cell r="H8376"/>
          <cell r="I8376"/>
          <cell r="J8376"/>
        </row>
        <row r="8377">
          <cell r="C8377"/>
          <cell r="D8377"/>
          <cell r="E8377"/>
          <cell r="F8377"/>
          <cell r="G8377"/>
          <cell r="H8377"/>
          <cell r="I8377"/>
          <cell r="J8377"/>
        </row>
        <row r="8378">
          <cell r="C8378"/>
          <cell r="D8378"/>
          <cell r="E8378"/>
          <cell r="F8378"/>
          <cell r="G8378"/>
          <cell r="H8378"/>
          <cell r="I8378"/>
          <cell r="J8378"/>
        </row>
        <row r="8379">
          <cell r="C8379"/>
          <cell r="D8379"/>
          <cell r="E8379"/>
          <cell r="F8379"/>
          <cell r="G8379"/>
          <cell r="H8379"/>
          <cell r="I8379"/>
          <cell r="J8379"/>
        </row>
        <row r="8380">
          <cell r="C8380"/>
          <cell r="D8380"/>
          <cell r="E8380"/>
          <cell r="F8380"/>
          <cell r="G8380"/>
          <cell r="H8380"/>
          <cell r="I8380"/>
          <cell r="J8380"/>
        </row>
        <row r="8381">
          <cell r="C8381"/>
          <cell r="D8381"/>
          <cell r="E8381"/>
          <cell r="F8381"/>
          <cell r="G8381"/>
          <cell r="H8381"/>
          <cell r="I8381"/>
          <cell r="J8381"/>
        </row>
        <row r="8382">
          <cell r="C8382"/>
          <cell r="D8382"/>
          <cell r="E8382"/>
          <cell r="F8382"/>
          <cell r="G8382"/>
          <cell r="H8382"/>
          <cell r="I8382"/>
          <cell r="J8382"/>
        </row>
        <row r="8383">
          <cell r="C8383"/>
          <cell r="D8383"/>
          <cell r="E8383"/>
          <cell r="F8383"/>
          <cell r="G8383"/>
          <cell r="H8383"/>
          <cell r="I8383"/>
          <cell r="J8383"/>
        </row>
        <row r="8384">
          <cell r="C8384"/>
          <cell r="D8384"/>
          <cell r="E8384"/>
          <cell r="F8384"/>
          <cell r="G8384"/>
          <cell r="H8384"/>
          <cell r="I8384"/>
          <cell r="J8384"/>
        </row>
        <row r="8385">
          <cell r="C8385"/>
          <cell r="D8385"/>
          <cell r="E8385"/>
          <cell r="F8385"/>
          <cell r="G8385"/>
          <cell r="H8385"/>
          <cell r="I8385"/>
          <cell r="J8385"/>
        </row>
        <row r="8386">
          <cell r="C8386"/>
          <cell r="D8386"/>
          <cell r="E8386"/>
          <cell r="F8386"/>
          <cell r="G8386"/>
          <cell r="H8386"/>
          <cell r="I8386"/>
          <cell r="J8386"/>
        </row>
        <row r="8387">
          <cell r="C8387"/>
          <cell r="D8387"/>
          <cell r="E8387"/>
          <cell r="F8387"/>
          <cell r="G8387"/>
          <cell r="H8387"/>
          <cell r="I8387"/>
          <cell r="J8387"/>
        </row>
        <row r="8388">
          <cell r="C8388"/>
          <cell r="D8388"/>
          <cell r="E8388"/>
          <cell r="F8388"/>
          <cell r="G8388"/>
          <cell r="H8388"/>
          <cell r="I8388"/>
          <cell r="J8388"/>
        </row>
        <row r="8389">
          <cell r="C8389"/>
          <cell r="D8389"/>
          <cell r="E8389"/>
          <cell r="F8389"/>
          <cell r="G8389"/>
          <cell r="H8389"/>
          <cell r="I8389"/>
          <cell r="J8389"/>
        </row>
        <row r="8390">
          <cell r="C8390"/>
          <cell r="D8390"/>
          <cell r="E8390"/>
          <cell r="F8390"/>
          <cell r="G8390"/>
          <cell r="H8390"/>
          <cell r="I8390"/>
          <cell r="J8390"/>
        </row>
        <row r="8391">
          <cell r="C8391"/>
          <cell r="D8391"/>
          <cell r="E8391"/>
          <cell r="F8391"/>
          <cell r="G8391"/>
          <cell r="H8391"/>
          <cell r="I8391"/>
          <cell r="J8391"/>
        </row>
        <row r="8392">
          <cell r="C8392"/>
          <cell r="D8392"/>
          <cell r="E8392"/>
          <cell r="F8392"/>
          <cell r="G8392"/>
          <cell r="H8392"/>
          <cell r="I8392"/>
          <cell r="J8392"/>
        </row>
        <row r="8393">
          <cell r="C8393"/>
          <cell r="D8393"/>
          <cell r="E8393"/>
          <cell r="F8393"/>
          <cell r="G8393"/>
          <cell r="H8393"/>
          <cell r="I8393"/>
          <cell r="J8393"/>
        </row>
        <row r="8394">
          <cell r="C8394"/>
          <cell r="D8394"/>
          <cell r="E8394"/>
          <cell r="F8394"/>
          <cell r="G8394"/>
          <cell r="H8394"/>
          <cell r="I8394"/>
          <cell r="J8394"/>
        </row>
        <row r="8395">
          <cell r="C8395"/>
          <cell r="D8395"/>
          <cell r="E8395"/>
          <cell r="F8395"/>
          <cell r="G8395"/>
          <cell r="H8395"/>
          <cell r="I8395"/>
          <cell r="J8395"/>
        </row>
        <row r="8396">
          <cell r="C8396"/>
          <cell r="D8396"/>
          <cell r="E8396"/>
          <cell r="F8396"/>
          <cell r="G8396"/>
          <cell r="H8396"/>
          <cell r="I8396"/>
          <cell r="J8396"/>
        </row>
        <row r="8397">
          <cell r="C8397"/>
          <cell r="D8397"/>
          <cell r="E8397"/>
          <cell r="F8397"/>
          <cell r="G8397"/>
          <cell r="H8397"/>
          <cell r="I8397"/>
          <cell r="J8397"/>
        </row>
        <row r="8398">
          <cell r="C8398"/>
          <cell r="D8398"/>
          <cell r="E8398"/>
          <cell r="F8398"/>
          <cell r="G8398"/>
          <cell r="H8398"/>
          <cell r="I8398"/>
          <cell r="J8398"/>
        </row>
        <row r="8399">
          <cell r="C8399"/>
          <cell r="D8399"/>
          <cell r="E8399"/>
          <cell r="F8399"/>
          <cell r="G8399"/>
          <cell r="H8399"/>
          <cell r="I8399"/>
          <cell r="J8399"/>
        </row>
        <row r="8400">
          <cell r="C8400"/>
          <cell r="D8400"/>
          <cell r="E8400"/>
          <cell r="F8400"/>
          <cell r="G8400"/>
          <cell r="H8400"/>
          <cell r="I8400"/>
          <cell r="J8400"/>
        </row>
        <row r="8401">
          <cell r="C8401"/>
          <cell r="D8401"/>
          <cell r="E8401"/>
          <cell r="F8401"/>
          <cell r="G8401"/>
          <cell r="H8401"/>
          <cell r="I8401"/>
          <cell r="J8401"/>
        </row>
        <row r="8402">
          <cell r="C8402"/>
          <cell r="D8402"/>
          <cell r="E8402"/>
          <cell r="F8402"/>
          <cell r="G8402"/>
          <cell r="H8402"/>
          <cell r="I8402"/>
          <cell r="J8402"/>
        </row>
        <row r="8403">
          <cell r="C8403"/>
          <cell r="D8403"/>
          <cell r="E8403"/>
          <cell r="F8403"/>
          <cell r="G8403"/>
          <cell r="H8403"/>
          <cell r="I8403"/>
          <cell r="J8403"/>
        </row>
        <row r="8404">
          <cell r="C8404"/>
          <cell r="D8404"/>
          <cell r="E8404"/>
          <cell r="F8404"/>
          <cell r="G8404"/>
          <cell r="H8404"/>
          <cell r="I8404"/>
          <cell r="J8404"/>
        </row>
        <row r="8405">
          <cell r="C8405"/>
          <cell r="D8405"/>
          <cell r="E8405"/>
          <cell r="F8405"/>
          <cell r="G8405"/>
          <cell r="H8405"/>
          <cell r="I8405"/>
          <cell r="J8405"/>
        </row>
        <row r="8406">
          <cell r="C8406"/>
          <cell r="D8406"/>
          <cell r="E8406"/>
          <cell r="F8406"/>
          <cell r="G8406"/>
          <cell r="H8406"/>
          <cell r="I8406"/>
          <cell r="J8406"/>
        </row>
        <row r="8407">
          <cell r="C8407"/>
          <cell r="D8407"/>
          <cell r="E8407"/>
          <cell r="F8407"/>
          <cell r="G8407"/>
          <cell r="H8407"/>
          <cell r="I8407"/>
          <cell r="J8407"/>
        </row>
        <row r="8408">
          <cell r="C8408"/>
          <cell r="D8408"/>
          <cell r="E8408"/>
          <cell r="F8408"/>
          <cell r="G8408"/>
          <cell r="H8408"/>
          <cell r="I8408"/>
          <cell r="J8408"/>
        </row>
        <row r="8409">
          <cell r="C8409"/>
          <cell r="D8409"/>
          <cell r="E8409"/>
          <cell r="F8409"/>
          <cell r="G8409"/>
          <cell r="H8409"/>
          <cell r="I8409"/>
          <cell r="J8409"/>
        </row>
        <row r="8410">
          <cell r="C8410"/>
          <cell r="D8410"/>
          <cell r="E8410"/>
          <cell r="F8410"/>
          <cell r="G8410"/>
          <cell r="H8410"/>
          <cell r="I8410"/>
          <cell r="J8410"/>
        </row>
        <row r="8411">
          <cell r="C8411"/>
          <cell r="D8411"/>
          <cell r="E8411"/>
          <cell r="F8411"/>
          <cell r="G8411"/>
          <cell r="H8411"/>
          <cell r="I8411"/>
          <cell r="J8411"/>
        </row>
        <row r="8412">
          <cell r="C8412"/>
          <cell r="D8412"/>
          <cell r="E8412"/>
          <cell r="F8412"/>
          <cell r="G8412"/>
          <cell r="H8412"/>
          <cell r="I8412"/>
          <cell r="J8412"/>
        </row>
        <row r="8413">
          <cell r="C8413"/>
          <cell r="D8413"/>
          <cell r="E8413"/>
          <cell r="F8413"/>
          <cell r="G8413"/>
          <cell r="H8413"/>
          <cell r="I8413"/>
          <cell r="J8413"/>
        </row>
        <row r="8414">
          <cell r="C8414"/>
          <cell r="D8414"/>
          <cell r="E8414"/>
          <cell r="F8414"/>
          <cell r="G8414"/>
          <cell r="H8414"/>
          <cell r="I8414"/>
          <cell r="J8414"/>
        </row>
        <row r="8415">
          <cell r="C8415"/>
          <cell r="D8415"/>
          <cell r="E8415"/>
          <cell r="F8415"/>
          <cell r="G8415"/>
          <cell r="H8415"/>
          <cell r="I8415"/>
          <cell r="J8415"/>
        </row>
        <row r="8416">
          <cell r="C8416"/>
          <cell r="D8416"/>
          <cell r="E8416"/>
          <cell r="F8416"/>
          <cell r="G8416"/>
          <cell r="H8416"/>
          <cell r="I8416"/>
          <cell r="J8416"/>
        </row>
        <row r="8417">
          <cell r="C8417"/>
          <cell r="D8417"/>
          <cell r="E8417"/>
          <cell r="F8417"/>
          <cell r="G8417"/>
          <cell r="H8417"/>
          <cell r="I8417"/>
          <cell r="J8417"/>
        </row>
        <row r="8418">
          <cell r="C8418"/>
          <cell r="D8418"/>
          <cell r="E8418"/>
          <cell r="F8418"/>
          <cell r="G8418"/>
          <cell r="H8418"/>
          <cell r="I8418"/>
          <cell r="J8418"/>
        </row>
        <row r="8419">
          <cell r="C8419"/>
          <cell r="D8419"/>
          <cell r="E8419"/>
          <cell r="F8419"/>
          <cell r="G8419"/>
          <cell r="H8419"/>
          <cell r="I8419"/>
          <cell r="J8419"/>
        </row>
        <row r="8420">
          <cell r="C8420"/>
          <cell r="D8420"/>
          <cell r="E8420"/>
          <cell r="F8420"/>
          <cell r="G8420"/>
          <cell r="H8420"/>
          <cell r="I8420"/>
          <cell r="J8420"/>
        </row>
        <row r="8421">
          <cell r="C8421"/>
          <cell r="D8421"/>
          <cell r="E8421"/>
          <cell r="F8421"/>
          <cell r="G8421"/>
          <cell r="H8421"/>
          <cell r="I8421"/>
          <cell r="J8421"/>
        </row>
        <row r="8422">
          <cell r="C8422"/>
          <cell r="D8422"/>
          <cell r="E8422"/>
          <cell r="F8422"/>
          <cell r="G8422"/>
          <cell r="H8422"/>
          <cell r="I8422"/>
          <cell r="J8422"/>
        </row>
        <row r="8423">
          <cell r="C8423"/>
          <cell r="D8423"/>
          <cell r="E8423"/>
          <cell r="F8423"/>
          <cell r="G8423"/>
          <cell r="H8423"/>
          <cell r="I8423"/>
          <cell r="J8423"/>
        </row>
        <row r="8424">
          <cell r="C8424"/>
          <cell r="D8424"/>
          <cell r="E8424"/>
          <cell r="F8424"/>
          <cell r="G8424"/>
          <cell r="H8424"/>
          <cell r="I8424"/>
          <cell r="J8424"/>
        </row>
        <row r="8425">
          <cell r="C8425"/>
          <cell r="D8425"/>
          <cell r="E8425"/>
          <cell r="F8425"/>
          <cell r="G8425"/>
          <cell r="H8425"/>
          <cell r="I8425"/>
          <cell r="J8425"/>
        </row>
        <row r="8426">
          <cell r="C8426"/>
          <cell r="D8426"/>
          <cell r="E8426"/>
          <cell r="F8426"/>
          <cell r="G8426"/>
          <cell r="H8426"/>
          <cell r="I8426"/>
          <cell r="J8426"/>
        </row>
        <row r="8427">
          <cell r="C8427"/>
          <cell r="D8427"/>
          <cell r="E8427"/>
          <cell r="F8427"/>
          <cell r="G8427"/>
          <cell r="H8427"/>
          <cell r="I8427"/>
          <cell r="J8427"/>
        </row>
        <row r="8428">
          <cell r="C8428"/>
          <cell r="D8428"/>
          <cell r="E8428"/>
          <cell r="F8428"/>
          <cell r="G8428"/>
          <cell r="H8428"/>
          <cell r="I8428"/>
          <cell r="J8428"/>
        </row>
        <row r="8429">
          <cell r="C8429"/>
          <cell r="D8429"/>
          <cell r="E8429"/>
          <cell r="F8429"/>
          <cell r="G8429"/>
          <cell r="H8429"/>
          <cell r="I8429"/>
          <cell r="J8429"/>
        </row>
        <row r="8430">
          <cell r="C8430"/>
          <cell r="D8430"/>
          <cell r="E8430"/>
          <cell r="F8430"/>
          <cell r="G8430"/>
          <cell r="H8430"/>
          <cell r="I8430"/>
          <cell r="J8430"/>
        </row>
        <row r="8431">
          <cell r="C8431"/>
          <cell r="D8431"/>
          <cell r="E8431"/>
          <cell r="F8431"/>
          <cell r="G8431"/>
          <cell r="H8431"/>
          <cell r="I8431"/>
          <cell r="J8431"/>
        </row>
        <row r="8432">
          <cell r="C8432"/>
          <cell r="D8432"/>
          <cell r="E8432"/>
          <cell r="F8432"/>
          <cell r="G8432"/>
          <cell r="H8432"/>
          <cell r="I8432"/>
          <cell r="J8432"/>
        </row>
        <row r="8433">
          <cell r="C8433"/>
          <cell r="D8433"/>
          <cell r="E8433"/>
          <cell r="F8433"/>
          <cell r="G8433"/>
          <cell r="H8433"/>
          <cell r="I8433"/>
          <cell r="J8433"/>
        </row>
        <row r="8434">
          <cell r="C8434"/>
          <cell r="D8434"/>
          <cell r="E8434"/>
          <cell r="F8434"/>
          <cell r="G8434"/>
          <cell r="H8434"/>
          <cell r="I8434"/>
          <cell r="J8434"/>
        </row>
        <row r="8435">
          <cell r="C8435"/>
          <cell r="D8435"/>
          <cell r="E8435"/>
          <cell r="F8435"/>
          <cell r="G8435"/>
          <cell r="H8435"/>
          <cell r="I8435"/>
          <cell r="J8435"/>
        </row>
        <row r="8436">
          <cell r="C8436"/>
          <cell r="D8436"/>
          <cell r="E8436"/>
          <cell r="F8436"/>
          <cell r="G8436"/>
          <cell r="H8436"/>
          <cell r="I8436"/>
          <cell r="J8436"/>
        </row>
        <row r="8437">
          <cell r="C8437"/>
          <cell r="D8437"/>
          <cell r="E8437"/>
          <cell r="F8437"/>
          <cell r="G8437"/>
          <cell r="H8437"/>
          <cell r="I8437"/>
          <cell r="J8437"/>
        </row>
        <row r="8438">
          <cell r="C8438"/>
          <cell r="D8438"/>
          <cell r="E8438"/>
          <cell r="F8438"/>
          <cell r="G8438"/>
          <cell r="H8438"/>
          <cell r="I8438"/>
          <cell r="J8438"/>
        </row>
        <row r="8439">
          <cell r="C8439"/>
          <cell r="D8439"/>
          <cell r="E8439"/>
          <cell r="F8439"/>
          <cell r="G8439"/>
          <cell r="H8439"/>
          <cell r="I8439"/>
          <cell r="J8439"/>
        </row>
        <row r="8440">
          <cell r="C8440"/>
          <cell r="D8440"/>
          <cell r="E8440"/>
          <cell r="F8440"/>
          <cell r="G8440"/>
          <cell r="H8440"/>
          <cell r="I8440"/>
          <cell r="J8440"/>
        </row>
        <row r="8441">
          <cell r="C8441"/>
          <cell r="D8441"/>
          <cell r="E8441"/>
          <cell r="F8441"/>
          <cell r="G8441"/>
          <cell r="H8441"/>
          <cell r="I8441"/>
          <cell r="J8441"/>
        </row>
        <row r="8442">
          <cell r="C8442"/>
          <cell r="D8442"/>
          <cell r="E8442"/>
          <cell r="F8442"/>
          <cell r="G8442"/>
          <cell r="H8442"/>
          <cell r="I8442"/>
          <cell r="J8442"/>
        </row>
        <row r="8443">
          <cell r="C8443"/>
          <cell r="D8443"/>
          <cell r="E8443"/>
          <cell r="F8443"/>
          <cell r="G8443"/>
          <cell r="H8443"/>
          <cell r="I8443"/>
          <cell r="J8443"/>
        </row>
        <row r="8444">
          <cell r="C8444"/>
          <cell r="D8444"/>
          <cell r="E8444"/>
          <cell r="F8444"/>
          <cell r="G8444"/>
          <cell r="H8444"/>
          <cell r="I8444"/>
          <cell r="J8444"/>
        </row>
        <row r="8445">
          <cell r="C8445"/>
          <cell r="D8445"/>
          <cell r="E8445"/>
          <cell r="F8445"/>
          <cell r="G8445"/>
          <cell r="H8445"/>
          <cell r="I8445"/>
          <cell r="J8445"/>
        </row>
        <row r="8446">
          <cell r="C8446"/>
          <cell r="D8446"/>
          <cell r="E8446"/>
          <cell r="F8446"/>
          <cell r="G8446"/>
          <cell r="H8446"/>
          <cell r="I8446"/>
          <cell r="J8446"/>
        </row>
        <row r="8447">
          <cell r="C8447"/>
          <cell r="D8447"/>
          <cell r="E8447"/>
          <cell r="F8447"/>
          <cell r="G8447"/>
          <cell r="H8447"/>
          <cell r="I8447"/>
          <cell r="J8447"/>
        </row>
        <row r="8448">
          <cell r="C8448"/>
          <cell r="D8448"/>
          <cell r="E8448"/>
          <cell r="F8448"/>
          <cell r="G8448"/>
          <cell r="H8448"/>
          <cell r="I8448"/>
          <cell r="J8448"/>
        </row>
        <row r="8449">
          <cell r="C8449"/>
          <cell r="D8449"/>
          <cell r="E8449"/>
          <cell r="F8449"/>
          <cell r="G8449"/>
          <cell r="H8449"/>
          <cell r="I8449"/>
          <cell r="J8449"/>
        </row>
        <row r="8450">
          <cell r="C8450"/>
          <cell r="D8450"/>
          <cell r="E8450"/>
          <cell r="F8450"/>
          <cell r="G8450"/>
          <cell r="H8450"/>
          <cell r="I8450"/>
          <cell r="J8450"/>
        </row>
        <row r="8451">
          <cell r="C8451"/>
          <cell r="D8451"/>
          <cell r="E8451"/>
          <cell r="F8451"/>
          <cell r="G8451"/>
          <cell r="H8451"/>
          <cell r="I8451"/>
          <cell r="J8451"/>
        </row>
        <row r="8452">
          <cell r="C8452"/>
          <cell r="D8452"/>
          <cell r="E8452"/>
          <cell r="F8452"/>
          <cell r="G8452"/>
          <cell r="H8452"/>
          <cell r="I8452"/>
          <cell r="J8452"/>
        </row>
        <row r="8453">
          <cell r="C8453"/>
          <cell r="D8453"/>
          <cell r="E8453"/>
          <cell r="F8453"/>
          <cell r="G8453"/>
          <cell r="H8453"/>
          <cell r="I8453"/>
          <cell r="J8453"/>
        </row>
        <row r="8454">
          <cell r="C8454"/>
          <cell r="D8454"/>
          <cell r="E8454"/>
          <cell r="F8454"/>
          <cell r="G8454"/>
          <cell r="H8454"/>
          <cell r="I8454"/>
          <cell r="J8454"/>
        </row>
        <row r="8455">
          <cell r="C8455"/>
          <cell r="D8455"/>
          <cell r="E8455"/>
          <cell r="F8455"/>
          <cell r="G8455"/>
          <cell r="H8455"/>
          <cell r="I8455"/>
          <cell r="J8455"/>
        </row>
        <row r="8456">
          <cell r="C8456"/>
          <cell r="D8456"/>
          <cell r="E8456"/>
          <cell r="F8456"/>
          <cell r="G8456"/>
          <cell r="H8456"/>
          <cell r="I8456"/>
          <cell r="J8456"/>
        </row>
        <row r="8457">
          <cell r="C8457"/>
          <cell r="D8457"/>
          <cell r="E8457"/>
          <cell r="F8457"/>
          <cell r="G8457"/>
          <cell r="H8457"/>
          <cell r="I8457"/>
          <cell r="J8457"/>
        </row>
        <row r="8458">
          <cell r="C8458"/>
          <cell r="D8458"/>
          <cell r="E8458"/>
          <cell r="F8458"/>
          <cell r="G8458"/>
          <cell r="H8458"/>
          <cell r="I8458"/>
          <cell r="J8458"/>
        </row>
        <row r="8459">
          <cell r="C8459"/>
          <cell r="D8459"/>
          <cell r="E8459"/>
          <cell r="F8459"/>
          <cell r="G8459"/>
          <cell r="H8459"/>
          <cell r="I8459"/>
          <cell r="J8459"/>
        </row>
        <row r="8460">
          <cell r="C8460"/>
          <cell r="D8460"/>
          <cell r="E8460"/>
          <cell r="F8460"/>
          <cell r="G8460"/>
          <cell r="H8460"/>
          <cell r="I8460"/>
          <cell r="J8460"/>
        </row>
        <row r="8461">
          <cell r="C8461"/>
          <cell r="D8461"/>
          <cell r="E8461"/>
          <cell r="F8461"/>
          <cell r="G8461"/>
          <cell r="H8461"/>
          <cell r="I8461"/>
          <cell r="J8461"/>
        </row>
        <row r="8462">
          <cell r="C8462"/>
          <cell r="D8462"/>
          <cell r="E8462"/>
          <cell r="F8462"/>
          <cell r="G8462"/>
          <cell r="H8462"/>
          <cell r="I8462"/>
          <cell r="J8462"/>
        </row>
        <row r="8463">
          <cell r="C8463"/>
          <cell r="D8463"/>
          <cell r="E8463"/>
          <cell r="F8463"/>
          <cell r="G8463"/>
          <cell r="H8463"/>
          <cell r="I8463"/>
          <cell r="J8463"/>
        </row>
        <row r="8464">
          <cell r="C8464"/>
          <cell r="D8464"/>
          <cell r="E8464"/>
          <cell r="F8464"/>
          <cell r="G8464"/>
          <cell r="H8464"/>
          <cell r="I8464"/>
          <cell r="J8464"/>
        </row>
        <row r="8465">
          <cell r="C8465"/>
          <cell r="D8465"/>
          <cell r="E8465"/>
          <cell r="F8465"/>
          <cell r="G8465"/>
          <cell r="H8465"/>
          <cell r="I8465"/>
          <cell r="J8465"/>
        </row>
        <row r="8466">
          <cell r="C8466"/>
          <cell r="D8466"/>
          <cell r="E8466"/>
          <cell r="F8466"/>
          <cell r="G8466"/>
          <cell r="H8466"/>
          <cell r="I8466"/>
          <cell r="J8466"/>
        </row>
        <row r="8467">
          <cell r="C8467"/>
          <cell r="D8467"/>
          <cell r="E8467"/>
          <cell r="F8467"/>
          <cell r="G8467"/>
          <cell r="H8467"/>
          <cell r="I8467"/>
          <cell r="J8467"/>
        </row>
        <row r="8468">
          <cell r="C8468"/>
          <cell r="D8468"/>
          <cell r="E8468"/>
          <cell r="F8468"/>
          <cell r="G8468"/>
          <cell r="H8468"/>
          <cell r="I8468"/>
          <cell r="J8468"/>
        </row>
        <row r="8469">
          <cell r="C8469"/>
          <cell r="D8469"/>
          <cell r="E8469"/>
          <cell r="F8469"/>
          <cell r="G8469"/>
          <cell r="H8469"/>
          <cell r="I8469"/>
          <cell r="J8469"/>
        </row>
        <row r="8470">
          <cell r="C8470"/>
          <cell r="D8470"/>
          <cell r="E8470"/>
          <cell r="F8470"/>
          <cell r="G8470"/>
          <cell r="H8470"/>
          <cell r="I8470"/>
          <cell r="J8470"/>
        </row>
        <row r="8471">
          <cell r="C8471"/>
          <cell r="D8471"/>
          <cell r="E8471"/>
          <cell r="F8471"/>
          <cell r="G8471"/>
          <cell r="H8471"/>
          <cell r="I8471"/>
          <cell r="J8471"/>
        </row>
        <row r="8472">
          <cell r="C8472"/>
          <cell r="D8472"/>
          <cell r="E8472"/>
          <cell r="F8472"/>
          <cell r="G8472"/>
          <cell r="H8472"/>
          <cell r="I8472"/>
          <cell r="J8472"/>
        </row>
        <row r="8473">
          <cell r="C8473"/>
          <cell r="D8473"/>
          <cell r="E8473"/>
          <cell r="F8473"/>
          <cell r="G8473"/>
          <cell r="H8473"/>
          <cell r="I8473"/>
          <cell r="J8473"/>
        </row>
        <row r="8474">
          <cell r="C8474"/>
          <cell r="D8474"/>
          <cell r="E8474"/>
          <cell r="F8474"/>
          <cell r="G8474"/>
          <cell r="H8474"/>
          <cell r="I8474"/>
          <cell r="J8474"/>
        </row>
        <row r="8475">
          <cell r="C8475"/>
          <cell r="D8475"/>
          <cell r="E8475"/>
          <cell r="F8475"/>
          <cell r="G8475"/>
          <cell r="H8475"/>
          <cell r="I8475"/>
          <cell r="J8475"/>
        </row>
        <row r="8476">
          <cell r="C8476"/>
          <cell r="D8476"/>
          <cell r="E8476"/>
          <cell r="F8476"/>
          <cell r="G8476"/>
          <cell r="H8476"/>
          <cell r="I8476"/>
          <cell r="J8476"/>
        </row>
        <row r="8477">
          <cell r="C8477"/>
          <cell r="D8477"/>
          <cell r="E8477"/>
          <cell r="F8477"/>
          <cell r="G8477"/>
          <cell r="H8477"/>
          <cell r="I8477"/>
          <cell r="J8477"/>
        </row>
        <row r="8478">
          <cell r="C8478"/>
          <cell r="D8478"/>
          <cell r="E8478"/>
          <cell r="F8478"/>
          <cell r="G8478"/>
          <cell r="H8478"/>
          <cell r="I8478"/>
          <cell r="J8478"/>
        </row>
        <row r="8479">
          <cell r="C8479"/>
          <cell r="D8479"/>
          <cell r="E8479"/>
          <cell r="F8479"/>
          <cell r="G8479"/>
          <cell r="H8479"/>
          <cell r="I8479"/>
          <cell r="J8479"/>
        </row>
        <row r="8480">
          <cell r="C8480"/>
          <cell r="D8480"/>
          <cell r="E8480"/>
          <cell r="F8480"/>
          <cell r="G8480"/>
          <cell r="H8480"/>
          <cell r="I8480"/>
          <cell r="J8480"/>
        </row>
        <row r="8481">
          <cell r="C8481"/>
          <cell r="D8481"/>
          <cell r="E8481"/>
          <cell r="F8481"/>
          <cell r="G8481"/>
          <cell r="H8481"/>
          <cell r="I8481"/>
          <cell r="J8481"/>
        </row>
        <row r="8482">
          <cell r="C8482"/>
          <cell r="D8482"/>
          <cell r="E8482"/>
          <cell r="F8482"/>
          <cell r="G8482"/>
          <cell r="H8482"/>
          <cell r="I8482"/>
          <cell r="J8482"/>
        </row>
        <row r="8483">
          <cell r="C8483"/>
          <cell r="D8483"/>
          <cell r="E8483"/>
          <cell r="F8483"/>
          <cell r="G8483"/>
          <cell r="H8483"/>
          <cell r="I8483"/>
          <cell r="J8483"/>
        </row>
        <row r="8484">
          <cell r="C8484"/>
          <cell r="D8484"/>
          <cell r="E8484"/>
          <cell r="F8484"/>
          <cell r="G8484"/>
          <cell r="H8484"/>
          <cell r="I8484"/>
          <cell r="J8484"/>
        </row>
        <row r="8485">
          <cell r="C8485"/>
          <cell r="D8485"/>
          <cell r="E8485"/>
          <cell r="F8485"/>
          <cell r="G8485"/>
          <cell r="H8485"/>
          <cell r="I8485"/>
          <cell r="J8485"/>
        </row>
        <row r="8486">
          <cell r="C8486"/>
          <cell r="D8486"/>
          <cell r="E8486"/>
          <cell r="F8486"/>
          <cell r="G8486"/>
          <cell r="H8486"/>
          <cell r="I8486"/>
          <cell r="J8486"/>
        </row>
        <row r="8487">
          <cell r="C8487"/>
          <cell r="D8487"/>
          <cell r="E8487"/>
          <cell r="F8487"/>
          <cell r="G8487"/>
          <cell r="H8487"/>
          <cell r="I8487"/>
          <cell r="J8487"/>
        </row>
        <row r="8488">
          <cell r="C8488"/>
          <cell r="D8488"/>
          <cell r="E8488"/>
          <cell r="F8488"/>
          <cell r="G8488"/>
          <cell r="H8488"/>
          <cell r="I8488"/>
          <cell r="J8488"/>
        </row>
        <row r="8489">
          <cell r="C8489"/>
          <cell r="D8489"/>
          <cell r="E8489"/>
          <cell r="F8489"/>
          <cell r="G8489"/>
          <cell r="H8489"/>
          <cell r="I8489"/>
          <cell r="J8489"/>
        </row>
        <row r="8490">
          <cell r="C8490"/>
          <cell r="D8490"/>
          <cell r="E8490"/>
          <cell r="F8490"/>
          <cell r="G8490"/>
          <cell r="H8490"/>
          <cell r="I8490"/>
          <cell r="J8490"/>
        </row>
        <row r="8491">
          <cell r="C8491"/>
          <cell r="D8491"/>
          <cell r="E8491"/>
          <cell r="F8491"/>
          <cell r="G8491"/>
          <cell r="H8491"/>
          <cell r="I8491"/>
          <cell r="J8491"/>
        </row>
        <row r="8492">
          <cell r="C8492"/>
          <cell r="D8492"/>
          <cell r="E8492"/>
          <cell r="F8492"/>
          <cell r="G8492"/>
          <cell r="H8492"/>
          <cell r="I8492"/>
          <cell r="J8492"/>
        </row>
        <row r="8493">
          <cell r="C8493"/>
          <cell r="D8493"/>
          <cell r="E8493"/>
          <cell r="F8493"/>
          <cell r="G8493"/>
          <cell r="H8493"/>
          <cell r="I8493"/>
          <cell r="J8493"/>
        </row>
        <row r="8494">
          <cell r="C8494"/>
          <cell r="D8494"/>
          <cell r="E8494"/>
          <cell r="F8494"/>
          <cell r="G8494"/>
          <cell r="H8494"/>
          <cell r="I8494"/>
          <cell r="J8494"/>
        </row>
        <row r="8495">
          <cell r="C8495"/>
          <cell r="D8495"/>
          <cell r="E8495"/>
          <cell r="F8495"/>
          <cell r="G8495"/>
          <cell r="H8495"/>
          <cell r="I8495"/>
          <cell r="J8495"/>
        </row>
        <row r="8496">
          <cell r="C8496"/>
          <cell r="D8496"/>
          <cell r="E8496"/>
          <cell r="F8496"/>
          <cell r="G8496"/>
          <cell r="H8496"/>
          <cell r="I8496"/>
          <cell r="J8496"/>
        </row>
        <row r="8497">
          <cell r="C8497"/>
          <cell r="D8497"/>
          <cell r="E8497"/>
          <cell r="F8497"/>
          <cell r="G8497"/>
          <cell r="H8497"/>
          <cell r="I8497"/>
          <cell r="J8497"/>
        </row>
        <row r="8498">
          <cell r="C8498"/>
          <cell r="D8498"/>
          <cell r="E8498"/>
          <cell r="F8498"/>
          <cell r="G8498"/>
          <cell r="H8498"/>
          <cell r="I8498"/>
          <cell r="J8498"/>
        </row>
        <row r="8499">
          <cell r="C8499"/>
          <cell r="D8499"/>
          <cell r="E8499"/>
          <cell r="F8499"/>
          <cell r="G8499"/>
          <cell r="H8499"/>
          <cell r="I8499"/>
          <cell r="J8499"/>
        </row>
        <row r="8500">
          <cell r="C8500"/>
          <cell r="D8500"/>
          <cell r="E8500"/>
          <cell r="F8500"/>
          <cell r="G8500"/>
          <cell r="H8500"/>
          <cell r="I8500"/>
          <cell r="J8500"/>
        </row>
        <row r="8501">
          <cell r="C8501"/>
          <cell r="D8501"/>
          <cell r="E8501"/>
          <cell r="F8501"/>
          <cell r="G8501"/>
          <cell r="H8501"/>
          <cell r="I8501"/>
          <cell r="J8501"/>
        </row>
        <row r="8502">
          <cell r="C8502"/>
          <cell r="D8502"/>
          <cell r="E8502"/>
          <cell r="F8502"/>
          <cell r="G8502"/>
          <cell r="H8502"/>
          <cell r="I8502"/>
          <cell r="J8502"/>
        </row>
        <row r="8503">
          <cell r="C8503"/>
          <cell r="D8503"/>
          <cell r="E8503"/>
          <cell r="F8503"/>
          <cell r="G8503"/>
          <cell r="H8503"/>
          <cell r="I8503"/>
          <cell r="J8503"/>
        </row>
        <row r="8504">
          <cell r="C8504"/>
          <cell r="D8504"/>
          <cell r="E8504"/>
          <cell r="F8504"/>
          <cell r="G8504"/>
          <cell r="H8504"/>
          <cell r="I8504"/>
          <cell r="J8504"/>
        </row>
        <row r="8505">
          <cell r="C8505"/>
          <cell r="D8505"/>
          <cell r="E8505"/>
          <cell r="F8505"/>
          <cell r="G8505"/>
          <cell r="H8505"/>
          <cell r="I8505"/>
          <cell r="J8505"/>
        </row>
        <row r="8506">
          <cell r="C8506"/>
          <cell r="D8506"/>
          <cell r="E8506"/>
          <cell r="F8506"/>
          <cell r="G8506"/>
          <cell r="H8506"/>
          <cell r="I8506"/>
          <cell r="J8506"/>
        </row>
        <row r="8507">
          <cell r="C8507"/>
          <cell r="D8507"/>
          <cell r="E8507"/>
          <cell r="F8507"/>
          <cell r="G8507"/>
          <cell r="H8507"/>
          <cell r="I8507"/>
          <cell r="J8507"/>
        </row>
        <row r="8508">
          <cell r="C8508"/>
          <cell r="D8508"/>
          <cell r="E8508"/>
          <cell r="F8508"/>
          <cell r="G8508"/>
          <cell r="H8508"/>
          <cell r="I8508"/>
          <cell r="J8508"/>
        </row>
        <row r="8509">
          <cell r="C8509"/>
          <cell r="D8509"/>
          <cell r="E8509"/>
          <cell r="F8509"/>
          <cell r="G8509"/>
          <cell r="H8509"/>
          <cell r="I8509"/>
          <cell r="J8509"/>
        </row>
        <row r="8510">
          <cell r="C8510"/>
          <cell r="D8510"/>
          <cell r="E8510"/>
          <cell r="F8510"/>
          <cell r="G8510"/>
          <cell r="H8510"/>
          <cell r="I8510"/>
          <cell r="J8510"/>
        </row>
        <row r="8511">
          <cell r="C8511"/>
          <cell r="D8511"/>
          <cell r="E8511"/>
          <cell r="F8511"/>
          <cell r="G8511"/>
          <cell r="H8511"/>
          <cell r="I8511"/>
          <cell r="J8511"/>
        </row>
        <row r="8512">
          <cell r="C8512"/>
          <cell r="D8512"/>
          <cell r="E8512"/>
          <cell r="F8512"/>
          <cell r="G8512"/>
          <cell r="H8512"/>
          <cell r="I8512"/>
          <cell r="J8512"/>
        </row>
        <row r="8513">
          <cell r="C8513"/>
          <cell r="D8513"/>
          <cell r="E8513"/>
          <cell r="F8513"/>
          <cell r="G8513"/>
          <cell r="H8513"/>
          <cell r="I8513"/>
          <cell r="J8513"/>
        </row>
        <row r="8514">
          <cell r="C8514"/>
          <cell r="D8514"/>
          <cell r="E8514"/>
          <cell r="F8514"/>
          <cell r="G8514"/>
          <cell r="H8514"/>
          <cell r="I8514"/>
          <cell r="J8514"/>
        </row>
        <row r="8515">
          <cell r="C8515"/>
          <cell r="D8515"/>
          <cell r="E8515"/>
          <cell r="F8515"/>
          <cell r="G8515"/>
          <cell r="H8515"/>
          <cell r="I8515"/>
          <cell r="J8515"/>
        </row>
        <row r="8516">
          <cell r="C8516"/>
          <cell r="D8516"/>
          <cell r="E8516"/>
          <cell r="F8516"/>
          <cell r="G8516"/>
          <cell r="H8516"/>
          <cell r="I8516"/>
          <cell r="J8516"/>
        </row>
        <row r="8517">
          <cell r="C8517"/>
          <cell r="D8517"/>
          <cell r="E8517"/>
          <cell r="F8517"/>
          <cell r="G8517"/>
          <cell r="H8517"/>
          <cell r="I8517"/>
          <cell r="J8517"/>
        </row>
        <row r="8518">
          <cell r="C8518"/>
          <cell r="D8518"/>
          <cell r="E8518"/>
          <cell r="F8518"/>
          <cell r="G8518"/>
          <cell r="H8518"/>
          <cell r="I8518"/>
          <cell r="J8518"/>
        </row>
        <row r="8519">
          <cell r="C8519"/>
          <cell r="D8519"/>
          <cell r="E8519"/>
          <cell r="F8519"/>
          <cell r="G8519"/>
          <cell r="H8519"/>
          <cell r="I8519"/>
          <cell r="J8519"/>
        </row>
        <row r="8520">
          <cell r="C8520"/>
          <cell r="D8520"/>
          <cell r="E8520"/>
          <cell r="F8520"/>
          <cell r="G8520"/>
          <cell r="H8520"/>
          <cell r="I8520"/>
          <cell r="J8520"/>
        </row>
        <row r="8521">
          <cell r="C8521"/>
          <cell r="D8521"/>
          <cell r="E8521"/>
          <cell r="F8521"/>
          <cell r="G8521"/>
          <cell r="H8521"/>
          <cell r="I8521"/>
          <cell r="J8521"/>
        </row>
        <row r="8522">
          <cell r="C8522"/>
          <cell r="D8522"/>
          <cell r="E8522"/>
          <cell r="F8522"/>
          <cell r="G8522"/>
          <cell r="H8522"/>
          <cell r="I8522"/>
          <cell r="J8522"/>
        </row>
        <row r="8523">
          <cell r="C8523"/>
          <cell r="D8523"/>
          <cell r="E8523"/>
          <cell r="F8523"/>
          <cell r="G8523"/>
          <cell r="H8523"/>
          <cell r="I8523"/>
          <cell r="J8523"/>
        </row>
        <row r="8524">
          <cell r="C8524"/>
          <cell r="D8524"/>
          <cell r="E8524"/>
          <cell r="F8524"/>
          <cell r="G8524"/>
          <cell r="H8524"/>
          <cell r="I8524"/>
          <cell r="J8524"/>
        </row>
        <row r="8525">
          <cell r="C8525"/>
          <cell r="D8525"/>
          <cell r="E8525"/>
          <cell r="F8525"/>
          <cell r="G8525"/>
          <cell r="H8525"/>
          <cell r="I8525"/>
          <cell r="J8525"/>
        </row>
        <row r="8526">
          <cell r="C8526"/>
          <cell r="D8526"/>
          <cell r="E8526"/>
          <cell r="F8526"/>
          <cell r="G8526"/>
          <cell r="H8526"/>
          <cell r="I8526"/>
          <cell r="J8526"/>
        </row>
        <row r="8527">
          <cell r="C8527"/>
          <cell r="D8527"/>
          <cell r="E8527"/>
          <cell r="F8527"/>
          <cell r="G8527"/>
          <cell r="H8527"/>
          <cell r="I8527"/>
          <cell r="J8527"/>
        </row>
        <row r="8528">
          <cell r="C8528"/>
          <cell r="D8528"/>
          <cell r="E8528"/>
          <cell r="F8528"/>
          <cell r="G8528"/>
          <cell r="H8528"/>
          <cell r="I8528"/>
          <cell r="J8528"/>
        </row>
        <row r="8529">
          <cell r="C8529"/>
          <cell r="D8529"/>
          <cell r="E8529"/>
          <cell r="F8529"/>
          <cell r="G8529"/>
          <cell r="H8529"/>
          <cell r="I8529"/>
          <cell r="J8529"/>
        </row>
        <row r="8530">
          <cell r="C8530"/>
          <cell r="D8530"/>
          <cell r="E8530"/>
          <cell r="F8530"/>
          <cell r="G8530"/>
          <cell r="H8530"/>
          <cell r="I8530"/>
          <cell r="J8530"/>
        </row>
        <row r="8531">
          <cell r="C8531"/>
          <cell r="D8531"/>
          <cell r="E8531"/>
          <cell r="F8531"/>
          <cell r="G8531"/>
          <cell r="H8531"/>
          <cell r="I8531"/>
          <cell r="J8531"/>
        </row>
        <row r="8532">
          <cell r="C8532"/>
          <cell r="D8532"/>
          <cell r="E8532"/>
          <cell r="F8532"/>
          <cell r="G8532"/>
          <cell r="H8532"/>
          <cell r="I8532"/>
          <cell r="J8532"/>
        </row>
        <row r="8533">
          <cell r="C8533"/>
          <cell r="D8533"/>
          <cell r="E8533"/>
          <cell r="F8533"/>
          <cell r="G8533"/>
          <cell r="H8533"/>
          <cell r="I8533"/>
          <cell r="J8533"/>
        </row>
        <row r="8534">
          <cell r="C8534"/>
          <cell r="D8534"/>
          <cell r="E8534"/>
          <cell r="F8534"/>
          <cell r="G8534"/>
          <cell r="H8534"/>
          <cell r="I8534"/>
          <cell r="J8534"/>
        </row>
        <row r="8535">
          <cell r="C8535"/>
          <cell r="D8535"/>
          <cell r="E8535"/>
          <cell r="F8535"/>
          <cell r="G8535"/>
          <cell r="H8535"/>
          <cell r="I8535"/>
          <cell r="J8535"/>
        </row>
        <row r="8536">
          <cell r="C8536"/>
          <cell r="D8536"/>
          <cell r="E8536"/>
          <cell r="F8536"/>
          <cell r="G8536"/>
          <cell r="H8536"/>
          <cell r="I8536"/>
          <cell r="J8536"/>
        </row>
        <row r="8537">
          <cell r="C8537"/>
          <cell r="D8537"/>
          <cell r="E8537"/>
          <cell r="F8537"/>
          <cell r="G8537"/>
          <cell r="H8537"/>
          <cell r="I8537"/>
          <cell r="J8537"/>
        </row>
        <row r="8538">
          <cell r="C8538"/>
          <cell r="D8538"/>
          <cell r="E8538"/>
          <cell r="F8538"/>
          <cell r="G8538"/>
          <cell r="H8538"/>
          <cell r="I8538"/>
          <cell r="J8538"/>
        </row>
        <row r="8539">
          <cell r="C8539"/>
          <cell r="D8539"/>
          <cell r="E8539"/>
          <cell r="F8539"/>
          <cell r="G8539"/>
          <cell r="H8539"/>
          <cell r="I8539"/>
          <cell r="J8539"/>
        </row>
        <row r="8540">
          <cell r="C8540"/>
          <cell r="D8540"/>
          <cell r="E8540"/>
          <cell r="F8540"/>
          <cell r="G8540"/>
          <cell r="H8540"/>
          <cell r="I8540"/>
          <cell r="J8540"/>
        </row>
        <row r="8541">
          <cell r="C8541"/>
          <cell r="D8541"/>
          <cell r="E8541"/>
          <cell r="F8541"/>
          <cell r="G8541"/>
          <cell r="H8541"/>
          <cell r="I8541"/>
          <cell r="J8541"/>
        </row>
        <row r="8542">
          <cell r="C8542"/>
          <cell r="D8542"/>
          <cell r="E8542"/>
          <cell r="F8542"/>
          <cell r="G8542"/>
          <cell r="H8542"/>
          <cell r="I8542"/>
          <cell r="J8542"/>
        </row>
        <row r="8543">
          <cell r="C8543"/>
          <cell r="D8543"/>
          <cell r="E8543"/>
          <cell r="F8543"/>
          <cell r="G8543"/>
          <cell r="H8543"/>
          <cell r="I8543"/>
          <cell r="J8543"/>
        </row>
        <row r="8544">
          <cell r="C8544"/>
          <cell r="D8544"/>
          <cell r="E8544"/>
          <cell r="F8544"/>
          <cell r="G8544"/>
          <cell r="H8544"/>
          <cell r="I8544"/>
          <cell r="J8544"/>
        </row>
        <row r="8545">
          <cell r="C8545"/>
          <cell r="D8545"/>
          <cell r="E8545"/>
          <cell r="F8545"/>
          <cell r="G8545"/>
          <cell r="H8545"/>
          <cell r="I8545"/>
          <cell r="J8545"/>
        </row>
        <row r="8546">
          <cell r="C8546"/>
          <cell r="D8546"/>
          <cell r="E8546"/>
          <cell r="F8546"/>
          <cell r="G8546"/>
          <cell r="H8546"/>
          <cell r="I8546"/>
          <cell r="J8546"/>
        </row>
        <row r="8547">
          <cell r="C8547"/>
          <cell r="D8547"/>
          <cell r="E8547"/>
          <cell r="F8547"/>
          <cell r="G8547"/>
          <cell r="H8547"/>
          <cell r="I8547"/>
          <cell r="J8547"/>
        </row>
        <row r="8548">
          <cell r="C8548"/>
          <cell r="D8548"/>
          <cell r="E8548"/>
          <cell r="F8548"/>
          <cell r="G8548"/>
          <cell r="H8548"/>
          <cell r="I8548"/>
          <cell r="J8548"/>
        </row>
        <row r="8549">
          <cell r="C8549"/>
          <cell r="D8549"/>
          <cell r="E8549"/>
          <cell r="F8549"/>
          <cell r="G8549"/>
          <cell r="H8549"/>
          <cell r="I8549"/>
          <cell r="J8549"/>
        </row>
        <row r="8550">
          <cell r="C8550"/>
          <cell r="D8550"/>
          <cell r="E8550"/>
          <cell r="F8550"/>
          <cell r="G8550"/>
          <cell r="H8550"/>
          <cell r="I8550"/>
          <cell r="J8550"/>
        </row>
        <row r="8551">
          <cell r="C8551"/>
          <cell r="D8551"/>
          <cell r="E8551"/>
          <cell r="F8551"/>
          <cell r="G8551"/>
          <cell r="H8551"/>
          <cell r="I8551"/>
          <cell r="J8551"/>
        </row>
        <row r="8552">
          <cell r="C8552"/>
          <cell r="D8552"/>
          <cell r="E8552"/>
          <cell r="F8552"/>
          <cell r="G8552"/>
          <cell r="H8552"/>
          <cell r="I8552"/>
          <cell r="J8552"/>
        </row>
        <row r="8553">
          <cell r="C8553"/>
          <cell r="D8553"/>
          <cell r="E8553"/>
          <cell r="F8553"/>
          <cell r="G8553"/>
          <cell r="H8553"/>
          <cell r="I8553"/>
          <cell r="J8553"/>
        </row>
        <row r="8554">
          <cell r="C8554"/>
          <cell r="D8554"/>
          <cell r="E8554"/>
          <cell r="F8554"/>
          <cell r="G8554"/>
          <cell r="H8554"/>
          <cell r="I8554"/>
          <cell r="J8554"/>
        </row>
        <row r="8555">
          <cell r="C8555"/>
          <cell r="D8555"/>
          <cell r="E8555"/>
          <cell r="F8555"/>
          <cell r="G8555"/>
          <cell r="H8555"/>
          <cell r="I8555"/>
          <cell r="J8555"/>
        </row>
        <row r="8556">
          <cell r="C8556"/>
          <cell r="D8556"/>
          <cell r="E8556"/>
          <cell r="F8556"/>
          <cell r="G8556"/>
          <cell r="H8556"/>
          <cell r="I8556"/>
          <cell r="J8556"/>
        </row>
        <row r="8557">
          <cell r="C8557"/>
          <cell r="D8557"/>
          <cell r="E8557"/>
          <cell r="F8557"/>
          <cell r="G8557"/>
          <cell r="H8557"/>
          <cell r="I8557"/>
          <cell r="J8557"/>
        </row>
        <row r="8558">
          <cell r="C8558"/>
          <cell r="D8558"/>
          <cell r="E8558"/>
          <cell r="F8558"/>
          <cell r="G8558"/>
          <cell r="H8558"/>
          <cell r="I8558"/>
          <cell r="J8558"/>
        </row>
        <row r="8559">
          <cell r="C8559"/>
          <cell r="D8559"/>
          <cell r="E8559"/>
          <cell r="F8559"/>
          <cell r="G8559"/>
          <cell r="H8559"/>
          <cell r="I8559"/>
          <cell r="J8559"/>
        </row>
        <row r="8560">
          <cell r="C8560"/>
          <cell r="D8560"/>
          <cell r="E8560"/>
          <cell r="F8560"/>
          <cell r="G8560"/>
          <cell r="H8560"/>
          <cell r="I8560"/>
          <cell r="J8560"/>
        </row>
        <row r="8561">
          <cell r="C8561"/>
          <cell r="D8561"/>
          <cell r="E8561"/>
          <cell r="F8561"/>
          <cell r="G8561"/>
          <cell r="H8561"/>
          <cell r="I8561"/>
          <cell r="J8561"/>
        </row>
        <row r="8562">
          <cell r="C8562"/>
          <cell r="D8562"/>
          <cell r="E8562"/>
          <cell r="F8562"/>
          <cell r="G8562"/>
          <cell r="H8562"/>
          <cell r="I8562"/>
          <cell r="J8562"/>
        </row>
        <row r="8563">
          <cell r="C8563"/>
          <cell r="D8563"/>
          <cell r="E8563"/>
          <cell r="F8563"/>
          <cell r="G8563"/>
          <cell r="H8563"/>
          <cell r="I8563"/>
          <cell r="J8563"/>
        </row>
        <row r="8564">
          <cell r="C8564"/>
          <cell r="D8564"/>
          <cell r="E8564"/>
          <cell r="F8564"/>
          <cell r="G8564"/>
          <cell r="H8564"/>
          <cell r="I8564"/>
          <cell r="J8564"/>
        </row>
        <row r="8565">
          <cell r="C8565"/>
          <cell r="D8565"/>
          <cell r="E8565"/>
          <cell r="F8565"/>
          <cell r="G8565"/>
          <cell r="H8565"/>
          <cell r="I8565"/>
          <cell r="J8565"/>
        </row>
        <row r="8566">
          <cell r="C8566"/>
          <cell r="D8566"/>
          <cell r="E8566"/>
          <cell r="F8566"/>
          <cell r="G8566"/>
          <cell r="H8566"/>
          <cell r="I8566"/>
          <cell r="J8566"/>
        </row>
        <row r="8567">
          <cell r="C8567"/>
          <cell r="D8567"/>
          <cell r="E8567"/>
          <cell r="F8567"/>
          <cell r="G8567"/>
          <cell r="H8567"/>
          <cell r="I8567"/>
          <cell r="J8567"/>
        </row>
        <row r="8568">
          <cell r="C8568"/>
          <cell r="D8568"/>
          <cell r="E8568"/>
          <cell r="F8568"/>
          <cell r="G8568"/>
          <cell r="H8568"/>
          <cell r="I8568"/>
          <cell r="J8568"/>
        </row>
        <row r="8569">
          <cell r="C8569"/>
          <cell r="D8569"/>
          <cell r="E8569"/>
          <cell r="F8569"/>
          <cell r="G8569"/>
          <cell r="H8569"/>
          <cell r="I8569"/>
          <cell r="J8569"/>
        </row>
        <row r="8570">
          <cell r="C8570"/>
          <cell r="D8570"/>
          <cell r="E8570"/>
          <cell r="F8570"/>
          <cell r="G8570"/>
          <cell r="H8570"/>
          <cell r="I8570"/>
          <cell r="J8570"/>
        </row>
        <row r="8571">
          <cell r="C8571"/>
          <cell r="D8571"/>
          <cell r="E8571"/>
          <cell r="F8571"/>
          <cell r="G8571"/>
          <cell r="H8571"/>
          <cell r="I8571"/>
          <cell r="J8571"/>
        </row>
        <row r="8572">
          <cell r="C8572"/>
          <cell r="D8572"/>
          <cell r="E8572"/>
          <cell r="F8572"/>
          <cell r="G8572"/>
          <cell r="H8572"/>
          <cell r="I8572"/>
          <cell r="J8572"/>
        </row>
        <row r="8573">
          <cell r="C8573"/>
          <cell r="D8573"/>
          <cell r="E8573"/>
          <cell r="F8573"/>
          <cell r="G8573"/>
          <cell r="H8573"/>
          <cell r="I8573"/>
          <cell r="J8573"/>
        </row>
        <row r="8574">
          <cell r="C8574"/>
          <cell r="D8574"/>
          <cell r="E8574"/>
          <cell r="F8574"/>
          <cell r="G8574"/>
          <cell r="H8574"/>
          <cell r="I8574"/>
          <cell r="J8574"/>
        </row>
        <row r="8575">
          <cell r="C8575"/>
          <cell r="D8575"/>
          <cell r="E8575"/>
          <cell r="F8575"/>
          <cell r="G8575"/>
          <cell r="H8575"/>
          <cell r="I8575"/>
          <cell r="J8575"/>
        </row>
        <row r="8576">
          <cell r="C8576"/>
          <cell r="D8576"/>
          <cell r="E8576"/>
          <cell r="F8576"/>
          <cell r="G8576"/>
          <cell r="H8576"/>
          <cell r="I8576"/>
          <cell r="J8576"/>
        </row>
        <row r="8577">
          <cell r="C8577"/>
          <cell r="D8577"/>
          <cell r="E8577"/>
          <cell r="F8577"/>
          <cell r="G8577"/>
          <cell r="H8577"/>
          <cell r="I8577"/>
          <cell r="J8577"/>
        </row>
        <row r="8578">
          <cell r="C8578"/>
          <cell r="D8578"/>
          <cell r="E8578"/>
          <cell r="F8578"/>
          <cell r="G8578"/>
          <cell r="H8578"/>
          <cell r="I8578"/>
          <cell r="J8578"/>
        </row>
        <row r="8579">
          <cell r="C8579"/>
          <cell r="D8579"/>
          <cell r="E8579"/>
          <cell r="F8579"/>
          <cell r="G8579"/>
          <cell r="H8579"/>
          <cell r="I8579"/>
          <cell r="J8579"/>
        </row>
        <row r="8580">
          <cell r="C8580"/>
          <cell r="D8580"/>
          <cell r="E8580"/>
          <cell r="F8580"/>
          <cell r="G8580"/>
          <cell r="H8580"/>
          <cell r="I8580"/>
          <cell r="J8580"/>
        </row>
        <row r="8581">
          <cell r="C8581"/>
          <cell r="D8581"/>
          <cell r="E8581"/>
          <cell r="F8581"/>
          <cell r="G8581"/>
          <cell r="H8581"/>
          <cell r="I8581"/>
          <cell r="J8581"/>
        </row>
        <row r="8582">
          <cell r="C8582"/>
          <cell r="D8582"/>
          <cell r="E8582"/>
          <cell r="F8582"/>
          <cell r="G8582"/>
          <cell r="H8582"/>
          <cell r="I8582"/>
          <cell r="J8582"/>
        </row>
        <row r="8583">
          <cell r="C8583"/>
          <cell r="D8583"/>
          <cell r="E8583"/>
          <cell r="F8583"/>
          <cell r="G8583"/>
          <cell r="H8583"/>
          <cell r="I8583"/>
          <cell r="J8583"/>
        </row>
        <row r="8584">
          <cell r="C8584"/>
          <cell r="D8584"/>
          <cell r="E8584"/>
          <cell r="F8584"/>
          <cell r="G8584"/>
          <cell r="H8584"/>
          <cell r="I8584"/>
          <cell r="J8584"/>
        </row>
        <row r="8585">
          <cell r="C8585"/>
          <cell r="D8585"/>
          <cell r="E8585"/>
          <cell r="F8585"/>
          <cell r="G8585"/>
          <cell r="H8585"/>
          <cell r="I8585"/>
          <cell r="J8585"/>
        </row>
        <row r="8586">
          <cell r="C8586"/>
          <cell r="D8586"/>
          <cell r="E8586"/>
          <cell r="F8586"/>
          <cell r="G8586"/>
          <cell r="H8586"/>
          <cell r="I8586"/>
          <cell r="J8586"/>
        </row>
        <row r="8587">
          <cell r="C8587"/>
          <cell r="D8587"/>
          <cell r="E8587"/>
          <cell r="F8587"/>
          <cell r="G8587"/>
          <cell r="H8587"/>
          <cell r="I8587"/>
          <cell r="J8587"/>
        </row>
        <row r="8588">
          <cell r="C8588"/>
          <cell r="D8588"/>
          <cell r="E8588"/>
          <cell r="F8588"/>
          <cell r="G8588"/>
          <cell r="H8588"/>
          <cell r="I8588"/>
          <cell r="J8588"/>
        </row>
        <row r="8589">
          <cell r="C8589"/>
          <cell r="D8589"/>
          <cell r="E8589"/>
          <cell r="F8589"/>
          <cell r="G8589"/>
          <cell r="H8589"/>
          <cell r="I8589"/>
          <cell r="J8589"/>
        </row>
        <row r="8590">
          <cell r="C8590"/>
          <cell r="D8590"/>
          <cell r="E8590"/>
          <cell r="F8590"/>
          <cell r="G8590"/>
          <cell r="H8590"/>
          <cell r="I8590"/>
          <cell r="J8590"/>
        </row>
        <row r="8591">
          <cell r="C8591"/>
          <cell r="D8591"/>
          <cell r="E8591"/>
          <cell r="F8591"/>
          <cell r="G8591"/>
          <cell r="H8591"/>
          <cell r="I8591"/>
          <cell r="J8591"/>
        </row>
        <row r="8592">
          <cell r="C8592"/>
          <cell r="D8592"/>
          <cell r="E8592"/>
          <cell r="F8592"/>
          <cell r="G8592"/>
          <cell r="H8592"/>
          <cell r="I8592"/>
          <cell r="J8592"/>
        </row>
        <row r="8593">
          <cell r="C8593"/>
          <cell r="D8593"/>
          <cell r="E8593"/>
          <cell r="F8593"/>
          <cell r="G8593"/>
          <cell r="H8593"/>
          <cell r="I8593"/>
          <cell r="J8593"/>
        </row>
        <row r="8594">
          <cell r="C8594"/>
          <cell r="D8594"/>
          <cell r="E8594"/>
          <cell r="F8594"/>
          <cell r="G8594"/>
          <cell r="H8594"/>
          <cell r="I8594"/>
          <cell r="J8594"/>
        </row>
        <row r="8595">
          <cell r="C8595"/>
          <cell r="D8595"/>
          <cell r="E8595"/>
          <cell r="F8595"/>
          <cell r="G8595"/>
          <cell r="H8595"/>
          <cell r="I8595"/>
          <cell r="J8595"/>
        </row>
        <row r="8596">
          <cell r="C8596"/>
          <cell r="D8596"/>
          <cell r="E8596"/>
          <cell r="F8596"/>
          <cell r="G8596"/>
          <cell r="H8596"/>
          <cell r="I8596"/>
          <cell r="J8596"/>
        </row>
        <row r="8597">
          <cell r="C8597"/>
          <cell r="D8597"/>
          <cell r="E8597"/>
          <cell r="F8597"/>
          <cell r="G8597"/>
          <cell r="H8597"/>
          <cell r="I8597"/>
          <cell r="J8597"/>
        </row>
        <row r="8598">
          <cell r="C8598"/>
          <cell r="D8598"/>
          <cell r="E8598"/>
          <cell r="F8598"/>
          <cell r="G8598"/>
          <cell r="H8598"/>
          <cell r="I8598"/>
          <cell r="J8598"/>
        </row>
        <row r="8599">
          <cell r="C8599"/>
          <cell r="D8599"/>
          <cell r="E8599"/>
          <cell r="F8599"/>
          <cell r="G8599"/>
          <cell r="H8599"/>
          <cell r="I8599"/>
          <cell r="J8599"/>
        </row>
        <row r="8600">
          <cell r="C8600"/>
          <cell r="D8600"/>
          <cell r="E8600"/>
          <cell r="F8600"/>
          <cell r="G8600"/>
          <cell r="H8600"/>
          <cell r="I8600"/>
          <cell r="J8600"/>
        </row>
        <row r="8601">
          <cell r="C8601"/>
          <cell r="D8601"/>
          <cell r="E8601"/>
          <cell r="F8601"/>
          <cell r="G8601"/>
          <cell r="H8601"/>
          <cell r="I8601"/>
          <cell r="J8601"/>
        </row>
        <row r="8602">
          <cell r="C8602"/>
          <cell r="D8602"/>
          <cell r="E8602"/>
          <cell r="F8602"/>
          <cell r="G8602"/>
          <cell r="H8602"/>
          <cell r="I8602"/>
          <cell r="J8602"/>
        </row>
        <row r="8603">
          <cell r="C8603"/>
          <cell r="D8603"/>
          <cell r="E8603"/>
          <cell r="F8603"/>
          <cell r="G8603"/>
          <cell r="H8603"/>
          <cell r="I8603"/>
          <cell r="J8603"/>
        </row>
        <row r="8604">
          <cell r="C8604"/>
          <cell r="D8604"/>
          <cell r="E8604"/>
          <cell r="F8604"/>
          <cell r="G8604"/>
          <cell r="H8604"/>
          <cell r="I8604"/>
          <cell r="J8604"/>
        </row>
        <row r="8605">
          <cell r="C8605"/>
          <cell r="D8605"/>
          <cell r="E8605"/>
          <cell r="F8605"/>
          <cell r="G8605"/>
          <cell r="H8605"/>
          <cell r="I8605"/>
          <cell r="J8605"/>
        </row>
        <row r="8606">
          <cell r="C8606"/>
          <cell r="D8606"/>
          <cell r="E8606"/>
          <cell r="F8606"/>
          <cell r="G8606"/>
          <cell r="H8606"/>
          <cell r="I8606"/>
          <cell r="J8606"/>
        </row>
        <row r="8607">
          <cell r="C8607"/>
          <cell r="D8607"/>
          <cell r="E8607"/>
          <cell r="F8607"/>
          <cell r="G8607"/>
          <cell r="H8607"/>
          <cell r="I8607"/>
          <cell r="J8607"/>
        </row>
        <row r="8608">
          <cell r="C8608"/>
          <cell r="D8608"/>
          <cell r="E8608"/>
          <cell r="F8608"/>
          <cell r="G8608"/>
          <cell r="H8608"/>
          <cell r="I8608"/>
          <cell r="J8608"/>
        </row>
        <row r="8609">
          <cell r="C8609"/>
          <cell r="D8609"/>
          <cell r="E8609"/>
          <cell r="F8609"/>
          <cell r="G8609"/>
          <cell r="H8609"/>
          <cell r="I8609"/>
          <cell r="J8609"/>
        </row>
        <row r="8610">
          <cell r="C8610"/>
          <cell r="D8610"/>
          <cell r="E8610"/>
          <cell r="F8610"/>
          <cell r="G8610"/>
          <cell r="H8610"/>
          <cell r="I8610"/>
          <cell r="J8610"/>
        </row>
        <row r="8611">
          <cell r="C8611"/>
          <cell r="D8611"/>
          <cell r="E8611"/>
          <cell r="F8611"/>
          <cell r="G8611"/>
          <cell r="H8611"/>
          <cell r="I8611"/>
          <cell r="J8611"/>
        </row>
        <row r="8612">
          <cell r="C8612"/>
          <cell r="D8612"/>
          <cell r="E8612"/>
          <cell r="F8612"/>
          <cell r="G8612"/>
          <cell r="H8612"/>
          <cell r="I8612"/>
          <cell r="J8612"/>
        </row>
        <row r="8613">
          <cell r="C8613"/>
          <cell r="D8613"/>
          <cell r="E8613"/>
          <cell r="F8613"/>
          <cell r="G8613"/>
          <cell r="H8613"/>
          <cell r="I8613"/>
          <cell r="J8613"/>
        </row>
        <row r="8614">
          <cell r="C8614"/>
          <cell r="D8614"/>
          <cell r="E8614"/>
          <cell r="F8614"/>
          <cell r="G8614"/>
          <cell r="H8614"/>
          <cell r="I8614"/>
          <cell r="J8614"/>
        </row>
        <row r="8615">
          <cell r="C8615"/>
          <cell r="D8615"/>
          <cell r="E8615"/>
          <cell r="F8615"/>
          <cell r="G8615"/>
          <cell r="H8615"/>
          <cell r="I8615"/>
          <cell r="J8615"/>
        </row>
        <row r="8616">
          <cell r="C8616"/>
          <cell r="D8616"/>
          <cell r="E8616"/>
          <cell r="F8616"/>
          <cell r="G8616"/>
          <cell r="H8616"/>
          <cell r="I8616"/>
          <cell r="J8616"/>
        </row>
        <row r="8617">
          <cell r="C8617"/>
          <cell r="D8617"/>
          <cell r="E8617"/>
          <cell r="F8617"/>
          <cell r="G8617"/>
          <cell r="H8617"/>
          <cell r="I8617"/>
          <cell r="J8617"/>
        </row>
        <row r="8618">
          <cell r="C8618"/>
          <cell r="D8618"/>
          <cell r="E8618"/>
          <cell r="F8618"/>
          <cell r="G8618"/>
          <cell r="H8618"/>
          <cell r="I8618"/>
          <cell r="J8618"/>
        </row>
        <row r="8619">
          <cell r="C8619"/>
          <cell r="D8619"/>
          <cell r="E8619"/>
          <cell r="F8619"/>
          <cell r="G8619"/>
          <cell r="H8619"/>
          <cell r="I8619"/>
          <cell r="J8619"/>
        </row>
        <row r="8620">
          <cell r="C8620"/>
          <cell r="D8620"/>
          <cell r="E8620"/>
          <cell r="F8620"/>
          <cell r="G8620"/>
          <cell r="H8620"/>
          <cell r="I8620"/>
          <cell r="J8620"/>
        </row>
        <row r="8621">
          <cell r="C8621"/>
          <cell r="D8621"/>
          <cell r="E8621"/>
          <cell r="F8621"/>
          <cell r="G8621"/>
          <cell r="H8621"/>
          <cell r="I8621"/>
          <cell r="J8621"/>
        </row>
        <row r="8622">
          <cell r="C8622"/>
          <cell r="D8622"/>
          <cell r="E8622"/>
          <cell r="F8622"/>
          <cell r="G8622"/>
          <cell r="H8622"/>
          <cell r="I8622"/>
          <cell r="J8622"/>
        </row>
        <row r="8623">
          <cell r="C8623"/>
          <cell r="D8623"/>
          <cell r="E8623"/>
          <cell r="F8623"/>
          <cell r="G8623"/>
          <cell r="H8623"/>
          <cell r="I8623"/>
          <cell r="J8623"/>
        </row>
        <row r="8624">
          <cell r="C8624"/>
          <cell r="D8624"/>
          <cell r="E8624"/>
          <cell r="F8624"/>
          <cell r="G8624"/>
          <cell r="H8624"/>
          <cell r="I8624"/>
          <cell r="J8624"/>
        </row>
        <row r="8625">
          <cell r="C8625"/>
          <cell r="D8625"/>
          <cell r="E8625"/>
          <cell r="F8625"/>
          <cell r="G8625"/>
          <cell r="H8625"/>
          <cell r="I8625"/>
          <cell r="J8625"/>
        </row>
        <row r="8626">
          <cell r="C8626"/>
          <cell r="D8626"/>
          <cell r="E8626"/>
          <cell r="F8626"/>
          <cell r="G8626"/>
          <cell r="H8626"/>
          <cell r="I8626"/>
          <cell r="J8626"/>
        </row>
        <row r="8627">
          <cell r="C8627"/>
          <cell r="D8627"/>
          <cell r="E8627"/>
          <cell r="F8627"/>
          <cell r="G8627"/>
          <cell r="H8627"/>
          <cell r="I8627"/>
          <cell r="J8627"/>
        </row>
        <row r="8628">
          <cell r="C8628"/>
          <cell r="D8628"/>
          <cell r="E8628"/>
          <cell r="F8628"/>
          <cell r="G8628"/>
          <cell r="H8628"/>
          <cell r="I8628"/>
          <cell r="J8628"/>
        </row>
        <row r="8629">
          <cell r="C8629"/>
          <cell r="D8629"/>
          <cell r="E8629"/>
          <cell r="F8629"/>
          <cell r="G8629"/>
          <cell r="H8629"/>
          <cell r="I8629"/>
          <cell r="J8629"/>
        </row>
        <row r="8630">
          <cell r="C8630"/>
          <cell r="D8630"/>
          <cell r="E8630"/>
          <cell r="F8630"/>
          <cell r="G8630"/>
          <cell r="H8630"/>
          <cell r="I8630"/>
          <cell r="J8630"/>
        </row>
        <row r="8631">
          <cell r="C8631"/>
          <cell r="D8631"/>
          <cell r="E8631"/>
          <cell r="F8631"/>
          <cell r="G8631"/>
          <cell r="H8631"/>
          <cell r="I8631"/>
          <cell r="J8631"/>
        </row>
        <row r="8632">
          <cell r="C8632"/>
          <cell r="D8632"/>
          <cell r="E8632"/>
          <cell r="F8632"/>
          <cell r="G8632"/>
          <cell r="H8632"/>
          <cell r="I8632"/>
          <cell r="J8632"/>
        </row>
        <row r="8633">
          <cell r="C8633"/>
          <cell r="D8633"/>
          <cell r="E8633"/>
          <cell r="F8633"/>
          <cell r="G8633"/>
          <cell r="H8633"/>
          <cell r="I8633"/>
          <cell r="J8633"/>
        </row>
        <row r="8634">
          <cell r="C8634"/>
          <cell r="D8634"/>
          <cell r="E8634"/>
          <cell r="F8634"/>
          <cell r="G8634"/>
          <cell r="H8634"/>
          <cell r="I8634"/>
          <cell r="J8634"/>
        </row>
        <row r="8635">
          <cell r="C8635"/>
          <cell r="D8635"/>
          <cell r="E8635"/>
          <cell r="F8635"/>
          <cell r="G8635"/>
          <cell r="H8635"/>
          <cell r="I8635"/>
          <cell r="J8635"/>
        </row>
        <row r="8636">
          <cell r="C8636"/>
          <cell r="D8636"/>
          <cell r="E8636"/>
          <cell r="F8636"/>
          <cell r="G8636"/>
          <cell r="H8636"/>
          <cell r="I8636"/>
          <cell r="J8636"/>
        </row>
        <row r="8637">
          <cell r="C8637"/>
          <cell r="D8637"/>
          <cell r="E8637"/>
          <cell r="F8637"/>
          <cell r="G8637"/>
          <cell r="H8637"/>
          <cell r="I8637"/>
          <cell r="J8637"/>
        </row>
        <row r="8638">
          <cell r="C8638"/>
          <cell r="D8638"/>
          <cell r="E8638"/>
          <cell r="F8638"/>
          <cell r="G8638"/>
          <cell r="H8638"/>
          <cell r="I8638"/>
          <cell r="J8638"/>
        </row>
        <row r="8639">
          <cell r="C8639"/>
          <cell r="D8639"/>
          <cell r="E8639"/>
          <cell r="F8639"/>
          <cell r="G8639"/>
          <cell r="H8639"/>
          <cell r="I8639"/>
          <cell r="J8639"/>
        </row>
        <row r="8640">
          <cell r="C8640"/>
          <cell r="D8640"/>
          <cell r="E8640"/>
          <cell r="F8640"/>
          <cell r="G8640"/>
          <cell r="H8640"/>
          <cell r="I8640"/>
          <cell r="J8640"/>
        </row>
        <row r="8641">
          <cell r="C8641"/>
          <cell r="D8641"/>
          <cell r="E8641"/>
          <cell r="F8641"/>
          <cell r="G8641"/>
          <cell r="H8641"/>
          <cell r="I8641"/>
          <cell r="J8641"/>
        </row>
        <row r="8642">
          <cell r="C8642"/>
          <cell r="D8642"/>
          <cell r="E8642"/>
          <cell r="F8642"/>
          <cell r="G8642"/>
          <cell r="H8642"/>
          <cell r="I8642"/>
          <cell r="J8642"/>
        </row>
        <row r="8643">
          <cell r="C8643"/>
          <cell r="D8643"/>
          <cell r="E8643"/>
          <cell r="F8643"/>
          <cell r="G8643"/>
          <cell r="H8643"/>
          <cell r="I8643"/>
          <cell r="J8643"/>
        </row>
        <row r="8644">
          <cell r="C8644"/>
          <cell r="D8644"/>
          <cell r="E8644"/>
          <cell r="F8644"/>
          <cell r="G8644"/>
          <cell r="H8644"/>
          <cell r="I8644"/>
          <cell r="J8644"/>
        </row>
        <row r="8645">
          <cell r="C8645"/>
          <cell r="D8645"/>
          <cell r="E8645"/>
          <cell r="F8645"/>
          <cell r="G8645"/>
          <cell r="H8645"/>
          <cell r="I8645"/>
          <cell r="J8645"/>
        </row>
        <row r="8646">
          <cell r="C8646"/>
          <cell r="D8646"/>
          <cell r="E8646"/>
          <cell r="F8646"/>
          <cell r="G8646"/>
          <cell r="H8646"/>
          <cell r="I8646"/>
          <cell r="J8646"/>
        </row>
        <row r="8647">
          <cell r="C8647"/>
          <cell r="D8647"/>
          <cell r="E8647"/>
          <cell r="F8647"/>
          <cell r="G8647"/>
          <cell r="H8647"/>
          <cell r="I8647"/>
          <cell r="J8647"/>
        </row>
        <row r="8648">
          <cell r="C8648"/>
          <cell r="D8648"/>
          <cell r="E8648"/>
          <cell r="F8648"/>
          <cell r="G8648"/>
          <cell r="H8648"/>
          <cell r="I8648"/>
          <cell r="J8648"/>
        </row>
        <row r="8649">
          <cell r="C8649"/>
          <cell r="D8649"/>
          <cell r="E8649"/>
          <cell r="F8649"/>
          <cell r="G8649"/>
          <cell r="H8649"/>
          <cell r="I8649"/>
          <cell r="J8649"/>
        </row>
        <row r="8650">
          <cell r="C8650"/>
          <cell r="D8650"/>
          <cell r="E8650"/>
          <cell r="F8650"/>
          <cell r="G8650"/>
          <cell r="H8650"/>
          <cell r="I8650"/>
          <cell r="J8650"/>
        </row>
        <row r="8651">
          <cell r="C8651"/>
          <cell r="D8651"/>
          <cell r="E8651"/>
          <cell r="F8651"/>
          <cell r="G8651"/>
          <cell r="H8651"/>
          <cell r="I8651"/>
          <cell r="J8651"/>
        </row>
        <row r="8652">
          <cell r="C8652"/>
          <cell r="D8652"/>
          <cell r="E8652"/>
          <cell r="F8652"/>
          <cell r="G8652"/>
          <cell r="H8652"/>
          <cell r="I8652"/>
          <cell r="J8652"/>
        </row>
        <row r="8653">
          <cell r="C8653"/>
          <cell r="D8653"/>
          <cell r="E8653"/>
          <cell r="F8653"/>
          <cell r="G8653"/>
          <cell r="H8653"/>
          <cell r="I8653"/>
          <cell r="J8653"/>
        </row>
        <row r="8654">
          <cell r="C8654"/>
          <cell r="D8654"/>
          <cell r="E8654"/>
          <cell r="F8654"/>
          <cell r="G8654"/>
          <cell r="H8654"/>
          <cell r="I8654"/>
          <cell r="J8654"/>
        </row>
        <row r="8655">
          <cell r="C8655"/>
          <cell r="D8655"/>
          <cell r="E8655"/>
          <cell r="F8655"/>
          <cell r="G8655"/>
          <cell r="H8655"/>
          <cell r="I8655"/>
          <cell r="J8655"/>
        </row>
        <row r="8656">
          <cell r="C8656"/>
          <cell r="D8656"/>
          <cell r="E8656"/>
          <cell r="F8656"/>
          <cell r="G8656"/>
          <cell r="H8656"/>
          <cell r="I8656"/>
          <cell r="J8656"/>
        </row>
        <row r="8657">
          <cell r="C8657"/>
          <cell r="D8657"/>
          <cell r="E8657"/>
          <cell r="F8657"/>
          <cell r="G8657"/>
          <cell r="H8657"/>
          <cell r="I8657"/>
          <cell r="J8657"/>
        </row>
        <row r="8658">
          <cell r="C8658"/>
          <cell r="D8658"/>
          <cell r="E8658"/>
          <cell r="F8658"/>
          <cell r="G8658"/>
          <cell r="H8658"/>
          <cell r="I8658"/>
          <cell r="J8658"/>
        </row>
        <row r="8659">
          <cell r="C8659"/>
          <cell r="D8659"/>
          <cell r="E8659"/>
          <cell r="F8659"/>
          <cell r="G8659"/>
          <cell r="H8659"/>
          <cell r="I8659"/>
          <cell r="J8659"/>
        </row>
        <row r="8660">
          <cell r="C8660"/>
          <cell r="D8660"/>
          <cell r="E8660"/>
          <cell r="F8660"/>
          <cell r="G8660"/>
          <cell r="H8660"/>
          <cell r="I8660"/>
          <cell r="J8660"/>
        </row>
        <row r="8661">
          <cell r="C8661"/>
          <cell r="D8661"/>
          <cell r="E8661"/>
          <cell r="F8661"/>
          <cell r="G8661"/>
          <cell r="H8661"/>
          <cell r="I8661"/>
          <cell r="J8661"/>
        </row>
        <row r="8662">
          <cell r="C8662"/>
          <cell r="D8662"/>
          <cell r="E8662"/>
          <cell r="F8662"/>
          <cell r="G8662"/>
          <cell r="H8662"/>
          <cell r="I8662"/>
          <cell r="J8662"/>
        </row>
        <row r="8663">
          <cell r="C8663"/>
          <cell r="D8663"/>
          <cell r="E8663"/>
          <cell r="F8663"/>
          <cell r="G8663"/>
          <cell r="H8663"/>
          <cell r="I8663"/>
          <cell r="J8663"/>
        </row>
        <row r="8664">
          <cell r="C8664"/>
          <cell r="D8664"/>
          <cell r="E8664"/>
          <cell r="F8664"/>
          <cell r="G8664"/>
          <cell r="H8664"/>
          <cell r="I8664"/>
          <cell r="J8664"/>
        </row>
        <row r="8665">
          <cell r="C8665"/>
          <cell r="D8665"/>
          <cell r="E8665"/>
          <cell r="F8665"/>
          <cell r="G8665"/>
          <cell r="H8665"/>
          <cell r="I8665"/>
          <cell r="J8665"/>
        </row>
        <row r="8666">
          <cell r="C8666"/>
          <cell r="D8666"/>
          <cell r="E8666"/>
          <cell r="F8666"/>
          <cell r="G8666"/>
          <cell r="H8666"/>
          <cell r="I8666"/>
          <cell r="J8666"/>
        </row>
        <row r="8667">
          <cell r="C8667"/>
          <cell r="D8667"/>
          <cell r="E8667"/>
          <cell r="F8667"/>
          <cell r="G8667"/>
          <cell r="H8667"/>
          <cell r="I8667"/>
          <cell r="J8667"/>
        </row>
        <row r="8668">
          <cell r="C8668"/>
          <cell r="D8668"/>
          <cell r="E8668"/>
          <cell r="F8668"/>
          <cell r="G8668"/>
          <cell r="H8668"/>
          <cell r="I8668"/>
          <cell r="J8668"/>
        </row>
        <row r="8669">
          <cell r="C8669"/>
          <cell r="D8669"/>
          <cell r="E8669"/>
          <cell r="F8669"/>
          <cell r="G8669"/>
          <cell r="H8669"/>
          <cell r="I8669"/>
          <cell r="J8669"/>
        </row>
        <row r="8670">
          <cell r="C8670"/>
          <cell r="D8670"/>
          <cell r="E8670"/>
          <cell r="F8670"/>
          <cell r="G8670"/>
          <cell r="H8670"/>
          <cell r="I8670"/>
          <cell r="J8670"/>
        </row>
        <row r="8671">
          <cell r="C8671"/>
          <cell r="D8671"/>
          <cell r="E8671"/>
          <cell r="F8671"/>
          <cell r="G8671"/>
          <cell r="H8671"/>
          <cell r="I8671"/>
          <cell r="J8671"/>
        </row>
        <row r="8672">
          <cell r="C8672"/>
          <cell r="D8672"/>
          <cell r="E8672"/>
          <cell r="F8672"/>
          <cell r="G8672"/>
          <cell r="H8672"/>
          <cell r="I8672"/>
          <cell r="J8672"/>
        </row>
        <row r="8673">
          <cell r="C8673"/>
          <cell r="D8673"/>
          <cell r="E8673"/>
          <cell r="F8673"/>
          <cell r="G8673"/>
          <cell r="H8673"/>
          <cell r="I8673"/>
          <cell r="J8673"/>
        </row>
        <row r="8674">
          <cell r="C8674"/>
          <cell r="D8674"/>
          <cell r="E8674"/>
          <cell r="F8674"/>
          <cell r="G8674"/>
          <cell r="H8674"/>
          <cell r="I8674"/>
          <cell r="J8674"/>
        </row>
        <row r="8675">
          <cell r="C8675"/>
          <cell r="D8675"/>
          <cell r="E8675"/>
          <cell r="F8675"/>
          <cell r="G8675"/>
          <cell r="H8675"/>
          <cell r="I8675"/>
          <cell r="J8675"/>
        </row>
        <row r="8676">
          <cell r="C8676"/>
          <cell r="D8676"/>
          <cell r="E8676"/>
          <cell r="F8676"/>
          <cell r="G8676"/>
          <cell r="H8676"/>
          <cell r="I8676"/>
          <cell r="J8676"/>
        </row>
        <row r="8677">
          <cell r="C8677"/>
          <cell r="D8677"/>
          <cell r="E8677"/>
          <cell r="F8677"/>
          <cell r="G8677"/>
          <cell r="H8677"/>
          <cell r="I8677"/>
          <cell r="J8677"/>
        </row>
        <row r="8678">
          <cell r="C8678"/>
          <cell r="D8678"/>
          <cell r="E8678"/>
          <cell r="F8678"/>
          <cell r="G8678"/>
          <cell r="H8678"/>
          <cell r="I8678"/>
          <cell r="J8678"/>
        </row>
        <row r="8679">
          <cell r="C8679"/>
          <cell r="D8679"/>
          <cell r="E8679"/>
          <cell r="F8679"/>
          <cell r="G8679"/>
          <cell r="H8679"/>
          <cell r="I8679"/>
          <cell r="J8679"/>
        </row>
        <row r="8680">
          <cell r="C8680"/>
          <cell r="D8680"/>
          <cell r="E8680"/>
          <cell r="F8680"/>
          <cell r="G8680"/>
          <cell r="H8680"/>
          <cell r="I8680"/>
          <cell r="J8680"/>
        </row>
        <row r="8681">
          <cell r="C8681"/>
          <cell r="D8681"/>
          <cell r="E8681"/>
          <cell r="F8681"/>
          <cell r="G8681"/>
          <cell r="H8681"/>
          <cell r="I8681"/>
          <cell r="J8681"/>
        </row>
        <row r="8682">
          <cell r="C8682"/>
          <cell r="D8682"/>
          <cell r="E8682"/>
          <cell r="F8682"/>
          <cell r="G8682"/>
          <cell r="H8682"/>
          <cell r="I8682"/>
          <cell r="J8682"/>
        </row>
        <row r="8683">
          <cell r="C8683"/>
          <cell r="D8683"/>
          <cell r="E8683"/>
          <cell r="F8683"/>
          <cell r="G8683"/>
          <cell r="H8683"/>
          <cell r="I8683"/>
          <cell r="J8683"/>
        </row>
        <row r="8684">
          <cell r="C8684"/>
          <cell r="D8684"/>
          <cell r="E8684"/>
          <cell r="F8684"/>
          <cell r="G8684"/>
          <cell r="H8684"/>
          <cell r="I8684"/>
          <cell r="J8684"/>
        </row>
        <row r="8685">
          <cell r="C8685"/>
          <cell r="D8685"/>
          <cell r="E8685"/>
          <cell r="F8685"/>
          <cell r="G8685"/>
          <cell r="H8685"/>
          <cell r="I8685"/>
          <cell r="J8685"/>
        </row>
        <row r="8686">
          <cell r="C8686"/>
          <cell r="D8686"/>
          <cell r="E8686"/>
          <cell r="F8686"/>
          <cell r="G8686"/>
          <cell r="H8686"/>
          <cell r="I8686"/>
          <cell r="J8686"/>
        </row>
        <row r="8687">
          <cell r="C8687"/>
          <cell r="D8687"/>
          <cell r="E8687"/>
          <cell r="F8687"/>
          <cell r="G8687"/>
          <cell r="H8687"/>
          <cell r="I8687"/>
          <cell r="J8687"/>
        </row>
        <row r="8688">
          <cell r="C8688"/>
          <cell r="D8688"/>
          <cell r="E8688"/>
          <cell r="F8688"/>
          <cell r="G8688"/>
          <cell r="H8688"/>
          <cell r="I8688"/>
          <cell r="J8688"/>
        </row>
        <row r="8689">
          <cell r="C8689"/>
          <cell r="D8689"/>
          <cell r="E8689"/>
          <cell r="F8689"/>
          <cell r="G8689"/>
          <cell r="H8689"/>
          <cell r="I8689"/>
          <cell r="J8689"/>
        </row>
        <row r="8690">
          <cell r="C8690"/>
          <cell r="D8690"/>
          <cell r="E8690"/>
          <cell r="F8690"/>
          <cell r="G8690"/>
          <cell r="H8690"/>
          <cell r="I8690"/>
          <cell r="J8690"/>
        </row>
        <row r="8691">
          <cell r="C8691"/>
          <cell r="D8691"/>
          <cell r="E8691"/>
          <cell r="F8691"/>
          <cell r="G8691"/>
          <cell r="H8691"/>
          <cell r="I8691"/>
          <cell r="J8691"/>
        </row>
        <row r="8692">
          <cell r="C8692"/>
          <cell r="D8692"/>
          <cell r="E8692"/>
          <cell r="F8692"/>
          <cell r="G8692"/>
          <cell r="H8692"/>
          <cell r="I8692"/>
          <cell r="J8692"/>
        </row>
        <row r="8693">
          <cell r="C8693"/>
          <cell r="D8693"/>
          <cell r="E8693"/>
          <cell r="F8693"/>
          <cell r="G8693"/>
          <cell r="H8693"/>
          <cell r="I8693"/>
          <cell r="J8693"/>
        </row>
        <row r="8694">
          <cell r="C8694"/>
          <cell r="D8694"/>
          <cell r="E8694"/>
          <cell r="F8694"/>
          <cell r="G8694"/>
          <cell r="H8694"/>
          <cell r="I8694"/>
          <cell r="J8694"/>
        </row>
        <row r="8695">
          <cell r="C8695"/>
          <cell r="D8695"/>
          <cell r="E8695"/>
          <cell r="F8695"/>
          <cell r="G8695"/>
          <cell r="H8695"/>
          <cell r="I8695"/>
          <cell r="J8695"/>
        </row>
        <row r="8696">
          <cell r="C8696"/>
          <cell r="D8696"/>
          <cell r="E8696"/>
          <cell r="F8696"/>
          <cell r="G8696"/>
          <cell r="H8696"/>
          <cell r="I8696"/>
          <cell r="J8696"/>
        </row>
        <row r="8697">
          <cell r="C8697"/>
          <cell r="D8697"/>
          <cell r="E8697"/>
          <cell r="F8697"/>
          <cell r="G8697"/>
          <cell r="H8697"/>
          <cell r="I8697"/>
          <cell r="J8697"/>
        </row>
        <row r="8698">
          <cell r="C8698"/>
          <cell r="D8698"/>
          <cell r="E8698"/>
          <cell r="F8698"/>
          <cell r="G8698"/>
          <cell r="H8698"/>
          <cell r="I8698"/>
          <cell r="J8698"/>
        </row>
        <row r="8699">
          <cell r="C8699"/>
          <cell r="D8699"/>
          <cell r="E8699"/>
          <cell r="F8699"/>
          <cell r="G8699"/>
          <cell r="H8699"/>
          <cell r="I8699"/>
          <cell r="J8699"/>
        </row>
        <row r="8700">
          <cell r="C8700"/>
          <cell r="D8700"/>
          <cell r="E8700"/>
          <cell r="F8700"/>
          <cell r="G8700"/>
          <cell r="H8700"/>
          <cell r="I8700"/>
          <cell r="J8700"/>
        </row>
        <row r="8701">
          <cell r="C8701"/>
          <cell r="D8701"/>
          <cell r="E8701"/>
          <cell r="F8701"/>
          <cell r="G8701"/>
          <cell r="H8701"/>
          <cell r="I8701"/>
          <cell r="J8701"/>
        </row>
        <row r="8702">
          <cell r="C8702"/>
          <cell r="D8702"/>
          <cell r="E8702"/>
          <cell r="F8702"/>
          <cell r="G8702"/>
          <cell r="H8702"/>
          <cell r="I8702"/>
          <cell r="J8702"/>
        </row>
        <row r="8703">
          <cell r="C8703"/>
          <cell r="D8703"/>
          <cell r="E8703"/>
          <cell r="F8703"/>
          <cell r="G8703"/>
          <cell r="H8703"/>
          <cell r="I8703"/>
          <cell r="J8703"/>
        </row>
        <row r="8704">
          <cell r="C8704"/>
          <cell r="D8704"/>
          <cell r="E8704"/>
          <cell r="F8704"/>
          <cell r="G8704"/>
          <cell r="H8704"/>
          <cell r="I8704"/>
          <cell r="J8704"/>
        </row>
        <row r="8705">
          <cell r="C8705"/>
          <cell r="D8705"/>
          <cell r="E8705"/>
          <cell r="F8705"/>
          <cell r="G8705"/>
          <cell r="H8705"/>
          <cell r="I8705"/>
          <cell r="J8705"/>
        </row>
        <row r="8706">
          <cell r="C8706"/>
          <cell r="D8706"/>
          <cell r="E8706"/>
          <cell r="F8706"/>
          <cell r="G8706"/>
          <cell r="H8706"/>
          <cell r="I8706"/>
          <cell r="J8706"/>
        </row>
        <row r="8707">
          <cell r="C8707"/>
          <cell r="D8707"/>
          <cell r="E8707"/>
          <cell r="F8707"/>
          <cell r="G8707"/>
          <cell r="H8707"/>
          <cell r="I8707"/>
          <cell r="J8707"/>
        </row>
        <row r="8708">
          <cell r="C8708"/>
          <cell r="D8708"/>
          <cell r="E8708"/>
          <cell r="F8708"/>
          <cell r="G8708"/>
          <cell r="H8708"/>
          <cell r="I8708"/>
          <cell r="J8708"/>
        </row>
        <row r="8709">
          <cell r="C8709"/>
          <cell r="D8709"/>
          <cell r="E8709"/>
          <cell r="F8709"/>
          <cell r="G8709"/>
          <cell r="H8709"/>
          <cell r="I8709"/>
          <cell r="J8709"/>
        </row>
        <row r="8710">
          <cell r="C8710"/>
          <cell r="D8710"/>
          <cell r="E8710"/>
          <cell r="F8710"/>
          <cell r="G8710"/>
          <cell r="H8710"/>
          <cell r="I8710"/>
          <cell r="J8710"/>
        </row>
        <row r="8711">
          <cell r="C8711"/>
          <cell r="D8711"/>
          <cell r="E8711"/>
          <cell r="F8711"/>
          <cell r="G8711"/>
          <cell r="H8711"/>
          <cell r="I8711"/>
          <cell r="J8711"/>
        </row>
        <row r="8712">
          <cell r="C8712"/>
          <cell r="D8712"/>
          <cell r="E8712"/>
          <cell r="F8712"/>
          <cell r="G8712"/>
          <cell r="H8712"/>
          <cell r="I8712"/>
          <cell r="J8712"/>
        </row>
        <row r="8713">
          <cell r="C8713"/>
          <cell r="D8713"/>
          <cell r="E8713"/>
          <cell r="F8713"/>
          <cell r="G8713"/>
          <cell r="H8713"/>
          <cell r="I8713"/>
          <cell r="J8713"/>
        </row>
        <row r="8714">
          <cell r="C8714"/>
          <cell r="D8714"/>
          <cell r="E8714"/>
          <cell r="F8714"/>
          <cell r="G8714"/>
          <cell r="H8714"/>
          <cell r="I8714"/>
          <cell r="J8714"/>
        </row>
        <row r="8715">
          <cell r="C8715"/>
          <cell r="D8715"/>
          <cell r="E8715"/>
          <cell r="F8715"/>
          <cell r="G8715"/>
          <cell r="H8715"/>
          <cell r="I8715"/>
          <cell r="J8715"/>
        </row>
        <row r="8716">
          <cell r="C8716"/>
          <cell r="D8716"/>
          <cell r="E8716"/>
          <cell r="F8716"/>
          <cell r="G8716"/>
          <cell r="H8716"/>
          <cell r="I8716"/>
          <cell r="J8716"/>
        </row>
        <row r="8717">
          <cell r="C8717"/>
          <cell r="D8717"/>
          <cell r="E8717"/>
          <cell r="F8717"/>
          <cell r="G8717"/>
          <cell r="H8717"/>
          <cell r="I8717"/>
          <cell r="J8717"/>
        </row>
        <row r="8718">
          <cell r="C8718"/>
          <cell r="D8718"/>
          <cell r="E8718"/>
          <cell r="F8718"/>
          <cell r="G8718"/>
          <cell r="H8718"/>
          <cell r="I8718"/>
          <cell r="J8718"/>
        </row>
        <row r="8719">
          <cell r="C8719"/>
          <cell r="D8719"/>
          <cell r="E8719"/>
          <cell r="F8719"/>
          <cell r="G8719"/>
          <cell r="H8719"/>
          <cell r="I8719"/>
          <cell r="J8719"/>
        </row>
        <row r="8720">
          <cell r="C8720"/>
          <cell r="D8720"/>
          <cell r="E8720"/>
          <cell r="F8720"/>
          <cell r="G8720"/>
          <cell r="H8720"/>
          <cell r="I8720"/>
          <cell r="J8720"/>
        </row>
        <row r="8721">
          <cell r="C8721"/>
          <cell r="D8721"/>
          <cell r="E8721"/>
          <cell r="F8721"/>
          <cell r="G8721"/>
          <cell r="H8721"/>
          <cell r="I8721"/>
          <cell r="J8721"/>
        </row>
        <row r="8722">
          <cell r="C8722"/>
          <cell r="D8722"/>
          <cell r="E8722"/>
          <cell r="F8722"/>
          <cell r="G8722"/>
          <cell r="H8722"/>
          <cell r="I8722"/>
          <cell r="J8722"/>
        </row>
        <row r="8723">
          <cell r="C8723"/>
          <cell r="D8723"/>
          <cell r="E8723"/>
          <cell r="F8723"/>
          <cell r="G8723"/>
          <cell r="H8723"/>
          <cell r="I8723"/>
          <cell r="J8723"/>
        </row>
        <row r="8724">
          <cell r="C8724"/>
          <cell r="D8724"/>
          <cell r="E8724"/>
          <cell r="F8724"/>
          <cell r="G8724"/>
          <cell r="H8724"/>
          <cell r="I8724"/>
          <cell r="J8724"/>
        </row>
        <row r="8725">
          <cell r="C8725"/>
          <cell r="D8725"/>
          <cell r="E8725"/>
          <cell r="F8725"/>
          <cell r="G8725"/>
          <cell r="H8725"/>
          <cell r="I8725"/>
          <cell r="J8725"/>
        </row>
        <row r="8726">
          <cell r="C8726"/>
          <cell r="D8726"/>
          <cell r="E8726"/>
          <cell r="F8726"/>
          <cell r="G8726"/>
          <cell r="H8726"/>
          <cell r="I8726"/>
          <cell r="J8726"/>
        </row>
        <row r="8727">
          <cell r="C8727"/>
          <cell r="D8727"/>
          <cell r="E8727"/>
          <cell r="F8727"/>
          <cell r="G8727"/>
          <cell r="H8727"/>
          <cell r="I8727"/>
          <cell r="J8727"/>
        </row>
        <row r="8728">
          <cell r="C8728"/>
          <cell r="D8728"/>
          <cell r="E8728"/>
          <cell r="F8728"/>
          <cell r="G8728"/>
          <cell r="H8728"/>
          <cell r="I8728"/>
          <cell r="J8728"/>
        </row>
        <row r="8729">
          <cell r="C8729"/>
          <cell r="D8729"/>
          <cell r="E8729"/>
          <cell r="F8729"/>
          <cell r="G8729"/>
          <cell r="H8729"/>
          <cell r="I8729"/>
          <cell r="J8729"/>
        </row>
        <row r="8730">
          <cell r="C8730"/>
          <cell r="D8730"/>
          <cell r="E8730"/>
          <cell r="F8730"/>
          <cell r="G8730"/>
          <cell r="H8730"/>
          <cell r="I8730"/>
          <cell r="J8730"/>
        </row>
        <row r="8731">
          <cell r="C8731"/>
          <cell r="D8731"/>
          <cell r="E8731"/>
          <cell r="F8731"/>
          <cell r="G8731"/>
          <cell r="H8731"/>
          <cell r="I8731"/>
          <cell r="J8731"/>
        </row>
        <row r="8732">
          <cell r="C8732"/>
          <cell r="D8732"/>
          <cell r="E8732"/>
          <cell r="F8732"/>
          <cell r="G8732"/>
          <cell r="H8732"/>
          <cell r="I8732"/>
          <cell r="J8732"/>
        </row>
        <row r="8733">
          <cell r="C8733"/>
          <cell r="D8733"/>
          <cell r="E8733"/>
          <cell r="F8733"/>
          <cell r="G8733"/>
          <cell r="H8733"/>
          <cell r="I8733"/>
          <cell r="J8733"/>
        </row>
        <row r="8734">
          <cell r="C8734"/>
          <cell r="D8734"/>
          <cell r="E8734"/>
          <cell r="F8734"/>
          <cell r="G8734"/>
          <cell r="H8734"/>
          <cell r="I8734"/>
          <cell r="J8734"/>
        </row>
        <row r="8735">
          <cell r="C8735"/>
          <cell r="D8735"/>
          <cell r="E8735"/>
          <cell r="F8735"/>
          <cell r="G8735"/>
          <cell r="H8735"/>
          <cell r="I8735"/>
          <cell r="J8735"/>
        </row>
        <row r="8736">
          <cell r="C8736"/>
          <cell r="D8736"/>
          <cell r="E8736"/>
          <cell r="F8736"/>
          <cell r="G8736"/>
          <cell r="H8736"/>
          <cell r="I8736"/>
          <cell r="J8736"/>
        </row>
        <row r="8737">
          <cell r="C8737"/>
          <cell r="D8737"/>
          <cell r="E8737"/>
          <cell r="F8737"/>
          <cell r="G8737"/>
          <cell r="H8737"/>
          <cell r="I8737"/>
          <cell r="J8737"/>
        </row>
        <row r="8738">
          <cell r="C8738"/>
          <cell r="D8738"/>
          <cell r="E8738"/>
          <cell r="F8738"/>
          <cell r="G8738"/>
          <cell r="H8738"/>
          <cell r="I8738"/>
          <cell r="J8738"/>
        </row>
        <row r="8739">
          <cell r="C8739"/>
          <cell r="D8739"/>
          <cell r="E8739"/>
          <cell r="F8739"/>
          <cell r="G8739"/>
          <cell r="H8739"/>
          <cell r="I8739"/>
          <cell r="J8739"/>
        </row>
        <row r="8740">
          <cell r="C8740"/>
          <cell r="D8740"/>
          <cell r="E8740"/>
          <cell r="F8740"/>
          <cell r="G8740"/>
          <cell r="H8740"/>
          <cell r="I8740"/>
          <cell r="J8740"/>
        </row>
        <row r="8741">
          <cell r="C8741"/>
          <cell r="D8741"/>
          <cell r="E8741"/>
          <cell r="F8741"/>
          <cell r="G8741"/>
          <cell r="H8741"/>
          <cell r="I8741"/>
          <cell r="J8741"/>
        </row>
        <row r="8742">
          <cell r="C8742"/>
          <cell r="D8742"/>
          <cell r="E8742"/>
          <cell r="F8742"/>
          <cell r="G8742"/>
          <cell r="H8742"/>
          <cell r="I8742"/>
          <cell r="J8742"/>
        </row>
        <row r="8743">
          <cell r="C8743"/>
          <cell r="D8743"/>
          <cell r="E8743"/>
          <cell r="F8743"/>
          <cell r="G8743"/>
          <cell r="H8743"/>
          <cell r="I8743"/>
          <cell r="J8743"/>
        </row>
        <row r="8744">
          <cell r="C8744"/>
          <cell r="D8744"/>
          <cell r="E8744"/>
          <cell r="F8744"/>
          <cell r="G8744"/>
          <cell r="H8744"/>
          <cell r="I8744"/>
          <cell r="J8744"/>
        </row>
        <row r="8745">
          <cell r="C8745"/>
          <cell r="D8745"/>
          <cell r="E8745"/>
          <cell r="F8745"/>
          <cell r="G8745"/>
          <cell r="H8745"/>
          <cell r="I8745"/>
          <cell r="J8745"/>
        </row>
        <row r="8746">
          <cell r="C8746"/>
          <cell r="D8746"/>
          <cell r="E8746"/>
          <cell r="F8746"/>
          <cell r="G8746"/>
          <cell r="H8746"/>
          <cell r="I8746"/>
          <cell r="J8746"/>
        </row>
        <row r="8747">
          <cell r="C8747"/>
          <cell r="D8747"/>
          <cell r="E8747"/>
          <cell r="F8747"/>
          <cell r="G8747"/>
          <cell r="H8747"/>
          <cell r="I8747"/>
          <cell r="J8747"/>
        </row>
        <row r="8748">
          <cell r="C8748"/>
          <cell r="D8748"/>
          <cell r="E8748"/>
          <cell r="F8748"/>
          <cell r="G8748"/>
          <cell r="H8748"/>
          <cell r="I8748"/>
          <cell r="J8748"/>
        </row>
        <row r="8749">
          <cell r="C8749"/>
          <cell r="D8749"/>
          <cell r="E8749"/>
          <cell r="F8749"/>
          <cell r="G8749"/>
          <cell r="H8749"/>
          <cell r="I8749"/>
          <cell r="J8749"/>
        </row>
        <row r="8750">
          <cell r="C8750"/>
          <cell r="D8750"/>
          <cell r="E8750"/>
          <cell r="F8750"/>
          <cell r="G8750"/>
          <cell r="H8750"/>
          <cell r="I8750"/>
          <cell r="J8750"/>
        </row>
        <row r="8751">
          <cell r="C8751"/>
          <cell r="D8751"/>
          <cell r="E8751"/>
          <cell r="F8751"/>
          <cell r="G8751"/>
          <cell r="H8751"/>
          <cell r="I8751"/>
          <cell r="J8751"/>
        </row>
        <row r="8752">
          <cell r="C8752"/>
          <cell r="D8752"/>
          <cell r="E8752"/>
          <cell r="F8752"/>
          <cell r="G8752"/>
          <cell r="H8752"/>
          <cell r="I8752"/>
          <cell r="J8752"/>
        </row>
        <row r="8753">
          <cell r="C8753"/>
          <cell r="D8753"/>
          <cell r="E8753"/>
          <cell r="F8753"/>
          <cell r="G8753"/>
          <cell r="H8753"/>
          <cell r="I8753"/>
          <cell r="J8753"/>
        </row>
        <row r="8754">
          <cell r="C8754"/>
          <cell r="D8754"/>
          <cell r="E8754"/>
          <cell r="F8754"/>
          <cell r="G8754"/>
          <cell r="H8754"/>
          <cell r="I8754"/>
          <cell r="J8754"/>
        </row>
        <row r="8755">
          <cell r="C8755"/>
          <cell r="D8755"/>
          <cell r="E8755"/>
          <cell r="F8755"/>
          <cell r="G8755"/>
          <cell r="H8755"/>
          <cell r="I8755"/>
          <cell r="J8755"/>
        </row>
        <row r="8756">
          <cell r="C8756"/>
          <cell r="D8756"/>
          <cell r="E8756"/>
          <cell r="F8756"/>
          <cell r="G8756"/>
          <cell r="H8756"/>
          <cell r="I8756"/>
          <cell r="J8756"/>
        </row>
        <row r="8757">
          <cell r="C8757"/>
          <cell r="D8757"/>
          <cell r="E8757"/>
          <cell r="F8757"/>
          <cell r="G8757"/>
          <cell r="H8757"/>
          <cell r="I8757"/>
          <cell r="J8757"/>
        </row>
        <row r="8758">
          <cell r="C8758"/>
          <cell r="D8758"/>
          <cell r="E8758"/>
          <cell r="F8758"/>
          <cell r="G8758"/>
          <cell r="H8758"/>
          <cell r="I8758"/>
          <cell r="J8758"/>
        </row>
        <row r="8759">
          <cell r="C8759"/>
          <cell r="D8759"/>
          <cell r="E8759"/>
          <cell r="F8759"/>
          <cell r="G8759"/>
          <cell r="H8759"/>
          <cell r="I8759"/>
          <cell r="J8759"/>
        </row>
        <row r="8760">
          <cell r="C8760"/>
          <cell r="D8760"/>
          <cell r="E8760"/>
          <cell r="F8760"/>
          <cell r="G8760"/>
          <cell r="H8760"/>
          <cell r="I8760"/>
          <cell r="J8760"/>
        </row>
        <row r="8761">
          <cell r="C8761"/>
          <cell r="D8761"/>
          <cell r="E8761"/>
          <cell r="F8761"/>
          <cell r="G8761"/>
          <cell r="H8761"/>
          <cell r="I8761"/>
          <cell r="J8761"/>
        </row>
        <row r="8762">
          <cell r="C8762"/>
          <cell r="D8762"/>
          <cell r="E8762"/>
          <cell r="F8762"/>
          <cell r="G8762"/>
          <cell r="H8762"/>
          <cell r="I8762"/>
          <cell r="J8762"/>
        </row>
        <row r="8763">
          <cell r="C8763"/>
          <cell r="D8763"/>
          <cell r="E8763"/>
          <cell r="F8763"/>
          <cell r="G8763"/>
          <cell r="H8763"/>
          <cell r="I8763"/>
          <cell r="J8763"/>
        </row>
        <row r="8764">
          <cell r="C8764"/>
          <cell r="D8764"/>
          <cell r="E8764"/>
          <cell r="F8764"/>
          <cell r="G8764"/>
          <cell r="H8764"/>
          <cell r="I8764"/>
          <cell r="J8764"/>
        </row>
        <row r="8765">
          <cell r="C8765"/>
          <cell r="D8765"/>
          <cell r="E8765"/>
          <cell r="F8765"/>
          <cell r="G8765"/>
          <cell r="H8765"/>
          <cell r="I8765"/>
          <cell r="J8765"/>
        </row>
        <row r="8766">
          <cell r="C8766"/>
          <cell r="D8766"/>
          <cell r="E8766"/>
          <cell r="F8766"/>
          <cell r="G8766"/>
          <cell r="H8766"/>
          <cell r="I8766"/>
          <cell r="J8766"/>
        </row>
        <row r="8767">
          <cell r="C8767"/>
          <cell r="D8767"/>
          <cell r="E8767"/>
          <cell r="F8767"/>
          <cell r="G8767"/>
          <cell r="H8767"/>
          <cell r="I8767"/>
          <cell r="J8767"/>
        </row>
        <row r="8768">
          <cell r="C8768"/>
          <cell r="D8768"/>
          <cell r="E8768"/>
          <cell r="F8768"/>
          <cell r="G8768"/>
          <cell r="H8768"/>
          <cell r="I8768"/>
          <cell r="J8768"/>
        </row>
        <row r="8769">
          <cell r="C8769"/>
          <cell r="D8769"/>
          <cell r="E8769"/>
          <cell r="F8769"/>
          <cell r="G8769"/>
          <cell r="H8769"/>
          <cell r="I8769"/>
          <cell r="J8769"/>
        </row>
        <row r="8770">
          <cell r="C8770"/>
          <cell r="D8770"/>
          <cell r="E8770"/>
          <cell r="F8770"/>
          <cell r="G8770"/>
          <cell r="H8770"/>
          <cell r="I8770"/>
          <cell r="J8770"/>
        </row>
        <row r="8771">
          <cell r="C8771"/>
          <cell r="D8771"/>
          <cell r="E8771"/>
          <cell r="F8771"/>
          <cell r="G8771"/>
          <cell r="H8771"/>
          <cell r="I8771"/>
          <cell r="J8771"/>
        </row>
        <row r="8772">
          <cell r="C8772"/>
          <cell r="D8772"/>
          <cell r="E8772"/>
          <cell r="F8772"/>
          <cell r="G8772"/>
          <cell r="H8772"/>
          <cell r="I8772"/>
          <cell r="J8772"/>
        </row>
        <row r="8773">
          <cell r="C8773"/>
          <cell r="D8773"/>
          <cell r="E8773"/>
          <cell r="F8773"/>
          <cell r="G8773"/>
          <cell r="H8773"/>
          <cell r="I8773"/>
          <cell r="J8773"/>
        </row>
        <row r="8774">
          <cell r="C8774"/>
          <cell r="D8774"/>
          <cell r="E8774"/>
          <cell r="F8774"/>
          <cell r="G8774"/>
          <cell r="H8774"/>
          <cell r="I8774"/>
          <cell r="J8774"/>
        </row>
        <row r="8775">
          <cell r="C8775"/>
          <cell r="D8775"/>
          <cell r="E8775"/>
          <cell r="F8775"/>
          <cell r="G8775"/>
          <cell r="H8775"/>
          <cell r="I8775"/>
          <cell r="J8775"/>
        </row>
        <row r="8776">
          <cell r="C8776"/>
          <cell r="D8776"/>
          <cell r="E8776"/>
          <cell r="F8776"/>
          <cell r="G8776"/>
          <cell r="H8776"/>
          <cell r="I8776"/>
          <cell r="J8776"/>
        </row>
        <row r="8777">
          <cell r="C8777"/>
          <cell r="D8777"/>
          <cell r="E8777"/>
          <cell r="F8777"/>
          <cell r="G8777"/>
          <cell r="H8777"/>
          <cell r="I8777"/>
          <cell r="J8777"/>
        </row>
        <row r="8778">
          <cell r="C8778"/>
          <cell r="D8778"/>
          <cell r="E8778"/>
          <cell r="F8778"/>
          <cell r="G8778"/>
          <cell r="H8778"/>
          <cell r="I8778"/>
          <cell r="J8778"/>
        </row>
        <row r="8779">
          <cell r="C8779"/>
          <cell r="D8779"/>
          <cell r="E8779"/>
          <cell r="F8779"/>
          <cell r="G8779"/>
          <cell r="H8779"/>
          <cell r="I8779"/>
          <cell r="J8779"/>
        </row>
        <row r="8780">
          <cell r="C8780"/>
          <cell r="D8780"/>
          <cell r="E8780"/>
          <cell r="F8780"/>
          <cell r="G8780"/>
          <cell r="H8780"/>
          <cell r="I8780"/>
          <cell r="J8780"/>
        </row>
        <row r="8781">
          <cell r="C8781"/>
          <cell r="D8781"/>
          <cell r="E8781"/>
          <cell r="F8781"/>
          <cell r="G8781"/>
          <cell r="H8781"/>
          <cell r="I8781"/>
          <cell r="J8781"/>
        </row>
        <row r="8782">
          <cell r="C8782"/>
          <cell r="D8782"/>
          <cell r="E8782"/>
          <cell r="F8782"/>
          <cell r="G8782"/>
          <cell r="H8782"/>
          <cell r="I8782"/>
          <cell r="J8782"/>
        </row>
        <row r="8783">
          <cell r="C8783"/>
          <cell r="D8783"/>
          <cell r="E8783"/>
          <cell r="F8783"/>
          <cell r="G8783"/>
          <cell r="H8783"/>
          <cell r="I8783"/>
          <cell r="J8783"/>
        </row>
        <row r="8784">
          <cell r="C8784"/>
          <cell r="D8784"/>
          <cell r="E8784"/>
          <cell r="F8784"/>
          <cell r="G8784"/>
          <cell r="H8784"/>
          <cell r="I8784"/>
          <cell r="J8784"/>
        </row>
        <row r="8785">
          <cell r="C8785"/>
          <cell r="D8785"/>
          <cell r="E8785"/>
          <cell r="F8785"/>
          <cell r="G8785"/>
          <cell r="H8785"/>
          <cell r="I8785"/>
          <cell r="J8785"/>
        </row>
        <row r="8786">
          <cell r="C8786"/>
          <cell r="D8786"/>
          <cell r="E8786"/>
          <cell r="F8786"/>
          <cell r="G8786"/>
          <cell r="H8786"/>
          <cell r="I8786"/>
          <cell r="J8786"/>
        </row>
        <row r="8787">
          <cell r="C8787"/>
          <cell r="D8787"/>
          <cell r="E8787"/>
          <cell r="F8787"/>
          <cell r="G8787"/>
          <cell r="H8787"/>
          <cell r="I8787"/>
          <cell r="J8787"/>
        </row>
        <row r="8788">
          <cell r="C8788"/>
          <cell r="D8788"/>
          <cell r="E8788"/>
          <cell r="F8788"/>
          <cell r="G8788"/>
          <cell r="H8788"/>
          <cell r="I8788"/>
          <cell r="J8788"/>
        </row>
        <row r="8789">
          <cell r="C8789"/>
          <cell r="D8789"/>
          <cell r="E8789"/>
          <cell r="F8789"/>
          <cell r="G8789"/>
          <cell r="H8789"/>
          <cell r="I8789"/>
          <cell r="J8789"/>
        </row>
        <row r="8790">
          <cell r="C8790"/>
          <cell r="D8790"/>
          <cell r="E8790"/>
          <cell r="F8790"/>
          <cell r="G8790"/>
          <cell r="H8790"/>
          <cell r="I8790"/>
          <cell r="J8790"/>
        </row>
        <row r="8791">
          <cell r="C8791"/>
          <cell r="D8791"/>
          <cell r="E8791"/>
          <cell r="F8791"/>
          <cell r="G8791"/>
          <cell r="H8791"/>
          <cell r="I8791"/>
          <cell r="J8791"/>
        </row>
        <row r="8792">
          <cell r="C8792"/>
          <cell r="D8792"/>
          <cell r="E8792"/>
          <cell r="F8792"/>
          <cell r="G8792"/>
          <cell r="H8792"/>
          <cell r="I8792"/>
          <cell r="J8792"/>
        </row>
        <row r="8793">
          <cell r="C8793"/>
          <cell r="D8793"/>
          <cell r="E8793"/>
          <cell r="F8793"/>
          <cell r="G8793"/>
          <cell r="H8793"/>
          <cell r="I8793"/>
          <cell r="J8793"/>
        </row>
        <row r="8794">
          <cell r="C8794"/>
          <cell r="D8794"/>
          <cell r="E8794"/>
          <cell r="F8794"/>
          <cell r="G8794"/>
          <cell r="H8794"/>
          <cell r="I8794"/>
          <cell r="J8794"/>
        </row>
        <row r="8795">
          <cell r="C8795"/>
          <cell r="D8795"/>
          <cell r="E8795"/>
          <cell r="F8795"/>
          <cell r="G8795"/>
          <cell r="H8795"/>
          <cell r="I8795"/>
          <cell r="J8795"/>
        </row>
        <row r="8796">
          <cell r="C8796"/>
          <cell r="D8796"/>
          <cell r="E8796"/>
          <cell r="F8796"/>
          <cell r="G8796"/>
          <cell r="H8796"/>
          <cell r="I8796"/>
          <cell r="J8796"/>
        </row>
        <row r="8797">
          <cell r="C8797"/>
          <cell r="D8797"/>
          <cell r="E8797"/>
          <cell r="F8797"/>
          <cell r="G8797"/>
          <cell r="H8797"/>
          <cell r="I8797"/>
          <cell r="J8797"/>
        </row>
        <row r="8798">
          <cell r="C8798"/>
          <cell r="D8798"/>
          <cell r="E8798"/>
          <cell r="F8798"/>
          <cell r="G8798"/>
          <cell r="H8798"/>
          <cell r="I8798"/>
          <cell r="J8798"/>
        </row>
        <row r="8799">
          <cell r="C8799"/>
          <cell r="D8799"/>
          <cell r="E8799"/>
          <cell r="F8799"/>
          <cell r="G8799"/>
          <cell r="H8799"/>
          <cell r="I8799"/>
          <cell r="J8799"/>
        </row>
        <row r="8800">
          <cell r="C8800"/>
          <cell r="D8800"/>
          <cell r="E8800"/>
          <cell r="F8800"/>
          <cell r="G8800"/>
          <cell r="H8800"/>
          <cell r="I8800"/>
          <cell r="J8800"/>
        </row>
        <row r="8801">
          <cell r="C8801"/>
          <cell r="D8801"/>
          <cell r="E8801"/>
          <cell r="F8801"/>
          <cell r="G8801"/>
          <cell r="H8801"/>
          <cell r="I8801"/>
          <cell r="J8801"/>
        </row>
        <row r="8802">
          <cell r="C8802"/>
          <cell r="D8802"/>
          <cell r="E8802"/>
          <cell r="F8802"/>
          <cell r="G8802"/>
          <cell r="H8802"/>
          <cell r="I8802"/>
          <cell r="J8802"/>
        </row>
        <row r="8803">
          <cell r="C8803"/>
          <cell r="D8803"/>
          <cell r="E8803"/>
          <cell r="F8803"/>
          <cell r="G8803"/>
          <cell r="H8803"/>
          <cell r="I8803"/>
          <cell r="J8803"/>
        </row>
        <row r="8804">
          <cell r="C8804"/>
          <cell r="D8804"/>
          <cell r="E8804"/>
          <cell r="F8804"/>
          <cell r="G8804"/>
          <cell r="H8804"/>
          <cell r="I8804"/>
          <cell r="J8804"/>
        </row>
        <row r="8805">
          <cell r="C8805"/>
          <cell r="D8805"/>
          <cell r="E8805"/>
          <cell r="F8805"/>
          <cell r="G8805"/>
          <cell r="H8805"/>
          <cell r="I8805"/>
          <cell r="J8805"/>
        </row>
        <row r="8806">
          <cell r="C8806"/>
          <cell r="D8806"/>
          <cell r="E8806"/>
          <cell r="F8806"/>
          <cell r="G8806"/>
          <cell r="H8806"/>
          <cell r="I8806"/>
          <cell r="J8806"/>
        </row>
        <row r="8807">
          <cell r="C8807"/>
          <cell r="D8807"/>
          <cell r="E8807"/>
          <cell r="F8807"/>
          <cell r="G8807"/>
          <cell r="H8807"/>
          <cell r="I8807"/>
          <cell r="J8807"/>
        </row>
        <row r="8808">
          <cell r="C8808"/>
          <cell r="D8808"/>
          <cell r="E8808"/>
          <cell r="F8808"/>
          <cell r="G8808"/>
          <cell r="H8808"/>
          <cell r="I8808"/>
          <cell r="J8808"/>
        </row>
        <row r="8809">
          <cell r="C8809"/>
          <cell r="D8809"/>
          <cell r="E8809"/>
          <cell r="F8809"/>
          <cell r="G8809"/>
          <cell r="H8809"/>
          <cell r="I8809"/>
          <cell r="J8809"/>
        </row>
        <row r="8810">
          <cell r="C8810"/>
          <cell r="D8810"/>
          <cell r="E8810"/>
          <cell r="F8810"/>
          <cell r="G8810"/>
          <cell r="H8810"/>
          <cell r="I8810"/>
          <cell r="J8810"/>
        </row>
        <row r="8811">
          <cell r="C8811"/>
          <cell r="D8811"/>
          <cell r="E8811"/>
          <cell r="F8811"/>
          <cell r="G8811"/>
          <cell r="H8811"/>
          <cell r="I8811"/>
          <cell r="J8811"/>
        </row>
        <row r="8812">
          <cell r="C8812"/>
          <cell r="D8812"/>
          <cell r="E8812"/>
          <cell r="F8812"/>
          <cell r="G8812"/>
          <cell r="H8812"/>
          <cell r="I8812"/>
          <cell r="J8812"/>
        </row>
        <row r="8813">
          <cell r="C8813"/>
          <cell r="D8813"/>
          <cell r="E8813"/>
          <cell r="F8813"/>
          <cell r="G8813"/>
          <cell r="H8813"/>
          <cell r="I8813"/>
          <cell r="J8813"/>
        </row>
        <row r="8814">
          <cell r="C8814"/>
          <cell r="D8814"/>
          <cell r="E8814"/>
          <cell r="F8814"/>
          <cell r="G8814"/>
          <cell r="H8814"/>
          <cell r="I8814"/>
          <cell r="J8814"/>
        </row>
        <row r="8815">
          <cell r="C8815"/>
          <cell r="D8815"/>
          <cell r="E8815"/>
          <cell r="F8815"/>
          <cell r="G8815"/>
          <cell r="H8815"/>
          <cell r="I8815"/>
          <cell r="J8815"/>
        </row>
        <row r="8816">
          <cell r="C8816"/>
          <cell r="D8816"/>
          <cell r="E8816"/>
          <cell r="F8816"/>
          <cell r="G8816"/>
          <cell r="H8816"/>
          <cell r="I8816"/>
          <cell r="J8816"/>
        </row>
        <row r="8817">
          <cell r="C8817"/>
          <cell r="D8817"/>
          <cell r="E8817"/>
          <cell r="F8817"/>
          <cell r="G8817"/>
          <cell r="H8817"/>
          <cell r="I8817"/>
          <cell r="J8817"/>
        </row>
        <row r="8818">
          <cell r="C8818"/>
          <cell r="D8818"/>
          <cell r="E8818"/>
          <cell r="F8818"/>
          <cell r="G8818"/>
          <cell r="H8818"/>
          <cell r="I8818"/>
          <cell r="J8818"/>
        </row>
        <row r="8819">
          <cell r="C8819"/>
          <cell r="D8819"/>
          <cell r="E8819"/>
          <cell r="F8819"/>
          <cell r="G8819"/>
          <cell r="H8819"/>
          <cell r="I8819"/>
          <cell r="J8819"/>
        </row>
        <row r="8820">
          <cell r="C8820"/>
          <cell r="D8820"/>
          <cell r="E8820"/>
          <cell r="F8820"/>
          <cell r="G8820"/>
          <cell r="H8820"/>
          <cell r="I8820"/>
          <cell r="J8820"/>
        </row>
        <row r="8821">
          <cell r="C8821"/>
          <cell r="D8821"/>
          <cell r="E8821"/>
          <cell r="F8821"/>
          <cell r="G8821"/>
          <cell r="H8821"/>
          <cell r="I8821"/>
          <cell r="J8821"/>
        </row>
        <row r="8822">
          <cell r="C8822"/>
          <cell r="D8822"/>
          <cell r="E8822"/>
          <cell r="F8822"/>
          <cell r="G8822"/>
          <cell r="H8822"/>
          <cell r="I8822"/>
          <cell r="J8822"/>
        </row>
        <row r="8823">
          <cell r="C8823"/>
          <cell r="D8823"/>
          <cell r="E8823"/>
          <cell r="F8823"/>
          <cell r="G8823"/>
          <cell r="H8823"/>
          <cell r="I8823"/>
          <cell r="J8823"/>
        </row>
        <row r="8824">
          <cell r="C8824"/>
          <cell r="D8824"/>
          <cell r="E8824"/>
          <cell r="F8824"/>
          <cell r="G8824"/>
          <cell r="H8824"/>
          <cell r="I8824"/>
          <cell r="J8824"/>
        </row>
        <row r="8825">
          <cell r="C8825"/>
          <cell r="D8825"/>
          <cell r="E8825"/>
          <cell r="F8825"/>
          <cell r="G8825"/>
          <cell r="H8825"/>
          <cell r="I8825"/>
          <cell r="J8825"/>
        </row>
        <row r="8826">
          <cell r="C8826"/>
          <cell r="D8826"/>
          <cell r="E8826"/>
          <cell r="F8826"/>
          <cell r="G8826"/>
          <cell r="H8826"/>
          <cell r="I8826"/>
          <cell r="J8826"/>
        </row>
        <row r="8827">
          <cell r="C8827"/>
          <cell r="D8827"/>
          <cell r="E8827"/>
          <cell r="F8827"/>
          <cell r="G8827"/>
          <cell r="H8827"/>
          <cell r="I8827"/>
          <cell r="J8827"/>
        </row>
        <row r="8828">
          <cell r="C8828"/>
          <cell r="D8828"/>
          <cell r="E8828"/>
          <cell r="F8828"/>
          <cell r="G8828"/>
          <cell r="H8828"/>
          <cell r="I8828"/>
          <cell r="J8828"/>
        </row>
        <row r="8829">
          <cell r="C8829"/>
          <cell r="D8829"/>
          <cell r="E8829"/>
          <cell r="F8829"/>
          <cell r="G8829"/>
          <cell r="H8829"/>
          <cell r="I8829"/>
          <cell r="J8829"/>
        </row>
        <row r="8830">
          <cell r="C8830"/>
          <cell r="D8830"/>
          <cell r="E8830"/>
          <cell r="F8830"/>
          <cell r="G8830"/>
          <cell r="H8830"/>
          <cell r="I8830"/>
          <cell r="J8830"/>
        </row>
        <row r="8831">
          <cell r="C8831"/>
          <cell r="D8831"/>
          <cell r="E8831"/>
          <cell r="F8831"/>
          <cell r="G8831"/>
          <cell r="H8831"/>
          <cell r="I8831"/>
          <cell r="J8831"/>
        </row>
        <row r="8832">
          <cell r="C8832"/>
          <cell r="D8832"/>
          <cell r="E8832"/>
          <cell r="F8832"/>
          <cell r="G8832"/>
          <cell r="H8832"/>
          <cell r="I8832"/>
          <cell r="J8832"/>
        </row>
        <row r="8833">
          <cell r="C8833"/>
          <cell r="D8833"/>
          <cell r="E8833"/>
          <cell r="F8833"/>
          <cell r="G8833"/>
          <cell r="H8833"/>
          <cell r="I8833"/>
          <cell r="J8833"/>
        </row>
        <row r="8834">
          <cell r="C8834"/>
          <cell r="D8834"/>
          <cell r="E8834"/>
          <cell r="F8834"/>
          <cell r="G8834"/>
          <cell r="H8834"/>
          <cell r="I8834"/>
          <cell r="J8834"/>
        </row>
        <row r="8835">
          <cell r="C8835"/>
          <cell r="D8835"/>
          <cell r="E8835"/>
          <cell r="F8835"/>
          <cell r="G8835"/>
          <cell r="H8835"/>
          <cell r="I8835"/>
          <cell r="J8835"/>
        </row>
        <row r="8836">
          <cell r="C8836"/>
          <cell r="D8836"/>
          <cell r="E8836"/>
          <cell r="F8836"/>
          <cell r="G8836"/>
          <cell r="H8836"/>
          <cell r="I8836"/>
          <cell r="J8836"/>
        </row>
        <row r="8837">
          <cell r="C8837"/>
          <cell r="D8837"/>
          <cell r="E8837"/>
          <cell r="F8837"/>
          <cell r="G8837"/>
          <cell r="H8837"/>
          <cell r="I8837"/>
          <cell r="J8837"/>
        </row>
        <row r="8838">
          <cell r="C8838"/>
          <cell r="D8838"/>
          <cell r="E8838"/>
          <cell r="F8838"/>
          <cell r="G8838"/>
          <cell r="H8838"/>
          <cell r="I8838"/>
          <cell r="J8838"/>
        </row>
        <row r="8839">
          <cell r="C8839"/>
          <cell r="D8839"/>
          <cell r="E8839"/>
          <cell r="F8839"/>
          <cell r="G8839"/>
          <cell r="H8839"/>
          <cell r="I8839"/>
          <cell r="J8839"/>
        </row>
        <row r="8840">
          <cell r="C8840"/>
          <cell r="D8840"/>
          <cell r="E8840"/>
          <cell r="F8840"/>
          <cell r="G8840"/>
          <cell r="H8840"/>
          <cell r="I8840"/>
          <cell r="J8840"/>
        </row>
        <row r="8841">
          <cell r="C8841"/>
          <cell r="D8841"/>
          <cell r="E8841"/>
          <cell r="F8841"/>
          <cell r="G8841"/>
          <cell r="H8841"/>
          <cell r="I8841"/>
          <cell r="J8841"/>
        </row>
        <row r="8842">
          <cell r="C8842"/>
          <cell r="D8842"/>
          <cell r="E8842"/>
          <cell r="F8842"/>
          <cell r="G8842"/>
          <cell r="H8842"/>
          <cell r="I8842"/>
          <cell r="J8842"/>
        </row>
        <row r="8843">
          <cell r="C8843"/>
          <cell r="D8843"/>
          <cell r="E8843"/>
          <cell r="F8843"/>
          <cell r="G8843"/>
          <cell r="H8843"/>
          <cell r="I8843"/>
          <cell r="J8843"/>
        </row>
        <row r="8844">
          <cell r="C8844"/>
          <cell r="D8844"/>
          <cell r="E8844"/>
          <cell r="F8844"/>
          <cell r="G8844"/>
          <cell r="H8844"/>
          <cell r="I8844"/>
          <cell r="J8844"/>
        </row>
        <row r="8845">
          <cell r="C8845"/>
          <cell r="D8845"/>
          <cell r="E8845"/>
          <cell r="F8845"/>
          <cell r="G8845"/>
          <cell r="H8845"/>
          <cell r="I8845"/>
          <cell r="J8845"/>
        </row>
        <row r="8846">
          <cell r="C8846"/>
          <cell r="D8846"/>
          <cell r="E8846"/>
          <cell r="F8846"/>
          <cell r="G8846"/>
          <cell r="H8846"/>
          <cell r="I8846"/>
          <cell r="J8846"/>
        </row>
        <row r="8847">
          <cell r="C8847"/>
          <cell r="D8847"/>
          <cell r="E8847"/>
          <cell r="F8847"/>
          <cell r="G8847"/>
          <cell r="H8847"/>
          <cell r="I8847"/>
          <cell r="J8847"/>
        </row>
        <row r="8848">
          <cell r="C8848"/>
          <cell r="D8848"/>
          <cell r="E8848"/>
          <cell r="F8848"/>
          <cell r="G8848"/>
          <cell r="H8848"/>
          <cell r="I8848"/>
          <cell r="J8848"/>
        </row>
        <row r="8849">
          <cell r="C8849"/>
          <cell r="D8849"/>
          <cell r="E8849"/>
          <cell r="F8849"/>
          <cell r="G8849"/>
          <cell r="H8849"/>
          <cell r="I8849"/>
          <cell r="J8849"/>
        </row>
        <row r="8850">
          <cell r="C8850"/>
          <cell r="D8850"/>
          <cell r="E8850"/>
          <cell r="F8850"/>
          <cell r="G8850"/>
          <cell r="H8850"/>
          <cell r="I8850"/>
          <cell r="J8850"/>
        </row>
        <row r="8851">
          <cell r="C8851"/>
          <cell r="D8851"/>
          <cell r="E8851"/>
          <cell r="F8851"/>
          <cell r="G8851"/>
          <cell r="H8851"/>
          <cell r="I8851"/>
          <cell r="J8851"/>
        </row>
        <row r="8852">
          <cell r="C8852"/>
          <cell r="D8852"/>
          <cell r="E8852"/>
          <cell r="F8852"/>
          <cell r="G8852"/>
          <cell r="H8852"/>
          <cell r="I8852"/>
          <cell r="J8852"/>
        </row>
        <row r="8853">
          <cell r="C8853"/>
          <cell r="D8853"/>
          <cell r="E8853"/>
          <cell r="F8853"/>
          <cell r="G8853"/>
          <cell r="H8853"/>
          <cell r="I8853"/>
          <cell r="J8853"/>
        </row>
        <row r="8854">
          <cell r="C8854"/>
          <cell r="D8854"/>
          <cell r="E8854"/>
          <cell r="F8854"/>
          <cell r="G8854"/>
          <cell r="H8854"/>
          <cell r="I8854"/>
          <cell r="J8854"/>
        </row>
        <row r="8855">
          <cell r="C8855"/>
          <cell r="D8855"/>
          <cell r="E8855"/>
          <cell r="F8855"/>
          <cell r="G8855"/>
          <cell r="H8855"/>
          <cell r="I8855"/>
          <cell r="J8855"/>
        </row>
        <row r="8856">
          <cell r="C8856"/>
          <cell r="D8856"/>
          <cell r="E8856"/>
          <cell r="F8856"/>
          <cell r="G8856"/>
          <cell r="H8856"/>
          <cell r="I8856"/>
          <cell r="J8856"/>
        </row>
        <row r="8857">
          <cell r="C8857"/>
          <cell r="D8857"/>
          <cell r="E8857"/>
          <cell r="F8857"/>
          <cell r="G8857"/>
          <cell r="H8857"/>
          <cell r="I8857"/>
          <cell r="J8857"/>
        </row>
        <row r="8858">
          <cell r="C8858"/>
          <cell r="D8858"/>
          <cell r="E8858"/>
          <cell r="F8858"/>
          <cell r="G8858"/>
          <cell r="H8858"/>
          <cell r="I8858"/>
          <cell r="J8858"/>
        </row>
        <row r="8859">
          <cell r="C8859"/>
          <cell r="D8859"/>
          <cell r="E8859"/>
          <cell r="F8859"/>
          <cell r="G8859"/>
          <cell r="H8859"/>
          <cell r="I8859"/>
          <cell r="J8859"/>
        </row>
        <row r="8860">
          <cell r="C8860"/>
          <cell r="D8860"/>
          <cell r="E8860"/>
          <cell r="F8860"/>
          <cell r="G8860"/>
          <cell r="H8860"/>
          <cell r="I8860"/>
          <cell r="J8860"/>
        </row>
        <row r="8861">
          <cell r="C8861"/>
          <cell r="D8861"/>
          <cell r="E8861"/>
          <cell r="F8861"/>
          <cell r="G8861"/>
          <cell r="H8861"/>
          <cell r="I8861"/>
          <cell r="J8861"/>
        </row>
        <row r="8862">
          <cell r="C8862"/>
          <cell r="D8862"/>
          <cell r="E8862"/>
          <cell r="F8862"/>
          <cell r="G8862"/>
          <cell r="H8862"/>
          <cell r="I8862"/>
          <cell r="J8862"/>
        </row>
        <row r="8863">
          <cell r="C8863"/>
          <cell r="D8863"/>
          <cell r="E8863"/>
          <cell r="F8863"/>
          <cell r="G8863"/>
          <cell r="H8863"/>
          <cell r="I8863"/>
          <cell r="J8863"/>
        </row>
        <row r="8864">
          <cell r="C8864"/>
          <cell r="D8864"/>
          <cell r="E8864"/>
          <cell r="F8864"/>
          <cell r="G8864"/>
          <cell r="H8864"/>
          <cell r="I8864"/>
          <cell r="J8864"/>
        </row>
        <row r="8865">
          <cell r="C8865"/>
          <cell r="D8865"/>
          <cell r="E8865"/>
          <cell r="F8865"/>
          <cell r="G8865"/>
          <cell r="H8865"/>
          <cell r="I8865"/>
          <cell r="J8865"/>
        </row>
        <row r="8866">
          <cell r="C8866"/>
          <cell r="D8866"/>
          <cell r="E8866"/>
          <cell r="F8866"/>
          <cell r="G8866"/>
          <cell r="H8866"/>
          <cell r="I8866"/>
          <cell r="J8866"/>
        </row>
        <row r="8867">
          <cell r="C8867"/>
          <cell r="D8867"/>
          <cell r="E8867"/>
          <cell r="F8867"/>
          <cell r="G8867"/>
          <cell r="H8867"/>
          <cell r="I8867"/>
          <cell r="J8867"/>
        </row>
        <row r="8868">
          <cell r="C8868"/>
          <cell r="D8868"/>
          <cell r="E8868"/>
          <cell r="F8868"/>
          <cell r="G8868"/>
          <cell r="H8868"/>
          <cell r="I8868"/>
          <cell r="J8868"/>
        </row>
        <row r="8869">
          <cell r="C8869"/>
          <cell r="D8869"/>
          <cell r="E8869"/>
          <cell r="F8869"/>
          <cell r="G8869"/>
          <cell r="H8869"/>
          <cell r="I8869"/>
          <cell r="J8869"/>
        </row>
        <row r="8870">
          <cell r="C8870"/>
          <cell r="D8870"/>
          <cell r="E8870"/>
          <cell r="F8870"/>
          <cell r="G8870"/>
          <cell r="H8870"/>
          <cell r="I8870"/>
          <cell r="J8870"/>
        </row>
        <row r="8871">
          <cell r="C8871"/>
          <cell r="D8871"/>
          <cell r="E8871"/>
          <cell r="F8871"/>
          <cell r="G8871"/>
          <cell r="H8871"/>
          <cell r="I8871"/>
          <cell r="J8871"/>
        </row>
        <row r="8872">
          <cell r="C8872"/>
          <cell r="D8872"/>
          <cell r="E8872"/>
          <cell r="F8872"/>
          <cell r="G8872"/>
          <cell r="H8872"/>
          <cell r="I8872"/>
          <cell r="J8872"/>
        </row>
        <row r="8873">
          <cell r="C8873"/>
          <cell r="D8873"/>
          <cell r="E8873"/>
          <cell r="F8873"/>
          <cell r="G8873"/>
          <cell r="H8873"/>
          <cell r="I8873"/>
          <cell r="J8873"/>
        </row>
        <row r="8874">
          <cell r="C8874"/>
          <cell r="D8874"/>
          <cell r="E8874"/>
          <cell r="F8874"/>
          <cell r="G8874"/>
          <cell r="H8874"/>
          <cell r="I8874"/>
          <cell r="J8874"/>
        </row>
        <row r="8875">
          <cell r="C8875"/>
          <cell r="D8875"/>
          <cell r="E8875"/>
          <cell r="F8875"/>
          <cell r="G8875"/>
          <cell r="H8875"/>
          <cell r="I8875"/>
          <cell r="J8875"/>
        </row>
        <row r="8876">
          <cell r="C8876"/>
          <cell r="D8876"/>
          <cell r="E8876"/>
          <cell r="F8876"/>
          <cell r="G8876"/>
          <cell r="H8876"/>
          <cell r="I8876"/>
          <cell r="J8876"/>
        </row>
        <row r="8877">
          <cell r="C8877"/>
          <cell r="D8877"/>
          <cell r="E8877"/>
          <cell r="F8877"/>
          <cell r="G8877"/>
          <cell r="H8877"/>
          <cell r="I8877"/>
          <cell r="J8877"/>
        </row>
        <row r="8878">
          <cell r="C8878"/>
          <cell r="D8878"/>
          <cell r="E8878"/>
          <cell r="F8878"/>
          <cell r="G8878"/>
          <cell r="H8878"/>
          <cell r="I8878"/>
          <cell r="J8878"/>
        </row>
        <row r="8879">
          <cell r="C8879"/>
          <cell r="D8879"/>
          <cell r="E8879"/>
          <cell r="F8879"/>
          <cell r="G8879"/>
          <cell r="H8879"/>
          <cell r="I8879"/>
          <cell r="J8879"/>
        </row>
        <row r="8880">
          <cell r="C8880"/>
          <cell r="D8880"/>
          <cell r="E8880"/>
          <cell r="F8880"/>
          <cell r="G8880"/>
          <cell r="H8880"/>
          <cell r="I8880"/>
          <cell r="J8880"/>
        </row>
        <row r="8881">
          <cell r="C8881"/>
          <cell r="D8881"/>
          <cell r="E8881"/>
          <cell r="F8881"/>
          <cell r="G8881"/>
          <cell r="H8881"/>
          <cell r="I8881"/>
          <cell r="J8881"/>
        </row>
        <row r="8882">
          <cell r="C8882"/>
          <cell r="D8882"/>
          <cell r="E8882"/>
          <cell r="F8882"/>
          <cell r="G8882"/>
          <cell r="H8882"/>
          <cell r="I8882"/>
          <cell r="J8882"/>
        </row>
        <row r="8883">
          <cell r="C8883"/>
          <cell r="D8883"/>
          <cell r="E8883"/>
          <cell r="F8883"/>
          <cell r="G8883"/>
          <cell r="H8883"/>
          <cell r="I8883"/>
          <cell r="J8883"/>
        </row>
        <row r="8884">
          <cell r="C8884"/>
          <cell r="D8884"/>
          <cell r="E8884"/>
          <cell r="F8884"/>
          <cell r="G8884"/>
          <cell r="H8884"/>
          <cell r="I8884"/>
          <cell r="J8884"/>
        </row>
        <row r="8885">
          <cell r="C8885"/>
          <cell r="D8885"/>
          <cell r="E8885"/>
          <cell r="F8885"/>
          <cell r="G8885"/>
          <cell r="H8885"/>
          <cell r="I8885"/>
          <cell r="J8885"/>
        </row>
        <row r="8886">
          <cell r="C8886"/>
          <cell r="D8886"/>
          <cell r="E8886"/>
          <cell r="F8886"/>
          <cell r="G8886"/>
          <cell r="H8886"/>
          <cell r="I8886"/>
          <cell r="J8886"/>
        </row>
        <row r="8887">
          <cell r="C8887"/>
          <cell r="D8887"/>
          <cell r="E8887"/>
          <cell r="F8887"/>
          <cell r="G8887"/>
          <cell r="H8887"/>
          <cell r="I8887"/>
          <cell r="J8887"/>
        </row>
        <row r="8888">
          <cell r="C8888"/>
          <cell r="D8888"/>
          <cell r="E8888"/>
          <cell r="F8888"/>
          <cell r="G8888"/>
          <cell r="H8888"/>
          <cell r="I8888"/>
          <cell r="J8888"/>
        </row>
        <row r="8889">
          <cell r="C8889"/>
          <cell r="D8889"/>
          <cell r="E8889"/>
          <cell r="F8889"/>
          <cell r="G8889"/>
          <cell r="H8889"/>
          <cell r="I8889"/>
          <cell r="J8889"/>
        </row>
        <row r="8890">
          <cell r="C8890"/>
          <cell r="D8890"/>
          <cell r="E8890"/>
          <cell r="F8890"/>
          <cell r="G8890"/>
          <cell r="H8890"/>
          <cell r="I8890"/>
          <cell r="J8890"/>
        </row>
        <row r="8891">
          <cell r="C8891"/>
          <cell r="D8891"/>
          <cell r="E8891"/>
          <cell r="F8891"/>
          <cell r="G8891"/>
          <cell r="H8891"/>
          <cell r="I8891"/>
          <cell r="J8891"/>
        </row>
        <row r="8892">
          <cell r="C8892"/>
          <cell r="D8892"/>
          <cell r="E8892"/>
          <cell r="F8892"/>
          <cell r="G8892"/>
          <cell r="H8892"/>
          <cell r="I8892"/>
          <cell r="J8892"/>
        </row>
        <row r="8893">
          <cell r="C8893"/>
          <cell r="D8893"/>
          <cell r="E8893"/>
          <cell r="F8893"/>
          <cell r="G8893"/>
          <cell r="H8893"/>
          <cell r="I8893"/>
          <cell r="J8893"/>
        </row>
        <row r="8894">
          <cell r="C8894"/>
          <cell r="D8894"/>
          <cell r="E8894"/>
          <cell r="F8894"/>
          <cell r="G8894"/>
          <cell r="H8894"/>
          <cell r="I8894"/>
          <cell r="J8894"/>
        </row>
        <row r="8895">
          <cell r="C8895"/>
          <cell r="D8895"/>
          <cell r="E8895"/>
          <cell r="F8895"/>
          <cell r="G8895"/>
          <cell r="H8895"/>
          <cell r="I8895"/>
          <cell r="J8895"/>
        </row>
        <row r="8896">
          <cell r="C8896"/>
          <cell r="D8896"/>
          <cell r="E8896"/>
          <cell r="F8896"/>
          <cell r="G8896"/>
          <cell r="H8896"/>
          <cell r="I8896"/>
          <cell r="J8896"/>
        </row>
        <row r="8897">
          <cell r="C8897"/>
          <cell r="D8897"/>
          <cell r="E8897"/>
          <cell r="F8897"/>
          <cell r="G8897"/>
          <cell r="H8897"/>
          <cell r="I8897"/>
          <cell r="J8897"/>
        </row>
        <row r="8898">
          <cell r="C8898"/>
          <cell r="D8898"/>
          <cell r="E8898"/>
          <cell r="F8898"/>
          <cell r="G8898"/>
          <cell r="H8898"/>
          <cell r="I8898"/>
          <cell r="J8898"/>
        </row>
        <row r="8899">
          <cell r="C8899"/>
          <cell r="D8899"/>
          <cell r="E8899"/>
          <cell r="F8899"/>
          <cell r="G8899"/>
          <cell r="H8899"/>
          <cell r="I8899"/>
          <cell r="J8899"/>
        </row>
        <row r="8900">
          <cell r="C8900"/>
          <cell r="D8900"/>
          <cell r="E8900"/>
          <cell r="F8900"/>
          <cell r="G8900"/>
          <cell r="H8900"/>
          <cell r="I8900"/>
          <cell r="J8900"/>
        </row>
        <row r="8901">
          <cell r="C8901"/>
          <cell r="D8901"/>
          <cell r="E8901"/>
          <cell r="F8901"/>
          <cell r="G8901"/>
          <cell r="H8901"/>
          <cell r="I8901"/>
          <cell r="J8901"/>
        </row>
        <row r="8902">
          <cell r="C8902"/>
          <cell r="D8902"/>
          <cell r="E8902"/>
          <cell r="F8902"/>
          <cell r="G8902"/>
          <cell r="H8902"/>
          <cell r="I8902"/>
          <cell r="J8902"/>
        </row>
        <row r="8903">
          <cell r="C8903"/>
          <cell r="D8903"/>
          <cell r="E8903"/>
          <cell r="F8903"/>
          <cell r="G8903"/>
          <cell r="H8903"/>
          <cell r="I8903"/>
          <cell r="J8903"/>
        </row>
        <row r="8904">
          <cell r="C8904"/>
          <cell r="D8904"/>
          <cell r="E8904"/>
          <cell r="F8904"/>
          <cell r="G8904"/>
          <cell r="H8904"/>
          <cell r="I8904"/>
          <cell r="J8904"/>
        </row>
        <row r="8905">
          <cell r="C8905"/>
          <cell r="D8905"/>
          <cell r="E8905"/>
          <cell r="F8905"/>
          <cell r="G8905"/>
          <cell r="H8905"/>
          <cell r="I8905"/>
          <cell r="J8905"/>
        </row>
        <row r="8906">
          <cell r="C8906"/>
          <cell r="D8906"/>
          <cell r="E8906"/>
          <cell r="F8906"/>
          <cell r="G8906"/>
          <cell r="H8906"/>
          <cell r="I8906"/>
          <cell r="J8906"/>
        </row>
        <row r="8907">
          <cell r="C8907"/>
          <cell r="D8907"/>
          <cell r="E8907"/>
          <cell r="F8907"/>
          <cell r="G8907"/>
          <cell r="H8907"/>
          <cell r="I8907"/>
          <cell r="J8907"/>
        </row>
        <row r="8908">
          <cell r="C8908"/>
          <cell r="D8908"/>
          <cell r="E8908"/>
          <cell r="F8908"/>
          <cell r="G8908"/>
          <cell r="H8908"/>
          <cell r="I8908"/>
          <cell r="J8908"/>
        </row>
        <row r="8909">
          <cell r="C8909"/>
          <cell r="D8909"/>
          <cell r="E8909"/>
          <cell r="F8909"/>
          <cell r="G8909"/>
          <cell r="H8909"/>
          <cell r="I8909"/>
          <cell r="J8909"/>
        </row>
        <row r="8910">
          <cell r="C8910"/>
          <cell r="D8910"/>
          <cell r="E8910"/>
          <cell r="F8910"/>
          <cell r="G8910"/>
          <cell r="H8910"/>
          <cell r="I8910"/>
          <cell r="J8910"/>
        </row>
        <row r="8911">
          <cell r="C8911"/>
          <cell r="D8911"/>
          <cell r="E8911"/>
          <cell r="F8911"/>
          <cell r="G8911"/>
          <cell r="H8911"/>
          <cell r="I8911"/>
          <cell r="J8911"/>
        </row>
        <row r="8912">
          <cell r="C8912"/>
          <cell r="D8912"/>
          <cell r="E8912"/>
          <cell r="F8912"/>
          <cell r="G8912"/>
          <cell r="H8912"/>
          <cell r="I8912"/>
          <cell r="J8912"/>
        </row>
        <row r="8913">
          <cell r="C8913"/>
          <cell r="D8913"/>
          <cell r="E8913"/>
          <cell r="F8913"/>
          <cell r="G8913"/>
          <cell r="H8913"/>
          <cell r="I8913"/>
          <cell r="J8913"/>
        </row>
        <row r="8914">
          <cell r="C8914"/>
          <cell r="D8914"/>
          <cell r="E8914"/>
          <cell r="F8914"/>
          <cell r="G8914"/>
          <cell r="H8914"/>
          <cell r="I8914"/>
          <cell r="J8914"/>
        </row>
        <row r="8915">
          <cell r="C8915"/>
          <cell r="D8915"/>
          <cell r="E8915"/>
          <cell r="F8915"/>
          <cell r="G8915"/>
          <cell r="H8915"/>
          <cell r="I8915"/>
          <cell r="J8915"/>
        </row>
        <row r="8916">
          <cell r="C8916"/>
          <cell r="D8916"/>
          <cell r="E8916"/>
          <cell r="F8916"/>
          <cell r="G8916"/>
          <cell r="H8916"/>
          <cell r="I8916"/>
          <cell r="J8916"/>
        </row>
        <row r="8917">
          <cell r="C8917"/>
          <cell r="D8917"/>
          <cell r="E8917"/>
          <cell r="F8917"/>
          <cell r="G8917"/>
          <cell r="H8917"/>
          <cell r="I8917"/>
          <cell r="J8917"/>
        </row>
        <row r="8918">
          <cell r="C8918"/>
          <cell r="D8918"/>
          <cell r="E8918"/>
          <cell r="F8918"/>
          <cell r="G8918"/>
          <cell r="H8918"/>
          <cell r="I8918"/>
          <cell r="J8918"/>
        </row>
        <row r="8919">
          <cell r="C8919"/>
          <cell r="D8919"/>
          <cell r="E8919"/>
          <cell r="F8919"/>
          <cell r="G8919"/>
          <cell r="H8919"/>
          <cell r="I8919"/>
          <cell r="J8919"/>
        </row>
        <row r="8920">
          <cell r="C8920"/>
          <cell r="D8920"/>
          <cell r="E8920"/>
          <cell r="F8920"/>
          <cell r="G8920"/>
          <cell r="H8920"/>
          <cell r="I8920"/>
          <cell r="J8920"/>
        </row>
        <row r="8921">
          <cell r="C8921"/>
          <cell r="D8921"/>
          <cell r="E8921"/>
          <cell r="F8921"/>
          <cell r="G8921"/>
          <cell r="H8921"/>
          <cell r="I8921"/>
          <cell r="J8921"/>
        </row>
        <row r="8922">
          <cell r="C8922"/>
          <cell r="D8922"/>
          <cell r="E8922"/>
          <cell r="F8922"/>
          <cell r="G8922"/>
          <cell r="H8922"/>
          <cell r="I8922"/>
          <cell r="J8922"/>
        </row>
        <row r="8923">
          <cell r="C8923"/>
          <cell r="D8923"/>
          <cell r="E8923"/>
          <cell r="F8923"/>
          <cell r="G8923"/>
          <cell r="H8923"/>
          <cell r="I8923"/>
          <cell r="J8923"/>
        </row>
        <row r="8924">
          <cell r="C8924"/>
          <cell r="D8924"/>
          <cell r="E8924"/>
          <cell r="F8924"/>
          <cell r="G8924"/>
          <cell r="H8924"/>
          <cell r="I8924"/>
          <cell r="J8924"/>
        </row>
        <row r="8925">
          <cell r="C8925"/>
          <cell r="D8925"/>
          <cell r="E8925"/>
          <cell r="F8925"/>
          <cell r="G8925"/>
          <cell r="H8925"/>
          <cell r="I8925"/>
          <cell r="J8925"/>
        </row>
        <row r="8926">
          <cell r="C8926"/>
          <cell r="D8926"/>
          <cell r="E8926"/>
          <cell r="F8926"/>
          <cell r="G8926"/>
          <cell r="H8926"/>
          <cell r="I8926"/>
          <cell r="J8926"/>
        </row>
        <row r="8927">
          <cell r="C8927"/>
          <cell r="D8927"/>
          <cell r="E8927"/>
          <cell r="F8927"/>
          <cell r="G8927"/>
          <cell r="H8927"/>
          <cell r="I8927"/>
          <cell r="J8927"/>
        </row>
        <row r="8928">
          <cell r="C8928"/>
          <cell r="D8928"/>
          <cell r="E8928"/>
          <cell r="F8928"/>
          <cell r="G8928"/>
          <cell r="H8928"/>
          <cell r="I8928"/>
          <cell r="J8928"/>
        </row>
        <row r="8929">
          <cell r="C8929"/>
          <cell r="D8929"/>
          <cell r="E8929"/>
          <cell r="F8929"/>
          <cell r="G8929"/>
          <cell r="H8929"/>
          <cell r="I8929"/>
          <cell r="J8929"/>
        </row>
        <row r="8930">
          <cell r="C8930"/>
          <cell r="D8930"/>
          <cell r="E8930"/>
          <cell r="F8930"/>
          <cell r="G8930"/>
          <cell r="H8930"/>
          <cell r="I8930"/>
          <cell r="J8930"/>
        </row>
        <row r="8931">
          <cell r="C8931"/>
          <cell r="D8931"/>
          <cell r="E8931"/>
          <cell r="F8931"/>
          <cell r="G8931"/>
          <cell r="H8931"/>
          <cell r="I8931"/>
          <cell r="J8931"/>
        </row>
        <row r="8932">
          <cell r="C8932"/>
          <cell r="D8932"/>
          <cell r="E8932"/>
          <cell r="F8932"/>
          <cell r="G8932"/>
          <cell r="H8932"/>
          <cell r="I8932"/>
          <cell r="J8932"/>
        </row>
        <row r="8933">
          <cell r="C8933"/>
          <cell r="D8933"/>
          <cell r="E8933"/>
          <cell r="F8933"/>
          <cell r="G8933"/>
          <cell r="H8933"/>
          <cell r="I8933"/>
          <cell r="J8933"/>
        </row>
        <row r="8934">
          <cell r="C8934"/>
          <cell r="D8934"/>
          <cell r="E8934"/>
          <cell r="F8934"/>
          <cell r="G8934"/>
          <cell r="H8934"/>
          <cell r="I8934"/>
          <cell r="J8934"/>
        </row>
        <row r="8935">
          <cell r="C8935"/>
          <cell r="D8935"/>
          <cell r="E8935"/>
          <cell r="F8935"/>
          <cell r="G8935"/>
          <cell r="H8935"/>
          <cell r="I8935"/>
          <cell r="J8935"/>
        </row>
        <row r="8936">
          <cell r="C8936"/>
          <cell r="D8936"/>
          <cell r="E8936"/>
          <cell r="F8936"/>
          <cell r="G8936"/>
          <cell r="H8936"/>
          <cell r="I8936"/>
          <cell r="J8936"/>
        </row>
        <row r="8937">
          <cell r="C8937"/>
          <cell r="D8937"/>
          <cell r="E8937"/>
          <cell r="F8937"/>
          <cell r="G8937"/>
          <cell r="H8937"/>
          <cell r="I8937"/>
          <cell r="J8937"/>
        </row>
        <row r="8938">
          <cell r="C8938"/>
          <cell r="D8938"/>
          <cell r="E8938"/>
          <cell r="F8938"/>
          <cell r="G8938"/>
          <cell r="H8938"/>
          <cell r="I8938"/>
          <cell r="J8938"/>
        </row>
        <row r="8939">
          <cell r="C8939"/>
          <cell r="D8939"/>
          <cell r="E8939"/>
          <cell r="F8939"/>
          <cell r="G8939"/>
          <cell r="H8939"/>
          <cell r="I8939"/>
          <cell r="J8939"/>
        </row>
        <row r="8940">
          <cell r="C8940"/>
          <cell r="D8940"/>
          <cell r="E8940"/>
          <cell r="F8940"/>
          <cell r="G8940"/>
          <cell r="H8940"/>
          <cell r="I8940"/>
          <cell r="J8940"/>
        </row>
        <row r="8941">
          <cell r="C8941"/>
          <cell r="D8941"/>
          <cell r="E8941"/>
          <cell r="F8941"/>
          <cell r="G8941"/>
          <cell r="H8941"/>
          <cell r="I8941"/>
          <cell r="J8941"/>
        </row>
        <row r="8942">
          <cell r="C8942"/>
          <cell r="D8942"/>
          <cell r="E8942"/>
          <cell r="F8942"/>
          <cell r="G8942"/>
          <cell r="H8942"/>
          <cell r="I8942"/>
          <cell r="J8942"/>
        </row>
        <row r="8943">
          <cell r="C8943"/>
          <cell r="D8943"/>
          <cell r="E8943"/>
          <cell r="F8943"/>
          <cell r="G8943"/>
          <cell r="H8943"/>
          <cell r="I8943"/>
          <cell r="J8943"/>
        </row>
        <row r="8944">
          <cell r="C8944"/>
          <cell r="D8944"/>
          <cell r="E8944"/>
          <cell r="F8944"/>
          <cell r="G8944"/>
          <cell r="H8944"/>
          <cell r="I8944"/>
          <cell r="J8944"/>
        </row>
        <row r="8945">
          <cell r="C8945"/>
          <cell r="D8945"/>
          <cell r="E8945"/>
          <cell r="F8945"/>
          <cell r="G8945"/>
          <cell r="H8945"/>
          <cell r="I8945"/>
          <cell r="J8945"/>
        </row>
        <row r="8946">
          <cell r="C8946"/>
          <cell r="D8946"/>
          <cell r="E8946"/>
          <cell r="F8946"/>
          <cell r="G8946"/>
          <cell r="H8946"/>
          <cell r="I8946"/>
          <cell r="J8946"/>
        </row>
        <row r="8947">
          <cell r="C8947"/>
          <cell r="D8947"/>
          <cell r="E8947"/>
          <cell r="F8947"/>
          <cell r="G8947"/>
          <cell r="H8947"/>
          <cell r="I8947"/>
          <cell r="J8947"/>
        </row>
        <row r="8948">
          <cell r="C8948"/>
          <cell r="D8948"/>
          <cell r="E8948"/>
          <cell r="F8948"/>
          <cell r="G8948"/>
          <cell r="H8948"/>
          <cell r="I8948"/>
          <cell r="J8948"/>
        </row>
        <row r="8949">
          <cell r="C8949"/>
          <cell r="D8949"/>
          <cell r="E8949"/>
          <cell r="F8949"/>
          <cell r="G8949"/>
          <cell r="H8949"/>
          <cell r="I8949"/>
          <cell r="J8949"/>
        </row>
        <row r="8950">
          <cell r="C8950"/>
          <cell r="D8950"/>
          <cell r="E8950"/>
          <cell r="F8950"/>
          <cell r="G8950"/>
          <cell r="H8950"/>
          <cell r="I8950"/>
          <cell r="J8950"/>
        </row>
        <row r="8951">
          <cell r="C8951"/>
          <cell r="D8951"/>
          <cell r="E8951"/>
          <cell r="F8951"/>
          <cell r="G8951"/>
          <cell r="H8951"/>
          <cell r="I8951"/>
          <cell r="J8951"/>
        </row>
        <row r="8952">
          <cell r="C8952"/>
          <cell r="D8952"/>
          <cell r="E8952"/>
          <cell r="F8952"/>
          <cell r="G8952"/>
          <cell r="H8952"/>
          <cell r="I8952"/>
          <cell r="J8952"/>
        </row>
        <row r="8953">
          <cell r="C8953"/>
          <cell r="D8953"/>
          <cell r="E8953"/>
          <cell r="F8953"/>
          <cell r="G8953"/>
          <cell r="H8953"/>
          <cell r="I8953"/>
          <cell r="J8953"/>
        </row>
        <row r="8954">
          <cell r="C8954"/>
          <cell r="D8954"/>
          <cell r="E8954"/>
          <cell r="F8954"/>
          <cell r="G8954"/>
          <cell r="H8954"/>
          <cell r="I8954"/>
          <cell r="J8954"/>
        </row>
        <row r="8955">
          <cell r="C8955"/>
          <cell r="D8955"/>
          <cell r="E8955"/>
          <cell r="F8955"/>
          <cell r="G8955"/>
          <cell r="H8955"/>
          <cell r="I8955"/>
          <cell r="J8955"/>
        </row>
        <row r="8956">
          <cell r="C8956"/>
          <cell r="D8956"/>
          <cell r="E8956"/>
          <cell r="F8956"/>
          <cell r="G8956"/>
          <cell r="H8956"/>
          <cell r="I8956"/>
          <cell r="J8956"/>
        </row>
        <row r="8957">
          <cell r="C8957"/>
          <cell r="D8957"/>
          <cell r="E8957"/>
          <cell r="F8957"/>
          <cell r="G8957"/>
          <cell r="H8957"/>
          <cell r="I8957"/>
          <cell r="J8957"/>
        </row>
        <row r="8958">
          <cell r="C8958"/>
          <cell r="D8958"/>
          <cell r="E8958"/>
          <cell r="F8958"/>
          <cell r="G8958"/>
          <cell r="H8958"/>
          <cell r="I8958"/>
          <cell r="J8958"/>
        </row>
        <row r="8959">
          <cell r="C8959"/>
          <cell r="D8959"/>
          <cell r="E8959"/>
          <cell r="F8959"/>
          <cell r="G8959"/>
          <cell r="H8959"/>
          <cell r="I8959"/>
          <cell r="J8959"/>
        </row>
        <row r="8960">
          <cell r="C8960"/>
          <cell r="D8960"/>
          <cell r="E8960"/>
          <cell r="F8960"/>
          <cell r="G8960"/>
          <cell r="H8960"/>
          <cell r="I8960"/>
          <cell r="J8960"/>
        </row>
        <row r="8961">
          <cell r="C8961"/>
          <cell r="D8961"/>
          <cell r="E8961"/>
          <cell r="F8961"/>
          <cell r="G8961"/>
          <cell r="H8961"/>
          <cell r="I8961"/>
          <cell r="J8961"/>
        </row>
        <row r="8962">
          <cell r="C8962"/>
          <cell r="D8962"/>
          <cell r="E8962"/>
          <cell r="F8962"/>
          <cell r="G8962"/>
          <cell r="H8962"/>
          <cell r="I8962"/>
          <cell r="J8962"/>
        </row>
        <row r="8963">
          <cell r="C8963"/>
          <cell r="D8963"/>
          <cell r="E8963"/>
          <cell r="F8963"/>
          <cell r="G8963"/>
          <cell r="H8963"/>
          <cell r="I8963"/>
          <cell r="J8963"/>
        </row>
        <row r="8964">
          <cell r="C8964"/>
          <cell r="D8964"/>
          <cell r="E8964"/>
          <cell r="F8964"/>
          <cell r="G8964"/>
          <cell r="H8964"/>
          <cell r="I8964"/>
          <cell r="J8964"/>
        </row>
        <row r="8965">
          <cell r="C8965"/>
          <cell r="D8965"/>
          <cell r="E8965"/>
          <cell r="F8965"/>
          <cell r="G8965"/>
          <cell r="H8965"/>
          <cell r="I8965"/>
          <cell r="J8965"/>
        </row>
        <row r="8966">
          <cell r="C8966"/>
          <cell r="D8966"/>
          <cell r="E8966"/>
          <cell r="F8966"/>
          <cell r="G8966"/>
          <cell r="H8966"/>
          <cell r="I8966"/>
          <cell r="J8966"/>
        </row>
        <row r="8967">
          <cell r="C8967"/>
          <cell r="D8967"/>
          <cell r="E8967"/>
          <cell r="F8967"/>
          <cell r="G8967"/>
          <cell r="H8967"/>
          <cell r="I8967"/>
          <cell r="J8967"/>
        </row>
        <row r="8968">
          <cell r="C8968"/>
          <cell r="D8968"/>
          <cell r="E8968"/>
          <cell r="F8968"/>
          <cell r="G8968"/>
          <cell r="H8968"/>
          <cell r="I8968"/>
          <cell r="J8968"/>
        </row>
        <row r="8969">
          <cell r="C8969"/>
          <cell r="D8969"/>
          <cell r="E8969"/>
          <cell r="F8969"/>
          <cell r="G8969"/>
          <cell r="H8969"/>
          <cell r="I8969"/>
          <cell r="J8969"/>
        </row>
        <row r="8970">
          <cell r="C8970"/>
          <cell r="D8970"/>
          <cell r="E8970"/>
          <cell r="F8970"/>
          <cell r="G8970"/>
          <cell r="H8970"/>
          <cell r="I8970"/>
          <cell r="J8970"/>
        </row>
        <row r="8971">
          <cell r="C8971"/>
          <cell r="D8971"/>
          <cell r="E8971"/>
          <cell r="F8971"/>
          <cell r="G8971"/>
          <cell r="H8971"/>
          <cell r="I8971"/>
          <cell r="J8971"/>
        </row>
        <row r="8972">
          <cell r="C8972"/>
          <cell r="D8972"/>
          <cell r="E8972"/>
          <cell r="F8972"/>
          <cell r="G8972"/>
          <cell r="H8972"/>
          <cell r="I8972"/>
          <cell r="J8972"/>
        </row>
        <row r="8973">
          <cell r="C8973"/>
          <cell r="D8973"/>
          <cell r="E8973"/>
          <cell r="F8973"/>
          <cell r="G8973"/>
          <cell r="H8973"/>
          <cell r="I8973"/>
          <cell r="J8973"/>
        </row>
        <row r="8974">
          <cell r="C8974"/>
          <cell r="D8974"/>
          <cell r="E8974"/>
          <cell r="F8974"/>
          <cell r="G8974"/>
          <cell r="H8974"/>
          <cell r="I8974"/>
          <cell r="J8974"/>
        </row>
        <row r="8975">
          <cell r="C8975"/>
          <cell r="D8975"/>
          <cell r="E8975"/>
          <cell r="F8975"/>
          <cell r="G8975"/>
          <cell r="H8975"/>
          <cell r="I8975"/>
          <cell r="J8975"/>
        </row>
        <row r="8976">
          <cell r="C8976"/>
          <cell r="D8976"/>
          <cell r="E8976"/>
          <cell r="F8976"/>
          <cell r="G8976"/>
          <cell r="H8976"/>
          <cell r="I8976"/>
          <cell r="J8976"/>
        </row>
        <row r="8977">
          <cell r="C8977"/>
          <cell r="D8977"/>
          <cell r="E8977"/>
          <cell r="F8977"/>
          <cell r="G8977"/>
          <cell r="H8977"/>
          <cell r="I8977"/>
          <cell r="J8977"/>
        </row>
        <row r="8978">
          <cell r="C8978"/>
          <cell r="D8978"/>
          <cell r="E8978"/>
          <cell r="F8978"/>
          <cell r="G8978"/>
          <cell r="H8978"/>
          <cell r="I8978"/>
          <cell r="J8978"/>
        </row>
        <row r="8979">
          <cell r="C8979"/>
          <cell r="D8979"/>
          <cell r="E8979"/>
          <cell r="F8979"/>
          <cell r="G8979"/>
          <cell r="H8979"/>
          <cell r="I8979"/>
          <cell r="J8979"/>
        </row>
        <row r="8980">
          <cell r="C8980"/>
          <cell r="D8980"/>
          <cell r="E8980"/>
          <cell r="F8980"/>
          <cell r="G8980"/>
          <cell r="H8980"/>
          <cell r="I8980"/>
          <cell r="J8980"/>
        </row>
        <row r="8981">
          <cell r="C8981"/>
          <cell r="D8981"/>
          <cell r="E8981"/>
          <cell r="F8981"/>
          <cell r="G8981"/>
          <cell r="H8981"/>
          <cell r="I8981"/>
          <cell r="J8981"/>
        </row>
        <row r="8982">
          <cell r="C8982"/>
          <cell r="D8982"/>
          <cell r="E8982"/>
          <cell r="F8982"/>
          <cell r="G8982"/>
          <cell r="H8982"/>
          <cell r="I8982"/>
          <cell r="J8982"/>
        </row>
        <row r="8983">
          <cell r="C8983"/>
          <cell r="D8983"/>
          <cell r="E8983"/>
          <cell r="F8983"/>
          <cell r="G8983"/>
          <cell r="H8983"/>
          <cell r="I8983"/>
          <cell r="J8983"/>
        </row>
        <row r="8984">
          <cell r="C8984"/>
          <cell r="D8984"/>
          <cell r="E8984"/>
          <cell r="F8984"/>
          <cell r="G8984"/>
          <cell r="H8984"/>
          <cell r="I8984"/>
          <cell r="J8984"/>
        </row>
        <row r="8985">
          <cell r="C8985"/>
          <cell r="D8985"/>
          <cell r="E8985"/>
          <cell r="F8985"/>
          <cell r="G8985"/>
          <cell r="H8985"/>
          <cell r="I8985"/>
          <cell r="J8985"/>
        </row>
        <row r="8986">
          <cell r="C8986"/>
          <cell r="D8986"/>
          <cell r="E8986"/>
          <cell r="F8986"/>
          <cell r="G8986"/>
          <cell r="H8986"/>
          <cell r="I8986"/>
          <cell r="J8986"/>
        </row>
        <row r="8987">
          <cell r="C8987"/>
          <cell r="D8987"/>
          <cell r="E8987"/>
          <cell r="F8987"/>
          <cell r="G8987"/>
          <cell r="H8987"/>
          <cell r="I8987"/>
          <cell r="J8987"/>
        </row>
        <row r="8988">
          <cell r="C8988"/>
          <cell r="D8988"/>
          <cell r="E8988"/>
          <cell r="F8988"/>
          <cell r="G8988"/>
          <cell r="H8988"/>
          <cell r="I8988"/>
          <cell r="J8988"/>
        </row>
        <row r="8989">
          <cell r="C8989"/>
          <cell r="D8989"/>
          <cell r="E8989"/>
          <cell r="F8989"/>
          <cell r="G8989"/>
          <cell r="H8989"/>
          <cell r="I8989"/>
          <cell r="J8989"/>
        </row>
        <row r="8990">
          <cell r="C8990"/>
          <cell r="D8990"/>
          <cell r="E8990"/>
          <cell r="F8990"/>
          <cell r="G8990"/>
          <cell r="H8990"/>
          <cell r="I8990"/>
          <cell r="J8990"/>
        </row>
        <row r="8991">
          <cell r="C8991"/>
          <cell r="D8991"/>
          <cell r="E8991"/>
          <cell r="F8991"/>
          <cell r="G8991"/>
          <cell r="H8991"/>
          <cell r="I8991"/>
          <cell r="J8991"/>
        </row>
        <row r="8992">
          <cell r="C8992"/>
          <cell r="D8992"/>
          <cell r="E8992"/>
          <cell r="F8992"/>
          <cell r="G8992"/>
          <cell r="H8992"/>
          <cell r="I8992"/>
          <cell r="J8992"/>
        </row>
        <row r="8993">
          <cell r="C8993"/>
          <cell r="D8993"/>
          <cell r="E8993"/>
          <cell r="F8993"/>
          <cell r="G8993"/>
          <cell r="H8993"/>
          <cell r="I8993"/>
          <cell r="J8993"/>
        </row>
        <row r="8994">
          <cell r="C8994"/>
          <cell r="D8994"/>
          <cell r="E8994"/>
          <cell r="F8994"/>
          <cell r="G8994"/>
          <cell r="H8994"/>
          <cell r="I8994"/>
          <cell r="J8994"/>
        </row>
        <row r="8995">
          <cell r="C8995"/>
          <cell r="D8995"/>
          <cell r="E8995"/>
          <cell r="F8995"/>
          <cell r="G8995"/>
          <cell r="H8995"/>
          <cell r="I8995"/>
          <cell r="J8995"/>
        </row>
        <row r="8996">
          <cell r="C8996"/>
          <cell r="D8996"/>
          <cell r="E8996"/>
          <cell r="F8996"/>
          <cell r="G8996"/>
          <cell r="H8996"/>
          <cell r="I8996"/>
          <cell r="J8996"/>
        </row>
        <row r="8997">
          <cell r="C8997"/>
          <cell r="D8997"/>
          <cell r="E8997"/>
          <cell r="F8997"/>
          <cell r="G8997"/>
          <cell r="H8997"/>
          <cell r="I8997"/>
          <cell r="J8997"/>
        </row>
        <row r="8998">
          <cell r="C8998"/>
          <cell r="D8998"/>
          <cell r="E8998"/>
          <cell r="F8998"/>
          <cell r="G8998"/>
          <cell r="H8998"/>
          <cell r="I8998"/>
          <cell r="J8998"/>
        </row>
        <row r="8999">
          <cell r="C8999"/>
          <cell r="D8999"/>
          <cell r="E8999"/>
          <cell r="F8999"/>
          <cell r="G8999"/>
          <cell r="H8999"/>
          <cell r="I8999"/>
          <cell r="J8999"/>
        </row>
        <row r="9000">
          <cell r="C9000"/>
          <cell r="D9000"/>
          <cell r="E9000"/>
          <cell r="F9000"/>
          <cell r="G9000"/>
          <cell r="H9000"/>
          <cell r="I9000"/>
          <cell r="J9000"/>
        </row>
        <row r="9001">
          <cell r="C9001"/>
          <cell r="D9001"/>
          <cell r="E9001"/>
          <cell r="F9001"/>
          <cell r="G9001"/>
          <cell r="H9001"/>
          <cell r="I9001"/>
          <cell r="J9001"/>
        </row>
        <row r="9002">
          <cell r="C9002"/>
          <cell r="D9002"/>
          <cell r="E9002"/>
          <cell r="F9002"/>
          <cell r="G9002"/>
          <cell r="H9002"/>
          <cell r="I9002"/>
          <cell r="J9002"/>
        </row>
        <row r="9003">
          <cell r="C9003"/>
          <cell r="D9003"/>
          <cell r="E9003"/>
          <cell r="F9003"/>
          <cell r="G9003"/>
          <cell r="H9003"/>
          <cell r="I9003"/>
          <cell r="J9003"/>
        </row>
        <row r="9004">
          <cell r="C9004"/>
          <cell r="D9004"/>
          <cell r="E9004"/>
          <cell r="F9004"/>
          <cell r="G9004"/>
          <cell r="H9004"/>
          <cell r="I9004"/>
          <cell r="J9004"/>
        </row>
        <row r="9005">
          <cell r="C9005"/>
          <cell r="D9005"/>
          <cell r="E9005"/>
          <cell r="F9005"/>
          <cell r="G9005"/>
          <cell r="H9005"/>
          <cell r="I9005"/>
          <cell r="J9005"/>
        </row>
        <row r="9006">
          <cell r="C9006"/>
          <cell r="D9006"/>
          <cell r="E9006"/>
          <cell r="F9006"/>
          <cell r="G9006"/>
          <cell r="H9006"/>
          <cell r="I9006"/>
          <cell r="J9006"/>
        </row>
        <row r="9007">
          <cell r="C9007"/>
          <cell r="D9007"/>
          <cell r="E9007"/>
          <cell r="F9007"/>
          <cell r="G9007"/>
          <cell r="H9007"/>
          <cell r="I9007"/>
          <cell r="J9007"/>
        </row>
        <row r="9008">
          <cell r="C9008"/>
          <cell r="D9008"/>
          <cell r="E9008"/>
          <cell r="F9008"/>
          <cell r="G9008"/>
          <cell r="H9008"/>
          <cell r="I9008"/>
          <cell r="J9008"/>
        </row>
        <row r="9009">
          <cell r="C9009"/>
          <cell r="D9009"/>
          <cell r="E9009"/>
          <cell r="F9009"/>
          <cell r="G9009"/>
          <cell r="H9009"/>
          <cell r="I9009"/>
          <cell r="J9009"/>
        </row>
        <row r="9010">
          <cell r="C9010"/>
          <cell r="D9010"/>
          <cell r="E9010"/>
          <cell r="F9010"/>
          <cell r="G9010"/>
          <cell r="H9010"/>
          <cell r="I9010"/>
          <cell r="J9010"/>
        </row>
        <row r="9011">
          <cell r="C9011"/>
          <cell r="D9011"/>
          <cell r="E9011"/>
          <cell r="F9011"/>
          <cell r="G9011"/>
          <cell r="H9011"/>
          <cell r="I9011"/>
          <cell r="J9011"/>
        </row>
        <row r="9012">
          <cell r="C9012"/>
          <cell r="D9012"/>
          <cell r="E9012"/>
          <cell r="F9012"/>
          <cell r="G9012"/>
          <cell r="H9012"/>
          <cell r="I9012"/>
          <cell r="J9012"/>
        </row>
        <row r="9013">
          <cell r="C9013"/>
          <cell r="D9013"/>
          <cell r="E9013"/>
          <cell r="F9013"/>
          <cell r="G9013"/>
          <cell r="H9013"/>
          <cell r="I9013"/>
          <cell r="J9013"/>
        </row>
        <row r="9014">
          <cell r="C9014"/>
          <cell r="D9014"/>
          <cell r="E9014"/>
          <cell r="F9014"/>
          <cell r="G9014"/>
          <cell r="H9014"/>
          <cell r="I9014"/>
          <cell r="J9014"/>
        </row>
        <row r="9015">
          <cell r="C9015"/>
          <cell r="D9015"/>
          <cell r="E9015"/>
          <cell r="F9015"/>
          <cell r="G9015"/>
          <cell r="H9015"/>
          <cell r="I9015"/>
          <cell r="J9015"/>
        </row>
        <row r="9016">
          <cell r="C9016"/>
          <cell r="D9016"/>
          <cell r="E9016"/>
          <cell r="F9016"/>
          <cell r="G9016"/>
          <cell r="H9016"/>
          <cell r="I9016"/>
          <cell r="J9016"/>
        </row>
        <row r="9017">
          <cell r="C9017"/>
          <cell r="D9017"/>
          <cell r="E9017"/>
          <cell r="F9017"/>
          <cell r="G9017"/>
          <cell r="H9017"/>
          <cell r="I9017"/>
          <cell r="J9017"/>
        </row>
        <row r="9018">
          <cell r="C9018"/>
          <cell r="D9018"/>
          <cell r="E9018"/>
          <cell r="F9018"/>
          <cell r="G9018"/>
          <cell r="H9018"/>
          <cell r="I9018"/>
          <cell r="J9018"/>
        </row>
        <row r="9019">
          <cell r="C9019"/>
          <cell r="D9019"/>
          <cell r="E9019"/>
          <cell r="F9019"/>
          <cell r="G9019"/>
          <cell r="H9019"/>
          <cell r="I9019"/>
          <cell r="J9019"/>
        </row>
        <row r="9020">
          <cell r="C9020"/>
          <cell r="D9020"/>
          <cell r="E9020"/>
          <cell r="F9020"/>
          <cell r="G9020"/>
          <cell r="H9020"/>
          <cell r="I9020"/>
          <cell r="J9020"/>
        </row>
        <row r="9021">
          <cell r="C9021"/>
          <cell r="D9021"/>
          <cell r="E9021"/>
          <cell r="F9021"/>
          <cell r="G9021"/>
          <cell r="H9021"/>
          <cell r="I9021"/>
          <cell r="J9021"/>
        </row>
        <row r="9022">
          <cell r="C9022"/>
          <cell r="D9022"/>
          <cell r="E9022"/>
          <cell r="F9022"/>
          <cell r="G9022"/>
          <cell r="H9022"/>
          <cell r="I9022"/>
          <cell r="J9022"/>
        </row>
        <row r="9023">
          <cell r="C9023"/>
          <cell r="D9023"/>
          <cell r="E9023"/>
          <cell r="F9023"/>
          <cell r="G9023"/>
          <cell r="H9023"/>
          <cell r="I9023"/>
          <cell r="J9023"/>
        </row>
        <row r="9024">
          <cell r="C9024"/>
          <cell r="D9024"/>
          <cell r="E9024"/>
          <cell r="F9024"/>
          <cell r="G9024"/>
          <cell r="H9024"/>
          <cell r="I9024"/>
          <cell r="J9024"/>
        </row>
        <row r="9025">
          <cell r="C9025"/>
          <cell r="D9025"/>
          <cell r="E9025"/>
          <cell r="F9025"/>
          <cell r="G9025"/>
          <cell r="H9025"/>
          <cell r="I9025"/>
          <cell r="J9025"/>
        </row>
        <row r="9026">
          <cell r="C9026"/>
          <cell r="D9026"/>
          <cell r="E9026"/>
          <cell r="F9026"/>
          <cell r="G9026"/>
          <cell r="H9026"/>
          <cell r="I9026"/>
          <cell r="J9026"/>
        </row>
        <row r="9027">
          <cell r="C9027"/>
          <cell r="D9027"/>
          <cell r="E9027"/>
          <cell r="F9027"/>
          <cell r="G9027"/>
          <cell r="H9027"/>
          <cell r="I9027"/>
          <cell r="J9027"/>
        </row>
        <row r="9028">
          <cell r="C9028"/>
          <cell r="D9028"/>
          <cell r="E9028"/>
          <cell r="F9028"/>
          <cell r="G9028"/>
          <cell r="H9028"/>
          <cell r="I9028"/>
          <cell r="J9028"/>
        </row>
        <row r="9029">
          <cell r="C9029"/>
          <cell r="D9029"/>
          <cell r="E9029"/>
          <cell r="F9029"/>
          <cell r="G9029"/>
          <cell r="H9029"/>
          <cell r="I9029"/>
          <cell r="J9029"/>
        </row>
        <row r="9030">
          <cell r="C9030"/>
          <cell r="D9030"/>
          <cell r="E9030"/>
          <cell r="F9030"/>
          <cell r="G9030"/>
          <cell r="H9030"/>
          <cell r="I9030"/>
          <cell r="J9030"/>
        </row>
        <row r="9031">
          <cell r="C9031"/>
          <cell r="D9031"/>
          <cell r="E9031"/>
          <cell r="F9031"/>
          <cell r="G9031"/>
          <cell r="H9031"/>
          <cell r="I9031"/>
          <cell r="J9031"/>
        </row>
        <row r="9032">
          <cell r="C9032"/>
          <cell r="D9032"/>
          <cell r="E9032"/>
          <cell r="F9032"/>
          <cell r="G9032"/>
          <cell r="H9032"/>
          <cell r="I9032"/>
          <cell r="J9032"/>
        </row>
        <row r="9033">
          <cell r="C9033"/>
          <cell r="D9033"/>
          <cell r="E9033"/>
          <cell r="F9033"/>
          <cell r="G9033"/>
          <cell r="H9033"/>
          <cell r="I9033"/>
          <cell r="J9033"/>
        </row>
        <row r="9034">
          <cell r="C9034"/>
          <cell r="D9034"/>
          <cell r="E9034"/>
          <cell r="F9034"/>
          <cell r="G9034"/>
          <cell r="H9034"/>
          <cell r="I9034"/>
          <cell r="J9034"/>
        </row>
        <row r="9035">
          <cell r="C9035"/>
          <cell r="D9035"/>
          <cell r="E9035"/>
          <cell r="F9035"/>
          <cell r="G9035"/>
          <cell r="H9035"/>
          <cell r="I9035"/>
          <cell r="J9035"/>
        </row>
        <row r="9036">
          <cell r="C9036"/>
          <cell r="D9036"/>
          <cell r="E9036"/>
          <cell r="F9036"/>
          <cell r="G9036"/>
          <cell r="H9036"/>
          <cell r="I9036"/>
          <cell r="J9036"/>
        </row>
        <row r="9037">
          <cell r="C9037"/>
          <cell r="D9037"/>
          <cell r="E9037"/>
          <cell r="F9037"/>
          <cell r="G9037"/>
          <cell r="H9037"/>
          <cell r="I9037"/>
          <cell r="J9037"/>
        </row>
        <row r="9038">
          <cell r="C9038"/>
          <cell r="D9038"/>
          <cell r="E9038"/>
          <cell r="F9038"/>
          <cell r="G9038"/>
          <cell r="H9038"/>
          <cell r="I9038"/>
          <cell r="J9038"/>
        </row>
        <row r="9039">
          <cell r="C9039"/>
          <cell r="D9039"/>
          <cell r="E9039"/>
          <cell r="F9039"/>
          <cell r="G9039"/>
          <cell r="H9039"/>
          <cell r="I9039"/>
          <cell r="J9039"/>
        </row>
        <row r="9040">
          <cell r="C9040"/>
          <cell r="D9040"/>
          <cell r="E9040"/>
          <cell r="F9040"/>
          <cell r="G9040"/>
          <cell r="H9040"/>
          <cell r="I9040"/>
          <cell r="J9040"/>
        </row>
        <row r="9041">
          <cell r="C9041"/>
          <cell r="D9041"/>
          <cell r="E9041"/>
          <cell r="F9041"/>
          <cell r="G9041"/>
          <cell r="H9041"/>
          <cell r="I9041"/>
          <cell r="J9041"/>
        </row>
        <row r="9042">
          <cell r="C9042"/>
          <cell r="D9042"/>
          <cell r="E9042"/>
          <cell r="F9042"/>
          <cell r="G9042"/>
          <cell r="H9042"/>
          <cell r="I9042"/>
          <cell r="J9042"/>
        </row>
        <row r="9043">
          <cell r="C9043"/>
          <cell r="D9043"/>
          <cell r="E9043"/>
          <cell r="F9043"/>
          <cell r="G9043"/>
          <cell r="H9043"/>
          <cell r="I9043"/>
          <cell r="J9043"/>
        </row>
        <row r="9044">
          <cell r="C9044"/>
          <cell r="D9044"/>
          <cell r="E9044"/>
          <cell r="F9044"/>
          <cell r="G9044"/>
          <cell r="H9044"/>
          <cell r="I9044"/>
          <cell r="J9044"/>
        </row>
        <row r="9045">
          <cell r="C9045"/>
          <cell r="D9045"/>
          <cell r="E9045"/>
          <cell r="F9045"/>
          <cell r="G9045"/>
          <cell r="H9045"/>
          <cell r="I9045"/>
          <cell r="J9045"/>
        </row>
        <row r="9046">
          <cell r="C9046"/>
          <cell r="D9046"/>
          <cell r="E9046"/>
          <cell r="F9046"/>
          <cell r="G9046"/>
          <cell r="H9046"/>
          <cell r="I9046"/>
          <cell r="J9046"/>
        </row>
        <row r="9047">
          <cell r="C9047"/>
          <cell r="D9047"/>
          <cell r="E9047"/>
          <cell r="F9047"/>
          <cell r="G9047"/>
          <cell r="H9047"/>
          <cell r="I9047"/>
          <cell r="J9047"/>
        </row>
        <row r="9048">
          <cell r="C9048"/>
          <cell r="D9048"/>
          <cell r="E9048"/>
          <cell r="F9048"/>
          <cell r="G9048"/>
          <cell r="H9048"/>
          <cell r="I9048"/>
          <cell r="J9048"/>
        </row>
        <row r="9049">
          <cell r="C9049"/>
          <cell r="D9049"/>
          <cell r="E9049"/>
          <cell r="F9049"/>
          <cell r="G9049"/>
          <cell r="H9049"/>
          <cell r="I9049"/>
          <cell r="J9049"/>
        </row>
        <row r="9050">
          <cell r="C9050"/>
          <cell r="D9050"/>
          <cell r="E9050"/>
          <cell r="F9050"/>
          <cell r="G9050"/>
          <cell r="H9050"/>
          <cell r="I9050"/>
          <cell r="J9050"/>
        </row>
        <row r="9051">
          <cell r="C9051"/>
          <cell r="D9051"/>
          <cell r="E9051"/>
          <cell r="F9051"/>
          <cell r="G9051"/>
          <cell r="H9051"/>
          <cell r="I9051"/>
          <cell r="J9051"/>
        </row>
        <row r="9052">
          <cell r="C9052"/>
          <cell r="D9052"/>
          <cell r="E9052"/>
          <cell r="F9052"/>
          <cell r="G9052"/>
          <cell r="H9052"/>
          <cell r="I9052"/>
          <cell r="J9052"/>
        </row>
        <row r="9053">
          <cell r="C9053"/>
          <cell r="D9053"/>
          <cell r="E9053"/>
          <cell r="F9053"/>
          <cell r="G9053"/>
          <cell r="H9053"/>
          <cell r="I9053"/>
          <cell r="J9053"/>
        </row>
        <row r="9054">
          <cell r="C9054"/>
          <cell r="D9054"/>
          <cell r="E9054"/>
          <cell r="F9054"/>
          <cell r="G9054"/>
          <cell r="H9054"/>
          <cell r="I9054"/>
          <cell r="J9054"/>
        </row>
        <row r="9055">
          <cell r="C9055"/>
          <cell r="D9055"/>
          <cell r="E9055"/>
          <cell r="F9055"/>
          <cell r="G9055"/>
          <cell r="H9055"/>
          <cell r="I9055"/>
          <cell r="J9055"/>
        </row>
        <row r="9056">
          <cell r="C9056"/>
          <cell r="D9056"/>
          <cell r="E9056"/>
          <cell r="F9056"/>
          <cell r="G9056"/>
          <cell r="H9056"/>
          <cell r="I9056"/>
          <cell r="J9056"/>
        </row>
        <row r="9057">
          <cell r="C9057"/>
          <cell r="D9057"/>
          <cell r="E9057"/>
          <cell r="F9057"/>
          <cell r="G9057"/>
          <cell r="H9057"/>
          <cell r="I9057"/>
          <cell r="J9057"/>
        </row>
        <row r="9058">
          <cell r="C9058"/>
          <cell r="D9058"/>
          <cell r="E9058"/>
          <cell r="F9058"/>
          <cell r="G9058"/>
          <cell r="H9058"/>
          <cell r="I9058"/>
          <cell r="J9058"/>
        </row>
        <row r="9059">
          <cell r="C9059"/>
          <cell r="D9059"/>
          <cell r="E9059"/>
          <cell r="F9059"/>
          <cell r="G9059"/>
          <cell r="H9059"/>
          <cell r="I9059"/>
          <cell r="J9059"/>
        </row>
        <row r="9060">
          <cell r="C9060"/>
          <cell r="D9060"/>
          <cell r="E9060"/>
          <cell r="F9060"/>
          <cell r="G9060"/>
          <cell r="H9060"/>
          <cell r="I9060"/>
          <cell r="J9060"/>
        </row>
        <row r="9061">
          <cell r="C9061"/>
          <cell r="D9061"/>
          <cell r="E9061"/>
          <cell r="F9061"/>
          <cell r="G9061"/>
          <cell r="H9061"/>
          <cell r="I9061"/>
          <cell r="J9061"/>
        </row>
        <row r="9062">
          <cell r="C9062"/>
          <cell r="D9062"/>
          <cell r="E9062"/>
          <cell r="F9062"/>
          <cell r="G9062"/>
          <cell r="H9062"/>
          <cell r="I9062"/>
          <cell r="J9062"/>
        </row>
        <row r="9063">
          <cell r="C9063"/>
          <cell r="D9063"/>
          <cell r="E9063"/>
          <cell r="F9063"/>
          <cell r="G9063"/>
          <cell r="H9063"/>
          <cell r="I9063"/>
          <cell r="J9063"/>
        </row>
        <row r="9064">
          <cell r="C9064"/>
          <cell r="D9064"/>
          <cell r="E9064"/>
          <cell r="F9064"/>
          <cell r="G9064"/>
          <cell r="H9064"/>
          <cell r="I9064"/>
          <cell r="J9064"/>
        </row>
        <row r="9065">
          <cell r="C9065"/>
          <cell r="D9065"/>
          <cell r="E9065"/>
          <cell r="F9065"/>
          <cell r="G9065"/>
          <cell r="H9065"/>
          <cell r="I9065"/>
          <cell r="J9065"/>
        </row>
        <row r="9066">
          <cell r="C9066"/>
          <cell r="D9066"/>
          <cell r="E9066"/>
          <cell r="F9066"/>
          <cell r="G9066"/>
          <cell r="H9066"/>
          <cell r="I9066"/>
          <cell r="J9066"/>
        </row>
        <row r="9067">
          <cell r="C9067"/>
          <cell r="D9067"/>
          <cell r="E9067"/>
          <cell r="F9067"/>
          <cell r="G9067"/>
          <cell r="H9067"/>
          <cell r="I9067"/>
          <cell r="J9067"/>
        </row>
        <row r="9068">
          <cell r="C9068"/>
          <cell r="D9068"/>
          <cell r="E9068"/>
          <cell r="F9068"/>
          <cell r="G9068"/>
          <cell r="H9068"/>
          <cell r="I9068"/>
          <cell r="J9068"/>
        </row>
        <row r="9069">
          <cell r="C9069"/>
          <cell r="D9069"/>
          <cell r="E9069"/>
          <cell r="F9069"/>
          <cell r="G9069"/>
          <cell r="H9069"/>
          <cell r="I9069"/>
          <cell r="J9069"/>
        </row>
        <row r="9070">
          <cell r="C9070"/>
          <cell r="D9070"/>
          <cell r="E9070"/>
          <cell r="F9070"/>
          <cell r="G9070"/>
          <cell r="H9070"/>
          <cell r="I9070"/>
          <cell r="J9070"/>
        </row>
        <row r="9071">
          <cell r="C9071"/>
          <cell r="D9071"/>
          <cell r="E9071"/>
          <cell r="F9071"/>
          <cell r="G9071"/>
          <cell r="H9071"/>
          <cell r="I9071"/>
          <cell r="J9071"/>
        </row>
        <row r="9072">
          <cell r="C9072"/>
          <cell r="D9072"/>
          <cell r="E9072"/>
          <cell r="F9072"/>
          <cell r="G9072"/>
          <cell r="H9072"/>
          <cell r="I9072"/>
          <cell r="J9072"/>
        </row>
        <row r="9073">
          <cell r="C9073"/>
          <cell r="D9073"/>
          <cell r="E9073"/>
          <cell r="F9073"/>
          <cell r="G9073"/>
          <cell r="H9073"/>
          <cell r="I9073"/>
          <cell r="J9073"/>
        </row>
        <row r="9074">
          <cell r="C9074"/>
          <cell r="D9074"/>
          <cell r="E9074"/>
          <cell r="F9074"/>
          <cell r="G9074"/>
          <cell r="H9074"/>
          <cell r="I9074"/>
          <cell r="J9074"/>
        </row>
        <row r="9075">
          <cell r="C9075"/>
          <cell r="D9075"/>
          <cell r="E9075"/>
          <cell r="F9075"/>
          <cell r="G9075"/>
          <cell r="H9075"/>
          <cell r="I9075"/>
          <cell r="J9075"/>
        </row>
        <row r="9076">
          <cell r="C9076"/>
          <cell r="D9076"/>
          <cell r="E9076"/>
          <cell r="F9076"/>
          <cell r="G9076"/>
          <cell r="H9076"/>
          <cell r="I9076"/>
          <cell r="J9076"/>
        </row>
        <row r="9077">
          <cell r="C9077"/>
          <cell r="D9077"/>
          <cell r="E9077"/>
          <cell r="F9077"/>
          <cell r="G9077"/>
          <cell r="H9077"/>
          <cell r="I9077"/>
          <cell r="J9077"/>
        </row>
        <row r="9078">
          <cell r="C9078"/>
          <cell r="D9078"/>
          <cell r="E9078"/>
          <cell r="F9078"/>
          <cell r="G9078"/>
          <cell r="H9078"/>
          <cell r="I9078"/>
          <cell r="J9078"/>
        </row>
        <row r="9079">
          <cell r="C9079"/>
          <cell r="D9079"/>
          <cell r="E9079"/>
          <cell r="F9079"/>
          <cell r="G9079"/>
          <cell r="H9079"/>
          <cell r="I9079"/>
          <cell r="J9079"/>
        </row>
        <row r="9080">
          <cell r="C9080"/>
          <cell r="D9080"/>
          <cell r="E9080"/>
          <cell r="F9080"/>
          <cell r="G9080"/>
          <cell r="H9080"/>
          <cell r="I9080"/>
          <cell r="J9080"/>
        </row>
        <row r="9081">
          <cell r="C9081"/>
          <cell r="D9081"/>
          <cell r="E9081"/>
          <cell r="F9081"/>
          <cell r="G9081"/>
          <cell r="H9081"/>
          <cell r="I9081"/>
          <cell r="J9081"/>
        </row>
        <row r="9082">
          <cell r="C9082"/>
          <cell r="D9082"/>
          <cell r="E9082"/>
          <cell r="F9082"/>
          <cell r="G9082"/>
          <cell r="H9082"/>
          <cell r="I9082"/>
          <cell r="J9082"/>
        </row>
        <row r="9083">
          <cell r="C9083"/>
          <cell r="D9083"/>
          <cell r="E9083"/>
          <cell r="F9083"/>
          <cell r="G9083"/>
          <cell r="H9083"/>
          <cell r="I9083"/>
          <cell r="J9083"/>
        </row>
        <row r="9084">
          <cell r="C9084"/>
          <cell r="D9084"/>
          <cell r="E9084"/>
          <cell r="F9084"/>
          <cell r="G9084"/>
          <cell r="H9084"/>
          <cell r="I9084"/>
          <cell r="J9084"/>
        </row>
        <row r="9085">
          <cell r="C9085"/>
          <cell r="D9085"/>
          <cell r="E9085"/>
          <cell r="F9085"/>
          <cell r="G9085"/>
          <cell r="H9085"/>
          <cell r="I9085"/>
          <cell r="J9085"/>
        </row>
        <row r="9086">
          <cell r="C9086"/>
          <cell r="D9086"/>
          <cell r="E9086"/>
          <cell r="F9086"/>
          <cell r="G9086"/>
          <cell r="H9086"/>
          <cell r="I9086"/>
          <cell r="J9086"/>
        </row>
        <row r="9087">
          <cell r="C9087"/>
          <cell r="D9087"/>
          <cell r="E9087"/>
          <cell r="F9087"/>
          <cell r="G9087"/>
          <cell r="H9087"/>
          <cell r="I9087"/>
          <cell r="J9087"/>
        </row>
        <row r="9088">
          <cell r="C9088"/>
          <cell r="D9088"/>
          <cell r="E9088"/>
          <cell r="F9088"/>
          <cell r="G9088"/>
          <cell r="H9088"/>
          <cell r="I9088"/>
          <cell r="J9088"/>
        </row>
        <row r="9089">
          <cell r="C9089"/>
          <cell r="D9089"/>
          <cell r="E9089"/>
          <cell r="F9089"/>
          <cell r="G9089"/>
          <cell r="H9089"/>
          <cell r="I9089"/>
          <cell r="J9089"/>
        </row>
        <row r="9090">
          <cell r="C9090"/>
          <cell r="D9090"/>
          <cell r="E9090"/>
          <cell r="F9090"/>
          <cell r="G9090"/>
          <cell r="H9090"/>
          <cell r="I9090"/>
          <cell r="J9090"/>
        </row>
        <row r="9091">
          <cell r="C9091"/>
          <cell r="D9091"/>
          <cell r="E9091"/>
          <cell r="F9091"/>
          <cell r="G9091"/>
          <cell r="H9091"/>
          <cell r="I9091"/>
          <cell r="J9091"/>
        </row>
        <row r="9092">
          <cell r="C9092"/>
          <cell r="D9092"/>
          <cell r="E9092"/>
          <cell r="F9092"/>
          <cell r="G9092"/>
          <cell r="H9092"/>
          <cell r="I9092"/>
          <cell r="J9092"/>
        </row>
        <row r="9093">
          <cell r="C9093"/>
          <cell r="D9093"/>
          <cell r="E9093"/>
          <cell r="F9093"/>
          <cell r="G9093"/>
          <cell r="H9093"/>
          <cell r="I9093"/>
          <cell r="J9093"/>
        </row>
        <row r="9094">
          <cell r="C9094"/>
          <cell r="D9094"/>
          <cell r="E9094"/>
          <cell r="F9094"/>
          <cell r="G9094"/>
          <cell r="H9094"/>
          <cell r="I9094"/>
          <cell r="J9094"/>
        </row>
        <row r="9095">
          <cell r="C9095"/>
          <cell r="D9095"/>
          <cell r="E9095"/>
          <cell r="F9095"/>
          <cell r="G9095"/>
          <cell r="H9095"/>
          <cell r="I9095"/>
          <cell r="J9095"/>
        </row>
        <row r="9096">
          <cell r="C9096"/>
          <cell r="D9096"/>
          <cell r="E9096"/>
          <cell r="F9096"/>
          <cell r="G9096"/>
          <cell r="H9096"/>
          <cell r="I9096"/>
          <cell r="J9096"/>
        </row>
        <row r="9097">
          <cell r="C9097"/>
          <cell r="D9097"/>
          <cell r="E9097"/>
          <cell r="F9097"/>
          <cell r="G9097"/>
          <cell r="H9097"/>
          <cell r="I9097"/>
          <cell r="J9097"/>
        </row>
        <row r="9098">
          <cell r="C9098"/>
          <cell r="D9098"/>
          <cell r="E9098"/>
          <cell r="F9098"/>
          <cell r="G9098"/>
          <cell r="H9098"/>
          <cell r="I9098"/>
          <cell r="J9098"/>
        </row>
        <row r="9099">
          <cell r="C9099"/>
          <cell r="D9099"/>
          <cell r="E9099"/>
          <cell r="F9099"/>
          <cell r="G9099"/>
          <cell r="H9099"/>
          <cell r="I9099"/>
          <cell r="J9099"/>
        </row>
        <row r="9100">
          <cell r="C9100"/>
          <cell r="D9100"/>
          <cell r="E9100"/>
          <cell r="F9100"/>
          <cell r="G9100"/>
          <cell r="H9100"/>
          <cell r="I9100"/>
          <cell r="J9100"/>
        </row>
        <row r="9101">
          <cell r="C9101"/>
          <cell r="D9101"/>
          <cell r="E9101"/>
          <cell r="F9101"/>
          <cell r="G9101"/>
          <cell r="H9101"/>
          <cell r="I9101"/>
          <cell r="J9101"/>
        </row>
        <row r="9102">
          <cell r="C9102"/>
          <cell r="D9102"/>
          <cell r="E9102"/>
          <cell r="F9102"/>
          <cell r="G9102"/>
          <cell r="H9102"/>
          <cell r="I9102"/>
          <cell r="J9102"/>
        </row>
        <row r="9103">
          <cell r="C9103"/>
          <cell r="D9103"/>
          <cell r="E9103"/>
          <cell r="F9103"/>
          <cell r="G9103"/>
          <cell r="H9103"/>
          <cell r="I9103"/>
          <cell r="J9103"/>
        </row>
        <row r="9104">
          <cell r="C9104"/>
          <cell r="D9104"/>
          <cell r="E9104"/>
          <cell r="F9104"/>
          <cell r="G9104"/>
          <cell r="H9104"/>
          <cell r="I9104"/>
          <cell r="J9104"/>
        </row>
        <row r="9105">
          <cell r="C9105"/>
          <cell r="D9105"/>
          <cell r="E9105"/>
          <cell r="F9105"/>
          <cell r="G9105"/>
          <cell r="H9105"/>
          <cell r="I9105"/>
          <cell r="J9105"/>
        </row>
        <row r="9106">
          <cell r="C9106"/>
          <cell r="D9106"/>
          <cell r="E9106"/>
          <cell r="F9106"/>
          <cell r="G9106"/>
          <cell r="H9106"/>
          <cell r="I9106"/>
          <cell r="J9106"/>
        </row>
        <row r="9107">
          <cell r="C9107"/>
          <cell r="D9107"/>
          <cell r="E9107"/>
          <cell r="F9107"/>
          <cell r="G9107"/>
          <cell r="H9107"/>
          <cell r="I9107"/>
          <cell r="J9107"/>
        </row>
        <row r="9108">
          <cell r="C9108"/>
          <cell r="D9108"/>
          <cell r="E9108"/>
          <cell r="F9108"/>
          <cell r="G9108"/>
          <cell r="H9108"/>
          <cell r="I9108"/>
          <cell r="J9108"/>
        </row>
        <row r="9109">
          <cell r="C9109"/>
          <cell r="D9109"/>
          <cell r="E9109"/>
          <cell r="F9109"/>
          <cell r="G9109"/>
          <cell r="H9109"/>
          <cell r="I9109"/>
          <cell r="J9109"/>
        </row>
        <row r="9110">
          <cell r="C9110"/>
          <cell r="D9110"/>
          <cell r="E9110"/>
          <cell r="F9110"/>
          <cell r="G9110"/>
          <cell r="H9110"/>
          <cell r="I9110"/>
          <cell r="J9110"/>
        </row>
        <row r="9111">
          <cell r="C9111"/>
          <cell r="D9111"/>
          <cell r="E9111"/>
          <cell r="F9111"/>
          <cell r="G9111"/>
          <cell r="H9111"/>
          <cell r="I9111"/>
          <cell r="J9111"/>
        </row>
        <row r="9112">
          <cell r="C9112"/>
          <cell r="D9112"/>
          <cell r="E9112"/>
          <cell r="F9112"/>
          <cell r="G9112"/>
          <cell r="H9112"/>
          <cell r="I9112"/>
          <cell r="J9112"/>
        </row>
        <row r="9113">
          <cell r="C9113"/>
          <cell r="D9113"/>
          <cell r="E9113"/>
          <cell r="F9113"/>
          <cell r="G9113"/>
          <cell r="H9113"/>
          <cell r="I9113"/>
          <cell r="J9113"/>
        </row>
        <row r="9114">
          <cell r="C9114"/>
          <cell r="D9114"/>
          <cell r="E9114"/>
          <cell r="F9114"/>
          <cell r="G9114"/>
          <cell r="H9114"/>
          <cell r="I9114"/>
          <cell r="J9114"/>
        </row>
        <row r="9115">
          <cell r="C9115"/>
          <cell r="D9115"/>
          <cell r="E9115"/>
          <cell r="F9115"/>
          <cell r="G9115"/>
          <cell r="H9115"/>
          <cell r="I9115"/>
          <cell r="J9115"/>
        </row>
        <row r="9116">
          <cell r="C9116"/>
          <cell r="D9116"/>
          <cell r="E9116"/>
          <cell r="F9116"/>
          <cell r="G9116"/>
          <cell r="H9116"/>
          <cell r="I9116"/>
          <cell r="J9116"/>
        </row>
        <row r="9117">
          <cell r="C9117"/>
          <cell r="D9117"/>
          <cell r="E9117"/>
          <cell r="F9117"/>
          <cell r="G9117"/>
          <cell r="H9117"/>
          <cell r="I9117"/>
          <cell r="J9117"/>
        </row>
        <row r="9118">
          <cell r="C9118"/>
          <cell r="D9118"/>
          <cell r="E9118"/>
          <cell r="F9118"/>
          <cell r="G9118"/>
          <cell r="H9118"/>
          <cell r="I9118"/>
          <cell r="J9118"/>
        </row>
        <row r="9119">
          <cell r="C9119"/>
          <cell r="D9119"/>
          <cell r="E9119"/>
          <cell r="F9119"/>
          <cell r="G9119"/>
          <cell r="H9119"/>
          <cell r="I9119"/>
          <cell r="J9119"/>
        </row>
        <row r="9120">
          <cell r="C9120"/>
          <cell r="D9120"/>
          <cell r="E9120"/>
          <cell r="F9120"/>
          <cell r="G9120"/>
          <cell r="H9120"/>
          <cell r="I9120"/>
          <cell r="J9120"/>
        </row>
        <row r="9121">
          <cell r="C9121"/>
          <cell r="D9121"/>
          <cell r="E9121"/>
          <cell r="F9121"/>
          <cell r="G9121"/>
          <cell r="H9121"/>
          <cell r="I9121"/>
          <cell r="J9121"/>
        </row>
        <row r="9122">
          <cell r="C9122"/>
          <cell r="D9122"/>
          <cell r="E9122"/>
          <cell r="F9122"/>
          <cell r="G9122"/>
          <cell r="H9122"/>
          <cell r="I9122"/>
          <cell r="J9122"/>
        </row>
        <row r="9123">
          <cell r="C9123"/>
          <cell r="D9123"/>
          <cell r="E9123"/>
          <cell r="F9123"/>
          <cell r="G9123"/>
          <cell r="H9123"/>
          <cell r="I9123"/>
          <cell r="J9123"/>
        </row>
        <row r="9124">
          <cell r="C9124"/>
          <cell r="D9124"/>
          <cell r="E9124"/>
          <cell r="F9124"/>
          <cell r="G9124"/>
          <cell r="H9124"/>
          <cell r="I9124"/>
          <cell r="J9124"/>
        </row>
        <row r="9125">
          <cell r="C9125"/>
          <cell r="D9125"/>
          <cell r="E9125"/>
          <cell r="F9125"/>
          <cell r="G9125"/>
          <cell r="H9125"/>
          <cell r="I9125"/>
          <cell r="J9125"/>
        </row>
        <row r="9126">
          <cell r="C9126"/>
          <cell r="D9126"/>
          <cell r="E9126"/>
          <cell r="F9126"/>
          <cell r="G9126"/>
          <cell r="H9126"/>
          <cell r="I9126"/>
          <cell r="J9126"/>
        </row>
        <row r="9127">
          <cell r="C9127"/>
          <cell r="D9127"/>
          <cell r="E9127"/>
          <cell r="F9127"/>
          <cell r="G9127"/>
          <cell r="H9127"/>
          <cell r="I9127"/>
          <cell r="J9127"/>
        </row>
        <row r="9128">
          <cell r="C9128"/>
          <cell r="D9128"/>
          <cell r="E9128"/>
          <cell r="F9128"/>
          <cell r="G9128"/>
          <cell r="H9128"/>
          <cell r="I9128"/>
          <cell r="J9128"/>
        </row>
        <row r="9129">
          <cell r="C9129"/>
          <cell r="D9129"/>
          <cell r="E9129"/>
          <cell r="F9129"/>
          <cell r="G9129"/>
          <cell r="H9129"/>
          <cell r="I9129"/>
          <cell r="J9129"/>
        </row>
        <row r="9130">
          <cell r="C9130"/>
          <cell r="D9130"/>
          <cell r="E9130"/>
          <cell r="F9130"/>
          <cell r="G9130"/>
          <cell r="H9130"/>
          <cell r="I9130"/>
          <cell r="J9130"/>
        </row>
        <row r="9131">
          <cell r="C9131"/>
          <cell r="D9131"/>
          <cell r="E9131"/>
          <cell r="F9131"/>
          <cell r="G9131"/>
          <cell r="H9131"/>
          <cell r="I9131"/>
          <cell r="J9131"/>
        </row>
        <row r="9132">
          <cell r="C9132"/>
          <cell r="D9132"/>
          <cell r="E9132"/>
          <cell r="F9132"/>
          <cell r="G9132"/>
          <cell r="H9132"/>
          <cell r="I9132"/>
          <cell r="J9132"/>
        </row>
        <row r="9133">
          <cell r="C9133"/>
          <cell r="D9133"/>
          <cell r="E9133"/>
          <cell r="F9133"/>
          <cell r="G9133"/>
          <cell r="H9133"/>
          <cell r="I9133"/>
          <cell r="J9133"/>
        </row>
        <row r="9134">
          <cell r="C9134"/>
          <cell r="D9134"/>
          <cell r="E9134"/>
          <cell r="F9134"/>
          <cell r="G9134"/>
          <cell r="H9134"/>
          <cell r="I9134"/>
          <cell r="J9134"/>
        </row>
        <row r="9135">
          <cell r="C9135"/>
          <cell r="D9135"/>
          <cell r="E9135"/>
          <cell r="F9135"/>
          <cell r="G9135"/>
          <cell r="H9135"/>
          <cell r="I9135"/>
          <cell r="J9135"/>
        </row>
        <row r="9136">
          <cell r="C9136"/>
          <cell r="D9136"/>
          <cell r="E9136"/>
          <cell r="F9136"/>
          <cell r="G9136"/>
          <cell r="H9136"/>
          <cell r="I9136"/>
          <cell r="J9136"/>
        </row>
        <row r="9137">
          <cell r="C9137"/>
          <cell r="D9137"/>
          <cell r="E9137"/>
          <cell r="F9137"/>
          <cell r="G9137"/>
          <cell r="H9137"/>
          <cell r="I9137"/>
          <cell r="J9137"/>
        </row>
        <row r="9138">
          <cell r="C9138"/>
          <cell r="D9138"/>
          <cell r="E9138"/>
          <cell r="F9138"/>
          <cell r="G9138"/>
          <cell r="H9138"/>
          <cell r="I9138"/>
          <cell r="J9138"/>
        </row>
        <row r="9139">
          <cell r="C9139"/>
          <cell r="D9139"/>
          <cell r="E9139"/>
          <cell r="F9139"/>
          <cell r="G9139"/>
          <cell r="H9139"/>
          <cell r="I9139"/>
          <cell r="J9139"/>
        </row>
        <row r="9140">
          <cell r="C9140"/>
          <cell r="D9140"/>
          <cell r="E9140"/>
          <cell r="F9140"/>
          <cell r="G9140"/>
          <cell r="H9140"/>
          <cell r="I9140"/>
          <cell r="J9140"/>
        </row>
        <row r="9141">
          <cell r="C9141"/>
          <cell r="D9141"/>
          <cell r="E9141"/>
          <cell r="F9141"/>
          <cell r="G9141"/>
          <cell r="H9141"/>
          <cell r="I9141"/>
          <cell r="J9141"/>
        </row>
        <row r="9142">
          <cell r="C9142"/>
          <cell r="D9142"/>
          <cell r="E9142"/>
          <cell r="F9142"/>
          <cell r="G9142"/>
          <cell r="H9142"/>
          <cell r="I9142"/>
          <cell r="J9142"/>
        </row>
        <row r="9143">
          <cell r="C9143"/>
          <cell r="D9143"/>
          <cell r="E9143"/>
          <cell r="F9143"/>
          <cell r="G9143"/>
          <cell r="H9143"/>
          <cell r="I9143"/>
          <cell r="J9143"/>
        </row>
        <row r="9144">
          <cell r="C9144"/>
          <cell r="D9144"/>
          <cell r="E9144"/>
          <cell r="F9144"/>
          <cell r="G9144"/>
          <cell r="H9144"/>
          <cell r="I9144"/>
          <cell r="J9144"/>
        </row>
        <row r="9145">
          <cell r="C9145"/>
          <cell r="D9145"/>
          <cell r="E9145"/>
          <cell r="F9145"/>
          <cell r="G9145"/>
          <cell r="H9145"/>
          <cell r="I9145"/>
          <cell r="J9145"/>
        </row>
        <row r="9146">
          <cell r="C9146"/>
          <cell r="D9146"/>
          <cell r="E9146"/>
          <cell r="F9146"/>
          <cell r="G9146"/>
          <cell r="H9146"/>
          <cell r="I9146"/>
          <cell r="J9146"/>
        </row>
        <row r="9147">
          <cell r="C9147"/>
          <cell r="D9147"/>
          <cell r="E9147"/>
          <cell r="F9147"/>
          <cell r="G9147"/>
          <cell r="H9147"/>
          <cell r="I9147"/>
          <cell r="J9147"/>
        </row>
        <row r="9148">
          <cell r="C9148"/>
          <cell r="D9148"/>
          <cell r="E9148"/>
          <cell r="F9148"/>
          <cell r="G9148"/>
          <cell r="H9148"/>
          <cell r="I9148"/>
          <cell r="J9148"/>
        </row>
        <row r="9149">
          <cell r="C9149"/>
          <cell r="D9149"/>
          <cell r="E9149"/>
          <cell r="F9149"/>
          <cell r="G9149"/>
          <cell r="H9149"/>
          <cell r="I9149"/>
          <cell r="J9149"/>
        </row>
        <row r="9150">
          <cell r="C9150"/>
          <cell r="D9150"/>
          <cell r="E9150"/>
          <cell r="F9150"/>
          <cell r="G9150"/>
          <cell r="H9150"/>
          <cell r="I9150"/>
          <cell r="J9150"/>
        </row>
        <row r="9151">
          <cell r="C9151"/>
          <cell r="D9151"/>
          <cell r="E9151"/>
          <cell r="F9151"/>
          <cell r="G9151"/>
          <cell r="H9151"/>
          <cell r="I9151"/>
          <cell r="J9151"/>
        </row>
        <row r="9152">
          <cell r="C9152"/>
          <cell r="D9152"/>
          <cell r="E9152"/>
          <cell r="F9152"/>
          <cell r="G9152"/>
          <cell r="H9152"/>
          <cell r="I9152"/>
          <cell r="J9152"/>
        </row>
        <row r="9153">
          <cell r="C9153"/>
          <cell r="D9153"/>
          <cell r="E9153"/>
          <cell r="F9153"/>
          <cell r="G9153"/>
          <cell r="H9153"/>
          <cell r="I9153"/>
          <cell r="J9153"/>
        </row>
        <row r="9154">
          <cell r="C9154"/>
          <cell r="D9154"/>
          <cell r="E9154"/>
          <cell r="F9154"/>
          <cell r="G9154"/>
          <cell r="H9154"/>
          <cell r="I9154"/>
          <cell r="J9154"/>
        </row>
        <row r="9155">
          <cell r="C9155"/>
          <cell r="D9155"/>
          <cell r="E9155"/>
          <cell r="F9155"/>
          <cell r="G9155"/>
          <cell r="H9155"/>
          <cell r="I9155"/>
          <cell r="J9155"/>
        </row>
        <row r="9156">
          <cell r="C9156"/>
          <cell r="D9156"/>
          <cell r="E9156"/>
          <cell r="F9156"/>
          <cell r="G9156"/>
          <cell r="H9156"/>
          <cell r="I9156"/>
          <cell r="J9156"/>
        </row>
        <row r="9157">
          <cell r="C9157"/>
          <cell r="D9157"/>
          <cell r="E9157"/>
          <cell r="F9157"/>
          <cell r="G9157"/>
          <cell r="H9157"/>
          <cell r="I9157"/>
          <cell r="J9157"/>
        </row>
        <row r="9158">
          <cell r="C9158"/>
          <cell r="D9158"/>
          <cell r="E9158"/>
          <cell r="F9158"/>
          <cell r="G9158"/>
          <cell r="H9158"/>
          <cell r="I9158"/>
          <cell r="J9158"/>
        </row>
        <row r="9159">
          <cell r="C9159"/>
          <cell r="D9159"/>
          <cell r="E9159"/>
          <cell r="F9159"/>
          <cell r="G9159"/>
          <cell r="H9159"/>
          <cell r="I9159"/>
          <cell r="J9159"/>
        </row>
        <row r="9160">
          <cell r="C9160"/>
          <cell r="D9160"/>
          <cell r="E9160"/>
          <cell r="F9160"/>
          <cell r="G9160"/>
          <cell r="H9160"/>
          <cell r="I9160"/>
          <cell r="J9160"/>
        </row>
        <row r="9161">
          <cell r="C9161"/>
          <cell r="D9161"/>
          <cell r="E9161"/>
          <cell r="F9161"/>
          <cell r="G9161"/>
          <cell r="H9161"/>
          <cell r="I9161"/>
          <cell r="J9161"/>
        </row>
        <row r="9162">
          <cell r="C9162"/>
          <cell r="D9162"/>
          <cell r="E9162"/>
          <cell r="F9162"/>
          <cell r="G9162"/>
          <cell r="H9162"/>
          <cell r="I9162"/>
          <cell r="J9162"/>
        </row>
        <row r="9163">
          <cell r="C9163"/>
          <cell r="D9163"/>
          <cell r="E9163"/>
          <cell r="F9163"/>
          <cell r="G9163"/>
          <cell r="H9163"/>
          <cell r="I9163"/>
          <cell r="J9163"/>
        </row>
        <row r="9164">
          <cell r="C9164"/>
          <cell r="D9164"/>
          <cell r="E9164"/>
          <cell r="F9164"/>
          <cell r="G9164"/>
          <cell r="H9164"/>
          <cell r="I9164"/>
          <cell r="J9164"/>
        </row>
        <row r="9165">
          <cell r="C9165"/>
          <cell r="D9165"/>
          <cell r="E9165"/>
          <cell r="F9165"/>
          <cell r="G9165"/>
          <cell r="H9165"/>
          <cell r="I9165"/>
          <cell r="J9165"/>
        </row>
        <row r="9166">
          <cell r="C9166"/>
          <cell r="D9166"/>
          <cell r="E9166"/>
          <cell r="F9166"/>
          <cell r="G9166"/>
          <cell r="H9166"/>
          <cell r="I9166"/>
          <cell r="J9166"/>
        </row>
        <row r="9167">
          <cell r="C9167"/>
          <cell r="D9167"/>
          <cell r="E9167"/>
          <cell r="F9167"/>
          <cell r="G9167"/>
          <cell r="H9167"/>
          <cell r="I9167"/>
          <cell r="J9167"/>
        </row>
        <row r="9168">
          <cell r="C9168"/>
          <cell r="D9168"/>
          <cell r="E9168"/>
          <cell r="F9168"/>
          <cell r="G9168"/>
          <cell r="H9168"/>
          <cell r="I9168"/>
          <cell r="J9168"/>
        </row>
        <row r="9169">
          <cell r="C9169"/>
          <cell r="D9169"/>
          <cell r="E9169"/>
          <cell r="F9169"/>
          <cell r="G9169"/>
          <cell r="H9169"/>
          <cell r="I9169"/>
          <cell r="J9169"/>
        </row>
        <row r="9170">
          <cell r="C9170"/>
          <cell r="D9170"/>
          <cell r="E9170"/>
          <cell r="F9170"/>
          <cell r="G9170"/>
          <cell r="H9170"/>
          <cell r="I9170"/>
          <cell r="J9170"/>
        </row>
        <row r="9171">
          <cell r="C9171"/>
          <cell r="D9171"/>
          <cell r="E9171"/>
          <cell r="F9171"/>
          <cell r="G9171"/>
          <cell r="H9171"/>
          <cell r="I9171"/>
          <cell r="J9171"/>
        </row>
        <row r="9172">
          <cell r="C9172"/>
          <cell r="D9172"/>
          <cell r="E9172"/>
          <cell r="F9172"/>
          <cell r="G9172"/>
          <cell r="H9172"/>
          <cell r="I9172"/>
          <cell r="J9172"/>
        </row>
        <row r="9173">
          <cell r="C9173"/>
          <cell r="D9173"/>
          <cell r="E9173"/>
          <cell r="F9173"/>
          <cell r="G9173"/>
          <cell r="H9173"/>
          <cell r="I9173"/>
          <cell r="J9173"/>
        </row>
        <row r="9174">
          <cell r="C9174"/>
          <cell r="D9174"/>
          <cell r="E9174"/>
          <cell r="F9174"/>
          <cell r="G9174"/>
          <cell r="H9174"/>
          <cell r="I9174"/>
          <cell r="J9174"/>
        </row>
        <row r="9175">
          <cell r="C9175"/>
          <cell r="D9175"/>
          <cell r="E9175"/>
          <cell r="F9175"/>
          <cell r="G9175"/>
          <cell r="H9175"/>
          <cell r="I9175"/>
          <cell r="J9175"/>
        </row>
        <row r="9176">
          <cell r="C9176"/>
          <cell r="D9176"/>
          <cell r="E9176"/>
          <cell r="F9176"/>
          <cell r="G9176"/>
          <cell r="H9176"/>
          <cell r="I9176"/>
          <cell r="J9176"/>
        </row>
        <row r="9177">
          <cell r="C9177"/>
          <cell r="D9177"/>
          <cell r="E9177"/>
          <cell r="F9177"/>
          <cell r="G9177"/>
          <cell r="H9177"/>
          <cell r="I9177"/>
          <cell r="J9177"/>
        </row>
        <row r="9178">
          <cell r="C9178"/>
          <cell r="D9178"/>
          <cell r="E9178"/>
          <cell r="F9178"/>
          <cell r="G9178"/>
          <cell r="H9178"/>
          <cell r="I9178"/>
          <cell r="J9178"/>
        </row>
        <row r="9179">
          <cell r="C9179"/>
          <cell r="D9179"/>
          <cell r="E9179"/>
          <cell r="F9179"/>
          <cell r="G9179"/>
          <cell r="H9179"/>
          <cell r="I9179"/>
          <cell r="J9179"/>
        </row>
        <row r="9180">
          <cell r="C9180"/>
          <cell r="D9180"/>
          <cell r="E9180"/>
          <cell r="F9180"/>
          <cell r="G9180"/>
          <cell r="H9180"/>
          <cell r="I9180"/>
          <cell r="J9180"/>
        </row>
        <row r="9181">
          <cell r="C9181"/>
          <cell r="D9181"/>
          <cell r="E9181"/>
          <cell r="F9181"/>
          <cell r="G9181"/>
          <cell r="H9181"/>
          <cell r="I9181"/>
          <cell r="J9181"/>
        </row>
        <row r="9182">
          <cell r="C9182"/>
          <cell r="D9182"/>
          <cell r="E9182"/>
          <cell r="F9182"/>
          <cell r="G9182"/>
          <cell r="H9182"/>
          <cell r="I9182"/>
          <cell r="J9182"/>
        </row>
        <row r="9183">
          <cell r="C9183"/>
          <cell r="D9183"/>
          <cell r="E9183"/>
          <cell r="F9183"/>
          <cell r="G9183"/>
          <cell r="H9183"/>
          <cell r="I9183"/>
          <cell r="J9183"/>
        </row>
        <row r="9184">
          <cell r="C9184"/>
          <cell r="D9184"/>
          <cell r="E9184"/>
          <cell r="F9184"/>
          <cell r="G9184"/>
          <cell r="H9184"/>
          <cell r="I9184"/>
          <cell r="J9184"/>
        </row>
        <row r="9185">
          <cell r="C9185"/>
          <cell r="D9185"/>
          <cell r="E9185"/>
          <cell r="F9185"/>
          <cell r="G9185"/>
          <cell r="H9185"/>
          <cell r="I9185"/>
          <cell r="J9185"/>
        </row>
        <row r="9186">
          <cell r="C9186"/>
          <cell r="D9186"/>
          <cell r="E9186"/>
          <cell r="F9186"/>
          <cell r="G9186"/>
          <cell r="H9186"/>
          <cell r="I9186"/>
          <cell r="J9186"/>
        </row>
        <row r="9187">
          <cell r="C9187"/>
          <cell r="D9187"/>
          <cell r="E9187"/>
          <cell r="F9187"/>
          <cell r="G9187"/>
          <cell r="H9187"/>
          <cell r="I9187"/>
          <cell r="J9187"/>
        </row>
        <row r="9188">
          <cell r="C9188"/>
          <cell r="D9188"/>
          <cell r="E9188"/>
          <cell r="F9188"/>
          <cell r="G9188"/>
          <cell r="H9188"/>
          <cell r="I9188"/>
          <cell r="J9188"/>
        </row>
        <row r="9189">
          <cell r="C9189"/>
          <cell r="D9189"/>
          <cell r="E9189"/>
          <cell r="F9189"/>
          <cell r="G9189"/>
          <cell r="H9189"/>
          <cell r="I9189"/>
          <cell r="J9189"/>
        </row>
        <row r="9190">
          <cell r="C9190"/>
          <cell r="D9190"/>
          <cell r="E9190"/>
          <cell r="F9190"/>
          <cell r="G9190"/>
          <cell r="H9190"/>
          <cell r="I9190"/>
          <cell r="J9190"/>
        </row>
        <row r="9191">
          <cell r="C9191"/>
          <cell r="D9191"/>
          <cell r="E9191"/>
          <cell r="F9191"/>
          <cell r="G9191"/>
          <cell r="H9191"/>
          <cell r="I9191"/>
          <cell r="J9191"/>
        </row>
        <row r="9192">
          <cell r="C9192"/>
          <cell r="D9192"/>
          <cell r="E9192"/>
          <cell r="F9192"/>
          <cell r="G9192"/>
          <cell r="H9192"/>
          <cell r="I9192"/>
          <cell r="J9192"/>
        </row>
        <row r="9193">
          <cell r="C9193"/>
          <cell r="D9193"/>
          <cell r="E9193"/>
          <cell r="F9193"/>
          <cell r="G9193"/>
          <cell r="H9193"/>
          <cell r="I9193"/>
          <cell r="J9193"/>
        </row>
        <row r="9194">
          <cell r="C9194"/>
          <cell r="D9194"/>
          <cell r="E9194"/>
          <cell r="F9194"/>
          <cell r="G9194"/>
          <cell r="H9194"/>
          <cell r="I9194"/>
          <cell r="J9194"/>
        </row>
        <row r="9195">
          <cell r="C9195"/>
          <cell r="D9195"/>
          <cell r="E9195"/>
          <cell r="F9195"/>
          <cell r="G9195"/>
          <cell r="H9195"/>
          <cell r="I9195"/>
          <cell r="J9195"/>
        </row>
        <row r="9196">
          <cell r="C9196"/>
          <cell r="D9196"/>
          <cell r="E9196"/>
          <cell r="F9196"/>
          <cell r="G9196"/>
          <cell r="H9196"/>
          <cell r="I9196"/>
          <cell r="J9196"/>
        </row>
        <row r="9197">
          <cell r="C9197"/>
          <cell r="D9197"/>
          <cell r="E9197"/>
          <cell r="F9197"/>
          <cell r="G9197"/>
          <cell r="H9197"/>
          <cell r="I9197"/>
          <cell r="J9197"/>
        </row>
        <row r="9198">
          <cell r="C9198"/>
          <cell r="D9198"/>
          <cell r="E9198"/>
          <cell r="F9198"/>
          <cell r="G9198"/>
          <cell r="H9198"/>
          <cell r="I9198"/>
          <cell r="J9198"/>
        </row>
        <row r="9199">
          <cell r="C9199"/>
          <cell r="D9199"/>
          <cell r="E9199"/>
          <cell r="F9199"/>
          <cell r="G9199"/>
          <cell r="H9199"/>
          <cell r="I9199"/>
          <cell r="J9199"/>
        </row>
        <row r="9200">
          <cell r="C9200"/>
          <cell r="D9200"/>
          <cell r="E9200"/>
          <cell r="F9200"/>
          <cell r="G9200"/>
          <cell r="H9200"/>
          <cell r="I9200"/>
          <cell r="J9200"/>
        </row>
        <row r="9201">
          <cell r="C9201"/>
          <cell r="D9201"/>
          <cell r="E9201"/>
          <cell r="F9201"/>
          <cell r="G9201"/>
          <cell r="H9201"/>
          <cell r="I9201"/>
          <cell r="J9201"/>
        </row>
        <row r="9202">
          <cell r="C9202"/>
          <cell r="D9202"/>
          <cell r="E9202"/>
          <cell r="F9202"/>
          <cell r="G9202"/>
          <cell r="H9202"/>
          <cell r="I9202"/>
          <cell r="J9202"/>
        </row>
        <row r="9203">
          <cell r="C9203"/>
          <cell r="D9203"/>
          <cell r="E9203"/>
          <cell r="F9203"/>
          <cell r="G9203"/>
          <cell r="H9203"/>
          <cell r="I9203"/>
          <cell r="J9203"/>
        </row>
        <row r="9204">
          <cell r="C9204"/>
          <cell r="D9204"/>
          <cell r="E9204"/>
          <cell r="F9204"/>
          <cell r="G9204"/>
          <cell r="H9204"/>
          <cell r="I9204"/>
          <cell r="J9204"/>
        </row>
        <row r="9205">
          <cell r="C9205"/>
          <cell r="D9205"/>
          <cell r="E9205"/>
          <cell r="F9205"/>
          <cell r="G9205"/>
          <cell r="H9205"/>
          <cell r="I9205"/>
          <cell r="J9205"/>
        </row>
        <row r="9206">
          <cell r="C9206"/>
          <cell r="D9206"/>
          <cell r="E9206"/>
          <cell r="F9206"/>
          <cell r="G9206"/>
          <cell r="H9206"/>
          <cell r="I9206"/>
          <cell r="J9206"/>
        </row>
        <row r="9207">
          <cell r="C9207"/>
          <cell r="D9207"/>
          <cell r="E9207"/>
          <cell r="F9207"/>
          <cell r="G9207"/>
          <cell r="H9207"/>
          <cell r="I9207"/>
          <cell r="J9207"/>
        </row>
        <row r="9208">
          <cell r="C9208"/>
          <cell r="D9208"/>
          <cell r="E9208"/>
          <cell r="F9208"/>
          <cell r="G9208"/>
          <cell r="H9208"/>
          <cell r="I9208"/>
          <cell r="J9208"/>
        </row>
        <row r="9209">
          <cell r="C9209"/>
          <cell r="D9209"/>
          <cell r="E9209"/>
          <cell r="F9209"/>
          <cell r="G9209"/>
          <cell r="H9209"/>
          <cell r="I9209"/>
          <cell r="J9209"/>
        </row>
        <row r="9210">
          <cell r="C9210"/>
          <cell r="D9210"/>
          <cell r="E9210"/>
          <cell r="F9210"/>
          <cell r="G9210"/>
          <cell r="H9210"/>
          <cell r="I9210"/>
          <cell r="J9210"/>
        </row>
        <row r="9211">
          <cell r="C9211"/>
          <cell r="D9211"/>
          <cell r="E9211"/>
          <cell r="F9211"/>
          <cell r="G9211"/>
          <cell r="H9211"/>
          <cell r="I9211"/>
          <cell r="J9211"/>
        </row>
        <row r="9212">
          <cell r="C9212"/>
          <cell r="D9212"/>
          <cell r="E9212"/>
          <cell r="F9212"/>
          <cell r="G9212"/>
          <cell r="H9212"/>
          <cell r="I9212"/>
          <cell r="J9212"/>
        </row>
        <row r="9213">
          <cell r="C9213"/>
          <cell r="D9213"/>
          <cell r="E9213"/>
          <cell r="F9213"/>
          <cell r="G9213"/>
          <cell r="H9213"/>
          <cell r="I9213"/>
          <cell r="J9213"/>
        </row>
        <row r="9214">
          <cell r="C9214"/>
          <cell r="D9214"/>
          <cell r="E9214"/>
          <cell r="F9214"/>
          <cell r="G9214"/>
          <cell r="H9214"/>
          <cell r="I9214"/>
          <cell r="J9214"/>
        </row>
        <row r="9215">
          <cell r="C9215"/>
          <cell r="D9215"/>
          <cell r="E9215"/>
          <cell r="F9215"/>
          <cell r="G9215"/>
          <cell r="H9215"/>
          <cell r="I9215"/>
          <cell r="J9215"/>
        </row>
        <row r="9216">
          <cell r="C9216"/>
          <cell r="D9216"/>
          <cell r="E9216"/>
          <cell r="F9216"/>
          <cell r="G9216"/>
          <cell r="H9216"/>
          <cell r="I9216"/>
          <cell r="J9216"/>
        </row>
        <row r="9217">
          <cell r="C9217"/>
          <cell r="D9217"/>
          <cell r="E9217"/>
          <cell r="F9217"/>
          <cell r="G9217"/>
          <cell r="H9217"/>
          <cell r="I9217"/>
          <cell r="J9217"/>
        </row>
        <row r="9218">
          <cell r="C9218"/>
          <cell r="D9218"/>
          <cell r="E9218"/>
          <cell r="F9218"/>
          <cell r="G9218"/>
          <cell r="H9218"/>
          <cell r="I9218"/>
          <cell r="J9218"/>
        </row>
        <row r="9219">
          <cell r="C9219"/>
          <cell r="D9219"/>
          <cell r="E9219"/>
          <cell r="F9219"/>
          <cell r="G9219"/>
          <cell r="H9219"/>
          <cell r="I9219"/>
          <cell r="J9219"/>
        </row>
        <row r="9220">
          <cell r="C9220"/>
          <cell r="D9220"/>
          <cell r="E9220"/>
          <cell r="F9220"/>
          <cell r="G9220"/>
          <cell r="H9220"/>
          <cell r="I9220"/>
          <cell r="J9220"/>
        </row>
        <row r="9221">
          <cell r="C9221"/>
          <cell r="D9221"/>
          <cell r="E9221"/>
          <cell r="F9221"/>
          <cell r="G9221"/>
          <cell r="H9221"/>
          <cell r="I9221"/>
          <cell r="J9221"/>
        </row>
        <row r="9222">
          <cell r="C9222"/>
          <cell r="D9222"/>
          <cell r="E9222"/>
          <cell r="F9222"/>
          <cell r="G9222"/>
          <cell r="H9222"/>
          <cell r="I9222"/>
          <cell r="J9222"/>
        </row>
        <row r="9223">
          <cell r="C9223"/>
          <cell r="D9223"/>
          <cell r="E9223"/>
          <cell r="F9223"/>
          <cell r="G9223"/>
          <cell r="H9223"/>
          <cell r="I9223"/>
          <cell r="J9223"/>
        </row>
        <row r="9224">
          <cell r="C9224"/>
          <cell r="D9224"/>
          <cell r="E9224"/>
          <cell r="F9224"/>
          <cell r="G9224"/>
          <cell r="H9224"/>
          <cell r="I9224"/>
          <cell r="J9224"/>
        </row>
        <row r="9225">
          <cell r="C9225"/>
          <cell r="D9225"/>
          <cell r="E9225"/>
          <cell r="F9225"/>
          <cell r="G9225"/>
          <cell r="H9225"/>
          <cell r="I9225"/>
          <cell r="J9225"/>
        </row>
        <row r="9226">
          <cell r="C9226"/>
          <cell r="D9226"/>
          <cell r="E9226"/>
          <cell r="F9226"/>
          <cell r="G9226"/>
          <cell r="H9226"/>
          <cell r="I9226"/>
          <cell r="J9226"/>
        </row>
        <row r="9227">
          <cell r="C9227"/>
          <cell r="D9227"/>
          <cell r="E9227"/>
          <cell r="F9227"/>
          <cell r="G9227"/>
          <cell r="H9227"/>
          <cell r="I9227"/>
          <cell r="J9227"/>
        </row>
        <row r="9228">
          <cell r="C9228"/>
          <cell r="D9228"/>
          <cell r="E9228"/>
          <cell r="F9228"/>
          <cell r="G9228"/>
          <cell r="H9228"/>
          <cell r="I9228"/>
          <cell r="J9228"/>
        </row>
        <row r="9229">
          <cell r="C9229"/>
          <cell r="D9229"/>
          <cell r="E9229"/>
          <cell r="F9229"/>
          <cell r="G9229"/>
          <cell r="H9229"/>
          <cell r="I9229"/>
          <cell r="J9229"/>
        </row>
        <row r="9230">
          <cell r="C9230"/>
          <cell r="D9230"/>
          <cell r="E9230"/>
          <cell r="F9230"/>
          <cell r="G9230"/>
          <cell r="H9230"/>
          <cell r="I9230"/>
          <cell r="J9230"/>
        </row>
        <row r="9231">
          <cell r="C9231"/>
          <cell r="D9231"/>
          <cell r="E9231"/>
          <cell r="F9231"/>
          <cell r="G9231"/>
          <cell r="H9231"/>
          <cell r="I9231"/>
          <cell r="J9231"/>
        </row>
        <row r="9232">
          <cell r="C9232"/>
          <cell r="D9232"/>
          <cell r="E9232"/>
          <cell r="F9232"/>
          <cell r="G9232"/>
          <cell r="H9232"/>
          <cell r="I9232"/>
          <cell r="J9232"/>
        </row>
        <row r="9233">
          <cell r="C9233"/>
          <cell r="D9233"/>
          <cell r="E9233"/>
          <cell r="F9233"/>
          <cell r="G9233"/>
          <cell r="H9233"/>
          <cell r="I9233"/>
          <cell r="J9233"/>
        </row>
        <row r="9234">
          <cell r="C9234"/>
          <cell r="D9234"/>
          <cell r="E9234"/>
          <cell r="F9234"/>
          <cell r="G9234"/>
          <cell r="H9234"/>
          <cell r="I9234"/>
          <cell r="J9234"/>
        </row>
        <row r="9235">
          <cell r="C9235"/>
          <cell r="D9235"/>
          <cell r="E9235"/>
          <cell r="F9235"/>
          <cell r="G9235"/>
          <cell r="H9235"/>
          <cell r="I9235"/>
          <cell r="J9235"/>
        </row>
        <row r="9236">
          <cell r="C9236"/>
          <cell r="D9236"/>
          <cell r="E9236"/>
          <cell r="F9236"/>
          <cell r="G9236"/>
          <cell r="H9236"/>
          <cell r="I9236"/>
          <cell r="J9236"/>
        </row>
        <row r="9237">
          <cell r="C9237"/>
          <cell r="D9237"/>
          <cell r="E9237"/>
          <cell r="F9237"/>
          <cell r="G9237"/>
          <cell r="H9237"/>
          <cell r="I9237"/>
          <cell r="J9237"/>
        </row>
        <row r="9238">
          <cell r="C9238"/>
          <cell r="D9238"/>
          <cell r="E9238"/>
          <cell r="F9238"/>
          <cell r="G9238"/>
          <cell r="H9238"/>
          <cell r="I9238"/>
          <cell r="J9238"/>
        </row>
        <row r="9239">
          <cell r="C9239"/>
          <cell r="D9239"/>
          <cell r="E9239"/>
          <cell r="F9239"/>
          <cell r="G9239"/>
          <cell r="H9239"/>
          <cell r="I9239"/>
          <cell r="J9239"/>
        </row>
        <row r="9240">
          <cell r="C9240"/>
          <cell r="D9240"/>
          <cell r="E9240"/>
          <cell r="F9240"/>
          <cell r="G9240"/>
          <cell r="H9240"/>
          <cell r="I9240"/>
          <cell r="J9240"/>
        </row>
        <row r="9241">
          <cell r="C9241"/>
          <cell r="D9241"/>
          <cell r="E9241"/>
          <cell r="F9241"/>
          <cell r="G9241"/>
          <cell r="H9241"/>
          <cell r="I9241"/>
          <cell r="J9241"/>
        </row>
        <row r="9242">
          <cell r="C9242"/>
          <cell r="D9242"/>
          <cell r="E9242"/>
          <cell r="F9242"/>
          <cell r="G9242"/>
          <cell r="H9242"/>
          <cell r="I9242"/>
          <cell r="J9242"/>
        </row>
        <row r="9243">
          <cell r="C9243"/>
          <cell r="D9243"/>
          <cell r="E9243"/>
          <cell r="F9243"/>
          <cell r="G9243"/>
          <cell r="H9243"/>
          <cell r="I9243"/>
          <cell r="J9243"/>
        </row>
        <row r="9244">
          <cell r="C9244"/>
          <cell r="D9244"/>
          <cell r="E9244"/>
          <cell r="F9244"/>
          <cell r="G9244"/>
          <cell r="H9244"/>
          <cell r="I9244"/>
          <cell r="J9244"/>
        </row>
        <row r="9245">
          <cell r="C9245"/>
          <cell r="D9245"/>
          <cell r="E9245"/>
          <cell r="F9245"/>
          <cell r="G9245"/>
          <cell r="H9245"/>
          <cell r="I9245"/>
          <cell r="J9245"/>
        </row>
        <row r="9246">
          <cell r="C9246"/>
          <cell r="D9246"/>
          <cell r="E9246"/>
          <cell r="F9246"/>
          <cell r="G9246"/>
          <cell r="H9246"/>
          <cell r="I9246"/>
          <cell r="J9246"/>
        </row>
        <row r="9247">
          <cell r="C9247"/>
          <cell r="D9247"/>
          <cell r="E9247"/>
          <cell r="F9247"/>
          <cell r="G9247"/>
          <cell r="H9247"/>
          <cell r="I9247"/>
          <cell r="J9247"/>
        </row>
        <row r="9248">
          <cell r="C9248"/>
          <cell r="D9248"/>
          <cell r="E9248"/>
          <cell r="F9248"/>
          <cell r="G9248"/>
          <cell r="H9248"/>
          <cell r="I9248"/>
          <cell r="J9248"/>
        </row>
        <row r="9249">
          <cell r="C9249"/>
          <cell r="D9249"/>
          <cell r="E9249"/>
          <cell r="F9249"/>
          <cell r="G9249"/>
          <cell r="H9249"/>
          <cell r="I9249"/>
          <cell r="J9249"/>
        </row>
        <row r="9250">
          <cell r="C9250"/>
          <cell r="D9250"/>
          <cell r="E9250"/>
          <cell r="F9250"/>
          <cell r="G9250"/>
          <cell r="H9250"/>
          <cell r="I9250"/>
          <cell r="J9250"/>
        </row>
        <row r="9251">
          <cell r="C9251"/>
          <cell r="D9251"/>
          <cell r="E9251"/>
          <cell r="F9251"/>
          <cell r="G9251"/>
          <cell r="H9251"/>
          <cell r="I9251"/>
          <cell r="J9251"/>
        </row>
        <row r="9252">
          <cell r="C9252"/>
          <cell r="D9252"/>
          <cell r="E9252"/>
          <cell r="F9252"/>
          <cell r="G9252"/>
          <cell r="H9252"/>
          <cell r="I9252"/>
          <cell r="J9252"/>
        </row>
        <row r="9253">
          <cell r="C9253"/>
          <cell r="D9253"/>
          <cell r="E9253"/>
          <cell r="F9253"/>
          <cell r="G9253"/>
          <cell r="H9253"/>
          <cell r="I9253"/>
          <cell r="J9253"/>
        </row>
        <row r="9254">
          <cell r="C9254"/>
          <cell r="D9254"/>
          <cell r="E9254"/>
          <cell r="F9254"/>
          <cell r="G9254"/>
          <cell r="H9254"/>
          <cell r="I9254"/>
          <cell r="J9254"/>
        </row>
        <row r="9255">
          <cell r="C9255"/>
          <cell r="D9255"/>
          <cell r="E9255"/>
          <cell r="F9255"/>
          <cell r="G9255"/>
          <cell r="H9255"/>
          <cell r="I9255"/>
          <cell r="J9255"/>
        </row>
        <row r="9256">
          <cell r="C9256"/>
          <cell r="D9256"/>
          <cell r="E9256"/>
          <cell r="F9256"/>
          <cell r="G9256"/>
          <cell r="H9256"/>
          <cell r="I9256"/>
          <cell r="J9256"/>
        </row>
        <row r="9257">
          <cell r="C9257"/>
          <cell r="D9257"/>
          <cell r="E9257"/>
          <cell r="F9257"/>
          <cell r="G9257"/>
          <cell r="H9257"/>
          <cell r="I9257"/>
          <cell r="J9257"/>
        </row>
        <row r="9258">
          <cell r="C9258"/>
          <cell r="D9258"/>
          <cell r="E9258"/>
          <cell r="F9258"/>
          <cell r="G9258"/>
          <cell r="H9258"/>
          <cell r="I9258"/>
          <cell r="J9258"/>
        </row>
        <row r="9259">
          <cell r="C9259"/>
          <cell r="D9259"/>
          <cell r="E9259"/>
          <cell r="F9259"/>
          <cell r="G9259"/>
          <cell r="H9259"/>
          <cell r="I9259"/>
          <cell r="J9259"/>
        </row>
        <row r="9260">
          <cell r="C9260"/>
          <cell r="D9260"/>
          <cell r="E9260"/>
          <cell r="F9260"/>
          <cell r="G9260"/>
          <cell r="H9260"/>
          <cell r="I9260"/>
          <cell r="J9260"/>
        </row>
        <row r="9261">
          <cell r="C9261"/>
          <cell r="D9261"/>
          <cell r="E9261"/>
          <cell r="F9261"/>
          <cell r="G9261"/>
          <cell r="H9261"/>
          <cell r="I9261"/>
          <cell r="J9261"/>
        </row>
        <row r="9262">
          <cell r="C9262"/>
          <cell r="D9262"/>
          <cell r="E9262"/>
          <cell r="F9262"/>
          <cell r="G9262"/>
          <cell r="H9262"/>
          <cell r="I9262"/>
          <cell r="J9262"/>
        </row>
        <row r="9263">
          <cell r="C9263"/>
          <cell r="D9263"/>
          <cell r="E9263"/>
          <cell r="F9263"/>
          <cell r="G9263"/>
          <cell r="H9263"/>
          <cell r="I9263"/>
          <cell r="J9263"/>
        </row>
        <row r="9264">
          <cell r="C9264"/>
          <cell r="D9264"/>
          <cell r="E9264"/>
          <cell r="F9264"/>
          <cell r="G9264"/>
          <cell r="H9264"/>
          <cell r="I9264"/>
          <cell r="J9264"/>
        </row>
        <row r="9265">
          <cell r="C9265"/>
          <cell r="D9265"/>
          <cell r="E9265"/>
          <cell r="F9265"/>
          <cell r="G9265"/>
          <cell r="H9265"/>
          <cell r="I9265"/>
          <cell r="J9265"/>
        </row>
        <row r="9266">
          <cell r="C9266"/>
          <cell r="D9266"/>
          <cell r="E9266"/>
          <cell r="F9266"/>
          <cell r="G9266"/>
          <cell r="H9266"/>
          <cell r="I9266"/>
          <cell r="J9266"/>
        </row>
        <row r="9267">
          <cell r="C9267"/>
          <cell r="D9267"/>
          <cell r="E9267"/>
          <cell r="F9267"/>
          <cell r="G9267"/>
          <cell r="H9267"/>
          <cell r="I9267"/>
          <cell r="J9267"/>
        </row>
        <row r="9268">
          <cell r="C9268"/>
          <cell r="D9268"/>
          <cell r="E9268"/>
          <cell r="F9268"/>
          <cell r="G9268"/>
          <cell r="H9268"/>
          <cell r="I9268"/>
          <cell r="J9268"/>
        </row>
        <row r="9269">
          <cell r="C9269"/>
          <cell r="D9269"/>
          <cell r="E9269"/>
          <cell r="F9269"/>
          <cell r="G9269"/>
          <cell r="H9269"/>
          <cell r="I9269"/>
          <cell r="J9269"/>
        </row>
        <row r="9270">
          <cell r="C9270"/>
          <cell r="D9270"/>
          <cell r="E9270"/>
          <cell r="F9270"/>
          <cell r="G9270"/>
          <cell r="H9270"/>
          <cell r="I9270"/>
          <cell r="J9270"/>
        </row>
        <row r="9271">
          <cell r="C9271"/>
          <cell r="D9271"/>
          <cell r="E9271"/>
          <cell r="F9271"/>
          <cell r="G9271"/>
          <cell r="H9271"/>
          <cell r="I9271"/>
          <cell r="J9271"/>
        </row>
        <row r="9272">
          <cell r="C9272"/>
          <cell r="D9272"/>
          <cell r="E9272"/>
          <cell r="F9272"/>
          <cell r="G9272"/>
          <cell r="H9272"/>
          <cell r="I9272"/>
          <cell r="J9272"/>
        </row>
        <row r="9273">
          <cell r="C9273"/>
          <cell r="D9273"/>
          <cell r="E9273"/>
          <cell r="F9273"/>
          <cell r="G9273"/>
          <cell r="H9273"/>
          <cell r="I9273"/>
          <cell r="J9273"/>
        </row>
        <row r="9274">
          <cell r="C9274"/>
          <cell r="D9274"/>
          <cell r="E9274"/>
          <cell r="F9274"/>
          <cell r="G9274"/>
          <cell r="H9274"/>
          <cell r="I9274"/>
          <cell r="J9274"/>
        </row>
        <row r="9275">
          <cell r="C9275"/>
          <cell r="D9275"/>
          <cell r="E9275"/>
          <cell r="F9275"/>
          <cell r="G9275"/>
          <cell r="H9275"/>
          <cell r="I9275"/>
          <cell r="J9275"/>
        </row>
        <row r="9276">
          <cell r="C9276"/>
          <cell r="D9276"/>
          <cell r="E9276"/>
          <cell r="F9276"/>
          <cell r="G9276"/>
          <cell r="H9276"/>
          <cell r="I9276"/>
          <cell r="J9276"/>
        </row>
        <row r="9277">
          <cell r="C9277"/>
          <cell r="D9277"/>
          <cell r="E9277"/>
          <cell r="F9277"/>
          <cell r="G9277"/>
          <cell r="H9277"/>
          <cell r="I9277"/>
          <cell r="J9277"/>
        </row>
        <row r="9278">
          <cell r="C9278"/>
          <cell r="D9278"/>
          <cell r="E9278"/>
          <cell r="F9278"/>
          <cell r="G9278"/>
          <cell r="H9278"/>
          <cell r="I9278"/>
          <cell r="J9278"/>
        </row>
        <row r="9279">
          <cell r="C9279"/>
          <cell r="D9279"/>
          <cell r="E9279"/>
          <cell r="F9279"/>
          <cell r="G9279"/>
          <cell r="H9279"/>
          <cell r="I9279"/>
          <cell r="J9279"/>
        </row>
        <row r="9280">
          <cell r="C9280"/>
          <cell r="D9280"/>
          <cell r="E9280"/>
          <cell r="F9280"/>
          <cell r="G9280"/>
          <cell r="H9280"/>
          <cell r="I9280"/>
          <cell r="J9280"/>
        </row>
        <row r="9281">
          <cell r="C9281"/>
          <cell r="D9281"/>
          <cell r="E9281"/>
          <cell r="F9281"/>
          <cell r="G9281"/>
          <cell r="H9281"/>
          <cell r="I9281"/>
          <cell r="J9281"/>
        </row>
        <row r="9282">
          <cell r="C9282"/>
          <cell r="D9282"/>
          <cell r="E9282"/>
          <cell r="F9282"/>
          <cell r="G9282"/>
          <cell r="H9282"/>
          <cell r="I9282"/>
          <cell r="J9282"/>
        </row>
        <row r="9283">
          <cell r="C9283"/>
          <cell r="D9283"/>
          <cell r="E9283"/>
          <cell r="F9283"/>
          <cell r="G9283"/>
          <cell r="H9283"/>
          <cell r="I9283"/>
          <cell r="J9283"/>
        </row>
        <row r="9284">
          <cell r="C9284"/>
          <cell r="D9284"/>
          <cell r="E9284"/>
          <cell r="F9284"/>
          <cell r="G9284"/>
          <cell r="H9284"/>
          <cell r="I9284"/>
          <cell r="J9284"/>
        </row>
        <row r="9285">
          <cell r="C9285"/>
          <cell r="D9285"/>
          <cell r="E9285"/>
          <cell r="F9285"/>
          <cell r="G9285"/>
          <cell r="H9285"/>
          <cell r="I9285"/>
          <cell r="J9285"/>
        </row>
        <row r="9286">
          <cell r="C9286"/>
          <cell r="D9286"/>
          <cell r="E9286"/>
          <cell r="F9286"/>
          <cell r="G9286"/>
          <cell r="H9286"/>
          <cell r="I9286"/>
          <cell r="J9286"/>
        </row>
        <row r="9287">
          <cell r="C9287"/>
          <cell r="D9287"/>
          <cell r="E9287"/>
          <cell r="F9287"/>
          <cell r="G9287"/>
          <cell r="H9287"/>
          <cell r="I9287"/>
          <cell r="J9287"/>
        </row>
        <row r="9288">
          <cell r="C9288"/>
          <cell r="D9288"/>
          <cell r="E9288"/>
          <cell r="F9288"/>
          <cell r="G9288"/>
          <cell r="H9288"/>
          <cell r="I9288"/>
          <cell r="J9288"/>
        </row>
        <row r="9289">
          <cell r="C9289"/>
          <cell r="D9289"/>
          <cell r="E9289"/>
          <cell r="F9289"/>
          <cell r="G9289"/>
          <cell r="H9289"/>
          <cell r="I9289"/>
          <cell r="J9289"/>
        </row>
        <row r="9290">
          <cell r="C9290"/>
          <cell r="D9290"/>
          <cell r="E9290"/>
          <cell r="F9290"/>
          <cell r="G9290"/>
          <cell r="H9290"/>
          <cell r="I9290"/>
          <cell r="J9290"/>
        </row>
        <row r="9291">
          <cell r="C9291"/>
          <cell r="D9291"/>
          <cell r="E9291"/>
          <cell r="F9291"/>
          <cell r="G9291"/>
          <cell r="H9291"/>
          <cell r="I9291"/>
          <cell r="J9291"/>
        </row>
        <row r="9292">
          <cell r="C9292"/>
          <cell r="D9292"/>
          <cell r="E9292"/>
          <cell r="F9292"/>
          <cell r="G9292"/>
          <cell r="H9292"/>
          <cell r="I9292"/>
          <cell r="J9292"/>
        </row>
        <row r="9293">
          <cell r="C9293"/>
          <cell r="D9293"/>
          <cell r="E9293"/>
          <cell r="F9293"/>
          <cell r="G9293"/>
          <cell r="H9293"/>
          <cell r="I9293"/>
          <cell r="J9293"/>
        </row>
        <row r="9294">
          <cell r="C9294"/>
          <cell r="D9294"/>
          <cell r="E9294"/>
          <cell r="F9294"/>
          <cell r="G9294"/>
          <cell r="H9294"/>
          <cell r="I9294"/>
          <cell r="J9294"/>
        </row>
        <row r="9295">
          <cell r="C9295"/>
          <cell r="D9295"/>
          <cell r="E9295"/>
          <cell r="F9295"/>
          <cell r="G9295"/>
          <cell r="H9295"/>
          <cell r="I9295"/>
          <cell r="J9295"/>
        </row>
        <row r="9296">
          <cell r="C9296"/>
          <cell r="D9296"/>
          <cell r="E9296"/>
          <cell r="F9296"/>
          <cell r="G9296"/>
          <cell r="H9296"/>
          <cell r="I9296"/>
          <cell r="J9296"/>
        </row>
        <row r="9297">
          <cell r="C9297"/>
          <cell r="D9297"/>
          <cell r="E9297"/>
          <cell r="F9297"/>
          <cell r="G9297"/>
          <cell r="H9297"/>
          <cell r="I9297"/>
          <cell r="J9297"/>
        </row>
        <row r="9298">
          <cell r="C9298"/>
          <cell r="D9298"/>
          <cell r="E9298"/>
          <cell r="F9298"/>
          <cell r="G9298"/>
          <cell r="H9298"/>
          <cell r="I9298"/>
          <cell r="J9298"/>
        </row>
        <row r="9299">
          <cell r="C9299"/>
          <cell r="D9299"/>
          <cell r="E9299"/>
          <cell r="F9299"/>
          <cell r="G9299"/>
          <cell r="H9299"/>
          <cell r="I9299"/>
          <cell r="J9299"/>
        </row>
        <row r="9300">
          <cell r="C9300"/>
          <cell r="D9300"/>
          <cell r="E9300"/>
          <cell r="F9300"/>
          <cell r="G9300"/>
          <cell r="H9300"/>
          <cell r="I9300"/>
          <cell r="J9300"/>
        </row>
        <row r="9301">
          <cell r="C9301"/>
          <cell r="D9301"/>
          <cell r="E9301"/>
          <cell r="F9301"/>
          <cell r="G9301"/>
          <cell r="H9301"/>
          <cell r="I9301"/>
          <cell r="J9301"/>
        </row>
        <row r="9302">
          <cell r="C9302"/>
          <cell r="D9302"/>
          <cell r="E9302"/>
          <cell r="F9302"/>
          <cell r="G9302"/>
          <cell r="H9302"/>
          <cell r="I9302"/>
          <cell r="J9302"/>
        </row>
        <row r="9303">
          <cell r="C9303"/>
          <cell r="D9303"/>
          <cell r="E9303"/>
          <cell r="F9303"/>
          <cell r="G9303"/>
          <cell r="H9303"/>
          <cell r="I9303"/>
          <cell r="J9303"/>
        </row>
        <row r="9304">
          <cell r="C9304"/>
          <cell r="D9304"/>
          <cell r="E9304"/>
          <cell r="F9304"/>
          <cell r="G9304"/>
          <cell r="H9304"/>
          <cell r="I9304"/>
          <cell r="J9304"/>
        </row>
        <row r="9305">
          <cell r="C9305"/>
          <cell r="D9305"/>
          <cell r="E9305"/>
          <cell r="F9305"/>
          <cell r="G9305"/>
          <cell r="H9305"/>
          <cell r="I9305"/>
          <cell r="J9305"/>
        </row>
        <row r="9306">
          <cell r="C9306"/>
          <cell r="D9306"/>
          <cell r="E9306"/>
          <cell r="F9306"/>
          <cell r="G9306"/>
          <cell r="H9306"/>
          <cell r="I9306"/>
          <cell r="J9306"/>
        </row>
        <row r="9307">
          <cell r="C9307"/>
          <cell r="D9307"/>
          <cell r="E9307"/>
          <cell r="F9307"/>
          <cell r="G9307"/>
          <cell r="H9307"/>
          <cell r="I9307"/>
          <cell r="J9307"/>
        </row>
        <row r="9308">
          <cell r="C9308"/>
          <cell r="D9308"/>
          <cell r="E9308"/>
          <cell r="F9308"/>
          <cell r="G9308"/>
          <cell r="H9308"/>
          <cell r="I9308"/>
          <cell r="J9308"/>
        </row>
        <row r="9309">
          <cell r="C9309"/>
          <cell r="D9309"/>
          <cell r="E9309"/>
          <cell r="F9309"/>
          <cell r="G9309"/>
          <cell r="H9309"/>
          <cell r="I9309"/>
          <cell r="J9309"/>
        </row>
        <row r="9310">
          <cell r="C9310"/>
          <cell r="D9310"/>
          <cell r="E9310"/>
          <cell r="F9310"/>
          <cell r="G9310"/>
          <cell r="H9310"/>
          <cell r="I9310"/>
          <cell r="J9310"/>
        </row>
        <row r="9311">
          <cell r="C9311"/>
          <cell r="D9311"/>
          <cell r="E9311"/>
          <cell r="F9311"/>
          <cell r="G9311"/>
          <cell r="H9311"/>
          <cell r="I9311"/>
          <cell r="J9311"/>
        </row>
        <row r="9312">
          <cell r="C9312"/>
          <cell r="D9312"/>
          <cell r="E9312"/>
          <cell r="F9312"/>
          <cell r="G9312"/>
          <cell r="H9312"/>
          <cell r="I9312"/>
          <cell r="J9312"/>
        </row>
        <row r="9313">
          <cell r="C9313"/>
          <cell r="D9313"/>
          <cell r="E9313"/>
          <cell r="F9313"/>
          <cell r="G9313"/>
          <cell r="H9313"/>
          <cell r="I9313"/>
          <cell r="J9313"/>
        </row>
        <row r="9314">
          <cell r="C9314"/>
          <cell r="D9314"/>
          <cell r="E9314"/>
          <cell r="F9314"/>
          <cell r="G9314"/>
          <cell r="H9314"/>
          <cell r="I9314"/>
          <cell r="J9314"/>
        </row>
        <row r="9315">
          <cell r="C9315"/>
          <cell r="D9315"/>
          <cell r="E9315"/>
          <cell r="F9315"/>
          <cell r="G9315"/>
          <cell r="H9315"/>
          <cell r="I9315"/>
          <cell r="J9315"/>
        </row>
        <row r="9316">
          <cell r="C9316"/>
          <cell r="D9316"/>
          <cell r="E9316"/>
          <cell r="F9316"/>
          <cell r="G9316"/>
          <cell r="H9316"/>
          <cell r="I9316"/>
          <cell r="J9316"/>
        </row>
        <row r="9317">
          <cell r="C9317"/>
          <cell r="D9317"/>
          <cell r="E9317"/>
          <cell r="F9317"/>
          <cell r="G9317"/>
          <cell r="H9317"/>
          <cell r="I9317"/>
          <cell r="J9317"/>
        </row>
        <row r="9318">
          <cell r="C9318"/>
          <cell r="D9318"/>
          <cell r="E9318"/>
          <cell r="F9318"/>
          <cell r="G9318"/>
          <cell r="H9318"/>
          <cell r="I9318"/>
          <cell r="J9318"/>
        </row>
        <row r="9319">
          <cell r="C9319"/>
          <cell r="D9319"/>
          <cell r="E9319"/>
          <cell r="F9319"/>
          <cell r="G9319"/>
          <cell r="H9319"/>
          <cell r="I9319"/>
          <cell r="J9319"/>
        </row>
        <row r="9320">
          <cell r="C9320"/>
          <cell r="D9320"/>
          <cell r="E9320"/>
          <cell r="F9320"/>
          <cell r="G9320"/>
          <cell r="H9320"/>
          <cell r="I9320"/>
          <cell r="J9320"/>
        </row>
        <row r="9321">
          <cell r="C9321"/>
          <cell r="D9321"/>
          <cell r="E9321"/>
          <cell r="F9321"/>
          <cell r="G9321"/>
          <cell r="H9321"/>
          <cell r="I9321"/>
          <cell r="J9321"/>
        </row>
        <row r="9322">
          <cell r="C9322"/>
          <cell r="D9322"/>
          <cell r="E9322"/>
          <cell r="F9322"/>
          <cell r="G9322"/>
          <cell r="H9322"/>
          <cell r="I9322"/>
          <cell r="J9322"/>
        </row>
        <row r="9323">
          <cell r="C9323"/>
          <cell r="D9323"/>
          <cell r="E9323"/>
          <cell r="F9323"/>
          <cell r="G9323"/>
          <cell r="H9323"/>
          <cell r="I9323"/>
          <cell r="J9323"/>
        </row>
        <row r="9324">
          <cell r="C9324"/>
          <cell r="D9324"/>
          <cell r="E9324"/>
          <cell r="F9324"/>
          <cell r="G9324"/>
          <cell r="H9324"/>
          <cell r="I9324"/>
          <cell r="J9324"/>
        </row>
        <row r="9325">
          <cell r="C9325"/>
          <cell r="D9325"/>
          <cell r="E9325"/>
          <cell r="F9325"/>
          <cell r="G9325"/>
          <cell r="H9325"/>
          <cell r="I9325"/>
          <cell r="J9325"/>
        </row>
        <row r="9326">
          <cell r="C9326"/>
          <cell r="D9326"/>
          <cell r="E9326"/>
          <cell r="F9326"/>
          <cell r="G9326"/>
          <cell r="H9326"/>
          <cell r="I9326"/>
          <cell r="J9326"/>
        </row>
        <row r="9327">
          <cell r="C9327"/>
          <cell r="D9327"/>
          <cell r="E9327"/>
          <cell r="F9327"/>
          <cell r="G9327"/>
          <cell r="H9327"/>
          <cell r="I9327"/>
          <cell r="J9327"/>
        </row>
        <row r="9328">
          <cell r="C9328"/>
          <cell r="D9328"/>
          <cell r="E9328"/>
          <cell r="F9328"/>
          <cell r="G9328"/>
          <cell r="H9328"/>
          <cell r="I9328"/>
          <cell r="J9328"/>
        </row>
        <row r="9329">
          <cell r="C9329"/>
          <cell r="D9329"/>
          <cell r="E9329"/>
          <cell r="F9329"/>
          <cell r="G9329"/>
          <cell r="H9329"/>
          <cell r="I9329"/>
          <cell r="J9329"/>
        </row>
        <row r="9330">
          <cell r="C9330"/>
          <cell r="D9330"/>
          <cell r="E9330"/>
          <cell r="F9330"/>
          <cell r="G9330"/>
          <cell r="H9330"/>
          <cell r="I9330"/>
          <cell r="J9330"/>
        </row>
        <row r="9331">
          <cell r="C9331"/>
          <cell r="D9331"/>
          <cell r="E9331"/>
          <cell r="F9331"/>
          <cell r="G9331"/>
          <cell r="H9331"/>
          <cell r="I9331"/>
          <cell r="J9331"/>
        </row>
        <row r="9332">
          <cell r="C9332"/>
          <cell r="D9332"/>
          <cell r="E9332"/>
          <cell r="F9332"/>
          <cell r="G9332"/>
          <cell r="H9332"/>
          <cell r="I9332"/>
          <cell r="J9332"/>
        </row>
        <row r="9333">
          <cell r="C9333"/>
          <cell r="D9333"/>
          <cell r="E9333"/>
          <cell r="F9333"/>
          <cell r="G9333"/>
          <cell r="H9333"/>
          <cell r="I9333"/>
          <cell r="J9333"/>
        </row>
        <row r="9334">
          <cell r="C9334"/>
          <cell r="D9334"/>
          <cell r="E9334"/>
          <cell r="F9334"/>
          <cell r="G9334"/>
          <cell r="H9334"/>
          <cell r="I9334"/>
          <cell r="J9334"/>
        </row>
        <row r="9335">
          <cell r="C9335"/>
          <cell r="D9335"/>
          <cell r="E9335"/>
          <cell r="F9335"/>
          <cell r="G9335"/>
          <cell r="H9335"/>
          <cell r="I9335"/>
          <cell r="J9335"/>
        </row>
        <row r="9336">
          <cell r="C9336"/>
          <cell r="D9336"/>
          <cell r="E9336"/>
          <cell r="F9336"/>
          <cell r="G9336"/>
          <cell r="H9336"/>
          <cell r="I9336"/>
          <cell r="J9336"/>
        </row>
        <row r="9337">
          <cell r="C9337"/>
          <cell r="D9337"/>
          <cell r="E9337"/>
          <cell r="F9337"/>
          <cell r="G9337"/>
          <cell r="H9337"/>
          <cell r="I9337"/>
          <cell r="J9337"/>
        </row>
        <row r="9338">
          <cell r="C9338"/>
          <cell r="D9338"/>
          <cell r="E9338"/>
          <cell r="F9338"/>
          <cell r="G9338"/>
          <cell r="H9338"/>
          <cell r="I9338"/>
          <cell r="J9338"/>
        </row>
        <row r="9339">
          <cell r="C9339"/>
          <cell r="D9339"/>
          <cell r="E9339"/>
          <cell r="F9339"/>
          <cell r="G9339"/>
          <cell r="H9339"/>
          <cell r="I9339"/>
          <cell r="J9339"/>
        </row>
        <row r="9340">
          <cell r="C9340"/>
          <cell r="D9340"/>
          <cell r="E9340"/>
          <cell r="F9340"/>
          <cell r="G9340"/>
          <cell r="H9340"/>
          <cell r="I9340"/>
          <cell r="J9340"/>
        </row>
        <row r="9341">
          <cell r="C9341"/>
          <cell r="D9341"/>
          <cell r="E9341"/>
          <cell r="F9341"/>
          <cell r="G9341"/>
          <cell r="H9341"/>
          <cell r="I9341"/>
          <cell r="J9341"/>
        </row>
        <row r="9342">
          <cell r="C9342"/>
          <cell r="D9342"/>
          <cell r="E9342"/>
          <cell r="F9342"/>
          <cell r="G9342"/>
          <cell r="H9342"/>
          <cell r="I9342"/>
          <cell r="J9342"/>
        </row>
        <row r="9343">
          <cell r="C9343"/>
          <cell r="D9343"/>
          <cell r="E9343"/>
          <cell r="F9343"/>
          <cell r="G9343"/>
          <cell r="H9343"/>
          <cell r="I9343"/>
          <cell r="J9343"/>
        </row>
        <row r="9344">
          <cell r="C9344"/>
          <cell r="D9344"/>
          <cell r="E9344"/>
          <cell r="F9344"/>
          <cell r="G9344"/>
          <cell r="H9344"/>
          <cell r="I9344"/>
          <cell r="J9344"/>
        </row>
        <row r="9345">
          <cell r="C9345"/>
          <cell r="D9345"/>
          <cell r="E9345"/>
          <cell r="F9345"/>
          <cell r="G9345"/>
          <cell r="H9345"/>
          <cell r="I9345"/>
          <cell r="J9345"/>
        </row>
        <row r="9346">
          <cell r="C9346"/>
          <cell r="D9346"/>
          <cell r="E9346"/>
          <cell r="F9346"/>
          <cell r="G9346"/>
          <cell r="H9346"/>
          <cell r="I9346"/>
          <cell r="J9346"/>
        </row>
        <row r="9347">
          <cell r="C9347"/>
          <cell r="D9347"/>
          <cell r="E9347"/>
          <cell r="F9347"/>
          <cell r="G9347"/>
          <cell r="H9347"/>
          <cell r="I9347"/>
          <cell r="J9347"/>
        </row>
        <row r="9348">
          <cell r="C9348"/>
          <cell r="D9348"/>
          <cell r="E9348"/>
          <cell r="F9348"/>
          <cell r="G9348"/>
          <cell r="H9348"/>
          <cell r="I9348"/>
          <cell r="J9348"/>
        </row>
        <row r="9349">
          <cell r="C9349"/>
          <cell r="D9349"/>
          <cell r="E9349"/>
          <cell r="F9349"/>
          <cell r="G9349"/>
          <cell r="H9349"/>
          <cell r="I9349"/>
          <cell r="J9349"/>
        </row>
        <row r="9350">
          <cell r="C9350"/>
          <cell r="D9350"/>
          <cell r="E9350"/>
          <cell r="F9350"/>
          <cell r="G9350"/>
          <cell r="H9350"/>
          <cell r="I9350"/>
          <cell r="J9350"/>
        </row>
        <row r="9351">
          <cell r="C9351"/>
          <cell r="D9351"/>
          <cell r="E9351"/>
          <cell r="F9351"/>
          <cell r="G9351"/>
          <cell r="H9351"/>
          <cell r="I9351"/>
          <cell r="J9351"/>
        </row>
        <row r="9352">
          <cell r="C9352"/>
          <cell r="D9352"/>
          <cell r="E9352"/>
          <cell r="F9352"/>
          <cell r="G9352"/>
          <cell r="H9352"/>
          <cell r="I9352"/>
          <cell r="J9352"/>
        </row>
        <row r="9353">
          <cell r="C9353"/>
          <cell r="D9353"/>
          <cell r="E9353"/>
          <cell r="F9353"/>
          <cell r="G9353"/>
          <cell r="H9353"/>
          <cell r="I9353"/>
          <cell r="J9353"/>
        </row>
        <row r="9354">
          <cell r="C9354"/>
          <cell r="D9354"/>
          <cell r="E9354"/>
          <cell r="F9354"/>
          <cell r="G9354"/>
          <cell r="H9354"/>
          <cell r="I9354"/>
          <cell r="J9354"/>
        </row>
        <row r="9355">
          <cell r="C9355"/>
          <cell r="D9355"/>
          <cell r="E9355"/>
          <cell r="F9355"/>
          <cell r="G9355"/>
          <cell r="H9355"/>
          <cell r="I9355"/>
          <cell r="J9355"/>
        </row>
        <row r="9356">
          <cell r="C9356"/>
          <cell r="D9356"/>
          <cell r="E9356"/>
          <cell r="F9356"/>
          <cell r="G9356"/>
          <cell r="H9356"/>
          <cell r="I9356"/>
          <cell r="J9356"/>
        </row>
        <row r="9357">
          <cell r="C9357"/>
          <cell r="D9357"/>
          <cell r="E9357"/>
          <cell r="F9357"/>
          <cell r="G9357"/>
          <cell r="H9357"/>
          <cell r="I9357"/>
          <cell r="J9357"/>
        </row>
        <row r="9358">
          <cell r="C9358"/>
          <cell r="D9358"/>
          <cell r="E9358"/>
          <cell r="F9358"/>
          <cell r="G9358"/>
          <cell r="H9358"/>
          <cell r="I9358"/>
          <cell r="J9358"/>
        </row>
        <row r="9359">
          <cell r="C9359"/>
          <cell r="D9359"/>
          <cell r="E9359"/>
          <cell r="F9359"/>
          <cell r="G9359"/>
          <cell r="H9359"/>
          <cell r="I9359"/>
          <cell r="J9359"/>
        </row>
        <row r="9360">
          <cell r="C9360"/>
          <cell r="D9360"/>
          <cell r="E9360"/>
          <cell r="F9360"/>
          <cell r="G9360"/>
          <cell r="H9360"/>
          <cell r="I9360"/>
          <cell r="J9360"/>
        </row>
        <row r="9361">
          <cell r="C9361"/>
          <cell r="D9361"/>
          <cell r="E9361"/>
          <cell r="F9361"/>
          <cell r="G9361"/>
          <cell r="H9361"/>
          <cell r="I9361"/>
          <cell r="J9361"/>
        </row>
        <row r="9362">
          <cell r="C9362"/>
          <cell r="D9362"/>
          <cell r="E9362"/>
          <cell r="F9362"/>
          <cell r="G9362"/>
          <cell r="H9362"/>
          <cell r="I9362"/>
          <cell r="J9362"/>
        </row>
        <row r="9363">
          <cell r="C9363"/>
          <cell r="D9363"/>
          <cell r="E9363"/>
          <cell r="F9363"/>
          <cell r="G9363"/>
          <cell r="H9363"/>
          <cell r="I9363"/>
          <cell r="J9363"/>
        </row>
        <row r="9364">
          <cell r="C9364"/>
          <cell r="D9364"/>
          <cell r="E9364"/>
          <cell r="F9364"/>
          <cell r="G9364"/>
          <cell r="H9364"/>
          <cell r="I9364"/>
          <cell r="J9364"/>
        </row>
        <row r="9365">
          <cell r="C9365"/>
          <cell r="D9365"/>
          <cell r="E9365"/>
          <cell r="F9365"/>
          <cell r="G9365"/>
          <cell r="H9365"/>
          <cell r="I9365"/>
          <cell r="J9365"/>
        </row>
        <row r="9366">
          <cell r="C9366"/>
          <cell r="D9366"/>
          <cell r="E9366"/>
          <cell r="F9366"/>
          <cell r="G9366"/>
          <cell r="H9366"/>
          <cell r="I9366"/>
          <cell r="J9366"/>
        </row>
        <row r="9367">
          <cell r="C9367"/>
          <cell r="D9367"/>
          <cell r="E9367"/>
          <cell r="F9367"/>
          <cell r="G9367"/>
          <cell r="H9367"/>
          <cell r="I9367"/>
          <cell r="J9367"/>
        </row>
        <row r="9368">
          <cell r="C9368"/>
          <cell r="D9368"/>
          <cell r="E9368"/>
          <cell r="F9368"/>
          <cell r="G9368"/>
          <cell r="H9368"/>
          <cell r="I9368"/>
          <cell r="J9368"/>
        </row>
        <row r="9369">
          <cell r="C9369"/>
          <cell r="D9369"/>
          <cell r="E9369"/>
          <cell r="F9369"/>
          <cell r="G9369"/>
          <cell r="H9369"/>
          <cell r="I9369"/>
          <cell r="J9369"/>
        </row>
        <row r="9370">
          <cell r="C9370"/>
          <cell r="D9370"/>
          <cell r="E9370"/>
          <cell r="F9370"/>
          <cell r="G9370"/>
          <cell r="H9370"/>
          <cell r="I9370"/>
          <cell r="J9370"/>
        </row>
        <row r="9371">
          <cell r="C9371"/>
          <cell r="D9371"/>
          <cell r="E9371"/>
          <cell r="F9371"/>
          <cell r="G9371"/>
          <cell r="H9371"/>
          <cell r="I9371"/>
          <cell r="J9371"/>
        </row>
        <row r="9372">
          <cell r="C9372"/>
          <cell r="D9372"/>
          <cell r="E9372"/>
          <cell r="F9372"/>
          <cell r="G9372"/>
          <cell r="H9372"/>
          <cell r="I9372"/>
          <cell r="J9372"/>
        </row>
        <row r="9373">
          <cell r="C9373"/>
          <cell r="D9373"/>
          <cell r="E9373"/>
          <cell r="F9373"/>
          <cell r="G9373"/>
          <cell r="H9373"/>
          <cell r="I9373"/>
          <cell r="J9373"/>
        </row>
        <row r="9374">
          <cell r="C9374"/>
          <cell r="D9374"/>
          <cell r="E9374"/>
          <cell r="F9374"/>
          <cell r="G9374"/>
          <cell r="H9374"/>
          <cell r="I9374"/>
          <cell r="J9374"/>
        </row>
        <row r="9375">
          <cell r="C9375"/>
          <cell r="D9375"/>
          <cell r="E9375"/>
          <cell r="F9375"/>
          <cell r="G9375"/>
          <cell r="H9375"/>
          <cell r="I9375"/>
          <cell r="J9375"/>
        </row>
        <row r="9376">
          <cell r="C9376"/>
          <cell r="D9376"/>
          <cell r="E9376"/>
          <cell r="F9376"/>
          <cell r="G9376"/>
          <cell r="H9376"/>
          <cell r="I9376"/>
          <cell r="J9376"/>
        </row>
        <row r="9377">
          <cell r="C9377"/>
          <cell r="D9377"/>
          <cell r="E9377"/>
          <cell r="F9377"/>
          <cell r="G9377"/>
          <cell r="H9377"/>
          <cell r="I9377"/>
          <cell r="J9377"/>
        </row>
        <row r="9378">
          <cell r="C9378"/>
          <cell r="D9378"/>
          <cell r="E9378"/>
          <cell r="F9378"/>
          <cell r="G9378"/>
          <cell r="H9378"/>
          <cell r="I9378"/>
          <cell r="J9378"/>
        </row>
        <row r="9379">
          <cell r="C9379"/>
          <cell r="D9379"/>
          <cell r="E9379"/>
          <cell r="F9379"/>
          <cell r="G9379"/>
          <cell r="H9379"/>
          <cell r="I9379"/>
          <cell r="J9379"/>
        </row>
        <row r="9380">
          <cell r="C9380"/>
          <cell r="D9380"/>
          <cell r="E9380"/>
          <cell r="F9380"/>
          <cell r="G9380"/>
          <cell r="H9380"/>
          <cell r="I9380"/>
          <cell r="J9380"/>
        </row>
        <row r="9381">
          <cell r="C9381"/>
          <cell r="D9381"/>
          <cell r="E9381"/>
          <cell r="F9381"/>
          <cell r="G9381"/>
          <cell r="H9381"/>
          <cell r="I9381"/>
          <cell r="J9381"/>
        </row>
        <row r="9382">
          <cell r="C9382"/>
          <cell r="D9382"/>
          <cell r="E9382"/>
          <cell r="F9382"/>
          <cell r="G9382"/>
          <cell r="H9382"/>
          <cell r="I9382"/>
          <cell r="J9382"/>
        </row>
        <row r="9383">
          <cell r="C9383"/>
          <cell r="D9383"/>
          <cell r="E9383"/>
          <cell r="F9383"/>
          <cell r="G9383"/>
          <cell r="H9383"/>
          <cell r="I9383"/>
          <cell r="J9383"/>
        </row>
        <row r="9384">
          <cell r="C9384"/>
          <cell r="D9384"/>
          <cell r="E9384"/>
          <cell r="F9384"/>
          <cell r="G9384"/>
          <cell r="H9384"/>
          <cell r="I9384"/>
          <cell r="J9384"/>
        </row>
        <row r="9385">
          <cell r="C9385"/>
          <cell r="D9385"/>
          <cell r="E9385"/>
          <cell r="F9385"/>
          <cell r="G9385"/>
          <cell r="H9385"/>
          <cell r="I9385"/>
          <cell r="J9385"/>
        </row>
        <row r="9386">
          <cell r="C9386"/>
          <cell r="D9386"/>
          <cell r="E9386"/>
          <cell r="F9386"/>
          <cell r="G9386"/>
          <cell r="H9386"/>
          <cell r="I9386"/>
          <cell r="J9386"/>
        </row>
        <row r="9387">
          <cell r="C9387"/>
          <cell r="D9387"/>
          <cell r="E9387"/>
          <cell r="F9387"/>
          <cell r="G9387"/>
          <cell r="H9387"/>
          <cell r="I9387"/>
          <cell r="J9387"/>
        </row>
        <row r="9388">
          <cell r="C9388"/>
          <cell r="D9388"/>
          <cell r="E9388"/>
          <cell r="F9388"/>
          <cell r="G9388"/>
          <cell r="H9388"/>
          <cell r="I9388"/>
          <cell r="J9388"/>
        </row>
        <row r="9389">
          <cell r="C9389"/>
          <cell r="D9389"/>
          <cell r="E9389"/>
          <cell r="F9389"/>
          <cell r="G9389"/>
          <cell r="H9389"/>
          <cell r="I9389"/>
          <cell r="J9389"/>
        </row>
        <row r="9390">
          <cell r="C9390"/>
          <cell r="D9390"/>
          <cell r="E9390"/>
          <cell r="F9390"/>
          <cell r="G9390"/>
          <cell r="H9390"/>
          <cell r="I9390"/>
          <cell r="J9390"/>
        </row>
        <row r="9391">
          <cell r="C9391"/>
          <cell r="D9391"/>
          <cell r="E9391"/>
          <cell r="F9391"/>
          <cell r="G9391"/>
          <cell r="H9391"/>
          <cell r="I9391"/>
          <cell r="J9391"/>
        </row>
        <row r="9392">
          <cell r="C9392"/>
          <cell r="D9392"/>
          <cell r="E9392"/>
          <cell r="F9392"/>
          <cell r="G9392"/>
          <cell r="H9392"/>
          <cell r="I9392"/>
          <cell r="J9392"/>
        </row>
        <row r="9393">
          <cell r="C9393"/>
          <cell r="D9393"/>
          <cell r="E9393"/>
          <cell r="F9393"/>
          <cell r="G9393"/>
          <cell r="H9393"/>
          <cell r="I9393"/>
          <cell r="J9393"/>
        </row>
        <row r="9394">
          <cell r="C9394"/>
          <cell r="D9394"/>
          <cell r="E9394"/>
          <cell r="F9394"/>
          <cell r="G9394"/>
          <cell r="H9394"/>
          <cell r="I9394"/>
          <cell r="J9394"/>
        </row>
        <row r="9395">
          <cell r="C9395"/>
          <cell r="D9395"/>
          <cell r="E9395"/>
          <cell r="F9395"/>
          <cell r="G9395"/>
          <cell r="H9395"/>
          <cell r="I9395"/>
          <cell r="J9395"/>
        </row>
        <row r="9396">
          <cell r="C9396"/>
          <cell r="D9396"/>
          <cell r="E9396"/>
          <cell r="F9396"/>
          <cell r="G9396"/>
          <cell r="H9396"/>
          <cell r="I9396"/>
          <cell r="J9396"/>
        </row>
        <row r="9397">
          <cell r="C9397"/>
          <cell r="D9397"/>
          <cell r="E9397"/>
          <cell r="F9397"/>
          <cell r="G9397"/>
          <cell r="H9397"/>
          <cell r="I9397"/>
          <cell r="J9397"/>
        </row>
        <row r="9398">
          <cell r="C9398"/>
          <cell r="D9398"/>
          <cell r="E9398"/>
          <cell r="F9398"/>
          <cell r="G9398"/>
          <cell r="H9398"/>
          <cell r="I9398"/>
          <cell r="J9398"/>
        </row>
        <row r="9399">
          <cell r="C9399"/>
          <cell r="D9399"/>
          <cell r="E9399"/>
          <cell r="F9399"/>
          <cell r="G9399"/>
          <cell r="H9399"/>
          <cell r="I9399"/>
          <cell r="J9399"/>
        </row>
        <row r="9400">
          <cell r="C9400"/>
          <cell r="D9400"/>
          <cell r="E9400"/>
          <cell r="F9400"/>
          <cell r="G9400"/>
          <cell r="H9400"/>
          <cell r="I9400"/>
          <cell r="J9400"/>
        </row>
        <row r="9401">
          <cell r="C9401"/>
          <cell r="D9401"/>
          <cell r="E9401"/>
          <cell r="F9401"/>
          <cell r="G9401"/>
          <cell r="H9401"/>
          <cell r="I9401"/>
          <cell r="J9401"/>
        </row>
        <row r="9402">
          <cell r="C9402"/>
          <cell r="D9402"/>
          <cell r="E9402"/>
          <cell r="F9402"/>
          <cell r="G9402"/>
          <cell r="H9402"/>
          <cell r="I9402"/>
          <cell r="J9402"/>
        </row>
        <row r="9403">
          <cell r="C9403"/>
          <cell r="D9403"/>
          <cell r="E9403"/>
          <cell r="F9403"/>
          <cell r="G9403"/>
          <cell r="H9403"/>
          <cell r="I9403"/>
          <cell r="J9403"/>
        </row>
        <row r="9404">
          <cell r="C9404"/>
          <cell r="D9404"/>
          <cell r="E9404"/>
          <cell r="F9404"/>
          <cell r="G9404"/>
          <cell r="H9404"/>
          <cell r="I9404"/>
          <cell r="J9404"/>
        </row>
        <row r="9405">
          <cell r="C9405"/>
          <cell r="D9405"/>
          <cell r="E9405"/>
          <cell r="F9405"/>
          <cell r="G9405"/>
          <cell r="H9405"/>
          <cell r="I9405"/>
          <cell r="J9405"/>
        </row>
        <row r="9406">
          <cell r="C9406"/>
          <cell r="D9406"/>
          <cell r="E9406"/>
          <cell r="F9406"/>
          <cell r="G9406"/>
          <cell r="H9406"/>
          <cell r="I9406"/>
          <cell r="J9406"/>
        </row>
        <row r="9407">
          <cell r="C9407"/>
          <cell r="D9407"/>
          <cell r="E9407"/>
          <cell r="F9407"/>
          <cell r="G9407"/>
          <cell r="H9407"/>
          <cell r="I9407"/>
          <cell r="J9407"/>
        </row>
        <row r="9408">
          <cell r="C9408"/>
          <cell r="D9408"/>
          <cell r="E9408"/>
          <cell r="F9408"/>
          <cell r="G9408"/>
          <cell r="H9408"/>
          <cell r="I9408"/>
          <cell r="J9408"/>
        </row>
        <row r="9409">
          <cell r="C9409"/>
          <cell r="D9409"/>
          <cell r="E9409"/>
          <cell r="F9409"/>
          <cell r="G9409"/>
          <cell r="H9409"/>
          <cell r="I9409"/>
          <cell r="J9409"/>
        </row>
        <row r="9410">
          <cell r="C9410"/>
          <cell r="D9410"/>
          <cell r="E9410"/>
          <cell r="F9410"/>
          <cell r="G9410"/>
          <cell r="H9410"/>
          <cell r="I9410"/>
          <cell r="J9410"/>
        </row>
        <row r="9411">
          <cell r="C9411"/>
          <cell r="D9411"/>
          <cell r="E9411"/>
          <cell r="F9411"/>
          <cell r="G9411"/>
          <cell r="H9411"/>
          <cell r="I9411"/>
          <cell r="J9411"/>
        </row>
        <row r="9412">
          <cell r="C9412"/>
          <cell r="D9412"/>
          <cell r="E9412"/>
          <cell r="F9412"/>
          <cell r="G9412"/>
          <cell r="H9412"/>
          <cell r="I9412"/>
          <cell r="J9412"/>
        </row>
        <row r="9413">
          <cell r="C9413"/>
          <cell r="D9413"/>
          <cell r="E9413"/>
          <cell r="F9413"/>
          <cell r="G9413"/>
          <cell r="H9413"/>
          <cell r="I9413"/>
          <cell r="J9413"/>
        </row>
        <row r="9414">
          <cell r="C9414"/>
          <cell r="D9414"/>
          <cell r="E9414"/>
          <cell r="F9414"/>
          <cell r="G9414"/>
          <cell r="H9414"/>
          <cell r="I9414"/>
          <cell r="J9414"/>
        </row>
        <row r="9415">
          <cell r="C9415"/>
          <cell r="D9415"/>
          <cell r="E9415"/>
          <cell r="F9415"/>
          <cell r="G9415"/>
          <cell r="H9415"/>
          <cell r="I9415"/>
          <cell r="J9415"/>
        </row>
        <row r="9416">
          <cell r="C9416"/>
          <cell r="D9416"/>
          <cell r="E9416"/>
          <cell r="F9416"/>
          <cell r="G9416"/>
          <cell r="H9416"/>
          <cell r="I9416"/>
          <cell r="J9416"/>
        </row>
        <row r="9417">
          <cell r="C9417"/>
          <cell r="D9417"/>
          <cell r="E9417"/>
          <cell r="F9417"/>
          <cell r="G9417"/>
          <cell r="H9417"/>
          <cell r="I9417"/>
          <cell r="J9417"/>
        </row>
        <row r="9418">
          <cell r="C9418"/>
          <cell r="D9418"/>
          <cell r="E9418"/>
          <cell r="F9418"/>
          <cell r="G9418"/>
          <cell r="H9418"/>
          <cell r="I9418"/>
          <cell r="J9418"/>
        </row>
        <row r="9419">
          <cell r="C9419"/>
          <cell r="D9419"/>
          <cell r="E9419"/>
          <cell r="F9419"/>
          <cell r="G9419"/>
          <cell r="H9419"/>
          <cell r="I9419"/>
          <cell r="J9419"/>
        </row>
        <row r="9420">
          <cell r="C9420"/>
          <cell r="D9420"/>
          <cell r="E9420"/>
          <cell r="F9420"/>
          <cell r="G9420"/>
          <cell r="H9420"/>
          <cell r="I9420"/>
          <cell r="J9420"/>
        </row>
        <row r="9421">
          <cell r="C9421"/>
          <cell r="D9421"/>
          <cell r="E9421"/>
          <cell r="F9421"/>
          <cell r="G9421"/>
          <cell r="H9421"/>
          <cell r="I9421"/>
          <cell r="J9421"/>
        </row>
        <row r="9422">
          <cell r="C9422"/>
          <cell r="D9422"/>
          <cell r="E9422"/>
          <cell r="F9422"/>
          <cell r="G9422"/>
          <cell r="H9422"/>
          <cell r="I9422"/>
          <cell r="J9422"/>
        </row>
        <row r="9423">
          <cell r="C9423"/>
          <cell r="D9423"/>
          <cell r="E9423"/>
          <cell r="F9423"/>
          <cell r="G9423"/>
          <cell r="H9423"/>
          <cell r="I9423"/>
          <cell r="J9423"/>
        </row>
        <row r="9424">
          <cell r="C9424"/>
          <cell r="D9424"/>
          <cell r="E9424"/>
          <cell r="F9424"/>
          <cell r="G9424"/>
          <cell r="H9424"/>
          <cell r="I9424"/>
          <cell r="J9424"/>
        </row>
        <row r="9425">
          <cell r="C9425"/>
          <cell r="D9425"/>
          <cell r="E9425"/>
          <cell r="F9425"/>
          <cell r="G9425"/>
          <cell r="H9425"/>
          <cell r="I9425"/>
          <cell r="J9425"/>
        </row>
        <row r="9426">
          <cell r="C9426"/>
          <cell r="D9426"/>
          <cell r="E9426"/>
          <cell r="F9426"/>
          <cell r="G9426"/>
          <cell r="H9426"/>
          <cell r="I9426"/>
          <cell r="J9426"/>
        </row>
        <row r="9427">
          <cell r="C9427"/>
          <cell r="D9427"/>
          <cell r="E9427"/>
          <cell r="F9427"/>
          <cell r="G9427"/>
          <cell r="H9427"/>
          <cell r="I9427"/>
          <cell r="J9427"/>
        </row>
        <row r="9428">
          <cell r="C9428"/>
          <cell r="D9428"/>
          <cell r="E9428"/>
          <cell r="F9428"/>
          <cell r="G9428"/>
          <cell r="H9428"/>
          <cell r="I9428"/>
          <cell r="J9428"/>
        </row>
        <row r="9429">
          <cell r="C9429"/>
          <cell r="D9429"/>
          <cell r="E9429"/>
          <cell r="F9429"/>
          <cell r="G9429"/>
          <cell r="H9429"/>
          <cell r="I9429"/>
          <cell r="J9429"/>
        </row>
        <row r="9430">
          <cell r="C9430"/>
          <cell r="D9430"/>
          <cell r="E9430"/>
          <cell r="F9430"/>
          <cell r="G9430"/>
          <cell r="H9430"/>
          <cell r="I9430"/>
          <cell r="J9430"/>
        </row>
        <row r="9431">
          <cell r="C9431"/>
          <cell r="D9431"/>
          <cell r="E9431"/>
          <cell r="F9431"/>
          <cell r="G9431"/>
          <cell r="H9431"/>
          <cell r="I9431"/>
          <cell r="J9431"/>
        </row>
        <row r="9432">
          <cell r="C9432"/>
          <cell r="D9432"/>
          <cell r="E9432"/>
          <cell r="F9432"/>
          <cell r="G9432"/>
          <cell r="H9432"/>
          <cell r="I9432"/>
          <cell r="J9432"/>
        </row>
        <row r="9433">
          <cell r="C9433"/>
          <cell r="D9433"/>
          <cell r="E9433"/>
          <cell r="F9433"/>
          <cell r="G9433"/>
          <cell r="H9433"/>
          <cell r="I9433"/>
          <cell r="J9433"/>
        </row>
        <row r="9434">
          <cell r="C9434"/>
          <cell r="D9434"/>
          <cell r="E9434"/>
          <cell r="F9434"/>
          <cell r="G9434"/>
          <cell r="H9434"/>
          <cell r="I9434"/>
          <cell r="J9434"/>
        </row>
        <row r="9435">
          <cell r="C9435"/>
          <cell r="D9435"/>
          <cell r="E9435"/>
          <cell r="F9435"/>
          <cell r="G9435"/>
          <cell r="H9435"/>
          <cell r="I9435"/>
          <cell r="J9435"/>
        </row>
        <row r="9436">
          <cell r="C9436"/>
          <cell r="D9436"/>
          <cell r="E9436"/>
          <cell r="F9436"/>
          <cell r="G9436"/>
          <cell r="H9436"/>
          <cell r="I9436"/>
          <cell r="J9436"/>
        </row>
        <row r="9437">
          <cell r="C9437"/>
          <cell r="D9437"/>
          <cell r="E9437"/>
          <cell r="F9437"/>
          <cell r="G9437"/>
          <cell r="H9437"/>
          <cell r="I9437"/>
          <cell r="J9437"/>
        </row>
        <row r="9438">
          <cell r="C9438"/>
          <cell r="D9438"/>
          <cell r="E9438"/>
          <cell r="F9438"/>
          <cell r="G9438"/>
          <cell r="H9438"/>
          <cell r="I9438"/>
          <cell r="J9438"/>
        </row>
        <row r="9439">
          <cell r="C9439"/>
          <cell r="D9439"/>
          <cell r="E9439"/>
          <cell r="F9439"/>
          <cell r="G9439"/>
          <cell r="H9439"/>
          <cell r="I9439"/>
          <cell r="J9439"/>
        </row>
        <row r="9440">
          <cell r="C9440"/>
          <cell r="D9440"/>
          <cell r="E9440"/>
          <cell r="F9440"/>
          <cell r="G9440"/>
          <cell r="H9440"/>
          <cell r="I9440"/>
          <cell r="J9440"/>
        </row>
        <row r="9441">
          <cell r="C9441"/>
          <cell r="D9441"/>
          <cell r="E9441"/>
          <cell r="F9441"/>
          <cell r="G9441"/>
          <cell r="H9441"/>
          <cell r="I9441"/>
          <cell r="J9441"/>
        </row>
        <row r="9442">
          <cell r="C9442"/>
          <cell r="D9442"/>
          <cell r="E9442"/>
          <cell r="F9442"/>
          <cell r="G9442"/>
          <cell r="H9442"/>
          <cell r="I9442"/>
          <cell r="J9442"/>
        </row>
        <row r="9443">
          <cell r="C9443"/>
          <cell r="D9443"/>
          <cell r="E9443"/>
          <cell r="F9443"/>
          <cell r="G9443"/>
          <cell r="H9443"/>
          <cell r="I9443"/>
          <cell r="J9443"/>
        </row>
        <row r="9444">
          <cell r="C9444"/>
          <cell r="D9444"/>
          <cell r="E9444"/>
          <cell r="F9444"/>
          <cell r="G9444"/>
          <cell r="H9444"/>
          <cell r="I9444"/>
          <cell r="J9444"/>
        </row>
        <row r="9445">
          <cell r="C9445"/>
          <cell r="D9445"/>
          <cell r="E9445"/>
          <cell r="F9445"/>
          <cell r="G9445"/>
          <cell r="H9445"/>
          <cell r="I9445"/>
          <cell r="J9445"/>
        </row>
        <row r="9446">
          <cell r="C9446"/>
          <cell r="D9446"/>
          <cell r="E9446"/>
          <cell r="F9446"/>
          <cell r="G9446"/>
          <cell r="H9446"/>
          <cell r="I9446"/>
          <cell r="J9446"/>
        </row>
        <row r="9447">
          <cell r="C9447"/>
          <cell r="D9447"/>
          <cell r="E9447"/>
          <cell r="F9447"/>
          <cell r="G9447"/>
          <cell r="H9447"/>
          <cell r="I9447"/>
          <cell r="J9447"/>
        </row>
        <row r="9448">
          <cell r="C9448"/>
          <cell r="D9448"/>
          <cell r="E9448"/>
          <cell r="F9448"/>
          <cell r="G9448"/>
          <cell r="H9448"/>
          <cell r="I9448"/>
          <cell r="J9448"/>
        </row>
        <row r="9449">
          <cell r="C9449"/>
          <cell r="D9449"/>
          <cell r="E9449"/>
          <cell r="F9449"/>
          <cell r="G9449"/>
          <cell r="H9449"/>
          <cell r="I9449"/>
          <cell r="J9449"/>
        </row>
        <row r="9450">
          <cell r="C9450"/>
          <cell r="D9450"/>
          <cell r="E9450"/>
          <cell r="F9450"/>
          <cell r="G9450"/>
          <cell r="H9450"/>
          <cell r="I9450"/>
          <cell r="J9450"/>
        </row>
        <row r="9451">
          <cell r="C9451"/>
          <cell r="D9451"/>
          <cell r="E9451"/>
          <cell r="F9451"/>
          <cell r="G9451"/>
          <cell r="H9451"/>
          <cell r="I9451"/>
          <cell r="J9451"/>
        </row>
        <row r="9452">
          <cell r="C9452"/>
          <cell r="D9452"/>
          <cell r="E9452"/>
          <cell r="F9452"/>
          <cell r="G9452"/>
          <cell r="H9452"/>
          <cell r="I9452"/>
          <cell r="J9452"/>
        </row>
        <row r="9453">
          <cell r="C9453"/>
          <cell r="D9453"/>
          <cell r="E9453"/>
          <cell r="F9453"/>
          <cell r="G9453"/>
          <cell r="H9453"/>
          <cell r="I9453"/>
          <cell r="J9453"/>
        </row>
        <row r="9454">
          <cell r="C9454"/>
          <cell r="D9454"/>
          <cell r="E9454"/>
          <cell r="F9454"/>
          <cell r="G9454"/>
          <cell r="H9454"/>
          <cell r="I9454"/>
          <cell r="J9454"/>
        </row>
        <row r="9455">
          <cell r="C9455"/>
          <cell r="D9455"/>
          <cell r="E9455"/>
          <cell r="F9455"/>
          <cell r="G9455"/>
          <cell r="H9455"/>
          <cell r="I9455"/>
          <cell r="J9455"/>
        </row>
        <row r="9456">
          <cell r="C9456"/>
          <cell r="D9456"/>
          <cell r="E9456"/>
          <cell r="F9456"/>
          <cell r="G9456"/>
          <cell r="H9456"/>
          <cell r="I9456"/>
          <cell r="J9456"/>
        </row>
        <row r="9457">
          <cell r="C9457"/>
          <cell r="D9457"/>
          <cell r="E9457"/>
          <cell r="F9457"/>
          <cell r="G9457"/>
          <cell r="H9457"/>
          <cell r="I9457"/>
          <cell r="J9457"/>
        </row>
        <row r="9458">
          <cell r="C9458"/>
          <cell r="D9458"/>
          <cell r="E9458"/>
          <cell r="F9458"/>
          <cell r="G9458"/>
          <cell r="H9458"/>
          <cell r="I9458"/>
          <cell r="J9458"/>
        </row>
        <row r="9459">
          <cell r="C9459"/>
          <cell r="D9459"/>
          <cell r="E9459"/>
          <cell r="F9459"/>
          <cell r="G9459"/>
          <cell r="H9459"/>
          <cell r="I9459"/>
          <cell r="J9459"/>
        </row>
        <row r="9460">
          <cell r="C9460"/>
          <cell r="D9460"/>
          <cell r="E9460"/>
          <cell r="F9460"/>
          <cell r="G9460"/>
          <cell r="H9460"/>
          <cell r="I9460"/>
          <cell r="J9460"/>
        </row>
        <row r="9461">
          <cell r="C9461"/>
          <cell r="D9461"/>
          <cell r="E9461"/>
          <cell r="F9461"/>
          <cell r="G9461"/>
          <cell r="H9461"/>
          <cell r="I9461"/>
          <cell r="J9461"/>
        </row>
        <row r="9462">
          <cell r="C9462"/>
          <cell r="D9462"/>
          <cell r="E9462"/>
          <cell r="F9462"/>
          <cell r="G9462"/>
          <cell r="H9462"/>
          <cell r="I9462"/>
          <cell r="J9462"/>
        </row>
        <row r="9463">
          <cell r="C9463"/>
          <cell r="D9463"/>
          <cell r="E9463"/>
          <cell r="F9463"/>
          <cell r="G9463"/>
          <cell r="H9463"/>
          <cell r="I9463"/>
          <cell r="J9463"/>
        </row>
        <row r="9464">
          <cell r="C9464"/>
          <cell r="D9464"/>
          <cell r="E9464"/>
          <cell r="F9464"/>
          <cell r="G9464"/>
          <cell r="H9464"/>
          <cell r="I9464"/>
          <cell r="J9464"/>
        </row>
        <row r="9465">
          <cell r="C9465"/>
          <cell r="D9465"/>
          <cell r="E9465"/>
          <cell r="F9465"/>
          <cell r="G9465"/>
          <cell r="H9465"/>
          <cell r="I9465"/>
          <cell r="J9465"/>
        </row>
        <row r="9466">
          <cell r="C9466"/>
          <cell r="D9466"/>
          <cell r="E9466"/>
          <cell r="F9466"/>
          <cell r="G9466"/>
          <cell r="H9466"/>
          <cell r="I9466"/>
          <cell r="J9466"/>
        </row>
        <row r="9467">
          <cell r="C9467"/>
          <cell r="D9467"/>
          <cell r="E9467"/>
          <cell r="F9467"/>
          <cell r="G9467"/>
          <cell r="H9467"/>
          <cell r="I9467"/>
          <cell r="J9467"/>
        </row>
        <row r="9468">
          <cell r="C9468"/>
          <cell r="D9468"/>
          <cell r="E9468"/>
          <cell r="F9468"/>
          <cell r="G9468"/>
          <cell r="H9468"/>
          <cell r="I9468"/>
          <cell r="J9468"/>
        </row>
        <row r="9469">
          <cell r="C9469"/>
          <cell r="D9469"/>
          <cell r="E9469"/>
          <cell r="F9469"/>
          <cell r="G9469"/>
          <cell r="H9469"/>
          <cell r="I9469"/>
          <cell r="J9469"/>
        </row>
        <row r="9470">
          <cell r="C9470"/>
          <cell r="D9470"/>
          <cell r="E9470"/>
          <cell r="F9470"/>
          <cell r="G9470"/>
          <cell r="H9470"/>
          <cell r="I9470"/>
          <cell r="J9470"/>
        </row>
        <row r="9471">
          <cell r="C9471"/>
          <cell r="D9471"/>
          <cell r="E9471"/>
          <cell r="F9471"/>
          <cell r="G9471"/>
          <cell r="H9471"/>
          <cell r="I9471"/>
          <cell r="J9471"/>
        </row>
        <row r="9472">
          <cell r="C9472"/>
          <cell r="D9472"/>
          <cell r="E9472"/>
          <cell r="F9472"/>
          <cell r="G9472"/>
          <cell r="H9472"/>
          <cell r="I9472"/>
          <cell r="J9472"/>
        </row>
        <row r="9473">
          <cell r="C9473"/>
          <cell r="D9473"/>
          <cell r="E9473"/>
          <cell r="F9473"/>
          <cell r="G9473"/>
          <cell r="H9473"/>
          <cell r="I9473"/>
          <cell r="J9473"/>
        </row>
        <row r="9474">
          <cell r="C9474"/>
          <cell r="D9474"/>
          <cell r="E9474"/>
          <cell r="F9474"/>
          <cell r="G9474"/>
          <cell r="H9474"/>
          <cell r="I9474"/>
          <cell r="J9474"/>
        </row>
        <row r="9475">
          <cell r="C9475"/>
          <cell r="D9475"/>
          <cell r="E9475"/>
          <cell r="F9475"/>
          <cell r="G9475"/>
          <cell r="H9475"/>
          <cell r="I9475"/>
          <cell r="J9475"/>
        </row>
        <row r="9476">
          <cell r="C9476"/>
          <cell r="D9476"/>
          <cell r="E9476"/>
          <cell r="F9476"/>
          <cell r="G9476"/>
          <cell r="H9476"/>
          <cell r="I9476"/>
          <cell r="J9476"/>
        </row>
        <row r="9477">
          <cell r="C9477"/>
          <cell r="D9477"/>
          <cell r="E9477"/>
          <cell r="F9477"/>
          <cell r="G9477"/>
          <cell r="H9477"/>
          <cell r="I9477"/>
          <cell r="J9477"/>
        </row>
        <row r="9478">
          <cell r="C9478"/>
          <cell r="D9478"/>
          <cell r="E9478"/>
          <cell r="F9478"/>
          <cell r="G9478"/>
          <cell r="H9478"/>
          <cell r="I9478"/>
          <cell r="J9478"/>
        </row>
        <row r="9479">
          <cell r="C9479"/>
          <cell r="D9479"/>
          <cell r="E9479"/>
          <cell r="F9479"/>
          <cell r="G9479"/>
          <cell r="H9479"/>
          <cell r="I9479"/>
          <cell r="J9479"/>
        </row>
        <row r="9480">
          <cell r="C9480"/>
          <cell r="D9480"/>
          <cell r="E9480"/>
          <cell r="F9480"/>
          <cell r="G9480"/>
          <cell r="H9480"/>
          <cell r="I9480"/>
          <cell r="J9480"/>
        </row>
        <row r="9481">
          <cell r="C9481"/>
          <cell r="D9481"/>
          <cell r="E9481"/>
          <cell r="F9481"/>
          <cell r="G9481"/>
          <cell r="H9481"/>
          <cell r="I9481"/>
          <cell r="J9481"/>
        </row>
        <row r="9482">
          <cell r="C9482"/>
          <cell r="D9482"/>
          <cell r="E9482"/>
          <cell r="F9482"/>
          <cell r="G9482"/>
          <cell r="H9482"/>
          <cell r="I9482"/>
          <cell r="J9482"/>
        </row>
        <row r="9483">
          <cell r="C9483"/>
          <cell r="D9483"/>
          <cell r="E9483"/>
          <cell r="F9483"/>
          <cell r="G9483"/>
          <cell r="H9483"/>
          <cell r="I9483"/>
          <cell r="J9483"/>
        </row>
        <row r="9484">
          <cell r="C9484"/>
          <cell r="D9484"/>
          <cell r="E9484"/>
          <cell r="F9484"/>
          <cell r="G9484"/>
          <cell r="H9484"/>
          <cell r="I9484"/>
          <cell r="J9484"/>
        </row>
        <row r="9485">
          <cell r="C9485"/>
          <cell r="D9485"/>
          <cell r="E9485"/>
          <cell r="F9485"/>
          <cell r="G9485"/>
          <cell r="H9485"/>
          <cell r="I9485"/>
          <cell r="J9485"/>
        </row>
        <row r="9486">
          <cell r="C9486"/>
          <cell r="D9486"/>
          <cell r="E9486"/>
          <cell r="F9486"/>
          <cell r="G9486"/>
          <cell r="H9486"/>
          <cell r="I9486"/>
          <cell r="J9486"/>
        </row>
        <row r="9487">
          <cell r="C9487"/>
          <cell r="D9487"/>
          <cell r="E9487"/>
          <cell r="F9487"/>
          <cell r="G9487"/>
          <cell r="H9487"/>
          <cell r="I9487"/>
          <cell r="J9487"/>
        </row>
        <row r="9488">
          <cell r="C9488"/>
          <cell r="D9488"/>
          <cell r="E9488"/>
          <cell r="F9488"/>
          <cell r="G9488"/>
          <cell r="H9488"/>
          <cell r="I9488"/>
          <cell r="J9488"/>
        </row>
        <row r="9489">
          <cell r="C9489"/>
          <cell r="D9489"/>
          <cell r="E9489"/>
          <cell r="F9489"/>
          <cell r="G9489"/>
          <cell r="H9489"/>
          <cell r="I9489"/>
          <cell r="J9489"/>
        </row>
        <row r="9490">
          <cell r="C9490"/>
          <cell r="D9490"/>
          <cell r="E9490"/>
          <cell r="F9490"/>
          <cell r="G9490"/>
          <cell r="H9490"/>
          <cell r="I9490"/>
          <cell r="J9490"/>
        </row>
        <row r="9491">
          <cell r="C9491"/>
          <cell r="D9491"/>
          <cell r="E9491"/>
          <cell r="F9491"/>
          <cell r="G9491"/>
          <cell r="H9491"/>
          <cell r="I9491"/>
          <cell r="J9491"/>
        </row>
        <row r="9492">
          <cell r="C9492"/>
          <cell r="D9492"/>
          <cell r="E9492"/>
          <cell r="F9492"/>
          <cell r="G9492"/>
          <cell r="H9492"/>
          <cell r="I9492"/>
          <cell r="J9492"/>
        </row>
        <row r="9493">
          <cell r="C9493"/>
          <cell r="D9493"/>
          <cell r="E9493"/>
          <cell r="F9493"/>
          <cell r="G9493"/>
          <cell r="H9493"/>
          <cell r="I9493"/>
          <cell r="J9493"/>
        </row>
        <row r="9494">
          <cell r="C9494"/>
          <cell r="D9494"/>
          <cell r="E9494"/>
          <cell r="F9494"/>
          <cell r="G9494"/>
          <cell r="H9494"/>
          <cell r="I9494"/>
          <cell r="J9494"/>
        </row>
        <row r="9495">
          <cell r="C9495"/>
          <cell r="D9495"/>
          <cell r="E9495"/>
          <cell r="F9495"/>
          <cell r="G9495"/>
          <cell r="H9495"/>
          <cell r="I9495"/>
          <cell r="J9495"/>
        </row>
        <row r="9496">
          <cell r="C9496"/>
          <cell r="D9496"/>
          <cell r="E9496"/>
          <cell r="F9496"/>
          <cell r="G9496"/>
          <cell r="H9496"/>
          <cell r="I9496"/>
          <cell r="J9496"/>
        </row>
        <row r="9497">
          <cell r="C9497"/>
          <cell r="D9497"/>
          <cell r="E9497"/>
          <cell r="F9497"/>
          <cell r="G9497"/>
          <cell r="H9497"/>
          <cell r="I9497"/>
          <cell r="J9497"/>
        </row>
        <row r="9498">
          <cell r="C9498"/>
          <cell r="D9498"/>
          <cell r="E9498"/>
          <cell r="F9498"/>
          <cell r="G9498"/>
          <cell r="H9498"/>
          <cell r="I9498"/>
          <cell r="J9498"/>
        </row>
        <row r="9499">
          <cell r="C9499"/>
          <cell r="D9499"/>
          <cell r="E9499"/>
          <cell r="F9499"/>
          <cell r="G9499"/>
          <cell r="H9499"/>
          <cell r="I9499"/>
          <cell r="J9499"/>
        </row>
        <row r="9500">
          <cell r="C9500"/>
          <cell r="D9500"/>
          <cell r="E9500"/>
          <cell r="F9500"/>
          <cell r="G9500"/>
          <cell r="H9500"/>
          <cell r="I9500"/>
          <cell r="J9500"/>
        </row>
        <row r="9501">
          <cell r="C9501"/>
          <cell r="D9501"/>
          <cell r="E9501"/>
          <cell r="F9501"/>
          <cell r="G9501"/>
          <cell r="H9501"/>
          <cell r="I9501"/>
          <cell r="J9501"/>
        </row>
        <row r="9502">
          <cell r="C9502" t="str">
            <v>ALIMENTOS EN LAS INSTALACIONES</v>
          </cell>
          <cell r="D9502" t="str">
            <v>S/N</v>
          </cell>
          <cell r="E9502" t="str">
            <v>S/U</v>
          </cell>
          <cell r="F9502">
            <v>22104</v>
          </cell>
          <cell r="G9502">
            <v>51224</v>
          </cell>
          <cell r="H9502"/>
          <cell r="I9502"/>
          <cell r="J9502"/>
        </row>
        <row r="9503">
          <cell r="C9503" t="str">
            <v>ALIMENTOS SUPERVISIÓN VRFE</v>
          </cell>
          <cell r="D9503" t="str">
            <v>S/N</v>
          </cell>
          <cell r="E9503" t="str">
            <v>S/U</v>
          </cell>
          <cell r="F9503">
            <v>22103</v>
          </cell>
          <cell r="G9503">
            <v>51221</v>
          </cell>
          <cell r="H9503"/>
          <cell r="I9503"/>
          <cell r="J9503"/>
        </row>
        <row r="9504">
          <cell r="C9504" t="str">
            <v>ALIMENTOS EN SUPERVISIÓN</v>
          </cell>
          <cell r="D9504" t="str">
            <v>S/N</v>
          </cell>
          <cell r="E9504" t="str">
            <v>S/U</v>
          </cell>
          <cell r="F9504">
            <v>22103</v>
          </cell>
          <cell r="G9504">
            <v>51224</v>
          </cell>
          <cell r="H9504"/>
          <cell r="I9504"/>
          <cell r="J9504"/>
        </row>
        <row r="9505">
          <cell r="C9505" t="str">
            <v>ALIMENTOS SERVIDORES PÚBLICOS DE MANDO</v>
          </cell>
          <cell r="D9505" t="str">
            <v>S/N</v>
          </cell>
          <cell r="E9505" t="str">
            <v>Servicio</v>
          </cell>
          <cell r="F9505">
            <v>38501</v>
          </cell>
          <cell r="G9505">
            <v>51385</v>
          </cell>
          <cell r="H9505"/>
          <cell r="I9505"/>
          <cell r="J9505"/>
        </row>
        <row r="9506">
          <cell r="C9506" t="str">
            <v>APOYO FINANCIERO SUBSIDIARIO AL C… REPRESENTANTE DEL PAN 00 CDV</v>
          </cell>
          <cell r="D9506" t="str">
            <v>S/N</v>
          </cell>
          <cell r="E9506" t="str">
            <v>Servicio</v>
          </cell>
          <cell r="F9506">
            <v>44105</v>
          </cell>
          <cell r="G9506">
            <v>52115</v>
          </cell>
          <cell r="H9506"/>
          <cell r="I9506"/>
          <cell r="J9506"/>
        </row>
        <row r="9507">
          <cell r="C9507" t="str">
            <v>APOYO FINANCIERO SUBSIDIARIO AL C... REPRESENTANTE DEL PAN CLV</v>
          </cell>
          <cell r="D9507" t="str">
            <v>S/N</v>
          </cell>
          <cell r="E9507" t="str">
            <v>Servicio</v>
          </cell>
          <cell r="F9507">
            <v>44105</v>
          </cell>
          <cell r="G9507">
            <v>52115</v>
          </cell>
          <cell r="H9507"/>
          <cell r="I9507"/>
          <cell r="J9507"/>
        </row>
        <row r="9508">
          <cell r="C9508" t="str">
            <v>APOYO FINANCIERO ALIMENTOS 00 CDV</v>
          </cell>
          <cell r="D9508" t="str">
            <v>S/N</v>
          </cell>
          <cell r="E9508" t="str">
            <v>Servicio</v>
          </cell>
          <cell r="F9508">
            <v>44501</v>
          </cell>
          <cell r="G9508">
            <v>52431</v>
          </cell>
          <cell r="H9508"/>
          <cell r="I9508"/>
          <cell r="J9508"/>
        </row>
        <row r="9509">
          <cell r="C9509" t="str">
            <v>APOYO FINANCIERO ALIMENTOS CLV</v>
          </cell>
          <cell r="D9509" t="str">
            <v>S/N</v>
          </cell>
          <cell r="E9509" t="str">
            <v>Servicio</v>
          </cell>
          <cell r="F9509">
            <v>44501</v>
          </cell>
          <cell r="G9509">
            <v>52431</v>
          </cell>
          <cell r="H9509"/>
          <cell r="I9509"/>
          <cell r="J9509"/>
        </row>
        <row r="9510">
          <cell r="C9510" t="str">
            <v>ARRENDAMIENTO INMUEBLES BODEGA ESTATAL</v>
          </cell>
          <cell r="D9510" t="str">
            <v>S/N</v>
          </cell>
          <cell r="E9510" t="str">
            <v>Servicio</v>
          </cell>
          <cell r="F9510">
            <v>32201</v>
          </cell>
          <cell r="G9510">
            <v>51322</v>
          </cell>
          <cell r="H9510"/>
          <cell r="I9510"/>
          <cell r="J9510"/>
        </row>
        <row r="9511">
          <cell r="C9511" t="str">
            <v>ARRENDAMIENTO INMUEBLES JDE</v>
          </cell>
          <cell r="D9511" t="str">
            <v>S/N</v>
          </cell>
          <cell r="E9511" t="str">
            <v>Servicio</v>
          </cell>
          <cell r="F9511">
            <v>32201</v>
          </cell>
          <cell r="G9511">
            <v>51322</v>
          </cell>
          <cell r="H9511"/>
          <cell r="I9511"/>
          <cell r="J9511"/>
        </row>
        <row r="9512">
          <cell r="C9512" t="str">
            <v>ARENDAMIENTO INMUEBLES JLE</v>
          </cell>
          <cell r="D9512" t="str">
            <v>S/N</v>
          </cell>
          <cell r="E9512" t="str">
            <v>Servicio</v>
          </cell>
          <cell r="F9512">
            <v>32201</v>
          </cell>
          <cell r="G9512">
            <v>51322</v>
          </cell>
          <cell r="H9512"/>
          <cell r="I9512"/>
          <cell r="J9512"/>
        </row>
        <row r="9513">
          <cell r="C9513" t="str">
            <v>ARRENDAMIENTO INMUEBLES MAC</v>
          </cell>
          <cell r="D9513" t="str">
            <v>S/N</v>
          </cell>
          <cell r="E9513" t="str">
            <v>Servicio</v>
          </cell>
          <cell r="F9513">
            <v>32201</v>
          </cell>
          <cell r="G9513">
            <v>51322</v>
          </cell>
          <cell r="H9513"/>
          <cell r="I9513"/>
          <cell r="J9513"/>
        </row>
        <row r="9514">
          <cell r="C9514" t="str">
            <v>ARRENDAMIENTO MOBILIARIO FOTOCOPIADO ADMON</v>
          </cell>
          <cell r="D9514" t="str">
            <v>S/N</v>
          </cell>
          <cell r="E9514" t="str">
            <v>Servicio</v>
          </cell>
          <cell r="F9514">
            <v>32601</v>
          </cell>
          <cell r="G9514">
            <v>51326</v>
          </cell>
          <cell r="H9514"/>
          <cell r="I9514"/>
          <cell r="J9514"/>
        </row>
        <row r="9515">
          <cell r="C9515" t="str">
            <v>ARRENDAMIENTO MOBILIARIO FOTOCOPIADO VCEyEC</v>
          </cell>
          <cell r="D9515" t="str">
            <v>S/N</v>
          </cell>
          <cell r="E9515" t="str">
            <v>Servicio</v>
          </cell>
          <cell r="F9515">
            <v>32601</v>
          </cell>
          <cell r="G9515">
            <v>51326</v>
          </cell>
          <cell r="H9515"/>
          <cell r="I9515"/>
          <cell r="J9515"/>
        </row>
        <row r="9516">
          <cell r="C9516" t="str">
            <v>ARRENDAMIENTO MOBILIARIO FOTOCOPIADO VE-VS</v>
          </cell>
          <cell r="D9516" t="str">
            <v>S/N</v>
          </cell>
          <cell r="E9516" t="str">
            <v>Servicio</v>
          </cell>
          <cell r="F9516">
            <v>32601</v>
          </cell>
          <cell r="G9516">
            <v>51326</v>
          </cell>
          <cell r="H9516"/>
          <cell r="I9516"/>
          <cell r="J9516"/>
        </row>
        <row r="9517">
          <cell r="C9517" t="str">
            <v>ARRENDAMIENTO MOBILIARIO FOTOCOPIADO VOE</v>
          </cell>
          <cell r="D9517" t="str">
            <v>S/N</v>
          </cell>
          <cell r="E9517" t="str">
            <v>Servicio</v>
          </cell>
          <cell r="F9517">
            <v>32601</v>
          </cell>
          <cell r="G9517">
            <v>51326</v>
          </cell>
          <cell r="H9517"/>
          <cell r="I9517"/>
          <cell r="J9517"/>
        </row>
        <row r="9518">
          <cell r="C9518" t="str">
            <v>ARRENDAMIENTO MOBILIARIO FOTOCOPIADO VRFE</v>
          </cell>
          <cell r="D9518" t="str">
            <v>S/N</v>
          </cell>
          <cell r="E9518" t="str">
            <v>Servicio</v>
          </cell>
          <cell r="F9518">
            <v>32601</v>
          </cell>
          <cell r="G9518">
            <v>51326</v>
          </cell>
          <cell r="H9518"/>
          <cell r="I9518"/>
          <cell r="J9518"/>
        </row>
        <row r="9519">
          <cell r="C9519" t="str">
            <v>Cartucho de tinta pluma fuente</v>
          </cell>
          <cell r="D9519" t="str">
            <v>S/N</v>
          </cell>
          <cell r="E9519" t="str">
            <v>Pieza</v>
          </cell>
          <cell r="F9519">
            <v>21101</v>
          </cell>
          <cell r="G9519">
            <v>11510</v>
          </cell>
          <cell r="H9519"/>
          <cell r="I9519"/>
          <cell r="J9519"/>
        </row>
        <row r="9520">
          <cell r="C9520" t="str">
            <v>Fletes y maniobras</v>
          </cell>
          <cell r="D9520" t="str">
            <v>S/N</v>
          </cell>
          <cell r="E9520" t="str">
            <v>Servicio</v>
          </cell>
          <cell r="F9520">
            <v>34701</v>
          </cell>
          <cell r="G9520">
            <v>51347</v>
          </cell>
          <cell r="H9520"/>
          <cell r="I9520"/>
          <cell r="J9520"/>
        </row>
        <row r="9521">
          <cell r="C9521" t="str">
            <v>Gasolina (combustible) administrativo</v>
          </cell>
          <cell r="D9521" t="str">
            <v>S/N</v>
          </cell>
          <cell r="E9521" t="str">
            <v>Litro</v>
          </cell>
          <cell r="F9521">
            <v>26103</v>
          </cell>
          <cell r="G9521">
            <v>51263</v>
          </cell>
          <cell r="H9521"/>
          <cell r="I9521" t="str">
            <v>Consumible-26103</v>
          </cell>
          <cell r="J9521"/>
        </row>
        <row r="9522">
          <cell r="C9522" t="str">
            <v>Gasto anticipado apoyo financiero subsidiario al C... representante del PAN 00 CDV</v>
          </cell>
          <cell r="D9522" t="str">
            <v>S/N</v>
          </cell>
          <cell r="E9522" t="str">
            <v>Servicio</v>
          </cell>
          <cell r="F9522">
            <v>44105</v>
          </cell>
          <cell r="G9522">
            <v>52115</v>
          </cell>
          <cell r="H9522"/>
          <cell r="I9522"/>
          <cell r="J9522"/>
        </row>
        <row r="9523">
          <cell r="C9523" t="str">
            <v>Gasto anticipado de campo</v>
          </cell>
          <cell r="D9523" t="str">
            <v>S/N</v>
          </cell>
          <cell r="E9523" t="str">
            <v>Servicio</v>
          </cell>
          <cell r="F9523">
            <v>37901</v>
          </cell>
          <cell r="G9523">
            <v>51313</v>
          </cell>
          <cell r="H9523"/>
          <cell r="I9523"/>
          <cell r="J9523"/>
        </row>
        <row r="9524">
          <cell r="C9524" t="str">
            <v>Gasto anticipado apoyo financiero alimentos CDV</v>
          </cell>
          <cell r="D9524" t="str">
            <v>S/N</v>
          </cell>
          <cell r="E9524" t="str">
            <v>Servicio</v>
          </cell>
          <cell r="F9524">
            <v>44501</v>
          </cell>
          <cell r="G9524">
            <v>52431</v>
          </cell>
          <cell r="H9524"/>
          <cell r="I9524"/>
          <cell r="J9524"/>
        </row>
        <row r="9525">
          <cell r="C9525" t="str">
            <v>Gasto anticipado apoyo financiero alimentos CLV</v>
          </cell>
          <cell r="D9525" t="str">
            <v>S/N</v>
          </cell>
          <cell r="E9525" t="str">
            <v>Servicio</v>
          </cell>
          <cell r="F9525">
            <v>44501</v>
          </cell>
          <cell r="G9525">
            <v>52431</v>
          </cell>
          <cell r="H9525"/>
          <cell r="I9525"/>
          <cell r="J9525"/>
        </row>
        <row r="9526">
          <cell r="C9526" t="str">
            <v>Gasto anticipado viáticos nacionales comisión a CECYRT</v>
          </cell>
          <cell r="D9526" t="str">
            <v>S/N</v>
          </cell>
          <cell r="E9526" t="str">
            <v>Servicio</v>
          </cell>
          <cell r="F9526">
            <v>37901</v>
          </cell>
          <cell r="G9526">
            <v>51313</v>
          </cell>
          <cell r="H9526"/>
          <cell r="I9526"/>
          <cell r="J9526"/>
        </row>
        <row r="9527">
          <cell r="C9527" t="str">
            <v>Gasto de campo</v>
          </cell>
          <cell r="D9527" t="str">
            <v>S/N</v>
          </cell>
          <cell r="E9527" t="str">
            <v>Servicio</v>
          </cell>
          <cell r="F9527">
            <v>37901</v>
          </cell>
          <cell r="G9527">
            <v>51313</v>
          </cell>
          <cell r="H9527"/>
          <cell r="I9527"/>
          <cell r="J9527"/>
        </row>
        <row r="9528">
          <cell r="C9528" t="str">
            <v>Mantenimiento de inmuebles</v>
          </cell>
          <cell r="D9528" t="str">
            <v>S/N</v>
          </cell>
          <cell r="E9528" t="str">
            <v>Servicio</v>
          </cell>
          <cell r="F9528">
            <v>35101</v>
          </cell>
          <cell r="G9528">
            <v>51351</v>
          </cell>
          <cell r="H9528"/>
          <cell r="I9528"/>
          <cell r="J9528"/>
        </row>
        <row r="9529">
          <cell r="C9529" t="str">
            <v>Mantenimiento mobiliario</v>
          </cell>
          <cell r="D9529" t="str">
            <v>S/N</v>
          </cell>
          <cell r="E9529" t="str">
            <v>Servicio</v>
          </cell>
          <cell r="F9529">
            <v>35201</v>
          </cell>
          <cell r="G9529"/>
          <cell r="H9529"/>
          <cell r="I9529"/>
          <cell r="J9529"/>
        </row>
        <row r="9530">
          <cell r="C9530" t="str">
            <v>Mantenimiento bienes informáticos</v>
          </cell>
          <cell r="D9530" t="str">
            <v>S/N</v>
          </cell>
          <cell r="E9530" t="str">
            <v>Servicio</v>
          </cell>
          <cell r="F9530">
            <v>35301</v>
          </cell>
          <cell r="G9530"/>
          <cell r="H9530"/>
          <cell r="I9530"/>
          <cell r="J9530"/>
        </row>
        <row r="9531">
          <cell r="C9531" t="str">
            <v>Mantenimiento vehicular lavado básico</v>
          </cell>
          <cell r="D9531" t="str">
            <v>S/N</v>
          </cell>
          <cell r="E9531" t="str">
            <v>Servicio</v>
          </cell>
          <cell r="F9531">
            <v>35501</v>
          </cell>
          <cell r="G9531">
            <v>51355</v>
          </cell>
          <cell r="H9531"/>
          <cell r="I9531"/>
          <cell r="J9531"/>
        </row>
        <row r="9532">
          <cell r="C9532" t="str">
            <v>Mantenimiento vehicular ?????</v>
          </cell>
          <cell r="D9532" t="str">
            <v>S/N</v>
          </cell>
          <cell r="E9532" t="str">
            <v>Servicio</v>
          </cell>
          <cell r="F9532">
            <v>35501</v>
          </cell>
          <cell r="G9532">
            <v>51355</v>
          </cell>
          <cell r="H9532"/>
          <cell r="I9532"/>
          <cell r="J9532"/>
        </row>
        <row r="9533">
          <cell r="C9533" t="str">
            <v>Mantenimiento conmutador JLE</v>
          </cell>
          <cell r="D9533" t="str">
            <v>S/N</v>
          </cell>
          <cell r="E9533" t="str">
            <v>Servicio</v>
          </cell>
          <cell r="F9533">
            <v>35701</v>
          </cell>
          <cell r="G9533">
            <v>51357</v>
          </cell>
          <cell r="H9533"/>
          <cell r="I9533"/>
          <cell r="J9533"/>
        </row>
        <row r="9534">
          <cell r="C9534" t="str">
            <v>Mantenimiento elevador JDE</v>
          </cell>
          <cell r="D9534" t="str">
            <v>S/N</v>
          </cell>
          <cell r="E9534" t="str">
            <v>Servicio</v>
          </cell>
          <cell r="F9534">
            <v>35701</v>
          </cell>
          <cell r="G9534">
            <v>51357</v>
          </cell>
          <cell r="H9534"/>
          <cell r="I9534"/>
          <cell r="J9534"/>
        </row>
        <row r="9535">
          <cell r="C9535" t="str">
            <v>Mantenimiento elevador JLE</v>
          </cell>
          <cell r="D9535" t="str">
            <v>S/N</v>
          </cell>
          <cell r="E9535" t="str">
            <v>Servicio</v>
          </cell>
          <cell r="F9535">
            <v>35701</v>
          </cell>
          <cell r="G9535">
            <v>51357</v>
          </cell>
          <cell r="H9535"/>
          <cell r="I9535"/>
          <cell r="J9535"/>
        </row>
        <row r="9536">
          <cell r="C9536" t="str">
            <v>Mantenimiento elevador MAC</v>
          </cell>
          <cell r="D9536" t="str">
            <v>S/N</v>
          </cell>
          <cell r="E9536" t="str">
            <v>Servicio</v>
          </cell>
          <cell r="F9536">
            <v>35701</v>
          </cell>
          <cell r="G9536">
            <v>51357</v>
          </cell>
          <cell r="H9536"/>
          <cell r="I9536"/>
          <cell r="J9536"/>
        </row>
        <row r="9537">
          <cell r="C9537" t="str">
            <v>Mantenimiento planta emergencia JDE</v>
          </cell>
          <cell r="D9537" t="str">
            <v>S/N</v>
          </cell>
          <cell r="E9537" t="str">
            <v>Servicio</v>
          </cell>
          <cell r="F9537">
            <v>35701</v>
          </cell>
          <cell r="G9537">
            <v>51357</v>
          </cell>
          <cell r="H9537"/>
          <cell r="I9537"/>
          <cell r="J9537"/>
        </row>
        <row r="9538">
          <cell r="C9538" t="str">
            <v>Mantenimiento planta emergencia JLE</v>
          </cell>
          <cell r="D9538" t="str">
            <v>S/N</v>
          </cell>
          <cell r="E9538" t="str">
            <v>Servicio</v>
          </cell>
          <cell r="F9538">
            <v>35701</v>
          </cell>
          <cell r="G9538">
            <v>51357</v>
          </cell>
          <cell r="H9538"/>
          <cell r="I9538"/>
          <cell r="J9538"/>
        </row>
        <row r="9539">
          <cell r="C9539" t="str">
            <v>Mantenimiento planta emergencia MAC</v>
          </cell>
          <cell r="D9539" t="str">
            <v>S/N</v>
          </cell>
          <cell r="E9539" t="str">
            <v>Servicio</v>
          </cell>
          <cell r="F9539">
            <v>35701</v>
          </cell>
          <cell r="G9539">
            <v>51357</v>
          </cell>
          <cell r="H9539"/>
          <cell r="I9539"/>
          <cell r="J9539"/>
        </row>
        <row r="9540">
          <cell r="C9540" t="str">
            <v>Otros impuestos y derechos</v>
          </cell>
          <cell r="D9540" t="str">
            <v>39200001-0001</v>
          </cell>
          <cell r="E9540" t="str">
            <v>Servicio</v>
          </cell>
          <cell r="F9540">
            <v>39202</v>
          </cell>
          <cell r="G9540">
            <v>51392</v>
          </cell>
          <cell r="H9540"/>
          <cell r="I9540"/>
          <cell r="J9540"/>
        </row>
        <row r="9541">
          <cell r="C9541" t="str">
            <v>Anticipo otros impuestos y derechos casetas comisión a CECYRT</v>
          </cell>
          <cell r="D9541" t="str">
            <v>S/N</v>
          </cell>
          <cell r="E9541" t="str">
            <v>Servicio</v>
          </cell>
          <cell r="F9541">
            <v>39202</v>
          </cell>
          <cell r="G9541">
            <v>51392</v>
          </cell>
          <cell r="H9541"/>
          <cell r="I9541"/>
          <cell r="J9541"/>
        </row>
        <row r="9542">
          <cell r="C9542" t="str">
            <v>Otros impuestos y derechos recolección residuos sólidos</v>
          </cell>
          <cell r="D9542" t="str">
            <v>S/N</v>
          </cell>
          <cell r="E9542" t="str">
            <v>Servicio</v>
          </cell>
          <cell r="F9542">
            <v>39202</v>
          </cell>
          <cell r="G9542">
            <v>51392</v>
          </cell>
          <cell r="H9542"/>
          <cell r="I9542"/>
          <cell r="J9542"/>
        </row>
        <row r="9543">
          <cell r="C9543" t="str">
            <v>Otros impuestos y derechos baja vehicular</v>
          </cell>
          <cell r="D9543" t="str">
            <v>S/N</v>
          </cell>
          <cell r="E9543" t="str">
            <v>Servicio</v>
          </cell>
          <cell r="F9543">
            <v>39202</v>
          </cell>
          <cell r="G9543">
            <v>51392</v>
          </cell>
          <cell r="H9543"/>
          <cell r="I9543"/>
          <cell r="J9543"/>
        </row>
        <row r="9544">
          <cell r="C9544" t="str">
            <v>Otros impuestos y derechos tenencia vehicular</v>
          </cell>
          <cell r="D9544" t="str">
            <v>S/N</v>
          </cell>
          <cell r="E9544" t="str">
            <v>Servicio</v>
          </cell>
          <cell r="F9544">
            <v>39202</v>
          </cell>
          <cell r="G9544">
            <v>51392</v>
          </cell>
          <cell r="H9544"/>
          <cell r="I9544"/>
          <cell r="J9544"/>
        </row>
        <row r="9545">
          <cell r="C9545" t="str">
            <v>Otros impuestos y derechos verificación vehicular</v>
          </cell>
          <cell r="D9545" t="str">
            <v>S/N</v>
          </cell>
          <cell r="E9545" t="str">
            <v>Servicio</v>
          </cell>
          <cell r="F9545">
            <v>39202</v>
          </cell>
          <cell r="G9545">
            <v>51392</v>
          </cell>
          <cell r="H9545"/>
          <cell r="I9545"/>
          <cell r="J9545"/>
        </row>
        <row r="9546">
          <cell r="C9546" t="str">
            <v>Otros servicios comerciales</v>
          </cell>
          <cell r="D9546" t="str">
            <v>S/N</v>
          </cell>
          <cell r="E9546" t="str">
            <v>Servicio</v>
          </cell>
          <cell r="F9546">
            <v>33602</v>
          </cell>
          <cell r="G9546">
            <v>51319</v>
          </cell>
          <cell r="H9546"/>
          <cell r="I9546"/>
          <cell r="J9546"/>
        </row>
        <row r="9547">
          <cell r="C9547" t="str">
            <v>Papel</v>
          </cell>
          <cell r="D9547" t="str">
            <v>S/N</v>
          </cell>
          <cell r="E9547" t="str">
            <v>Pieza</v>
          </cell>
          <cell r="F9547">
            <v>21101</v>
          </cell>
          <cell r="G9547">
            <v>11510</v>
          </cell>
          <cell r="H9547"/>
          <cell r="I9547"/>
          <cell r="J9547"/>
        </row>
        <row r="9548">
          <cell r="C9548" t="str">
            <v>Pluma fuente</v>
          </cell>
          <cell r="D9548" t="str">
            <v>S/N</v>
          </cell>
          <cell r="E9548" t="str">
            <v>Pieza</v>
          </cell>
          <cell r="F9548">
            <v>21101</v>
          </cell>
          <cell r="G9548">
            <v>11510</v>
          </cell>
          <cell r="H9548"/>
          <cell r="I9548" t="str">
            <v>Consumible-21101</v>
          </cell>
          <cell r="J9548"/>
        </row>
        <row r="9549">
          <cell r="C9549" t="str">
            <v>Pasajes urbanos</v>
          </cell>
          <cell r="D9549" t="str">
            <v>S/N</v>
          </cell>
          <cell r="E9549" t="str">
            <v>Servicio</v>
          </cell>
          <cell r="F9549">
            <v>37201</v>
          </cell>
          <cell r="G9549">
            <v>51372</v>
          </cell>
          <cell r="H9549"/>
          <cell r="I9549"/>
          <cell r="J9549"/>
        </row>
        <row r="9550">
          <cell r="C9550" t="str">
            <v>Servicio de agua JDE</v>
          </cell>
          <cell r="D9550" t="str">
            <v>S/N</v>
          </cell>
          <cell r="E9550" t="str">
            <v>Servicio</v>
          </cell>
          <cell r="F9550">
            <v>31301</v>
          </cell>
          <cell r="G9550">
            <v>51313</v>
          </cell>
          <cell r="H9550"/>
          <cell r="I9550"/>
          <cell r="J9550"/>
        </row>
        <row r="9551">
          <cell r="C9551" t="str">
            <v>Servicio de agua bodega estatal</v>
          </cell>
          <cell r="D9551" t="str">
            <v>S/N</v>
          </cell>
          <cell r="E9551" t="str">
            <v>Servicio</v>
          </cell>
          <cell r="F9551">
            <v>31301</v>
          </cell>
          <cell r="G9551">
            <v>51313</v>
          </cell>
          <cell r="H9551"/>
          <cell r="I9551"/>
          <cell r="J9551"/>
        </row>
        <row r="9552">
          <cell r="C9552" t="str">
            <v>servicio de agua JLE</v>
          </cell>
          <cell r="D9552" t="str">
            <v>S/N</v>
          </cell>
          <cell r="E9552" t="str">
            <v>Servicio</v>
          </cell>
          <cell r="F9552">
            <v>31301</v>
          </cell>
          <cell r="G9552">
            <v>51313</v>
          </cell>
          <cell r="H9552"/>
          <cell r="I9552"/>
          <cell r="J9552"/>
        </row>
        <row r="9553">
          <cell r="C9553" t="str">
            <v>servicio de agua MAC</v>
          </cell>
          <cell r="D9553" t="str">
            <v>S/N</v>
          </cell>
          <cell r="E9553" t="str">
            <v>Servicio</v>
          </cell>
          <cell r="F9553">
            <v>31301</v>
          </cell>
          <cell r="G9553">
            <v>51313</v>
          </cell>
          <cell r="H9553"/>
          <cell r="I9553"/>
          <cell r="J9553"/>
        </row>
        <row r="9554">
          <cell r="C9554" t="str">
            <v>servicio de energía eléctrica JDE</v>
          </cell>
          <cell r="D9554" t="str">
            <v>S/N</v>
          </cell>
          <cell r="E9554" t="str">
            <v>Servicio</v>
          </cell>
          <cell r="F9554">
            <v>31101</v>
          </cell>
          <cell r="G9554">
            <v>51311</v>
          </cell>
          <cell r="H9554"/>
          <cell r="I9554"/>
          <cell r="J9554"/>
        </row>
        <row r="9555">
          <cell r="C9555" t="str">
            <v>servicio de energía eléctrica bodega estatal</v>
          </cell>
          <cell r="D9555" t="str">
            <v>S/N</v>
          </cell>
          <cell r="E9555" t="str">
            <v>Servicio</v>
          </cell>
          <cell r="F9555">
            <v>31101</v>
          </cell>
          <cell r="G9555">
            <v>51311</v>
          </cell>
          <cell r="H9555"/>
          <cell r="I9555"/>
          <cell r="J9555"/>
        </row>
        <row r="9556">
          <cell r="C9556" t="str">
            <v>servicio de energía eléctrica JLE</v>
          </cell>
          <cell r="D9556" t="str">
            <v>S/N</v>
          </cell>
          <cell r="E9556" t="str">
            <v>Servicio</v>
          </cell>
          <cell r="F9556">
            <v>31101</v>
          </cell>
          <cell r="G9556">
            <v>51311</v>
          </cell>
          <cell r="H9556"/>
          <cell r="I9556"/>
          <cell r="J9556"/>
        </row>
        <row r="9557">
          <cell r="C9557" t="str">
            <v>servicio de energía eléctrica MAC</v>
          </cell>
          <cell r="D9557" t="str">
            <v>S/N</v>
          </cell>
          <cell r="E9557" t="str">
            <v>Servicio</v>
          </cell>
          <cell r="F9557">
            <v>31101</v>
          </cell>
          <cell r="G9557">
            <v>51311</v>
          </cell>
          <cell r="H9557"/>
          <cell r="I9557"/>
          <cell r="J9557"/>
        </row>
        <row r="9558">
          <cell r="C9558" t="str">
            <v>Servicio postal</v>
          </cell>
          <cell r="D9558" t="str">
            <v>S/N</v>
          </cell>
          <cell r="E9558" t="str">
            <v>Servicio</v>
          </cell>
          <cell r="F9558">
            <v>31801</v>
          </cell>
          <cell r="G9558">
            <v>51318</v>
          </cell>
          <cell r="H9558"/>
          <cell r="I9558"/>
          <cell r="J9558"/>
        </row>
        <row r="9559">
          <cell r="C9559" t="str">
            <v>Servicio social</v>
          </cell>
          <cell r="D9559" t="str">
            <v>S/N</v>
          </cell>
          <cell r="E9559" t="str">
            <v>Servicio</v>
          </cell>
          <cell r="F9559">
            <v>44106</v>
          </cell>
          <cell r="G9559">
            <v>52116</v>
          </cell>
          <cell r="H9559"/>
          <cell r="I9559"/>
          <cell r="J9559"/>
        </row>
        <row r="9560">
          <cell r="C9560" t="str">
            <v>Servicio telefónico JDE</v>
          </cell>
          <cell r="D9560" t="str">
            <v>S/N</v>
          </cell>
          <cell r="E9560" t="str">
            <v>Servicio</v>
          </cell>
          <cell r="F9560">
            <v>31401</v>
          </cell>
          <cell r="G9560">
            <v>51314</v>
          </cell>
          <cell r="H9560"/>
          <cell r="I9560"/>
          <cell r="J9560"/>
        </row>
        <row r="9561">
          <cell r="C9561" t="str">
            <v>Servicio telefónico bodega estatal</v>
          </cell>
          <cell r="D9561" t="str">
            <v>S/N</v>
          </cell>
          <cell r="E9561" t="str">
            <v>Servicio</v>
          </cell>
          <cell r="F9561">
            <v>31401</v>
          </cell>
          <cell r="G9561">
            <v>51314</v>
          </cell>
          <cell r="H9561"/>
          <cell r="I9561"/>
          <cell r="J9561"/>
        </row>
        <row r="9562">
          <cell r="C9562" t="str">
            <v>Servicio telefónico JLE</v>
          </cell>
          <cell r="D9562" t="str">
            <v>S/N</v>
          </cell>
          <cell r="E9562" t="str">
            <v>Servicio</v>
          </cell>
          <cell r="F9562">
            <v>31401</v>
          </cell>
          <cell r="G9562">
            <v>51314</v>
          </cell>
          <cell r="H9562"/>
          <cell r="I9562"/>
          <cell r="J9562"/>
        </row>
        <row r="9563">
          <cell r="C9563" t="str">
            <v>Servicio telefónico MAC</v>
          </cell>
          <cell r="D9563" t="str">
            <v>S/N</v>
          </cell>
          <cell r="E9563" t="str">
            <v>Servicio</v>
          </cell>
          <cell r="F9563">
            <v>31401</v>
          </cell>
          <cell r="G9563">
            <v>51314</v>
          </cell>
          <cell r="H9563"/>
          <cell r="I9563"/>
          <cell r="J9563"/>
        </row>
        <row r="9564">
          <cell r="C9564" t="str">
            <v>Servicio bancario y financiero</v>
          </cell>
          <cell r="D9564" t="str">
            <v>S/N</v>
          </cell>
          <cell r="E9564" t="str">
            <v>Servicio</v>
          </cell>
          <cell r="F9564">
            <v>34101</v>
          </cell>
          <cell r="G9564">
            <v>51341</v>
          </cell>
          <cell r="H9564"/>
          <cell r="I9564"/>
          <cell r="J9564"/>
        </row>
        <row r="9565">
          <cell r="C9565" t="str">
            <v>servicio de limpieza JDE</v>
          </cell>
          <cell r="D9565" t="str">
            <v>S/N</v>
          </cell>
          <cell r="E9565" t="str">
            <v>Servicio</v>
          </cell>
          <cell r="F9565">
            <v>35801</v>
          </cell>
          <cell r="G9565">
            <v>51358</v>
          </cell>
          <cell r="H9565"/>
          <cell r="I9565"/>
          <cell r="J9565"/>
        </row>
        <row r="9566">
          <cell r="C9566" t="str">
            <v>servicio de limpieza bodega estatal</v>
          </cell>
          <cell r="D9566" t="str">
            <v>S/N</v>
          </cell>
          <cell r="E9566" t="str">
            <v>Servicio</v>
          </cell>
          <cell r="F9566">
            <v>35801</v>
          </cell>
          <cell r="G9566">
            <v>51358</v>
          </cell>
          <cell r="H9566"/>
          <cell r="I9566"/>
          <cell r="J9566"/>
        </row>
        <row r="9567">
          <cell r="C9567" t="str">
            <v>servicio de limpieza JLE</v>
          </cell>
          <cell r="D9567" t="str">
            <v>S/N</v>
          </cell>
          <cell r="E9567" t="str">
            <v>Servicio</v>
          </cell>
          <cell r="F9567">
            <v>35801</v>
          </cell>
          <cell r="G9567">
            <v>51358</v>
          </cell>
          <cell r="H9567"/>
          <cell r="I9567"/>
          <cell r="J9567"/>
        </row>
        <row r="9568">
          <cell r="C9568" t="str">
            <v>servicio de limpieza MAC</v>
          </cell>
          <cell r="D9568" t="str">
            <v>S/N</v>
          </cell>
          <cell r="E9568" t="str">
            <v>Servicio</v>
          </cell>
          <cell r="F9568">
            <v>35801</v>
          </cell>
          <cell r="G9568">
            <v>51358</v>
          </cell>
          <cell r="H9568"/>
          <cell r="I9568"/>
          <cell r="J9568"/>
        </row>
        <row r="9569">
          <cell r="C9569" t="str">
            <v>servicio de vigilancia</v>
          </cell>
          <cell r="D9569" t="str">
            <v>S/N</v>
          </cell>
          <cell r="E9569" t="str">
            <v>Servicio</v>
          </cell>
          <cell r="F9569">
            <v>33801</v>
          </cell>
          <cell r="G9569">
            <v>51319</v>
          </cell>
          <cell r="H9569"/>
          <cell r="I9569"/>
          <cell r="J9569"/>
        </row>
        <row r="9570">
          <cell r="C9570" t="str">
            <v>servicio de vigilancia JDE alarma ADT</v>
          </cell>
          <cell r="D9570" t="str">
            <v>S/N</v>
          </cell>
          <cell r="E9570" t="str">
            <v>Servicio</v>
          </cell>
          <cell r="F9570">
            <v>33801</v>
          </cell>
          <cell r="G9570">
            <v>51319</v>
          </cell>
          <cell r="H9570"/>
          <cell r="I9570"/>
          <cell r="J9570"/>
        </row>
        <row r="9571">
          <cell r="C9571" t="str">
            <v>servicio de vigilancia JDE intramuros</v>
          </cell>
          <cell r="D9571" t="str">
            <v>S/N</v>
          </cell>
          <cell r="E9571" t="str">
            <v>Servicio</v>
          </cell>
          <cell r="F9571">
            <v>33801</v>
          </cell>
          <cell r="G9571">
            <v>51319</v>
          </cell>
          <cell r="H9571"/>
          <cell r="I9571"/>
          <cell r="J9571"/>
        </row>
        <row r="9572">
          <cell r="C9572" t="str">
            <v>servicio de vigilancia bodega estatal alarma ADT</v>
          </cell>
          <cell r="D9572" t="str">
            <v>S/N</v>
          </cell>
          <cell r="E9572" t="str">
            <v>Servicio</v>
          </cell>
          <cell r="F9572">
            <v>33801</v>
          </cell>
          <cell r="G9572">
            <v>51319</v>
          </cell>
          <cell r="H9572"/>
          <cell r="I9572"/>
          <cell r="J9572"/>
        </row>
        <row r="9573">
          <cell r="C9573" t="str">
            <v>servicio de vigilancia bodega estatal intramuros</v>
          </cell>
          <cell r="D9573" t="str">
            <v>S/N</v>
          </cell>
          <cell r="E9573" t="str">
            <v>Servicio</v>
          </cell>
          <cell r="F9573">
            <v>33801</v>
          </cell>
          <cell r="G9573">
            <v>51319</v>
          </cell>
          <cell r="H9573"/>
          <cell r="I9573"/>
          <cell r="J9573"/>
        </row>
        <row r="9574">
          <cell r="C9574" t="str">
            <v>servicio de vigilancia JLE alarma ADT</v>
          </cell>
          <cell r="D9574" t="str">
            <v>S/N</v>
          </cell>
          <cell r="E9574" t="str">
            <v>Servicio</v>
          </cell>
          <cell r="F9574">
            <v>33801</v>
          </cell>
          <cell r="G9574">
            <v>51319</v>
          </cell>
          <cell r="H9574"/>
          <cell r="I9574"/>
          <cell r="J9574"/>
        </row>
        <row r="9575">
          <cell r="C9575" t="str">
            <v>servicio de vigilancia JLE intramuros</v>
          </cell>
          <cell r="D9575" t="str">
            <v>S/N</v>
          </cell>
          <cell r="E9575" t="str">
            <v>Servicio</v>
          </cell>
          <cell r="F9575">
            <v>33801</v>
          </cell>
          <cell r="G9575">
            <v>51319</v>
          </cell>
          <cell r="H9575"/>
          <cell r="I9575"/>
          <cell r="J9575"/>
        </row>
        <row r="9576">
          <cell r="C9576" t="str">
            <v>servicio de vigilancia MAC alarma ADT</v>
          </cell>
          <cell r="D9576" t="str">
            <v>S/N</v>
          </cell>
          <cell r="E9576" t="str">
            <v>Servicio</v>
          </cell>
          <cell r="F9576">
            <v>33801</v>
          </cell>
          <cell r="G9576">
            <v>51319</v>
          </cell>
          <cell r="H9576"/>
          <cell r="I9576"/>
          <cell r="J9576"/>
        </row>
        <row r="9577">
          <cell r="C9577" t="str">
            <v>servicio de vigilancia MAC intramuros</v>
          </cell>
          <cell r="D9577" t="str">
            <v>S/N</v>
          </cell>
          <cell r="E9577" t="str">
            <v>Servicio</v>
          </cell>
          <cell r="F9577">
            <v>33801</v>
          </cell>
          <cell r="G9577">
            <v>51319</v>
          </cell>
          <cell r="H9577"/>
          <cell r="I9577"/>
          <cell r="J9577"/>
        </row>
        <row r="9578">
          <cell r="C9578" t="str">
            <v>Viáticos nacionales campo</v>
          </cell>
          <cell r="D9578" t="str">
            <v>S/N</v>
          </cell>
          <cell r="E9578" t="str">
            <v>Servicio</v>
          </cell>
          <cell r="F9578">
            <v>37501</v>
          </cell>
          <cell r="G9578">
            <v>51375</v>
          </cell>
          <cell r="H9578"/>
          <cell r="I9578"/>
          <cell r="J9578"/>
        </row>
        <row r="9579">
          <cell r="C9579" t="str">
            <v>Viáticos nacionales para servidores públicos</v>
          </cell>
          <cell r="D9579" t="str">
            <v>S/N</v>
          </cell>
          <cell r="E9579" t="str">
            <v>Servicio</v>
          </cell>
          <cell r="F9579">
            <v>37504</v>
          </cell>
          <cell r="G9579">
            <v>51375</v>
          </cell>
          <cell r="H9579"/>
          <cell r="I9579"/>
          <cell r="J9579"/>
        </row>
        <row r="9580">
          <cell r="C9580" t="str">
            <v>Viáticos nacionales servidores públicos</v>
          </cell>
          <cell r="D9580" t="str">
            <v>S/N</v>
          </cell>
          <cell r="E9580" t="str">
            <v>Servicio</v>
          </cell>
          <cell r="F9580">
            <v>37504</v>
          </cell>
          <cell r="G9580">
            <v>51375</v>
          </cell>
          <cell r="H9580"/>
          <cell r="I9580"/>
          <cell r="J9580"/>
        </row>
        <row r="9581">
          <cell r="C9581"/>
          <cell r="D9581"/>
          <cell r="E9581"/>
          <cell r="F9581"/>
          <cell r="G9581"/>
          <cell r="H9581"/>
          <cell r="I9581"/>
          <cell r="J9581"/>
        </row>
        <row r="9582">
          <cell r="C9582"/>
          <cell r="D9582"/>
          <cell r="E9582"/>
          <cell r="F9582"/>
          <cell r="G9582"/>
          <cell r="H9582"/>
          <cell r="I9582"/>
          <cell r="J9582"/>
        </row>
        <row r="9583">
          <cell r="C9583"/>
          <cell r="D9583"/>
          <cell r="E9583"/>
          <cell r="F9583"/>
          <cell r="G9583"/>
          <cell r="H9583"/>
          <cell r="I9583"/>
          <cell r="J9583"/>
        </row>
        <row r="9584">
          <cell r="C9584"/>
          <cell r="D9584"/>
          <cell r="E9584"/>
          <cell r="F9584"/>
          <cell r="G9584"/>
          <cell r="H9584"/>
          <cell r="I9584"/>
          <cell r="J9584"/>
        </row>
        <row r="9585">
          <cell r="C9585"/>
          <cell r="D9585"/>
          <cell r="E9585"/>
          <cell r="F9585"/>
          <cell r="G9585"/>
          <cell r="H9585"/>
          <cell r="I9585"/>
          <cell r="J9585"/>
        </row>
        <row r="9586">
          <cell r="C9586"/>
          <cell r="D9586"/>
          <cell r="E9586"/>
          <cell r="F9586"/>
          <cell r="G9586"/>
          <cell r="H9586"/>
          <cell r="I9586"/>
          <cell r="J9586"/>
        </row>
        <row r="9587">
          <cell r="C9587"/>
          <cell r="D9587"/>
          <cell r="E9587"/>
          <cell r="F9587"/>
          <cell r="G9587"/>
          <cell r="H9587"/>
          <cell r="I9587"/>
          <cell r="J9587"/>
        </row>
        <row r="9588">
          <cell r="C9588"/>
          <cell r="D9588"/>
          <cell r="E9588"/>
          <cell r="F9588"/>
          <cell r="G9588"/>
          <cell r="H9588"/>
          <cell r="I9588"/>
          <cell r="J9588"/>
        </row>
        <row r="9589">
          <cell r="C9589"/>
          <cell r="D9589"/>
          <cell r="E9589"/>
          <cell r="F9589"/>
          <cell r="G9589"/>
          <cell r="H9589"/>
          <cell r="I9589"/>
          <cell r="J9589"/>
        </row>
        <row r="9590">
          <cell r="C9590"/>
          <cell r="D9590"/>
          <cell r="E9590"/>
          <cell r="F9590"/>
          <cell r="G9590"/>
          <cell r="H9590"/>
          <cell r="I9590"/>
          <cell r="J9590"/>
        </row>
        <row r="9591">
          <cell r="C9591"/>
          <cell r="D9591"/>
          <cell r="E9591"/>
          <cell r="F9591"/>
          <cell r="G9591"/>
          <cell r="H9591"/>
          <cell r="I9591"/>
          <cell r="J9591"/>
        </row>
        <row r="9592">
          <cell r="C9592"/>
          <cell r="D9592"/>
          <cell r="E9592"/>
          <cell r="F9592"/>
          <cell r="G9592"/>
          <cell r="H9592"/>
          <cell r="I9592"/>
          <cell r="J9592"/>
        </row>
        <row r="9593">
          <cell r="C9593"/>
          <cell r="D9593"/>
          <cell r="E9593"/>
          <cell r="F9593"/>
          <cell r="G9593"/>
          <cell r="H9593"/>
          <cell r="I9593"/>
          <cell r="J9593"/>
        </row>
        <row r="9594">
          <cell r="C9594"/>
          <cell r="D9594"/>
          <cell r="E9594"/>
          <cell r="F9594"/>
          <cell r="G9594"/>
          <cell r="H9594"/>
          <cell r="I9594"/>
          <cell r="J9594"/>
        </row>
        <row r="9595">
          <cell r="C9595"/>
          <cell r="D9595"/>
          <cell r="E9595"/>
          <cell r="F9595"/>
          <cell r="G9595"/>
          <cell r="H9595"/>
          <cell r="I9595"/>
          <cell r="J9595"/>
        </row>
        <row r="9596">
          <cell r="C9596"/>
          <cell r="D9596"/>
          <cell r="E9596"/>
          <cell r="F9596"/>
          <cell r="G9596"/>
          <cell r="H9596"/>
          <cell r="I9596"/>
          <cell r="J9596"/>
        </row>
        <row r="9597">
          <cell r="C9597"/>
          <cell r="D9597"/>
          <cell r="E9597"/>
          <cell r="F9597"/>
          <cell r="G9597"/>
          <cell r="H9597"/>
          <cell r="I9597"/>
          <cell r="J9597"/>
        </row>
        <row r="9598">
          <cell r="C9598"/>
          <cell r="D9598"/>
          <cell r="E9598"/>
          <cell r="F9598"/>
          <cell r="G9598"/>
          <cell r="H9598"/>
          <cell r="I9598"/>
          <cell r="J9598"/>
        </row>
        <row r="9599">
          <cell r="C9599"/>
          <cell r="D9599"/>
          <cell r="E9599"/>
          <cell r="F9599"/>
          <cell r="G9599"/>
          <cell r="H9599"/>
          <cell r="I9599"/>
          <cell r="J9599"/>
        </row>
        <row r="9600">
          <cell r="C9600"/>
          <cell r="D9600"/>
          <cell r="E9600"/>
          <cell r="F9600"/>
          <cell r="G9600"/>
          <cell r="H9600"/>
          <cell r="I9600"/>
          <cell r="J9600"/>
        </row>
        <row r="9601">
          <cell r="C9601"/>
          <cell r="D9601"/>
          <cell r="E9601"/>
          <cell r="F9601"/>
          <cell r="G9601"/>
          <cell r="H9601"/>
          <cell r="I9601"/>
          <cell r="J9601"/>
        </row>
        <row r="9602">
          <cell r="C9602"/>
          <cell r="D9602"/>
          <cell r="E9602"/>
          <cell r="F9602"/>
          <cell r="G9602"/>
          <cell r="H9602"/>
          <cell r="I9602"/>
          <cell r="J9602"/>
        </row>
        <row r="9603">
          <cell r="C9603"/>
          <cell r="D9603"/>
          <cell r="E9603"/>
          <cell r="F9603"/>
          <cell r="G9603"/>
          <cell r="H9603"/>
          <cell r="I9603"/>
          <cell r="J9603"/>
        </row>
        <row r="9604">
          <cell r="C9604"/>
          <cell r="D9604"/>
          <cell r="E9604"/>
          <cell r="F9604"/>
          <cell r="G9604"/>
          <cell r="H9604"/>
          <cell r="I9604"/>
          <cell r="J9604"/>
        </row>
        <row r="9605">
          <cell r="C9605"/>
          <cell r="D9605"/>
          <cell r="E9605"/>
          <cell r="F9605"/>
          <cell r="G9605"/>
          <cell r="H9605"/>
          <cell r="I9605"/>
          <cell r="J9605"/>
        </row>
        <row r="9606">
          <cell r="C9606"/>
          <cell r="D9606"/>
          <cell r="E9606"/>
          <cell r="F9606"/>
          <cell r="G9606"/>
          <cell r="H9606"/>
          <cell r="I9606"/>
          <cell r="J9606"/>
        </row>
        <row r="9607">
          <cell r="C9607"/>
          <cell r="D9607"/>
          <cell r="E9607"/>
          <cell r="F9607"/>
          <cell r="G9607"/>
          <cell r="H9607"/>
          <cell r="I9607"/>
          <cell r="J9607"/>
        </row>
        <row r="9608">
          <cell r="C9608"/>
          <cell r="D9608"/>
          <cell r="E9608"/>
          <cell r="F9608"/>
          <cell r="G9608"/>
          <cell r="H9608"/>
          <cell r="I9608"/>
          <cell r="J9608"/>
        </row>
        <row r="9609">
          <cell r="C9609"/>
          <cell r="D9609"/>
          <cell r="E9609"/>
          <cell r="F9609"/>
          <cell r="G9609"/>
          <cell r="H9609"/>
          <cell r="I9609"/>
          <cell r="J9609"/>
        </row>
        <row r="9610">
          <cell r="C9610"/>
          <cell r="D9610"/>
          <cell r="E9610"/>
          <cell r="F9610"/>
          <cell r="G9610"/>
          <cell r="H9610"/>
          <cell r="I9610"/>
          <cell r="J9610"/>
        </row>
        <row r="9611">
          <cell r="C9611"/>
          <cell r="D9611"/>
          <cell r="E9611"/>
          <cell r="F9611"/>
          <cell r="G9611"/>
          <cell r="H9611"/>
          <cell r="I9611"/>
          <cell r="J9611"/>
        </row>
        <row r="9612">
          <cell r="C9612"/>
          <cell r="D9612"/>
          <cell r="E9612"/>
          <cell r="F9612"/>
          <cell r="G9612"/>
          <cell r="H9612"/>
          <cell r="I9612"/>
          <cell r="J9612"/>
        </row>
        <row r="9613">
          <cell r="C9613"/>
          <cell r="D9613"/>
          <cell r="E9613"/>
          <cell r="F9613"/>
          <cell r="G9613"/>
          <cell r="H9613"/>
          <cell r="I9613"/>
          <cell r="J9613"/>
        </row>
        <row r="9614">
          <cell r="C9614"/>
          <cell r="D9614"/>
          <cell r="E9614"/>
          <cell r="F9614"/>
          <cell r="G9614"/>
          <cell r="H9614"/>
          <cell r="I9614"/>
          <cell r="J9614"/>
        </row>
        <row r="9615">
          <cell r="C9615"/>
          <cell r="D9615"/>
          <cell r="E9615"/>
          <cell r="F9615"/>
          <cell r="G9615"/>
          <cell r="H9615"/>
          <cell r="I9615"/>
          <cell r="J9615"/>
        </row>
        <row r="9616">
          <cell r="C9616"/>
          <cell r="D9616"/>
          <cell r="E9616"/>
          <cell r="F9616"/>
          <cell r="G9616"/>
          <cell r="H9616"/>
          <cell r="I9616"/>
          <cell r="J9616"/>
        </row>
        <row r="9617">
          <cell r="C9617"/>
          <cell r="D9617"/>
          <cell r="E9617"/>
          <cell r="F9617"/>
          <cell r="G9617"/>
          <cell r="H9617"/>
          <cell r="I9617"/>
          <cell r="J9617"/>
        </row>
        <row r="9618">
          <cell r="C9618"/>
          <cell r="D9618"/>
          <cell r="E9618"/>
          <cell r="F9618"/>
          <cell r="G9618"/>
          <cell r="H9618"/>
          <cell r="I9618"/>
          <cell r="J9618"/>
        </row>
        <row r="9619">
          <cell r="C9619"/>
          <cell r="D9619"/>
          <cell r="E9619"/>
          <cell r="F9619"/>
          <cell r="G9619"/>
          <cell r="H9619"/>
          <cell r="I9619"/>
          <cell r="J9619"/>
        </row>
        <row r="9620">
          <cell r="C9620"/>
          <cell r="D9620"/>
          <cell r="E9620"/>
          <cell r="F9620"/>
          <cell r="G9620"/>
          <cell r="H9620"/>
          <cell r="I9620"/>
          <cell r="J9620"/>
        </row>
        <row r="9621">
          <cell r="C9621"/>
          <cell r="D9621"/>
          <cell r="E9621"/>
          <cell r="F9621"/>
          <cell r="G9621"/>
          <cell r="H9621"/>
          <cell r="I9621"/>
          <cell r="J9621"/>
        </row>
        <row r="9622">
          <cell r="C9622"/>
          <cell r="D9622"/>
          <cell r="E9622"/>
          <cell r="F9622"/>
          <cell r="G9622"/>
          <cell r="H9622"/>
          <cell r="I9622"/>
          <cell r="J9622"/>
        </row>
        <row r="9623">
          <cell r="C9623"/>
          <cell r="D9623"/>
          <cell r="E9623"/>
          <cell r="F9623"/>
          <cell r="G9623"/>
          <cell r="H9623"/>
          <cell r="I9623"/>
          <cell r="J9623"/>
        </row>
        <row r="9624">
          <cell r="C9624"/>
          <cell r="D9624"/>
          <cell r="E9624"/>
          <cell r="F9624"/>
          <cell r="G9624"/>
          <cell r="H9624"/>
          <cell r="I9624"/>
          <cell r="J9624"/>
        </row>
        <row r="9625">
          <cell r="C9625"/>
          <cell r="D9625"/>
          <cell r="E9625"/>
          <cell r="F9625"/>
          <cell r="G9625"/>
          <cell r="H9625"/>
          <cell r="I9625"/>
          <cell r="J9625"/>
        </row>
        <row r="9626">
          <cell r="C9626"/>
          <cell r="D9626"/>
          <cell r="E9626"/>
          <cell r="F9626"/>
          <cell r="G9626"/>
          <cell r="H9626"/>
          <cell r="I9626"/>
          <cell r="J9626"/>
        </row>
        <row r="9627">
          <cell r="C9627"/>
          <cell r="D9627"/>
          <cell r="E9627"/>
          <cell r="F9627"/>
          <cell r="G9627"/>
          <cell r="H9627"/>
          <cell r="I9627"/>
          <cell r="J9627"/>
        </row>
        <row r="9628">
          <cell r="C9628"/>
          <cell r="D9628"/>
          <cell r="E9628"/>
          <cell r="F9628"/>
          <cell r="G9628"/>
          <cell r="H9628"/>
          <cell r="I9628"/>
          <cell r="J9628"/>
        </row>
        <row r="9629">
          <cell r="C9629"/>
          <cell r="D9629"/>
          <cell r="E9629"/>
          <cell r="F9629"/>
          <cell r="G9629"/>
          <cell r="H9629"/>
          <cell r="I9629"/>
          <cell r="J9629"/>
        </row>
        <row r="9630">
          <cell r="C9630"/>
          <cell r="D9630"/>
          <cell r="E9630"/>
          <cell r="F9630"/>
          <cell r="G9630"/>
          <cell r="H9630"/>
          <cell r="I9630"/>
          <cell r="J9630"/>
        </row>
        <row r="9631">
          <cell r="C9631"/>
          <cell r="D9631"/>
          <cell r="E9631"/>
          <cell r="F9631"/>
          <cell r="G9631"/>
          <cell r="H9631"/>
          <cell r="I9631"/>
          <cell r="J9631"/>
        </row>
        <row r="9632">
          <cell r="C9632"/>
          <cell r="D9632"/>
          <cell r="E9632"/>
          <cell r="F9632"/>
          <cell r="G9632"/>
          <cell r="H9632"/>
          <cell r="I9632"/>
          <cell r="J9632"/>
        </row>
        <row r="9633">
          <cell r="C9633"/>
          <cell r="D9633"/>
          <cell r="E9633"/>
          <cell r="F9633"/>
          <cell r="G9633"/>
          <cell r="H9633"/>
          <cell r="I9633"/>
          <cell r="J9633"/>
        </row>
        <row r="9634">
          <cell r="C9634"/>
          <cell r="D9634"/>
          <cell r="E9634"/>
          <cell r="F9634"/>
          <cell r="G9634"/>
          <cell r="H9634"/>
          <cell r="I9634"/>
          <cell r="J9634"/>
        </row>
        <row r="9635">
          <cell r="C9635"/>
          <cell r="D9635"/>
          <cell r="E9635"/>
          <cell r="F9635"/>
          <cell r="G9635"/>
          <cell r="H9635"/>
          <cell r="I9635"/>
          <cell r="J9635"/>
        </row>
        <row r="9636">
          <cell r="C9636"/>
          <cell r="D9636"/>
          <cell r="E9636"/>
          <cell r="F9636"/>
          <cell r="G9636"/>
          <cell r="H9636"/>
          <cell r="I9636"/>
          <cell r="J9636"/>
        </row>
        <row r="9637">
          <cell r="C9637"/>
          <cell r="D9637"/>
          <cell r="E9637"/>
          <cell r="F9637"/>
          <cell r="G9637"/>
          <cell r="H9637"/>
          <cell r="I9637"/>
          <cell r="J9637"/>
        </row>
        <row r="9638">
          <cell r="C9638"/>
          <cell r="D9638"/>
          <cell r="E9638"/>
          <cell r="F9638"/>
          <cell r="G9638"/>
          <cell r="H9638"/>
          <cell r="I9638"/>
          <cell r="J9638"/>
        </row>
        <row r="9639">
          <cell r="C9639"/>
          <cell r="D9639"/>
          <cell r="E9639"/>
          <cell r="F9639"/>
          <cell r="G9639"/>
          <cell r="H9639"/>
          <cell r="I9639"/>
          <cell r="J9639"/>
        </row>
        <row r="9640">
          <cell r="C9640"/>
          <cell r="D9640"/>
          <cell r="E9640"/>
          <cell r="F9640"/>
          <cell r="G9640"/>
          <cell r="H9640"/>
          <cell r="I9640"/>
          <cell r="J9640"/>
        </row>
        <row r="9641">
          <cell r="C9641"/>
          <cell r="D9641"/>
          <cell r="E9641"/>
          <cell r="F9641"/>
          <cell r="G9641"/>
          <cell r="H9641"/>
          <cell r="I9641"/>
          <cell r="J9641"/>
        </row>
        <row r="9642">
          <cell r="C9642"/>
          <cell r="D9642"/>
          <cell r="E9642"/>
          <cell r="F9642"/>
          <cell r="G9642"/>
          <cell r="H9642"/>
          <cell r="I9642"/>
          <cell r="J9642"/>
        </row>
        <row r="9643">
          <cell r="C9643"/>
          <cell r="D9643"/>
          <cell r="E9643"/>
          <cell r="F9643"/>
          <cell r="G9643"/>
          <cell r="H9643"/>
          <cell r="I9643"/>
          <cell r="J9643"/>
        </row>
        <row r="9644">
          <cell r="C9644"/>
          <cell r="D9644"/>
          <cell r="E9644"/>
          <cell r="F9644"/>
          <cell r="G9644"/>
          <cell r="H9644"/>
          <cell r="I9644"/>
          <cell r="J9644"/>
        </row>
        <row r="9645">
          <cell r="C9645"/>
          <cell r="D9645"/>
          <cell r="E9645"/>
          <cell r="F9645"/>
          <cell r="G9645"/>
          <cell r="H9645"/>
          <cell r="I9645"/>
          <cell r="J9645"/>
        </row>
        <row r="9646">
          <cell r="C9646"/>
          <cell r="D9646"/>
          <cell r="E9646"/>
          <cell r="F9646"/>
          <cell r="G9646"/>
          <cell r="H9646"/>
          <cell r="I9646"/>
          <cell r="J9646"/>
        </row>
        <row r="9647">
          <cell r="C9647"/>
          <cell r="D9647"/>
          <cell r="E9647"/>
          <cell r="F9647"/>
          <cell r="G9647"/>
          <cell r="H9647"/>
          <cell r="I9647"/>
          <cell r="J9647"/>
        </row>
        <row r="9648">
          <cell r="C9648"/>
          <cell r="D9648"/>
          <cell r="E9648"/>
          <cell r="F9648"/>
          <cell r="G9648"/>
          <cell r="H9648"/>
          <cell r="I9648"/>
          <cell r="J9648"/>
        </row>
        <row r="9649">
          <cell r="C9649"/>
          <cell r="D9649"/>
          <cell r="E9649"/>
          <cell r="F9649"/>
          <cell r="G9649"/>
          <cell r="H9649"/>
          <cell r="I9649"/>
          <cell r="J9649"/>
        </row>
        <row r="9650">
          <cell r="C9650"/>
          <cell r="D9650"/>
          <cell r="E9650"/>
          <cell r="F9650"/>
          <cell r="G9650"/>
          <cell r="H9650"/>
          <cell r="I9650"/>
          <cell r="J9650"/>
        </row>
        <row r="9651">
          <cell r="C9651"/>
          <cell r="D9651"/>
          <cell r="E9651"/>
          <cell r="F9651"/>
          <cell r="G9651"/>
          <cell r="H9651"/>
          <cell r="I9651"/>
          <cell r="J9651"/>
        </row>
        <row r="9652">
          <cell r="C9652"/>
          <cell r="D9652"/>
          <cell r="E9652"/>
          <cell r="F9652"/>
          <cell r="G9652"/>
          <cell r="H9652"/>
          <cell r="I9652"/>
          <cell r="J9652"/>
        </row>
        <row r="9653">
          <cell r="C9653"/>
          <cell r="D9653"/>
          <cell r="E9653"/>
          <cell r="F9653"/>
          <cell r="G9653"/>
          <cell r="H9653"/>
          <cell r="I9653"/>
          <cell r="J9653"/>
        </row>
        <row r="9654">
          <cell r="C9654"/>
          <cell r="D9654"/>
          <cell r="E9654"/>
          <cell r="F9654"/>
          <cell r="G9654"/>
          <cell r="H9654"/>
          <cell r="I9654"/>
          <cell r="J9654"/>
        </row>
        <row r="9655">
          <cell r="C9655"/>
          <cell r="D9655"/>
          <cell r="E9655"/>
          <cell r="F9655"/>
          <cell r="G9655"/>
          <cell r="H9655"/>
          <cell r="I9655"/>
          <cell r="J9655"/>
        </row>
        <row r="9656">
          <cell r="C9656"/>
          <cell r="D9656"/>
          <cell r="E9656"/>
          <cell r="F9656"/>
          <cell r="G9656"/>
          <cell r="H9656"/>
          <cell r="I9656"/>
          <cell r="J9656"/>
        </row>
        <row r="9657">
          <cell r="C9657"/>
          <cell r="D9657"/>
          <cell r="E9657"/>
          <cell r="F9657"/>
          <cell r="G9657"/>
          <cell r="H9657"/>
          <cell r="I9657"/>
          <cell r="J9657"/>
        </row>
        <row r="9658">
          <cell r="C9658"/>
          <cell r="D9658"/>
          <cell r="E9658"/>
          <cell r="F9658"/>
          <cell r="G9658"/>
          <cell r="H9658"/>
          <cell r="I9658"/>
          <cell r="J9658"/>
        </row>
        <row r="9659">
          <cell r="C9659"/>
          <cell r="D9659"/>
          <cell r="E9659"/>
          <cell r="F9659"/>
          <cell r="G9659"/>
          <cell r="H9659"/>
          <cell r="I9659"/>
          <cell r="J9659"/>
        </row>
        <row r="9660">
          <cell r="C9660"/>
          <cell r="D9660"/>
          <cell r="E9660"/>
          <cell r="F9660"/>
          <cell r="G9660"/>
          <cell r="H9660"/>
          <cell r="I9660"/>
          <cell r="J9660"/>
        </row>
        <row r="9661">
          <cell r="C9661"/>
          <cell r="D9661"/>
          <cell r="E9661"/>
          <cell r="F9661"/>
          <cell r="G9661"/>
          <cell r="H9661"/>
          <cell r="I9661"/>
          <cell r="J9661"/>
        </row>
        <row r="9662">
          <cell r="C9662"/>
          <cell r="D9662"/>
          <cell r="E9662"/>
          <cell r="F9662"/>
          <cell r="G9662"/>
          <cell r="H9662"/>
          <cell r="I9662"/>
          <cell r="J9662"/>
        </row>
        <row r="9663">
          <cell r="C9663"/>
          <cell r="D9663"/>
          <cell r="E9663"/>
          <cell r="F9663"/>
          <cell r="G9663"/>
          <cell r="H9663"/>
          <cell r="I9663"/>
          <cell r="J9663"/>
        </row>
        <row r="9664">
          <cell r="C9664"/>
          <cell r="D9664"/>
          <cell r="E9664"/>
          <cell r="F9664"/>
          <cell r="G9664"/>
          <cell r="H9664"/>
          <cell r="I9664"/>
          <cell r="J9664"/>
        </row>
        <row r="9665">
          <cell r="C9665"/>
          <cell r="D9665"/>
          <cell r="E9665"/>
          <cell r="F9665"/>
          <cell r="G9665"/>
          <cell r="H9665"/>
          <cell r="I9665"/>
          <cell r="J9665"/>
        </row>
        <row r="9666">
          <cell r="C9666"/>
          <cell r="D9666"/>
          <cell r="E9666"/>
          <cell r="F9666"/>
          <cell r="G9666"/>
          <cell r="H9666"/>
          <cell r="I9666"/>
          <cell r="J9666"/>
        </row>
        <row r="9667">
          <cell r="C9667"/>
          <cell r="D9667"/>
          <cell r="E9667"/>
          <cell r="F9667"/>
          <cell r="G9667"/>
          <cell r="H9667"/>
          <cell r="I9667"/>
          <cell r="J9667"/>
        </row>
        <row r="9668">
          <cell r="C9668"/>
          <cell r="D9668"/>
          <cell r="E9668"/>
          <cell r="F9668"/>
          <cell r="G9668"/>
          <cell r="H9668"/>
          <cell r="I9668"/>
          <cell r="J9668"/>
        </row>
        <row r="9669">
          <cell r="C9669"/>
          <cell r="D9669"/>
          <cell r="E9669"/>
          <cell r="F9669"/>
          <cell r="G9669"/>
          <cell r="H9669"/>
          <cell r="I9669"/>
          <cell r="J9669"/>
        </row>
        <row r="9670">
          <cell r="C9670"/>
          <cell r="D9670"/>
          <cell r="E9670"/>
          <cell r="F9670"/>
          <cell r="G9670"/>
          <cell r="H9670"/>
          <cell r="I9670"/>
          <cell r="J9670"/>
        </row>
        <row r="9671">
          <cell r="C9671"/>
          <cell r="D9671"/>
          <cell r="E9671"/>
          <cell r="F9671"/>
          <cell r="G9671"/>
          <cell r="H9671"/>
          <cell r="I9671"/>
          <cell r="J9671"/>
        </row>
        <row r="9672">
          <cell r="C9672"/>
          <cell r="D9672"/>
          <cell r="E9672"/>
          <cell r="F9672"/>
          <cell r="G9672"/>
          <cell r="H9672"/>
          <cell r="I9672"/>
          <cell r="J9672"/>
        </row>
        <row r="9673">
          <cell r="C9673"/>
          <cell r="D9673"/>
          <cell r="E9673"/>
          <cell r="F9673"/>
          <cell r="G9673"/>
          <cell r="H9673"/>
          <cell r="I9673"/>
          <cell r="J9673"/>
        </row>
        <row r="9674">
          <cell r="C9674"/>
          <cell r="D9674"/>
          <cell r="E9674"/>
          <cell r="F9674"/>
          <cell r="G9674"/>
          <cell r="H9674"/>
          <cell r="I9674"/>
          <cell r="J9674"/>
        </row>
        <row r="9675">
          <cell r="C9675"/>
          <cell r="D9675"/>
          <cell r="E9675"/>
          <cell r="F9675"/>
          <cell r="G9675"/>
          <cell r="H9675"/>
          <cell r="I9675"/>
          <cell r="J9675"/>
        </row>
        <row r="9676">
          <cell r="C9676"/>
          <cell r="D9676"/>
          <cell r="E9676"/>
          <cell r="F9676"/>
          <cell r="G9676"/>
          <cell r="H9676"/>
          <cell r="I9676"/>
          <cell r="J9676"/>
        </row>
        <row r="9677">
          <cell r="C9677"/>
          <cell r="D9677"/>
          <cell r="E9677"/>
          <cell r="F9677"/>
          <cell r="G9677"/>
          <cell r="H9677"/>
          <cell r="I9677"/>
          <cell r="J9677"/>
        </row>
        <row r="9678">
          <cell r="C9678"/>
          <cell r="D9678"/>
          <cell r="E9678"/>
          <cell r="F9678"/>
          <cell r="G9678"/>
          <cell r="H9678"/>
          <cell r="I9678"/>
          <cell r="J9678"/>
        </row>
        <row r="9679">
          <cell r="C9679"/>
          <cell r="D9679"/>
          <cell r="E9679"/>
          <cell r="F9679"/>
          <cell r="G9679"/>
          <cell r="H9679"/>
          <cell r="I9679"/>
          <cell r="J9679"/>
        </row>
        <row r="9680">
          <cell r="C9680"/>
          <cell r="D9680"/>
          <cell r="E9680"/>
          <cell r="F9680"/>
          <cell r="G9680"/>
          <cell r="H9680"/>
          <cell r="I9680"/>
          <cell r="J9680"/>
        </row>
        <row r="9681">
          <cell r="C9681"/>
          <cell r="D9681"/>
          <cell r="E9681"/>
          <cell r="F9681"/>
          <cell r="G9681"/>
          <cell r="H9681"/>
          <cell r="I9681"/>
          <cell r="J9681"/>
        </row>
        <row r="9682">
          <cell r="C9682"/>
          <cell r="D9682"/>
          <cell r="E9682"/>
          <cell r="F9682"/>
          <cell r="G9682"/>
          <cell r="H9682"/>
          <cell r="I9682"/>
          <cell r="J9682"/>
        </row>
        <row r="9683">
          <cell r="C9683"/>
          <cell r="D9683"/>
          <cell r="E9683"/>
          <cell r="F9683"/>
          <cell r="G9683"/>
          <cell r="H9683"/>
          <cell r="I9683"/>
          <cell r="J9683"/>
        </row>
        <row r="9684">
          <cell r="C9684"/>
          <cell r="D9684"/>
          <cell r="E9684"/>
          <cell r="F9684"/>
          <cell r="G9684"/>
          <cell r="H9684"/>
          <cell r="I9684"/>
          <cell r="J9684"/>
        </row>
        <row r="9685">
          <cell r="C9685"/>
          <cell r="D9685"/>
          <cell r="E9685"/>
          <cell r="F9685"/>
          <cell r="G9685"/>
          <cell r="H9685"/>
          <cell r="I9685"/>
          <cell r="J9685"/>
        </row>
        <row r="9686">
          <cell r="C9686"/>
          <cell r="D9686"/>
          <cell r="E9686"/>
          <cell r="F9686"/>
          <cell r="G9686"/>
          <cell r="H9686"/>
          <cell r="I9686"/>
          <cell r="J9686"/>
        </row>
        <row r="9687">
          <cell r="C9687"/>
          <cell r="D9687"/>
          <cell r="E9687"/>
          <cell r="F9687"/>
          <cell r="G9687"/>
          <cell r="H9687"/>
          <cell r="I9687"/>
          <cell r="J9687"/>
        </row>
        <row r="9688">
          <cell r="C9688"/>
          <cell r="D9688"/>
          <cell r="E9688"/>
          <cell r="F9688"/>
          <cell r="G9688"/>
          <cell r="H9688"/>
          <cell r="I9688"/>
          <cell r="J9688"/>
        </row>
        <row r="9689">
          <cell r="C9689"/>
          <cell r="D9689"/>
          <cell r="E9689"/>
          <cell r="F9689"/>
          <cell r="G9689"/>
          <cell r="H9689"/>
          <cell r="I9689"/>
          <cell r="J9689"/>
        </row>
        <row r="9690">
          <cell r="C9690"/>
          <cell r="D9690"/>
          <cell r="E9690"/>
          <cell r="F9690"/>
          <cell r="G9690"/>
          <cell r="H9690"/>
          <cell r="I9690"/>
          <cell r="J9690"/>
        </row>
        <row r="9691">
          <cell r="C9691"/>
          <cell r="D9691"/>
          <cell r="E9691"/>
          <cell r="F9691"/>
          <cell r="G9691"/>
          <cell r="H9691"/>
          <cell r="I9691"/>
          <cell r="J9691"/>
        </row>
        <row r="9692">
          <cell r="C9692"/>
          <cell r="D9692"/>
          <cell r="E9692"/>
          <cell r="F9692"/>
          <cell r="G9692"/>
          <cell r="H9692"/>
          <cell r="I9692"/>
          <cell r="J9692"/>
        </row>
        <row r="9693">
          <cell r="C9693"/>
          <cell r="D9693"/>
          <cell r="E9693"/>
          <cell r="F9693"/>
          <cell r="G9693"/>
          <cell r="H9693"/>
          <cell r="I9693"/>
          <cell r="J9693"/>
        </row>
        <row r="9694">
          <cell r="C9694"/>
          <cell r="D9694"/>
          <cell r="E9694"/>
          <cell r="F9694"/>
          <cell r="G9694"/>
          <cell r="H9694"/>
          <cell r="I9694"/>
          <cell r="J9694"/>
        </row>
        <row r="9695">
          <cell r="C9695"/>
          <cell r="D9695"/>
          <cell r="E9695"/>
          <cell r="F9695"/>
          <cell r="G9695"/>
          <cell r="H9695"/>
          <cell r="I9695"/>
          <cell r="J9695"/>
        </row>
        <row r="9696">
          <cell r="C9696"/>
          <cell r="D9696"/>
          <cell r="E9696"/>
          <cell r="F9696"/>
          <cell r="G9696"/>
          <cell r="H9696"/>
          <cell r="I9696"/>
          <cell r="J9696"/>
        </row>
        <row r="9697">
          <cell r="C9697"/>
          <cell r="D9697"/>
          <cell r="E9697"/>
          <cell r="F9697"/>
          <cell r="G9697"/>
          <cell r="H9697"/>
          <cell r="I9697"/>
          <cell r="J9697"/>
        </row>
        <row r="9698">
          <cell r="C9698"/>
          <cell r="D9698"/>
          <cell r="E9698"/>
          <cell r="F9698"/>
          <cell r="G9698"/>
          <cell r="H9698"/>
          <cell r="I9698"/>
          <cell r="J9698"/>
        </row>
        <row r="9699">
          <cell r="C9699"/>
          <cell r="D9699"/>
          <cell r="E9699"/>
          <cell r="F9699"/>
          <cell r="G9699"/>
          <cell r="H9699"/>
          <cell r="I9699"/>
          <cell r="J9699"/>
        </row>
        <row r="9700">
          <cell r="C9700"/>
          <cell r="D9700"/>
          <cell r="E9700"/>
          <cell r="F9700"/>
          <cell r="G9700"/>
          <cell r="H9700"/>
          <cell r="I9700"/>
          <cell r="J9700"/>
        </row>
        <row r="9701">
          <cell r="C9701"/>
          <cell r="D9701"/>
          <cell r="E9701"/>
          <cell r="F9701"/>
          <cell r="G9701"/>
          <cell r="H9701"/>
          <cell r="I9701"/>
          <cell r="J9701"/>
        </row>
        <row r="9702">
          <cell r="C9702"/>
          <cell r="D9702"/>
          <cell r="E9702"/>
          <cell r="F9702"/>
          <cell r="G9702"/>
          <cell r="H9702"/>
          <cell r="I9702"/>
          <cell r="J9702"/>
        </row>
        <row r="9703">
          <cell r="C9703"/>
          <cell r="D9703"/>
          <cell r="E9703"/>
          <cell r="F9703"/>
          <cell r="G9703"/>
          <cell r="H9703"/>
          <cell r="I9703"/>
          <cell r="J9703"/>
        </row>
        <row r="9704">
          <cell r="C9704"/>
          <cell r="D9704"/>
          <cell r="E9704"/>
          <cell r="F9704"/>
          <cell r="G9704"/>
          <cell r="H9704"/>
          <cell r="I9704"/>
          <cell r="J9704"/>
        </row>
        <row r="9705">
          <cell r="C9705"/>
          <cell r="D9705"/>
          <cell r="E9705"/>
          <cell r="F9705"/>
          <cell r="G9705"/>
          <cell r="H9705"/>
          <cell r="I9705"/>
          <cell r="J9705"/>
        </row>
        <row r="9706">
          <cell r="C9706"/>
          <cell r="D9706"/>
          <cell r="E9706"/>
          <cell r="F9706"/>
          <cell r="G9706"/>
          <cell r="H9706"/>
          <cell r="I9706"/>
          <cell r="J9706"/>
        </row>
        <row r="9707">
          <cell r="C9707"/>
          <cell r="D9707"/>
          <cell r="E9707"/>
          <cell r="F9707"/>
          <cell r="G9707"/>
          <cell r="H9707"/>
          <cell r="I9707"/>
          <cell r="J9707"/>
        </row>
        <row r="9708">
          <cell r="C9708"/>
          <cell r="D9708"/>
          <cell r="E9708"/>
          <cell r="F9708"/>
          <cell r="G9708"/>
          <cell r="H9708"/>
          <cell r="I9708"/>
          <cell r="J9708"/>
        </row>
        <row r="9709">
          <cell r="C9709"/>
          <cell r="D9709"/>
          <cell r="E9709"/>
          <cell r="F9709"/>
          <cell r="G9709"/>
          <cell r="H9709"/>
          <cell r="I9709"/>
          <cell r="J9709"/>
        </row>
        <row r="9710">
          <cell r="C9710"/>
          <cell r="D9710"/>
          <cell r="E9710"/>
          <cell r="F9710"/>
          <cell r="G9710"/>
          <cell r="H9710"/>
          <cell r="I9710"/>
          <cell r="J9710"/>
        </row>
        <row r="9711">
          <cell r="C9711"/>
          <cell r="D9711"/>
          <cell r="E9711"/>
          <cell r="F9711"/>
          <cell r="G9711"/>
          <cell r="H9711"/>
          <cell r="I9711"/>
          <cell r="J9711"/>
        </row>
        <row r="9712">
          <cell r="C9712"/>
          <cell r="D9712"/>
          <cell r="E9712"/>
          <cell r="F9712"/>
          <cell r="G9712"/>
          <cell r="H9712"/>
          <cell r="I9712"/>
          <cell r="J9712"/>
        </row>
        <row r="9713">
          <cell r="C9713"/>
          <cell r="D9713"/>
          <cell r="E9713"/>
          <cell r="F9713"/>
          <cell r="G9713"/>
          <cell r="H9713"/>
          <cell r="I9713"/>
          <cell r="J9713"/>
        </row>
        <row r="9714">
          <cell r="C9714"/>
          <cell r="D9714"/>
          <cell r="E9714"/>
          <cell r="F9714"/>
          <cell r="G9714"/>
          <cell r="H9714"/>
          <cell r="I9714"/>
          <cell r="J9714"/>
        </row>
        <row r="9715">
          <cell r="C9715"/>
          <cell r="D9715"/>
          <cell r="E9715"/>
          <cell r="F9715"/>
          <cell r="G9715"/>
          <cell r="H9715"/>
          <cell r="I9715"/>
          <cell r="J9715"/>
        </row>
        <row r="9716">
          <cell r="C9716"/>
          <cell r="D9716"/>
          <cell r="E9716"/>
          <cell r="F9716"/>
          <cell r="G9716"/>
          <cell r="H9716"/>
          <cell r="I9716"/>
          <cell r="J9716"/>
        </row>
        <row r="9717">
          <cell r="C9717"/>
          <cell r="D9717"/>
          <cell r="E9717"/>
          <cell r="F9717"/>
          <cell r="G9717"/>
          <cell r="H9717"/>
          <cell r="I9717"/>
          <cell r="J9717"/>
        </row>
        <row r="9718">
          <cell r="C9718"/>
          <cell r="D9718"/>
          <cell r="E9718"/>
          <cell r="F9718"/>
          <cell r="G9718"/>
          <cell r="H9718"/>
          <cell r="I9718"/>
          <cell r="J9718"/>
        </row>
        <row r="9719">
          <cell r="C9719"/>
          <cell r="D9719"/>
          <cell r="E9719"/>
          <cell r="F9719"/>
          <cell r="G9719"/>
          <cell r="H9719"/>
          <cell r="I9719"/>
          <cell r="J9719"/>
        </row>
        <row r="9720">
          <cell r="C9720"/>
          <cell r="D9720"/>
          <cell r="E9720"/>
          <cell r="F9720"/>
          <cell r="G9720"/>
          <cell r="H9720"/>
          <cell r="I9720"/>
          <cell r="J9720"/>
        </row>
        <row r="9721">
          <cell r="C9721"/>
          <cell r="D9721"/>
          <cell r="E9721"/>
          <cell r="F9721"/>
          <cell r="G9721"/>
          <cell r="H9721"/>
          <cell r="I9721"/>
          <cell r="J9721"/>
        </row>
        <row r="9722">
          <cell r="C9722"/>
          <cell r="D9722"/>
          <cell r="E9722"/>
          <cell r="F9722"/>
          <cell r="G9722"/>
          <cell r="H9722"/>
          <cell r="I9722"/>
          <cell r="J9722"/>
        </row>
        <row r="9723">
          <cell r="C9723"/>
          <cell r="D9723"/>
          <cell r="E9723"/>
          <cell r="F9723"/>
          <cell r="G9723"/>
          <cell r="H9723"/>
          <cell r="I9723"/>
          <cell r="J9723"/>
        </row>
        <row r="9724">
          <cell r="C9724"/>
          <cell r="D9724"/>
          <cell r="E9724"/>
          <cell r="F9724"/>
          <cell r="G9724"/>
          <cell r="H9724"/>
          <cell r="I9724"/>
          <cell r="J9724"/>
        </row>
        <row r="9725">
          <cell r="C9725"/>
          <cell r="D9725"/>
          <cell r="E9725"/>
          <cell r="F9725"/>
          <cell r="G9725"/>
          <cell r="H9725"/>
          <cell r="I9725"/>
          <cell r="J9725"/>
        </row>
        <row r="9726">
          <cell r="C9726"/>
          <cell r="D9726"/>
          <cell r="E9726"/>
          <cell r="F9726"/>
          <cell r="G9726"/>
          <cell r="H9726"/>
          <cell r="I9726"/>
          <cell r="J9726"/>
        </row>
        <row r="9727">
          <cell r="C9727"/>
          <cell r="D9727"/>
          <cell r="E9727"/>
          <cell r="F9727"/>
          <cell r="G9727"/>
          <cell r="H9727"/>
          <cell r="I9727"/>
          <cell r="J9727"/>
        </row>
        <row r="9728">
          <cell r="C9728"/>
          <cell r="D9728"/>
          <cell r="E9728"/>
          <cell r="F9728"/>
          <cell r="G9728"/>
          <cell r="H9728"/>
          <cell r="I9728"/>
          <cell r="J9728"/>
        </row>
        <row r="9729">
          <cell r="C9729"/>
          <cell r="D9729"/>
          <cell r="E9729"/>
          <cell r="F9729"/>
          <cell r="G9729"/>
          <cell r="H9729"/>
          <cell r="I9729"/>
          <cell r="J9729"/>
        </row>
        <row r="9730">
          <cell r="C9730"/>
          <cell r="D9730"/>
          <cell r="E9730"/>
          <cell r="F9730"/>
          <cell r="G9730"/>
          <cell r="H9730"/>
          <cell r="I9730"/>
          <cell r="J9730"/>
        </row>
        <row r="9731">
          <cell r="C9731"/>
          <cell r="D9731"/>
          <cell r="E9731"/>
          <cell r="F9731"/>
          <cell r="G9731"/>
          <cell r="H9731"/>
          <cell r="I9731"/>
          <cell r="J9731"/>
        </row>
        <row r="9732">
          <cell r="C9732"/>
          <cell r="D9732"/>
          <cell r="E9732"/>
          <cell r="F9732"/>
          <cell r="G9732"/>
          <cell r="H9732"/>
          <cell r="I9732"/>
          <cell r="J9732"/>
        </row>
        <row r="9733">
          <cell r="C9733"/>
          <cell r="D9733"/>
          <cell r="E9733"/>
          <cell r="F9733"/>
          <cell r="G9733"/>
          <cell r="H9733"/>
          <cell r="I9733"/>
          <cell r="J9733"/>
        </row>
        <row r="9734">
          <cell r="C9734"/>
          <cell r="D9734"/>
          <cell r="E9734"/>
          <cell r="F9734"/>
          <cell r="G9734"/>
          <cell r="H9734"/>
          <cell r="I9734"/>
          <cell r="J9734"/>
        </row>
        <row r="9735">
          <cell r="C9735"/>
          <cell r="D9735"/>
          <cell r="E9735"/>
          <cell r="F9735"/>
          <cell r="G9735"/>
          <cell r="H9735"/>
          <cell r="I9735"/>
          <cell r="J9735"/>
        </row>
        <row r="9736">
          <cell r="C9736"/>
          <cell r="D9736"/>
          <cell r="E9736"/>
          <cell r="F9736"/>
          <cell r="G9736"/>
          <cell r="H9736"/>
          <cell r="I9736"/>
          <cell r="J9736"/>
        </row>
        <row r="9737">
          <cell r="C9737"/>
          <cell r="D9737"/>
          <cell r="E9737"/>
          <cell r="F9737"/>
          <cell r="G9737"/>
          <cell r="H9737"/>
          <cell r="I9737"/>
          <cell r="J9737"/>
        </row>
        <row r="9738">
          <cell r="C9738"/>
          <cell r="D9738"/>
          <cell r="E9738"/>
          <cell r="F9738"/>
          <cell r="G9738"/>
          <cell r="H9738"/>
          <cell r="I9738"/>
          <cell r="J9738"/>
        </row>
        <row r="9739">
          <cell r="C9739"/>
          <cell r="D9739"/>
          <cell r="E9739"/>
          <cell r="F9739"/>
          <cell r="G9739"/>
          <cell r="H9739"/>
          <cell r="I9739"/>
          <cell r="J9739"/>
        </row>
        <row r="9740">
          <cell r="C9740"/>
          <cell r="D9740"/>
          <cell r="E9740"/>
          <cell r="F9740"/>
          <cell r="G9740"/>
          <cell r="H9740"/>
          <cell r="I9740"/>
          <cell r="J9740"/>
        </row>
        <row r="9741">
          <cell r="C9741"/>
          <cell r="D9741"/>
          <cell r="E9741"/>
          <cell r="F9741"/>
          <cell r="G9741"/>
          <cell r="H9741"/>
          <cell r="I9741"/>
          <cell r="J9741"/>
        </row>
        <row r="9742">
          <cell r="C9742"/>
          <cell r="D9742"/>
          <cell r="E9742"/>
          <cell r="F9742"/>
          <cell r="G9742"/>
          <cell r="H9742"/>
          <cell r="I9742"/>
          <cell r="J9742"/>
        </row>
        <row r="9743">
          <cell r="C9743"/>
          <cell r="D9743"/>
          <cell r="E9743"/>
          <cell r="F9743"/>
          <cell r="G9743"/>
          <cell r="H9743"/>
          <cell r="I9743"/>
          <cell r="J9743"/>
        </row>
        <row r="9744">
          <cell r="C9744"/>
          <cell r="D9744"/>
          <cell r="E9744"/>
          <cell r="F9744"/>
          <cell r="G9744"/>
          <cell r="H9744"/>
          <cell r="I9744"/>
          <cell r="J9744"/>
        </row>
        <row r="9745">
          <cell r="C9745"/>
          <cell r="D9745"/>
          <cell r="E9745"/>
          <cell r="F9745"/>
          <cell r="G9745"/>
          <cell r="H9745"/>
          <cell r="I9745"/>
          <cell r="J9745"/>
        </row>
        <row r="9746">
          <cell r="C9746"/>
          <cell r="D9746"/>
          <cell r="E9746"/>
          <cell r="F9746"/>
          <cell r="G9746"/>
          <cell r="H9746"/>
          <cell r="I9746"/>
          <cell r="J9746"/>
        </row>
        <row r="9747">
          <cell r="C9747"/>
          <cell r="D9747"/>
          <cell r="E9747"/>
          <cell r="F9747"/>
          <cell r="G9747"/>
          <cell r="H9747"/>
          <cell r="I9747"/>
          <cell r="J9747"/>
        </row>
        <row r="9748">
          <cell r="C9748"/>
          <cell r="D9748"/>
          <cell r="E9748"/>
          <cell r="F9748"/>
          <cell r="G9748"/>
          <cell r="H9748"/>
          <cell r="I9748"/>
          <cell r="J9748"/>
        </row>
        <row r="9749">
          <cell r="C9749"/>
          <cell r="D9749"/>
          <cell r="E9749"/>
          <cell r="F9749"/>
          <cell r="G9749"/>
          <cell r="H9749"/>
          <cell r="I9749"/>
          <cell r="J9749"/>
        </row>
        <row r="9750">
          <cell r="C9750"/>
          <cell r="D9750"/>
          <cell r="E9750"/>
          <cell r="F9750"/>
          <cell r="G9750"/>
          <cell r="H9750"/>
          <cell r="I9750"/>
          <cell r="J9750"/>
        </row>
        <row r="9751">
          <cell r="C9751"/>
          <cell r="D9751"/>
          <cell r="E9751"/>
          <cell r="F9751"/>
          <cell r="G9751"/>
          <cell r="H9751"/>
          <cell r="I9751"/>
          <cell r="J9751"/>
        </row>
        <row r="9752">
          <cell r="C9752"/>
          <cell r="D9752"/>
          <cell r="E9752"/>
          <cell r="F9752"/>
          <cell r="G9752"/>
          <cell r="H9752"/>
          <cell r="I9752"/>
          <cell r="J9752"/>
        </row>
        <row r="9753">
          <cell r="C9753"/>
          <cell r="D9753"/>
          <cell r="E9753"/>
          <cell r="F9753"/>
          <cell r="G9753"/>
          <cell r="H9753"/>
          <cell r="I9753"/>
          <cell r="J9753"/>
        </row>
        <row r="9754">
          <cell r="C9754"/>
          <cell r="D9754"/>
          <cell r="E9754"/>
          <cell r="F9754"/>
          <cell r="G9754"/>
          <cell r="H9754"/>
          <cell r="I9754"/>
          <cell r="J9754"/>
        </row>
        <row r="9755">
          <cell r="C9755"/>
          <cell r="D9755"/>
          <cell r="E9755"/>
          <cell r="F9755"/>
          <cell r="G9755"/>
          <cell r="H9755"/>
          <cell r="I9755"/>
          <cell r="J9755"/>
        </row>
        <row r="9756">
          <cell r="C9756"/>
          <cell r="D9756"/>
          <cell r="E9756"/>
          <cell r="F9756"/>
          <cell r="G9756"/>
          <cell r="H9756"/>
          <cell r="I9756"/>
          <cell r="J9756"/>
        </row>
        <row r="9757">
          <cell r="C9757"/>
          <cell r="D9757"/>
          <cell r="E9757"/>
          <cell r="F9757"/>
          <cell r="G9757"/>
          <cell r="H9757"/>
          <cell r="I9757"/>
          <cell r="J9757"/>
        </row>
        <row r="9758">
          <cell r="C9758"/>
          <cell r="D9758"/>
          <cell r="E9758"/>
          <cell r="F9758"/>
          <cell r="G9758"/>
          <cell r="H9758"/>
          <cell r="I9758"/>
          <cell r="J9758"/>
        </row>
        <row r="9759">
          <cell r="C9759"/>
          <cell r="D9759"/>
          <cell r="E9759"/>
          <cell r="F9759"/>
          <cell r="G9759"/>
          <cell r="H9759"/>
          <cell r="I9759"/>
          <cell r="J9759"/>
        </row>
        <row r="9760">
          <cell r="C9760"/>
          <cell r="D9760"/>
          <cell r="E9760"/>
          <cell r="F9760"/>
          <cell r="G9760"/>
          <cell r="H9760"/>
          <cell r="I9760"/>
          <cell r="J9760"/>
        </row>
        <row r="9761">
          <cell r="C9761"/>
          <cell r="D9761"/>
          <cell r="E9761"/>
          <cell r="F9761"/>
          <cell r="G9761"/>
          <cell r="H9761"/>
          <cell r="I9761"/>
          <cell r="J9761"/>
        </row>
        <row r="9762">
          <cell r="C9762"/>
          <cell r="D9762"/>
          <cell r="E9762"/>
          <cell r="F9762"/>
          <cell r="G9762"/>
          <cell r="H9762"/>
          <cell r="I9762"/>
          <cell r="J9762"/>
        </row>
        <row r="9763">
          <cell r="C9763"/>
          <cell r="D9763"/>
          <cell r="E9763"/>
          <cell r="F9763"/>
          <cell r="G9763"/>
          <cell r="H9763"/>
          <cell r="I9763"/>
          <cell r="J9763"/>
        </row>
        <row r="9764">
          <cell r="C9764"/>
          <cell r="D9764"/>
          <cell r="E9764"/>
          <cell r="F9764"/>
          <cell r="G9764"/>
          <cell r="H9764"/>
          <cell r="I9764"/>
          <cell r="J9764"/>
        </row>
        <row r="9765">
          <cell r="C9765"/>
          <cell r="D9765"/>
          <cell r="E9765"/>
          <cell r="F9765"/>
          <cell r="G9765"/>
          <cell r="H9765"/>
          <cell r="I9765"/>
          <cell r="J9765"/>
        </row>
        <row r="9766">
          <cell r="C9766"/>
          <cell r="D9766"/>
          <cell r="E9766"/>
          <cell r="F9766"/>
          <cell r="G9766"/>
          <cell r="H9766"/>
          <cell r="I9766"/>
          <cell r="J9766"/>
        </row>
        <row r="9767">
          <cell r="C9767"/>
          <cell r="D9767"/>
          <cell r="E9767"/>
          <cell r="F9767"/>
          <cell r="G9767"/>
          <cell r="H9767"/>
          <cell r="I9767"/>
          <cell r="J9767"/>
        </row>
        <row r="9768">
          <cell r="C9768"/>
          <cell r="D9768"/>
          <cell r="E9768"/>
          <cell r="F9768"/>
          <cell r="G9768"/>
          <cell r="H9768"/>
          <cell r="I9768"/>
          <cell r="J9768"/>
        </row>
        <row r="9769">
          <cell r="C9769"/>
          <cell r="D9769"/>
          <cell r="E9769"/>
          <cell r="F9769"/>
          <cell r="G9769"/>
          <cell r="H9769"/>
          <cell r="I9769"/>
          <cell r="J9769"/>
        </row>
        <row r="9770">
          <cell r="C9770"/>
          <cell r="D9770"/>
          <cell r="E9770"/>
          <cell r="F9770"/>
          <cell r="G9770"/>
          <cell r="H9770"/>
          <cell r="I9770"/>
          <cell r="J9770"/>
        </row>
        <row r="9771">
          <cell r="C9771"/>
          <cell r="D9771"/>
          <cell r="E9771"/>
          <cell r="F9771"/>
          <cell r="G9771"/>
          <cell r="H9771"/>
          <cell r="I9771"/>
          <cell r="J9771"/>
        </row>
        <row r="9772">
          <cell r="C9772"/>
          <cell r="D9772"/>
          <cell r="E9772"/>
          <cell r="F9772"/>
          <cell r="G9772"/>
          <cell r="H9772"/>
          <cell r="I9772"/>
          <cell r="J9772"/>
        </row>
        <row r="9773">
          <cell r="C9773"/>
          <cell r="D9773"/>
          <cell r="E9773"/>
          <cell r="F9773"/>
          <cell r="G9773"/>
          <cell r="H9773"/>
          <cell r="I9773"/>
          <cell r="J9773"/>
        </row>
        <row r="9774">
          <cell r="C9774"/>
          <cell r="D9774"/>
          <cell r="E9774"/>
          <cell r="F9774"/>
          <cell r="G9774"/>
          <cell r="H9774"/>
          <cell r="I9774"/>
          <cell r="J9774"/>
        </row>
        <row r="9775">
          <cell r="C9775"/>
          <cell r="D9775"/>
          <cell r="E9775"/>
          <cell r="F9775"/>
          <cell r="G9775"/>
          <cell r="H9775"/>
          <cell r="I9775"/>
          <cell r="J9775"/>
        </row>
        <row r="9776">
          <cell r="C9776"/>
          <cell r="D9776"/>
          <cell r="E9776"/>
          <cell r="F9776"/>
          <cell r="G9776"/>
          <cell r="H9776"/>
          <cell r="I9776"/>
          <cell r="J9776"/>
        </row>
        <row r="9777">
          <cell r="C9777"/>
          <cell r="D9777"/>
          <cell r="E9777"/>
          <cell r="F9777"/>
          <cell r="G9777"/>
          <cell r="H9777"/>
          <cell r="I9777"/>
          <cell r="J9777"/>
        </row>
        <row r="9778">
          <cell r="C9778"/>
          <cell r="D9778"/>
          <cell r="E9778"/>
          <cell r="F9778"/>
          <cell r="G9778"/>
          <cell r="H9778"/>
          <cell r="I9778"/>
          <cell r="J9778"/>
        </row>
        <row r="9779">
          <cell r="C9779"/>
          <cell r="D9779"/>
          <cell r="E9779"/>
          <cell r="F9779"/>
          <cell r="G9779"/>
          <cell r="H9779"/>
          <cell r="I9779"/>
          <cell r="J9779"/>
        </row>
        <row r="9780">
          <cell r="C9780"/>
          <cell r="D9780"/>
          <cell r="E9780"/>
          <cell r="F9780"/>
          <cell r="G9780"/>
          <cell r="H9780"/>
          <cell r="I9780"/>
          <cell r="J9780"/>
        </row>
        <row r="9781">
          <cell r="C9781"/>
          <cell r="D9781"/>
          <cell r="E9781"/>
          <cell r="F9781"/>
          <cell r="G9781"/>
          <cell r="H9781"/>
          <cell r="I9781"/>
          <cell r="J9781"/>
        </row>
        <row r="9782">
          <cell r="C9782"/>
          <cell r="D9782"/>
          <cell r="E9782"/>
          <cell r="F9782"/>
          <cell r="G9782"/>
          <cell r="H9782"/>
          <cell r="I9782"/>
          <cell r="J9782"/>
        </row>
        <row r="9783">
          <cell r="C9783"/>
          <cell r="D9783"/>
          <cell r="E9783"/>
          <cell r="F9783"/>
          <cell r="G9783"/>
          <cell r="H9783"/>
          <cell r="I9783"/>
          <cell r="J9783"/>
        </row>
        <row r="9784">
          <cell r="C9784"/>
          <cell r="D9784"/>
          <cell r="E9784"/>
          <cell r="F9784"/>
          <cell r="G9784"/>
          <cell r="H9784"/>
          <cell r="I9784"/>
          <cell r="J9784"/>
        </row>
        <row r="9785">
          <cell r="C9785"/>
          <cell r="D9785"/>
          <cell r="E9785"/>
          <cell r="F9785"/>
          <cell r="G9785"/>
          <cell r="H9785"/>
          <cell r="I9785"/>
          <cell r="J9785"/>
        </row>
        <row r="9786">
          <cell r="C9786"/>
          <cell r="D9786"/>
          <cell r="E9786"/>
          <cell r="F9786"/>
          <cell r="G9786"/>
          <cell r="H9786"/>
          <cell r="I9786"/>
          <cell r="J9786"/>
        </row>
        <row r="9787">
          <cell r="C9787"/>
          <cell r="D9787"/>
          <cell r="E9787"/>
          <cell r="F9787"/>
          <cell r="G9787"/>
          <cell r="H9787"/>
          <cell r="I9787"/>
          <cell r="J9787"/>
        </row>
        <row r="9788">
          <cell r="C9788"/>
          <cell r="D9788"/>
          <cell r="E9788"/>
          <cell r="F9788"/>
          <cell r="G9788"/>
          <cell r="H9788"/>
          <cell r="I9788"/>
          <cell r="J9788"/>
        </row>
        <row r="9789">
          <cell r="C9789"/>
          <cell r="D9789"/>
          <cell r="E9789"/>
          <cell r="F9789"/>
          <cell r="G9789"/>
          <cell r="H9789"/>
          <cell r="I9789"/>
          <cell r="J9789"/>
        </row>
        <row r="9790">
          <cell r="C9790"/>
          <cell r="D9790"/>
          <cell r="E9790"/>
          <cell r="F9790"/>
          <cell r="G9790"/>
          <cell r="H9790"/>
          <cell r="I9790"/>
          <cell r="J9790"/>
        </row>
        <row r="9791">
          <cell r="C9791"/>
          <cell r="D9791"/>
          <cell r="E9791"/>
          <cell r="F9791"/>
          <cell r="G9791"/>
          <cell r="H9791"/>
          <cell r="I9791"/>
          <cell r="J9791"/>
        </row>
        <row r="9792">
          <cell r="C9792"/>
          <cell r="D9792"/>
          <cell r="E9792"/>
          <cell r="F9792"/>
          <cell r="G9792"/>
          <cell r="H9792"/>
          <cell r="I9792"/>
          <cell r="J9792"/>
        </row>
        <row r="9793">
          <cell r="C9793"/>
          <cell r="D9793"/>
          <cell r="E9793"/>
          <cell r="F9793"/>
          <cell r="G9793"/>
          <cell r="H9793"/>
          <cell r="I9793"/>
          <cell r="J9793"/>
        </row>
        <row r="9794">
          <cell r="C9794"/>
          <cell r="D9794"/>
          <cell r="E9794"/>
          <cell r="F9794"/>
          <cell r="G9794"/>
          <cell r="H9794"/>
          <cell r="I9794"/>
          <cell r="J9794"/>
        </row>
        <row r="9795">
          <cell r="C9795"/>
          <cell r="D9795"/>
          <cell r="E9795"/>
          <cell r="F9795"/>
          <cell r="G9795"/>
          <cell r="H9795"/>
          <cell r="I9795"/>
          <cell r="J9795"/>
        </row>
        <row r="9796">
          <cell r="C9796"/>
          <cell r="D9796"/>
          <cell r="E9796"/>
          <cell r="F9796"/>
          <cell r="G9796"/>
          <cell r="H9796"/>
          <cell r="I9796"/>
          <cell r="J9796"/>
        </row>
        <row r="9797">
          <cell r="C9797"/>
          <cell r="D9797"/>
          <cell r="E9797"/>
          <cell r="F9797"/>
          <cell r="G9797"/>
          <cell r="H9797"/>
          <cell r="I9797"/>
          <cell r="J9797"/>
        </row>
        <row r="9798">
          <cell r="C9798"/>
          <cell r="D9798"/>
          <cell r="E9798"/>
          <cell r="F9798"/>
          <cell r="G9798"/>
          <cell r="H9798"/>
          <cell r="I9798"/>
          <cell r="J9798"/>
        </row>
        <row r="9799">
          <cell r="C9799"/>
          <cell r="D9799"/>
          <cell r="E9799"/>
          <cell r="F9799"/>
          <cell r="G9799"/>
          <cell r="H9799"/>
          <cell r="I9799"/>
          <cell r="J9799"/>
        </row>
        <row r="9800">
          <cell r="C9800"/>
          <cell r="D9800"/>
          <cell r="E9800"/>
          <cell r="F9800"/>
          <cell r="G9800"/>
          <cell r="H9800"/>
          <cell r="I9800"/>
          <cell r="J9800"/>
        </row>
        <row r="9801">
          <cell r="C9801"/>
          <cell r="D9801"/>
          <cell r="E9801"/>
          <cell r="F9801"/>
          <cell r="G9801"/>
          <cell r="H9801"/>
          <cell r="I9801"/>
          <cell r="J9801"/>
        </row>
        <row r="9802">
          <cell r="C9802"/>
          <cell r="D9802"/>
          <cell r="E9802"/>
          <cell r="F9802"/>
          <cell r="G9802"/>
          <cell r="H9802"/>
          <cell r="I9802"/>
          <cell r="J9802"/>
        </row>
        <row r="9803">
          <cell r="C9803"/>
          <cell r="D9803"/>
          <cell r="E9803"/>
          <cell r="F9803"/>
          <cell r="G9803"/>
          <cell r="H9803"/>
          <cell r="I9803"/>
          <cell r="J9803"/>
        </row>
        <row r="9804">
          <cell r="C9804"/>
          <cell r="D9804"/>
          <cell r="E9804"/>
          <cell r="F9804"/>
          <cell r="G9804"/>
          <cell r="H9804"/>
          <cell r="I9804"/>
          <cell r="J9804"/>
        </row>
        <row r="9805">
          <cell r="C9805"/>
          <cell r="D9805"/>
          <cell r="E9805"/>
          <cell r="F9805"/>
          <cell r="G9805"/>
          <cell r="H9805"/>
          <cell r="I9805"/>
          <cell r="J9805"/>
        </row>
        <row r="9806">
          <cell r="C9806"/>
          <cell r="D9806"/>
          <cell r="E9806"/>
          <cell r="F9806"/>
          <cell r="G9806"/>
          <cell r="H9806"/>
          <cell r="I9806"/>
          <cell r="J9806"/>
        </row>
        <row r="9807">
          <cell r="C9807"/>
          <cell r="D9807"/>
          <cell r="E9807"/>
          <cell r="F9807"/>
          <cell r="G9807"/>
          <cell r="H9807"/>
          <cell r="I9807"/>
          <cell r="J9807"/>
        </row>
        <row r="9808">
          <cell r="C9808"/>
          <cell r="D9808"/>
          <cell r="E9808"/>
          <cell r="F9808"/>
          <cell r="G9808"/>
          <cell r="H9808"/>
          <cell r="I9808"/>
          <cell r="J9808"/>
        </row>
        <row r="9809">
          <cell r="C9809"/>
          <cell r="D9809"/>
          <cell r="E9809"/>
          <cell r="F9809"/>
          <cell r="G9809"/>
          <cell r="H9809"/>
          <cell r="I9809"/>
          <cell r="J9809"/>
        </row>
        <row r="9810">
          <cell r="C9810"/>
          <cell r="D9810"/>
          <cell r="E9810"/>
          <cell r="F9810"/>
          <cell r="G9810"/>
          <cell r="H9810"/>
          <cell r="I9810"/>
          <cell r="J9810"/>
        </row>
        <row r="9811">
          <cell r="C9811"/>
          <cell r="D9811"/>
          <cell r="E9811"/>
          <cell r="F9811"/>
          <cell r="G9811"/>
          <cell r="H9811"/>
          <cell r="I9811"/>
          <cell r="J9811"/>
        </row>
        <row r="9812">
          <cell r="C9812"/>
          <cell r="D9812"/>
          <cell r="E9812"/>
          <cell r="F9812"/>
          <cell r="G9812"/>
          <cell r="H9812"/>
          <cell r="I9812"/>
          <cell r="J9812"/>
        </row>
        <row r="9813">
          <cell r="C9813"/>
          <cell r="D9813"/>
          <cell r="E9813"/>
          <cell r="F9813"/>
          <cell r="G9813"/>
          <cell r="H9813"/>
          <cell r="I9813"/>
          <cell r="J9813"/>
        </row>
        <row r="9814">
          <cell r="C9814"/>
          <cell r="D9814"/>
          <cell r="E9814"/>
          <cell r="F9814"/>
          <cell r="G9814"/>
          <cell r="H9814"/>
          <cell r="I9814"/>
          <cell r="J9814"/>
        </row>
        <row r="9815">
          <cell r="C9815"/>
          <cell r="D9815"/>
          <cell r="E9815"/>
          <cell r="F9815"/>
          <cell r="G9815"/>
          <cell r="H9815"/>
          <cell r="I9815"/>
          <cell r="J9815"/>
        </row>
        <row r="9816">
          <cell r="C9816"/>
          <cell r="D9816"/>
          <cell r="E9816"/>
          <cell r="F9816"/>
          <cell r="G9816"/>
          <cell r="H9816"/>
          <cell r="I9816"/>
          <cell r="J9816"/>
        </row>
        <row r="9817">
          <cell r="C9817"/>
          <cell r="D9817"/>
          <cell r="E9817"/>
          <cell r="F9817"/>
          <cell r="G9817"/>
          <cell r="H9817"/>
          <cell r="I9817"/>
          <cell r="J9817"/>
        </row>
        <row r="9818">
          <cell r="C9818"/>
          <cell r="D9818"/>
          <cell r="E9818"/>
          <cell r="F9818"/>
          <cell r="G9818"/>
          <cell r="H9818"/>
          <cell r="I9818"/>
          <cell r="J9818"/>
        </row>
        <row r="9819">
          <cell r="C9819"/>
          <cell r="D9819"/>
          <cell r="E9819"/>
          <cell r="F9819"/>
          <cell r="G9819"/>
          <cell r="H9819"/>
          <cell r="I9819"/>
          <cell r="J9819"/>
        </row>
        <row r="9820">
          <cell r="C9820"/>
          <cell r="D9820"/>
          <cell r="E9820"/>
          <cell r="F9820"/>
          <cell r="G9820"/>
          <cell r="H9820"/>
          <cell r="I9820"/>
          <cell r="J9820"/>
        </row>
        <row r="9821">
          <cell r="C9821"/>
          <cell r="D9821"/>
          <cell r="E9821"/>
          <cell r="F9821"/>
          <cell r="G9821"/>
          <cell r="H9821"/>
          <cell r="I9821"/>
          <cell r="J9821"/>
        </row>
        <row r="9822">
          <cell r="C9822"/>
          <cell r="D9822"/>
          <cell r="E9822"/>
          <cell r="F9822"/>
          <cell r="G9822"/>
          <cell r="H9822"/>
          <cell r="I9822"/>
          <cell r="J9822"/>
        </row>
        <row r="9823">
          <cell r="C9823"/>
          <cell r="D9823"/>
          <cell r="E9823"/>
          <cell r="F9823"/>
          <cell r="G9823"/>
          <cell r="H9823"/>
          <cell r="I9823"/>
          <cell r="J9823"/>
        </row>
        <row r="9824">
          <cell r="C9824"/>
          <cell r="D9824"/>
          <cell r="E9824"/>
          <cell r="F9824"/>
          <cell r="G9824"/>
          <cell r="H9824"/>
          <cell r="I9824"/>
          <cell r="J9824"/>
        </row>
        <row r="9825">
          <cell r="C9825"/>
          <cell r="D9825"/>
          <cell r="E9825"/>
          <cell r="F9825"/>
          <cell r="G9825"/>
          <cell r="H9825"/>
          <cell r="I9825"/>
          <cell r="J9825"/>
        </row>
        <row r="9826">
          <cell r="C9826"/>
          <cell r="D9826"/>
          <cell r="E9826"/>
          <cell r="F9826"/>
          <cell r="G9826"/>
          <cell r="H9826"/>
          <cell r="I9826"/>
          <cell r="J9826"/>
        </row>
        <row r="9827">
          <cell r="C9827"/>
          <cell r="D9827"/>
          <cell r="E9827"/>
          <cell r="F9827"/>
          <cell r="G9827"/>
          <cell r="H9827"/>
          <cell r="I9827"/>
          <cell r="J9827"/>
        </row>
        <row r="9828">
          <cell r="C9828"/>
          <cell r="D9828"/>
          <cell r="E9828"/>
          <cell r="F9828"/>
          <cell r="G9828"/>
          <cell r="H9828"/>
          <cell r="I9828"/>
          <cell r="J9828"/>
        </row>
        <row r="9829">
          <cell r="C9829"/>
          <cell r="D9829"/>
          <cell r="E9829"/>
          <cell r="F9829"/>
          <cell r="G9829"/>
          <cell r="H9829"/>
          <cell r="I9829"/>
          <cell r="J9829"/>
        </row>
        <row r="9830">
          <cell r="C9830"/>
          <cell r="D9830"/>
          <cell r="E9830"/>
          <cell r="F9830"/>
          <cell r="G9830"/>
          <cell r="H9830"/>
          <cell r="I9830"/>
          <cell r="J9830"/>
        </row>
        <row r="9831">
          <cell r="C9831"/>
          <cell r="D9831"/>
          <cell r="E9831"/>
          <cell r="F9831"/>
          <cell r="G9831"/>
          <cell r="H9831"/>
          <cell r="I9831"/>
          <cell r="J9831"/>
        </row>
        <row r="9832">
          <cell r="C9832"/>
          <cell r="D9832"/>
          <cell r="E9832"/>
          <cell r="F9832"/>
          <cell r="G9832"/>
          <cell r="H9832"/>
          <cell r="I9832"/>
          <cell r="J9832"/>
        </row>
        <row r="9833">
          <cell r="C9833"/>
          <cell r="D9833"/>
          <cell r="E9833"/>
          <cell r="F9833"/>
          <cell r="G9833"/>
          <cell r="H9833"/>
          <cell r="I9833"/>
          <cell r="J9833"/>
        </row>
        <row r="9834">
          <cell r="C9834"/>
          <cell r="D9834"/>
          <cell r="E9834"/>
          <cell r="F9834"/>
          <cell r="G9834"/>
          <cell r="H9834"/>
          <cell r="I9834"/>
          <cell r="J9834"/>
        </row>
        <row r="9835">
          <cell r="C9835"/>
          <cell r="D9835"/>
          <cell r="E9835"/>
          <cell r="F9835"/>
          <cell r="G9835"/>
          <cell r="H9835"/>
          <cell r="I9835"/>
          <cell r="J9835"/>
        </row>
        <row r="9836">
          <cell r="C9836"/>
          <cell r="D9836"/>
          <cell r="E9836"/>
          <cell r="F9836"/>
          <cell r="G9836"/>
          <cell r="H9836"/>
          <cell r="I9836"/>
          <cell r="J9836"/>
        </row>
        <row r="9837">
          <cell r="C9837"/>
          <cell r="D9837"/>
          <cell r="E9837"/>
          <cell r="F9837"/>
          <cell r="G9837"/>
          <cell r="H9837"/>
          <cell r="I9837"/>
          <cell r="J9837"/>
        </row>
        <row r="9838">
          <cell r="C9838"/>
          <cell r="D9838"/>
          <cell r="E9838"/>
          <cell r="F9838"/>
          <cell r="G9838"/>
          <cell r="H9838"/>
          <cell r="I9838"/>
          <cell r="J9838"/>
        </row>
        <row r="9839">
          <cell r="C9839"/>
          <cell r="D9839"/>
          <cell r="E9839"/>
          <cell r="F9839"/>
          <cell r="G9839"/>
          <cell r="H9839"/>
          <cell r="I9839"/>
          <cell r="J9839"/>
        </row>
        <row r="9840">
          <cell r="C9840"/>
          <cell r="D9840"/>
          <cell r="E9840"/>
          <cell r="F9840"/>
          <cell r="G9840"/>
          <cell r="H9840"/>
          <cell r="I9840"/>
          <cell r="J9840"/>
        </row>
        <row r="9841">
          <cell r="C9841"/>
          <cell r="D9841"/>
          <cell r="E9841"/>
          <cell r="F9841"/>
          <cell r="G9841"/>
          <cell r="H9841"/>
          <cell r="I9841"/>
          <cell r="J9841"/>
        </row>
        <row r="9842">
          <cell r="C9842"/>
          <cell r="D9842"/>
          <cell r="E9842"/>
          <cell r="F9842"/>
          <cell r="G9842"/>
          <cell r="H9842"/>
          <cell r="I9842"/>
          <cell r="J9842"/>
        </row>
        <row r="9843">
          <cell r="C9843"/>
          <cell r="D9843"/>
          <cell r="E9843"/>
          <cell r="F9843"/>
          <cell r="G9843"/>
          <cell r="H9843"/>
          <cell r="I9843"/>
          <cell r="J9843"/>
        </row>
        <row r="9844">
          <cell r="C9844"/>
          <cell r="D9844"/>
          <cell r="E9844"/>
          <cell r="F9844"/>
          <cell r="G9844"/>
          <cell r="H9844"/>
          <cell r="I9844"/>
          <cell r="J9844"/>
        </row>
        <row r="9845">
          <cell r="C9845"/>
          <cell r="D9845"/>
          <cell r="E9845"/>
          <cell r="F9845"/>
          <cell r="G9845"/>
          <cell r="H9845"/>
          <cell r="I9845"/>
          <cell r="J9845"/>
        </row>
        <row r="9846">
          <cell r="C9846"/>
          <cell r="D9846"/>
          <cell r="E9846"/>
          <cell r="F9846"/>
          <cell r="G9846"/>
          <cell r="H9846"/>
          <cell r="I9846"/>
          <cell r="J9846"/>
        </row>
        <row r="9847">
          <cell r="C9847"/>
          <cell r="D9847"/>
          <cell r="E9847"/>
          <cell r="F9847"/>
          <cell r="G9847"/>
          <cell r="H9847"/>
          <cell r="I9847"/>
          <cell r="J9847"/>
        </row>
        <row r="9848">
          <cell r="C9848"/>
          <cell r="D9848"/>
          <cell r="E9848"/>
          <cell r="F9848"/>
          <cell r="G9848"/>
          <cell r="H9848"/>
          <cell r="I9848"/>
          <cell r="J9848"/>
        </row>
        <row r="9849">
          <cell r="C9849"/>
          <cell r="D9849"/>
          <cell r="E9849"/>
          <cell r="F9849"/>
          <cell r="G9849"/>
          <cell r="H9849"/>
          <cell r="I9849"/>
          <cell r="J9849"/>
        </row>
        <row r="9850">
          <cell r="C9850"/>
          <cell r="D9850"/>
          <cell r="E9850"/>
          <cell r="F9850"/>
          <cell r="G9850"/>
          <cell r="H9850"/>
          <cell r="I9850"/>
          <cell r="J9850"/>
        </row>
        <row r="9851">
          <cell r="C9851"/>
          <cell r="D9851"/>
          <cell r="E9851"/>
          <cell r="F9851"/>
          <cell r="G9851"/>
          <cell r="H9851"/>
          <cell r="I9851"/>
          <cell r="J9851"/>
        </row>
        <row r="9852">
          <cell r="C9852"/>
          <cell r="D9852"/>
          <cell r="E9852"/>
          <cell r="F9852"/>
          <cell r="G9852"/>
          <cell r="H9852"/>
          <cell r="I9852"/>
          <cell r="J9852"/>
        </row>
        <row r="9853">
          <cell r="C9853"/>
          <cell r="D9853"/>
          <cell r="E9853"/>
          <cell r="F9853"/>
          <cell r="G9853"/>
          <cell r="H9853"/>
          <cell r="I9853"/>
          <cell r="J9853"/>
        </row>
        <row r="9854">
          <cell r="C9854"/>
          <cell r="D9854"/>
          <cell r="E9854"/>
          <cell r="F9854"/>
          <cell r="G9854"/>
          <cell r="H9854"/>
          <cell r="I9854"/>
          <cell r="J9854"/>
        </row>
        <row r="9855">
          <cell r="C9855"/>
          <cell r="D9855"/>
          <cell r="E9855"/>
          <cell r="F9855"/>
          <cell r="G9855"/>
          <cell r="H9855"/>
          <cell r="I9855"/>
          <cell r="J9855"/>
        </row>
        <row r="9856">
          <cell r="C9856"/>
          <cell r="D9856"/>
          <cell r="E9856"/>
          <cell r="F9856"/>
          <cell r="G9856"/>
          <cell r="H9856"/>
          <cell r="I9856"/>
          <cell r="J9856"/>
        </row>
        <row r="9857">
          <cell r="C9857"/>
          <cell r="D9857"/>
          <cell r="E9857"/>
          <cell r="F9857"/>
          <cell r="G9857"/>
          <cell r="H9857"/>
          <cell r="I9857"/>
          <cell r="J9857"/>
        </row>
        <row r="9858">
          <cell r="C9858"/>
          <cell r="D9858"/>
          <cell r="E9858"/>
          <cell r="F9858"/>
          <cell r="G9858"/>
          <cell r="H9858"/>
          <cell r="I9858"/>
          <cell r="J9858"/>
        </row>
        <row r="9859">
          <cell r="C9859"/>
          <cell r="D9859"/>
          <cell r="E9859"/>
          <cell r="F9859"/>
          <cell r="G9859"/>
          <cell r="H9859"/>
          <cell r="I9859"/>
          <cell r="J9859"/>
        </row>
        <row r="9860">
          <cell r="C9860"/>
          <cell r="D9860"/>
          <cell r="E9860"/>
          <cell r="F9860"/>
          <cell r="G9860"/>
          <cell r="H9860"/>
          <cell r="I9860"/>
          <cell r="J9860"/>
        </row>
        <row r="9861">
          <cell r="C9861"/>
          <cell r="D9861"/>
          <cell r="E9861"/>
          <cell r="F9861"/>
          <cell r="G9861"/>
          <cell r="H9861"/>
          <cell r="I9861"/>
          <cell r="J9861"/>
        </row>
        <row r="9862">
          <cell r="C9862"/>
          <cell r="D9862"/>
          <cell r="E9862"/>
          <cell r="F9862"/>
          <cell r="G9862"/>
          <cell r="H9862"/>
          <cell r="I9862"/>
          <cell r="J9862"/>
        </row>
        <row r="9863">
          <cell r="C9863"/>
          <cell r="D9863"/>
          <cell r="E9863"/>
          <cell r="F9863"/>
          <cell r="G9863"/>
          <cell r="H9863"/>
          <cell r="I9863"/>
          <cell r="J9863"/>
        </row>
        <row r="9864">
          <cell r="C9864"/>
          <cell r="D9864"/>
          <cell r="E9864"/>
          <cell r="F9864"/>
          <cell r="G9864"/>
          <cell r="H9864"/>
          <cell r="I9864"/>
          <cell r="J9864"/>
        </row>
        <row r="9865">
          <cell r="C9865"/>
          <cell r="D9865"/>
          <cell r="E9865"/>
          <cell r="F9865"/>
          <cell r="G9865"/>
          <cell r="H9865"/>
          <cell r="I9865"/>
          <cell r="J9865"/>
        </row>
        <row r="9866">
          <cell r="C9866"/>
          <cell r="D9866"/>
          <cell r="E9866"/>
          <cell r="F9866"/>
          <cell r="G9866"/>
          <cell r="H9866"/>
          <cell r="I9866"/>
          <cell r="J9866"/>
        </row>
        <row r="9867">
          <cell r="C9867"/>
          <cell r="D9867"/>
          <cell r="E9867"/>
          <cell r="F9867"/>
          <cell r="G9867"/>
          <cell r="H9867"/>
          <cell r="I9867"/>
          <cell r="J9867"/>
        </row>
        <row r="9868">
          <cell r="C9868"/>
          <cell r="D9868"/>
          <cell r="E9868"/>
          <cell r="F9868"/>
          <cell r="G9868"/>
          <cell r="H9868"/>
          <cell r="I9868"/>
          <cell r="J9868"/>
        </row>
        <row r="9869">
          <cell r="C9869"/>
          <cell r="D9869"/>
          <cell r="E9869"/>
          <cell r="F9869"/>
          <cell r="G9869"/>
          <cell r="H9869"/>
          <cell r="I9869"/>
          <cell r="J9869"/>
        </row>
        <row r="9870">
          <cell r="C9870"/>
          <cell r="D9870"/>
          <cell r="E9870"/>
          <cell r="F9870"/>
          <cell r="G9870"/>
          <cell r="H9870"/>
          <cell r="I9870"/>
          <cell r="J9870"/>
        </row>
        <row r="9871">
          <cell r="C9871"/>
          <cell r="D9871"/>
          <cell r="E9871"/>
          <cell r="F9871"/>
          <cell r="G9871"/>
          <cell r="H9871"/>
          <cell r="I9871"/>
          <cell r="J9871"/>
        </row>
        <row r="9872">
          <cell r="C9872"/>
          <cell r="D9872"/>
          <cell r="E9872"/>
          <cell r="F9872"/>
          <cell r="G9872"/>
          <cell r="H9872"/>
          <cell r="I9872"/>
          <cell r="J9872"/>
        </row>
        <row r="9873">
          <cell r="C9873"/>
          <cell r="D9873"/>
          <cell r="E9873"/>
          <cell r="F9873"/>
          <cell r="G9873"/>
          <cell r="H9873"/>
          <cell r="I9873"/>
          <cell r="J9873"/>
        </row>
        <row r="9874">
          <cell r="C9874"/>
          <cell r="D9874"/>
          <cell r="E9874"/>
          <cell r="F9874"/>
          <cell r="G9874"/>
          <cell r="H9874"/>
          <cell r="I9874"/>
          <cell r="J9874"/>
        </row>
        <row r="9875">
          <cell r="C9875"/>
          <cell r="D9875"/>
          <cell r="E9875"/>
          <cell r="F9875"/>
          <cell r="G9875"/>
          <cell r="H9875"/>
          <cell r="I9875"/>
          <cell r="J9875"/>
        </row>
        <row r="9876">
          <cell r="C9876"/>
          <cell r="D9876"/>
          <cell r="E9876"/>
          <cell r="F9876"/>
          <cell r="G9876"/>
          <cell r="H9876"/>
          <cell r="I9876"/>
          <cell r="J9876"/>
        </row>
        <row r="9877">
          <cell r="C9877"/>
          <cell r="D9877"/>
          <cell r="E9877"/>
          <cell r="F9877"/>
          <cell r="G9877"/>
          <cell r="H9877"/>
          <cell r="I9877"/>
          <cell r="J9877"/>
        </row>
        <row r="9878">
          <cell r="C9878"/>
          <cell r="D9878"/>
          <cell r="E9878"/>
          <cell r="F9878"/>
          <cell r="G9878"/>
          <cell r="H9878"/>
          <cell r="I9878"/>
          <cell r="J9878"/>
        </row>
        <row r="9879">
          <cell r="C9879"/>
          <cell r="D9879"/>
          <cell r="E9879"/>
          <cell r="F9879"/>
          <cell r="G9879"/>
          <cell r="H9879"/>
          <cell r="I9879"/>
          <cell r="J9879"/>
        </row>
        <row r="9880">
          <cell r="C9880"/>
          <cell r="D9880"/>
          <cell r="E9880"/>
          <cell r="F9880"/>
          <cell r="G9880"/>
          <cell r="H9880"/>
          <cell r="I9880"/>
          <cell r="J9880"/>
        </row>
        <row r="9881">
          <cell r="C9881"/>
          <cell r="D9881"/>
          <cell r="E9881"/>
          <cell r="F9881"/>
          <cell r="G9881"/>
          <cell r="H9881"/>
          <cell r="I9881"/>
          <cell r="J9881"/>
        </row>
        <row r="9882">
          <cell r="C9882"/>
          <cell r="D9882"/>
          <cell r="E9882"/>
          <cell r="F9882"/>
          <cell r="G9882"/>
          <cell r="H9882"/>
          <cell r="I9882"/>
          <cell r="J9882"/>
        </row>
        <row r="9883">
          <cell r="C9883"/>
          <cell r="D9883"/>
          <cell r="E9883"/>
          <cell r="F9883"/>
          <cell r="G9883"/>
          <cell r="H9883"/>
          <cell r="I9883"/>
          <cell r="J9883"/>
        </row>
        <row r="9884">
          <cell r="C9884"/>
          <cell r="D9884"/>
          <cell r="E9884"/>
          <cell r="F9884"/>
          <cell r="G9884"/>
          <cell r="H9884"/>
          <cell r="I9884"/>
          <cell r="J9884"/>
        </row>
        <row r="9885">
          <cell r="C9885"/>
          <cell r="D9885"/>
          <cell r="E9885"/>
          <cell r="F9885"/>
          <cell r="G9885"/>
          <cell r="H9885"/>
          <cell r="I9885"/>
          <cell r="J9885"/>
        </row>
        <row r="9886">
          <cell r="C9886"/>
          <cell r="D9886"/>
          <cell r="E9886"/>
          <cell r="F9886"/>
          <cell r="G9886"/>
          <cell r="H9886"/>
          <cell r="I9886"/>
          <cell r="J9886"/>
        </row>
        <row r="9887">
          <cell r="C9887"/>
          <cell r="D9887"/>
          <cell r="E9887"/>
          <cell r="F9887"/>
          <cell r="G9887"/>
          <cell r="H9887"/>
          <cell r="I9887"/>
          <cell r="J9887"/>
        </row>
        <row r="9888">
          <cell r="C9888"/>
          <cell r="D9888"/>
          <cell r="E9888"/>
          <cell r="F9888"/>
          <cell r="G9888"/>
          <cell r="H9888"/>
          <cell r="I9888"/>
          <cell r="J9888"/>
        </row>
        <row r="9889">
          <cell r="C9889"/>
          <cell r="D9889"/>
          <cell r="E9889"/>
          <cell r="F9889"/>
          <cell r="G9889"/>
          <cell r="H9889"/>
          <cell r="I9889"/>
          <cell r="J9889"/>
        </row>
        <row r="9890">
          <cell r="C9890"/>
          <cell r="D9890"/>
          <cell r="E9890"/>
          <cell r="F9890"/>
          <cell r="G9890"/>
          <cell r="H9890"/>
          <cell r="I9890"/>
          <cell r="J9890"/>
        </row>
        <row r="9891">
          <cell r="C9891"/>
          <cell r="D9891"/>
          <cell r="E9891"/>
          <cell r="F9891"/>
          <cell r="G9891"/>
          <cell r="H9891"/>
          <cell r="I9891"/>
          <cell r="J9891"/>
        </row>
        <row r="9892">
          <cell r="C9892"/>
          <cell r="D9892"/>
          <cell r="E9892"/>
          <cell r="F9892"/>
          <cell r="G9892"/>
          <cell r="H9892"/>
          <cell r="I9892"/>
          <cell r="J9892"/>
        </row>
        <row r="9893">
          <cell r="C9893"/>
          <cell r="D9893"/>
          <cell r="E9893"/>
          <cell r="F9893"/>
          <cell r="G9893"/>
          <cell r="H9893"/>
          <cell r="I9893"/>
          <cell r="J9893"/>
        </row>
        <row r="9894">
          <cell r="C9894"/>
          <cell r="D9894"/>
          <cell r="E9894"/>
          <cell r="F9894"/>
          <cell r="G9894"/>
          <cell r="H9894"/>
          <cell r="I9894"/>
          <cell r="J9894"/>
        </row>
        <row r="9895">
          <cell r="C9895"/>
          <cell r="D9895"/>
          <cell r="E9895"/>
          <cell r="F9895"/>
          <cell r="G9895"/>
          <cell r="H9895"/>
          <cell r="I9895"/>
          <cell r="J9895"/>
        </row>
        <row r="9896">
          <cell r="C9896"/>
          <cell r="D9896"/>
          <cell r="E9896"/>
          <cell r="F9896"/>
          <cell r="G9896"/>
          <cell r="H9896"/>
          <cell r="I9896"/>
          <cell r="J9896"/>
        </row>
        <row r="9897">
          <cell r="C9897"/>
          <cell r="D9897"/>
          <cell r="E9897"/>
          <cell r="F9897"/>
          <cell r="G9897"/>
          <cell r="H9897"/>
          <cell r="I9897"/>
          <cell r="J9897"/>
        </row>
        <row r="9898">
          <cell r="C9898"/>
          <cell r="D9898"/>
          <cell r="E9898"/>
          <cell r="F9898"/>
          <cell r="G9898"/>
          <cell r="H9898"/>
          <cell r="I9898"/>
          <cell r="J9898"/>
        </row>
        <row r="9899">
          <cell r="C9899"/>
          <cell r="D9899"/>
          <cell r="E9899"/>
          <cell r="F9899"/>
          <cell r="G9899"/>
          <cell r="H9899"/>
          <cell r="I9899"/>
          <cell r="J9899"/>
        </row>
        <row r="9900">
          <cell r="C9900"/>
          <cell r="D9900"/>
          <cell r="E9900"/>
          <cell r="F9900"/>
          <cell r="G9900"/>
          <cell r="H9900"/>
          <cell r="I9900"/>
          <cell r="J9900"/>
        </row>
        <row r="9901">
          <cell r="C9901"/>
          <cell r="D9901"/>
          <cell r="E9901"/>
          <cell r="F9901"/>
          <cell r="G9901"/>
          <cell r="H9901"/>
          <cell r="I9901"/>
          <cell r="J9901"/>
        </row>
        <row r="9902">
          <cell r="C9902"/>
          <cell r="D9902"/>
          <cell r="E9902"/>
          <cell r="F9902"/>
          <cell r="G9902"/>
          <cell r="H9902"/>
          <cell r="I9902"/>
          <cell r="J9902"/>
        </row>
        <row r="9903">
          <cell r="C9903"/>
          <cell r="D9903"/>
          <cell r="E9903"/>
          <cell r="F9903"/>
          <cell r="G9903"/>
          <cell r="H9903"/>
          <cell r="I9903"/>
          <cell r="J9903"/>
        </row>
        <row r="9904">
          <cell r="C9904"/>
          <cell r="D9904"/>
          <cell r="E9904"/>
          <cell r="F9904"/>
          <cell r="G9904"/>
          <cell r="H9904"/>
          <cell r="I9904"/>
          <cell r="J9904"/>
        </row>
        <row r="9905">
          <cell r="C9905"/>
          <cell r="D9905"/>
          <cell r="E9905"/>
          <cell r="F9905"/>
          <cell r="G9905"/>
          <cell r="H9905"/>
          <cell r="I9905"/>
          <cell r="J9905"/>
        </row>
        <row r="9906">
          <cell r="C9906"/>
          <cell r="D9906"/>
          <cell r="E9906"/>
          <cell r="F9906"/>
          <cell r="G9906"/>
          <cell r="H9906"/>
          <cell r="I9906"/>
          <cell r="J9906"/>
        </row>
        <row r="9907">
          <cell r="C9907"/>
          <cell r="D9907"/>
          <cell r="E9907"/>
          <cell r="F9907"/>
          <cell r="G9907"/>
          <cell r="H9907"/>
          <cell r="I9907"/>
          <cell r="J9907"/>
        </row>
        <row r="9908">
          <cell r="C9908"/>
          <cell r="D9908"/>
          <cell r="E9908"/>
          <cell r="F9908"/>
          <cell r="G9908"/>
          <cell r="H9908"/>
          <cell r="I9908"/>
          <cell r="J9908"/>
        </row>
        <row r="9909">
          <cell r="C9909"/>
          <cell r="D9909"/>
          <cell r="E9909"/>
          <cell r="F9909"/>
          <cell r="G9909"/>
          <cell r="H9909"/>
          <cell r="I9909"/>
          <cell r="J9909"/>
        </row>
        <row r="9910">
          <cell r="C9910"/>
          <cell r="D9910"/>
          <cell r="E9910"/>
          <cell r="F9910"/>
          <cell r="G9910"/>
          <cell r="H9910"/>
          <cell r="I9910"/>
          <cell r="J9910"/>
        </row>
        <row r="9911">
          <cell r="C9911"/>
          <cell r="D9911"/>
          <cell r="E9911"/>
          <cell r="F9911"/>
          <cell r="G9911"/>
          <cell r="H9911"/>
          <cell r="I9911"/>
          <cell r="J9911"/>
        </row>
        <row r="9912">
          <cell r="C9912"/>
          <cell r="D9912"/>
          <cell r="E9912"/>
          <cell r="F9912"/>
          <cell r="G9912"/>
          <cell r="H9912"/>
          <cell r="I9912"/>
          <cell r="J9912"/>
        </row>
        <row r="9913">
          <cell r="C9913"/>
          <cell r="D9913"/>
          <cell r="E9913"/>
          <cell r="F9913"/>
          <cell r="G9913"/>
          <cell r="H9913"/>
          <cell r="I9913"/>
          <cell r="J9913"/>
        </row>
        <row r="9914">
          <cell r="C9914"/>
          <cell r="D9914"/>
          <cell r="E9914"/>
          <cell r="F9914"/>
          <cell r="G9914"/>
          <cell r="H9914"/>
          <cell r="I9914"/>
          <cell r="J9914"/>
        </row>
        <row r="9915">
          <cell r="C9915"/>
          <cell r="D9915"/>
          <cell r="E9915"/>
          <cell r="F9915"/>
          <cell r="G9915"/>
          <cell r="H9915"/>
          <cell r="I9915"/>
          <cell r="J9915"/>
        </row>
        <row r="9916">
          <cell r="C9916"/>
          <cell r="D9916"/>
          <cell r="E9916"/>
          <cell r="F9916"/>
          <cell r="G9916"/>
          <cell r="H9916"/>
          <cell r="I9916"/>
          <cell r="J9916"/>
        </row>
        <row r="9917">
          <cell r="C9917"/>
          <cell r="D9917"/>
          <cell r="E9917"/>
          <cell r="F9917"/>
          <cell r="G9917"/>
          <cell r="H9917"/>
          <cell r="I9917"/>
          <cell r="J9917"/>
        </row>
        <row r="9918">
          <cell r="C9918"/>
          <cell r="D9918"/>
          <cell r="E9918"/>
          <cell r="F9918"/>
          <cell r="G9918"/>
          <cell r="H9918"/>
          <cell r="I9918"/>
          <cell r="J9918"/>
        </row>
        <row r="9919">
          <cell r="C9919"/>
          <cell r="D9919"/>
          <cell r="E9919"/>
          <cell r="F9919"/>
          <cell r="G9919"/>
          <cell r="H9919"/>
          <cell r="I9919"/>
          <cell r="J9919"/>
        </row>
        <row r="9920">
          <cell r="C9920"/>
          <cell r="D9920"/>
          <cell r="E9920"/>
          <cell r="F9920"/>
          <cell r="G9920"/>
          <cell r="H9920"/>
          <cell r="I9920"/>
          <cell r="J9920"/>
        </row>
        <row r="9921">
          <cell r="C9921"/>
          <cell r="D9921"/>
          <cell r="E9921"/>
          <cell r="F9921"/>
          <cell r="G9921"/>
          <cell r="H9921"/>
          <cell r="I9921"/>
          <cell r="J9921"/>
        </row>
        <row r="9922">
          <cell r="C9922"/>
          <cell r="D9922"/>
          <cell r="E9922"/>
          <cell r="F9922"/>
          <cell r="G9922"/>
          <cell r="H9922"/>
          <cell r="I9922"/>
          <cell r="J9922"/>
        </row>
        <row r="9923">
          <cell r="C9923"/>
          <cell r="D9923"/>
          <cell r="E9923"/>
          <cell r="F9923"/>
          <cell r="G9923"/>
          <cell r="H9923"/>
          <cell r="I9923"/>
          <cell r="J9923"/>
        </row>
        <row r="9924">
          <cell r="C9924"/>
          <cell r="D9924"/>
          <cell r="E9924"/>
          <cell r="F9924"/>
          <cell r="G9924"/>
          <cell r="H9924"/>
          <cell r="I9924"/>
          <cell r="J9924"/>
        </row>
        <row r="9925">
          <cell r="C9925"/>
          <cell r="D9925"/>
          <cell r="E9925"/>
          <cell r="F9925"/>
          <cell r="G9925"/>
          <cell r="H9925"/>
          <cell r="I9925"/>
          <cell r="J9925"/>
        </row>
        <row r="9926">
          <cell r="C9926"/>
          <cell r="D9926"/>
          <cell r="E9926"/>
          <cell r="F9926"/>
          <cell r="G9926"/>
          <cell r="H9926"/>
          <cell r="I9926"/>
          <cell r="J9926"/>
        </row>
        <row r="9927">
          <cell r="C9927"/>
          <cell r="D9927"/>
          <cell r="E9927"/>
          <cell r="F9927"/>
          <cell r="G9927"/>
          <cell r="H9927"/>
          <cell r="I9927"/>
          <cell r="J9927"/>
        </row>
        <row r="9928">
          <cell r="C9928"/>
          <cell r="D9928"/>
          <cell r="E9928"/>
          <cell r="F9928"/>
          <cell r="G9928"/>
          <cell r="H9928"/>
          <cell r="I9928"/>
          <cell r="J9928"/>
        </row>
        <row r="9929">
          <cell r="C9929"/>
          <cell r="D9929"/>
          <cell r="E9929"/>
          <cell r="F9929"/>
          <cell r="G9929"/>
          <cell r="H9929"/>
          <cell r="I9929"/>
          <cell r="J9929"/>
        </row>
        <row r="9930">
          <cell r="C9930"/>
          <cell r="D9930"/>
          <cell r="E9930"/>
          <cell r="F9930"/>
          <cell r="G9930"/>
          <cell r="H9930"/>
          <cell r="I9930"/>
          <cell r="J9930"/>
        </row>
        <row r="9931">
          <cell r="C9931"/>
          <cell r="D9931"/>
          <cell r="E9931"/>
          <cell r="F9931"/>
          <cell r="G9931"/>
          <cell r="H9931"/>
          <cell r="I9931"/>
          <cell r="J9931"/>
        </row>
        <row r="9932">
          <cell r="C9932"/>
          <cell r="D9932"/>
          <cell r="E9932"/>
          <cell r="F9932"/>
          <cell r="G9932"/>
          <cell r="H9932"/>
          <cell r="I9932"/>
          <cell r="J9932"/>
        </row>
        <row r="9933">
          <cell r="C9933"/>
          <cell r="D9933"/>
          <cell r="E9933"/>
          <cell r="F9933"/>
          <cell r="G9933"/>
          <cell r="H9933"/>
          <cell r="I9933"/>
          <cell r="J9933"/>
        </row>
        <row r="9934">
          <cell r="C9934"/>
          <cell r="D9934"/>
          <cell r="E9934"/>
          <cell r="F9934"/>
          <cell r="G9934"/>
          <cell r="H9934"/>
          <cell r="I9934"/>
          <cell r="J9934"/>
        </row>
        <row r="9935">
          <cell r="C9935"/>
          <cell r="D9935"/>
          <cell r="E9935"/>
          <cell r="F9935"/>
          <cell r="G9935"/>
          <cell r="H9935"/>
          <cell r="I9935"/>
          <cell r="J9935"/>
        </row>
        <row r="9936">
          <cell r="C9936"/>
          <cell r="D9936"/>
          <cell r="E9936"/>
          <cell r="F9936"/>
          <cell r="G9936"/>
          <cell r="H9936"/>
          <cell r="I9936"/>
          <cell r="J9936"/>
        </row>
        <row r="9937">
          <cell r="C9937"/>
          <cell r="D9937"/>
          <cell r="E9937"/>
          <cell r="F9937"/>
          <cell r="G9937"/>
          <cell r="H9937"/>
          <cell r="I9937"/>
          <cell r="J9937"/>
        </row>
        <row r="9938">
          <cell r="C9938"/>
          <cell r="D9938"/>
          <cell r="E9938"/>
          <cell r="F9938"/>
          <cell r="G9938"/>
          <cell r="H9938"/>
          <cell r="I9938"/>
          <cell r="J9938"/>
        </row>
        <row r="9939">
          <cell r="C9939"/>
          <cell r="D9939"/>
          <cell r="E9939"/>
          <cell r="F9939"/>
          <cell r="G9939"/>
          <cell r="H9939"/>
          <cell r="I9939"/>
          <cell r="J9939"/>
        </row>
        <row r="9940">
          <cell r="C9940"/>
          <cell r="D9940"/>
          <cell r="E9940"/>
          <cell r="F9940"/>
          <cell r="G9940"/>
          <cell r="H9940"/>
          <cell r="I9940"/>
          <cell r="J9940"/>
        </row>
        <row r="9941">
          <cell r="C9941"/>
          <cell r="D9941"/>
          <cell r="E9941"/>
          <cell r="F9941"/>
          <cell r="G9941"/>
          <cell r="H9941"/>
          <cell r="I9941"/>
          <cell r="J9941"/>
        </row>
        <row r="9942">
          <cell r="C9942"/>
          <cell r="D9942"/>
          <cell r="E9942"/>
          <cell r="F9942"/>
          <cell r="G9942"/>
          <cell r="H9942"/>
          <cell r="I9942"/>
          <cell r="J9942"/>
        </row>
        <row r="9943">
          <cell r="C9943"/>
          <cell r="D9943"/>
          <cell r="E9943"/>
          <cell r="F9943"/>
          <cell r="G9943"/>
          <cell r="H9943"/>
          <cell r="I9943"/>
          <cell r="J9943"/>
        </row>
        <row r="9944">
          <cell r="C9944"/>
          <cell r="D9944"/>
          <cell r="E9944"/>
          <cell r="F9944"/>
          <cell r="G9944"/>
          <cell r="H9944"/>
          <cell r="I9944"/>
          <cell r="J9944"/>
        </row>
        <row r="9945">
          <cell r="C9945"/>
          <cell r="D9945"/>
          <cell r="E9945"/>
          <cell r="F9945"/>
          <cell r="G9945"/>
          <cell r="H9945"/>
          <cell r="I9945"/>
          <cell r="J9945"/>
        </row>
        <row r="9946">
          <cell r="C9946"/>
          <cell r="D9946"/>
          <cell r="E9946"/>
          <cell r="F9946"/>
          <cell r="G9946"/>
          <cell r="H9946"/>
          <cell r="I9946"/>
          <cell r="J9946"/>
        </row>
        <row r="9947">
          <cell r="C9947"/>
          <cell r="D9947"/>
          <cell r="E9947"/>
          <cell r="F9947"/>
          <cell r="G9947"/>
          <cell r="H9947"/>
          <cell r="I9947"/>
          <cell r="J9947"/>
        </row>
        <row r="9948">
          <cell r="C9948"/>
          <cell r="D9948"/>
          <cell r="E9948"/>
          <cell r="F9948"/>
          <cell r="G9948"/>
          <cell r="H9948"/>
          <cell r="I9948"/>
          <cell r="J9948"/>
        </row>
        <row r="9949">
          <cell r="C9949"/>
          <cell r="D9949"/>
          <cell r="E9949"/>
          <cell r="F9949"/>
          <cell r="G9949"/>
          <cell r="H9949"/>
          <cell r="I9949"/>
          <cell r="J9949"/>
        </row>
        <row r="9950">
          <cell r="C9950"/>
          <cell r="D9950"/>
          <cell r="E9950"/>
          <cell r="F9950"/>
          <cell r="G9950"/>
          <cell r="H9950"/>
          <cell r="I9950"/>
          <cell r="J9950"/>
        </row>
        <row r="9951">
          <cell r="C9951"/>
          <cell r="D9951"/>
          <cell r="E9951"/>
          <cell r="F9951"/>
          <cell r="G9951"/>
          <cell r="H9951"/>
          <cell r="I9951"/>
          <cell r="J9951"/>
        </row>
        <row r="9952">
          <cell r="C9952"/>
          <cell r="D9952"/>
          <cell r="E9952"/>
          <cell r="F9952"/>
          <cell r="G9952"/>
          <cell r="H9952"/>
          <cell r="I9952"/>
          <cell r="J9952"/>
        </row>
        <row r="9953">
          <cell r="C9953"/>
          <cell r="D9953"/>
          <cell r="E9953"/>
          <cell r="F9953"/>
          <cell r="G9953"/>
          <cell r="H9953"/>
          <cell r="I9953"/>
          <cell r="J9953"/>
        </row>
        <row r="9954">
          <cell r="C9954"/>
          <cell r="D9954"/>
          <cell r="E9954"/>
          <cell r="F9954"/>
          <cell r="G9954"/>
          <cell r="H9954"/>
          <cell r="I9954"/>
          <cell r="J9954"/>
        </row>
        <row r="9955">
          <cell r="C9955"/>
          <cell r="D9955"/>
          <cell r="E9955"/>
          <cell r="F9955"/>
          <cell r="G9955"/>
          <cell r="H9955"/>
          <cell r="I9955"/>
          <cell r="J9955"/>
        </row>
        <row r="9956">
          <cell r="C9956"/>
          <cell r="D9956"/>
          <cell r="E9956"/>
          <cell r="F9956"/>
          <cell r="G9956"/>
          <cell r="H9956"/>
          <cell r="I9956"/>
          <cell r="J9956"/>
        </row>
        <row r="9957">
          <cell r="C9957"/>
          <cell r="D9957"/>
          <cell r="E9957"/>
          <cell r="F9957"/>
          <cell r="G9957"/>
          <cell r="H9957"/>
          <cell r="I9957"/>
          <cell r="J9957"/>
        </row>
        <row r="9958">
          <cell r="C9958"/>
          <cell r="D9958"/>
          <cell r="E9958"/>
          <cell r="F9958"/>
          <cell r="G9958"/>
          <cell r="H9958"/>
          <cell r="I9958"/>
          <cell r="J9958"/>
        </row>
        <row r="9959">
          <cell r="C9959"/>
          <cell r="D9959"/>
          <cell r="E9959"/>
          <cell r="F9959"/>
          <cell r="G9959"/>
          <cell r="H9959"/>
          <cell r="I9959"/>
          <cell r="J9959"/>
        </row>
        <row r="9960">
          <cell r="C9960"/>
          <cell r="D9960"/>
          <cell r="E9960"/>
          <cell r="F9960"/>
          <cell r="G9960"/>
          <cell r="H9960"/>
          <cell r="I9960"/>
          <cell r="J9960"/>
        </row>
        <row r="9961">
          <cell r="C9961"/>
          <cell r="D9961"/>
          <cell r="E9961"/>
          <cell r="F9961"/>
          <cell r="G9961"/>
          <cell r="H9961"/>
          <cell r="I9961"/>
          <cell r="J9961"/>
        </row>
        <row r="9962">
          <cell r="C9962"/>
          <cell r="D9962"/>
          <cell r="E9962"/>
          <cell r="F9962"/>
          <cell r="G9962"/>
          <cell r="H9962"/>
          <cell r="I9962"/>
          <cell r="J9962"/>
        </row>
        <row r="9963">
          <cell r="C9963"/>
          <cell r="D9963"/>
          <cell r="E9963"/>
          <cell r="F9963"/>
          <cell r="G9963"/>
          <cell r="H9963"/>
          <cell r="I9963"/>
          <cell r="J9963"/>
        </row>
        <row r="9964">
          <cell r="C9964"/>
          <cell r="D9964"/>
          <cell r="E9964"/>
          <cell r="F9964"/>
          <cell r="G9964"/>
          <cell r="H9964"/>
          <cell r="I9964"/>
          <cell r="J9964"/>
        </row>
        <row r="9965">
          <cell r="C9965"/>
          <cell r="D9965"/>
          <cell r="E9965"/>
          <cell r="F9965"/>
          <cell r="G9965"/>
          <cell r="H9965"/>
          <cell r="I9965"/>
          <cell r="J9965"/>
        </row>
        <row r="9966">
          <cell r="C9966"/>
          <cell r="D9966"/>
          <cell r="E9966"/>
          <cell r="F9966"/>
          <cell r="G9966"/>
          <cell r="H9966"/>
          <cell r="I9966"/>
          <cell r="J9966"/>
        </row>
        <row r="9967">
          <cell r="C9967"/>
          <cell r="D9967"/>
          <cell r="E9967"/>
          <cell r="F9967"/>
          <cell r="G9967"/>
          <cell r="H9967"/>
          <cell r="I9967"/>
          <cell r="J9967"/>
        </row>
        <row r="9968">
          <cell r="C9968"/>
          <cell r="D9968"/>
          <cell r="E9968"/>
          <cell r="F9968"/>
          <cell r="G9968"/>
          <cell r="H9968"/>
          <cell r="I9968"/>
          <cell r="J9968"/>
        </row>
        <row r="9969">
          <cell r="C9969"/>
          <cell r="D9969"/>
          <cell r="E9969"/>
          <cell r="F9969"/>
          <cell r="G9969"/>
          <cell r="H9969"/>
          <cell r="I9969"/>
          <cell r="J9969"/>
        </row>
        <row r="9970">
          <cell r="C9970"/>
          <cell r="D9970"/>
          <cell r="E9970"/>
          <cell r="F9970"/>
          <cell r="G9970"/>
          <cell r="H9970"/>
          <cell r="I9970"/>
          <cell r="J9970"/>
        </row>
        <row r="9971">
          <cell r="C9971"/>
          <cell r="D9971"/>
          <cell r="E9971"/>
          <cell r="F9971"/>
          <cell r="G9971"/>
          <cell r="H9971"/>
          <cell r="I9971"/>
          <cell r="J9971"/>
        </row>
        <row r="9972">
          <cell r="C9972"/>
          <cell r="D9972"/>
          <cell r="E9972"/>
          <cell r="F9972"/>
          <cell r="G9972"/>
          <cell r="H9972"/>
          <cell r="I9972"/>
          <cell r="J9972"/>
        </row>
        <row r="9973">
          <cell r="C9973"/>
          <cell r="D9973"/>
          <cell r="E9973"/>
          <cell r="F9973"/>
          <cell r="G9973"/>
          <cell r="H9973"/>
          <cell r="I9973"/>
          <cell r="J9973"/>
        </row>
        <row r="9974">
          <cell r="C9974"/>
          <cell r="D9974"/>
          <cell r="E9974"/>
          <cell r="F9974"/>
          <cell r="G9974"/>
          <cell r="H9974"/>
          <cell r="I9974"/>
          <cell r="J9974"/>
        </row>
        <row r="9975">
          <cell r="C9975"/>
          <cell r="D9975"/>
          <cell r="E9975"/>
          <cell r="F9975"/>
          <cell r="G9975"/>
          <cell r="H9975"/>
          <cell r="I9975"/>
          <cell r="J9975"/>
        </row>
        <row r="9976">
          <cell r="C9976"/>
          <cell r="D9976"/>
          <cell r="E9976"/>
          <cell r="F9976"/>
          <cell r="G9976"/>
          <cell r="H9976"/>
          <cell r="I9976"/>
          <cell r="J9976"/>
        </row>
        <row r="9977">
          <cell r="C9977"/>
          <cell r="D9977"/>
          <cell r="E9977"/>
          <cell r="F9977"/>
          <cell r="G9977"/>
          <cell r="H9977"/>
          <cell r="I9977"/>
          <cell r="J9977"/>
        </row>
        <row r="9978">
          <cell r="C9978"/>
          <cell r="D9978"/>
          <cell r="E9978"/>
          <cell r="F9978"/>
          <cell r="G9978"/>
          <cell r="H9978"/>
          <cell r="I9978"/>
          <cell r="J9978"/>
        </row>
        <row r="9979">
          <cell r="C9979"/>
          <cell r="D9979"/>
          <cell r="E9979"/>
          <cell r="F9979"/>
          <cell r="G9979"/>
          <cell r="H9979"/>
          <cell r="I9979"/>
          <cell r="J9979"/>
        </row>
        <row r="9980">
          <cell r="C9980"/>
          <cell r="D9980"/>
          <cell r="E9980"/>
          <cell r="F9980"/>
          <cell r="G9980"/>
          <cell r="H9980"/>
          <cell r="I9980"/>
          <cell r="J9980"/>
        </row>
        <row r="9981">
          <cell r="C9981"/>
          <cell r="D9981"/>
          <cell r="E9981"/>
          <cell r="F9981"/>
          <cell r="G9981"/>
          <cell r="H9981"/>
          <cell r="I9981"/>
          <cell r="J9981"/>
        </row>
        <row r="9982">
          <cell r="C9982"/>
          <cell r="D9982"/>
          <cell r="E9982"/>
          <cell r="F9982"/>
          <cell r="G9982"/>
          <cell r="H9982"/>
          <cell r="I9982"/>
          <cell r="J9982"/>
        </row>
        <row r="9983">
          <cell r="C9983"/>
          <cell r="D9983"/>
          <cell r="E9983"/>
          <cell r="F9983"/>
          <cell r="G9983"/>
          <cell r="H9983"/>
          <cell r="I9983"/>
          <cell r="J9983"/>
        </row>
        <row r="9984">
          <cell r="C9984"/>
          <cell r="D9984"/>
          <cell r="E9984"/>
          <cell r="F9984"/>
          <cell r="G9984"/>
          <cell r="H9984"/>
          <cell r="I9984"/>
          <cell r="J9984"/>
        </row>
        <row r="9985">
          <cell r="C9985"/>
          <cell r="D9985"/>
          <cell r="E9985"/>
          <cell r="F9985"/>
          <cell r="G9985"/>
          <cell r="H9985"/>
          <cell r="I9985"/>
          <cell r="J9985"/>
        </row>
        <row r="9986">
          <cell r="C9986"/>
          <cell r="D9986"/>
          <cell r="E9986"/>
          <cell r="F9986"/>
          <cell r="G9986"/>
          <cell r="H9986"/>
          <cell r="I9986"/>
          <cell r="J9986"/>
        </row>
        <row r="9987">
          <cell r="C9987"/>
          <cell r="D9987"/>
          <cell r="E9987"/>
          <cell r="F9987"/>
          <cell r="G9987"/>
          <cell r="H9987"/>
          <cell r="I9987"/>
          <cell r="J9987"/>
        </row>
        <row r="9988">
          <cell r="C9988"/>
          <cell r="D9988"/>
          <cell r="E9988"/>
          <cell r="F9988"/>
          <cell r="G9988"/>
          <cell r="H9988"/>
          <cell r="I9988"/>
          <cell r="J9988"/>
        </row>
        <row r="9989">
          <cell r="C9989"/>
          <cell r="D9989"/>
          <cell r="E9989"/>
          <cell r="F9989"/>
          <cell r="G9989"/>
          <cell r="H9989"/>
          <cell r="I9989"/>
          <cell r="J9989"/>
        </row>
        <row r="9990">
          <cell r="C9990"/>
          <cell r="D9990"/>
          <cell r="E9990"/>
          <cell r="F9990"/>
          <cell r="G9990"/>
          <cell r="H9990"/>
          <cell r="I9990"/>
          <cell r="J9990"/>
        </row>
        <row r="9991">
          <cell r="C9991"/>
          <cell r="D9991"/>
          <cell r="E9991"/>
          <cell r="F9991"/>
          <cell r="G9991"/>
          <cell r="H9991"/>
          <cell r="I9991"/>
          <cell r="J9991"/>
        </row>
        <row r="9992">
          <cell r="C9992"/>
          <cell r="D9992"/>
          <cell r="E9992"/>
          <cell r="F9992"/>
          <cell r="G9992"/>
          <cell r="H9992"/>
          <cell r="I9992"/>
          <cell r="J9992"/>
        </row>
        <row r="9993">
          <cell r="C9993"/>
          <cell r="D9993"/>
          <cell r="E9993"/>
          <cell r="F9993"/>
          <cell r="G9993"/>
          <cell r="H9993"/>
          <cell r="I9993"/>
          <cell r="J9993"/>
        </row>
        <row r="9994">
          <cell r="C9994"/>
          <cell r="D9994"/>
          <cell r="E9994"/>
          <cell r="F9994"/>
          <cell r="G9994"/>
          <cell r="H9994"/>
          <cell r="I9994"/>
          <cell r="J9994"/>
        </row>
        <row r="9995">
          <cell r="C9995"/>
          <cell r="D9995"/>
          <cell r="E9995"/>
          <cell r="F9995"/>
          <cell r="G9995"/>
          <cell r="H9995"/>
          <cell r="I9995"/>
          <cell r="J9995"/>
        </row>
        <row r="9996">
          <cell r="C9996"/>
          <cell r="D9996"/>
          <cell r="E9996"/>
          <cell r="F9996"/>
          <cell r="G9996"/>
          <cell r="H9996"/>
          <cell r="I9996"/>
          <cell r="J9996"/>
        </row>
        <row r="9997">
          <cell r="C9997"/>
          <cell r="D9997"/>
          <cell r="E9997"/>
          <cell r="F9997"/>
          <cell r="G9997"/>
          <cell r="H9997"/>
          <cell r="I9997"/>
          <cell r="J9997"/>
        </row>
        <row r="9998">
          <cell r="C9998"/>
          <cell r="D9998"/>
          <cell r="E9998"/>
          <cell r="F9998"/>
          <cell r="G9998"/>
          <cell r="H9998"/>
          <cell r="I9998"/>
          <cell r="J9998"/>
        </row>
        <row r="9999">
          <cell r="C9999"/>
          <cell r="D9999"/>
          <cell r="E9999"/>
          <cell r="F9999"/>
          <cell r="G9999"/>
          <cell r="H9999"/>
          <cell r="I9999"/>
          <cell r="J9999"/>
        </row>
        <row r="10000">
          <cell r="C10000"/>
          <cell r="D10000"/>
          <cell r="E10000"/>
          <cell r="F10000"/>
          <cell r="G10000"/>
          <cell r="H10000"/>
          <cell r="I10000"/>
          <cell r="J10000"/>
        </row>
      </sheetData>
      <sheetData sheetId="3"/>
      <sheetData sheetId="4"/>
      <sheetData sheetId="5"/>
      <sheetData sheetId="6"/>
      <sheetData sheetId="7"/>
      <sheetData sheetId="8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3BB3F5-F7AE-4662-96D4-2B8C30D70E1C}">
  <dimension ref="A1:BBA5447"/>
  <sheetViews>
    <sheetView tabSelected="1" zoomScale="60" zoomScaleNormal="60" workbookViewId="0">
      <selection activeCell="A11" sqref="A11"/>
    </sheetView>
  </sheetViews>
  <sheetFormatPr baseColWidth="10" defaultColWidth="11.44140625" defaultRowHeight="13.8" x14ac:dyDescent="0.3"/>
  <cols>
    <col min="1" max="1" width="18.5546875" style="13" customWidth="1"/>
    <col min="2" max="2" width="13.109375" style="13" customWidth="1"/>
    <col min="3" max="3" width="11.44140625" style="13"/>
    <col min="4" max="4" width="8.33203125" style="13" customWidth="1"/>
    <col min="5" max="5" width="7" style="13" customWidth="1"/>
    <col min="6" max="6" width="6.77734375" style="13" customWidth="1"/>
    <col min="7" max="7" width="9.33203125" style="13" customWidth="1"/>
    <col min="8" max="8" width="7.6640625" style="13" customWidth="1"/>
    <col min="9" max="9" width="27" style="13" customWidth="1"/>
    <col min="10" max="10" width="18.109375" style="13" customWidth="1"/>
    <col min="11" max="11" width="54.21875" style="13" customWidth="1"/>
    <col min="12" max="12" width="11.44140625" style="13"/>
    <col min="13" max="13" width="20" style="13" customWidth="1"/>
    <col min="14" max="14" width="8.88671875" style="13" customWidth="1"/>
    <col min="15" max="15" width="7.44140625" style="13" customWidth="1"/>
    <col min="16" max="16" width="13.88671875" style="14" customWidth="1"/>
    <col min="17" max="17" width="24.33203125" style="13" customWidth="1"/>
    <col min="18" max="18" width="19.44140625" style="16" customWidth="1"/>
    <col min="19" max="19" width="19" style="16" customWidth="1"/>
    <col min="20" max="20" width="18.6640625" style="16" customWidth="1"/>
    <col min="21" max="21" width="21.44140625" style="17" customWidth="1"/>
    <col min="22" max="22" width="18" style="17" customWidth="1"/>
    <col min="23" max="23" width="20" style="17" customWidth="1"/>
    <col min="24" max="24" width="20.33203125" style="17" customWidth="1"/>
    <col min="25" max="25" width="17" style="17" customWidth="1"/>
    <col min="26" max="26" width="20.109375" style="17" customWidth="1"/>
    <col min="27" max="27" width="18.77734375" style="17" bestFit="1" customWidth="1"/>
    <col min="28" max="28" width="18.6640625" style="17" customWidth="1"/>
    <col min="29" max="29" width="19.109375" style="17" bestFit="1" customWidth="1"/>
    <col min="30" max="30" width="21" style="17" customWidth="1"/>
    <col min="31" max="16384" width="11.44140625" style="13"/>
  </cols>
  <sheetData>
    <row r="1" spans="1:30" s="1" customFormat="1" ht="22.2" x14ac:dyDescent="0.3">
      <c r="P1" s="2"/>
      <c r="R1" s="3"/>
      <c r="S1" s="3"/>
      <c r="T1" s="3"/>
      <c r="U1" s="4"/>
      <c r="V1" s="4"/>
      <c r="W1" s="4"/>
      <c r="X1" s="4"/>
      <c r="Y1" s="4"/>
      <c r="Z1" s="4"/>
      <c r="AA1" s="4"/>
      <c r="AB1" s="4"/>
      <c r="AC1" s="4"/>
      <c r="AD1" s="5" t="s">
        <v>0</v>
      </c>
    </row>
    <row r="2" spans="1:30" s="1" customFormat="1" ht="22.2" x14ac:dyDescent="0.3">
      <c r="P2" s="2"/>
      <c r="R2" s="3"/>
      <c r="S2" s="3"/>
      <c r="T2" s="3"/>
      <c r="U2" s="4"/>
      <c r="V2" s="4"/>
      <c r="W2" s="4"/>
      <c r="X2" s="4"/>
      <c r="Y2" s="4"/>
      <c r="Z2" s="4"/>
      <c r="AA2" s="4"/>
      <c r="AB2" s="4"/>
      <c r="AC2" s="4"/>
      <c r="AD2" s="5" t="s">
        <v>1</v>
      </c>
    </row>
    <row r="3" spans="1:30" s="1" customFormat="1" ht="22.2" x14ac:dyDescent="0.3">
      <c r="P3" s="2"/>
      <c r="R3" s="3"/>
      <c r="S3" s="3"/>
      <c r="T3" s="3"/>
      <c r="U3" s="4"/>
      <c r="V3" s="4"/>
      <c r="W3" s="4"/>
      <c r="X3" s="4"/>
      <c r="Y3" s="4"/>
      <c r="Z3" s="105" t="s">
        <v>2</v>
      </c>
      <c r="AA3" s="105"/>
      <c r="AB3" s="105"/>
      <c r="AC3" s="105"/>
      <c r="AD3" s="105"/>
    </row>
    <row r="4" spans="1:30" s="1" customFormat="1" ht="25.8" x14ac:dyDescent="0.5">
      <c r="A4" s="106" t="s">
        <v>3</v>
      </c>
      <c r="B4" s="106"/>
      <c r="C4" s="106"/>
      <c r="D4" s="106"/>
      <c r="E4" s="106"/>
      <c r="F4" s="106"/>
      <c r="G4" s="106"/>
      <c r="H4" s="106"/>
      <c r="I4" s="106"/>
      <c r="J4" s="106"/>
      <c r="K4" s="106"/>
      <c r="L4" s="106"/>
      <c r="M4" s="106"/>
      <c r="N4" s="106"/>
      <c r="O4" s="106"/>
      <c r="P4" s="106"/>
      <c r="Q4" s="106"/>
      <c r="R4" s="106"/>
      <c r="S4" s="106"/>
      <c r="T4" s="106"/>
      <c r="U4" s="106"/>
      <c r="V4" s="106"/>
      <c r="W4" s="106"/>
      <c r="X4" s="106"/>
      <c r="Y4" s="106"/>
      <c r="Z4" s="106"/>
      <c r="AA4" s="106"/>
      <c r="AB4" s="106"/>
      <c r="AC4" s="106"/>
      <c r="AD4" s="106"/>
    </row>
    <row r="5" spans="1:30" s="1" customFormat="1" ht="14.4" x14ac:dyDescent="0.3">
      <c r="A5" s="1">
        <v>0</v>
      </c>
      <c r="P5" s="2"/>
      <c r="R5" s="3"/>
      <c r="S5" s="3"/>
      <c r="T5" s="3"/>
      <c r="U5" s="4"/>
      <c r="V5" s="4"/>
      <c r="W5" s="4"/>
      <c r="X5" s="4"/>
      <c r="Y5" s="4"/>
      <c r="Z5" s="4"/>
      <c r="AA5" s="4"/>
      <c r="AB5" s="4"/>
      <c r="AC5" s="4"/>
      <c r="AD5" s="4"/>
    </row>
    <row r="6" spans="1:30" s="1" customFormat="1" ht="25.8" x14ac:dyDescent="0.5">
      <c r="A6" s="106" t="s">
        <v>2831</v>
      </c>
      <c r="B6" s="106"/>
      <c r="C6" s="106"/>
      <c r="D6" s="106"/>
      <c r="E6" s="106"/>
      <c r="F6" s="106"/>
      <c r="G6" s="106"/>
      <c r="H6" s="106"/>
      <c r="I6" s="106"/>
      <c r="J6" s="106"/>
      <c r="K6" s="106"/>
      <c r="L6" s="106"/>
      <c r="M6" s="106"/>
      <c r="N6" s="106"/>
      <c r="O6" s="106"/>
      <c r="P6" s="106"/>
      <c r="Q6" s="106"/>
      <c r="R6" s="106"/>
      <c r="S6" s="106"/>
      <c r="T6" s="106"/>
      <c r="U6" s="106"/>
      <c r="V6" s="106"/>
      <c r="W6" s="106"/>
      <c r="X6" s="106"/>
      <c r="Y6" s="106"/>
      <c r="Z6" s="106"/>
      <c r="AA6" s="106"/>
      <c r="AB6" s="106"/>
      <c r="AC6" s="106"/>
      <c r="AD6" s="106"/>
    </row>
    <row r="7" spans="1:30" s="1" customFormat="1" ht="25.8" x14ac:dyDescent="0.5">
      <c r="A7" s="106"/>
      <c r="B7" s="106"/>
      <c r="C7" s="106"/>
      <c r="D7" s="106"/>
      <c r="E7" s="106"/>
      <c r="F7" s="106"/>
      <c r="G7" s="106"/>
      <c r="H7" s="106"/>
      <c r="I7" s="106"/>
      <c r="J7" s="106"/>
      <c r="K7" s="106"/>
      <c r="L7" s="106"/>
      <c r="M7" s="106"/>
      <c r="N7" s="106"/>
      <c r="O7" s="106"/>
      <c r="P7" s="106"/>
      <c r="Q7" s="106"/>
      <c r="R7" s="106"/>
      <c r="S7" s="106"/>
      <c r="T7" s="106"/>
      <c r="U7" s="106"/>
      <c r="V7" s="106"/>
      <c r="W7" s="106"/>
      <c r="X7" s="106"/>
      <c r="Y7" s="106"/>
      <c r="Z7" s="106"/>
      <c r="AA7" s="106"/>
      <c r="AB7" s="106"/>
      <c r="AC7" s="106"/>
      <c r="AD7" s="106"/>
    </row>
    <row r="8" spans="1:30" s="1" customFormat="1" ht="27.75" customHeight="1" x14ac:dyDescent="0.5">
      <c r="A8" s="6"/>
      <c r="B8" s="6"/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7"/>
      <c r="Q8" s="6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4"/>
    </row>
    <row r="9" spans="1:30" s="1" customFormat="1" ht="27.75" customHeight="1" x14ac:dyDescent="0.5">
      <c r="A9" s="6"/>
      <c r="B9" s="6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7"/>
      <c r="Q9" s="6"/>
      <c r="R9" s="8"/>
      <c r="S9" s="8"/>
      <c r="T9" s="8"/>
      <c r="U9" s="8"/>
      <c r="V9" s="8"/>
      <c r="W9" s="8"/>
      <c r="X9" s="8"/>
      <c r="Y9" s="8"/>
      <c r="Z9" s="8"/>
      <c r="AA9" s="8"/>
      <c r="AB9" s="8"/>
      <c r="AC9" s="8"/>
      <c r="AD9" s="4"/>
    </row>
    <row r="10" spans="1:30" s="1" customFormat="1" ht="48" customHeight="1" x14ac:dyDescent="0.3">
      <c r="A10" s="9" t="s">
        <v>4</v>
      </c>
      <c r="B10" s="9" t="s">
        <v>5</v>
      </c>
      <c r="C10" s="9" t="s">
        <v>6</v>
      </c>
      <c r="D10" s="9" t="s">
        <v>7</v>
      </c>
      <c r="E10" s="9" t="s">
        <v>8</v>
      </c>
      <c r="F10" s="9" t="s">
        <v>9</v>
      </c>
      <c r="G10" s="9" t="s">
        <v>10</v>
      </c>
      <c r="H10" s="10" t="s">
        <v>11</v>
      </c>
      <c r="I10" s="10" t="s">
        <v>12</v>
      </c>
      <c r="J10" s="10" t="s">
        <v>13</v>
      </c>
      <c r="K10" s="10" t="s">
        <v>14</v>
      </c>
      <c r="L10" s="10" t="s">
        <v>15</v>
      </c>
      <c r="M10" s="10" t="s">
        <v>16</v>
      </c>
      <c r="N10" s="10" t="s">
        <v>17</v>
      </c>
      <c r="O10" s="11" t="s">
        <v>18</v>
      </c>
      <c r="P10" s="11" t="s">
        <v>19</v>
      </c>
      <c r="Q10" s="11" t="s">
        <v>20</v>
      </c>
      <c r="R10" s="12" t="s">
        <v>21</v>
      </c>
      <c r="S10" s="12" t="s">
        <v>22</v>
      </c>
      <c r="T10" s="12" t="s">
        <v>23</v>
      </c>
      <c r="U10" s="12" t="s">
        <v>24</v>
      </c>
      <c r="V10" s="12" t="s">
        <v>25</v>
      </c>
      <c r="W10" s="12" t="s">
        <v>26</v>
      </c>
      <c r="X10" s="12" t="s">
        <v>27</v>
      </c>
      <c r="Y10" s="12" t="s">
        <v>28</v>
      </c>
      <c r="Z10" s="12" t="s">
        <v>29</v>
      </c>
      <c r="AA10" s="12" t="s">
        <v>30</v>
      </c>
      <c r="AB10" s="12" t="s">
        <v>31</v>
      </c>
      <c r="AC10" s="12" t="s">
        <v>32</v>
      </c>
      <c r="AD10" s="12" t="s">
        <v>33</v>
      </c>
    </row>
    <row r="11" spans="1:30" s="1" customFormat="1" ht="15" customHeight="1" x14ac:dyDescent="0.3">
      <c r="A11" s="101" t="s">
        <v>34</v>
      </c>
      <c r="B11" s="101" t="s">
        <v>35</v>
      </c>
      <c r="C11" s="101" t="s">
        <v>35</v>
      </c>
      <c r="D11" s="102" t="s">
        <v>36</v>
      </c>
      <c r="E11" s="101" t="s">
        <v>246</v>
      </c>
      <c r="F11" s="102" t="s">
        <v>36</v>
      </c>
      <c r="G11" s="101" t="s">
        <v>38</v>
      </c>
      <c r="H11" s="21" t="s">
        <v>1027</v>
      </c>
      <c r="I11" s="101" t="s">
        <v>2483</v>
      </c>
      <c r="J11" s="101" t="s">
        <v>179</v>
      </c>
      <c r="K11" s="101" t="s">
        <v>180</v>
      </c>
      <c r="L11" s="101" t="s">
        <v>1316</v>
      </c>
      <c r="M11" s="101" t="s">
        <v>43</v>
      </c>
      <c r="N11" s="101" t="s">
        <v>48</v>
      </c>
      <c r="O11" s="103">
        <v>30</v>
      </c>
      <c r="P11" s="22">
        <v>47.4</v>
      </c>
      <c r="Q11" s="101" t="s">
        <v>519</v>
      </c>
      <c r="R11" s="103">
        <f>SUM(S11:AD11)</f>
        <v>1422</v>
      </c>
      <c r="S11" s="103">
        <v>0</v>
      </c>
      <c r="T11" s="103">
        <v>474</v>
      </c>
      <c r="U11" s="103">
        <v>0</v>
      </c>
      <c r="V11" s="103">
        <v>474</v>
      </c>
      <c r="W11" s="103">
        <v>0</v>
      </c>
      <c r="X11" s="103">
        <v>474</v>
      </c>
      <c r="Y11" s="103">
        <v>0</v>
      </c>
      <c r="Z11" s="103">
        <v>0</v>
      </c>
      <c r="AA11" s="103">
        <v>0</v>
      </c>
      <c r="AB11" s="103">
        <v>0</v>
      </c>
      <c r="AC11" s="103">
        <v>0</v>
      </c>
      <c r="AD11" s="103">
        <v>0</v>
      </c>
    </row>
    <row r="12" spans="1:30" s="1" customFormat="1" ht="15" customHeight="1" x14ac:dyDescent="0.3">
      <c r="A12" s="101" t="s">
        <v>34</v>
      </c>
      <c r="B12" s="101" t="s">
        <v>35</v>
      </c>
      <c r="C12" s="101" t="s">
        <v>35</v>
      </c>
      <c r="D12" s="102" t="s">
        <v>36</v>
      </c>
      <c r="E12" s="101" t="s">
        <v>246</v>
      </c>
      <c r="F12" s="102" t="s">
        <v>36</v>
      </c>
      <c r="G12" s="101" t="s">
        <v>38</v>
      </c>
      <c r="H12" s="21" t="s">
        <v>1027</v>
      </c>
      <c r="I12" s="101" t="s">
        <v>2483</v>
      </c>
      <c r="J12" s="101" t="s">
        <v>247</v>
      </c>
      <c r="K12" s="101" t="s">
        <v>248</v>
      </c>
      <c r="L12" s="101" t="s">
        <v>1316</v>
      </c>
      <c r="M12" s="101" t="s">
        <v>43</v>
      </c>
      <c r="N12" s="101" t="s">
        <v>44</v>
      </c>
      <c r="O12" s="103">
        <v>5</v>
      </c>
      <c r="P12" s="22">
        <v>47.6</v>
      </c>
      <c r="Q12" s="101" t="s">
        <v>519</v>
      </c>
      <c r="R12" s="103">
        <f t="shared" ref="R12:R75" si="0">SUM(S12:AD12)</f>
        <v>238</v>
      </c>
      <c r="S12" s="103">
        <v>0</v>
      </c>
      <c r="T12" s="103">
        <v>0</v>
      </c>
      <c r="U12" s="103">
        <v>0</v>
      </c>
      <c r="V12" s="103">
        <v>238</v>
      </c>
      <c r="W12" s="103">
        <v>0</v>
      </c>
      <c r="X12" s="103">
        <v>0</v>
      </c>
      <c r="Y12" s="103">
        <v>0</v>
      </c>
      <c r="Z12" s="103">
        <v>0</v>
      </c>
      <c r="AA12" s="103">
        <v>0</v>
      </c>
      <c r="AB12" s="103">
        <v>0</v>
      </c>
      <c r="AC12" s="103">
        <v>0</v>
      </c>
      <c r="AD12" s="103">
        <v>0</v>
      </c>
    </row>
    <row r="13" spans="1:30" s="1" customFormat="1" ht="15" customHeight="1" x14ac:dyDescent="0.3">
      <c r="A13" s="101" t="s">
        <v>34</v>
      </c>
      <c r="B13" s="101" t="s">
        <v>35</v>
      </c>
      <c r="C13" s="101" t="s">
        <v>35</v>
      </c>
      <c r="D13" s="102" t="s">
        <v>36</v>
      </c>
      <c r="E13" s="101" t="s">
        <v>246</v>
      </c>
      <c r="F13" s="102" t="s">
        <v>36</v>
      </c>
      <c r="G13" s="101" t="s">
        <v>38</v>
      </c>
      <c r="H13" s="21" t="s">
        <v>1027</v>
      </c>
      <c r="I13" s="101" t="s">
        <v>2483</v>
      </c>
      <c r="J13" s="101" t="s">
        <v>943</v>
      </c>
      <c r="K13" s="101" t="s">
        <v>1049</v>
      </c>
      <c r="L13" s="101" t="s">
        <v>1316</v>
      </c>
      <c r="M13" s="101" t="s">
        <v>43</v>
      </c>
      <c r="N13" s="101" t="s">
        <v>44</v>
      </c>
      <c r="O13" s="103">
        <v>5</v>
      </c>
      <c r="P13" s="22">
        <v>84.4</v>
      </c>
      <c r="Q13" s="101" t="s">
        <v>519</v>
      </c>
      <c r="R13" s="103">
        <f t="shared" si="0"/>
        <v>422</v>
      </c>
      <c r="S13" s="103">
        <v>0</v>
      </c>
      <c r="T13" s="103">
        <v>0</v>
      </c>
      <c r="U13" s="103">
        <v>0</v>
      </c>
      <c r="V13" s="103">
        <v>422</v>
      </c>
      <c r="W13" s="103">
        <v>0</v>
      </c>
      <c r="X13" s="103">
        <v>0</v>
      </c>
      <c r="Y13" s="103">
        <v>0</v>
      </c>
      <c r="Z13" s="103">
        <v>0</v>
      </c>
      <c r="AA13" s="103">
        <v>0</v>
      </c>
      <c r="AB13" s="103">
        <v>0</v>
      </c>
      <c r="AC13" s="103">
        <v>0</v>
      </c>
      <c r="AD13" s="103">
        <v>0</v>
      </c>
    </row>
    <row r="14" spans="1:30" s="1" customFormat="1" ht="15" customHeight="1" x14ac:dyDescent="0.3">
      <c r="A14" s="101" t="s">
        <v>34</v>
      </c>
      <c r="B14" s="101" t="s">
        <v>35</v>
      </c>
      <c r="C14" s="101" t="s">
        <v>35</v>
      </c>
      <c r="D14" s="102" t="s">
        <v>36</v>
      </c>
      <c r="E14" s="101" t="s">
        <v>246</v>
      </c>
      <c r="F14" s="102" t="s">
        <v>36</v>
      </c>
      <c r="G14" s="101" t="s">
        <v>38</v>
      </c>
      <c r="H14" s="21" t="s">
        <v>1027</v>
      </c>
      <c r="I14" s="101" t="s">
        <v>2483</v>
      </c>
      <c r="J14" s="101" t="s">
        <v>249</v>
      </c>
      <c r="K14" s="101" t="s">
        <v>250</v>
      </c>
      <c r="L14" s="101" t="s">
        <v>1316</v>
      </c>
      <c r="M14" s="101" t="s">
        <v>43</v>
      </c>
      <c r="N14" s="101" t="s">
        <v>48</v>
      </c>
      <c r="O14" s="103">
        <v>80</v>
      </c>
      <c r="P14" s="22">
        <v>3.5</v>
      </c>
      <c r="Q14" s="101" t="s">
        <v>519</v>
      </c>
      <c r="R14" s="103">
        <f t="shared" si="0"/>
        <v>280</v>
      </c>
      <c r="S14" s="103">
        <v>0</v>
      </c>
      <c r="T14" s="103">
        <v>35</v>
      </c>
      <c r="U14" s="103">
        <v>0</v>
      </c>
      <c r="V14" s="103">
        <v>35</v>
      </c>
      <c r="W14" s="103">
        <v>0</v>
      </c>
      <c r="X14" s="103">
        <v>70</v>
      </c>
      <c r="Y14" s="103">
        <v>0</v>
      </c>
      <c r="Z14" s="103">
        <v>70</v>
      </c>
      <c r="AA14" s="103">
        <v>0</v>
      </c>
      <c r="AB14" s="103">
        <v>0</v>
      </c>
      <c r="AC14" s="103">
        <v>70</v>
      </c>
      <c r="AD14" s="103">
        <v>0</v>
      </c>
    </row>
    <row r="15" spans="1:30" s="1" customFormat="1" ht="15" customHeight="1" x14ac:dyDescent="0.3">
      <c r="A15" s="101" t="s">
        <v>34</v>
      </c>
      <c r="B15" s="101" t="s">
        <v>35</v>
      </c>
      <c r="C15" s="101" t="s">
        <v>35</v>
      </c>
      <c r="D15" s="102" t="s">
        <v>36</v>
      </c>
      <c r="E15" s="101" t="s">
        <v>246</v>
      </c>
      <c r="F15" s="102" t="s">
        <v>36</v>
      </c>
      <c r="G15" s="101" t="s">
        <v>38</v>
      </c>
      <c r="H15" s="21" t="s">
        <v>1027</v>
      </c>
      <c r="I15" s="101" t="s">
        <v>2483</v>
      </c>
      <c r="J15" s="101" t="s">
        <v>111</v>
      </c>
      <c r="K15" s="101" t="s">
        <v>62</v>
      </c>
      <c r="L15" s="101" t="s">
        <v>1316</v>
      </c>
      <c r="M15" s="101" t="s">
        <v>43</v>
      </c>
      <c r="N15" s="101" t="s">
        <v>48</v>
      </c>
      <c r="O15" s="103">
        <v>50</v>
      </c>
      <c r="P15" s="22">
        <v>7.3</v>
      </c>
      <c r="Q15" s="101" t="s">
        <v>519</v>
      </c>
      <c r="R15" s="103">
        <f t="shared" si="0"/>
        <v>365</v>
      </c>
      <c r="S15" s="103">
        <v>0</v>
      </c>
      <c r="T15" s="103">
        <v>73</v>
      </c>
      <c r="U15" s="103">
        <v>0</v>
      </c>
      <c r="V15" s="103">
        <v>73</v>
      </c>
      <c r="W15" s="103">
        <v>0</v>
      </c>
      <c r="X15" s="103">
        <v>73</v>
      </c>
      <c r="Y15" s="103">
        <v>0</v>
      </c>
      <c r="Z15" s="103">
        <v>73</v>
      </c>
      <c r="AA15" s="103">
        <v>0</v>
      </c>
      <c r="AB15" s="103">
        <v>0</v>
      </c>
      <c r="AC15" s="103">
        <v>73</v>
      </c>
      <c r="AD15" s="103">
        <v>0</v>
      </c>
    </row>
    <row r="16" spans="1:30" s="1" customFormat="1" ht="15" customHeight="1" x14ac:dyDescent="0.3">
      <c r="A16" s="101" t="s">
        <v>34</v>
      </c>
      <c r="B16" s="101" t="s">
        <v>35</v>
      </c>
      <c r="C16" s="101" t="s">
        <v>35</v>
      </c>
      <c r="D16" s="102" t="s">
        <v>36</v>
      </c>
      <c r="E16" s="101" t="s">
        <v>246</v>
      </c>
      <c r="F16" s="102" t="s">
        <v>36</v>
      </c>
      <c r="G16" s="101" t="s">
        <v>38</v>
      </c>
      <c r="H16" s="21" t="s">
        <v>1027</v>
      </c>
      <c r="I16" s="101" t="s">
        <v>2483</v>
      </c>
      <c r="J16" s="101" t="s">
        <v>630</v>
      </c>
      <c r="K16" s="101" t="s">
        <v>631</v>
      </c>
      <c r="L16" s="101" t="s">
        <v>1316</v>
      </c>
      <c r="M16" s="101" t="s">
        <v>43</v>
      </c>
      <c r="N16" s="101" t="s">
        <v>63</v>
      </c>
      <c r="O16" s="103">
        <v>60</v>
      </c>
      <c r="P16" s="22">
        <v>57.7</v>
      </c>
      <c r="Q16" s="101" t="s">
        <v>519</v>
      </c>
      <c r="R16" s="103">
        <f t="shared" si="0"/>
        <v>3462</v>
      </c>
      <c r="S16" s="103">
        <v>0</v>
      </c>
      <c r="T16" s="103">
        <v>1154</v>
      </c>
      <c r="U16" s="103">
        <v>0</v>
      </c>
      <c r="V16" s="103">
        <v>577</v>
      </c>
      <c r="W16" s="103">
        <v>0</v>
      </c>
      <c r="X16" s="103">
        <v>577</v>
      </c>
      <c r="Y16" s="103">
        <v>0</v>
      </c>
      <c r="Z16" s="103">
        <v>577</v>
      </c>
      <c r="AA16" s="103">
        <v>0</v>
      </c>
      <c r="AB16" s="103">
        <v>0</v>
      </c>
      <c r="AC16" s="103">
        <v>577</v>
      </c>
      <c r="AD16" s="103">
        <v>0</v>
      </c>
    </row>
    <row r="17" spans="1:30" s="1" customFormat="1" ht="15" customHeight="1" x14ac:dyDescent="0.3">
      <c r="A17" s="101" t="s">
        <v>34</v>
      </c>
      <c r="B17" s="101" t="s">
        <v>35</v>
      </c>
      <c r="C17" s="101" t="s">
        <v>35</v>
      </c>
      <c r="D17" s="102" t="s">
        <v>36</v>
      </c>
      <c r="E17" s="101" t="s">
        <v>246</v>
      </c>
      <c r="F17" s="102" t="s">
        <v>36</v>
      </c>
      <c r="G17" s="101" t="s">
        <v>38</v>
      </c>
      <c r="H17" s="21" t="s">
        <v>1027</v>
      </c>
      <c r="I17" s="101" t="s">
        <v>2483</v>
      </c>
      <c r="J17" s="101" t="s">
        <v>57</v>
      </c>
      <c r="K17" s="101" t="s">
        <v>58</v>
      </c>
      <c r="L17" s="101" t="s">
        <v>1316</v>
      </c>
      <c r="M17" s="101" t="s">
        <v>43</v>
      </c>
      <c r="N17" s="101" t="s">
        <v>48</v>
      </c>
      <c r="O17" s="103">
        <v>100</v>
      </c>
      <c r="P17" s="22">
        <v>251.65</v>
      </c>
      <c r="Q17" s="101" t="s">
        <v>519</v>
      </c>
      <c r="R17" s="103">
        <f t="shared" si="0"/>
        <v>25165</v>
      </c>
      <c r="S17" s="103">
        <v>0</v>
      </c>
      <c r="T17" s="103">
        <v>7550</v>
      </c>
      <c r="U17" s="103">
        <v>0</v>
      </c>
      <c r="V17" s="103">
        <v>5033</v>
      </c>
      <c r="W17" s="103">
        <v>0</v>
      </c>
      <c r="X17" s="103">
        <v>5033</v>
      </c>
      <c r="Y17" s="103">
        <v>0</v>
      </c>
      <c r="Z17" s="103">
        <v>5033</v>
      </c>
      <c r="AA17" s="103">
        <v>0</v>
      </c>
      <c r="AB17" s="103">
        <v>0</v>
      </c>
      <c r="AC17" s="103">
        <v>2516</v>
      </c>
      <c r="AD17" s="103">
        <v>0</v>
      </c>
    </row>
    <row r="18" spans="1:30" s="1" customFormat="1" ht="15" customHeight="1" x14ac:dyDescent="0.3">
      <c r="A18" s="101" t="s">
        <v>34</v>
      </c>
      <c r="B18" s="101" t="s">
        <v>35</v>
      </c>
      <c r="C18" s="101" t="s">
        <v>35</v>
      </c>
      <c r="D18" s="102" t="s">
        <v>36</v>
      </c>
      <c r="E18" s="101" t="s">
        <v>246</v>
      </c>
      <c r="F18" s="102" t="s">
        <v>36</v>
      </c>
      <c r="G18" s="101" t="s">
        <v>38</v>
      </c>
      <c r="H18" s="21" t="s">
        <v>1027</v>
      </c>
      <c r="I18" s="101" t="s">
        <v>2483</v>
      </c>
      <c r="J18" s="101" t="s">
        <v>748</v>
      </c>
      <c r="K18" s="101" t="s">
        <v>792</v>
      </c>
      <c r="L18" s="101" t="s">
        <v>1316</v>
      </c>
      <c r="M18" s="101" t="s">
        <v>43</v>
      </c>
      <c r="N18" s="101" t="s">
        <v>48</v>
      </c>
      <c r="O18" s="103">
        <v>50</v>
      </c>
      <c r="P18" s="22">
        <v>33.94</v>
      </c>
      <c r="Q18" s="101" t="s">
        <v>519</v>
      </c>
      <c r="R18" s="103">
        <f t="shared" si="0"/>
        <v>1697</v>
      </c>
      <c r="S18" s="103">
        <v>0</v>
      </c>
      <c r="T18" s="103">
        <v>1697</v>
      </c>
      <c r="U18" s="103">
        <v>0</v>
      </c>
      <c r="V18" s="103"/>
      <c r="W18" s="103">
        <v>0</v>
      </c>
      <c r="X18" s="103">
        <v>0</v>
      </c>
      <c r="Y18" s="103">
        <v>0</v>
      </c>
      <c r="Z18" s="103">
        <v>0</v>
      </c>
      <c r="AA18" s="103">
        <v>0</v>
      </c>
      <c r="AB18" s="103">
        <v>0</v>
      </c>
      <c r="AC18" s="103">
        <v>0</v>
      </c>
      <c r="AD18" s="103">
        <v>0</v>
      </c>
    </row>
    <row r="19" spans="1:30" s="1" customFormat="1" ht="15" customHeight="1" x14ac:dyDescent="0.3">
      <c r="A19" s="101" t="s">
        <v>34</v>
      </c>
      <c r="B19" s="101" t="s">
        <v>35</v>
      </c>
      <c r="C19" s="101" t="s">
        <v>35</v>
      </c>
      <c r="D19" s="102" t="s">
        <v>36</v>
      </c>
      <c r="E19" s="101" t="s">
        <v>246</v>
      </c>
      <c r="F19" s="102" t="s">
        <v>36</v>
      </c>
      <c r="G19" s="101" t="s">
        <v>38</v>
      </c>
      <c r="H19" s="21" t="s">
        <v>1027</v>
      </c>
      <c r="I19" s="101" t="s">
        <v>2483</v>
      </c>
      <c r="J19" s="101" t="s">
        <v>169</v>
      </c>
      <c r="K19" s="101" t="s">
        <v>170</v>
      </c>
      <c r="L19" s="101" t="s">
        <v>1316</v>
      </c>
      <c r="M19" s="101" t="s">
        <v>43</v>
      </c>
      <c r="N19" s="101" t="s">
        <v>63</v>
      </c>
      <c r="O19" s="103">
        <v>35</v>
      </c>
      <c r="P19" s="22">
        <v>11.2</v>
      </c>
      <c r="Q19" s="101" t="s">
        <v>519</v>
      </c>
      <c r="R19" s="103">
        <f t="shared" si="0"/>
        <v>392</v>
      </c>
      <c r="S19" s="103">
        <v>0</v>
      </c>
      <c r="T19" s="103">
        <v>0</v>
      </c>
      <c r="U19" s="103">
        <v>0</v>
      </c>
      <c r="V19" s="103">
        <v>174</v>
      </c>
      <c r="W19" s="103">
        <v>0</v>
      </c>
      <c r="X19" s="103">
        <v>0</v>
      </c>
      <c r="Y19" s="103">
        <v>0</v>
      </c>
      <c r="Z19" s="103">
        <v>109</v>
      </c>
      <c r="AA19" s="103">
        <v>0</v>
      </c>
      <c r="AB19" s="103">
        <v>0</v>
      </c>
      <c r="AC19" s="103">
        <v>109</v>
      </c>
      <c r="AD19" s="103">
        <v>0</v>
      </c>
    </row>
    <row r="20" spans="1:30" s="1" customFormat="1" ht="15" customHeight="1" x14ac:dyDescent="0.3">
      <c r="A20" s="101" t="s">
        <v>34</v>
      </c>
      <c r="B20" s="101" t="s">
        <v>35</v>
      </c>
      <c r="C20" s="101" t="s">
        <v>35</v>
      </c>
      <c r="D20" s="102" t="s">
        <v>36</v>
      </c>
      <c r="E20" s="101" t="s">
        <v>246</v>
      </c>
      <c r="F20" s="102" t="s">
        <v>36</v>
      </c>
      <c r="G20" s="101" t="s">
        <v>38</v>
      </c>
      <c r="H20" s="21" t="s">
        <v>1027</v>
      </c>
      <c r="I20" s="101" t="s">
        <v>2483</v>
      </c>
      <c r="J20" s="101" t="s">
        <v>913</v>
      </c>
      <c r="K20" s="101" t="s">
        <v>914</v>
      </c>
      <c r="L20" s="101" t="s">
        <v>1316</v>
      </c>
      <c r="M20" s="101" t="s">
        <v>43</v>
      </c>
      <c r="N20" s="101" t="s">
        <v>48</v>
      </c>
      <c r="O20" s="103">
        <v>20</v>
      </c>
      <c r="P20" s="22">
        <v>104.25</v>
      </c>
      <c r="Q20" s="101" t="s">
        <v>519</v>
      </c>
      <c r="R20" s="103">
        <f t="shared" si="0"/>
        <v>2085</v>
      </c>
      <c r="S20" s="103">
        <v>0</v>
      </c>
      <c r="T20" s="103">
        <v>2085</v>
      </c>
      <c r="U20" s="103">
        <v>0</v>
      </c>
      <c r="V20" s="103"/>
      <c r="W20" s="103">
        <v>0</v>
      </c>
      <c r="X20" s="103">
        <v>0</v>
      </c>
      <c r="Y20" s="103">
        <v>0</v>
      </c>
      <c r="Z20" s="103">
        <v>0</v>
      </c>
      <c r="AA20" s="103">
        <v>0</v>
      </c>
      <c r="AB20" s="103">
        <v>0</v>
      </c>
      <c r="AC20" s="103">
        <v>0</v>
      </c>
      <c r="AD20" s="103">
        <v>0</v>
      </c>
    </row>
    <row r="21" spans="1:30" s="1" customFormat="1" ht="15" customHeight="1" x14ac:dyDescent="0.3">
      <c r="A21" s="101" t="s">
        <v>34</v>
      </c>
      <c r="B21" s="101" t="s">
        <v>35</v>
      </c>
      <c r="C21" s="101" t="s">
        <v>35</v>
      </c>
      <c r="D21" s="102" t="s">
        <v>36</v>
      </c>
      <c r="E21" s="101" t="s">
        <v>246</v>
      </c>
      <c r="F21" s="102" t="s">
        <v>36</v>
      </c>
      <c r="G21" s="101" t="s">
        <v>38</v>
      </c>
      <c r="H21" s="21" t="s">
        <v>1027</v>
      </c>
      <c r="I21" s="101" t="s">
        <v>2483</v>
      </c>
      <c r="J21" s="101" t="s">
        <v>175</v>
      </c>
      <c r="K21" s="101" t="s">
        <v>176</v>
      </c>
      <c r="L21" s="101" t="s">
        <v>1316</v>
      </c>
      <c r="M21" s="101" t="s">
        <v>43</v>
      </c>
      <c r="N21" s="101" t="s">
        <v>48</v>
      </c>
      <c r="O21" s="103">
        <v>10</v>
      </c>
      <c r="P21" s="22">
        <v>32.6</v>
      </c>
      <c r="Q21" s="101" t="s">
        <v>519</v>
      </c>
      <c r="R21" s="103">
        <f t="shared" si="0"/>
        <v>326</v>
      </c>
      <c r="S21" s="103">
        <v>0</v>
      </c>
      <c r="T21" s="103">
        <v>0</v>
      </c>
      <c r="U21" s="103">
        <v>0</v>
      </c>
      <c r="V21" s="103">
        <v>163</v>
      </c>
      <c r="W21" s="103">
        <v>0</v>
      </c>
      <c r="X21" s="103">
        <v>163</v>
      </c>
      <c r="Y21" s="103">
        <v>0</v>
      </c>
      <c r="Z21" s="103">
        <v>0</v>
      </c>
      <c r="AA21" s="103">
        <v>0</v>
      </c>
      <c r="AB21" s="103">
        <v>0</v>
      </c>
      <c r="AC21" s="103">
        <v>0</v>
      </c>
      <c r="AD21" s="103">
        <v>0</v>
      </c>
    </row>
    <row r="22" spans="1:30" s="1" customFormat="1" ht="15" customHeight="1" x14ac:dyDescent="0.3">
      <c r="A22" s="101" t="s">
        <v>34</v>
      </c>
      <c r="B22" s="101" t="s">
        <v>35</v>
      </c>
      <c r="C22" s="101" t="s">
        <v>35</v>
      </c>
      <c r="D22" s="102" t="s">
        <v>36</v>
      </c>
      <c r="E22" s="101" t="s">
        <v>246</v>
      </c>
      <c r="F22" s="102" t="s">
        <v>36</v>
      </c>
      <c r="G22" s="101" t="s">
        <v>38</v>
      </c>
      <c r="H22" s="21" t="s">
        <v>1027</v>
      </c>
      <c r="I22" s="101" t="s">
        <v>2483</v>
      </c>
      <c r="J22" s="101" t="s">
        <v>116</v>
      </c>
      <c r="K22" s="101" t="s">
        <v>117</v>
      </c>
      <c r="L22" s="101" t="s">
        <v>1316</v>
      </c>
      <c r="M22" s="101" t="s">
        <v>43</v>
      </c>
      <c r="N22" s="101" t="s">
        <v>48</v>
      </c>
      <c r="O22" s="103">
        <v>20</v>
      </c>
      <c r="P22" s="22">
        <v>7</v>
      </c>
      <c r="Q22" s="101" t="s">
        <v>519</v>
      </c>
      <c r="R22" s="103">
        <f t="shared" si="0"/>
        <v>140</v>
      </c>
      <c r="S22" s="103">
        <v>0</v>
      </c>
      <c r="T22" s="103">
        <v>0</v>
      </c>
      <c r="U22" s="103">
        <v>0</v>
      </c>
      <c r="V22" s="103">
        <v>23</v>
      </c>
      <c r="W22" s="103">
        <v>0</v>
      </c>
      <c r="X22" s="103">
        <v>39</v>
      </c>
      <c r="Y22" s="103">
        <v>0</v>
      </c>
      <c r="Z22" s="103">
        <v>39</v>
      </c>
      <c r="AA22" s="103">
        <v>0</v>
      </c>
      <c r="AB22" s="103">
        <v>0</v>
      </c>
      <c r="AC22" s="103">
        <v>39</v>
      </c>
      <c r="AD22" s="103">
        <v>0</v>
      </c>
    </row>
    <row r="23" spans="1:30" s="1" customFormat="1" ht="15" customHeight="1" x14ac:dyDescent="0.3">
      <c r="A23" s="101" t="s">
        <v>34</v>
      </c>
      <c r="B23" s="101" t="s">
        <v>35</v>
      </c>
      <c r="C23" s="101" t="s">
        <v>35</v>
      </c>
      <c r="D23" s="102" t="s">
        <v>36</v>
      </c>
      <c r="E23" s="101" t="s">
        <v>246</v>
      </c>
      <c r="F23" s="102" t="s">
        <v>36</v>
      </c>
      <c r="G23" s="101" t="s">
        <v>38</v>
      </c>
      <c r="H23" s="21" t="s">
        <v>1027</v>
      </c>
      <c r="I23" s="101" t="s">
        <v>2483</v>
      </c>
      <c r="J23" s="101" t="s">
        <v>1617</v>
      </c>
      <c r="K23" s="101" t="s">
        <v>1618</v>
      </c>
      <c r="L23" s="101" t="s">
        <v>1316</v>
      </c>
      <c r="M23" s="101" t="s">
        <v>43</v>
      </c>
      <c r="N23" s="101" t="s">
        <v>44</v>
      </c>
      <c r="O23" s="103">
        <v>10</v>
      </c>
      <c r="P23" s="22">
        <v>149.4</v>
      </c>
      <c r="Q23" s="101" t="s">
        <v>519</v>
      </c>
      <c r="R23" s="103">
        <f t="shared" si="0"/>
        <v>1494</v>
      </c>
      <c r="S23" s="103">
        <v>0</v>
      </c>
      <c r="T23" s="103">
        <v>0</v>
      </c>
      <c r="U23" s="103">
        <v>0</v>
      </c>
      <c r="V23" s="103">
        <v>498</v>
      </c>
      <c r="W23" s="103">
        <v>0</v>
      </c>
      <c r="X23" s="103">
        <v>498</v>
      </c>
      <c r="Y23" s="103">
        <v>0</v>
      </c>
      <c r="Z23" s="103">
        <v>498</v>
      </c>
      <c r="AA23" s="103">
        <v>0</v>
      </c>
      <c r="AB23" s="103">
        <v>0</v>
      </c>
      <c r="AC23" s="103">
        <v>0</v>
      </c>
      <c r="AD23" s="103">
        <v>0</v>
      </c>
    </row>
    <row r="24" spans="1:30" s="1" customFormat="1" ht="15" customHeight="1" x14ac:dyDescent="0.3">
      <c r="A24" s="101" t="s">
        <v>34</v>
      </c>
      <c r="B24" s="101" t="s">
        <v>35</v>
      </c>
      <c r="C24" s="101" t="s">
        <v>35</v>
      </c>
      <c r="D24" s="102" t="s">
        <v>36</v>
      </c>
      <c r="E24" s="101" t="s">
        <v>246</v>
      </c>
      <c r="F24" s="102" t="s">
        <v>36</v>
      </c>
      <c r="G24" s="101" t="s">
        <v>38</v>
      </c>
      <c r="H24" s="21" t="s">
        <v>1027</v>
      </c>
      <c r="I24" s="101" t="s">
        <v>2483</v>
      </c>
      <c r="J24" s="101" t="s">
        <v>1030</v>
      </c>
      <c r="K24" s="101" t="s">
        <v>2173</v>
      </c>
      <c r="L24" s="101" t="s">
        <v>1316</v>
      </c>
      <c r="M24" s="101" t="s">
        <v>43</v>
      </c>
      <c r="N24" s="101" t="s">
        <v>48</v>
      </c>
      <c r="O24" s="103">
        <v>500</v>
      </c>
      <c r="P24" s="22">
        <v>16.885999999999999</v>
      </c>
      <c r="Q24" s="101" t="s">
        <v>519</v>
      </c>
      <c r="R24" s="103">
        <f t="shared" si="0"/>
        <v>8443</v>
      </c>
      <c r="S24" s="103">
        <v>0</v>
      </c>
      <c r="T24" s="103">
        <v>4180</v>
      </c>
      <c r="U24" s="103">
        <v>0</v>
      </c>
      <c r="V24" s="103">
        <v>4263</v>
      </c>
      <c r="W24" s="103">
        <v>0</v>
      </c>
      <c r="X24" s="103">
        <v>0</v>
      </c>
      <c r="Y24" s="103">
        <v>0</v>
      </c>
      <c r="Z24" s="103">
        <v>0</v>
      </c>
      <c r="AA24" s="103">
        <v>0</v>
      </c>
      <c r="AB24" s="103">
        <v>0</v>
      </c>
      <c r="AC24" s="103">
        <v>0</v>
      </c>
      <c r="AD24" s="103">
        <v>0</v>
      </c>
    </row>
    <row r="25" spans="1:30" s="1" customFormat="1" ht="15" customHeight="1" x14ac:dyDescent="0.3">
      <c r="A25" s="101" t="s">
        <v>34</v>
      </c>
      <c r="B25" s="101" t="s">
        <v>35</v>
      </c>
      <c r="C25" s="101" t="s">
        <v>35</v>
      </c>
      <c r="D25" s="102" t="s">
        <v>36</v>
      </c>
      <c r="E25" s="101" t="s">
        <v>246</v>
      </c>
      <c r="F25" s="102" t="s">
        <v>36</v>
      </c>
      <c r="G25" s="101" t="s">
        <v>38</v>
      </c>
      <c r="H25" s="21" t="s">
        <v>1027</v>
      </c>
      <c r="I25" s="101" t="s">
        <v>2483</v>
      </c>
      <c r="J25" s="101" t="s">
        <v>132</v>
      </c>
      <c r="K25" s="101" t="s">
        <v>133</v>
      </c>
      <c r="L25" s="101" t="s">
        <v>1316</v>
      </c>
      <c r="M25" s="101" t="s">
        <v>43</v>
      </c>
      <c r="N25" s="101" t="s">
        <v>48</v>
      </c>
      <c r="O25" s="103">
        <v>30</v>
      </c>
      <c r="P25" s="22">
        <v>20.2</v>
      </c>
      <c r="Q25" s="101" t="s">
        <v>519</v>
      </c>
      <c r="R25" s="103">
        <f t="shared" si="0"/>
        <v>606</v>
      </c>
      <c r="S25" s="103">
        <v>0</v>
      </c>
      <c r="T25" s="103">
        <v>0</v>
      </c>
      <c r="U25" s="103">
        <v>0</v>
      </c>
      <c r="V25" s="103"/>
      <c r="W25" s="103">
        <v>0</v>
      </c>
      <c r="X25" s="103">
        <v>202</v>
      </c>
      <c r="Y25" s="103">
        <v>0</v>
      </c>
      <c r="Z25" s="103">
        <v>202</v>
      </c>
      <c r="AA25" s="103">
        <v>0</v>
      </c>
      <c r="AB25" s="103">
        <v>0</v>
      </c>
      <c r="AC25" s="103">
        <v>202</v>
      </c>
      <c r="AD25" s="103">
        <v>0</v>
      </c>
    </row>
    <row r="26" spans="1:30" s="1" customFormat="1" ht="15" customHeight="1" x14ac:dyDescent="0.3">
      <c r="A26" s="101" t="s">
        <v>34</v>
      </c>
      <c r="B26" s="101" t="s">
        <v>35</v>
      </c>
      <c r="C26" s="101" t="s">
        <v>35</v>
      </c>
      <c r="D26" s="102" t="s">
        <v>36</v>
      </c>
      <c r="E26" s="101" t="s">
        <v>246</v>
      </c>
      <c r="F26" s="102" t="s">
        <v>36</v>
      </c>
      <c r="G26" s="101" t="s">
        <v>38</v>
      </c>
      <c r="H26" s="21" t="s">
        <v>1027</v>
      </c>
      <c r="I26" s="101" t="s">
        <v>2483</v>
      </c>
      <c r="J26" s="101" t="s">
        <v>126</v>
      </c>
      <c r="K26" s="101" t="s">
        <v>127</v>
      </c>
      <c r="L26" s="101" t="s">
        <v>1316</v>
      </c>
      <c r="M26" s="101" t="s">
        <v>43</v>
      </c>
      <c r="N26" s="101" t="s">
        <v>48</v>
      </c>
      <c r="O26" s="103">
        <v>25</v>
      </c>
      <c r="P26" s="22">
        <v>10.56</v>
      </c>
      <c r="Q26" s="101" t="s">
        <v>519</v>
      </c>
      <c r="R26" s="103">
        <f t="shared" si="0"/>
        <v>264</v>
      </c>
      <c r="S26" s="103">
        <v>0</v>
      </c>
      <c r="T26" s="103">
        <v>0</v>
      </c>
      <c r="U26" s="103">
        <v>0</v>
      </c>
      <c r="V26" s="103"/>
      <c r="W26" s="103">
        <v>0</v>
      </c>
      <c r="X26" s="103">
        <v>264</v>
      </c>
      <c r="Y26" s="103">
        <v>0</v>
      </c>
      <c r="Z26" s="103">
        <v>0</v>
      </c>
      <c r="AA26" s="103">
        <v>0</v>
      </c>
      <c r="AB26" s="103">
        <v>0</v>
      </c>
      <c r="AC26" s="103">
        <v>0</v>
      </c>
      <c r="AD26" s="103">
        <v>0</v>
      </c>
    </row>
    <row r="27" spans="1:30" s="1" customFormat="1" ht="15" customHeight="1" x14ac:dyDescent="0.3">
      <c r="A27" s="101" t="s">
        <v>34</v>
      </c>
      <c r="B27" s="101" t="s">
        <v>35</v>
      </c>
      <c r="C27" s="101" t="s">
        <v>35</v>
      </c>
      <c r="D27" s="102" t="s">
        <v>36</v>
      </c>
      <c r="E27" s="101" t="s">
        <v>246</v>
      </c>
      <c r="F27" s="102" t="s">
        <v>36</v>
      </c>
      <c r="G27" s="101" t="s">
        <v>38</v>
      </c>
      <c r="H27" s="21" t="s">
        <v>1027</v>
      </c>
      <c r="I27" s="101" t="s">
        <v>2483</v>
      </c>
      <c r="J27" s="101" t="s">
        <v>647</v>
      </c>
      <c r="K27" s="101" t="s">
        <v>2484</v>
      </c>
      <c r="L27" s="101" t="s">
        <v>1316</v>
      </c>
      <c r="M27" s="101" t="s">
        <v>43</v>
      </c>
      <c r="N27" s="101" t="s">
        <v>48</v>
      </c>
      <c r="O27" s="103">
        <v>10</v>
      </c>
      <c r="P27" s="22">
        <v>10.4</v>
      </c>
      <c r="Q27" s="101" t="s">
        <v>519</v>
      </c>
      <c r="R27" s="103">
        <f t="shared" si="0"/>
        <v>104</v>
      </c>
      <c r="S27" s="103">
        <v>0</v>
      </c>
      <c r="T27" s="103">
        <v>0</v>
      </c>
      <c r="U27" s="103">
        <v>0</v>
      </c>
      <c r="V27" s="103">
        <v>0</v>
      </c>
      <c r="W27" s="103">
        <v>0</v>
      </c>
      <c r="X27" s="103">
        <v>104</v>
      </c>
      <c r="Y27" s="103">
        <v>0</v>
      </c>
      <c r="Z27" s="103">
        <v>0</v>
      </c>
      <c r="AA27" s="103">
        <v>0</v>
      </c>
      <c r="AB27" s="103">
        <v>0</v>
      </c>
      <c r="AC27" s="103">
        <v>0</v>
      </c>
      <c r="AD27" s="103">
        <v>0</v>
      </c>
    </row>
    <row r="28" spans="1:30" s="1" customFormat="1" ht="15" customHeight="1" x14ac:dyDescent="0.3">
      <c r="A28" s="101" t="s">
        <v>34</v>
      </c>
      <c r="B28" s="101" t="s">
        <v>35</v>
      </c>
      <c r="C28" s="101" t="s">
        <v>35</v>
      </c>
      <c r="D28" s="102" t="s">
        <v>36</v>
      </c>
      <c r="E28" s="101" t="s">
        <v>246</v>
      </c>
      <c r="F28" s="102" t="s">
        <v>36</v>
      </c>
      <c r="G28" s="101" t="s">
        <v>38</v>
      </c>
      <c r="H28" s="21" t="s">
        <v>1027</v>
      </c>
      <c r="I28" s="101" t="s">
        <v>2483</v>
      </c>
      <c r="J28" s="101" t="s">
        <v>69</v>
      </c>
      <c r="K28" s="101" t="s">
        <v>818</v>
      </c>
      <c r="L28" s="101" t="s">
        <v>1316</v>
      </c>
      <c r="M28" s="101" t="s">
        <v>43</v>
      </c>
      <c r="N28" s="101" t="s">
        <v>44</v>
      </c>
      <c r="O28" s="103">
        <v>334</v>
      </c>
      <c r="P28" s="22">
        <v>111</v>
      </c>
      <c r="Q28" s="101" t="s">
        <v>519</v>
      </c>
      <c r="R28" s="103">
        <f t="shared" si="0"/>
        <v>37074</v>
      </c>
      <c r="S28" s="103">
        <v>0</v>
      </c>
      <c r="T28" s="103">
        <v>5772</v>
      </c>
      <c r="U28" s="103">
        <v>0</v>
      </c>
      <c r="V28" s="103">
        <v>7770</v>
      </c>
      <c r="W28" s="103">
        <v>0</v>
      </c>
      <c r="X28" s="103">
        <v>7770</v>
      </c>
      <c r="Y28" s="103">
        <v>0</v>
      </c>
      <c r="Z28" s="103">
        <v>7992</v>
      </c>
      <c r="AA28" s="103">
        <v>0</v>
      </c>
      <c r="AB28" s="103">
        <v>0</v>
      </c>
      <c r="AC28" s="103">
        <v>7770</v>
      </c>
      <c r="AD28" s="103">
        <v>0</v>
      </c>
    </row>
    <row r="29" spans="1:30" s="1" customFormat="1" ht="15" customHeight="1" x14ac:dyDescent="0.3">
      <c r="A29" s="101" t="s">
        <v>34</v>
      </c>
      <c r="B29" s="101" t="s">
        <v>35</v>
      </c>
      <c r="C29" s="101" t="s">
        <v>35</v>
      </c>
      <c r="D29" s="102" t="s">
        <v>36</v>
      </c>
      <c r="E29" s="101" t="s">
        <v>246</v>
      </c>
      <c r="F29" s="102" t="s">
        <v>36</v>
      </c>
      <c r="G29" s="101" t="s">
        <v>38</v>
      </c>
      <c r="H29" s="21" t="s">
        <v>1027</v>
      </c>
      <c r="I29" s="101" t="s">
        <v>2483</v>
      </c>
      <c r="J29" s="101" t="s">
        <v>136</v>
      </c>
      <c r="K29" s="101" t="s">
        <v>137</v>
      </c>
      <c r="L29" s="101" t="s">
        <v>1316</v>
      </c>
      <c r="M29" s="101" t="s">
        <v>43</v>
      </c>
      <c r="N29" s="101" t="s">
        <v>48</v>
      </c>
      <c r="O29" s="103">
        <v>10</v>
      </c>
      <c r="P29" s="22">
        <v>81.2</v>
      </c>
      <c r="Q29" s="101" t="s">
        <v>519</v>
      </c>
      <c r="R29" s="103">
        <f t="shared" si="0"/>
        <v>812</v>
      </c>
      <c r="S29" s="103">
        <v>0</v>
      </c>
      <c r="T29" s="103">
        <v>0</v>
      </c>
      <c r="U29" s="103">
        <v>0</v>
      </c>
      <c r="V29" s="103">
        <v>0</v>
      </c>
      <c r="W29" s="103">
        <v>0</v>
      </c>
      <c r="X29" s="103">
        <v>0</v>
      </c>
      <c r="Y29" s="103">
        <v>0</v>
      </c>
      <c r="Z29" s="103">
        <v>0</v>
      </c>
      <c r="AA29" s="103">
        <v>0</v>
      </c>
      <c r="AB29" s="103">
        <v>0</v>
      </c>
      <c r="AC29" s="103">
        <v>812</v>
      </c>
      <c r="AD29" s="103">
        <v>0</v>
      </c>
    </row>
    <row r="30" spans="1:30" s="1" customFormat="1" ht="15" customHeight="1" x14ac:dyDescent="0.3">
      <c r="A30" s="101" t="s">
        <v>34</v>
      </c>
      <c r="B30" s="101" t="s">
        <v>35</v>
      </c>
      <c r="C30" s="101" t="s">
        <v>35</v>
      </c>
      <c r="D30" s="102" t="s">
        <v>36</v>
      </c>
      <c r="E30" s="101" t="s">
        <v>246</v>
      </c>
      <c r="F30" s="102" t="s">
        <v>36</v>
      </c>
      <c r="G30" s="101" t="s">
        <v>38</v>
      </c>
      <c r="H30" s="21" t="s">
        <v>1027</v>
      </c>
      <c r="I30" s="101" t="s">
        <v>2483</v>
      </c>
      <c r="J30" s="101" t="s">
        <v>190</v>
      </c>
      <c r="K30" s="101" t="s">
        <v>958</v>
      </c>
      <c r="L30" s="101" t="s">
        <v>1316</v>
      </c>
      <c r="M30" s="101" t="s">
        <v>43</v>
      </c>
      <c r="N30" s="101" t="s">
        <v>44</v>
      </c>
      <c r="O30" s="103">
        <v>30</v>
      </c>
      <c r="P30" s="22">
        <v>150.30000000000001</v>
      </c>
      <c r="Q30" s="101" t="s">
        <v>519</v>
      </c>
      <c r="R30" s="103">
        <f t="shared" si="0"/>
        <v>4509</v>
      </c>
      <c r="S30" s="103">
        <v>0</v>
      </c>
      <c r="T30" s="103">
        <v>0</v>
      </c>
      <c r="U30" s="103">
        <v>0</v>
      </c>
      <c r="V30" s="103">
        <v>0</v>
      </c>
      <c r="W30" s="103">
        <v>0</v>
      </c>
      <c r="X30" s="103">
        <v>0</v>
      </c>
      <c r="Y30" s="103">
        <v>0</v>
      </c>
      <c r="Z30" s="103">
        <v>2253</v>
      </c>
      <c r="AA30" s="103">
        <v>0</v>
      </c>
      <c r="AB30" s="103">
        <v>0</v>
      </c>
      <c r="AC30" s="103">
        <v>2256</v>
      </c>
      <c r="AD30" s="103">
        <v>0</v>
      </c>
    </row>
    <row r="31" spans="1:30" s="1" customFormat="1" ht="15" customHeight="1" x14ac:dyDescent="0.3">
      <c r="A31" s="101" t="s">
        <v>34</v>
      </c>
      <c r="B31" s="101" t="s">
        <v>35</v>
      </c>
      <c r="C31" s="101" t="s">
        <v>35</v>
      </c>
      <c r="D31" s="102" t="s">
        <v>36</v>
      </c>
      <c r="E31" s="101" t="s">
        <v>246</v>
      </c>
      <c r="F31" s="102" t="s">
        <v>36</v>
      </c>
      <c r="G31" s="101" t="s">
        <v>38</v>
      </c>
      <c r="H31" s="21" t="s">
        <v>1027</v>
      </c>
      <c r="I31" s="101" t="s">
        <v>2483</v>
      </c>
      <c r="J31" s="101" t="s">
        <v>542</v>
      </c>
      <c r="K31" s="101" t="s">
        <v>543</v>
      </c>
      <c r="L31" s="101" t="s">
        <v>1316</v>
      </c>
      <c r="M31" s="101" t="s">
        <v>43</v>
      </c>
      <c r="N31" s="101" t="s">
        <v>44</v>
      </c>
      <c r="O31" s="103">
        <v>20</v>
      </c>
      <c r="P31" s="22">
        <v>34.999999999999993</v>
      </c>
      <c r="Q31" s="101" t="s">
        <v>519</v>
      </c>
      <c r="R31" s="103">
        <f t="shared" si="0"/>
        <v>700</v>
      </c>
      <c r="S31" s="103">
        <v>0</v>
      </c>
      <c r="T31" s="103">
        <v>0</v>
      </c>
      <c r="U31" s="103">
        <v>0</v>
      </c>
      <c r="V31" s="103">
        <v>0</v>
      </c>
      <c r="W31" s="103">
        <v>0</v>
      </c>
      <c r="X31" s="103">
        <v>0</v>
      </c>
      <c r="Y31" s="103">
        <v>0</v>
      </c>
      <c r="Z31" s="103">
        <v>700</v>
      </c>
      <c r="AA31" s="103">
        <v>0</v>
      </c>
      <c r="AB31" s="103">
        <v>0</v>
      </c>
      <c r="AC31" s="103">
        <v>0</v>
      </c>
      <c r="AD31" s="103">
        <v>0</v>
      </c>
    </row>
    <row r="32" spans="1:30" s="1" customFormat="1" ht="15" customHeight="1" x14ac:dyDescent="0.3">
      <c r="A32" s="101" t="s">
        <v>34</v>
      </c>
      <c r="B32" s="101" t="s">
        <v>35</v>
      </c>
      <c r="C32" s="101" t="s">
        <v>35</v>
      </c>
      <c r="D32" s="102" t="s">
        <v>36</v>
      </c>
      <c r="E32" s="101" t="s">
        <v>37</v>
      </c>
      <c r="F32" s="102" t="s">
        <v>36</v>
      </c>
      <c r="G32" s="101" t="s">
        <v>38</v>
      </c>
      <c r="H32" s="21" t="s">
        <v>1027</v>
      </c>
      <c r="I32" s="101" t="s">
        <v>2548</v>
      </c>
      <c r="J32" s="101" t="s">
        <v>101</v>
      </c>
      <c r="K32" s="101" t="s">
        <v>102</v>
      </c>
      <c r="L32" s="101" t="s">
        <v>1316</v>
      </c>
      <c r="M32" s="101" t="s">
        <v>43</v>
      </c>
      <c r="N32" s="101" t="s">
        <v>48</v>
      </c>
      <c r="O32" s="103">
        <v>15</v>
      </c>
      <c r="P32" s="22">
        <v>228</v>
      </c>
      <c r="Q32" s="101" t="s">
        <v>519</v>
      </c>
      <c r="R32" s="103">
        <f t="shared" si="0"/>
        <v>3420</v>
      </c>
      <c r="S32" s="103">
        <v>0</v>
      </c>
      <c r="T32" s="103">
        <v>1140</v>
      </c>
      <c r="U32" s="103">
        <v>2280</v>
      </c>
      <c r="V32" s="103">
        <v>0</v>
      </c>
      <c r="W32" s="103">
        <v>0</v>
      </c>
      <c r="X32" s="103">
        <v>0</v>
      </c>
      <c r="Y32" s="103">
        <v>0</v>
      </c>
      <c r="Z32" s="103">
        <v>0</v>
      </c>
      <c r="AA32" s="103">
        <v>0</v>
      </c>
      <c r="AB32" s="103">
        <v>0</v>
      </c>
      <c r="AC32" s="103">
        <v>0</v>
      </c>
      <c r="AD32" s="103">
        <v>0</v>
      </c>
    </row>
    <row r="33" spans="1:30" s="1" customFormat="1" ht="15" customHeight="1" x14ac:dyDescent="0.3">
      <c r="A33" s="101" t="s">
        <v>34</v>
      </c>
      <c r="B33" s="101" t="s">
        <v>35</v>
      </c>
      <c r="C33" s="101" t="s">
        <v>35</v>
      </c>
      <c r="D33" s="102" t="s">
        <v>36</v>
      </c>
      <c r="E33" s="101" t="s">
        <v>37</v>
      </c>
      <c r="F33" s="102" t="s">
        <v>36</v>
      </c>
      <c r="G33" s="101" t="s">
        <v>38</v>
      </c>
      <c r="H33" s="21" t="s">
        <v>1027</v>
      </c>
      <c r="I33" s="101" t="s">
        <v>2548</v>
      </c>
      <c r="J33" s="101" t="s">
        <v>196</v>
      </c>
      <c r="K33" s="101" t="s">
        <v>197</v>
      </c>
      <c r="L33" s="101" t="s">
        <v>1316</v>
      </c>
      <c r="M33" s="101" t="s">
        <v>43</v>
      </c>
      <c r="N33" s="101" t="s">
        <v>48</v>
      </c>
      <c r="O33" s="103">
        <v>75</v>
      </c>
      <c r="P33" s="22">
        <v>8</v>
      </c>
      <c r="Q33" s="101" t="s">
        <v>519</v>
      </c>
      <c r="R33" s="103">
        <f t="shared" si="0"/>
        <v>600</v>
      </c>
      <c r="S33" s="103">
        <v>0</v>
      </c>
      <c r="T33" s="103">
        <v>400</v>
      </c>
      <c r="U33" s="103">
        <v>0</v>
      </c>
      <c r="V33" s="103">
        <v>0</v>
      </c>
      <c r="W33" s="103">
        <v>200</v>
      </c>
      <c r="X33" s="103">
        <v>0</v>
      </c>
      <c r="Y33" s="103">
        <v>0</v>
      </c>
      <c r="Z33" s="103">
        <v>0</v>
      </c>
      <c r="AA33" s="103">
        <v>0</v>
      </c>
      <c r="AB33" s="103">
        <v>0</v>
      </c>
      <c r="AC33" s="103">
        <v>0</v>
      </c>
      <c r="AD33" s="103">
        <v>0</v>
      </c>
    </row>
    <row r="34" spans="1:30" s="1" customFormat="1" ht="15" customHeight="1" x14ac:dyDescent="0.3">
      <c r="A34" s="101" t="s">
        <v>34</v>
      </c>
      <c r="B34" s="101" t="s">
        <v>35</v>
      </c>
      <c r="C34" s="101" t="s">
        <v>35</v>
      </c>
      <c r="D34" s="102" t="s">
        <v>36</v>
      </c>
      <c r="E34" s="101" t="s">
        <v>37</v>
      </c>
      <c r="F34" s="102" t="s">
        <v>36</v>
      </c>
      <c r="G34" s="101" t="s">
        <v>38</v>
      </c>
      <c r="H34" s="21" t="s">
        <v>1027</v>
      </c>
      <c r="I34" s="101" t="s">
        <v>2548</v>
      </c>
      <c r="J34" s="101" t="s">
        <v>527</v>
      </c>
      <c r="K34" s="101" t="s">
        <v>1211</v>
      </c>
      <c r="L34" s="101" t="s">
        <v>1316</v>
      </c>
      <c r="M34" s="101" t="s">
        <v>43</v>
      </c>
      <c r="N34" s="101" t="s">
        <v>920</v>
      </c>
      <c r="O34" s="103">
        <v>30</v>
      </c>
      <c r="P34" s="22">
        <v>86</v>
      </c>
      <c r="Q34" s="101" t="s">
        <v>519</v>
      </c>
      <c r="R34" s="103">
        <f t="shared" si="0"/>
        <v>2580</v>
      </c>
      <c r="S34" s="103">
        <v>0</v>
      </c>
      <c r="T34" s="103">
        <v>2111</v>
      </c>
      <c r="U34" s="103">
        <v>0</v>
      </c>
      <c r="V34" s="103">
        <v>0</v>
      </c>
      <c r="W34" s="103">
        <v>469</v>
      </c>
      <c r="X34" s="103">
        <v>0</v>
      </c>
      <c r="Y34" s="103">
        <v>0</v>
      </c>
      <c r="Z34" s="103">
        <v>0</v>
      </c>
      <c r="AA34" s="103">
        <v>0</v>
      </c>
      <c r="AB34" s="103">
        <v>0</v>
      </c>
      <c r="AC34" s="103">
        <v>0</v>
      </c>
      <c r="AD34" s="103">
        <v>0</v>
      </c>
    </row>
    <row r="35" spans="1:30" s="1" customFormat="1" ht="15" customHeight="1" x14ac:dyDescent="0.3">
      <c r="A35" s="101" t="s">
        <v>34</v>
      </c>
      <c r="B35" s="101" t="s">
        <v>35</v>
      </c>
      <c r="C35" s="101" t="s">
        <v>35</v>
      </c>
      <c r="D35" s="102" t="s">
        <v>36</v>
      </c>
      <c r="E35" s="101" t="s">
        <v>37</v>
      </c>
      <c r="F35" s="102" t="s">
        <v>36</v>
      </c>
      <c r="G35" s="101" t="s">
        <v>38</v>
      </c>
      <c r="H35" s="21" t="s">
        <v>1027</v>
      </c>
      <c r="I35" s="101" t="s">
        <v>2548</v>
      </c>
      <c r="J35" s="101" t="s">
        <v>64</v>
      </c>
      <c r="K35" s="101" t="s">
        <v>65</v>
      </c>
      <c r="L35" s="101" t="s">
        <v>1316</v>
      </c>
      <c r="M35" s="101" t="s">
        <v>43</v>
      </c>
      <c r="N35" s="101" t="s">
        <v>48</v>
      </c>
      <c r="O35" s="103">
        <v>56</v>
      </c>
      <c r="P35" s="22">
        <v>35</v>
      </c>
      <c r="Q35" s="101" t="s">
        <v>519</v>
      </c>
      <c r="R35" s="103">
        <f t="shared" si="0"/>
        <v>1960</v>
      </c>
      <c r="S35" s="103">
        <v>0</v>
      </c>
      <c r="T35" s="103">
        <v>735</v>
      </c>
      <c r="U35" s="103">
        <v>0</v>
      </c>
      <c r="V35" s="103">
        <v>0</v>
      </c>
      <c r="W35" s="103">
        <v>980</v>
      </c>
      <c r="X35" s="103">
        <v>0</v>
      </c>
      <c r="Y35" s="103">
        <v>0</v>
      </c>
      <c r="Z35" s="103">
        <v>245</v>
      </c>
      <c r="AA35" s="103">
        <v>0</v>
      </c>
      <c r="AB35" s="103">
        <v>0</v>
      </c>
      <c r="AC35" s="103">
        <v>0</v>
      </c>
      <c r="AD35" s="103">
        <v>0</v>
      </c>
    </row>
    <row r="36" spans="1:30" s="1" customFormat="1" ht="15" customHeight="1" x14ac:dyDescent="0.3">
      <c r="A36" s="101" t="s">
        <v>34</v>
      </c>
      <c r="B36" s="101" t="s">
        <v>35</v>
      </c>
      <c r="C36" s="101" t="s">
        <v>35</v>
      </c>
      <c r="D36" s="102" t="s">
        <v>36</v>
      </c>
      <c r="E36" s="101" t="s">
        <v>37</v>
      </c>
      <c r="F36" s="102" t="s">
        <v>36</v>
      </c>
      <c r="G36" s="101" t="s">
        <v>38</v>
      </c>
      <c r="H36" s="21" t="s">
        <v>1027</v>
      </c>
      <c r="I36" s="101" t="s">
        <v>2548</v>
      </c>
      <c r="J36" s="101" t="s">
        <v>111</v>
      </c>
      <c r="K36" s="101" t="s">
        <v>62</v>
      </c>
      <c r="L36" s="101" t="s">
        <v>1316</v>
      </c>
      <c r="M36" s="101" t="s">
        <v>43</v>
      </c>
      <c r="N36" s="101" t="s">
        <v>63</v>
      </c>
      <c r="O36" s="103">
        <v>50</v>
      </c>
      <c r="P36" s="22">
        <v>79.319999999999993</v>
      </c>
      <c r="Q36" s="101" t="s">
        <v>519</v>
      </c>
      <c r="R36" s="103">
        <f t="shared" si="0"/>
        <v>3966</v>
      </c>
      <c r="S36" s="103">
        <v>0</v>
      </c>
      <c r="T36" s="103">
        <v>1545</v>
      </c>
      <c r="U36" s="103">
        <v>0</v>
      </c>
      <c r="V36" s="103">
        <v>0</v>
      </c>
      <c r="W36" s="103">
        <v>2421</v>
      </c>
      <c r="X36" s="103">
        <v>0</v>
      </c>
      <c r="Y36" s="103">
        <v>0</v>
      </c>
      <c r="Z36" s="103">
        <v>0</v>
      </c>
      <c r="AA36" s="103">
        <v>0</v>
      </c>
      <c r="AB36" s="103">
        <v>0</v>
      </c>
      <c r="AC36" s="103">
        <v>0</v>
      </c>
      <c r="AD36" s="103">
        <v>0</v>
      </c>
    </row>
    <row r="37" spans="1:30" s="1" customFormat="1" ht="15" customHeight="1" x14ac:dyDescent="0.3">
      <c r="A37" s="101" t="s">
        <v>34</v>
      </c>
      <c r="B37" s="101" t="s">
        <v>35</v>
      </c>
      <c r="C37" s="101" t="s">
        <v>35</v>
      </c>
      <c r="D37" s="102" t="s">
        <v>36</v>
      </c>
      <c r="E37" s="101" t="s">
        <v>37</v>
      </c>
      <c r="F37" s="102" t="s">
        <v>36</v>
      </c>
      <c r="G37" s="101" t="s">
        <v>38</v>
      </c>
      <c r="H37" s="21" t="s">
        <v>1027</v>
      </c>
      <c r="I37" s="101" t="s">
        <v>2548</v>
      </c>
      <c r="J37" s="101" t="s">
        <v>67</v>
      </c>
      <c r="K37" s="101" t="s">
        <v>68</v>
      </c>
      <c r="L37" s="101" t="s">
        <v>1316</v>
      </c>
      <c r="M37" s="101" t="s">
        <v>43</v>
      </c>
      <c r="N37" s="101" t="s">
        <v>48</v>
      </c>
      <c r="O37" s="103">
        <v>220</v>
      </c>
      <c r="P37" s="22">
        <v>41.65</v>
      </c>
      <c r="Q37" s="101" t="s">
        <v>519</v>
      </c>
      <c r="R37" s="103">
        <f t="shared" si="0"/>
        <v>9163</v>
      </c>
      <c r="S37" s="103">
        <v>0</v>
      </c>
      <c r="T37" s="103">
        <v>6705</v>
      </c>
      <c r="U37" s="103">
        <v>0</v>
      </c>
      <c r="V37" s="103">
        <v>0</v>
      </c>
      <c r="W37" s="103">
        <v>2369</v>
      </c>
      <c r="X37" s="103">
        <v>0</v>
      </c>
      <c r="Y37" s="103">
        <v>0</v>
      </c>
      <c r="Z37" s="103">
        <v>89</v>
      </c>
      <c r="AA37" s="103">
        <v>0</v>
      </c>
      <c r="AB37" s="103">
        <v>0</v>
      </c>
      <c r="AC37" s="103">
        <v>0</v>
      </c>
      <c r="AD37" s="103">
        <v>0</v>
      </c>
    </row>
    <row r="38" spans="1:30" s="1" customFormat="1" ht="15" customHeight="1" x14ac:dyDescent="0.3">
      <c r="A38" s="101" t="s">
        <v>34</v>
      </c>
      <c r="B38" s="101" t="s">
        <v>35</v>
      </c>
      <c r="C38" s="101" t="s">
        <v>35</v>
      </c>
      <c r="D38" s="102" t="s">
        <v>36</v>
      </c>
      <c r="E38" s="101" t="s">
        <v>37</v>
      </c>
      <c r="F38" s="102" t="s">
        <v>36</v>
      </c>
      <c r="G38" s="101" t="s">
        <v>38</v>
      </c>
      <c r="H38" s="21" t="s">
        <v>1027</v>
      </c>
      <c r="I38" s="101" t="s">
        <v>2548</v>
      </c>
      <c r="J38" s="101" t="s">
        <v>57</v>
      </c>
      <c r="K38" s="101" t="s">
        <v>58</v>
      </c>
      <c r="L38" s="101" t="s">
        <v>1316</v>
      </c>
      <c r="M38" s="101" t="s">
        <v>43</v>
      </c>
      <c r="N38" s="101" t="s">
        <v>48</v>
      </c>
      <c r="O38" s="103">
        <v>170</v>
      </c>
      <c r="P38" s="22">
        <v>265</v>
      </c>
      <c r="Q38" s="101" t="s">
        <v>519</v>
      </c>
      <c r="R38" s="103">
        <f t="shared" si="0"/>
        <v>45050</v>
      </c>
      <c r="S38" s="103">
        <v>0</v>
      </c>
      <c r="T38" s="103">
        <v>7550</v>
      </c>
      <c r="U38" s="103">
        <v>31460</v>
      </c>
      <c r="V38" s="103">
        <v>0</v>
      </c>
      <c r="W38" s="103">
        <v>6040</v>
      </c>
      <c r="X38" s="103">
        <v>0</v>
      </c>
      <c r="Y38" s="103">
        <v>0</v>
      </c>
      <c r="Z38" s="103">
        <v>0</v>
      </c>
      <c r="AA38" s="103">
        <v>0</v>
      </c>
      <c r="AB38" s="103">
        <v>0</v>
      </c>
      <c r="AC38" s="103">
        <v>0</v>
      </c>
      <c r="AD38" s="103">
        <v>0</v>
      </c>
    </row>
    <row r="39" spans="1:30" s="1" customFormat="1" ht="15" customHeight="1" x14ac:dyDescent="0.3">
      <c r="A39" s="101" t="s">
        <v>34</v>
      </c>
      <c r="B39" s="101" t="s">
        <v>35</v>
      </c>
      <c r="C39" s="101" t="s">
        <v>35</v>
      </c>
      <c r="D39" s="102" t="s">
        <v>36</v>
      </c>
      <c r="E39" s="101" t="s">
        <v>37</v>
      </c>
      <c r="F39" s="102" t="s">
        <v>36</v>
      </c>
      <c r="G39" s="101" t="s">
        <v>38</v>
      </c>
      <c r="H39" s="21" t="s">
        <v>1027</v>
      </c>
      <c r="I39" s="101" t="s">
        <v>2548</v>
      </c>
      <c r="J39" s="101" t="s">
        <v>2549</v>
      </c>
      <c r="K39" s="101" t="s">
        <v>2550</v>
      </c>
      <c r="L39" s="101" t="s">
        <v>1316</v>
      </c>
      <c r="M39" s="101" t="s">
        <v>43</v>
      </c>
      <c r="N39" s="101" t="s">
        <v>48</v>
      </c>
      <c r="O39" s="103">
        <v>8</v>
      </c>
      <c r="P39" s="22">
        <v>20</v>
      </c>
      <c r="Q39" s="101" t="s">
        <v>519</v>
      </c>
      <c r="R39" s="103">
        <f t="shared" si="0"/>
        <v>160</v>
      </c>
      <c r="S39" s="103">
        <v>0</v>
      </c>
      <c r="T39" s="103">
        <v>60</v>
      </c>
      <c r="U39" s="103">
        <v>60</v>
      </c>
      <c r="V39" s="103">
        <v>0</v>
      </c>
      <c r="W39" s="103">
        <v>20</v>
      </c>
      <c r="X39" s="103">
        <v>0</v>
      </c>
      <c r="Y39" s="103">
        <v>0</v>
      </c>
      <c r="Z39" s="103">
        <v>20</v>
      </c>
      <c r="AA39" s="103">
        <v>0</v>
      </c>
      <c r="AB39" s="103">
        <v>0</v>
      </c>
      <c r="AC39" s="103">
        <v>0</v>
      </c>
      <c r="AD39" s="103">
        <v>0</v>
      </c>
    </row>
    <row r="40" spans="1:30" s="1" customFormat="1" ht="15" customHeight="1" x14ac:dyDescent="0.3">
      <c r="A40" s="101" t="s">
        <v>34</v>
      </c>
      <c r="B40" s="101" t="s">
        <v>35</v>
      </c>
      <c r="C40" s="101" t="s">
        <v>35</v>
      </c>
      <c r="D40" s="102" t="s">
        <v>36</v>
      </c>
      <c r="E40" s="101" t="s">
        <v>37</v>
      </c>
      <c r="F40" s="102" t="s">
        <v>36</v>
      </c>
      <c r="G40" s="101" t="s">
        <v>38</v>
      </c>
      <c r="H40" s="21" t="s">
        <v>1027</v>
      </c>
      <c r="I40" s="101" t="s">
        <v>2548</v>
      </c>
      <c r="J40" s="101" t="s">
        <v>83</v>
      </c>
      <c r="K40" s="101" t="s">
        <v>84</v>
      </c>
      <c r="L40" s="101" t="s">
        <v>1316</v>
      </c>
      <c r="M40" s="101" t="s">
        <v>43</v>
      </c>
      <c r="N40" s="101" t="s">
        <v>48</v>
      </c>
      <c r="O40" s="103">
        <v>45</v>
      </c>
      <c r="P40" s="22">
        <v>40</v>
      </c>
      <c r="Q40" s="101" t="s">
        <v>519</v>
      </c>
      <c r="R40" s="103">
        <f t="shared" si="0"/>
        <v>1800</v>
      </c>
      <c r="S40" s="103">
        <v>0</v>
      </c>
      <c r="T40" s="103">
        <v>680</v>
      </c>
      <c r="U40" s="103">
        <v>0</v>
      </c>
      <c r="V40" s="103">
        <v>0</v>
      </c>
      <c r="W40" s="103">
        <v>720</v>
      </c>
      <c r="X40" s="103">
        <v>0</v>
      </c>
      <c r="Y40" s="103">
        <v>0</v>
      </c>
      <c r="Z40" s="103">
        <v>400</v>
      </c>
      <c r="AA40" s="103">
        <v>0</v>
      </c>
      <c r="AB40" s="103">
        <v>0</v>
      </c>
      <c r="AC40" s="103">
        <v>0</v>
      </c>
      <c r="AD40" s="103">
        <v>0</v>
      </c>
    </row>
    <row r="41" spans="1:30" s="1" customFormat="1" ht="15" customHeight="1" x14ac:dyDescent="0.3">
      <c r="A41" s="101" t="s">
        <v>34</v>
      </c>
      <c r="B41" s="101" t="s">
        <v>35</v>
      </c>
      <c r="C41" s="101" t="s">
        <v>35</v>
      </c>
      <c r="D41" s="102" t="s">
        <v>36</v>
      </c>
      <c r="E41" s="101" t="s">
        <v>37</v>
      </c>
      <c r="F41" s="102" t="s">
        <v>36</v>
      </c>
      <c r="G41" s="101" t="s">
        <v>38</v>
      </c>
      <c r="H41" s="21" t="s">
        <v>1027</v>
      </c>
      <c r="I41" s="101" t="s">
        <v>2548</v>
      </c>
      <c r="J41" s="101" t="s">
        <v>85</v>
      </c>
      <c r="K41" s="101" t="s">
        <v>86</v>
      </c>
      <c r="L41" s="101" t="s">
        <v>1316</v>
      </c>
      <c r="M41" s="101" t="s">
        <v>43</v>
      </c>
      <c r="N41" s="101" t="s">
        <v>48</v>
      </c>
      <c r="O41" s="103">
        <v>25</v>
      </c>
      <c r="P41" s="22">
        <v>20</v>
      </c>
      <c r="Q41" s="101" t="s">
        <v>519</v>
      </c>
      <c r="R41" s="103">
        <f t="shared" si="0"/>
        <v>500</v>
      </c>
      <c r="S41" s="103">
        <v>0</v>
      </c>
      <c r="T41" s="103">
        <v>200</v>
      </c>
      <c r="U41" s="103">
        <v>0</v>
      </c>
      <c r="V41" s="103">
        <v>0</v>
      </c>
      <c r="W41" s="103">
        <v>300</v>
      </c>
      <c r="X41" s="103">
        <v>0</v>
      </c>
      <c r="Y41" s="103">
        <v>0</v>
      </c>
      <c r="Z41" s="103">
        <v>0</v>
      </c>
      <c r="AA41" s="103">
        <v>0</v>
      </c>
      <c r="AB41" s="103">
        <v>0</v>
      </c>
      <c r="AC41" s="103">
        <v>0</v>
      </c>
      <c r="AD41" s="103">
        <v>0</v>
      </c>
    </row>
    <row r="42" spans="1:30" s="1" customFormat="1" ht="15" customHeight="1" x14ac:dyDescent="0.3">
      <c r="A42" s="101" t="s">
        <v>34</v>
      </c>
      <c r="B42" s="101" t="s">
        <v>35</v>
      </c>
      <c r="C42" s="101" t="s">
        <v>35</v>
      </c>
      <c r="D42" s="102" t="s">
        <v>36</v>
      </c>
      <c r="E42" s="101" t="s">
        <v>37</v>
      </c>
      <c r="F42" s="102" t="s">
        <v>36</v>
      </c>
      <c r="G42" s="101" t="s">
        <v>38</v>
      </c>
      <c r="H42" s="21" t="s">
        <v>1027</v>
      </c>
      <c r="I42" s="101" t="s">
        <v>2548</v>
      </c>
      <c r="J42" s="101" t="s">
        <v>1036</v>
      </c>
      <c r="K42" s="101" t="s">
        <v>1037</v>
      </c>
      <c r="L42" s="101" t="s">
        <v>1316</v>
      </c>
      <c r="M42" s="101" t="s">
        <v>43</v>
      </c>
      <c r="N42" s="101" t="s">
        <v>48</v>
      </c>
      <c r="O42" s="103">
        <v>11</v>
      </c>
      <c r="P42" s="22">
        <v>25</v>
      </c>
      <c r="Q42" s="101" t="s">
        <v>519</v>
      </c>
      <c r="R42" s="103">
        <f t="shared" si="0"/>
        <v>275</v>
      </c>
      <c r="S42" s="103">
        <v>0</v>
      </c>
      <c r="T42" s="103">
        <v>150</v>
      </c>
      <c r="U42" s="103">
        <v>0</v>
      </c>
      <c r="V42" s="103">
        <v>0</v>
      </c>
      <c r="W42" s="103">
        <v>125</v>
      </c>
      <c r="X42" s="103">
        <v>0</v>
      </c>
      <c r="Y42" s="103">
        <v>0</v>
      </c>
      <c r="Z42" s="103">
        <v>0</v>
      </c>
      <c r="AA42" s="103">
        <v>0</v>
      </c>
      <c r="AB42" s="103">
        <v>0</v>
      </c>
      <c r="AC42" s="103">
        <v>0</v>
      </c>
      <c r="AD42" s="103">
        <v>0</v>
      </c>
    </row>
    <row r="43" spans="1:30" s="1" customFormat="1" ht="15" customHeight="1" x14ac:dyDescent="0.3">
      <c r="A43" s="101" t="s">
        <v>34</v>
      </c>
      <c r="B43" s="101" t="s">
        <v>35</v>
      </c>
      <c r="C43" s="101" t="s">
        <v>35</v>
      </c>
      <c r="D43" s="102" t="s">
        <v>36</v>
      </c>
      <c r="E43" s="101" t="s">
        <v>37</v>
      </c>
      <c r="F43" s="102" t="s">
        <v>36</v>
      </c>
      <c r="G43" s="101" t="s">
        <v>38</v>
      </c>
      <c r="H43" s="21" t="s">
        <v>1027</v>
      </c>
      <c r="I43" s="101" t="s">
        <v>2548</v>
      </c>
      <c r="J43" s="101" t="s">
        <v>87</v>
      </c>
      <c r="K43" s="101" t="s">
        <v>88</v>
      </c>
      <c r="L43" s="101" t="s">
        <v>1316</v>
      </c>
      <c r="M43" s="101" t="s">
        <v>43</v>
      </c>
      <c r="N43" s="101" t="s">
        <v>48</v>
      </c>
      <c r="O43" s="103">
        <v>15</v>
      </c>
      <c r="P43" s="22">
        <v>40</v>
      </c>
      <c r="Q43" s="101" t="s">
        <v>519</v>
      </c>
      <c r="R43" s="103">
        <f t="shared" si="0"/>
        <v>600</v>
      </c>
      <c r="S43" s="103">
        <v>0</v>
      </c>
      <c r="T43" s="103">
        <v>400</v>
      </c>
      <c r="U43" s="103">
        <v>0</v>
      </c>
      <c r="V43" s="103">
        <v>0</v>
      </c>
      <c r="W43" s="103">
        <v>120</v>
      </c>
      <c r="X43" s="103">
        <v>0</v>
      </c>
      <c r="Y43" s="103">
        <v>0</v>
      </c>
      <c r="Z43" s="103">
        <v>80</v>
      </c>
      <c r="AA43" s="103">
        <v>0</v>
      </c>
      <c r="AB43" s="103">
        <v>0</v>
      </c>
      <c r="AC43" s="103">
        <v>0</v>
      </c>
      <c r="AD43" s="103">
        <v>0</v>
      </c>
    </row>
    <row r="44" spans="1:30" s="1" customFormat="1" ht="15" customHeight="1" x14ac:dyDescent="0.3">
      <c r="A44" s="101" t="s">
        <v>34</v>
      </c>
      <c r="B44" s="101" t="s">
        <v>35</v>
      </c>
      <c r="C44" s="101" t="s">
        <v>35</v>
      </c>
      <c r="D44" s="102" t="s">
        <v>36</v>
      </c>
      <c r="E44" s="101" t="s">
        <v>37</v>
      </c>
      <c r="F44" s="102" t="s">
        <v>36</v>
      </c>
      <c r="G44" s="101" t="s">
        <v>38</v>
      </c>
      <c r="H44" s="21" t="s">
        <v>1027</v>
      </c>
      <c r="I44" s="101" t="s">
        <v>2548</v>
      </c>
      <c r="J44" s="101" t="s">
        <v>114</v>
      </c>
      <c r="K44" s="101" t="s">
        <v>115</v>
      </c>
      <c r="L44" s="101" t="s">
        <v>1316</v>
      </c>
      <c r="M44" s="101" t="s">
        <v>43</v>
      </c>
      <c r="N44" s="101" t="s">
        <v>48</v>
      </c>
      <c r="O44" s="103">
        <v>25</v>
      </c>
      <c r="P44" s="22">
        <v>25</v>
      </c>
      <c r="Q44" s="101" t="s">
        <v>519</v>
      </c>
      <c r="R44" s="103">
        <f t="shared" si="0"/>
        <v>625</v>
      </c>
      <c r="S44" s="103">
        <v>0</v>
      </c>
      <c r="T44" s="103">
        <v>250</v>
      </c>
      <c r="U44" s="103">
        <v>0</v>
      </c>
      <c r="V44" s="103">
        <v>0</v>
      </c>
      <c r="W44" s="103">
        <v>325</v>
      </c>
      <c r="X44" s="103">
        <v>0</v>
      </c>
      <c r="Y44" s="103">
        <v>0</v>
      </c>
      <c r="Z44" s="103">
        <v>50</v>
      </c>
      <c r="AA44" s="103">
        <v>0</v>
      </c>
      <c r="AB44" s="103">
        <v>0</v>
      </c>
      <c r="AC44" s="103">
        <v>0</v>
      </c>
      <c r="AD44" s="103">
        <v>0</v>
      </c>
    </row>
    <row r="45" spans="1:30" s="1" customFormat="1" ht="15" customHeight="1" x14ac:dyDescent="0.3">
      <c r="A45" s="101" t="s">
        <v>34</v>
      </c>
      <c r="B45" s="101" t="s">
        <v>35</v>
      </c>
      <c r="C45" s="101" t="s">
        <v>35</v>
      </c>
      <c r="D45" s="102" t="s">
        <v>36</v>
      </c>
      <c r="E45" s="101" t="s">
        <v>37</v>
      </c>
      <c r="F45" s="102" t="s">
        <v>36</v>
      </c>
      <c r="G45" s="101" t="s">
        <v>38</v>
      </c>
      <c r="H45" s="21" t="s">
        <v>1027</v>
      </c>
      <c r="I45" s="101" t="s">
        <v>2548</v>
      </c>
      <c r="J45" s="101" t="s">
        <v>89</v>
      </c>
      <c r="K45" s="101" t="s">
        <v>90</v>
      </c>
      <c r="L45" s="101" t="s">
        <v>1316</v>
      </c>
      <c r="M45" s="101" t="s">
        <v>43</v>
      </c>
      <c r="N45" s="101" t="s">
        <v>63</v>
      </c>
      <c r="O45" s="103">
        <v>90</v>
      </c>
      <c r="P45" s="22">
        <v>16</v>
      </c>
      <c r="Q45" s="101" t="s">
        <v>519</v>
      </c>
      <c r="R45" s="103">
        <f t="shared" si="0"/>
        <v>1440</v>
      </c>
      <c r="S45" s="103">
        <v>0</v>
      </c>
      <c r="T45" s="103">
        <v>1440</v>
      </c>
      <c r="U45" s="103">
        <v>0</v>
      </c>
      <c r="V45" s="103">
        <v>0</v>
      </c>
      <c r="W45" s="103">
        <v>0</v>
      </c>
      <c r="X45" s="103">
        <v>0</v>
      </c>
      <c r="Y45" s="103">
        <v>0</v>
      </c>
      <c r="Z45" s="103">
        <v>0</v>
      </c>
      <c r="AA45" s="103">
        <v>0</v>
      </c>
      <c r="AB45" s="103">
        <v>0</v>
      </c>
      <c r="AC45" s="103">
        <v>0</v>
      </c>
      <c r="AD45" s="103">
        <v>0</v>
      </c>
    </row>
    <row r="46" spans="1:30" s="1" customFormat="1" ht="15" customHeight="1" x14ac:dyDescent="0.3">
      <c r="A46" s="101" t="s">
        <v>34</v>
      </c>
      <c r="B46" s="101" t="s">
        <v>35</v>
      </c>
      <c r="C46" s="101" t="s">
        <v>35</v>
      </c>
      <c r="D46" s="102" t="s">
        <v>36</v>
      </c>
      <c r="E46" s="101" t="s">
        <v>37</v>
      </c>
      <c r="F46" s="102" t="s">
        <v>36</v>
      </c>
      <c r="G46" s="101" t="s">
        <v>38</v>
      </c>
      <c r="H46" s="21" t="s">
        <v>1027</v>
      </c>
      <c r="I46" s="101" t="s">
        <v>2548</v>
      </c>
      <c r="J46" s="101" t="s">
        <v>59</v>
      </c>
      <c r="K46" s="101" t="s">
        <v>60</v>
      </c>
      <c r="L46" s="101" t="s">
        <v>1316</v>
      </c>
      <c r="M46" s="101" t="s">
        <v>43</v>
      </c>
      <c r="N46" s="101" t="s">
        <v>48</v>
      </c>
      <c r="O46" s="103">
        <v>28</v>
      </c>
      <c r="P46" s="22">
        <v>102.00000000000001</v>
      </c>
      <c r="Q46" s="101" t="s">
        <v>519</v>
      </c>
      <c r="R46" s="103">
        <f t="shared" si="0"/>
        <v>2856</v>
      </c>
      <c r="S46" s="103">
        <v>0</v>
      </c>
      <c r="T46" s="103">
        <v>1020</v>
      </c>
      <c r="U46" s="103">
        <v>0</v>
      </c>
      <c r="V46" s="103">
        <v>0</v>
      </c>
      <c r="W46" s="103">
        <v>1020</v>
      </c>
      <c r="X46" s="103">
        <v>0</v>
      </c>
      <c r="Y46" s="103">
        <v>0</v>
      </c>
      <c r="Z46" s="103">
        <v>816</v>
      </c>
      <c r="AA46" s="103">
        <v>0</v>
      </c>
      <c r="AB46" s="103">
        <v>0</v>
      </c>
      <c r="AC46" s="103">
        <v>0</v>
      </c>
      <c r="AD46" s="103">
        <v>0</v>
      </c>
    </row>
    <row r="47" spans="1:30" s="1" customFormat="1" ht="15" customHeight="1" x14ac:dyDescent="0.3">
      <c r="A47" s="101" t="s">
        <v>34</v>
      </c>
      <c r="B47" s="101" t="s">
        <v>35</v>
      </c>
      <c r="C47" s="101" t="s">
        <v>35</v>
      </c>
      <c r="D47" s="102" t="s">
        <v>36</v>
      </c>
      <c r="E47" s="101" t="s">
        <v>37</v>
      </c>
      <c r="F47" s="102" t="s">
        <v>36</v>
      </c>
      <c r="G47" s="101" t="s">
        <v>38</v>
      </c>
      <c r="H47" s="21" t="s">
        <v>1027</v>
      </c>
      <c r="I47" s="101" t="s">
        <v>2548</v>
      </c>
      <c r="J47" s="101" t="s">
        <v>206</v>
      </c>
      <c r="K47" s="101" t="s">
        <v>207</v>
      </c>
      <c r="L47" s="101" t="s">
        <v>1316</v>
      </c>
      <c r="M47" s="101" t="s">
        <v>43</v>
      </c>
      <c r="N47" s="101" t="s">
        <v>48</v>
      </c>
      <c r="O47" s="103">
        <v>40</v>
      </c>
      <c r="P47" s="22">
        <v>10</v>
      </c>
      <c r="Q47" s="101" t="s">
        <v>519</v>
      </c>
      <c r="R47" s="103">
        <f t="shared" si="0"/>
        <v>400</v>
      </c>
      <c r="S47" s="103">
        <v>0</v>
      </c>
      <c r="T47" s="103">
        <v>200</v>
      </c>
      <c r="U47" s="103">
        <v>0</v>
      </c>
      <c r="V47" s="103">
        <v>0</v>
      </c>
      <c r="W47" s="103">
        <v>100</v>
      </c>
      <c r="X47" s="103">
        <v>0</v>
      </c>
      <c r="Y47" s="103">
        <v>0</v>
      </c>
      <c r="Z47" s="103">
        <v>100</v>
      </c>
      <c r="AA47" s="103">
        <v>0</v>
      </c>
      <c r="AB47" s="103">
        <v>0</v>
      </c>
      <c r="AC47" s="103">
        <v>0</v>
      </c>
      <c r="AD47" s="103">
        <v>0</v>
      </c>
    </row>
    <row r="48" spans="1:30" s="1" customFormat="1" ht="15" customHeight="1" x14ac:dyDescent="0.3">
      <c r="A48" s="101" t="s">
        <v>34</v>
      </c>
      <c r="B48" s="101" t="s">
        <v>35</v>
      </c>
      <c r="C48" s="101" t="s">
        <v>35</v>
      </c>
      <c r="D48" s="102" t="s">
        <v>36</v>
      </c>
      <c r="E48" s="101" t="s">
        <v>37</v>
      </c>
      <c r="F48" s="102" t="s">
        <v>36</v>
      </c>
      <c r="G48" s="101" t="s">
        <v>38</v>
      </c>
      <c r="H48" s="21" t="s">
        <v>1027</v>
      </c>
      <c r="I48" s="101" t="s">
        <v>2548</v>
      </c>
      <c r="J48" s="101" t="s">
        <v>74</v>
      </c>
      <c r="K48" s="101" t="s">
        <v>75</v>
      </c>
      <c r="L48" s="101" t="s">
        <v>1316</v>
      </c>
      <c r="M48" s="101" t="s">
        <v>43</v>
      </c>
      <c r="N48" s="101" t="s">
        <v>48</v>
      </c>
      <c r="O48" s="103">
        <v>31</v>
      </c>
      <c r="P48" s="22">
        <v>140</v>
      </c>
      <c r="Q48" s="101" t="s">
        <v>519</v>
      </c>
      <c r="R48" s="103">
        <f t="shared" si="0"/>
        <v>4340</v>
      </c>
      <c r="S48" s="103">
        <v>0</v>
      </c>
      <c r="T48" s="103">
        <v>2100</v>
      </c>
      <c r="U48" s="103">
        <v>0</v>
      </c>
      <c r="V48" s="103">
        <v>0</v>
      </c>
      <c r="W48" s="103">
        <v>2240</v>
      </c>
      <c r="X48" s="103">
        <v>0</v>
      </c>
      <c r="Y48" s="103">
        <v>0</v>
      </c>
      <c r="Z48" s="103">
        <v>0</v>
      </c>
      <c r="AA48" s="103">
        <v>0</v>
      </c>
      <c r="AB48" s="103">
        <v>0</v>
      </c>
      <c r="AC48" s="103">
        <v>0</v>
      </c>
      <c r="AD48" s="103">
        <v>0</v>
      </c>
    </row>
    <row r="49" spans="1:30" s="1" customFormat="1" ht="15" customHeight="1" x14ac:dyDescent="0.3">
      <c r="A49" s="101" t="s">
        <v>34</v>
      </c>
      <c r="B49" s="101" t="s">
        <v>35</v>
      </c>
      <c r="C49" s="101" t="s">
        <v>35</v>
      </c>
      <c r="D49" s="102" t="s">
        <v>36</v>
      </c>
      <c r="E49" s="101" t="s">
        <v>37</v>
      </c>
      <c r="F49" s="102" t="s">
        <v>36</v>
      </c>
      <c r="G49" s="101" t="s">
        <v>38</v>
      </c>
      <c r="H49" s="21" t="s">
        <v>1027</v>
      </c>
      <c r="I49" s="101" t="s">
        <v>2548</v>
      </c>
      <c r="J49" s="101" t="s">
        <v>77</v>
      </c>
      <c r="K49" s="101" t="s">
        <v>78</v>
      </c>
      <c r="L49" s="101" t="s">
        <v>1316</v>
      </c>
      <c r="M49" s="101" t="s">
        <v>43</v>
      </c>
      <c r="N49" s="101" t="s">
        <v>48</v>
      </c>
      <c r="O49" s="103">
        <v>600</v>
      </c>
      <c r="P49" s="22">
        <v>2.5</v>
      </c>
      <c r="Q49" s="101" t="s">
        <v>519</v>
      </c>
      <c r="R49" s="103">
        <f t="shared" si="0"/>
        <v>1500</v>
      </c>
      <c r="S49" s="103">
        <v>0</v>
      </c>
      <c r="T49" s="103">
        <v>500</v>
      </c>
      <c r="U49" s="103">
        <v>0</v>
      </c>
      <c r="V49" s="103">
        <v>0</v>
      </c>
      <c r="W49" s="103">
        <v>500</v>
      </c>
      <c r="X49" s="103">
        <v>0</v>
      </c>
      <c r="Y49" s="103">
        <v>0</v>
      </c>
      <c r="Z49" s="103">
        <v>500</v>
      </c>
      <c r="AA49" s="103">
        <v>0</v>
      </c>
      <c r="AB49" s="103">
        <v>0</v>
      </c>
      <c r="AC49" s="103">
        <v>0</v>
      </c>
      <c r="AD49" s="103">
        <v>0</v>
      </c>
    </row>
    <row r="50" spans="1:30" s="1" customFormat="1" ht="15" customHeight="1" x14ac:dyDescent="0.3">
      <c r="A50" s="101" t="s">
        <v>34</v>
      </c>
      <c r="B50" s="101" t="s">
        <v>35</v>
      </c>
      <c r="C50" s="101" t="s">
        <v>35</v>
      </c>
      <c r="D50" s="102" t="s">
        <v>36</v>
      </c>
      <c r="E50" s="101" t="s">
        <v>37</v>
      </c>
      <c r="F50" s="102" t="s">
        <v>36</v>
      </c>
      <c r="G50" s="101" t="s">
        <v>38</v>
      </c>
      <c r="H50" s="21" t="s">
        <v>1027</v>
      </c>
      <c r="I50" s="101" t="s">
        <v>2548</v>
      </c>
      <c r="J50" s="101" t="s">
        <v>79</v>
      </c>
      <c r="K50" s="101" t="s">
        <v>80</v>
      </c>
      <c r="L50" s="101" t="s">
        <v>1316</v>
      </c>
      <c r="M50" s="101" t="s">
        <v>43</v>
      </c>
      <c r="N50" s="101" t="s">
        <v>48</v>
      </c>
      <c r="O50" s="103">
        <v>750</v>
      </c>
      <c r="P50" s="22">
        <v>3</v>
      </c>
      <c r="Q50" s="101" t="s">
        <v>519</v>
      </c>
      <c r="R50" s="103">
        <f t="shared" si="0"/>
        <v>2250</v>
      </c>
      <c r="S50" s="103">
        <v>0</v>
      </c>
      <c r="T50" s="103">
        <v>900</v>
      </c>
      <c r="U50" s="103">
        <v>0</v>
      </c>
      <c r="V50" s="103">
        <v>0</v>
      </c>
      <c r="W50" s="103">
        <v>900</v>
      </c>
      <c r="X50" s="103">
        <v>0</v>
      </c>
      <c r="Y50" s="103">
        <v>0</v>
      </c>
      <c r="Z50" s="103">
        <v>450</v>
      </c>
      <c r="AA50" s="103">
        <v>0</v>
      </c>
      <c r="AB50" s="103">
        <v>0</v>
      </c>
      <c r="AC50" s="103">
        <v>0</v>
      </c>
      <c r="AD50" s="103">
        <v>0</v>
      </c>
    </row>
    <row r="51" spans="1:30" s="1" customFormat="1" ht="15" customHeight="1" x14ac:dyDescent="0.3">
      <c r="A51" s="101" t="s">
        <v>34</v>
      </c>
      <c r="B51" s="101" t="s">
        <v>35</v>
      </c>
      <c r="C51" s="101" t="s">
        <v>35</v>
      </c>
      <c r="D51" s="102" t="s">
        <v>36</v>
      </c>
      <c r="E51" s="101" t="s">
        <v>37</v>
      </c>
      <c r="F51" s="102" t="s">
        <v>36</v>
      </c>
      <c r="G51" s="101" t="s">
        <v>38</v>
      </c>
      <c r="H51" s="21" t="s">
        <v>1027</v>
      </c>
      <c r="I51" s="101" t="s">
        <v>2548</v>
      </c>
      <c r="J51" s="101" t="s">
        <v>99</v>
      </c>
      <c r="K51" s="101" t="s">
        <v>100</v>
      </c>
      <c r="L51" s="101" t="s">
        <v>1316</v>
      </c>
      <c r="M51" s="101" t="s">
        <v>43</v>
      </c>
      <c r="N51" s="101" t="s">
        <v>63</v>
      </c>
      <c r="O51" s="103">
        <v>8</v>
      </c>
      <c r="P51" s="22">
        <v>101</v>
      </c>
      <c r="Q51" s="101" t="s">
        <v>519</v>
      </c>
      <c r="R51" s="103">
        <f t="shared" si="0"/>
        <v>808</v>
      </c>
      <c r="S51" s="103">
        <v>0</v>
      </c>
      <c r="T51" s="103">
        <v>808</v>
      </c>
      <c r="U51" s="103">
        <v>0</v>
      </c>
      <c r="V51" s="103">
        <v>0</v>
      </c>
      <c r="W51" s="103">
        <v>0</v>
      </c>
      <c r="X51" s="103">
        <v>0</v>
      </c>
      <c r="Y51" s="103">
        <v>0</v>
      </c>
      <c r="Z51" s="103">
        <v>0</v>
      </c>
      <c r="AA51" s="103">
        <v>0</v>
      </c>
      <c r="AB51" s="103">
        <v>0</v>
      </c>
      <c r="AC51" s="103">
        <v>0</v>
      </c>
      <c r="AD51" s="103">
        <v>0</v>
      </c>
    </row>
    <row r="52" spans="1:30" s="1" customFormat="1" ht="15" customHeight="1" x14ac:dyDescent="0.3">
      <c r="A52" s="101" t="s">
        <v>34</v>
      </c>
      <c r="B52" s="101" t="s">
        <v>35</v>
      </c>
      <c r="C52" s="101" t="s">
        <v>35</v>
      </c>
      <c r="D52" s="102" t="s">
        <v>36</v>
      </c>
      <c r="E52" s="101" t="s">
        <v>37</v>
      </c>
      <c r="F52" s="102" t="s">
        <v>36</v>
      </c>
      <c r="G52" s="101" t="s">
        <v>38</v>
      </c>
      <c r="H52" s="21" t="s">
        <v>1027</v>
      </c>
      <c r="I52" s="101" t="s">
        <v>2548</v>
      </c>
      <c r="J52" s="101" t="s">
        <v>51</v>
      </c>
      <c r="K52" s="101" t="s">
        <v>52</v>
      </c>
      <c r="L52" s="101" t="s">
        <v>1316</v>
      </c>
      <c r="M52" s="101" t="s">
        <v>43</v>
      </c>
      <c r="N52" s="101" t="s">
        <v>48</v>
      </c>
      <c r="O52" s="103">
        <v>61</v>
      </c>
      <c r="P52" s="22">
        <v>1.4754098360655739</v>
      </c>
      <c r="Q52" s="101" t="s">
        <v>519</v>
      </c>
      <c r="R52" s="103">
        <f t="shared" si="0"/>
        <v>90</v>
      </c>
      <c r="S52" s="103">
        <v>0</v>
      </c>
      <c r="T52" s="103">
        <v>32</v>
      </c>
      <c r="U52" s="103">
        <v>0</v>
      </c>
      <c r="V52" s="103">
        <v>0</v>
      </c>
      <c r="W52" s="103">
        <v>29</v>
      </c>
      <c r="X52" s="103">
        <v>0</v>
      </c>
      <c r="Y52" s="103">
        <v>0</v>
      </c>
      <c r="Z52" s="103">
        <v>29</v>
      </c>
      <c r="AA52" s="103">
        <v>0</v>
      </c>
      <c r="AB52" s="103">
        <v>0</v>
      </c>
      <c r="AC52" s="103">
        <v>0</v>
      </c>
      <c r="AD52" s="103">
        <v>0</v>
      </c>
    </row>
    <row r="53" spans="1:30" s="1" customFormat="1" ht="15" customHeight="1" x14ac:dyDescent="0.3">
      <c r="A53" s="101" t="s">
        <v>34</v>
      </c>
      <c r="B53" s="101" t="s">
        <v>35</v>
      </c>
      <c r="C53" s="101" t="s">
        <v>35</v>
      </c>
      <c r="D53" s="102" t="s">
        <v>36</v>
      </c>
      <c r="E53" s="101" t="s">
        <v>37</v>
      </c>
      <c r="F53" s="102" t="s">
        <v>36</v>
      </c>
      <c r="G53" s="101" t="s">
        <v>38</v>
      </c>
      <c r="H53" s="21" t="s">
        <v>1027</v>
      </c>
      <c r="I53" s="101" t="s">
        <v>2548</v>
      </c>
      <c r="J53" s="101" t="s">
        <v>625</v>
      </c>
      <c r="K53" s="101" t="s">
        <v>626</v>
      </c>
      <c r="L53" s="101" t="s">
        <v>1316</v>
      </c>
      <c r="M53" s="101" t="s">
        <v>43</v>
      </c>
      <c r="N53" s="101" t="s">
        <v>48</v>
      </c>
      <c r="O53" s="103">
        <v>5</v>
      </c>
      <c r="P53" s="22">
        <v>70</v>
      </c>
      <c r="Q53" s="101" t="s">
        <v>519</v>
      </c>
      <c r="R53" s="103">
        <f t="shared" si="0"/>
        <v>350</v>
      </c>
      <c r="S53" s="103">
        <v>0</v>
      </c>
      <c r="T53" s="103">
        <v>350</v>
      </c>
      <c r="U53" s="103">
        <v>0</v>
      </c>
      <c r="V53" s="103">
        <v>0</v>
      </c>
      <c r="W53" s="103">
        <v>0</v>
      </c>
      <c r="X53" s="103">
        <v>0</v>
      </c>
      <c r="Y53" s="103">
        <v>0</v>
      </c>
      <c r="Z53" s="103">
        <v>0</v>
      </c>
      <c r="AA53" s="103">
        <v>0</v>
      </c>
      <c r="AB53" s="103">
        <v>0</v>
      </c>
      <c r="AC53" s="103">
        <v>0</v>
      </c>
      <c r="AD53" s="103">
        <v>0</v>
      </c>
    </row>
    <row r="54" spans="1:30" s="1" customFormat="1" ht="15" customHeight="1" x14ac:dyDescent="0.3">
      <c r="A54" s="101" t="s">
        <v>34</v>
      </c>
      <c r="B54" s="101" t="s">
        <v>35</v>
      </c>
      <c r="C54" s="101" t="s">
        <v>35</v>
      </c>
      <c r="D54" s="102" t="s">
        <v>36</v>
      </c>
      <c r="E54" s="101" t="s">
        <v>37</v>
      </c>
      <c r="F54" s="102" t="s">
        <v>36</v>
      </c>
      <c r="G54" s="101" t="s">
        <v>38</v>
      </c>
      <c r="H54" s="21" t="s">
        <v>1027</v>
      </c>
      <c r="I54" s="101" t="s">
        <v>2548</v>
      </c>
      <c r="J54" s="101" t="s">
        <v>159</v>
      </c>
      <c r="K54" s="101" t="s">
        <v>1023</v>
      </c>
      <c r="L54" s="101" t="s">
        <v>1316</v>
      </c>
      <c r="M54" s="101" t="s">
        <v>43</v>
      </c>
      <c r="N54" s="101" t="s">
        <v>48</v>
      </c>
      <c r="O54" s="103">
        <v>19</v>
      </c>
      <c r="P54" s="22">
        <v>120.00000000000001</v>
      </c>
      <c r="Q54" s="101" t="s">
        <v>519</v>
      </c>
      <c r="R54" s="103">
        <f t="shared" si="0"/>
        <v>2280</v>
      </c>
      <c r="S54" s="103">
        <v>0</v>
      </c>
      <c r="T54" s="103">
        <v>1560</v>
      </c>
      <c r="U54" s="103">
        <v>0</v>
      </c>
      <c r="V54" s="103">
        <v>0</v>
      </c>
      <c r="W54" s="103">
        <v>600</v>
      </c>
      <c r="X54" s="103">
        <v>0</v>
      </c>
      <c r="Y54" s="103">
        <v>0</v>
      </c>
      <c r="Z54" s="103">
        <v>120</v>
      </c>
      <c r="AA54" s="103">
        <v>0</v>
      </c>
      <c r="AB54" s="103">
        <v>0</v>
      </c>
      <c r="AC54" s="103">
        <v>0</v>
      </c>
      <c r="AD54" s="103">
        <v>0</v>
      </c>
    </row>
    <row r="55" spans="1:30" s="1" customFormat="1" ht="15" customHeight="1" x14ac:dyDescent="0.3">
      <c r="A55" s="101" t="s">
        <v>34</v>
      </c>
      <c r="B55" s="101" t="s">
        <v>35</v>
      </c>
      <c r="C55" s="101" t="s">
        <v>35</v>
      </c>
      <c r="D55" s="102" t="s">
        <v>36</v>
      </c>
      <c r="E55" s="101" t="s">
        <v>37</v>
      </c>
      <c r="F55" s="102" t="s">
        <v>36</v>
      </c>
      <c r="G55" s="101" t="s">
        <v>38</v>
      </c>
      <c r="H55" s="21" t="s">
        <v>1027</v>
      </c>
      <c r="I55" s="101" t="s">
        <v>2548</v>
      </c>
      <c r="J55" s="101" t="s">
        <v>66</v>
      </c>
      <c r="K55" s="101" t="s">
        <v>1962</v>
      </c>
      <c r="L55" s="101" t="s">
        <v>1316</v>
      </c>
      <c r="M55" s="101" t="s">
        <v>43</v>
      </c>
      <c r="N55" s="101" t="s">
        <v>61</v>
      </c>
      <c r="O55" s="103">
        <v>4</v>
      </c>
      <c r="P55" s="22">
        <v>169</v>
      </c>
      <c r="Q55" s="101" t="s">
        <v>519</v>
      </c>
      <c r="R55" s="103">
        <f t="shared" si="0"/>
        <v>676</v>
      </c>
      <c r="S55" s="103">
        <v>0</v>
      </c>
      <c r="T55" s="103">
        <v>676</v>
      </c>
      <c r="U55" s="103">
        <v>0</v>
      </c>
      <c r="V55" s="103">
        <v>0</v>
      </c>
      <c r="W55" s="103">
        <v>0</v>
      </c>
      <c r="X55" s="103">
        <v>0</v>
      </c>
      <c r="Y55" s="103">
        <v>0</v>
      </c>
      <c r="Z55" s="103">
        <v>0</v>
      </c>
      <c r="AA55" s="103">
        <v>0</v>
      </c>
      <c r="AB55" s="103">
        <v>0</v>
      </c>
      <c r="AC55" s="103">
        <v>0</v>
      </c>
      <c r="AD55" s="103">
        <v>0</v>
      </c>
    </row>
    <row r="56" spans="1:30" s="1" customFormat="1" ht="15" customHeight="1" x14ac:dyDescent="0.3">
      <c r="A56" s="101" t="s">
        <v>34</v>
      </c>
      <c r="B56" s="101" t="s">
        <v>35</v>
      </c>
      <c r="C56" s="101" t="s">
        <v>35</v>
      </c>
      <c r="D56" s="102" t="s">
        <v>36</v>
      </c>
      <c r="E56" s="101" t="s">
        <v>37</v>
      </c>
      <c r="F56" s="102" t="s">
        <v>36</v>
      </c>
      <c r="G56" s="101" t="s">
        <v>38</v>
      </c>
      <c r="H56" s="21" t="s">
        <v>1027</v>
      </c>
      <c r="I56" s="101" t="s">
        <v>2548</v>
      </c>
      <c r="J56" s="101" t="s">
        <v>69</v>
      </c>
      <c r="K56" s="101" t="s">
        <v>818</v>
      </c>
      <c r="L56" s="101" t="s">
        <v>1316</v>
      </c>
      <c r="M56" s="101" t="s">
        <v>43</v>
      </c>
      <c r="N56" s="101" t="s">
        <v>44</v>
      </c>
      <c r="O56" s="103">
        <v>61</v>
      </c>
      <c r="P56" s="22">
        <v>140</v>
      </c>
      <c r="Q56" s="101" t="s">
        <v>519</v>
      </c>
      <c r="R56" s="103">
        <f t="shared" si="0"/>
        <v>8540</v>
      </c>
      <c r="S56" s="103">
        <v>0</v>
      </c>
      <c r="T56" s="103">
        <v>2100</v>
      </c>
      <c r="U56" s="103">
        <v>4200</v>
      </c>
      <c r="V56" s="103">
        <v>0</v>
      </c>
      <c r="W56" s="103">
        <v>1960</v>
      </c>
      <c r="X56" s="103">
        <v>0</v>
      </c>
      <c r="Y56" s="103">
        <v>0</v>
      </c>
      <c r="Z56" s="103">
        <v>280</v>
      </c>
      <c r="AA56" s="103">
        <v>0</v>
      </c>
      <c r="AB56" s="103">
        <v>0</v>
      </c>
      <c r="AC56" s="103">
        <v>0</v>
      </c>
      <c r="AD56" s="103">
        <v>0</v>
      </c>
    </row>
    <row r="57" spans="1:30" s="1" customFormat="1" ht="15" customHeight="1" x14ac:dyDescent="0.3">
      <c r="A57" s="101" t="s">
        <v>34</v>
      </c>
      <c r="B57" s="101" t="s">
        <v>35</v>
      </c>
      <c r="C57" s="101" t="s">
        <v>35</v>
      </c>
      <c r="D57" s="102" t="s">
        <v>36</v>
      </c>
      <c r="E57" s="101" t="s">
        <v>37</v>
      </c>
      <c r="F57" s="102" t="s">
        <v>36</v>
      </c>
      <c r="G57" s="101" t="s">
        <v>38</v>
      </c>
      <c r="H57" s="21" t="s">
        <v>1027</v>
      </c>
      <c r="I57" s="101" t="s">
        <v>2548</v>
      </c>
      <c r="J57" s="101" t="s">
        <v>72</v>
      </c>
      <c r="K57" s="101" t="s">
        <v>1104</v>
      </c>
      <c r="L57" s="101" t="s">
        <v>1316</v>
      </c>
      <c r="M57" s="101" t="s">
        <v>43</v>
      </c>
      <c r="N57" s="101" t="s">
        <v>44</v>
      </c>
      <c r="O57" s="103">
        <v>3</v>
      </c>
      <c r="P57" s="22">
        <v>174.99999999999997</v>
      </c>
      <c r="Q57" s="101" t="s">
        <v>519</v>
      </c>
      <c r="R57" s="103">
        <f t="shared" si="0"/>
        <v>525</v>
      </c>
      <c r="S57" s="103">
        <v>0</v>
      </c>
      <c r="T57" s="103">
        <v>175</v>
      </c>
      <c r="U57" s="103">
        <v>0</v>
      </c>
      <c r="V57" s="103">
        <v>0</v>
      </c>
      <c r="W57" s="103">
        <v>175</v>
      </c>
      <c r="X57" s="103">
        <v>0</v>
      </c>
      <c r="Y57" s="103">
        <v>0</v>
      </c>
      <c r="Z57" s="103">
        <v>175</v>
      </c>
      <c r="AA57" s="103">
        <v>0</v>
      </c>
      <c r="AB57" s="103">
        <v>0</v>
      </c>
      <c r="AC57" s="103">
        <v>0</v>
      </c>
      <c r="AD57" s="103">
        <v>0</v>
      </c>
    </row>
    <row r="58" spans="1:30" s="1" customFormat="1" ht="15" customHeight="1" x14ac:dyDescent="0.3">
      <c r="A58" s="101" t="s">
        <v>34</v>
      </c>
      <c r="B58" s="101" t="s">
        <v>35</v>
      </c>
      <c r="C58" s="101" t="s">
        <v>35</v>
      </c>
      <c r="D58" s="102" t="s">
        <v>36</v>
      </c>
      <c r="E58" s="101" t="s">
        <v>37</v>
      </c>
      <c r="F58" s="102" t="s">
        <v>36</v>
      </c>
      <c r="G58" s="101" t="s">
        <v>38</v>
      </c>
      <c r="H58" s="21" t="s">
        <v>1027</v>
      </c>
      <c r="I58" s="101" t="s">
        <v>2548</v>
      </c>
      <c r="J58" s="101" t="s">
        <v>71</v>
      </c>
      <c r="K58" s="101" t="s">
        <v>785</v>
      </c>
      <c r="L58" s="101" t="s">
        <v>1316</v>
      </c>
      <c r="M58" s="101" t="s">
        <v>43</v>
      </c>
      <c r="N58" s="101" t="s">
        <v>44</v>
      </c>
      <c r="O58" s="103">
        <v>14</v>
      </c>
      <c r="P58" s="22">
        <v>160</v>
      </c>
      <c r="Q58" s="101" t="s">
        <v>519</v>
      </c>
      <c r="R58" s="103">
        <f t="shared" si="0"/>
        <v>2240</v>
      </c>
      <c r="S58" s="103">
        <v>0</v>
      </c>
      <c r="T58" s="103">
        <v>800</v>
      </c>
      <c r="U58" s="103">
        <v>0</v>
      </c>
      <c r="V58" s="103">
        <v>0</v>
      </c>
      <c r="W58" s="103">
        <v>800</v>
      </c>
      <c r="X58" s="103">
        <v>0</v>
      </c>
      <c r="Y58" s="103">
        <v>0</v>
      </c>
      <c r="Z58" s="103">
        <v>640</v>
      </c>
      <c r="AA58" s="103">
        <v>0</v>
      </c>
      <c r="AB58" s="103">
        <v>0</v>
      </c>
      <c r="AC58" s="103">
        <v>0</v>
      </c>
      <c r="AD58" s="103">
        <v>0</v>
      </c>
    </row>
    <row r="59" spans="1:30" s="1" customFormat="1" ht="15" customHeight="1" x14ac:dyDescent="0.3">
      <c r="A59" s="101" t="s">
        <v>34</v>
      </c>
      <c r="B59" s="101" t="s">
        <v>35</v>
      </c>
      <c r="C59" s="101" t="s">
        <v>35</v>
      </c>
      <c r="D59" s="102" t="s">
        <v>36</v>
      </c>
      <c r="E59" s="101" t="s">
        <v>37</v>
      </c>
      <c r="F59" s="102" t="s">
        <v>36</v>
      </c>
      <c r="G59" s="101" t="s">
        <v>38</v>
      </c>
      <c r="H59" s="21" t="s">
        <v>1027</v>
      </c>
      <c r="I59" s="101" t="s">
        <v>2548</v>
      </c>
      <c r="J59" s="101" t="s">
        <v>49</v>
      </c>
      <c r="K59" s="101" t="s">
        <v>50</v>
      </c>
      <c r="L59" s="101" t="s">
        <v>1316</v>
      </c>
      <c r="M59" s="101" t="s">
        <v>43</v>
      </c>
      <c r="N59" s="101" t="s">
        <v>48</v>
      </c>
      <c r="O59" s="103">
        <v>16</v>
      </c>
      <c r="P59" s="22">
        <v>15.5</v>
      </c>
      <c r="Q59" s="101" t="s">
        <v>519</v>
      </c>
      <c r="R59" s="103">
        <f t="shared" si="0"/>
        <v>248</v>
      </c>
      <c r="S59" s="103">
        <v>0</v>
      </c>
      <c r="T59" s="103">
        <v>95</v>
      </c>
      <c r="U59" s="103">
        <v>0</v>
      </c>
      <c r="V59" s="103">
        <v>0</v>
      </c>
      <c r="W59" s="103">
        <v>95</v>
      </c>
      <c r="X59" s="103">
        <v>0</v>
      </c>
      <c r="Y59" s="103">
        <v>0</v>
      </c>
      <c r="Z59" s="103">
        <v>58</v>
      </c>
      <c r="AA59" s="103">
        <v>0</v>
      </c>
      <c r="AB59" s="103">
        <v>0</v>
      </c>
      <c r="AC59" s="103">
        <v>0</v>
      </c>
      <c r="AD59" s="103">
        <v>0</v>
      </c>
    </row>
    <row r="60" spans="1:30" s="1" customFormat="1" ht="15" customHeight="1" x14ac:dyDescent="0.3">
      <c r="A60" s="101" t="s">
        <v>34</v>
      </c>
      <c r="B60" s="101" t="s">
        <v>35</v>
      </c>
      <c r="C60" s="101" t="s">
        <v>35</v>
      </c>
      <c r="D60" s="102" t="s">
        <v>36</v>
      </c>
      <c r="E60" s="101" t="s">
        <v>37</v>
      </c>
      <c r="F60" s="102" t="s">
        <v>36</v>
      </c>
      <c r="G60" s="101" t="s">
        <v>38</v>
      </c>
      <c r="H60" s="21" t="s">
        <v>1027</v>
      </c>
      <c r="I60" s="101" t="s">
        <v>2548</v>
      </c>
      <c r="J60" s="101" t="s">
        <v>46</v>
      </c>
      <c r="K60" s="101" t="s">
        <v>47</v>
      </c>
      <c r="L60" s="101" t="s">
        <v>1316</v>
      </c>
      <c r="M60" s="101" t="s">
        <v>43</v>
      </c>
      <c r="N60" s="101" t="s">
        <v>48</v>
      </c>
      <c r="O60" s="103">
        <v>10</v>
      </c>
      <c r="P60" s="22">
        <v>27.5</v>
      </c>
      <c r="Q60" s="101" t="s">
        <v>519</v>
      </c>
      <c r="R60" s="103">
        <f t="shared" si="0"/>
        <v>275</v>
      </c>
      <c r="S60" s="103">
        <v>0</v>
      </c>
      <c r="T60" s="103">
        <v>275</v>
      </c>
      <c r="U60" s="103">
        <v>0</v>
      </c>
      <c r="V60" s="103">
        <v>0</v>
      </c>
      <c r="W60" s="103">
        <v>0</v>
      </c>
      <c r="X60" s="103">
        <v>0</v>
      </c>
      <c r="Y60" s="103">
        <v>0</v>
      </c>
      <c r="Z60" s="103">
        <v>0</v>
      </c>
      <c r="AA60" s="103">
        <v>0</v>
      </c>
      <c r="AB60" s="103">
        <v>0</v>
      </c>
      <c r="AC60" s="103">
        <v>0</v>
      </c>
      <c r="AD60" s="103">
        <v>0</v>
      </c>
    </row>
    <row r="61" spans="1:30" s="1" customFormat="1" ht="15" customHeight="1" x14ac:dyDescent="0.3">
      <c r="A61" s="101" t="s">
        <v>34</v>
      </c>
      <c r="B61" s="101" t="s">
        <v>35</v>
      </c>
      <c r="C61" s="101" t="s">
        <v>35</v>
      </c>
      <c r="D61" s="102" t="s">
        <v>36</v>
      </c>
      <c r="E61" s="101" t="s">
        <v>37</v>
      </c>
      <c r="F61" s="102" t="s">
        <v>36</v>
      </c>
      <c r="G61" s="101" t="s">
        <v>38</v>
      </c>
      <c r="H61" s="21" t="s">
        <v>1027</v>
      </c>
      <c r="I61" s="101" t="s">
        <v>2548</v>
      </c>
      <c r="J61" s="101" t="s">
        <v>81</v>
      </c>
      <c r="K61" s="101" t="s">
        <v>82</v>
      </c>
      <c r="L61" s="101" t="s">
        <v>1316</v>
      </c>
      <c r="M61" s="101" t="s">
        <v>43</v>
      </c>
      <c r="N61" s="101" t="s">
        <v>48</v>
      </c>
      <c r="O61" s="103">
        <v>2</v>
      </c>
      <c r="P61" s="22">
        <v>150</v>
      </c>
      <c r="Q61" s="101" t="s">
        <v>519</v>
      </c>
      <c r="R61" s="103">
        <f t="shared" si="0"/>
        <v>300</v>
      </c>
      <c r="S61" s="103">
        <v>0</v>
      </c>
      <c r="T61" s="103">
        <v>150</v>
      </c>
      <c r="U61" s="103">
        <v>0</v>
      </c>
      <c r="V61" s="103">
        <v>0</v>
      </c>
      <c r="W61" s="103">
        <v>150</v>
      </c>
      <c r="X61" s="103">
        <v>0</v>
      </c>
      <c r="Y61" s="103">
        <v>0</v>
      </c>
      <c r="Z61" s="103">
        <v>0</v>
      </c>
      <c r="AA61" s="103">
        <v>0</v>
      </c>
      <c r="AB61" s="103">
        <v>0</v>
      </c>
      <c r="AC61" s="103">
        <v>0</v>
      </c>
      <c r="AD61" s="103">
        <v>0</v>
      </c>
    </row>
    <row r="62" spans="1:30" s="1" customFormat="1" ht="15" customHeight="1" x14ac:dyDescent="0.3">
      <c r="A62" s="101" t="s">
        <v>34</v>
      </c>
      <c r="B62" s="101" t="s">
        <v>35</v>
      </c>
      <c r="C62" s="101" t="s">
        <v>35</v>
      </c>
      <c r="D62" s="102" t="s">
        <v>36</v>
      </c>
      <c r="E62" s="101" t="s">
        <v>37</v>
      </c>
      <c r="F62" s="102" t="s">
        <v>36</v>
      </c>
      <c r="G62" s="101" t="s">
        <v>38</v>
      </c>
      <c r="H62" s="21" t="s">
        <v>1027</v>
      </c>
      <c r="I62" s="101" t="s">
        <v>2548</v>
      </c>
      <c r="J62" s="101" t="s">
        <v>76</v>
      </c>
      <c r="K62" s="101" t="s">
        <v>1122</v>
      </c>
      <c r="L62" s="101" t="s">
        <v>1316</v>
      </c>
      <c r="M62" s="101" t="s">
        <v>43</v>
      </c>
      <c r="N62" s="101" t="s">
        <v>48</v>
      </c>
      <c r="O62" s="103">
        <v>17</v>
      </c>
      <c r="P62" s="22">
        <v>16</v>
      </c>
      <c r="Q62" s="101" t="s">
        <v>519</v>
      </c>
      <c r="R62" s="103">
        <f t="shared" si="0"/>
        <v>272</v>
      </c>
      <c r="S62" s="103">
        <v>0</v>
      </c>
      <c r="T62" s="103">
        <v>160</v>
      </c>
      <c r="U62" s="103">
        <v>0</v>
      </c>
      <c r="V62" s="103">
        <v>0</v>
      </c>
      <c r="W62" s="103">
        <v>112</v>
      </c>
      <c r="X62" s="103">
        <v>0</v>
      </c>
      <c r="Y62" s="103">
        <v>0</v>
      </c>
      <c r="Z62" s="103">
        <v>0</v>
      </c>
      <c r="AA62" s="103">
        <v>0</v>
      </c>
      <c r="AB62" s="103">
        <v>0</v>
      </c>
      <c r="AC62" s="103">
        <v>0</v>
      </c>
      <c r="AD62" s="103">
        <v>0</v>
      </c>
    </row>
    <row r="63" spans="1:30" s="1" customFormat="1" ht="15" customHeight="1" x14ac:dyDescent="0.3">
      <c r="A63" s="101" t="s">
        <v>34</v>
      </c>
      <c r="B63" s="101" t="s">
        <v>35</v>
      </c>
      <c r="C63" s="101" t="s">
        <v>35</v>
      </c>
      <c r="D63" s="102" t="s">
        <v>36</v>
      </c>
      <c r="E63" s="101" t="s">
        <v>37</v>
      </c>
      <c r="F63" s="102" t="s">
        <v>36</v>
      </c>
      <c r="G63" s="101" t="s">
        <v>38</v>
      </c>
      <c r="H63" s="21" t="s">
        <v>1027</v>
      </c>
      <c r="I63" s="101" t="s">
        <v>2548</v>
      </c>
      <c r="J63" s="101" t="s">
        <v>1163</v>
      </c>
      <c r="K63" s="101" t="s">
        <v>1164</v>
      </c>
      <c r="L63" s="101" t="s">
        <v>1316</v>
      </c>
      <c r="M63" s="101" t="s">
        <v>43</v>
      </c>
      <c r="N63" s="101" t="s">
        <v>48</v>
      </c>
      <c r="O63" s="103">
        <v>9</v>
      </c>
      <c r="P63" s="22">
        <v>16</v>
      </c>
      <c r="Q63" s="101" t="s">
        <v>519</v>
      </c>
      <c r="R63" s="103">
        <f t="shared" si="0"/>
        <v>144</v>
      </c>
      <c r="S63" s="103">
        <v>0</v>
      </c>
      <c r="T63" s="103">
        <v>80</v>
      </c>
      <c r="U63" s="103">
        <v>0</v>
      </c>
      <c r="V63" s="103">
        <v>0</v>
      </c>
      <c r="W63" s="103">
        <v>64</v>
      </c>
      <c r="X63" s="103">
        <v>0</v>
      </c>
      <c r="Y63" s="103">
        <v>0</v>
      </c>
      <c r="Z63" s="103">
        <v>0</v>
      </c>
      <c r="AA63" s="103">
        <v>0</v>
      </c>
      <c r="AB63" s="103">
        <v>0</v>
      </c>
      <c r="AC63" s="103">
        <v>0</v>
      </c>
      <c r="AD63" s="103">
        <v>0</v>
      </c>
    </row>
    <row r="64" spans="1:30" s="1" customFormat="1" ht="15" customHeight="1" x14ac:dyDescent="0.3">
      <c r="A64" s="101" t="s">
        <v>34</v>
      </c>
      <c r="B64" s="101" t="s">
        <v>35</v>
      </c>
      <c r="C64" s="101" t="s">
        <v>35</v>
      </c>
      <c r="D64" s="102" t="s">
        <v>36</v>
      </c>
      <c r="E64" s="101" t="s">
        <v>37</v>
      </c>
      <c r="F64" s="102" t="s">
        <v>36</v>
      </c>
      <c r="G64" s="101" t="s">
        <v>38</v>
      </c>
      <c r="H64" s="21" t="s">
        <v>1027</v>
      </c>
      <c r="I64" s="101" t="s">
        <v>2548</v>
      </c>
      <c r="J64" s="101" t="s">
        <v>95</v>
      </c>
      <c r="K64" s="101" t="s">
        <v>96</v>
      </c>
      <c r="L64" s="101" t="s">
        <v>1316</v>
      </c>
      <c r="M64" s="101" t="s">
        <v>43</v>
      </c>
      <c r="N64" s="101" t="s">
        <v>44</v>
      </c>
      <c r="O64" s="103">
        <v>10</v>
      </c>
      <c r="P64" s="22">
        <v>62.999999999999993</v>
      </c>
      <c r="Q64" s="101" t="s">
        <v>519</v>
      </c>
      <c r="R64" s="103">
        <f t="shared" si="0"/>
        <v>630</v>
      </c>
      <c r="S64" s="103">
        <v>0</v>
      </c>
      <c r="T64" s="103">
        <v>441</v>
      </c>
      <c r="U64" s="103">
        <v>0</v>
      </c>
      <c r="V64" s="103">
        <v>0</v>
      </c>
      <c r="W64" s="103">
        <v>189</v>
      </c>
      <c r="X64" s="103">
        <v>0</v>
      </c>
      <c r="Y64" s="103">
        <v>0</v>
      </c>
      <c r="Z64" s="103">
        <v>0</v>
      </c>
      <c r="AA64" s="103">
        <v>0</v>
      </c>
      <c r="AB64" s="103">
        <v>0</v>
      </c>
      <c r="AC64" s="103">
        <v>0</v>
      </c>
      <c r="AD64" s="103">
        <v>0</v>
      </c>
    </row>
    <row r="65" spans="1:30" s="1" customFormat="1" ht="15" customHeight="1" x14ac:dyDescent="0.3">
      <c r="A65" s="101" t="s">
        <v>34</v>
      </c>
      <c r="B65" s="101" t="s">
        <v>35</v>
      </c>
      <c r="C65" s="101" t="s">
        <v>35</v>
      </c>
      <c r="D65" s="102" t="s">
        <v>36</v>
      </c>
      <c r="E65" s="101" t="s">
        <v>37</v>
      </c>
      <c r="F65" s="102" t="s">
        <v>36</v>
      </c>
      <c r="G65" s="101" t="s">
        <v>38</v>
      </c>
      <c r="H65" s="21" t="s">
        <v>1027</v>
      </c>
      <c r="I65" s="101" t="s">
        <v>2548</v>
      </c>
      <c r="J65" s="101" t="s">
        <v>91</v>
      </c>
      <c r="K65" s="101" t="s">
        <v>92</v>
      </c>
      <c r="L65" s="101" t="s">
        <v>1316</v>
      </c>
      <c r="M65" s="101" t="s">
        <v>43</v>
      </c>
      <c r="N65" s="101" t="s">
        <v>63</v>
      </c>
      <c r="O65" s="103">
        <v>102</v>
      </c>
      <c r="P65" s="22">
        <v>12</v>
      </c>
      <c r="Q65" s="101" t="s">
        <v>519</v>
      </c>
      <c r="R65" s="103">
        <f t="shared" si="0"/>
        <v>1224</v>
      </c>
      <c r="S65" s="103">
        <v>0</v>
      </c>
      <c r="T65" s="103">
        <v>624</v>
      </c>
      <c r="U65" s="103">
        <v>0</v>
      </c>
      <c r="V65" s="103">
        <v>0</v>
      </c>
      <c r="W65" s="103">
        <v>600</v>
      </c>
      <c r="X65" s="103">
        <v>0</v>
      </c>
      <c r="Y65" s="103">
        <v>0</v>
      </c>
      <c r="Z65" s="103">
        <v>0</v>
      </c>
      <c r="AA65" s="103">
        <v>0</v>
      </c>
      <c r="AB65" s="103">
        <v>0</v>
      </c>
      <c r="AC65" s="103">
        <v>0</v>
      </c>
      <c r="AD65" s="103">
        <v>0</v>
      </c>
    </row>
    <row r="66" spans="1:30" s="1" customFormat="1" ht="15" customHeight="1" x14ac:dyDescent="0.3">
      <c r="A66" s="101" t="s">
        <v>34</v>
      </c>
      <c r="B66" s="101" t="s">
        <v>35</v>
      </c>
      <c r="C66" s="101" t="s">
        <v>35</v>
      </c>
      <c r="D66" s="102" t="s">
        <v>36</v>
      </c>
      <c r="E66" s="101" t="s">
        <v>37</v>
      </c>
      <c r="F66" s="102" t="s">
        <v>36</v>
      </c>
      <c r="G66" s="101" t="s">
        <v>38</v>
      </c>
      <c r="H66" s="21" t="s">
        <v>1027</v>
      </c>
      <c r="I66" s="101" t="s">
        <v>2548</v>
      </c>
      <c r="J66" s="101" t="s">
        <v>93</v>
      </c>
      <c r="K66" s="101" t="s">
        <v>94</v>
      </c>
      <c r="L66" s="101" t="s">
        <v>1316</v>
      </c>
      <c r="M66" s="101" t="s">
        <v>43</v>
      </c>
      <c r="N66" s="101" t="s">
        <v>63</v>
      </c>
      <c r="O66" s="103">
        <v>52</v>
      </c>
      <c r="P66" s="22">
        <v>55.000000000000007</v>
      </c>
      <c r="Q66" s="101" t="s">
        <v>519</v>
      </c>
      <c r="R66" s="103">
        <f t="shared" si="0"/>
        <v>2860</v>
      </c>
      <c r="S66" s="103">
        <v>0</v>
      </c>
      <c r="T66" s="103">
        <v>1540</v>
      </c>
      <c r="U66" s="103">
        <v>0</v>
      </c>
      <c r="V66" s="103">
        <v>0</v>
      </c>
      <c r="W66" s="103">
        <v>1320</v>
      </c>
      <c r="X66" s="103">
        <v>0</v>
      </c>
      <c r="Y66" s="103">
        <v>0</v>
      </c>
      <c r="Z66" s="103">
        <v>0</v>
      </c>
      <c r="AA66" s="103">
        <v>0</v>
      </c>
      <c r="AB66" s="103">
        <v>0</v>
      </c>
      <c r="AC66" s="103">
        <v>0</v>
      </c>
      <c r="AD66" s="103">
        <v>0</v>
      </c>
    </row>
    <row r="67" spans="1:30" s="1" customFormat="1" ht="15" customHeight="1" x14ac:dyDescent="0.3">
      <c r="A67" s="101" t="s">
        <v>34</v>
      </c>
      <c r="B67" s="101" t="s">
        <v>35</v>
      </c>
      <c r="C67" s="101" t="s">
        <v>35</v>
      </c>
      <c r="D67" s="102" t="s">
        <v>36</v>
      </c>
      <c r="E67" s="101" t="s">
        <v>37</v>
      </c>
      <c r="F67" s="102" t="s">
        <v>36</v>
      </c>
      <c r="G67" s="101" t="s">
        <v>38</v>
      </c>
      <c r="H67" s="21" t="s">
        <v>1027</v>
      </c>
      <c r="I67" s="101" t="s">
        <v>2548</v>
      </c>
      <c r="J67" s="101" t="s">
        <v>173</v>
      </c>
      <c r="K67" s="101" t="s">
        <v>174</v>
      </c>
      <c r="L67" s="101" t="s">
        <v>1316</v>
      </c>
      <c r="M67" s="101" t="s">
        <v>43</v>
      </c>
      <c r="N67" s="101" t="s">
        <v>63</v>
      </c>
      <c r="O67" s="103">
        <v>27</v>
      </c>
      <c r="P67" s="22">
        <v>21.999999999999996</v>
      </c>
      <c r="Q67" s="101" t="s">
        <v>519</v>
      </c>
      <c r="R67" s="103">
        <f t="shared" si="0"/>
        <v>594</v>
      </c>
      <c r="S67" s="103">
        <v>0</v>
      </c>
      <c r="T67" s="103">
        <v>352</v>
      </c>
      <c r="U67" s="103">
        <v>0</v>
      </c>
      <c r="V67" s="103">
        <v>0</v>
      </c>
      <c r="W67" s="103">
        <v>242</v>
      </c>
      <c r="X67" s="103">
        <v>0</v>
      </c>
      <c r="Y67" s="103">
        <v>0</v>
      </c>
      <c r="Z67" s="103">
        <v>0</v>
      </c>
      <c r="AA67" s="103">
        <v>0</v>
      </c>
      <c r="AB67" s="103">
        <v>0</v>
      </c>
      <c r="AC67" s="103">
        <v>0</v>
      </c>
      <c r="AD67" s="103">
        <v>0</v>
      </c>
    </row>
    <row r="68" spans="1:30" s="1" customFormat="1" ht="15" customHeight="1" x14ac:dyDescent="0.3">
      <c r="A68" s="101" t="s">
        <v>34</v>
      </c>
      <c r="B68" s="101" t="s">
        <v>35</v>
      </c>
      <c r="C68" s="101" t="s">
        <v>35</v>
      </c>
      <c r="D68" s="102" t="s">
        <v>36</v>
      </c>
      <c r="E68" s="101" t="s">
        <v>37</v>
      </c>
      <c r="F68" s="102" t="s">
        <v>36</v>
      </c>
      <c r="G68" s="101" t="s">
        <v>38</v>
      </c>
      <c r="H68" s="21" t="s">
        <v>1027</v>
      </c>
      <c r="I68" s="101" t="s">
        <v>2548</v>
      </c>
      <c r="J68" s="101" t="s">
        <v>55</v>
      </c>
      <c r="K68" s="101" t="s">
        <v>56</v>
      </c>
      <c r="L68" s="101" t="s">
        <v>1316</v>
      </c>
      <c r="M68" s="101" t="s">
        <v>43</v>
      </c>
      <c r="N68" s="101" t="s">
        <v>48</v>
      </c>
      <c r="O68" s="103">
        <v>25</v>
      </c>
      <c r="P68" s="22">
        <v>19</v>
      </c>
      <c r="Q68" s="101" t="s">
        <v>519</v>
      </c>
      <c r="R68" s="103">
        <f t="shared" si="0"/>
        <v>475</v>
      </c>
      <c r="S68" s="103">
        <v>0</v>
      </c>
      <c r="T68" s="103">
        <v>190</v>
      </c>
      <c r="U68" s="103">
        <v>0</v>
      </c>
      <c r="V68" s="103">
        <v>0</v>
      </c>
      <c r="W68" s="103">
        <v>190</v>
      </c>
      <c r="X68" s="103">
        <v>0</v>
      </c>
      <c r="Y68" s="103">
        <v>0</v>
      </c>
      <c r="Z68" s="103">
        <v>95</v>
      </c>
      <c r="AA68" s="103">
        <v>0</v>
      </c>
      <c r="AB68" s="103">
        <v>0</v>
      </c>
      <c r="AC68" s="103">
        <v>0</v>
      </c>
      <c r="AD68" s="103">
        <v>0</v>
      </c>
    </row>
    <row r="69" spans="1:30" s="1" customFormat="1" ht="15" customHeight="1" x14ac:dyDescent="0.3">
      <c r="A69" s="101" t="s">
        <v>34</v>
      </c>
      <c r="B69" s="101" t="s">
        <v>35</v>
      </c>
      <c r="C69" s="101" t="s">
        <v>35</v>
      </c>
      <c r="D69" s="102" t="s">
        <v>36</v>
      </c>
      <c r="E69" s="101" t="s">
        <v>37</v>
      </c>
      <c r="F69" s="102" t="s">
        <v>36</v>
      </c>
      <c r="G69" s="101" t="s">
        <v>38</v>
      </c>
      <c r="H69" s="21" t="s">
        <v>1027</v>
      </c>
      <c r="I69" s="101" t="s">
        <v>2548</v>
      </c>
      <c r="J69" s="101" t="s">
        <v>97</v>
      </c>
      <c r="K69" s="101" t="s">
        <v>98</v>
      </c>
      <c r="L69" s="101" t="s">
        <v>1316</v>
      </c>
      <c r="M69" s="101" t="s">
        <v>43</v>
      </c>
      <c r="N69" s="101" t="s">
        <v>44</v>
      </c>
      <c r="O69" s="103">
        <v>16</v>
      </c>
      <c r="P69" s="22">
        <v>200</v>
      </c>
      <c r="Q69" s="101" t="s">
        <v>519</v>
      </c>
      <c r="R69" s="103">
        <f t="shared" si="0"/>
        <v>3200</v>
      </c>
      <c r="S69" s="103">
        <v>0</v>
      </c>
      <c r="T69" s="103">
        <v>1200</v>
      </c>
      <c r="U69" s="103">
        <v>2000</v>
      </c>
      <c r="V69" s="103">
        <v>0</v>
      </c>
      <c r="W69" s="103">
        <v>0</v>
      </c>
      <c r="X69" s="103">
        <v>0</v>
      </c>
      <c r="Y69" s="103">
        <v>0</v>
      </c>
      <c r="Z69" s="103">
        <v>0</v>
      </c>
      <c r="AA69" s="103">
        <v>0</v>
      </c>
      <c r="AB69" s="103">
        <v>0</v>
      </c>
      <c r="AC69" s="103">
        <v>0</v>
      </c>
      <c r="AD69" s="103">
        <v>0</v>
      </c>
    </row>
    <row r="70" spans="1:30" s="1" customFormat="1" ht="15" customHeight="1" x14ac:dyDescent="0.3">
      <c r="A70" s="101" t="s">
        <v>34</v>
      </c>
      <c r="B70" s="101" t="s">
        <v>35</v>
      </c>
      <c r="C70" s="101" t="s">
        <v>35</v>
      </c>
      <c r="D70" s="102" t="s">
        <v>36</v>
      </c>
      <c r="E70" s="101" t="s">
        <v>37</v>
      </c>
      <c r="F70" s="102" t="s">
        <v>36</v>
      </c>
      <c r="G70" s="101" t="s">
        <v>38</v>
      </c>
      <c r="H70" s="21">
        <v>21101</v>
      </c>
      <c r="I70" s="101" t="s">
        <v>2593</v>
      </c>
      <c r="J70" s="101" t="s">
        <v>2594</v>
      </c>
      <c r="K70" s="101" t="s">
        <v>2595</v>
      </c>
      <c r="L70" s="101" t="s">
        <v>1316</v>
      </c>
      <c r="M70" s="101" t="s">
        <v>43</v>
      </c>
      <c r="N70" s="101" t="s">
        <v>48</v>
      </c>
      <c r="O70" s="103">
        <v>20</v>
      </c>
      <c r="P70" s="22">
        <v>32.5</v>
      </c>
      <c r="Q70" s="101" t="s">
        <v>519</v>
      </c>
      <c r="R70" s="103">
        <f t="shared" si="0"/>
        <v>650</v>
      </c>
      <c r="S70" s="103">
        <v>0</v>
      </c>
      <c r="T70" s="103">
        <v>0</v>
      </c>
      <c r="U70" s="103">
        <v>260</v>
      </c>
      <c r="V70" s="103">
        <v>0</v>
      </c>
      <c r="W70" s="103">
        <v>0</v>
      </c>
      <c r="X70" s="103">
        <v>260</v>
      </c>
      <c r="Y70" s="103">
        <v>0</v>
      </c>
      <c r="Z70" s="103">
        <v>0</v>
      </c>
      <c r="AA70" s="103">
        <v>130</v>
      </c>
      <c r="AB70" s="103">
        <v>0</v>
      </c>
      <c r="AC70" s="103">
        <v>0</v>
      </c>
      <c r="AD70" s="103">
        <v>0</v>
      </c>
    </row>
    <row r="71" spans="1:30" s="1" customFormat="1" ht="15" customHeight="1" x14ac:dyDescent="0.3">
      <c r="A71" s="101" t="s">
        <v>34</v>
      </c>
      <c r="B71" s="101" t="s">
        <v>35</v>
      </c>
      <c r="C71" s="101" t="s">
        <v>35</v>
      </c>
      <c r="D71" s="102" t="s">
        <v>36</v>
      </c>
      <c r="E71" s="101" t="s">
        <v>37</v>
      </c>
      <c r="F71" s="102" t="s">
        <v>36</v>
      </c>
      <c r="G71" s="101" t="s">
        <v>38</v>
      </c>
      <c r="H71" s="21">
        <v>21101</v>
      </c>
      <c r="I71" s="101" t="s">
        <v>2593</v>
      </c>
      <c r="J71" s="101" t="s">
        <v>126</v>
      </c>
      <c r="K71" s="101" t="s">
        <v>127</v>
      </c>
      <c r="L71" s="101" t="s">
        <v>1316</v>
      </c>
      <c r="M71" s="101" t="s">
        <v>43</v>
      </c>
      <c r="N71" s="101" t="s">
        <v>48</v>
      </c>
      <c r="O71" s="103">
        <v>24</v>
      </c>
      <c r="P71" s="22">
        <v>17</v>
      </c>
      <c r="Q71" s="101" t="s">
        <v>519</v>
      </c>
      <c r="R71" s="103">
        <f t="shared" si="0"/>
        <v>408</v>
      </c>
      <c r="S71" s="103">
        <v>0</v>
      </c>
      <c r="T71" s="103">
        <v>0</v>
      </c>
      <c r="U71" s="103">
        <v>204</v>
      </c>
      <c r="V71" s="103">
        <v>0</v>
      </c>
      <c r="W71" s="103">
        <v>0</v>
      </c>
      <c r="X71" s="103">
        <v>102</v>
      </c>
      <c r="Y71" s="103">
        <v>0</v>
      </c>
      <c r="Z71" s="103">
        <v>0</v>
      </c>
      <c r="AA71" s="103">
        <v>102</v>
      </c>
      <c r="AB71" s="103">
        <v>0</v>
      </c>
      <c r="AC71" s="103">
        <v>0</v>
      </c>
      <c r="AD71" s="103">
        <v>0</v>
      </c>
    </row>
    <row r="72" spans="1:30" s="1" customFormat="1" ht="15" customHeight="1" x14ac:dyDescent="0.3">
      <c r="A72" s="101" t="s">
        <v>34</v>
      </c>
      <c r="B72" s="101" t="s">
        <v>35</v>
      </c>
      <c r="C72" s="101" t="s">
        <v>35</v>
      </c>
      <c r="D72" s="102" t="s">
        <v>36</v>
      </c>
      <c r="E72" s="101" t="s">
        <v>37</v>
      </c>
      <c r="F72" s="102" t="s">
        <v>36</v>
      </c>
      <c r="G72" s="101" t="s">
        <v>38</v>
      </c>
      <c r="H72" s="21">
        <v>21101</v>
      </c>
      <c r="I72" s="101" t="s">
        <v>2593</v>
      </c>
      <c r="J72" s="101" t="s">
        <v>128</v>
      </c>
      <c r="K72" s="101" t="s">
        <v>129</v>
      </c>
      <c r="L72" s="101" t="s">
        <v>1316</v>
      </c>
      <c r="M72" s="101" t="s">
        <v>43</v>
      </c>
      <c r="N72" s="101" t="s">
        <v>48</v>
      </c>
      <c r="O72" s="103">
        <v>12</v>
      </c>
      <c r="P72" s="22">
        <v>17</v>
      </c>
      <c r="Q72" s="101" t="s">
        <v>519</v>
      </c>
      <c r="R72" s="103">
        <f t="shared" si="0"/>
        <v>204</v>
      </c>
      <c r="S72" s="103">
        <v>0</v>
      </c>
      <c r="T72" s="103">
        <v>0</v>
      </c>
      <c r="U72" s="103">
        <v>102</v>
      </c>
      <c r="V72" s="103">
        <v>0</v>
      </c>
      <c r="W72" s="103">
        <v>0</v>
      </c>
      <c r="X72" s="103">
        <v>51</v>
      </c>
      <c r="Y72" s="103">
        <v>0</v>
      </c>
      <c r="Z72" s="103">
        <v>0</v>
      </c>
      <c r="AA72" s="103">
        <v>51</v>
      </c>
      <c r="AB72" s="103">
        <v>0</v>
      </c>
      <c r="AC72" s="103">
        <v>0</v>
      </c>
      <c r="AD72" s="103">
        <v>0</v>
      </c>
    </row>
    <row r="73" spans="1:30" s="1" customFormat="1" ht="15" customHeight="1" x14ac:dyDescent="0.3">
      <c r="A73" s="101" t="s">
        <v>34</v>
      </c>
      <c r="B73" s="101" t="s">
        <v>35</v>
      </c>
      <c r="C73" s="101" t="s">
        <v>35</v>
      </c>
      <c r="D73" s="102" t="s">
        <v>36</v>
      </c>
      <c r="E73" s="101" t="s">
        <v>37</v>
      </c>
      <c r="F73" s="102" t="s">
        <v>36</v>
      </c>
      <c r="G73" s="101" t="s">
        <v>38</v>
      </c>
      <c r="H73" s="21">
        <v>21101</v>
      </c>
      <c r="I73" s="101" t="s">
        <v>2593</v>
      </c>
      <c r="J73" s="101" t="s">
        <v>130</v>
      </c>
      <c r="K73" s="101" t="s">
        <v>131</v>
      </c>
      <c r="L73" s="101" t="s">
        <v>1316</v>
      </c>
      <c r="M73" s="101" t="s">
        <v>43</v>
      </c>
      <c r="N73" s="101" t="s">
        <v>48</v>
      </c>
      <c r="O73" s="103">
        <v>12</v>
      </c>
      <c r="P73" s="22">
        <v>17</v>
      </c>
      <c r="Q73" s="101" t="s">
        <v>519</v>
      </c>
      <c r="R73" s="103">
        <f t="shared" si="0"/>
        <v>204</v>
      </c>
      <c r="S73" s="103">
        <v>0</v>
      </c>
      <c r="T73" s="103">
        <v>0</v>
      </c>
      <c r="U73" s="103">
        <v>102</v>
      </c>
      <c r="V73" s="103">
        <v>0</v>
      </c>
      <c r="W73" s="103">
        <v>0</v>
      </c>
      <c r="X73" s="103">
        <v>51</v>
      </c>
      <c r="Y73" s="103">
        <v>0</v>
      </c>
      <c r="Z73" s="103">
        <v>0</v>
      </c>
      <c r="AA73" s="103">
        <v>51</v>
      </c>
      <c r="AB73" s="103">
        <v>0</v>
      </c>
      <c r="AC73" s="103">
        <v>0</v>
      </c>
      <c r="AD73" s="103">
        <v>0</v>
      </c>
    </row>
    <row r="74" spans="1:30" s="1" customFormat="1" ht="15" customHeight="1" x14ac:dyDescent="0.3">
      <c r="A74" s="101" t="s">
        <v>34</v>
      </c>
      <c r="B74" s="101" t="s">
        <v>35</v>
      </c>
      <c r="C74" s="101" t="s">
        <v>35</v>
      </c>
      <c r="D74" s="102" t="s">
        <v>36</v>
      </c>
      <c r="E74" s="101" t="s">
        <v>37</v>
      </c>
      <c r="F74" s="102" t="s">
        <v>36</v>
      </c>
      <c r="G74" s="101" t="s">
        <v>38</v>
      </c>
      <c r="H74" s="21">
        <v>21101</v>
      </c>
      <c r="I74" s="101" t="s">
        <v>2593</v>
      </c>
      <c r="J74" s="101" t="s">
        <v>208</v>
      </c>
      <c r="K74" s="101" t="s">
        <v>209</v>
      </c>
      <c r="L74" s="101" t="s">
        <v>1316</v>
      </c>
      <c r="M74" s="101" t="s">
        <v>43</v>
      </c>
      <c r="N74" s="101" t="s">
        <v>48</v>
      </c>
      <c r="O74" s="103">
        <v>12</v>
      </c>
      <c r="P74" s="22">
        <v>17</v>
      </c>
      <c r="Q74" s="101" t="s">
        <v>519</v>
      </c>
      <c r="R74" s="103">
        <f t="shared" si="0"/>
        <v>204</v>
      </c>
      <c r="S74" s="103">
        <v>0</v>
      </c>
      <c r="T74" s="103">
        <v>0</v>
      </c>
      <c r="U74" s="103">
        <v>102</v>
      </c>
      <c r="V74" s="103">
        <v>0</v>
      </c>
      <c r="W74" s="103">
        <v>0</v>
      </c>
      <c r="X74" s="103">
        <v>51</v>
      </c>
      <c r="Y74" s="103">
        <v>0</v>
      </c>
      <c r="Z74" s="103">
        <v>0</v>
      </c>
      <c r="AA74" s="103">
        <v>51</v>
      </c>
      <c r="AB74" s="103">
        <v>0</v>
      </c>
      <c r="AC74" s="103">
        <v>0</v>
      </c>
      <c r="AD74" s="103">
        <v>0</v>
      </c>
    </row>
    <row r="75" spans="1:30" s="1" customFormat="1" ht="15" customHeight="1" x14ac:dyDescent="0.3">
      <c r="A75" s="101" t="s">
        <v>34</v>
      </c>
      <c r="B75" s="101" t="s">
        <v>35</v>
      </c>
      <c r="C75" s="101" t="s">
        <v>35</v>
      </c>
      <c r="D75" s="102" t="s">
        <v>36</v>
      </c>
      <c r="E75" s="101" t="s">
        <v>37</v>
      </c>
      <c r="F75" s="102" t="s">
        <v>36</v>
      </c>
      <c r="G75" s="101" t="s">
        <v>38</v>
      </c>
      <c r="H75" s="21">
        <v>21101</v>
      </c>
      <c r="I75" s="101" t="s">
        <v>2593</v>
      </c>
      <c r="J75" s="101" t="s">
        <v>183</v>
      </c>
      <c r="K75" s="101" t="s">
        <v>1195</v>
      </c>
      <c r="L75" s="101" t="s">
        <v>1316</v>
      </c>
      <c r="M75" s="101" t="s">
        <v>43</v>
      </c>
      <c r="N75" s="101" t="s">
        <v>63</v>
      </c>
      <c r="O75" s="103">
        <v>40</v>
      </c>
      <c r="P75" s="22">
        <v>25</v>
      </c>
      <c r="Q75" s="101" t="s">
        <v>519</v>
      </c>
      <c r="R75" s="103">
        <f t="shared" si="0"/>
        <v>1000</v>
      </c>
      <c r="S75" s="103">
        <v>0</v>
      </c>
      <c r="T75" s="103">
        <v>250</v>
      </c>
      <c r="U75" s="103">
        <v>0</v>
      </c>
      <c r="V75" s="103">
        <v>250</v>
      </c>
      <c r="W75" s="103">
        <v>0</v>
      </c>
      <c r="X75" s="103">
        <v>250</v>
      </c>
      <c r="Y75" s="103">
        <v>0</v>
      </c>
      <c r="Z75" s="103">
        <v>0</v>
      </c>
      <c r="AA75" s="103">
        <v>250</v>
      </c>
      <c r="AB75" s="103">
        <v>0</v>
      </c>
      <c r="AC75" s="103">
        <v>0</v>
      </c>
      <c r="AD75" s="103">
        <v>0</v>
      </c>
    </row>
    <row r="76" spans="1:30" s="1" customFormat="1" ht="15" customHeight="1" x14ac:dyDescent="0.3">
      <c r="A76" s="101" t="s">
        <v>34</v>
      </c>
      <c r="B76" s="101" t="s">
        <v>35</v>
      </c>
      <c r="C76" s="101" t="s">
        <v>35</v>
      </c>
      <c r="D76" s="102" t="s">
        <v>36</v>
      </c>
      <c r="E76" s="101" t="s">
        <v>109</v>
      </c>
      <c r="F76" s="102" t="s">
        <v>110</v>
      </c>
      <c r="G76" s="101" t="s">
        <v>38</v>
      </c>
      <c r="H76" s="21" t="s">
        <v>1027</v>
      </c>
      <c r="I76" s="101" t="s">
        <v>2596</v>
      </c>
      <c r="J76" s="101" t="s">
        <v>150</v>
      </c>
      <c r="K76" s="101" t="s">
        <v>151</v>
      </c>
      <c r="L76" s="101" t="s">
        <v>1316</v>
      </c>
      <c r="M76" s="101" t="s">
        <v>43</v>
      </c>
      <c r="N76" s="101" t="s">
        <v>48</v>
      </c>
      <c r="O76" s="103">
        <v>72</v>
      </c>
      <c r="P76" s="22">
        <v>3.4027777777777777</v>
      </c>
      <c r="Q76" s="101" t="s">
        <v>519</v>
      </c>
      <c r="R76" s="103">
        <f t="shared" ref="R76:R139" si="1">SUM(S76:AD76)</f>
        <v>245</v>
      </c>
      <c r="S76" s="103">
        <v>0</v>
      </c>
      <c r="T76" s="103">
        <v>245</v>
      </c>
      <c r="U76" s="103">
        <v>0</v>
      </c>
      <c r="V76" s="103">
        <v>0</v>
      </c>
      <c r="W76" s="103">
        <v>0</v>
      </c>
      <c r="X76" s="103">
        <v>0</v>
      </c>
      <c r="Y76" s="103">
        <v>0</v>
      </c>
      <c r="Z76" s="103">
        <v>0</v>
      </c>
      <c r="AA76" s="103">
        <v>0</v>
      </c>
      <c r="AB76" s="103">
        <v>0</v>
      </c>
      <c r="AC76" s="103">
        <v>0</v>
      </c>
      <c r="AD76" s="103">
        <v>0</v>
      </c>
    </row>
    <row r="77" spans="1:30" s="1" customFormat="1" ht="15" customHeight="1" x14ac:dyDescent="0.3">
      <c r="A77" s="101" t="s">
        <v>34</v>
      </c>
      <c r="B77" s="101" t="s">
        <v>35</v>
      </c>
      <c r="C77" s="101" t="s">
        <v>35</v>
      </c>
      <c r="D77" s="102" t="s">
        <v>36</v>
      </c>
      <c r="E77" s="101" t="s">
        <v>109</v>
      </c>
      <c r="F77" s="102" t="s">
        <v>110</v>
      </c>
      <c r="G77" s="101" t="s">
        <v>38</v>
      </c>
      <c r="H77" s="21" t="s">
        <v>1027</v>
      </c>
      <c r="I77" s="101" t="s">
        <v>2596</v>
      </c>
      <c r="J77" s="101" t="s">
        <v>152</v>
      </c>
      <c r="K77" s="101" t="s">
        <v>153</v>
      </c>
      <c r="L77" s="101" t="s">
        <v>1316</v>
      </c>
      <c r="M77" s="101" t="s">
        <v>43</v>
      </c>
      <c r="N77" s="101" t="s">
        <v>48</v>
      </c>
      <c r="O77" s="103">
        <v>72</v>
      </c>
      <c r="P77" s="22">
        <v>3.4027777777777777</v>
      </c>
      <c r="Q77" s="101" t="s">
        <v>519</v>
      </c>
      <c r="R77" s="103">
        <f t="shared" si="1"/>
        <v>245</v>
      </c>
      <c r="S77" s="103">
        <v>0</v>
      </c>
      <c r="T77" s="103">
        <v>245</v>
      </c>
      <c r="U77" s="103">
        <v>0</v>
      </c>
      <c r="V77" s="103">
        <v>0</v>
      </c>
      <c r="W77" s="103">
        <v>0</v>
      </c>
      <c r="X77" s="103">
        <v>0</v>
      </c>
      <c r="Y77" s="103">
        <v>0</v>
      </c>
      <c r="Z77" s="103">
        <v>0</v>
      </c>
      <c r="AA77" s="103">
        <v>0</v>
      </c>
      <c r="AB77" s="103">
        <v>0</v>
      </c>
      <c r="AC77" s="103">
        <v>0</v>
      </c>
      <c r="AD77" s="103">
        <v>0</v>
      </c>
    </row>
    <row r="78" spans="1:30" s="1" customFormat="1" ht="15" customHeight="1" x14ac:dyDescent="0.3">
      <c r="A78" s="101" t="s">
        <v>34</v>
      </c>
      <c r="B78" s="101" t="s">
        <v>35</v>
      </c>
      <c r="C78" s="101" t="s">
        <v>35</v>
      </c>
      <c r="D78" s="102" t="s">
        <v>36</v>
      </c>
      <c r="E78" s="101" t="s">
        <v>109</v>
      </c>
      <c r="F78" s="102" t="s">
        <v>110</v>
      </c>
      <c r="G78" s="101" t="s">
        <v>38</v>
      </c>
      <c r="H78" s="21" t="s">
        <v>1027</v>
      </c>
      <c r="I78" s="101" t="s">
        <v>2596</v>
      </c>
      <c r="J78" s="101" t="s">
        <v>112</v>
      </c>
      <c r="K78" s="101" t="s">
        <v>113</v>
      </c>
      <c r="L78" s="101" t="s">
        <v>1316</v>
      </c>
      <c r="M78" s="101" t="s">
        <v>43</v>
      </c>
      <c r="N78" s="101" t="s">
        <v>48</v>
      </c>
      <c r="O78" s="103">
        <v>15</v>
      </c>
      <c r="P78" s="22">
        <v>37</v>
      </c>
      <c r="Q78" s="101" t="s">
        <v>519</v>
      </c>
      <c r="R78" s="103">
        <f t="shared" si="1"/>
        <v>555</v>
      </c>
      <c r="S78" s="103">
        <v>0</v>
      </c>
      <c r="T78" s="103">
        <v>555</v>
      </c>
      <c r="U78" s="103">
        <v>0</v>
      </c>
      <c r="V78" s="103">
        <v>0</v>
      </c>
      <c r="W78" s="103">
        <v>0</v>
      </c>
      <c r="X78" s="103">
        <v>0</v>
      </c>
      <c r="Y78" s="103">
        <v>0</v>
      </c>
      <c r="Z78" s="103">
        <v>0</v>
      </c>
      <c r="AA78" s="103">
        <v>0</v>
      </c>
      <c r="AB78" s="103">
        <v>0</v>
      </c>
      <c r="AC78" s="103">
        <v>0</v>
      </c>
      <c r="AD78" s="103">
        <v>0</v>
      </c>
    </row>
    <row r="79" spans="1:30" s="1" customFormat="1" ht="15" customHeight="1" x14ac:dyDescent="0.3">
      <c r="A79" s="101" t="s">
        <v>34</v>
      </c>
      <c r="B79" s="101" t="s">
        <v>35</v>
      </c>
      <c r="C79" s="101" t="s">
        <v>35</v>
      </c>
      <c r="D79" s="102" t="s">
        <v>36</v>
      </c>
      <c r="E79" s="101" t="s">
        <v>109</v>
      </c>
      <c r="F79" s="102" t="s">
        <v>110</v>
      </c>
      <c r="G79" s="101" t="s">
        <v>38</v>
      </c>
      <c r="H79" s="21" t="s">
        <v>1027</v>
      </c>
      <c r="I79" s="101" t="s">
        <v>2596</v>
      </c>
      <c r="J79" s="101" t="s">
        <v>87</v>
      </c>
      <c r="K79" s="101" t="s">
        <v>88</v>
      </c>
      <c r="L79" s="101" t="s">
        <v>1316</v>
      </c>
      <c r="M79" s="101" t="s">
        <v>43</v>
      </c>
      <c r="N79" s="101" t="s">
        <v>48</v>
      </c>
      <c r="O79" s="103">
        <v>40</v>
      </c>
      <c r="P79" s="22">
        <v>21.774999999999999</v>
      </c>
      <c r="Q79" s="101" t="s">
        <v>519</v>
      </c>
      <c r="R79" s="103">
        <f t="shared" si="1"/>
        <v>871</v>
      </c>
      <c r="S79" s="103">
        <v>0</v>
      </c>
      <c r="T79" s="103">
        <v>871</v>
      </c>
      <c r="U79" s="103">
        <v>0</v>
      </c>
      <c r="V79" s="103">
        <v>0</v>
      </c>
      <c r="W79" s="103">
        <v>0</v>
      </c>
      <c r="X79" s="103">
        <v>0</v>
      </c>
      <c r="Y79" s="103">
        <v>0</v>
      </c>
      <c r="Z79" s="103">
        <v>0</v>
      </c>
      <c r="AA79" s="103">
        <v>0</v>
      </c>
      <c r="AB79" s="103">
        <v>0</v>
      </c>
      <c r="AC79" s="103">
        <v>0</v>
      </c>
      <c r="AD79" s="103">
        <v>0</v>
      </c>
    </row>
    <row r="80" spans="1:30" s="1" customFormat="1" ht="15" customHeight="1" x14ac:dyDescent="0.3">
      <c r="A80" s="101" t="s">
        <v>34</v>
      </c>
      <c r="B80" s="101" t="s">
        <v>35</v>
      </c>
      <c r="C80" s="101" t="s">
        <v>35</v>
      </c>
      <c r="D80" s="102" t="s">
        <v>36</v>
      </c>
      <c r="E80" s="101" t="s">
        <v>109</v>
      </c>
      <c r="F80" s="102" t="s">
        <v>110</v>
      </c>
      <c r="G80" s="101" t="s">
        <v>38</v>
      </c>
      <c r="H80" s="21" t="s">
        <v>1027</v>
      </c>
      <c r="I80" s="101" t="s">
        <v>2596</v>
      </c>
      <c r="J80" s="101" t="s">
        <v>116</v>
      </c>
      <c r="K80" s="101" t="s">
        <v>117</v>
      </c>
      <c r="L80" s="101" t="s">
        <v>1316</v>
      </c>
      <c r="M80" s="101" t="s">
        <v>43</v>
      </c>
      <c r="N80" s="101" t="s">
        <v>48</v>
      </c>
      <c r="O80" s="103">
        <v>10</v>
      </c>
      <c r="P80" s="22">
        <v>7.9</v>
      </c>
      <c r="Q80" s="101" t="s">
        <v>519</v>
      </c>
      <c r="R80" s="103">
        <f t="shared" si="1"/>
        <v>79</v>
      </c>
      <c r="S80" s="103">
        <v>0</v>
      </c>
      <c r="T80" s="103">
        <v>79</v>
      </c>
      <c r="U80" s="103">
        <v>0</v>
      </c>
      <c r="V80" s="103">
        <v>0</v>
      </c>
      <c r="W80" s="103">
        <v>0</v>
      </c>
      <c r="X80" s="103">
        <v>0</v>
      </c>
      <c r="Y80" s="103">
        <v>0</v>
      </c>
      <c r="Z80" s="103">
        <v>0</v>
      </c>
      <c r="AA80" s="103">
        <v>0</v>
      </c>
      <c r="AB80" s="103">
        <v>0</v>
      </c>
      <c r="AC80" s="103">
        <v>0</v>
      </c>
      <c r="AD80" s="103">
        <v>0</v>
      </c>
    </row>
    <row r="81" spans="1:30" s="1" customFormat="1" ht="15" customHeight="1" x14ac:dyDescent="0.3">
      <c r="A81" s="101" t="s">
        <v>34</v>
      </c>
      <c r="B81" s="101" t="s">
        <v>35</v>
      </c>
      <c r="C81" s="101" t="s">
        <v>35</v>
      </c>
      <c r="D81" s="102" t="s">
        <v>36</v>
      </c>
      <c r="E81" s="101" t="s">
        <v>109</v>
      </c>
      <c r="F81" s="102" t="s">
        <v>110</v>
      </c>
      <c r="G81" s="101" t="s">
        <v>38</v>
      </c>
      <c r="H81" s="21" t="s">
        <v>1027</v>
      </c>
      <c r="I81" s="101" t="s">
        <v>2596</v>
      </c>
      <c r="J81" s="101" t="s">
        <v>522</v>
      </c>
      <c r="K81" s="101" t="s">
        <v>528</v>
      </c>
      <c r="L81" s="101" t="s">
        <v>1316</v>
      </c>
      <c r="M81" s="101" t="s">
        <v>43</v>
      </c>
      <c r="N81" s="101" t="s">
        <v>44</v>
      </c>
      <c r="O81" s="103">
        <v>3</v>
      </c>
      <c r="P81" s="22">
        <v>182</v>
      </c>
      <c r="Q81" s="101" t="s">
        <v>519</v>
      </c>
      <c r="R81" s="103">
        <f t="shared" si="1"/>
        <v>546</v>
      </c>
      <c r="S81" s="103">
        <v>0</v>
      </c>
      <c r="T81" s="103">
        <v>546</v>
      </c>
      <c r="U81" s="103">
        <v>0</v>
      </c>
      <c r="V81" s="103">
        <v>0</v>
      </c>
      <c r="W81" s="103">
        <v>0</v>
      </c>
      <c r="X81" s="103">
        <v>0</v>
      </c>
      <c r="Y81" s="103">
        <v>0</v>
      </c>
      <c r="Z81" s="103">
        <v>0</v>
      </c>
      <c r="AA81" s="103">
        <v>0</v>
      </c>
      <c r="AB81" s="103">
        <v>0</v>
      </c>
      <c r="AC81" s="103">
        <v>0</v>
      </c>
      <c r="AD81" s="103">
        <v>0</v>
      </c>
    </row>
    <row r="82" spans="1:30" s="1" customFormat="1" ht="15" customHeight="1" x14ac:dyDescent="0.3">
      <c r="A82" s="101" t="s">
        <v>34</v>
      </c>
      <c r="B82" s="101" t="s">
        <v>35</v>
      </c>
      <c r="C82" s="101" t="s">
        <v>35</v>
      </c>
      <c r="D82" s="102" t="s">
        <v>36</v>
      </c>
      <c r="E82" s="101" t="s">
        <v>109</v>
      </c>
      <c r="F82" s="102" t="s">
        <v>110</v>
      </c>
      <c r="G82" s="101" t="s">
        <v>38</v>
      </c>
      <c r="H82" s="21" t="s">
        <v>1027</v>
      </c>
      <c r="I82" s="101" t="s">
        <v>2596</v>
      </c>
      <c r="J82" s="101" t="s">
        <v>523</v>
      </c>
      <c r="K82" s="101" t="s">
        <v>612</v>
      </c>
      <c r="L82" s="101" t="s">
        <v>1316</v>
      </c>
      <c r="M82" s="101" t="s">
        <v>43</v>
      </c>
      <c r="N82" s="101" t="s">
        <v>44</v>
      </c>
      <c r="O82" s="103">
        <v>3</v>
      </c>
      <c r="P82" s="22">
        <v>196</v>
      </c>
      <c r="Q82" s="101" t="s">
        <v>519</v>
      </c>
      <c r="R82" s="103">
        <f t="shared" si="1"/>
        <v>588</v>
      </c>
      <c r="S82" s="103">
        <v>0</v>
      </c>
      <c r="T82" s="103">
        <v>588</v>
      </c>
      <c r="U82" s="103">
        <v>0</v>
      </c>
      <c r="V82" s="103">
        <v>0</v>
      </c>
      <c r="W82" s="103">
        <v>0</v>
      </c>
      <c r="X82" s="103">
        <v>0</v>
      </c>
      <c r="Y82" s="103">
        <v>0</v>
      </c>
      <c r="Z82" s="103">
        <v>0</v>
      </c>
      <c r="AA82" s="103">
        <v>0</v>
      </c>
      <c r="AB82" s="103">
        <v>0</v>
      </c>
      <c r="AC82" s="103">
        <v>0</v>
      </c>
      <c r="AD82" s="103">
        <v>0</v>
      </c>
    </row>
    <row r="83" spans="1:30" s="1" customFormat="1" ht="15" customHeight="1" x14ac:dyDescent="0.3">
      <c r="A83" s="101" t="s">
        <v>34</v>
      </c>
      <c r="B83" s="101" t="s">
        <v>35</v>
      </c>
      <c r="C83" s="101" t="s">
        <v>35</v>
      </c>
      <c r="D83" s="102" t="s">
        <v>36</v>
      </c>
      <c r="E83" s="101" t="s">
        <v>109</v>
      </c>
      <c r="F83" s="102" t="s">
        <v>110</v>
      </c>
      <c r="G83" s="101" t="s">
        <v>38</v>
      </c>
      <c r="H83" s="21" t="s">
        <v>1027</v>
      </c>
      <c r="I83" s="101" t="s">
        <v>2596</v>
      </c>
      <c r="J83" s="101" t="s">
        <v>625</v>
      </c>
      <c r="K83" s="101" t="s">
        <v>626</v>
      </c>
      <c r="L83" s="101" t="s">
        <v>1316</v>
      </c>
      <c r="M83" s="101" t="s">
        <v>43</v>
      </c>
      <c r="N83" s="101" t="s">
        <v>48</v>
      </c>
      <c r="O83" s="103">
        <v>10</v>
      </c>
      <c r="P83" s="22">
        <v>33</v>
      </c>
      <c r="Q83" s="101" t="s">
        <v>519</v>
      </c>
      <c r="R83" s="103">
        <f t="shared" si="1"/>
        <v>330</v>
      </c>
      <c r="S83" s="103">
        <v>0</v>
      </c>
      <c r="T83" s="103">
        <v>330</v>
      </c>
      <c r="U83" s="103">
        <v>0</v>
      </c>
      <c r="V83" s="103">
        <v>0</v>
      </c>
      <c r="W83" s="103">
        <v>0</v>
      </c>
      <c r="X83" s="103">
        <v>0</v>
      </c>
      <c r="Y83" s="103">
        <v>0</v>
      </c>
      <c r="Z83" s="103">
        <v>0</v>
      </c>
      <c r="AA83" s="103">
        <v>0</v>
      </c>
      <c r="AB83" s="103">
        <v>0</v>
      </c>
      <c r="AC83" s="103">
        <v>0</v>
      </c>
      <c r="AD83" s="103">
        <v>0</v>
      </c>
    </row>
    <row r="84" spans="1:30" s="1" customFormat="1" ht="15" customHeight="1" x14ac:dyDescent="0.3">
      <c r="A84" s="101" t="s">
        <v>34</v>
      </c>
      <c r="B84" s="101" t="s">
        <v>35</v>
      </c>
      <c r="C84" s="101" t="s">
        <v>35</v>
      </c>
      <c r="D84" s="102" t="s">
        <v>36</v>
      </c>
      <c r="E84" s="101" t="s">
        <v>109</v>
      </c>
      <c r="F84" s="102" t="s">
        <v>110</v>
      </c>
      <c r="G84" s="101" t="s">
        <v>38</v>
      </c>
      <c r="H84" s="21" t="s">
        <v>1027</v>
      </c>
      <c r="I84" s="101" t="s">
        <v>2596</v>
      </c>
      <c r="J84" s="101" t="s">
        <v>124</v>
      </c>
      <c r="K84" s="101" t="s">
        <v>125</v>
      </c>
      <c r="L84" s="101" t="s">
        <v>1316</v>
      </c>
      <c r="M84" s="101" t="s">
        <v>43</v>
      </c>
      <c r="N84" s="101" t="s">
        <v>237</v>
      </c>
      <c r="O84" s="103">
        <v>5</v>
      </c>
      <c r="P84" s="22">
        <v>15</v>
      </c>
      <c r="Q84" s="101" t="s">
        <v>519</v>
      </c>
      <c r="R84" s="103">
        <f t="shared" si="1"/>
        <v>75</v>
      </c>
      <c r="S84" s="103">
        <v>0</v>
      </c>
      <c r="T84" s="103">
        <v>75</v>
      </c>
      <c r="U84" s="103">
        <v>0</v>
      </c>
      <c r="V84" s="103">
        <v>0</v>
      </c>
      <c r="W84" s="103">
        <v>0</v>
      </c>
      <c r="X84" s="103">
        <v>0</v>
      </c>
      <c r="Y84" s="103">
        <v>0</v>
      </c>
      <c r="Z84" s="103">
        <v>0</v>
      </c>
      <c r="AA84" s="103">
        <v>0</v>
      </c>
      <c r="AB84" s="103">
        <v>0</v>
      </c>
      <c r="AC84" s="103">
        <v>0</v>
      </c>
      <c r="AD84" s="103">
        <v>0</v>
      </c>
    </row>
    <row r="85" spans="1:30" s="1" customFormat="1" ht="15" customHeight="1" x14ac:dyDescent="0.3">
      <c r="A85" s="101" t="s">
        <v>34</v>
      </c>
      <c r="B85" s="101" t="s">
        <v>35</v>
      </c>
      <c r="C85" s="101" t="s">
        <v>35</v>
      </c>
      <c r="D85" s="102" t="s">
        <v>36</v>
      </c>
      <c r="E85" s="101" t="s">
        <v>109</v>
      </c>
      <c r="F85" s="102" t="s">
        <v>110</v>
      </c>
      <c r="G85" s="101" t="s">
        <v>38</v>
      </c>
      <c r="H85" s="21" t="s">
        <v>1027</v>
      </c>
      <c r="I85" s="101" t="s">
        <v>2596</v>
      </c>
      <c r="J85" s="101" t="s">
        <v>132</v>
      </c>
      <c r="K85" s="101" t="s">
        <v>133</v>
      </c>
      <c r="L85" s="101" t="s">
        <v>1316</v>
      </c>
      <c r="M85" s="101" t="s">
        <v>43</v>
      </c>
      <c r="N85" s="101" t="s">
        <v>48</v>
      </c>
      <c r="O85" s="103">
        <v>25</v>
      </c>
      <c r="P85" s="22">
        <v>20.32</v>
      </c>
      <c r="Q85" s="101" t="s">
        <v>519</v>
      </c>
      <c r="R85" s="103">
        <f t="shared" si="1"/>
        <v>508</v>
      </c>
      <c r="S85" s="103">
        <v>0</v>
      </c>
      <c r="T85" s="103">
        <v>508</v>
      </c>
      <c r="U85" s="103">
        <v>0</v>
      </c>
      <c r="V85" s="103">
        <v>0</v>
      </c>
      <c r="W85" s="103">
        <v>0</v>
      </c>
      <c r="X85" s="103">
        <v>0</v>
      </c>
      <c r="Y85" s="103">
        <v>0</v>
      </c>
      <c r="Z85" s="103">
        <v>0</v>
      </c>
      <c r="AA85" s="103">
        <v>0</v>
      </c>
      <c r="AB85" s="103">
        <v>0</v>
      </c>
      <c r="AC85" s="103">
        <v>0</v>
      </c>
      <c r="AD85" s="103">
        <v>0</v>
      </c>
    </row>
    <row r="86" spans="1:30" s="1" customFormat="1" ht="15" customHeight="1" x14ac:dyDescent="0.3">
      <c r="A86" s="101" t="s">
        <v>34</v>
      </c>
      <c r="B86" s="101" t="s">
        <v>35</v>
      </c>
      <c r="C86" s="101" t="s">
        <v>35</v>
      </c>
      <c r="D86" s="102" t="s">
        <v>36</v>
      </c>
      <c r="E86" s="101" t="s">
        <v>109</v>
      </c>
      <c r="F86" s="102" t="s">
        <v>110</v>
      </c>
      <c r="G86" s="101" t="s">
        <v>38</v>
      </c>
      <c r="H86" s="21" t="s">
        <v>1027</v>
      </c>
      <c r="I86" s="101" t="s">
        <v>2596</v>
      </c>
      <c r="J86" s="101" t="s">
        <v>134</v>
      </c>
      <c r="K86" s="101" t="s">
        <v>135</v>
      </c>
      <c r="L86" s="101" t="s">
        <v>1316</v>
      </c>
      <c r="M86" s="101" t="s">
        <v>43</v>
      </c>
      <c r="N86" s="101" t="s">
        <v>48</v>
      </c>
      <c r="O86" s="103">
        <v>25</v>
      </c>
      <c r="P86" s="22">
        <v>20.32</v>
      </c>
      <c r="Q86" s="101" t="s">
        <v>519</v>
      </c>
      <c r="R86" s="103">
        <f t="shared" si="1"/>
        <v>508</v>
      </c>
      <c r="S86" s="103">
        <v>0</v>
      </c>
      <c r="T86" s="103">
        <v>508</v>
      </c>
      <c r="U86" s="103">
        <v>0</v>
      </c>
      <c r="V86" s="103">
        <v>0</v>
      </c>
      <c r="W86" s="103">
        <v>0</v>
      </c>
      <c r="X86" s="103">
        <v>0</v>
      </c>
      <c r="Y86" s="103">
        <v>0</v>
      </c>
      <c r="Z86" s="103">
        <v>0</v>
      </c>
      <c r="AA86" s="103">
        <v>0</v>
      </c>
      <c r="AB86" s="103">
        <v>0</v>
      </c>
      <c r="AC86" s="103">
        <v>0</v>
      </c>
      <c r="AD86" s="103">
        <v>0</v>
      </c>
    </row>
    <row r="87" spans="1:30" s="1" customFormat="1" ht="15" customHeight="1" x14ac:dyDescent="0.3">
      <c r="A87" s="101" t="s">
        <v>34</v>
      </c>
      <c r="B87" s="101" t="s">
        <v>35</v>
      </c>
      <c r="C87" s="101" t="s">
        <v>35</v>
      </c>
      <c r="D87" s="102" t="s">
        <v>36</v>
      </c>
      <c r="E87" s="101" t="s">
        <v>109</v>
      </c>
      <c r="F87" s="102" t="s">
        <v>110</v>
      </c>
      <c r="G87" s="101" t="s">
        <v>38</v>
      </c>
      <c r="H87" s="21" t="s">
        <v>1027</v>
      </c>
      <c r="I87" s="101" t="s">
        <v>2596</v>
      </c>
      <c r="J87" s="101" t="s">
        <v>103</v>
      </c>
      <c r="K87" s="101" t="s">
        <v>104</v>
      </c>
      <c r="L87" s="101" t="s">
        <v>1316</v>
      </c>
      <c r="M87" s="101" t="s">
        <v>43</v>
      </c>
      <c r="N87" s="101" t="s">
        <v>44</v>
      </c>
      <c r="O87" s="103">
        <v>6</v>
      </c>
      <c r="P87" s="22">
        <v>74</v>
      </c>
      <c r="Q87" s="101" t="s">
        <v>519</v>
      </c>
      <c r="R87" s="103">
        <f t="shared" si="1"/>
        <v>444</v>
      </c>
      <c r="S87" s="103">
        <v>0</v>
      </c>
      <c r="T87" s="103">
        <v>444</v>
      </c>
      <c r="U87" s="103">
        <v>0</v>
      </c>
      <c r="V87" s="103">
        <v>0</v>
      </c>
      <c r="W87" s="103">
        <v>0</v>
      </c>
      <c r="X87" s="103">
        <v>0</v>
      </c>
      <c r="Y87" s="103">
        <v>0</v>
      </c>
      <c r="Z87" s="103">
        <v>0</v>
      </c>
      <c r="AA87" s="103">
        <v>0</v>
      </c>
      <c r="AB87" s="103">
        <v>0</v>
      </c>
      <c r="AC87" s="103">
        <v>0</v>
      </c>
      <c r="AD87" s="103">
        <v>0</v>
      </c>
    </row>
    <row r="88" spans="1:30" s="1" customFormat="1" ht="15" customHeight="1" x14ac:dyDescent="0.3">
      <c r="A88" s="101" t="s">
        <v>34</v>
      </c>
      <c r="B88" s="101" t="s">
        <v>35</v>
      </c>
      <c r="C88" s="101" t="s">
        <v>35</v>
      </c>
      <c r="D88" s="102" t="s">
        <v>36</v>
      </c>
      <c r="E88" s="101" t="s">
        <v>109</v>
      </c>
      <c r="F88" s="102" t="s">
        <v>110</v>
      </c>
      <c r="G88" s="101" t="s">
        <v>38</v>
      </c>
      <c r="H88" s="21" t="s">
        <v>1027</v>
      </c>
      <c r="I88" s="101" t="s">
        <v>2596</v>
      </c>
      <c r="J88" s="101" t="s">
        <v>140</v>
      </c>
      <c r="K88" s="101" t="s">
        <v>744</v>
      </c>
      <c r="L88" s="101" t="s">
        <v>1316</v>
      </c>
      <c r="M88" s="101" t="s">
        <v>43</v>
      </c>
      <c r="N88" s="101" t="s">
        <v>63</v>
      </c>
      <c r="O88" s="103">
        <v>4</v>
      </c>
      <c r="P88" s="22">
        <v>820</v>
      </c>
      <c r="Q88" s="101" t="s">
        <v>519</v>
      </c>
      <c r="R88" s="103">
        <f t="shared" si="1"/>
        <v>3280</v>
      </c>
      <c r="S88" s="103">
        <v>0</v>
      </c>
      <c r="T88" s="103">
        <v>3280</v>
      </c>
      <c r="U88" s="103">
        <v>0</v>
      </c>
      <c r="V88" s="103">
        <v>0</v>
      </c>
      <c r="W88" s="103">
        <v>0</v>
      </c>
      <c r="X88" s="103">
        <v>0</v>
      </c>
      <c r="Y88" s="103">
        <v>0</v>
      </c>
      <c r="Z88" s="103">
        <v>0</v>
      </c>
      <c r="AA88" s="103">
        <v>0</v>
      </c>
      <c r="AB88" s="103">
        <v>0</v>
      </c>
      <c r="AC88" s="103">
        <v>0</v>
      </c>
      <c r="AD88" s="103">
        <v>0</v>
      </c>
    </row>
    <row r="89" spans="1:30" s="1" customFormat="1" ht="15" customHeight="1" x14ac:dyDescent="0.3">
      <c r="A89" s="101" t="s">
        <v>34</v>
      </c>
      <c r="B89" s="101" t="s">
        <v>35</v>
      </c>
      <c r="C89" s="101" t="s">
        <v>35</v>
      </c>
      <c r="D89" s="102" t="s">
        <v>36</v>
      </c>
      <c r="E89" s="101" t="s">
        <v>109</v>
      </c>
      <c r="F89" s="102" t="s">
        <v>110</v>
      </c>
      <c r="G89" s="101" t="s">
        <v>38</v>
      </c>
      <c r="H89" s="21" t="s">
        <v>1027</v>
      </c>
      <c r="I89" s="101" t="s">
        <v>2596</v>
      </c>
      <c r="J89" s="101" t="s">
        <v>142</v>
      </c>
      <c r="K89" s="101" t="s">
        <v>745</v>
      </c>
      <c r="L89" s="101" t="s">
        <v>1316</v>
      </c>
      <c r="M89" s="101" t="s">
        <v>43</v>
      </c>
      <c r="N89" s="101" t="s">
        <v>63</v>
      </c>
      <c r="O89" s="103">
        <v>1</v>
      </c>
      <c r="P89" s="22">
        <v>910</v>
      </c>
      <c r="Q89" s="101" t="s">
        <v>519</v>
      </c>
      <c r="R89" s="103">
        <f t="shared" si="1"/>
        <v>910</v>
      </c>
      <c r="S89" s="103">
        <v>0</v>
      </c>
      <c r="T89" s="103">
        <v>910</v>
      </c>
      <c r="U89" s="103">
        <v>0</v>
      </c>
      <c r="V89" s="103">
        <v>0</v>
      </c>
      <c r="W89" s="103">
        <v>0</v>
      </c>
      <c r="X89" s="103">
        <v>0</v>
      </c>
      <c r="Y89" s="103">
        <v>0</v>
      </c>
      <c r="Z89" s="103">
        <v>0</v>
      </c>
      <c r="AA89" s="103">
        <v>0</v>
      </c>
      <c r="AB89" s="103">
        <v>0</v>
      </c>
      <c r="AC89" s="103">
        <v>0</v>
      </c>
      <c r="AD89" s="103">
        <v>0</v>
      </c>
    </row>
    <row r="90" spans="1:30" s="1" customFormat="1" ht="15" customHeight="1" x14ac:dyDescent="0.3">
      <c r="A90" s="101" t="s">
        <v>34</v>
      </c>
      <c r="B90" s="101" t="s">
        <v>35</v>
      </c>
      <c r="C90" s="101" t="s">
        <v>35</v>
      </c>
      <c r="D90" s="102" t="s">
        <v>36</v>
      </c>
      <c r="E90" s="101" t="s">
        <v>109</v>
      </c>
      <c r="F90" s="102" t="s">
        <v>110</v>
      </c>
      <c r="G90" s="101" t="s">
        <v>38</v>
      </c>
      <c r="H90" s="21" t="s">
        <v>1027</v>
      </c>
      <c r="I90" s="101" t="s">
        <v>2596</v>
      </c>
      <c r="J90" s="101" t="s">
        <v>72</v>
      </c>
      <c r="K90" s="101" t="s">
        <v>1104</v>
      </c>
      <c r="L90" s="101" t="s">
        <v>1316</v>
      </c>
      <c r="M90" s="101" t="s">
        <v>43</v>
      </c>
      <c r="N90" s="101" t="s">
        <v>44</v>
      </c>
      <c r="O90" s="103">
        <v>10</v>
      </c>
      <c r="P90" s="22">
        <v>118.5</v>
      </c>
      <c r="Q90" s="101" t="s">
        <v>519</v>
      </c>
      <c r="R90" s="103">
        <f t="shared" si="1"/>
        <v>1185</v>
      </c>
      <c r="S90" s="103">
        <v>0</v>
      </c>
      <c r="T90" s="103">
        <v>1185</v>
      </c>
      <c r="U90" s="103">
        <v>0</v>
      </c>
      <c r="V90" s="103">
        <v>0</v>
      </c>
      <c r="W90" s="103">
        <v>0</v>
      </c>
      <c r="X90" s="103">
        <v>0</v>
      </c>
      <c r="Y90" s="103">
        <v>0</v>
      </c>
      <c r="Z90" s="103">
        <v>0</v>
      </c>
      <c r="AA90" s="103">
        <v>0</v>
      </c>
      <c r="AB90" s="103">
        <v>0</v>
      </c>
      <c r="AC90" s="103">
        <v>0</v>
      </c>
      <c r="AD90" s="103">
        <v>0</v>
      </c>
    </row>
    <row r="91" spans="1:30" s="1" customFormat="1" ht="15" customHeight="1" x14ac:dyDescent="0.3">
      <c r="A91" s="101" t="s">
        <v>34</v>
      </c>
      <c r="B91" s="101" t="s">
        <v>35</v>
      </c>
      <c r="C91" s="101" t="s">
        <v>35</v>
      </c>
      <c r="D91" s="102" t="s">
        <v>36</v>
      </c>
      <c r="E91" s="101" t="s">
        <v>109</v>
      </c>
      <c r="F91" s="102" t="s">
        <v>110</v>
      </c>
      <c r="G91" s="101" t="s">
        <v>38</v>
      </c>
      <c r="H91" s="21" t="s">
        <v>1027</v>
      </c>
      <c r="I91" s="101" t="s">
        <v>2596</v>
      </c>
      <c r="J91" s="101" t="s">
        <v>212</v>
      </c>
      <c r="K91" s="101" t="s">
        <v>213</v>
      </c>
      <c r="L91" s="101" t="s">
        <v>1316</v>
      </c>
      <c r="M91" s="101" t="s">
        <v>43</v>
      </c>
      <c r="N91" s="101" t="s">
        <v>48</v>
      </c>
      <c r="O91" s="103">
        <v>8</v>
      </c>
      <c r="P91" s="22">
        <v>30.5</v>
      </c>
      <c r="Q91" s="101" t="s">
        <v>519</v>
      </c>
      <c r="R91" s="103">
        <f t="shared" si="1"/>
        <v>244</v>
      </c>
      <c r="S91" s="103">
        <v>0</v>
      </c>
      <c r="T91" s="103">
        <v>244</v>
      </c>
      <c r="U91" s="103">
        <v>0</v>
      </c>
      <c r="V91" s="103">
        <v>0</v>
      </c>
      <c r="W91" s="103">
        <v>0</v>
      </c>
      <c r="X91" s="103">
        <v>0</v>
      </c>
      <c r="Y91" s="103">
        <v>0</v>
      </c>
      <c r="Z91" s="103">
        <v>0</v>
      </c>
      <c r="AA91" s="103">
        <v>0</v>
      </c>
      <c r="AB91" s="103">
        <v>0</v>
      </c>
      <c r="AC91" s="103">
        <v>0</v>
      </c>
      <c r="AD91" s="103">
        <v>0</v>
      </c>
    </row>
    <row r="92" spans="1:30" s="1" customFormat="1" ht="15" customHeight="1" x14ac:dyDescent="0.3">
      <c r="A92" s="101" t="s">
        <v>34</v>
      </c>
      <c r="B92" s="101" t="s">
        <v>35</v>
      </c>
      <c r="C92" s="101" t="s">
        <v>35</v>
      </c>
      <c r="D92" s="102" t="s">
        <v>36</v>
      </c>
      <c r="E92" s="101" t="s">
        <v>109</v>
      </c>
      <c r="F92" s="102" t="s">
        <v>110</v>
      </c>
      <c r="G92" s="101" t="s">
        <v>38</v>
      </c>
      <c r="H92" s="21" t="s">
        <v>1027</v>
      </c>
      <c r="I92" s="101" t="s">
        <v>2596</v>
      </c>
      <c r="J92" s="101" t="s">
        <v>163</v>
      </c>
      <c r="K92" s="101" t="s">
        <v>164</v>
      </c>
      <c r="L92" s="101" t="s">
        <v>1316</v>
      </c>
      <c r="M92" s="101" t="s">
        <v>43</v>
      </c>
      <c r="N92" s="101" t="s">
        <v>63</v>
      </c>
      <c r="O92" s="103">
        <v>5</v>
      </c>
      <c r="P92" s="22">
        <v>28</v>
      </c>
      <c r="Q92" s="101" t="s">
        <v>519</v>
      </c>
      <c r="R92" s="103">
        <f t="shared" si="1"/>
        <v>140</v>
      </c>
      <c r="S92" s="103">
        <v>0</v>
      </c>
      <c r="T92" s="103">
        <v>140</v>
      </c>
      <c r="U92" s="103">
        <v>0</v>
      </c>
      <c r="V92" s="103">
        <v>0</v>
      </c>
      <c r="W92" s="103">
        <v>0</v>
      </c>
      <c r="X92" s="103">
        <v>0</v>
      </c>
      <c r="Y92" s="103">
        <v>0</v>
      </c>
      <c r="Z92" s="103">
        <v>0</v>
      </c>
      <c r="AA92" s="103">
        <v>0</v>
      </c>
      <c r="AB92" s="103">
        <v>0</v>
      </c>
      <c r="AC92" s="103">
        <v>0</v>
      </c>
      <c r="AD92" s="103">
        <v>0</v>
      </c>
    </row>
    <row r="93" spans="1:30" s="1" customFormat="1" ht="15" customHeight="1" x14ac:dyDescent="0.3">
      <c r="A93" s="101" t="s">
        <v>34</v>
      </c>
      <c r="B93" s="101" t="s">
        <v>35</v>
      </c>
      <c r="C93" s="101" t="s">
        <v>35</v>
      </c>
      <c r="D93" s="102" t="s">
        <v>36</v>
      </c>
      <c r="E93" s="101" t="s">
        <v>109</v>
      </c>
      <c r="F93" s="102" t="s">
        <v>110</v>
      </c>
      <c r="G93" s="101" t="s">
        <v>38</v>
      </c>
      <c r="H93" s="21" t="s">
        <v>1027</v>
      </c>
      <c r="I93" s="101" t="s">
        <v>2596</v>
      </c>
      <c r="J93" s="101" t="s">
        <v>885</v>
      </c>
      <c r="K93" s="101" t="s">
        <v>886</v>
      </c>
      <c r="L93" s="101" t="s">
        <v>1316</v>
      </c>
      <c r="M93" s="101" t="s">
        <v>43</v>
      </c>
      <c r="N93" s="101" t="s">
        <v>48</v>
      </c>
      <c r="O93" s="103">
        <v>10</v>
      </c>
      <c r="P93" s="22">
        <v>35</v>
      </c>
      <c r="Q93" s="101" t="s">
        <v>519</v>
      </c>
      <c r="R93" s="103">
        <f t="shared" si="1"/>
        <v>350</v>
      </c>
      <c r="S93" s="103">
        <v>0</v>
      </c>
      <c r="T93" s="103">
        <v>350</v>
      </c>
      <c r="U93" s="103">
        <v>0</v>
      </c>
      <c r="V93" s="103">
        <v>0</v>
      </c>
      <c r="W93" s="103">
        <v>0</v>
      </c>
      <c r="X93" s="103">
        <v>0</v>
      </c>
      <c r="Y93" s="103">
        <v>0</v>
      </c>
      <c r="Z93" s="103">
        <v>0</v>
      </c>
      <c r="AA93" s="103">
        <v>0</v>
      </c>
      <c r="AB93" s="103">
        <v>0</v>
      </c>
      <c r="AC93" s="103">
        <v>0</v>
      </c>
      <c r="AD93" s="103">
        <v>0</v>
      </c>
    </row>
    <row r="94" spans="1:30" s="1" customFormat="1" ht="15" customHeight="1" x14ac:dyDescent="0.3">
      <c r="A94" s="101" t="s">
        <v>34</v>
      </c>
      <c r="B94" s="101" t="s">
        <v>35</v>
      </c>
      <c r="C94" s="101" t="s">
        <v>35</v>
      </c>
      <c r="D94" s="102" t="s">
        <v>36</v>
      </c>
      <c r="E94" s="101" t="s">
        <v>109</v>
      </c>
      <c r="F94" s="102" t="s">
        <v>110</v>
      </c>
      <c r="G94" s="101" t="s">
        <v>38</v>
      </c>
      <c r="H94" s="21" t="s">
        <v>1027</v>
      </c>
      <c r="I94" s="101" t="s">
        <v>2596</v>
      </c>
      <c r="J94" s="101" t="s">
        <v>804</v>
      </c>
      <c r="K94" s="101" t="s">
        <v>805</v>
      </c>
      <c r="L94" s="101" t="s">
        <v>1316</v>
      </c>
      <c r="M94" s="101" t="s">
        <v>43</v>
      </c>
      <c r="N94" s="101" t="s">
        <v>48</v>
      </c>
      <c r="O94" s="103">
        <v>10</v>
      </c>
      <c r="P94" s="22">
        <v>25</v>
      </c>
      <c r="Q94" s="101" t="s">
        <v>519</v>
      </c>
      <c r="R94" s="103">
        <f t="shared" si="1"/>
        <v>250</v>
      </c>
      <c r="S94" s="103">
        <v>0</v>
      </c>
      <c r="T94" s="103">
        <v>250</v>
      </c>
      <c r="U94" s="103">
        <v>0</v>
      </c>
      <c r="V94" s="103">
        <v>0</v>
      </c>
      <c r="W94" s="103">
        <v>0</v>
      </c>
      <c r="X94" s="103">
        <v>0</v>
      </c>
      <c r="Y94" s="103">
        <v>0</v>
      </c>
      <c r="Z94" s="103">
        <v>0</v>
      </c>
      <c r="AA94" s="103">
        <v>0</v>
      </c>
      <c r="AB94" s="103">
        <v>0</v>
      </c>
      <c r="AC94" s="103">
        <v>0</v>
      </c>
      <c r="AD94" s="103">
        <v>0</v>
      </c>
    </row>
    <row r="95" spans="1:30" s="1" customFormat="1" ht="15" customHeight="1" x14ac:dyDescent="0.3">
      <c r="A95" s="101" t="s">
        <v>34</v>
      </c>
      <c r="B95" s="101" t="s">
        <v>35</v>
      </c>
      <c r="C95" s="101" t="s">
        <v>35</v>
      </c>
      <c r="D95" s="102" t="s">
        <v>36</v>
      </c>
      <c r="E95" s="101" t="s">
        <v>109</v>
      </c>
      <c r="F95" s="102" t="s">
        <v>110</v>
      </c>
      <c r="G95" s="101" t="s">
        <v>38</v>
      </c>
      <c r="H95" s="21" t="s">
        <v>1027</v>
      </c>
      <c r="I95" s="101" t="s">
        <v>2596</v>
      </c>
      <c r="J95" s="101" t="s">
        <v>2171</v>
      </c>
      <c r="K95" s="101" t="s">
        <v>2172</v>
      </c>
      <c r="L95" s="101" t="s">
        <v>1316</v>
      </c>
      <c r="M95" s="101" t="s">
        <v>43</v>
      </c>
      <c r="N95" s="101" t="s">
        <v>48</v>
      </c>
      <c r="O95" s="103">
        <v>10</v>
      </c>
      <c r="P95" s="22">
        <v>65</v>
      </c>
      <c r="Q95" s="101" t="s">
        <v>519</v>
      </c>
      <c r="R95" s="103">
        <f t="shared" si="1"/>
        <v>650</v>
      </c>
      <c r="S95" s="103">
        <v>0</v>
      </c>
      <c r="T95" s="103">
        <v>650</v>
      </c>
      <c r="U95" s="103">
        <v>0</v>
      </c>
      <c r="V95" s="103">
        <v>0</v>
      </c>
      <c r="W95" s="103">
        <v>0</v>
      </c>
      <c r="X95" s="103">
        <v>0</v>
      </c>
      <c r="Y95" s="103">
        <v>0</v>
      </c>
      <c r="Z95" s="103">
        <v>0</v>
      </c>
      <c r="AA95" s="103">
        <v>0</v>
      </c>
      <c r="AB95" s="103">
        <v>0</v>
      </c>
      <c r="AC95" s="103">
        <v>0</v>
      </c>
      <c r="AD95" s="103">
        <v>0</v>
      </c>
    </row>
    <row r="96" spans="1:30" s="1" customFormat="1" ht="15" customHeight="1" x14ac:dyDescent="0.3">
      <c r="A96" s="101" t="s">
        <v>34</v>
      </c>
      <c r="B96" s="101" t="s">
        <v>35</v>
      </c>
      <c r="C96" s="101" t="s">
        <v>35</v>
      </c>
      <c r="D96" s="102" t="s">
        <v>36</v>
      </c>
      <c r="E96" s="101" t="s">
        <v>109</v>
      </c>
      <c r="F96" s="102" t="s">
        <v>110</v>
      </c>
      <c r="G96" s="101" t="s">
        <v>38</v>
      </c>
      <c r="H96" s="21" t="s">
        <v>1027</v>
      </c>
      <c r="I96" s="101" t="s">
        <v>2596</v>
      </c>
      <c r="J96" s="101" t="s">
        <v>752</v>
      </c>
      <c r="K96" s="101" t="s">
        <v>2597</v>
      </c>
      <c r="L96" s="101" t="s">
        <v>1316</v>
      </c>
      <c r="M96" s="101" t="s">
        <v>43</v>
      </c>
      <c r="N96" s="101" t="s">
        <v>48</v>
      </c>
      <c r="O96" s="103">
        <v>10</v>
      </c>
      <c r="P96" s="22">
        <v>45</v>
      </c>
      <c r="Q96" s="101" t="s">
        <v>519</v>
      </c>
      <c r="R96" s="103">
        <f t="shared" si="1"/>
        <v>450</v>
      </c>
      <c r="S96" s="103">
        <v>0</v>
      </c>
      <c r="T96" s="103">
        <v>450</v>
      </c>
      <c r="U96" s="103">
        <v>0</v>
      </c>
      <c r="V96" s="103">
        <v>0</v>
      </c>
      <c r="W96" s="103">
        <v>0</v>
      </c>
      <c r="X96" s="103">
        <v>0</v>
      </c>
      <c r="Y96" s="103">
        <v>0</v>
      </c>
      <c r="Z96" s="103">
        <v>0</v>
      </c>
      <c r="AA96" s="103">
        <v>0</v>
      </c>
      <c r="AB96" s="103">
        <v>0</v>
      </c>
      <c r="AC96" s="103">
        <v>0</v>
      </c>
      <c r="AD96" s="103">
        <v>0</v>
      </c>
    </row>
    <row r="97" spans="1:30" s="1" customFormat="1" ht="15" customHeight="1" x14ac:dyDescent="0.3">
      <c r="A97" s="101" t="s">
        <v>34</v>
      </c>
      <c r="B97" s="101" t="s">
        <v>35</v>
      </c>
      <c r="C97" s="101" t="s">
        <v>35</v>
      </c>
      <c r="D97" s="102" t="s">
        <v>36</v>
      </c>
      <c r="E97" s="101" t="s">
        <v>109</v>
      </c>
      <c r="F97" s="102" t="s">
        <v>110</v>
      </c>
      <c r="G97" s="101" t="s">
        <v>38</v>
      </c>
      <c r="H97" s="21" t="s">
        <v>1027</v>
      </c>
      <c r="I97" s="101" t="s">
        <v>2596</v>
      </c>
      <c r="J97" s="101" t="s">
        <v>179</v>
      </c>
      <c r="K97" s="101" t="s">
        <v>180</v>
      </c>
      <c r="L97" s="101" t="s">
        <v>1316</v>
      </c>
      <c r="M97" s="101" t="s">
        <v>43</v>
      </c>
      <c r="N97" s="101" t="s">
        <v>48</v>
      </c>
      <c r="O97" s="103">
        <v>12</v>
      </c>
      <c r="P97" s="22">
        <v>47</v>
      </c>
      <c r="Q97" s="101" t="s">
        <v>519</v>
      </c>
      <c r="R97" s="103">
        <f t="shared" si="1"/>
        <v>564</v>
      </c>
      <c r="S97" s="103">
        <v>0</v>
      </c>
      <c r="T97" s="103">
        <v>564</v>
      </c>
      <c r="U97" s="103">
        <v>0</v>
      </c>
      <c r="V97" s="103">
        <v>0</v>
      </c>
      <c r="W97" s="103">
        <v>0</v>
      </c>
      <c r="X97" s="103">
        <v>0</v>
      </c>
      <c r="Y97" s="103">
        <v>0</v>
      </c>
      <c r="Z97" s="103">
        <v>0</v>
      </c>
      <c r="AA97" s="103">
        <v>0</v>
      </c>
      <c r="AB97" s="103">
        <v>0</v>
      </c>
      <c r="AC97" s="103">
        <v>0</v>
      </c>
      <c r="AD97" s="103">
        <v>0</v>
      </c>
    </row>
    <row r="98" spans="1:30" s="1" customFormat="1" ht="15" customHeight="1" x14ac:dyDescent="0.3">
      <c r="A98" s="101" t="s">
        <v>34</v>
      </c>
      <c r="B98" s="101" t="s">
        <v>35</v>
      </c>
      <c r="C98" s="101" t="s">
        <v>35</v>
      </c>
      <c r="D98" s="102" t="s">
        <v>36</v>
      </c>
      <c r="E98" s="101" t="s">
        <v>109</v>
      </c>
      <c r="F98" s="102" t="s">
        <v>110</v>
      </c>
      <c r="G98" s="101" t="s">
        <v>38</v>
      </c>
      <c r="H98" s="21" t="s">
        <v>1027</v>
      </c>
      <c r="I98" s="101" t="s">
        <v>2596</v>
      </c>
      <c r="J98" s="101" t="s">
        <v>2598</v>
      </c>
      <c r="K98" s="101" t="s">
        <v>2599</v>
      </c>
      <c r="L98" s="101" t="s">
        <v>1316</v>
      </c>
      <c r="M98" s="101" t="s">
        <v>43</v>
      </c>
      <c r="N98" s="101" t="s">
        <v>48</v>
      </c>
      <c r="O98" s="103">
        <v>2</v>
      </c>
      <c r="P98" s="22">
        <v>650</v>
      </c>
      <c r="Q98" s="101" t="s">
        <v>519</v>
      </c>
      <c r="R98" s="103">
        <f t="shared" si="1"/>
        <v>1300</v>
      </c>
      <c r="S98" s="103">
        <v>0</v>
      </c>
      <c r="T98" s="103">
        <v>1300</v>
      </c>
      <c r="U98" s="103">
        <v>0</v>
      </c>
      <c r="V98" s="103">
        <v>0</v>
      </c>
      <c r="W98" s="103">
        <v>0</v>
      </c>
      <c r="X98" s="103">
        <v>0</v>
      </c>
      <c r="Y98" s="103">
        <v>0</v>
      </c>
      <c r="Z98" s="103">
        <v>0</v>
      </c>
      <c r="AA98" s="103">
        <v>0</v>
      </c>
      <c r="AB98" s="103">
        <v>0</v>
      </c>
      <c r="AC98" s="103">
        <v>0</v>
      </c>
      <c r="AD98" s="103">
        <v>0</v>
      </c>
    </row>
    <row r="99" spans="1:30" s="1" customFormat="1" ht="15" customHeight="1" x14ac:dyDescent="0.3">
      <c r="A99" s="101" t="s">
        <v>34</v>
      </c>
      <c r="B99" s="101" t="s">
        <v>35</v>
      </c>
      <c r="C99" s="101" t="s">
        <v>35</v>
      </c>
      <c r="D99" s="102" t="s">
        <v>36</v>
      </c>
      <c r="E99" s="101" t="s">
        <v>109</v>
      </c>
      <c r="F99" s="102" t="s">
        <v>110</v>
      </c>
      <c r="G99" s="101" t="s">
        <v>38</v>
      </c>
      <c r="H99" s="21" t="s">
        <v>1027</v>
      </c>
      <c r="I99" s="101" t="s">
        <v>2596</v>
      </c>
      <c r="J99" s="101" t="s">
        <v>789</v>
      </c>
      <c r="K99" s="101" t="s">
        <v>790</v>
      </c>
      <c r="L99" s="101" t="s">
        <v>1316</v>
      </c>
      <c r="M99" s="101" t="s">
        <v>43</v>
      </c>
      <c r="N99" s="101" t="s">
        <v>48</v>
      </c>
      <c r="O99" s="103">
        <v>10</v>
      </c>
      <c r="P99" s="22">
        <v>85</v>
      </c>
      <c r="Q99" s="101" t="s">
        <v>519</v>
      </c>
      <c r="R99" s="103">
        <f t="shared" si="1"/>
        <v>850</v>
      </c>
      <c r="S99" s="103">
        <v>0</v>
      </c>
      <c r="T99" s="103">
        <v>850</v>
      </c>
      <c r="U99" s="103">
        <v>0</v>
      </c>
      <c r="V99" s="103">
        <v>0</v>
      </c>
      <c r="W99" s="103">
        <v>0</v>
      </c>
      <c r="X99" s="103">
        <v>0</v>
      </c>
      <c r="Y99" s="103">
        <v>0</v>
      </c>
      <c r="Z99" s="103">
        <v>0</v>
      </c>
      <c r="AA99" s="103">
        <v>0</v>
      </c>
      <c r="AB99" s="103">
        <v>0</v>
      </c>
      <c r="AC99" s="103">
        <v>0</v>
      </c>
      <c r="AD99" s="103">
        <v>0</v>
      </c>
    </row>
    <row r="100" spans="1:30" s="1" customFormat="1" ht="15" customHeight="1" x14ac:dyDescent="0.3">
      <c r="A100" s="101" t="s">
        <v>34</v>
      </c>
      <c r="B100" s="101" t="s">
        <v>35</v>
      </c>
      <c r="C100" s="101" t="s">
        <v>35</v>
      </c>
      <c r="D100" s="102" t="s">
        <v>36</v>
      </c>
      <c r="E100" s="101" t="s">
        <v>109</v>
      </c>
      <c r="F100" s="102" t="s">
        <v>110</v>
      </c>
      <c r="G100" s="101" t="s">
        <v>38</v>
      </c>
      <c r="H100" s="21" t="s">
        <v>1027</v>
      </c>
      <c r="I100" s="101" t="s">
        <v>2596</v>
      </c>
      <c r="J100" s="101" t="s">
        <v>727</v>
      </c>
      <c r="K100" s="101" t="s">
        <v>1418</v>
      </c>
      <c r="L100" s="101" t="s">
        <v>1316</v>
      </c>
      <c r="M100" s="101" t="s">
        <v>43</v>
      </c>
      <c r="N100" s="101" t="s">
        <v>44</v>
      </c>
      <c r="O100" s="103">
        <v>3</v>
      </c>
      <c r="P100" s="22">
        <v>39</v>
      </c>
      <c r="Q100" s="101" t="s">
        <v>519</v>
      </c>
      <c r="R100" s="103">
        <f t="shared" si="1"/>
        <v>117</v>
      </c>
      <c r="S100" s="103">
        <v>0</v>
      </c>
      <c r="T100" s="103">
        <v>117</v>
      </c>
      <c r="U100" s="103">
        <v>0</v>
      </c>
      <c r="V100" s="103">
        <v>0</v>
      </c>
      <c r="W100" s="103">
        <v>0</v>
      </c>
      <c r="X100" s="103">
        <v>0</v>
      </c>
      <c r="Y100" s="103">
        <v>0</v>
      </c>
      <c r="Z100" s="103">
        <v>0</v>
      </c>
      <c r="AA100" s="103">
        <v>0</v>
      </c>
      <c r="AB100" s="103">
        <v>0</v>
      </c>
      <c r="AC100" s="103">
        <v>0</v>
      </c>
      <c r="AD100" s="103">
        <v>0</v>
      </c>
    </row>
    <row r="101" spans="1:30" s="1" customFormat="1" ht="15" customHeight="1" x14ac:dyDescent="0.3">
      <c r="A101" s="101" t="s">
        <v>34</v>
      </c>
      <c r="B101" s="101" t="s">
        <v>35</v>
      </c>
      <c r="C101" s="101" t="s">
        <v>35</v>
      </c>
      <c r="D101" s="102" t="s">
        <v>36</v>
      </c>
      <c r="E101" s="101" t="s">
        <v>109</v>
      </c>
      <c r="F101" s="102" t="s">
        <v>110</v>
      </c>
      <c r="G101" s="101" t="s">
        <v>38</v>
      </c>
      <c r="H101" s="21" t="s">
        <v>1027</v>
      </c>
      <c r="I101" s="101" t="s">
        <v>2596</v>
      </c>
      <c r="J101" s="101" t="s">
        <v>177</v>
      </c>
      <c r="K101" s="101" t="s">
        <v>178</v>
      </c>
      <c r="L101" s="101" t="s">
        <v>1316</v>
      </c>
      <c r="M101" s="101" t="s">
        <v>43</v>
      </c>
      <c r="N101" s="101" t="s">
        <v>253</v>
      </c>
      <c r="O101" s="103">
        <v>10</v>
      </c>
      <c r="P101" s="22">
        <v>39</v>
      </c>
      <c r="Q101" s="101" t="s">
        <v>519</v>
      </c>
      <c r="R101" s="103">
        <f t="shared" si="1"/>
        <v>390</v>
      </c>
      <c r="S101" s="103">
        <v>0</v>
      </c>
      <c r="T101" s="103">
        <v>390</v>
      </c>
      <c r="U101" s="103">
        <v>0</v>
      </c>
      <c r="V101" s="103">
        <v>0</v>
      </c>
      <c r="W101" s="103">
        <v>0</v>
      </c>
      <c r="X101" s="103">
        <v>0</v>
      </c>
      <c r="Y101" s="103">
        <v>0</v>
      </c>
      <c r="Z101" s="103">
        <v>0</v>
      </c>
      <c r="AA101" s="103">
        <v>0</v>
      </c>
      <c r="AB101" s="103">
        <v>0</v>
      </c>
      <c r="AC101" s="103">
        <v>0</v>
      </c>
      <c r="AD101" s="103">
        <v>0</v>
      </c>
    </row>
    <row r="102" spans="1:30" s="1" customFormat="1" ht="15" customHeight="1" x14ac:dyDescent="0.3">
      <c r="A102" s="101" t="s">
        <v>34</v>
      </c>
      <c r="B102" s="101" t="s">
        <v>35</v>
      </c>
      <c r="C102" s="101" t="s">
        <v>35</v>
      </c>
      <c r="D102" s="102" t="s">
        <v>36</v>
      </c>
      <c r="E102" s="101" t="s">
        <v>109</v>
      </c>
      <c r="F102" s="102" t="s">
        <v>110</v>
      </c>
      <c r="G102" s="101" t="s">
        <v>38</v>
      </c>
      <c r="H102" s="21" t="s">
        <v>1027</v>
      </c>
      <c r="I102" s="101" t="s">
        <v>2596</v>
      </c>
      <c r="J102" s="101" t="s">
        <v>183</v>
      </c>
      <c r="K102" s="101" t="s">
        <v>1195</v>
      </c>
      <c r="L102" s="101" t="s">
        <v>1316</v>
      </c>
      <c r="M102" s="101" t="s">
        <v>43</v>
      </c>
      <c r="N102" s="101" t="s">
        <v>63</v>
      </c>
      <c r="O102" s="103">
        <v>10</v>
      </c>
      <c r="P102" s="22">
        <v>23</v>
      </c>
      <c r="Q102" s="101" t="s">
        <v>519</v>
      </c>
      <c r="R102" s="103">
        <f t="shared" si="1"/>
        <v>230</v>
      </c>
      <c r="S102" s="103">
        <v>0</v>
      </c>
      <c r="T102" s="103">
        <v>230</v>
      </c>
      <c r="U102" s="103">
        <v>0</v>
      </c>
      <c r="V102" s="103">
        <v>0</v>
      </c>
      <c r="W102" s="103">
        <v>0</v>
      </c>
      <c r="X102" s="103">
        <v>0</v>
      </c>
      <c r="Y102" s="103">
        <v>0</v>
      </c>
      <c r="Z102" s="103">
        <v>0</v>
      </c>
      <c r="AA102" s="103">
        <v>0</v>
      </c>
      <c r="AB102" s="103">
        <v>0</v>
      </c>
      <c r="AC102" s="103">
        <v>0</v>
      </c>
      <c r="AD102" s="103">
        <v>0</v>
      </c>
    </row>
    <row r="103" spans="1:30" s="1" customFormat="1" ht="15" customHeight="1" x14ac:dyDescent="0.3">
      <c r="A103" s="101" t="s">
        <v>34</v>
      </c>
      <c r="B103" s="101" t="s">
        <v>35</v>
      </c>
      <c r="C103" s="101" t="s">
        <v>35</v>
      </c>
      <c r="D103" s="102" t="s">
        <v>36</v>
      </c>
      <c r="E103" s="101" t="s">
        <v>109</v>
      </c>
      <c r="F103" s="102" t="s">
        <v>110</v>
      </c>
      <c r="G103" s="101" t="s">
        <v>38</v>
      </c>
      <c r="H103" s="21" t="s">
        <v>1027</v>
      </c>
      <c r="I103" s="101" t="s">
        <v>2603</v>
      </c>
      <c r="J103" s="101" t="s">
        <v>185</v>
      </c>
      <c r="K103" s="101" t="s">
        <v>186</v>
      </c>
      <c r="L103" s="101" t="s">
        <v>1316</v>
      </c>
      <c r="M103" s="101" t="s">
        <v>43</v>
      </c>
      <c r="N103" s="101" t="s">
        <v>44</v>
      </c>
      <c r="O103" s="103">
        <v>5</v>
      </c>
      <c r="P103" s="22">
        <v>60</v>
      </c>
      <c r="Q103" s="101" t="s">
        <v>519</v>
      </c>
      <c r="R103" s="103">
        <f t="shared" si="1"/>
        <v>300</v>
      </c>
      <c r="S103" s="103">
        <v>0</v>
      </c>
      <c r="T103" s="103">
        <v>60</v>
      </c>
      <c r="U103" s="103">
        <v>0</v>
      </c>
      <c r="V103" s="103">
        <v>60</v>
      </c>
      <c r="W103" s="103">
        <v>0</v>
      </c>
      <c r="X103" s="103">
        <v>60</v>
      </c>
      <c r="Y103" s="103">
        <v>0</v>
      </c>
      <c r="Z103" s="103">
        <v>60</v>
      </c>
      <c r="AA103" s="103">
        <v>0</v>
      </c>
      <c r="AB103" s="103">
        <v>60</v>
      </c>
      <c r="AC103" s="103">
        <v>0</v>
      </c>
      <c r="AD103" s="103">
        <v>0</v>
      </c>
    </row>
    <row r="104" spans="1:30" s="1" customFormat="1" ht="15" customHeight="1" x14ac:dyDescent="0.3">
      <c r="A104" s="101" t="s">
        <v>34</v>
      </c>
      <c r="B104" s="101" t="s">
        <v>35</v>
      </c>
      <c r="C104" s="101" t="s">
        <v>35</v>
      </c>
      <c r="D104" s="102" t="s">
        <v>36</v>
      </c>
      <c r="E104" s="101" t="s">
        <v>109</v>
      </c>
      <c r="F104" s="102" t="s">
        <v>110</v>
      </c>
      <c r="G104" s="101" t="s">
        <v>38</v>
      </c>
      <c r="H104" s="21" t="s">
        <v>1027</v>
      </c>
      <c r="I104" s="101" t="s">
        <v>2603</v>
      </c>
      <c r="J104" s="101" t="s">
        <v>190</v>
      </c>
      <c r="K104" s="101" t="s">
        <v>958</v>
      </c>
      <c r="L104" s="101" t="s">
        <v>1316</v>
      </c>
      <c r="M104" s="101" t="s">
        <v>43</v>
      </c>
      <c r="N104" s="101" t="s">
        <v>44</v>
      </c>
      <c r="O104" s="103">
        <v>15</v>
      </c>
      <c r="P104" s="22">
        <v>28.333333333333332</v>
      </c>
      <c r="Q104" s="101" t="s">
        <v>519</v>
      </c>
      <c r="R104" s="103">
        <f t="shared" si="1"/>
        <v>425</v>
      </c>
      <c r="S104" s="103">
        <v>0</v>
      </c>
      <c r="T104" s="103">
        <v>85</v>
      </c>
      <c r="U104" s="103">
        <v>0</v>
      </c>
      <c r="V104" s="103">
        <v>85</v>
      </c>
      <c r="W104" s="103">
        <v>0</v>
      </c>
      <c r="X104" s="103">
        <v>85</v>
      </c>
      <c r="Y104" s="103">
        <v>0</v>
      </c>
      <c r="Z104" s="103">
        <v>85</v>
      </c>
      <c r="AA104" s="103">
        <v>0</v>
      </c>
      <c r="AB104" s="103">
        <v>85</v>
      </c>
      <c r="AC104" s="103">
        <v>0</v>
      </c>
      <c r="AD104" s="103">
        <v>0</v>
      </c>
    </row>
    <row r="105" spans="1:30" s="1" customFormat="1" ht="15" customHeight="1" x14ac:dyDescent="0.3">
      <c r="A105" s="101" t="s">
        <v>34</v>
      </c>
      <c r="B105" s="101" t="s">
        <v>35</v>
      </c>
      <c r="C105" s="101" t="s">
        <v>35</v>
      </c>
      <c r="D105" s="102" t="s">
        <v>36</v>
      </c>
      <c r="E105" s="101" t="s">
        <v>109</v>
      </c>
      <c r="F105" s="102" t="s">
        <v>110</v>
      </c>
      <c r="G105" s="101" t="s">
        <v>38</v>
      </c>
      <c r="H105" s="21" t="s">
        <v>1027</v>
      </c>
      <c r="I105" s="101" t="s">
        <v>2603</v>
      </c>
      <c r="J105" s="101" t="s">
        <v>542</v>
      </c>
      <c r="K105" s="101" t="s">
        <v>543</v>
      </c>
      <c r="L105" s="101" t="s">
        <v>1316</v>
      </c>
      <c r="M105" s="101" t="s">
        <v>43</v>
      </c>
      <c r="N105" s="101" t="s">
        <v>44</v>
      </c>
      <c r="O105" s="103">
        <v>10</v>
      </c>
      <c r="P105" s="22">
        <v>35.5</v>
      </c>
      <c r="Q105" s="101" t="s">
        <v>519</v>
      </c>
      <c r="R105" s="103">
        <f t="shared" si="1"/>
        <v>355</v>
      </c>
      <c r="S105" s="103">
        <v>0</v>
      </c>
      <c r="T105" s="103">
        <v>71</v>
      </c>
      <c r="U105" s="103">
        <v>0</v>
      </c>
      <c r="V105" s="103">
        <v>71</v>
      </c>
      <c r="W105" s="103">
        <v>0</v>
      </c>
      <c r="X105" s="103">
        <v>71</v>
      </c>
      <c r="Y105" s="103">
        <v>0</v>
      </c>
      <c r="Z105" s="103">
        <v>71</v>
      </c>
      <c r="AA105" s="103">
        <v>0</v>
      </c>
      <c r="AB105" s="103">
        <v>71</v>
      </c>
      <c r="AC105" s="103">
        <v>0</v>
      </c>
      <c r="AD105" s="103">
        <v>0</v>
      </c>
    </row>
    <row r="106" spans="1:30" s="1" customFormat="1" ht="15" customHeight="1" x14ac:dyDescent="0.3">
      <c r="A106" s="101" t="s">
        <v>34</v>
      </c>
      <c r="B106" s="101" t="s">
        <v>35</v>
      </c>
      <c r="C106" s="101" t="s">
        <v>35</v>
      </c>
      <c r="D106" s="102" t="s">
        <v>36</v>
      </c>
      <c r="E106" s="101" t="s">
        <v>109</v>
      </c>
      <c r="F106" s="102" t="s">
        <v>110</v>
      </c>
      <c r="G106" s="101" t="s">
        <v>38</v>
      </c>
      <c r="H106" s="21" t="s">
        <v>1027</v>
      </c>
      <c r="I106" s="101" t="s">
        <v>2603</v>
      </c>
      <c r="J106" s="101" t="s">
        <v>191</v>
      </c>
      <c r="K106" s="101" t="s">
        <v>192</v>
      </c>
      <c r="L106" s="101" t="s">
        <v>1316</v>
      </c>
      <c r="M106" s="101" t="s">
        <v>43</v>
      </c>
      <c r="N106" s="101" t="s">
        <v>44</v>
      </c>
      <c r="O106" s="103">
        <v>10</v>
      </c>
      <c r="P106" s="22">
        <v>59.5</v>
      </c>
      <c r="Q106" s="101" t="s">
        <v>519</v>
      </c>
      <c r="R106" s="103">
        <f t="shared" si="1"/>
        <v>595</v>
      </c>
      <c r="S106" s="103">
        <v>0</v>
      </c>
      <c r="T106" s="103">
        <v>119</v>
      </c>
      <c r="U106" s="103">
        <v>0</v>
      </c>
      <c r="V106" s="103">
        <v>119</v>
      </c>
      <c r="W106" s="103">
        <v>0</v>
      </c>
      <c r="X106" s="103">
        <v>119</v>
      </c>
      <c r="Y106" s="103">
        <v>0</v>
      </c>
      <c r="Z106" s="103">
        <v>119</v>
      </c>
      <c r="AA106" s="103">
        <v>0</v>
      </c>
      <c r="AB106" s="103">
        <v>119</v>
      </c>
      <c r="AC106" s="103">
        <v>0</v>
      </c>
      <c r="AD106" s="103">
        <v>0</v>
      </c>
    </row>
    <row r="107" spans="1:30" s="1" customFormat="1" ht="15" customHeight="1" x14ac:dyDescent="0.3">
      <c r="A107" s="101" t="s">
        <v>34</v>
      </c>
      <c r="B107" s="101" t="s">
        <v>35</v>
      </c>
      <c r="C107" s="101" t="s">
        <v>35</v>
      </c>
      <c r="D107" s="102" t="s">
        <v>36</v>
      </c>
      <c r="E107" s="101" t="s">
        <v>148</v>
      </c>
      <c r="F107" s="102" t="s">
        <v>149</v>
      </c>
      <c r="G107" s="101" t="s">
        <v>38</v>
      </c>
      <c r="H107" s="21" t="s">
        <v>1027</v>
      </c>
      <c r="I107" s="101" t="s">
        <v>39</v>
      </c>
      <c r="J107" s="101" t="s">
        <v>150</v>
      </c>
      <c r="K107" s="101" t="s">
        <v>151</v>
      </c>
      <c r="L107" s="101" t="s">
        <v>1316</v>
      </c>
      <c r="M107" s="101" t="s">
        <v>43</v>
      </c>
      <c r="N107" s="101" t="s">
        <v>48</v>
      </c>
      <c r="O107" s="103">
        <v>10</v>
      </c>
      <c r="P107" s="22">
        <v>60</v>
      </c>
      <c r="Q107" s="101" t="s">
        <v>519</v>
      </c>
      <c r="R107" s="103">
        <f t="shared" si="1"/>
        <v>600</v>
      </c>
      <c r="S107" s="103">
        <v>0</v>
      </c>
      <c r="T107" s="103">
        <v>120</v>
      </c>
      <c r="U107" s="103">
        <v>0</v>
      </c>
      <c r="V107" s="103">
        <v>120</v>
      </c>
      <c r="W107" s="103">
        <v>0</v>
      </c>
      <c r="X107" s="103">
        <v>120</v>
      </c>
      <c r="Y107" s="103">
        <v>0</v>
      </c>
      <c r="Z107" s="103">
        <v>120</v>
      </c>
      <c r="AA107" s="103">
        <v>0</v>
      </c>
      <c r="AB107" s="103">
        <v>0</v>
      </c>
      <c r="AC107" s="103">
        <v>120</v>
      </c>
      <c r="AD107" s="103">
        <v>0</v>
      </c>
    </row>
    <row r="108" spans="1:30" s="1" customFormat="1" ht="15" customHeight="1" x14ac:dyDescent="0.3">
      <c r="A108" s="101" t="s">
        <v>34</v>
      </c>
      <c r="B108" s="101" t="s">
        <v>35</v>
      </c>
      <c r="C108" s="101" t="s">
        <v>35</v>
      </c>
      <c r="D108" s="102" t="s">
        <v>36</v>
      </c>
      <c r="E108" s="101" t="s">
        <v>148</v>
      </c>
      <c r="F108" s="102" t="s">
        <v>149</v>
      </c>
      <c r="G108" s="101" t="s">
        <v>38</v>
      </c>
      <c r="H108" s="21" t="s">
        <v>1027</v>
      </c>
      <c r="I108" s="101" t="s">
        <v>39</v>
      </c>
      <c r="J108" s="101" t="s">
        <v>152</v>
      </c>
      <c r="K108" s="101" t="s">
        <v>153</v>
      </c>
      <c r="L108" s="101" t="s">
        <v>1316</v>
      </c>
      <c r="M108" s="101" t="s">
        <v>43</v>
      </c>
      <c r="N108" s="101" t="s">
        <v>48</v>
      </c>
      <c r="O108" s="103">
        <v>10</v>
      </c>
      <c r="P108" s="22">
        <v>60</v>
      </c>
      <c r="Q108" s="101" t="s">
        <v>519</v>
      </c>
      <c r="R108" s="103">
        <f t="shared" si="1"/>
        <v>600</v>
      </c>
      <c r="S108" s="103">
        <v>0</v>
      </c>
      <c r="T108" s="103">
        <v>120</v>
      </c>
      <c r="U108" s="103">
        <v>0</v>
      </c>
      <c r="V108" s="103">
        <v>120</v>
      </c>
      <c r="W108" s="103">
        <v>0</v>
      </c>
      <c r="X108" s="103">
        <v>120</v>
      </c>
      <c r="Y108" s="103">
        <v>0</v>
      </c>
      <c r="Z108" s="103">
        <v>120</v>
      </c>
      <c r="AA108" s="103">
        <v>0</v>
      </c>
      <c r="AB108" s="103">
        <v>0</v>
      </c>
      <c r="AC108" s="103">
        <v>120</v>
      </c>
      <c r="AD108" s="103">
        <v>0</v>
      </c>
    </row>
    <row r="109" spans="1:30" s="1" customFormat="1" ht="15" customHeight="1" x14ac:dyDescent="0.3">
      <c r="A109" s="101" t="s">
        <v>34</v>
      </c>
      <c r="B109" s="101" t="s">
        <v>35</v>
      </c>
      <c r="C109" s="101" t="s">
        <v>35</v>
      </c>
      <c r="D109" s="102" t="s">
        <v>36</v>
      </c>
      <c r="E109" s="101" t="s">
        <v>148</v>
      </c>
      <c r="F109" s="102" t="s">
        <v>149</v>
      </c>
      <c r="G109" s="101" t="s">
        <v>38</v>
      </c>
      <c r="H109" s="21" t="s">
        <v>1027</v>
      </c>
      <c r="I109" s="101" t="s">
        <v>39</v>
      </c>
      <c r="J109" s="101" t="s">
        <v>64</v>
      </c>
      <c r="K109" s="101" t="s">
        <v>65</v>
      </c>
      <c r="L109" s="101" t="s">
        <v>1316</v>
      </c>
      <c r="M109" s="101" t="s">
        <v>43</v>
      </c>
      <c r="N109" s="101" t="s">
        <v>48</v>
      </c>
      <c r="O109" s="103">
        <v>2</v>
      </c>
      <c r="P109" s="22">
        <v>876</v>
      </c>
      <c r="Q109" s="101" t="s">
        <v>519</v>
      </c>
      <c r="R109" s="103">
        <f t="shared" si="1"/>
        <v>1752</v>
      </c>
      <c r="S109" s="103">
        <v>0</v>
      </c>
      <c r="T109" s="103">
        <v>1752</v>
      </c>
      <c r="U109" s="103">
        <v>0</v>
      </c>
      <c r="V109" s="103">
        <v>0</v>
      </c>
      <c r="W109" s="103">
        <v>0</v>
      </c>
      <c r="X109" s="103">
        <v>0</v>
      </c>
      <c r="Y109" s="103">
        <v>0</v>
      </c>
      <c r="Z109" s="103">
        <v>0</v>
      </c>
      <c r="AA109" s="103">
        <v>0</v>
      </c>
      <c r="AB109" s="103">
        <v>0</v>
      </c>
      <c r="AC109" s="103">
        <v>0</v>
      </c>
      <c r="AD109" s="103">
        <v>0</v>
      </c>
    </row>
    <row r="110" spans="1:30" s="1" customFormat="1" ht="15" customHeight="1" x14ac:dyDescent="0.3">
      <c r="A110" s="101" t="s">
        <v>34</v>
      </c>
      <c r="B110" s="101" t="s">
        <v>35</v>
      </c>
      <c r="C110" s="101" t="s">
        <v>35</v>
      </c>
      <c r="D110" s="102" t="s">
        <v>36</v>
      </c>
      <c r="E110" s="101" t="s">
        <v>148</v>
      </c>
      <c r="F110" s="102" t="s">
        <v>149</v>
      </c>
      <c r="G110" s="101" t="s">
        <v>38</v>
      </c>
      <c r="H110" s="21" t="s">
        <v>1027</v>
      </c>
      <c r="I110" s="101" t="s">
        <v>39</v>
      </c>
      <c r="J110" s="101" t="s">
        <v>144</v>
      </c>
      <c r="K110" s="101" t="s">
        <v>145</v>
      </c>
      <c r="L110" s="101" t="s">
        <v>1316</v>
      </c>
      <c r="M110" s="101" t="s">
        <v>43</v>
      </c>
      <c r="N110" s="101" t="s">
        <v>48</v>
      </c>
      <c r="O110" s="103">
        <v>30</v>
      </c>
      <c r="P110" s="22">
        <v>25</v>
      </c>
      <c r="Q110" s="101" t="s">
        <v>519</v>
      </c>
      <c r="R110" s="103">
        <f t="shared" si="1"/>
        <v>750</v>
      </c>
      <c r="S110" s="103">
        <v>0</v>
      </c>
      <c r="T110" s="103">
        <v>750</v>
      </c>
      <c r="U110" s="103">
        <v>0</v>
      </c>
      <c r="V110" s="103">
        <v>0</v>
      </c>
      <c r="W110" s="103">
        <v>0</v>
      </c>
      <c r="X110" s="103">
        <v>0</v>
      </c>
      <c r="Y110" s="103">
        <v>0</v>
      </c>
      <c r="Z110" s="103">
        <v>0</v>
      </c>
      <c r="AA110" s="103">
        <v>0</v>
      </c>
      <c r="AB110" s="103">
        <v>0</v>
      </c>
      <c r="AC110" s="103">
        <v>0</v>
      </c>
      <c r="AD110" s="103">
        <v>0</v>
      </c>
    </row>
    <row r="111" spans="1:30" s="1" customFormat="1" ht="15" customHeight="1" x14ac:dyDescent="0.3">
      <c r="A111" s="101" t="s">
        <v>34</v>
      </c>
      <c r="B111" s="101" t="s">
        <v>35</v>
      </c>
      <c r="C111" s="101" t="s">
        <v>35</v>
      </c>
      <c r="D111" s="102" t="s">
        <v>36</v>
      </c>
      <c r="E111" s="101" t="s">
        <v>148</v>
      </c>
      <c r="F111" s="102" t="s">
        <v>149</v>
      </c>
      <c r="G111" s="101" t="s">
        <v>38</v>
      </c>
      <c r="H111" s="21" t="s">
        <v>1027</v>
      </c>
      <c r="I111" s="101" t="s">
        <v>39</v>
      </c>
      <c r="J111" s="101" t="s">
        <v>67</v>
      </c>
      <c r="K111" s="101" t="s">
        <v>68</v>
      </c>
      <c r="L111" s="101" t="s">
        <v>1316</v>
      </c>
      <c r="M111" s="101" t="s">
        <v>43</v>
      </c>
      <c r="N111" s="101" t="s">
        <v>48</v>
      </c>
      <c r="O111" s="103">
        <v>50</v>
      </c>
      <c r="P111" s="22">
        <v>30</v>
      </c>
      <c r="Q111" s="101" t="s">
        <v>519</v>
      </c>
      <c r="R111" s="103">
        <f t="shared" si="1"/>
        <v>1500</v>
      </c>
      <c r="S111" s="103">
        <v>0</v>
      </c>
      <c r="T111" s="103">
        <v>750</v>
      </c>
      <c r="U111" s="103">
        <v>0</v>
      </c>
      <c r="V111" s="103">
        <v>0</v>
      </c>
      <c r="W111" s="103">
        <v>0</v>
      </c>
      <c r="X111" s="103">
        <v>750</v>
      </c>
      <c r="Y111" s="103">
        <v>0</v>
      </c>
      <c r="Z111" s="103">
        <v>0</v>
      </c>
      <c r="AA111" s="103">
        <v>0</v>
      </c>
      <c r="AB111" s="103">
        <v>0</v>
      </c>
      <c r="AC111" s="103">
        <v>0</v>
      </c>
      <c r="AD111" s="103">
        <v>0</v>
      </c>
    </row>
    <row r="112" spans="1:30" s="1" customFormat="1" ht="15" customHeight="1" x14ac:dyDescent="0.3">
      <c r="A112" s="101" t="s">
        <v>34</v>
      </c>
      <c r="B112" s="101" t="s">
        <v>35</v>
      </c>
      <c r="C112" s="101" t="s">
        <v>35</v>
      </c>
      <c r="D112" s="102" t="s">
        <v>36</v>
      </c>
      <c r="E112" s="101" t="s">
        <v>148</v>
      </c>
      <c r="F112" s="102" t="s">
        <v>149</v>
      </c>
      <c r="G112" s="101" t="s">
        <v>38</v>
      </c>
      <c r="H112" s="21" t="s">
        <v>1027</v>
      </c>
      <c r="I112" s="101" t="s">
        <v>39</v>
      </c>
      <c r="J112" s="101" t="s">
        <v>154</v>
      </c>
      <c r="K112" s="101" t="s">
        <v>155</v>
      </c>
      <c r="L112" s="101" t="s">
        <v>1316</v>
      </c>
      <c r="M112" s="101" t="s">
        <v>43</v>
      </c>
      <c r="N112" s="101" t="s">
        <v>48</v>
      </c>
      <c r="O112" s="103">
        <v>7</v>
      </c>
      <c r="P112" s="22">
        <v>151</v>
      </c>
      <c r="Q112" s="101" t="s">
        <v>519</v>
      </c>
      <c r="R112" s="103">
        <f t="shared" si="1"/>
        <v>1057</v>
      </c>
      <c r="S112" s="103">
        <v>0</v>
      </c>
      <c r="T112" s="103">
        <v>0</v>
      </c>
      <c r="U112" s="103">
        <v>0</v>
      </c>
      <c r="V112" s="103">
        <v>0</v>
      </c>
      <c r="W112" s="103">
        <v>0</v>
      </c>
      <c r="X112" s="103">
        <v>0</v>
      </c>
      <c r="Y112" s="103">
        <v>0</v>
      </c>
      <c r="Z112" s="103">
        <v>0</v>
      </c>
      <c r="AA112" s="103">
        <v>0</v>
      </c>
      <c r="AB112" s="103">
        <v>0</v>
      </c>
      <c r="AC112" s="103">
        <v>1057</v>
      </c>
      <c r="AD112" s="103">
        <v>0</v>
      </c>
    </row>
    <row r="113" spans="1:30" s="1" customFormat="1" ht="15" customHeight="1" x14ac:dyDescent="0.3">
      <c r="A113" s="101" t="s">
        <v>34</v>
      </c>
      <c r="B113" s="101" t="s">
        <v>35</v>
      </c>
      <c r="C113" s="101" t="s">
        <v>35</v>
      </c>
      <c r="D113" s="102" t="s">
        <v>36</v>
      </c>
      <c r="E113" s="101" t="s">
        <v>148</v>
      </c>
      <c r="F113" s="102" t="s">
        <v>149</v>
      </c>
      <c r="G113" s="101" t="s">
        <v>38</v>
      </c>
      <c r="H113" s="21" t="s">
        <v>1027</v>
      </c>
      <c r="I113" s="101" t="s">
        <v>39</v>
      </c>
      <c r="J113" s="101" t="s">
        <v>123</v>
      </c>
      <c r="K113" s="101" t="s">
        <v>156</v>
      </c>
      <c r="L113" s="101" t="s">
        <v>1316</v>
      </c>
      <c r="M113" s="101" t="s">
        <v>43</v>
      </c>
      <c r="N113" s="101" t="s">
        <v>48</v>
      </c>
      <c r="O113" s="103">
        <v>15</v>
      </c>
      <c r="P113" s="22">
        <v>58.999999999999993</v>
      </c>
      <c r="Q113" s="101" t="s">
        <v>519</v>
      </c>
      <c r="R113" s="103">
        <f t="shared" si="1"/>
        <v>885</v>
      </c>
      <c r="S113" s="103">
        <v>0</v>
      </c>
      <c r="T113" s="103">
        <v>590</v>
      </c>
      <c r="U113" s="103">
        <v>0</v>
      </c>
      <c r="V113" s="103">
        <v>0</v>
      </c>
      <c r="W113" s="103">
        <v>0</v>
      </c>
      <c r="X113" s="103">
        <v>0</v>
      </c>
      <c r="Y113" s="103">
        <v>0</v>
      </c>
      <c r="Z113" s="103">
        <v>295</v>
      </c>
      <c r="AA113" s="103">
        <v>0</v>
      </c>
      <c r="AB113" s="103">
        <v>0</v>
      </c>
      <c r="AC113" s="103">
        <v>0</v>
      </c>
      <c r="AD113" s="103">
        <v>0</v>
      </c>
    </row>
    <row r="114" spans="1:30" s="1" customFormat="1" ht="15" customHeight="1" x14ac:dyDescent="0.3">
      <c r="A114" s="101" t="s">
        <v>34</v>
      </c>
      <c r="B114" s="101" t="s">
        <v>35</v>
      </c>
      <c r="C114" s="101" t="s">
        <v>35</v>
      </c>
      <c r="D114" s="102" t="s">
        <v>36</v>
      </c>
      <c r="E114" s="101" t="s">
        <v>148</v>
      </c>
      <c r="F114" s="102" t="s">
        <v>149</v>
      </c>
      <c r="G114" s="101" t="s">
        <v>38</v>
      </c>
      <c r="H114" s="21" t="s">
        <v>1027</v>
      </c>
      <c r="I114" s="101" t="s">
        <v>39</v>
      </c>
      <c r="J114" s="101" t="s">
        <v>121</v>
      </c>
      <c r="K114" s="101" t="s">
        <v>786</v>
      </c>
      <c r="L114" s="101" t="s">
        <v>1316</v>
      </c>
      <c r="M114" s="101" t="s">
        <v>43</v>
      </c>
      <c r="N114" s="101" t="s">
        <v>48</v>
      </c>
      <c r="O114" s="103">
        <v>15</v>
      </c>
      <c r="P114" s="22">
        <v>35</v>
      </c>
      <c r="Q114" s="101" t="s">
        <v>519</v>
      </c>
      <c r="R114" s="103">
        <f t="shared" si="1"/>
        <v>525</v>
      </c>
      <c r="S114" s="103">
        <v>0</v>
      </c>
      <c r="T114" s="103">
        <v>350</v>
      </c>
      <c r="U114" s="103">
        <v>0</v>
      </c>
      <c r="V114" s="103">
        <v>0</v>
      </c>
      <c r="W114" s="103">
        <v>0</v>
      </c>
      <c r="X114" s="103">
        <v>0</v>
      </c>
      <c r="Y114" s="103">
        <v>0</v>
      </c>
      <c r="Z114" s="103">
        <v>175</v>
      </c>
      <c r="AA114" s="103">
        <v>0</v>
      </c>
      <c r="AB114" s="103">
        <v>0</v>
      </c>
      <c r="AC114" s="103">
        <v>0</v>
      </c>
      <c r="AD114" s="103">
        <v>0</v>
      </c>
    </row>
    <row r="115" spans="1:30" s="1" customFormat="1" ht="15" customHeight="1" x14ac:dyDescent="0.3">
      <c r="A115" s="101" t="s">
        <v>34</v>
      </c>
      <c r="B115" s="101" t="s">
        <v>35</v>
      </c>
      <c r="C115" s="101" t="s">
        <v>35</v>
      </c>
      <c r="D115" s="102" t="s">
        <v>36</v>
      </c>
      <c r="E115" s="101" t="s">
        <v>148</v>
      </c>
      <c r="F115" s="102" t="s">
        <v>149</v>
      </c>
      <c r="G115" s="101" t="s">
        <v>38</v>
      </c>
      <c r="H115" s="21" t="s">
        <v>1027</v>
      </c>
      <c r="I115" s="101" t="s">
        <v>39</v>
      </c>
      <c r="J115" s="101" t="s">
        <v>120</v>
      </c>
      <c r="K115" s="101" t="s">
        <v>1093</v>
      </c>
      <c r="L115" s="101" t="s">
        <v>1316</v>
      </c>
      <c r="M115" s="101" t="s">
        <v>43</v>
      </c>
      <c r="N115" s="101" t="s">
        <v>48</v>
      </c>
      <c r="O115" s="103">
        <v>15</v>
      </c>
      <c r="P115" s="22">
        <v>63</v>
      </c>
      <c r="Q115" s="101" t="s">
        <v>519</v>
      </c>
      <c r="R115" s="103">
        <f t="shared" si="1"/>
        <v>945</v>
      </c>
      <c r="S115" s="103">
        <v>0</v>
      </c>
      <c r="T115" s="103">
        <v>630</v>
      </c>
      <c r="U115" s="103">
        <v>0</v>
      </c>
      <c r="V115" s="103">
        <v>0</v>
      </c>
      <c r="W115" s="103">
        <v>0</v>
      </c>
      <c r="X115" s="103">
        <v>0</v>
      </c>
      <c r="Y115" s="103">
        <v>0</v>
      </c>
      <c r="Z115" s="103">
        <v>315</v>
      </c>
      <c r="AA115" s="103">
        <v>0</v>
      </c>
      <c r="AB115" s="103">
        <v>0</v>
      </c>
      <c r="AC115" s="103">
        <v>0</v>
      </c>
      <c r="AD115" s="103">
        <v>0</v>
      </c>
    </row>
    <row r="116" spans="1:30" s="1" customFormat="1" ht="15" customHeight="1" x14ac:dyDescent="0.3">
      <c r="A116" s="101" t="s">
        <v>34</v>
      </c>
      <c r="B116" s="101" t="s">
        <v>35</v>
      </c>
      <c r="C116" s="101" t="s">
        <v>35</v>
      </c>
      <c r="D116" s="102" t="s">
        <v>36</v>
      </c>
      <c r="E116" s="101" t="s">
        <v>148</v>
      </c>
      <c r="F116" s="102" t="s">
        <v>149</v>
      </c>
      <c r="G116" s="101" t="s">
        <v>38</v>
      </c>
      <c r="H116" s="21" t="s">
        <v>1027</v>
      </c>
      <c r="I116" s="101" t="s">
        <v>39</v>
      </c>
      <c r="J116" s="101" t="s">
        <v>602</v>
      </c>
      <c r="K116" s="101" t="s">
        <v>603</v>
      </c>
      <c r="L116" s="101" t="s">
        <v>1316</v>
      </c>
      <c r="M116" s="101" t="s">
        <v>43</v>
      </c>
      <c r="N116" s="101" t="s">
        <v>48</v>
      </c>
      <c r="O116" s="103">
        <v>10</v>
      </c>
      <c r="P116" s="22">
        <v>39</v>
      </c>
      <c r="Q116" s="101" t="s">
        <v>519</v>
      </c>
      <c r="R116" s="103">
        <f t="shared" si="1"/>
        <v>390</v>
      </c>
      <c r="S116" s="103">
        <v>0</v>
      </c>
      <c r="T116" s="103">
        <v>390</v>
      </c>
      <c r="U116" s="103">
        <v>0</v>
      </c>
      <c r="V116" s="103">
        <v>0</v>
      </c>
      <c r="W116" s="103">
        <v>0</v>
      </c>
      <c r="X116" s="103">
        <v>0</v>
      </c>
      <c r="Y116" s="103">
        <v>0</v>
      </c>
      <c r="Z116" s="103">
        <v>0</v>
      </c>
      <c r="AA116" s="103">
        <v>0</v>
      </c>
      <c r="AB116" s="103">
        <v>0</v>
      </c>
      <c r="AC116" s="103">
        <v>0</v>
      </c>
      <c r="AD116" s="103">
        <v>0</v>
      </c>
    </row>
    <row r="117" spans="1:30" s="1" customFormat="1" ht="15" customHeight="1" x14ac:dyDescent="0.3">
      <c r="A117" s="101" t="s">
        <v>34</v>
      </c>
      <c r="B117" s="101" t="s">
        <v>35</v>
      </c>
      <c r="C117" s="101" t="s">
        <v>35</v>
      </c>
      <c r="D117" s="102" t="s">
        <v>36</v>
      </c>
      <c r="E117" s="101" t="s">
        <v>148</v>
      </c>
      <c r="F117" s="102" t="s">
        <v>149</v>
      </c>
      <c r="G117" s="101" t="s">
        <v>38</v>
      </c>
      <c r="H117" s="21" t="s">
        <v>1027</v>
      </c>
      <c r="I117" s="101" t="s">
        <v>39</v>
      </c>
      <c r="J117" s="101" t="s">
        <v>175</v>
      </c>
      <c r="K117" s="101" t="s">
        <v>176</v>
      </c>
      <c r="L117" s="101" t="s">
        <v>1316</v>
      </c>
      <c r="M117" s="101" t="s">
        <v>43</v>
      </c>
      <c r="N117" s="101" t="s">
        <v>48</v>
      </c>
      <c r="O117" s="103">
        <v>10</v>
      </c>
      <c r="P117" s="22">
        <v>39</v>
      </c>
      <c r="Q117" s="101" t="s">
        <v>519</v>
      </c>
      <c r="R117" s="103">
        <f t="shared" si="1"/>
        <v>390</v>
      </c>
      <c r="S117" s="103">
        <v>0</v>
      </c>
      <c r="T117" s="103">
        <v>0</v>
      </c>
      <c r="U117" s="103">
        <v>0</v>
      </c>
      <c r="V117" s="103">
        <v>0</v>
      </c>
      <c r="W117" s="103">
        <v>0</v>
      </c>
      <c r="X117" s="103">
        <v>195</v>
      </c>
      <c r="Y117" s="103">
        <v>0</v>
      </c>
      <c r="Z117" s="103">
        <v>0</v>
      </c>
      <c r="AA117" s="103">
        <v>0</v>
      </c>
      <c r="AB117" s="103">
        <v>0</v>
      </c>
      <c r="AC117" s="103">
        <v>195</v>
      </c>
      <c r="AD117" s="103">
        <v>0</v>
      </c>
    </row>
    <row r="118" spans="1:30" s="1" customFormat="1" ht="15" customHeight="1" x14ac:dyDescent="0.3">
      <c r="A118" s="101" t="s">
        <v>34</v>
      </c>
      <c r="B118" s="101" t="s">
        <v>35</v>
      </c>
      <c r="C118" s="101" t="s">
        <v>35</v>
      </c>
      <c r="D118" s="102" t="s">
        <v>36</v>
      </c>
      <c r="E118" s="101" t="s">
        <v>148</v>
      </c>
      <c r="F118" s="102" t="s">
        <v>149</v>
      </c>
      <c r="G118" s="101" t="s">
        <v>38</v>
      </c>
      <c r="H118" s="21" t="s">
        <v>1027</v>
      </c>
      <c r="I118" s="101" t="s">
        <v>39</v>
      </c>
      <c r="J118" s="101" t="s">
        <v>530</v>
      </c>
      <c r="K118" s="101" t="s">
        <v>638</v>
      </c>
      <c r="L118" s="101" t="s">
        <v>1316</v>
      </c>
      <c r="M118" s="101" t="s">
        <v>43</v>
      </c>
      <c r="N118" s="101" t="s">
        <v>48</v>
      </c>
      <c r="O118" s="103">
        <v>5</v>
      </c>
      <c r="P118" s="22">
        <v>49</v>
      </c>
      <c r="Q118" s="101" t="s">
        <v>519</v>
      </c>
      <c r="R118" s="103">
        <f t="shared" si="1"/>
        <v>245</v>
      </c>
      <c r="S118" s="103">
        <v>0</v>
      </c>
      <c r="T118" s="103">
        <v>245</v>
      </c>
      <c r="U118" s="103">
        <v>0</v>
      </c>
      <c r="V118" s="103">
        <v>0</v>
      </c>
      <c r="W118" s="103">
        <v>0</v>
      </c>
      <c r="X118" s="103">
        <v>0</v>
      </c>
      <c r="Y118" s="103">
        <v>0</v>
      </c>
      <c r="Z118" s="103">
        <v>0</v>
      </c>
      <c r="AA118" s="103">
        <v>0</v>
      </c>
      <c r="AB118" s="103">
        <v>0</v>
      </c>
      <c r="AC118" s="103">
        <v>0</v>
      </c>
      <c r="AD118" s="103">
        <v>0</v>
      </c>
    </row>
    <row r="119" spans="1:30" s="1" customFormat="1" ht="15" customHeight="1" x14ac:dyDescent="0.3">
      <c r="A119" s="101" t="s">
        <v>34</v>
      </c>
      <c r="B119" s="101" t="s">
        <v>35</v>
      </c>
      <c r="C119" s="101" t="s">
        <v>35</v>
      </c>
      <c r="D119" s="102" t="s">
        <v>36</v>
      </c>
      <c r="E119" s="101" t="s">
        <v>148</v>
      </c>
      <c r="F119" s="102" t="s">
        <v>149</v>
      </c>
      <c r="G119" s="101" t="s">
        <v>38</v>
      </c>
      <c r="H119" s="21" t="s">
        <v>1027</v>
      </c>
      <c r="I119" s="101" t="s">
        <v>39</v>
      </c>
      <c r="J119" s="101" t="s">
        <v>53</v>
      </c>
      <c r="K119" s="101" t="s">
        <v>54</v>
      </c>
      <c r="L119" s="101" t="s">
        <v>1316</v>
      </c>
      <c r="M119" s="101" t="s">
        <v>43</v>
      </c>
      <c r="N119" s="101" t="s">
        <v>48</v>
      </c>
      <c r="O119" s="103">
        <v>10</v>
      </c>
      <c r="P119" s="22">
        <v>69.999999999999986</v>
      </c>
      <c r="Q119" s="101" t="s">
        <v>519</v>
      </c>
      <c r="R119" s="103">
        <f t="shared" si="1"/>
        <v>700</v>
      </c>
      <c r="S119" s="103">
        <v>0</v>
      </c>
      <c r="T119" s="103">
        <v>700</v>
      </c>
      <c r="U119" s="103">
        <v>0</v>
      </c>
      <c r="V119" s="103">
        <v>0</v>
      </c>
      <c r="W119" s="103">
        <v>0</v>
      </c>
      <c r="X119" s="103">
        <v>0</v>
      </c>
      <c r="Y119" s="103">
        <v>0</v>
      </c>
      <c r="Z119" s="103">
        <v>0</v>
      </c>
      <c r="AA119" s="103">
        <v>0</v>
      </c>
      <c r="AB119" s="103">
        <v>0</v>
      </c>
      <c r="AC119" s="103">
        <v>0</v>
      </c>
      <c r="AD119" s="103">
        <v>0</v>
      </c>
    </row>
    <row r="120" spans="1:30" s="1" customFormat="1" ht="15" customHeight="1" x14ac:dyDescent="0.3">
      <c r="A120" s="101" t="s">
        <v>34</v>
      </c>
      <c r="B120" s="101" t="s">
        <v>35</v>
      </c>
      <c r="C120" s="101" t="s">
        <v>35</v>
      </c>
      <c r="D120" s="102" t="s">
        <v>36</v>
      </c>
      <c r="E120" s="101" t="s">
        <v>148</v>
      </c>
      <c r="F120" s="102" t="s">
        <v>149</v>
      </c>
      <c r="G120" s="101" t="s">
        <v>38</v>
      </c>
      <c r="H120" s="21" t="s">
        <v>1027</v>
      </c>
      <c r="I120" s="101" t="s">
        <v>39</v>
      </c>
      <c r="J120" s="101" t="s">
        <v>91</v>
      </c>
      <c r="K120" s="101" t="s">
        <v>92</v>
      </c>
      <c r="L120" s="101" t="s">
        <v>1316</v>
      </c>
      <c r="M120" s="101" t="s">
        <v>43</v>
      </c>
      <c r="N120" s="101" t="s">
        <v>48</v>
      </c>
      <c r="O120" s="103">
        <v>20</v>
      </c>
      <c r="P120" s="22">
        <v>10.999999999999998</v>
      </c>
      <c r="Q120" s="101" t="s">
        <v>519</v>
      </c>
      <c r="R120" s="103">
        <f t="shared" si="1"/>
        <v>220</v>
      </c>
      <c r="S120" s="103">
        <v>0</v>
      </c>
      <c r="T120" s="103">
        <v>110</v>
      </c>
      <c r="U120" s="103">
        <v>0</v>
      </c>
      <c r="V120" s="103">
        <v>0</v>
      </c>
      <c r="W120" s="103">
        <v>0</v>
      </c>
      <c r="X120" s="103">
        <v>0</v>
      </c>
      <c r="Y120" s="103">
        <v>0</v>
      </c>
      <c r="Z120" s="103">
        <v>110</v>
      </c>
      <c r="AA120" s="103">
        <v>0</v>
      </c>
      <c r="AB120" s="103">
        <v>0</v>
      </c>
      <c r="AC120" s="103">
        <v>0</v>
      </c>
      <c r="AD120" s="103">
        <v>0</v>
      </c>
    </row>
    <row r="121" spans="1:30" s="1" customFormat="1" ht="15" customHeight="1" x14ac:dyDescent="0.3">
      <c r="A121" s="101" t="s">
        <v>34</v>
      </c>
      <c r="B121" s="101" t="s">
        <v>35</v>
      </c>
      <c r="C121" s="101" t="s">
        <v>35</v>
      </c>
      <c r="D121" s="102" t="s">
        <v>36</v>
      </c>
      <c r="E121" s="101" t="s">
        <v>148</v>
      </c>
      <c r="F121" s="102" t="s">
        <v>149</v>
      </c>
      <c r="G121" s="101" t="s">
        <v>38</v>
      </c>
      <c r="H121" s="21" t="s">
        <v>1027</v>
      </c>
      <c r="I121" s="101" t="s">
        <v>39</v>
      </c>
      <c r="J121" s="101" t="s">
        <v>93</v>
      </c>
      <c r="K121" s="101" t="s">
        <v>94</v>
      </c>
      <c r="L121" s="101" t="s">
        <v>1316</v>
      </c>
      <c r="M121" s="101" t="s">
        <v>43</v>
      </c>
      <c r="N121" s="101" t="s">
        <v>48</v>
      </c>
      <c r="O121" s="103">
        <v>20</v>
      </c>
      <c r="P121" s="22">
        <v>47</v>
      </c>
      <c r="Q121" s="101" t="s">
        <v>519</v>
      </c>
      <c r="R121" s="103">
        <f t="shared" si="1"/>
        <v>940</v>
      </c>
      <c r="S121" s="103">
        <v>0</v>
      </c>
      <c r="T121" s="103">
        <v>470</v>
      </c>
      <c r="U121" s="103">
        <v>0</v>
      </c>
      <c r="V121" s="103">
        <v>0</v>
      </c>
      <c r="W121" s="103">
        <v>0</v>
      </c>
      <c r="X121" s="103">
        <v>0</v>
      </c>
      <c r="Y121" s="103">
        <v>0</v>
      </c>
      <c r="Z121" s="103">
        <v>470</v>
      </c>
      <c r="AA121" s="103">
        <v>0</v>
      </c>
      <c r="AB121" s="103">
        <v>0</v>
      </c>
      <c r="AC121" s="103">
        <v>0</v>
      </c>
      <c r="AD121" s="103">
        <v>0</v>
      </c>
    </row>
    <row r="122" spans="1:30" s="1" customFormat="1" ht="15" customHeight="1" x14ac:dyDescent="0.3">
      <c r="A122" s="101" t="s">
        <v>34</v>
      </c>
      <c r="B122" s="101" t="s">
        <v>35</v>
      </c>
      <c r="C122" s="101" t="s">
        <v>35</v>
      </c>
      <c r="D122" s="102" t="s">
        <v>36</v>
      </c>
      <c r="E122" s="101" t="s">
        <v>148</v>
      </c>
      <c r="F122" s="102" t="s">
        <v>149</v>
      </c>
      <c r="G122" s="101" t="s">
        <v>38</v>
      </c>
      <c r="H122" s="21" t="s">
        <v>1027</v>
      </c>
      <c r="I122" s="101" t="s">
        <v>39</v>
      </c>
      <c r="J122" s="101" t="s">
        <v>173</v>
      </c>
      <c r="K122" s="101" t="s">
        <v>174</v>
      </c>
      <c r="L122" s="101" t="s">
        <v>1316</v>
      </c>
      <c r="M122" s="101" t="s">
        <v>43</v>
      </c>
      <c r="N122" s="101" t="s">
        <v>48</v>
      </c>
      <c r="O122" s="103">
        <v>20</v>
      </c>
      <c r="P122" s="22">
        <v>19</v>
      </c>
      <c r="Q122" s="101" t="s">
        <v>519</v>
      </c>
      <c r="R122" s="103">
        <f t="shared" si="1"/>
        <v>380</v>
      </c>
      <c r="S122" s="103">
        <v>0</v>
      </c>
      <c r="T122" s="103">
        <v>190</v>
      </c>
      <c r="U122" s="103">
        <v>0</v>
      </c>
      <c r="V122" s="103">
        <v>0</v>
      </c>
      <c r="W122" s="103">
        <v>0</v>
      </c>
      <c r="X122" s="103">
        <v>0</v>
      </c>
      <c r="Y122" s="103">
        <v>0</v>
      </c>
      <c r="Z122" s="103">
        <v>190</v>
      </c>
      <c r="AA122" s="103">
        <v>0</v>
      </c>
      <c r="AB122" s="103">
        <v>0</v>
      </c>
      <c r="AC122" s="103">
        <v>0</v>
      </c>
      <c r="AD122" s="103">
        <v>0</v>
      </c>
    </row>
    <row r="123" spans="1:30" s="1" customFormat="1" ht="15" customHeight="1" x14ac:dyDescent="0.3">
      <c r="A123" s="101" t="s">
        <v>34</v>
      </c>
      <c r="B123" s="101" t="s">
        <v>35</v>
      </c>
      <c r="C123" s="101" t="s">
        <v>35</v>
      </c>
      <c r="D123" s="102" t="s">
        <v>36</v>
      </c>
      <c r="E123" s="101" t="s">
        <v>148</v>
      </c>
      <c r="F123" s="102" t="s">
        <v>149</v>
      </c>
      <c r="G123" s="101" t="s">
        <v>38</v>
      </c>
      <c r="H123" s="21" t="s">
        <v>1027</v>
      </c>
      <c r="I123" s="101" t="s">
        <v>39</v>
      </c>
      <c r="J123" s="101" t="s">
        <v>608</v>
      </c>
      <c r="K123" s="101" t="s">
        <v>609</v>
      </c>
      <c r="L123" s="101" t="s">
        <v>1316</v>
      </c>
      <c r="M123" s="101" t="s">
        <v>43</v>
      </c>
      <c r="N123" s="101" t="s">
        <v>48</v>
      </c>
      <c r="O123" s="103">
        <v>10</v>
      </c>
      <c r="P123" s="22">
        <v>15</v>
      </c>
      <c r="Q123" s="101" t="s">
        <v>519</v>
      </c>
      <c r="R123" s="103">
        <f t="shared" si="1"/>
        <v>150</v>
      </c>
      <c r="S123" s="103">
        <v>0</v>
      </c>
      <c r="T123" s="103">
        <v>75</v>
      </c>
      <c r="U123" s="103">
        <v>0</v>
      </c>
      <c r="V123" s="103">
        <v>0</v>
      </c>
      <c r="W123" s="103">
        <v>0</v>
      </c>
      <c r="X123" s="103">
        <v>0</v>
      </c>
      <c r="Y123" s="103">
        <v>0</v>
      </c>
      <c r="Z123" s="103">
        <v>75</v>
      </c>
      <c r="AA123" s="103">
        <v>0</v>
      </c>
      <c r="AB123" s="103">
        <v>0</v>
      </c>
      <c r="AC123" s="103">
        <v>0</v>
      </c>
      <c r="AD123" s="103">
        <v>0</v>
      </c>
    </row>
    <row r="124" spans="1:30" s="1" customFormat="1" ht="15" customHeight="1" x14ac:dyDescent="0.3">
      <c r="A124" s="101" t="s">
        <v>34</v>
      </c>
      <c r="B124" s="101" t="s">
        <v>35</v>
      </c>
      <c r="C124" s="101" t="s">
        <v>35</v>
      </c>
      <c r="D124" s="102" t="s">
        <v>36</v>
      </c>
      <c r="E124" s="101" t="s">
        <v>148</v>
      </c>
      <c r="F124" s="102" t="s">
        <v>149</v>
      </c>
      <c r="G124" s="101" t="s">
        <v>38</v>
      </c>
      <c r="H124" s="21" t="s">
        <v>1027</v>
      </c>
      <c r="I124" s="101" t="s">
        <v>39</v>
      </c>
      <c r="J124" s="101" t="s">
        <v>811</v>
      </c>
      <c r="K124" s="101" t="s">
        <v>881</v>
      </c>
      <c r="L124" s="101" t="s">
        <v>1316</v>
      </c>
      <c r="M124" s="101" t="s">
        <v>43</v>
      </c>
      <c r="N124" s="101" t="s">
        <v>253</v>
      </c>
      <c r="O124" s="103">
        <v>10</v>
      </c>
      <c r="P124" s="22">
        <v>130</v>
      </c>
      <c r="Q124" s="101" t="s">
        <v>519</v>
      </c>
      <c r="R124" s="103">
        <f t="shared" si="1"/>
        <v>1300</v>
      </c>
      <c r="S124" s="103">
        <v>0</v>
      </c>
      <c r="T124" s="103">
        <v>650</v>
      </c>
      <c r="U124" s="103">
        <v>0</v>
      </c>
      <c r="V124" s="103">
        <v>0</v>
      </c>
      <c r="W124" s="103">
        <v>0</v>
      </c>
      <c r="X124" s="103">
        <v>0</v>
      </c>
      <c r="Y124" s="103">
        <v>0</v>
      </c>
      <c r="Z124" s="103">
        <v>0</v>
      </c>
      <c r="AA124" s="103">
        <v>0</v>
      </c>
      <c r="AB124" s="103">
        <v>0</v>
      </c>
      <c r="AC124" s="103">
        <v>650</v>
      </c>
      <c r="AD124" s="103">
        <v>0</v>
      </c>
    </row>
    <row r="125" spans="1:30" s="1" customFormat="1" ht="15" customHeight="1" x14ac:dyDescent="0.3">
      <c r="A125" s="101" t="s">
        <v>34</v>
      </c>
      <c r="B125" s="101" t="s">
        <v>35</v>
      </c>
      <c r="C125" s="101" t="s">
        <v>35</v>
      </c>
      <c r="D125" s="102" t="s">
        <v>36</v>
      </c>
      <c r="E125" s="101" t="s">
        <v>148</v>
      </c>
      <c r="F125" s="102" t="s">
        <v>149</v>
      </c>
      <c r="G125" s="101" t="s">
        <v>38</v>
      </c>
      <c r="H125" s="21" t="s">
        <v>1027</v>
      </c>
      <c r="I125" s="101" t="s">
        <v>39</v>
      </c>
      <c r="J125" s="101" t="s">
        <v>555</v>
      </c>
      <c r="K125" s="101" t="s">
        <v>556</v>
      </c>
      <c r="L125" s="101" t="s">
        <v>1316</v>
      </c>
      <c r="M125" s="101" t="s">
        <v>43</v>
      </c>
      <c r="N125" s="101" t="s">
        <v>253</v>
      </c>
      <c r="O125" s="103">
        <v>10</v>
      </c>
      <c r="P125" s="22">
        <v>74.000000000000014</v>
      </c>
      <c r="Q125" s="101" t="s">
        <v>519</v>
      </c>
      <c r="R125" s="103">
        <f t="shared" si="1"/>
        <v>740</v>
      </c>
      <c r="S125" s="103">
        <v>0</v>
      </c>
      <c r="T125" s="103">
        <v>370</v>
      </c>
      <c r="U125" s="103">
        <v>0</v>
      </c>
      <c r="V125" s="103">
        <v>0</v>
      </c>
      <c r="W125" s="103">
        <v>0</v>
      </c>
      <c r="X125" s="103">
        <v>0</v>
      </c>
      <c r="Y125" s="103">
        <v>0</v>
      </c>
      <c r="Z125" s="103">
        <v>0</v>
      </c>
      <c r="AA125" s="103">
        <v>0</v>
      </c>
      <c r="AB125" s="103">
        <v>0</v>
      </c>
      <c r="AC125" s="103">
        <v>370</v>
      </c>
      <c r="AD125" s="103">
        <v>0</v>
      </c>
    </row>
    <row r="126" spans="1:30" s="1" customFormat="1" ht="15" customHeight="1" x14ac:dyDescent="0.3">
      <c r="A126" s="101" t="s">
        <v>34</v>
      </c>
      <c r="B126" s="101" t="s">
        <v>35</v>
      </c>
      <c r="C126" s="101" t="s">
        <v>35</v>
      </c>
      <c r="D126" s="102" t="s">
        <v>36</v>
      </c>
      <c r="E126" s="101" t="s">
        <v>148</v>
      </c>
      <c r="F126" s="102" t="s">
        <v>149</v>
      </c>
      <c r="G126" s="101" t="s">
        <v>38</v>
      </c>
      <c r="H126" s="21" t="s">
        <v>1027</v>
      </c>
      <c r="I126" s="101" t="s">
        <v>39</v>
      </c>
      <c r="J126" s="101" t="s">
        <v>606</v>
      </c>
      <c r="K126" s="101" t="s">
        <v>607</v>
      </c>
      <c r="L126" s="101" t="s">
        <v>1316</v>
      </c>
      <c r="M126" s="101" t="s">
        <v>43</v>
      </c>
      <c r="N126" s="101" t="s">
        <v>253</v>
      </c>
      <c r="O126" s="103">
        <v>10</v>
      </c>
      <c r="P126" s="22">
        <v>10.999999999999998</v>
      </c>
      <c r="Q126" s="101" t="s">
        <v>519</v>
      </c>
      <c r="R126" s="103">
        <f t="shared" si="1"/>
        <v>110</v>
      </c>
      <c r="S126" s="103">
        <v>0</v>
      </c>
      <c r="T126" s="103">
        <v>55</v>
      </c>
      <c r="U126" s="103">
        <v>0</v>
      </c>
      <c r="V126" s="103">
        <v>0</v>
      </c>
      <c r="W126" s="103">
        <v>0</v>
      </c>
      <c r="X126" s="103">
        <v>0</v>
      </c>
      <c r="Y126" s="103">
        <v>0</v>
      </c>
      <c r="Z126" s="103">
        <v>0</v>
      </c>
      <c r="AA126" s="103">
        <v>0</v>
      </c>
      <c r="AB126" s="103">
        <v>0</v>
      </c>
      <c r="AC126" s="103">
        <v>55</v>
      </c>
      <c r="AD126" s="103">
        <v>0</v>
      </c>
    </row>
    <row r="127" spans="1:30" s="1" customFormat="1" ht="15" customHeight="1" x14ac:dyDescent="0.3">
      <c r="A127" s="101" t="s">
        <v>34</v>
      </c>
      <c r="B127" s="101" t="s">
        <v>35</v>
      </c>
      <c r="C127" s="101" t="s">
        <v>35</v>
      </c>
      <c r="D127" s="102" t="s">
        <v>36</v>
      </c>
      <c r="E127" s="101" t="s">
        <v>148</v>
      </c>
      <c r="F127" s="102" t="s">
        <v>149</v>
      </c>
      <c r="G127" s="101" t="s">
        <v>38</v>
      </c>
      <c r="H127" s="21" t="s">
        <v>1027</v>
      </c>
      <c r="I127" s="101" t="s">
        <v>39</v>
      </c>
      <c r="J127" s="101" t="s">
        <v>1050</v>
      </c>
      <c r="K127" s="101" t="s">
        <v>1051</v>
      </c>
      <c r="L127" s="101" t="s">
        <v>1316</v>
      </c>
      <c r="M127" s="101" t="s">
        <v>43</v>
      </c>
      <c r="N127" s="101" t="s">
        <v>253</v>
      </c>
      <c r="O127" s="103">
        <v>10</v>
      </c>
      <c r="P127" s="22">
        <v>99</v>
      </c>
      <c r="Q127" s="101" t="s">
        <v>519</v>
      </c>
      <c r="R127" s="103">
        <f t="shared" si="1"/>
        <v>990</v>
      </c>
      <c r="S127" s="103">
        <v>0</v>
      </c>
      <c r="T127" s="103">
        <v>0</v>
      </c>
      <c r="U127" s="103">
        <v>0</v>
      </c>
      <c r="V127" s="103">
        <v>0</v>
      </c>
      <c r="W127" s="103">
        <v>0</v>
      </c>
      <c r="X127" s="103">
        <v>495</v>
      </c>
      <c r="Y127" s="103">
        <v>0</v>
      </c>
      <c r="Z127" s="103">
        <v>0</v>
      </c>
      <c r="AA127" s="103">
        <v>0</v>
      </c>
      <c r="AB127" s="103">
        <v>0</v>
      </c>
      <c r="AC127" s="103">
        <v>495</v>
      </c>
      <c r="AD127" s="103">
        <v>0</v>
      </c>
    </row>
    <row r="128" spans="1:30" s="1" customFormat="1" ht="15" customHeight="1" x14ac:dyDescent="0.3">
      <c r="A128" s="101" t="s">
        <v>34</v>
      </c>
      <c r="B128" s="101" t="s">
        <v>35</v>
      </c>
      <c r="C128" s="101" t="s">
        <v>35</v>
      </c>
      <c r="D128" s="102" t="s">
        <v>36</v>
      </c>
      <c r="E128" s="101" t="s">
        <v>148</v>
      </c>
      <c r="F128" s="102" t="s">
        <v>149</v>
      </c>
      <c r="G128" s="101" t="s">
        <v>38</v>
      </c>
      <c r="H128" s="21" t="s">
        <v>1027</v>
      </c>
      <c r="I128" s="101" t="s">
        <v>39</v>
      </c>
      <c r="J128" s="101" t="s">
        <v>212</v>
      </c>
      <c r="K128" s="101" t="s">
        <v>213</v>
      </c>
      <c r="L128" s="101" t="s">
        <v>1316</v>
      </c>
      <c r="M128" s="101" t="s">
        <v>43</v>
      </c>
      <c r="N128" s="101" t="s">
        <v>48</v>
      </c>
      <c r="O128" s="103">
        <v>10</v>
      </c>
      <c r="P128" s="22">
        <v>45</v>
      </c>
      <c r="Q128" s="101" t="s">
        <v>519</v>
      </c>
      <c r="R128" s="103">
        <f t="shared" si="1"/>
        <v>450</v>
      </c>
      <c r="S128" s="103">
        <v>0</v>
      </c>
      <c r="T128" s="103">
        <v>225</v>
      </c>
      <c r="U128" s="103">
        <v>0</v>
      </c>
      <c r="V128" s="103">
        <v>0</v>
      </c>
      <c r="W128" s="103">
        <v>0</v>
      </c>
      <c r="X128" s="103">
        <v>0</v>
      </c>
      <c r="Y128" s="103">
        <v>0</v>
      </c>
      <c r="Z128" s="103">
        <v>225</v>
      </c>
      <c r="AA128" s="103">
        <v>0</v>
      </c>
      <c r="AB128" s="103">
        <v>0</v>
      </c>
      <c r="AC128" s="103">
        <v>0</v>
      </c>
      <c r="AD128" s="103">
        <v>0</v>
      </c>
    </row>
    <row r="129" spans="1:30" s="1" customFormat="1" ht="15" customHeight="1" x14ac:dyDescent="0.3">
      <c r="A129" s="101" t="s">
        <v>34</v>
      </c>
      <c r="B129" s="101" t="s">
        <v>35</v>
      </c>
      <c r="C129" s="101" t="s">
        <v>35</v>
      </c>
      <c r="D129" s="102" t="s">
        <v>36</v>
      </c>
      <c r="E129" s="101" t="s">
        <v>148</v>
      </c>
      <c r="F129" s="102" t="s">
        <v>149</v>
      </c>
      <c r="G129" s="101" t="s">
        <v>38</v>
      </c>
      <c r="H129" s="21" t="s">
        <v>1027</v>
      </c>
      <c r="I129" s="101" t="s">
        <v>39</v>
      </c>
      <c r="J129" s="101" t="s">
        <v>116</v>
      </c>
      <c r="K129" s="101" t="s">
        <v>117</v>
      </c>
      <c r="L129" s="101" t="s">
        <v>1316</v>
      </c>
      <c r="M129" s="101" t="s">
        <v>43</v>
      </c>
      <c r="N129" s="101" t="s">
        <v>48</v>
      </c>
      <c r="O129" s="103">
        <v>10</v>
      </c>
      <c r="P129" s="22">
        <v>43.999999999999993</v>
      </c>
      <c r="Q129" s="101" t="s">
        <v>519</v>
      </c>
      <c r="R129" s="103">
        <f t="shared" si="1"/>
        <v>440</v>
      </c>
      <c r="S129" s="103">
        <v>0</v>
      </c>
      <c r="T129" s="103">
        <v>220</v>
      </c>
      <c r="U129" s="103">
        <v>0</v>
      </c>
      <c r="V129" s="103">
        <v>0</v>
      </c>
      <c r="W129" s="103">
        <v>0</v>
      </c>
      <c r="X129" s="103">
        <v>220</v>
      </c>
      <c r="Y129" s="103">
        <v>0</v>
      </c>
      <c r="Z129" s="103">
        <v>0</v>
      </c>
      <c r="AA129" s="103">
        <v>0</v>
      </c>
      <c r="AB129" s="103">
        <v>0</v>
      </c>
      <c r="AC129" s="103">
        <v>0</v>
      </c>
      <c r="AD129" s="103">
        <v>0</v>
      </c>
    </row>
    <row r="130" spans="1:30" s="1" customFormat="1" ht="15" customHeight="1" x14ac:dyDescent="0.3">
      <c r="A130" s="101" t="s">
        <v>34</v>
      </c>
      <c r="B130" s="101" t="s">
        <v>35</v>
      </c>
      <c r="C130" s="101" t="s">
        <v>35</v>
      </c>
      <c r="D130" s="102" t="s">
        <v>36</v>
      </c>
      <c r="E130" s="101" t="s">
        <v>148</v>
      </c>
      <c r="F130" s="102" t="s">
        <v>149</v>
      </c>
      <c r="G130" s="101" t="s">
        <v>38</v>
      </c>
      <c r="H130" s="21" t="s">
        <v>1027</v>
      </c>
      <c r="I130" s="101" t="s">
        <v>39</v>
      </c>
      <c r="J130" s="101" t="s">
        <v>87</v>
      </c>
      <c r="K130" s="101" t="s">
        <v>88</v>
      </c>
      <c r="L130" s="101" t="s">
        <v>1316</v>
      </c>
      <c r="M130" s="101" t="s">
        <v>43</v>
      </c>
      <c r="N130" s="101" t="s">
        <v>48</v>
      </c>
      <c r="O130" s="103">
        <v>10</v>
      </c>
      <c r="P130" s="22">
        <v>46</v>
      </c>
      <c r="Q130" s="101" t="s">
        <v>519</v>
      </c>
      <c r="R130" s="103">
        <f t="shared" si="1"/>
        <v>460</v>
      </c>
      <c r="S130" s="103">
        <v>0</v>
      </c>
      <c r="T130" s="103">
        <v>230</v>
      </c>
      <c r="U130" s="103">
        <v>0</v>
      </c>
      <c r="V130" s="103">
        <v>230</v>
      </c>
      <c r="W130" s="103">
        <v>0</v>
      </c>
      <c r="X130" s="103">
        <v>0</v>
      </c>
      <c r="Y130" s="103">
        <v>0</v>
      </c>
      <c r="Z130" s="103">
        <v>0</v>
      </c>
      <c r="AA130" s="103">
        <v>0</v>
      </c>
      <c r="AB130" s="103">
        <v>0</v>
      </c>
      <c r="AC130" s="103">
        <v>0</v>
      </c>
      <c r="AD130" s="103">
        <v>0</v>
      </c>
    </row>
    <row r="131" spans="1:30" s="1" customFormat="1" ht="15" customHeight="1" x14ac:dyDescent="0.3">
      <c r="A131" s="101" t="s">
        <v>34</v>
      </c>
      <c r="B131" s="101" t="s">
        <v>35</v>
      </c>
      <c r="C131" s="101" t="s">
        <v>35</v>
      </c>
      <c r="D131" s="102" t="s">
        <v>36</v>
      </c>
      <c r="E131" s="101" t="s">
        <v>148</v>
      </c>
      <c r="F131" s="102" t="s">
        <v>149</v>
      </c>
      <c r="G131" s="101" t="s">
        <v>38</v>
      </c>
      <c r="H131" s="21" t="s">
        <v>1027</v>
      </c>
      <c r="I131" s="101" t="s">
        <v>39</v>
      </c>
      <c r="J131" s="101" t="s">
        <v>161</v>
      </c>
      <c r="K131" s="101" t="s">
        <v>162</v>
      </c>
      <c r="L131" s="101" t="s">
        <v>1316</v>
      </c>
      <c r="M131" s="101" t="s">
        <v>43</v>
      </c>
      <c r="N131" s="101" t="s">
        <v>48</v>
      </c>
      <c r="O131" s="103">
        <v>10</v>
      </c>
      <c r="P131" s="22">
        <v>142</v>
      </c>
      <c r="Q131" s="101" t="s">
        <v>519</v>
      </c>
      <c r="R131" s="103">
        <f t="shared" si="1"/>
        <v>1420</v>
      </c>
      <c r="S131" s="103">
        <v>0</v>
      </c>
      <c r="T131" s="103">
        <v>710</v>
      </c>
      <c r="U131" s="103">
        <v>0</v>
      </c>
      <c r="V131" s="103">
        <v>710</v>
      </c>
      <c r="W131" s="103">
        <v>0</v>
      </c>
      <c r="X131" s="103">
        <v>0</v>
      </c>
      <c r="Y131" s="103">
        <v>0</v>
      </c>
      <c r="Z131" s="103">
        <v>0</v>
      </c>
      <c r="AA131" s="103">
        <v>0</v>
      </c>
      <c r="AB131" s="103">
        <v>0</v>
      </c>
      <c r="AC131" s="103">
        <v>0</v>
      </c>
      <c r="AD131" s="103">
        <v>0</v>
      </c>
    </row>
    <row r="132" spans="1:30" s="1" customFormat="1" ht="15" customHeight="1" x14ac:dyDescent="0.3">
      <c r="A132" s="101" t="s">
        <v>34</v>
      </c>
      <c r="B132" s="101" t="s">
        <v>35</v>
      </c>
      <c r="C132" s="101" t="s">
        <v>35</v>
      </c>
      <c r="D132" s="102" t="s">
        <v>36</v>
      </c>
      <c r="E132" s="101" t="s">
        <v>148</v>
      </c>
      <c r="F132" s="102" t="s">
        <v>149</v>
      </c>
      <c r="G132" s="101" t="s">
        <v>38</v>
      </c>
      <c r="H132" s="21" t="s">
        <v>1027</v>
      </c>
      <c r="I132" s="101" t="s">
        <v>39</v>
      </c>
      <c r="J132" s="101" t="s">
        <v>114</v>
      </c>
      <c r="K132" s="101" t="s">
        <v>115</v>
      </c>
      <c r="L132" s="101" t="s">
        <v>1316</v>
      </c>
      <c r="M132" s="101" t="s">
        <v>43</v>
      </c>
      <c r="N132" s="101" t="s">
        <v>48</v>
      </c>
      <c r="O132" s="103">
        <v>10</v>
      </c>
      <c r="P132" s="22">
        <v>15</v>
      </c>
      <c r="Q132" s="101" t="s">
        <v>519</v>
      </c>
      <c r="R132" s="103">
        <f t="shared" si="1"/>
        <v>150</v>
      </c>
      <c r="S132" s="103">
        <v>0</v>
      </c>
      <c r="T132" s="103">
        <v>75</v>
      </c>
      <c r="U132" s="103">
        <v>0</v>
      </c>
      <c r="V132" s="103">
        <v>75</v>
      </c>
      <c r="W132" s="103">
        <v>0</v>
      </c>
      <c r="X132" s="103">
        <v>0</v>
      </c>
      <c r="Y132" s="103">
        <v>0</v>
      </c>
      <c r="Z132" s="103">
        <v>0</v>
      </c>
      <c r="AA132" s="103">
        <v>0</v>
      </c>
      <c r="AB132" s="103">
        <v>0</v>
      </c>
      <c r="AC132" s="103">
        <v>0</v>
      </c>
      <c r="AD132" s="103">
        <v>0</v>
      </c>
    </row>
    <row r="133" spans="1:30" s="1" customFormat="1" ht="15" customHeight="1" x14ac:dyDescent="0.3">
      <c r="A133" s="101" t="s">
        <v>34</v>
      </c>
      <c r="B133" s="101" t="s">
        <v>35</v>
      </c>
      <c r="C133" s="101" t="s">
        <v>35</v>
      </c>
      <c r="D133" s="102" t="s">
        <v>36</v>
      </c>
      <c r="E133" s="101" t="s">
        <v>148</v>
      </c>
      <c r="F133" s="102" t="s">
        <v>149</v>
      </c>
      <c r="G133" s="101" t="s">
        <v>38</v>
      </c>
      <c r="H133" s="21" t="s">
        <v>1027</v>
      </c>
      <c r="I133" s="101" t="s">
        <v>39</v>
      </c>
      <c r="J133" s="101" t="s">
        <v>806</v>
      </c>
      <c r="K133" s="101" t="s">
        <v>807</v>
      </c>
      <c r="L133" s="101" t="s">
        <v>1316</v>
      </c>
      <c r="M133" s="101" t="s">
        <v>43</v>
      </c>
      <c r="N133" s="101" t="s">
        <v>48</v>
      </c>
      <c r="O133" s="103">
        <v>1</v>
      </c>
      <c r="P133" s="22">
        <v>155</v>
      </c>
      <c r="Q133" s="101" t="s">
        <v>519</v>
      </c>
      <c r="R133" s="103">
        <f t="shared" si="1"/>
        <v>155</v>
      </c>
      <c r="S133" s="103">
        <v>0</v>
      </c>
      <c r="T133" s="103">
        <v>155</v>
      </c>
      <c r="U133" s="103">
        <v>0</v>
      </c>
      <c r="V133" s="103">
        <v>0</v>
      </c>
      <c r="W133" s="103">
        <v>0</v>
      </c>
      <c r="X133" s="103">
        <v>0</v>
      </c>
      <c r="Y133" s="103">
        <v>0</v>
      </c>
      <c r="Z133" s="103">
        <v>0</v>
      </c>
      <c r="AA133" s="103">
        <v>0</v>
      </c>
      <c r="AB133" s="103">
        <v>0</v>
      </c>
      <c r="AC133" s="103">
        <v>0</v>
      </c>
      <c r="AD133" s="103">
        <v>0</v>
      </c>
    </row>
    <row r="134" spans="1:30" s="1" customFormat="1" ht="15" customHeight="1" x14ac:dyDescent="0.3">
      <c r="A134" s="101" t="s">
        <v>34</v>
      </c>
      <c r="B134" s="101" t="s">
        <v>35</v>
      </c>
      <c r="C134" s="101" t="s">
        <v>35</v>
      </c>
      <c r="D134" s="102" t="s">
        <v>36</v>
      </c>
      <c r="E134" s="101" t="s">
        <v>148</v>
      </c>
      <c r="F134" s="102" t="s">
        <v>149</v>
      </c>
      <c r="G134" s="101" t="s">
        <v>38</v>
      </c>
      <c r="H134" s="21" t="s">
        <v>1027</v>
      </c>
      <c r="I134" s="101" t="s">
        <v>39</v>
      </c>
      <c r="J134" s="101" t="s">
        <v>235</v>
      </c>
      <c r="K134" s="101" t="s">
        <v>236</v>
      </c>
      <c r="L134" s="101" t="s">
        <v>1316</v>
      </c>
      <c r="M134" s="101" t="s">
        <v>43</v>
      </c>
      <c r="N134" s="101" t="s">
        <v>63</v>
      </c>
      <c r="O134" s="103">
        <v>30</v>
      </c>
      <c r="P134" s="22">
        <v>25</v>
      </c>
      <c r="Q134" s="101" t="s">
        <v>519</v>
      </c>
      <c r="R134" s="103">
        <f t="shared" si="1"/>
        <v>750</v>
      </c>
      <c r="S134" s="103">
        <v>0</v>
      </c>
      <c r="T134" s="103">
        <v>375</v>
      </c>
      <c r="U134" s="103">
        <v>0</v>
      </c>
      <c r="V134" s="103">
        <v>0</v>
      </c>
      <c r="W134" s="103">
        <v>0</v>
      </c>
      <c r="X134" s="103">
        <v>0</v>
      </c>
      <c r="Y134" s="103">
        <v>0</v>
      </c>
      <c r="Z134" s="103">
        <v>375</v>
      </c>
      <c r="AA134" s="103">
        <v>0</v>
      </c>
      <c r="AB134" s="103">
        <v>0</v>
      </c>
      <c r="AC134" s="103">
        <v>0</v>
      </c>
      <c r="AD134" s="103">
        <v>0</v>
      </c>
    </row>
    <row r="135" spans="1:30" s="1" customFormat="1" ht="15" customHeight="1" x14ac:dyDescent="0.3">
      <c r="A135" s="101" t="s">
        <v>34</v>
      </c>
      <c r="B135" s="101" t="s">
        <v>35</v>
      </c>
      <c r="C135" s="101" t="s">
        <v>35</v>
      </c>
      <c r="D135" s="102" t="s">
        <v>36</v>
      </c>
      <c r="E135" s="101" t="s">
        <v>148</v>
      </c>
      <c r="F135" s="102" t="s">
        <v>149</v>
      </c>
      <c r="G135" s="101" t="s">
        <v>38</v>
      </c>
      <c r="H135" s="21" t="s">
        <v>1027</v>
      </c>
      <c r="I135" s="101" t="s">
        <v>39</v>
      </c>
      <c r="J135" s="101" t="s">
        <v>77</v>
      </c>
      <c r="K135" s="101" t="s">
        <v>78</v>
      </c>
      <c r="L135" s="101" t="s">
        <v>1316</v>
      </c>
      <c r="M135" s="101" t="s">
        <v>43</v>
      </c>
      <c r="N135" s="101" t="s">
        <v>48</v>
      </c>
      <c r="O135" s="103">
        <v>200</v>
      </c>
      <c r="P135" s="22">
        <v>2.77</v>
      </c>
      <c r="Q135" s="101" t="s">
        <v>519</v>
      </c>
      <c r="R135" s="103">
        <f t="shared" si="1"/>
        <v>554</v>
      </c>
      <c r="S135" s="103">
        <v>0</v>
      </c>
      <c r="T135" s="103">
        <v>277</v>
      </c>
      <c r="U135" s="103">
        <v>0</v>
      </c>
      <c r="V135" s="103">
        <v>0</v>
      </c>
      <c r="W135" s="103">
        <v>0</v>
      </c>
      <c r="X135" s="103">
        <v>277</v>
      </c>
      <c r="Y135" s="103">
        <v>0</v>
      </c>
      <c r="Z135" s="103">
        <v>0</v>
      </c>
      <c r="AA135" s="103">
        <v>0</v>
      </c>
      <c r="AB135" s="103">
        <v>0</v>
      </c>
      <c r="AC135" s="103">
        <v>0</v>
      </c>
      <c r="AD135" s="103">
        <v>0</v>
      </c>
    </row>
    <row r="136" spans="1:30" s="1" customFormat="1" ht="15" customHeight="1" x14ac:dyDescent="0.3">
      <c r="A136" s="101" t="s">
        <v>34</v>
      </c>
      <c r="B136" s="101" t="s">
        <v>35</v>
      </c>
      <c r="C136" s="101" t="s">
        <v>35</v>
      </c>
      <c r="D136" s="102" t="s">
        <v>36</v>
      </c>
      <c r="E136" s="101" t="s">
        <v>148</v>
      </c>
      <c r="F136" s="102" t="s">
        <v>149</v>
      </c>
      <c r="G136" s="101" t="s">
        <v>38</v>
      </c>
      <c r="H136" s="21" t="s">
        <v>1027</v>
      </c>
      <c r="I136" s="101" t="s">
        <v>39</v>
      </c>
      <c r="J136" s="101" t="s">
        <v>79</v>
      </c>
      <c r="K136" s="101" t="s">
        <v>80</v>
      </c>
      <c r="L136" s="101" t="s">
        <v>1316</v>
      </c>
      <c r="M136" s="101" t="s">
        <v>43</v>
      </c>
      <c r="N136" s="101" t="s">
        <v>48</v>
      </c>
      <c r="O136" s="103">
        <v>100</v>
      </c>
      <c r="P136" s="22">
        <v>1.63</v>
      </c>
      <c r="Q136" s="101" t="s">
        <v>519</v>
      </c>
      <c r="R136" s="103">
        <f t="shared" si="1"/>
        <v>163</v>
      </c>
      <c r="S136" s="103">
        <v>0</v>
      </c>
      <c r="T136" s="103">
        <v>0</v>
      </c>
      <c r="U136" s="103">
        <v>0</v>
      </c>
      <c r="V136" s="103">
        <v>163</v>
      </c>
      <c r="W136" s="103">
        <v>0</v>
      </c>
      <c r="X136" s="103">
        <v>0</v>
      </c>
      <c r="Y136" s="103">
        <v>0</v>
      </c>
      <c r="Z136" s="103">
        <v>0</v>
      </c>
      <c r="AA136" s="103">
        <v>0</v>
      </c>
      <c r="AB136" s="103">
        <v>0</v>
      </c>
      <c r="AC136" s="103">
        <v>0</v>
      </c>
      <c r="AD136" s="103">
        <v>0</v>
      </c>
    </row>
    <row r="137" spans="1:30" s="1" customFormat="1" ht="15" customHeight="1" x14ac:dyDescent="0.3">
      <c r="A137" s="101" t="s">
        <v>34</v>
      </c>
      <c r="B137" s="101" t="s">
        <v>35</v>
      </c>
      <c r="C137" s="101" t="s">
        <v>35</v>
      </c>
      <c r="D137" s="102" t="s">
        <v>36</v>
      </c>
      <c r="E137" s="101" t="s">
        <v>148</v>
      </c>
      <c r="F137" s="102" t="s">
        <v>149</v>
      </c>
      <c r="G137" s="101" t="s">
        <v>38</v>
      </c>
      <c r="H137" s="21" t="s">
        <v>1027</v>
      </c>
      <c r="I137" s="101" t="s">
        <v>39</v>
      </c>
      <c r="J137" s="101" t="s">
        <v>596</v>
      </c>
      <c r="K137" s="101" t="s">
        <v>597</v>
      </c>
      <c r="L137" s="101" t="s">
        <v>1316</v>
      </c>
      <c r="M137" s="101" t="s">
        <v>43</v>
      </c>
      <c r="N137" s="101" t="s">
        <v>61</v>
      </c>
      <c r="O137" s="103">
        <v>20</v>
      </c>
      <c r="P137" s="22">
        <v>34.999999999999993</v>
      </c>
      <c r="Q137" s="101" t="s">
        <v>519</v>
      </c>
      <c r="R137" s="103">
        <f t="shared" si="1"/>
        <v>700</v>
      </c>
      <c r="S137" s="103">
        <v>0</v>
      </c>
      <c r="T137" s="103">
        <v>350</v>
      </c>
      <c r="U137" s="103">
        <v>0</v>
      </c>
      <c r="V137" s="103">
        <v>0</v>
      </c>
      <c r="W137" s="103">
        <v>0</v>
      </c>
      <c r="X137" s="103">
        <v>350</v>
      </c>
      <c r="Y137" s="103">
        <v>0</v>
      </c>
      <c r="Z137" s="103">
        <v>0</v>
      </c>
      <c r="AA137" s="103">
        <v>0</v>
      </c>
      <c r="AB137" s="103">
        <v>0</v>
      </c>
      <c r="AC137" s="103">
        <v>0</v>
      </c>
      <c r="AD137" s="103">
        <v>0</v>
      </c>
    </row>
    <row r="138" spans="1:30" s="1" customFormat="1" ht="15" customHeight="1" x14ac:dyDescent="0.3">
      <c r="A138" s="101" t="s">
        <v>34</v>
      </c>
      <c r="B138" s="101" t="s">
        <v>35</v>
      </c>
      <c r="C138" s="101" t="s">
        <v>35</v>
      </c>
      <c r="D138" s="102" t="s">
        <v>36</v>
      </c>
      <c r="E138" s="101" t="s">
        <v>148</v>
      </c>
      <c r="F138" s="102" t="s">
        <v>149</v>
      </c>
      <c r="G138" s="101" t="s">
        <v>38</v>
      </c>
      <c r="H138" s="21" t="s">
        <v>1027</v>
      </c>
      <c r="I138" s="101" t="s">
        <v>39</v>
      </c>
      <c r="J138" s="101" t="s">
        <v>1031</v>
      </c>
      <c r="K138" s="101" t="s">
        <v>1330</v>
      </c>
      <c r="L138" s="101" t="s">
        <v>1316</v>
      </c>
      <c r="M138" s="101" t="s">
        <v>43</v>
      </c>
      <c r="N138" s="101" t="s">
        <v>48</v>
      </c>
      <c r="O138" s="103">
        <v>2</v>
      </c>
      <c r="P138" s="22">
        <v>318</v>
      </c>
      <c r="Q138" s="101" t="s">
        <v>519</v>
      </c>
      <c r="R138" s="103">
        <f t="shared" si="1"/>
        <v>636</v>
      </c>
      <c r="S138" s="103">
        <v>0</v>
      </c>
      <c r="T138" s="103">
        <v>0</v>
      </c>
      <c r="U138" s="103">
        <v>0</v>
      </c>
      <c r="V138" s="103">
        <v>636</v>
      </c>
      <c r="W138" s="103">
        <v>0</v>
      </c>
      <c r="X138" s="103">
        <v>0</v>
      </c>
      <c r="Y138" s="103">
        <v>0</v>
      </c>
      <c r="Z138" s="103">
        <v>0</v>
      </c>
      <c r="AA138" s="103">
        <v>0</v>
      </c>
      <c r="AB138" s="103">
        <v>0</v>
      </c>
      <c r="AC138" s="103">
        <v>0</v>
      </c>
      <c r="AD138" s="103">
        <v>0</v>
      </c>
    </row>
    <row r="139" spans="1:30" s="1" customFormat="1" ht="15" customHeight="1" x14ac:dyDescent="0.3">
      <c r="A139" s="101" t="s">
        <v>34</v>
      </c>
      <c r="B139" s="101" t="s">
        <v>35</v>
      </c>
      <c r="C139" s="101" t="s">
        <v>35</v>
      </c>
      <c r="D139" s="102" t="s">
        <v>36</v>
      </c>
      <c r="E139" s="101" t="s">
        <v>148</v>
      </c>
      <c r="F139" s="102" t="s">
        <v>149</v>
      </c>
      <c r="G139" s="101" t="s">
        <v>38</v>
      </c>
      <c r="H139" s="21" t="s">
        <v>1027</v>
      </c>
      <c r="I139" s="101" t="s">
        <v>39</v>
      </c>
      <c r="J139" s="101" t="s">
        <v>2611</v>
      </c>
      <c r="K139" s="101" t="s">
        <v>2612</v>
      </c>
      <c r="L139" s="101" t="s">
        <v>1316</v>
      </c>
      <c r="M139" s="101" t="s">
        <v>43</v>
      </c>
      <c r="N139" s="101" t="s">
        <v>48</v>
      </c>
      <c r="O139" s="103">
        <v>2</v>
      </c>
      <c r="P139" s="22">
        <v>278</v>
      </c>
      <c r="Q139" s="101" t="s">
        <v>519</v>
      </c>
      <c r="R139" s="103">
        <f t="shared" si="1"/>
        <v>556</v>
      </c>
      <c r="S139" s="103">
        <v>0</v>
      </c>
      <c r="T139" s="103">
        <v>0</v>
      </c>
      <c r="U139" s="103">
        <v>0</v>
      </c>
      <c r="V139" s="103">
        <v>556</v>
      </c>
      <c r="W139" s="103">
        <v>0</v>
      </c>
      <c r="X139" s="103">
        <v>0</v>
      </c>
      <c r="Y139" s="103">
        <v>0</v>
      </c>
      <c r="Z139" s="103">
        <v>0</v>
      </c>
      <c r="AA139" s="103">
        <v>0</v>
      </c>
      <c r="AB139" s="103">
        <v>0</v>
      </c>
      <c r="AC139" s="103">
        <v>0</v>
      </c>
      <c r="AD139" s="103">
        <v>0</v>
      </c>
    </row>
    <row r="140" spans="1:30" s="1" customFormat="1" ht="15" customHeight="1" x14ac:dyDescent="0.3">
      <c r="A140" s="101" t="s">
        <v>34</v>
      </c>
      <c r="B140" s="101" t="s">
        <v>35</v>
      </c>
      <c r="C140" s="101" t="s">
        <v>35</v>
      </c>
      <c r="D140" s="102" t="s">
        <v>36</v>
      </c>
      <c r="E140" s="101" t="s">
        <v>148</v>
      </c>
      <c r="F140" s="102" t="s">
        <v>149</v>
      </c>
      <c r="G140" s="101" t="s">
        <v>38</v>
      </c>
      <c r="H140" s="21" t="s">
        <v>1027</v>
      </c>
      <c r="I140" s="101" t="s">
        <v>39</v>
      </c>
      <c r="J140" s="101" t="s">
        <v>2613</v>
      </c>
      <c r="K140" s="101" t="s">
        <v>2614</v>
      </c>
      <c r="L140" s="101" t="s">
        <v>1316</v>
      </c>
      <c r="M140" s="101" t="s">
        <v>43</v>
      </c>
      <c r="N140" s="101" t="s">
        <v>48</v>
      </c>
      <c r="O140" s="103">
        <v>2</v>
      </c>
      <c r="P140" s="22">
        <v>244</v>
      </c>
      <c r="Q140" s="101" t="s">
        <v>519</v>
      </c>
      <c r="R140" s="103">
        <f t="shared" ref="R140:R203" si="2">SUM(S140:AD140)</f>
        <v>488</v>
      </c>
      <c r="S140" s="103">
        <v>0</v>
      </c>
      <c r="T140" s="103">
        <v>0</v>
      </c>
      <c r="U140" s="103">
        <v>0</v>
      </c>
      <c r="V140" s="103">
        <v>488</v>
      </c>
      <c r="W140" s="103">
        <v>0</v>
      </c>
      <c r="X140" s="103">
        <v>0</v>
      </c>
      <c r="Y140" s="103">
        <v>0</v>
      </c>
      <c r="Z140" s="103">
        <v>0</v>
      </c>
      <c r="AA140" s="103">
        <v>0</v>
      </c>
      <c r="AB140" s="103">
        <v>0</v>
      </c>
      <c r="AC140" s="103">
        <v>0</v>
      </c>
      <c r="AD140" s="103">
        <v>0</v>
      </c>
    </row>
    <row r="141" spans="1:30" s="1" customFormat="1" ht="15" customHeight="1" x14ac:dyDescent="0.3">
      <c r="A141" s="101" t="s">
        <v>34</v>
      </c>
      <c r="B141" s="101" t="s">
        <v>35</v>
      </c>
      <c r="C141" s="101" t="s">
        <v>35</v>
      </c>
      <c r="D141" s="102" t="s">
        <v>36</v>
      </c>
      <c r="E141" s="101" t="s">
        <v>148</v>
      </c>
      <c r="F141" s="102" t="s">
        <v>149</v>
      </c>
      <c r="G141" s="101" t="s">
        <v>38</v>
      </c>
      <c r="H141" s="21" t="s">
        <v>1027</v>
      </c>
      <c r="I141" s="101" t="s">
        <v>39</v>
      </c>
      <c r="J141" s="101" t="s">
        <v>2615</v>
      </c>
      <c r="K141" s="101" t="s">
        <v>2616</v>
      </c>
      <c r="L141" s="101" t="s">
        <v>1316</v>
      </c>
      <c r="M141" s="101" t="s">
        <v>43</v>
      </c>
      <c r="N141" s="101" t="s">
        <v>48</v>
      </c>
      <c r="O141" s="103">
        <v>2</v>
      </c>
      <c r="P141" s="22">
        <v>240</v>
      </c>
      <c r="Q141" s="101" t="s">
        <v>519</v>
      </c>
      <c r="R141" s="103">
        <f t="shared" si="2"/>
        <v>480</v>
      </c>
      <c r="S141" s="103">
        <v>0</v>
      </c>
      <c r="T141" s="103">
        <v>0</v>
      </c>
      <c r="U141" s="103">
        <v>0</v>
      </c>
      <c r="V141" s="103">
        <v>480</v>
      </c>
      <c r="W141" s="103">
        <v>0</v>
      </c>
      <c r="X141" s="103">
        <v>0</v>
      </c>
      <c r="Y141" s="103">
        <v>0</v>
      </c>
      <c r="Z141" s="103">
        <v>0</v>
      </c>
      <c r="AA141" s="103">
        <v>0</v>
      </c>
      <c r="AB141" s="103">
        <v>0</v>
      </c>
      <c r="AC141" s="103">
        <v>0</v>
      </c>
      <c r="AD141" s="103">
        <v>0</v>
      </c>
    </row>
    <row r="142" spans="1:30" s="1" customFormat="1" ht="15" customHeight="1" x14ac:dyDescent="0.3">
      <c r="A142" s="101" t="s">
        <v>34</v>
      </c>
      <c r="B142" s="101" t="s">
        <v>35</v>
      </c>
      <c r="C142" s="101" t="s">
        <v>35</v>
      </c>
      <c r="D142" s="102" t="s">
        <v>36</v>
      </c>
      <c r="E142" s="101" t="s">
        <v>148</v>
      </c>
      <c r="F142" s="102" t="s">
        <v>149</v>
      </c>
      <c r="G142" s="101" t="s">
        <v>38</v>
      </c>
      <c r="H142" s="21" t="s">
        <v>1027</v>
      </c>
      <c r="I142" s="101" t="s">
        <v>39</v>
      </c>
      <c r="J142" s="101" t="s">
        <v>1038</v>
      </c>
      <c r="K142" s="101" t="s">
        <v>1039</v>
      </c>
      <c r="L142" s="101" t="s">
        <v>1316</v>
      </c>
      <c r="M142" s="101" t="s">
        <v>43</v>
      </c>
      <c r="N142" s="101" t="s">
        <v>61</v>
      </c>
      <c r="O142" s="103">
        <v>5</v>
      </c>
      <c r="P142" s="22">
        <v>189</v>
      </c>
      <c r="Q142" s="101" t="s">
        <v>519</v>
      </c>
      <c r="R142" s="103">
        <f t="shared" si="2"/>
        <v>945</v>
      </c>
      <c r="S142" s="103">
        <v>0</v>
      </c>
      <c r="T142" s="103">
        <v>567</v>
      </c>
      <c r="U142" s="103">
        <v>0</v>
      </c>
      <c r="V142" s="103">
        <v>0</v>
      </c>
      <c r="W142" s="103">
        <v>0</v>
      </c>
      <c r="X142" s="103">
        <v>378</v>
      </c>
      <c r="Y142" s="103">
        <v>0</v>
      </c>
      <c r="Z142" s="103">
        <v>0</v>
      </c>
      <c r="AA142" s="103">
        <v>0</v>
      </c>
      <c r="AB142" s="103">
        <v>0</v>
      </c>
      <c r="AC142" s="103">
        <v>0</v>
      </c>
      <c r="AD142" s="103">
        <v>0</v>
      </c>
    </row>
    <row r="143" spans="1:30" s="1" customFormat="1" ht="15" customHeight="1" x14ac:dyDescent="0.3">
      <c r="A143" s="101" t="s">
        <v>34</v>
      </c>
      <c r="B143" s="101" t="s">
        <v>35</v>
      </c>
      <c r="C143" s="101" t="s">
        <v>35</v>
      </c>
      <c r="D143" s="102" t="s">
        <v>36</v>
      </c>
      <c r="E143" s="101" t="s">
        <v>148</v>
      </c>
      <c r="F143" s="102" t="s">
        <v>149</v>
      </c>
      <c r="G143" s="101" t="s">
        <v>38</v>
      </c>
      <c r="H143" s="21" t="s">
        <v>1027</v>
      </c>
      <c r="I143" s="101" t="s">
        <v>39</v>
      </c>
      <c r="J143" s="101" t="s">
        <v>69</v>
      </c>
      <c r="K143" s="101" t="s">
        <v>818</v>
      </c>
      <c r="L143" s="101" t="s">
        <v>1316</v>
      </c>
      <c r="M143" s="101" t="s">
        <v>43</v>
      </c>
      <c r="N143" s="101" t="s">
        <v>44</v>
      </c>
      <c r="O143" s="103">
        <v>40</v>
      </c>
      <c r="P143" s="22">
        <v>100</v>
      </c>
      <c r="Q143" s="101" t="s">
        <v>519</v>
      </c>
      <c r="R143" s="103">
        <f t="shared" si="2"/>
        <v>4000</v>
      </c>
      <c r="S143" s="103">
        <v>0</v>
      </c>
      <c r="T143" s="103">
        <v>2000</v>
      </c>
      <c r="U143" s="103">
        <v>0</v>
      </c>
      <c r="V143" s="103">
        <v>0</v>
      </c>
      <c r="W143" s="103">
        <v>0</v>
      </c>
      <c r="X143" s="103">
        <v>2000</v>
      </c>
      <c r="Y143" s="103">
        <v>0</v>
      </c>
      <c r="Z143" s="103">
        <v>0</v>
      </c>
      <c r="AA143" s="103">
        <v>0</v>
      </c>
      <c r="AB143" s="103">
        <v>0</v>
      </c>
      <c r="AC143" s="103">
        <v>0</v>
      </c>
      <c r="AD143" s="103">
        <v>0</v>
      </c>
    </row>
    <row r="144" spans="1:30" s="1" customFormat="1" ht="15" customHeight="1" x14ac:dyDescent="0.3">
      <c r="A144" s="101" t="s">
        <v>34</v>
      </c>
      <c r="B144" s="101" t="s">
        <v>35</v>
      </c>
      <c r="C144" s="101" t="s">
        <v>35</v>
      </c>
      <c r="D144" s="102" t="s">
        <v>36</v>
      </c>
      <c r="E144" s="101" t="s">
        <v>148</v>
      </c>
      <c r="F144" s="102" t="s">
        <v>149</v>
      </c>
      <c r="G144" s="101" t="s">
        <v>38</v>
      </c>
      <c r="H144" s="21" t="s">
        <v>1027</v>
      </c>
      <c r="I144" s="101" t="s">
        <v>39</v>
      </c>
      <c r="J144" s="101" t="s">
        <v>1322</v>
      </c>
      <c r="K144" s="101" t="s">
        <v>1323</v>
      </c>
      <c r="L144" s="101" t="s">
        <v>1316</v>
      </c>
      <c r="M144" s="101" t="s">
        <v>43</v>
      </c>
      <c r="N144" s="101" t="s">
        <v>44</v>
      </c>
      <c r="O144" s="103">
        <v>10</v>
      </c>
      <c r="P144" s="22">
        <v>59</v>
      </c>
      <c r="Q144" s="101" t="s">
        <v>519</v>
      </c>
      <c r="R144" s="103">
        <f t="shared" si="2"/>
        <v>590</v>
      </c>
      <c r="S144" s="103">
        <v>0</v>
      </c>
      <c r="T144" s="103">
        <v>295</v>
      </c>
      <c r="U144" s="103">
        <v>0</v>
      </c>
      <c r="V144" s="103">
        <v>0</v>
      </c>
      <c r="W144" s="103">
        <v>0</v>
      </c>
      <c r="X144" s="103">
        <v>0</v>
      </c>
      <c r="Y144" s="103">
        <v>0</v>
      </c>
      <c r="Z144" s="103">
        <v>295</v>
      </c>
      <c r="AA144" s="103">
        <v>0</v>
      </c>
      <c r="AB144" s="103">
        <v>0</v>
      </c>
      <c r="AC144" s="103">
        <v>0</v>
      </c>
      <c r="AD144" s="103">
        <v>0</v>
      </c>
    </row>
    <row r="145" spans="1:30" s="1" customFormat="1" ht="15" customHeight="1" x14ac:dyDescent="0.3">
      <c r="A145" s="101" t="s">
        <v>34</v>
      </c>
      <c r="B145" s="101" t="s">
        <v>35</v>
      </c>
      <c r="C145" s="101" t="s">
        <v>35</v>
      </c>
      <c r="D145" s="102" t="s">
        <v>36</v>
      </c>
      <c r="E145" s="101" t="s">
        <v>148</v>
      </c>
      <c r="F145" s="102" t="s">
        <v>149</v>
      </c>
      <c r="G145" s="101" t="s">
        <v>38</v>
      </c>
      <c r="H145" s="21" t="s">
        <v>1027</v>
      </c>
      <c r="I145" s="101" t="s">
        <v>39</v>
      </c>
      <c r="J145" s="101" t="s">
        <v>2617</v>
      </c>
      <c r="K145" s="101" t="s">
        <v>2618</v>
      </c>
      <c r="L145" s="101" t="s">
        <v>1316</v>
      </c>
      <c r="M145" s="101" t="s">
        <v>43</v>
      </c>
      <c r="N145" s="101" t="s">
        <v>44</v>
      </c>
      <c r="O145" s="103">
        <v>10</v>
      </c>
      <c r="P145" s="22">
        <v>25</v>
      </c>
      <c r="Q145" s="101" t="s">
        <v>519</v>
      </c>
      <c r="R145" s="103">
        <f t="shared" si="2"/>
        <v>250</v>
      </c>
      <c r="S145" s="103">
        <v>0</v>
      </c>
      <c r="T145" s="103">
        <v>125</v>
      </c>
      <c r="U145" s="103">
        <v>0</v>
      </c>
      <c r="V145" s="103">
        <v>0</v>
      </c>
      <c r="W145" s="103">
        <v>0</v>
      </c>
      <c r="X145" s="103">
        <v>0</v>
      </c>
      <c r="Y145" s="103">
        <v>0</v>
      </c>
      <c r="Z145" s="103">
        <v>125</v>
      </c>
      <c r="AA145" s="103">
        <v>0</v>
      </c>
      <c r="AB145" s="103">
        <v>0</v>
      </c>
      <c r="AC145" s="103">
        <v>0</v>
      </c>
      <c r="AD145" s="103">
        <v>0</v>
      </c>
    </row>
    <row r="146" spans="1:30" s="1" customFormat="1" ht="15" customHeight="1" x14ac:dyDescent="0.3">
      <c r="A146" s="101" t="s">
        <v>34</v>
      </c>
      <c r="B146" s="101" t="s">
        <v>35</v>
      </c>
      <c r="C146" s="101" t="s">
        <v>35</v>
      </c>
      <c r="D146" s="102" t="s">
        <v>36</v>
      </c>
      <c r="E146" s="101" t="s">
        <v>148</v>
      </c>
      <c r="F146" s="102" t="s">
        <v>149</v>
      </c>
      <c r="G146" s="101" t="s">
        <v>38</v>
      </c>
      <c r="H146" s="21" t="s">
        <v>1027</v>
      </c>
      <c r="I146" s="101" t="s">
        <v>39</v>
      </c>
      <c r="J146" s="101" t="s">
        <v>136</v>
      </c>
      <c r="K146" s="101" t="s">
        <v>137</v>
      </c>
      <c r="L146" s="101" t="s">
        <v>1316</v>
      </c>
      <c r="M146" s="101" t="s">
        <v>43</v>
      </c>
      <c r="N146" s="101" t="s">
        <v>48</v>
      </c>
      <c r="O146" s="103">
        <v>10</v>
      </c>
      <c r="P146" s="22">
        <v>125</v>
      </c>
      <c r="Q146" s="101" t="s">
        <v>519</v>
      </c>
      <c r="R146" s="103">
        <f t="shared" si="2"/>
        <v>1250</v>
      </c>
      <c r="S146" s="103">
        <v>0</v>
      </c>
      <c r="T146" s="103">
        <v>625</v>
      </c>
      <c r="U146" s="103">
        <v>0</v>
      </c>
      <c r="V146" s="103">
        <v>0</v>
      </c>
      <c r="W146" s="103">
        <v>0</v>
      </c>
      <c r="X146" s="103">
        <v>0</v>
      </c>
      <c r="Y146" s="103">
        <v>0</v>
      </c>
      <c r="Z146" s="103">
        <v>625</v>
      </c>
      <c r="AA146" s="103">
        <v>0</v>
      </c>
      <c r="AB146" s="103">
        <v>0</v>
      </c>
      <c r="AC146" s="103">
        <v>0</v>
      </c>
      <c r="AD146" s="103">
        <v>0</v>
      </c>
    </row>
    <row r="147" spans="1:30" s="1" customFormat="1" ht="15" customHeight="1" x14ac:dyDescent="0.3">
      <c r="A147" s="101" t="s">
        <v>34</v>
      </c>
      <c r="B147" s="101" t="s">
        <v>35</v>
      </c>
      <c r="C147" s="101" t="s">
        <v>35</v>
      </c>
      <c r="D147" s="102" t="s">
        <v>36</v>
      </c>
      <c r="E147" s="101" t="s">
        <v>148</v>
      </c>
      <c r="F147" s="102" t="s">
        <v>149</v>
      </c>
      <c r="G147" s="101" t="s">
        <v>38</v>
      </c>
      <c r="H147" s="21" t="s">
        <v>1027</v>
      </c>
      <c r="I147" s="101" t="s">
        <v>39</v>
      </c>
      <c r="J147" s="101" t="s">
        <v>1548</v>
      </c>
      <c r="K147" s="101" t="s">
        <v>1549</v>
      </c>
      <c r="L147" s="101" t="s">
        <v>1316</v>
      </c>
      <c r="M147" s="101" t="s">
        <v>43</v>
      </c>
      <c r="N147" s="101" t="s">
        <v>48</v>
      </c>
      <c r="O147" s="103">
        <v>40</v>
      </c>
      <c r="P147" s="22">
        <v>20</v>
      </c>
      <c r="Q147" s="101" t="s">
        <v>519</v>
      </c>
      <c r="R147" s="103">
        <f t="shared" si="2"/>
        <v>800</v>
      </c>
      <c r="S147" s="103">
        <v>0</v>
      </c>
      <c r="T147" s="103">
        <v>800</v>
      </c>
      <c r="U147" s="103">
        <v>0</v>
      </c>
      <c r="V147" s="103">
        <v>0</v>
      </c>
      <c r="W147" s="103">
        <v>0</v>
      </c>
      <c r="X147" s="103">
        <v>0</v>
      </c>
      <c r="Y147" s="103">
        <v>0</v>
      </c>
      <c r="Z147" s="103">
        <v>0</v>
      </c>
      <c r="AA147" s="103">
        <v>0</v>
      </c>
      <c r="AB147" s="103">
        <v>0</v>
      </c>
      <c r="AC147" s="103">
        <v>0</v>
      </c>
      <c r="AD147" s="103">
        <v>0</v>
      </c>
    </row>
    <row r="148" spans="1:30" s="1" customFormat="1" ht="15" customHeight="1" x14ac:dyDescent="0.3">
      <c r="A148" s="101" t="s">
        <v>34</v>
      </c>
      <c r="B148" s="101" t="s">
        <v>35</v>
      </c>
      <c r="C148" s="101" t="s">
        <v>35</v>
      </c>
      <c r="D148" s="102" t="s">
        <v>36</v>
      </c>
      <c r="E148" s="101" t="s">
        <v>148</v>
      </c>
      <c r="F148" s="102" t="s">
        <v>149</v>
      </c>
      <c r="G148" s="101" t="s">
        <v>38</v>
      </c>
      <c r="H148" s="21" t="s">
        <v>1027</v>
      </c>
      <c r="I148" s="101" t="s">
        <v>39</v>
      </c>
      <c r="J148" s="101" t="s">
        <v>1627</v>
      </c>
      <c r="K148" s="101" t="s">
        <v>1628</v>
      </c>
      <c r="L148" s="101" t="s">
        <v>1316</v>
      </c>
      <c r="M148" s="101" t="s">
        <v>43</v>
      </c>
      <c r="N148" s="101" t="s">
        <v>44</v>
      </c>
      <c r="O148" s="103">
        <v>20</v>
      </c>
      <c r="P148" s="22">
        <v>75.000000000000014</v>
      </c>
      <c r="Q148" s="101" t="s">
        <v>519</v>
      </c>
      <c r="R148" s="103">
        <f t="shared" si="2"/>
        <v>1500</v>
      </c>
      <c r="S148" s="103">
        <v>375</v>
      </c>
      <c r="T148" s="103">
        <v>0</v>
      </c>
      <c r="U148" s="103">
        <v>0</v>
      </c>
      <c r="V148" s="103">
        <v>375</v>
      </c>
      <c r="W148" s="103">
        <v>0</v>
      </c>
      <c r="X148" s="103">
        <v>0</v>
      </c>
      <c r="Y148" s="103">
        <v>375</v>
      </c>
      <c r="Z148" s="103">
        <v>0</v>
      </c>
      <c r="AA148" s="103">
        <v>0</v>
      </c>
      <c r="AB148" s="103">
        <v>375</v>
      </c>
      <c r="AC148" s="103">
        <v>0</v>
      </c>
      <c r="AD148" s="103">
        <v>0</v>
      </c>
    </row>
    <row r="149" spans="1:30" s="1" customFormat="1" ht="15" customHeight="1" x14ac:dyDescent="0.3">
      <c r="A149" s="101" t="s">
        <v>34</v>
      </c>
      <c r="B149" s="101" t="s">
        <v>35</v>
      </c>
      <c r="C149" s="101" t="s">
        <v>35</v>
      </c>
      <c r="D149" s="102" t="s">
        <v>36</v>
      </c>
      <c r="E149" s="101" t="s">
        <v>148</v>
      </c>
      <c r="F149" s="102" t="s">
        <v>149</v>
      </c>
      <c r="G149" s="101" t="s">
        <v>38</v>
      </c>
      <c r="H149" s="21" t="s">
        <v>1027</v>
      </c>
      <c r="I149" s="101" t="s">
        <v>39</v>
      </c>
      <c r="J149" s="101" t="s">
        <v>185</v>
      </c>
      <c r="K149" s="101" t="s">
        <v>186</v>
      </c>
      <c r="L149" s="101" t="s">
        <v>1316</v>
      </c>
      <c r="M149" s="101" t="s">
        <v>43</v>
      </c>
      <c r="N149" s="101" t="s">
        <v>44</v>
      </c>
      <c r="O149" s="103">
        <v>4</v>
      </c>
      <c r="P149" s="22">
        <v>45</v>
      </c>
      <c r="Q149" s="101" t="s">
        <v>519</v>
      </c>
      <c r="R149" s="103">
        <f t="shared" si="2"/>
        <v>180</v>
      </c>
      <c r="S149" s="103">
        <v>45</v>
      </c>
      <c r="T149" s="103">
        <v>0</v>
      </c>
      <c r="U149" s="103">
        <v>0</v>
      </c>
      <c r="V149" s="103">
        <v>0</v>
      </c>
      <c r="W149" s="103">
        <v>45</v>
      </c>
      <c r="X149" s="103">
        <v>0</v>
      </c>
      <c r="Y149" s="103">
        <v>0</v>
      </c>
      <c r="Z149" s="103">
        <v>0</v>
      </c>
      <c r="AA149" s="103">
        <v>45</v>
      </c>
      <c r="AB149" s="103">
        <v>0</v>
      </c>
      <c r="AC149" s="103">
        <v>0</v>
      </c>
      <c r="AD149" s="103">
        <v>45</v>
      </c>
    </row>
    <row r="150" spans="1:30" s="1" customFormat="1" ht="15" customHeight="1" x14ac:dyDescent="0.3">
      <c r="A150" s="101" t="s">
        <v>34</v>
      </c>
      <c r="B150" s="101" t="s">
        <v>35</v>
      </c>
      <c r="C150" s="101" t="s">
        <v>35</v>
      </c>
      <c r="D150" s="102" t="s">
        <v>36</v>
      </c>
      <c r="E150" s="101" t="s">
        <v>148</v>
      </c>
      <c r="F150" s="102" t="s">
        <v>149</v>
      </c>
      <c r="G150" s="101" t="s">
        <v>38</v>
      </c>
      <c r="H150" s="21" t="s">
        <v>1027</v>
      </c>
      <c r="I150" s="101" t="s">
        <v>39</v>
      </c>
      <c r="J150" s="101" t="s">
        <v>183</v>
      </c>
      <c r="K150" s="101" t="s">
        <v>1195</v>
      </c>
      <c r="L150" s="101" t="s">
        <v>1316</v>
      </c>
      <c r="M150" s="101" t="s">
        <v>43</v>
      </c>
      <c r="N150" s="101" t="s">
        <v>63</v>
      </c>
      <c r="O150" s="103">
        <v>25</v>
      </c>
      <c r="P150" s="22">
        <v>31</v>
      </c>
      <c r="Q150" s="101" t="s">
        <v>519</v>
      </c>
      <c r="R150" s="103">
        <f t="shared" si="2"/>
        <v>775</v>
      </c>
      <c r="S150" s="103">
        <v>155</v>
      </c>
      <c r="T150" s="103">
        <v>0</v>
      </c>
      <c r="U150" s="103">
        <v>155</v>
      </c>
      <c r="V150" s="103">
        <v>0</v>
      </c>
      <c r="W150" s="103">
        <v>155</v>
      </c>
      <c r="X150" s="103">
        <v>0</v>
      </c>
      <c r="Y150" s="103">
        <v>0</v>
      </c>
      <c r="Z150" s="103">
        <v>155</v>
      </c>
      <c r="AA150" s="103">
        <v>0</v>
      </c>
      <c r="AB150" s="103">
        <v>155</v>
      </c>
      <c r="AC150" s="103">
        <v>0</v>
      </c>
      <c r="AD150" s="103">
        <v>0</v>
      </c>
    </row>
    <row r="151" spans="1:30" s="1" customFormat="1" ht="15" customHeight="1" x14ac:dyDescent="0.3">
      <c r="A151" s="101" t="s">
        <v>34</v>
      </c>
      <c r="B151" s="101" t="s">
        <v>35</v>
      </c>
      <c r="C151" s="101" t="s">
        <v>35</v>
      </c>
      <c r="D151" s="102" t="s">
        <v>36</v>
      </c>
      <c r="E151" s="101" t="s">
        <v>148</v>
      </c>
      <c r="F151" s="102" t="s">
        <v>149</v>
      </c>
      <c r="G151" s="101" t="s">
        <v>38</v>
      </c>
      <c r="H151" s="21" t="s">
        <v>1027</v>
      </c>
      <c r="I151" s="101" t="s">
        <v>39</v>
      </c>
      <c r="J151" s="101" t="s">
        <v>1596</v>
      </c>
      <c r="K151" s="101" t="s">
        <v>1597</v>
      </c>
      <c r="L151" s="101" t="s">
        <v>1316</v>
      </c>
      <c r="M151" s="101" t="s">
        <v>43</v>
      </c>
      <c r="N151" s="101" t="s">
        <v>44</v>
      </c>
      <c r="O151" s="103">
        <v>20</v>
      </c>
      <c r="P151" s="22">
        <v>45</v>
      </c>
      <c r="Q151" s="101" t="s">
        <v>519</v>
      </c>
      <c r="R151" s="103">
        <f t="shared" si="2"/>
        <v>900</v>
      </c>
      <c r="S151" s="103">
        <v>225</v>
      </c>
      <c r="T151" s="103">
        <v>0</v>
      </c>
      <c r="U151" s="103">
        <v>225</v>
      </c>
      <c r="V151" s="103">
        <v>0</v>
      </c>
      <c r="W151" s="103">
        <v>225</v>
      </c>
      <c r="X151" s="103">
        <v>0</v>
      </c>
      <c r="Y151" s="103">
        <v>0</v>
      </c>
      <c r="Z151" s="103">
        <v>225</v>
      </c>
      <c r="AA151" s="103">
        <v>0</v>
      </c>
      <c r="AB151" s="103">
        <v>0</v>
      </c>
      <c r="AC151" s="103">
        <v>0</v>
      </c>
      <c r="AD151" s="103">
        <v>0</v>
      </c>
    </row>
    <row r="152" spans="1:30" s="1" customFormat="1" ht="15" customHeight="1" x14ac:dyDescent="0.3">
      <c r="A152" s="101" t="s">
        <v>34</v>
      </c>
      <c r="B152" s="101" t="s">
        <v>35</v>
      </c>
      <c r="C152" s="101" t="s">
        <v>35</v>
      </c>
      <c r="D152" s="102" t="s">
        <v>36</v>
      </c>
      <c r="E152" s="101" t="s">
        <v>148</v>
      </c>
      <c r="F152" s="102" t="s">
        <v>149</v>
      </c>
      <c r="G152" s="101" t="s">
        <v>38</v>
      </c>
      <c r="H152" s="21" t="s">
        <v>1027</v>
      </c>
      <c r="I152" s="101" t="s">
        <v>39</v>
      </c>
      <c r="J152" s="101" t="s">
        <v>191</v>
      </c>
      <c r="K152" s="101" t="s">
        <v>192</v>
      </c>
      <c r="L152" s="101" t="s">
        <v>1316</v>
      </c>
      <c r="M152" s="101" t="s">
        <v>43</v>
      </c>
      <c r="N152" s="101" t="s">
        <v>44</v>
      </c>
      <c r="O152" s="103">
        <v>20</v>
      </c>
      <c r="P152" s="22">
        <v>41.000000000000014</v>
      </c>
      <c r="Q152" s="101" t="s">
        <v>519</v>
      </c>
      <c r="R152" s="103">
        <f t="shared" si="2"/>
        <v>820</v>
      </c>
      <c r="S152" s="103">
        <v>205</v>
      </c>
      <c r="T152" s="103">
        <v>0</v>
      </c>
      <c r="U152" s="103">
        <v>205</v>
      </c>
      <c r="V152" s="103">
        <v>0</v>
      </c>
      <c r="W152" s="103">
        <v>205</v>
      </c>
      <c r="X152" s="103">
        <v>0</v>
      </c>
      <c r="Y152" s="103">
        <v>0</v>
      </c>
      <c r="Z152" s="103">
        <v>205</v>
      </c>
      <c r="AA152" s="103">
        <v>0</v>
      </c>
      <c r="AB152" s="103">
        <v>0</v>
      </c>
      <c r="AC152" s="103">
        <v>0</v>
      </c>
      <c r="AD152" s="103">
        <v>0</v>
      </c>
    </row>
    <row r="153" spans="1:30" s="1" customFormat="1" ht="15" customHeight="1" x14ac:dyDescent="0.3">
      <c r="A153" s="101" t="s">
        <v>34</v>
      </c>
      <c r="B153" s="101" t="s">
        <v>35</v>
      </c>
      <c r="C153" s="101" t="s">
        <v>35</v>
      </c>
      <c r="D153" s="102" t="s">
        <v>36</v>
      </c>
      <c r="E153" s="101" t="s">
        <v>148</v>
      </c>
      <c r="F153" s="102" t="s">
        <v>149</v>
      </c>
      <c r="G153" s="101" t="s">
        <v>38</v>
      </c>
      <c r="H153" s="21" t="s">
        <v>1027</v>
      </c>
      <c r="I153" s="101" t="s">
        <v>39</v>
      </c>
      <c r="J153" s="101" t="s">
        <v>542</v>
      </c>
      <c r="K153" s="101" t="s">
        <v>543</v>
      </c>
      <c r="L153" s="101" t="s">
        <v>1316</v>
      </c>
      <c r="M153" s="101" t="s">
        <v>43</v>
      </c>
      <c r="N153" s="101" t="s">
        <v>44</v>
      </c>
      <c r="O153" s="103">
        <v>6</v>
      </c>
      <c r="P153" s="22">
        <v>25</v>
      </c>
      <c r="Q153" s="101" t="s">
        <v>519</v>
      </c>
      <c r="R153" s="103">
        <f t="shared" si="2"/>
        <v>150</v>
      </c>
      <c r="S153" s="103">
        <v>50</v>
      </c>
      <c r="T153" s="103">
        <v>0</v>
      </c>
      <c r="U153" s="103">
        <v>0</v>
      </c>
      <c r="V153" s="103">
        <v>50</v>
      </c>
      <c r="W153" s="103">
        <v>0</v>
      </c>
      <c r="X153" s="103">
        <v>50</v>
      </c>
      <c r="Y153" s="103">
        <v>0</v>
      </c>
      <c r="Z153" s="103">
        <v>0</v>
      </c>
      <c r="AA153" s="103">
        <v>0</v>
      </c>
      <c r="AB153" s="103">
        <v>0</v>
      </c>
      <c r="AC153" s="103">
        <v>0</v>
      </c>
      <c r="AD153" s="103">
        <v>0</v>
      </c>
    </row>
    <row r="154" spans="1:30" s="1" customFormat="1" ht="15" customHeight="1" x14ac:dyDescent="0.3">
      <c r="A154" s="101" t="s">
        <v>34</v>
      </c>
      <c r="B154" s="101" t="s">
        <v>35</v>
      </c>
      <c r="C154" s="101" t="s">
        <v>35</v>
      </c>
      <c r="D154" s="102" t="s">
        <v>36</v>
      </c>
      <c r="E154" s="101" t="s">
        <v>148</v>
      </c>
      <c r="F154" s="102" t="s">
        <v>149</v>
      </c>
      <c r="G154" s="101" t="s">
        <v>38</v>
      </c>
      <c r="H154" s="21" t="s">
        <v>1027</v>
      </c>
      <c r="I154" s="101" t="s">
        <v>39</v>
      </c>
      <c r="J154" s="101" t="s">
        <v>189</v>
      </c>
      <c r="K154" s="101" t="s">
        <v>2393</v>
      </c>
      <c r="L154" s="101" t="s">
        <v>1316</v>
      </c>
      <c r="M154" s="101" t="s">
        <v>43</v>
      </c>
      <c r="N154" s="101" t="s">
        <v>44</v>
      </c>
      <c r="O154" s="103">
        <v>10</v>
      </c>
      <c r="P154" s="22">
        <v>29</v>
      </c>
      <c r="Q154" s="101" t="s">
        <v>519</v>
      </c>
      <c r="R154" s="103">
        <f t="shared" si="2"/>
        <v>290</v>
      </c>
      <c r="S154" s="103">
        <v>58</v>
      </c>
      <c r="T154" s="103">
        <v>0</v>
      </c>
      <c r="U154" s="103">
        <v>58</v>
      </c>
      <c r="V154" s="103">
        <v>0</v>
      </c>
      <c r="W154" s="103">
        <v>58</v>
      </c>
      <c r="X154" s="103">
        <v>0</v>
      </c>
      <c r="Y154" s="103">
        <v>58</v>
      </c>
      <c r="Z154" s="103">
        <v>0</v>
      </c>
      <c r="AA154" s="103">
        <v>58</v>
      </c>
      <c r="AB154" s="103">
        <v>0</v>
      </c>
      <c r="AC154" s="103">
        <v>0</v>
      </c>
      <c r="AD154" s="103">
        <v>0</v>
      </c>
    </row>
    <row r="155" spans="1:30" s="1" customFormat="1" ht="15" customHeight="1" x14ac:dyDescent="0.3">
      <c r="A155" s="101" t="s">
        <v>34</v>
      </c>
      <c r="B155" s="101" t="s">
        <v>35</v>
      </c>
      <c r="C155" s="101" t="s">
        <v>35</v>
      </c>
      <c r="D155" s="102" t="s">
        <v>36</v>
      </c>
      <c r="E155" s="101" t="s">
        <v>148</v>
      </c>
      <c r="F155" s="102" t="s">
        <v>149</v>
      </c>
      <c r="G155" s="101" t="s">
        <v>38</v>
      </c>
      <c r="H155" s="21" t="s">
        <v>1027</v>
      </c>
      <c r="I155" s="101" t="s">
        <v>39</v>
      </c>
      <c r="J155" s="101" t="s">
        <v>187</v>
      </c>
      <c r="K155" s="101" t="s">
        <v>188</v>
      </c>
      <c r="L155" s="101" t="s">
        <v>1316</v>
      </c>
      <c r="M155" s="101" t="s">
        <v>43</v>
      </c>
      <c r="N155" s="101" t="s">
        <v>44</v>
      </c>
      <c r="O155" s="103">
        <v>10</v>
      </c>
      <c r="P155" s="22">
        <v>54</v>
      </c>
      <c r="Q155" s="101" t="s">
        <v>519</v>
      </c>
      <c r="R155" s="103">
        <f t="shared" si="2"/>
        <v>540</v>
      </c>
      <c r="S155" s="103">
        <v>108</v>
      </c>
      <c r="T155" s="103">
        <v>0</v>
      </c>
      <c r="U155" s="103">
        <v>108</v>
      </c>
      <c r="V155" s="103">
        <v>0</v>
      </c>
      <c r="W155" s="103">
        <v>108</v>
      </c>
      <c r="X155" s="103">
        <v>0</v>
      </c>
      <c r="Y155" s="103">
        <v>108</v>
      </c>
      <c r="Z155" s="103">
        <v>0</v>
      </c>
      <c r="AA155" s="103">
        <v>108</v>
      </c>
      <c r="AB155" s="103">
        <v>0</v>
      </c>
      <c r="AC155" s="103">
        <v>0</v>
      </c>
      <c r="AD155" s="103">
        <v>0</v>
      </c>
    </row>
    <row r="156" spans="1:30" s="1" customFormat="1" ht="15" customHeight="1" x14ac:dyDescent="0.3">
      <c r="A156" s="101" t="s">
        <v>34</v>
      </c>
      <c r="B156" s="101" t="s">
        <v>35</v>
      </c>
      <c r="C156" s="101" t="s">
        <v>35</v>
      </c>
      <c r="D156" s="102" t="s">
        <v>36</v>
      </c>
      <c r="E156" s="101" t="s">
        <v>194</v>
      </c>
      <c r="F156" s="102" t="s">
        <v>195</v>
      </c>
      <c r="G156" s="101" t="s">
        <v>38</v>
      </c>
      <c r="H156" s="21" t="s">
        <v>1027</v>
      </c>
      <c r="I156" s="101" t="s">
        <v>2645</v>
      </c>
      <c r="J156" s="101" t="s">
        <v>251</v>
      </c>
      <c r="K156" s="101" t="s">
        <v>252</v>
      </c>
      <c r="L156" s="101" t="s">
        <v>1316</v>
      </c>
      <c r="M156" s="101" t="s">
        <v>43</v>
      </c>
      <c r="N156" s="101" t="s">
        <v>253</v>
      </c>
      <c r="O156" s="103">
        <v>30</v>
      </c>
      <c r="P156" s="22">
        <v>25</v>
      </c>
      <c r="Q156" s="101" t="s">
        <v>519</v>
      </c>
      <c r="R156" s="103">
        <f t="shared" si="2"/>
        <v>750</v>
      </c>
      <c r="S156" s="103">
        <v>0</v>
      </c>
      <c r="T156" s="103">
        <v>375</v>
      </c>
      <c r="U156" s="103">
        <v>0</v>
      </c>
      <c r="V156" s="103">
        <v>0</v>
      </c>
      <c r="W156" s="103">
        <v>0</v>
      </c>
      <c r="X156" s="103">
        <v>375</v>
      </c>
      <c r="Y156" s="103">
        <v>0</v>
      </c>
      <c r="Z156" s="103">
        <v>0</v>
      </c>
      <c r="AA156" s="103">
        <v>0</v>
      </c>
      <c r="AB156" s="103">
        <v>0</v>
      </c>
      <c r="AC156" s="103">
        <v>0</v>
      </c>
      <c r="AD156" s="103">
        <v>0</v>
      </c>
    </row>
    <row r="157" spans="1:30" s="1" customFormat="1" ht="15" customHeight="1" x14ac:dyDescent="0.3">
      <c r="A157" s="101" t="s">
        <v>34</v>
      </c>
      <c r="B157" s="101" t="s">
        <v>35</v>
      </c>
      <c r="C157" s="101" t="s">
        <v>35</v>
      </c>
      <c r="D157" s="102" t="s">
        <v>36</v>
      </c>
      <c r="E157" s="101" t="s">
        <v>194</v>
      </c>
      <c r="F157" s="102" t="s">
        <v>195</v>
      </c>
      <c r="G157" s="101" t="s">
        <v>38</v>
      </c>
      <c r="H157" s="21" t="s">
        <v>1027</v>
      </c>
      <c r="I157" s="101" t="s">
        <v>2645</v>
      </c>
      <c r="J157" s="101" t="s">
        <v>1267</v>
      </c>
      <c r="K157" s="101" t="s">
        <v>2110</v>
      </c>
      <c r="L157" s="101" t="s">
        <v>1316</v>
      </c>
      <c r="M157" s="101" t="s">
        <v>43</v>
      </c>
      <c r="N157" s="101" t="s">
        <v>48</v>
      </c>
      <c r="O157" s="103">
        <v>12</v>
      </c>
      <c r="P157" s="22">
        <v>34.000000000000007</v>
      </c>
      <c r="Q157" s="101" t="s">
        <v>519</v>
      </c>
      <c r="R157" s="103">
        <f t="shared" si="2"/>
        <v>408</v>
      </c>
      <c r="S157" s="103">
        <v>0</v>
      </c>
      <c r="T157" s="103">
        <v>204</v>
      </c>
      <c r="U157" s="103">
        <v>0</v>
      </c>
      <c r="V157" s="103">
        <v>0</v>
      </c>
      <c r="W157" s="103">
        <v>0</v>
      </c>
      <c r="X157" s="103">
        <v>0</v>
      </c>
      <c r="Y157" s="103">
        <v>0</v>
      </c>
      <c r="Z157" s="103">
        <v>204</v>
      </c>
      <c r="AA157" s="103">
        <v>0</v>
      </c>
      <c r="AB157" s="103">
        <v>0</v>
      </c>
      <c r="AC157" s="103">
        <v>0</v>
      </c>
      <c r="AD157" s="103">
        <v>0</v>
      </c>
    </row>
    <row r="158" spans="1:30" s="1" customFormat="1" ht="15" customHeight="1" x14ac:dyDescent="0.3">
      <c r="A158" s="101" t="s">
        <v>34</v>
      </c>
      <c r="B158" s="101" t="s">
        <v>35</v>
      </c>
      <c r="C158" s="101" t="s">
        <v>35</v>
      </c>
      <c r="D158" s="102" t="s">
        <v>36</v>
      </c>
      <c r="E158" s="101" t="s">
        <v>194</v>
      </c>
      <c r="F158" s="102" t="s">
        <v>195</v>
      </c>
      <c r="G158" s="101" t="s">
        <v>38</v>
      </c>
      <c r="H158" s="21" t="s">
        <v>1027</v>
      </c>
      <c r="I158" s="101" t="s">
        <v>2645</v>
      </c>
      <c r="J158" s="101" t="s">
        <v>177</v>
      </c>
      <c r="K158" s="101" t="s">
        <v>178</v>
      </c>
      <c r="L158" s="101" t="s">
        <v>1316</v>
      </c>
      <c r="M158" s="101" t="s">
        <v>43</v>
      </c>
      <c r="N158" s="101" t="s">
        <v>253</v>
      </c>
      <c r="O158" s="103">
        <v>13</v>
      </c>
      <c r="P158" s="22">
        <v>27</v>
      </c>
      <c r="Q158" s="101" t="s">
        <v>519</v>
      </c>
      <c r="R158" s="103">
        <f t="shared" si="2"/>
        <v>351</v>
      </c>
      <c r="S158" s="103">
        <v>0</v>
      </c>
      <c r="T158" s="103">
        <v>270</v>
      </c>
      <c r="U158" s="103">
        <v>0</v>
      </c>
      <c r="V158" s="103">
        <v>0</v>
      </c>
      <c r="W158" s="103">
        <v>0</v>
      </c>
      <c r="X158" s="103">
        <v>0</v>
      </c>
      <c r="Y158" s="103">
        <v>0</v>
      </c>
      <c r="Z158" s="103">
        <v>81</v>
      </c>
      <c r="AA158" s="103">
        <v>0</v>
      </c>
      <c r="AB158" s="103">
        <v>0</v>
      </c>
      <c r="AC158" s="103">
        <v>0</v>
      </c>
      <c r="AD158" s="103">
        <v>0</v>
      </c>
    </row>
    <row r="159" spans="1:30" s="1" customFormat="1" ht="15" customHeight="1" x14ac:dyDescent="0.3">
      <c r="A159" s="101" t="s">
        <v>34</v>
      </c>
      <c r="B159" s="101" t="s">
        <v>35</v>
      </c>
      <c r="C159" s="101" t="s">
        <v>35</v>
      </c>
      <c r="D159" s="102" t="s">
        <v>36</v>
      </c>
      <c r="E159" s="101" t="s">
        <v>194</v>
      </c>
      <c r="F159" s="102" t="s">
        <v>195</v>
      </c>
      <c r="G159" s="101" t="s">
        <v>38</v>
      </c>
      <c r="H159" s="21" t="s">
        <v>1027</v>
      </c>
      <c r="I159" s="101" t="s">
        <v>2645</v>
      </c>
      <c r="J159" s="101" t="s">
        <v>921</v>
      </c>
      <c r="K159" s="101" t="s">
        <v>922</v>
      </c>
      <c r="L159" s="101" t="s">
        <v>1316</v>
      </c>
      <c r="M159" s="101" t="s">
        <v>43</v>
      </c>
      <c r="N159" s="101" t="s">
        <v>253</v>
      </c>
      <c r="O159" s="103">
        <v>5</v>
      </c>
      <c r="P159" s="22">
        <v>42</v>
      </c>
      <c r="Q159" s="101" t="s">
        <v>519</v>
      </c>
      <c r="R159" s="103">
        <f t="shared" si="2"/>
        <v>210</v>
      </c>
      <c r="S159" s="103">
        <v>0</v>
      </c>
      <c r="T159" s="103">
        <v>210</v>
      </c>
      <c r="U159" s="103">
        <v>0</v>
      </c>
      <c r="V159" s="103">
        <v>0</v>
      </c>
      <c r="W159" s="103">
        <v>0</v>
      </c>
      <c r="X159" s="103">
        <v>0</v>
      </c>
      <c r="Y159" s="103">
        <v>0</v>
      </c>
      <c r="Z159" s="103">
        <v>0</v>
      </c>
      <c r="AA159" s="103">
        <v>0</v>
      </c>
      <c r="AB159" s="103">
        <v>0</v>
      </c>
      <c r="AC159" s="103">
        <v>0</v>
      </c>
      <c r="AD159" s="103">
        <v>0</v>
      </c>
    </row>
    <row r="160" spans="1:30" s="1" customFormat="1" ht="15" customHeight="1" x14ac:dyDescent="0.3">
      <c r="A160" s="101" t="s">
        <v>34</v>
      </c>
      <c r="B160" s="101" t="s">
        <v>35</v>
      </c>
      <c r="C160" s="101" t="s">
        <v>35</v>
      </c>
      <c r="D160" s="102" t="s">
        <v>36</v>
      </c>
      <c r="E160" s="101" t="s">
        <v>194</v>
      </c>
      <c r="F160" s="102" t="s">
        <v>195</v>
      </c>
      <c r="G160" s="101" t="s">
        <v>38</v>
      </c>
      <c r="H160" s="21" t="s">
        <v>1027</v>
      </c>
      <c r="I160" s="101" t="s">
        <v>2645</v>
      </c>
      <c r="J160" s="101" t="s">
        <v>152</v>
      </c>
      <c r="K160" s="101" t="s">
        <v>153</v>
      </c>
      <c r="L160" s="101" t="s">
        <v>1316</v>
      </c>
      <c r="M160" s="101" t="s">
        <v>43</v>
      </c>
      <c r="N160" s="101" t="s">
        <v>48</v>
      </c>
      <c r="O160" s="103">
        <v>90</v>
      </c>
      <c r="P160" s="22">
        <v>4.5</v>
      </c>
      <c r="Q160" s="101" t="s">
        <v>519</v>
      </c>
      <c r="R160" s="103">
        <f t="shared" si="2"/>
        <v>405</v>
      </c>
      <c r="S160" s="103">
        <v>0</v>
      </c>
      <c r="T160" s="103">
        <v>135</v>
      </c>
      <c r="U160" s="103">
        <v>0</v>
      </c>
      <c r="V160" s="103">
        <v>135</v>
      </c>
      <c r="W160" s="103">
        <v>0</v>
      </c>
      <c r="X160" s="103">
        <v>0</v>
      </c>
      <c r="Y160" s="103">
        <v>0</v>
      </c>
      <c r="Z160" s="103">
        <v>0</v>
      </c>
      <c r="AA160" s="103">
        <v>0</v>
      </c>
      <c r="AB160" s="103">
        <v>0</v>
      </c>
      <c r="AC160" s="103">
        <v>135</v>
      </c>
      <c r="AD160" s="103">
        <v>0</v>
      </c>
    </row>
    <row r="161" spans="1:30" s="1" customFormat="1" ht="15" customHeight="1" x14ac:dyDescent="0.3">
      <c r="A161" s="101" t="s">
        <v>34</v>
      </c>
      <c r="B161" s="101" t="s">
        <v>35</v>
      </c>
      <c r="C161" s="101" t="s">
        <v>35</v>
      </c>
      <c r="D161" s="102" t="s">
        <v>36</v>
      </c>
      <c r="E161" s="101" t="s">
        <v>194</v>
      </c>
      <c r="F161" s="102" t="s">
        <v>195</v>
      </c>
      <c r="G161" s="101" t="s">
        <v>38</v>
      </c>
      <c r="H161" s="21" t="s">
        <v>1027</v>
      </c>
      <c r="I161" s="101" t="s">
        <v>2645</v>
      </c>
      <c r="J161" s="101" t="s">
        <v>150</v>
      </c>
      <c r="K161" s="101" t="s">
        <v>151</v>
      </c>
      <c r="L161" s="101" t="s">
        <v>1316</v>
      </c>
      <c r="M161" s="101" t="s">
        <v>43</v>
      </c>
      <c r="N161" s="101" t="s">
        <v>48</v>
      </c>
      <c r="O161" s="103">
        <v>101</v>
      </c>
      <c r="P161" s="22">
        <v>5</v>
      </c>
      <c r="Q161" s="101" t="s">
        <v>519</v>
      </c>
      <c r="R161" s="103">
        <f t="shared" si="2"/>
        <v>505</v>
      </c>
      <c r="S161" s="103">
        <v>0</v>
      </c>
      <c r="T161" s="103">
        <v>175</v>
      </c>
      <c r="U161" s="103">
        <v>0</v>
      </c>
      <c r="V161" s="103">
        <v>110</v>
      </c>
      <c r="W161" s="103">
        <v>0</v>
      </c>
      <c r="X161" s="103">
        <v>0</v>
      </c>
      <c r="Y161" s="103">
        <v>0</v>
      </c>
      <c r="Z161" s="103">
        <v>110</v>
      </c>
      <c r="AA161" s="103">
        <v>0</v>
      </c>
      <c r="AB161" s="103">
        <v>0</v>
      </c>
      <c r="AC161" s="103">
        <v>110</v>
      </c>
      <c r="AD161" s="103">
        <v>0</v>
      </c>
    </row>
    <row r="162" spans="1:30" s="1" customFormat="1" ht="15" customHeight="1" x14ac:dyDescent="0.3">
      <c r="A162" s="101" t="s">
        <v>34</v>
      </c>
      <c r="B162" s="101" t="s">
        <v>35</v>
      </c>
      <c r="C162" s="101" t="s">
        <v>35</v>
      </c>
      <c r="D162" s="102" t="s">
        <v>36</v>
      </c>
      <c r="E162" s="101" t="s">
        <v>194</v>
      </c>
      <c r="F162" s="102" t="s">
        <v>195</v>
      </c>
      <c r="G162" s="101" t="s">
        <v>38</v>
      </c>
      <c r="H162" s="21" t="s">
        <v>1027</v>
      </c>
      <c r="I162" s="101" t="s">
        <v>2645</v>
      </c>
      <c r="J162" s="101" t="s">
        <v>198</v>
      </c>
      <c r="K162" s="101" t="s">
        <v>199</v>
      </c>
      <c r="L162" s="101" t="s">
        <v>1316</v>
      </c>
      <c r="M162" s="101" t="s">
        <v>43</v>
      </c>
      <c r="N162" s="101" t="s">
        <v>48</v>
      </c>
      <c r="O162" s="103">
        <v>90</v>
      </c>
      <c r="P162" s="22">
        <v>52.500000000000007</v>
      </c>
      <c r="Q162" s="101" t="s">
        <v>519</v>
      </c>
      <c r="R162" s="103">
        <f t="shared" si="2"/>
        <v>4725</v>
      </c>
      <c r="S162" s="103">
        <v>0</v>
      </c>
      <c r="T162" s="103">
        <v>1575</v>
      </c>
      <c r="U162" s="103">
        <v>0</v>
      </c>
      <c r="V162" s="103">
        <v>0</v>
      </c>
      <c r="W162" s="103">
        <v>0</v>
      </c>
      <c r="X162" s="103">
        <v>1575</v>
      </c>
      <c r="Y162" s="103">
        <v>0</v>
      </c>
      <c r="Z162" s="103">
        <v>0</v>
      </c>
      <c r="AA162" s="103">
        <v>0</v>
      </c>
      <c r="AB162" s="103">
        <v>0</v>
      </c>
      <c r="AC162" s="103">
        <v>1575</v>
      </c>
      <c r="AD162" s="103">
        <v>0</v>
      </c>
    </row>
    <row r="163" spans="1:30" s="1" customFormat="1" ht="15" customHeight="1" x14ac:dyDescent="0.3">
      <c r="A163" s="101" t="s">
        <v>34</v>
      </c>
      <c r="B163" s="101" t="s">
        <v>35</v>
      </c>
      <c r="C163" s="101" t="s">
        <v>35</v>
      </c>
      <c r="D163" s="102" t="s">
        <v>36</v>
      </c>
      <c r="E163" s="101" t="s">
        <v>194</v>
      </c>
      <c r="F163" s="102" t="s">
        <v>195</v>
      </c>
      <c r="G163" s="101" t="s">
        <v>38</v>
      </c>
      <c r="H163" s="21" t="s">
        <v>1027</v>
      </c>
      <c r="I163" s="101" t="s">
        <v>2645</v>
      </c>
      <c r="J163" s="101" t="s">
        <v>2174</v>
      </c>
      <c r="K163" s="101" t="s">
        <v>2175</v>
      </c>
      <c r="L163" s="101" t="s">
        <v>1316</v>
      </c>
      <c r="M163" s="101" t="s">
        <v>43</v>
      </c>
      <c r="N163" s="101" t="s">
        <v>295</v>
      </c>
      <c r="O163" s="103">
        <v>60</v>
      </c>
      <c r="P163" s="22">
        <v>88.999999999999986</v>
      </c>
      <c r="Q163" s="101" t="s">
        <v>519</v>
      </c>
      <c r="R163" s="103">
        <f t="shared" si="2"/>
        <v>5340</v>
      </c>
      <c r="S163" s="103">
        <v>0</v>
      </c>
      <c r="T163" s="103">
        <v>1780</v>
      </c>
      <c r="U163" s="103">
        <v>0</v>
      </c>
      <c r="V163" s="103">
        <v>1780</v>
      </c>
      <c r="W163" s="103">
        <v>0</v>
      </c>
      <c r="X163" s="103">
        <v>1780</v>
      </c>
      <c r="Y163" s="103">
        <v>0</v>
      </c>
      <c r="Z163" s="103">
        <v>0</v>
      </c>
      <c r="AA163" s="103">
        <v>0</v>
      </c>
      <c r="AB163" s="103">
        <v>0</v>
      </c>
      <c r="AC163" s="103">
        <v>0</v>
      </c>
      <c r="AD163" s="103">
        <v>0</v>
      </c>
    </row>
    <row r="164" spans="1:30" s="1" customFormat="1" ht="15" customHeight="1" x14ac:dyDescent="0.3">
      <c r="A164" s="101" t="s">
        <v>34</v>
      </c>
      <c r="B164" s="101" t="s">
        <v>35</v>
      </c>
      <c r="C164" s="101" t="s">
        <v>35</v>
      </c>
      <c r="D164" s="102" t="s">
        <v>36</v>
      </c>
      <c r="E164" s="101" t="s">
        <v>194</v>
      </c>
      <c r="F164" s="102" t="s">
        <v>195</v>
      </c>
      <c r="G164" s="101" t="s">
        <v>38</v>
      </c>
      <c r="H164" s="21" t="s">
        <v>1027</v>
      </c>
      <c r="I164" s="101" t="s">
        <v>2645</v>
      </c>
      <c r="J164" s="101" t="s">
        <v>831</v>
      </c>
      <c r="K164" s="101" t="s">
        <v>1052</v>
      </c>
      <c r="L164" s="101" t="s">
        <v>1316</v>
      </c>
      <c r="M164" s="101" t="s">
        <v>43</v>
      </c>
      <c r="N164" s="101" t="s">
        <v>295</v>
      </c>
      <c r="O164" s="103">
        <v>40</v>
      </c>
      <c r="P164" s="22">
        <v>81.400000000000006</v>
      </c>
      <c r="Q164" s="101" t="s">
        <v>519</v>
      </c>
      <c r="R164" s="103">
        <f t="shared" si="2"/>
        <v>3256</v>
      </c>
      <c r="S164" s="103">
        <v>0</v>
      </c>
      <c r="T164" s="103">
        <v>1628</v>
      </c>
      <c r="U164" s="103">
        <v>0</v>
      </c>
      <c r="V164" s="103">
        <v>0</v>
      </c>
      <c r="W164" s="103">
        <v>0</v>
      </c>
      <c r="X164" s="103">
        <v>0</v>
      </c>
      <c r="Y164" s="103">
        <v>0</v>
      </c>
      <c r="Z164" s="103">
        <v>1628</v>
      </c>
      <c r="AA164" s="103">
        <v>0</v>
      </c>
      <c r="AB164" s="103">
        <v>0</v>
      </c>
      <c r="AC164" s="103">
        <v>0</v>
      </c>
      <c r="AD164" s="103">
        <v>0</v>
      </c>
    </row>
    <row r="165" spans="1:30" s="1" customFormat="1" ht="15" customHeight="1" x14ac:dyDescent="0.3">
      <c r="A165" s="101" t="s">
        <v>34</v>
      </c>
      <c r="B165" s="101" t="s">
        <v>35</v>
      </c>
      <c r="C165" s="101" t="s">
        <v>35</v>
      </c>
      <c r="D165" s="102" t="s">
        <v>36</v>
      </c>
      <c r="E165" s="101" t="s">
        <v>194</v>
      </c>
      <c r="F165" s="102" t="s">
        <v>195</v>
      </c>
      <c r="G165" s="101" t="s">
        <v>38</v>
      </c>
      <c r="H165" s="21" t="s">
        <v>1027</v>
      </c>
      <c r="I165" s="101" t="s">
        <v>2645</v>
      </c>
      <c r="J165" s="101" t="s">
        <v>928</v>
      </c>
      <c r="K165" s="101" t="s">
        <v>1158</v>
      </c>
      <c r="L165" s="101" t="s">
        <v>1316</v>
      </c>
      <c r="M165" s="101" t="s">
        <v>43</v>
      </c>
      <c r="N165" s="101" t="s">
        <v>295</v>
      </c>
      <c r="O165" s="103">
        <v>8</v>
      </c>
      <c r="P165" s="22">
        <v>66.625</v>
      </c>
      <c r="Q165" s="101" t="s">
        <v>519</v>
      </c>
      <c r="R165" s="103">
        <f t="shared" si="2"/>
        <v>533</v>
      </c>
      <c r="S165" s="103">
        <v>0</v>
      </c>
      <c r="T165" s="103">
        <v>533</v>
      </c>
      <c r="U165" s="103">
        <v>0</v>
      </c>
      <c r="V165" s="103">
        <v>0</v>
      </c>
      <c r="W165" s="103">
        <v>0</v>
      </c>
      <c r="X165" s="103">
        <v>0</v>
      </c>
      <c r="Y165" s="103">
        <v>0</v>
      </c>
      <c r="Z165" s="103">
        <v>0</v>
      </c>
      <c r="AA165" s="103">
        <v>0</v>
      </c>
      <c r="AB165" s="103">
        <v>0</v>
      </c>
      <c r="AC165" s="103">
        <v>0</v>
      </c>
      <c r="AD165" s="103">
        <v>0</v>
      </c>
    </row>
    <row r="166" spans="1:30" s="1" customFormat="1" ht="15" customHeight="1" x14ac:dyDescent="0.3">
      <c r="A166" s="101" t="s">
        <v>34</v>
      </c>
      <c r="B166" s="101" t="s">
        <v>35</v>
      </c>
      <c r="C166" s="101" t="s">
        <v>35</v>
      </c>
      <c r="D166" s="102" t="s">
        <v>36</v>
      </c>
      <c r="E166" s="101" t="s">
        <v>194</v>
      </c>
      <c r="F166" s="102" t="s">
        <v>195</v>
      </c>
      <c r="G166" s="101" t="s">
        <v>38</v>
      </c>
      <c r="H166" s="21" t="s">
        <v>1027</v>
      </c>
      <c r="I166" s="101" t="s">
        <v>2645</v>
      </c>
      <c r="J166" s="101" t="s">
        <v>534</v>
      </c>
      <c r="K166" s="101" t="s">
        <v>658</v>
      </c>
      <c r="L166" s="101" t="s">
        <v>1316</v>
      </c>
      <c r="M166" s="101" t="s">
        <v>43</v>
      </c>
      <c r="N166" s="101" t="s">
        <v>295</v>
      </c>
      <c r="O166" s="103">
        <v>5</v>
      </c>
      <c r="P166" s="22">
        <v>103</v>
      </c>
      <c r="Q166" s="101" t="s">
        <v>519</v>
      </c>
      <c r="R166" s="103">
        <f t="shared" si="2"/>
        <v>515</v>
      </c>
      <c r="S166" s="103">
        <v>0</v>
      </c>
      <c r="T166" s="103">
        <v>515</v>
      </c>
      <c r="U166" s="103">
        <v>0</v>
      </c>
      <c r="V166" s="103">
        <v>0</v>
      </c>
      <c r="W166" s="103">
        <v>0</v>
      </c>
      <c r="X166" s="103">
        <v>0</v>
      </c>
      <c r="Y166" s="103">
        <v>0</v>
      </c>
      <c r="Z166" s="103">
        <v>0</v>
      </c>
      <c r="AA166" s="103">
        <v>0</v>
      </c>
      <c r="AB166" s="103">
        <v>0</v>
      </c>
      <c r="AC166" s="103">
        <v>0</v>
      </c>
      <c r="AD166" s="103">
        <v>0</v>
      </c>
    </row>
    <row r="167" spans="1:30" s="1" customFormat="1" ht="15" customHeight="1" x14ac:dyDescent="0.3">
      <c r="A167" s="101" t="s">
        <v>34</v>
      </c>
      <c r="B167" s="101" t="s">
        <v>35</v>
      </c>
      <c r="C167" s="101" t="s">
        <v>35</v>
      </c>
      <c r="D167" s="102" t="s">
        <v>36</v>
      </c>
      <c r="E167" s="101" t="s">
        <v>194</v>
      </c>
      <c r="F167" s="102" t="s">
        <v>195</v>
      </c>
      <c r="G167" s="101" t="s">
        <v>38</v>
      </c>
      <c r="H167" s="21" t="s">
        <v>1027</v>
      </c>
      <c r="I167" s="101" t="s">
        <v>2645</v>
      </c>
      <c r="J167" s="101" t="s">
        <v>67</v>
      </c>
      <c r="K167" s="101" t="s">
        <v>68</v>
      </c>
      <c r="L167" s="101" t="s">
        <v>1316</v>
      </c>
      <c r="M167" s="101" t="s">
        <v>43</v>
      </c>
      <c r="N167" s="101" t="s">
        <v>48</v>
      </c>
      <c r="O167" s="103">
        <v>60</v>
      </c>
      <c r="P167" s="22">
        <v>40.35</v>
      </c>
      <c r="Q167" s="101" t="s">
        <v>519</v>
      </c>
      <c r="R167" s="103">
        <f t="shared" si="2"/>
        <v>2421</v>
      </c>
      <c r="S167" s="103">
        <v>0</v>
      </c>
      <c r="T167" s="103">
        <v>0</v>
      </c>
      <c r="U167" s="103">
        <v>0</v>
      </c>
      <c r="V167" s="103">
        <v>807</v>
      </c>
      <c r="W167" s="103">
        <v>0</v>
      </c>
      <c r="X167" s="103">
        <v>807</v>
      </c>
      <c r="Y167" s="103">
        <v>0</v>
      </c>
      <c r="Z167" s="103">
        <v>0</v>
      </c>
      <c r="AA167" s="103">
        <v>0</v>
      </c>
      <c r="AB167" s="103">
        <v>0</v>
      </c>
      <c r="AC167" s="103">
        <v>807</v>
      </c>
      <c r="AD167" s="103">
        <v>0</v>
      </c>
    </row>
    <row r="168" spans="1:30" s="1" customFormat="1" ht="15" customHeight="1" x14ac:dyDescent="0.3">
      <c r="A168" s="101" t="s">
        <v>34</v>
      </c>
      <c r="B168" s="101" t="s">
        <v>35</v>
      </c>
      <c r="C168" s="101" t="s">
        <v>35</v>
      </c>
      <c r="D168" s="102" t="s">
        <v>36</v>
      </c>
      <c r="E168" s="101" t="s">
        <v>194</v>
      </c>
      <c r="F168" s="102" t="s">
        <v>195</v>
      </c>
      <c r="G168" s="101" t="s">
        <v>38</v>
      </c>
      <c r="H168" s="21" t="s">
        <v>1027</v>
      </c>
      <c r="I168" s="101" t="s">
        <v>2645</v>
      </c>
      <c r="J168" s="101" t="s">
        <v>57</v>
      </c>
      <c r="K168" s="101" t="s">
        <v>58</v>
      </c>
      <c r="L168" s="101" t="s">
        <v>1316</v>
      </c>
      <c r="M168" s="101" t="s">
        <v>43</v>
      </c>
      <c r="N168" s="101" t="s">
        <v>48</v>
      </c>
      <c r="O168" s="103">
        <v>30</v>
      </c>
      <c r="P168" s="22">
        <v>251.73333333333332</v>
      </c>
      <c r="Q168" s="101" t="s">
        <v>519</v>
      </c>
      <c r="R168" s="103">
        <f t="shared" si="2"/>
        <v>7552</v>
      </c>
      <c r="S168" s="103">
        <v>0</v>
      </c>
      <c r="T168" s="103">
        <v>1888</v>
      </c>
      <c r="U168" s="103">
        <v>0</v>
      </c>
      <c r="V168" s="103">
        <v>1888</v>
      </c>
      <c r="W168" s="103">
        <v>0</v>
      </c>
      <c r="X168" s="103">
        <v>0</v>
      </c>
      <c r="Y168" s="103">
        <v>0</v>
      </c>
      <c r="Z168" s="103">
        <v>1888</v>
      </c>
      <c r="AA168" s="103">
        <v>0</v>
      </c>
      <c r="AB168" s="103">
        <v>0</v>
      </c>
      <c r="AC168" s="103">
        <v>1888</v>
      </c>
      <c r="AD168" s="103">
        <v>0</v>
      </c>
    </row>
    <row r="169" spans="1:30" s="1" customFormat="1" ht="15" customHeight="1" x14ac:dyDescent="0.3">
      <c r="A169" s="101" t="s">
        <v>34</v>
      </c>
      <c r="B169" s="101" t="s">
        <v>35</v>
      </c>
      <c r="C169" s="101" t="s">
        <v>35</v>
      </c>
      <c r="D169" s="102" t="s">
        <v>36</v>
      </c>
      <c r="E169" s="101" t="s">
        <v>194</v>
      </c>
      <c r="F169" s="102" t="s">
        <v>195</v>
      </c>
      <c r="G169" s="101" t="s">
        <v>38</v>
      </c>
      <c r="H169" s="21" t="s">
        <v>1027</v>
      </c>
      <c r="I169" s="101" t="s">
        <v>2645</v>
      </c>
      <c r="J169" s="101" t="s">
        <v>2646</v>
      </c>
      <c r="K169" s="101" t="s">
        <v>2647</v>
      </c>
      <c r="L169" s="101" t="s">
        <v>1316</v>
      </c>
      <c r="M169" s="101" t="s">
        <v>43</v>
      </c>
      <c r="N169" s="101" t="s">
        <v>48</v>
      </c>
      <c r="O169" s="103">
        <v>2</v>
      </c>
      <c r="P169" s="22">
        <v>68</v>
      </c>
      <c r="Q169" s="101" t="s">
        <v>519</v>
      </c>
      <c r="R169" s="103">
        <f t="shared" si="2"/>
        <v>136</v>
      </c>
      <c r="S169" s="103">
        <v>0</v>
      </c>
      <c r="T169" s="103">
        <v>136</v>
      </c>
      <c r="U169" s="103">
        <v>0</v>
      </c>
      <c r="V169" s="103">
        <v>0</v>
      </c>
      <c r="W169" s="103">
        <v>0</v>
      </c>
      <c r="X169" s="103">
        <v>0</v>
      </c>
      <c r="Y169" s="103">
        <v>0</v>
      </c>
      <c r="Z169" s="103">
        <v>0</v>
      </c>
      <c r="AA169" s="103">
        <v>0</v>
      </c>
      <c r="AB169" s="103">
        <v>0</v>
      </c>
      <c r="AC169" s="103">
        <v>0</v>
      </c>
      <c r="AD169" s="103">
        <v>0</v>
      </c>
    </row>
    <row r="170" spans="1:30" s="1" customFormat="1" ht="15" customHeight="1" x14ac:dyDescent="0.3">
      <c r="A170" s="101" t="s">
        <v>34</v>
      </c>
      <c r="B170" s="101" t="s">
        <v>35</v>
      </c>
      <c r="C170" s="101" t="s">
        <v>35</v>
      </c>
      <c r="D170" s="102" t="s">
        <v>36</v>
      </c>
      <c r="E170" s="101" t="s">
        <v>194</v>
      </c>
      <c r="F170" s="102" t="s">
        <v>195</v>
      </c>
      <c r="G170" s="101" t="s">
        <v>38</v>
      </c>
      <c r="H170" s="21" t="s">
        <v>1027</v>
      </c>
      <c r="I170" s="101" t="s">
        <v>2645</v>
      </c>
      <c r="J170" s="101" t="s">
        <v>614</v>
      </c>
      <c r="K170" s="101" t="s">
        <v>615</v>
      </c>
      <c r="L170" s="101" t="s">
        <v>1316</v>
      </c>
      <c r="M170" s="101" t="s">
        <v>43</v>
      </c>
      <c r="N170" s="101" t="s">
        <v>48</v>
      </c>
      <c r="O170" s="103">
        <v>10</v>
      </c>
      <c r="P170" s="22">
        <v>62</v>
      </c>
      <c r="Q170" s="101" t="s">
        <v>519</v>
      </c>
      <c r="R170" s="103">
        <f t="shared" si="2"/>
        <v>620</v>
      </c>
      <c r="S170" s="103">
        <v>0</v>
      </c>
      <c r="T170" s="103">
        <v>310</v>
      </c>
      <c r="U170" s="103">
        <v>0</v>
      </c>
      <c r="V170" s="103">
        <v>0</v>
      </c>
      <c r="W170" s="103">
        <v>0</v>
      </c>
      <c r="X170" s="103">
        <v>0</v>
      </c>
      <c r="Y170" s="103">
        <v>0</v>
      </c>
      <c r="Z170" s="103">
        <v>310</v>
      </c>
      <c r="AA170" s="103">
        <v>0</v>
      </c>
      <c r="AB170" s="103">
        <v>0</v>
      </c>
      <c r="AC170" s="103">
        <v>0</v>
      </c>
      <c r="AD170" s="103">
        <v>0</v>
      </c>
    </row>
    <row r="171" spans="1:30" s="1" customFormat="1" ht="15" customHeight="1" x14ac:dyDescent="0.3">
      <c r="A171" s="101" t="s">
        <v>34</v>
      </c>
      <c r="B171" s="101" t="s">
        <v>35</v>
      </c>
      <c r="C171" s="101" t="s">
        <v>35</v>
      </c>
      <c r="D171" s="102" t="s">
        <v>36</v>
      </c>
      <c r="E171" s="101" t="s">
        <v>194</v>
      </c>
      <c r="F171" s="102" t="s">
        <v>195</v>
      </c>
      <c r="G171" s="101" t="s">
        <v>38</v>
      </c>
      <c r="H171" s="21" t="s">
        <v>1027</v>
      </c>
      <c r="I171" s="101" t="s">
        <v>2645</v>
      </c>
      <c r="J171" s="101" t="s">
        <v>616</v>
      </c>
      <c r="K171" s="101" t="s">
        <v>617</v>
      </c>
      <c r="L171" s="101" t="s">
        <v>1316</v>
      </c>
      <c r="M171" s="101" t="s">
        <v>43</v>
      </c>
      <c r="N171" s="101" t="s">
        <v>48</v>
      </c>
      <c r="O171" s="103">
        <v>10</v>
      </c>
      <c r="P171" s="22">
        <v>162</v>
      </c>
      <c r="Q171" s="101" t="s">
        <v>519</v>
      </c>
      <c r="R171" s="103">
        <f t="shared" si="2"/>
        <v>1620</v>
      </c>
      <c r="S171" s="103">
        <v>0</v>
      </c>
      <c r="T171" s="103">
        <v>810</v>
      </c>
      <c r="U171" s="103">
        <v>0</v>
      </c>
      <c r="V171" s="103">
        <v>0</v>
      </c>
      <c r="W171" s="103">
        <v>0</v>
      </c>
      <c r="X171" s="103">
        <v>0</v>
      </c>
      <c r="Y171" s="103">
        <v>0</v>
      </c>
      <c r="Z171" s="103">
        <v>810</v>
      </c>
      <c r="AA171" s="103">
        <v>0</v>
      </c>
      <c r="AB171" s="103">
        <v>0</v>
      </c>
      <c r="AC171" s="103">
        <v>0</v>
      </c>
      <c r="AD171" s="103">
        <v>0</v>
      </c>
    </row>
    <row r="172" spans="1:30" s="1" customFormat="1" ht="15" customHeight="1" x14ac:dyDescent="0.3">
      <c r="A172" s="101" t="s">
        <v>34</v>
      </c>
      <c r="B172" s="101" t="s">
        <v>35</v>
      </c>
      <c r="C172" s="101" t="s">
        <v>35</v>
      </c>
      <c r="D172" s="102" t="s">
        <v>36</v>
      </c>
      <c r="E172" s="101" t="s">
        <v>194</v>
      </c>
      <c r="F172" s="102" t="s">
        <v>195</v>
      </c>
      <c r="G172" s="101" t="s">
        <v>38</v>
      </c>
      <c r="H172" s="21" t="s">
        <v>1027</v>
      </c>
      <c r="I172" s="101" t="s">
        <v>2645</v>
      </c>
      <c r="J172" s="101" t="s">
        <v>87</v>
      </c>
      <c r="K172" s="101" t="s">
        <v>88</v>
      </c>
      <c r="L172" s="101" t="s">
        <v>1316</v>
      </c>
      <c r="M172" s="101" t="s">
        <v>43</v>
      </c>
      <c r="N172" s="101" t="s">
        <v>48</v>
      </c>
      <c r="O172" s="103">
        <v>68</v>
      </c>
      <c r="P172" s="22">
        <v>23</v>
      </c>
      <c r="Q172" s="101" t="s">
        <v>519</v>
      </c>
      <c r="R172" s="103">
        <f t="shared" si="2"/>
        <v>1564</v>
      </c>
      <c r="S172" s="103">
        <v>0</v>
      </c>
      <c r="T172" s="103">
        <v>414</v>
      </c>
      <c r="U172" s="103">
        <v>0</v>
      </c>
      <c r="V172" s="103">
        <v>230</v>
      </c>
      <c r="W172" s="103">
        <v>0</v>
      </c>
      <c r="X172" s="103">
        <v>230</v>
      </c>
      <c r="Y172" s="103">
        <v>0</v>
      </c>
      <c r="Z172" s="103">
        <v>230</v>
      </c>
      <c r="AA172" s="103">
        <v>0</v>
      </c>
      <c r="AB172" s="103">
        <v>0</v>
      </c>
      <c r="AC172" s="103">
        <v>460</v>
      </c>
      <c r="AD172" s="103">
        <v>0</v>
      </c>
    </row>
    <row r="173" spans="1:30" s="1" customFormat="1" ht="15" customHeight="1" x14ac:dyDescent="0.3">
      <c r="A173" s="101" t="s">
        <v>34</v>
      </c>
      <c r="B173" s="101" t="s">
        <v>35</v>
      </c>
      <c r="C173" s="101" t="s">
        <v>35</v>
      </c>
      <c r="D173" s="102" t="s">
        <v>36</v>
      </c>
      <c r="E173" s="101" t="s">
        <v>194</v>
      </c>
      <c r="F173" s="102" t="s">
        <v>195</v>
      </c>
      <c r="G173" s="101" t="s">
        <v>38</v>
      </c>
      <c r="H173" s="21" t="s">
        <v>1027</v>
      </c>
      <c r="I173" s="101" t="s">
        <v>2645</v>
      </c>
      <c r="J173" s="101" t="s">
        <v>114</v>
      </c>
      <c r="K173" s="101" t="s">
        <v>115</v>
      </c>
      <c r="L173" s="101" t="s">
        <v>1316</v>
      </c>
      <c r="M173" s="101" t="s">
        <v>43</v>
      </c>
      <c r="N173" s="101" t="s">
        <v>48</v>
      </c>
      <c r="O173" s="103">
        <v>47</v>
      </c>
      <c r="P173" s="22">
        <v>27.25531914893617</v>
      </c>
      <c r="Q173" s="101" t="s">
        <v>519</v>
      </c>
      <c r="R173" s="103">
        <f t="shared" si="2"/>
        <v>1281</v>
      </c>
      <c r="S173" s="103">
        <v>0</v>
      </c>
      <c r="T173" s="103">
        <v>273</v>
      </c>
      <c r="U173" s="103">
        <v>0</v>
      </c>
      <c r="V173" s="103">
        <v>0</v>
      </c>
      <c r="W173" s="103">
        <v>0</v>
      </c>
      <c r="X173" s="103">
        <v>381</v>
      </c>
      <c r="Y173" s="103">
        <v>0</v>
      </c>
      <c r="Z173" s="103">
        <v>273</v>
      </c>
      <c r="AA173" s="103">
        <v>0</v>
      </c>
      <c r="AB173" s="103">
        <v>0</v>
      </c>
      <c r="AC173" s="103">
        <v>354</v>
      </c>
      <c r="AD173" s="103">
        <v>0</v>
      </c>
    </row>
    <row r="174" spans="1:30" s="1" customFormat="1" ht="15" customHeight="1" x14ac:dyDescent="0.3">
      <c r="A174" s="101" t="s">
        <v>34</v>
      </c>
      <c r="B174" s="101" t="s">
        <v>35</v>
      </c>
      <c r="C174" s="101" t="s">
        <v>35</v>
      </c>
      <c r="D174" s="102" t="s">
        <v>36</v>
      </c>
      <c r="E174" s="101" t="s">
        <v>194</v>
      </c>
      <c r="F174" s="102" t="s">
        <v>195</v>
      </c>
      <c r="G174" s="101" t="s">
        <v>38</v>
      </c>
      <c r="H174" s="21" t="s">
        <v>1027</v>
      </c>
      <c r="I174" s="101" t="s">
        <v>2645</v>
      </c>
      <c r="J174" s="101" t="s">
        <v>966</v>
      </c>
      <c r="K174" s="101" t="s">
        <v>967</v>
      </c>
      <c r="L174" s="101" t="s">
        <v>1316</v>
      </c>
      <c r="M174" s="101" t="s">
        <v>43</v>
      </c>
      <c r="N174" s="101" t="s">
        <v>48</v>
      </c>
      <c r="O174" s="103">
        <v>20</v>
      </c>
      <c r="P174" s="22">
        <v>41.000000000000014</v>
      </c>
      <c r="Q174" s="101" t="s">
        <v>519</v>
      </c>
      <c r="R174" s="103">
        <f t="shared" si="2"/>
        <v>820</v>
      </c>
      <c r="S174" s="103">
        <v>0</v>
      </c>
      <c r="T174" s="103">
        <v>205</v>
      </c>
      <c r="U174" s="103">
        <v>0</v>
      </c>
      <c r="V174" s="103">
        <v>205</v>
      </c>
      <c r="W174" s="103">
        <v>0</v>
      </c>
      <c r="X174" s="103">
        <v>0</v>
      </c>
      <c r="Y174" s="103">
        <v>0</v>
      </c>
      <c r="Z174" s="103">
        <v>205</v>
      </c>
      <c r="AA174" s="103">
        <v>0</v>
      </c>
      <c r="AB174" s="103">
        <v>0</v>
      </c>
      <c r="AC174" s="103">
        <v>205</v>
      </c>
      <c r="AD174" s="103">
        <v>0</v>
      </c>
    </row>
    <row r="175" spans="1:30" s="1" customFormat="1" ht="15" customHeight="1" x14ac:dyDescent="0.3">
      <c r="A175" s="101" t="s">
        <v>34</v>
      </c>
      <c r="B175" s="101" t="s">
        <v>35</v>
      </c>
      <c r="C175" s="101" t="s">
        <v>35</v>
      </c>
      <c r="D175" s="102" t="s">
        <v>36</v>
      </c>
      <c r="E175" s="101" t="s">
        <v>194</v>
      </c>
      <c r="F175" s="102" t="s">
        <v>195</v>
      </c>
      <c r="G175" s="101" t="s">
        <v>38</v>
      </c>
      <c r="H175" s="21" t="s">
        <v>1027</v>
      </c>
      <c r="I175" s="101" t="s">
        <v>2645</v>
      </c>
      <c r="J175" s="101" t="s">
        <v>738</v>
      </c>
      <c r="K175" s="101" t="s">
        <v>877</v>
      </c>
      <c r="L175" s="101" t="s">
        <v>1316</v>
      </c>
      <c r="M175" s="101" t="s">
        <v>43</v>
      </c>
      <c r="N175" s="101" t="s">
        <v>63</v>
      </c>
      <c r="O175" s="103">
        <v>11</v>
      </c>
      <c r="P175" s="22">
        <v>35.545454545454547</v>
      </c>
      <c r="Q175" s="101" t="s">
        <v>519</v>
      </c>
      <c r="R175" s="103">
        <f t="shared" si="2"/>
        <v>391</v>
      </c>
      <c r="S175" s="103">
        <v>0</v>
      </c>
      <c r="T175" s="103">
        <v>178</v>
      </c>
      <c r="U175" s="103">
        <v>0</v>
      </c>
      <c r="V175" s="103">
        <v>71</v>
      </c>
      <c r="W175" s="103">
        <v>0</v>
      </c>
      <c r="X175" s="103">
        <v>0</v>
      </c>
      <c r="Y175" s="103">
        <v>0</v>
      </c>
      <c r="Z175" s="103">
        <v>71</v>
      </c>
      <c r="AA175" s="103">
        <v>0</v>
      </c>
      <c r="AB175" s="103">
        <v>0</v>
      </c>
      <c r="AC175" s="103">
        <v>71</v>
      </c>
      <c r="AD175" s="103">
        <v>0</v>
      </c>
    </row>
    <row r="176" spans="1:30" s="1" customFormat="1" ht="15" customHeight="1" x14ac:dyDescent="0.3">
      <c r="A176" s="101" t="s">
        <v>34</v>
      </c>
      <c r="B176" s="101" t="s">
        <v>35</v>
      </c>
      <c r="C176" s="101" t="s">
        <v>35</v>
      </c>
      <c r="D176" s="102" t="s">
        <v>36</v>
      </c>
      <c r="E176" s="101" t="s">
        <v>194</v>
      </c>
      <c r="F176" s="102" t="s">
        <v>195</v>
      </c>
      <c r="G176" s="101" t="s">
        <v>38</v>
      </c>
      <c r="H176" s="21" t="s">
        <v>1027</v>
      </c>
      <c r="I176" s="101" t="s">
        <v>2645</v>
      </c>
      <c r="J176" s="101" t="s">
        <v>229</v>
      </c>
      <c r="K176" s="101" t="s">
        <v>230</v>
      </c>
      <c r="L176" s="101" t="s">
        <v>1316</v>
      </c>
      <c r="M176" s="101" t="s">
        <v>43</v>
      </c>
      <c r="N176" s="101" t="s">
        <v>63</v>
      </c>
      <c r="O176" s="103">
        <v>6</v>
      </c>
      <c r="P176" s="22">
        <v>48</v>
      </c>
      <c r="Q176" s="101" t="s">
        <v>519</v>
      </c>
      <c r="R176" s="103">
        <f t="shared" si="2"/>
        <v>288</v>
      </c>
      <c r="S176" s="103">
        <v>0</v>
      </c>
      <c r="T176" s="103">
        <v>288</v>
      </c>
      <c r="U176" s="103">
        <v>0</v>
      </c>
      <c r="V176" s="103">
        <v>0</v>
      </c>
      <c r="W176" s="103">
        <v>0</v>
      </c>
      <c r="X176" s="103">
        <v>0</v>
      </c>
      <c r="Y176" s="103">
        <v>0</v>
      </c>
      <c r="Z176" s="103">
        <v>0</v>
      </c>
      <c r="AA176" s="103">
        <v>0</v>
      </c>
      <c r="AB176" s="103">
        <v>0</v>
      </c>
      <c r="AC176" s="103">
        <v>0</v>
      </c>
      <c r="AD176" s="103">
        <v>0</v>
      </c>
    </row>
    <row r="177" spans="1:30" s="1" customFormat="1" ht="15" customHeight="1" x14ac:dyDescent="0.3">
      <c r="A177" s="101" t="s">
        <v>34</v>
      </c>
      <c r="B177" s="101" t="s">
        <v>35</v>
      </c>
      <c r="C177" s="101" t="s">
        <v>35</v>
      </c>
      <c r="D177" s="102" t="s">
        <v>36</v>
      </c>
      <c r="E177" s="101" t="s">
        <v>194</v>
      </c>
      <c r="F177" s="102" t="s">
        <v>195</v>
      </c>
      <c r="G177" s="101" t="s">
        <v>38</v>
      </c>
      <c r="H177" s="21" t="s">
        <v>1027</v>
      </c>
      <c r="I177" s="101" t="s">
        <v>2645</v>
      </c>
      <c r="J177" s="101" t="s">
        <v>530</v>
      </c>
      <c r="K177" s="101" t="s">
        <v>638</v>
      </c>
      <c r="L177" s="101" t="s">
        <v>1316</v>
      </c>
      <c r="M177" s="101" t="s">
        <v>43</v>
      </c>
      <c r="N177" s="101" t="s">
        <v>48</v>
      </c>
      <c r="O177" s="103">
        <v>30</v>
      </c>
      <c r="P177" s="22">
        <v>18.399999999999995</v>
      </c>
      <c r="Q177" s="101" t="s">
        <v>519</v>
      </c>
      <c r="R177" s="103">
        <f t="shared" si="2"/>
        <v>552</v>
      </c>
      <c r="S177" s="103">
        <v>0</v>
      </c>
      <c r="T177" s="103">
        <v>184</v>
      </c>
      <c r="U177" s="103">
        <v>0</v>
      </c>
      <c r="V177" s="103">
        <v>0</v>
      </c>
      <c r="W177" s="103">
        <v>0</v>
      </c>
      <c r="X177" s="103">
        <v>0</v>
      </c>
      <c r="Y177" s="103">
        <v>0</v>
      </c>
      <c r="Z177" s="103">
        <v>184</v>
      </c>
      <c r="AA177" s="103">
        <v>0</v>
      </c>
      <c r="AB177" s="103">
        <v>0</v>
      </c>
      <c r="AC177" s="103">
        <v>184</v>
      </c>
      <c r="AD177" s="103">
        <v>0</v>
      </c>
    </row>
    <row r="178" spans="1:30" s="1" customFormat="1" ht="15" customHeight="1" x14ac:dyDescent="0.3">
      <c r="A178" s="101" t="s">
        <v>34</v>
      </c>
      <c r="B178" s="101" t="s">
        <v>35</v>
      </c>
      <c r="C178" s="101" t="s">
        <v>35</v>
      </c>
      <c r="D178" s="102" t="s">
        <v>36</v>
      </c>
      <c r="E178" s="101" t="s">
        <v>194</v>
      </c>
      <c r="F178" s="102" t="s">
        <v>195</v>
      </c>
      <c r="G178" s="101" t="s">
        <v>38</v>
      </c>
      <c r="H178" s="21" t="s">
        <v>1027</v>
      </c>
      <c r="I178" s="101" t="s">
        <v>2645</v>
      </c>
      <c r="J178" s="101" t="s">
        <v>116</v>
      </c>
      <c r="K178" s="101" t="s">
        <v>117</v>
      </c>
      <c r="L178" s="101" t="s">
        <v>1316</v>
      </c>
      <c r="M178" s="101" t="s">
        <v>43</v>
      </c>
      <c r="N178" s="101" t="s">
        <v>48</v>
      </c>
      <c r="O178" s="103">
        <v>44</v>
      </c>
      <c r="P178" s="22">
        <v>7.9772727272727275</v>
      </c>
      <c r="Q178" s="101" t="s">
        <v>519</v>
      </c>
      <c r="R178" s="103">
        <f t="shared" si="2"/>
        <v>351</v>
      </c>
      <c r="S178" s="103">
        <v>0</v>
      </c>
      <c r="T178" s="103">
        <v>199</v>
      </c>
      <c r="U178" s="103">
        <v>0</v>
      </c>
      <c r="V178" s="103">
        <v>48</v>
      </c>
      <c r="W178" s="103">
        <v>0</v>
      </c>
      <c r="X178" s="103">
        <v>0</v>
      </c>
      <c r="Y178" s="103">
        <v>0</v>
      </c>
      <c r="Z178" s="103">
        <v>104</v>
      </c>
      <c r="AA178" s="103">
        <v>0</v>
      </c>
      <c r="AB178" s="103">
        <v>0</v>
      </c>
      <c r="AC178" s="103">
        <v>0</v>
      </c>
      <c r="AD178" s="103">
        <v>0</v>
      </c>
    </row>
    <row r="179" spans="1:30" s="1" customFormat="1" ht="15" customHeight="1" x14ac:dyDescent="0.3">
      <c r="A179" s="101" t="s">
        <v>34</v>
      </c>
      <c r="B179" s="101" t="s">
        <v>35</v>
      </c>
      <c r="C179" s="101" t="s">
        <v>35</v>
      </c>
      <c r="D179" s="102" t="s">
        <v>36</v>
      </c>
      <c r="E179" s="101" t="s">
        <v>194</v>
      </c>
      <c r="F179" s="102" t="s">
        <v>195</v>
      </c>
      <c r="G179" s="101" t="s">
        <v>38</v>
      </c>
      <c r="H179" s="21" t="s">
        <v>1027</v>
      </c>
      <c r="I179" s="101" t="s">
        <v>2645</v>
      </c>
      <c r="J179" s="101" t="s">
        <v>255</v>
      </c>
      <c r="K179" s="101" t="s">
        <v>256</v>
      </c>
      <c r="L179" s="101" t="s">
        <v>1316</v>
      </c>
      <c r="M179" s="101" t="s">
        <v>43</v>
      </c>
      <c r="N179" s="101" t="s">
        <v>48</v>
      </c>
      <c r="O179" s="103">
        <v>100</v>
      </c>
      <c r="P179" s="22">
        <v>3</v>
      </c>
      <c r="Q179" s="101" t="s">
        <v>519</v>
      </c>
      <c r="R179" s="103">
        <f t="shared" si="2"/>
        <v>300</v>
      </c>
      <c r="S179" s="103">
        <v>0</v>
      </c>
      <c r="T179" s="103">
        <v>120</v>
      </c>
      <c r="U179" s="103">
        <v>0</v>
      </c>
      <c r="V179" s="103">
        <v>30</v>
      </c>
      <c r="W179" s="103">
        <v>0</v>
      </c>
      <c r="X179" s="103">
        <v>0</v>
      </c>
      <c r="Y179" s="103">
        <v>0</v>
      </c>
      <c r="Z179" s="103">
        <v>120</v>
      </c>
      <c r="AA179" s="103">
        <v>0</v>
      </c>
      <c r="AB179" s="103">
        <v>0</v>
      </c>
      <c r="AC179" s="103">
        <v>30</v>
      </c>
      <c r="AD179" s="103">
        <v>0</v>
      </c>
    </row>
    <row r="180" spans="1:30" s="1" customFormat="1" ht="15" customHeight="1" x14ac:dyDescent="0.3">
      <c r="A180" s="101" t="s">
        <v>34</v>
      </c>
      <c r="B180" s="101" t="s">
        <v>35</v>
      </c>
      <c r="C180" s="101" t="s">
        <v>35</v>
      </c>
      <c r="D180" s="102" t="s">
        <v>36</v>
      </c>
      <c r="E180" s="101" t="s">
        <v>194</v>
      </c>
      <c r="F180" s="102" t="s">
        <v>195</v>
      </c>
      <c r="G180" s="101" t="s">
        <v>38</v>
      </c>
      <c r="H180" s="21" t="s">
        <v>1027</v>
      </c>
      <c r="I180" s="101" t="s">
        <v>2645</v>
      </c>
      <c r="J180" s="101" t="s">
        <v>608</v>
      </c>
      <c r="K180" s="101" t="s">
        <v>609</v>
      </c>
      <c r="L180" s="101" t="s">
        <v>1316</v>
      </c>
      <c r="M180" s="101" t="s">
        <v>43</v>
      </c>
      <c r="N180" s="101" t="s">
        <v>48</v>
      </c>
      <c r="O180" s="103">
        <v>13</v>
      </c>
      <c r="P180" s="22">
        <v>14</v>
      </c>
      <c r="Q180" s="101" t="s">
        <v>519</v>
      </c>
      <c r="R180" s="103">
        <f t="shared" si="2"/>
        <v>182</v>
      </c>
      <c r="S180" s="103">
        <v>0</v>
      </c>
      <c r="T180" s="103">
        <v>182</v>
      </c>
      <c r="U180" s="103">
        <v>0</v>
      </c>
      <c r="V180" s="103">
        <v>0</v>
      </c>
      <c r="W180" s="103">
        <v>0</v>
      </c>
      <c r="X180" s="103">
        <v>0</v>
      </c>
      <c r="Y180" s="103">
        <v>0</v>
      </c>
      <c r="Z180" s="103">
        <v>0</v>
      </c>
      <c r="AA180" s="103">
        <v>0</v>
      </c>
      <c r="AB180" s="103">
        <v>0</v>
      </c>
      <c r="AC180" s="103">
        <v>0</v>
      </c>
      <c r="AD180" s="103">
        <v>0</v>
      </c>
    </row>
    <row r="181" spans="1:30" s="1" customFormat="1" ht="15" customHeight="1" x14ac:dyDescent="0.3">
      <c r="A181" s="101" t="s">
        <v>34</v>
      </c>
      <c r="B181" s="101" t="s">
        <v>35</v>
      </c>
      <c r="C181" s="101" t="s">
        <v>35</v>
      </c>
      <c r="D181" s="102" t="s">
        <v>36</v>
      </c>
      <c r="E181" s="101" t="s">
        <v>194</v>
      </c>
      <c r="F181" s="102" t="s">
        <v>195</v>
      </c>
      <c r="G181" s="101" t="s">
        <v>38</v>
      </c>
      <c r="H181" s="21" t="s">
        <v>1027</v>
      </c>
      <c r="I181" s="101" t="s">
        <v>2645</v>
      </c>
      <c r="J181" s="101" t="s">
        <v>1095</v>
      </c>
      <c r="K181" s="101" t="s">
        <v>1096</v>
      </c>
      <c r="L181" s="101" t="s">
        <v>1316</v>
      </c>
      <c r="M181" s="101" t="s">
        <v>43</v>
      </c>
      <c r="N181" s="101" t="s">
        <v>44</v>
      </c>
      <c r="O181" s="103">
        <v>5</v>
      </c>
      <c r="P181" s="22">
        <v>23</v>
      </c>
      <c r="Q181" s="101" t="s">
        <v>519</v>
      </c>
      <c r="R181" s="103">
        <f t="shared" si="2"/>
        <v>115</v>
      </c>
      <c r="S181" s="103">
        <v>0</v>
      </c>
      <c r="T181" s="103">
        <v>115</v>
      </c>
      <c r="U181" s="103">
        <v>0</v>
      </c>
      <c r="V181" s="103">
        <v>0</v>
      </c>
      <c r="W181" s="103">
        <v>0</v>
      </c>
      <c r="X181" s="103">
        <v>0</v>
      </c>
      <c r="Y181" s="103">
        <v>0</v>
      </c>
      <c r="Z181" s="103">
        <v>0</v>
      </c>
      <c r="AA181" s="103">
        <v>0</v>
      </c>
      <c r="AB181" s="103">
        <v>0</v>
      </c>
      <c r="AC181" s="103">
        <v>0</v>
      </c>
      <c r="AD181" s="103">
        <v>0</v>
      </c>
    </row>
    <row r="182" spans="1:30" s="1" customFormat="1" ht="15" customHeight="1" x14ac:dyDescent="0.3">
      <c r="A182" s="101" t="s">
        <v>34</v>
      </c>
      <c r="B182" s="101" t="s">
        <v>35</v>
      </c>
      <c r="C182" s="101" t="s">
        <v>35</v>
      </c>
      <c r="D182" s="102" t="s">
        <v>36</v>
      </c>
      <c r="E182" s="101" t="s">
        <v>194</v>
      </c>
      <c r="F182" s="102" t="s">
        <v>195</v>
      </c>
      <c r="G182" s="101" t="s">
        <v>38</v>
      </c>
      <c r="H182" s="21" t="s">
        <v>1027</v>
      </c>
      <c r="I182" s="101" t="s">
        <v>2645</v>
      </c>
      <c r="J182" s="101" t="s">
        <v>2648</v>
      </c>
      <c r="K182" s="101" t="s">
        <v>2649</v>
      </c>
      <c r="L182" s="101" t="s">
        <v>1316</v>
      </c>
      <c r="M182" s="101" t="s">
        <v>43</v>
      </c>
      <c r="N182" s="101" t="s">
        <v>44</v>
      </c>
      <c r="O182" s="103">
        <v>2</v>
      </c>
      <c r="P182" s="22">
        <v>35</v>
      </c>
      <c r="Q182" s="101" t="s">
        <v>519</v>
      </c>
      <c r="R182" s="103">
        <f t="shared" si="2"/>
        <v>70</v>
      </c>
      <c r="S182" s="103">
        <v>0</v>
      </c>
      <c r="T182" s="103">
        <v>70</v>
      </c>
      <c r="U182" s="103">
        <v>0</v>
      </c>
      <c r="V182" s="103">
        <v>0</v>
      </c>
      <c r="W182" s="103">
        <v>0</v>
      </c>
      <c r="X182" s="103">
        <v>0</v>
      </c>
      <c r="Y182" s="103">
        <v>0</v>
      </c>
      <c r="Z182" s="103">
        <v>0</v>
      </c>
      <c r="AA182" s="103">
        <v>0</v>
      </c>
      <c r="AB182" s="103">
        <v>0</v>
      </c>
      <c r="AC182" s="103">
        <v>0</v>
      </c>
      <c r="AD182" s="103">
        <v>0</v>
      </c>
    </row>
    <row r="183" spans="1:30" s="1" customFormat="1" ht="15" customHeight="1" x14ac:dyDescent="0.3">
      <c r="A183" s="101" t="s">
        <v>34</v>
      </c>
      <c r="B183" s="101" t="s">
        <v>35</v>
      </c>
      <c r="C183" s="101" t="s">
        <v>35</v>
      </c>
      <c r="D183" s="102" t="s">
        <v>36</v>
      </c>
      <c r="E183" s="101" t="s">
        <v>194</v>
      </c>
      <c r="F183" s="102" t="s">
        <v>195</v>
      </c>
      <c r="G183" s="101" t="s">
        <v>38</v>
      </c>
      <c r="H183" s="21" t="s">
        <v>1027</v>
      </c>
      <c r="I183" s="101" t="s">
        <v>2645</v>
      </c>
      <c r="J183" s="101" t="s">
        <v>522</v>
      </c>
      <c r="K183" s="101" t="s">
        <v>528</v>
      </c>
      <c r="L183" s="101" t="s">
        <v>1316</v>
      </c>
      <c r="M183" s="101" t="s">
        <v>43</v>
      </c>
      <c r="N183" s="101" t="s">
        <v>44</v>
      </c>
      <c r="O183" s="103">
        <v>17</v>
      </c>
      <c r="P183" s="22">
        <v>235</v>
      </c>
      <c r="Q183" s="101" t="s">
        <v>519</v>
      </c>
      <c r="R183" s="103">
        <f t="shared" si="2"/>
        <v>3995</v>
      </c>
      <c r="S183" s="103">
        <v>0</v>
      </c>
      <c r="T183" s="103">
        <v>1880</v>
      </c>
      <c r="U183" s="103">
        <v>0</v>
      </c>
      <c r="V183" s="103">
        <v>470</v>
      </c>
      <c r="W183" s="103">
        <v>0</v>
      </c>
      <c r="X183" s="103">
        <v>0</v>
      </c>
      <c r="Y183" s="103">
        <v>0</v>
      </c>
      <c r="Z183" s="103">
        <v>470</v>
      </c>
      <c r="AA183" s="103">
        <v>0</v>
      </c>
      <c r="AB183" s="103">
        <v>0</v>
      </c>
      <c r="AC183" s="103">
        <v>1175</v>
      </c>
      <c r="AD183" s="103">
        <v>0</v>
      </c>
    </row>
    <row r="184" spans="1:30" s="1" customFormat="1" ht="15" customHeight="1" x14ac:dyDescent="0.3">
      <c r="A184" s="101" t="s">
        <v>34</v>
      </c>
      <c r="B184" s="101" t="s">
        <v>35</v>
      </c>
      <c r="C184" s="101" t="s">
        <v>35</v>
      </c>
      <c r="D184" s="102" t="s">
        <v>36</v>
      </c>
      <c r="E184" s="101" t="s">
        <v>194</v>
      </c>
      <c r="F184" s="102" t="s">
        <v>195</v>
      </c>
      <c r="G184" s="101" t="s">
        <v>38</v>
      </c>
      <c r="H184" s="21" t="s">
        <v>1027</v>
      </c>
      <c r="I184" s="101" t="s">
        <v>2645</v>
      </c>
      <c r="J184" s="101" t="s">
        <v>523</v>
      </c>
      <c r="K184" s="101" t="s">
        <v>612</v>
      </c>
      <c r="L184" s="101" t="s">
        <v>1316</v>
      </c>
      <c r="M184" s="101" t="s">
        <v>43</v>
      </c>
      <c r="N184" s="101" t="s">
        <v>44</v>
      </c>
      <c r="O184" s="103">
        <v>4</v>
      </c>
      <c r="P184" s="22">
        <v>133</v>
      </c>
      <c r="Q184" s="101" t="s">
        <v>519</v>
      </c>
      <c r="R184" s="103">
        <f t="shared" si="2"/>
        <v>532</v>
      </c>
      <c r="S184" s="103">
        <v>0</v>
      </c>
      <c r="T184" s="103">
        <v>133</v>
      </c>
      <c r="U184" s="103">
        <v>0</v>
      </c>
      <c r="V184" s="103">
        <v>133</v>
      </c>
      <c r="W184" s="103">
        <v>0</v>
      </c>
      <c r="X184" s="103">
        <v>0</v>
      </c>
      <c r="Y184" s="103">
        <v>0</v>
      </c>
      <c r="Z184" s="103">
        <v>133</v>
      </c>
      <c r="AA184" s="103">
        <v>0</v>
      </c>
      <c r="AB184" s="103">
        <v>0</v>
      </c>
      <c r="AC184" s="103">
        <v>133</v>
      </c>
      <c r="AD184" s="103">
        <v>0</v>
      </c>
    </row>
    <row r="185" spans="1:30" s="1" customFormat="1" ht="15" customHeight="1" x14ac:dyDescent="0.3">
      <c r="A185" s="101" t="s">
        <v>34</v>
      </c>
      <c r="B185" s="101" t="s">
        <v>35</v>
      </c>
      <c r="C185" s="101" t="s">
        <v>35</v>
      </c>
      <c r="D185" s="102" t="s">
        <v>36</v>
      </c>
      <c r="E185" s="101" t="s">
        <v>194</v>
      </c>
      <c r="F185" s="102" t="s">
        <v>195</v>
      </c>
      <c r="G185" s="101" t="s">
        <v>38</v>
      </c>
      <c r="H185" s="21" t="s">
        <v>1027</v>
      </c>
      <c r="I185" s="101" t="s">
        <v>2645</v>
      </c>
      <c r="J185" s="101" t="s">
        <v>51</v>
      </c>
      <c r="K185" s="101" t="s">
        <v>52</v>
      </c>
      <c r="L185" s="101" t="s">
        <v>1316</v>
      </c>
      <c r="M185" s="101" t="s">
        <v>43</v>
      </c>
      <c r="N185" s="101" t="s">
        <v>48</v>
      </c>
      <c r="O185" s="103">
        <v>125</v>
      </c>
      <c r="P185" s="22">
        <v>3.512</v>
      </c>
      <c r="Q185" s="101" t="s">
        <v>519</v>
      </c>
      <c r="R185" s="103">
        <f t="shared" si="2"/>
        <v>439</v>
      </c>
      <c r="S185" s="103">
        <v>0</v>
      </c>
      <c r="T185" s="103">
        <v>123</v>
      </c>
      <c r="U185" s="103">
        <v>0</v>
      </c>
      <c r="V185" s="103">
        <v>70</v>
      </c>
      <c r="W185" s="103">
        <v>0</v>
      </c>
      <c r="X185" s="103">
        <v>53</v>
      </c>
      <c r="Y185" s="103">
        <v>0</v>
      </c>
      <c r="Z185" s="103">
        <v>70</v>
      </c>
      <c r="AA185" s="103">
        <v>0</v>
      </c>
      <c r="AB185" s="103">
        <v>0</v>
      </c>
      <c r="AC185" s="103">
        <v>123</v>
      </c>
      <c r="AD185" s="103">
        <v>0</v>
      </c>
    </row>
    <row r="186" spans="1:30" s="1" customFormat="1" ht="15" customHeight="1" x14ac:dyDescent="0.3">
      <c r="A186" s="101" t="s">
        <v>34</v>
      </c>
      <c r="B186" s="101" t="s">
        <v>35</v>
      </c>
      <c r="C186" s="101" t="s">
        <v>35</v>
      </c>
      <c r="D186" s="102" t="s">
        <v>36</v>
      </c>
      <c r="E186" s="101" t="s">
        <v>194</v>
      </c>
      <c r="F186" s="102" t="s">
        <v>195</v>
      </c>
      <c r="G186" s="101" t="s">
        <v>38</v>
      </c>
      <c r="H186" s="21" t="s">
        <v>1027</v>
      </c>
      <c r="I186" s="101" t="s">
        <v>2645</v>
      </c>
      <c r="J186" s="101" t="s">
        <v>159</v>
      </c>
      <c r="K186" s="101" t="s">
        <v>1023</v>
      </c>
      <c r="L186" s="101" t="s">
        <v>1316</v>
      </c>
      <c r="M186" s="101" t="s">
        <v>43</v>
      </c>
      <c r="N186" s="101" t="s">
        <v>48</v>
      </c>
      <c r="O186" s="103">
        <v>40</v>
      </c>
      <c r="P186" s="22">
        <v>24.5</v>
      </c>
      <c r="Q186" s="101" t="s">
        <v>519</v>
      </c>
      <c r="R186" s="103">
        <f t="shared" si="2"/>
        <v>980</v>
      </c>
      <c r="S186" s="103">
        <v>0</v>
      </c>
      <c r="T186" s="103">
        <v>490</v>
      </c>
      <c r="U186" s="103">
        <v>0</v>
      </c>
      <c r="V186" s="103">
        <v>0</v>
      </c>
      <c r="W186" s="103">
        <v>0</v>
      </c>
      <c r="X186" s="103">
        <v>0</v>
      </c>
      <c r="Y186" s="103">
        <v>0</v>
      </c>
      <c r="Z186" s="103">
        <v>490</v>
      </c>
      <c r="AA186" s="103">
        <v>0</v>
      </c>
      <c r="AB186" s="103">
        <v>0</v>
      </c>
      <c r="AC186" s="103">
        <v>0</v>
      </c>
      <c r="AD186" s="103">
        <v>0</v>
      </c>
    </row>
    <row r="187" spans="1:30" s="1" customFormat="1" ht="15" customHeight="1" x14ac:dyDescent="0.3">
      <c r="A187" s="101" t="s">
        <v>34</v>
      </c>
      <c r="B187" s="101" t="s">
        <v>35</v>
      </c>
      <c r="C187" s="101" t="s">
        <v>35</v>
      </c>
      <c r="D187" s="102" t="s">
        <v>36</v>
      </c>
      <c r="E187" s="101" t="s">
        <v>194</v>
      </c>
      <c r="F187" s="102" t="s">
        <v>195</v>
      </c>
      <c r="G187" s="101" t="s">
        <v>38</v>
      </c>
      <c r="H187" s="21" t="s">
        <v>1027</v>
      </c>
      <c r="I187" s="101" t="s">
        <v>2645</v>
      </c>
      <c r="J187" s="101" t="s">
        <v>121</v>
      </c>
      <c r="K187" s="101" t="s">
        <v>786</v>
      </c>
      <c r="L187" s="101" t="s">
        <v>1316</v>
      </c>
      <c r="M187" s="101" t="s">
        <v>43</v>
      </c>
      <c r="N187" s="101" t="s">
        <v>48</v>
      </c>
      <c r="O187" s="103">
        <v>17</v>
      </c>
      <c r="P187" s="22">
        <v>24.588235294117649</v>
      </c>
      <c r="Q187" s="101" t="s">
        <v>519</v>
      </c>
      <c r="R187" s="103">
        <f t="shared" si="2"/>
        <v>418</v>
      </c>
      <c r="S187" s="103">
        <v>0</v>
      </c>
      <c r="T187" s="103">
        <v>123</v>
      </c>
      <c r="U187" s="103">
        <v>0</v>
      </c>
      <c r="V187" s="103">
        <v>172</v>
      </c>
      <c r="W187" s="103">
        <v>0</v>
      </c>
      <c r="X187" s="103">
        <v>0</v>
      </c>
      <c r="Y187" s="103">
        <v>0</v>
      </c>
      <c r="Z187" s="103">
        <v>123</v>
      </c>
      <c r="AA187" s="103">
        <v>0</v>
      </c>
      <c r="AB187" s="103">
        <v>0</v>
      </c>
      <c r="AC187" s="103">
        <v>0</v>
      </c>
      <c r="AD187" s="103">
        <v>0</v>
      </c>
    </row>
    <row r="188" spans="1:30" s="1" customFormat="1" ht="15" customHeight="1" x14ac:dyDescent="0.3">
      <c r="A188" s="101" t="s">
        <v>34</v>
      </c>
      <c r="B188" s="101" t="s">
        <v>35</v>
      </c>
      <c r="C188" s="101" t="s">
        <v>35</v>
      </c>
      <c r="D188" s="102" t="s">
        <v>36</v>
      </c>
      <c r="E188" s="101" t="s">
        <v>194</v>
      </c>
      <c r="F188" s="102" t="s">
        <v>195</v>
      </c>
      <c r="G188" s="101" t="s">
        <v>38</v>
      </c>
      <c r="H188" s="21" t="s">
        <v>1027</v>
      </c>
      <c r="I188" s="101" t="s">
        <v>2645</v>
      </c>
      <c r="J188" s="101" t="s">
        <v>641</v>
      </c>
      <c r="K188" s="101" t="s">
        <v>642</v>
      </c>
      <c r="L188" s="101" t="s">
        <v>1316</v>
      </c>
      <c r="M188" s="101" t="s">
        <v>43</v>
      </c>
      <c r="N188" s="101" t="s">
        <v>61</v>
      </c>
      <c r="O188" s="103">
        <v>8</v>
      </c>
      <c r="P188" s="22">
        <v>100</v>
      </c>
      <c r="Q188" s="101" t="s">
        <v>519</v>
      </c>
      <c r="R188" s="103">
        <f t="shared" si="2"/>
        <v>800</v>
      </c>
      <c r="S188" s="103">
        <v>0</v>
      </c>
      <c r="T188" s="103">
        <v>500</v>
      </c>
      <c r="U188" s="103">
        <v>0</v>
      </c>
      <c r="V188" s="103">
        <v>300</v>
      </c>
      <c r="W188" s="103">
        <v>0</v>
      </c>
      <c r="X188" s="103">
        <v>0</v>
      </c>
      <c r="Y188" s="103">
        <v>0</v>
      </c>
      <c r="Z188" s="103">
        <v>0</v>
      </c>
      <c r="AA188" s="103">
        <v>0</v>
      </c>
      <c r="AB188" s="103">
        <v>0</v>
      </c>
      <c r="AC188" s="103">
        <v>0</v>
      </c>
      <c r="AD188" s="103">
        <v>0</v>
      </c>
    </row>
    <row r="189" spans="1:30" s="1" customFormat="1" ht="15" customHeight="1" x14ac:dyDescent="0.3">
      <c r="A189" s="101" t="s">
        <v>34</v>
      </c>
      <c r="B189" s="101" t="s">
        <v>35</v>
      </c>
      <c r="C189" s="101" t="s">
        <v>35</v>
      </c>
      <c r="D189" s="102" t="s">
        <v>36</v>
      </c>
      <c r="E189" s="101" t="s">
        <v>194</v>
      </c>
      <c r="F189" s="102" t="s">
        <v>195</v>
      </c>
      <c r="G189" s="101" t="s">
        <v>38</v>
      </c>
      <c r="H189" s="21" t="s">
        <v>1027</v>
      </c>
      <c r="I189" s="101" t="s">
        <v>2645</v>
      </c>
      <c r="J189" s="101" t="s">
        <v>128</v>
      </c>
      <c r="K189" s="101" t="s">
        <v>129</v>
      </c>
      <c r="L189" s="101" t="s">
        <v>1316</v>
      </c>
      <c r="M189" s="101" t="s">
        <v>43</v>
      </c>
      <c r="N189" s="101" t="s">
        <v>48</v>
      </c>
      <c r="O189" s="103">
        <v>65</v>
      </c>
      <c r="P189" s="22">
        <v>13.000000000000002</v>
      </c>
      <c r="Q189" s="101" t="s">
        <v>519</v>
      </c>
      <c r="R189" s="103">
        <f t="shared" si="2"/>
        <v>845</v>
      </c>
      <c r="S189" s="103">
        <v>0</v>
      </c>
      <c r="T189" s="103">
        <v>260</v>
      </c>
      <c r="U189" s="103">
        <v>0</v>
      </c>
      <c r="V189" s="103">
        <v>195</v>
      </c>
      <c r="W189" s="103">
        <v>0</v>
      </c>
      <c r="X189" s="103">
        <v>0</v>
      </c>
      <c r="Y189" s="103">
        <v>0</v>
      </c>
      <c r="Z189" s="103">
        <v>195</v>
      </c>
      <c r="AA189" s="103">
        <v>0</v>
      </c>
      <c r="AB189" s="103">
        <v>0</v>
      </c>
      <c r="AC189" s="103">
        <v>195</v>
      </c>
      <c r="AD189" s="103">
        <v>0</v>
      </c>
    </row>
    <row r="190" spans="1:30" s="1" customFormat="1" ht="15" customHeight="1" x14ac:dyDescent="0.3">
      <c r="A190" s="101" t="s">
        <v>34</v>
      </c>
      <c r="B190" s="101" t="s">
        <v>35</v>
      </c>
      <c r="C190" s="101" t="s">
        <v>35</v>
      </c>
      <c r="D190" s="102" t="s">
        <v>36</v>
      </c>
      <c r="E190" s="101" t="s">
        <v>194</v>
      </c>
      <c r="F190" s="102" t="s">
        <v>195</v>
      </c>
      <c r="G190" s="101" t="s">
        <v>38</v>
      </c>
      <c r="H190" s="21" t="s">
        <v>1027</v>
      </c>
      <c r="I190" s="101" t="s">
        <v>2645</v>
      </c>
      <c r="J190" s="101" t="s">
        <v>130</v>
      </c>
      <c r="K190" s="101" t="s">
        <v>131</v>
      </c>
      <c r="L190" s="101" t="s">
        <v>1316</v>
      </c>
      <c r="M190" s="101" t="s">
        <v>43</v>
      </c>
      <c r="N190" s="101" t="s">
        <v>48</v>
      </c>
      <c r="O190" s="103">
        <v>30</v>
      </c>
      <c r="P190" s="22">
        <v>13</v>
      </c>
      <c r="Q190" s="101" t="s">
        <v>519</v>
      </c>
      <c r="R190" s="103">
        <f t="shared" si="2"/>
        <v>390</v>
      </c>
      <c r="S190" s="103">
        <v>0</v>
      </c>
      <c r="T190" s="103">
        <v>390</v>
      </c>
      <c r="U190" s="103">
        <v>0</v>
      </c>
      <c r="V190" s="103">
        <v>0</v>
      </c>
      <c r="W190" s="103">
        <v>0</v>
      </c>
      <c r="X190" s="103">
        <v>0</v>
      </c>
      <c r="Y190" s="103">
        <v>0</v>
      </c>
      <c r="Z190" s="103">
        <v>0</v>
      </c>
      <c r="AA190" s="103">
        <v>0</v>
      </c>
      <c r="AB190" s="103">
        <v>0</v>
      </c>
      <c r="AC190" s="103">
        <v>0</v>
      </c>
      <c r="AD190" s="103">
        <v>0</v>
      </c>
    </row>
    <row r="191" spans="1:30" s="1" customFormat="1" ht="15" customHeight="1" x14ac:dyDescent="0.3">
      <c r="A191" s="101" t="s">
        <v>34</v>
      </c>
      <c r="B191" s="101" t="s">
        <v>35</v>
      </c>
      <c r="C191" s="101" t="s">
        <v>35</v>
      </c>
      <c r="D191" s="102" t="s">
        <v>36</v>
      </c>
      <c r="E191" s="101" t="s">
        <v>194</v>
      </c>
      <c r="F191" s="102" t="s">
        <v>195</v>
      </c>
      <c r="G191" s="101" t="s">
        <v>38</v>
      </c>
      <c r="H191" s="21" t="s">
        <v>1027</v>
      </c>
      <c r="I191" s="101" t="s">
        <v>2645</v>
      </c>
      <c r="J191" s="101" t="s">
        <v>1193</v>
      </c>
      <c r="K191" s="101" t="s">
        <v>1204</v>
      </c>
      <c r="L191" s="101" t="s">
        <v>1316</v>
      </c>
      <c r="M191" s="101" t="s">
        <v>43</v>
      </c>
      <c r="N191" s="101" t="s">
        <v>254</v>
      </c>
      <c r="O191" s="103">
        <v>2</v>
      </c>
      <c r="P191" s="22">
        <v>390</v>
      </c>
      <c r="Q191" s="101" t="s">
        <v>519</v>
      </c>
      <c r="R191" s="103">
        <f t="shared" si="2"/>
        <v>780</v>
      </c>
      <c r="S191" s="103">
        <v>0</v>
      </c>
      <c r="T191" s="103">
        <v>780</v>
      </c>
      <c r="U191" s="103">
        <v>0</v>
      </c>
      <c r="V191" s="103">
        <v>0</v>
      </c>
      <c r="W191" s="103">
        <v>0</v>
      </c>
      <c r="X191" s="103">
        <v>0</v>
      </c>
      <c r="Y191" s="103">
        <v>0</v>
      </c>
      <c r="Z191" s="103">
        <v>0</v>
      </c>
      <c r="AA191" s="103">
        <v>0</v>
      </c>
      <c r="AB191" s="103">
        <v>0</v>
      </c>
      <c r="AC191" s="103">
        <v>0</v>
      </c>
      <c r="AD191" s="103">
        <v>0</v>
      </c>
    </row>
    <row r="192" spans="1:30" s="1" customFormat="1" ht="15" customHeight="1" x14ac:dyDescent="0.3">
      <c r="A192" s="101" t="s">
        <v>34</v>
      </c>
      <c r="B192" s="101" t="s">
        <v>35</v>
      </c>
      <c r="C192" s="101" t="s">
        <v>35</v>
      </c>
      <c r="D192" s="102" t="s">
        <v>36</v>
      </c>
      <c r="E192" s="101" t="s">
        <v>194</v>
      </c>
      <c r="F192" s="102" t="s">
        <v>195</v>
      </c>
      <c r="G192" s="101" t="s">
        <v>38</v>
      </c>
      <c r="H192" s="21" t="s">
        <v>1027</v>
      </c>
      <c r="I192" s="101" t="s">
        <v>2645</v>
      </c>
      <c r="J192" s="101" t="s">
        <v>183</v>
      </c>
      <c r="K192" s="101" t="s">
        <v>1195</v>
      </c>
      <c r="L192" s="101" t="s">
        <v>1316</v>
      </c>
      <c r="M192" s="101" t="s">
        <v>43</v>
      </c>
      <c r="N192" s="101" t="s">
        <v>63</v>
      </c>
      <c r="O192" s="103">
        <v>157</v>
      </c>
      <c r="P192" s="22">
        <v>21.999999999999996</v>
      </c>
      <c r="Q192" s="101" t="s">
        <v>519</v>
      </c>
      <c r="R192" s="103">
        <f t="shared" si="2"/>
        <v>3454</v>
      </c>
      <c r="S192" s="103">
        <v>0</v>
      </c>
      <c r="T192" s="103">
        <v>1254</v>
      </c>
      <c r="U192" s="103">
        <v>0</v>
      </c>
      <c r="V192" s="103">
        <v>308</v>
      </c>
      <c r="W192" s="103">
        <v>0</v>
      </c>
      <c r="X192" s="103">
        <v>594</v>
      </c>
      <c r="Y192" s="103">
        <v>0</v>
      </c>
      <c r="Z192" s="103">
        <v>858</v>
      </c>
      <c r="AA192" s="103">
        <v>0</v>
      </c>
      <c r="AB192" s="103">
        <v>0</v>
      </c>
      <c r="AC192" s="103">
        <v>440</v>
      </c>
      <c r="AD192" s="103">
        <v>0</v>
      </c>
    </row>
    <row r="193" spans="1:30" s="1" customFormat="1" ht="15" customHeight="1" x14ac:dyDescent="0.3">
      <c r="A193" s="101" t="s">
        <v>34</v>
      </c>
      <c r="B193" s="101" t="s">
        <v>35</v>
      </c>
      <c r="C193" s="101" t="s">
        <v>35</v>
      </c>
      <c r="D193" s="102" t="s">
        <v>36</v>
      </c>
      <c r="E193" s="101" t="s">
        <v>194</v>
      </c>
      <c r="F193" s="102" t="s">
        <v>195</v>
      </c>
      <c r="G193" s="101" t="s">
        <v>38</v>
      </c>
      <c r="H193" s="21" t="s">
        <v>1027</v>
      </c>
      <c r="I193" s="101" t="s">
        <v>2645</v>
      </c>
      <c r="J193" s="101" t="s">
        <v>69</v>
      </c>
      <c r="K193" s="101" t="s">
        <v>818</v>
      </c>
      <c r="L193" s="101" t="s">
        <v>1316</v>
      </c>
      <c r="M193" s="101" t="s">
        <v>43</v>
      </c>
      <c r="N193" s="101" t="s">
        <v>44</v>
      </c>
      <c r="O193" s="103">
        <v>60</v>
      </c>
      <c r="P193" s="22">
        <v>111.19999999999999</v>
      </c>
      <c r="Q193" s="101" t="s">
        <v>519</v>
      </c>
      <c r="R193" s="103">
        <f t="shared" si="2"/>
        <v>6672</v>
      </c>
      <c r="S193" s="103">
        <v>0</v>
      </c>
      <c r="T193" s="103">
        <v>0</v>
      </c>
      <c r="U193" s="103">
        <v>0</v>
      </c>
      <c r="V193" s="103">
        <v>3336</v>
      </c>
      <c r="W193" s="103">
        <v>0</v>
      </c>
      <c r="X193" s="103">
        <v>1668</v>
      </c>
      <c r="Y193" s="103">
        <v>0</v>
      </c>
      <c r="Z193" s="103">
        <v>1112</v>
      </c>
      <c r="AA193" s="103">
        <v>0</v>
      </c>
      <c r="AB193" s="103">
        <v>0</v>
      </c>
      <c r="AC193" s="103">
        <v>556</v>
      </c>
      <c r="AD193" s="103">
        <v>0</v>
      </c>
    </row>
    <row r="194" spans="1:30" s="1" customFormat="1" ht="15" customHeight="1" x14ac:dyDescent="0.3">
      <c r="A194" s="101" t="s">
        <v>34</v>
      </c>
      <c r="B194" s="101" t="s">
        <v>35</v>
      </c>
      <c r="C194" s="101" t="s">
        <v>35</v>
      </c>
      <c r="D194" s="102" t="s">
        <v>36</v>
      </c>
      <c r="E194" s="101" t="s">
        <v>194</v>
      </c>
      <c r="F194" s="102" t="s">
        <v>195</v>
      </c>
      <c r="G194" s="101" t="s">
        <v>38</v>
      </c>
      <c r="H194" s="21" t="s">
        <v>1027</v>
      </c>
      <c r="I194" s="101" t="s">
        <v>2645</v>
      </c>
      <c r="J194" s="101" t="s">
        <v>71</v>
      </c>
      <c r="K194" s="101" t="s">
        <v>785</v>
      </c>
      <c r="L194" s="101" t="s">
        <v>1316</v>
      </c>
      <c r="M194" s="101" t="s">
        <v>43</v>
      </c>
      <c r="N194" s="101" t="s">
        <v>44</v>
      </c>
      <c r="O194" s="103">
        <v>30</v>
      </c>
      <c r="P194" s="22">
        <v>142.4</v>
      </c>
      <c r="Q194" s="101" t="s">
        <v>519</v>
      </c>
      <c r="R194" s="103">
        <f t="shared" si="2"/>
        <v>4272</v>
      </c>
      <c r="S194" s="103">
        <v>0</v>
      </c>
      <c r="T194" s="103">
        <v>0</v>
      </c>
      <c r="U194" s="103">
        <v>0</v>
      </c>
      <c r="V194" s="103">
        <v>2848</v>
      </c>
      <c r="W194" s="103">
        <v>0</v>
      </c>
      <c r="X194" s="103">
        <v>0</v>
      </c>
      <c r="Y194" s="103">
        <v>0</v>
      </c>
      <c r="Z194" s="103">
        <v>1424</v>
      </c>
      <c r="AA194" s="103">
        <v>0</v>
      </c>
      <c r="AB194" s="103">
        <v>0</v>
      </c>
      <c r="AC194" s="103">
        <v>0</v>
      </c>
      <c r="AD194" s="103">
        <v>0</v>
      </c>
    </row>
    <row r="195" spans="1:30" s="1" customFormat="1" ht="15" customHeight="1" x14ac:dyDescent="0.3">
      <c r="A195" s="101" t="s">
        <v>34</v>
      </c>
      <c r="B195" s="101" t="s">
        <v>35</v>
      </c>
      <c r="C195" s="101" t="s">
        <v>35</v>
      </c>
      <c r="D195" s="102" t="s">
        <v>36</v>
      </c>
      <c r="E195" s="101" t="s">
        <v>194</v>
      </c>
      <c r="F195" s="102" t="s">
        <v>195</v>
      </c>
      <c r="G195" s="101" t="s">
        <v>38</v>
      </c>
      <c r="H195" s="21" t="s">
        <v>1027</v>
      </c>
      <c r="I195" s="101" t="s">
        <v>2645</v>
      </c>
      <c r="J195" s="101" t="s">
        <v>212</v>
      </c>
      <c r="K195" s="101" t="s">
        <v>213</v>
      </c>
      <c r="L195" s="101" t="s">
        <v>1316</v>
      </c>
      <c r="M195" s="101" t="s">
        <v>43</v>
      </c>
      <c r="N195" s="101" t="s">
        <v>48</v>
      </c>
      <c r="O195" s="103">
        <v>8</v>
      </c>
      <c r="P195" s="22">
        <v>40.875</v>
      </c>
      <c r="Q195" s="101" t="s">
        <v>519</v>
      </c>
      <c r="R195" s="103">
        <f t="shared" si="2"/>
        <v>327</v>
      </c>
      <c r="S195" s="103">
        <v>0</v>
      </c>
      <c r="T195" s="103">
        <v>245</v>
      </c>
      <c r="U195" s="103">
        <v>0</v>
      </c>
      <c r="V195" s="103">
        <v>0</v>
      </c>
      <c r="W195" s="103">
        <v>0</v>
      </c>
      <c r="X195" s="103">
        <v>0</v>
      </c>
      <c r="Y195" s="103">
        <v>0</v>
      </c>
      <c r="Z195" s="103">
        <v>82</v>
      </c>
      <c r="AA195" s="103">
        <v>0</v>
      </c>
      <c r="AB195" s="103">
        <v>0</v>
      </c>
      <c r="AC195" s="103">
        <v>0</v>
      </c>
      <c r="AD195" s="103">
        <v>0</v>
      </c>
    </row>
    <row r="196" spans="1:30" s="1" customFormat="1" ht="15" customHeight="1" x14ac:dyDescent="0.3">
      <c r="A196" s="101" t="s">
        <v>34</v>
      </c>
      <c r="B196" s="101" t="s">
        <v>35</v>
      </c>
      <c r="C196" s="101" t="s">
        <v>35</v>
      </c>
      <c r="D196" s="102" t="s">
        <v>36</v>
      </c>
      <c r="E196" s="101" t="s">
        <v>194</v>
      </c>
      <c r="F196" s="102" t="s">
        <v>195</v>
      </c>
      <c r="G196" s="101" t="s">
        <v>38</v>
      </c>
      <c r="H196" s="21" t="s">
        <v>1027</v>
      </c>
      <c r="I196" s="101" t="s">
        <v>2645</v>
      </c>
      <c r="J196" s="101" t="s">
        <v>754</v>
      </c>
      <c r="K196" s="101" t="s">
        <v>755</v>
      </c>
      <c r="L196" s="101" t="s">
        <v>1316</v>
      </c>
      <c r="M196" s="101" t="s">
        <v>43</v>
      </c>
      <c r="N196" s="101" t="s">
        <v>48</v>
      </c>
      <c r="O196" s="103">
        <v>4</v>
      </c>
      <c r="P196" s="22">
        <v>113</v>
      </c>
      <c r="Q196" s="101" t="s">
        <v>519</v>
      </c>
      <c r="R196" s="103">
        <f t="shared" si="2"/>
        <v>452</v>
      </c>
      <c r="S196" s="103">
        <v>0</v>
      </c>
      <c r="T196" s="103">
        <v>0</v>
      </c>
      <c r="U196" s="103">
        <v>0</v>
      </c>
      <c r="V196" s="103">
        <v>452</v>
      </c>
      <c r="W196" s="103">
        <v>0</v>
      </c>
      <c r="X196" s="103">
        <v>0</v>
      </c>
      <c r="Y196" s="103">
        <v>0</v>
      </c>
      <c r="Z196" s="103">
        <v>0</v>
      </c>
      <c r="AA196" s="103">
        <v>0</v>
      </c>
      <c r="AB196" s="103">
        <v>0</v>
      </c>
      <c r="AC196" s="103">
        <v>0</v>
      </c>
      <c r="AD196" s="103">
        <v>0</v>
      </c>
    </row>
    <row r="197" spans="1:30" s="1" customFormat="1" ht="15" customHeight="1" x14ac:dyDescent="0.3">
      <c r="A197" s="101" t="s">
        <v>34</v>
      </c>
      <c r="B197" s="101" t="s">
        <v>35</v>
      </c>
      <c r="C197" s="101" t="s">
        <v>35</v>
      </c>
      <c r="D197" s="102" t="s">
        <v>36</v>
      </c>
      <c r="E197" s="101" t="s">
        <v>194</v>
      </c>
      <c r="F197" s="102" t="s">
        <v>195</v>
      </c>
      <c r="G197" s="101" t="s">
        <v>38</v>
      </c>
      <c r="H197" s="21" t="s">
        <v>1027</v>
      </c>
      <c r="I197" s="101" t="s">
        <v>2645</v>
      </c>
      <c r="J197" s="101" t="s">
        <v>40</v>
      </c>
      <c r="K197" s="101" t="s">
        <v>41</v>
      </c>
      <c r="L197" s="101" t="s">
        <v>1316</v>
      </c>
      <c r="M197" s="101" t="s">
        <v>43</v>
      </c>
      <c r="N197" s="101" t="s">
        <v>44</v>
      </c>
      <c r="O197" s="103">
        <v>7</v>
      </c>
      <c r="P197" s="22">
        <v>18</v>
      </c>
      <c r="Q197" s="101" t="s">
        <v>519</v>
      </c>
      <c r="R197" s="103">
        <f t="shared" si="2"/>
        <v>126</v>
      </c>
      <c r="S197" s="103">
        <v>0</v>
      </c>
      <c r="T197" s="103">
        <v>126</v>
      </c>
      <c r="U197" s="103">
        <v>0</v>
      </c>
      <c r="V197" s="103">
        <v>0</v>
      </c>
      <c r="W197" s="103">
        <v>0</v>
      </c>
      <c r="X197" s="103">
        <v>0</v>
      </c>
      <c r="Y197" s="103">
        <v>0</v>
      </c>
      <c r="Z197" s="103">
        <v>0</v>
      </c>
      <c r="AA197" s="103">
        <v>0</v>
      </c>
      <c r="AB197" s="103">
        <v>0</v>
      </c>
      <c r="AC197" s="103">
        <v>0</v>
      </c>
      <c r="AD197" s="103">
        <v>0</v>
      </c>
    </row>
    <row r="198" spans="1:30" s="1" customFormat="1" ht="15" customHeight="1" x14ac:dyDescent="0.3">
      <c r="A198" s="101" t="s">
        <v>34</v>
      </c>
      <c r="B198" s="101" t="s">
        <v>35</v>
      </c>
      <c r="C198" s="101" t="s">
        <v>35</v>
      </c>
      <c r="D198" s="102" t="s">
        <v>36</v>
      </c>
      <c r="E198" s="101" t="s">
        <v>194</v>
      </c>
      <c r="F198" s="102" t="s">
        <v>195</v>
      </c>
      <c r="G198" s="101" t="s">
        <v>38</v>
      </c>
      <c r="H198" s="21" t="s">
        <v>1027</v>
      </c>
      <c r="I198" s="101" t="s">
        <v>2645</v>
      </c>
      <c r="J198" s="101" t="s">
        <v>791</v>
      </c>
      <c r="K198" s="101" t="s">
        <v>1416</v>
      </c>
      <c r="L198" s="101" t="s">
        <v>1316</v>
      </c>
      <c r="M198" s="101" t="s">
        <v>43</v>
      </c>
      <c r="N198" s="101" t="s">
        <v>63</v>
      </c>
      <c r="O198" s="103">
        <v>2</v>
      </c>
      <c r="P198" s="22">
        <v>197</v>
      </c>
      <c r="Q198" s="101" t="s">
        <v>519</v>
      </c>
      <c r="R198" s="103">
        <f t="shared" si="2"/>
        <v>394</v>
      </c>
      <c r="S198" s="103">
        <v>0</v>
      </c>
      <c r="T198" s="103">
        <v>0</v>
      </c>
      <c r="U198" s="103">
        <v>0</v>
      </c>
      <c r="V198" s="103">
        <v>197</v>
      </c>
      <c r="W198" s="103">
        <v>0</v>
      </c>
      <c r="X198" s="103">
        <v>0</v>
      </c>
      <c r="Y198" s="103">
        <v>0</v>
      </c>
      <c r="Z198" s="103">
        <v>197</v>
      </c>
      <c r="AA198" s="103">
        <v>0</v>
      </c>
      <c r="AB198" s="103">
        <v>0</v>
      </c>
      <c r="AC198" s="103">
        <v>0</v>
      </c>
      <c r="AD198" s="103">
        <v>0</v>
      </c>
    </row>
    <row r="199" spans="1:30" s="1" customFormat="1" ht="15" customHeight="1" x14ac:dyDescent="0.3">
      <c r="A199" s="101" t="s">
        <v>34</v>
      </c>
      <c r="B199" s="101" t="s">
        <v>35</v>
      </c>
      <c r="C199" s="101" t="s">
        <v>35</v>
      </c>
      <c r="D199" s="102" t="s">
        <v>36</v>
      </c>
      <c r="E199" s="101" t="s">
        <v>194</v>
      </c>
      <c r="F199" s="102" t="s">
        <v>195</v>
      </c>
      <c r="G199" s="101" t="s">
        <v>38</v>
      </c>
      <c r="H199" s="21" t="s">
        <v>1027</v>
      </c>
      <c r="I199" s="101" t="s">
        <v>2645</v>
      </c>
      <c r="J199" s="101" t="s">
        <v>1167</v>
      </c>
      <c r="K199" s="101" t="s">
        <v>1168</v>
      </c>
      <c r="L199" s="101" t="s">
        <v>1316</v>
      </c>
      <c r="M199" s="101" t="s">
        <v>43</v>
      </c>
      <c r="N199" s="101" t="s">
        <v>63</v>
      </c>
      <c r="O199" s="103">
        <v>2</v>
      </c>
      <c r="P199" s="22">
        <v>174.99999999999997</v>
      </c>
      <c r="Q199" s="101" t="s">
        <v>519</v>
      </c>
      <c r="R199" s="103">
        <f t="shared" si="2"/>
        <v>350</v>
      </c>
      <c r="S199" s="103">
        <v>0</v>
      </c>
      <c r="T199" s="103">
        <v>0</v>
      </c>
      <c r="U199" s="103">
        <v>0</v>
      </c>
      <c r="V199" s="103">
        <v>175</v>
      </c>
      <c r="W199" s="103">
        <v>0</v>
      </c>
      <c r="X199" s="103">
        <v>0</v>
      </c>
      <c r="Y199" s="103">
        <v>0</v>
      </c>
      <c r="Z199" s="103">
        <v>175</v>
      </c>
      <c r="AA199" s="103">
        <v>0</v>
      </c>
      <c r="AB199" s="103">
        <v>0</v>
      </c>
      <c r="AC199" s="103">
        <v>0</v>
      </c>
      <c r="AD199" s="103">
        <v>0</v>
      </c>
    </row>
    <row r="200" spans="1:30" s="1" customFormat="1" ht="15" customHeight="1" x14ac:dyDescent="0.3">
      <c r="A200" s="101" t="s">
        <v>34</v>
      </c>
      <c r="B200" s="101" t="s">
        <v>35</v>
      </c>
      <c r="C200" s="101" t="s">
        <v>35</v>
      </c>
      <c r="D200" s="102" t="s">
        <v>36</v>
      </c>
      <c r="E200" s="101" t="s">
        <v>194</v>
      </c>
      <c r="F200" s="102" t="s">
        <v>195</v>
      </c>
      <c r="G200" s="101" t="s">
        <v>38</v>
      </c>
      <c r="H200" s="21" t="s">
        <v>1027</v>
      </c>
      <c r="I200" s="101" t="s">
        <v>2645</v>
      </c>
      <c r="J200" s="101" t="s">
        <v>2656</v>
      </c>
      <c r="K200" s="101" t="s">
        <v>2657</v>
      </c>
      <c r="L200" s="101" t="s">
        <v>1316</v>
      </c>
      <c r="M200" s="101" t="s">
        <v>43</v>
      </c>
      <c r="N200" s="101" t="s">
        <v>48</v>
      </c>
      <c r="O200" s="103">
        <v>120</v>
      </c>
      <c r="P200" s="22">
        <v>2</v>
      </c>
      <c r="Q200" s="101" t="s">
        <v>519</v>
      </c>
      <c r="R200" s="103">
        <f t="shared" si="2"/>
        <v>240</v>
      </c>
      <c r="S200" s="103">
        <v>0</v>
      </c>
      <c r="T200" s="103">
        <v>240</v>
      </c>
      <c r="U200" s="103">
        <v>0</v>
      </c>
      <c r="V200" s="103">
        <v>0</v>
      </c>
      <c r="W200" s="103">
        <v>0</v>
      </c>
      <c r="X200" s="103">
        <v>0</v>
      </c>
      <c r="Y200" s="103">
        <v>0</v>
      </c>
      <c r="Z200" s="103">
        <v>0</v>
      </c>
      <c r="AA200" s="103">
        <v>0</v>
      </c>
      <c r="AB200" s="103">
        <v>0</v>
      </c>
      <c r="AC200" s="103">
        <v>0</v>
      </c>
      <c r="AD200" s="103">
        <v>0</v>
      </c>
    </row>
    <row r="201" spans="1:30" s="1" customFormat="1" ht="15" customHeight="1" x14ac:dyDescent="0.3">
      <c r="A201" s="101" t="s">
        <v>34</v>
      </c>
      <c r="B201" s="101" t="s">
        <v>35</v>
      </c>
      <c r="C201" s="101" t="s">
        <v>35</v>
      </c>
      <c r="D201" s="102" t="s">
        <v>36</v>
      </c>
      <c r="E201" s="101" t="s">
        <v>246</v>
      </c>
      <c r="F201" s="102" t="s">
        <v>36</v>
      </c>
      <c r="G201" s="101" t="s">
        <v>38</v>
      </c>
      <c r="H201" s="21" t="s">
        <v>1343</v>
      </c>
      <c r="I201" s="101" t="s">
        <v>257</v>
      </c>
      <c r="J201" s="101" t="s">
        <v>270</v>
      </c>
      <c r="K201" s="101" t="s">
        <v>271</v>
      </c>
      <c r="L201" s="101" t="s">
        <v>1316</v>
      </c>
      <c r="M201" s="101" t="s">
        <v>43</v>
      </c>
      <c r="N201" s="101" t="s">
        <v>48</v>
      </c>
      <c r="O201" s="103">
        <v>2</v>
      </c>
      <c r="P201" s="22">
        <v>4440</v>
      </c>
      <c r="Q201" s="101" t="s">
        <v>519</v>
      </c>
      <c r="R201" s="103">
        <f t="shared" si="2"/>
        <v>8880</v>
      </c>
      <c r="S201" s="103">
        <v>0</v>
      </c>
      <c r="T201" s="103">
        <v>0</v>
      </c>
      <c r="U201" s="103">
        <v>0</v>
      </c>
      <c r="V201" s="103">
        <v>4440</v>
      </c>
      <c r="W201" s="103">
        <v>0</v>
      </c>
      <c r="X201" s="103">
        <v>0</v>
      </c>
      <c r="Y201" s="103">
        <v>0</v>
      </c>
      <c r="Z201" s="103">
        <v>0</v>
      </c>
      <c r="AA201" s="103">
        <v>0</v>
      </c>
      <c r="AB201" s="103">
        <v>0</v>
      </c>
      <c r="AC201" s="103">
        <v>4440</v>
      </c>
      <c r="AD201" s="103">
        <v>0</v>
      </c>
    </row>
    <row r="202" spans="1:30" s="1" customFormat="1" ht="15" customHeight="1" x14ac:dyDescent="0.3">
      <c r="A202" s="101" t="s">
        <v>34</v>
      </c>
      <c r="B202" s="101" t="s">
        <v>35</v>
      </c>
      <c r="C202" s="101" t="s">
        <v>35</v>
      </c>
      <c r="D202" s="102" t="s">
        <v>36</v>
      </c>
      <c r="E202" s="101" t="s">
        <v>246</v>
      </c>
      <c r="F202" s="102" t="s">
        <v>36</v>
      </c>
      <c r="G202" s="101" t="s">
        <v>38</v>
      </c>
      <c r="H202" s="21" t="s">
        <v>1343</v>
      </c>
      <c r="I202" s="101" t="s">
        <v>257</v>
      </c>
      <c r="J202" s="101" t="s">
        <v>260</v>
      </c>
      <c r="K202" s="101" t="s">
        <v>261</v>
      </c>
      <c r="L202" s="101" t="s">
        <v>1316</v>
      </c>
      <c r="M202" s="101" t="s">
        <v>43</v>
      </c>
      <c r="N202" s="101" t="s">
        <v>48</v>
      </c>
      <c r="O202" s="103">
        <v>17</v>
      </c>
      <c r="P202" s="22">
        <v>100.11764705882354</v>
      </c>
      <c r="Q202" s="101" t="s">
        <v>519</v>
      </c>
      <c r="R202" s="103">
        <f t="shared" si="2"/>
        <v>1702</v>
      </c>
      <c r="S202" s="103">
        <v>0</v>
      </c>
      <c r="T202" s="103">
        <v>0</v>
      </c>
      <c r="U202" s="103">
        <v>0</v>
      </c>
      <c r="V202" s="103">
        <v>901</v>
      </c>
      <c r="W202" s="103">
        <v>0</v>
      </c>
      <c r="X202" s="103">
        <v>0</v>
      </c>
      <c r="Y202" s="103">
        <v>0</v>
      </c>
      <c r="Z202" s="103">
        <v>801</v>
      </c>
      <c r="AA202" s="103">
        <v>0</v>
      </c>
      <c r="AB202" s="103">
        <v>0</v>
      </c>
      <c r="AC202" s="103">
        <v>0</v>
      </c>
      <c r="AD202" s="103">
        <v>0</v>
      </c>
    </row>
    <row r="203" spans="1:30" s="1" customFormat="1" ht="15" customHeight="1" x14ac:dyDescent="0.3">
      <c r="A203" s="101" t="s">
        <v>34</v>
      </c>
      <c r="B203" s="101" t="s">
        <v>35</v>
      </c>
      <c r="C203" s="101" t="s">
        <v>35</v>
      </c>
      <c r="D203" s="102" t="s">
        <v>36</v>
      </c>
      <c r="E203" s="101" t="s">
        <v>246</v>
      </c>
      <c r="F203" s="102" t="s">
        <v>36</v>
      </c>
      <c r="G203" s="101" t="s">
        <v>38</v>
      </c>
      <c r="H203" s="21" t="s">
        <v>1343</v>
      </c>
      <c r="I203" s="101" t="s">
        <v>257</v>
      </c>
      <c r="J203" s="101" t="s">
        <v>976</v>
      </c>
      <c r="K203" s="101" t="s">
        <v>1359</v>
      </c>
      <c r="L203" s="101" t="s">
        <v>1316</v>
      </c>
      <c r="M203" s="101" t="s">
        <v>43</v>
      </c>
      <c r="N203" s="101" t="s">
        <v>48</v>
      </c>
      <c r="O203" s="103">
        <v>20</v>
      </c>
      <c r="P203" s="22">
        <v>70.900000000000006</v>
      </c>
      <c r="Q203" s="101" t="s">
        <v>519</v>
      </c>
      <c r="R203" s="103">
        <f t="shared" si="2"/>
        <v>1418</v>
      </c>
      <c r="S203" s="103">
        <v>0</v>
      </c>
      <c r="T203" s="103">
        <v>0</v>
      </c>
      <c r="U203" s="103">
        <v>0</v>
      </c>
      <c r="V203" s="103">
        <v>709</v>
      </c>
      <c r="W203" s="103">
        <v>0</v>
      </c>
      <c r="X203" s="103">
        <v>0</v>
      </c>
      <c r="Y203" s="103">
        <v>0</v>
      </c>
      <c r="Z203" s="103">
        <v>709</v>
      </c>
      <c r="AA203" s="103">
        <v>0</v>
      </c>
      <c r="AB203" s="103">
        <v>0</v>
      </c>
      <c r="AC203" s="103">
        <v>0</v>
      </c>
      <c r="AD203" s="103">
        <v>0</v>
      </c>
    </row>
    <row r="204" spans="1:30" s="1" customFormat="1" ht="15" customHeight="1" x14ac:dyDescent="0.3">
      <c r="A204" s="101" t="s">
        <v>34</v>
      </c>
      <c r="B204" s="101" t="s">
        <v>35</v>
      </c>
      <c r="C204" s="101" t="s">
        <v>35</v>
      </c>
      <c r="D204" s="102" t="s">
        <v>36</v>
      </c>
      <c r="E204" s="101" t="s">
        <v>37</v>
      </c>
      <c r="F204" s="102" t="s">
        <v>36</v>
      </c>
      <c r="G204" s="101" t="s">
        <v>38</v>
      </c>
      <c r="H204" s="21" t="s">
        <v>1343</v>
      </c>
      <c r="I204" s="101" t="s">
        <v>2548</v>
      </c>
      <c r="J204" s="101" t="s">
        <v>260</v>
      </c>
      <c r="K204" s="101" t="s">
        <v>261</v>
      </c>
      <c r="L204" s="101" t="s">
        <v>1316</v>
      </c>
      <c r="M204" s="101" t="s">
        <v>43</v>
      </c>
      <c r="N204" s="101" t="s">
        <v>48</v>
      </c>
      <c r="O204" s="103">
        <v>40</v>
      </c>
      <c r="P204" s="22">
        <v>164.75</v>
      </c>
      <c r="Q204" s="101" t="s">
        <v>519</v>
      </c>
      <c r="R204" s="103">
        <f t="shared" ref="R204:R267" si="3">SUM(S204:AD204)</f>
        <v>6590</v>
      </c>
      <c r="S204" s="103">
        <v>0</v>
      </c>
      <c r="T204" s="103">
        <v>4028</v>
      </c>
      <c r="U204" s="103">
        <v>0</v>
      </c>
      <c r="V204" s="103">
        <v>0</v>
      </c>
      <c r="W204" s="103">
        <v>1830</v>
      </c>
      <c r="X204" s="103">
        <v>0</v>
      </c>
      <c r="Y204" s="103">
        <v>0</v>
      </c>
      <c r="Z204" s="103">
        <v>732</v>
      </c>
      <c r="AA204" s="103">
        <v>0</v>
      </c>
      <c r="AB204" s="103">
        <v>0</v>
      </c>
      <c r="AC204" s="103">
        <v>0</v>
      </c>
      <c r="AD204" s="103">
        <v>0</v>
      </c>
    </row>
    <row r="205" spans="1:30" s="1" customFormat="1" ht="15" customHeight="1" x14ac:dyDescent="0.3">
      <c r="A205" s="101" t="s">
        <v>34</v>
      </c>
      <c r="B205" s="101" t="s">
        <v>35</v>
      </c>
      <c r="C205" s="101" t="s">
        <v>35</v>
      </c>
      <c r="D205" s="102" t="s">
        <v>36</v>
      </c>
      <c r="E205" s="101" t="s">
        <v>37</v>
      </c>
      <c r="F205" s="102" t="s">
        <v>36</v>
      </c>
      <c r="G205" s="101" t="s">
        <v>38</v>
      </c>
      <c r="H205" s="21" t="s">
        <v>1343</v>
      </c>
      <c r="I205" s="101" t="s">
        <v>2551</v>
      </c>
      <c r="J205" s="101" t="s">
        <v>2552</v>
      </c>
      <c r="K205" s="101" t="s">
        <v>2553</v>
      </c>
      <c r="L205" s="101" t="s">
        <v>1316</v>
      </c>
      <c r="M205" s="101" t="s">
        <v>43</v>
      </c>
      <c r="N205" s="101" t="s">
        <v>48</v>
      </c>
      <c r="O205" s="103">
        <v>5</v>
      </c>
      <c r="P205" s="22">
        <v>120.00000000000001</v>
      </c>
      <c r="Q205" s="101" t="s">
        <v>519</v>
      </c>
      <c r="R205" s="103">
        <f t="shared" si="3"/>
        <v>600</v>
      </c>
      <c r="S205" s="103">
        <v>0</v>
      </c>
      <c r="T205" s="103">
        <v>360</v>
      </c>
      <c r="U205" s="103">
        <v>0</v>
      </c>
      <c r="V205" s="103">
        <v>0</v>
      </c>
      <c r="W205" s="103">
        <v>240</v>
      </c>
      <c r="X205" s="103">
        <v>0</v>
      </c>
      <c r="Y205" s="103">
        <v>0</v>
      </c>
      <c r="Z205" s="103">
        <v>0</v>
      </c>
      <c r="AA205" s="103">
        <v>0</v>
      </c>
      <c r="AB205" s="103">
        <v>0</v>
      </c>
      <c r="AC205" s="103">
        <v>0</v>
      </c>
      <c r="AD205" s="103">
        <v>0</v>
      </c>
    </row>
    <row r="206" spans="1:30" s="1" customFormat="1" ht="15" customHeight="1" x14ac:dyDescent="0.3">
      <c r="A206" s="101" t="s">
        <v>34</v>
      </c>
      <c r="B206" s="101" t="s">
        <v>35</v>
      </c>
      <c r="C206" s="101" t="s">
        <v>35</v>
      </c>
      <c r="D206" s="102" t="s">
        <v>36</v>
      </c>
      <c r="E206" s="101" t="s">
        <v>37</v>
      </c>
      <c r="F206" s="102" t="s">
        <v>36</v>
      </c>
      <c r="G206" s="101" t="s">
        <v>38</v>
      </c>
      <c r="H206" s="21" t="s">
        <v>1343</v>
      </c>
      <c r="I206" s="101" t="s">
        <v>2548</v>
      </c>
      <c r="J206" s="101" t="s">
        <v>258</v>
      </c>
      <c r="K206" s="101" t="s">
        <v>259</v>
      </c>
      <c r="L206" s="101" t="s">
        <v>1316</v>
      </c>
      <c r="M206" s="101" t="s">
        <v>43</v>
      </c>
      <c r="N206" s="101" t="s">
        <v>48</v>
      </c>
      <c r="O206" s="103">
        <v>17</v>
      </c>
      <c r="P206" s="22">
        <v>129</v>
      </c>
      <c r="Q206" s="101" t="s">
        <v>519</v>
      </c>
      <c r="R206" s="103">
        <f t="shared" si="3"/>
        <v>2193</v>
      </c>
      <c r="S206" s="103">
        <v>0</v>
      </c>
      <c r="T206" s="103">
        <v>1548</v>
      </c>
      <c r="U206" s="103">
        <v>0</v>
      </c>
      <c r="V206" s="103">
        <v>0</v>
      </c>
      <c r="W206" s="103">
        <v>387</v>
      </c>
      <c r="X206" s="103">
        <v>0</v>
      </c>
      <c r="Y206" s="103">
        <v>0</v>
      </c>
      <c r="Z206" s="103">
        <v>258</v>
      </c>
      <c r="AA206" s="103">
        <v>0</v>
      </c>
      <c r="AB206" s="103">
        <v>0</v>
      </c>
      <c r="AC206" s="103">
        <v>0</v>
      </c>
      <c r="AD206" s="103">
        <v>0</v>
      </c>
    </row>
    <row r="207" spans="1:30" s="1" customFormat="1" ht="15" customHeight="1" x14ac:dyDescent="0.3">
      <c r="A207" s="101" t="s">
        <v>34</v>
      </c>
      <c r="B207" s="101" t="s">
        <v>35</v>
      </c>
      <c r="C207" s="101" t="s">
        <v>35</v>
      </c>
      <c r="D207" s="102" t="s">
        <v>36</v>
      </c>
      <c r="E207" s="101" t="s">
        <v>37</v>
      </c>
      <c r="F207" s="102" t="s">
        <v>36</v>
      </c>
      <c r="G207" s="101" t="s">
        <v>38</v>
      </c>
      <c r="H207" s="21" t="s">
        <v>1343</v>
      </c>
      <c r="I207" s="101" t="s">
        <v>2551</v>
      </c>
      <c r="J207" s="101" t="s">
        <v>262</v>
      </c>
      <c r="K207" s="101" t="s">
        <v>263</v>
      </c>
      <c r="L207" s="101" t="s">
        <v>1316</v>
      </c>
      <c r="M207" s="101" t="s">
        <v>43</v>
      </c>
      <c r="N207" s="101" t="s">
        <v>48</v>
      </c>
      <c r="O207" s="103">
        <v>1</v>
      </c>
      <c r="P207" s="22">
        <v>4070</v>
      </c>
      <c r="Q207" s="101" t="s">
        <v>519</v>
      </c>
      <c r="R207" s="103">
        <f t="shared" si="3"/>
        <v>4070</v>
      </c>
      <c r="S207" s="103">
        <v>0</v>
      </c>
      <c r="T207" s="103">
        <v>0</v>
      </c>
      <c r="U207" s="103">
        <v>0</v>
      </c>
      <c r="V207" s="103">
        <v>0</v>
      </c>
      <c r="W207" s="103">
        <v>4070</v>
      </c>
      <c r="X207" s="103">
        <v>0</v>
      </c>
      <c r="Y207" s="103">
        <v>0</v>
      </c>
      <c r="Z207" s="103">
        <v>0</v>
      </c>
      <c r="AA207" s="103">
        <v>0</v>
      </c>
      <c r="AB207" s="103">
        <v>0</v>
      </c>
      <c r="AC207" s="103">
        <v>0</v>
      </c>
      <c r="AD207" s="103">
        <v>0</v>
      </c>
    </row>
    <row r="208" spans="1:30" s="1" customFormat="1" ht="15" customHeight="1" x14ac:dyDescent="0.3">
      <c r="A208" s="101" t="s">
        <v>34</v>
      </c>
      <c r="B208" s="101" t="s">
        <v>35</v>
      </c>
      <c r="C208" s="101" t="s">
        <v>35</v>
      </c>
      <c r="D208" s="102" t="s">
        <v>36</v>
      </c>
      <c r="E208" s="101" t="s">
        <v>37</v>
      </c>
      <c r="F208" s="102" t="s">
        <v>36</v>
      </c>
      <c r="G208" s="101" t="s">
        <v>38</v>
      </c>
      <c r="H208" s="21" t="s">
        <v>1343</v>
      </c>
      <c r="I208" s="101" t="s">
        <v>2551</v>
      </c>
      <c r="J208" s="101" t="s">
        <v>264</v>
      </c>
      <c r="K208" s="101" t="s">
        <v>265</v>
      </c>
      <c r="L208" s="101" t="s">
        <v>1316</v>
      </c>
      <c r="M208" s="101" t="s">
        <v>43</v>
      </c>
      <c r="N208" s="101" t="s">
        <v>48</v>
      </c>
      <c r="O208" s="103">
        <v>1</v>
      </c>
      <c r="P208" s="22">
        <v>5080.0000000000009</v>
      </c>
      <c r="Q208" s="101" t="s">
        <v>519</v>
      </c>
      <c r="R208" s="103">
        <f t="shared" si="3"/>
        <v>5080</v>
      </c>
      <c r="S208" s="103">
        <v>0</v>
      </c>
      <c r="T208" s="103">
        <v>0</v>
      </c>
      <c r="U208" s="103">
        <v>0</v>
      </c>
      <c r="V208" s="103">
        <v>0</v>
      </c>
      <c r="W208" s="103">
        <v>5080</v>
      </c>
      <c r="X208" s="103">
        <v>0</v>
      </c>
      <c r="Y208" s="103">
        <v>0</v>
      </c>
      <c r="Z208" s="103">
        <v>0</v>
      </c>
      <c r="AA208" s="103">
        <v>0</v>
      </c>
      <c r="AB208" s="103">
        <v>0</v>
      </c>
      <c r="AC208" s="103">
        <v>0</v>
      </c>
      <c r="AD208" s="103">
        <v>0</v>
      </c>
    </row>
    <row r="209" spans="1:30" s="1" customFormat="1" ht="15" customHeight="1" x14ac:dyDescent="0.3">
      <c r="A209" s="101" t="s">
        <v>34</v>
      </c>
      <c r="B209" s="101" t="s">
        <v>35</v>
      </c>
      <c r="C209" s="101" t="s">
        <v>35</v>
      </c>
      <c r="D209" s="102" t="s">
        <v>36</v>
      </c>
      <c r="E209" s="101" t="s">
        <v>37</v>
      </c>
      <c r="F209" s="102" t="s">
        <v>36</v>
      </c>
      <c r="G209" s="101" t="s">
        <v>38</v>
      </c>
      <c r="H209" s="21" t="s">
        <v>1343</v>
      </c>
      <c r="I209" s="101" t="s">
        <v>2551</v>
      </c>
      <c r="J209" s="101" t="s">
        <v>268</v>
      </c>
      <c r="K209" s="101" t="s">
        <v>269</v>
      </c>
      <c r="L209" s="101" t="s">
        <v>1316</v>
      </c>
      <c r="M209" s="101" t="s">
        <v>43</v>
      </c>
      <c r="N209" s="101" t="s">
        <v>48</v>
      </c>
      <c r="O209" s="103">
        <v>1</v>
      </c>
      <c r="P209" s="22">
        <v>5080.0000000000009</v>
      </c>
      <c r="Q209" s="101" t="s">
        <v>519</v>
      </c>
      <c r="R209" s="103">
        <f t="shared" si="3"/>
        <v>5080</v>
      </c>
      <c r="S209" s="103">
        <v>0</v>
      </c>
      <c r="T209" s="103">
        <v>0</v>
      </c>
      <c r="U209" s="103">
        <v>0</v>
      </c>
      <c r="V209" s="103">
        <v>0</v>
      </c>
      <c r="W209" s="103">
        <v>5080</v>
      </c>
      <c r="X209" s="103">
        <v>0</v>
      </c>
      <c r="Y209" s="103">
        <v>0</v>
      </c>
      <c r="Z209" s="103">
        <v>0</v>
      </c>
      <c r="AA209" s="103">
        <v>0</v>
      </c>
      <c r="AB209" s="103">
        <v>0</v>
      </c>
      <c r="AC209" s="103">
        <v>0</v>
      </c>
      <c r="AD209" s="103">
        <v>0</v>
      </c>
    </row>
    <row r="210" spans="1:30" s="1" customFormat="1" ht="15" customHeight="1" x14ac:dyDescent="0.3">
      <c r="A210" s="101" t="s">
        <v>34</v>
      </c>
      <c r="B210" s="101" t="s">
        <v>35</v>
      </c>
      <c r="C210" s="101" t="s">
        <v>35</v>
      </c>
      <c r="D210" s="102" t="s">
        <v>36</v>
      </c>
      <c r="E210" s="101" t="s">
        <v>37</v>
      </c>
      <c r="F210" s="102" t="s">
        <v>36</v>
      </c>
      <c r="G210" s="101" t="s">
        <v>38</v>
      </c>
      <c r="H210" s="21" t="s">
        <v>1343</v>
      </c>
      <c r="I210" s="101" t="s">
        <v>2551</v>
      </c>
      <c r="J210" s="101" t="s">
        <v>266</v>
      </c>
      <c r="K210" s="101" t="s">
        <v>267</v>
      </c>
      <c r="L210" s="101" t="s">
        <v>1316</v>
      </c>
      <c r="M210" s="101" t="s">
        <v>43</v>
      </c>
      <c r="N210" s="101" t="s">
        <v>48</v>
      </c>
      <c r="O210" s="103">
        <v>1</v>
      </c>
      <c r="P210" s="22">
        <v>5080.0000000000009</v>
      </c>
      <c r="Q210" s="101" t="s">
        <v>519</v>
      </c>
      <c r="R210" s="103">
        <f t="shared" si="3"/>
        <v>5080</v>
      </c>
      <c r="S210" s="103">
        <v>0</v>
      </c>
      <c r="T210" s="103">
        <v>0</v>
      </c>
      <c r="U210" s="103">
        <v>0</v>
      </c>
      <c r="V210" s="103">
        <v>0</v>
      </c>
      <c r="W210" s="103">
        <v>5080</v>
      </c>
      <c r="X210" s="103">
        <v>0</v>
      </c>
      <c r="Y210" s="103">
        <v>0</v>
      </c>
      <c r="Z210" s="103">
        <v>0</v>
      </c>
      <c r="AA210" s="103">
        <v>0</v>
      </c>
      <c r="AB210" s="103">
        <v>0</v>
      </c>
      <c r="AC210" s="103">
        <v>0</v>
      </c>
      <c r="AD210" s="103">
        <v>0</v>
      </c>
    </row>
    <row r="211" spans="1:30" s="1" customFormat="1" ht="15" customHeight="1" x14ac:dyDescent="0.3">
      <c r="A211" s="101" t="s">
        <v>34</v>
      </c>
      <c r="B211" s="101" t="s">
        <v>35</v>
      </c>
      <c r="C211" s="101" t="s">
        <v>35</v>
      </c>
      <c r="D211" s="102" t="s">
        <v>36</v>
      </c>
      <c r="E211" s="101" t="s">
        <v>148</v>
      </c>
      <c r="F211" s="102" t="s">
        <v>149</v>
      </c>
      <c r="G211" s="101" t="s">
        <v>38</v>
      </c>
      <c r="H211" s="21" t="s">
        <v>1343</v>
      </c>
      <c r="I211" s="101" t="s">
        <v>257</v>
      </c>
      <c r="J211" s="101" t="s">
        <v>2619</v>
      </c>
      <c r="K211" s="101" t="s">
        <v>2620</v>
      </c>
      <c r="L211" s="101" t="s">
        <v>1316</v>
      </c>
      <c r="M211" s="101" t="s">
        <v>43</v>
      </c>
      <c r="N211" s="101" t="s">
        <v>48</v>
      </c>
      <c r="O211" s="103">
        <v>2</v>
      </c>
      <c r="P211" s="22">
        <v>1670</v>
      </c>
      <c r="Q211" s="101" t="s">
        <v>519</v>
      </c>
      <c r="R211" s="103">
        <f t="shared" si="3"/>
        <v>3340</v>
      </c>
      <c r="S211" s="103">
        <v>0</v>
      </c>
      <c r="T211" s="103">
        <v>1670</v>
      </c>
      <c r="U211" s="103">
        <v>0</v>
      </c>
      <c r="V211" s="103">
        <v>1670</v>
      </c>
      <c r="W211" s="103">
        <v>0</v>
      </c>
      <c r="X211" s="103">
        <v>0</v>
      </c>
      <c r="Y211" s="103">
        <v>0</v>
      </c>
      <c r="Z211" s="103">
        <v>0</v>
      </c>
      <c r="AA211" s="103">
        <v>0</v>
      </c>
      <c r="AB211" s="103">
        <v>0</v>
      </c>
      <c r="AC211" s="103">
        <v>0</v>
      </c>
      <c r="AD211" s="103">
        <v>0</v>
      </c>
    </row>
    <row r="212" spans="1:30" s="1" customFormat="1" ht="15" customHeight="1" x14ac:dyDescent="0.3">
      <c r="A212" s="101" t="s">
        <v>34</v>
      </c>
      <c r="B212" s="101" t="s">
        <v>35</v>
      </c>
      <c r="C212" s="101" t="s">
        <v>35</v>
      </c>
      <c r="D212" s="102" t="s">
        <v>36</v>
      </c>
      <c r="E212" s="101" t="s">
        <v>148</v>
      </c>
      <c r="F212" s="102" t="s">
        <v>149</v>
      </c>
      <c r="G212" s="101" t="s">
        <v>38</v>
      </c>
      <c r="H212" s="21" t="s">
        <v>1343</v>
      </c>
      <c r="I212" s="101" t="s">
        <v>257</v>
      </c>
      <c r="J212" s="101" t="s">
        <v>2621</v>
      </c>
      <c r="K212" s="101" t="s">
        <v>2622</v>
      </c>
      <c r="L212" s="101" t="s">
        <v>1316</v>
      </c>
      <c r="M212" s="101" t="s">
        <v>43</v>
      </c>
      <c r="N212" s="101" t="s">
        <v>48</v>
      </c>
      <c r="O212" s="103">
        <v>2</v>
      </c>
      <c r="P212" s="22">
        <v>1527</v>
      </c>
      <c r="Q212" s="101" t="s">
        <v>519</v>
      </c>
      <c r="R212" s="103">
        <f t="shared" si="3"/>
        <v>3054</v>
      </c>
      <c r="S212" s="103">
        <v>0</v>
      </c>
      <c r="T212" s="103">
        <v>1527</v>
      </c>
      <c r="U212" s="103">
        <v>0</v>
      </c>
      <c r="V212" s="103">
        <v>1527</v>
      </c>
      <c r="W212" s="103">
        <v>0</v>
      </c>
      <c r="X212" s="103">
        <v>0</v>
      </c>
      <c r="Y212" s="103">
        <v>0</v>
      </c>
      <c r="Z212" s="103">
        <v>0</v>
      </c>
      <c r="AA212" s="103">
        <v>0</v>
      </c>
      <c r="AB212" s="103">
        <v>0</v>
      </c>
      <c r="AC212" s="103">
        <v>0</v>
      </c>
      <c r="AD212" s="103">
        <v>0</v>
      </c>
    </row>
    <row r="213" spans="1:30" s="1" customFormat="1" ht="15" customHeight="1" x14ac:dyDescent="0.3">
      <c r="A213" s="101" t="s">
        <v>34</v>
      </c>
      <c r="B213" s="101" t="s">
        <v>35</v>
      </c>
      <c r="C213" s="101" t="s">
        <v>35</v>
      </c>
      <c r="D213" s="102" t="s">
        <v>36</v>
      </c>
      <c r="E213" s="101" t="s">
        <v>148</v>
      </c>
      <c r="F213" s="102" t="s">
        <v>149</v>
      </c>
      <c r="G213" s="101" t="s">
        <v>38</v>
      </c>
      <c r="H213" s="21" t="s">
        <v>1343</v>
      </c>
      <c r="I213" s="101" t="s">
        <v>257</v>
      </c>
      <c r="J213" s="101" t="s">
        <v>2623</v>
      </c>
      <c r="K213" s="101" t="s">
        <v>2624</v>
      </c>
      <c r="L213" s="101" t="s">
        <v>1316</v>
      </c>
      <c r="M213" s="101" t="s">
        <v>43</v>
      </c>
      <c r="N213" s="101" t="s">
        <v>48</v>
      </c>
      <c r="O213" s="103">
        <v>2</v>
      </c>
      <c r="P213" s="22">
        <v>1527</v>
      </c>
      <c r="Q213" s="101" t="s">
        <v>519</v>
      </c>
      <c r="R213" s="103">
        <f t="shared" si="3"/>
        <v>3054</v>
      </c>
      <c r="S213" s="103">
        <v>0</v>
      </c>
      <c r="T213" s="103">
        <v>1527</v>
      </c>
      <c r="U213" s="103">
        <v>0</v>
      </c>
      <c r="V213" s="103">
        <v>1527</v>
      </c>
      <c r="W213" s="103">
        <v>0</v>
      </c>
      <c r="X213" s="103">
        <v>0</v>
      </c>
      <c r="Y213" s="103">
        <v>0</v>
      </c>
      <c r="Z213" s="103">
        <v>0</v>
      </c>
      <c r="AA213" s="103">
        <v>0</v>
      </c>
      <c r="AB213" s="103">
        <v>0</v>
      </c>
      <c r="AC213" s="103">
        <v>0</v>
      </c>
      <c r="AD213" s="103">
        <v>0</v>
      </c>
    </row>
    <row r="214" spans="1:30" s="1" customFormat="1" ht="15" customHeight="1" x14ac:dyDescent="0.3">
      <c r="A214" s="101" t="s">
        <v>34</v>
      </c>
      <c r="B214" s="101" t="s">
        <v>35</v>
      </c>
      <c r="C214" s="101" t="s">
        <v>35</v>
      </c>
      <c r="D214" s="102" t="s">
        <v>36</v>
      </c>
      <c r="E214" s="101" t="s">
        <v>148</v>
      </c>
      <c r="F214" s="102" t="s">
        <v>149</v>
      </c>
      <c r="G214" s="101" t="s">
        <v>38</v>
      </c>
      <c r="H214" s="21" t="s">
        <v>1343</v>
      </c>
      <c r="I214" s="101" t="s">
        <v>257</v>
      </c>
      <c r="J214" s="101" t="s">
        <v>2625</v>
      </c>
      <c r="K214" s="101" t="s">
        <v>2626</v>
      </c>
      <c r="L214" s="101" t="s">
        <v>1316</v>
      </c>
      <c r="M214" s="101" t="s">
        <v>43</v>
      </c>
      <c r="N214" s="101" t="s">
        <v>48</v>
      </c>
      <c r="O214" s="103">
        <v>2</v>
      </c>
      <c r="P214" s="22">
        <v>1527</v>
      </c>
      <c r="Q214" s="101" t="s">
        <v>519</v>
      </c>
      <c r="R214" s="103">
        <f t="shared" si="3"/>
        <v>3054</v>
      </c>
      <c r="S214" s="103">
        <v>0</v>
      </c>
      <c r="T214" s="103">
        <v>1527</v>
      </c>
      <c r="U214" s="103">
        <v>0</v>
      </c>
      <c r="V214" s="103">
        <v>1527</v>
      </c>
      <c r="W214" s="103">
        <v>0</v>
      </c>
      <c r="X214" s="103">
        <v>0</v>
      </c>
      <c r="Y214" s="103">
        <v>0</v>
      </c>
      <c r="Z214" s="103">
        <v>0</v>
      </c>
      <c r="AA214" s="103">
        <v>0</v>
      </c>
      <c r="AB214" s="103">
        <v>0</v>
      </c>
      <c r="AC214" s="103">
        <v>0</v>
      </c>
      <c r="AD214" s="103">
        <v>0</v>
      </c>
    </row>
    <row r="215" spans="1:30" s="1" customFormat="1" ht="15" customHeight="1" x14ac:dyDescent="0.3">
      <c r="A215" s="101" t="s">
        <v>34</v>
      </c>
      <c r="B215" s="101" t="s">
        <v>35</v>
      </c>
      <c r="C215" s="101" t="s">
        <v>35</v>
      </c>
      <c r="D215" s="102" t="s">
        <v>36</v>
      </c>
      <c r="E215" s="101" t="s">
        <v>148</v>
      </c>
      <c r="F215" s="102" t="s">
        <v>149</v>
      </c>
      <c r="G215" s="101" t="s">
        <v>38</v>
      </c>
      <c r="H215" s="21" t="s">
        <v>1343</v>
      </c>
      <c r="I215" s="101" t="s">
        <v>257</v>
      </c>
      <c r="J215" s="101" t="s">
        <v>2634</v>
      </c>
      <c r="K215" s="101" t="s">
        <v>2635</v>
      </c>
      <c r="L215" s="101" t="s">
        <v>1316</v>
      </c>
      <c r="M215" s="101" t="s">
        <v>43</v>
      </c>
      <c r="N215" s="101" t="s">
        <v>48</v>
      </c>
      <c r="O215" s="103">
        <v>1</v>
      </c>
      <c r="P215" s="22">
        <v>1875</v>
      </c>
      <c r="Q215" s="101" t="s">
        <v>519</v>
      </c>
      <c r="R215" s="103">
        <f t="shared" si="3"/>
        <v>1875</v>
      </c>
      <c r="S215" s="103">
        <v>0</v>
      </c>
      <c r="T215" s="103">
        <v>1875</v>
      </c>
      <c r="U215" s="103">
        <v>0</v>
      </c>
      <c r="V215" s="103">
        <v>0</v>
      </c>
      <c r="W215" s="103">
        <v>0</v>
      </c>
      <c r="X215" s="103">
        <v>0</v>
      </c>
      <c r="Y215" s="103">
        <v>0</v>
      </c>
      <c r="Z215" s="103">
        <v>0</v>
      </c>
      <c r="AA215" s="103">
        <v>0</v>
      </c>
      <c r="AB215" s="103">
        <v>0</v>
      </c>
      <c r="AC215" s="103">
        <v>0</v>
      </c>
      <c r="AD215" s="103">
        <v>0</v>
      </c>
    </row>
    <row r="216" spans="1:30" s="1" customFormat="1" ht="15" customHeight="1" x14ac:dyDescent="0.3">
      <c r="A216" s="101" t="s">
        <v>34</v>
      </c>
      <c r="B216" s="101" t="s">
        <v>35</v>
      </c>
      <c r="C216" s="101" t="s">
        <v>35</v>
      </c>
      <c r="D216" s="102" t="s">
        <v>36</v>
      </c>
      <c r="E216" s="101" t="s">
        <v>148</v>
      </c>
      <c r="F216" s="102" t="s">
        <v>149</v>
      </c>
      <c r="G216" s="101" t="s">
        <v>38</v>
      </c>
      <c r="H216" s="21" t="s">
        <v>1343</v>
      </c>
      <c r="I216" s="101" t="s">
        <v>257</v>
      </c>
      <c r="J216" s="101" t="s">
        <v>2636</v>
      </c>
      <c r="K216" s="101" t="s">
        <v>2637</v>
      </c>
      <c r="L216" s="101" t="s">
        <v>1316</v>
      </c>
      <c r="M216" s="101" t="s">
        <v>43</v>
      </c>
      <c r="N216" s="101" t="s">
        <v>48</v>
      </c>
      <c r="O216" s="103">
        <v>1</v>
      </c>
      <c r="P216" s="22">
        <v>1343</v>
      </c>
      <c r="Q216" s="101" t="s">
        <v>519</v>
      </c>
      <c r="R216" s="103">
        <f t="shared" si="3"/>
        <v>1343</v>
      </c>
      <c r="S216" s="103">
        <v>0</v>
      </c>
      <c r="T216" s="103">
        <v>1343</v>
      </c>
      <c r="U216" s="103">
        <v>0</v>
      </c>
      <c r="V216" s="103">
        <v>0</v>
      </c>
      <c r="W216" s="103">
        <v>0</v>
      </c>
      <c r="X216" s="103">
        <v>0</v>
      </c>
      <c r="Y216" s="103">
        <v>0</v>
      </c>
      <c r="Z216" s="103">
        <v>0</v>
      </c>
      <c r="AA216" s="103">
        <v>0</v>
      </c>
      <c r="AB216" s="103">
        <v>0</v>
      </c>
      <c r="AC216" s="103">
        <v>0</v>
      </c>
      <c r="AD216" s="103">
        <v>0</v>
      </c>
    </row>
    <row r="217" spans="1:30" s="1" customFormat="1" ht="15" customHeight="1" x14ac:dyDescent="0.3">
      <c r="A217" s="101" t="s">
        <v>34</v>
      </c>
      <c r="B217" s="101" t="s">
        <v>35</v>
      </c>
      <c r="C217" s="101" t="s">
        <v>35</v>
      </c>
      <c r="D217" s="102" t="s">
        <v>36</v>
      </c>
      <c r="E217" s="101" t="s">
        <v>194</v>
      </c>
      <c r="F217" s="102" t="s">
        <v>195</v>
      </c>
      <c r="G217" s="101" t="s">
        <v>38</v>
      </c>
      <c r="H217" s="21" t="s">
        <v>1343</v>
      </c>
      <c r="I217" s="101" t="s">
        <v>2645</v>
      </c>
      <c r="J217" s="101" t="s">
        <v>1636</v>
      </c>
      <c r="K217" s="101" t="s">
        <v>1637</v>
      </c>
      <c r="L217" s="101" t="s">
        <v>1316</v>
      </c>
      <c r="M217" s="101" t="s">
        <v>43</v>
      </c>
      <c r="N217" s="101" t="s">
        <v>1388</v>
      </c>
      <c r="O217" s="103">
        <v>1</v>
      </c>
      <c r="P217" s="22">
        <v>319</v>
      </c>
      <c r="Q217" s="101" t="s">
        <v>519</v>
      </c>
      <c r="R217" s="103">
        <f t="shared" si="3"/>
        <v>319</v>
      </c>
      <c r="S217" s="103">
        <v>0</v>
      </c>
      <c r="T217" s="103">
        <v>319</v>
      </c>
      <c r="U217" s="103">
        <v>0</v>
      </c>
      <c r="V217" s="103">
        <v>0</v>
      </c>
      <c r="W217" s="103">
        <v>0</v>
      </c>
      <c r="X217" s="103">
        <v>0</v>
      </c>
      <c r="Y217" s="103">
        <v>0</v>
      </c>
      <c r="Z217" s="103">
        <v>0</v>
      </c>
      <c r="AA217" s="103">
        <v>0</v>
      </c>
      <c r="AB217" s="103">
        <v>0</v>
      </c>
      <c r="AC217" s="103">
        <v>0</v>
      </c>
      <c r="AD217" s="103">
        <v>0</v>
      </c>
    </row>
    <row r="218" spans="1:30" s="1" customFormat="1" ht="15" customHeight="1" x14ac:dyDescent="0.3">
      <c r="A218" s="101" t="s">
        <v>34</v>
      </c>
      <c r="B218" s="101" t="s">
        <v>35</v>
      </c>
      <c r="C218" s="101" t="s">
        <v>35</v>
      </c>
      <c r="D218" s="102" t="s">
        <v>36</v>
      </c>
      <c r="E218" s="101" t="s">
        <v>194</v>
      </c>
      <c r="F218" s="102" t="s">
        <v>195</v>
      </c>
      <c r="G218" s="101" t="s">
        <v>38</v>
      </c>
      <c r="H218" s="21" t="s">
        <v>1343</v>
      </c>
      <c r="I218" s="101" t="s">
        <v>2645</v>
      </c>
      <c r="J218" s="101" t="s">
        <v>2636</v>
      </c>
      <c r="K218" s="101" t="s">
        <v>2637</v>
      </c>
      <c r="L218" s="101" t="s">
        <v>1316</v>
      </c>
      <c r="M218" s="101" t="s">
        <v>43</v>
      </c>
      <c r="N218" s="101" t="s">
        <v>48</v>
      </c>
      <c r="O218" s="103">
        <v>1</v>
      </c>
      <c r="P218" s="22">
        <v>873</v>
      </c>
      <c r="Q218" s="101" t="s">
        <v>519</v>
      </c>
      <c r="R218" s="103">
        <f t="shared" si="3"/>
        <v>873</v>
      </c>
      <c r="S218" s="103">
        <v>0</v>
      </c>
      <c r="T218" s="103">
        <v>0</v>
      </c>
      <c r="U218" s="103">
        <v>0</v>
      </c>
      <c r="V218" s="103">
        <v>873</v>
      </c>
      <c r="W218" s="103">
        <v>0</v>
      </c>
      <c r="X218" s="103">
        <v>0</v>
      </c>
      <c r="Y218" s="103">
        <v>0</v>
      </c>
      <c r="Z218" s="103">
        <v>0</v>
      </c>
      <c r="AA218" s="103">
        <v>0</v>
      </c>
      <c r="AB218" s="103">
        <v>0</v>
      </c>
      <c r="AC218" s="103">
        <v>0</v>
      </c>
      <c r="AD218" s="103">
        <v>0</v>
      </c>
    </row>
    <row r="219" spans="1:30" s="1" customFormat="1" ht="15" customHeight="1" x14ac:dyDescent="0.3">
      <c r="A219" s="101" t="s">
        <v>34</v>
      </c>
      <c r="B219" s="101" t="s">
        <v>35</v>
      </c>
      <c r="C219" s="101" t="s">
        <v>35</v>
      </c>
      <c r="D219" s="102" t="s">
        <v>36</v>
      </c>
      <c r="E219" s="101" t="s">
        <v>246</v>
      </c>
      <c r="F219" s="102" t="s">
        <v>36</v>
      </c>
      <c r="G219" s="101" t="s">
        <v>38</v>
      </c>
      <c r="H219" s="21" t="s">
        <v>1350</v>
      </c>
      <c r="I219" s="101" t="s">
        <v>2485</v>
      </c>
      <c r="J219" s="101" t="s">
        <v>984</v>
      </c>
      <c r="K219" s="101" t="s">
        <v>985</v>
      </c>
      <c r="L219" s="101" t="s">
        <v>1316</v>
      </c>
      <c r="M219" s="101" t="s">
        <v>43</v>
      </c>
      <c r="N219" s="101" t="s">
        <v>48</v>
      </c>
      <c r="O219" s="103">
        <v>1296</v>
      </c>
      <c r="P219" s="22">
        <v>51.999999999999986</v>
      </c>
      <c r="Q219" s="101" t="s">
        <v>519</v>
      </c>
      <c r="R219" s="103">
        <f t="shared" si="3"/>
        <v>67392</v>
      </c>
      <c r="S219" s="103">
        <v>5616</v>
      </c>
      <c r="T219" s="103">
        <v>5616</v>
      </c>
      <c r="U219" s="103">
        <v>5616</v>
      </c>
      <c r="V219" s="103">
        <v>5616</v>
      </c>
      <c r="W219" s="103">
        <v>5616</v>
      </c>
      <c r="X219" s="103">
        <v>5616</v>
      </c>
      <c r="Y219" s="103">
        <v>5616</v>
      </c>
      <c r="Z219" s="103">
        <v>5616</v>
      </c>
      <c r="AA219" s="103">
        <v>5616</v>
      </c>
      <c r="AB219" s="103">
        <v>5616</v>
      </c>
      <c r="AC219" s="103">
        <v>5616</v>
      </c>
      <c r="AD219" s="103">
        <v>5616</v>
      </c>
    </row>
    <row r="220" spans="1:30" s="1" customFormat="1" ht="15" customHeight="1" x14ac:dyDescent="0.3">
      <c r="A220" s="101" t="s">
        <v>34</v>
      </c>
      <c r="B220" s="101" t="s">
        <v>35</v>
      </c>
      <c r="C220" s="101" t="s">
        <v>35</v>
      </c>
      <c r="D220" s="102" t="s">
        <v>36</v>
      </c>
      <c r="E220" s="101" t="s">
        <v>246</v>
      </c>
      <c r="F220" s="102" t="s">
        <v>36</v>
      </c>
      <c r="G220" s="101" t="s">
        <v>38</v>
      </c>
      <c r="H220" s="21" t="s">
        <v>1350</v>
      </c>
      <c r="I220" s="101" t="s">
        <v>2486</v>
      </c>
      <c r="J220" s="101" t="s">
        <v>336</v>
      </c>
      <c r="K220" s="101" t="s">
        <v>337</v>
      </c>
      <c r="L220" s="101" t="s">
        <v>1316</v>
      </c>
      <c r="M220" s="101" t="s">
        <v>43</v>
      </c>
      <c r="N220" s="101" t="s">
        <v>44</v>
      </c>
      <c r="O220" s="103">
        <v>672</v>
      </c>
      <c r="P220" s="22">
        <v>48.000000000000014</v>
      </c>
      <c r="Q220" s="101" t="s">
        <v>519</v>
      </c>
      <c r="R220" s="103">
        <f t="shared" si="3"/>
        <v>32256</v>
      </c>
      <c r="S220" s="103">
        <v>0</v>
      </c>
      <c r="T220" s="103">
        <v>4032</v>
      </c>
      <c r="U220" s="103">
        <v>0</v>
      </c>
      <c r="V220" s="103">
        <v>4032</v>
      </c>
      <c r="W220" s="103">
        <v>0</v>
      </c>
      <c r="X220" s="103">
        <v>4032</v>
      </c>
      <c r="Y220" s="103">
        <v>0</v>
      </c>
      <c r="Z220" s="103">
        <v>4032</v>
      </c>
      <c r="AA220" s="103">
        <v>4032</v>
      </c>
      <c r="AB220" s="103">
        <v>4032</v>
      </c>
      <c r="AC220" s="103">
        <v>4032</v>
      </c>
      <c r="AD220" s="103">
        <v>4032</v>
      </c>
    </row>
    <row r="221" spans="1:30" s="1" customFormat="1" ht="15" customHeight="1" x14ac:dyDescent="0.3">
      <c r="A221" s="101" t="s">
        <v>34</v>
      </c>
      <c r="B221" s="101" t="s">
        <v>35</v>
      </c>
      <c r="C221" s="101" t="s">
        <v>35</v>
      </c>
      <c r="D221" s="102" t="s">
        <v>36</v>
      </c>
      <c r="E221" s="101" t="s">
        <v>246</v>
      </c>
      <c r="F221" s="102" t="s">
        <v>36</v>
      </c>
      <c r="G221" s="101" t="s">
        <v>38</v>
      </c>
      <c r="H221" s="21" t="s">
        <v>1350</v>
      </c>
      <c r="I221" s="101" t="s">
        <v>2487</v>
      </c>
      <c r="J221" s="101" t="s">
        <v>293</v>
      </c>
      <c r="K221" s="101" t="s">
        <v>294</v>
      </c>
      <c r="L221" s="101" t="s">
        <v>1316</v>
      </c>
      <c r="M221" s="101" t="s">
        <v>43</v>
      </c>
      <c r="N221" s="101" t="s">
        <v>295</v>
      </c>
      <c r="O221" s="103">
        <v>18</v>
      </c>
      <c r="P221" s="22">
        <v>360.99999999999994</v>
      </c>
      <c r="Q221" s="101" t="s">
        <v>519</v>
      </c>
      <c r="R221" s="103">
        <f t="shared" si="3"/>
        <v>6498</v>
      </c>
      <c r="S221" s="103">
        <v>0</v>
      </c>
      <c r="T221" s="103">
        <v>1083</v>
      </c>
      <c r="U221" s="103">
        <v>0</v>
      </c>
      <c r="V221" s="103">
        <v>1083</v>
      </c>
      <c r="W221" s="103">
        <v>0</v>
      </c>
      <c r="X221" s="103">
        <v>1083</v>
      </c>
      <c r="Y221" s="103">
        <v>0</v>
      </c>
      <c r="Z221" s="103">
        <v>1083</v>
      </c>
      <c r="AA221" s="103">
        <v>0</v>
      </c>
      <c r="AB221" s="103">
        <v>1083</v>
      </c>
      <c r="AC221" s="103">
        <v>0</v>
      </c>
      <c r="AD221" s="103">
        <v>1083</v>
      </c>
    </row>
    <row r="222" spans="1:30" s="1" customFormat="1" ht="15" customHeight="1" x14ac:dyDescent="0.3">
      <c r="A222" s="101" t="s">
        <v>34</v>
      </c>
      <c r="B222" s="101" t="s">
        <v>35</v>
      </c>
      <c r="C222" s="101" t="s">
        <v>35</v>
      </c>
      <c r="D222" s="102" t="s">
        <v>36</v>
      </c>
      <c r="E222" s="101" t="s">
        <v>246</v>
      </c>
      <c r="F222" s="102" t="s">
        <v>36</v>
      </c>
      <c r="G222" s="101" t="s">
        <v>38</v>
      </c>
      <c r="H222" s="21" t="s">
        <v>1350</v>
      </c>
      <c r="I222" s="101" t="s">
        <v>2487</v>
      </c>
      <c r="J222" s="101" t="s">
        <v>291</v>
      </c>
      <c r="K222" s="101" t="s">
        <v>292</v>
      </c>
      <c r="L222" s="101" t="s">
        <v>1316</v>
      </c>
      <c r="M222" s="101" t="s">
        <v>43</v>
      </c>
      <c r="N222" s="101" t="s">
        <v>63</v>
      </c>
      <c r="O222" s="103">
        <v>12</v>
      </c>
      <c r="P222" s="22">
        <v>348.50000000000006</v>
      </c>
      <c r="Q222" s="101" t="s">
        <v>519</v>
      </c>
      <c r="R222" s="103">
        <f t="shared" si="3"/>
        <v>4182</v>
      </c>
      <c r="S222" s="103">
        <v>0</v>
      </c>
      <c r="T222" s="103">
        <v>697</v>
      </c>
      <c r="U222" s="103">
        <v>0</v>
      </c>
      <c r="V222" s="103">
        <v>697</v>
      </c>
      <c r="W222" s="103">
        <v>0</v>
      </c>
      <c r="X222" s="103">
        <v>697</v>
      </c>
      <c r="Y222" s="103">
        <v>0</v>
      </c>
      <c r="Z222" s="103">
        <v>697</v>
      </c>
      <c r="AA222" s="103">
        <v>0</v>
      </c>
      <c r="AB222" s="103">
        <v>697</v>
      </c>
      <c r="AC222" s="103">
        <v>0</v>
      </c>
      <c r="AD222" s="103">
        <v>697</v>
      </c>
    </row>
    <row r="223" spans="1:30" s="1" customFormat="1" ht="15" customHeight="1" x14ac:dyDescent="0.3">
      <c r="A223" s="101" t="s">
        <v>34</v>
      </c>
      <c r="B223" s="101" t="s">
        <v>35</v>
      </c>
      <c r="C223" s="101" t="s">
        <v>35</v>
      </c>
      <c r="D223" s="102" t="s">
        <v>36</v>
      </c>
      <c r="E223" s="101" t="s">
        <v>246</v>
      </c>
      <c r="F223" s="102" t="s">
        <v>36</v>
      </c>
      <c r="G223" s="101" t="s">
        <v>38</v>
      </c>
      <c r="H223" s="21" t="s">
        <v>1350</v>
      </c>
      <c r="I223" s="101" t="s">
        <v>2487</v>
      </c>
      <c r="J223" s="101" t="s">
        <v>309</v>
      </c>
      <c r="K223" s="101" t="s">
        <v>310</v>
      </c>
      <c r="L223" s="101" t="s">
        <v>1316</v>
      </c>
      <c r="M223" s="101" t="s">
        <v>43</v>
      </c>
      <c r="N223" s="101" t="s">
        <v>63</v>
      </c>
      <c r="O223" s="103">
        <v>60</v>
      </c>
      <c r="P223" s="22">
        <v>300.38333333333333</v>
      </c>
      <c r="Q223" s="101" t="s">
        <v>519</v>
      </c>
      <c r="R223" s="103">
        <f t="shared" si="3"/>
        <v>18023</v>
      </c>
      <c r="S223" s="103">
        <v>0</v>
      </c>
      <c r="T223" s="103">
        <v>3003</v>
      </c>
      <c r="U223" s="103">
        <v>1502</v>
      </c>
      <c r="V223" s="103">
        <v>1502</v>
      </c>
      <c r="W223" s="103">
        <v>1502</v>
      </c>
      <c r="X223" s="103">
        <v>1502</v>
      </c>
      <c r="Y223" s="103">
        <v>1502</v>
      </c>
      <c r="Z223" s="103">
        <v>1502</v>
      </c>
      <c r="AA223" s="103">
        <v>1502</v>
      </c>
      <c r="AB223" s="103">
        <v>1502</v>
      </c>
      <c r="AC223" s="103">
        <v>1502</v>
      </c>
      <c r="AD223" s="103">
        <v>1502</v>
      </c>
    </row>
    <row r="224" spans="1:30" s="1" customFormat="1" ht="15" customHeight="1" x14ac:dyDescent="0.3">
      <c r="A224" s="101" t="s">
        <v>34</v>
      </c>
      <c r="B224" s="101" t="s">
        <v>35</v>
      </c>
      <c r="C224" s="101" t="s">
        <v>35</v>
      </c>
      <c r="D224" s="102" t="s">
        <v>36</v>
      </c>
      <c r="E224" s="101" t="s">
        <v>246</v>
      </c>
      <c r="F224" s="102" t="s">
        <v>36</v>
      </c>
      <c r="G224" s="101" t="s">
        <v>38</v>
      </c>
      <c r="H224" s="21" t="s">
        <v>1350</v>
      </c>
      <c r="I224" s="101" t="s">
        <v>2487</v>
      </c>
      <c r="J224" s="101" t="s">
        <v>341</v>
      </c>
      <c r="K224" s="101" t="s">
        <v>342</v>
      </c>
      <c r="L224" s="101" t="s">
        <v>1316</v>
      </c>
      <c r="M224" s="101" t="s">
        <v>43</v>
      </c>
      <c r="N224" s="101" t="s">
        <v>48</v>
      </c>
      <c r="O224" s="103">
        <v>120</v>
      </c>
      <c r="P224" s="22">
        <v>59.300000000000026</v>
      </c>
      <c r="Q224" s="101" t="s">
        <v>519</v>
      </c>
      <c r="R224" s="103">
        <f t="shared" si="3"/>
        <v>7116</v>
      </c>
      <c r="S224" s="103">
        <v>0</v>
      </c>
      <c r="T224" s="103">
        <v>1186</v>
      </c>
      <c r="U224" s="103">
        <v>593</v>
      </c>
      <c r="V224" s="103">
        <v>593</v>
      </c>
      <c r="W224" s="103">
        <v>593</v>
      </c>
      <c r="X224" s="103">
        <v>593</v>
      </c>
      <c r="Y224" s="103">
        <v>593</v>
      </c>
      <c r="Z224" s="103">
        <v>593</v>
      </c>
      <c r="AA224" s="103">
        <v>593</v>
      </c>
      <c r="AB224" s="103">
        <v>593</v>
      </c>
      <c r="AC224" s="103">
        <v>593</v>
      </c>
      <c r="AD224" s="103">
        <v>593</v>
      </c>
    </row>
    <row r="225" spans="1:30" s="1" customFormat="1" ht="15" customHeight="1" x14ac:dyDescent="0.3">
      <c r="A225" s="101" t="s">
        <v>34</v>
      </c>
      <c r="B225" s="101" t="s">
        <v>35</v>
      </c>
      <c r="C225" s="101" t="s">
        <v>35</v>
      </c>
      <c r="D225" s="102" t="s">
        <v>36</v>
      </c>
      <c r="E225" s="101" t="s">
        <v>246</v>
      </c>
      <c r="F225" s="102" t="s">
        <v>36</v>
      </c>
      <c r="G225" s="101" t="s">
        <v>38</v>
      </c>
      <c r="H225" s="21" t="s">
        <v>1350</v>
      </c>
      <c r="I225" s="101" t="s">
        <v>2487</v>
      </c>
      <c r="J225" s="101" t="s">
        <v>303</v>
      </c>
      <c r="K225" s="101" t="s">
        <v>304</v>
      </c>
      <c r="L225" s="101" t="s">
        <v>1316</v>
      </c>
      <c r="M225" s="101" t="s">
        <v>43</v>
      </c>
      <c r="N225" s="101" t="s">
        <v>63</v>
      </c>
      <c r="O225" s="103">
        <v>33</v>
      </c>
      <c r="P225" s="22">
        <v>47.000000000000014</v>
      </c>
      <c r="Q225" s="101" t="s">
        <v>519</v>
      </c>
      <c r="R225" s="103">
        <f t="shared" si="3"/>
        <v>1551</v>
      </c>
      <c r="S225" s="103">
        <v>0</v>
      </c>
      <c r="T225" s="103">
        <v>141</v>
      </c>
      <c r="U225" s="103">
        <v>141</v>
      </c>
      <c r="V225" s="103">
        <v>141</v>
      </c>
      <c r="W225" s="103">
        <v>141</v>
      </c>
      <c r="X225" s="103">
        <v>141</v>
      </c>
      <c r="Y225" s="103">
        <v>141</v>
      </c>
      <c r="Z225" s="103">
        <v>141</v>
      </c>
      <c r="AA225" s="103">
        <v>141</v>
      </c>
      <c r="AB225" s="103">
        <v>141</v>
      </c>
      <c r="AC225" s="103">
        <v>141</v>
      </c>
      <c r="AD225" s="103">
        <v>141</v>
      </c>
    </row>
    <row r="226" spans="1:30" s="1" customFormat="1" ht="15" customHeight="1" x14ac:dyDescent="0.3">
      <c r="A226" s="101" t="s">
        <v>34</v>
      </c>
      <c r="B226" s="101" t="s">
        <v>35</v>
      </c>
      <c r="C226" s="101" t="s">
        <v>35</v>
      </c>
      <c r="D226" s="102" t="s">
        <v>36</v>
      </c>
      <c r="E226" s="101" t="s">
        <v>246</v>
      </c>
      <c r="F226" s="102" t="s">
        <v>36</v>
      </c>
      <c r="G226" s="101" t="s">
        <v>38</v>
      </c>
      <c r="H226" s="21" t="s">
        <v>1350</v>
      </c>
      <c r="I226" s="101" t="s">
        <v>2487</v>
      </c>
      <c r="J226" s="101" t="s">
        <v>331</v>
      </c>
      <c r="K226" s="101" t="s">
        <v>298</v>
      </c>
      <c r="L226" s="101" t="s">
        <v>1316</v>
      </c>
      <c r="M226" s="101" t="s">
        <v>43</v>
      </c>
      <c r="N226" s="101" t="s">
        <v>1243</v>
      </c>
      <c r="O226" s="103">
        <v>12</v>
      </c>
      <c r="P226" s="22">
        <v>241.08333333333329</v>
      </c>
      <c r="Q226" s="101" t="s">
        <v>519</v>
      </c>
      <c r="R226" s="103">
        <f t="shared" si="3"/>
        <v>2893</v>
      </c>
      <c r="S226" s="103">
        <v>0</v>
      </c>
      <c r="T226" s="103">
        <v>263</v>
      </c>
      <c r="U226" s="103">
        <v>263</v>
      </c>
      <c r="V226" s="103">
        <v>263</v>
      </c>
      <c r="W226" s="103">
        <v>263</v>
      </c>
      <c r="X226" s="103">
        <v>263</v>
      </c>
      <c r="Y226" s="103">
        <v>263</v>
      </c>
      <c r="Z226" s="103">
        <v>263</v>
      </c>
      <c r="AA226" s="103">
        <v>263</v>
      </c>
      <c r="AB226" s="103">
        <v>263</v>
      </c>
      <c r="AC226" s="103">
        <v>263</v>
      </c>
      <c r="AD226" s="103">
        <v>263</v>
      </c>
    </row>
    <row r="227" spans="1:30" s="1" customFormat="1" ht="15" customHeight="1" x14ac:dyDescent="0.3">
      <c r="A227" s="101" t="s">
        <v>34</v>
      </c>
      <c r="B227" s="101" t="s">
        <v>35</v>
      </c>
      <c r="C227" s="101" t="s">
        <v>35</v>
      </c>
      <c r="D227" s="102" t="s">
        <v>36</v>
      </c>
      <c r="E227" s="101" t="s">
        <v>246</v>
      </c>
      <c r="F227" s="102" t="s">
        <v>36</v>
      </c>
      <c r="G227" s="101" t="s">
        <v>38</v>
      </c>
      <c r="H227" s="21" t="s">
        <v>1350</v>
      </c>
      <c r="I227" s="101" t="s">
        <v>2487</v>
      </c>
      <c r="J227" s="101" t="s">
        <v>296</v>
      </c>
      <c r="K227" s="101" t="s">
        <v>297</v>
      </c>
      <c r="L227" s="101" t="s">
        <v>1316</v>
      </c>
      <c r="M227" s="101" t="s">
        <v>43</v>
      </c>
      <c r="N227" s="101" t="s">
        <v>63</v>
      </c>
      <c r="O227" s="103">
        <v>12</v>
      </c>
      <c r="P227" s="22">
        <v>204</v>
      </c>
      <c r="Q227" s="101" t="s">
        <v>519</v>
      </c>
      <c r="R227" s="103">
        <f t="shared" si="3"/>
        <v>2448</v>
      </c>
      <c r="S227" s="103">
        <v>0</v>
      </c>
      <c r="T227" s="103">
        <v>408</v>
      </c>
      <c r="U227" s="103">
        <v>204</v>
      </c>
      <c r="V227" s="103">
        <v>204</v>
      </c>
      <c r="W227" s="103">
        <v>204</v>
      </c>
      <c r="X227" s="103">
        <v>204</v>
      </c>
      <c r="Y227" s="103">
        <v>204</v>
      </c>
      <c r="Z227" s="103">
        <v>204</v>
      </c>
      <c r="AA227" s="103">
        <v>204</v>
      </c>
      <c r="AB227" s="103">
        <v>204</v>
      </c>
      <c r="AC227" s="103">
        <v>204</v>
      </c>
      <c r="AD227" s="103">
        <v>204</v>
      </c>
    </row>
    <row r="228" spans="1:30" s="1" customFormat="1" ht="15" customHeight="1" x14ac:dyDescent="0.3">
      <c r="A228" s="101" t="s">
        <v>34</v>
      </c>
      <c r="B228" s="101" t="s">
        <v>35</v>
      </c>
      <c r="C228" s="101" t="s">
        <v>35</v>
      </c>
      <c r="D228" s="102" t="s">
        <v>36</v>
      </c>
      <c r="E228" s="101" t="s">
        <v>246</v>
      </c>
      <c r="F228" s="102" t="s">
        <v>36</v>
      </c>
      <c r="G228" s="101" t="s">
        <v>38</v>
      </c>
      <c r="H228" s="21" t="s">
        <v>1350</v>
      </c>
      <c r="I228" s="101" t="s">
        <v>2487</v>
      </c>
      <c r="J228" s="101" t="s">
        <v>320</v>
      </c>
      <c r="K228" s="101" t="s">
        <v>299</v>
      </c>
      <c r="L228" s="101" t="s">
        <v>1316</v>
      </c>
      <c r="M228" s="101" t="s">
        <v>43</v>
      </c>
      <c r="N228" s="101" t="s">
        <v>295</v>
      </c>
      <c r="O228" s="103">
        <v>22</v>
      </c>
      <c r="P228" s="22">
        <v>240.00000000000003</v>
      </c>
      <c r="Q228" s="101" t="s">
        <v>519</v>
      </c>
      <c r="R228" s="103">
        <f t="shared" si="3"/>
        <v>5280</v>
      </c>
      <c r="S228" s="103">
        <v>0</v>
      </c>
      <c r="T228" s="103">
        <v>480</v>
      </c>
      <c r="U228" s="103">
        <v>480</v>
      </c>
      <c r="V228" s="103">
        <v>480</v>
      </c>
      <c r="W228" s="103">
        <v>480</v>
      </c>
      <c r="X228" s="103">
        <v>480</v>
      </c>
      <c r="Y228" s="103">
        <v>480</v>
      </c>
      <c r="Z228" s="103">
        <v>480</v>
      </c>
      <c r="AA228" s="103">
        <v>480</v>
      </c>
      <c r="AB228" s="103">
        <v>480</v>
      </c>
      <c r="AC228" s="103">
        <v>480</v>
      </c>
      <c r="AD228" s="103">
        <v>480</v>
      </c>
    </row>
    <row r="229" spans="1:30" s="1" customFormat="1" ht="15" customHeight="1" x14ac:dyDescent="0.3">
      <c r="A229" s="101" t="s">
        <v>34</v>
      </c>
      <c r="B229" s="101" t="s">
        <v>35</v>
      </c>
      <c r="C229" s="101" t="s">
        <v>35</v>
      </c>
      <c r="D229" s="102" t="s">
        <v>36</v>
      </c>
      <c r="E229" s="101" t="s">
        <v>246</v>
      </c>
      <c r="F229" s="102" t="s">
        <v>36</v>
      </c>
      <c r="G229" s="101" t="s">
        <v>38</v>
      </c>
      <c r="H229" s="21">
        <v>22104</v>
      </c>
      <c r="I229" s="101" t="s">
        <v>2487</v>
      </c>
      <c r="J229" s="101" t="s">
        <v>314</v>
      </c>
      <c r="K229" s="101" t="s">
        <v>315</v>
      </c>
      <c r="L229" s="101" t="s">
        <v>1316</v>
      </c>
      <c r="M229" s="101" t="s">
        <v>43</v>
      </c>
      <c r="N229" s="101" t="s">
        <v>290</v>
      </c>
      <c r="O229" s="103">
        <v>12</v>
      </c>
      <c r="P229" s="22">
        <v>5000.0000000000009</v>
      </c>
      <c r="Q229" s="101" t="s">
        <v>519</v>
      </c>
      <c r="R229" s="103">
        <f t="shared" si="3"/>
        <v>60000</v>
      </c>
      <c r="S229" s="103">
        <v>5000</v>
      </c>
      <c r="T229" s="103">
        <v>5000</v>
      </c>
      <c r="U229" s="103">
        <v>5000</v>
      </c>
      <c r="V229" s="103">
        <v>5000</v>
      </c>
      <c r="W229" s="103">
        <v>5000</v>
      </c>
      <c r="X229" s="103">
        <v>5000</v>
      </c>
      <c r="Y229" s="103">
        <v>5000</v>
      </c>
      <c r="Z229" s="103">
        <v>5000</v>
      </c>
      <c r="AA229" s="103">
        <v>5000</v>
      </c>
      <c r="AB229" s="103">
        <v>5000</v>
      </c>
      <c r="AC229" s="103">
        <v>5000</v>
      </c>
      <c r="AD229" s="103">
        <v>5000</v>
      </c>
    </row>
    <row r="230" spans="1:30" s="1" customFormat="1" ht="15" customHeight="1" x14ac:dyDescent="0.3">
      <c r="A230" s="101" t="s">
        <v>34</v>
      </c>
      <c r="B230" s="101" t="s">
        <v>35</v>
      </c>
      <c r="C230" s="101" t="s">
        <v>35</v>
      </c>
      <c r="D230" s="102" t="s">
        <v>36</v>
      </c>
      <c r="E230" s="101" t="s">
        <v>37</v>
      </c>
      <c r="F230" s="102" t="s">
        <v>36</v>
      </c>
      <c r="G230" s="101" t="s">
        <v>38</v>
      </c>
      <c r="H230" s="21">
        <v>22104</v>
      </c>
      <c r="I230" s="101" t="s">
        <v>2548</v>
      </c>
      <c r="J230" s="101" t="s">
        <v>314</v>
      </c>
      <c r="K230" s="101" t="s">
        <v>315</v>
      </c>
      <c r="L230" s="101" t="s">
        <v>775</v>
      </c>
      <c r="M230" s="101" t="s">
        <v>43</v>
      </c>
      <c r="N230" s="101" t="s">
        <v>290</v>
      </c>
      <c r="O230" s="103">
        <v>100</v>
      </c>
      <c r="P230" s="22">
        <v>100</v>
      </c>
      <c r="Q230" s="101" t="s">
        <v>580</v>
      </c>
      <c r="R230" s="103">
        <f t="shared" si="3"/>
        <v>10000</v>
      </c>
      <c r="S230" s="103">
        <v>0</v>
      </c>
      <c r="T230" s="103">
        <v>2000</v>
      </c>
      <c r="U230" s="103">
        <v>2000</v>
      </c>
      <c r="V230" s="103">
        <v>1500</v>
      </c>
      <c r="W230" s="103">
        <v>1500</v>
      </c>
      <c r="X230" s="103">
        <v>2000</v>
      </c>
      <c r="Y230" s="103">
        <v>0</v>
      </c>
      <c r="Z230" s="103">
        <v>1000</v>
      </c>
      <c r="AA230" s="103">
        <v>0</v>
      </c>
      <c r="AB230" s="103">
        <v>0</v>
      </c>
      <c r="AC230" s="103">
        <v>0</v>
      </c>
      <c r="AD230" s="103">
        <v>0</v>
      </c>
    </row>
    <row r="231" spans="1:30" s="1" customFormat="1" ht="15" customHeight="1" x14ac:dyDescent="0.3">
      <c r="A231" s="101" t="s">
        <v>34</v>
      </c>
      <c r="B231" s="101" t="s">
        <v>35</v>
      </c>
      <c r="C231" s="101" t="s">
        <v>35</v>
      </c>
      <c r="D231" s="102" t="s">
        <v>36</v>
      </c>
      <c r="E231" s="101" t="s">
        <v>37</v>
      </c>
      <c r="F231" s="102" t="s">
        <v>36</v>
      </c>
      <c r="G231" s="101" t="s">
        <v>38</v>
      </c>
      <c r="H231" s="21" t="s">
        <v>1350</v>
      </c>
      <c r="I231" s="101" t="s">
        <v>2548</v>
      </c>
      <c r="J231" s="101" t="s">
        <v>307</v>
      </c>
      <c r="K231" s="101" t="s">
        <v>308</v>
      </c>
      <c r="L231" s="101" t="s">
        <v>1316</v>
      </c>
      <c r="M231" s="101" t="s">
        <v>43</v>
      </c>
      <c r="N231" s="101" t="s">
        <v>48</v>
      </c>
      <c r="O231" s="103">
        <v>102</v>
      </c>
      <c r="P231" s="22">
        <v>65.5</v>
      </c>
      <c r="Q231" s="101" t="s">
        <v>519</v>
      </c>
      <c r="R231" s="103">
        <f t="shared" si="3"/>
        <v>6681</v>
      </c>
      <c r="S231" s="103">
        <v>601</v>
      </c>
      <c r="T231" s="103">
        <v>671</v>
      </c>
      <c r="U231" s="103">
        <v>601</v>
      </c>
      <c r="V231" s="103">
        <v>601</v>
      </c>
      <c r="W231" s="103">
        <v>601</v>
      </c>
      <c r="X231" s="103">
        <v>601</v>
      </c>
      <c r="Y231" s="103">
        <v>601</v>
      </c>
      <c r="Z231" s="103">
        <v>601</v>
      </c>
      <c r="AA231" s="103">
        <v>601</v>
      </c>
      <c r="AB231" s="103">
        <v>601</v>
      </c>
      <c r="AC231" s="103">
        <v>601</v>
      </c>
      <c r="AD231" s="103">
        <v>0</v>
      </c>
    </row>
    <row r="232" spans="1:30" s="1" customFormat="1" ht="15" customHeight="1" x14ac:dyDescent="0.3">
      <c r="A232" s="101" t="s">
        <v>34</v>
      </c>
      <c r="B232" s="101" t="s">
        <v>35</v>
      </c>
      <c r="C232" s="101" t="s">
        <v>35</v>
      </c>
      <c r="D232" s="102" t="s">
        <v>36</v>
      </c>
      <c r="E232" s="101" t="s">
        <v>37</v>
      </c>
      <c r="F232" s="102" t="s">
        <v>36</v>
      </c>
      <c r="G232" s="101" t="s">
        <v>38</v>
      </c>
      <c r="H232" s="21" t="s">
        <v>1350</v>
      </c>
      <c r="I232" s="101" t="s">
        <v>2548</v>
      </c>
      <c r="J232" s="101" t="s">
        <v>291</v>
      </c>
      <c r="K232" s="101" t="s">
        <v>292</v>
      </c>
      <c r="L232" s="101" t="s">
        <v>1316</v>
      </c>
      <c r="M232" s="101" t="s">
        <v>43</v>
      </c>
      <c r="N232" s="101" t="s">
        <v>63</v>
      </c>
      <c r="O232" s="103">
        <v>15</v>
      </c>
      <c r="P232" s="22">
        <v>230</v>
      </c>
      <c r="Q232" s="101" t="s">
        <v>519</v>
      </c>
      <c r="R232" s="103">
        <f t="shared" si="3"/>
        <v>3450</v>
      </c>
      <c r="S232" s="103">
        <v>0</v>
      </c>
      <c r="T232" s="103">
        <v>1150</v>
      </c>
      <c r="U232" s="103">
        <v>0</v>
      </c>
      <c r="V232" s="103">
        <v>0</v>
      </c>
      <c r="W232" s="103">
        <v>1150</v>
      </c>
      <c r="X232" s="103">
        <v>0</v>
      </c>
      <c r="Y232" s="103">
        <v>0</v>
      </c>
      <c r="Z232" s="103">
        <v>1150</v>
      </c>
      <c r="AA232" s="103">
        <v>0</v>
      </c>
      <c r="AB232" s="103">
        <v>0</v>
      </c>
      <c r="AC232" s="103">
        <v>0</v>
      </c>
      <c r="AD232" s="103">
        <v>0</v>
      </c>
    </row>
    <row r="233" spans="1:30" s="1" customFormat="1" ht="15" customHeight="1" x14ac:dyDescent="0.3">
      <c r="A233" s="101" t="s">
        <v>34</v>
      </c>
      <c r="B233" s="101" t="s">
        <v>35</v>
      </c>
      <c r="C233" s="101" t="s">
        <v>35</v>
      </c>
      <c r="D233" s="102" t="s">
        <v>36</v>
      </c>
      <c r="E233" s="101" t="s">
        <v>37</v>
      </c>
      <c r="F233" s="102" t="s">
        <v>36</v>
      </c>
      <c r="G233" s="101" t="s">
        <v>38</v>
      </c>
      <c r="H233" s="21" t="s">
        <v>1350</v>
      </c>
      <c r="I233" s="101" t="s">
        <v>2548</v>
      </c>
      <c r="J233" s="101" t="s">
        <v>293</v>
      </c>
      <c r="K233" s="101" t="s">
        <v>294</v>
      </c>
      <c r="L233" s="101" t="s">
        <v>1316</v>
      </c>
      <c r="M233" s="101" t="s">
        <v>43</v>
      </c>
      <c r="N233" s="101" t="s">
        <v>295</v>
      </c>
      <c r="O233" s="103">
        <v>30</v>
      </c>
      <c r="P233" s="22">
        <v>149.99999999999997</v>
      </c>
      <c r="Q233" s="101" t="s">
        <v>519</v>
      </c>
      <c r="R233" s="103">
        <f t="shared" si="3"/>
        <v>4500</v>
      </c>
      <c r="S233" s="103">
        <v>0</v>
      </c>
      <c r="T233" s="103">
        <v>1500</v>
      </c>
      <c r="U233" s="103">
        <v>0</v>
      </c>
      <c r="V233" s="103">
        <v>0</v>
      </c>
      <c r="W233" s="103">
        <v>1500</v>
      </c>
      <c r="X233" s="103">
        <v>0</v>
      </c>
      <c r="Y233" s="103">
        <v>0</v>
      </c>
      <c r="Z233" s="103">
        <v>750</v>
      </c>
      <c r="AA233" s="103">
        <v>0</v>
      </c>
      <c r="AB233" s="103">
        <v>750</v>
      </c>
      <c r="AC233" s="103">
        <v>0</v>
      </c>
      <c r="AD233" s="103">
        <v>0</v>
      </c>
    </row>
    <row r="234" spans="1:30" s="1" customFormat="1" ht="15" customHeight="1" x14ac:dyDescent="0.3">
      <c r="A234" s="101" t="s">
        <v>34</v>
      </c>
      <c r="B234" s="101" t="s">
        <v>35</v>
      </c>
      <c r="C234" s="101" t="s">
        <v>35</v>
      </c>
      <c r="D234" s="102" t="s">
        <v>36</v>
      </c>
      <c r="E234" s="101" t="s">
        <v>37</v>
      </c>
      <c r="F234" s="102" t="s">
        <v>36</v>
      </c>
      <c r="G234" s="101" t="s">
        <v>38</v>
      </c>
      <c r="H234" s="21" t="s">
        <v>1350</v>
      </c>
      <c r="I234" s="101" t="s">
        <v>2548</v>
      </c>
      <c r="J234" s="101" t="s">
        <v>320</v>
      </c>
      <c r="K234" s="101" t="s">
        <v>299</v>
      </c>
      <c r="L234" s="101" t="s">
        <v>1316</v>
      </c>
      <c r="M234" s="101" t="s">
        <v>43</v>
      </c>
      <c r="N234" s="101" t="s">
        <v>295</v>
      </c>
      <c r="O234" s="103">
        <v>10</v>
      </c>
      <c r="P234" s="22">
        <v>75</v>
      </c>
      <c r="Q234" s="101" t="s">
        <v>519</v>
      </c>
      <c r="R234" s="103">
        <f t="shared" si="3"/>
        <v>750</v>
      </c>
      <c r="S234" s="103">
        <v>0</v>
      </c>
      <c r="T234" s="103">
        <v>225</v>
      </c>
      <c r="U234" s="103">
        <v>0</v>
      </c>
      <c r="V234" s="103">
        <v>0</v>
      </c>
      <c r="W234" s="103">
        <v>225</v>
      </c>
      <c r="X234" s="103">
        <v>0</v>
      </c>
      <c r="Y234" s="103">
        <v>0</v>
      </c>
      <c r="Z234" s="103">
        <v>150</v>
      </c>
      <c r="AA234" s="103">
        <v>0</v>
      </c>
      <c r="AB234" s="103">
        <v>150</v>
      </c>
      <c r="AC234" s="103">
        <v>0</v>
      </c>
      <c r="AD234" s="103">
        <v>0</v>
      </c>
    </row>
    <row r="235" spans="1:30" s="1" customFormat="1" ht="15" customHeight="1" x14ac:dyDescent="0.3">
      <c r="A235" s="101" t="s">
        <v>34</v>
      </c>
      <c r="B235" s="101" t="s">
        <v>35</v>
      </c>
      <c r="C235" s="101" t="s">
        <v>35</v>
      </c>
      <c r="D235" s="102" t="s">
        <v>36</v>
      </c>
      <c r="E235" s="101" t="s">
        <v>37</v>
      </c>
      <c r="F235" s="102" t="s">
        <v>36</v>
      </c>
      <c r="G235" s="101" t="s">
        <v>38</v>
      </c>
      <c r="H235" s="21" t="s">
        <v>1350</v>
      </c>
      <c r="I235" s="101" t="s">
        <v>2548</v>
      </c>
      <c r="J235" s="101" t="s">
        <v>296</v>
      </c>
      <c r="K235" s="101" t="s">
        <v>297</v>
      </c>
      <c r="L235" s="101" t="s">
        <v>1316</v>
      </c>
      <c r="M235" s="101" t="s">
        <v>43</v>
      </c>
      <c r="N235" s="101" t="s">
        <v>63</v>
      </c>
      <c r="O235" s="103">
        <v>21</v>
      </c>
      <c r="P235" s="22">
        <v>125</v>
      </c>
      <c r="Q235" s="101" t="s">
        <v>519</v>
      </c>
      <c r="R235" s="103">
        <f t="shared" si="3"/>
        <v>2625</v>
      </c>
      <c r="S235" s="103">
        <v>0</v>
      </c>
      <c r="T235" s="103">
        <v>750</v>
      </c>
      <c r="U235" s="103">
        <v>0</v>
      </c>
      <c r="V235" s="103">
        <v>0</v>
      </c>
      <c r="W235" s="103">
        <v>625</v>
      </c>
      <c r="X235" s="103">
        <v>0</v>
      </c>
      <c r="Y235" s="103">
        <v>0</v>
      </c>
      <c r="Z235" s="103">
        <v>625</v>
      </c>
      <c r="AA235" s="103">
        <v>0</v>
      </c>
      <c r="AB235" s="103">
        <v>625</v>
      </c>
      <c r="AC235" s="103">
        <v>0</v>
      </c>
      <c r="AD235" s="103">
        <v>0</v>
      </c>
    </row>
    <row r="236" spans="1:30" s="1" customFormat="1" ht="15" customHeight="1" x14ac:dyDescent="0.3">
      <c r="A236" s="101" t="s">
        <v>34</v>
      </c>
      <c r="B236" s="101" t="s">
        <v>35</v>
      </c>
      <c r="C236" s="101" t="s">
        <v>35</v>
      </c>
      <c r="D236" s="102" t="s">
        <v>36</v>
      </c>
      <c r="E236" s="101" t="s">
        <v>37</v>
      </c>
      <c r="F236" s="102" t="s">
        <v>36</v>
      </c>
      <c r="G236" s="101" t="s">
        <v>38</v>
      </c>
      <c r="H236" s="21" t="s">
        <v>1350</v>
      </c>
      <c r="I236" s="101" t="s">
        <v>2548</v>
      </c>
      <c r="J236" s="101" t="s">
        <v>309</v>
      </c>
      <c r="K236" s="101" t="s">
        <v>310</v>
      </c>
      <c r="L236" s="101" t="s">
        <v>1316</v>
      </c>
      <c r="M236" s="101" t="s">
        <v>43</v>
      </c>
      <c r="N236" s="101" t="s">
        <v>63</v>
      </c>
      <c r="O236" s="103">
        <v>25</v>
      </c>
      <c r="P236" s="22">
        <v>125</v>
      </c>
      <c r="Q236" s="101" t="s">
        <v>519</v>
      </c>
      <c r="R236" s="103">
        <f t="shared" si="3"/>
        <v>3125</v>
      </c>
      <c r="S236" s="103">
        <v>0</v>
      </c>
      <c r="T236" s="103">
        <v>750</v>
      </c>
      <c r="U236" s="103">
        <v>0</v>
      </c>
      <c r="V236" s="103">
        <v>0</v>
      </c>
      <c r="W236" s="103">
        <v>875</v>
      </c>
      <c r="X236" s="103">
        <v>0</v>
      </c>
      <c r="Y236" s="103">
        <v>0</v>
      </c>
      <c r="Z236" s="103">
        <v>750</v>
      </c>
      <c r="AA236" s="103">
        <v>0</v>
      </c>
      <c r="AB236" s="103">
        <v>750</v>
      </c>
      <c r="AC236" s="103">
        <v>0</v>
      </c>
      <c r="AD236" s="103">
        <v>0</v>
      </c>
    </row>
    <row r="237" spans="1:30" s="1" customFormat="1" ht="15" customHeight="1" x14ac:dyDescent="0.3">
      <c r="A237" s="101" t="s">
        <v>34</v>
      </c>
      <c r="B237" s="101" t="s">
        <v>35</v>
      </c>
      <c r="C237" s="101" t="s">
        <v>35</v>
      </c>
      <c r="D237" s="102" t="s">
        <v>36</v>
      </c>
      <c r="E237" s="101" t="s">
        <v>37</v>
      </c>
      <c r="F237" s="102" t="s">
        <v>36</v>
      </c>
      <c r="G237" s="101" t="s">
        <v>38</v>
      </c>
      <c r="H237" s="21" t="s">
        <v>1350</v>
      </c>
      <c r="I237" s="101" t="s">
        <v>2548</v>
      </c>
      <c r="J237" s="101" t="s">
        <v>305</v>
      </c>
      <c r="K237" s="101" t="s">
        <v>306</v>
      </c>
      <c r="L237" s="101" t="s">
        <v>1316</v>
      </c>
      <c r="M237" s="101" t="s">
        <v>43</v>
      </c>
      <c r="N237" s="101" t="s">
        <v>48</v>
      </c>
      <c r="O237" s="103">
        <v>426</v>
      </c>
      <c r="P237" s="22">
        <v>35.000000000000007</v>
      </c>
      <c r="Q237" s="101" t="s">
        <v>519</v>
      </c>
      <c r="R237" s="103">
        <f t="shared" si="3"/>
        <v>14910</v>
      </c>
      <c r="S237" s="103">
        <v>1260</v>
      </c>
      <c r="T237" s="103">
        <v>1260</v>
      </c>
      <c r="U237" s="103">
        <v>1260</v>
      </c>
      <c r="V237" s="103">
        <v>1260</v>
      </c>
      <c r="W237" s="103">
        <v>1260</v>
      </c>
      <c r="X237" s="103">
        <v>1260</v>
      </c>
      <c r="Y237" s="103">
        <v>1260</v>
      </c>
      <c r="Z237" s="103">
        <v>1260</v>
      </c>
      <c r="AA237" s="103">
        <v>1260</v>
      </c>
      <c r="AB237" s="103">
        <v>1260</v>
      </c>
      <c r="AC237" s="103">
        <v>1260</v>
      </c>
      <c r="AD237" s="103">
        <v>1050</v>
      </c>
    </row>
    <row r="238" spans="1:30" s="1" customFormat="1" ht="15" customHeight="1" x14ac:dyDescent="0.3">
      <c r="A238" s="101" t="s">
        <v>34</v>
      </c>
      <c r="B238" s="101" t="s">
        <v>35</v>
      </c>
      <c r="C238" s="101" t="s">
        <v>35</v>
      </c>
      <c r="D238" s="102" t="s">
        <v>36</v>
      </c>
      <c r="E238" s="101" t="s">
        <v>37</v>
      </c>
      <c r="F238" s="102" t="s">
        <v>36</v>
      </c>
      <c r="G238" s="101" t="s">
        <v>38</v>
      </c>
      <c r="H238" s="21" t="s">
        <v>1350</v>
      </c>
      <c r="I238" s="101" t="s">
        <v>2548</v>
      </c>
      <c r="J238" s="101" t="s">
        <v>331</v>
      </c>
      <c r="K238" s="101" t="s">
        <v>298</v>
      </c>
      <c r="L238" s="101" t="s">
        <v>1316</v>
      </c>
      <c r="M238" s="101" t="s">
        <v>43</v>
      </c>
      <c r="N238" s="101" t="s">
        <v>1243</v>
      </c>
      <c r="O238" s="103">
        <v>60</v>
      </c>
      <c r="P238" s="22">
        <v>150</v>
      </c>
      <c r="Q238" s="101" t="s">
        <v>519</v>
      </c>
      <c r="R238" s="103">
        <f t="shared" si="3"/>
        <v>9000</v>
      </c>
      <c r="S238" s="103">
        <v>0</v>
      </c>
      <c r="T238" s="103">
        <v>2250</v>
      </c>
      <c r="U238" s="103">
        <v>0</v>
      </c>
      <c r="V238" s="103">
        <v>0</v>
      </c>
      <c r="W238" s="103">
        <v>2250</v>
      </c>
      <c r="X238" s="103">
        <v>0</v>
      </c>
      <c r="Y238" s="103">
        <v>0</v>
      </c>
      <c r="Z238" s="103">
        <v>2250</v>
      </c>
      <c r="AA238" s="103">
        <v>0</v>
      </c>
      <c r="AB238" s="103">
        <v>2250</v>
      </c>
      <c r="AC238" s="103">
        <v>0</v>
      </c>
      <c r="AD238" s="103">
        <v>0</v>
      </c>
    </row>
    <row r="239" spans="1:30" s="1" customFormat="1" ht="15" customHeight="1" x14ac:dyDescent="0.3">
      <c r="A239" s="101" t="s">
        <v>34</v>
      </c>
      <c r="B239" s="101" t="s">
        <v>35</v>
      </c>
      <c r="C239" s="101" t="s">
        <v>35</v>
      </c>
      <c r="D239" s="102" t="s">
        <v>36</v>
      </c>
      <c r="E239" s="101" t="s">
        <v>37</v>
      </c>
      <c r="F239" s="102" t="s">
        <v>36</v>
      </c>
      <c r="G239" s="101" t="s">
        <v>38</v>
      </c>
      <c r="H239" s="21" t="s">
        <v>1350</v>
      </c>
      <c r="I239" s="101" t="s">
        <v>2548</v>
      </c>
      <c r="J239" s="101" t="s">
        <v>301</v>
      </c>
      <c r="K239" s="101" t="s">
        <v>302</v>
      </c>
      <c r="L239" s="101" t="s">
        <v>1316</v>
      </c>
      <c r="M239" s="101" t="s">
        <v>43</v>
      </c>
      <c r="N239" s="101" t="s">
        <v>63</v>
      </c>
      <c r="O239" s="103">
        <v>10</v>
      </c>
      <c r="P239" s="22">
        <v>40</v>
      </c>
      <c r="Q239" s="101" t="s">
        <v>519</v>
      </c>
      <c r="R239" s="103">
        <f t="shared" si="3"/>
        <v>400</v>
      </c>
      <c r="S239" s="103">
        <v>0</v>
      </c>
      <c r="T239" s="103">
        <v>120</v>
      </c>
      <c r="U239" s="103">
        <v>0</v>
      </c>
      <c r="V239" s="103">
        <v>0</v>
      </c>
      <c r="W239" s="103">
        <v>120</v>
      </c>
      <c r="X239" s="103">
        <v>0</v>
      </c>
      <c r="Y239" s="103">
        <v>0</v>
      </c>
      <c r="Z239" s="103">
        <v>80</v>
      </c>
      <c r="AA239" s="103">
        <v>0</v>
      </c>
      <c r="AB239" s="103">
        <v>80</v>
      </c>
      <c r="AC239" s="103">
        <v>0</v>
      </c>
      <c r="AD239" s="103">
        <v>0</v>
      </c>
    </row>
    <row r="240" spans="1:30" s="1" customFormat="1" ht="15" customHeight="1" x14ac:dyDescent="0.3">
      <c r="A240" s="101" t="s">
        <v>34</v>
      </c>
      <c r="B240" s="101" t="s">
        <v>35</v>
      </c>
      <c r="C240" s="101" t="s">
        <v>35</v>
      </c>
      <c r="D240" s="102" t="s">
        <v>36</v>
      </c>
      <c r="E240" s="101" t="s">
        <v>109</v>
      </c>
      <c r="F240" s="102" t="s">
        <v>110</v>
      </c>
      <c r="G240" s="101" t="s">
        <v>38</v>
      </c>
      <c r="H240" s="21">
        <v>22104</v>
      </c>
      <c r="I240" s="101" t="s">
        <v>2600</v>
      </c>
      <c r="J240" s="101" t="s">
        <v>314</v>
      </c>
      <c r="K240" s="101" t="s">
        <v>315</v>
      </c>
      <c r="L240" s="101" t="s">
        <v>775</v>
      </c>
      <c r="M240" s="101" t="s">
        <v>43</v>
      </c>
      <c r="N240" s="101" t="s">
        <v>290</v>
      </c>
      <c r="O240" s="103">
        <v>180</v>
      </c>
      <c r="P240" s="22">
        <v>124.66666666666667</v>
      </c>
      <c r="Q240" s="101" t="s">
        <v>580</v>
      </c>
      <c r="R240" s="103">
        <f t="shared" si="3"/>
        <v>22440</v>
      </c>
      <c r="S240" s="103">
        <v>0</v>
      </c>
      <c r="T240" s="103">
        <v>5610</v>
      </c>
      <c r="U240" s="103">
        <v>0</v>
      </c>
      <c r="V240" s="103">
        <v>5610</v>
      </c>
      <c r="W240" s="103">
        <v>0</v>
      </c>
      <c r="X240" s="103">
        <v>0</v>
      </c>
      <c r="Y240" s="103">
        <v>5610</v>
      </c>
      <c r="Z240" s="103">
        <v>0</v>
      </c>
      <c r="AA240" s="103">
        <v>0</v>
      </c>
      <c r="AB240" s="103">
        <v>0</v>
      </c>
      <c r="AC240" s="103">
        <v>5610</v>
      </c>
      <c r="AD240" s="103">
        <v>0</v>
      </c>
    </row>
    <row r="241" spans="1:30" s="1" customFormat="1" ht="15" customHeight="1" x14ac:dyDescent="0.3">
      <c r="A241" s="101" t="s">
        <v>34</v>
      </c>
      <c r="B241" s="101" t="s">
        <v>35</v>
      </c>
      <c r="C241" s="101" t="s">
        <v>35</v>
      </c>
      <c r="D241" s="102" t="s">
        <v>36</v>
      </c>
      <c r="E241" s="101" t="s">
        <v>109</v>
      </c>
      <c r="F241" s="102" t="s">
        <v>110</v>
      </c>
      <c r="G241" s="101" t="s">
        <v>38</v>
      </c>
      <c r="H241" s="21" t="s">
        <v>1350</v>
      </c>
      <c r="I241" s="101" t="s">
        <v>2603</v>
      </c>
      <c r="J241" s="101" t="s">
        <v>320</v>
      </c>
      <c r="K241" s="101" t="s">
        <v>299</v>
      </c>
      <c r="L241" s="101" t="s">
        <v>1316</v>
      </c>
      <c r="M241" s="101" t="s">
        <v>43</v>
      </c>
      <c r="N241" s="101" t="s">
        <v>295</v>
      </c>
      <c r="O241" s="103">
        <v>10</v>
      </c>
      <c r="P241" s="22">
        <v>103</v>
      </c>
      <c r="Q241" s="101" t="s">
        <v>519</v>
      </c>
      <c r="R241" s="103">
        <f t="shared" si="3"/>
        <v>1030</v>
      </c>
      <c r="S241" s="103">
        <v>0</v>
      </c>
      <c r="T241" s="103">
        <v>206</v>
      </c>
      <c r="U241" s="103">
        <v>0</v>
      </c>
      <c r="V241" s="103">
        <v>206</v>
      </c>
      <c r="W241" s="103">
        <v>0</v>
      </c>
      <c r="X241" s="103">
        <v>206</v>
      </c>
      <c r="Y241" s="103">
        <v>0</v>
      </c>
      <c r="Z241" s="103">
        <v>206</v>
      </c>
      <c r="AA241" s="103">
        <v>0</v>
      </c>
      <c r="AB241" s="103">
        <v>206</v>
      </c>
      <c r="AC241" s="103">
        <v>0</v>
      </c>
      <c r="AD241" s="103">
        <v>0</v>
      </c>
    </row>
    <row r="242" spans="1:30" s="1" customFormat="1" ht="15" customHeight="1" x14ac:dyDescent="0.3">
      <c r="A242" s="101" t="s">
        <v>34</v>
      </c>
      <c r="B242" s="101" t="s">
        <v>35</v>
      </c>
      <c r="C242" s="101" t="s">
        <v>35</v>
      </c>
      <c r="D242" s="102" t="s">
        <v>36</v>
      </c>
      <c r="E242" s="101" t="s">
        <v>109</v>
      </c>
      <c r="F242" s="102" t="s">
        <v>110</v>
      </c>
      <c r="G242" s="101" t="s">
        <v>38</v>
      </c>
      <c r="H242" s="21" t="s">
        <v>1350</v>
      </c>
      <c r="I242" s="101" t="s">
        <v>2603</v>
      </c>
      <c r="J242" s="101" t="s">
        <v>316</v>
      </c>
      <c r="K242" s="101" t="s">
        <v>317</v>
      </c>
      <c r="L242" s="101" t="s">
        <v>1316</v>
      </c>
      <c r="M242" s="101" t="s">
        <v>43</v>
      </c>
      <c r="N242" s="101" t="s">
        <v>295</v>
      </c>
      <c r="O242" s="103">
        <v>10</v>
      </c>
      <c r="P242" s="22">
        <v>35</v>
      </c>
      <c r="Q242" s="101" t="s">
        <v>519</v>
      </c>
      <c r="R242" s="103">
        <f t="shared" si="3"/>
        <v>350</v>
      </c>
      <c r="S242" s="103">
        <v>0</v>
      </c>
      <c r="T242" s="103">
        <v>70</v>
      </c>
      <c r="U242" s="103">
        <v>0</v>
      </c>
      <c r="V242" s="103">
        <v>70</v>
      </c>
      <c r="W242" s="103">
        <v>0</v>
      </c>
      <c r="X242" s="103">
        <v>70</v>
      </c>
      <c r="Y242" s="103">
        <v>0</v>
      </c>
      <c r="Z242" s="103">
        <v>70</v>
      </c>
      <c r="AA242" s="103">
        <v>0</v>
      </c>
      <c r="AB242" s="103">
        <v>70</v>
      </c>
      <c r="AC242" s="103">
        <v>0</v>
      </c>
      <c r="AD242" s="103">
        <v>0</v>
      </c>
    </row>
    <row r="243" spans="1:30" s="1" customFormat="1" ht="15" customHeight="1" x14ac:dyDescent="0.3">
      <c r="A243" s="101" t="s">
        <v>34</v>
      </c>
      <c r="B243" s="101" t="s">
        <v>35</v>
      </c>
      <c r="C243" s="101" t="s">
        <v>35</v>
      </c>
      <c r="D243" s="102" t="s">
        <v>36</v>
      </c>
      <c r="E243" s="101" t="s">
        <v>109</v>
      </c>
      <c r="F243" s="102" t="s">
        <v>110</v>
      </c>
      <c r="G243" s="101" t="s">
        <v>38</v>
      </c>
      <c r="H243" s="21" t="s">
        <v>1350</v>
      </c>
      <c r="I243" s="101" t="s">
        <v>2603</v>
      </c>
      <c r="J243" s="101" t="s">
        <v>326</v>
      </c>
      <c r="K243" s="101" t="s">
        <v>327</v>
      </c>
      <c r="L243" s="101" t="s">
        <v>1316</v>
      </c>
      <c r="M243" s="101" t="s">
        <v>43</v>
      </c>
      <c r="N243" s="101" t="s">
        <v>300</v>
      </c>
      <c r="O243" s="103">
        <v>5</v>
      </c>
      <c r="P243" s="22">
        <v>187</v>
      </c>
      <c r="Q243" s="101" t="s">
        <v>519</v>
      </c>
      <c r="R243" s="103">
        <f t="shared" si="3"/>
        <v>935</v>
      </c>
      <c r="S243" s="103">
        <v>0</v>
      </c>
      <c r="T243" s="103">
        <v>187</v>
      </c>
      <c r="U243" s="103">
        <v>0</v>
      </c>
      <c r="V243" s="103">
        <v>187</v>
      </c>
      <c r="W243" s="103">
        <v>0</v>
      </c>
      <c r="X243" s="103">
        <v>187</v>
      </c>
      <c r="Y243" s="103">
        <v>0</v>
      </c>
      <c r="Z243" s="103">
        <v>187</v>
      </c>
      <c r="AA243" s="103">
        <v>0</v>
      </c>
      <c r="AB243" s="103">
        <v>187</v>
      </c>
      <c r="AC243" s="103">
        <v>0</v>
      </c>
      <c r="AD243" s="103">
        <v>0</v>
      </c>
    </row>
    <row r="244" spans="1:30" s="1" customFormat="1" ht="15" customHeight="1" x14ac:dyDescent="0.3">
      <c r="A244" s="101" t="s">
        <v>34</v>
      </c>
      <c r="B244" s="101" t="s">
        <v>35</v>
      </c>
      <c r="C244" s="101" t="s">
        <v>35</v>
      </c>
      <c r="D244" s="102" t="s">
        <v>36</v>
      </c>
      <c r="E244" s="101" t="s">
        <v>109</v>
      </c>
      <c r="F244" s="102" t="s">
        <v>110</v>
      </c>
      <c r="G244" s="101" t="s">
        <v>38</v>
      </c>
      <c r="H244" s="21" t="s">
        <v>1350</v>
      </c>
      <c r="I244" s="101" t="s">
        <v>2603</v>
      </c>
      <c r="J244" s="101" t="s">
        <v>309</v>
      </c>
      <c r="K244" s="101" t="s">
        <v>310</v>
      </c>
      <c r="L244" s="101" t="s">
        <v>1316</v>
      </c>
      <c r="M244" s="101" t="s">
        <v>43</v>
      </c>
      <c r="N244" s="101" t="s">
        <v>63</v>
      </c>
      <c r="O244" s="103">
        <v>15</v>
      </c>
      <c r="P244" s="22">
        <v>135</v>
      </c>
      <c r="Q244" s="101" t="s">
        <v>519</v>
      </c>
      <c r="R244" s="103">
        <f t="shared" si="3"/>
        <v>2025</v>
      </c>
      <c r="S244" s="103">
        <v>0</v>
      </c>
      <c r="T244" s="103">
        <v>405</v>
      </c>
      <c r="U244" s="103">
        <v>0</v>
      </c>
      <c r="V244" s="103">
        <v>405</v>
      </c>
      <c r="W244" s="103">
        <v>0</v>
      </c>
      <c r="X244" s="103">
        <v>405</v>
      </c>
      <c r="Y244" s="103">
        <v>0</v>
      </c>
      <c r="Z244" s="103">
        <v>405</v>
      </c>
      <c r="AA244" s="103">
        <v>0</v>
      </c>
      <c r="AB244" s="103">
        <v>405</v>
      </c>
      <c r="AC244" s="103">
        <v>0</v>
      </c>
      <c r="AD244" s="103">
        <v>0</v>
      </c>
    </row>
    <row r="245" spans="1:30" s="1" customFormat="1" ht="15" customHeight="1" x14ac:dyDescent="0.3">
      <c r="A245" s="101" t="s">
        <v>34</v>
      </c>
      <c r="B245" s="101" t="s">
        <v>35</v>
      </c>
      <c r="C245" s="101" t="s">
        <v>35</v>
      </c>
      <c r="D245" s="102" t="s">
        <v>36</v>
      </c>
      <c r="E245" s="101" t="s">
        <v>109</v>
      </c>
      <c r="F245" s="102" t="s">
        <v>110</v>
      </c>
      <c r="G245" s="101" t="s">
        <v>38</v>
      </c>
      <c r="H245" s="21" t="s">
        <v>1350</v>
      </c>
      <c r="I245" s="101" t="s">
        <v>2603</v>
      </c>
      <c r="J245" s="101" t="s">
        <v>321</v>
      </c>
      <c r="K245" s="101" t="s">
        <v>322</v>
      </c>
      <c r="L245" s="101" t="s">
        <v>1316</v>
      </c>
      <c r="M245" s="101" t="s">
        <v>43</v>
      </c>
      <c r="N245" s="101" t="s">
        <v>63</v>
      </c>
      <c r="O245" s="103">
        <v>5</v>
      </c>
      <c r="P245" s="22">
        <v>55</v>
      </c>
      <c r="Q245" s="101" t="s">
        <v>519</v>
      </c>
      <c r="R245" s="103">
        <f t="shared" si="3"/>
        <v>275</v>
      </c>
      <c r="S245" s="103">
        <v>0</v>
      </c>
      <c r="T245" s="103">
        <v>55</v>
      </c>
      <c r="U245" s="103">
        <v>0</v>
      </c>
      <c r="V245" s="103">
        <v>55</v>
      </c>
      <c r="W245" s="103">
        <v>0</v>
      </c>
      <c r="X245" s="103">
        <v>55</v>
      </c>
      <c r="Y245" s="103">
        <v>0</v>
      </c>
      <c r="Z245" s="103">
        <v>55</v>
      </c>
      <c r="AA245" s="103">
        <v>0</v>
      </c>
      <c r="AB245" s="103">
        <v>55</v>
      </c>
      <c r="AC245" s="103">
        <v>0</v>
      </c>
      <c r="AD245" s="103">
        <v>0</v>
      </c>
    </row>
    <row r="246" spans="1:30" s="1" customFormat="1" ht="15" customHeight="1" x14ac:dyDescent="0.3">
      <c r="A246" s="101" t="s">
        <v>34</v>
      </c>
      <c r="B246" s="101" t="s">
        <v>35</v>
      </c>
      <c r="C246" s="101" t="s">
        <v>35</v>
      </c>
      <c r="D246" s="102" t="s">
        <v>36</v>
      </c>
      <c r="E246" s="101" t="s">
        <v>109</v>
      </c>
      <c r="F246" s="102" t="s">
        <v>110</v>
      </c>
      <c r="G246" s="101" t="s">
        <v>38</v>
      </c>
      <c r="H246" s="21" t="s">
        <v>1350</v>
      </c>
      <c r="I246" s="101" t="s">
        <v>2603</v>
      </c>
      <c r="J246" s="101" t="s">
        <v>1278</v>
      </c>
      <c r="K246" s="101" t="s">
        <v>1473</v>
      </c>
      <c r="L246" s="101" t="s">
        <v>1316</v>
      </c>
      <c r="M246" s="101" t="s">
        <v>43</v>
      </c>
      <c r="N246" s="101" t="s">
        <v>44</v>
      </c>
      <c r="O246" s="103">
        <v>10</v>
      </c>
      <c r="P246" s="22">
        <v>124</v>
      </c>
      <c r="Q246" s="101" t="s">
        <v>519</v>
      </c>
      <c r="R246" s="103">
        <f t="shared" si="3"/>
        <v>1240</v>
      </c>
      <c r="S246" s="103">
        <v>0</v>
      </c>
      <c r="T246" s="103">
        <v>248</v>
      </c>
      <c r="U246" s="103">
        <v>0</v>
      </c>
      <c r="V246" s="103">
        <v>248</v>
      </c>
      <c r="W246" s="103">
        <v>0</v>
      </c>
      <c r="X246" s="103">
        <v>248</v>
      </c>
      <c r="Y246" s="103">
        <v>0</v>
      </c>
      <c r="Z246" s="103">
        <v>248</v>
      </c>
      <c r="AA246" s="103">
        <v>0</v>
      </c>
      <c r="AB246" s="103">
        <v>248</v>
      </c>
      <c r="AC246" s="103">
        <v>0</v>
      </c>
      <c r="AD246" s="103">
        <v>0</v>
      </c>
    </row>
    <row r="247" spans="1:30" s="1" customFormat="1" ht="15" customHeight="1" x14ac:dyDescent="0.3">
      <c r="A247" s="101" t="s">
        <v>34</v>
      </c>
      <c r="B247" s="101" t="s">
        <v>35</v>
      </c>
      <c r="C247" s="101" t="s">
        <v>35</v>
      </c>
      <c r="D247" s="102" t="s">
        <v>36</v>
      </c>
      <c r="E247" s="101" t="s">
        <v>109</v>
      </c>
      <c r="F247" s="102" t="s">
        <v>110</v>
      </c>
      <c r="G247" s="101" t="s">
        <v>38</v>
      </c>
      <c r="H247" s="21" t="s">
        <v>1350</v>
      </c>
      <c r="I247" s="101" t="s">
        <v>2603</v>
      </c>
      <c r="J247" s="101" t="s">
        <v>343</v>
      </c>
      <c r="K247" s="101" t="s">
        <v>344</v>
      </c>
      <c r="L247" s="101" t="s">
        <v>1316</v>
      </c>
      <c r="M247" s="101" t="s">
        <v>43</v>
      </c>
      <c r="N247" s="101" t="s">
        <v>44</v>
      </c>
      <c r="O247" s="103">
        <v>10</v>
      </c>
      <c r="P247" s="22">
        <v>190</v>
      </c>
      <c r="Q247" s="101" t="s">
        <v>519</v>
      </c>
      <c r="R247" s="103">
        <f t="shared" si="3"/>
        <v>1900</v>
      </c>
      <c r="S247" s="103">
        <v>0</v>
      </c>
      <c r="T247" s="103">
        <v>380</v>
      </c>
      <c r="U247" s="103">
        <v>0</v>
      </c>
      <c r="V247" s="103">
        <v>380</v>
      </c>
      <c r="W247" s="103">
        <v>0</v>
      </c>
      <c r="X247" s="103">
        <v>380</v>
      </c>
      <c r="Y247" s="103">
        <v>0</v>
      </c>
      <c r="Z247" s="103">
        <v>380</v>
      </c>
      <c r="AA247" s="103">
        <v>0</v>
      </c>
      <c r="AB247" s="103">
        <v>380</v>
      </c>
      <c r="AC247" s="103">
        <v>0</v>
      </c>
      <c r="AD247" s="103">
        <v>0</v>
      </c>
    </row>
    <row r="248" spans="1:30" s="1" customFormat="1" ht="15" customHeight="1" x14ac:dyDescent="0.3">
      <c r="A248" s="101" t="s">
        <v>34</v>
      </c>
      <c r="B248" s="101" t="s">
        <v>35</v>
      </c>
      <c r="C248" s="101" t="s">
        <v>35</v>
      </c>
      <c r="D248" s="102" t="s">
        <v>36</v>
      </c>
      <c r="E248" s="101" t="s">
        <v>148</v>
      </c>
      <c r="F248" s="102" t="s">
        <v>149</v>
      </c>
      <c r="G248" s="101" t="s">
        <v>38</v>
      </c>
      <c r="H248" s="21" t="s">
        <v>1350</v>
      </c>
      <c r="I248" s="101" t="s">
        <v>288</v>
      </c>
      <c r="J248" s="101" t="s">
        <v>851</v>
      </c>
      <c r="K248" s="101" t="s">
        <v>986</v>
      </c>
      <c r="L248" s="101" t="s">
        <v>1316</v>
      </c>
      <c r="M248" s="101" t="s">
        <v>43</v>
      </c>
      <c r="N248" s="101" t="s">
        <v>44</v>
      </c>
      <c r="O248" s="103">
        <v>50</v>
      </c>
      <c r="P248" s="22">
        <v>196</v>
      </c>
      <c r="Q248" s="101" t="s">
        <v>519</v>
      </c>
      <c r="R248" s="103">
        <f t="shared" si="3"/>
        <v>9800</v>
      </c>
      <c r="S248" s="103">
        <v>980</v>
      </c>
      <c r="T248" s="103">
        <v>980</v>
      </c>
      <c r="U248" s="103">
        <v>980</v>
      </c>
      <c r="V248" s="103">
        <v>980</v>
      </c>
      <c r="W248" s="103">
        <v>980</v>
      </c>
      <c r="X248" s="103">
        <v>980</v>
      </c>
      <c r="Y248" s="103">
        <v>0</v>
      </c>
      <c r="Z248" s="103">
        <v>980</v>
      </c>
      <c r="AA248" s="103">
        <v>980</v>
      </c>
      <c r="AB248" s="103">
        <v>980</v>
      </c>
      <c r="AC248" s="103">
        <v>980</v>
      </c>
      <c r="AD248" s="103">
        <v>0</v>
      </c>
    </row>
    <row r="249" spans="1:30" s="1" customFormat="1" ht="15" customHeight="1" x14ac:dyDescent="0.3">
      <c r="A249" s="101" t="s">
        <v>34</v>
      </c>
      <c r="B249" s="101" t="s">
        <v>35</v>
      </c>
      <c r="C249" s="101" t="s">
        <v>35</v>
      </c>
      <c r="D249" s="102" t="s">
        <v>36</v>
      </c>
      <c r="E249" s="101" t="s">
        <v>148</v>
      </c>
      <c r="F249" s="102" t="s">
        <v>149</v>
      </c>
      <c r="G249" s="101" t="s">
        <v>38</v>
      </c>
      <c r="H249" s="21" t="s">
        <v>1350</v>
      </c>
      <c r="I249" s="101" t="s">
        <v>288</v>
      </c>
      <c r="J249" s="101" t="s">
        <v>320</v>
      </c>
      <c r="K249" s="101" t="s">
        <v>299</v>
      </c>
      <c r="L249" s="101" t="s">
        <v>1316</v>
      </c>
      <c r="M249" s="101" t="s">
        <v>43</v>
      </c>
      <c r="N249" s="101" t="s">
        <v>295</v>
      </c>
      <c r="O249" s="103">
        <v>10</v>
      </c>
      <c r="P249" s="22">
        <v>120</v>
      </c>
      <c r="Q249" s="101" t="s">
        <v>519</v>
      </c>
      <c r="R249" s="103">
        <f t="shared" si="3"/>
        <v>1200</v>
      </c>
      <c r="S249" s="103">
        <v>240</v>
      </c>
      <c r="T249" s="103">
        <v>0</v>
      </c>
      <c r="U249" s="103">
        <v>240</v>
      </c>
      <c r="V249" s="103">
        <v>0</v>
      </c>
      <c r="W249" s="103">
        <v>240</v>
      </c>
      <c r="X249" s="103">
        <v>0</v>
      </c>
      <c r="Y249" s="103">
        <v>0</v>
      </c>
      <c r="Z249" s="103">
        <v>240</v>
      </c>
      <c r="AA249" s="103">
        <v>0</v>
      </c>
      <c r="AB249" s="103">
        <v>240</v>
      </c>
      <c r="AC249" s="103">
        <v>0</v>
      </c>
      <c r="AD249" s="103">
        <v>0</v>
      </c>
    </row>
    <row r="250" spans="1:30" s="1" customFormat="1" ht="15" customHeight="1" x14ac:dyDescent="0.3">
      <c r="A250" s="101" t="s">
        <v>34</v>
      </c>
      <c r="B250" s="101" t="s">
        <v>35</v>
      </c>
      <c r="C250" s="101" t="s">
        <v>35</v>
      </c>
      <c r="D250" s="102" t="s">
        <v>36</v>
      </c>
      <c r="E250" s="101" t="s">
        <v>148</v>
      </c>
      <c r="F250" s="102" t="s">
        <v>149</v>
      </c>
      <c r="G250" s="101" t="s">
        <v>38</v>
      </c>
      <c r="H250" s="21" t="s">
        <v>1350</v>
      </c>
      <c r="I250" s="101" t="s">
        <v>288</v>
      </c>
      <c r="J250" s="101" t="s">
        <v>311</v>
      </c>
      <c r="K250" s="101" t="s">
        <v>312</v>
      </c>
      <c r="L250" s="101" t="s">
        <v>1316</v>
      </c>
      <c r="M250" s="101" t="s">
        <v>43</v>
      </c>
      <c r="N250" s="101" t="s">
        <v>313</v>
      </c>
      <c r="O250" s="103">
        <v>20</v>
      </c>
      <c r="P250" s="22">
        <v>265</v>
      </c>
      <c r="Q250" s="101" t="s">
        <v>519</v>
      </c>
      <c r="R250" s="103">
        <f t="shared" si="3"/>
        <v>5300</v>
      </c>
      <c r="S250" s="103">
        <v>1325</v>
      </c>
      <c r="T250" s="103">
        <v>0</v>
      </c>
      <c r="U250" s="103">
        <v>0</v>
      </c>
      <c r="V250" s="103">
        <v>0</v>
      </c>
      <c r="W250" s="103">
        <v>0</v>
      </c>
      <c r="X250" s="103">
        <v>0</v>
      </c>
      <c r="Y250" s="103">
        <v>1325</v>
      </c>
      <c r="Z250" s="103">
        <v>0</v>
      </c>
      <c r="AA250" s="103">
        <v>0</v>
      </c>
      <c r="AB250" s="103">
        <v>1325</v>
      </c>
      <c r="AC250" s="103">
        <v>0</v>
      </c>
      <c r="AD250" s="103">
        <v>1325</v>
      </c>
    </row>
    <row r="251" spans="1:30" s="1" customFormat="1" ht="15" customHeight="1" x14ac:dyDescent="0.3">
      <c r="A251" s="101" t="s">
        <v>34</v>
      </c>
      <c r="B251" s="101" t="s">
        <v>35</v>
      </c>
      <c r="C251" s="101" t="s">
        <v>35</v>
      </c>
      <c r="D251" s="102" t="s">
        <v>36</v>
      </c>
      <c r="E251" s="101" t="s">
        <v>148</v>
      </c>
      <c r="F251" s="102" t="s">
        <v>149</v>
      </c>
      <c r="G251" s="101" t="s">
        <v>38</v>
      </c>
      <c r="H251" s="21" t="s">
        <v>1350</v>
      </c>
      <c r="I251" s="101" t="s">
        <v>288</v>
      </c>
      <c r="J251" s="101" t="s">
        <v>301</v>
      </c>
      <c r="K251" s="101" t="s">
        <v>302</v>
      </c>
      <c r="L251" s="101" t="s">
        <v>1316</v>
      </c>
      <c r="M251" s="101" t="s">
        <v>43</v>
      </c>
      <c r="N251" s="101" t="s">
        <v>63</v>
      </c>
      <c r="O251" s="103">
        <v>10</v>
      </c>
      <c r="P251" s="22">
        <v>46</v>
      </c>
      <c r="Q251" s="101" t="s">
        <v>519</v>
      </c>
      <c r="R251" s="103">
        <f t="shared" si="3"/>
        <v>460</v>
      </c>
      <c r="S251" s="103">
        <v>92</v>
      </c>
      <c r="T251" s="103">
        <v>0</v>
      </c>
      <c r="U251" s="103">
        <v>92</v>
      </c>
      <c r="V251" s="103">
        <v>0</v>
      </c>
      <c r="W251" s="103">
        <v>92</v>
      </c>
      <c r="X251" s="103">
        <v>0</v>
      </c>
      <c r="Y251" s="103">
        <v>0</v>
      </c>
      <c r="Z251" s="103">
        <v>92</v>
      </c>
      <c r="AA251" s="103">
        <v>0</v>
      </c>
      <c r="AB251" s="103">
        <v>92</v>
      </c>
      <c r="AC251" s="103">
        <v>0</v>
      </c>
      <c r="AD251" s="103">
        <v>0</v>
      </c>
    </row>
    <row r="252" spans="1:30" s="1" customFormat="1" ht="15" customHeight="1" x14ac:dyDescent="0.3">
      <c r="A252" s="101" t="s">
        <v>34</v>
      </c>
      <c r="B252" s="101" t="s">
        <v>35</v>
      </c>
      <c r="C252" s="101" t="s">
        <v>35</v>
      </c>
      <c r="D252" s="102" t="s">
        <v>36</v>
      </c>
      <c r="E252" s="101" t="s">
        <v>148</v>
      </c>
      <c r="F252" s="102" t="s">
        <v>149</v>
      </c>
      <c r="G252" s="101" t="s">
        <v>38</v>
      </c>
      <c r="H252" s="21" t="s">
        <v>1350</v>
      </c>
      <c r="I252" s="101" t="s">
        <v>288</v>
      </c>
      <c r="J252" s="101" t="s">
        <v>303</v>
      </c>
      <c r="K252" s="101" t="s">
        <v>304</v>
      </c>
      <c r="L252" s="101" t="s">
        <v>1316</v>
      </c>
      <c r="M252" s="101" t="s">
        <v>43</v>
      </c>
      <c r="N252" s="101" t="s">
        <v>63</v>
      </c>
      <c r="O252" s="103">
        <v>10</v>
      </c>
      <c r="P252" s="22">
        <v>42</v>
      </c>
      <c r="Q252" s="101" t="s">
        <v>519</v>
      </c>
      <c r="R252" s="103">
        <f t="shared" si="3"/>
        <v>420</v>
      </c>
      <c r="S252" s="103">
        <v>84</v>
      </c>
      <c r="T252" s="103">
        <v>0</v>
      </c>
      <c r="U252" s="103">
        <v>84</v>
      </c>
      <c r="V252" s="103">
        <v>0</v>
      </c>
      <c r="W252" s="103">
        <v>84</v>
      </c>
      <c r="X252" s="103">
        <v>0</v>
      </c>
      <c r="Y252" s="103">
        <v>0</v>
      </c>
      <c r="Z252" s="103">
        <v>84</v>
      </c>
      <c r="AA252" s="103">
        <v>0</v>
      </c>
      <c r="AB252" s="103">
        <v>84</v>
      </c>
      <c r="AC252" s="103">
        <v>0</v>
      </c>
      <c r="AD252" s="103">
        <v>0</v>
      </c>
    </row>
    <row r="253" spans="1:30" s="1" customFormat="1" ht="15" customHeight="1" x14ac:dyDescent="0.3">
      <c r="A253" s="101" t="s">
        <v>34</v>
      </c>
      <c r="B253" s="101" t="s">
        <v>35</v>
      </c>
      <c r="C253" s="101" t="s">
        <v>35</v>
      </c>
      <c r="D253" s="102" t="s">
        <v>36</v>
      </c>
      <c r="E253" s="101" t="s">
        <v>148</v>
      </c>
      <c r="F253" s="102" t="s">
        <v>149</v>
      </c>
      <c r="G253" s="101" t="s">
        <v>38</v>
      </c>
      <c r="H253" s="21" t="s">
        <v>1350</v>
      </c>
      <c r="I253" s="101" t="s">
        <v>288</v>
      </c>
      <c r="J253" s="101" t="s">
        <v>332</v>
      </c>
      <c r="K253" s="101" t="s">
        <v>325</v>
      </c>
      <c r="L253" s="101" t="s">
        <v>1316</v>
      </c>
      <c r="M253" s="101" t="s">
        <v>43</v>
      </c>
      <c r="N253" s="101" t="s">
        <v>63</v>
      </c>
      <c r="O253" s="103">
        <v>10</v>
      </c>
      <c r="P253" s="22">
        <v>24</v>
      </c>
      <c r="Q253" s="101" t="s">
        <v>519</v>
      </c>
      <c r="R253" s="103">
        <f t="shared" si="3"/>
        <v>240</v>
      </c>
      <c r="S253" s="103">
        <v>48</v>
      </c>
      <c r="T253" s="103">
        <v>0</v>
      </c>
      <c r="U253" s="103">
        <v>48</v>
      </c>
      <c r="V253" s="103">
        <v>0</v>
      </c>
      <c r="W253" s="103">
        <v>48</v>
      </c>
      <c r="X253" s="103">
        <v>0</v>
      </c>
      <c r="Y253" s="103">
        <v>0</v>
      </c>
      <c r="Z253" s="103">
        <v>48</v>
      </c>
      <c r="AA253" s="103">
        <v>0</v>
      </c>
      <c r="AB253" s="103">
        <v>48</v>
      </c>
      <c r="AC253" s="103">
        <v>0</v>
      </c>
      <c r="AD253" s="103">
        <v>0</v>
      </c>
    </row>
    <row r="254" spans="1:30" s="1" customFormat="1" ht="15" customHeight="1" x14ac:dyDescent="0.3">
      <c r="A254" s="101" t="s">
        <v>34</v>
      </c>
      <c r="B254" s="101" t="s">
        <v>35</v>
      </c>
      <c r="C254" s="101" t="s">
        <v>35</v>
      </c>
      <c r="D254" s="102" t="s">
        <v>36</v>
      </c>
      <c r="E254" s="101" t="s">
        <v>148</v>
      </c>
      <c r="F254" s="102" t="s">
        <v>149</v>
      </c>
      <c r="G254" s="101" t="s">
        <v>38</v>
      </c>
      <c r="H254" s="21" t="s">
        <v>1350</v>
      </c>
      <c r="I254" s="101" t="s">
        <v>288</v>
      </c>
      <c r="J254" s="101" t="s">
        <v>333</v>
      </c>
      <c r="K254" s="101" t="s">
        <v>334</v>
      </c>
      <c r="L254" s="101" t="s">
        <v>1316</v>
      </c>
      <c r="M254" s="101" t="s">
        <v>43</v>
      </c>
      <c r="N254" s="101" t="s">
        <v>63</v>
      </c>
      <c r="O254" s="103">
        <v>10</v>
      </c>
      <c r="P254" s="22">
        <v>19</v>
      </c>
      <c r="Q254" s="101" t="s">
        <v>519</v>
      </c>
      <c r="R254" s="103">
        <f t="shared" si="3"/>
        <v>190</v>
      </c>
      <c r="S254" s="103">
        <v>38</v>
      </c>
      <c r="T254" s="103">
        <v>0</v>
      </c>
      <c r="U254" s="103">
        <v>38</v>
      </c>
      <c r="V254" s="103">
        <v>0</v>
      </c>
      <c r="W254" s="103">
        <v>38</v>
      </c>
      <c r="X254" s="103">
        <v>0</v>
      </c>
      <c r="Y254" s="103">
        <v>0</v>
      </c>
      <c r="Z254" s="103">
        <v>38</v>
      </c>
      <c r="AA254" s="103">
        <v>0</v>
      </c>
      <c r="AB254" s="103">
        <v>38</v>
      </c>
      <c r="AC254" s="103">
        <v>0</v>
      </c>
      <c r="AD254" s="103">
        <v>0</v>
      </c>
    </row>
    <row r="255" spans="1:30" s="1" customFormat="1" ht="15" customHeight="1" x14ac:dyDescent="0.3">
      <c r="A255" s="101" t="s">
        <v>34</v>
      </c>
      <c r="B255" s="101" t="s">
        <v>35</v>
      </c>
      <c r="C255" s="101" t="s">
        <v>35</v>
      </c>
      <c r="D255" s="102" t="s">
        <v>36</v>
      </c>
      <c r="E255" s="101" t="s">
        <v>148</v>
      </c>
      <c r="F255" s="102" t="s">
        <v>149</v>
      </c>
      <c r="G255" s="101" t="s">
        <v>38</v>
      </c>
      <c r="H255" s="21" t="s">
        <v>1350</v>
      </c>
      <c r="I255" s="101" t="s">
        <v>288</v>
      </c>
      <c r="J255" s="101" t="s">
        <v>316</v>
      </c>
      <c r="K255" s="101" t="s">
        <v>317</v>
      </c>
      <c r="L255" s="101" t="s">
        <v>1316</v>
      </c>
      <c r="M255" s="101" t="s">
        <v>43</v>
      </c>
      <c r="N255" s="101" t="s">
        <v>295</v>
      </c>
      <c r="O255" s="103">
        <v>10</v>
      </c>
      <c r="P255" s="22">
        <v>36.999999999999993</v>
      </c>
      <c r="Q255" s="101" t="s">
        <v>519</v>
      </c>
      <c r="R255" s="103">
        <f t="shared" si="3"/>
        <v>370</v>
      </c>
      <c r="S255" s="103">
        <v>74</v>
      </c>
      <c r="T255" s="103">
        <v>0</v>
      </c>
      <c r="U255" s="103">
        <v>74</v>
      </c>
      <c r="V255" s="103">
        <v>0</v>
      </c>
      <c r="W255" s="103">
        <v>74</v>
      </c>
      <c r="X255" s="103">
        <v>0</v>
      </c>
      <c r="Y255" s="103">
        <v>0</v>
      </c>
      <c r="Z255" s="103">
        <v>74</v>
      </c>
      <c r="AA255" s="103">
        <v>0</v>
      </c>
      <c r="AB255" s="103">
        <v>74</v>
      </c>
      <c r="AC255" s="103">
        <v>0</v>
      </c>
      <c r="AD255" s="103">
        <v>0</v>
      </c>
    </row>
    <row r="256" spans="1:30" s="1" customFormat="1" ht="15" customHeight="1" x14ac:dyDescent="0.3">
      <c r="A256" s="101" t="s">
        <v>34</v>
      </c>
      <c r="B256" s="101" t="s">
        <v>35</v>
      </c>
      <c r="C256" s="101" t="s">
        <v>35</v>
      </c>
      <c r="D256" s="102" t="s">
        <v>36</v>
      </c>
      <c r="E256" s="101" t="s">
        <v>148</v>
      </c>
      <c r="F256" s="102" t="s">
        <v>149</v>
      </c>
      <c r="G256" s="101" t="s">
        <v>38</v>
      </c>
      <c r="H256" s="21" t="s">
        <v>1350</v>
      </c>
      <c r="I256" s="101" t="s">
        <v>288</v>
      </c>
      <c r="J256" s="101" t="s">
        <v>331</v>
      </c>
      <c r="K256" s="101" t="s">
        <v>298</v>
      </c>
      <c r="L256" s="101" t="s">
        <v>1316</v>
      </c>
      <c r="M256" s="101" t="s">
        <v>43</v>
      </c>
      <c r="N256" s="101" t="s">
        <v>1243</v>
      </c>
      <c r="O256" s="103">
        <v>3</v>
      </c>
      <c r="P256" s="22">
        <v>138.99999999999997</v>
      </c>
      <c r="Q256" s="101" t="s">
        <v>519</v>
      </c>
      <c r="R256" s="103">
        <f t="shared" si="3"/>
        <v>417</v>
      </c>
      <c r="S256" s="103">
        <v>0</v>
      </c>
      <c r="T256" s="103">
        <v>139</v>
      </c>
      <c r="U256" s="103">
        <v>0</v>
      </c>
      <c r="V256" s="103">
        <v>0</v>
      </c>
      <c r="W256" s="103">
        <v>0</v>
      </c>
      <c r="X256" s="103">
        <v>139</v>
      </c>
      <c r="Y256" s="103">
        <v>0</v>
      </c>
      <c r="Z256" s="103">
        <v>0</v>
      </c>
      <c r="AA256" s="103">
        <v>0</v>
      </c>
      <c r="AB256" s="103">
        <v>0</v>
      </c>
      <c r="AC256" s="103">
        <v>139</v>
      </c>
      <c r="AD256" s="103">
        <v>0</v>
      </c>
    </row>
    <row r="257" spans="1:30" s="1" customFormat="1" ht="15" customHeight="1" x14ac:dyDescent="0.3">
      <c r="A257" s="101" t="s">
        <v>34</v>
      </c>
      <c r="B257" s="101" t="s">
        <v>35</v>
      </c>
      <c r="C257" s="101" t="s">
        <v>35</v>
      </c>
      <c r="D257" s="102" t="s">
        <v>36</v>
      </c>
      <c r="E257" s="101" t="s">
        <v>148</v>
      </c>
      <c r="F257" s="102" t="s">
        <v>149</v>
      </c>
      <c r="G257" s="101" t="s">
        <v>38</v>
      </c>
      <c r="H257" s="21" t="s">
        <v>1350</v>
      </c>
      <c r="I257" s="101" t="s">
        <v>288</v>
      </c>
      <c r="J257" s="101" t="s">
        <v>2433</v>
      </c>
      <c r="K257" s="101" t="s">
        <v>2434</v>
      </c>
      <c r="L257" s="101" t="s">
        <v>1316</v>
      </c>
      <c r="M257" s="101" t="s">
        <v>43</v>
      </c>
      <c r="N257" s="101" t="s">
        <v>44</v>
      </c>
      <c r="O257" s="103">
        <v>25</v>
      </c>
      <c r="P257" s="22">
        <v>34.999999999999993</v>
      </c>
      <c r="Q257" s="101" t="s">
        <v>519</v>
      </c>
      <c r="R257" s="103">
        <f t="shared" si="3"/>
        <v>875</v>
      </c>
      <c r="S257" s="103">
        <v>175</v>
      </c>
      <c r="T257" s="103">
        <v>0</v>
      </c>
      <c r="U257" s="103">
        <v>175</v>
      </c>
      <c r="V257" s="103">
        <v>0</v>
      </c>
      <c r="W257" s="103">
        <v>175</v>
      </c>
      <c r="X257" s="103">
        <v>0</v>
      </c>
      <c r="Y257" s="103">
        <v>0</v>
      </c>
      <c r="Z257" s="103">
        <v>175</v>
      </c>
      <c r="AA257" s="103">
        <v>0</v>
      </c>
      <c r="AB257" s="103">
        <v>0</v>
      </c>
      <c r="AC257" s="103">
        <v>175</v>
      </c>
      <c r="AD257" s="103">
        <v>0</v>
      </c>
    </row>
    <row r="258" spans="1:30" s="1" customFormat="1" ht="15" customHeight="1" x14ac:dyDescent="0.3">
      <c r="A258" s="101" t="s">
        <v>34</v>
      </c>
      <c r="B258" s="101" t="s">
        <v>35</v>
      </c>
      <c r="C258" s="101" t="s">
        <v>35</v>
      </c>
      <c r="D258" s="102" t="s">
        <v>36</v>
      </c>
      <c r="E258" s="101" t="s">
        <v>148</v>
      </c>
      <c r="F258" s="102" t="s">
        <v>149</v>
      </c>
      <c r="G258" s="101" t="s">
        <v>38</v>
      </c>
      <c r="H258" s="21" t="s">
        <v>1350</v>
      </c>
      <c r="I258" s="101" t="s">
        <v>288</v>
      </c>
      <c r="J258" s="101" t="s">
        <v>329</v>
      </c>
      <c r="K258" s="101" t="s">
        <v>330</v>
      </c>
      <c r="L258" s="101" t="s">
        <v>1316</v>
      </c>
      <c r="M258" s="101" t="s">
        <v>43</v>
      </c>
      <c r="N258" s="101" t="s">
        <v>48</v>
      </c>
      <c r="O258" s="103">
        <v>50</v>
      </c>
      <c r="P258" s="22">
        <v>30.999999999999996</v>
      </c>
      <c r="Q258" s="101" t="s">
        <v>519</v>
      </c>
      <c r="R258" s="103">
        <f t="shared" si="3"/>
        <v>1550</v>
      </c>
      <c r="S258" s="103">
        <v>155</v>
      </c>
      <c r="T258" s="103">
        <v>155</v>
      </c>
      <c r="U258" s="103">
        <v>155</v>
      </c>
      <c r="V258" s="103">
        <v>155</v>
      </c>
      <c r="W258" s="103">
        <v>155</v>
      </c>
      <c r="X258" s="103">
        <v>155</v>
      </c>
      <c r="Y258" s="103">
        <v>0</v>
      </c>
      <c r="Z258" s="103">
        <v>155</v>
      </c>
      <c r="AA258" s="103">
        <v>155</v>
      </c>
      <c r="AB258" s="103">
        <v>155</v>
      </c>
      <c r="AC258" s="103">
        <v>155</v>
      </c>
      <c r="AD258" s="103">
        <v>0</v>
      </c>
    </row>
    <row r="259" spans="1:30" s="1" customFormat="1" ht="15" customHeight="1" x14ac:dyDescent="0.3">
      <c r="A259" s="101" t="s">
        <v>34</v>
      </c>
      <c r="B259" s="101" t="s">
        <v>35</v>
      </c>
      <c r="C259" s="101" t="s">
        <v>35</v>
      </c>
      <c r="D259" s="102" t="s">
        <v>36</v>
      </c>
      <c r="E259" s="101" t="s">
        <v>194</v>
      </c>
      <c r="F259" s="102" t="s">
        <v>195</v>
      </c>
      <c r="G259" s="101" t="s">
        <v>38</v>
      </c>
      <c r="H259" s="21">
        <v>22104</v>
      </c>
      <c r="I259" s="101" t="s">
        <v>2642</v>
      </c>
      <c r="J259" s="101" t="s">
        <v>314</v>
      </c>
      <c r="K259" s="101" t="s">
        <v>315</v>
      </c>
      <c r="L259" s="101" t="s">
        <v>775</v>
      </c>
      <c r="M259" s="101" t="s">
        <v>43</v>
      </c>
      <c r="N259" s="101" t="s">
        <v>290</v>
      </c>
      <c r="O259" s="103">
        <v>12</v>
      </c>
      <c r="P259" s="22">
        <v>1999.9999999999991</v>
      </c>
      <c r="Q259" s="101" t="s">
        <v>580</v>
      </c>
      <c r="R259" s="103">
        <f t="shared" si="3"/>
        <v>24000</v>
      </c>
      <c r="S259" s="103">
        <v>2000</v>
      </c>
      <c r="T259" s="103">
        <v>2000</v>
      </c>
      <c r="U259" s="103">
        <v>2000</v>
      </c>
      <c r="V259" s="103">
        <v>2000</v>
      </c>
      <c r="W259" s="103">
        <v>2000</v>
      </c>
      <c r="X259" s="103">
        <v>2000</v>
      </c>
      <c r="Y259" s="103">
        <v>2000</v>
      </c>
      <c r="Z259" s="103">
        <v>2000</v>
      </c>
      <c r="AA259" s="103">
        <v>2000</v>
      </c>
      <c r="AB259" s="103">
        <v>2000</v>
      </c>
      <c r="AC259" s="103">
        <v>2000</v>
      </c>
      <c r="AD259" s="103">
        <v>2000</v>
      </c>
    </row>
    <row r="260" spans="1:30" s="1" customFormat="1" ht="15" customHeight="1" x14ac:dyDescent="0.3">
      <c r="A260" s="101" t="s">
        <v>34</v>
      </c>
      <c r="B260" s="101" t="s">
        <v>35</v>
      </c>
      <c r="C260" s="101" t="s">
        <v>35</v>
      </c>
      <c r="D260" s="102" t="s">
        <v>36</v>
      </c>
      <c r="E260" s="101" t="s">
        <v>148</v>
      </c>
      <c r="F260" s="102" t="s">
        <v>149</v>
      </c>
      <c r="G260" s="101" t="s">
        <v>38</v>
      </c>
      <c r="H260" s="21" t="s">
        <v>1672</v>
      </c>
      <c r="I260" s="101" t="s">
        <v>1883</v>
      </c>
      <c r="J260" s="101" t="s">
        <v>2134</v>
      </c>
      <c r="K260" s="101" t="s">
        <v>2135</v>
      </c>
      <c r="L260" s="101" t="s">
        <v>1316</v>
      </c>
      <c r="M260" s="101" t="s">
        <v>43</v>
      </c>
      <c r="N260" s="101" t="s">
        <v>300</v>
      </c>
      <c r="O260" s="103">
        <v>10</v>
      </c>
      <c r="P260" s="22">
        <v>230</v>
      </c>
      <c r="Q260" s="101" t="s">
        <v>519</v>
      </c>
      <c r="R260" s="103">
        <f t="shared" si="3"/>
        <v>2300</v>
      </c>
      <c r="S260" s="103">
        <v>460</v>
      </c>
      <c r="T260" s="103">
        <v>0</v>
      </c>
      <c r="U260" s="103">
        <v>460</v>
      </c>
      <c r="V260" s="103">
        <v>0</v>
      </c>
      <c r="W260" s="103">
        <v>460</v>
      </c>
      <c r="X260" s="103">
        <v>0</v>
      </c>
      <c r="Y260" s="103">
        <v>0</v>
      </c>
      <c r="Z260" s="103">
        <v>460</v>
      </c>
      <c r="AA260" s="103">
        <v>0</v>
      </c>
      <c r="AB260" s="103">
        <v>460</v>
      </c>
      <c r="AC260" s="103">
        <v>0</v>
      </c>
      <c r="AD260" s="103">
        <v>0</v>
      </c>
    </row>
    <row r="261" spans="1:30" s="1" customFormat="1" ht="15" customHeight="1" x14ac:dyDescent="0.3">
      <c r="A261" s="101" t="s">
        <v>34</v>
      </c>
      <c r="B261" s="101" t="s">
        <v>35</v>
      </c>
      <c r="C261" s="101" t="s">
        <v>35</v>
      </c>
      <c r="D261" s="102" t="s">
        <v>36</v>
      </c>
      <c r="E261" s="101" t="s">
        <v>194</v>
      </c>
      <c r="F261" s="102" t="s">
        <v>195</v>
      </c>
      <c r="G261" s="101" t="s">
        <v>38</v>
      </c>
      <c r="H261" s="21">
        <v>22106</v>
      </c>
      <c r="I261" s="101" t="s">
        <v>2643</v>
      </c>
      <c r="J261" s="101" t="s">
        <v>1884</v>
      </c>
      <c r="K261" s="101" t="s">
        <v>2644</v>
      </c>
      <c r="L261" s="101" t="s">
        <v>775</v>
      </c>
      <c r="M261" s="101" t="s">
        <v>43</v>
      </c>
      <c r="N261" s="101" t="s">
        <v>290</v>
      </c>
      <c r="O261" s="103">
        <v>1</v>
      </c>
      <c r="P261" s="22">
        <v>5309.9999999999991</v>
      </c>
      <c r="Q261" s="101" t="s">
        <v>580</v>
      </c>
      <c r="R261" s="103">
        <f t="shared" si="3"/>
        <v>5310</v>
      </c>
      <c r="S261" s="103">
        <v>0</v>
      </c>
      <c r="T261" s="103">
        <v>0</v>
      </c>
      <c r="U261" s="103">
        <v>0</v>
      </c>
      <c r="V261" s="103">
        <v>0</v>
      </c>
      <c r="W261" s="103">
        <v>5310</v>
      </c>
      <c r="X261" s="103">
        <v>0</v>
      </c>
      <c r="Y261" s="103">
        <v>0</v>
      </c>
      <c r="Z261" s="103">
        <v>0</v>
      </c>
      <c r="AA261" s="103">
        <v>0</v>
      </c>
      <c r="AB261" s="103">
        <v>0</v>
      </c>
      <c r="AC261" s="103">
        <v>0</v>
      </c>
      <c r="AD261" s="103">
        <v>0</v>
      </c>
    </row>
    <row r="262" spans="1:30" s="1" customFormat="1" ht="15" customHeight="1" x14ac:dyDescent="0.3">
      <c r="A262" s="101" t="s">
        <v>34</v>
      </c>
      <c r="B262" s="101" t="s">
        <v>35</v>
      </c>
      <c r="C262" s="101" t="s">
        <v>35</v>
      </c>
      <c r="D262" s="102" t="s">
        <v>36</v>
      </c>
      <c r="E262" s="101" t="s">
        <v>37</v>
      </c>
      <c r="F262" s="102" t="s">
        <v>36</v>
      </c>
      <c r="G262" s="101" t="s">
        <v>38</v>
      </c>
      <c r="H262" s="21">
        <v>22301</v>
      </c>
      <c r="I262" s="101" t="s">
        <v>2554</v>
      </c>
      <c r="J262" s="101" t="s">
        <v>1527</v>
      </c>
      <c r="K262" s="101" t="s">
        <v>2555</v>
      </c>
      <c r="L262" s="101" t="s">
        <v>1316</v>
      </c>
      <c r="M262" s="101" t="s">
        <v>43</v>
      </c>
      <c r="N262" s="101" t="s">
        <v>48</v>
      </c>
      <c r="O262" s="103">
        <v>1</v>
      </c>
      <c r="P262" s="22">
        <v>900</v>
      </c>
      <c r="Q262" s="101" t="s">
        <v>519</v>
      </c>
      <c r="R262" s="103">
        <f t="shared" si="3"/>
        <v>900</v>
      </c>
      <c r="S262" s="103">
        <v>0</v>
      </c>
      <c r="T262" s="103">
        <v>900</v>
      </c>
      <c r="U262" s="103">
        <v>0</v>
      </c>
      <c r="V262" s="103">
        <v>0</v>
      </c>
      <c r="W262" s="103">
        <v>0</v>
      </c>
      <c r="X262" s="103">
        <v>0</v>
      </c>
      <c r="Y262" s="103">
        <v>0</v>
      </c>
      <c r="Z262" s="103">
        <v>0</v>
      </c>
      <c r="AA262" s="103">
        <v>0</v>
      </c>
      <c r="AB262" s="103">
        <v>0</v>
      </c>
      <c r="AC262" s="103">
        <v>0</v>
      </c>
      <c r="AD262" s="103">
        <v>0</v>
      </c>
    </row>
    <row r="263" spans="1:30" s="1" customFormat="1" ht="15" customHeight="1" x14ac:dyDescent="0.3">
      <c r="A263" s="101" t="s">
        <v>34</v>
      </c>
      <c r="B263" s="101" t="s">
        <v>35</v>
      </c>
      <c r="C263" s="101" t="s">
        <v>35</v>
      </c>
      <c r="D263" s="102" t="s">
        <v>36</v>
      </c>
      <c r="E263" s="101" t="s">
        <v>37</v>
      </c>
      <c r="F263" s="102" t="s">
        <v>36</v>
      </c>
      <c r="G263" s="101" t="s">
        <v>38</v>
      </c>
      <c r="H263" s="21" t="s">
        <v>1433</v>
      </c>
      <c r="I263" s="101" t="s">
        <v>2551</v>
      </c>
      <c r="J263" s="101" t="s">
        <v>1489</v>
      </c>
      <c r="K263" s="101" t="s">
        <v>2556</v>
      </c>
      <c r="L263" s="101" t="s">
        <v>1316</v>
      </c>
      <c r="M263" s="101" t="s">
        <v>43</v>
      </c>
      <c r="N263" s="101" t="s">
        <v>48</v>
      </c>
      <c r="O263" s="103">
        <v>6</v>
      </c>
      <c r="P263" s="22">
        <v>475.00000000000006</v>
      </c>
      <c r="Q263" s="101" t="s">
        <v>519</v>
      </c>
      <c r="R263" s="103">
        <f t="shared" si="3"/>
        <v>2850</v>
      </c>
      <c r="S263" s="103">
        <v>0</v>
      </c>
      <c r="T263" s="103">
        <v>1900</v>
      </c>
      <c r="U263" s="103">
        <v>0</v>
      </c>
      <c r="V263" s="103">
        <v>0</v>
      </c>
      <c r="W263" s="103">
        <v>950</v>
      </c>
      <c r="X263" s="103">
        <v>0</v>
      </c>
      <c r="Y263" s="103">
        <v>0</v>
      </c>
      <c r="Z263" s="103">
        <v>0</v>
      </c>
      <c r="AA263" s="103">
        <v>0</v>
      </c>
      <c r="AB263" s="103">
        <v>0</v>
      </c>
      <c r="AC263" s="103">
        <v>0</v>
      </c>
      <c r="AD263" s="103">
        <v>0</v>
      </c>
    </row>
    <row r="264" spans="1:30" s="1" customFormat="1" ht="15" customHeight="1" x14ac:dyDescent="0.3">
      <c r="A264" s="101" t="s">
        <v>34</v>
      </c>
      <c r="B264" s="101" t="s">
        <v>35</v>
      </c>
      <c r="C264" s="101" t="s">
        <v>35</v>
      </c>
      <c r="D264" s="102" t="s">
        <v>36</v>
      </c>
      <c r="E264" s="101" t="s">
        <v>37</v>
      </c>
      <c r="F264" s="102" t="s">
        <v>36</v>
      </c>
      <c r="G264" s="101" t="s">
        <v>38</v>
      </c>
      <c r="H264" s="21" t="s">
        <v>1433</v>
      </c>
      <c r="I264" s="101" t="s">
        <v>2551</v>
      </c>
      <c r="J264" s="101" t="s">
        <v>366</v>
      </c>
      <c r="K264" s="101" t="s">
        <v>367</v>
      </c>
      <c r="L264" s="101" t="s">
        <v>1316</v>
      </c>
      <c r="M264" s="101" t="s">
        <v>43</v>
      </c>
      <c r="N264" s="101" t="s">
        <v>368</v>
      </c>
      <c r="O264" s="103">
        <v>5</v>
      </c>
      <c r="P264" s="22">
        <v>899.00000000000011</v>
      </c>
      <c r="Q264" s="101" t="s">
        <v>519</v>
      </c>
      <c r="R264" s="103">
        <f t="shared" si="3"/>
        <v>4495</v>
      </c>
      <c r="S264" s="103">
        <v>0</v>
      </c>
      <c r="T264" s="103">
        <v>4495</v>
      </c>
      <c r="U264" s="103">
        <v>0</v>
      </c>
      <c r="V264" s="103">
        <v>0</v>
      </c>
      <c r="W264" s="103">
        <v>0</v>
      </c>
      <c r="X264" s="103">
        <v>0</v>
      </c>
      <c r="Y264" s="103">
        <v>0</v>
      </c>
      <c r="Z264" s="103">
        <v>0</v>
      </c>
      <c r="AA264" s="103">
        <v>0</v>
      </c>
      <c r="AB264" s="103">
        <v>0</v>
      </c>
      <c r="AC264" s="103">
        <v>0</v>
      </c>
      <c r="AD264" s="103">
        <v>0</v>
      </c>
    </row>
    <row r="265" spans="1:30" s="1" customFormat="1" ht="15" customHeight="1" x14ac:dyDescent="0.3">
      <c r="A265" s="101" t="s">
        <v>34</v>
      </c>
      <c r="B265" s="101" t="s">
        <v>35</v>
      </c>
      <c r="C265" s="101" t="s">
        <v>35</v>
      </c>
      <c r="D265" s="102" t="s">
        <v>36</v>
      </c>
      <c r="E265" s="101" t="s">
        <v>37</v>
      </c>
      <c r="F265" s="102" t="s">
        <v>36</v>
      </c>
      <c r="G265" s="101" t="s">
        <v>38</v>
      </c>
      <c r="H265" s="21" t="s">
        <v>1433</v>
      </c>
      <c r="I265" s="101" t="s">
        <v>2551</v>
      </c>
      <c r="J265" s="101" t="s">
        <v>357</v>
      </c>
      <c r="K265" s="101" t="s">
        <v>358</v>
      </c>
      <c r="L265" s="101" t="s">
        <v>1316</v>
      </c>
      <c r="M265" s="101" t="s">
        <v>43</v>
      </c>
      <c r="N265" s="101" t="s">
        <v>48</v>
      </c>
      <c r="O265" s="103">
        <v>2</v>
      </c>
      <c r="P265" s="22">
        <v>265</v>
      </c>
      <c r="Q265" s="101" t="s">
        <v>519</v>
      </c>
      <c r="R265" s="103">
        <f t="shared" si="3"/>
        <v>530</v>
      </c>
      <c r="S265" s="103">
        <v>0</v>
      </c>
      <c r="T265" s="103">
        <v>265</v>
      </c>
      <c r="U265" s="103">
        <v>0</v>
      </c>
      <c r="V265" s="103">
        <v>0</v>
      </c>
      <c r="W265" s="103">
        <v>265</v>
      </c>
      <c r="X265" s="103">
        <v>0</v>
      </c>
      <c r="Y265" s="103">
        <v>0</v>
      </c>
      <c r="Z265" s="103">
        <v>0</v>
      </c>
      <c r="AA265" s="103">
        <v>0</v>
      </c>
      <c r="AB265" s="103">
        <v>0</v>
      </c>
      <c r="AC265" s="103">
        <v>0</v>
      </c>
      <c r="AD265" s="103">
        <v>0</v>
      </c>
    </row>
    <row r="266" spans="1:30" s="1" customFormat="1" ht="15" customHeight="1" x14ac:dyDescent="0.3">
      <c r="A266" s="101" t="s">
        <v>34</v>
      </c>
      <c r="B266" s="101" t="s">
        <v>35</v>
      </c>
      <c r="C266" s="101" t="s">
        <v>35</v>
      </c>
      <c r="D266" s="102" t="s">
        <v>36</v>
      </c>
      <c r="E266" s="101" t="s">
        <v>37</v>
      </c>
      <c r="F266" s="102" t="s">
        <v>36</v>
      </c>
      <c r="G266" s="101" t="s">
        <v>38</v>
      </c>
      <c r="H266" s="21" t="s">
        <v>1433</v>
      </c>
      <c r="I266" s="101" t="s">
        <v>2551</v>
      </c>
      <c r="J266" s="101" t="s">
        <v>355</v>
      </c>
      <c r="K266" s="101" t="s">
        <v>356</v>
      </c>
      <c r="L266" s="101" t="s">
        <v>1316</v>
      </c>
      <c r="M266" s="101" t="s">
        <v>43</v>
      </c>
      <c r="N266" s="101" t="s">
        <v>48</v>
      </c>
      <c r="O266" s="103">
        <v>5</v>
      </c>
      <c r="P266" s="22">
        <v>200</v>
      </c>
      <c r="Q266" s="101" t="s">
        <v>519</v>
      </c>
      <c r="R266" s="103">
        <f t="shared" si="3"/>
        <v>1000</v>
      </c>
      <c r="S266" s="103">
        <v>0</v>
      </c>
      <c r="T266" s="103">
        <v>1000</v>
      </c>
      <c r="U266" s="103">
        <v>0</v>
      </c>
      <c r="V266" s="103">
        <v>0</v>
      </c>
      <c r="W266" s="103">
        <v>0</v>
      </c>
      <c r="X266" s="103">
        <v>0</v>
      </c>
      <c r="Y266" s="103">
        <v>0</v>
      </c>
      <c r="Z266" s="103">
        <v>0</v>
      </c>
      <c r="AA266" s="103">
        <v>0</v>
      </c>
      <c r="AB266" s="103">
        <v>0</v>
      </c>
      <c r="AC266" s="103">
        <v>0</v>
      </c>
      <c r="AD266" s="103">
        <v>0</v>
      </c>
    </row>
    <row r="267" spans="1:30" s="1" customFormat="1" ht="15" customHeight="1" x14ac:dyDescent="0.3">
      <c r="A267" s="101" t="s">
        <v>34</v>
      </c>
      <c r="B267" s="101" t="s">
        <v>35</v>
      </c>
      <c r="C267" s="101" t="s">
        <v>35</v>
      </c>
      <c r="D267" s="102" t="s">
        <v>36</v>
      </c>
      <c r="E267" s="101" t="s">
        <v>37</v>
      </c>
      <c r="F267" s="102" t="s">
        <v>36</v>
      </c>
      <c r="G267" s="101" t="s">
        <v>38</v>
      </c>
      <c r="H267" s="21" t="s">
        <v>1433</v>
      </c>
      <c r="I267" s="101" t="s">
        <v>2551</v>
      </c>
      <c r="J267" s="101" t="s">
        <v>346</v>
      </c>
      <c r="K267" s="101" t="s">
        <v>476</v>
      </c>
      <c r="L267" s="101" t="s">
        <v>1316</v>
      </c>
      <c r="M267" s="101" t="s">
        <v>43</v>
      </c>
      <c r="N267" s="101" t="s">
        <v>237</v>
      </c>
      <c r="O267" s="103">
        <v>3</v>
      </c>
      <c r="P267" s="22">
        <v>444</v>
      </c>
      <c r="Q267" s="101" t="s">
        <v>519</v>
      </c>
      <c r="R267" s="103">
        <f t="shared" si="3"/>
        <v>1332</v>
      </c>
      <c r="S267" s="103">
        <v>0</v>
      </c>
      <c r="T267" s="103">
        <v>1332</v>
      </c>
      <c r="U267" s="103">
        <v>0</v>
      </c>
      <c r="V267" s="103">
        <v>0</v>
      </c>
      <c r="W267" s="103">
        <v>0</v>
      </c>
      <c r="X267" s="103">
        <v>0</v>
      </c>
      <c r="Y267" s="103">
        <v>0</v>
      </c>
      <c r="Z267" s="103">
        <v>0</v>
      </c>
      <c r="AA267" s="103">
        <v>0</v>
      </c>
      <c r="AB267" s="103">
        <v>0</v>
      </c>
      <c r="AC267" s="103">
        <v>0</v>
      </c>
      <c r="AD267" s="103">
        <v>0</v>
      </c>
    </row>
    <row r="268" spans="1:30" s="1" customFormat="1" ht="15" customHeight="1" x14ac:dyDescent="0.3">
      <c r="A268" s="101" t="s">
        <v>34</v>
      </c>
      <c r="B268" s="101" t="s">
        <v>35</v>
      </c>
      <c r="C268" s="101" t="s">
        <v>35</v>
      </c>
      <c r="D268" s="102" t="s">
        <v>36</v>
      </c>
      <c r="E268" s="101" t="s">
        <v>37</v>
      </c>
      <c r="F268" s="102" t="s">
        <v>36</v>
      </c>
      <c r="G268" s="101" t="s">
        <v>38</v>
      </c>
      <c r="H268" s="21" t="s">
        <v>1433</v>
      </c>
      <c r="I268" s="101" t="s">
        <v>2551</v>
      </c>
      <c r="J268" s="101" t="s">
        <v>353</v>
      </c>
      <c r="K268" s="101" t="s">
        <v>354</v>
      </c>
      <c r="L268" s="101" t="s">
        <v>1316</v>
      </c>
      <c r="M268" s="101" t="s">
        <v>43</v>
      </c>
      <c r="N268" s="101" t="s">
        <v>48</v>
      </c>
      <c r="O268" s="103">
        <v>4</v>
      </c>
      <c r="P268" s="22">
        <v>197</v>
      </c>
      <c r="Q268" s="101" t="s">
        <v>519</v>
      </c>
      <c r="R268" s="103">
        <f t="shared" ref="R268:R331" si="4">SUM(S268:AD268)</f>
        <v>788</v>
      </c>
      <c r="S268" s="103">
        <v>0</v>
      </c>
      <c r="T268" s="103">
        <v>788</v>
      </c>
      <c r="U268" s="103">
        <v>0</v>
      </c>
      <c r="V268" s="103">
        <v>0</v>
      </c>
      <c r="W268" s="103">
        <v>0</v>
      </c>
      <c r="X268" s="103">
        <v>0</v>
      </c>
      <c r="Y268" s="103">
        <v>0</v>
      </c>
      <c r="Z268" s="103">
        <v>0</v>
      </c>
      <c r="AA268" s="103">
        <v>0</v>
      </c>
      <c r="AB268" s="103">
        <v>0</v>
      </c>
      <c r="AC268" s="103">
        <v>0</v>
      </c>
      <c r="AD268" s="103">
        <v>0</v>
      </c>
    </row>
    <row r="269" spans="1:30" s="1" customFormat="1" ht="15" customHeight="1" x14ac:dyDescent="0.3">
      <c r="A269" s="101" t="s">
        <v>34</v>
      </c>
      <c r="B269" s="101" t="s">
        <v>35</v>
      </c>
      <c r="C269" s="101" t="s">
        <v>35</v>
      </c>
      <c r="D269" s="102" t="s">
        <v>36</v>
      </c>
      <c r="E269" s="101" t="s">
        <v>37</v>
      </c>
      <c r="F269" s="102" t="s">
        <v>36</v>
      </c>
      <c r="G269" s="101" t="s">
        <v>38</v>
      </c>
      <c r="H269" s="21" t="s">
        <v>1433</v>
      </c>
      <c r="I269" s="101" t="s">
        <v>2551</v>
      </c>
      <c r="J269" s="101" t="s">
        <v>359</v>
      </c>
      <c r="K269" s="101" t="s">
        <v>1179</v>
      </c>
      <c r="L269" s="101" t="s">
        <v>1316</v>
      </c>
      <c r="M269" s="101" t="s">
        <v>43</v>
      </c>
      <c r="N269" s="101" t="s">
        <v>48</v>
      </c>
      <c r="O269" s="103">
        <v>6</v>
      </c>
      <c r="P269" s="22">
        <v>108</v>
      </c>
      <c r="Q269" s="101" t="s">
        <v>519</v>
      </c>
      <c r="R269" s="103">
        <f t="shared" si="4"/>
        <v>648</v>
      </c>
      <c r="S269" s="103">
        <v>0</v>
      </c>
      <c r="T269" s="103">
        <v>324</v>
      </c>
      <c r="U269" s="103">
        <v>0</v>
      </c>
      <c r="V269" s="103">
        <v>0</v>
      </c>
      <c r="W269" s="103">
        <v>216</v>
      </c>
      <c r="X269" s="103">
        <v>0</v>
      </c>
      <c r="Y269" s="103">
        <v>0</v>
      </c>
      <c r="Z269" s="103">
        <v>108</v>
      </c>
      <c r="AA269" s="103">
        <v>0</v>
      </c>
      <c r="AB269" s="103">
        <v>0</v>
      </c>
      <c r="AC269" s="103">
        <v>0</v>
      </c>
      <c r="AD269" s="103">
        <v>0</v>
      </c>
    </row>
    <row r="270" spans="1:30" s="1" customFormat="1" ht="15" customHeight="1" x14ac:dyDescent="0.3">
      <c r="A270" s="101" t="s">
        <v>34</v>
      </c>
      <c r="B270" s="101" t="s">
        <v>35</v>
      </c>
      <c r="C270" s="101" t="s">
        <v>35</v>
      </c>
      <c r="D270" s="102" t="s">
        <v>36</v>
      </c>
      <c r="E270" s="101" t="s">
        <v>37</v>
      </c>
      <c r="F270" s="102" t="s">
        <v>36</v>
      </c>
      <c r="G270" s="101" t="s">
        <v>38</v>
      </c>
      <c r="H270" s="21" t="s">
        <v>1433</v>
      </c>
      <c r="I270" s="101" t="s">
        <v>2551</v>
      </c>
      <c r="J270" s="101" t="s">
        <v>347</v>
      </c>
      <c r="K270" s="101" t="s">
        <v>348</v>
      </c>
      <c r="L270" s="101" t="s">
        <v>1316</v>
      </c>
      <c r="M270" s="101" t="s">
        <v>43</v>
      </c>
      <c r="N270" s="101" t="s">
        <v>48</v>
      </c>
      <c r="O270" s="103">
        <v>3</v>
      </c>
      <c r="P270" s="22">
        <v>199</v>
      </c>
      <c r="Q270" s="101" t="s">
        <v>519</v>
      </c>
      <c r="R270" s="103">
        <f t="shared" si="4"/>
        <v>597</v>
      </c>
      <c r="S270" s="103">
        <v>0</v>
      </c>
      <c r="T270" s="103">
        <v>597</v>
      </c>
      <c r="U270" s="103">
        <v>0</v>
      </c>
      <c r="V270" s="103">
        <v>0</v>
      </c>
      <c r="W270" s="103">
        <v>0</v>
      </c>
      <c r="X270" s="103">
        <v>0</v>
      </c>
      <c r="Y270" s="103">
        <v>0</v>
      </c>
      <c r="Z270" s="103">
        <v>0</v>
      </c>
      <c r="AA270" s="103">
        <v>0</v>
      </c>
      <c r="AB270" s="103">
        <v>0</v>
      </c>
      <c r="AC270" s="103">
        <v>0</v>
      </c>
      <c r="AD270" s="103">
        <v>0</v>
      </c>
    </row>
    <row r="271" spans="1:30" s="1" customFormat="1" ht="15" customHeight="1" x14ac:dyDescent="0.3">
      <c r="A271" s="101" t="s">
        <v>34</v>
      </c>
      <c r="B271" s="101" t="s">
        <v>35</v>
      </c>
      <c r="C271" s="101" t="s">
        <v>35</v>
      </c>
      <c r="D271" s="102" t="s">
        <v>36</v>
      </c>
      <c r="E271" s="101" t="s">
        <v>37</v>
      </c>
      <c r="F271" s="102" t="s">
        <v>36</v>
      </c>
      <c r="G271" s="101" t="s">
        <v>38</v>
      </c>
      <c r="H271" s="21" t="s">
        <v>1433</v>
      </c>
      <c r="I271" s="101" t="s">
        <v>2551</v>
      </c>
      <c r="J271" s="101" t="s">
        <v>349</v>
      </c>
      <c r="K271" s="101" t="s">
        <v>350</v>
      </c>
      <c r="L271" s="101" t="s">
        <v>1316</v>
      </c>
      <c r="M271" s="101" t="s">
        <v>43</v>
      </c>
      <c r="N271" s="101" t="s">
        <v>44</v>
      </c>
      <c r="O271" s="103">
        <v>3</v>
      </c>
      <c r="P271" s="22">
        <v>299</v>
      </c>
      <c r="Q271" s="101" t="s">
        <v>519</v>
      </c>
      <c r="R271" s="103">
        <f t="shared" si="4"/>
        <v>897</v>
      </c>
      <c r="S271" s="103">
        <v>0</v>
      </c>
      <c r="T271" s="103">
        <v>897</v>
      </c>
      <c r="U271" s="103">
        <v>0</v>
      </c>
      <c r="V271" s="103">
        <v>0</v>
      </c>
      <c r="W271" s="103">
        <v>0</v>
      </c>
      <c r="X271" s="103">
        <v>0</v>
      </c>
      <c r="Y271" s="103">
        <v>0</v>
      </c>
      <c r="Z271" s="103">
        <v>0</v>
      </c>
      <c r="AA271" s="103">
        <v>0</v>
      </c>
      <c r="AB271" s="103">
        <v>0</v>
      </c>
      <c r="AC271" s="103">
        <v>0</v>
      </c>
      <c r="AD271" s="103">
        <v>0</v>
      </c>
    </row>
    <row r="272" spans="1:30" s="1" customFormat="1" ht="15" customHeight="1" x14ac:dyDescent="0.3">
      <c r="A272" s="101" t="s">
        <v>34</v>
      </c>
      <c r="B272" s="101" t="s">
        <v>35</v>
      </c>
      <c r="C272" s="101" t="s">
        <v>35</v>
      </c>
      <c r="D272" s="102" t="s">
        <v>36</v>
      </c>
      <c r="E272" s="101" t="s">
        <v>37</v>
      </c>
      <c r="F272" s="102" t="s">
        <v>36</v>
      </c>
      <c r="G272" s="101" t="s">
        <v>38</v>
      </c>
      <c r="H272" s="21" t="s">
        <v>1433</v>
      </c>
      <c r="I272" s="101" t="s">
        <v>2551</v>
      </c>
      <c r="J272" s="101" t="s">
        <v>351</v>
      </c>
      <c r="K272" s="101" t="s">
        <v>352</v>
      </c>
      <c r="L272" s="101" t="s">
        <v>1316</v>
      </c>
      <c r="M272" s="101" t="s">
        <v>43</v>
      </c>
      <c r="N272" s="101" t="s">
        <v>44</v>
      </c>
      <c r="O272" s="103">
        <v>3</v>
      </c>
      <c r="P272" s="22">
        <v>271</v>
      </c>
      <c r="Q272" s="101" t="s">
        <v>519</v>
      </c>
      <c r="R272" s="103">
        <f t="shared" si="4"/>
        <v>813</v>
      </c>
      <c r="S272" s="103">
        <v>0</v>
      </c>
      <c r="T272" s="103">
        <v>813</v>
      </c>
      <c r="U272" s="103">
        <v>0</v>
      </c>
      <c r="V272" s="103">
        <v>0</v>
      </c>
      <c r="W272" s="103">
        <v>0</v>
      </c>
      <c r="X272" s="103">
        <v>0</v>
      </c>
      <c r="Y272" s="103">
        <v>0</v>
      </c>
      <c r="Z272" s="103">
        <v>0</v>
      </c>
      <c r="AA272" s="103">
        <v>0</v>
      </c>
      <c r="AB272" s="103">
        <v>0</v>
      </c>
      <c r="AC272" s="103">
        <v>0</v>
      </c>
      <c r="AD272" s="103">
        <v>0</v>
      </c>
    </row>
    <row r="273" spans="1:30" s="1" customFormat="1" ht="15" customHeight="1" x14ac:dyDescent="0.3">
      <c r="A273" s="101" t="s">
        <v>34</v>
      </c>
      <c r="B273" s="101" t="s">
        <v>35</v>
      </c>
      <c r="C273" s="101" t="s">
        <v>35</v>
      </c>
      <c r="D273" s="102" t="s">
        <v>36</v>
      </c>
      <c r="E273" s="101" t="s">
        <v>37</v>
      </c>
      <c r="F273" s="102" t="s">
        <v>36</v>
      </c>
      <c r="G273" s="101" t="s">
        <v>38</v>
      </c>
      <c r="H273" s="21" t="s">
        <v>1433</v>
      </c>
      <c r="I273" s="101" t="s">
        <v>2551</v>
      </c>
      <c r="J273" s="101" t="s">
        <v>362</v>
      </c>
      <c r="K273" s="101" t="s">
        <v>363</v>
      </c>
      <c r="L273" s="101" t="s">
        <v>1316</v>
      </c>
      <c r="M273" s="101" t="s">
        <v>43</v>
      </c>
      <c r="N273" s="101" t="s">
        <v>254</v>
      </c>
      <c r="O273" s="103">
        <v>2</v>
      </c>
      <c r="P273" s="22">
        <v>169</v>
      </c>
      <c r="Q273" s="101" t="s">
        <v>519</v>
      </c>
      <c r="R273" s="103">
        <f t="shared" si="4"/>
        <v>338</v>
      </c>
      <c r="S273" s="103">
        <v>0</v>
      </c>
      <c r="T273" s="103">
        <v>338</v>
      </c>
      <c r="U273" s="103">
        <v>0</v>
      </c>
      <c r="V273" s="103">
        <v>0</v>
      </c>
      <c r="W273" s="103">
        <v>0</v>
      </c>
      <c r="X273" s="103">
        <v>0</v>
      </c>
      <c r="Y273" s="103">
        <v>0</v>
      </c>
      <c r="Z273" s="103">
        <v>0</v>
      </c>
      <c r="AA273" s="103">
        <v>0</v>
      </c>
      <c r="AB273" s="103">
        <v>0</v>
      </c>
      <c r="AC273" s="103">
        <v>0</v>
      </c>
      <c r="AD273" s="103">
        <v>0</v>
      </c>
    </row>
    <row r="274" spans="1:30" s="1" customFormat="1" ht="15" customHeight="1" x14ac:dyDescent="0.3">
      <c r="A274" s="101" t="s">
        <v>34</v>
      </c>
      <c r="B274" s="101" t="s">
        <v>35</v>
      </c>
      <c r="C274" s="101" t="s">
        <v>35</v>
      </c>
      <c r="D274" s="102" t="s">
        <v>36</v>
      </c>
      <c r="E274" s="101" t="s">
        <v>109</v>
      </c>
      <c r="F274" s="102" t="s">
        <v>110</v>
      </c>
      <c r="G274" s="101" t="s">
        <v>38</v>
      </c>
      <c r="H274" s="21" t="s">
        <v>1433</v>
      </c>
      <c r="I274" s="101" t="s">
        <v>2596</v>
      </c>
      <c r="J274" s="101" t="s">
        <v>987</v>
      </c>
      <c r="K274" s="101" t="s">
        <v>988</v>
      </c>
      <c r="L274" s="101" t="s">
        <v>1316</v>
      </c>
      <c r="M274" s="101" t="s">
        <v>43</v>
      </c>
      <c r="N274" s="101" t="s">
        <v>44</v>
      </c>
      <c r="O274" s="103">
        <v>6</v>
      </c>
      <c r="P274" s="22">
        <v>94</v>
      </c>
      <c r="Q274" s="101" t="s">
        <v>519</v>
      </c>
      <c r="R274" s="103">
        <f t="shared" si="4"/>
        <v>564</v>
      </c>
      <c r="S274" s="103">
        <v>0</v>
      </c>
      <c r="T274" s="103">
        <v>564</v>
      </c>
      <c r="U274" s="103">
        <v>0</v>
      </c>
      <c r="V274" s="103">
        <v>0</v>
      </c>
      <c r="W274" s="103">
        <v>0</v>
      </c>
      <c r="X274" s="103">
        <v>0</v>
      </c>
      <c r="Y274" s="103">
        <v>0</v>
      </c>
      <c r="Z274" s="103">
        <v>0</v>
      </c>
      <c r="AA274" s="103">
        <v>0</v>
      </c>
      <c r="AB274" s="103">
        <v>0</v>
      </c>
      <c r="AC274" s="103">
        <v>0</v>
      </c>
      <c r="AD274" s="103">
        <v>0</v>
      </c>
    </row>
    <row r="275" spans="1:30" s="1" customFormat="1" ht="15" customHeight="1" x14ac:dyDescent="0.3">
      <c r="A275" s="101" t="s">
        <v>34</v>
      </c>
      <c r="B275" s="101" t="s">
        <v>35</v>
      </c>
      <c r="C275" s="101" t="s">
        <v>35</v>
      </c>
      <c r="D275" s="102" t="s">
        <v>36</v>
      </c>
      <c r="E275" s="101" t="s">
        <v>109</v>
      </c>
      <c r="F275" s="102" t="s">
        <v>110</v>
      </c>
      <c r="G275" s="101" t="s">
        <v>38</v>
      </c>
      <c r="H275" s="21" t="s">
        <v>1433</v>
      </c>
      <c r="I275" s="101" t="s">
        <v>2596</v>
      </c>
      <c r="J275" s="101" t="s">
        <v>989</v>
      </c>
      <c r="K275" s="101" t="s">
        <v>990</v>
      </c>
      <c r="L275" s="101" t="s">
        <v>1316</v>
      </c>
      <c r="M275" s="101" t="s">
        <v>43</v>
      </c>
      <c r="N275" s="101" t="s">
        <v>44</v>
      </c>
      <c r="O275" s="103">
        <v>4</v>
      </c>
      <c r="P275" s="22">
        <v>124</v>
      </c>
      <c r="Q275" s="101" t="s">
        <v>519</v>
      </c>
      <c r="R275" s="103">
        <f t="shared" si="4"/>
        <v>496</v>
      </c>
      <c r="S275" s="103">
        <v>0</v>
      </c>
      <c r="T275" s="103">
        <v>496</v>
      </c>
      <c r="U275" s="103">
        <v>0</v>
      </c>
      <c r="V275" s="103">
        <v>0</v>
      </c>
      <c r="W275" s="103">
        <v>0</v>
      </c>
      <c r="X275" s="103">
        <v>0</v>
      </c>
      <c r="Y275" s="103">
        <v>0</v>
      </c>
      <c r="Z275" s="103">
        <v>0</v>
      </c>
      <c r="AA275" s="103">
        <v>0</v>
      </c>
      <c r="AB275" s="103">
        <v>0</v>
      </c>
      <c r="AC275" s="103">
        <v>0</v>
      </c>
      <c r="AD275" s="103">
        <v>0</v>
      </c>
    </row>
    <row r="276" spans="1:30" s="1" customFormat="1" ht="15" customHeight="1" x14ac:dyDescent="0.3">
      <c r="A276" s="101" t="s">
        <v>34</v>
      </c>
      <c r="B276" s="101" t="s">
        <v>35</v>
      </c>
      <c r="C276" s="101" t="s">
        <v>35</v>
      </c>
      <c r="D276" s="102" t="s">
        <v>36</v>
      </c>
      <c r="E276" s="101" t="s">
        <v>109</v>
      </c>
      <c r="F276" s="102" t="s">
        <v>110</v>
      </c>
      <c r="G276" s="101" t="s">
        <v>38</v>
      </c>
      <c r="H276" s="21" t="s">
        <v>1433</v>
      </c>
      <c r="I276" s="101" t="s">
        <v>2596</v>
      </c>
      <c r="J276" s="101" t="s">
        <v>1431</v>
      </c>
      <c r="K276" s="101" t="s">
        <v>1753</v>
      </c>
      <c r="L276" s="101" t="s">
        <v>1316</v>
      </c>
      <c r="M276" s="101" t="s">
        <v>43</v>
      </c>
      <c r="N276" s="101" t="s">
        <v>48</v>
      </c>
      <c r="O276" s="103">
        <v>4</v>
      </c>
      <c r="P276" s="22">
        <v>125</v>
      </c>
      <c r="Q276" s="101" t="s">
        <v>519</v>
      </c>
      <c r="R276" s="103">
        <f t="shared" si="4"/>
        <v>500</v>
      </c>
      <c r="S276" s="103">
        <v>0</v>
      </c>
      <c r="T276" s="103">
        <v>500</v>
      </c>
      <c r="U276" s="103">
        <v>0</v>
      </c>
      <c r="V276" s="103">
        <v>0</v>
      </c>
      <c r="W276" s="103">
        <v>0</v>
      </c>
      <c r="X276" s="103">
        <v>0</v>
      </c>
      <c r="Y276" s="103">
        <v>0</v>
      </c>
      <c r="Z276" s="103">
        <v>0</v>
      </c>
      <c r="AA276" s="103">
        <v>0</v>
      </c>
      <c r="AB276" s="103">
        <v>0</v>
      </c>
      <c r="AC276" s="103">
        <v>0</v>
      </c>
      <c r="AD276" s="103">
        <v>0</v>
      </c>
    </row>
    <row r="277" spans="1:30" s="1" customFormat="1" ht="15" customHeight="1" x14ac:dyDescent="0.3">
      <c r="A277" s="101" t="s">
        <v>34</v>
      </c>
      <c r="B277" s="101" t="s">
        <v>35</v>
      </c>
      <c r="C277" s="101" t="s">
        <v>35</v>
      </c>
      <c r="D277" s="102" t="s">
        <v>36</v>
      </c>
      <c r="E277" s="101" t="s">
        <v>109</v>
      </c>
      <c r="F277" s="102" t="s">
        <v>110</v>
      </c>
      <c r="G277" s="101" t="s">
        <v>38</v>
      </c>
      <c r="H277" s="21" t="s">
        <v>1433</v>
      </c>
      <c r="I277" s="101" t="s">
        <v>2596</v>
      </c>
      <c r="J277" s="101" t="s">
        <v>1177</v>
      </c>
      <c r="K277" s="101" t="s">
        <v>1178</v>
      </c>
      <c r="L277" s="101" t="s">
        <v>1316</v>
      </c>
      <c r="M277" s="101" t="s">
        <v>43</v>
      </c>
      <c r="N277" s="101" t="s">
        <v>48</v>
      </c>
      <c r="O277" s="103">
        <v>3</v>
      </c>
      <c r="P277" s="22">
        <v>140</v>
      </c>
      <c r="Q277" s="101" t="s">
        <v>519</v>
      </c>
      <c r="R277" s="103">
        <f t="shared" si="4"/>
        <v>420</v>
      </c>
      <c r="S277" s="103">
        <v>0</v>
      </c>
      <c r="T277" s="103">
        <v>420</v>
      </c>
      <c r="U277" s="103">
        <v>0</v>
      </c>
      <c r="V277" s="103">
        <v>0</v>
      </c>
      <c r="W277" s="103">
        <v>0</v>
      </c>
      <c r="X277" s="103">
        <v>0</v>
      </c>
      <c r="Y277" s="103">
        <v>0</v>
      </c>
      <c r="Z277" s="103">
        <v>0</v>
      </c>
      <c r="AA277" s="103">
        <v>0</v>
      </c>
      <c r="AB277" s="103">
        <v>0</v>
      </c>
      <c r="AC277" s="103">
        <v>0</v>
      </c>
      <c r="AD277" s="103">
        <v>0</v>
      </c>
    </row>
    <row r="278" spans="1:30" s="1" customFormat="1" ht="15" customHeight="1" x14ac:dyDescent="0.3">
      <c r="A278" s="101" t="s">
        <v>34</v>
      </c>
      <c r="B278" s="101" t="s">
        <v>35</v>
      </c>
      <c r="C278" s="101" t="s">
        <v>35</v>
      </c>
      <c r="D278" s="102" t="s">
        <v>36</v>
      </c>
      <c r="E278" s="101" t="s">
        <v>246</v>
      </c>
      <c r="F278" s="102" t="s">
        <v>36</v>
      </c>
      <c r="G278" s="101" t="s">
        <v>38</v>
      </c>
      <c r="H278" s="21" t="s">
        <v>1494</v>
      </c>
      <c r="I278" s="101" t="s">
        <v>1366</v>
      </c>
      <c r="J278" s="101" t="s">
        <v>1140</v>
      </c>
      <c r="K278" s="101" t="s">
        <v>1141</v>
      </c>
      <c r="L278" s="101" t="s">
        <v>1316</v>
      </c>
      <c r="M278" s="101" t="s">
        <v>43</v>
      </c>
      <c r="N278" s="101" t="s">
        <v>48</v>
      </c>
      <c r="O278" s="103">
        <v>12</v>
      </c>
      <c r="P278" s="22">
        <v>72.833333333333343</v>
      </c>
      <c r="Q278" s="101" t="s">
        <v>519</v>
      </c>
      <c r="R278" s="103">
        <f t="shared" si="4"/>
        <v>874</v>
      </c>
      <c r="S278" s="103">
        <v>0</v>
      </c>
      <c r="T278" s="103">
        <v>0</v>
      </c>
      <c r="U278" s="103">
        <v>0</v>
      </c>
      <c r="V278" s="103">
        <v>874</v>
      </c>
      <c r="W278" s="103">
        <v>0</v>
      </c>
      <c r="X278" s="103">
        <v>0</v>
      </c>
      <c r="Y278" s="103">
        <v>0</v>
      </c>
      <c r="Z278" s="103">
        <v>0</v>
      </c>
      <c r="AA278" s="103">
        <v>0</v>
      </c>
      <c r="AB278" s="103">
        <v>0</v>
      </c>
      <c r="AC278" s="103">
        <v>0</v>
      </c>
      <c r="AD278" s="103">
        <v>0</v>
      </c>
    </row>
    <row r="279" spans="1:30" s="1" customFormat="1" ht="15" customHeight="1" x14ac:dyDescent="0.3">
      <c r="A279" s="101" t="s">
        <v>34</v>
      </c>
      <c r="B279" s="101" t="s">
        <v>35</v>
      </c>
      <c r="C279" s="101" t="s">
        <v>35</v>
      </c>
      <c r="D279" s="102" t="s">
        <v>36</v>
      </c>
      <c r="E279" s="101" t="s">
        <v>246</v>
      </c>
      <c r="F279" s="102" t="s">
        <v>36</v>
      </c>
      <c r="G279" s="101" t="s">
        <v>38</v>
      </c>
      <c r="H279" s="21" t="s">
        <v>1494</v>
      </c>
      <c r="I279" s="101" t="s">
        <v>1366</v>
      </c>
      <c r="J279" s="101" t="s">
        <v>1066</v>
      </c>
      <c r="K279" s="101" t="s">
        <v>1067</v>
      </c>
      <c r="L279" s="101" t="s">
        <v>1316</v>
      </c>
      <c r="M279" s="101" t="s">
        <v>43</v>
      </c>
      <c r="N279" s="101" t="s">
        <v>48</v>
      </c>
      <c r="O279" s="103">
        <v>10</v>
      </c>
      <c r="P279" s="22">
        <v>72.400000000000006</v>
      </c>
      <c r="Q279" s="101" t="s">
        <v>519</v>
      </c>
      <c r="R279" s="103">
        <f t="shared" si="4"/>
        <v>724</v>
      </c>
      <c r="S279" s="103">
        <v>0</v>
      </c>
      <c r="T279" s="103">
        <v>0</v>
      </c>
      <c r="U279" s="103">
        <v>0</v>
      </c>
      <c r="V279" s="103">
        <v>724</v>
      </c>
      <c r="W279" s="103">
        <v>0</v>
      </c>
      <c r="X279" s="103">
        <v>0</v>
      </c>
      <c r="Y279" s="103">
        <v>0</v>
      </c>
      <c r="Z279" s="103">
        <v>0</v>
      </c>
      <c r="AA279" s="103">
        <v>0</v>
      </c>
      <c r="AB279" s="103">
        <v>0</v>
      </c>
      <c r="AC279" s="103">
        <v>0</v>
      </c>
      <c r="AD279" s="103">
        <v>0</v>
      </c>
    </row>
    <row r="280" spans="1:30" s="1" customFormat="1" ht="15" customHeight="1" x14ac:dyDescent="0.3">
      <c r="A280" s="101" t="s">
        <v>34</v>
      </c>
      <c r="B280" s="101" t="s">
        <v>35</v>
      </c>
      <c r="C280" s="101" t="s">
        <v>35</v>
      </c>
      <c r="D280" s="102" t="s">
        <v>36</v>
      </c>
      <c r="E280" s="101" t="s">
        <v>246</v>
      </c>
      <c r="F280" s="102" t="s">
        <v>36</v>
      </c>
      <c r="G280" s="101" t="s">
        <v>38</v>
      </c>
      <c r="H280" s="21" t="s">
        <v>1494</v>
      </c>
      <c r="I280" s="101" t="s">
        <v>1366</v>
      </c>
      <c r="J280" s="101" t="s">
        <v>1238</v>
      </c>
      <c r="K280" s="101" t="s">
        <v>1239</v>
      </c>
      <c r="L280" s="101" t="s">
        <v>1316</v>
      </c>
      <c r="M280" s="101" t="s">
        <v>43</v>
      </c>
      <c r="N280" s="101" t="s">
        <v>48</v>
      </c>
      <c r="O280" s="103">
        <v>12</v>
      </c>
      <c r="P280" s="22">
        <v>181</v>
      </c>
      <c r="Q280" s="101" t="s">
        <v>519</v>
      </c>
      <c r="R280" s="103">
        <f t="shared" si="4"/>
        <v>2172</v>
      </c>
      <c r="S280" s="103">
        <v>0</v>
      </c>
      <c r="T280" s="103">
        <v>0</v>
      </c>
      <c r="U280" s="103">
        <v>0</v>
      </c>
      <c r="V280" s="103">
        <v>2172</v>
      </c>
      <c r="W280" s="103">
        <v>0</v>
      </c>
      <c r="X280" s="103">
        <v>0</v>
      </c>
      <c r="Y280" s="103">
        <v>0</v>
      </c>
      <c r="Z280" s="103">
        <v>0</v>
      </c>
      <c r="AA280" s="103">
        <v>0</v>
      </c>
      <c r="AB280" s="103">
        <v>0</v>
      </c>
      <c r="AC280" s="103">
        <v>0</v>
      </c>
      <c r="AD280" s="103">
        <v>0</v>
      </c>
    </row>
    <row r="281" spans="1:30" s="1" customFormat="1" ht="15" customHeight="1" x14ac:dyDescent="0.3">
      <c r="A281" s="101" t="s">
        <v>34</v>
      </c>
      <c r="B281" s="101" t="s">
        <v>35</v>
      </c>
      <c r="C281" s="101" t="s">
        <v>35</v>
      </c>
      <c r="D281" s="102" t="s">
        <v>36</v>
      </c>
      <c r="E281" s="101" t="s">
        <v>246</v>
      </c>
      <c r="F281" s="102" t="s">
        <v>36</v>
      </c>
      <c r="G281" s="101" t="s">
        <v>38</v>
      </c>
      <c r="H281" s="21" t="s">
        <v>1494</v>
      </c>
      <c r="I281" s="101" t="s">
        <v>1366</v>
      </c>
      <c r="J281" s="101" t="s">
        <v>2488</v>
      </c>
      <c r="K281" s="101" t="s">
        <v>1240</v>
      </c>
      <c r="L281" s="101" t="s">
        <v>1316</v>
      </c>
      <c r="M281" s="101" t="s">
        <v>43</v>
      </c>
      <c r="N281" s="101" t="s">
        <v>285</v>
      </c>
      <c r="O281" s="103">
        <v>2</v>
      </c>
      <c r="P281" s="22">
        <v>241.5</v>
      </c>
      <c r="Q281" s="101" t="s">
        <v>519</v>
      </c>
      <c r="R281" s="103">
        <f t="shared" si="4"/>
        <v>483</v>
      </c>
      <c r="S281" s="103">
        <v>0</v>
      </c>
      <c r="T281" s="103">
        <v>0</v>
      </c>
      <c r="U281" s="103">
        <v>0</v>
      </c>
      <c r="V281" s="103">
        <v>483</v>
      </c>
      <c r="W281" s="103">
        <v>0</v>
      </c>
      <c r="X281" s="103">
        <v>0</v>
      </c>
      <c r="Y281" s="103">
        <v>0</v>
      </c>
      <c r="Z281" s="103">
        <v>0</v>
      </c>
      <c r="AA281" s="103">
        <v>0</v>
      </c>
      <c r="AB281" s="103">
        <v>0</v>
      </c>
      <c r="AC281" s="103">
        <v>0</v>
      </c>
      <c r="AD281" s="103">
        <v>0</v>
      </c>
    </row>
    <row r="282" spans="1:30" s="1" customFormat="1" ht="15" customHeight="1" x14ac:dyDescent="0.3">
      <c r="A282" s="101" t="s">
        <v>34</v>
      </c>
      <c r="B282" s="101" t="s">
        <v>35</v>
      </c>
      <c r="C282" s="101" t="s">
        <v>35</v>
      </c>
      <c r="D282" s="102" t="s">
        <v>36</v>
      </c>
      <c r="E282" s="101" t="s">
        <v>246</v>
      </c>
      <c r="F282" s="102" t="s">
        <v>36</v>
      </c>
      <c r="G282" s="101" t="s">
        <v>38</v>
      </c>
      <c r="H282" s="21">
        <v>25301</v>
      </c>
      <c r="I282" s="101" t="s">
        <v>1366</v>
      </c>
      <c r="J282" s="101" t="s">
        <v>383</v>
      </c>
      <c r="K282" s="101" t="s">
        <v>2489</v>
      </c>
      <c r="L282" s="101" t="s">
        <v>1316</v>
      </c>
      <c r="M282" s="101" t="s">
        <v>43</v>
      </c>
      <c r="N282" s="101" t="s">
        <v>48</v>
      </c>
      <c r="O282" s="103">
        <v>2</v>
      </c>
      <c r="P282" s="22">
        <v>96</v>
      </c>
      <c r="Q282" s="101" t="s">
        <v>519</v>
      </c>
      <c r="R282" s="103">
        <f t="shared" si="4"/>
        <v>192</v>
      </c>
      <c r="S282" s="103">
        <v>0</v>
      </c>
      <c r="T282" s="103">
        <v>0</v>
      </c>
      <c r="U282" s="103">
        <v>0</v>
      </c>
      <c r="V282" s="103">
        <v>192</v>
      </c>
      <c r="W282" s="103">
        <v>0</v>
      </c>
      <c r="X282" s="103">
        <v>0</v>
      </c>
      <c r="Y282" s="103">
        <v>0</v>
      </c>
      <c r="Z282" s="103">
        <v>0</v>
      </c>
      <c r="AA282" s="103">
        <v>0</v>
      </c>
      <c r="AB282" s="103">
        <v>0</v>
      </c>
      <c r="AC282" s="103">
        <v>0</v>
      </c>
      <c r="AD282" s="103">
        <v>0</v>
      </c>
    </row>
    <row r="283" spans="1:30" s="1" customFormat="1" ht="15" customHeight="1" x14ac:dyDescent="0.3">
      <c r="A283" s="101" t="s">
        <v>34</v>
      </c>
      <c r="B283" s="101" t="s">
        <v>35</v>
      </c>
      <c r="C283" s="101" t="s">
        <v>35</v>
      </c>
      <c r="D283" s="102" t="s">
        <v>36</v>
      </c>
      <c r="E283" s="101" t="s">
        <v>246</v>
      </c>
      <c r="F283" s="102" t="s">
        <v>36</v>
      </c>
      <c r="G283" s="101" t="s">
        <v>38</v>
      </c>
      <c r="H283" s="21" t="s">
        <v>1494</v>
      </c>
      <c r="I283" s="101" t="s">
        <v>1366</v>
      </c>
      <c r="J283" s="101" t="s">
        <v>373</v>
      </c>
      <c r="K283" s="101" t="s">
        <v>374</v>
      </c>
      <c r="L283" s="101" t="s">
        <v>1316</v>
      </c>
      <c r="M283" s="101" t="s">
        <v>43</v>
      </c>
      <c r="N283" s="101" t="s">
        <v>63</v>
      </c>
      <c r="O283" s="103">
        <v>4</v>
      </c>
      <c r="P283" s="22">
        <v>49</v>
      </c>
      <c r="Q283" s="101" t="s">
        <v>519</v>
      </c>
      <c r="R283" s="103">
        <f t="shared" si="4"/>
        <v>196</v>
      </c>
      <c r="S283" s="103">
        <v>0</v>
      </c>
      <c r="T283" s="103">
        <v>0</v>
      </c>
      <c r="U283" s="103">
        <v>0</v>
      </c>
      <c r="V283" s="103">
        <v>196</v>
      </c>
      <c r="W283" s="103">
        <v>0</v>
      </c>
      <c r="X283" s="103">
        <v>0</v>
      </c>
      <c r="Y283" s="103">
        <v>0</v>
      </c>
      <c r="Z283" s="103">
        <v>0</v>
      </c>
      <c r="AA283" s="103">
        <v>0</v>
      </c>
      <c r="AB283" s="103">
        <v>0</v>
      </c>
      <c r="AC283" s="103">
        <v>0</v>
      </c>
      <c r="AD283" s="103">
        <v>0</v>
      </c>
    </row>
    <row r="284" spans="1:30" s="1" customFormat="1" ht="15" customHeight="1" x14ac:dyDescent="0.3">
      <c r="A284" s="101" t="s">
        <v>34</v>
      </c>
      <c r="B284" s="101" t="s">
        <v>35</v>
      </c>
      <c r="C284" s="101" t="s">
        <v>35</v>
      </c>
      <c r="D284" s="102" t="s">
        <v>36</v>
      </c>
      <c r="E284" s="101" t="s">
        <v>246</v>
      </c>
      <c r="F284" s="102" t="s">
        <v>36</v>
      </c>
      <c r="G284" s="101" t="s">
        <v>38</v>
      </c>
      <c r="H284" s="21" t="s">
        <v>1494</v>
      </c>
      <c r="I284" s="101" t="s">
        <v>1366</v>
      </c>
      <c r="J284" s="101" t="s">
        <v>1234</v>
      </c>
      <c r="K284" s="101" t="s">
        <v>1235</v>
      </c>
      <c r="L284" s="101" t="s">
        <v>1316</v>
      </c>
      <c r="M284" s="101" t="s">
        <v>43</v>
      </c>
      <c r="N284" s="101" t="s">
        <v>63</v>
      </c>
      <c r="O284" s="103">
        <v>4</v>
      </c>
      <c r="P284" s="22">
        <v>275</v>
      </c>
      <c r="Q284" s="101" t="s">
        <v>519</v>
      </c>
      <c r="R284" s="103">
        <f t="shared" si="4"/>
        <v>1100</v>
      </c>
      <c r="S284" s="103">
        <v>0</v>
      </c>
      <c r="T284" s="103">
        <v>0</v>
      </c>
      <c r="U284" s="103">
        <v>0</v>
      </c>
      <c r="V284" s="103">
        <v>1100</v>
      </c>
      <c r="W284" s="103">
        <v>0</v>
      </c>
      <c r="X284" s="103">
        <v>0</v>
      </c>
      <c r="Y284" s="103">
        <v>0</v>
      </c>
      <c r="Z284" s="103">
        <v>0</v>
      </c>
      <c r="AA284" s="103">
        <v>0</v>
      </c>
      <c r="AB284" s="103">
        <v>0</v>
      </c>
      <c r="AC284" s="103">
        <v>0</v>
      </c>
      <c r="AD284" s="103">
        <v>0</v>
      </c>
    </row>
    <row r="285" spans="1:30" s="1" customFormat="1" ht="15" customHeight="1" x14ac:dyDescent="0.3">
      <c r="A285" s="101" t="s">
        <v>34</v>
      </c>
      <c r="B285" s="101" t="s">
        <v>35</v>
      </c>
      <c r="C285" s="101" t="s">
        <v>35</v>
      </c>
      <c r="D285" s="102" t="s">
        <v>36</v>
      </c>
      <c r="E285" s="101" t="s">
        <v>246</v>
      </c>
      <c r="F285" s="102" t="s">
        <v>36</v>
      </c>
      <c r="G285" s="101" t="s">
        <v>38</v>
      </c>
      <c r="H285" s="21" t="s">
        <v>1494</v>
      </c>
      <c r="I285" s="101" t="s">
        <v>1366</v>
      </c>
      <c r="J285" s="101" t="s">
        <v>377</v>
      </c>
      <c r="K285" s="101" t="s">
        <v>378</v>
      </c>
      <c r="L285" s="101" t="s">
        <v>1316</v>
      </c>
      <c r="M285" s="101" t="s">
        <v>43</v>
      </c>
      <c r="N285" s="101" t="s">
        <v>48</v>
      </c>
      <c r="O285" s="103">
        <v>4</v>
      </c>
      <c r="P285" s="22">
        <v>70</v>
      </c>
      <c r="Q285" s="101" t="s">
        <v>519</v>
      </c>
      <c r="R285" s="103">
        <f t="shared" si="4"/>
        <v>280</v>
      </c>
      <c r="S285" s="103">
        <v>0</v>
      </c>
      <c r="T285" s="103">
        <v>0</v>
      </c>
      <c r="U285" s="103">
        <v>0</v>
      </c>
      <c r="V285" s="103">
        <v>280</v>
      </c>
      <c r="W285" s="103">
        <v>0</v>
      </c>
      <c r="X285" s="103">
        <v>0</v>
      </c>
      <c r="Y285" s="103">
        <v>0</v>
      </c>
      <c r="Z285" s="103">
        <v>0</v>
      </c>
      <c r="AA285" s="103">
        <v>0</v>
      </c>
      <c r="AB285" s="103">
        <v>0</v>
      </c>
      <c r="AC285" s="103">
        <v>0</v>
      </c>
      <c r="AD285" s="103">
        <v>0</v>
      </c>
    </row>
    <row r="286" spans="1:30" s="1" customFormat="1" ht="15" customHeight="1" x14ac:dyDescent="0.3">
      <c r="A286" s="101" t="s">
        <v>34</v>
      </c>
      <c r="B286" s="101" t="s">
        <v>35</v>
      </c>
      <c r="C286" s="101" t="s">
        <v>35</v>
      </c>
      <c r="D286" s="102" t="s">
        <v>36</v>
      </c>
      <c r="E286" s="101" t="s">
        <v>246</v>
      </c>
      <c r="F286" s="102" t="s">
        <v>36</v>
      </c>
      <c r="G286" s="101" t="s">
        <v>38</v>
      </c>
      <c r="H286" s="21" t="s">
        <v>1494</v>
      </c>
      <c r="I286" s="101" t="s">
        <v>1366</v>
      </c>
      <c r="J286" s="101" t="s">
        <v>379</v>
      </c>
      <c r="K286" s="101" t="s">
        <v>380</v>
      </c>
      <c r="L286" s="101" t="s">
        <v>1316</v>
      </c>
      <c r="M286" s="101" t="s">
        <v>43</v>
      </c>
      <c r="N286" s="101" t="s">
        <v>63</v>
      </c>
      <c r="O286" s="103">
        <v>4</v>
      </c>
      <c r="P286" s="22">
        <v>107</v>
      </c>
      <c r="Q286" s="101" t="s">
        <v>519</v>
      </c>
      <c r="R286" s="103">
        <f t="shared" si="4"/>
        <v>428</v>
      </c>
      <c r="S286" s="103">
        <v>0</v>
      </c>
      <c r="T286" s="103">
        <v>0</v>
      </c>
      <c r="U286" s="103">
        <v>0</v>
      </c>
      <c r="V286" s="103">
        <v>428</v>
      </c>
      <c r="W286" s="103">
        <v>0</v>
      </c>
      <c r="X286" s="103">
        <v>0</v>
      </c>
      <c r="Y286" s="103">
        <v>0</v>
      </c>
      <c r="Z286" s="103">
        <v>0</v>
      </c>
      <c r="AA286" s="103">
        <v>0</v>
      </c>
      <c r="AB286" s="103">
        <v>0</v>
      </c>
      <c r="AC286" s="103">
        <v>0</v>
      </c>
      <c r="AD286" s="103">
        <v>0</v>
      </c>
    </row>
    <row r="287" spans="1:30" s="1" customFormat="1" ht="15" customHeight="1" x14ac:dyDescent="0.3">
      <c r="A287" s="101" t="s">
        <v>34</v>
      </c>
      <c r="B287" s="101" t="s">
        <v>35</v>
      </c>
      <c r="C287" s="101" t="s">
        <v>35</v>
      </c>
      <c r="D287" s="102" t="s">
        <v>36</v>
      </c>
      <c r="E287" s="101" t="s">
        <v>246</v>
      </c>
      <c r="F287" s="102" t="s">
        <v>36</v>
      </c>
      <c r="G287" s="101" t="s">
        <v>38</v>
      </c>
      <c r="H287" s="21" t="s">
        <v>1494</v>
      </c>
      <c r="I287" s="101" t="s">
        <v>1366</v>
      </c>
      <c r="J287" s="101" t="s">
        <v>381</v>
      </c>
      <c r="K287" s="101" t="s">
        <v>382</v>
      </c>
      <c r="L287" s="101" t="s">
        <v>1316</v>
      </c>
      <c r="M287" s="101" t="s">
        <v>43</v>
      </c>
      <c r="N287" s="101" t="s">
        <v>63</v>
      </c>
      <c r="O287" s="103">
        <v>2</v>
      </c>
      <c r="P287" s="22">
        <v>32</v>
      </c>
      <c r="Q287" s="101" t="s">
        <v>519</v>
      </c>
      <c r="R287" s="103">
        <f t="shared" si="4"/>
        <v>64</v>
      </c>
      <c r="S287" s="103">
        <v>0</v>
      </c>
      <c r="T287" s="103">
        <v>0</v>
      </c>
      <c r="U287" s="103">
        <v>0</v>
      </c>
      <c r="V287" s="103">
        <v>64</v>
      </c>
      <c r="W287" s="103">
        <v>0</v>
      </c>
      <c r="X287" s="103">
        <v>0</v>
      </c>
      <c r="Y287" s="103">
        <v>0</v>
      </c>
      <c r="Z287" s="103">
        <v>0</v>
      </c>
      <c r="AA287" s="103">
        <v>0</v>
      </c>
      <c r="AB287" s="103">
        <v>0</v>
      </c>
      <c r="AC287" s="103">
        <v>0</v>
      </c>
      <c r="AD287" s="103">
        <v>0</v>
      </c>
    </row>
    <row r="288" spans="1:30" s="1" customFormat="1" ht="15" customHeight="1" x14ac:dyDescent="0.3">
      <c r="A288" s="101" t="s">
        <v>34</v>
      </c>
      <c r="B288" s="101" t="s">
        <v>35</v>
      </c>
      <c r="C288" s="101" t="s">
        <v>35</v>
      </c>
      <c r="D288" s="102" t="s">
        <v>36</v>
      </c>
      <c r="E288" s="101" t="s">
        <v>246</v>
      </c>
      <c r="F288" s="102" t="s">
        <v>36</v>
      </c>
      <c r="G288" s="101" t="s">
        <v>38</v>
      </c>
      <c r="H288" s="21" t="s">
        <v>1494</v>
      </c>
      <c r="I288" s="101" t="s">
        <v>1366</v>
      </c>
      <c r="J288" s="101" t="s">
        <v>1241</v>
      </c>
      <c r="K288" s="101" t="s">
        <v>1242</v>
      </c>
      <c r="L288" s="101" t="s">
        <v>1316</v>
      </c>
      <c r="M288" s="101" t="s">
        <v>43</v>
      </c>
      <c r="N288" s="101" t="s">
        <v>300</v>
      </c>
      <c r="O288" s="103">
        <v>2</v>
      </c>
      <c r="P288" s="22">
        <v>94</v>
      </c>
      <c r="Q288" s="101" t="s">
        <v>519</v>
      </c>
      <c r="R288" s="103">
        <f t="shared" si="4"/>
        <v>188</v>
      </c>
      <c r="S288" s="103">
        <v>0</v>
      </c>
      <c r="T288" s="103">
        <v>0</v>
      </c>
      <c r="U288" s="103">
        <v>0</v>
      </c>
      <c r="V288" s="103">
        <v>188</v>
      </c>
      <c r="W288" s="103">
        <v>0</v>
      </c>
      <c r="X288" s="103">
        <v>0</v>
      </c>
      <c r="Y288" s="103">
        <v>0</v>
      </c>
      <c r="Z288" s="103">
        <v>0</v>
      </c>
      <c r="AA288" s="103">
        <v>0</v>
      </c>
      <c r="AB288" s="103">
        <v>0</v>
      </c>
      <c r="AC288" s="103">
        <v>0</v>
      </c>
      <c r="AD288" s="103">
        <v>0</v>
      </c>
    </row>
    <row r="289" spans="1:30" s="1" customFormat="1" ht="15" customHeight="1" x14ac:dyDescent="0.3">
      <c r="A289" s="101" t="s">
        <v>34</v>
      </c>
      <c r="B289" s="101" t="s">
        <v>35</v>
      </c>
      <c r="C289" s="101" t="s">
        <v>35</v>
      </c>
      <c r="D289" s="102" t="s">
        <v>36</v>
      </c>
      <c r="E289" s="101" t="s">
        <v>246</v>
      </c>
      <c r="F289" s="102" t="s">
        <v>36</v>
      </c>
      <c r="G289" s="101" t="s">
        <v>38</v>
      </c>
      <c r="H289" s="21" t="s">
        <v>1494</v>
      </c>
      <c r="I289" s="101" t="s">
        <v>1366</v>
      </c>
      <c r="J289" s="101" t="s">
        <v>385</v>
      </c>
      <c r="K289" s="101" t="s">
        <v>386</v>
      </c>
      <c r="L289" s="101" t="s">
        <v>1316</v>
      </c>
      <c r="M289" s="101" t="s">
        <v>43</v>
      </c>
      <c r="N289" s="101" t="s">
        <v>48</v>
      </c>
      <c r="O289" s="103">
        <v>2</v>
      </c>
      <c r="P289" s="22">
        <v>276</v>
      </c>
      <c r="Q289" s="101" t="s">
        <v>519</v>
      </c>
      <c r="R289" s="103">
        <f t="shared" si="4"/>
        <v>552</v>
      </c>
      <c r="S289" s="103">
        <v>0</v>
      </c>
      <c r="T289" s="103">
        <v>0</v>
      </c>
      <c r="U289" s="103">
        <v>0</v>
      </c>
      <c r="V289" s="103">
        <v>552</v>
      </c>
      <c r="W289" s="103">
        <v>0</v>
      </c>
      <c r="X289" s="103">
        <v>0</v>
      </c>
      <c r="Y289" s="103">
        <v>0</v>
      </c>
      <c r="Z289" s="103">
        <v>0</v>
      </c>
      <c r="AA289" s="103">
        <v>0</v>
      </c>
      <c r="AB289" s="103">
        <v>0</v>
      </c>
      <c r="AC289" s="103">
        <v>0</v>
      </c>
      <c r="AD289" s="103">
        <v>0</v>
      </c>
    </row>
    <row r="290" spans="1:30" s="1" customFormat="1" ht="15" customHeight="1" x14ac:dyDescent="0.3">
      <c r="A290" s="101" t="s">
        <v>34</v>
      </c>
      <c r="B290" s="101" t="s">
        <v>35</v>
      </c>
      <c r="C290" s="101" t="s">
        <v>35</v>
      </c>
      <c r="D290" s="102" t="s">
        <v>36</v>
      </c>
      <c r="E290" s="101" t="s">
        <v>246</v>
      </c>
      <c r="F290" s="102" t="s">
        <v>36</v>
      </c>
      <c r="G290" s="101" t="s">
        <v>38</v>
      </c>
      <c r="H290" s="21" t="s">
        <v>1494</v>
      </c>
      <c r="I290" s="101" t="s">
        <v>1366</v>
      </c>
      <c r="J290" s="101" t="s">
        <v>387</v>
      </c>
      <c r="K290" s="101" t="s">
        <v>388</v>
      </c>
      <c r="L290" s="101" t="s">
        <v>1316</v>
      </c>
      <c r="M290" s="101" t="s">
        <v>43</v>
      </c>
      <c r="N290" s="101" t="s">
        <v>63</v>
      </c>
      <c r="O290" s="103">
        <v>2</v>
      </c>
      <c r="P290" s="22">
        <v>133</v>
      </c>
      <c r="Q290" s="101" t="s">
        <v>519</v>
      </c>
      <c r="R290" s="103">
        <f t="shared" si="4"/>
        <v>266</v>
      </c>
      <c r="S290" s="103">
        <v>0</v>
      </c>
      <c r="T290" s="103">
        <v>0</v>
      </c>
      <c r="U290" s="103">
        <v>0</v>
      </c>
      <c r="V290" s="103">
        <v>266</v>
      </c>
      <c r="W290" s="103">
        <v>0</v>
      </c>
      <c r="X290" s="103">
        <v>0</v>
      </c>
      <c r="Y290" s="103">
        <v>0</v>
      </c>
      <c r="Z290" s="103">
        <v>0</v>
      </c>
      <c r="AA290" s="103">
        <v>0</v>
      </c>
      <c r="AB290" s="103">
        <v>0</v>
      </c>
      <c r="AC290" s="103">
        <v>0</v>
      </c>
      <c r="AD290" s="103">
        <v>0</v>
      </c>
    </row>
    <row r="291" spans="1:30" s="1" customFormat="1" ht="15" customHeight="1" x14ac:dyDescent="0.3">
      <c r="A291" s="101" t="s">
        <v>34</v>
      </c>
      <c r="B291" s="101" t="s">
        <v>35</v>
      </c>
      <c r="C291" s="101" t="s">
        <v>35</v>
      </c>
      <c r="D291" s="102" t="s">
        <v>36</v>
      </c>
      <c r="E291" s="101" t="s">
        <v>246</v>
      </c>
      <c r="F291" s="102" t="s">
        <v>36</v>
      </c>
      <c r="G291" s="101" t="s">
        <v>38</v>
      </c>
      <c r="H291" s="21" t="s">
        <v>1494</v>
      </c>
      <c r="I291" s="101" t="s">
        <v>1366</v>
      </c>
      <c r="J291" s="101" t="s">
        <v>1244</v>
      </c>
      <c r="K291" s="101" t="s">
        <v>2490</v>
      </c>
      <c r="L291" s="101" t="s">
        <v>1316</v>
      </c>
      <c r="M291" s="101" t="s">
        <v>43</v>
      </c>
      <c r="N291" s="101" t="s">
        <v>63</v>
      </c>
      <c r="O291" s="103">
        <v>2</v>
      </c>
      <c r="P291" s="22">
        <v>35.5</v>
      </c>
      <c r="Q291" s="101" t="s">
        <v>519</v>
      </c>
      <c r="R291" s="103">
        <f t="shared" si="4"/>
        <v>71</v>
      </c>
      <c r="S291" s="103">
        <v>0</v>
      </c>
      <c r="T291" s="103">
        <v>0</v>
      </c>
      <c r="U291" s="103">
        <v>0</v>
      </c>
      <c r="V291" s="103">
        <v>71</v>
      </c>
      <c r="W291" s="103">
        <v>0</v>
      </c>
      <c r="X291" s="103">
        <v>0</v>
      </c>
      <c r="Y291" s="103">
        <v>0</v>
      </c>
      <c r="Z291" s="103">
        <v>0</v>
      </c>
      <c r="AA291" s="103">
        <v>0</v>
      </c>
      <c r="AB291" s="103">
        <v>0</v>
      </c>
      <c r="AC291" s="103">
        <v>0</v>
      </c>
      <c r="AD291" s="103">
        <v>0</v>
      </c>
    </row>
    <row r="292" spans="1:30" s="1" customFormat="1" ht="15" customHeight="1" x14ac:dyDescent="0.3">
      <c r="A292" s="101" t="s">
        <v>34</v>
      </c>
      <c r="B292" s="101" t="s">
        <v>35</v>
      </c>
      <c r="C292" s="101" t="s">
        <v>35</v>
      </c>
      <c r="D292" s="102" t="s">
        <v>36</v>
      </c>
      <c r="E292" s="101" t="s">
        <v>246</v>
      </c>
      <c r="F292" s="102" t="s">
        <v>36</v>
      </c>
      <c r="G292" s="101" t="s">
        <v>38</v>
      </c>
      <c r="H292" s="21">
        <v>25401</v>
      </c>
      <c r="I292" s="101" t="s">
        <v>399</v>
      </c>
      <c r="J292" s="101" t="s">
        <v>2425</v>
      </c>
      <c r="K292" s="101" t="s">
        <v>2491</v>
      </c>
      <c r="L292" s="101" t="s">
        <v>1316</v>
      </c>
      <c r="M292" s="101" t="s">
        <v>43</v>
      </c>
      <c r="N292" s="101" t="s">
        <v>44</v>
      </c>
      <c r="O292" s="103">
        <v>12</v>
      </c>
      <c r="P292" s="22">
        <v>42.666666666666679</v>
      </c>
      <c r="Q292" s="101" t="s">
        <v>519</v>
      </c>
      <c r="R292" s="103">
        <f t="shared" si="4"/>
        <v>512</v>
      </c>
      <c r="S292" s="103">
        <v>0</v>
      </c>
      <c r="T292" s="103">
        <v>0</v>
      </c>
      <c r="U292" s="103">
        <v>0</v>
      </c>
      <c r="V292" s="103">
        <v>512</v>
      </c>
      <c r="W292" s="103">
        <v>0</v>
      </c>
      <c r="X292" s="103">
        <v>0</v>
      </c>
      <c r="Y292" s="103">
        <v>0</v>
      </c>
      <c r="Z292" s="103">
        <v>0</v>
      </c>
      <c r="AA292" s="103">
        <v>0</v>
      </c>
      <c r="AB292" s="103">
        <v>0</v>
      </c>
      <c r="AC292" s="103">
        <v>0</v>
      </c>
      <c r="AD292" s="103">
        <v>0</v>
      </c>
    </row>
    <row r="293" spans="1:30" s="1" customFormat="1" ht="15" customHeight="1" x14ac:dyDescent="0.3">
      <c r="A293" s="101" t="s">
        <v>34</v>
      </c>
      <c r="B293" s="101" t="s">
        <v>35</v>
      </c>
      <c r="C293" s="101" t="s">
        <v>35</v>
      </c>
      <c r="D293" s="102" t="s">
        <v>36</v>
      </c>
      <c r="E293" s="101" t="s">
        <v>246</v>
      </c>
      <c r="F293" s="102" t="s">
        <v>36</v>
      </c>
      <c r="G293" s="101" t="s">
        <v>38</v>
      </c>
      <c r="H293" s="21">
        <v>25401</v>
      </c>
      <c r="I293" s="101" t="s">
        <v>399</v>
      </c>
      <c r="J293" s="101" t="s">
        <v>2425</v>
      </c>
      <c r="K293" s="101" t="s">
        <v>2492</v>
      </c>
      <c r="L293" s="101" t="s">
        <v>1316</v>
      </c>
      <c r="M293" s="101" t="s">
        <v>43</v>
      </c>
      <c r="N293" s="101" t="s">
        <v>44</v>
      </c>
      <c r="O293" s="103">
        <v>2</v>
      </c>
      <c r="P293" s="22">
        <v>83.000000000000014</v>
      </c>
      <c r="Q293" s="101" t="s">
        <v>519</v>
      </c>
      <c r="R293" s="103">
        <f t="shared" si="4"/>
        <v>166</v>
      </c>
      <c r="S293" s="103">
        <v>0</v>
      </c>
      <c r="T293" s="103">
        <v>0</v>
      </c>
      <c r="U293" s="103">
        <v>0</v>
      </c>
      <c r="V293" s="103">
        <v>166</v>
      </c>
      <c r="W293" s="103">
        <v>0</v>
      </c>
      <c r="X293" s="103">
        <v>0</v>
      </c>
      <c r="Y293" s="103">
        <v>0</v>
      </c>
      <c r="Z293" s="103">
        <v>0</v>
      </c>
      <c r="AA293" s="103">
        <v>0</v>
      </c>
      <c r="AB293" s="103">
        <v>0</v>
      </c>
      <c r="AC293" s="103">
        <v>0</v>
      </c>
      <c r="AD293" s="103">
        <v>0</v>
      </c>
    </row>
    <row r="294" spans="1:30" s="1" customFormat="1" ht="15" customHeight="1" x14ac:dyDescent="0.3">
      <c r="A294" s="101" t="s">
        <v>34</v>
      </c>
      <c r="B294" s="101" t="s">
        <v>35</v>
      </c>
      <c r="C294" s="101" t="s">
        <v>35</v>
      </c>
      <c r="D294" s="102" t="s">
        <v>36</v>
      </c>
      <c r="E294" s="101" t="s">
        <v>246</v>
      </c>
      <c r="F294" s="102" t="s">
        <v>36</v>
      </c>
      <c r="G294" s="101" t="s">
        <v>38</v>
      </c>
      <c r="H294" s="21" t="s">
        <v>766</v>
      </c>
      <c r="I294" s="101" t="s">
        <v>399</v>
      </c>
      <c r="J294" s="101" t="s">
        <v>858</v>
      </c>
      <c r="K294" s="101" t="s">
        <v>1144</v>
      </c>
      <c r="L294" s="101" t="s">
        <v>1316</v>
      </c>
      <c r="M294" s="101" t="s">
        <v>43</v>
      </c>
      <c r="N294" s="101" t="s">
        <v>63</v>
      </c>
      <c r="O294" s="103">
        <v>12</v>
      </c>
      <c r="P294" s="22">
        <v>144.5</v>
      </c>
      <c r="Q294" s="101" t="s">
        <v>519</v>
      </c>
      <c r="R294" s="103">
        <f t="shared" si="4"/>
        <v>1734</v>
      </c>
      <c r="S294" s="103">
        <v>0</v>
      </c>
      <c r="T294" s="103">
        <v>0</v>
      </c>
      <c r="U294" s="103">
        <v>0</v>
      </c>
      <c r="V294" s="103">
        <v>1734</v>
      </c>
      <c r="W294" s="103">
        <v>0</v>
      </c>
      <c r="X294" s="103">
        <v>0</v>
      </c>
      <c r="Y294" s="103">
        <v>0</v>
      </c>
      <c r="Z294" s="103">
        <v>0</v>
      </c>
      <c r="AA294" s="103">
        <v>0</v>
      </c>
      <c r="AB294" s="103">
        <v>0</v>
      </c>
      <c r="AC294" s="103">
        <v>0</v>
      </c>
      <c r="AD294" s="103">
        <v>0</v>
      </c>
    </row>
    <row r="295" spans="1:30" s="1" customFormat="1" ht="15" customHeight="1" x14ac:dyDescent="0.3">
      <c r="A295" s="101" t="s">
        <v>34</v>
      </c>
      <c r="B295" s="101" t="s">
        <v>35</v>
      </c>
      <c r="C295" s="101" t="s">
        <v>35</v>
      </c>
      <c r="D295" s="102" t="s">
        <v>36</v>
      </c>
      <c r="E295" s="101" t="s">
        <v>246</v>
      </c>
      <c r="F295" s="102" t="s">
        <v>36</v>
      </c>
      <c r="G295" s="101" t="s">
        <v>38</v>
      </c>
      <c r="H295" s="21" t="s">
        <v>766</v>
      </c>
      <c r="I295" s="101" t="s">
        <v>399</v>
      </c>
      <c r="J295" s="101" t="s">
        <v>1077</v>
      </c>
      <c r="K295" s="101" t="s">
        <v>1143</v>
      </c>
      <c r="L295" s="101" t="s">
        <v>1316</v>
      </c>
      <c r="M295" s="101" t="s">
        <v>43</v>
      </c>
      <c r="N295" s="101" t="s">
        <v>48</v>
      </c>
      <c r="O295" s="103">
        <v>12</v>
      </c>
      <c r="P295" s="22">
        <v>36.333333333333336</v>
      </c>
      <c r="Q295" s="101" t="s">
        <v>519</v>
      </c>
      <c r="R295" s="103">
        <f t="shared" si="4"/>
        <v>436</v>
      </c>
      <c r="S295" s="103">
        <v>0</v>
      </c>
      <c r="T295" s="103">
        <v>0</v>
      </c>
      <c r="U295" s="103">
        <v>0</v>
      </c>
      <c r="V295" s="103">
        <v>436</v>
      </c>
      <c r="W295" s="103">
        <v>0</v>
      </c>
      <c r="X295" s="103">
        <v>0</v>
      </c>
      <c r="Y295" s="103">
        <v>0</v>
      </c>
      <c r="Z295" s="103">
        <v>0</v>
      </c>
      <c r="AA295" s="103">
        <v>0</v>
      </c>
      <c r="AB295" s="103">
        <v>0</v>
      </c>
      <c r="AC295" s="103">
        <v>0</v>
      </c>
      <c r="AD295" s="103">
        <v>0</v>
      </c>
    </row>
    <row r="296" spans="1:30" s="1" customFormat="1" ht="15" customHeight="1" x14ac:dyDescent="0.3">
      <c r="A296" s="101" t="s">
        <v>34</v>
      </c>
      <c r="B296" s="101" t="s">
        <v>35</v>
      </c>
      <c r="C296" s="101" t="s">
        <v>35</v>
      </c>
      <c r="D296" s="102" t="s">
        <v>36</v>
      </c>
      <c r="E296" s="101" t="s">
        <v>246</v>
      </c>
      <c r="F296" s="102" t="s">
        <v>36</v>
      </c>
      <c r="G296" s="101" t="s">
        <v>38</v>
      </c>
      <c r="H296" s="21" t="s">
        <v>766</v>
      </c>
      <c r="I296" s="101" t="s">
        <v>399</v>
      </c>
      <c r="J296" s="101" t="s">
        <v>1145</v>
      </c>
      <c r="K296" s="101" t="s">
        <v>1146</v>
      </c>
      <c r="L296" s="101" t="s">
        <v>1316</v>
      </c>
      <c r="M296" s="101" t="s">
        <v>43</v>
      </c>
      <c r="N296" s="101" t="s">
        <v>48</v>
      </c>
      <c r="O296" s="103">
        <v>12</v>
      </c>
      <c r="P296" s="22">
        <v>33.333333333333336</v>
      </c>
      <c r="Q296" s="101" t="s">
        <v>519</v>
      </c>
      <c r="R296" s="103">
        <f t="shared" si="4"/>
        <v>400</v>
      </c>
      <c r="S296" s="103">
        <v>0</v>
      </c>
      <c r="T296" s="103">
        <v>0</v>
      </c>
      <c r="U296" s="103">
        <v>0</v>
      </c>
      <c r="V296" s="103">
        <v>400</v>
      </c>
      <c r="W296" s="103">
        <v>0</v>
      </c>
      <c r="X296" s="103">
        <v>0</v>
      </c>
      <c r="Y296" s="103">
        <v>0</v>
      </c>
      <c r="Z296" s="103">
        <v>0</v>
      </c>
      <c r="AA296" s="103">
        <v>0</v>
      </c>
      <c r="AB296" s="103">
        <v>0</v>
      </c>
      <c r="AC296" s="103">
        <v>0</v>
      </c>
      <c r="AD296" s="103">
        <v>0</v>
      </c>
    </row>
    <row r="297" spans="1:30" s="1" customFormat="1" ht="15" customHeight="1" x14ac:dyDescent="0.3">
      <c r="A297" s="101" t="s">
        <v>34</v>
      </c>
      <c r="B297" s="101" t="s">
        <v>35</v>
      </c>
      <c r="C297" s="101" t="s">
        <v>35</v>
      </c>
      <c r="D297" s="102" t="s">
        <v>36</v>
      </c>
      <c r="E297" s="101" t="s">
        <v>246</v>
      </c>
      <c r="F297" s="102" t="s">
        <v>36</v>
      </c>
      <c r="G297" s="101" t="s">
        <v>38</v>
      </c>
      <c r="H297" s="21" t="s">
        <v>766</v>
      </c>
      <c r="I297" s="101" t="s">
        <v>399</v>
      </c>
      <c r="J297" s="101" t="s">
        <v>1439</v>
      </c>
      <c r="K297" s="101" t="s">
        <v>2493</v>
      </c>
      <c r="L297" s="101" t="s">
        <v>1316</v>
      </c>
      <c r="M297" s="101" t="s">
        <v>43</v>
      </c>
      <c r="N297" s="101" t="s">
        <v>48</v>
      </c>
      <c r="O297" s="103">
        <v>8</v>
      </c>
      <c r="P297" s="22">
        <v>42.75</v>
      </c>
      <c r="Q297" s="101" t="s">
        <v>519</v>
      </c>
      <c r="R297" s="103">
        <f t="shared" si="4"/>
        <v>342</v>
      </c>
      <c r="S297" s="103">
        <v>0</v>
      </c>
      <c r="T297" s="103">
        <v>0</v>
      </c>
      <c r="U297" s="103">
        <v>0</v>
      </c>
      <c r="V297" s="103">
        <v>342</v>
      </c>
      <c r="W297" s="103">
        <v>0</v>
      </c>
      <c r="X297" s="103">
        <v>0</v>
      </c>
      <c r="Y297" s="103">
        <v>0</v>
      </c>
      <c r="Z297" s="103">
        <v>0</v>
      </c>
      <c r="AA297" s="103">
        <v>0</v>
      </c>
      <c r="AB297" s="103">
        <v>0</v>
      </c>
      <c r="AC297" s="103">
        <v>0</v>
      </c>
      <c r="AD297" s="103">
        <v>0</v>
      </c>
    </row>
    <row r="298" spans="1:30" s="1" customFormat="1" ht="15" customHeight="1" x14ac:dyDescent="0.3">
      <c r="A298" s="101" t="s">
        <v>34</v>
      </c>
      <c r="B298" s="101" t="s">
        <v>35</v>
      </c>
      <c r="C298" s="101" t="s">
        <v>35</v>
      </c>
      <c r="D298" s="102" t="s">
        <v>36</v>
      </c>
      <c r="E298" s="101" t="s">
        <v>246</v>
      </c>
      <c r="F298" s="102" t="s">
        <v>36</v>
      </c>
      <c r="G298" s="101" t="s">
        <v>38</v>
      </c>
      <c r="H298" s="21" t="s">
        <v>766</v>
      </c>
      <c r="I298" s="101" t="s">
        <v>399</v>
      </c>
      <c r="J298" s="101" t="s">
        <v>1071</v>
      </c>
      <c r="K298" s="101" t="s">
        <v>1072</v>
      </c>
      <c r="L298" s="101" t="s">
        <v>1316</v>
      </c>
      <c r="M298" s="101" t="s">
        <v>43</v>
      </c>
      <c r="N298" s="101" t="s">
        <v>44</v>
      </c>
      <c r="O298" s="103">
        <v>7</v>
      </c>
      <c r="P298" s="22">
        <v>24.999999999999996</v>
      </c>
      <c r="Q298" s="101" t="s">
        <v>519</v>
      </c>
      <c r="R298" s="103">
        <f t="shared" si="4"/>
        <v>175</v>
      </c>
      <c r="S298" s="103">
        <v>0</v>
      </c>
      <c r="T298" s="103">
        <v>0</v>
      </c>
      <c r="U298" s="103">
        <v>0</v>
      </c>
      <c r="V298" s="103">
        <v>175</v>
      </c>
      <c r="W298" s="103">
        <v>0</v>
      </c>
      <c r="X298" s="103">
        <v>0</v>
      </c>
      <c r="Y298" s="103">
        <v>0</v>
      </c>
      <c r="Z298" s="103">
        <v>0</v>
      </c>
      <c r="AA298" s="103">
        <v>0</v>
      </c>
      <c r="AB298" s="103">
        <v>0</v>
      </c>
      <c r="AC298" s="103">
        <v>0</v>
      </c>
      <c r="AD298" s="103">
        <v>0</v>
      </c>
    </row>
    <row r="299" spans="1:30" s="1" customFormat="1" ht="15" customHeight="1" x14ac:dyDescent="0.3">
      <c r="A299" s="101" t="s">
        <v>34</v>
      </c>
      <c r="B299" s="101" t="s">
        <v>35</v>
      </c>
      <c r="C299" s="101" t="s">
        <v>35</v>
      </c>
      <c r="D299" s="102" t="s">
        <v>36</v>
      </c>
      <c r="E299" s="101" t="s">
        <v>246</v>
      </c>
      <c r="F299" s="102" t="s">
        <v>36</v>
      </c>
      <c r="G299" s="101" t="s">
        <v>38</v>
      </c>
      <c r="H299" s="21" t="s">
        <v>766</v>
      </c>
      <c r="I299" s="101" t="s">
        <v>399</v>
      </c>
      <c r="J299" s="101" t="s">
        <v>1437</v>
      </c>
      <c r="K299" s="101" t="s">
        <v>1438</v>
      </c>
      <c r="L299" s="101" t="s">
        <v>1316</v>
      </c>
      <c r="M299" s="101" t="s">
        <v>43</v>
      </c>
      <c r="N299" s="101" t="s">
        <v>313</v>
      </c>
      <c r="O299" s="103">
        <v>2</v>
      </c>
      <c r="P299" s="22">
        <v>11.5</v>
      </c>
      <c r="Q299" s="101" t="s">
        <v>519</v>
      </c>
      <c r="R299" s="103">
        <f t="shared" si="4"/>
        <v>23</v>
      </c>
      <c r="S299" s="103">
        <v>0</v>
      </c>
      <c r="T299" s="103">
        <v>0</v>
      </c>
      <c r="U299" s="103">
        <v>0</v>
      </c>
      <c r="V299" s="103">
        <v>23</v>
      </c>
      <c r="W299" s="103">
        <v>0</v>
      </c>
      <c r="X299" s="103">
        <v>0</v>
      </c>
      <c r="Y299" s="103">
        <v>0</v>
      </c>
      <c r="Z299" s="103">
        <v>0</v>
      </c>
      <c r="AA299" s="103">
        <v>0</v>
      </c>
      <c r="AB299" s="103">
        <v>0</v>
      </c>
      <c r="AC299" s="103">
        <v>0</v>
      </c>
      <c r="AD299" s="103">
        <v>0</v>
      </c>
    </row>
    <row r="300" spans="1:30" s="1" customFormat="1" ht="15" customHeight="1" x14ac:dyDescent="0.3">
      <c r="A300" s="101" t="s">
        <v>34</v>
      </c>
      <c r="B300" s="101" t="s">
        <v>35</v>
      </c>
      <c r="C300" s="101" t="s">
        <v>35</v>
      </c>
      <c r="D300" s="102" t="s">
        <v>36</v>
      </c>
      <c r="E300" s="101" t="s">
        <v>246</v>
      </c>
      <c r="F300" s="102" t="s">
        <v>36</v>
      </c>
      <c r="G300" s="101" t="s">
        <v>38</v>
      </c>
      <c r="H300" s="21" t="s">
        <v>766</v>
      </c>
      <c r="I300" s="101" t="s">
        <v>399</v>
      </c>
      <c r="J300" s="101" t="s">
        <v>395</v>
      </c>
      <c r="K300" s="101" t="s">
        <v>396</v>
      </c>
      <c r="L300" s="101" t="s">
        <v>1316</v>
      </c>
      <c r="M300" s="101" t="s">
        <v>43</v>
      </c>
      <c r="N300" s="101" t="s">
        <v>48</v>
      </c>
      <c r="O300" s="103">
        <v>6</v>
      </c>
      <c r="P300" s="22">
        <v>241.33333333333334</v>
      </c>
      <c r="Q300" s="101" t="s">
        <v>519</v>
      </c>
      <c r="R300" s="103">
        <f t="shared" si="4"/>
        <v>1448</v>
      </c>
      <c r="S300" s="103">
        <v>0</v>
      </c>
      <c r="T300" s="103">
        <v>0</v>
      </c>
      <c r="U300" s="103">
        <v>0</v>
      </c>
      <c r="V300" s="103">
        <v>1448</v>
      </c>
      <c r="W300" s="103">
        <v>0</v>
      </c>
      <c r="X300" s="103">
        <v>0</v>
      </c>
      <c r="Y300" s="103">
        <v>0</v>
      </c>
      <c r="Z300" s="103">
        <v>0</v>
      </c>
      <c r="AA300" s="103">
        <v>0</v>
      </c>
      <c r="AB300" s="103">
        <v>0</v>
      </c>
      <c r="AC300" s="103">
        <v>0</v>
      </c>
      <c r="AD300" s="103">
        <v>0</v>
      </c>
    </row>
    <row r="301" spans="1:30" s="1" customFormat="1" ht="15" customHeight="1" x14ac:dyDescent="0.3">
      <c r="A301" s="101" t="s">
        <v>34</v>
      </c>
      <c r="B301" s="101" t="s">
        <v>35</v>
      </c>
      <c r="C301" s="101" t="s">
        <v>35</v>
      </c>
      <c r="D301" s="102" t="s">
        <v>36</v>
      </c>
      <c r="E301" s="101" t="s">
        <v>246</v>
      </c>
      <c r="F301" s="102" t="s">
        <v>36</v>
      </c>
      <c r="G301" s="101" t="s">
        <v>38</v>
      </c>
      <c r="H301" s="21" t="s">
        <v>766</v>
      </c>
      <c r="I301" s="101" t="s">
        <v>399</v>
      </c>
      <c r="J301" s="101" t="s">
        <v>1069</v>
      </c>
      <c r="K301" s="101" t="s">
        <v>1070</v>
      </c>
      <c r="L301" s="101" t="s">
        <v>1316</v>
      </c>
      <c r="M301" s="101" t="s">
        <v>43</v>
      </c>
      <c r="N301" s="101" t="s">
        <v>48</v>
      </c>
      <c r="O301" s="103">
        <v>2</v>
      </c>
      <c r="P301" s="22">
        <v>91</v>
      </c>
      <c r="Q301" s="101" t="s">
        <v>519</v>
      </c>
      <c r="R301" s="103">
        <f t="shared" si="4"/>
        <v>182</v>
      </c>
      <c r="S301" s="103">
        <v>0</v>
      </c>
      <c r="T301" s="103">
        <v>0</v>
      </c>
      <c r="U301" s="103">
        <v>0</v>
      </c>
      <c r="V301" s="103">
        <v>182</v>
      </c>
      <c r="W301" s="103">
        <v>0</v>
      </c>
      <c r="X301" s="103">
        <v>0</v>
      </c>
      <c r="Y301" s="103">
        <v>0</v>
      </c>
      <c r="Z301" s="103">
        <v>0</v>
      </c>
      <c r="AA301" s="103">
        <v>0</v>
      </c>
      <c r="AB301" s="103">
        <v>0</v>
      </c>
      <c r="AC301" s="103">
        <v>0</v>
      </c>
      <c r="AD301" s="103">
        <v>0</v>
      </c>
    </row>
    <row r="302" spans="1:30" s="1" customFormat="1" ht="15" customHeight="1" x14ac:dyDescent="0.3">
      <c r="A302" s="101" t="s">
        <v>34</v>
      </c>
      <c r="B302" s="101" t="s">
        <v>35</v>
      </c>
      <c r="C302" s="101" t="s">
        <v>35</v>
      </c>
      <c r="D302" s="102" t="s">
        <v>36</v>
      </c>
      <c r="E302" s="101" t="s">
        <v>246</v>
      </c>
      <c r="F302" s="102" t="s">
        <v>36</v>
      </c>
      <c r="G302" s="101" t="s">
        <v>38</v>
      </c>
      <c r="H302" s="21" t="s">
        <v>766</v>
      </c>
      <c r="I302" s="101" t="s">
        <v>399</v>
      </c>
      <c r="J302" s="101" t="s">
        <v>393</v>
      </c>
      <c r="K302" s="101" t="s">
        <v>394</v>
      </c>
      <c r="L302" s="101" t="s">
        <v>1316</v>
      </c>
      <c r="M302" s="101" t="s">
        <v>43</v>
      </c>
      <c r="N302" s="101" t="s">
        <v>48</v>
      </c>
      <c r="O302" s="103">
        <v>2</v>
      </c>
      <c r="P302" s="22">
        <v>965</v>
      </c>
      <c r="Q302" s="101" t="s">
        <v>519</v>
      </c>
      <c r="R302" s="103">
        <f t="shared" si="4"/>
        <v>1930</v>
      </c>
      <c r="S302" s="103">
        <v>0</v>
      </c>
      <c r="T302" s="103">
        <v>0</v>
      </c>
      <c r="U302" s="103">
        <v>0</v>
      </c>
      <c r="V302" s="103">
        <v>1930</v>
      </c>
      <c r="W302" s="103">
        <v>0</v>
      </c>
      <c r="X302" s="103">
        <v>0</v>
      </c>
      <c r="Y302" s="103">
        <v>0</v>
      </c>
      <c r="Z302" s="103">
        <v>0</v>
      </c>
      <c r="AA302" s="103">
        <v>0</v>
      </c>
      <c r="AB302" s="103">
        <v>0</v>
      </c>
      <c r="AC302" s="103">
        <v>0</v>
      </c>
      <c r="AD302" s="103">
        <v>0</v>
      </c>
    </row>
    <row r="303" spans="1:30" s="1" customFormat="1" ht="15" customHeight="1" x14ac:dyDescent="0.3">
      <c r="A303" s="101" t="s">
        <v>34</v>
      </c>
      <c r="B303" s="101" t="s">
        <v>35</v>
      </c>
      <c r="C303" s="101" t="s">
        <v>35</v>
      </c>
      <c r="D303" s="102" t="s">
        <v>36</v>
      </c>
      <c r="E303" s="101" t="s">
        <v>246</v>
      </c>
      <c r="F303" s="102" t="s">
        <v>36</v>
      </c>
      <c r="G303" s="101" t="s">
        <v>38</v>
      </c>
      <c r="H303" s="21" t="s">
        <v>766</v>
      </c>
      <c r="I303" s="101" t="s">
        <v>399</v>
      </c>
      <c r="J303" s="101" t="s">
        <v>1073</v>
      </c>
      <c r="K303" s="101" t="s">
        <v>1074</v>
      </c>
      <c r="L303" s="101" t="s">
        <v>1316</v>
      </c>
      <c r="M303" s="101" t="s">
        <v>43</v>
      </c>
      <c r="N303" s="101" t="s">
        <v>48</v>
      </c>
      <c r="O303" s="103">
        <v>2</v>
      </c>
      <c r="P303" s="22">
        <v>603</v>
      </c>
      <c r="Q303" s="101" t="s">
        <v>519</v>
      </c>
      <c r="R303" s="103">
        <f t="shared" si="4"/>
        <v>1206</v>
      </c>
      <c r="S303" s="103">
        <v>0</v>
      </c>
      <c r="T303" s="103">
        <v>0</v>
      </c>
      <c r="U303" s="103">
        <v>0</v>
      </c>
      <c r="V303" s="103">
        <v>1206</v>
      </c>
      <c r="W303" s="103">
        <v>0</v>
      </c>
      <c r="X303" s="103">
        <v>0</v>
      </c>
      <c r="Y303" s="103">
        <v>0</v>
      </c>
      <c r="Z303" s="103">
        <v>0</v>
      </c>
      <c r="AA303" s="103">
        <v>0</v>
      </c>
      <c r="AB303" s="103">
        <v>0</v>
      </c>
      <c r="AC303" s="103">
        <v>0</v>
      </c>
      <c r="AD303" s="103">
        <v>0</v>
      </c>
    </row>
    <row r="304" spans="1:30" s="1" customFormat="1" ht="15" customHeight="1" x14ac:dyDescent="0.3">
      <c r="A304" s="101" t="s">
        <v>34</v>
      </c>
      <c r="B304" s="101" t="s">
        <v>35</v>
      </c>
      <c r="C304" s="101" t="s">
        <v>35</v>
      </c>
      <c r="D304" s="102" t="s">
        <v>36</v>
      </c>
      <c r="E304" s="101" t="s">
        <v>246</v>
      </c>
      <c r="F304" s="102" t="s">
        <v>36</v>
      </c>
      <c r="G304" s="101" t="s">
        <v>38</v>
      </c>
      <c r="H304" s="21" t="s">
        <v>766</v>
      </c>
      <c r="I304" s="101" t="s">
        <v>399</v>
      </c>
      <c r="J304" s="101" t="s">
        <v>2494</v>
      </c>
      <c r="K304" s="101" t="s">
        <v>2495</v>
      </c>
      <c r="L304" s="101" t="s">
        <v>1316</v>
      </c>
      <c r="M304" s="101" t="s">
        <v>43</v>
      </c>
      <c r="N304" s="101" t="s">
        <v>48</v>
      </c>
      <c r="O304" s="103">
        <v>2</v>
      </c>
      <c r="P304" s="22">
        <v>120</v>
      </c>
      <c r="Q304" s="101" t="s">
        <v>519</v>
      </c>
      <c r="R304" s="103">
        <f t="shared" si="4"/>
        <v>240</v>
      </c>
      <c r="S304" s="103">
        <v>0</v>
      </c>
      <c r="T304" s="103">
        <v>0</v>
      </c>
      <c r="U304" s="103">
        <v>0</v>
      </c>
      <c r="V304" s="103">
        <v>240</v>
      </c>
      <c r="W304" s="103">
        <v>0</v>
      </c>
      <c r="X304" s="103">
        <v>0</v>
      </c>
      <c r="Y304" s="103">
        <v>0</v>
      </c>
      <c r="Z304" s="103">
        <v>0</v>
      </c>
      <c r="AA304" s="103">
        <v>0</v>
      </c>
      <c r="AB304" s="103">
        <v>0</v>
      </c>
      <c r="AC304" s="103">
        <v>0</v>
      </c>
      <c r="AD304" s="103">
        <v>0</v>
      </c>
    </row>
    <row r="305" spans="1:30" s="1" customFormat="1" ht="15" customHeight="1" x14ac:dyDescent="0.3">
      <c r="A305" s="101" t="s">
        <v>34</v>
      </c>
      <c r="B305" s="101" t="s">
        <v>35</v>
      </c>
      <c r="C305" s="101" t="s">
        <v>35</v>
      </c>
      <c r="D305" s="102" t="s">
        <v>36</v>
      </c>
      <c r="E305" s="101" t="s">
        <v>246</v>
      </c>
      <c r="F305" s="102" t="s">
        <v>36</v>
      </c>
      <c r="G305" s="101" t="s">
        <v>38</v>
      </c>
      <c r="H305" s="21" t="s">
        <v>766</v>
      </c>
      <c r="I305" s="101" t="s">
        <v>399</v>
      </c>
      <c r="J305" s="101" t="s">
        <v>2496</v>
      </c>
      <c r="K305" s="101" t="s">
        <v>2497</v>
      </c>
      <c r="L305" s="101" t="s">
        <v>1316</v>
      </c>
      <c r="M305" s="101" t="s">
        <v>43</v>
      </c>
      <c r="N305" s="101" t="s">
        <v>48</v>
      </c>
      <c r="O305" s="103">
        <v>4</v>
      </c>
      <c r="P305" s="22">
        <v>301.5</v>
      </c>
      <c r="Q305" s="101" t="s">
        <v>519</v>
      </c>
      <c r="R305" s="103">
        <f t="shared" si="4"/>
        <v>1206</v>
      </c>
      <c r="S305" s="103">
        <v>0</v>
      </c>
      <c r="T305" s="103">
        <v>0</v>
      </c>
      <c r="U305" s="103">
        <v>0</v>
      </c>
      <c r="V305" s="103">
        <v>1206</v>
      </c>
      <c r="W305" s="103">
        <v>0</v>
      </c>
      <c r="X305" s="103">
        <v>0</v>
      </c>
      <c r="Y305" s="103">
        <v>0</v>
      </c>
      <c r="Z305" s="103">
        <v>0</v>
      </c>
      <c r="AA305" s="103">
        <v>0</v>
      </c>
      <c r="AB305" s="103">
        <v>0</v>
      </c>
      <c r="AC305" s="103">
        <v>0</v>
      </c>
      <c r="AD305" s="103">
        <v>0</v>
      </c>
    </row>
    <row r="306" spans="1:30" s="1" customFormat="1" ht="15" customHeight="1" x14ac:dyDescent="0.3">
      <c r="A306" s="101" t="s">
        <v>34</v>
      </c>
      <c r="B306" s="101" t="s">
        <v>35</v>
      </c>
      <c r="C306" s="101" t="s">
        <v>35</v>
      </c>
      <c r="D306" s="102" t="s">
        <v>36</v>
      </c>
      <c r="E306" s="101" t="s">
        <v>109</v>
      </c>
      <c r="F306" s="102" t="s">
        <v>110</v>
      </c>
      <c r="G306" s="101" t="s">
        <v>38</v>
      </c>
      <c r="H306" s="21" t="s">
        <v>1495</v>
      </c>
      <c r="I306" s="101" t="s">
        <v>2604</v>
      </c>
      <c r="J306" s="101" t="s">
        <v>2605</v>
      </c>
      <c r="K306" s="101" t="s">
        <v>2606</v>
      </c>
      <c r="L306" s="101" t="s">
        <v>1316</v>
      </c>
      <c r="M306" s="101" t="s">
        <v>43</v>
      </c>
      <c r="N306" s="101" t="s">
        <v>285</v>
      </c>
      <c r="O306" s="103">
        <v>20</v>
      </c>
      <c r="P306" s="22">
        <v>175</v>
      </c>
      <c r="Q306" s="101" t="s">
        <v>519</v>
      </c>
      <c r="R306" s="103">
        <f t="shared" si="4"/>
        <v>3500</v>
      </c>
      <c r="S306" s="103">
        <v>0</v>
      </c>
      <c r="T306" s="103">
        <v>3500</v>
      </c>
      <c r="U306" s="103">
        <v>0</v>
      </c>
      <c r="V306" s="103">
        <v>0</v>
      </c>
      <c r="W306" s="103">
        <v>0</v>
      </c>
      <c r="X306" s="103">
        <v>0</v>
      </c>
      <c r="Y306" s="103">
        <v>0</v>
      </c>
      <c r="Z306" s="103">
        <v>0</v>
      </c>
      <c r="AA306" s="103">
        <v>0</v>
      </c>
      <c r="AB306" s="103">
        <v>0</v>
      </c>
      <c r="AC306" s="103">
        <v>0</v>
      </c>
      <c r="AD306" s="103">
        <v>0</v>
      </c>
    </row>
    <row r="307" spans="1:30" s="1" customFormat="1" ht="15" customHeight="1" x14ac:dyDescent="0.3">
      <c r="A307" s="101" t="s">
        <v>34</v>
      </c>
      <c r="B307" s="101" t="s">
        <v>35</v>
      </c>
      <c r="C307" s="101" t="s">
        <v>35</v>
      </c>
      <c r="D307" s="102" t="s">
        <v>36</v>
      </c>
      <c r="E307" s="101" t="s">
        <v>194</v>
      </c>
      <c r="F307" s="102" t="s">
        <v>195</v>
      </c>
      <c r="G307" s="101" t="s">
        <v>1807</v>
      </c>
      <c r="H307" s="21" t="s">
        <v>1495</v>
      </c>
      <c r="I307" s="101" t="s">
        <v>2650</v>
      </c>
      <c r="J307" s="101" t="s">
        <v>409</v>
      </c>
      <c r="K307" s="101" t="s">
        <v>415</v>
      </c>
      <c r="L307" s="101" t="s">
        <v>908</v>
      </c>
      <c r="M307" s="101" t="s">
        <v>43</v>
      </c>
      <c r="N307" s="101" t="s">
        <v>290</v>
      </c>
      <c r="O307" s="103">
        <v>12</v>
      </c>
      <c r="P307" s="22">
        <v>1999.9999999999991</v>
      </c>
      <c r="Q307" s="101" t="s">
        <v>411</v>
      </c>
      <c r="R307" s="103">
        <f t="shared" si="4"/>
        <v>24000</v>
      </c>
      <c r="S307" s="103">
        <v>2000</v>
      </c>
      <c r="T307" s="103">
        <v>2000</v>
      </c>
      <c r="U307" s="103">
        <v>2000</v>
      </c>
      <c r="V307" s="103">
        <v>2000</v>
      </c>
      <c r="W307" s="103">
        <v>2000</v>
      </c>
      <c r="X307" s="103">
        <v>2000</v>
      </c>
      <c r="Y307" s="103">
        <v>2000</v>
      </c>
      <c r="Z307" s="103">
        <v>2000</v>
      </c>
      <c r="AA307" s="103">
        <v>2000</v>
      </c>
      <c r="AB307" s="103">
        <v>2000</v>
      </c>
      <c r="AC307" s="103">
        <v>2000</v>
      </c>
      <c r="AD307" s="103">
        <v>2000</v>
      </c>
    </row>
    <row r="308" spans="1:30" s="1" customFormat="1" ht="15" customHeight="1" x14ac:dyDescent="0.3">
      <c r="A308" s="101" t="s">
        <v>34</v>
      </c>
      <c r="B308" s="101" t="s">
        <v>35</v>
      </c>
      <c r="C308" s="101" t="s">
        <v>35</v>
      </c>
      <c r="D308" s="102" t="s">
        <v>36</v>
      </c>
      <c r="E308" s="101" t="s">
        <v>246</v>
      </c>
      <c r="F308" s="102" t="s">
        <v>36</v>
      </c>
      <c r="G308" s="101" t="s">
        <v>38</v>
      </c>
      <c r="H308" s="21" t="s">
        <v>1496</v>
      </c>
      <c r="I308" s="101" t="s">
        <v>2498</v>
      </c>
      <c r="J308" s="101" t="s">
        <v>413</v>
      </c>
      <c r="K308" s="101" t="s">
        <v>414</v>
      </c>
      <c r="L308" s="101" t="s">
        <v>908</v>
      </c>
      <c r="M308" s="101" t="s">
        <v>43</v>
      </c>
      <c r="N308" s="101" t="s">
        <v>290</v>
      </c>
      <c r="O308" s="103">
        <v>12</v>
      </c>
      <c r="P308" s="22">
        <v>21738.833333333332</v>
      </c>
      <c r="Q308" s="101" t="s">
        <v>411</v>
      </c>
      <c r="R308" s="103">
        <f t="shared" si="4"/>
        <v>260866</v>
      </c>
      <c r="S308" s="103">
        <v>22774</v>
      </c>
      <c r="T308" s="103">
        <v>22774</v>
      </c>
      <c r="U308" s="103">
        <v>22774</v>
      </c>
      <c r="V308" s="103">
        <v>22774</v>
      </c>
      <c r="W308" s="103">
        <v>22774</v>
      </c>
      <c r="X308" s="103">
        <v>22774</v>
      </c>
      <c r="Y308" s="103">
        <v>22774</v>
      </c>
      <c r="Z308" s="103">
        <v>22774</v>
      </c>
      <c r="AA308" s="103">
        <v>22774</v>
      </c>
      <c r="AB308" s="103">
        <v>22774</v>
      </c>
      <c r="AC308" s="103">
        <v>22774</v>
      </c>
      <c r="AD308" s="103">
        <v>10352</v>
      </c>
    </row>
    <row r="309" spans="1:30" s="1" customFormat="1" ht="15" customHeight="1" x14ac:dyDescent="0.3">
      <c r="A309" s="101" t="s">
        <v>34</v>
      </c>
      <c r="B309" s="101" t="s">
        <v>35</v>
      </c>
      <c r="C309" s="101" t="s">
        <v>35</v>
      </c>
      <c r="D309" s="102" t="s">
        <v>36</v>
      </c>
      <c r="E309" s="101" t="s">
        <v>109</v>
      </c>
      <c r="F309" s="102" t="s">
        <v>110</v>
      </c>
      <c r="G309" s="101" t="s">
        <v>38</v>
      </c>
      <c r="H309" s="21">
        <v>26103</v>
      </c>
      <c r="I309" s="101" t="s">
        <v>2602</v>
      </c>
      <c r="J309" s="101" t="s">
        <v>413</v>
      </c>
      <c r="K309" s="101" t="s">
        <v>414</v>
      </c>
      <c r="L309" s="101" t="s">
        <v>908</v>
      </c>
      <c r="M309" s="101" t="s">
        <v>43</v>
      </c>
      <c r="N309" s="101" t="s">
        <v>290</v>
      </c>
      <c r="O309" s="103">
        <v>1</v>
      </c>
      <c r="P309" s="22">
        <v>8226</v>
      </c>
      <c r="Q309" s="101" t="s">
        <v>411</v>
      </c>
      <c r="R309" s="103">
        <f t="shared" si="4"/>
        <v>8226</v>
      </c>
      <c r="S309" s="103">
        <v>914</v>
      </c>
      <c r="T309" s="103">
        <v>914</v>
      </c>
      <c r="U309" s="103">
        <v>914</v>
      </c>
      <c r="V309" s="103">
        <v>914</v>
      </c>
      <c r="W309" s="103">
        <v>914</v>
      </c>
      <c r="X309" s="103">
        <v>914</v>
      </c>
      <c r="Y309" s="103">
        <v>914</v>
      </c>
      <c r="Z309" s="103">
        <v>914</v>
      </c>
      <c r="AA309" s="103">
        <v>0</v>
      </c>
      <c r="AB309" s="103">
        <v>0</v>
      </c>
      <c r="AC309" s="103">
        <v>914</v>
      </c>
      <c r="AD309" s="103">
        <v>0</v>
      </c>
    </row>
    <row r="310" spans="1:30" s="1" customFormat="1" ht="15" customHeight="1" x14ac:dyDescent="0.3">
      <c r="A310" s="101" t="s">
        <v>34</v>
      </c>
      <c r="B310" s="101" t="s">
        <v>35</v>
      </c>
      <c r="C310" s="101" t="s">
        <v>35</v>
      </c>
      <c r="D310" s="102" t="s">
        <v>36</v>
      </c>
      <c r="E310" s="101" t="s">
        <v>37</v>
      </c>
      <c r="F310" s="102" t="s">
        <v>36</v>
      </c>
      <c r="G310" s="101" t="s">
        <v>38</v>
      </c>
      <c r="H310" s="21" t="s">
        <v>2557</v>
      </c>
      <c r="I310" s="101" t="s">
        <v>2548</v>
      </c>
      <c r="J310" s="101" t="s">
        <v>417</v>
      </c>
      <c r="K310" s="101" t="s">
        <v>410</v>
      </c>
      <c r="L310" s="101" t="s">
        <v>908</v>
      </c>
      <c r="M310" s="101" t="s">
        <v>43</v>
      </c>
      <c r="N310" s="101" t="s">
        <v>290</v>
      </c>
      <c r="O310" s="103">
        <v>1</v>
      </c>
      <c r="P310" s="22">
        <v>60841</v>
      </c>
      <c r="Q310" s="101" t="s">
        <v>411</v>
      </c>
      <c r="R310" s="103">
        <f t="shared" si="4"/>
        <v>60841</v>
      </c>
      <c r="S310" s="103">
        <v>5006</v>
      </c>
      <c r="T310" s="103">
        <v>5170</v>
      </c>
      <c r="U310" s="103">
        <v>5067</v>
      </c>
      <c r="V310" s="103">
        <v>5067</v>
      </c>
      <c r="W310" s="103">
        <v>5067</v>
      </c>
      <c r="X310" s="103">
        <v>5067</v>
      </c>
      <c r="Y310" s="103">
        <v>5067</v>
      </c>
      <c r="Z310" s="103">
        <v>5066</v>
      </c>
      <c r="AA310" s="103">
        <v>5066</v>
      </c>
      <c r="AB310" s="103">
        <v>5066</v>
      </c>
      <c r="AC310" s="103">
        <v>5066</v>
      </c>
      <c r="AD310" s="103">
        <v>5066</v>
      </c>
    </row>
    <row r="311" spans="1:30" s="1" customFormat="1" ht="15" customHeight="1" x14ac:dyDescent="0.3">
      <c r="A311" s="101" t="s">
        <v>34</v>
      </c>
      <c r="B311" s="101" t="s">
        <v>35</v>
      </c>
      <c r="C311" s="101" t="s">
        <v>35</v>
      </c>
      <c r="D311" s="102" t="s">
        <v>36</v>
      </c>
      <c r="E311" s="101" t="s">
        <v>246</v>
      </c>
      <c r="F311" s="102" t="s">
        <v>36</v>
      </c>
      <c r="G311" s="101" t="s">
        <v>38</v>
      </c>
      <c r="H311" s="21" t="s">
        <v>1712</v>
      </c>
      <c r="I311" s="101" t="s">
        <v>420</v>
      </c>
      <c r="J311" s="101" t="s">
        <v>423</v>
      </c>
      <c r="K311" s="101" t="s">
        <v>424</v>
      </c>
      <c r="L311" s="101" t="s">
        <v>1316</v>
      </c>
      <c r="M311" s="101" t="s">
        <v>43</v>
      </c>
      <c r="N311" s="101" t="s">
        <v>48</v>
      </c>
      <c r="O311" s="103">
        <v>132</v>
      </c>
      <c r="P311" s="22">
        <v>265.15151515151513</v>
      </c>
      <c r="Q311" s="101" t="s">
        <v>519</v>
      </c>
      <c r="R311" s="103">
        <f t="shared" si="4"/>
        <v>35000</v>
      </c>
      <c r="S311" s="103">
        <v>0</v>
      </c>
      <c r="T311" s="103">
        <v>35000</v>
      </c>
      <c r="U311" s="103">
        <v>0</v>
      </c>
      <c r="V311" s="103">
        <v>0</v>
      </c>
      <c r="W311" s="103">
        <v>0</v>
      </c>
      <c r="X311" s="103">
        <v>0</v>
      </c>
      <c r="Y311" s="103">
        <v>0</v>
      </c>
      <c r="Z311" s="103">
        <v>0</v>
      </c>
      <c r="AA311" s="103">
        <v>0</v>
      </c>
      <c r="AB311" s="103">
        <v>0</v>
      </c>
      <c r="AC311" s="103">
        <v>0</v>
      </c>
      <c r="AD311" s="103">
        <v>0</v>
      </c>
    </row>
    <row r="312" spans="1:30" s="1" customFormat="1" ht="15" customHeight="1" x14ac:dyDescent="0.3">
      <c r="A312" s="101" t="s">
        <v>34</v>
      </c>
      <c r="B312" s="101" t="s">
        <v>35</v>
      </c>
      <c r="C312" s="101" t="s">
        <v>35</v>
      </c>
      <c r="D312" s="102" t="s">
        <v>36</v>
      </c>
      <c r="E312" s="101" t="s">
        <v>194</v>
      </c>
      <c r="F312" s="102" t="s">
        <v>195</v>
      </c>
      <c r="G312" s="101" t="s">
        <v>1806</v>
      </c>
      <c r="H312" s="21" t="s">
        <v>1712</v>
      </c>
      <c r="I312" s="101" t="s">
        <v>2651</v>
      </c>
      <c r="J312" s="101" t="s">
        <v>2652</v>
      </c>
      <c r="K312" s="101" t="s">
        <v>2653</v>
      </c>
      <c r="L312" s="101" t="s">
        <v>1316</v>
      </c>
      <c r="M312" s="101" t="s">
        <v>43</v>
      </c>
      <c r="N312" s="101" t="s">
        <v>48</v>
      </c>
      <c r="O312" s="103">
        <v>31</v>
      </c>
      <c r="P312" s="22">
        <v>1147.6451612903227</v>
      </c>
      <c r="Q312" s="101" t="s">
        <v>519</v>
      </c>
      <c r="R312" s="103">
        <f t="shared" si="4"/>
        <v>35577</v>
      </c>
      <c r="S312" s="103">
        <v>0</v>
      </c>
      <c r="T312" s="103">
        <v>0</v>
      </c>
      <c r="U312" s="103">
        <v>0</v>
      </c>
      <c r="V312" s="103">
        <v>0</v>
      </c>
      <c r="W312" s="103">
        <v>35577</v>
      </c>
      <c r="X312" s="103">
        <v>0</v>
      </c>
      <c r="Y312" s="103">
        <v>0</v>
      </c>
      <c r="Z312" s="103">
        <v>0</v>
      </c>
      <c r="AA312" s="103">
        <v>0</v>
      </c>
      <c r="AB312" s="103">
        <v>0</v>
      </c>
      <c r="AC312" s="103">
        <v>0</v>
      </c>
      <c r="AD312" s="103">
        <v>0</v>
      </c>
    </row>
    <row r="313" spans="1:30" s="1" customFormat="1" ht="15" customHeight="1" x14ac:dyDescent="0.3">
      <c r="A313" s="101" t="s">
        <v>34</v>
      </c>
      <c r="B313" s="101" t="s">
        <v>35</v>
      </c>
      <c r="C313" s="101" t="s">
        <v>35</v>
      </c>
      <c r="D313" s="102" t="s">
        <v>36</v>
      </c>
      <c r="E313" s="101" t="s">
        <v>194</v>
      </c>
      <c r="F313" s="102" t="s">
        <v>195</v>
      </c>
      <c r="G313" s="101" t="s">
        <v>245</v>
      </c>
      <c r="H313" s="21" t="s">
        <v>1712</v>
      </c>
      <c r="I313" s="101" t="s">
        <v>2651</v>
      </c>
      <c r="J313" s="101" t="s">
        <v>2654</v>
      </c>
      <c r="K313" s="101" t="s">
        <v>2655</v>
      </c>
      <c r="L313" s="101" t="s">
        <v>908</v>
      </c>
      <c r="M313" s="101" t="s">
        <v>43</v>
      </c>
      <c r="N313" s="101" t="s">
        <v>48</v>
      </c>
      <c r="O313" s="103">
        <v>461</v>
      </c>
      <c r="P313" s="22">
        <v>2349.3709327548809</v>
      </c>
      <c r="Q313" s="101" t="s">
        <v>411</v>
      </c>
      <c r="R313" s="103">
        <f t="shared" si="4"/>
        <v>1083060</v>
      </c>
      <c r="S313" s="103">
        <v>0</v>
      </c>
      <c r="T313" s="103">
        <v>0</v>
      </c>
      <c r="U313" s="103">
        <v>0</v>
      </c>
      <c r="V313" s="103">
        <v>1083060</v>
      </c>
      <c r="W313" s="103">
        <v>0</v>
      </c>
      <c r="X313" s="103">
        <v>0</v>
      </c>
      <c r="Y313" s="103">
        <v>0</v>
      </c>
      <c r="Z313" s="103">
        <v>0</v>
      </c>
      <c r="AA313" s="103">
        <v>0</v>
      </c>
      <c r="AB313" s="103">
        <v>0</v>
      </c>
      <c r="AC313" s="103">
        <v>0</v>
      </c>
      <c r="AD313" s="103">
        <v>0</v>
      </c>
    </row>
    <row r="314" spans="1:30" s="1" customFormat="1" ht="15" customHeight="1" x14ac:dyDescent="0.3">
      <c r="A314" s="101" t="s">
        <v>34</v>
      </c>
      <c r="B314" s="101" t="s">
        <v>35</v>
      </c>
      <c r="C314" s="101" t="s">
        <v>35</v>
      </c>
      <c r="D314" s="102" t="s">
        <v>36</v>
      </c>
      <c r="E314" s="101" t="s">
        <v>246</v>
      </c>
      <c r="F314" s="102" t="s">
        <v>36</v>
      </c>
      <c r="G314" s="101" t="s">
        <v>38</v>
      </c>
      <c r="H314" s="21" t="s">
        <v>1497</v>
      </c>
      <c r="I314" s="101" t="s">
        <v>425</v>
      </c>
      <c r="J314" s="101" t="s">
        <v>426</v>
      </c>
      <c r="K314" s="101" t="s">
        <v>427</v>
      </c>
      <c r="L314" s="101" t="s">
        <v>1316</v>
      </c>
      <c r="M314" s="101" t="s">
        <v>43</v>
      </c>
      <c r="N314" s="101" t="s">
        <v>403</v>
      </c>
      <c r="O314" s="103">
        <v>6</v>
      </c>
      <c r="P314" s="22">
        <v>1666.6666666666667</v>
      </c>
      <c r="Q314" s="101" t="s">
        <v>519</v>
      </c>
      <c r="R314" s="103">
        <f t="shared" si="4"/>
        <v>10000</v>
      </c>
      <c r="S314" s="103">
        <v>0</v>
      </c>
      <c r="T314" s="103">
        <v>0</v>
      </c>
      <c r="U314" s="103">
        <v>0</v>
      </c>
      <c r="V314" s="103">
        <v>10000</v>
      </c>
      <c r="W314" s="103">
        <v>0</v>
      </c>
      <c r="X314" s="103">
        <v>0</v>
      </c>
      <c r="Y314" s="103">
        <v>0</v>
      </c>
      <c r="Z314" s="103">
        <v>0</v>
      </c>
      <c r="AA314" s="103">
        <v>0</v>
      </c>
      <c r="AB314" s="103">
        <v>0</v>
      </c>
      <c r="AC314" s="103">
        <v>0</v>
      </c>
      <c r="AD314" s="103">
        <v>0</v>
      </c>
    </row>
    <row r="315" spans="1:30" s="1" customFormat="1" ht="15" customHeight="1" x14ac:dyDescent="0.3">
      <c r="A315" s="101" t="s">
        <v>34</v>
      </c>
      <c r="B315" s="101" t="s">
        <v>35</v>
      </c>
      <c r="C315" s="101" t="s">
        <v>35</v>
      </c>
      <c r="D315" s="102" t="s">
        <v>36</v>
      </c>
      <c r="E315" s="101" t="s">
        <v>246</v>
      </c>
      <c r="F315" s="102" t="s">
        <v>36</v>
      </c>
      <c r="G315" s="101" t="s">
        <v>38</v>
      </c>
      <c r="H315" s="21" t="s">
        <v>1498</v>
      </c>
      <c r="I315" s="101" t="s">
        <v>428</v>
      </c>
      <c r="J315" s="101" t="s">
        <v>1180</v>
      </c>
      <c r="K315" s="101" t="s">
        <v>1181</v>
      </c>
      <c r="L315" s="101" t="s">
        <v>1316</v>
      </c>
      <c r="M315" s="101" t="s">
        <v>43</v>
      </c>
      <c r="N315" s="101" t="s">
        <v>48</v>
      </c>
      <c r="O315" s="103">
        <v>3</v>
      </c>
      <c r="P315" s="22">
        <v>97.333333333333329</v>
      </c>
      <c r="Q315" s="101" t="s">
        <v>519</v>
      </c>
      <c r="R315" s="103">
        <f t="shared" si="4"/>
        <v>292</v>
      </c>
      <c r="S315" s="103">
        <v>0</v>
      </c>
      <c r="T315" s="103">
        <v>292</v>
      </c>
      <c r="U315" s="103">
        <v>0</v>
      </c>
      <c r="V315" s="103">
        <v>0</v>
      </c>
      <c r="W315" s="103">
        <v>0</v>
      </c>
      <c r="X315" s="103">
        <v>0</v>
      </c>
      <c r="Y315" s="103">
        <v>0</v>
      </c>
      <c r="Z315" s="103">
        <v>0</v>
      </c>
      <c r="AA315" s="103">
        <v>0</v>
      </c>
      <c r="AB315" s="103">
        <v>0</v>
      </c>
      <c r="AC315" s="103">
        <v>0</v>
      </c>
      <c r="AD315" s="103">
        <v>0</v>
      </c>
    </row>
    <row r="316" spans="1:30" s="1" customFormat="1" ht="15" customHeight="1" x14ac:dyDescent="0.3">
      <c r="A316" s="101" t="s">
        <v>34</v>
      </c>
      <c r="B316" s="101" t="s">
        <v>35</v>
      </c>
      <c r="C316" s="101" t="s">
        <v>35</v>
      </c>
      <c r="D316" s="102" t="s">
        <v>36</v>
      </c>
      <c r="E316" s="101" t="s">
        <v>246</v>
      </c>
      <c r="F316" s="102" t="s">
        <v>36</v>
      </c>
      <c r="G316" s="101" t="s">
        <v>38</v>
      </c>
      <c r="H316" s="21" t="s">
        <v>1498</v>
      </c>
      <c r="I316" s="101" t="s">
        <v>428</v>
      </c>
      <c r="J316" s="101" t="s">
        <v>2499</v>
      </c>
      <c r="K316" s="101" t="s">
        <v>2500</v>
      </c>
      <c r="L316" s="101" t="s">
        <v>1316</v>
      </c>
      <c r="M316" s="101" t="s">
        <v>43</v>
      </c>
      <c r="N316" s="101" t="s">
        <v>44</v>
      </c>
      <c r="O316" s="103">
        <v>2</v>
      </c>
      <c r="P316" s="22">
        <v>1283.9999999999998</v>
      </c>
      <c r="Q316" s="101" t="s">
        <v>519</v>
      </c>
      <c r="R316" s="103">
        <f t="shared" si="4"/>
        <v>2568</v>
      </c>
      <c r="S316" s="103">
        <v>0</v>
      </c>
      <c r="T316" s="103">
        <v>1284</v>
      </c>
      <c r="U316" s="103">
        <v>0</v>
      </c>
      <c r="V316" s="103">
        <v>1284</v>
      </c>
      <c r="W316" s="103">
        <v>0</v>
      </c>
      <c r="X316" s="103">
        <v>0</v>
      </c>
      <c r="Y316" s="103">
        <v>0</v>
      </c>
      <c r="Z316" s="103">
        <v>0</v>
      </c>
      <c r="AA316" s="103">
        <v>0</v>
      </c>
      <c r="AB316" s="103">
        <v>0</v>
      </c>
      <c r="AC316" s="103">
        <v>0</v>
      </c>
      <c r="AD316" s="103">
        <v>0</v>
      </c>
    </row>
    <row r="317" spans="1:30" s="1" customFormat="1" ht="15" customHeight="1" x14ac:dyDescent="0.3">
      <c r="A317" s="101" t="s">
        <v>34</v>
      </c>
      <c r="B317" s="101" t="s">
        <v>35</v>
      </c>
      <c r="C317" s="101" t="s">
        <v>35</v>
      </c>
      <c r="D317" s="102" t="s">
        <v>36</v>
      </c>
      <c r="E317" s="101" t="s">
        <v>246</v>
      </c>
      <c r="F317" s="102" t="s">
        <v>36</v>
      </c>
      <c r="G317" s="101" t="s">
        <v>38</v>
      </c>
      <c r="H317" s="21" t="s">
        <v>1498</v>
      </c>
      <c r="I317" s="101" t="s">
        <v>428</v>
      </c>
      <c r="J317" s="101" t="s">
        <v>2501</v>
      </c>
      <c r="K317" s="101" t="s">
        <v>2502</v>
      </c>
      <c r="L317" s="101" t="s">
        <v>1316</v>
      </c>
      <c r="M317" s="101" t="s">
        <v>43</v>
      </c>
      <c r="N317" s="101" t="s">
        <v>48</v>
      </c>
      <c r="O317" s="103">
        <v>1</v>
      </c>
      <c r="P317" s="22">
        <v>1205.0000000000002</v>
      </c>
      <c r="Q317" s="101" t="s">
        <v>519</v>
      </c>
      <c r="R317" s="103">
        <f t="shared" si="4"/>
        <v>1205</v>
      </c>
      <c r="S317" s="103">
        <v>0</v>
      </c>
      <c r="T317" s="103">
        <v>0</v>
      </c>
      <c r="U317" s="103">
        <v>0</v>
      </c>
      <c r="V317" s="103">
        <v>0</v>
      </c>
      <c r="W317" s="103">
        <v>0</v>
      </c>
      <c r="X317" s="103">
        <v>1205</v>
      </c>
      <c r="Y317" s="103">
        <v>0</v>
      </c>
      <c r="Z317" s="103">
        <v>0</v>
      </c>
      <c r="AA317" s="103">
        <v>0</v>
      </c>
      <c r="AB317" s="103">
        <v>0</v>
      </c>
      <c r="AC317" s="103">
        <v>0</v>
      </c>
      <c r="AD317" s="103">
        <v>0</v>
      </c>
    </row>
    <row r="318" spans="1:30" s="1" customFormat="1" ht="15" customHeight="1" x14ac:dyDescent="0.3">
      <c r="A318" s="101" t="s">
        <v>34</v>
      </c>
      <c r="B318" s="101" t="s">
        <v>35</v>
      </c>
      <c r="C318" s="101" t="s">
        <v>35</v>
      </c>
      <c r="D318" s="102" t="s">
        <v>36</v>
      </c>
      <c r="E318" s="101" t="s">
        <v>246</v>
      </c>
      <c r="F318" s="102" t="s">
        <v>36</v>
      </c>
      <c r="G318" s="101" t="s">
        <v>38</v>
      </c>
      <c r="H318" s="21" t="s">
        <v>1498</v>
      </c>
      <c r="I318" s="101" t="s">
        <v>428</v>
      </c>
      <c r="J318" s="101" t="s">
        <v>2503</v>
      </c>
      <c r="K318" s="101" t="s">
        <v>2504</v>
      </c>
      <c r="L318" s="101" t="s">
        <v>1316</v>
      </c>
      <c r="M318" s="101" t="s">
        <v>43</v>
      </c>
      <c r="N318" s="101" t="s">
        <v>48</v>
      </c>
      <c r="O318" s="103">
        <v>10</v>
      </c>
      <c r="P318" s="22">
        <v>48.8</v>
      </c>
      <c r="Q318" s="101" t="s">
        <v>519</v>
      </c>
      <c r="R318" s="103">
        <f t="shared" si="4"/>
        <v>488</v>
      </c>
      <c r="S318" s="103">
        <v>0</v>
      </c>
      <c r="T318" s="103">
        <v>488</v>
      </c>
      <c r="U318" s="103">
        <v>0</v>
      </c>
      <c r="V318" s="103">
        <v>0</v>
      </c>
      <c r="W318" s="103">
        <v>0</v>
      </c>
      <c r="X318" s="103">
        <v>0</v>
      </c>
      <c r="Y318" s="103">
        <v>0</v>
      </c>
      <c r="Z318" s="103">
        <v>0</v>
      </c>
      <c r="AA318" s="103">
        <v>0</v>
      </c>
      <c r="AB318" s="103">
        <v>0</v>
      </c>
      <c r="AC318" s="103">
        <v>0</v>
      </c>
      <c r="AD318" s="103">
        <v>0</v>
      </c>
    </row>
    <row r="319" spans="1:30" s="1" customFormat="1" ht="15" customHeight="1" x14ac:dyDescent="0.3">
      <c r="A319" s="101" t="s">
        <v>34</v>
      </c>
      <c r="B319" s="101" t="s">
        <v>35</v>
      </c>
      <c r="C319" s="101" t="s">
        <v>35</v>
      </c>
      <c r="D319" s="102" t="s">
        <v>36</v>
      </c>
      <c r="E319" s="101" t="s">
        <v>246</v>
      </c>
      <c r="F319" s="102" t="s">
        <v>36</v>
      </c>
      <c r="G319" s="101" t="s">
        <v>38</v>
      </c>
      <c r="H319" s="21" t="s">
        <v>1498</v>
      </c>
      <c r="I319" s="101" t="s">
        <v>428</v>
      </c>
      <c r="J319" s="101" t="s">
        <v>2505</v>
      </c>
      <c r="K319" s="101" t="s">
        <v>2506</v>
      </c>
      <c r="L319" s="101" t="s">
        <v>1316</v>
      </c>
      <c r="M319" s="101" t="s">
        <v>43</v>
      </c>
      <c r="N319" s="101" t="s">
        <v>48</v>
      </c>
      <c r="O319" s="103">
        <v>2</v>
      </c>
      <c r="P319" s="22">
        <v>268</v>
      </c>
      <c r="Q319" s="101" t="s">
        <v>519</v>
      </c>
      <c r="R319" s="103">
        <f t="shared" si="4"/>
        <v>536</v>
      </c>
      <c r="S319" s="103">
        <v>0</v>
      </c>
      <c r="T319" s="103">
        <v>0</v>
      </c>
      <c r="U319" s="103">
        <v>0</v>
      </c>
      <c r="V319" s="103">
        <v>268</v>
      </c>
      <c r="W319" s="103">
        <v>0</v>
      </c>
      <c r="X319" s="103">
        <v>268</v>
      </c>
      <c r="Y319" s="103">
        <v>0</v>
      </c>
      <c r="Z319" s="103">
        <v>0</v>
      </c>
      <c r="AA319" s="103">
        <v>0</v>
      </c>
      <c r="AB319" s="103">
        <v>0</v>
      </c>
      <c r="AC319" s="103">
        <v>0</v>
      </c>
      <c r="AD319" s="103">
        <v>0</v>
      </c>
    </row>
    <row r="320" spans="1:30" s="1" customFormat="1" ht="15" customHeight="1" x14ac:dyDescent="0.3">
      <c r="A320" s="101" t="s">
        <v>34</v>
      </c>
      <c r="B320" s="101" t="s">
        <v>35</v>
      </c>
      <c r="C320" s="101" t="s">
        <v>35</v>
      </c>
      <c r="D320" s="102" t="s">
        <v>36</v>
      </c>
      <c r="E320" s="101" t="s">
        <v>246</v>
      </c>
      <c r="F320" s="102" t="s">
        <v>36</v>
      </c>
      <c r="G320" s="101" t="s">
        <v>38</v>
      </c>
      <c r="H320" s="21" t="s">
        <v>1498</v>
      </c>
      <c r="I320" s="101" t="s">
        <v>428</v>
      </c>
      <c r="J320" s="101" t="s">
        <v>2507</v>
      </c>
      <c r="K320" s="101" t="s">
        <v>2508</v>
      </c>
      <c r="L320" s="101" t="s">
        <v>1316</v>
      </c>
      <c r="M320" s="101" t="s">
        <v>43</v>
      </c>
      <c r="N320" s="101" t="s">
        <v>44</v>
      </c>
      <c r="O320" s="103">
        <v>1</v>
      </c>
      <c r="P320" s="22">
        <v>201</v>
      </c>
      <c r="Q320" s="101" t="s">
        <v>519</v>
      </c>
      <c r="R320" s="103">
        <f t="shared" si="4"/>
        <v>201</v>
      </c>
      <c r="S320" s="103">
        <v>0</v>
      </c>
      <c r="T320" s="103">
        <v>0</v>
      </c>
      <c r="U320" s="103">
        <v>0</v>
      </c>
      <c r="V320" s="103">
        <v>201</v>
      </c>
      <c r="W320" s="103">
        <v>0</v>
      </c>
      <c r="X320" s="103">
        <v>0</v>
      </c>
      <c r="Y320" s="103">
        <v>0</v>
      </c>
      <c r="Z320" s="103">
        <v>0</v>
      </c>
      <c r="AA320" s="103">
        <v>0</v>
      </c>
      <c r="AB320" s="103">
        <v>0</v>
      </c>
      <c r="AC320" s="103">
        <v>0</v>
      </c>
      <c r="AD320" s="103">
        <v>0</v>
      </c>
    </row>
    <row r="321" spans="1:30" s="1" customFormat="1" ht="15" customHeight="1" x14ac:dyDescent="0.3">
      <c r="A321" s="101" t="s">
        <v>34</v>
      </c>
      <c r="B321" s="101" t="s">
        <v>35</v>
      </c>
      <c r="C321" s="101" t="s">
        <v>35</v>
      </c>
      <c r="D321" s="102" t="s">
        <v>36</v>
      </c>
      <c r="E321" s="101" t="s">
        <v>246</v>
      </c>
      <c r="F321" s="102" t="s">
        <v>36</v>
      </c>
      <c r="G321" s="101" t="s">
        <v>38</v>
      </c>
      <c r="H321" s="21" t="s">
        <v>1498</v>
      </c>
      <c r="I321" s="101" t="s">
        <v>428</v>
      </c>
      <c r="J321" s="101" t="s">
        <v>2509</v>
      </c>
      <c r="K321" s="101" t="s">
        <v>2510</v>
      </c>
      <c r="L321" s="101" t="s">
        <v>1316</v>
      </c>
      <c r="M321" s="101" t="s">
        <v>43</v>
      </c>
      <c r="N321" s="101" t="s">
        <v>48</v>
      </c>
      <c r="O321" s="103">
        <v>4</v>
      </c>
      <c r="P321" s="22">
        <v>410.25</v>
      </c>
      <c r="Q321" s="101" t="s">
        <v>519</v>
      </c>
      <c r="R321" s="103">
        <f t="shared" si="4"/>
        <v>1641</v>
      </c>
      <c r="S321" s="103">
        <v>0</v>
      </c>
      <c r="T321" s="103">
        <v>0</v>
      </c>
      <c r="U321" s="103">
        <v>0</v>
      </c>
      <c r="V321" s="103">
        <v>0</v>
      </c>
      <c r="W321" s="103">
        <v>0</v>
      </c>
      <c r="X321" s="103">
        <v>1641</v>
      </c>
      <c r="Y321" s="103">
        <v>0</v>
      </c>
      <c r="Z321" s="103">
        <v>0</v>
      </c>
      <c r="AA321" s="103">
        <v>0</v>
      </c>
      <c r="AB321" s="103">
        <v>0</v>
      </c>
      <c r="AC321" s="103">
        <v>0</v>
      </c>
      <c r="AD321" s="103">
        <v>0</v>
      </c>
    </row>
    <row r="322" spans="1:30" s="1" customFormat="1" ht="15" customHeight="1" x14ac:dyDescent="0.3">
      <c r="A322" s="101" t="s">
        <v>34</v>
      </c>
      <c r="B322" s="101" t="s">
        <v>35</v>
      </c>
      <c r="C322" s="101" t="s">
        <v>35</v>
      </c>
      <c r="D322" s="102" t="s">
        <v>36</v>
      </c>
      <c r="E322" s="101" t="s">
        <v>246</v>
      </c>
      <c r="F322" s="102" t="s">
        <v>36</v>
      </c>
      <c r="G322" s="101" t="s">
        <v>38</v>
      </c>
      <c r="H322" s="21" t="s">
        <v>1498</v>
      </c>
      <c r="I322" s="101" t="s">
        <v>428</v>
      </c>
      <c r="J322" s="101" t="s">
        <v>441</v>
      </c>
      <c r="K322" s="101" t="s">
        <v>442</v>
      </c>
      <c r="L322" s="101" t="s">
        <v>1316</v>
      </c>
      <c r="M322" s="101" t="s">
        <v>43</v>
      </c>
      <c r="N322" s="101" t="s">
        <v>48</v>
      </c>
      <c r="O322" s="103">
        <v>3</v>
      </c>
      <c r="P322" s="22">
        <v>63.666666666666664</v>
      </c>
      <c r="Q322" s="101" t="s">
        <v>519</v>
      </c>
      <c r="R322" s="103">
        <f t="shared" si="4"/>
        <v>191</v>
      </c>
      <c r="S322" s="103">
        <v>0</v>
      </c>
      <c r="T322" s="103">
        <v>191</v>
      </c>
      <c r="U322" s="103">
        <v>0</v>
      </c>
      <c r="V322" s="103">
        <v>0</v>
      </c>
      <c r="W322" s="103">
        <v>0</v>
      </c>
      <c r="X322" s="103">
        <v>0</v>
      </c>
      <c r="Y322" s="103">
        <v>0</v>
      </c>
      <c r="Z322" s="103">
        <v>0</v>
      </c>
      <c r="AA322" s="103">
        <v>0</v>
      </c>
      <c r="AB322" s="103">
        <v>0</v>
      </c>
      <c r="AC322" s="103">
        <v>0</v>
      </c>
      <c r="AD322" s="103">
        <v>0</v>
      </c>
    </row>
    <row r="323" spans="1:30" s="1" customFormat="1" ht="15" customHeight="1" x14ac:dyDescent="0.3">
      <c r="A323" s="101" t="s">
        <v>34</v>
      </c>
      <c r="B323" s="101" t="s">
        <v>35</v>
      </c>
      <c r="C323" s="101" t="s">
        <v>35</v>
      </c>
      <c r="D323" s="102" t="s">
        <v>36</v>
      </c>
      <c r="E323" s="101" t="s">
        <v>246</v>
      </c>
      <c r="F323" s="102" t="s">
        <v>36</v>
      </c>
      <c r="G323" s="101" t="s">
        <v>38</v>
      </c>
      <c r="H323" s="21" t="s">
        <v>1498</v>
      </c>
      <c r="I323" s="101" t="s">
        <v>428</v>
      </c>
      <c r="J323" s="101" t="s">
        <v>1182</v>
      </c>
      <c r="K323" s="101" t="s">
        <v>1183</v>
      </c>
      <c r="L323" s="101" t="s">
        <v>1316</v>
      </c>
      <c r="M323" s="101" t="s">
        <v>43</v>
      </c>
      <c r="N323" s="101" t="s">
        <v>48</v>
      </c>
      <c r="O323" s="103">
        <v>3</v>
      </c>
      <c r="P323" s="22">
        <v>63.666666666666664</v>
      </c>
      <c r="Q323" s="101" t="s">
        <v>519</v>
      </c>
      <c r="R323" s="103">
        <f t="shared" si="4"/>
        <v>191</v>
      </c>
      <c r="S323" s="103">
        <v>0</v>
      </c>
      <c r="T323" s="103">
        <v>191</v>
      </c>
      <c r="U323" s="103">
        <v>0</v>
      </c>
      <c r="V323" s="103">
        <v>0</v>
      </c>
      <c r="W323" s="103">
        <v>0</v>
      </c>
      <c r="X323" s="103">
        <v>0</v>
      </c>
      <c r="Y323" s="103">
        <v>0</v>
      </c>
      <c r="Z323" s="103">
        <v>0</v>
      </c>
      <c r="AA323" s="103">
        <v>0</v>
      </c>
      <c r="AB323" s="103">
        <v>0</v>
      </c>
      <c r="AC323" s="103">
        <v>0</v>
      </c>
      <c r="AD323" s="103">
        <v>0</v>
      </c>
    </row>
    <row r="324" spans="1:30" s="1" customFormat="1" ht="15" customHeight="1" x14ac:dyDescent="0.3">
      <c r="A324" s="101" t="s">
        <v>34</v>
      </c>
      <c r="B324" s="101" t="s">
        <v>35</v>
      </c>
      <c r="C324" s="101" t="s">
        <v>35</v>
      </c>
      <c r="D324" s="102" t="s">
        <v>36</v>
      </c>
      <c r="E324" s="101" t="s">
        <v>246</v>
      </c>
      <c r="F324" s="102" t="s">
        <v>36</v>
      </c>
      <c r="G324" s="101" t="s">
        <v>38</v>
      </c>
      <c r="H324" s="21" t="s">
        <v>1498</v>
      </c>
      <c r="I324" s="101" t="s">
        <v>428</v>
      </c>
      <c r="J324" s="101" t="s">
        <v>2511</v>
      </c>
      <c r="K324" s="101" t="s">
        <v>2512</v>
      </c>
      <c r="L324" s="101" t="s">
        <v>1316</v>
      </c>
      <c r="M324" s="101" t="s">
        <v>43</v>
      </c>
      <c r="N324" s="101" t="s">
        <v>48</v>
      </c>
      <c r="O324" s="103">
        <v>3</v>
      </c>
      <c r="P324" s="22">
        <v>98.000000000000014</v>
      </c>
      <c r="Q324" s="101" t="s">
        <v>519</v>
      </c>
      <c r="R324" s="103">
        <f t="shared" si="4"/>
        <v>294</v>
      </c>
      <c r="S324" s="103">
        <v>0</v>
      </c>
      <c r="T324" s="103">
        <v>0</v>
      </c>
      <c r="U324" s="103">
        <v>0</v>
      </c>
      <c r="V324" s="103">
        <v>0</v>
      </c>
      <c r="W324" s="103">
        <v>0</v>
      </c>
      <c r="X324" s="103">
        <v>294</v>
      </c>
      <c r="Y324" s="103">
        <v>0</v>
      </c>
      <c r="Z324" s="103">
        <v>0</v>
      </c>
      <c r="AA324" s="103">
        <v>0</v>
      </c>
      <c r="AB324" s="103">
        <v>0</v>
      </c>
      <c r="AC324" s="103">
        <v>0</v>
      </c>
      <c r="AD324" s="103">
        <v>0</v>
      </c>
    </row>
    <row r="325" spans="1:30" s="1" customFormat="1" ht="15" customHeight="1" x14ac:dyDescent="0.3">
      <c r="A325" s="101" t="s">
        <v>34</v>
      </c>
      <c r="B325" s="101" t="s">
        <v>35</v>
      </c>
      <c r="C325" s="101" t="s">
        <v>35</v>
      </c>
      <c r="D325" s="102" t="s">
        <v>36</v>
      </c>
      <c r="E325" s="101" t="s">
        <v>246</v>
      </c>
      <c r="F325" s="102" t="s">
        <v>36</v>
      </c>
      <c r="G325" s="101" t="s">
        <v>38</v>
      </c>
      <c r="H325" s="21" t="s">
        <v>1498</v>
      </c>
      <c r="I325" s="101" t="s">
        <v>428</v>
      </c>
      <c r="J325" s="101" t="s">
        <v>2513</v>
      </c>
      <c r="K325" s="101" t="s">
        <v>2514</v>
      </c>
      <c r="L325" s="101" t="s">
        <v>1316</v>
      </c>
      <c r="M325" s="101" t="s">
        <v>43</v>
      </c>
      <c r="N325" s="101" t="s">
        <v>48</v>
      </c>
      <c r="O325" s="103">
        <v>2</v>
      </c>
      <c r="P325" s="22">
        <v>3834</v>
      </c>
      <c r="Q325" s="101" t="s">
        <v>519</v>
      </c>
      <c r="R325" s="103">
        <f t="shared" si="4"/>
        <v>7668</v>
      </c>
      <c r="S325" s="103">
        <v>0</v>
      </c>
      <c r="T325" s="103">
        <v>3834</v>
      </c>
      <c r="U325" s="103">
        <v>0</v>
      </c>
      <c r="V325" s="103">
        <v>3834</v>
      </c>
      <c r="W325" s="103">
        <v>0</v>
      </c>
      <c r="X325" s="103">
        <v>0</v>
      </c>
      <c r="Y325" s="103">
        <v>0</v>
      </c>
      <c r="Z325" s="103">
        <v>0</v>
      </c>
      <c r="AA325" s="103">
        <v>0</v>
      </c>
      <c r="AB325" s="103">
        <v>0</v>
      </c>
      <c r="AC325" s="103">
        <v>0</v>
      </c>
      <c r="AD325" s="103">
        <v>0</v>
      </c>
    </row>
    <row r="326" spans="1:30" s="1" customFormat="1" ht="15" customHeight="1" x14ac:dyDescent="0.3">
      <c r="A326" s="101" t="s">
        <v>34</v>
      </c>
      <c r="B326" s="101" t="s">
        <v>35</v>
      </c>
      <c r="C326" s="101" t="s">
        <v>35</v>
      </c>
      <c r="D326" s="102" t="s">
        <v>36</v>
      </c>
      <c r="E326" s="101" t="s">
        <v>246</v>
      </c>
      <c r="F326" s="102" t="s">
        <v>36</v>
      </c>
      <c r="G326" s="101" t="s">
        <v>38</v>
      </c>
      <c r="H326" s="21" t="s">
        <v>1498</v>
      </c>
      <c r="I326" s="101" t="s">
        <v>428</v>
      </c>
      <c r="J326" s="101" t="s">
        <v>703</v>
      </c>
      <c r="K326" s="101" t="s">
        <v>704</v>
      </c>
      <c r="L326" s="101" t="s">
        <v>1316</v>
      </c>
      <c r="M326" s="101" t="s">
        <v>43</v>
      </c>
      <c r="N326" s="101" t="s">
        <v>61</v>
      </c>
      <c r="O326" s="103">
        <v>1</v>
      </c>
      <c r="P326" s="22">
        <v>1806</v>
      </c>
      <c r="Q326" s="101" t="s">
        <v>519</v>
      </c>
      <c r="R326" s="103">
        <f t="shared" si="4"/>
        <v>1806</v>
      </c>
      <c r="S326" s="103">
        <v>0</v>
      </c>
      <c r="T326" s="103">
        <v>0</v>
      </c>
      <c r="U326" s="103">
        <v>0</v>
      </c>
      <c r="V326" s="103">
        <v>0</v>
      </c>
      <c r="W326" s="103">
        <v>0</v>
      </c>
      <c r="X326" s="103">
        <v>1806</v>
      </c>
      <c r="Y326" s="103">
        <v>0</v>
      </c>
      <c r="Z326" s="103">
        <v>0</v>
      </c>
      <c r="AA326" s="103">
        <v>0</v>
      </c>
      <c r="AB326" s="103">
        <v>0</v>
      </c>
      <c r="AC326" s="103">
        <v>0</v>
      </c>
      <c r="AD326" s="103">
        <v>0</v>
      </c>
    </row>
    <row r="327" spans="1:30" s="1" customFormat="1" ht="15" customHeight="1" x14ac:dyDescent="0.3">
      <c r="A327" s="101" t="s">
        <v>34</v>
      </c>
      <c r="B327" s="101" t="s">
        <v>35</v>
      </c>
      <c r="C327" s="101" t="s">
        <v>35</v>
      </c>
      <c r="D327" s="102" t="s">
        <v>36</v>
      </c>
      <c r="E327" s="101" t="s">
        <v>246</v>
      </c>
      <c r="F327" s="102" t="s">
        <v>36</v>
      </c>
      <c r="G327" s="101" t="s">
        <v>38</v>
      </c>
      <c r="H327" s="21" t="s">
        <v>1498</v>
      </c>
      <c r="I327" s="101" t="s">
        <v>428</v>
      </c>
      <c r="J327" s="101" t="s">
        <v>443</v>
      </c>
      <c r="K327" s="101" t="s">
        <v>444</v>
      </c>
      <c r="L327" s="101" t="s">
        <v>1316</v>
      </c>
      <c r="M327" s="101" t="s">
        <v>43</v>
      </c>
      <c r="N327" s="101" t="s">
        <v>48</v>
      </c>
      <c r="O327" s="103">
        <v>1</v>
      </c>
      <c r="P327" s="22">
        <v>708</v>
      </c>
      <c r="Q327" s="101" t="s">
        <v>519</v>
      </c>
      <c r="R327" s="103">
        <f t="shared" si="4"/>
        <v>708</v>
      </c>
      <c r="S327" s="103">
        <v>0</v>
      </c>
      <c r="T327" s="103">
        <v>0</v>
      </c>
      <c r="U327" s="103">
        <v>0</v>
      </c>
      <c r="V327" s="103">
        <v>708</v>
      </c>
      <c r="W327" s="103">
        <v>0</v>
      </c>
      <c r="X327" s="103">
        <v>0</v>
      </c>
      <c r="Y327" s="103">
        <v>0</v>
      </c>
      <c r="Z327" s="103">
        <v>0</v>
      </c>
      <c r="AA327" s="103">
        <v>0</v>
      </c>
      <c r="AB327" s="103">
        <v>0</v>
      </c>
      <c r="AC327" s="103">
        <v>0</v>
      </c>
      <c r="AD327" s="103">
        <v>0</v>
      </c>
    </row>
    <row r="328" spans="1:30" s="1" customFormat="1" ht="15" customHeight="1" x14ac:dyDescent="0.3">
      <c r="A328" s="101" t="s">
        <v>34</v>
      </c>
      <c r="B328" s="101" t="s">
        <v>35</v>
      </c>
      <c r="C328" s="101" t="s">
        <v>35</v>
      </c>
      <c r="D328" s="102" t="s">
        <v>36</v>
      </c>
      <c r="E328" s="101" t="s">
        <v>246</v>
      </c>
      <c r="F328" s="102" t="s">
        <v>36</v>
      </c>
      <c r="G328" s="101" t="s">
        <v>38</v>
      </c>
      <c r="H328" s="21" t="s">
        <v>1498</v>
      </c>
      <c r="I328" s="101" t="s">
        <v>428</v>
      </c>
      <c r="J328" s="101" t="s">
        <v>2515</v>
      </c>
      <c r="K328" s="101" t="s">
        <v>2516</v>
      </c>
      <c r="L328" s="101" t="s">
        <v>1316</v>
      </c>
      <c r="M328" s="101" t="s">
        <v>43</v>
      </c>
      <c r="N328" s="101" t="s">
        <v>48</v>
      </c>
      <c r="O328" s="103">
        <v>1</v>
      </c>
      <c r="P328" s="22">
        <v>3705</v>
      </c>
      <c r="Q328" s="101" t="s">
        <v>519</v>
      </c>
      <c r="R328" s="103">
        <f t="shared" si="4"/>
        <v>3705</v>
      </c>
      <c r="S328" s="103">
        <v>0</v>
      </c>
      <c r="T328" s="103">
        <v>0</v>
      </c>
      <c r="U328" s="103">
        <v>0</v>
      </c>
      <c r="V328" s="103">
        <v>3705</v>
      </c>
      <c r="W328" s="103">
        <v>0</v>
      </c>
      <c r="X328" s="103">
        <v>0</v>
      </c>
      <c r="Y328" s="103">
        <v>0</v>
      </c>
      <c r="Z328" s="103">
        <v>0</v>
      </c>
      <c r="AA328" s="103">
        <v>0</v>
      </c>
      <c r="AB328" s="103">
        <v>0</v>
      </c>
      <c r="AC328" s="103">
        <v>0</v>
      </c>
      <c r="AD328" s="103">
        <v>0</v>
      </c>
    </row>
    <row r="329" spans="1:30" s="1" customFormat="1" ht="15" customHeight="1" x14ac:dyDescent="0.3">
      <c r="A329" s="101" t="s">
        <v>34</v>
      </c>
      <c r="B329" s="101" t="s">
        <v>35</v>
      </c>
      <c r="C329" s="101" t="s">
        <v>35</v>
      </c>
      <c r="D329" s="102" t="s">
        <v>36</v>
      </c>
      <c r="E329" s="101" t="s">
        <v>246</v>
      </c>
      <c r="F329" s="102" t="s">
        <v>36</v>
      </c>
      <c r="G329" s="101" t="s">
        <v>38</v>
      </c>
      <c r="H329" s="21" t="s">
        <v>1498</v>
      </c>
      <c r="I329" s="101" t="s">
        <v>428</v>
      </c>
      <c r="J329" s="101" t="s">
        <v>2517</v>
      </c>
      <c r="K329" s="101" t="s">
        <v>2518</v>
      </c>
      <c r="L329" s="101" t="s">
        <v>1316</v>
      </c>
      <c r="M329" s="101" t="s">
        <v>43</v>
      </c>
      <c r="N329" s="101" t="s">
        <v>48</v>
      </c>
      <c r="O329" s="103">
        <v>1</v>
      </c>
      <c r="P329" s="22">
        <v>517</v>
      </c>
      <c r="Q329" s="101" t="s">
        <v>519</v>
      </c>
      <c r="R329" s="103">
        <f t="shared" si="4"/>
        <v>517</v>
      </c>
      <c r="S329" s="103">
        <v>0</v>
      </c>
      <c r="T329" s="103">
        <v>517</v>
      </c>
      <c r="U329" s="103">
        <v>0</v>
      </c>
      <c r="V329" s="103">
        <v>0</v>
      </c>
      <c r="W329" s="103">
        <v>0</v>
      </c>
      <c r="X329" s="103">
        <v>0</v>
      </c>
      <c r="Y329" s="103">
        <v>0</v>
      </c>
      <c r="Z329" s="103">
        <v>0</v>
      </c>
      <c r="AA329" s="103">
        <v>0</v>
      </c>
      <c r="AB329" s="103">
        <v>0</v>
      </c>
      <c r="AC329" s="103">
        <v>0</v>
      </c>
      <c r="AD329" s="103">
        <v>0</v>
      </c>
    </row>
    <row r="330" spans="1:30" s="1" customFormat="1" ht="15" customHeight="1" x14ac:dyDescent="0.3">
      <c r="A330" s="101" t="s">
        <v>34</v>
      </c>
      <c r="B330" s="101" t="s">
        <v>35</v>
      </c>
      <c r="C330" s="101" t="s">
        <v>35</v>
      </c>
      <c r="D330" s="102" t="s">
        <v>36</v>
      </c>
      <c r="E330" s="101" t="s">
        <v>246</v>
      </c>
      <c r="F330" s="102" t="s">
        <v>36</v>
      </c>
      <c r="G330" s="101" t="s">
        <v>38</v>
      </c>
      <c r="H330" s="21" t="s">
        <v>1498</v>
      </c>
      <c r="I330" s="101" t="s">
        <v>428</v>
      </c>
      <c r="J330" s="101" t="s">
        <v>707</v>
      </c>
      <c r="K330" s="101" t="s">
        <v>708</v>
      </c>
      <c r="L330" s="101" t="s">
        <v>1316</v>
      </c>
      <c r="M330" s="101" t="s">
        <v>43</v>
      </c>
      <c r="N330" s="101" t="s">
        <v>48</v>
      </c>
      <c r="O330" s="103">
        <v>1</v>
      </c>
      <c r="P330" s="22">
        <v>4331</v>
      </c>
      <c r="Q330" s="101" t="s">
        <v>519</v>
      </c>
      <c r="R330" s="103">
        <f t="shared" si="4"/>
        <v>4331</v>
      </c>
      <c r="S330" s="103">
        <v>0</v>
      </c>
      <c r="T330" s="103">
        <v>0</v>
      </c>
      <c r="U330" s="103">
        <v>0</v>
      </c>
      <c r="V330" s="103">
        <v>0</v>
      </c>
      <c r="W330" s="103">
        <v>0</v>
      </c>
      <c r="X330" s="103">
        <v>4331</v>
      </c>
      <c r="Y330" s="103">
        <v>0</v>
      </c>
      <c r="Z330" s="103">
        <v>0</v>
      </c>
      <c r="AA330" s="103">
        <v>0</v>
      </c>
      <c r="AB330" s="103">
        <v>0</v>
      </c>
      <c r="AC330" s="103">
        <v>0</v>
      </c>
      <c r="AD330" s="103">
        <v>0</v>
      </c>
    </row>
    <row r="331" spans="1:30" s="1" customFormat="1" ht="15" customHeight="1" x14ac:dyDescent="0.3">
      <c r="A331" s="101" t="s">
        <v>34</v>
      </c>
      <c r="B331" s="101" t="s">
        <v>35</v>
      </c>
      <c r="C331" s="101" t="s">
        <v>35</v>
      </c>
      <c r="D331" s="102" t="s">
        <v>36</v>
      </c>
      <c r="E331" s="101" t="s">
        <v>246</v>
      </c>
      <c r="F331" s="102" t="s">
        <v>36</v>
      </c>
      <c r="G331" s="101" t="s">
        <v>38</v>
      </c>
      <c r="H331" s="21" t="s">
        <v>1498</v>
      </c>
      <c r="I331" s="101" t="s">
        <v>428</v>
      </c>
      <c r="J331" s="101" t="s">
        <v>2519</v>
      </c>
      <c r="K331" s="101" t="s">
        <v>2520</v>
      </c>
      <c r="L331" s="101" t="s">
        <v>1316</v>
      </c>
      <c r="M331" s="101" t="s">
        <v>43</v>
      </c>
      <c r="N331" s="101" t="s">
        <v>48</v>
      </c>
      <c r="O331" s="103">
        <v>1</v>
      </c>
      <c r="P331" s="22">
        <v>455.00000000000006</v>
      </c>
      <c r="Q331" s="101" t="s">
        <v>519</v>
      </c>
      <c r="R331" s="103">
        <f t="shared" si="4"/>
        <v>455</v>
      </c>
      <c r="S331" s="103">
        <v>0</v>
      </c>
      <c r="T331" s="103">
        <v>0</v>
      </c>
      <c r="U331" s="103">
        <v>0</v>
      </c>
      <c r="V331" s="103">
        <v>0</v>
      </c>
      <c r="W331" s="103">
        <v>0</v>
      </c>
      <c r="X331" s="103">
        <v>455</v>
      </c>
      <c r="Y331" s="103">
        <v>0</v>
      </c>
      <c r="Z331" s="103">
        <v>0</v>
      </c>
      <c r="AA331" s="103">
        <v>0</v>
      </c>
      <c r="AB331" s="103">
        <v>0</v>
      </c>
      <c r="AC331" s="103">
        <v>0</v>
      </c>
      <c r="AD331" s="103">
        <v>0</v>
      </c>
    </row>
    <row r="332" spans="1:30" s="1" customFormat="1" ht="15" customHeight="1" x14ac:dyDescent="0.3">
      <c r="A332" s="101" t="s">
        <v>34</v>
      </c>
      <c r="B332" s="101" t="s">
        <v>35</v>
      </c>
      <c r="C332" s="101" t="s">
        <v>35</v>
      </c>
      <c r="D332" s="102" t="s">
        <v>36</v>
      </c>
      <c r="E332" s="101" t="s">
        <v>246</v>
      </c>
      <c r="F332" s="102" t="s">
        <v>36</v>
      </c>
      <c r="G332" s="101" t="s">
        <v>38</v>
      </c>
      <c r="H332" s="21" t="s">
        <v>1498</v>
      </c>
      <c r="I332" s="101" t="s">
        <v>428</v>
      </c>
      <c r="J332" s="101" t="s">
        <v>431</v>
      </c>
      <c r="K332" s="101" t="s">
        <v>432</v>
      </c>
      <c r="L332" s="101" t="s">
        <v>1316</v>
      </c>
      <c r="M332" s="101" t="s">
        <v>43</v>
      </c>
      <c r="N332" s="101" t="s">
        <v>48</v>
      </c>
      <c r="O332" s="103">
        <v>1</v>
      </c>
      <c r="P332" s="22">
        <v>472.99999999999994</v>
      </c>
      <c r="Q332" s="101" t="s">
        <v>519</v>
      </c>
      <c r="R332" s="103">
        <f t="shared" ref="R332:R395" si="5">SUM(S332:AD332)</f>
        <v>473</v>
      </c>
      <c r="S332" s="103">
        <v>0</v>
      </c>
      <c r="T332" s="103">
        <v>473</v>
      </c>
      <c r="U332" s="103">
        <v>0</v>
      </c>
      <c r="V332" s="103">
        <v>0</v>
      </c>
      <c r="W332" s="103">
        <v>0</v>
      </c>
      <c r="X332" s="103">
        <v>0</v>
      </c>
      <c r="Y332" s="103">
        <v>0</v>
      </c>
      <c r="Z332" s="103">
        <v>0</v>
      </c>
      <c r="AA332" s="103">
        <v>0</v>
      </c>
      <c r="AB332" s="103">
        <v>0</v>
      </c>
      <c r="AC332" s="103">
        <v>0</v>
      </c>
      <c r="AD332" s="103">
        <v>0</v>
      </c>
    </row>
    <row r="333" spans="1:30" s="1" customFormat="1" ht="15" customHeight="1" x14ac:dyDescent="0.3">
      <c r="A333" s="101" t="s">
        <v>34</v>
      </c>
      <c r="B333" s="101" t="s">
        <v>35</v>
      </c>
      <c r="C333" s="101" t="s">
        <v>35</v>
      </c>
      <c r="D333" s="102" t="s">
        <v>36</v>
      </c>
      <c r="E333" s="101" t="s">
        <v>246</v>
      </c>
      <c r="F333" s="102" t="s">
        <v>36</v>
      </c>
      <c r="G333" s="101" t="s">
        <v>38</v>
      </c>
      <c r="H333" s="21" t="s">
        <v>1498</v>
      </c>
      <c r="I333" s="101" t="s">
        <v>428</v>
      </c>
      <c r="J333" s="101" t="s">
        <v>435</v>
      </c>
      <c r="K333" s="101" t="s">
        <v>436</v>
      </c>
      <c r="L333" s="101" t="s">
        <v>1316</v>
      </c>
      <c r="M333" s="101" t="s">
        <v>43</v>
      </c>
      <c r="N333" s="101" t="s">
        <v>48</v>
      </c>
      <c r="O333" s="103">
        <v>1</v>
      </c>
      <c r="P333" s="22">
        <v>2390</v>
      </c>
      <c r="Q333" s="101" t="s">
        <v>519</v>
      </c>
      <c r="R333" s="103">
        <f t="shared" si="5"/>
        <v>2390</v>
      </c>
      <c r="S333" s="103">
        <v>0</v>
      </c>
      <c r="T333" s="103">
        <v>2390</v>
      </c>
      <c r="U333" s="103">
        <v>0</v>
      </c>
      <c r="V333" s="103">
        <v>0</v>
      </c>
      <c r="W333" s="103">
        <v>0</v>
      </c>
      <c r="X333" s="103">
        <v>0</v>
      </c>
      <c r="Y333" s="103">
        <v>0</v>
      </c>
      <c r="Z333" s="103">
        <v>0</v>
      </c>
      <c r="AA333" s="103">
        <v>0</v>
      </c>
      <c r="AB333" s="103">
        <v>0</v>
      </c>
      <c r="AC333" s="103">
        <v>0</v>
      </c>
      <c r="AD333" s="103">
        <v>0</v>
      </c>
    </row>
    <row r="334" spans="1:30" s="1" customFormat="1" ht="15" customHeight="1" x14ac:dyDescent="0.3">
      <c r="A334" s="101" t="s">
        <v>34</v>
      </c>
      <c r="B334" s="101" t="s">
        <v>35</v>
      </c>
      <c r="C334" s="101" t="s">
        <v>35</v>
      </c>
      <c r="D334" s="102" t="s">
        <v>36</v>
      </c>
      <c r="E334" s="101" t="s">
        <v>246</v>
      </c>
      <c r="F334" s="102" t="s">
        <v>36</v>
      </c>
      <c r="G334" s="101" t="s">
        <v>38</v>
      </c>
      <c r="H334" s="21" t="s">
        <v>1498</v>
      </c>
      <c r="I334" s="101" t="s">
        <v>428</v>
      </c>
      <c r="J334" s="101" t="s">
        <v>439</v>
      </c>
      <c r="K334" s="101" t="s">
        <v>440</v>
      </c>
      <c r="L334" s="101" t="s">
        <v>1316</v>
      </c>
      <c r="M334" s="101" t="s">
        <v>43</v>
      </c>
      <c r="N334" s="101" t="s">
        <v>48</v>
      </c>
      <c r="O334" s="103">
        <v>1</v>
      </c>
      <c r="P334" s="22">
        <v>340</v>
      </c>
      <c r="Q334" s="101" t="s">
        <v>519</v>
      </c>
      <c r="R334" s="103">
        <f t="shared" si="5"/>
        <v>340</v>
      </c>
      <c r="S334" s="103">
        <v>0</v>
      </c>
      <c r="T334" s="103">
        <v>340</v>
      </c>
      <c r="U334" s="103">
        <v>0</v>
      </c>
      <c r="V334" s="103">
        <v>0</v>
      </c>
      <c r="W334" s="103">
        <v>0</v>
      </c>
      <c r="X334" s="103">
        <v>0</v>
      </c>
      <c r="Y334" s="103">
        <v>0</v>
      </c>
      <c r="Z334" s="103">
        <v>0</v>
      </c>
      <c r="AA334" s="103">
        <v>0</v>
      </c>
      <c r="AB334" s="103">
        <v>0</v>
      </c>
      <c r="AC334" s="103">
        <v>0</v>
      </c>
      <c r="AD334" s="103">
        <v>0</v>
      </c>
    </row>
    <row r="335" spans="1:30" s="1" customFormat="1" ht="15" customHeight="1" x14ac:dyDescent="0.3">
      <c r="A335" s="101" t="s">
        <v>34</v>
      </c>
      <c r="B335" s="101" t="s">
        <v>35</v>
      </c>
      <c r="C335" s="101" t="s">
        <v>35</v>
      </c>
      <c r="D335" s="102" t="s">
        <v>36</v>
      </c>
      <c r="E335" s="101" t="s">
        <v>37</v>
      </c>
      <c r="F335" s="102" t="s">
        <v>36</v>
      </c>
      <c r="G335" s="101" t="s">
        <v>38</v>
      </c>
      <c r="H335" s="21" t="s">
        <v>1498</v>
      </c>
      <c r="I335" s="101" t="s">
        <v>2551</v>
      </c>
      <c r="J335" s="101" t="s">
        <v>2558</v>
      </c>
      <c r="K335" s="101" t="s">
        <v>2559</v>
      </c>
      <c r="L335" s="101" t="s">
        <v>1316</v>
      </c>
      <c r="M335" s="101" t="s">
        <v>43</v>
      </c>
      <c r="N335" s="101" t="s">
        <v>48</v>
      </c>
      <c r="O335" s="103">
        <v>2</v>
      </c>
      <c r="P335" s="22">
        <v>1100</v>
      </c>
      <c r="Q335" s="101" t="s">
        <v>519</v>
      </c>
      <c r="R335" s="103">
        <f t="shared" si="5"/>
        <v>2200</v>
      </c>
      <c r="S335" s="103">
        <v>0</v>
      </c>
      <c r="T335" s="103">
        <v>1100</v>
      </c>
      <c r="U335" s="103">
        <v>0</v>
      </c>
      <c r="V335" s="103">
        <v>0</v>
      </c>
      <c r="W335" s="103">
        <v>0</v>
      </c>
      <c r="X335" s="103">
        <v>0</v>
      </c>
      <c r="Y335" s="103">
        <v>0</v>
      </c>
      <c r="Z335" s="103">
        <v>1100</v>
      </c>
      <c r="AA335" s="103">
        <v>0</v>
      </c>
      <c r="AB335" s="103">
        <v>0</v>
      </c>
      <c r="AC335" s="103">
        <v>0</v>
      </c>
      <c r="AD335" s="103">
        <v>0</v>
      </c>
    </row>
    <row r="336" spans="1:30" s="1" customFormat="1" ht="15" customHeight="1" x14ac:dyDescent="0.3">
      <c r="A336" s="101" t="s">
        <v>34</v>
      </c>
      <c r="B336" s="101" t="s">
        <v>35</v>
      </c>
      <c r="C336" s="101" t="s">
        <v>35</v>
      </c>
      <c r="D336" s="102" t="s">
        <v>36</v>
      </c>
      <c r="E336" s="101" t="s">
        <v>37</v>
      </c>
      <c r="F336" s="102" t="s">
        <v>36</v>
      </c>
      <c r="G336" s="101" t="s">
        <v>38</v>
      </c>
      <c r="H336" s="21" t="s">
        <v>1498</v>
      </c>
      <c r="I336" s="101" t="s">
        <v>2551</v>
      </c>
      <c r="J336" s="101" t="s">
        <v>2560</v>
      </c>
      <c r="K336" s="101" t="s">
        <v>2561</v>
      </c>
      <c r="L336" s="101" t="s">
        <v>1316</v>
      </c>
      <c r="M336" s="101" t="s">
        <v>43</v>
      </c>
      <c r="N336" s="101" t="s">
        <v>48</v>
      </c>
      <c r="O336" s="103">
        <v>4</v>
      </c>
      <c r="P336" s="22">
        <v>68</v>
      </c>
      <c r="Q336" s="101" t="s">
        <v>519</v>
      </c>
      <c r="R336" s="103">
        <f t="shared" si="5"/>
        <v>272</v>
      </c>
      <c r="S336" s="103">
        <v>0</v>
      </c>
      <c r="T336" s="103">
        <v>136</v>
      </c>
      <c r="U336" s="103">
        <v>0</v>
      </c>
      <c r="V336" s="103">
        <v>0</v>
      </c>
      <c r="W336" s="103">
        <v>136</v>
      </c>
      <c r="X336" s="103">
        <v>0</v>
      </c>
      <c r="Y336" s="103">
        <v>0</v>
      </c>
      <c r="Z336" s="103">
        <v>0</v>
      </c>
      <c r="AA336" s="103">
        <v>0</v>
      </c>
      <c r="AB336" s="103">
        <v>0</v>
      </c>
      <c r="AC336" s="103">
        <v>0</v>
      </c>
      <c r="AD336" s="103">
        <v>0</v>
      </c>
    </row>
    <row r="337" spans="1:30" s="1" customFormat="1" ht="15" customHeight="1" x14ac:dyDescent="0.3">
      <c r="A337" s="101" t="s">
        <v>34</v>
      </c>
      <c r="B337" s="101" t="s">
        <v>35</v>
      </c>
      <c r="C337" s="101" t="s">
        <v>35</v>
      </c>
      <c r="D337" s="102" t="s">
        <v>36</v>
      </c>
      <c r="E337" s="101" t="s">
        <v>37</v>
      </c>
      <c r="F337" s="102" t="s">
        <v>36</v>
      </c>
      <c r="G337" s="101" t="s">
        <v>38</v>
      </c>
      <c r="H337" s="21" t="s">
        <v>1498</v>
      </c>
      <c r="I337" s="101" t="s">
        <v>2551</v>
      </c>
      <c r="J337" s="101" t="s">
        <v>437</v>
      </c>
      <c r="K337" s="101" t="s">
        <v>438</v>
      </c>
      <c r="L337" s="101" t="s">
        <v>1316</v>
      </c>
      <c r="M337" s="101" t="s">
        <v>43</v>
      </c>
      <c r="N337" s="101" t="s">
        <v>61</v>
      </c>
      <c r="O337" s="103">
        <v>2</v>
      </c>
      <c r="P337" s="22">
        <v>629</v>
      </c>
      <c r="Q337" s="101" t="s">
        <v>519</v>
      </c>
      <c r="R337" s="103">
        <f t="shared" si="5"/>
        <v>1258</v>
      </c>
      <c r="S337" s="103">
        <v>0</v>
      </c>
      <c r="T337" s="103">
        <v>1258</v>
      </c>
      <c r="U337" s="103">
        <v>0</v>
      </c>
      <c r="V337" s="103">
        <v>0</v>
      </c>
      <c r="W337" s="103">
        <v>0</v>
      </c>
      <c r="X337" s="103">
        <v>0</v>
      </c>
      <c r="Y337" s="103">
        <v>0</v>
      </c>
      <c r="Z337" s="103">
        <v>0</v>
      </c>
      <c r="AA337" s="103">
        <v>0</v>
      </c>
      <c r="AB337" s="103">
        <v>0</v>
      </c>
      <c r="AC337" s="103">
        <v>0</v>
      </c>
      <c r="AD337" s="103">
        <v>0</v>
      </c>
    </row>
    <row r="338" spans="1:30" s="1" customFormat="1" ht="15" customHeight="1" x14ac:dyDescent="0.3">
      <c r="A338" s="101" t="s">
        <v>34</v>
      </c>
      <c r="B338" s="101" t="s">
        <v>35</v>
      </c>
      <c r="C338" s="101" t="s">
        <v>35</v>
      </c>
      <c r="D338" s="102" t="s">
        <v>36</v>
      </c>
      <c r="E338" s="101" t="s">
        <v>37</v>
      </c>
      <c r="F338" s="102" t="s">
        <v>36</v>
      </c>
      <c r="G338" s="101" t="s">
        <v>38</v>
      </c>
      <c r="H338" s="21" t="s">
        <v>1498</v>
      </c>
      <c r="I338" s="101" t="s">
        <v>2551</v>
      </c>
      <c r="J338" s="101" t="s">
        <v>952</v>
      </c>
      <c r="K338" s="101" t="s">
        <v>953</v>
      </c>
      <c r="L338" s="101" t="s">
        <v>1316</v>
      </c>
      <c r="M338" s="101" t="s">
        <v>43</v>
      </c>
      <c r="N338" s="101" t="s">
        <v>61</v>
      </c>
      <c r="O338" s="103">
        <v>2</v>
      </c>
      <c r="P338" s="22">
        <v>650</v>
      </c>
      <c r="Q338" s="101" t="s">
        <v>519</v>
      </c>
      <c r="R338" s="103">
        <f t="shared" si="5"/>
        <v>1300</v>
      </c>
      <c r="S338" s="103">
        <v>0</v>
      </c>
      <c r="T338" s="103">
        <v>650</v>
      </c>
      <c r="U338" s="103">
        <v>0</v>
      </c>
      <c r="V338" s="103">
        <v>0</v>
      </c>
      <c r="W338" s="103">
        <v>650</v>
      </c>
      <c r="X338" s="103">
        <v>0</v>
      </c>
      <c r="Y338" s="103">
        <v>0</v>
      </c>
      <c r="Z338" s="103">
        <v>0</v>
      </c>
      <c r="AA338" s="103">
        <v>0</v>
      </c>
      <c r="AB338" s="103">
        <v>0</v>
      </c>
      <c r="AC338" s="103">
        <v>0</v>
      </c>
      <c r="AD338" s="103">
        <v>0</v>
      </c>
    </row>
    <row r="339" spans="1:30" s="1" customFormat="1" ht="15" customHeight="1" x14ac:dyDescent="0.3">
      <c r="A339" s="101" t="s">
        <v>34</v>
      </c>
      <c r="B339" s="101" t="s">
        <v>35</v>
      </c>
      <c r="C339" s="101" t="s">
        <v>35</v>
      </c>
      <c r="D339" s="102" t="s">
        <v>36</v>
      </c>
      <c r="E339" s="101" t="s">
        <v>37</v>
      </c>
      <c r="F339" s="102" t="s">
        <v>36</v>
      </c>
      <c r="G339" s="101" t="s">
        <v>38</v>
      </c>
      <c r="H339" s="21" t="s">
        <v>1498</v>
      </c>
      <c r="I339" s="101" t="s">
        <v>2551</v>
      </c>
      <c r="J339" s="101" t="s">
        <v>2562</v>
      </c>
      <c r="K339" s="101" t="s">
        <v>2563</v>
      </c>
      <c r="L339" s="101" t="s">
        <v>1316</v>
      </c>
      <c r="M339" s="101" t="s">
        <v>43</v>
      </c>
      <c r="N339" s="101" t="s">
        <v>48</v>
      </c>
      <c r="O339" s="103">
        <v>2</v>
      </c>
      <c r="P339" s="22">
        <v>497</v>
      </c>
      <c r="Q339" s="101" t="s">
        <v>519</v>
      </c>
      <c r="R339" s="103">
        <f t="shared" si="5"/>
        <v>994</v>
      </c>
      <c r="S339" s="103">
        <v>0</v>
      </c>
      <c r="T339" s="103">
        <v>994</v>
      </c>
      <c r="U339" s="103">
        <v>0</v>
      </c>
      <c r="V339" s="103">
        <v>0</v>
      </c>
      <c r="W339" s="103">
        <v>0</v>
      </c>
      <c r="X339" s="103">
        <v>0</v>
      </c>
      <c r="Y339" s="103">
        <v>0</v>
      </c>
      <c r="Z339" s="103">
        <v>0</v>
      </c>
      <c r="AA339" s="103">
        <v>0</v>
      </c>
      <c r="AB339" s="103">
        <v>0</v>
      </c>
      <c r="AC339" s="103">
        <v>0</v>
      </c>
      <c r="AD339" s="103">
        <v>0</v>
      </c>
    </row>
    <row r="340" spans="1:30" s="1" customFormat="1" ht="15" customHeight="1" x14ac:dyDescent="0.3">
      <c r="A340" s="101" t="s">
        <v>34</v>
      </c>
      <c r="B340" s="101" t="s">
        <v>35</v>
      </c>
      <c r="C340" s="101" t="s">
        <v>35</v>
      </c>
      <c r="D340" s="102" t="s">
        <v>36</v>
      </c>
      <c r="E340" s="101" t="s">
        <v>37</v>
      </c>
      <c r="F340" s="102" t="s">
        <v>36</v>
      </c>
      <c r="G340" s="101" t="s">
        <v>38</v>
      </c>
      <c r="H340" s="21" t="s">
        <v>1498</v>
      </c>
      <c r="I340" s="101" t="s">
        <v>2551</v>
      </c>
      <c r="J340" s="101" t="s">
        <v>2564</v>
      </c>
      <c r="K340" s="101" t="s">
        <v>2565</v>
      </c>
      <c r="L340" s="101" t="s">
        <v>1316</v>
      </c>
      <c r="M340" s="101" t="s">
        <v>43</v>
      </c>
      <c r="N340" s="101" t="s">
        <v>48</v>
      </c>
      <c r="O340" s="103">
        <v>3</v>
      </c>
      <c r="P340" s="22">
        <v>259</v>
      </c>
      <c r="Q340" s="101" t="s">
        <v>519</v>
      </c>
      <c r="R340" s="103">
        <f t="shared" si="5"/>
        <v>777</v>
      </c>
      <c r="S340" s="103">
        <v>0</v>
      </c>
      <c r="T340" s="103">
        <v>777</v>
      </c>
      <c r="U340" s="103">
        <v>0</v>
      </c>
      <c r="V340" s="103">
        <v>0</v>
      </c>
      <c r="W340" s="103">
        <v>0</v>
      </c>
      <c r="X340" s="103">
        <v>0</v>
      </c>
      <c r="Y340" s="103">
        <v>0</v>
      </c>
      <c r="Z340" s="103">
        <v>0</v>
      </c>
      <c r="AA340" s="103">
        <v>0</v>
      </c>
      <c r="AB340" s="103">
        <v>0</v>
      </c>
      <c r="AC340" s="103">
        <v>0</v>
      </c>
      <c r="AD340" s="103">
        <v>0</v>
      </c>
    </row>
    <row r="341" spans="1:30" s="1" customFormat="1" ht="15" customHeight="1" x14ac:dyDescent="0.3">
      <c r="A341" s="101" t="s">
        <v>34</v>
      </c>
      <c r="B341" s="101" t="s">
        <v>35</v>
      </c>
      <c r="C341" s="101" t="s">
        <v>35</v>
      </c>
      <c r="D341" s="102" t="s">
        <v>36</v>
      </c>
      <c r="E341" s="101" t="s">
        <v>37</v>
      </c>
      <c r="F341" s="102" t="s">
        <v>36</v>
      </c>
      <c r="G341" s="101" t="s">
        <v>38</v>
      </c>
      <c r="H341" s="21" t="s">
        <v>1498</v>
      </c>
      <c r="I341" s="101" t="s">
        <v>2551</v>
      </c>
      <c r="J341" s="101" t="s">
        <v>441</v>
      </c>
      <c r="K341" s="101" t="s">
        <v>442</v>
      </c>
      <c r="L341" s="101" t="s">
        <v>1316</v>
      </c>
      <c r="M341" s="101" t="s">
        <v>43</v>
      </c>
      <c r="N341" s="101" t="s">
        <v>48</v>
      </c>
      <c r="O341" s="103">
        <v>2</v>
      </c>
      <c r="P341" s="22">
        <v>106</v>
      </c>
      <c r="Q341" s="101" t="s">
        <v>519</v>
      </c>
      <c r="R341" s="103">
        <f t="shared" si="5"/>
        <v>212</v>
      </c>
      <c r="S341" s="103">
        <v>0</v>
      </c>
      <c r="T341" s="103">
        <v>106</v>
      </c>
      <c r="U341" s="103">
        <v>0</v>
      </c>
      <c r="V341" s="103">
        <v>0</v>
      </c>
      <c r="W341" s="103">
        <v>106</v>
      </c>
      <c r="X341" s="103">
        <v>0</v>
      </c>
      <c r="Y341" s="103">
        <v>0</v>
      </c>
      <c r="Z341" s="103">
        <v>0</v>
      </c>
      <c r="AA341" s="103">
        <v>0</v>
      </c>
      <c r="AB341" s="103">
        <v>0</v>
      </c>
      <c r="AC341" s="103">
        <v>0</v>
      </c>
      <c r="AD341" s="103">
        <v>0</v>
      </c>
    </row>
    <row r="342" spans="1:30" s="1" customFormat="1" ht="15" customHeight="1" x14ac:dyDescent="0.3">
      <c r="A342" s="101" t="s">
        <v>34</v>
      </c>
      <c r="B342" s="101" t="s">
        <v>35</v>
      </c>
      <c r="C342" s="101" t="s">
        <v>35</v>
      </c>
      <c r="D342" s="102" t="s">
        <v>36</v>
      </c>
      <c r="E342" s="101" t="s">
        <v>37</v>
      </c>
      <c r="F342" s="102" t="s">
        <v>36</v>
      </c>
      <c r="G342" s="101" t="s">
        <v>38</v>
      </c>
      <c r="H342" s="21" t="s">
        <v>1498</v>
      </c>
      <c r="I342" s="101" t="s">
        <v>2551</v>
      </c>
      <c r="J342" s="101" t="s">
        <v>2566</v>
      </c>
      <c r="K342" s="101" t="s">
        <v>2567</v>
      </c>
      <c r="L342" s="101" t="s">
        <v>1316</v>
      </c>
      <c r="M342" s="101" t="s">
        <v>43</v>
      </c>
      <c r="N342" s="101" t="s">
        <v>48</v>
      </c>
      <c r="O342" s="103">
        <v>2</v>
      </c>
      <c r="P342" s="22">
        <v>92</v>
      </c>
      <c r="Q342" s="101" t="s">
        <v>519</v>
      </c>
      <c r="R342" s="103">
        <f t="shared" si="5"/>
        <v>184</v>
      </c>
      <c r="S342" s="103">
        <v>0</v>
      </c>
      <c r="T342" s="103">
        <v>92</v>
      </c>
      <c r="U342" s="103">
        <v>0</v>
      </c>
      <c r="V342" s="103">
        <v>0</v>
      </c>
      <c r="W342" s="103">
        <v>92</v>
      </c>
      <c r="X342" s="103">
        <v>0</v>
      </c>
      <c r="Y342" s="103">
        <v>0</v>
      </c>
      <c r="Z342" s="103">
        <v>0</v>
      </c>
      <c r="AA342" s="103">
        <v>0</v>
      </c>
      <c r="AB342" s="103">
        <v>0</v>
      </c>
      <c r="AC342" s="103">
        <v>0</v>
      </c>
      <c r="AD342" s="103">
        <v>0</v>
      </c>
    </row>
    <row r="343" spans="1:30" s="1" customFormat="1" ht="15" customHeight="1" x14ac:dyDescent="0.3">
      <c r="A343" s="101" t="s">
        <v>34</v>
      </c>
      <c r="B343" s="101" t="s">
        <v>35</v>
      </c>
      <c r="C343" s="101" t="s">
        <v>35</v>
      </c>
      <c r="D343" s="102" t="s">
        <v>36</v>
      </c>
      <c r="E343" s="101" t="s">
        <v>37</v>
      </c>
      <c r="F343" s="102" t="s">
        <v>36</v>
      </c>
      <c r="G343" s="101" t="s">
        <v>38</v>
      </c>
      <c r="H343" s="21" t="s">
        <v>1498</v>
      </c>
      <c r="I343" s="101" t="s">
        <v>2551</v>
      </c>
      <c r="J343" s="101" t="s">
        <v>2568</v>
      </c>
      <c r="K343" s="101" t="s">
        <v>2569</v>
      </c>
      <c r="L343" s="101" t="s">
        <v>1316</v>
      </c>
      <c r="M343" s="101" t="s">
        <v>43</v>
      </c>
      <c r="N343" s="101" t="s">
        <v>48</v>
      </c>
      <c r="O343" s="103">
        <v>2</v>
      </c>
      <c r="P343" s="22">
        <v>169</v>
      </c>
      <c r="Q343" s="101" t="s">
        <v>519</v>
      </c>
      <c r="R343" s="103">
        <f t="shared" si="5"/>
        <v>338</v>
      </c>
      <c r="S343" s="103">
        <v>0</v>
      </c>
      <c r="T343" s="103">
        <v>169</v>
      </c>
      <c r="U343" s="103">
        <v>0</v>
      </c>
      <c r="V343" s="103">
        <v>0</v>
      </c>
      <c r="W343" s="103">
        <v>169</v>
      </c>
      <c r="X343" s="103">
        <v>0</v>
      </c>
      <c r="Y343" s="103">
        <v>0</v>
      </c>
      <c r="Z343" s="103">
        <v>0</v>
      </c>
      <c r="AA343" s="103">
        <v>0</v>
      </c>
      <c r="AB343" s="103">
        <v>0</v>
      </c>
      <c r="AC343" s="103">
        <v>0</v>
      </c>
      <c r="AD343" s="103">
        <v>0</v>
      </c>
    </row>
    <row r="344" spans="1:30" s="1" customFormat="1" ht="15" customHeight="1" x14ac:dyDescent="0.3">
      <c r="A344" s="101" t="s">
        <v>34</v>
      </c>
      <c r="B344" s="101" t="s">
        <v>35</v>
      </c>
      <c r="C344" s="101" t="s">
        <v>35</v>
      </c>
      <c r="D344" s="102" t="s">
        <v>36</v>
      </c>
      <c r="E344" s="101" t="s">
        <v>37</v>
      </c>
      <c r="F344" s="102" t="s">
        <v>36</v>
      </c>
      <c r="G344" s="101" t="s">
        <v>38</v>
      </c>
      <c r="H344" s="21" t="s">
        <v>1498</v>
      </c>
      <c r="I344" s="101" t="s">
        <v>2551</v>
      </c>
      <c r="J344" s="101" t="s">
        <v>439</v>
      </c>
      <c r="K344" s="101" t="s">
        <v>440</v>
      </c>
      <c r="L344" s="101" t="s">
        <v>1316</v>
      </c>
      <c r="M344" s="101" t="s">
        <v>43</v>
      </c>
      <c r="N344" s="101" t="s">
        <v>48</v>
      </c>
      <c r="O344" s="103">
        <v>2</v>
      </c>
      <c r="P344" s="22">
        <v>137</v>
      </c>
      <c r="Q344" s="101" t="s">
        <v>519</v>
      </c>
      <c r="R344" s="103">
        <f t="shared" si="5"/>
        <v>274</v>
      </c>
      <c r="S344" s="103">
        <v>0</v>
      </c>
      <c r="T344" s="103">
        <v>137</v>
      </c>
      <c r="U344" s="103">
        <v>0</v>
      </c>
      <c r="V344" s="103">
        <v>0</v>
      </c>
      <c r="W344" s="103">
        <v>137</v>
      </c>
      <c r="X344" s="103">
        <v>0</v>
      </c>
      <c r="Y344" s="103">
        <v>0</v>
      </c>
      <c r="Z344" s="103">
        <v>0</v>
      </c>
      <c r="AA344" s="103">
        <v>0</v>
      </c>
      <c r="AB344" s="103">
        <v>0</v>
      </c>
      <c r="AC344" s="103">
        <v>0</v>
      </c>
      <c r="AD344" s="103">
        <v>0</v>
      </c>
    </row>
    <row r="345" spans="1:30" s="1" customFormat="1" ht="15" customHeight="1" x14ac:dyDescent="0.3">
      <c r="A345" s="101" t="s">
        <v>34</v>
      </c>
      <c r="B345" s="101" t="s">
        <v>35</v>
      </c>
      <c r="C345" s="101" t="s">
        <v>35</v>
      </c>
      <c r="D345" s="102" t="s">
        <v>36</v>
      </c>
      <c r="E345" s="101" t="s">
        <v>37</v>
      </c>
      <c r="F345" s="102" t="s">
        <v>36</v>
      </c>
      <c r="G345" s="101" t="s">
        <v>38</v>
      </c>
      <c r="H345" s="21" t="s">
        <v>1498</v>
      </c>
      <c r="I345" s="101" t="s">
        <v>2551</v>
      </c>
      <c r="J345" s="101" t="s">
        <v>1186</v>
      </c>
      <c r="K345" s="101" t="s">
        <v>1187</v>
      </c>
      <c r="L345" s="101" t="s">
        <v>1316</v>
      </c>
      <c r="M345" s="101" t="s">
        <v>43</v>
      </c>
      <c r="N345" s="101" t="s">
        <v>48</v>
      </c>
      <c r="O345" s="103">
        <v>2</v>
      </c>
      <c r="P345" s="22">
        <v>219</v>
      </c>
      <c r="Q345" s="101" t="s">
        <v>519</v>
      </c>
      <c r="R345" s="103">
        <f t="shared" si="5"/>
        <v>438</v>
      </c>
      <c r="S345" s="103">
        <v>0</v>
      </c>
      <c r="T345" s="103">
        <v>438</v>
      </c>
      <c r="U345" s="103">
        <v>0</v>
      </c>
      <c r="V345" s="103">
        <v>0</v>
      </c>
      <c r="W345" s="103">
        <v>0</v>
      </c>
      <c r="X345" s="103">
        <v>0</v>
      </c>
      <c r="Y345" s="103">
        <v>0</v>
      </c>
      <c r="Z345" s="103">
        <v>0</v>
      </c>
      <c r="AA345" s="103">
        <v>0</v>
      </c>
      <c r="AB345" s="103">
        <v>0</v>
      </c>
      <c r="AC345" s="103">
        <v>0</v>
      </c>
      <c r="AD345" s="103">
        <v>0</v>
      </c>
    </row>
    <row r="346" spans="1:30" s="1" customFormat="1" ht="15" customHeight="1" x14ac:dyDescent="0.3">
      <c r="A346" s="101" t="s">
        <v>34</v>
      </c>
      <c r="B346" s="101" t="s">
        <v>35</v>
      </c>
      <c r="C346" s="101" t="s">
        <v>35</v>
      </c>
      <c r="D346" s="102" t="s">
        <v>36</v>
      </c>
      <c r="E346" s="101" t="s">
        <v>37</v>
      </c>
      <c r="F346" s="102" t="s">
        <v>36</v>
      </c>
      <c r="G346" s="101" t="s">
        <v>38</v>
      </c>
      <c r="H346" s="21" t="s">
        <v>1498</v>
      </c>
      <c r="I346" s="101" t="s">
        <v>2551</v>
      </c>
      <c r="J346" s="101" t="s">
        <v>2570</v>
      </c>
      <c r="K346" s="101" t="s">
        <v>2571</v>
      </c>
      <c r="L346" s="101" t="s">
        <v>1316</v>
      </c>
      <c r="M346" s="101" t="s">
        <v>43</v>
      </c>
      <c r="N346" s="101" t="s">
        <v>48</v>
      </c>
      <c r="O346" s="103">
        <v>2</v>
      </c>
      <c r="P346" s="22">
        <v>249</v>
      </c>
      <c r="Q346" s="101" t="s">
        <v>519</v>
      </c>
      <c r="R346" s="103">
        <f t="shared" si="5"/>
        <v>498</v>
      </c>
      <c r="S346" s="103">
        <v>0</v>
      </c>
      <c r="T346" s="103">
        <v>498</v>
      </c>
      <c r="U346" s="103">
        <v>0</v>
      </c>
      <c r="V346" s="103">
        <v>0</v>
      </c>
      <c r="W346" s="103">
        <v>0</v>
      </c>
      <c r="X346" s="103">
        <v>0</v>
      </c>
      <c r="Y346" s="103">
        <v>0</v>
      </c>
      <c r="Z346" s="103">
        <v>0</v>
      </c>
      <c r="AA346" s="103">
        <v>0</v>
      </c>
      <c r="AB346" s="103">
        <v>0</v>
      </c>
      <c r="AC346" s="103">
        <v>0</v>
      </c>
      <c r="AD346" s="103">
        <v>0</v>
      </c>
    </row>
    <row r="347" spans="1:30" s="1" customFormat="1" ht="15" customHeight="1" x14ac:dyDescent="0.3">
      <c r="A347" s="101" t="s">
        <v>34</v>
      </c>
      <c r="B347" s="101" t="s">
        <v>35</v>
      </c>
      <c r="C347" s="101" t="s">
        <v>35</v>
      </c>
      <c r="D347" s="102" t="s">
        <v>36</v>
      </c>
      <c r="E347" s="101" t="s">
        <v>37</v>
      </c>
      <c r="F347" s="102" t="s">
        <v>36</v>
      </c>
      <c r="G347" s="101" t="s">
        <v>38</v>
      </c>
      <c r="H347" s="21" t="s">
        <v>1498</v>
      </c>
      <c r="I347" s="101" t="s">
        <v>2551</v>
      </c>
      <c r="J347" s="101" t="s">
        <v>1249</v>
      </c>
      <c r="K347" s="101" t="s">
        <v>1250</v>
      </c>
      <c r="L347" s="101" t="s">
        <v>1316</v>
      </c>
      <c r="M347" s="101" t="s">
        <v>43</v>
      </c>
      <c r="N347" s="101" t="s">
        <v>48</v>
      </c>
      <c r="O347" s="103">
        <v>2</v>
      </c>
      <c r="P347" s="22">
        <v>1199</v>
      </c>
      <c r="Q347" s="101" t="s">
        <v>519</v>
      </c>
      <c r="R347" s="103">
        <f t="shared" si="5"/>
        <v>2398</v>
      </c>
      <c r="S347" s="103">
        <v>0</v>
      </c>
      <c r="T347" s="103">
        <v>2398</v>
      </c>
      <c r="U347" s="103">
        <v>0</v>
      </c>
      <c r="V347" s="103">
        <v>0</v>
      </c>
      <c r="W347" s="103">
        <v>0</v>
      </c>
      <c r="X347" s="103">
        <v>0</v>
      </c>
      <c r="Y347" s="103">
        <v>0</v>
      </c>
      <c r="Z347" s="103">
        <v>0</v>
      </c>
      <c r="AA347" s="103">
        <v>0</v>
      </c>
      <c r="AB347" s="103">
        <v>0</v>
      </c>
      <c r="AC347" s="103">
        <v>0</v>
      </c>
      <c r="AD347" s="103">
        <v>0</v>
      </c>
    </row>
    <row r="348" spans="1:30" s="1" customFormat="1" ht="15" customHeight="1" x14ac:dyDescent="0.3">
      <c r="A348" s="101" t="s">
        <v>34</v>
      </c>
      <c r="B348" s="101" t="s">
        <v>35</v>
      </c>
      <c r="C348" s="101" t="s">
        <v>35</v>
      </c>
      <c r="D348" s="102" t="s">
        <v>36</v>
      </c>
      <c r="E348" s="101" t="s">
        <v>37</v>
      </c>
      <c r="F348" s="102" t="s">
        <v>36</v>
      </c>
      <c r="G348" s="101" t="s">
        <v>38</v>
      </c>
      <c r="H348" s="21" t="s">
        <v>1498</v>
      </c>
      <c r="I348" s="101" t="s">
        <v>2551</v>
      </c>
      <c r="J348" s="101" t="s">
        <v>429</v>
      </c>
      <c r="K348" s="101" t="s">
        <v>430</v>
      </c>
      <c r="L348" s="101" t="s">
        <v>1316</v>
      </c>
      <c r="M348" s="101" t="s">
        <v>43</v>
      </c>
      <c r="N348" s="101" t="s">
        <v>48</v>
      </c>
      <c r="O348" s="103">
        <v>2</v>
      </c>
      <c r="P348" s="22">
        <v>387.99999999999994</v>
      </c>
      <c r="Q348" s="101" t="s">
        <v>519</v>
      </c>
      <c r="R348" s="103">
        <f t="shared" si="5"/>
        <v>776</v>
      </c>
      <c r="S348" s="103">
        <v>0</v>
      </c>
      <c r="T348" s="103">
        <v>776</v>
      </c>
      <c r="U348" s="103">
        <v>0</v>
      </c>
      <c r="V348" s="103">
        <v>0</v>
      </c>
      <c r="W348" s="103">
        <v>0</v>
      </c>
      <c r="X348" s="103">
        <v>0</v>
      </c>
      <c r="Y348" s="103">
        <v>0</v>
      </c>
      <c r="Z348" s="103">
        <v>0</v>
      </c>
      <c r="AA348" s="103">
        <v>0</v>
      </c>
      <c r="AB348" s="103">
        <v>0</v>
      </c>
      <c r="AC348" s="103">
        <v>0</v>
      </c>
      <c r="AD348" s="103">
        <v>0</v>
      </c>
    </row>
    <row r="349" spans="1:30" s="1" customFormat="1" ht="15" customHeight="1" x14ac:dyDescent="0.3">
      <c r="A349" s="101" t="s">
        <v>34</v>
      </c>
      <c r="B349" s="101" t="s">
        <v>35</v>
      </c>
      <c r="C349" s="101" t="s">
        <v>35</v>
      </c>
      <c r="D349" s="102" t="s">
        <v>36</v>
      </c>
      <c r="E349" s="101" t="s">
        <v>37</v>
      </c>
      <c r="F349" s="102" t="s">
        <v>36</v>
      </c>
      <c r="G349" s="101" t="s">
        <v>38</v>
      </c>
      <c r="H349" s="21" t="s">
        <v>1498</v>
      </c>
      <c r="I349" s="101" t="s">
        <v>2551</v>
      </c>
      <c r="J349" s="101" t="s">
        <v>2517</v>
      </c>
      <c r="K349" s="101" t="s">
        <v>2518</v>
      </c>
      <c r="L349" s="101" t="s">
        <v>1316</v>
      </c>
      <c r="M349" s="101" t="s">
        <v>43</v>
      </c>
      <c r="N349" s="101" t="s">
        <v>48</v>
      </c>
      <c r="O349" s="103">
        <v>2</v>
      </c>
      <c r="P349" s="22">
        <v>269</v>
      </c>
      <c r="Q349" s="101" t="s">
        <v>519</v>
      </c>
      <c r="R349" s="103">
        <f t="shared" si="5"/>
        <v>538</v>
      </c>
      <c r="S349" s="103">
        <v>0</v>
      </c>
      <c r="T349" s="103">
        <v>269</v>
      </c>
      <c r="U349" s="103">
        <v>0</v>
      </c>
      <c r="V349" s="103">
        <v>0</v>
      </c>
      <c r="W349" s="103">
        <v>0</v>
      </c>
      <c r="X349" s="103">
        <v>0</v>
      </c>
      <c r="Y349" s="103">
        <v>0</v>
      </c>
      <c r="Z349" s="103">
        <v>269</v>
      </c>
      <c r="AA349" s="103">
        <v>0</v>
      </c>
      <c r="AB349" s="103">
        <v>0</v>
      </c>
      <c r="AC349" s="103">
        <v>0</v>
      </c>
      <c r="AD349" s="103">
        <v>0</v>
      </c>
    </row>
    <row r="350" spans="1:30" s="1" customFormat="1" ht="15" customHeight="1" x14ac:dyDescent="0.3">
      <c r="A350" s="101" t="s">
        <v>34</v>
      </c>
      <c r="B350" s="101" t="s">
        <v>35</v>
      </c>
      <c r="C350" s="101" t="s">
        <v>35</v>
      </c>
      <c r="D350" s="102" t="s">
        <v>36</v>
      </c>
      <c r="E350" s="101" t="s">
        <v>37</v>
      </c>
      <c r="F350" s="102" t="s">
        <v>36</v>
      </c>
      <c r="G350" s="101" t="s">
        <v>38</v>
      </c>
      <c r="H350" s="21" t="s">
        <v>1499</v>
      </c>
      <c r="I350" s="101" t="s">
        <v>2551</v>
      </c>
      <c r="J350" s="101" t="s">
        <v>448</v>
      </c>
      <c r="K350" s="101" t="s">
        <v>449</v>
      </c>
      <c r="L350" s="101" t="s">
        <v>1316</v>
      </c>
      <c r="M350" s="101" t="s">
        <v>43</v>
      </c>
      <c r="N350" s="101" t="s">
        <v>48</v>
      </c>
      <c r="O350" s="103">
        <v>3</v>
      </c>
      <c r="P350" s="22">
        <v>376</v>
      </c>
      <c r="Q350" s="101" t="s">
        <v>519</v>
      </c>
      <c r="R350" s="103">
        <f t="shared" si="5"/>
        <v>1128</v>
      </c>
      <c r="S350" s="103">
        <v>0</v>
      </c>
      <c r="T350" s="103">
        <v>1128</v>
      </c>
      <c r="U350" s="103">
        <v>0</v>
      </c>
      <c r="V350" s="103">
        <v>0</v>
      </c>
      <c r="W350" s="103">
        <v>0</v>
      </c>
      <c r="X350" s="103">
        <v>0</v>
      </c>
      <c r="Y350" s="103">
        <v>0</v>
      </c>
      <c r="Z350" s="103">
        <v>0</v>
      </c>
      <c r="AA350" s="103">
        <v>0</v>
      </c>
      <c r="AB350" s="103">
        <v>0</v>
      </c>
      <c r="AC350" s="103">
        <v>0</v>
      </c>
      <c r="AD350" s="103">
        <v>0</v>
      </c>
    </row>
    <row r="351" spans="1:30" s="1" customFormat="1" ht="15" customHeight="1" x14ac:dyDescent="0.3">
      <c r="A351" s="101" t="s">
        <v>34</v>
      </c>
      <c r="B351" s="101" t="s">
        <v>35</v>
      </c>
      <c r="C351" s="101" t="s">
        <v>35</v>
      </c>
      <c r="D351" s="102" t="s">
        <v>36</v>
      </c>
      <c r="E351" s="101" t="s">
        <v>148</v>
      </c>
      <c r="F351" s="102" t="s">
        <v>149</v>
      </c>
      <c r="G351" s="101" t="s">
        <v>38</v>
      </c>
      <c r="H351" s="21" t="s">
        <v>1499</v>
      </c>
      <c r="I351" s="101" t="s">
        <v>2627</v>
      </c>
      <c r="J351" s="101" t="s">
        <v>446</v>
      </c>
      <c r="K351" s="101" t="s">
        <v>447</v>
      </c>
      <c r="L351" s="101" t="s">
        <v>1316</v>
      </c>
      <c r="M351" s="101" t="s">
        <v>43</v>
      </c>
      <c r="N351" s="101" t="s">
        <v>48</v>
      </c>
      <c r="O351" s="103">
        <v>1</v>
      </c>
      <c r="P351" s="22">
        <v>2339</v>
      </c>
      <c r="Q351" s="101" t="s">
        <v>519</v>
      </c>
      <c r="R351" s="103">
        <f t="shared" si="5"/>
        <v>2339</v>
      </c>
      <c r="S351" s="103">
        <v>0</v>
      </c>
      <c r="T351" s="103">
        <v>2339</v>
      </c>
      <c r="U351" s="103">
        <v>0</v>
      </c>
      <c r="V351" s="103">
        <v>0</v>
      </c>
      <c r="W351" s="103">
        <v>0</v>
      </c>
      <c r="X351" s="103">
        <v>0</v>
      </c>
      <c r="Y351" s="103">
        <v>0</v>
      </c>
      <c r="Z351" s="103">
        <v>0</v>
      </c>
      <c r="AA351" s="103">
        <v>0</v>
      </c>
      <c r="AB351" s="103">
        <v>0</v>
      </c>
      <c r="AC351" s="103">
        <v>0</v>
      </c>
      <c r="AD351" s="103">
        <v>0</v>
      </c>
    </row>
    <row r="352" spans="1:30" s="1" customFormat="1" ht="15" customHeight="1" x14ac:dyDescent="0.3">
      <c r="A352" s="101" t="s">
        <v>34</v>
      </c>
      <c r="B352" s="101" t="s">
        <v>35</v>
      </c>
      <c r="C352" s="101" t="s">
        <v>35</v>
      </c>
      <c r="D352" s="102" t="s">
        <v>36</v>
      </c>
      <c r="E352" s="101" t="s">
        <v>148</v>
      </c>
      <c r="F352" s="102" t="s">
        <v>149</v>
      </c>
      <c r="G352" s="101" t="s">
        <v>38</v>
      </c>
      <c r="H352" s="21" t="s">
        <v>1499</v>
      </c>
      <c r="I352" s="101" t="s">
        <v>445</v>
      </c>
      <c r="J352" s="101" t="s">
        <v>1373</v>
      </c>
      <c r="K352" s="101" t="s">
        <v>1374</v>
      </c>
      <c r="L352" s="101" t="s">
        <v>1316</v>
      </c>
      <c r="M352" s="101" t="s">
        <v>43</v>
      </c>
      <c r="N352" s="101" t="s">
        <v>48</v>
      </c>
      <c r="O352" s="103">
        <v>2</v>
      </c>
      <c r="P352" s="22">
        <v>3800.0000000000005</v>
      </c>
      <c r="Q352" s="101" t="s">
        <v>519</v>
      </c>
      <c r="R352" s="103">
        <f t="shared" si="5"/>
        <v>7600</v>
      </c>
      <c r="S352" s="103">
        <v>0</v>
      </c>
      <c r="T352" s="103">
        <v>7600</v>
      </c>
      <c r="U352" s="103">
        <v>0</v>
      </c>
      <c r="V352" s="103">
        <v>0</v>
      </c>
      <c r="W352" s="103">
        <v>0</v>
      </c>
      <c r="X352" s="103">
        <v>0</v>
      </c>
      <c r="Y352" s="103">
        <v>0</v>
      </c>
      <c r="Z352" s="103">
        <v>0</v>
      </c>
      <c r="AA352" s="103">
        <v>0</v>
      </c>
      <c r="AB352" s="103">
        <v>0</v>
      </c>
      <c r="AC352" s="103">
        <v>0</v>
      </c>
      <c r="AD352" s="103">
        <v>0</v>
      </c>
    </row>
    <row r="353" spans="1:30" s="1" customFormat="1" ht="15" customHeight="1" x14ac:dyDescent="0.3">
      <c r="A353" s="101" t="s">
        <v>34</v>
      </c>
      <c r="B353" s="101" t="s">
        <v>35</v>
      </c>
      <c r="C353" s="101" t="s">
        <v>35</v>
      </c>
      <c r="D353" s="102" t="s">
        <v>36</v>
      </c>
      <c r="E353" s="101" t="s">
        <v>148</v>
      </c>
      <c r="F353" s="102" t="s">
        <v>149</v>
      </c>
      <c r="G353" s="101" t="s">
        <v>38</v>
      </c>
      <c r="H353" s="21">
        <v>29301</v>
      </c>
      <c r="I353" s="101" t="s">
        <v>513</v>
      </c>
      <c r="J353" s="101" t="s">
        <v>2630</v>
      </c>
      <c r="K353" s="101" t="s">
        <v>2631</v>
      </c>
      <c r="L353" s="101" t="s">
        <v>1316</v>
      </c>
      <c r="M353" s="101" t="s">
        <v>43</v>
      </c>
      <c r="N353" s="101" t="s">
        <v>48</v>
      </c>
      <c r="O353" s="103">
        <v>3</v>
      </c>
      <c r="P353" s="22">
        <v>3700</v>
      </c>
      <c r="Q353" s="101" t="s">
        <v>519</v>
      </c>
      <c r="R353" s="103">
        <f t="shared" si="5"/>
        <v>11100</v>
      </c>
      <c r="S353" s="103">
        <v>0</v>
      </c>
      <c r="T353" s="103">
        <v>11100</v>
      </c>
      <c r="U353" s="103">
        <v>0</v>
      </c>
      <c r="V353" s="103">
        <v>0</v>
      </c>
      <c r="W353" s="103">
        <v>0</v>
      </c>
      <c r="X353" s="103">
        <v>0</v>
      </c>
      <c r="Y353" s="103">
        <v>0</v>
      </c>
      <c r="Z353" s="103">
        <v>0</v>
      </c>
      <c r="AA353" s="103">
        <v>0</v>
      </c>
      <c r="AB353" s="103">
        <v>0</v>
      </c>
      <c r="AC353" s="103">
        <v>0</v>
      </c>
      <c r="AD353" s="103">
        <v>0</v>
      </c>
    </row>
    <row r="354" spans="1:30" s="1" customFormat="1" ht="15" customHeight="1" x14ac:dyDescent="0.3">
      <c r="A354" s="101" t="s">
        <v>34</v>
      </c>
      <c r="B354" s="101" t="s">
        <v>35</v>
      </c>
      <c r="C354" s="101" t="s">
        <v>35</v>
      </c>
      <c r="D354" s="102" t="s">
        <v>36</v>
      </c>
      <c r="E354" s="101" t="s">
        <v>246</v>
      </c>
      <c r="F354" s="102" t="s">
        <v>36</v>
      </c>
      <c r="G354" s="101" t="s">
        <v>38</v>
      </c>
      <c r="H354" s="21" t="s">
        <v>1444</v>
      </c>
      <c r="I354" s="101" t="s">
        <v>2521</v>
      </c>
      <c r="J354" s="101" t="s">
        <v>571</v>
      </c>
      <c r="K354" s="101" t="s">
        <v>1156</v>
      </c>
      <c r="L354" s="101" t="s">
        <v>1316</v>
      </c>
      <c r="M354" s="101" t="s">
        <v>43</v>
      </c>
      <c r="N354" s="101" t="s">
        <v>48</v>
      </c>
      <c r="O354" s="103">
        <v>2</v>
      </c>
      <c r="P354" s="22">
        <v>2074</v>
      </c>
      <c r="Q354" s="101" t="s">
        <v>519</v>
      </c>
      <c r="R354" s="103">
        <f t="shared" si="5"/>
        <v>4148</v>
      </c>
      <c r="S354" s="103">
        <v>0</v>
      </c>
      <c r="T354" s="103">
        <v>2074</v>
      </c>
      <c r="U354" s="103">
        <v>0</v>
      </c>
      <c r="V354" s="103">
        <v>2074</v>
      </c>
      <c r="W354" s="103">
        <v>0</v>
      </c>
      <c r="X354" s="103">
        <v>0</v>
      </c>
      <c r="Y354" s="103">
        <v>0</v>
      </c>
      <c r="Z354" s="103">
        <v>0</v>
      </c>
      <c r="AA354" s="103">
        <v>0</v>
      </c>
      <c r="AB354" s="103">
        <v>0</v>
      </c>
      <c r="AC354" s="103">
        <v>0</v>
      </c>
      <c r="AD354" s="103">
        <v>0</v>
      </c>
    </row>
    <row r="355" spans="1:30" s="1" customFormat="1" ht="15" customHeight="1" x14ac:dyDescent="0.3">
      <c r="A355" s="101" t="s">
        <v>34</v>
      </c>
      <c r="B355" s="101" t="s">
        <v>35</v>
      </c>
      <c r="C355" s="101" t="s">
        <v>35</v>
      </c>
      <c r="D355" s="102" t="s">
        <v>36</v>
      </c>
      <c r="E355" s="101" t="s">
        <v>246</v>
      </c>
      <c r="F355" s="102" t="s">
        <v>36</v>
      </c>
      <c r="G355" s="101" t="s">
        <v>38</v>
      </c>
      <c r="H355" s="21" t="s">
        <v>1444</v>
      </c>
      <c r="I355" s="101" t="s">
        <v>2521</v>
      </c>
      <c r="J355" s="101" t="s">
        <v>1257</v>
      </c>
      <c r="K355" s="101" t="s">
        <v>1258</v>
      </c>
      <c r="L355" s="101" t="s">
        <v>1316</v>
      </c>
      <c r="M355" s="101" t="s">
        <v>43</v>
      </c>
      <c r="N355" s="101" t="s">
        <v>48</v>
      </c>
      <c r="O355" s="103">
        <v>3</v>
      </c>
      <c r="P355" s="22">
        <v>772</v>
      </c>
      <c r="Q355" s="101" t="s">
        <v>519</v>
      </c>
      <c r="R355" s="103">
        <f t="shared" si="5"/>
        <v>2316</v>
      </c>
      <c r="S355" s="103">
        <v>0</v>
      </c>
      <c r="T355" s="103">
        <v>0</v>
      </c>
      <c r="U355" s="103">
        <v>0</v>
      </c>
      <c r="V355" s="103">
        <v>2316</v>
      </c>
      <c r="W355" s="103">
        <v>0</v>
      </c>
      <c r="X355" s="103">
        <v>0</v>
      </c>
      <c r="Y355" s="103">
        <v>0</v>
      </c>
      <c r="Z355" s="103">
        <v>0</v>
      </c>
      <c r="AA355" s="103">
        <v>0</v>
      </c>
      <c r="AB355" s="103">
        <v>0</v>
      </c>
      <c r="AC355" s="103">
        <v>0</v>
      </c>
      <c r="AD355" s="103">
        <v>0</v>
      </c>
    </row>
    <row r="356" spans="1:30" s="1" customFormat="1" ht="15" customHeight="1" x14ac:dyDescent="0.3">
      <c r="A356" s="101" t="s">
        <v>34</v>
      </c>
      <c r="B356" s="101" t="s">
        <v>35</v>
      </c>
      <c r="C356" s="101" t="s">
        <v>35</v>
      </c>
      <c r="D356" s="102" t="s">
        <v>36</v>
      </c>
      <c r="E356" s="101" t="s">
        <v>246</v>
      </c>
      <c r="F356" s="102" t="s">
        <v>36</v>
      </c>
      <c r="G356" s="101" t="s">
        <v>38</v>
      </c>
      <c r="H356" s="21" t="s">
        <v>1444</v>
      </c>
      <c r="I356" s="101" t="s">
        <v>2521</v>
      </c>
      <c r="J356" s="101" t="s">
        <v>482</v>
      </c>
      <c r="K356" s="101" t="s">
        <v>483</v>
      </c>
      <c r="L356" s="101" t="s">
        <v>1316</v>
      </c>
      <c r="M356" s="101" t="s">
        <v>43</v>
      </c>
      <c r="N356" s="101" t="s">
        <v>48</v>
      </c>
      <c r="O356" s="103">
        <v>6</v>
      </c>
      <c r="P356" s="22">
        <v>1042</v>
      </c>
      <c r="Q356" s="101" t="s">
        <v>519</v>
      </c>
      <c r="R356" s="103">
        <f t="shared" si="5"/>
        <v>6252</v>
      </c>
      <c r="S356" s="103">
        <v>0</v>
      </c>
      <c r="T356" s="103">
        <v>3126</v>
      </c>
      <c r="U356" s="103">
        <v>0</v>
      </c>
      <c r="V356" s="103">
        <v>3126</v>
      </c>
      <c r="W356" s="103">
        <v>0</v>
      </c>
      <c r="X356" s="103">
        <v>0</v>
      </c>
      <c r="Y356" s="103">
        <v>0</v>
      </c>
      <c r="Z356" s="103">
        <v>0</v>
      </c>
      <c r="AA356" s="103">
        <v>0</v>
      </c>
      <c r="AB356" s="103">
        <v>0</v>
      </c>
      <c r="AC356" s="103">
        <v>0</v>
      </c>
      <c r="AD356" s="103">
        <v>0</v>
      </c>
    </row>
    <row r="357" spans="1:30" s="1" customFormat="1" ht="15" customHeight="1" x14ac:dyDescent="0.3">
      <c r="A357" s="101" t="s">
        <v>34</v>
      </c>
      <c r="B357" s="101" t="s">
        <v>35</v>
      </c>
      <c r="C357" s="101" t="s">
        <v>35</v>
      </c>
      <c r="D357" s="102" t="s">
        <v>36</v>
      </c>
      <c r="E357" s="101" t="s">
        <v>246</v>
      </c>
      <c r="F357" s="102" t="s">
        <v>36</v>
      </c>
      <c r="G357" s="101" t="s">
        <v>38</v>
      </c>
      <c r="H357" s="21" t="s">
        <v>1444</v>
      </c>
      <c r="I357" s="101" t="s">
        <v>2521</v>
      </c>
      <c r="J357" s="101" t="s">
        <v>486</v>
      </c>
      <c r="K357" s="101" t="s">
        <v>487</v>
      </c>
      <c r="L357" s="101" t="s">
        <v>1316</v>
      </c>
      <c r="M357" s="101" t="s">
        <v>43</v>
      </c>
      <c r="N357" s="101" t="s">
        <v>48</v>
      </c>
      <c r="O357" s="103">
        <v>3</v>
      </c>
      <c r="P357" s="22">
        <v>61.666666666666679</v>
      </c>
      <c r="Q357" s="101" t="s">
        <v>519</v>
      </c>
      <c r="R357" s="103">
        <f t="shared" si="5"/>
        <v>185</v>
      </c>
      <c r="S357" s="103">
        <v>0</v>
      </c>
      <c r="T357" s="103">
        <v>0</v>
      </c>
      <c r="U357" s="103">
        <v>0</v>
      </c>
      <c r="V357" s="103">
        <v>185</v>
      </c>
      <c r="W357" s="103">
        <v>0</v>
      </c>
      <c r="X357" s="103">
        <v>0</v>
      </c>
      <c r="Y357" s="103">
        <v>0</v>
      </c>
      <c r="Z357" s="103">
        <v>0</v>
      </c>
      <c r="AA357" s="103">
        <v>0</v>
      </c>
      <c r="AB357" s="103">
        <v>0</v>
      </c>
      <c r="AC357" s="103">
        <v>0</v>
      </c>
      <c r="AD357" s="103">
        <v>0</v>
      </c>
    </row>
    <row r="358" spans="1:30" s="1" customFormat="1" ht="15" customHeight="1" x14ac:dyDescent="0.3">
      <c r="A358" s="101" t="s">
        <v>34</v>
      </c>
      <c r="B358" s="101" t="s">
        <v>35</v>
      </c>
      <c r="C358" s="101" t="s">
        <v>35</v>
      </c>
      <c r="D358" s="102" t="s">
        <v>36</v>
      </c>
      <c r="E358" s="101" t="s">
        <v>246</v>
      </c>
      <c r="F358" s="102" t="s">
        <v>36</v>
      </c>
      <c r="G358" s="101" t="s">
        <v>38</v>
      </c>
      <c r="H358" s="21" t="s">
        <v>1444</v>
      </c>
      <c r="I358" s="101" t="s">
        <v>2521</v>
      </c>
      <c r="J358" s="101" t="s">
        <v>1019</v>
      </c>
      <c r="K358" s="101" t="s">
        <v>1020</v>
      </c>
      <c r="L358" s="101" t="s">
        <v>1316</v>
      </c>
      <c r="M358" s="101" t="s">
        <v>43</v>
      </c>
      <c r="N358" s="101" t="s">
        <v>48</v>
      </c>
      <c r="O358" s="103">
        <v>1</v>
      </c>
      <c r="P358" s="22">
        <v>2299</v>
      </c>
      <c r="Q358" s="101" t="s">
        <v>519</v>
      </c>
      <c r="R358" s="103">
        <f t="shared" si="5"/>
        <v>2299</v>
      </c>
      <c r="S358" s="103">
        <v>0</v>
      </c>
      <c r="T358" s="103">
        <v>0</v>
      </c>
      <c r="U358" s="103">
        <v>0</v>
      </c>
      <c r="V358" s="103">
        <v>2299</v>
      </c>
      <c r="W358" s="103">
        <v>0</v>
      </c>
      <c r="X358" s="103">
        <v>0</v>
      </c>
      <c r="Y358" s="103">
        <v>0</v>
      </c>
      <c r="Z358" s="103">
        <v>0</v>
      </c>
      <c r="AA358" s="103">
        <v>0</v>
      </c>
      <c r="AB358" s="103">
        <v>0</v>
      </c>
      <c r="AC358" s="103">
        <v>0</v>
      </c>
      <c r="AD358" s="103">
        <v>0</v>
      </c>
    </row>
    <row r="359" spans="1:30" s="1" customFormat="1" ht="15" customHeight="1" x14ac:dyDescent="0.3">
      <c r="A359" s="101" t="s">
        <v>34</v>
      </c>
      <c r="B359" s="101" t="s">
        <v>35</v>
      </c>
      <c r="C359" s="101" t="s">
        <v>35</v>
      </c>
      <c r="D359" s="102" t="s">
        <v>36</v>
      </c>
      <c r="E359" s="101" t="s">
        <v>37</v>
      </c>
      <c r="F359" s="102" t="s">
        <v>36</v>
      </c>
      <c r="G359" s="101" t="s">
        <v>38</v>
      </c>
      <c r="H359" s="21" t="s">
        <v>1444</v>
      </c>
      <c r="I359" s="101" t="s">
        <v>2551</v>
      </c>
      <c r="J359" s="101" t="s">
        <v>2572</v>
      </c>
      <c r="K359" s="101" t="s">
        <v>2573</v>
      </c>
      <c r="L359" s="101" t="s">
        <v>1316</v>
      </c>
      <c r="M359" s="101" t="s">
        <v>43</v>
      </c>
      <c r="N359" s="101" t="s">
        <v>48</v>
      </c>
      <c r="O359" s="103">
        <v>2</v>
      </c>
      <c r="P359" s="22">
        <v>898.99999999999989</v>
      </c>
      <c r="Q359" s="101" t="s">
        <v>519</v>
      </c>
      <c r="R359" s="103">
        <f t="shared" si="5"/>
        <v>1798</v>
      </c>
      <c r="S359" s="103">
        <v>0</v>
      </c>
      <c r="T359" s="103">
        <v>1798</v>
      </c>
      <c r="U359" s="103">
        <v>0</v>
      </c>
      <c r="V359" s="103">
        <v>0</v>
      </c>
      <c r="W359" s="103">
        <v>0</v>
      </c>
      <c r="X359" s="103">
        <v>0</v>
      </c>
      <c r="Y359" s="103">
        <v>0</v>
      </c>
      <c r="Z359" s="103">
        <v>0</v>
      </c>
      <c r="AA359" s="103">
        <v>0</v>
      </c>
      <c r="AB359" s="103">
        <v>0</v>
      </c>
      <c r="AC359" s="103">
        <v>0</v>
      </c>
      <c r="AD359" s="103">
        <v>0</v>
      </c>
    </row>
    <row r="360" spans="1:30" s="1" customFormat="1" ht="15" customHeight="1" x14ac:dyDescent="0.3">
      <c r="A360" s="101" t="s">
        <v>34</v>
      </c>
      <c r="B360" s="101" t="s">
        <v>35</v>
      </c>
      <c r="C360" s="101" t="s">
        <v>35</v>
      </c>
      <c r="D360" s="102" t="s">
        <v>36</v>
      </c>
      <c r="E360" s="101" t="s">
        <v>37</v>
      </c>
      <c r="F360" s="102" t="s">
        <v>36</v>
      </c>
      <c r="G360" s="101" t="s">
        <v>38</v>
      </c>
      <c r="H360" s="21" t="s">
        <v>1444</v>
      </c>
      <c r="I360" s="101" t="s">
        <v>2551</v>
      </c>
      <c r="J360" s="101" t="s">
        <v>471</v>
      </c>
      <c r="K360" s="101" t="s">
        <v>1775</v>
      </c>
      <c r="L360" s="101" t="s">
        <v>1316</v>
      </c>
      <c r="M360" s="101" t="s">
        <v>43</v>
      </c>
      <c r="N360" s="101" t="s">
        <v>254</v>
      </c>
      <c r="O360" s="103">
        <v>2</v>
      </c>
      <c r="P360" s="22">
        <v>1609</v>
      </c>
      <c r="Q360" s="101" t="s">
        <v>519</v>
      </c>
      <c r="R360" s="103">
        <f t="shared" si="5"/>
        <v>3218</v>
      </c>
      <c r="S360" s="103">
        <v>0</v>
      </c>
      <c r="T360" s="103">
        <v>3218</v>
      </c>
      <c r="U360" s="103">
        <v>0</v>
      </c>
      <c r="V360" s="103">
        <v>0</v>
      </c>
      <c r="W360" s="103">
        <v>0</v>
      </c>
      <c r="X360" s="103">
        <v>0</v>
      </c>
      <c r="Y360" s="103">
        <v>0</v>
      </c>
      <c r="Z360" s="103">
        <v>0</v>
      </c>
      <c r="AA360" s="103">
        <v>0</v>
      </c>
      <c r="AB360" s="103">
        <v>0</v>
      </c>
      <c r="AC360" s="103">
        <v>0</v>
      </c>
      <c r="AD360" s="103">
        <v>0</v>
      </c>
    </row>
    <row r="361" spans="1:30" s="1" customFormat="1" ht="15" customHeight="1" x14ac:dyDescent="0.3">
      <c r="A361" s="101" t="s">
        <v>34</v>
      </c>
      <c r="B361" s="101" t="s">
        <v>35</v>
      </c>
      <c r="C361" s="101" t="s">
        <v>35</v>
      </c>
      <c r="D361" s="102" t="s">
        <v>36</v>
      </c>
      <c r="E361" s="101" t="s">
        <v>37</v>
      </c>
      <c r="F361" s="102" t="s">
        <v>36</v>
      </c>
      <c r="G361" s="101" t="s">
        <v>38</v>
      </c>
      <c r="H361" s="21" t="s">
        <v>1444</v>
      </c>
      <c r="I361" s="101" t="s">
        <v>2551</v>
      </c>
      <c r="J361" s="101" t="s">
        <v>466</v>
      </c>
      <c r="K361" s="101" t="s">
        <v>2574</v>
      </c>
      <c r="L361" s="101" t="s">
        <v>1316</v>
      </c>
      <c r="M361" s="101" t="s">
        <v>43</v>
      </c>
      <c r="N361" s="101" t="s">
        <v>48</v>
      </c>
      <c r="O361" s="103">
        <v>2</v>
      </c>
      <c r="P361" s="22">
        <v>219</v>
      </c>
      <c r="Q361" s="101" t="s">
        <v>519</v>
      </c>
      <c r="R361" s="103">
        <f t="shared" si="5"/>
        <v>438</v>
      </c>
      <c r="S361" s="103">
        <v>0</v>
      </c>
      <c r="T361" s="103">
        <v>438</v>
      </c>
      <c r="U361" s="103">
        <v>0</v>
      </c>
      <c r="V361" s="103">
        <v>0</v>
      </c>
      <c r="W361" s="103">
        <v>0</v>
      </c>
      <c r="X361" s="103">
        <v>0</v>
      </c>
      <c r="Y361" s="103">
        <v>0</v>
      </c>
      <c r="Z361" s="103">
        <v>0</v>
      </c>
      <c r="AA361" s="103">
        <v>0</v>
      </c>
      <c r="AB361" s="103">
        <v>0</v>
      </c>
      <c r="AC361" s="103">
        <v>0</v>
      </c>
      <c r="AD361" s="103">
        <v>0</v>
      </c>
    </row>
    <row r="362" spans="1:30" s="1" customFormat="1" ht="15" customHeight="1" x14ac:dyDescent="0.3">
      <c r="A362" s="101" t="s">
        <v>34</v>
      </c>
      <c r="B362" s="101" t="s">
        <v>35</v>
      </c>
      <c r="C362" s="101" t="s">
        <v>35</v>
      </c>
      <c r="D362" s="102" t="s">
        <v>36</v>
      </c>
      <c r="E362" s="101" t="s">
        <v>37</v>
      </c>
      <c r="F362" s="102" t="s">
        <v>36</v>
      </c>
      <c r="G362" s="101" t="s">
        <v>38</v>
      </c>
      <c r="H362" s="21" t="s">
        <v>1444</v>
      </c>
      <c r="I362" s="101" t="s">
        <v>2551</v>
      </c>
      <c r="J362" s="101" t="s">
        <v>470</v>
      </c>
      <c r="K362" s="101" t="s">
        <v>477</v>
      </c>
      <c r="L362" s="101" t="s">
        <v>1316</v>
      </c>
      <c r="M362" s="101" t="s">
        <v>43</v>
      </c>
      <c r="N362" s="101" t="s">
        <v>48</v>
      </c>
      <c r="O362" s="103">
        <v>4</v>
      </c>
      <c r="P362" s="22">
        <v>1259</v>
      </c>
      <c r="Q362" s="101" t="s">
        <v>519</v>
      </c>
      <c r="R362" s="103">
        <f t="shared" si="5"/>
        <v>5036</v>
      </c>
      <c r="S362" s="103">
        <v>0</v>
      </c>
      <c r="T362" s="103">
        <v>2518</v>
      </c>
      <c r="U362" s="103">
        <v>0</v>
      </c>
      <c r="V362" s="103">
        <v>0</v>
      </c>
      <c r="W362" s="103">
        <v>2518</v>
      </c>
      <c r="X362" s="103">
        <v>0</v>
      </c>
      <c r="Y362" s="103">
        <v>0</v>
      </c>
      <c r="Z362" s="103">
        <v>0</v>
      </c>
      <c r="AA362" s="103">
        <v>0</v>
      </c>
      <c r="AB362" s="103">
        <v>0</v>
      </c>
      <c r="AC362" s="103">
        <v>0</v>
      </c>
      <c r="AD362" s="103">
        <v>0</v>
      </c>
    </row>
    <row r="363" spans="1:30" s="1" customFormat="1" ht="15" customHeight="1" x14ac:dyDescent="0.3">
      <c r="A363" s="101" t="s">
        <v>34</v>
      </c>
      <c r="B363" s="101" t="s">
        <v>35</v>
      </c>
      <c r="C363" s="101" t="s">
        <v>35</v>
      </c>
      <c r="D363" s="102" t="s">
        <v>36</v>
      </c>
      <c r="E363" s="101" t="s">
        <v>37</v>
      </c>
      <c r="F363" s="102" t="s">
        <v>36</v>
      </c>
      <c r="G363" s="101" t="s">
        <v>38</v>
      </c>
      <c r="H363" s="21" t="s">
        <v>1444</v>
      </c>
      <c r="I363" s="101" t="s">
        <v>2551</v>
      </c>
      <c r="J363" s="101" t="s">
        <v>2575</v>
      </c>
      <c r="K363" s="101" t="s">
        <v>2576</v>
      </c>
      <c r="L363" s="101" t="s">
        <v>1316</v>
      </c>
      <c r="M363" s="101" t="s">
        <v>43</v>
      </c>
      <c r="N363" s="101" t="s">
        <v>48</v>
      </c>
      <c r="O363" s="103">
        <v>5</v>
      </c>
      <c r="P363" s="22">
        <v>385</v>
      </c>
      <c r="Q363" s="101" t="s">
        <v>519</v>
      </c>
      <c r="R363" s="103">
        <f t="shared" si="5"/>
        <v>1925</v>
      </c>
      <c r="S363" s="103">
        <v>0</v>
      </c>
      <c r="T363" s="103">
        <v>1155</v>
      </c>
      <c r="U363" s="103">
        <v>0</v>
      </c>
      <c r="V363" s="103">
        <v>0</v>
      </c>
      <c r="W363" s="103">
        <v>770</v>
      </c>
      <c r="X363" s="103">
        <v>0</v>
      </c>
      <c r="Y363" s="103">
        <v>0</v>
      </c>
      <c r="Z363" s="103">
        <v>0</v>
      </c>
      <c r="AA363" s="103">
        <v>0</v>
      </c>
      <c r="AB363" s="103">
        <v>0</v>
      </c>
      <c r="AC363" s="103">
        <v>0</v>
      </c>
      <c r="AD363" s="103">
        <v>0</v>
      </c>
    </row>
    <row r="364" spans="1:30" s="1" customFormat="1" ht="15" customHeight="1" x14ac:dyDescent="0.3">
      <c r="A364" s="101" t="s">
        <v>34</v>
      </c>
      <c r="B364" s="101" t="s">
        <v>35</v>
      </c>
      <c r="C364" s="101" t="s">
        <v>35</v>
      </c>
      <c r="D364" s="102" t="s">
        <v>36</v>
      </c>
      <c r="E364" s="101" t="s">
        <v>37</v>
      </c>
      <c r="F364" s="102" t="s">
        <v>36</v>
      </c>
      <c r="G364" s="101" t="s">
        <v>38</v>
      </c>
      <c r="H364" s="21" t="s">
        <v>1444</v>
      </c>
      <c r="I364" s="101" t="s">
        <v>2551</v>
      </c>
      <c r="J364" s="101" t="s">
        <v>468</v>
      </c>
      <c r="K364" s="101" t="s">
        <v>2577</v>
      </c>
      <c r="L364" s="101" t="s">
        <v>1316</v>
      </c>
      <c r="M364" s="101" t="s">
        <v>43</v>
      </c>
      <c r="N364" s="101" t="s">
        <v>48</v>
      </c>
      <c r="O364" s="103">
        <v>2</v>
      </c>
      <c r="P364" s="22">
        <v>1006</v>
      </c>
      <c r="Q364" s="101" t="s">
        <v>519</v>
      </c>
      <c r="R364" s="103">
        <f t="shared" si="5"/>
        <v>2012</v>
      </c>
      <c r="S364" s="103">
        <v>0</v>
      </c>
      <c r="T364" s="103">
        <v>2012</v>
      </c>
      <c r="U364" s="103">
        <v>0</v>
      </c>
      <c r="V364" s="103">
        <v>0</v>
      </c>
      <c r="W364" s="103">
        <v>0</v>
      </c>
      <c r="X364" s="103">
        <v>0</v>
      </c>
      <c r="Y364" s="103">
        <v>0</v>
      </c>
      <c r="Z364" s="103">
        <v>0</v>
      </c>
      <c r="AA364" s="103">
        <v>0</v>
      </c>
      <c r="AB364" s="103">
        <v>0</v>
      </c>
      <c r="AC364" s="103">
        <v>0</v>
      </c>
      <c r="AD364" s="103">
        <v>0</v>
      </c>
    </row>
    <row r="365" spans="1:30" s="1" customFormat="1" ht="15" customHeight="1" x14ac:dyDescent="0.3">
      <c r="A365" s="101" t="s">
        <v>34</v>
      </c>
      <c r="B365" s="101" t="s">
        <v>35</v>
      </c>
      <c r="C365" s="101" t="s">
        <v>35</v>
      </c>
      <c r="D365" s="102" t="s">
        <v>36</v>
      </c>
      <c r="E365" s="101" t="s">
        <v>37</v>
      </c>
      <c r="F365" s="102" t="s">
        <v>36</v>
      </c>
      <c r="G365" s="101" t="s">
        <v>38</v>
      </c>
      <c r="H365" s="21" t="s">
        <v>1444</v>
      </c>
      <c r="I365" s="101" t="s">
        <v>2551</v>
      </c>
      <c r="J365" s="101" t="s">
        <v>463</v>
      </c>
      <c r="K365" s="101" t="s">
        <v>464</v>
      </c>
      <c r="L365" s="101" t="s">
        <v>1316</v>
      </c>
      <c r="M365" s="101" t="s">
        <v>43</v>
      </c>
      <c r="N365" s="101" t="s">
        <v>48</v>
      </c>
      <c r="O365" s="103">
        <v>2</v>
      </c>
      <c r="P365" s="22">
        <v>50</v>
      </c>
      <c r="Q365" s="101" t="s">
        <v>519</v>
      </c>
      <c r="R365" s="103">
        <f t="shared" si="5"/>
        <v>100</v>
      </c>
      <c r="S365" s="103">
        <v>0</v>
      </c>
      <c r="T365" s="103">
        <v>100</v>
      </c>
      <c r="U365" s="103">
        <v>0</v>
      </c>
      <c r="V365" s="103">
        <v>0</v>
      </c>
      <c r="W365" s="103">
        <v>0</v>
      </c>
      <c r="X365" s="103">
        <v>0</v>
      </c>
      <c r="Y365" s="103">
        <v>0</v>
      </c>
      <c r="Z365" s="103">
        <v>0</v>
      </c>
      <c r="AA365" s="103">
        <v>0</v>
      </c>
      <c r="AB365" s="103">
        <v>0</v>
      </c>
      <c r="AC365" s="103">
        <v>0</v>
      </c>
      <c r="AD365" s="103">
        <v>0</v>
      </c>
    </row>
    <row r="366" spans="1:30" s="1" customFormat="1" ht="15" customHeight="1" x14ac:dyDescent="0.3">
      <c r="A366" s="101" t="s">
        <v>34</v>
      </c>
      <c r="B366" s="101" t="s">
        <v>35</v>
      </c>
      <c r="C366" s="101" t="s">
        <v>35</v>
      </c>
      <c r="D366" s="102" t="s">
        <v>36</v>
      </c>
      <c r="E366" s="101" t="s">
        <v>37</v>
      </c>
      <c r="F366" s="102" t="s">
        <v>36</v>
      </c>
      <c r="G366" s="101" t="s">
        <v>38</v>
      </c>
      <c r="H366" s="21" t="s">
        <v>1444</v>
      </c>
      <c r="I366" s="101" t="s">
        <v>2551</v>
      </c>
      <c r="J366" s="101" t="s">
        <v>866</v>
      </c>
      <c r="K366" s="101" t="s">
        <v>867</v>
      </c>
      <c r="L366" s="101" t="s">
        <v>1316</v>
      </c>
      <c r="M366" s="101" t="s">
        <v>43</v>
      </c>
      <c r="N366" s="101" t="s">
        <v>48</v>
      </c>
      <c r="O366" s="103">
        <v>10</v>
      </c>
      <c r="P366" s="22">
        <v>111</v>
      </c>
      <c r="Q366" s="101" t="s">
        <v>519</v>
      </c>
      <c r="R366" s="103">
        <f t="shared" si="5"/>
        <v>1110</v>
      </c>
      <c r="S366" s="103">
        <v>0</v>
      </c>
      <c r="T366" s="103">
        <v>333</v>
      </c>
      <c r="U366" s="103">
        <v>0</v>
      </c>
      <c r="V366" s="103">
        <v>0</v>
      </c>
      <c r="W366" s="103">
        <v>333</v>
      </c>
      <c r="X366" s="103">
        <v>0</v>
      </c>
      <c r="Y366" s="103">
        <v>0</v>
      </c>
      <c r="Z366" s="103">
        <v>444</v>
      </c>
      <c r="AA366" s="103">
        <v>0</v>
      </c>
      <c r="AB366" s="103">
        <v>0</v>
      </c>
      <c r="AC366" s="103">
        <v>0</v>
      </c>
      <c r="AD366" s="103">
        <v>0</v>
      </c>
    </row>
    <row r="367" spans="1:30" s="1" customFormat="1" ht="15" customHeight="1" x14ac:dyDescent="0.3">
      <c r="A367" s="101" t="s">
        <v>34</v>
      </c>
      <c r="B367" s="101" t="s">
        <v>35</v>
      </c>
      <c r="C367" s="101" t="s">
        <v>35</v>
      </c>
      <c r="D367" s="102" t="s">
        <v>36</v>
      </c>
      <c r="E367" s="101" t="s">
        <v>37</v>
      </c>
      <c r="F367" s="102" t="s">
        <v>36</v>
      </c>
      <c r="G367" s="101" t="s">
        <v>38</v>
      </c>
      <c r="H367" s="21" t="s">
        <v>1444</v>
      </c>
      <c r="I367" s="101" t="s">
        <v>2551</v>
      </c>
      <c r="J367" s="101" t="s">
        <v>2578</v>
      </c>
      <c r="K367" s="101" t="s">
        <v>2579</v>
      </c>
      <c r="L367" s="101" t="s">
        <v>1316</v>
      </c>
      <c r="M367" s="101" t="s">
        <v>43</v>
      </c>
      <c r="N367" s="101" t="s">
        <v>48</v>
      </c>
      <c r="O367" s="103">
        <v>4</v>
      </c>
      <c r="P367" s="22">
        <v>447</v>
      </c>
      <c r="Q367" s="101" t="s">
        <v>519</v>
      </c>
      <c r="R367" s="103">
        <f t="shared" si="5"/>
        <v>1788</v>
      </c>
      <c r="S367" s="103">
        <v>0</v>
      </c>
      <c r="T367" s="103">
        <v>1341</v>
      </c>
      <c r="U367" s="103">
        <v>0</v>
      </c>
      <c r="V367" s="103">
        <v>0</v>
      </c>
      <c r="W367" s="103">
        <v>447</v>
      </c>
      <c r="X367" s="103">
        <v>0</v>
      </c>
      <c r="Y367" s="103">
        <v>0</v>
      </c>
      <c r="Z367" s="103">
        <v>0</v>
      </c>
      <c r="AA367" s="103">
        <v>0</v>
      </c>
      <c r="AB367" s="103">
        <v>0</v>
      </c>
      <c r="AC367" s="103">
        <v>0</v>
      </c>
      <c r="AD367" s="103">
        <v>0</v>
      </c>
    </row>
    <row r="368" spans="1:30" s="1" customFormat="1" ht="15" customHeight="1" x14ac:dyDescent="0.3">
      <c r="A368" s="101" t="s">
        <v>34</v>
      </c>
      <c r="B368" s="101" t="s">
        <v>35</v>
      </c>
      <c r="C368" s="101" t="s">
        <v>35</v>
      </c>
      <c r="D368" s="102" t="s">
        <v>36</v>
      </c>
      <c r="E368" s="101" t="s">
        <v>37</v>
      </c>
      <c r="F368" s="102" t="s">
        <v>36</v>
      </c>
      <c r="G368" s="101" t="s">
        <v>38</v>
      </c>
      <c r="H368" s="21" t="s">
        <v>1444</v>
      </c>
      <c r="I368" s="101" t="s">
        <v>2551</v>
      </c>
      <c r="J368" s="101" t="s">
        <v>469</v>
      </c>
      <c r="K368" s="101" t="s">
        <v>2580</v>
      </c>
      <c r="L368" s="101" t="s">
        <v>1316</v>
      </c>
      <c r="M368" s="101" t="s">
        <v>43</v>
      </c>
      <c r="N368" s="101" t="s">
        <v>48</v>
      </c>
      <c r="O368" s="103">
        <v>5</v>
      </c>
      <c r="P368" s="22">
        <v>640</v>
      </c>
      <c r="Q368" s="101" t="s">
        <v>519</v>
      </c>
      <c r="R368" s="103">
        <f t="shared" si="5"/>
        <v>3200</v>
      </c>
      <c r="S368" s="103">
        <v>0</v>
      </c>
      <c r="T368" s="103">
        <v>1920</v>
      </c>
      <c r="U368" s="103">
        <v>0</v>
      </c>
      <c r="V368" s="103">
        <v>0</v>
      </c>
      <c r="W368" s="103">
        <v>1280</v>
      </c>
      <c r="X368" s="103">
        <v>0</v>
      </c>
      <c r="Y368" s="103">
        <v>0</v>
      </c>
      <c r="Z368" s="103">
        <v>0</v>
      </c>
      <c r="AA368" s="103">
        <v>0</v>
      </c>
      <c r="AB368" s="103">
        <v>0</v>
      </c>
      <c r="AC368" s="103">
        <v>0</v>
      </c>
      <c r="AD368" s="103">
        <v>0</v>
      </c>
    </row>
    <row r="369" spans="1:30" s="1" customFormat="1" ht="15" customHeight="1" x14ac:dyDescent="0.3">
      <c r="A369" s="101" t="s">
        <v>34</v>
      </c>
      <c r="B369" s="101" t="s">
        <v>35</v>
      </c>
      <c r="C369" s="101" t="s">
        <v>35</v>
      </c>
      <c r="D369" s="102" t="s">
        <v>36</v>
      </c>
      <c r="E369" s="101" t="s">
        <v>37</v>
      </c>
      <c r="F369" s="102" t="s">
        <v>36</v>
      </c>
      <c r="G369" s="101" t="s">
        <v>38</v>
      </c>
      <c r="H369" s="21" t="s">
        <v>1444</v>
      </c>
      <c r="I369" s="101" t="s">
        <v>2551</v>
      </c>
      <c r="J369" s="101" t="s">
        <v>465</v>
      </c>
      <c r="K369" s="101" t="s">
        <v>2581</v>
      </c>
      <c r="L369" s="101" t="s">
        <v>1316</v>
      </c>
      <c r="M369" s="101" t="s">
        <v>43</v>
      </c>
      <c r="N369" s="101" t="s">
        <v>48</v>
      </c>
      <c r="O369" s="103">
        <v>2</v>
      </c>
      <c r="P369" s="22">
        <v>288</v>
      </c>
      <c r="Q369" s="101" t="s">
        <v>519</v>
      </c>
      <c r="R369" s="103">
        <f t="shared" si="5"/>
        <v>576</v>
      </c>
      <c r="S369" s="103">
        <v>0</v>
      </c>
      <c r="T369" s="103">
        <v>576</v>
      </c>
      <c r="U369" s="103">
        <v>0</v>
      </c>
      <c r="V369" s="103">
        <v>0</v>
      </c>
      <c r="W369" s="103">
        <v>0</v>
      </c>
      <c r="X369" s="103">
        <v>0</v>
      </c>
      <c r="Y369" s="103">
        <v>0</v>
      </c>
      <c r="Z369" s="103">
        <v>0</v>
      </c>
      <c r="AA369" s="103">
        <v>0</v>
      </c>
      <c r="AB369" s="103">
        <v>0</v>
      </c>
      <c r="AC369" s="103">
        <v>0</v>
      </c>
      <c r="AD369" s="103">
        <v>0</v>
      </c>
    </row>
    <row r="370" spans="1:30" s="1" customFormat="1" ht="15" customHeight="1" x14ac:dyDescent="0.3">
      <c r="A370" s="101" t="s">
        <v>34</v>
      </c>
      <c r="B370" s="101" t="s">
        <v>35</v>
      </c>
      <c r="C370" s="101" t="s">
        <v>35</v>
      </c>
      <c r="D370" s="102" t="s">
        <v>36</v>
      </c>
      <c r="E370" s="101" t="s">
        <v>37</v>
      </c>
      <c r="F370" s="102" t="s">
        <v>36</v>
      </c>
      <c r="G370" s="101" t="s">
        <v>38</v>
      </c>
      <c r="H370" s="21" t="s">
        <v>1444</v>
      </c>
      <c r="I370" s="101" t="s">
        <v>2551</v>
      </c>
      <c r="J370" s="101" t="s">
        <v>467</v>
      </c>
      <c r="K370" s="101" t="s">
        <v>2582</v>
      </c>
      <c r="L370" s="101" t="s">
        <v>1316</v>
      </c>
      <c r="M370" s="101" t="s">
        <v>43</v>
      </c>
      <c r="N370" s="101" t="s">
        <v>48</v>
      </c>
      <c r="O370" s="103">
        <v>2</v>
      </c>
      <c r="P370" s="22">
        <v>219</v>
      </c>
      <c r="Q370" s="101" t="s">
        <v>519</v>
      </c>
      <c r="R370" s="103">
        <f t="shared" si="5"/>
        <v>438</v>
      </c>
      <c r="S370" s="103">
        <v>0</v>
      </c>
      <c r="T370" s="103">
        <v>219</v>
      </c>
      <c r="U370" s="103">
        <v>0</v>
      </c>
      <c r="V370" s="103">
        <v>0</v>
      </c>
      <c r="W370" s="103">
        <v>0</v>
      </c>
      <c r="X370" s="103">
        <v>0</v>
      </c>
      <c r="Y370" s="103">
        <v>0</v>
      </c>
      <c r="Z370" s="103">
        <v>219</v>
      </c>
      <c r="AA370" s="103">
        <v>0</v>
      </c>
      <c r="AB370" s="103">
        <v>0</v>
      </c>
      <c r="AC370" s="103">
        <v>0</v>
      </c>
      <c r="AD370" s="103">
        <v>0</v>
      </c>
    </row>
    <row r="371" spans="1:30" s="1" customFormat="1" ht="15" customHeight="1" x14ac:dyDescent="0.3">
      <c r="A371" s="101" t="s">
        <v>34</v>
      </c>
      <c r="B371" s="101" t="s">
        <v>35</v>
      </c>
      <c r="C371" s="101" t="s">
        <v>35</v>
      </c>
      <c r="D371" s="102" t="s">
        <v>36</v>
      </c>
      <c r="E371" s="101" t="s">
        <v>37</v>
      </c>
      <c r="F371" s="102" t="s">
        <v>36</v>
      </c>
      <c r="G371" s="101" t="s">
        <v>38</v>
      </c>
      <c r="H371" s="21" t="s">
        <v>1444</v>
      </c>
      <c r="I371" s="101" t="s">
        <v>2551</v>
      </c>
      <c r="J371" s="101" t="s">
        <v>2583</v>
      </c>
      <c r="K371" s="101" t="s">
        <v>2584</v>
      </c>
      <c r="L371" s="101" t="s">
        <v>1316</v>
      </c>
      <c r="M371" s="101" t="s">
        <v>43</v>
      </c>
      <c r="N371" s="101" t="s">
        <v>48</v>
      </c>
      <c r="O371" s="103">
        <v>4</v>
      </c>
      <c r="P371" s="22">
        <v>189</v>
      </c>
      <c r="Q371" s="101" t="s">
        <v>519</v>
      </c>
      <c r="R371" s="103">
        <f t="shared" si="5"/>
        <v>756</v>
      </c>
      <c r="S371" s="103">
        <v>0</v>
      </c>
      <c r="T371" s="103">
        <v>189</v>
      </c>
      <c r="U371" s="103">
        <v>0</v>
      </c>
      <c r="V371" s="103">
        <v>0</v>
      </c>
      <c r="W371" s="103">
        <v>378</v>
      </c>
      <c r="X371" s="103">
        <v>0</v>
      </c>
      <c r="Y371" s="103">
        <v>0</v>
      </c>
      <c r="Z371" s="103">
        <v>189</v>
      </c>
      <c r="AA371" s="103">
        <v>0</v>
      </c>
      <c r="AB371" s="103">
        <v>0</v>
      </c>
      <c r="AC371" s="103">
        <v>0</v>
      </c>
      <c r="AD371" s="103">
        <v>0</v>
      </c>
    </row>
    <row r="372" spans="1:30" s="1" customFormat="1" ht="15" customHeight="1" x14ac:dyDescent="0.3">
      <c r="A372" s="101" t="s">
        <v>34</v>
      </c>
      <c r="B372" s="101" t="s">
        <v>35</v>
      </c>
      <c r="C372" s="101" t="s">
        <v>35</v>
      </c>
      <c r="D372" s="102" t="s">
        <v>36</v>
      </c>
      <c r="E372" s="101" t="s">
        <v>37</v>
      </c>
      <c r="F372" s="102" t="s">
        <v>36</v>
      </c>
      <c r="G372" s="101" t="s">
        <v>38</v>
      </c>
      <c r="H372" s="21" t="s">
        <v>1444</v>
      </c>
      <c r="I372" s="101" t="s">
        <v>2548</v>
      </c>
      <c r="J372" s="101" t="s">
        <v>462</v>
      </c>
      <c r="K372" s="101" t="s">
        <v>1997</v>
      </c>
      <c r="L372" s="101" t="s">
        <v>1316</v>
      </c>
      <c r="M372" s="101" t="s">
        <v>43</v>
      </c>
      <c r="N372" s="101" t="s">
        <v>48</v>
      </c>
      <c r="O372" s="103">
        <v>2</v>
      </c>
      <c r="P372" s="22">
        <v>349</v>
      </c>
      <c r="Q372" s="101" t="s">
        <v>519</v>
      </c>
      <c r="R372" s="103">
        <f t="shared" si="5"/>
        <v>698</v>
      </c>
      <c r="S372" s="103">
        <v>0</v>
      </c>
      <c r="T372" s="103">
        <v>698</v>
      </c>
      <c r="U372" s="103">
        <v>0</v>
      </c>
      <c r="V372" s="103">
        <v>0</v>
      </c>
      <c r="W372" s="103">
        <v>0</v>
      </c>
      <c r="X372" s="103">
        <v>0</v>
      </c>
      <c r="Y372" s="103">
        <v>0</v>
      </c>
      <c r="Z372" s="103">
        <v>0</v>
      </c>
      <c r="AA372" s="103">
        <v>0</v>
      </c>
      <c r="AB372" s="103">
        <v>0</v>
      </c>
      <c r="AC372" s="103">
        <v>0</v>
      </c>
      <c r="AD372" s="103">
        <v>0</v>
      </c>
    </row>
    <row r="373" spans="1:30" s="1" customFormat="1" ht="15" customHeight="1" x14ac:dyDescent="0.3">
      <c r="A373" s="101" t="s">
        <v>34</v>
      </c>
      <c r="B373" s="101" t="s">
        <v>35</v>
      </c>
      <c r="C373" s="101" t="s">
        <v>35</v>
      </c>
      <c r="D373" s="102" t="s">
        <v>36</v>
      </c>
      <c r="E373" s="101" t="s">
        <v>148</v>
      </c>
      <c r="F373" s="102" t="s">
        <v>149</v>
      </c>
      <c r="G373" s="101" t="s">
        <v>38</v>
      </c>
      <c r="H373" s="21" t="s">
        <v>1444</v>
      </c>
      <c r="I373" s="101" t="s">
        <v>461</v>
      </c>
      <c r="J373" s="101" t="s">
        <v>484</v>
      </c>
      <c r="K373" s="101" t="s">
        <v>485</v>
      </c>
      <c r="L373" s="101" t="s">
        <v>1316</v>
      </c>
      <c r="M373" s="101" t="s">
        <v>43</v>
      </c>
      <c r="N373" s="101" t="s">
        <v>48</v>
      </c>
      <c r="O373" s="103">
        <v>2</v>
      </c>
      <c r="P373" s="22">
        <v>99</v>
      </c>
      <c r="Q373" s="101" t="s">
        <v>519</v>
      </c>
      <c r="R373" s="103">
        <f t="shared" si="5"/>
        <v>198</v>
      </c>
      <c r="S373" s="103">
        <v>0</v>
      </c>
      <c r="T373" s="103">
        <v>198</v>
      </c>
      <c r="U373" s="103">
        <v>0</v>
      </c>
      <c r="V373" s="103">
        <v>0</v>
      </c>
      <c r="W373" s="103">
        <v>0</v>
      </c>
      <c r="X373" s="103">
        <v>0</v>
      </c>
      <c r="Y373" s="103">
        <v>0</v>
      </c>
      <c r="Z373" s="103">
        <v>0</v>
      </c>
      <c r="AA373" s="103">
        <v>0</v>
      </c>
      <c r="AB373" s="103">
        <v>0</v>
      </c>
      <c r="AC373" s="103">
        <v>0</v>
      </c>
      <c r="AD373" s="103">
        <v>0</v>
      </c>
    </row>
    <row r="374" spans="1:30" s="1" customFormat="1" ht="15" customHeight="1" x14ac:dyDescent="0.3">
      <c r="A374" s="101" t="s">
        <v>34</v>
      </c>
      <c r="B374" s="101" t="s">
        <v>35</v>
      </c>
      <c r="C374" s="101" t="s">
        <v>35</v>
      </c>
      <c r="D374" s="102" t="s">
        <v>36</v>
      </c>
      <c r="E374" s="101" t="s">
        <v>194</v>
      </c>
      <c r="F374" s="102" t="s">
        <v>195</v>
      </c>
      <c r="G374" s="101" t="s">
        <v>38</v>
      </c>
      <c r="H374" s="21" t="s">
        <v>1444</v>
      </c>
      <c r="I374" s="101" t="s">
        <v>2645</v>
      </c>
      <c r="J374" s="101" t="s">
        <v>480</v>
      </c>
      <c r="K374" s="101" t="s">
        <v>481</v>
      </c>
      <c r="L374" s="101" t="s">
        <v>1316</v>
      </c>
      <c r="M374" s="101" t="s">
        <v>43</v>
      </c>
      <c r="N374" s="101" t="s">
        <v>48</v>
      </c>
      <c r="O374" s="103">
        <v>2</v>
      </c>
      <c r="P374" s="22">
        <v>1119.5</v>
      </c>
      <c r="Q374" s="101" t="s">
        <v>519</v>
      </c>
      <c r="R374" s="103">
        <f t="shared" si="5"/>
        <v>2239</v>
      </c>
      <c r="S374" s="103">
        <v>0</v>
      </c>
      <c r="T374" s="103">
        <v>2239</v>
      </c>
      <c r="U374" s="103">
        <v>0</v>
      </c>
      <c r="V374" s="103">
        <v>0</v>
      </c>
      <c r="W374" s="103">
        <v>0</v>
      </c>
      <c r="X374" s="103">
        <v>0</v>
      </c>
      <c r="Y374" s="103">
        <v>0</v>
      </c>
      <c r="Z374" s="103">
        <v>0</v>
      </c>
      <c r="AA374" s="103">
        <v>0</v>
      </c>
      <c r="AB374" s="103">
        <v>0</v>
      </c>
      <c r="AC374" s="103">
        <v>0</v>
      </c>
      <c r="AD374" s="103">
        <v>0</v>
      </c>
    </row>
    <row r="375" spans="1:30" s="1" customFormat="1" ht="15" customHeight="1" x14ac:dyDescent="0.3">
      <c r="A375" s="101" t="s">
        <v>34</v>
      </c>
      <c r="B375" s="101" t="s">
        <v>35</v>
      </c>
      <c r="C375" s="101" t="s">
        <v>35</v>
      </c>
      <c r="D375" s="102" t="s">
        <v>36</v>
      </c>
      <c r="E375" s="101" t="s">
        <v>194</v>
      </c>
      <c r="F375" s="102" t="s">
        <v>195</v>
      </c>
      <c r="G375" s="101" t="s">
        <v>38</v>
      </c>
      <c r="H375" s="21" t="s">
        <v>1444</v>
      </c>
      <c r="I375" s="101" t="s">
        <v>2645</v>
      </c>
      <c r="J375" s="101" t="s">
        <v>866</v>
      </c>
      <c r="K375" s="101" t="s">
        <v>867</v>
      </c>
      <c r="L375" s="101" t="s">
        <v>1316</v>
      </c>
      <c r="M375" s="101" t="s">
        <v>43</v>
      </c>
      <c r="N375" s="101" t="s">
        <v>48</v>
      </c>
      <c r="O375" s="103">
        <v>52</v>
      </c>
      <c r="P375" s="22">
        <v>86</v>
      </c>
      <c r="Q375" s="101" t="s">
        <v>519</v>
      </c>
      <c r="R375" s="103">
        <f t="shared" si="5"/>
        <v>4472</v>
      </c>
      <c r="S375" s="103">
        <v>0</v>
      </c>
      <c r="T375" s="103">
        <v>4300</v>
      </c>
      <c r="U375" s="103">
        <v>0</v>
      </c>
      <c r="V375" s="103">
        <v>0</v>
      </c>
      <c r="W375" s="103">
        <v>0</v>
      </c>
      <c r="X375" s="103">
        <v>0</v>
      </c>
      <c r="Y375" s="103">
        <v>0</v>
      </c>
      <c r="Z375" s="103">
        <v>0</v>
      </c>
      <c r="AA375" s="103">
        <v>0</v>
      </c>
      <c r="AB375" s="103">
        <v>0</v>
      </c>
      <c r="AC375" s="103">
        <v>172</v>
      </c>
      <c r="AD375" s="103">
        <v>0</v>
      </c>
    </row>
    <row r="376" spans="1:30" s="1" customFormat="1" ht="15" customHeight="1" x14ac:dyDescent="0.3">
      <c r="A376" s="101" t="s">
        <v>34</v>
      </c>
      <c r="B376" s="101" t="s">
        <v>35</v>
      </c>
      <c r="C376" s="101" t="s">
        <v>35</v>
      </c>
      <c r="D376" s="102" t="s">
        <v>36</v>
      </c>
      <c r="E376" s="101" t="s">
        <v>246</v>
      </c>
      <c r="F376" s="102" t="s">
        <v>36</v>
      </c>
      <c r="G376" s="101" t="s">
        <v>489</v>
      </c>
      <c r="H376" s="21">
        <v>31301</v>
      </c>
      <c r="I376" s="101" t="s">
        <v>2538</v>
      </c>
      <c r="J376" s="101" t="s">
        <v>42</v>
      </c>
      <c r="K376" s="101" t="s">
        <v>2539</v>
      </c>
      <c r="L376" s="101" t="s">
        <v>908</v>
      </c>
      <c r="M376" s="101" t="s">
        <v>43</v>
      </c>
      <c r="N376" s="101" t="s">
        <v>335</v>
      </c>
      <c r="O376" s="103">
        <v>1</v>
      </c>
      <c r="P376" s="22">
        <v>99600</v>
      </c>
      <c r="Q376" s="101" t="s">
        <v>519</v>
      </c>
      <c r="R376" s="103">
        <f t="shared" si="5"/>
        <v>99600</v>
      </c>
      <c r="S376" s="103">
        <v>16600</v>
      </c>
      <c r="T376" s="103">
        <v>0</v>
      </c>
      <c r="U376" s="103">
        <v>16600</v>
      </c>
      <c r="V376" s="103">
        <v>0</v>
      </c>
      <c r="W376" s="103">
        <v>16600</v>
      </c>
      <c r="X376" s="103">
        <v>0</v>
      </c>
      <c r="Y376" s="103">
        <v>16600</v>
      </c>
      <c r="Z376" s="103">
        <v>0</v>
      </c>
      <c r="AA376" s="103">
        <v>16600</v>
      </c>
      <c r="AB376" s="103">
        <v>0</v>
      </c>
      <c r="AC376" s="103">
        <v>16600</v>
      </c>
      <c r="AD376" s="103">
        <v>0</v>
      </c>
    </row>
    <row r="377" spans="1:30" s="1" customFormat="1" ht="15" customHeight="1" x14ac:dyDescent="0.3">
      <c r="A377" s="101" t="s">
        <v>34</v>
      </c>
      <c r="B377" s="101" t="s">
        <v>35</v>
      </c>
      <c r="C377" s="101" t="s">
        <v>35</v>
      </c>
      <c r="D377" s="102" t="s">
        <v>36</v>
      </c>
      <c r="E377" s="101" t="s">
        <v>246</v>
      </c>
      <c r="F377" s="102" t="s">
        <v>36</v>
      </c>
      <c r="G377" s="101" t="s">
        <v>489</v>
      </c>
      <c r="H377" s="21">
        <v>31301</v>
      </c>
      <c r="I377" s="101" t="s">
        <v>2538</v>
      </c>
      <c r="J377" s="101" t="s">
        <v>42</v>
      </c>
      <c r="K377" s="101" t="s">
        <v>2540</v>
      </c>
      <c r="L377" s="101" t="s">
        <v>42</v>
      </c>
      <c r="M377" s="101" t="s">
        <v>43</v>
      </c>
      <c r="N377" s="101" t="s">
        <v>335</v>
      </c>
      <c r="O377" s="103">
        <v>1</v>
      </c>
      <c r="P377" s="22">
        <v>30000</v>
      </c>
      <c r="Q377" s="101" t="s">
        <v>519</v>
      </c>
      <c r="R377" s="103">
        <f t="shared" si="5"/>
        <v>30000</v>
      </c>
      <c r="S377" s="103">
        <v>5000</v>
      </c>
      <c r="T377" s="103">
        <v>0</v>
      </c>
      <c r="U377" s="103">
        <v>5000</v>
      </c>
      <c r="V377" s="103">
        <v>0</v>
      </c>
      <c r="W377" s="103">
        <v>5000</v>
      </c>
      <c r="X377" s="103">
        <v>0</v>
      </c>
      <c r="Y377" s="103">
        <v>5000</v>
      </c>
      <c r="Z377" s="103">
        <v>0</v>
      </c>
      <c r="AA377" s="103">
        <v>5000</v>
      </c>
      <c r="AB377" s="103">
        <v>0</v>
      </c>
      <c r="AC377" s="103">
        <v>5000</v>
      </c>
      <c r="AD377" s="103">
        <v>0</v>
      </c>
    </row>
    <row r="378" spans="1:30" s="1" customFormat="1" ht="15" customHeight="1" x14ac:dyDescent="0.3">
      <c r="A378" s="101" t="s">
        <v>34</v>
      </c>
      <c r="B378" s="101" t="s">
        <v>35</v>
      </c>
      <c r="C378" s="101" t="s">
        <v>35</v>
      </c>
      <c r="D378" s="102" t="s">
        <v>36</v>
      </c>
      <c r="E378" s="101" t="s">
        <v>246</v>
      </c>
      <c r="F378" s="102" t="s">
        <v>36</v>
      </c>
      <c r="G378" s="101" t="s">
        <v>38</v>
      </c>
      <c r="H378" s="21">
        <v>31401</v>
      </c>
      <c r="I378" s="101" t="s">
        <v>491</v>
      </c>
      <c r="J378" s="101" t="s">
        <v>42</v>
      </c>
      <c r="K378" s="101" t="s">
        <v>1952</v>
      </c>
      <c r="L378" s="101" t="s">
        <v>492</v>
      </c>
      <c r="M378" s="101" t="s">
        <v>493</v>
      </c>
      <c r="N378" s="101" t="s">
        <v>335</v>
      </c>
      <c r="O378" s="103">
        <v>1</v>
      </c>
      <c r="P378" s="22">
        <v>36000</v>
      </c>
      <c r="Q378" s="101" t="s">
        <v>519</v>
      </c>
      <c r="R378" s="103">
        <f t="shared" si="5"/>
        <v>36000</v>
      </c>
      <c r="S378" s="103">
        <v>3000</v>
      </c>
      <c r="T378" s="103">
        <v>3000</v>
      </c>
      <c r="U378" s="103">
        <v>3000</v>
      </c>
      <c r="V378" s="103">
        <v>3000</v>
      </c>
      <c r="W378" s="103">
        <v>3000</v>
      </c>
      <c r="X378" s="103">
        <v>3000</v>
      </c>
      <c r="Y378" s="103">
        <v>3000</v>
      </c>
      <c r="Z378" s="103">
        <v>3000</v>
      </c>
      <c r="AA378" s="103">
        <v>3000</v>
      </c>
      <c r="AB378" s="103">
        <v>3000</v>
      </c>
      <c r="AC378" s="103">
        <v>3000</v>
      </c>
      <c r="AD378" s="103">
        <v>3000</v>
      </c>
    </row>
    <row r="379" spans="1:30" s="1" customFormat="1" ht="15" customHeight="1" x14ac:dyDescent="0.3">
      <c r="A379" s="101" t="s">
        <v>34</v>
      </c>
      <c r="B379" s="101" t="s">
        <v>35</v>
      </c>
      <c r="C379" s="101" t="s">
        <v>35</v>
      </c>
      <c r="D379" s="102" t="s">
        <v>36</v>
      </c>
      <c r="E379" s="101" t="s">
        <v>194</v>
      </c>
      <c r="F379" s="102" t="s">
        <v>195</v>
      </c>
      <c r="G379" s="101" t="s">
        <v>38</v>
      </c>
      <c r="H379" s="21">
        <v>31801</v>
      </c>
      <c r="I379" s="101" t="s">
        <v>2641</v>
      </c>
      <c r="J379" s="101" t="s">
        <v>42</v>
      </c>
      <c r="K379" s="101" t="s">
        <v>494</v>
      </c>
      <c r="L379" s="101" t="s">
        <v>42</v>
      </c>
      <c r="M379" s="101" t="s">
        <v>43</v>
      </c>
      <c r="N379" s="101" t="s">
        <v>335</v>
      </c>
      <c r="O379" s="103">
        <v>122</v>
      </c>
      <c r="P379" s="22">
        <v>25</v>
      </c>
      <c r="Q379" s="101" t="s">
        <v>519</v>
      </c>
      <c r="R379" s="103">
        <f t="shared" si="5"/>
        <v>3050</v>
      </c>
      <c r="S379" s="103">
        <v>350</v>
      </c>
      <c r="T379" s="103">
        <v>200</v>
      </c>
      <c r="U379" s="103">
        <v>325</v>
      </c>
      <c r="V379" s="103">
        <v>225</v>
      </c>
      <c r="W379" s="103">
        <v>300</v>
      </c>
      <c r="X379" s="103">
        <v>350</v>
      </c>
      <c r="Y379" s="103">
        <v>225</v>
      </c>
      <c r="Z379" s="103">
        <v>200</v>
      </c>
      <c r="AA379" s="103">
        <v>275</v>
      </c>
      <c r="AB379" s="103">
        <v>250</v>
      </c>
      <c r="AC379" s="103">
        <v>250</v>
      </c>
      <c r="AD379" s="103">
        <v>100</v>
      </c>
    </row>
    <row r="380" spans="1:30" s="1" customFormat="1" ht="15" customHeight="1" x14ac:dyDescent="0.3">
      <c r="A380" s="101" t="s">
        <v>34</v>
      </c>
      <c r="B380" s="101" t="s">
        <v>35</v>
      </c>
      <c r="C380" s="101" t="s">
        <v>35</v>
      </c>
      <c r="D380" s="102" t="s">
        <v>36</v>
      </c>
      <c r="E380" s="101" t="s">
        <v>246</v>
      </c>
      <c r="F380" s="102" t="s">
        <v>36</v>
      </c>
      <c r="G380" s="101" t="s">
        <v>38</v>
      </c>
      <c r="H380" s="21">
        <v>32601</v>
      </c>
      <c r="I380" s="101" t="s">
        <v>500</v>
      </c>
      <c r="J380" s="101" t="s">
        <v>42</v>
      </c>
      <c r="K380" s="101" t="s">
        <v>574</v>
      </c>
      <c r="L380" s="101" t="s">
        <v>908</v>
      </c>
      <c r="M380" s="101" t="s">
        <v>43</v>
      </c>
      <c r="N380" s="101" t="s">
        <v>335</v>
      </c>
      <c r="O380" s="103">
        <v>1</v>
      </c>
      <c r="P380" s="22">
        <v>84600</v>
      </c>
      <c r="Q380" s="101" t="s">
        <v>519</v>
      </c>
      <c r="R380" s="103">
        <f t="shared" si="5"/>
        <v>84600</v>
      </c>
      <c r="S380" s="103">
        <v>7050</v>
      </c>
      <c r="T380" s="103">
        <v>7050</v>
      </c>
      <c r="U380" s="103">
        <v>7050</v>
      </c>
      <c r="V380" s="103">
        <v>7050</v>
      </c>
      <c r="W380" s="103">
        <v>7050</v>
      </c>
      <c r="X380" s="103">
        <v>7050</v>
      </c>
      <c r="Y380" s="103">
        <v>7050</v>
      </c>
      <c r="Z380" s="103">
        <v>7050</v>
      </c>
      <c r="AA380" s="103">
        <v>7050</v>
      </c>
      <c r="AB380" s="103">
        <v>7050</v>
      </c>
      <c r="AC380" s="103">
        <v>7050</v>
      </c>
      <c r="AD380" s="103">
        <v>7050</v>
      </c>
    </row>
    <row r="381" spans="1:30" s="1" customFormat="1" ht="15" customHeight="1" x14ac:dyDescent="0.3">
      <c r="A381" s="101" t="s">
        <v>34</v>
      </c>
      <c r="B381" s="101" t="s">
        <v>35</v>
      </c>
      <c r="C381" s="101" t="s">
        <v>35</v>
      </c>
      <c r="D381" s="102" t="s">
        <v>36</v>
      </c>
      <c r="E381" s="101" t="s">
        <v>37</v>
      </c>
      <c r="F381" s="102" t="s">
        <v>36</v>
      </c>
      <c r="G381" s="101" t="s">
        <v>38</v>
      </c>
      <c r="H381" s="21">
        <v>32601</v>
      </c>
      <c r="I381" s="101" t="s">
        <v>2548</v>
      </c>
      <c r="J381" s="101" t="s">
        <v>42</v>
      </c>
      <c r="K381" s="101" t="s">
        <v>496</v>
      </c>
      <c r="L381" s="101" t="s">
        <v>908</v>
      </c>
      <c r="M381" s="101" t="s">
        <v>43</v>
      </c>
      <c r="N381" s="101" t="s">
        <v>335</v>
      </c>
      <c r="O381" s="103">
        <v>1</v>
      </c>
      <c r="P381" s="22">
        <v>41600</v>
      </c>
      <c r="Q381" s="101" t="s">
        <v>519</v>
      </c>
      <c r="R381" s="103">
        <f t="shared" si="5"/>
        <v>41600</v>
      </c>
      <c r="S381" s="103">
        <v>3781</v>
      </c>
      <c r="T381" s="103">
        <v>3781</v>
      </c>
      <c r="U381" s="103">
        <v>3781</v>
      </c>
      <c r="V381" s="103">
        <v>3781</v>
      </c>
      <c r="W381" s="103">
        <v>3781</v>
      </c>
      <c r="X381" s="103">
        <v>3781</v>
      </c>
      <c r="Y381" s="103">
        <v>3790</v>
      </c>
      <c r="Z381" s="103">
        <v>3781</v>
      </c>
      <c r="AA381" s="103">
        <v>3781</v>
      </c>
      <c r="AB381" s="103">
        <v>3781</v>
      </c>
      <c r="AC381" s="103">
        <v>3781</v>
      </c>
      <c r="AD381" s="103">
        <v>0</v>
      </c>
    </row>
    <row r="382" spans="1:30" s="1" customFormat="1" ht="15" customHeight="1" x14ac:dyDescent="0.3">
      <c r="A382" s="101" t="s">
        <v>34</v>
      </c>
      <c r="B382" s="101" t="s">
        <v>35</v>
      </c>
      <c r="C382" s="101" t="s">
        <v>35</v>
      </c>
      <c r="D382" s="102" t="s">
        <v>36</v>
      </c>
      <c r="E382" s="101" t="s">
        <v>109</v>
      </c>
      <c r="F382" s="102" t="s">
        <v>110</v>
      </c>
      <c r="G382" s="101" t="s">
        <v>38</v>
      </c>
      <c r="H382" s="21">
        <v>32601</v>
      </c>
      <c r="I382" s="101" t="s">
        <v>2610</v>
      </c>
      <c r="J382" s="101" t="s">
        <v>42</v>
      </c>
      <c r="K382" s="101" t="s">
        <v>497</v>
      </c>
      <c r="L382" s="101" t="s">
        <v>908</v>
      </c>
      <c r="M382" s="101" t="s">
        <v>43</v>
      </c>
      <c r="N382" s="101" t="s">
        <v>335</v>
      </c>
      <c r="O382" s="103">
        <v>1</v>
      </c>
      <c r="P382" s="22">
        <v>24000</v>
      </c>
      <c r="Q382" s="101" t="s">
        <v>519</v>
      </c>
      <c r="R382" s="103">
        <f t="shared" si="5"/>
        <v>24000</v>
      </c>
      <c r="S382" s="103">
        <v>2000</v>
      </c>
      <c r="T382" s="103">
        <v>2000</v>
      </c>
      <c r="U382" s="103">
        <v>2000</v>
      </c>
      <c r="V382" s="103">
        <v>2000</v>
      </c>
      <c r="W382" s="103">
        <v>2000</v>
      </c>
      <c r="X382" s="103">
        <v>2000</v>
      </c>
      <c r="Y382" s="103">
        <v>2000</v>
      </c>
      <c r="Z382" s="103">
        <v>2000</v>
      </c>
      <c r="AA382" s="103">
        <v>2000</v>
      </c>
      <c r="AB382" s="103">
        <v>2000</v>
      </c>
      <c r="AC382" s="103">
        <v>2000</v>
      </c>
      <c r="AD382" s="103">
        <v>2000</v>
      </c>
    </row>
    <row r="383" spans="1:30" s="1" customFormat="1" ht="15" customHeight="1" x14ac:dyDescent="0.3">
      <c r="A383" s="101" t="s">
        <v>34</v>
      </c>
      <c r="B383" s="101" t="s">
        <v>35</v>
      </c>
      <c r="C383" s="101" t="s">
        <v>35</v>
      </c>
      <c r="D383" s="102" t="s">
        <v>36</v>
      </c>
      <c r="E383" s="101" t="s">
        <v>148</v>
      </c>
      <c r="F383" s="102" t="s">
        <v>149</v>
      </c>
      <c r="G383" s="101" t="s">
        <v>38</v>
      </c>
      <c r="H383" s="21">
        <v>32601</v>
      </c>
      <c r="I383" s="101" t="s">
        <v>495</v>
      </c>
      <c r="J383" s="101" t="s">
        <v>1576</v>
      </c>
      <c r="K383" s="101" t="s">
        <v>2462</v>
      </c>
      <c r="L383" s="101" t="s">
        <v>908</v>
      </c>
      <c r="M383" s="101" t="s">
        <v>43</v>
      </c>
      <c r="N383" s="101" t="s">
        <v>335</v>
      </c>
      <c r="O383" s="103">
        <v>12</v>
      </c>
      <c r="P383" s="22">
        <v>800.00000000000011</v>
      </c>
      <c r="Q383" s="101" t="s">
        <v>519</v>
      </c>
      <c r="R383" s="103">
        <f t="shared" si="5"/>
        <v>9600</v>
      </c>
      <c r="S383" s="103">
        <v>800</v>
      </c>
      <c r="T383" s="103">
        <v>800</v>
      </c>
      <c r="U383" s="103">
        <v>800</v>
      </c>
      <c r="V383" s="103">
        <v>800</v>
      </c>
      <c r="W383" s="103">
        <v>800</v>
      </c>
      <c r="X383" s="103">
        <v>800</v>
      </c>
      <c r="Y383" s="103">
        <v>800</v>
      </c>
      <c r="Z383" s="103">
        <v>800</v>
      </c>
      <c r="AA383" s="103">
        <v>800</v>
      </c>
      <c r="AB383" s="103">
        <v>800</v>
      </c>
      <c r="AC383" s="103">
        <v>800</v>
      </c>
      <c r="AD383" s="103">
        <v>800</v>
      </c>
    </row>
    <row r="384" spans="1:30" s="1" customFormat="1" ht="15" customHeight="1" x14ac:dyDescent="0.3">
      <c r="A384" s="101" t="s">
        <v>34</v>
      </c>
      <c r="B384" s="101" t="s">
        <v>35</v>
      </c>
      <c r="C384" s="101" t="s">
        <v>35</v>
      </c>
      <c r="D384" s="102" t="s">
        <v>36</v>
      </c>
      <c r="E384" s="101" t="s">
        <v>194</v>
      </c>
      <c r="F384" s="102" t="s">
        <v>195</v>
      </c>
      <c r="G384" s="101" t="s">
        <v>38</v>
      </c>
      <c r="H384" s="21">
        <v>32601</v>
      </c>
      <c r="I384" s="101" t="s">
        <v>2640</v>
      </c>
      <c r="J384" s="101" t="s">
        <v>42</v>
      </c>
      <c r="K384" s="101" t="s">
        <v>499</v>
      </c>
      <c r="L384" s="101" t="s">
        <v>908</v>
      </c>
      <c r="M384" s="101" t="s">
        <v>43</v>
      </c>
      <c r="N384" s="101" t="s">
        <v>335</v>
      </c>
      <c r="O384" s="103">
        <v>12</v>
      </c>
      <c r="P384" s="22">
        <v>5199.9999999999991</v>
      </c>
      <c r="Q384" s="101" t="s">
        <v>519</v>
      </c>
      <c r="R384" s="103">
        <f t="shared" si="5"/>
        <v>62400</v>
      </c>
      <c r="S384" s="103">
        <v>5200</v>
      </c>
      <c r="T384" s="103">
        <v>5200</v>
      </c>
      <c r="U384" s="103">
        <v>5200</v>
      </c>
      <c r="V384" s="103">
        <v>5200</v>
      </c>
      <c r="W384" s="103">
        <v>5200</v>
      </c>
      <c r="X384" s="103">
        <v>5200</v>
      </c>
      <c r="Y384" s="103">
        <v>5200</v>
      </c>
      <c r="Z384" s="103">
        <v>5200</v>
      </c>
      <c r="AA384" s="103">
        <v>5200</v>
      </c>
      <c r="AB384" s="103">
        <v>5200</v>
      </c>
      <c r="AC384" s="103">
        <v>5200</v>
      </c>
      <c r="AD384" s="103">
        <v>5200</v>
      </c>
    </row>
    <row r="385" spans="1:30" s="1" customFormat="1" ht="15" customHeight="1" x14ac:dyDescent="0.3">
      <c r="A385" s="101" t="s">
        <v>34</v>
      </c>
      <c r="B385" s="101" t="s">
        <v>35</v>
      </c>
      <c r="C385" s="101" t="s">
        <v>35</v>
      </c>
      <c r="D385" s="102" t="s">
        <v>36</v>
      </c>
      <c r="E385" s="101" t="s">
        <v>194</v>
      </c>
      <c r="F385" s="102" t="s">
        <v>195</v>
      </c>
      <c r="G385" s="101" t="s">
        <v>38</v>
      </c>
      <c r="H385" s="21">
        <v>32601</v>
      </c>
      <c r="I385" s="101" t="s">
        <v>2658</v>
      </c>
      <c r="J385" s="101" t="s">
        <v>42</v>
      </c>
      <c r="K385" s="101" t="s">
        <v>574</v>
      </c>
      <c r="L385" s="101" t="s">
        <v>775</v>
      </c>
      <c r="M385" s="101" t="s">
        <v>43</v>
      </c>
      <c r="N385" s="101" t="s">
        <v>335</v>
      </c>
      <c r="O385" s="103">
        <v>2</v>
      </c>
      <c r="P385" s="22">
        <v>19999.999999999996</v>
      </c>
      <c r="Q385" s="101" t="s">
        <v>519</v>
      </c>
      <c r="R385" s="103">
        <f t="shared" si="5"/>
        <v>40000</v>
      </c>
      <c r="S385" s="103">
        <v>0</v>
      </c>
      <c r="T385" s="103">
        <v>0</v>
      </c>
      <c r="U385" s="103">
        <v>0</v>
      </c>
      <c r="V385" s="103">
        <v>0</v>
      </c>
      <c r="W385" s="103">
        <v>16000</v>
      </c>
      <c r="X385" s="103">
        <v>0</v>
      </c>
      <c r="Y385" s="103">
        <v>0</v>
      </c>
      <c r="Z385" s="103">
        <v>0</v>
      </c>
      <c r="AA385" s="103">
        <v>0</v>
      </c>
      <c r="AB385" s="103">
        <v>0</v>
      </c>
      <c r="AC385" s="103">
        <v>24000</v>
      </c>
      <c r="AD385" s="103">
        <v>0</v>
      </c>
    </row>
    <row r="386" spans="1:30" s="1" customFormat="1" ht="15" customHeight="1" x14ac:dyDescent="0.3">
      <c r="A386" s="101" t="s">
        <v>34</v>
      </c>
      <c r="B386" s="101" t="s">
        <v>35</v>
      </c>
      <c r="C386" s="101" t="s">
        <v>35</v>
      </c>
      <c r="D386" s="102" t="s">
        <v>36</v>
      </c>
      <c r="E386" s="101" t="s">
        <v>246</v>
      </c>
      <c r="F386" s="102" t="s">
        <v>36</v>
      </c>
      <c r="G386" s="101" t="s">
        <v>38</v>
      </c>
      <c r="H386" s="21">
        <v>33605</v>
      </c>
      <c r="I386" s="101" t="s">
        <v>2522</v>
      </c>
      <c r="J386" s="101" t="s">
        <v>42</v>
      </c>
      <c r="K386" s="101" t="s">
        <v>2523</v>
      </c>
      <c r="L386" s="101" t="s">
        <v>775</v>
      </c>
      <c r="M386" s="101" t="s">
        <v>43</v>
      </c>
      <c r="N386" s="101" t="s">
        <v>335</v>
      </c>
      <c r="O386" s="103">
        <v>1</v>
      </c>
      <c r="P386" s="22">
        <v>69000.000000000015</v>
      </c>
      <c r="Q386" s="101" t="s">
        <v>580</v>
      </c>
      <c r="R386" s="103">
        <f t="shared" si="5"/>
        <v>69000</v>
      </c>
      <c r="S386" s="103">
        <v>23000</v>
      </c>
      <c r="T386" s="103">
        <v>0</v>
      </c>
      <c r="U386" s="103">
        <v>0</v>
      </c>
      <c r="V386" s="103">
        <v>23000</v>
      </c>
      <c r="W386" s="103">
        <v>0</v>
      </c>
      <c r="X386" s="103">
        <v>0</v>
      </c>
      <c r="Y386" s="103">
        <v>0</v>
      </c>
      <c r="Z386" s="103">
        <v>0</v>
      </c>
      <c r="AA386" s="103">
        <v>0</v>
      </c>
      <c r="AB386" s="103">
        <v>23000</v>
      </c>
      <c r="AC386" s="103">
        <v>0</v>
      </c>
      <c r="AD386" s="103">
        <v>0</v>
      </c>
    </row>
    <row r="387" spans="1:30" s="1" customFormat="1" ht="15" customHeight="1" x14ac:dyDescent="0.3">
      <c r="A387" s="101" t="s">
        <v>34</v>
      </c>
      <c r="B387" s="101" t="s">
        <v>35</v>
      </c>
      <c r="C387" s="101" t="s">
        <v>35</v>
      </c>
      <c r="D387" s="102" t="s">
        <v>36</v>
      </c>
      <c r="E387" s="101" t="s">
        <v>246</v>
      </c>
      <c r="F387" s="102" t="s">
        <v>36</v>
      </c>
      <c r="G387" s="101" t="s">
        <v>489</v>
      </c>
      <c r="H387" s="21">
        <v>33801</v>
      </c>
      <c r="I387" s="101" t="s">
        <v>501</v>
      </c>
      <c r="J387" s="101" t="s">
        <v>42</v>
      </c>
      <c r="K387" s="101" t="s">
        <v>2545</v>
      </c>
      <c r="L387" s="101" t="s">
        <v>908</v>
      </c>
      <c r="M387" s="101" t="s">
        <v>43</v>
      </c>
      <c r="N387" s="101" t="s">
        <v>335</v>
      </c>
      <c r="O387" s="103">
        <v>1</v>
      </c>
      <c r="P387" s="22">
        <v>787476</v>
      </c>
      <c r="Q387" s="101" t="s">
        <v>519</v>
      </c>
      <c r="R387" s="103">
        <f t="shared" si="5"/>
        <v>787476</v>
      </c>
      <c r="S387" s="103">
        <v>65623</v>
      </c>
      <c r="T387" s="103">
        <v>65623</v>
      </c>
      <c r="U387" s="103">
        <v>65623</v>
      </c>
      <c r="V387" s="103">
        <v>65623</v>
      </c>
      <c r="W387" s="103">
        <v>65623</v>
      </c>
      <c r="X387" s="103">
        <v>65623</v>
      </c>
      <c r="Y387" s="103">
        <v>65623</v>
      </c>
      <c r="Z387" s="103">
        <v>65623</v>
      </c>
      <c r="AA387" s="103">
        <v>65623</v>
      </c>
      <c r="AB387" s="103">
        <v>65623</v>
      </c>
      <c r="AC387" s="103">
        <v>65623</v>
      </c>
      <c r="AD387" s="103">
        <v>65623</v>
      </c>
    </row>
    <row r="388" spans="1:30" s="1" customFormat="1" ht="15" customHeight="1" x14ac:dyDescent="0.3">
      <c r="A388" s="101" t="s">
        <v>34</v>
      </c>
      <c r="B388" s="101" t="s">
        <v>35</v>
      </c>
      <c r="C388" s="101" t="s">
        <v>35</v>
      </c>
      <c r="D388" s="102" t="s">
        <v>36</v>
      </c>
      <c r="E388" s="101" t="s">
        <v>246</v>
      </c>
      <c r="F388" s="102" t="s">
        <v>36</v>
      </c>
      <c r="G388" s="101" t="s">
        <v>489</v>
      </c>
      <c r="H388" s="21">
        <v>33801</v>
      </c>
      <c r="I388" s="101" t="s">
        <v>501</v>
      </c>
      <c r="J388" s="101" t="s">
        <v>42</v>
      </c>
      <c r="K388" s="101" t="s">
        <v>2546</v>
      </c>
      <c r="L388" s="101" t="s">
        <v>908</v>
      </c>
      <c r="M388" s="101" t="s">
        <v>43</v>
      </c>
      <c r="N388" s="101" t="s">
        <v>335</v>
      </c>
      <c r="O388" s="103">
        <v>1</v>
      </c>
      <c r="P388" s="22">
        <v>393744</v>
      </c>
      <c r="Q388" s="101" t="s">
        <v>519</v>
      </c>
      <c r="R388" s="103">
        <f t="shared" si="5"/>
        <v>393744</v>
      </c>
      <c r="S388" s="103">
        <v>32812</v>
      </c>
      <c r="T388" s="103">
        <v>32812</v>
      </c>
      <c r="U388" s="103">
        <v>32812</v>
      </c>
      <c r="V388" s="103">
        <v>32812</v>
      </c>
      <c r="W388" s="103">
        <v>32812</v>
      </c>
      <c r="X388" s="103">
        <v>32812</v>
      </c>
      <c r="Y388" s="103">
        <v>32812</v>
      </c>
      <c r="Z388" s="103">
        <v>32812</v>
      </c>
      <c r="AA388" s="103">
        <v>32812</v>
      </c>
      <c r="AB388" s="103">
        <v>32812</v>
      </c>
      <c r="AC388" s="103">
        <v>32812</v>
      </c>
      <c r="AD388" s="103">
        <v>32812</v>
      </c>
    </row>
    <row r="389" spans="1:30" s="1" customFormat="1" ht="15" customHeight="1" x14ac:dyDescent="0.3">
      <c r="A389" s="101" t="s">
        <v>34</v>
      </c>
      <c r="B389" s="101" t="s">
        <v>35</v>
      </c>
      <c r="C389" s="101" t="s">
        <v>35</v>
      </c>
      <c r="D389" s="102" t="s">
        <v>36</v>
      </c>
      <c r="E389" s="101" t="s">
        <v>246</v>
      </c>
      <c r="F389" s="102" t="s">
        <v>36</v>
      </c>
      <c r="G389" s="101" t="s">
        <v>489</v>
      </c>
      <c r="H389" s="21">
        <v>33801</v>
      </c>
      <c r="I389" s="101" t="s">
        <v>501</v>
      </c>
      <c r="J389" s="101" t="s">
        <v>42</v>
      </c>
      <c r="K389" s="101" t="s">
        <v>2418</v>
      </c>
      <c r="L389" s="101" t="s">
        <v>908</v>
      </c>
      <c r="M389" s="101" t="s">
        <v>43</v>
      </c>
      <c r="N389" s="101" t="s">
        <v>335</v>
      </c>
      <c r="O389" s="103">
        <v>1</v>
      </c>
      <c r="P389" s="22">
        <v>202008</v>
      </c>
      <c r="Q389" s="101" t="s">
        <v>519</v>
      </c>
      <c r="R389" s="103">
        <f t="shared" si="5"/>
        <v>202008</v>
      </c>
      <c r="S389" s="103">
        <v>16834</v>
      </c>
      <c r="T389" s="103">
        <v>16834</v>
      </c>
      <c r="U389" s="103">
        <v>16834</v>
      </c>
      <c r="V389" s="103">
        <v>16834</v>
      </c>
      <c r="W389" s="103">
        <v>16834</v>
      </c>
      <c r="X389" s="103">
        <v>16834</v>
      </c>
      <c r="Y389" s="103">
        <v>16834</v>
      </c>
      <c r="Z389" s="103">
        <v>16834</v>
      </c>
      <c r="AA389" s="103">
        <v>16834</v>
      </c>
      <c r="AB389" s="103">
        <v>16834</v>
      </c>
      <c r="AC389" s="103">
        <v>16834</v>
      </c>
      <c r="AD389" s="103">
        <v>16834</v>
      </c>
    </row>
    <row r="390" spans="1:30" s="1" customFormat="1" ht="15" customHeight="1" x14ac:dyDescent="0.3">
      <c r="A390" s="101" t="s">
        <v>34</v>
      </c>
      <c r="B390" s="101" t="s">
        <v>35</v>
      </c>
      <c r="C390" s="101" t="s">
        <v>35</v>
      </c>
      <c r="D390" s="102" t="s">
        <v>36</v>
      </c>
      <c r="E390" s="101" t="s">
        <v>246</v>
      </c>
      <c r="F390" s="102" t="s">
        <v>36</v>
      </c>
      <c r="G390" s="101" t="s">
        <v>489</v>
      </c>
      <c r="H390" s="21">
        <v>33801</v>
      </c>
      <c r="I390" s="101" t="s">
        <v>501</v>
      </c>
      <c r="J390" s="101" t="s">
        <v>42</v>
      </c>
      <c r="K390" s="101" t="s">
        <v>2547</v>
      </c>
      <c r="L390" s="101" t="s">
        <v>908</v>
      </c>
      <c r="M390" s="101" t="s">
        <v>43</v>
      </c>
      <c r="N390" s="101" t="s">
        <v>335</v>
      </c>
      <c r="O390" s="103">
        <v>1</v>
      </c>
      <c r="P390" s="22">
        <v>9972</v>
      </c>
      <c r="Q390" s="101" t="s">
        <v>519</v>
      </c>
      <c r="R390" s="103">
        <f t="shared" si="5"/>
        <v>9972</v>
      </c>
      <c r="S390" s="103">
        <v>831</v>
      </c>
      <c r="T390" s="103">
        <v>831</v>
      </c>
      <c r="U390" s="103">
        <v>831</v>
      </c>
      <c r="V390" s="103">
        <v>831</v>
      </c>
      <c r="W390" s="103">
        <v>831</v>
      </c>
      <c r="X390" s="103">
        <v>831</v>
      </c>
      <c r="Y390" s="103">
        <v>831</v>
      </c>
      <c r="Z390" s="103">
        <v>831</v>
      </c>
      <c r="AA390" s="103">
        <v>831</v>
      </c>
      <c r="AB390" s="103">
        <v>831</v>
      </c>
      <c r="AC390" s="103">
        <v>831</v>
      </c>
      <c r="AD390" s="103">
        <v>831</v>
      </c>
    </row>
    <row r="391" spans="1:30" s="1" customFormat="1" ht="15" customHeight="1" x14ac:dyDescent="0.3">
      <c r="A391" s="101" t="s">
        <v>34</v>
      </c>
      <c r="B391" s="101" t="s">
        <v>35</v>
      </c>
      <c r="C391" s="101" t="s">
        <v>35</v>
      </c>
      <c r="D391" s="102" t="s">
        <v>36</v>
      </c>
      <c r="E391" s="101" t="s">
        <v>246</v>
      </c>
      <c r="F391" s="102" t="s">
        <v>36</v>
      </c>
      <c r="G391" s="101" t="s">
        <v>38</v>
      </c>
      <c r="H391" s="21">
        <v>34101</v>
      </c>
      <c r="I391" s="101" t="s">
        <v>2524</v>
      </c>
      <c r="J391" s="101" t="s">
        <v>42</v>
      </c>
      <c r="K391" s="101" t="s">
        <v>2525</v>
      </c>
      <c r="L391" s="101" t="s">
        <v>775</v>
      </c>
      <c r="M391" s="101" t="s">
        <v>43</v>
      </c>
      <c r="N391" s="101" t="s">
        <v>335</v>
      </c>
      <c r="O391" s="103">
        <v>1</v>
      </c>
      <c r="P391" s="22">
        <v>20000</v>
      </c>
      <c r="Q391" s="101" t="s">
        <v>580</v>
      </c>
      <c r="R391" s="103">
        <f t="shared" si="5"/>
        <v>20000</v>
      </c>
      <c r="S391" s="103">
        <v>0</v>
      </c>
      <c r="T391" s="103">
        <v>0</v>
      </c>
      <c r="U391" s="103">
        <v>0</v>
      </c>
      <c r="V391" s="103">
        <v>0</v>
      </c>
      <c r="W391" s="103">
        <v>0</v>
      </c>
      <c r="X391" s="103">
        <v>0</v>
      </c>
      <c r="Y391" s="103">
        <v>0</v>
      </c>
      <c r="Z391" s="103">
        <v>0</v>
      </c>
      <c r="AA391" s="103">
        <v>20000</v>
      </c>
      <c r="AB391" s="103">
        <v>0</v>
      </c>
      <c r="AC391" s="103">
        <v>0</v>
      </c>
      <c r="AD391" s="103">
        <v>0</v>
      </c>
    </row>
    <row r="392" spans="1:30" s="1" customFormat="1" ht="15" customHeight="1" x14ac:dyDescent="0.3">
      <c r="A392" s="101" t="s">
        <v>34</v>
      </c>
      <c r="B392" s="101" t="s">
        <v>35</v>
      </c>
      <c r="C392" s="101" t="s">
        <v>35</v>
      </c>
      <c r="D392" s="102" t="s">
        <v>36</v>
      </c>
      <c r="E392" s="101" t="s">
        <v>246</v>
      </c>
      <c r="F392" s="102" t="s">
        <v>36</v>
      </c>
      <c r="G392" s="101" t="s">
        <v>38</v>
      </c>
      <c r="H392" s="21">
        <v>35201</v>
      </c>
      <c r="I392" s="101" t="s">
        <v>2229</v>
      </c>
      <c r="J392" s="101" t="s">
        <v>42</v>
      </c>
      <c r="K392" s="101" t="s">
        <v>2229</v>
      </c>
      <c r="L392" s="101" t="s">
        <v>1316</v>
      </c>
      <c r="M392" s="101" t="s">
        <v>43</v>
      </c>
      <c r="N392" s="101" t="s">
        <v>335</v>
      </c>
      <c r="O392" s="103">
        <v>1</v>
      </c>
      <c r="P392" s="22">
        <v>52000.000000000007</v>
      </c>
      <c r="Q392" s="101" t="s">
        <v>519</v>
      </c>
      <c r="R392" s="103">
        <f t="shared" si="5"/>
        <v>52000</v>
      </c>
      <c r="S392" s="103">
        <v>0</v>
      </c>
      <c r="T392" s="103">
        <v>0</v>
      </c>
      <c r="U392" s="103">
        <v>52000</v>
      </c>
      <c r="V392" s="103">
        <v>0</v>
      </c>
      <c r="W392" s="103">
        <v>0</v>
      </c>
      <c r="X392" s="103">
        <v>0</v>
      </c>
      <c r="Y392" s="103">
        <v>0</v>
      </c>
      <c r="Z392" s="103">
        <v>0</v>
      </c>
      <c r="AA392" s="103">
        <v>0</v>
      </c>
      <c r="AB392" s="103">
        <v>0</v>
      </c>
      <c r="AC392" s="103">
        <v>0</v>
      </c>
      <c r="AD392" s="103">
        <v>0</v>
      </c>
    </row>
    <row r="393" spans="1:30" s="1" customFormat="1" ht="15" customHeight="1" x14ac:dyDescent="0.3">
      <c r="A393" s="101" t="s">
        <v>34</v>
      </c>
      <c r="B393" s="101" t="s">
        <v>35</v>
      </c>
      <c r="C393" s="101" t="s">
        <v>35</v>
      </c>
      <c r="D393" s="102" t="s">
        <v>36</v>
      </c>
      <c r="E393" s="101" t="s">
        <v>246</v>
      </c>
      <c r="F393" s="102" t="s">
        <v>36</v>
      </c>
      <c r="G393" s="101" t="s">
        <v>38</v>
      </c>
      <c r="H393" s="21">
        <v>35501</v>
      </c>
      <c r="I393" s="101" t="s">
        <v>2526</v>
      </c>
      <c r="J393" s="101" t="s">
        <v>42</v>
      </c>
      <c r="K393" s="101" t="s">
        <v>1955</v>
      </c>
      <c r="L393" s="101" t="s">
        <v>1477</v>
      </c>
      <c r="M393" s="101" t="s">
        <v>43</v>
      </c>
      <c r="N393" s="101" t="s">
        <v>335</v>
      </c>
      <c r="O393" s="103">
        <v>1</v>
      </c>
      <c r="P393" s="22">
        <v>60000</v>
      </c>
      <c r="Q393" s="101" t="s">
        <v>580</v>
      </c>
      <c r="R393" s="103">
        <f t="shared" si="5"/>
        <v>60000</v>
      </c>
      <c r="S393" s="103">
        <v>0</v>
      </c>
      <c r="T393" s="103">
        <v>30000</v>
      </c>
      <c r="U393" s="103">
        <v>0</v>
      </c>
      <c r="V393" s="103">
        <v>0</v>
      </c>
      <c r="W393" s="103">
        <v>0</v>
      </c>
      <c r="X393" s="103">
        <v>0</v>
      </c>
      <c r="Y393" s="103">
        <v>0</v>
      </c>
      <c r="Z393" s="103">
        <v>30000</v>
      </c>
      <c r="AA393" s="103">
        <v>0</v>
      </c>
      <c r="AB393" s="103">
        <v>0</v>
      </c>
      <c r="AC393" s="103">
        <v>0</v>
      </c>
      <c r="AD393" s="103">
        <v>0</v>
      </c>
    </row>
    <row r="394" spans="1:30" s="1" customFormat="1" ht="15" customHeight="1" x14ac:dyDescent="0.3">
      <c r="A394" s="101" t="s">
        <v>34</v>
      </c>
      <c r="B394" s="101" t="s">
        <v>35</v>
      </c>
      <c r="C394" s="101" t="s">
        <v>35</v>
      </c>
      <c r="D394" s="102" t="s">
        <v>36</v>
      </c>
      <c r="E394" s="101" t="s">
        <v>246</v>
      </c>
      <c r="F394" s="102" t="s">
        <v>36</v>
      </c>
      <c r="G394" s="101" t="s">
        <v>38</v>
      </c>
      <c r="H394" s="21">
        <v>35701</v>
      </c>
      <c r="I394" s="101" t="s">
        <v>1383</v>
      </c>
      <c r="J394" s="101" t="s">
        <v>42</v>
      </c>
      <c r="K394" s="101" t="s">
        <v>2527</v>
      </c>
      <c r="L394" s="101" t="s">
        <v>908</v>
      </c>
      <c r="M394" s="101" t="s">
        <v>43</v>
      </c>
      <c r="N394" s="101" t="s">
        <v>335</v>
      </c>
      <c r="O394" s="103">
        <v>1</v>
      </c>
      <c r="P394" s="22">
        <v>210375</v>
      </c>
      <c r="Q394" s="101" t="s">
        <v>519</v>
      </c>
      <c r="R394" s="103">
        <f t="shared" si="5"/>
        <v>210375</v>
      </c>
      <c r="S394" s="103">
        <v>0</v>
      </c>
      <c r="T394" s="103">
        <v>35561</v>
      </c>
      <c r="U394" s="103">
        <v>0</v>
      </c>
      <c r="V394" s="103">
        <v>35561</v>
      </c>
      <c r="W394" s="103">
        <v>0</v>
      </c>
      <c r="X394" s="103">
        <v>34564</v>
      </c>
      <c r="Y394" s="103">
        <v>0</v>
      </c>
      <c r="Z394" s="103">
        <v>34564</v>
      </c>
      <c r="AA394" s="103">
        <v>0</v>
      </c>
      <c r="AB394" s="103">
        <v>35561</v>
      </c>
      <c r="AC394" s="103">
        <v>0</v>
      </c>
      <c r="AD394" s="103">
        <v>34564</v>
      </c>
    </row>
    <row r="395" spans="1:30" s="1" customFormat="1" ht="15" customHeight="1" x14ac:dyDescent="0.3">
      <c r="A395" s="101" t="s">
        <v>34</v>
      </c>
      <c r="B395" s="101" t="s">
        <v>35</v>
      </c>
      <c r="C395" s="101" t="s">
        <v>35</v>
      </c>
      <c r="D395" s="102" t="s">
        <v>36</v>
      </c>
      <c r="E395" s="101" t="s">
        <v>246</v>
      </c>
      <c r="F395" s="102" t="s">
        <v>36</v>
      </c>
      <c r="G395" s="101" t="s">
        <v>38</v>
      </c>
      <c r="H395" s="21">
        <v>35701</v>
      </c>
      <c r="I395" s="101" t="s">
        <v>1383</v>
      </c>
      <c r="J395" s="101" t="s">
        <v>42</v>
      </c>
      <c r="K395" s="101" t="s">
        <v>2528</v>
      </c>
      <c r="L395" s="101" t="s">
        <v>1316</v>
      </c>
      <c r="M395" s="101" t="s">
        <v>43</v>
      </c>
      <c r="N395" s="101" t="s">
        <v>335</v>
      </c>
      <c r="O395" s="103">
        <v>1</v>
      </c>
      <c r="P395" s="22">
        <v>37120</v>
      </c>
      <c r="Q395" s="101" t="s">
        <v>519</v>
      </c>
      <c r="R395" s="103">
        <f t="shared" si="5"/>
        <v>37120</v>
      </c>
      <c r="S395" s="103">
        <v>0</v>
      </c>
      <c r="T395" s="103">
        <v>0</v>
      </c>
      <c r="U395" s="103">
        <v>0</v>
      </c>
      <c r="V395" s="103">
        <v>37120</v>
      </c>
      <c r="W395" s="103">
        <v>0</v>
      </c>
      <c r="X395" s="103">
        <v>0</v>
      </c>
      <c r="Y395" s="103">
        <v>0</v>
      </c>
      <c r="Z395" s="103">
        <v>0</v>
      </c>
      <c r="AA395" s="103">
        <v>0</v>
      </c>
      <c r="AB395" s="103">
        <v>0</v>
      </c>
      <c r="AC395" s="103">
        <v>0</v>
      </c>
      <c r="AD395" s="103">
        <v>0</v>
      </c>
    </row>
    <row r="396" spans="1:30" s="1" customFormat="1" ht="15" customHeight="1" x14ac:dyDescent="0.3">
      <c r="A396" s="101" t="s">
        <v>34</v>
      </c>
      <c r="B396" s="101" t="s">
        <v>35</v>
      </c>
      <c r="C396" s="101" t="s">
        <v>35</v>
      </c>
      <c r="D396" s="102" t="s">
        <v>36</v>
      </c>
      <c r="E396" s="101" t="s">
        <v>246</v>
      </c>
      <c r="F396" s="102" t="s">
        <v>36</v>
      </c>
      <c r="G396" s="101" t="s">
        <v>38</v>
      </c>
      <c r="H396" s="21">
        <v>35701</v>
      </c>
      <c r="I396" s="101" t="s">
        <v>1383</v>
      </c>
      <c r="J396" s="101" t="s">
        <v>42</v>
      </c>
      <c r="K396" s="101" t="s">
        <v>1578</v>
      </c>
      <c r="L396" s="101" t="s">
        <v>775</v>
      </c>
      <c r="M396" s="101" t="s">
        <v>43</v>
      </c>
      <c r="N396" s="101" t="s">
        <v>335</v>
      </c>
      <c r="O396" s="103">
        <v>1</v>
      </c>
      <c r="P396" s="22">
        <v>17964</v>
      </c>
      <c r="Q396" s="101" t="s">
        <v>580</v>
      </c>
      <c r="R396" s="103">
        <f t="shared" ref="R396:R459" si="6">SUM(S396:AD396)</f>
        <v>17964</v>
      </c>
      <c r="S396" s="103">
        <v>0</v>
      </c>
      <c r="T396" s="103">
        <v>0</v>
      </c>
      <c r="U396" s="103">
        <v>0</v>
      </c>
      <c r="V396" s="103">
        <v>17964</v>
      </c>
      <c r="W396" s="103">
        <v>0</v>
      </c>
      <c r="X396" s="103">
        <v>0</v>
      </c>
      <c r="Y396" s="103">
        <v>0</v>
      </c>
      <c r="Z396" s="103">
        <v>0</v>
      </c>
      <c r="AA396" s="103">
        <v>0</v>
      </c>
      <c r="AB396" s="103">
        <v>0</v>
      </c>
      <c r="AC396" s="103">
        <v>0</v>
      </c>
      <c r="AD396" s="103">
        <v>0</v>
      </c>
    </row>
    <row r="397" spans="1:30" s="1" customFormat="1" ht="15" customHeight="1" x14ac:dyDescent="0.3">
      <c r="A397" s="101" t="s">
        <v>34</v>
      </c>
      <c r="B397" s="101" t="s">
        <v>35</v>
      </c>
      <c r="C397" s="101" t="s">
        <v>35</v>
      </c>
      <c r="D397" s="102" t="s">
        <v>36</v>
      </c>
      <c r="E397" s="101" t="s">
        <v>246</v>
      </c>
      <c r="F397" s="102" t="s">
        <v>36</v>
      </c>
      <c r="G397" s="101" t="s">
        <v>38</v>
      </c>
      <c r="H397" s="21">
        <v>35701</v>
      </c>
      <c r="I397" s="101" t="s">
        <v>1383</v>
      </c>
      <c r="J397" s="101" t="s">
        <v>42</v>
      </c>
      <c r="K397" s="101" t="s">
        <v>2529</v>
      </c>
      <c r="L397" s="101" t="s">
        <v>775</v>
      </c>
      <c r="M397" s="101" t="s">
        <v>43</v>
      </c>
      <c r="N397" s="101" t="s">
        <v>335</v>
      </c>
      <c r="O397" s="103">
        <v>1</v>
      </c>
      <c r="P397" s="22">
        <v>28999.999999999996</v>
      </c>
      <c r="Q397" s="101" t="s">
        <v>580</v>
      </c>
      <c r="R397" s="103">
        <f t="shared" si="6"/>
        <v>29000</v>
      </c>
      <c r="S397" s="103">
        <v>0</v>
      </c>
      <c r="T397" s="103">
        <v>0</v>
      </c>
      <c r="U397" s="103">
        <v>0</v>
      </c>
      <c r="V397" s="103">
        <v>29000</v>
      </c>
      <c r="W397" s="103">
        <v>0</v>
      </c>
      <c r="X397" s="103">
        <v>0</v>
      </c>
      <c r="Y397" s="103">
        <v>0</v>
      </c>
      <c r="Z397" s="103">
        <v>0</v>
      </c>
      <c r="AA397" s="103">
        <v>0</v>
      </c>
      <c r="AB397" s="103">
        <v>0</v>
      </c>
      <c r="AC397" s="103">
        <v>0</v>
      </c>
      <c r="AD397" s="103">
        <v>0</v>
      </c>
    </row>
    <row r="398" spans="1:30" s="1" customFormat="1" ht="15" customHeight="1" x14ac:dyDescent="0.3">
      <c r="A398" s="101" t="s">
        <v>34</v>
      </c>
      <c r="B398" s="101" t="s">
        <v>35</v>
      </c>
      <c r="C398" s="101" t="s">
        <v>35</v>
      </c>
      <c r="D398" s="102" t="s">
        <v>36</v>
      </c>
      <c r="E398" s="101" t="s">
        <v>246</v>
      </c>
      <c r="F398" s="102" t="s">
        <v>36</v>
      </c>
      <c r="G398" s="101" t="s">
        <v>38</v>
      </c>
      <c r="H398" s="21">
        <v>35701</v>
      </c>
      <c r="I398" s="101" t="s">
        <v>1383</v>
      </c>
      <c r="J398" s="101" t="s">
        <v>42</v>
      </c>
      <c r="K398" s="101" t="s">
        <v>2530</v>
      </c>
      <c r="L398" s="101" t="s">
        <v>1477</v>
      </c>
      <c r="M398" s="101" t="s">
        <v>43</v>
      </c>
      <c r="N398" s="101" t="s">
        <v>335</v>
      </c>
      <c r="O398" s="103">
        <v>1</v>
      </c>
      <c r="P398" s="22">
        <v>21206</v>
      </c>
      <c r="Q398" s="101" t="s">
        <v>580</v>
      </c>
      <c r="R398" s="103">
        <f t="shared" si="6"/>
        <v>21206</v>
      </c>
      <c r="S398" s="103">
        <v>0</v>
      </c>
      <c r="T398" s="103">
        <v>0</v>
      </c>
      <c r="U398" s="103">
        <v>0</v>
      </c>
      <c r="V398" s="103">
        <v>10603</v>
      </c>
      <c r="W398" s="103">
        <v>0</v>
      </c>
      <c r="X398" s="103">
        <v>0</v>
      </c>
      <c r="Y398" s="103">
        <v>0</v>
      </c>
      <c r="Z398" s="103">
        <v>0</v>
      </c>
      <c r="AA398" s="103">
        <v>0</v>
      </c>
      <c r="AB398" s="103">
        <v>10603</v>
      </c>
      <c r="AC398" s="103">
        <v>0</v>
      </c>
      <c r="AD398" s="103">
        <v>0</v>
      </c>
    </row>
    <row r="399" spans="1:30" s="1" customFormat="1" ht="15" customHeight="1" x14ac:dyDescent="0.3">
      <c r="A399" s="101" t="s">
        <v>34</v>
      </c>
      <c r="B399" s="101" t="s">
        <v>35</v>
      </c>
      <c r="C399" s="101" t="s">
        <v>35</v>
      </c>
      <c r="D399" s="102" t="s">
        <v>36</v>
      </c>
      <c r="E399" s="101" t="s">
        <v>246</v>
      </c>
      <c r="F399" s="102" t="s">
        <v>36</v>
      </c>
      <c r="G399" s="101" t="s">
        <v>38</v>
      </c>
      <c r="H399" s="21">
        <v>35701</v>
      </c>
      <c r="I399" s="101" t="s">
        <v>1383</v>
      </c>
      <c r="J399" s="101" t="s">
        <v>42</v>
      </c>
      <c r="K399" s="101" t="s">
        <v>2531</v>
      </c>
      <c r="L399" s="101" t="s">
        <v>1477</v>
      </c>
      <c r="M399" s="101" t="s">
        <v>43</v>
      </c>
      <c r="N399" s="101" t="s">
        <v>335</v>
      </c>
      <c r="O399" s="103">
        <v>1</v>
      </c>
      <c r="P399" s="22">
        <v>4872</v>
      </c>
      <c r="Q399" s="101" t="s">
        <v>580</v>
      </c>
      <c r="R399" s="103">
        <f t="shared" si="6"/>
        <v>4872</v>
      </c>
      <c r="S399" s="103">
        <v>0</v>
      </c>
      <c r="T399" s="103">
        <v>0</v>
      </c>
      <c r="U399" s="103">
        <v>4872</v>
      </c>
      <c r="V399" s="103">
        <v>0</v>
      </c>
      <c r="W399" s="103">
        <v>0</v>
      </c>
      <c r="X399" s="103">
        <v>0</v>
      </c>
      <c r="Y399" s="103">
        <v>0</v>
      </c>
      <c r="Z399" s="103">
        <v>0</v>
      </c>
      <c r="AA399" s="103">
        <v>0</v>
      </c>
      <c r="AB399" s="103">
        <v>0</v>
      </c>
      <c r="AC399" s="103">
        <v>0</v>
      </c>
      <c r="AD399" s="103">
        <v>0</v>
      </c>
    </row>
    <row r="400" spans="1:30" s="1" customFormat="1" ht="15" customHeight="1" x14ac:dyDescent="0.3">
      <c r="A400" s="101" t="s">
        <v>34</v>
      </c>
      <c r="B400" s="101" t="s">
        <v>35</v>
      </c>
      <c r="C400" s="101" t="s">
        <v>35</v>
      </c>
      <c r="D400" s="102" t="s">
        <v>36</v>
      </c>
      <c r="E400" s="101" t="s">
        <v>246</v>
      </c>
      <c r="F400" s="102" t="s">
        <v>36</v>
      </c>
      <c r="G400" s="101" t="s">
        <v>38</v>
      </c>
      <c r="H400" s="21">
        <v>35701</v>
      </c>
      <c r="I400" s="101" t="s">
        <v>1383</v>
      </c>
      <c r="J400" s="101" t="s">
        <v>42</v>
      </c>
      <c r="K400" s="101" t="s">
        <v>2532</v>
      </c>
      <c r="L400" s="101" t="s">
        <v>1477</v>
      </c>
      <c r="M400" s="101" t="s">
        <v>43</v>
      </c>
      <c r="N400" s="101" t="s">
        <v>335</v>
      </c>
      <c r="O400" s="103">
        <v>1</v>
      </c>
      <c r="P400" s="22">
        <v>6153</v>
      </c>
      <c r="Q400" s="101" t="s">
        <v>580</v>
      </c>
      <c r="R400" s="103">
        <f t="shared" si="6"/>
        <v>6153</v>
      </c>
      <c r="S400" s="103">
        <v>0</v>
      </c>
      <c r="T400" s="103">
        <v>6153</v>
      </c>
      <c r="U400" s="103">
        <v>0</v>
      </c>
      <c r="V400" s="103">
        <v>0</v>
      </c>
      <c r="W400" s="103">
        <v>0</v>
      </c>
      <c r="X400" s="103">
        <v>0</v>
      </c>
      <c r="Y400" s="103">
        <v>0</v>
      </c>
      <c r="Z400" s="103">
        <v>0</v>
      </c>
      <c r="AA400" s="103">
        <v>0</v>
      </c>
      <c r="AB400" s="103">
        <v>0</v>
      </c>
      <c r="AC400" s="103">
        <v>0</v>
      </c>
      <c r="AD400" s="103">
        <v>0</v>
      </c>
    </row>
    <row r="401" spans="1:30" s="1" customFormat="1" ht="15" customHeight="1" x14ac:dyDescent="0.3">
      <c r="A401" s="101" t="s">
        <v>34</v>
      </c>
      <c r="B401" s="101" t="s">
        <v>35</v>
      </c>
      <c r="C401" s="101" t="s">
        <v>35</v>
      </c>
      <c r="D401" s="102" t="s">
        <v>36</v>
      </c>
      <c r="E401" s="101" t="s">
        <v>246</v>
      </c>
      <c r="F401" s="102" t="s">
        <v>36</v>
      </c>
      <c r="G401" s="101" t="s">
        <v>38</v>
      </c>
      <c r="H401" s="21">
        <v>35701</v>
      </c>
      <c r="I401" s="101" t="s">
        <v>1383</v>
      </c>
      <c r="J401" s="101" t="s">
        <v>42</v>
      </c>
      <c r="K401" s="101" t="s">
        <v>2533</v>
      </c>
      <c r="L401" s="101" t="s">
        <v>1477</v>
      </c>
      <c r="M401" s="101" t="s">
        <v>43</v>
      </c>
      <c r="N401" s="101" t="s">
        <v>335</v>
      </c>
      <c r="O401" s="103">
        <v>1</v>
      </c>
      <c r="P401" s="22">
        <v>3248</v>
      </c>
      <c r="Q401" s="101" t="s">
        <v>580</v>
      </c>
      <c r="R401" s="103">
        <f t="shared" si="6"/>
        <v>3248</v>
      </c>
      <c r="S401" s="103">
        <v>0</v>
      </c>
      <c r="T401" s="103">
        <v>0</v>
      </c>
      <c r="U401" s="103">
        <v>3248</v>
      </c>
      <c r="V401" s="103">
        <v>0</v>
      </c>
      <c r="W401" s="103">
        <v>0</v>
      </c>
      <c r="X401" s="103">
        <v>0</v>
      </c>
      <c r="Y401" s="103">
        <v>0</v>
      </c>
      <c r="Z401" s="103">
        <v>0</v>
      </c>
      <c r="AA401" s="103">
        <v>0</v>
      </c>
      <c r="AB401" s="103">
        <v>0</v>
      </c>
      <c r="AC401" s="103">
        <v>0</v>
      </c>
      <c r="AD401" s="103">
        <v>0</v>
      </c>
    </row>
    <row r="402" spans="1:30" s="1" customFormat="1" ht="15" customHeight="1" x14ac:dyDescent="0.3">
      <c r="A402" s="101" t="s">
        <v>34</v>
      </c>
      <c r="B402" s="101" t="s">
        <v>35</v>
      </c>
      <c r="C402" s="101" t="s">
        <v>35</v>
      </c>
      <c r="D402" s="102" t="s">
        <v>36</v>
      </c>
      <c r="E402" s="101" t="s">
        <v>246</v>
      </c>
      <c r="F402" s="102" t="s">
        <v>36</v>
      </c>
      <c r="G402" s="101" t="s">
        <v>38</v>
      </c>
      <c r="H402" s="21">
        <v>35701</v>
      </c>
      <c r="I402" s="101" t="s">
        <v>1383</v>
      </c>
      <c r="J402" s="101" t="s">
        <v>42</v>
      </c>
      <c r="K402" s="101" t="s">
        <v>2534</v>
      </c>
      <c r="L402" s="101" t="s">
        <v>1477</v>
      </c>
      <c r="M402" s="101" t="s">
        <v>43</v>
      </c>
      <c r="N402" s="101" t="s">
        <v>335</v>
      </c>
      <c r="O402" s="103">
        <v>1</v>
      </c>
      <c r="P402" s="22">
        <v>8468</v>
      </c>
      <c r="Q402" s="101" t="s">
        <v>580</v>
      </c>
      <c r="R402" s="103">
        <f t="shared" si="6"/>
        <v>8468</v>
      </c>
      <c r="S402" s="103">
        <v>0</v>
      </c>
      <c r="T402" s="103">
        <v>8468</v>
      </c>
      <c r="U402" s="103">
        <v>0</v>
      </c>
      <c r="V402" s="103">
        <v>0</v>
      </c>
      <c r="W402" s="103">
        <v>0</v>
      </c>
      <c r="X402" s="103">
        <v>0</v>
      </c>
      <c r="Y402" s="103">
        <v>0</v>
      </c>
      <c r="Z402" s="103">
        <v>0</v>
      </c>
      <c r="AA402" s="103">
        <v>0</v>
      </c>
      <c r="AB402" s="103">
        <v>0</v>
      </c>
      <c r="AC402" s="103">
        <v>0</v>
      </c>
      <c r="AD402" s="103">
        <v>0</v>
      </c>
    </row>
    <row r="403" spans="1:30" s="1" customFormat="1" ht="15" customHeight="1" x14ac:dyDescent="0.3">
      <c r="A403" s="101" t="s">
        <v>34</v>
      </c>
      <c r="B403" s="101" t="s">
        <v>35</v>
      </c>
      <c r="C403" s="101" t="s">
        <v>35</v>
      </c>
      <c r="D403" s="102" t="s">
        <v>36</v>
      </c>
      <c r="E403" s="101" t="s">
        <v>246</v>
      </c>
      <c r="F403" s="102" t="s">
        <v>36</v>
      </c>
      <c r="G403" s="101" t="s">
        <v>38</v>
      </c>
      <c r="H403" s="21">
        <v>35701</v>
      </c>
      <c r="I403" s="101" t="s">
        <v>1383</v>
      </c>
      <c r="J403" s="101" t="s">
        <v>42</v>
      </c>
      <c r="K403" s="101" t="s">
        <v>2535</v>
      </c>
      <c r="L403" s="101" t="s">
        <v>1477</v>
      </c>
      <c r="M403" s="101" t="s">
        <v>43</v>
      </c>
      <c r="N403" s="101" t="s">
        <v>335</v>
      </c>
      <c r="O403" s="103">
        <v>1</v>
      </c>
      <c r="P403" s="22">
        <v>6608</v>
      </c>
      <c r="Q403" s="101" t="s">
        <v>580</v>
      </c>
      <c r="R403" s="103">
        <f t="shared" si="6"/>
        <v>6608</v>
      </c>
      <c r="S403" s="103">
        <v>0</v>
      </c>
      <c r="T403" s="103">
        <v>0</v>
      </c>
      <c r="U403" s="103">
        <v>0</v>
      </c>
      <c r="V403" s="103">
        <v>6608</v>
      </c>
      <c r="W403" s="103">
        <v>0</v>
      </c>
      <c r="X403" s="103">
        <v>0</v>
      </c>
      <c r="Y403" s="103">
        <v>0</v>
      </c>
      <c r="Z403" s="103">
        <v>0</v>
      </c>
      <c r="AA403" s="103">
        <v>0</v>
      </c>
      <c r="AB403" s="103">
        <v>0</v>
      </c>
      <c r="AC403" s="103">
        <v>0</v>
      </c>
      <c r="AD403" s="103">
        <v>0</v>
      </c>
    </row>
    <row r="404" spans="1:30" s="1" customFormat="1" ht="15" customHeight="1" x14ac:dyDescent="0.3">
      <c r="A404" s="101" t="s">
        <v>34</v>
      </c>
      <c r="B404" s="101" t="s">
        <v>35</v>
      </c>
      <c r="C404" s="101" t="s">
        <v>35</v>
      </c>
      <c r="D404" s="102" t="s">
        <v>36</v>
      </c>
      <c r="E404" s="101" t="s">
        <v>246</v>
      </c>
      <c r="F404" s="102" t="s">
        <v>36</v>
      </c>
      <c r="G404" s="101" t="s">
        <v>38</v>
      </c>
      <c r="H404" s="21">
        <v>35801</v>
      </c>
      <c r="I404" s="101" t="s">
        <v>2541</v>
      </c>
      <c r="J404" s="101" t="s">
        <v>42</v>
      </c>
      <c r="K404" s="101" t="s">
        <v>2542</v>
      </c>
      <c r="L404" s="101" t="s">
        <v>908</v>
      </c>
      <c r="M404" s="101" t="s">
        <v>43</v>
      </c>
      <c r="N404" s="101" t="s">
        <v>335</v>
      </c>
      <c r="O404" s="103">
        <v>1</v>
      </c>
      <c r="P404" s="22">
        <v>1356000</v>
      </c>
      <c r="Q404" s="101" t="s">
        <v>411</v>
      </c>
      <c r="R404" s="103">
        <f t="shared" si="6"/>
        <v>1356000</v>
      </c>
      <c r="S404" s="103">
        <v>113000</v>
      </c>
      <c r="T404" s="103">
        <v>113000</v>
      </c>
      <c r="U404" s="103">
        <v>113000</v>
      </c>
      <c r="V404" s="103">
        <v>113000</v>
      </c>
      <c r="W404" s="103">
        <v>113000</v>
      </c>
      <c r="X404" s="103">
        <v>113000</v>
      </c>
      <c r="Y404" s="103">
        <v>113000</v>
      </c>
      <c r="Z404" s="103">
        <v>113000</v>
      </c>
      <c r="AA404" s="103">
        <v>113000</v>
      </c>
      <c r="AB404" s="103">
        <v>113000</v>
      </c>
      <c r="AC404" s="103">
        <v>113000</v>
      </c>
      <c r="AD404" s="103">
        <v>113000</v>
      </c>
    </row>
    <row r="405" spans="1:30" s="1" customFormat="1" ht="15" customHeight="1" x14ac:dyDescent="0.3">
      <c r="A405" s="101" t="s">
        <v>34</v>
      </c>
      <c r="B405" s="101" t="s">
        <v>35</v>
      </c>
      <c r="C405" s="101" t="s">
        <v>35</v>
      </c>
      <c r="D405" s="102" t="s">
        <v>36</v>
      </c>
      <c r="E405" s="101" t="s">
        <v>246</v>
      </c>
      <c r="F405" s="102" t="s">
        <v>36</v>
      </c>
      <c r="G405" s="101" t="s">
        <v>38</v>
      </c>
      <c r="H405" s="21">
        <v>35801</v>
      </c>
      <c r="I405" s="101" t="s">
        <v>2543</v>
      </c>
      <c r="J405" s="101" t="s">
        <v>42</v>
      </c>
      <c r="K405" s="101" t="s">
        <v>2544</v>
      </c>
      <c r="L405" s="101" t="s">
        <v>1477</v>
      </c>
      <c r="M405" s="101" t="s">
        <v>43</v>
      </c>
      <c r="N405" s="101" t="s">
        <v>335</v>
      </c>
      <c r="O405" s="103">
        <v>1</v>
      </c>
      <c r="P405" s="22">
        <v>15500</v>
      </c>
      <c r="Q405" s="101" t="s">
        <v>519</v>
      </c>
      <c r="R405" s="103">
        <f t="shared" si="6"/>
        <v>15500</v>
      </c>
      <c r="S405" s="103">
        <v>0</v>
      </c>
      <c r="T405" s="103">
        <v>0</v>
      </c>
      <c r="U405" s="103">
        <v>0</v>
      </c>
      <c r="V405" s="103">
        <v>0</v>
      </c>
      <c r="W405" s="103">
        <v>0</v>
      </c>
      <c r="X405" s="103">
        <v>0</v>
      </c>
      <c r="Y405" s="103">
        <v>0</v>
      </c>
      <c r="Z405" s="103">
        <v>15500</v>
      </c>
      <c r="AA405" s="103">
        <v>0</v>
      </c>
      <c r="AB405" s="103">
        <v>0</v>
      </c>
      <c r="AC405" s="103">
        <v>0</v>
      </c>
      <c r="AD405" s="103">
        <v>0</v>
      </c>
    </row>
    <row r="406" spans="1:30" s="1" customFormat="1" ht="15" customHeight="1" x14ac:dyDescent="0.3">
      <c r="A406" s="101" t="s">
        <v>34</v>
      </c>
      <c r="B406" s="101" t="s">
        <v>35</v>
      </c>
      <c r="C406" s="101" t="s">
        <v>35</v>
      </c>
      <c r="D406" s="102" t="s">
        <v>36</v>
      </c>
      <c r="E406" s="101" t="s">
        <v>246</v>
      </c>
      <c r="F406" s="102" t="s">
        <v>36</v>
      </c>
      <c r="G406" s="101" t="s">
        <v>38</v>
      </c>
      <c r="H406" s="21">
        <v>35901</v>
      </c>
      <c r="I406" s="101" t="s">
        <v>2536</v>
      </c>
      <c r="J406" s="101" t="s">
        <v>42</v>
      </c>
      <c r="K406" s="101" t="s">
        <v>509</v>
      </c>
      <c r="L406" s="101" t="s">
        <v>1316</v>
      </c>
      <c r="M406" s="101" t="s">
        <v>43</v>
      </c>
      <c r="N406" s="101" t="s">
        <v>335</v>
      </c>
      <c r="O406" s="103">
        <v>1</v>
      </c>
      <c r="P406" s="22">
        <v>26600</v>
      </c>
      <c r="Q406" s="101" t="s">
        <v>519</v>
      </c>
      <c r="R406" s="103">
        <f t="shared" si="6"/>
        <v>26600</v>
      </c>
      <c r="S406" s="103">
        <v>0</v>
      </c>
      <c r="T406" s="103">
        <v>0</v>
      </c>
      <c r="U406" s="103">
        <v>0</v>
      </c>
      <c r="V406" s="103">
        <v>8600</v>
      </c>
      <c r="W406" s="103">
        <v>0</v>
      </c>
      <c r="X406" s="103">
        <v>0</v>
      </c>
      <c r="Y406" s="103">
        <v>0</v>
      </c>
      <c r="Z406" s="103">
        <v>0</v>
      </c>
      <c r="AA406" s="103">
        <v>18000</v>
      </c>
      <c r="AB406" s="103">
        <v>0</v>
      </c>
      <c r="AC406" s="103">
        <v>0</v>
      </c>
      <c r="AD406" s="103">
        <v>0</v>
      </c>
    </row>
    <row r="407" spans="1:30" s="1" customFormat="1" ht="15" customHeight="1" x14ac:dyDescent="0.3">
      <c r="A407" s="101" t="s">
        <v>34</v>
      </c>
      <c r="B407" s="101" t="s">
        <v>35</v>
      </c>
      <c r="C407" s="101" t="s">
        <v>35</v>
      </c>
      <c r="D407" s="102" t="s">
        <v>36</v>
      </c>
      <c r="E407" s="101" t="s">
        <v>246</v>
      </c>
      <c r="F407" s="102" t="s">
        <v>36</v>
      </c>
      <c r="G407" s="101" t="s">
        <v>38</v>
      </c>
      <c r="H407" s="21">
        <v>35901</v>
      </c>
      <c r="I407" s="101" t="s">
        <v>2537</v>
      </c>
      <c r="J407" s="101" t="s">
        <v>42</v>
      </c>
      <c r="K407" s="101" t="s">
        <v>509</v>
      </c>
      <c r="L407" s="101" t="s">
        <v>1316</v>
      </c>
      <c r="M407" s="101" t="s">
        <v>43</v>
      </c>
      <c r="N407" s="101" t="s">
        <v>335</v>
      </c>
      <c r="O407" s="103">
        <v>1</v>
      </c>
      <c r="P407" s="22">
        <v>15000</v>
      </c>
      <c r="Q407" s="101" t="s">
        <v>519</v>
      </c>
      <c r="R407" s="103">
        <f t="shared" si="6"/>
        <v>15000</v>
      </c>
      <c r="S407" s="103">
        <v>0</v>
      </c>
      <c r="T407" s="103">
        <v>15000</v>
      </c>
      <c r="U407" s="103">
        <v>0</v>
      </c>
      <c r="V407" s="103">
        <v>0</v>
      </c>
      <c r="W407" s="103">
        <v>0</v>
      </c>
      <c r="X407" s="103">
        <v>0</v>
      </c>
      <c r="Y407" s="103">
        <v>0</v>
      </c>
      <c r="Z407" s="103">
        <v>0</v>
      </c>
      <c r="AA407" s="103">
        <v>0</v>
      </c>
      <c r="AB407" s="103">
        <v>0</v>
      </c>
      <c r="AC407" s="103">
        <v>0</v>
      </c>
      <c r="AD407" s="103">
        <v>0</v>
      </c>
    </row>
    <row r="408" spans="1:30" s="1" customFormat="1" ht="15" customHeight="1" x14ac:dyDescent="0.3">
      <c r="A408" s="101" t="s">
        <v>34</v>
      </c>
      <c r="B408" s="101" t="s">
        <v>35</v>
      </c>
      <c r="C408" s="101" t="s">
        <v>35</v>
      </c>
      <c r="D408" s="102" t="s">
        <v>36</v>
      </c>
      <c r="E408" s="101" t="s">
        <v>246</v>
      </c>
      <c r="F408" s="102" t="s">
        <v>36</v>
      </c>
      <c r="G408" s="101" t="s">
        <v>38</v>
      </c>
      <c r="H408" s="21">
        <v>37201</v>
      </c>
      <c r="I408" s="101" t="s">
        <v>1938</v>
      </c>
      <c r="J408" s="101" t="s">
        <v>42</v>
      </c>
      <c r="K408" s="101" t="s">
        <v>510</v>
      </c>
      <c r="L408" s="101" t="s">
        <v>42</v>
      </c>
      <c r="M408" s="101" t="s">
        <v>43</v>
      </c>
      <c r="N408" s="101" t="s">
        <v>335</v>
      </c>
      <c r="O408" s="103">
        <v>1</v>
      </c>
      <c r="P408" s="22">
        <v>47500</v>
      </c>
      <c r="Q408" s="101" t="s">
        <v>519</v>
      </c>
      <c r="R408" s="103">
        <f t="shared" si="6"/>
        <v>47500</v>
      </c>
      <c r="S408" s="103">
        <v>0</v>
      </c>
      <c r="T408" s="103">
        <v>5000</v>
      </c>
      <c r="U408" s="103">
        <v>5000</v>
      </c>
      <c r="V408" s="103">
        <v>5000</v>
      </c>
      <c r="W408" s="103">
        <v>5000</v>
      </c>
      <c r="X408" s="103">
        <v>5000</v>
      </c>
      <c r="Y408" s="103">
        <v>3750</v>
      </c>
      <c r="Z408" s="103">
        <v>3750</v>
      </c>
      <c r="AA408" s="103">
        <v>3750</v>
      </c>
      <c r="AB408" s="103">
        <v>3750</v>
      </c>
      <c r="AC408" s="103">
        <v>3750</v>
      </c>
      <c r="AD408" s="103">
        <v>3750</v>
      </c>
    </row>
    <row r="409" spans="1:30" s="1" customFormat="1" ht="15" customHeight="1" x14ac:dyDescent="0.3">
      <c r="A409" s="101" t="s">
        <v>34</v>
      </c>
      <c r="B409" s="101" t="s">
        <v>35</v>
      </c>
      <c r="C409" s="101" t="s">
        <v>35</v>
      </c>
      <c r="D409" s="102" t="s">
        <v>36</v>
      </c>
      <c r="E409" s="101" t="s">
        <v>37</v>
      </c>
      <c r="F409" s="102" t="s">
        <v>36</v>
      </c>
      <c r="G409" s="101" t="s">
        <v>38</v>
      </c>
      <c r="H409" s="21">
        <v>37201</v>
      </c>
      <c r="I409" s="101" t="s">
        <v>2548</v>
      </c>
      <c r="J409" s="101" t="s">
        <v>42</v>
      </c>
      <c r="K409" s="101" t="s">
        <v>510</v>
      </c>
      <c r="L409" s="101" t="s">
        <v>42</v>
      </c>
      <c r="M409" s="101" t="s">
        <v>43</v>
      </c>
      <c r="N409" s="101" t="s">
        <v>335</v>
      </c>
      <c r="O409" s="103">
        <v>1</v>
      </c>
      <c r="P409" s="22">
        <v>30000</v>
      </c>
      <c r="Q409" s="101" t="s">
        <v>519</v>
      </c>
      <c r="R409" s="103">
        <f t="shared" si="6"/>
        <v>30000</v>
      </c>
      <c r="S409" s="103">
        <v>2727</v>
      </c>
      <c r="T409" s="103">
        <v>2727</v>
      </c>
      <c r="U409" s="103">
        <v>2727</v>
      </c>
      <c r="V409" s="103">
        <v>2727</v>
      </c>
      <c r="W409" s="103">
        <v>2727</v>
      </c>
      <c r="X409" s="103">
        <v>2727</v>
      </c>
      <c r="Y409" s="103">
        <v>2730</v>
      </c>
      <c r="Z409" s="103">
        <v>2727</v>
      </c>
      <c r="AA409" s="103">
        <v>2727</v>
      </c>
      <c r="AB409" s="103">
        <v>2727</v>
      </c>
      <c r="AC409" s="103">
        <v>2727</v>
      </c>
      <c r="AD409" s="103">
        <v>0</v>
      </c>
    </row>
    <row r="410" spans="1:30" s="1" customFormat="1" ht="15" customHeight="1" x14ac:dyDescent="0.3">
      <c r="A410" s="101" t="s">
        <v>34</v>
      </c>
      <c r="B410" s="101" t="s">
        <v>35</v>
      </c>
      <c r="C410" s="101" t="s">
        <v>35</v>
      </c>
      <c r="D410" s="102" t="s">
        <v>36</v>
      </c>
      <c r="E410" s="101" t="s">
        <v>109</v>
      </c>
      <c r="F410" s="102" t="s">
        <v>110</v>
      </c>
      <c r="G410" s="101" t="s">
        <v>38</v>
      </c>
      <c r="H410" s="21">
        <v>37201</v>
      </c>
      <c r="I410" s="101" t="s">
        <v>2601</v>
      </c>
      <c r="J410" s="101" t="s">
        <v>42</v>
      </c>
      <c r="K410" s="101" t="s">
        <v>510</v>
      </c>
      <c r="L410" s="101" t="s">
        <v>42</v>
      </c>
      <c r="M410" s="101" t="s">
        <v>43</v>
      </c>
      <c r="N410" s="101" t="s">
        <v>290</v>
      </c>
      <c r="O410" s="103">
        <v>1</v>
      </c>
      <c r="P410" s="22">
        <v>2520</v>
      </c>
      <c r="Q410" s="101" t="s">
        <v>335</v>
      </c>
      <c r="R410" s="103">
        <f t="shared" si="6"/>
        <v>2520</v>
      </c>
      <c r="S410" s="103">
        <v>420</v>
      </c>
      <c r="T410" s="103">
        <v>420</v>
      </c>
      <c r="U410" s="103">
        <v>420</v>
      </c>
      <c r="V410" s="103">
        <v>420</v>
      </c>
      <c r="W410" s="103">
        <v>420</v>
      </c>
      <c r="X410" s="103">
        <v>420</v>
      </c>
      <c r="Y410" s="103">
        <v>0</v>
      </c>
      <c r="Z410" s="103">
        <v>0</v>
      </c>
      <c r="AA410" s="103">
        <v>0</v>
      </c>
      <c r="AB410" s="103">
        <v>0</v>
      </c>
      <c r="AC410" s="103">
        <v>0</v>
      </c>
      <c r="AD410" s="103">
        <v>0</v>
      </c>
    </row>
    <row r="411" spans="1:30" s="1" customFormat="1" ht="15" customHeight="1" x14ac:dyDescent="0.3">
      <c r="A411" s="101" t="s">
        <v>34</v>
      </c>
      <c r="B411" s="101" t="s">
        <v>35</v>
      </c>
      <c r="C411" s="101" t="s">
        <v>35</v>
      </c>
      <c r="D411" s="102" t="s">
        <v>36</v>
      </c>
      <c r="E411" s="101" t="s">
        <v>148</v>
      </c>
      <c r="F411" s="102" t="s">
        <v>149</v>
      </c>
      <c r="G411" s="101" t="s">
        <v>38</v>
      </c>
      <c r="H411" s="21">
        <v>37201</v>
      </c>
      <c r="I411" s="101" t="s">
        <v>773</v>
      </c>
      <c r="J411" s="101" t="s">
        <v>1576</v>
      </c>
      <c r="K411" s="101" t="s">
        <v>510</v>
      </c>
      <c r="L411" s="101" t="s">
        <v>42</v>
      </c>
      <c r="M411" s="101" t="s">
        <v>43</v>
      </c>
      <c r="N411" s="101" t="s">
        <v>335</v>
      </c>
      <c r="O411" s="103">
        <v>3</v>
      </c>
      <c r="P411" s="22">
        <v>720</v>
      </c>
      <c r="Q411" s="101" t="s">
        <v>519</v>
      </c>
      <c r="R411" s="103">
        <f t="shared" si="6"/>
        <v>2160</v>
      </c>
      <c r="S411" s="103">
        <v>0</v>
      </c>
      <c r="T411" s="103">
        <v>0</v>
      </c>
      <c r="U411" s="103">
        <v>720</v>
      </c>
      <c r="V411" s="103">
        <v>0</v>
      </c>
      <c r="W411" s="103">
        <v>0</v>
      </c>
      <c r="X411" s="103">
        <v>720</v>
      </c>
      <c r="Y411" s="103">
        <v>0</v>
      </c>
      <c r="Z411" s="103">
        <v>720</v>
      </c>
      <c r="AA411" s="103">
        <v>0</v>
      </c>
      <c r="AB411" s="103">
        <v>0</v>
      </c>
      <c r="AC411" s="103">
        <v>0</v>
      </c>
      <c r="AD411" s="103">
        <v>0</v>
      </c>
    </row>
    <row r="412" spans="1:30" s="1" customFormat="1" ht="15" customHeight="1" x14ac:dyDescent="0.3">
      <c r="A412" s="101" t="s">
        <v>34</v>
      </c>
      <c r="B412" s="101" t="s">
        <v>35</v>
      </c>
      <c r="C412" s="101" t="s">
        <v>35</v>
      </c>
      <c r="D412" s="102" t="s">
        <v>36</v>
      </c>
      <c r="E412" s="101" t="s">
        <v>194</v>
      </c>
      <c r="F412" s="102" t="s">
        <v>195</v>
      </c>
      <c r="G412" s="101" t="s">
        <v>38</v>
      </c>
      <c r="H412" s="21">
        <v>37201</v>
      </c>
      <c r="I412" s="101" t="s">
        <v>2639</v>
      </c>
      <c r="J412" s="101" t="s">
        <v>42</v>
      </c>
      <c r="K412" s="101" t="s">
        <v>510</v>
      </c>
      <c r="L412" s="101" t="s">
        <v>42</v>
      </c>
      <c r="M412" s="101" t="s">
        <v>43</v>
      </c>
      <c r="N412" s="101" t="s">
        <v>335</v>
      </c>
      <c r="O412" s="103">
        <v>416</v>
      </c>
      <c r="P412" s="22">
        <v>60</v>
      </c>
      <c r="Q412" s="101" t="s">
        <v>519</v>
      </c>
      <c r="R412" s="103">
        <f t="shared" si="6"/>
        <v>24960</v>
      </c>
      <c r="S412" s="103">
        <v>1920</v>
      </c>
      <c r="T412" s="103">
        <v>2160</v>
      </c>
      <c r="U412" s="103">
        <v>2160</v>
      </c>
      <c r="V412" s="103">
        <v>2160</v>
      </c>
      <c r="W412" s="103">
        <v>1680</v>
      </c>
      <c r="X412" s="103">
        <v>2160</v>
      </c>
      <c r="Y412" s="103">
        <v>2160</v>
      </c>
      <c r="Z412" s="103">
        <v>1920</v>
      </c>
      <c r="AA412" s="103">
        <v>2400</v>
      </c>
      <c r="AB412" s="103">
        <v>2400</v>
      </c>
      <c r="AC412" s="103">
        <v>2160</v>
      </c>
      <c r="AD412" s="103">
        <v>1680</v>
      </c>
    </row>
    <row r="413" spans="1:30" s="1" customFormat="1" ht="15" customHeight="1" x14ac:dyDescent="0.3">
      <c r="A413" s="101" t="s">
        <v>34</v>
      </c>
      <c r="B413" s="101" t="s">
        <v>35</v>
      </c>
      <c r="C413" s="101" t="s">
        <v>35</v>
      </c>
      <c r="D413" s="102" t="s">
        <v>36</v>
      </c>
      <c r="E413" s="101" t="s">
        <v>148</v>
      </c>
      <c r="F413" s="102" t="s">
        <v>149</v>
      </c>
      <c r="G413" s="101" t="s">
        <v>38</v>
      </c>
      <c r="H413" s="21">
        <v>44106</v>
      </c>
      <c r="I413" s="101" t="s">
        <v>2638</v>
      </c>
      <c r="J413" s="101" t="s">
        <v>1576</v>
      </c>
      <c r="K413" s="101" t="s">
        <v>511</v>
      </c>
      <c r="L413" s="101" t="s">
        <v>42</v>
      </c>
      <c r="M413" s="101" t="s">
        <v>43</v>
      </c>
      <c r="N413" s="101" t="s">
        <v>335</v>
      </c>
      <c r="O413" s="103">
        <v>1</v>
      </c>
      <c r="P413" s="22">
        <v>5400</v>
      </c>
      <c r="Q413" s="101" t="s">
        <v>42</v>
      </c>
      <c r="R413" s="103">
        <f t="shared" si="6"/>
        <v>5400</v>
      </c>
      <c r="S413" s="103">
        <v>0</v>
      </c>
      <c r="T413" s="103">
        <v>0</v>
      </c>
      <c r="U413" s="103">
        <v>0</v>
      </c>
      <c r="V413" s="103">
        <v>900</v>
      </c>
      <c r="W413" s="103">
        <v>900</v>
      </c>
      <c r="X413" s="103">
        <v>900</v>
      </c>
      <c r="Y413" s="103">
        <v>900</v>
      </c>
      <c r="Z413" s="103">
        <v>900</v>
      </c>
      <c r="AA413" s="103">
        <v>900</v>
      </c>
      <c r="AB413" s="103">
        <v>0</v>
      </c>
      <c r="AC413" s="103">
        <v>0</v>
      </c>
      <c r="AD413" s="103">
        <v>0</v>
      </c>
    </row>
    <row r="414" spans="1:30" s="1" customFormat="1" ht="15" customHeight="1" x14ac:dyDescent="0.3">
      <c r="A414" s="101" t="s">
        <v>34</v>
      </c>
      <c r="B414" s="101" t="s">
        <v>35</v>
      </c>
      <c r="C414" s="101" t="s">
        <v>35</v>
      </c>
      <c r="D414" s="102" t="s">
        <v>36</v>
      </c>
      <c r="E414" s="101" t="s">
        <v>109</v>
      </c>
      <c r="F414" s="102" t="s">
        <v>110</v>
      </c>
      <c r="G414" s="101" t="s">
        <v>38</v>
      </c>
      <c r="H414" s="21">
        <v>51101</v>
      </c>
      <c r="I414" s="101" t="s">
        <v>2607</v>
      </c>
      <c r="J414" s="101" t="s">
        <v>2608</v>
      </c>
      <c r="K414" s="101" t="s">
        <v>2609</v>
      </c>
      <c r="L414" s="101" t="s">
        <v>1316</v>
      </c>
      <c r="M414" s="101" t="s">
        <v>43</v>
      </c>
      <c r="N414" s="101" t="s">
        <v>48</v>
      </c>
      <c r="O414" s="103">
        <v>3</v>
      </c>
      <c r="P414" s="22">
        <v>12000</v>
      </c>
      <c r="Q414" s="101" t="s">
        <v>519</v>
      </c>
      <c r="R414" s="103">
        <f t="shared" si="6"/>
        <v>36000</v>
      </c>
      <c r="S414" s="103">
        <v>0</v>
      </c>
      <c r="T414" s="103">
        <v>0</v>
      </c>
      <c r="U414" s="103">
        <v>36000</v>
      </c>
      <c r="V414" s="103">
        <v>0</v>
      </c>
      <c r="W414" s="103">
        <v>0</v>
      </c>
      <c r="X414" s="103">
        <v>0</v>
      </c>
      <c r="Y414" s="103">
        <v>0</v>
      </c>
      <c r="Z414" s="103">
        <v>0</v>
      </c>
      <c r="AA414" s="103">
        <v>0</v>
      </c>
      <c r="AB414" s="103">
        <v>0</v>
      </c>
      <c r="AC414" s="103">
        <v>0</v>
      </c>
      <c r="AD414" s="103">
        <v>0</v>
      </c>
    </row>
    <row r="415" spans="1:30" s="1" customFormat="1" ht="15" customHeight="1" x14ac:dyDescent="0.3">
      <c r="A415" s="101" t="s">
        <v>34</v>
      </c>
      <c r="B415" s="101" t="s">
        <v>35</v>
      </c>
      <c r="C415" s="101" t="s">
        <v>35</v>
      </c>
      <c r="D415" s="102" t="s">
        <v>36</v>
      </c>
      <c r="E415" s="101" t="s">
        <v>37</v>
      </c>
      <c r="F415" s="102" t="s">
        <v>36</v>
      </c>
      <c r="G415" s="101" t="s">
        <v>38</v>
      </c>
      <c r="H415" s="21" t="s">
        <v>1638</v>
      </c>
      <c r="I415" s="101" t="s">
        <v>2551</v>
      </c>
      <c r="J415" s="101" t="s">
        <v>2585</v>
      </c>
      <c r="K415" s="101" t="s">
        <v>2586</v>
      </c>
      <c r="L415" s="101" t="s">
        <v>1316</v>
      </c>
      <c r="M415" s="101" t="s">
        <v>43</v>
      </c>
      <c r="N415" s="101" t="s">
        <v>48</v>
      </c>
      <c r="O415" s="103">
        <v>1</v>
      </c>
      <c r="P415" s="22">
        <v>20499</v>
      </c>
      <c r="Q415" s="101" t="s">
        <v>519</v>
      </c>
      <c r="R415" s="103">
        <f t="shared" si="6"/>
        <v>20499</v>
      </c>
      <c r="S415" s="103">
        <v>0</v>
      </c>
      <c r="T415" s="103">
        <v>20499</v>
      </c>
      <c r="U415" s="103">
        <v>0</v>
      </c>
      <c r="V415" s="103">
        <v>0</v>
      </c>
      <c r="W415" s="103">
        <v>0</v>
      </c>
      <c r="X415" s="103">
        <v>0</v>
      </c>
      <c r="Y415" s="103">
        <v>0</v>
      </c>
      <c r="Z415" s="103">
        <v>0</v>
      </c>
      <c r="AA415" s="103">
        <v>0</v>
      </c>
      <c r="AB415" s="103">
        <v>0</v>
      </c>
      <c r="AC415" s="103">
        <v>0</v>
      </c>
      <c r="AD415" s="103">
        <v>0</v>
      </c>
    </row>
    <row r="416" spans="1:30" s="1" customFormat="1" ht="15" customHeight="1" x14ac:dyDescent="0.3">
      <c r="A416" s="101" t="s">
        <v>34</v>
      </c>
      <c r="B416" s="101" t="s">
        <v>35</v>
      </c>
      <c r="C416" s="101" t="s">
        <v>35</v>
      </c>
      <c r="D416" s="102" t="s">
        <v>36</v>
      </c>
      <c r="E416" s="101" t="s">
        <v>148</v>
      </c>
      <c r="F416" s="102" t="s">
        <v>149</v>
      </c>
      <c r="G416" s="101" t="s">
        <v>38</v>
      </c>
      <c r="H416" s="21" t="s">
        <v>1638</v>
      </c>
      <c r="I416" s="101" t="s">
        <v>513</v>
      </c>
      <c r="J416" s="101" t="s">
        <v>2628</v>
      </c>
      <c r="K416" s="101" t="s">
        <v>2629</v>
      </c>
      <c r="L416" s="101" t="s">
        <v>1316</v>
      </c>
      <c r="M416" s="101" t="s">
        <v>43</v>
      </c>
      <c r="N416" s="101" t="s">
        <v>48</v>
      </c>
      <c r="O416" s="103">
        <v>1</v>
      </c>
      <c r="P416" s="22">
        <v>10900</v>
      </c>
      <c r="Q416" s="101" t="s">
        <v>519</v>
      </c>
      <c r="R416" s="103">
        <f t="shared" si="6"/>
        <v>10900</v>
      </c>
      <c r="S416" s="103">
        <v>0</v>
      </c>
      <c r="T416" s="103">
        <v>10900</v>
      </c>
      <c r="U416" s="103">
        <v>0</v>
      </c>
      <c r="V416" s="103">
        <v>0</v>
      </c>
      <c r="W416" s="103">
        <v>0</v>
      </c>
      <c r="X416" s="103">
        <v>0</v>
      </c>
      <c r="Y416" s="103">
        <v>0</v>
      </c>
      <c r="Z416" s="103">
        <v>0</v>
      </c>
      <c r="AA416" s="103">
        <v>0</v>
      </c>
      <c r="AB416" s="103">
        <v>0</v>
      </c>
      <c r="AC416" s="103">
        <v>0</v>
      </c>
      <c r="AD416" s="103">
        <v>0</v>
      </c>
    </row>
    <row r="417" spans="1:30" s="1" customFormat="1" ht="15" customHeight="1" x14ac:dyDescent="0.3">
      <c r="A417" s="101" t="s">
        <v>34</v>
      </c>
      <c r="B417" s="101" t="s">
        <v>35</v>
      </c>
      <c r="C417" s="101" t="s">
        <v>35</v>
      </c>
      <c r="D417" s="102" t="s">
        <v>36</v>
      </c>
      <c r="E417" s="101" t="s">
        <v>148</v>
      </c>
      <c r="F417" s="102" t="s">
        <v>149</v>
      </c>
      <c r="G417" s="101" t="s">
        <v>38</v>
      </c>
      <c r="H417" s="21" t="s">
        <v>1638</v>
      </c>
      <c r="I417" s="101" t="s">
        <v>513</v>
      </c>
      <c r="J417" s="101" t="s">
        <v>2632</v>
      </c>
      <c r="K417" s="101" t="s">
        <v>2633</v>
      </c>
      <c r="L417" s="101" t="s">
        <v>1316</v>
      </c>
      <c r="M417" s="101" t="s">
        <v>43</v>
      </c>
      <c r="N417" s="101" t="s">
        <v>48</v>
      </c>
      <c r="O417" s="103">
        <v>1</v>
      </c>
      <c r="P417" s="22">
        <v>6300</v>
      </c>
      <c r="Q417" s="101" t="s">
        <v>519</v>
      </c>
      <c r="R417" s="103">
        <f t="shared" si="6"/>
        <v>6300</v>
      </c>
      <c r="S417" s="103">
        <v>0</v>
      </c>
      <c r="T417" s="103">
        <v>6300</v>
      </c>
      <c r="U417" s="103">
        <v>0</v>
      </c>
      <c r="V417" s="103">
        <v>0</v>
      </c>
      <c r="W417" s="103">
        <v>0</v>
      </c>
      <c r="X417" s="103">
        <v>0</v>
      </c>
      <c r="Y417" s="103">
        <v>0</v>
      </c>
      <c r="Z417" s="103">
        <v>0</v>
      </c>
      <c r="AA417" s="103">
        <v>0</v>
      </c>
      <c r="AB417" s="103">
        <v>0</v>
      </c>
      <c r="AC417" s="103">
        <v>0</v>
      </c>
      <c r="AD417" s="103">
        <v>0</v>
      </c>
    </row>
    <row r="418" spans="1:30" s="1" customFormat="1" ht="15" customHeight="1" x14ac:dyDescent="0.3">
      <c r="A418" s="101" t="s">
        <v>34</v>
      </c>
      <c r="B418" s="101" t="s">
        <v>35</v>
      </c>
      <c r="C418" s="101" t="s">
        <v>35</v>
      </c>
      <c r="D418" s="102" t="s">
        <v>36</v>
      </c>
      <c r="E418" s="101" t="s">
        <v>37</v>
      </c>
      <c r="F418" s="102" t="s">
        <v>36</v>
      </c>
      <c r="G418" s="101" t="s">
        <v>38</v>
      </c>
      <c r="H418" s="21" t="s">
        <v>2587</v>
      </c>
      <c r="I418" s="101" t="s">
        <v>2551</v>
      </c>
      <c r="J418" s="101" t="s">
        <v>2588</v>
      </c>
      <c r="K418" s="101" t="s">
        <v>2589</v>
      </c>
      <c r="L418" s="101" t="s">
        <v>1316</v>
      </c>
      <c r="M418" s="101" t="s">
        <v>43</v>
      </c>
      <c r="N418" s="101" t="s">
        <v>61</v>
      </c>
      <c r="O418" s="103">
        <v>1</v>
      </c>
      <c r="P418" s="22">
        <v>39800</v>
      </c>
      <c r="Q418" s="101" t="s">
        <v>519</v>
      </c>
      <c r="R418" s="103">
        <f t="shared" si="6"/>
        <v>39800</v>
      </c>
      <c r="S418" s="103">
        <v>0</v>
      </c>
      <c r="T418" s="103">
        <v>39800</v>
      </c>
      <c r="U418" s="103">
        <v>0</v>
      </c>
      <c r="V418" s="103">
        <v>0</v>
      </c>
      <c r="W418" s="103">
        <v>0</v>
      </c>
      <c r="X418" s="103">
        <v>0</v>
      </c>
      <c r="Y418" s="103">
        <v>0</v>
      </c>
      <c r="Z418" s="103">
        <v>0</v>
      </c>
      <c r="AA418" s="103">
        <v>0</v>
      </c>
      <c r="AB418" s="103">
        <v>0</v>
      </c>
      <c r="AC418" s="103">
        <v>0</v>
      </c>
      <c r="AD418" s="103">
        <v>0</v>
      </c>
    </row>
    <row r="419" spans="1:30" s="1" customFormat="1" ht="15" customHeight="1" x14ac:dyDescent="0.3">
      <c r="A419" s="101" t="s">
        <v>34</v>
      </c>
      <c r="B419" s="101" t="s">
        <v>35</v>
      </c>
      <c r="C419" s="101" t="s">
        <v>35</v>
      </c>
      <c r="D419" s="102" t="s">
        <v>36</v>
      </c>
      <c r="E419" s="101" t="s">
        <v>37</v>
      </c>
      <c r="F419" s="102" t="s">
        <v>36</v>
      </c>
      <c r="G419" s="101" t="s">
        <v>38</v>
      </c>
      <c r="H419" s="21" t="s">
        <v>2590</v>
      </c>
      <c r="I419" s="101" t="s">
        <v>2551</v>
      </c>
      <c r="J419" s="101" t="s">
        <v>2591</v>
      </c>
      <c r="K419" s="101" t="s">
        <v>2592</v>
      </c>
      <c r="L419" s="101" t="s">
        <v>1316</v>
      </c>
      <c r="M419" s="101" t="s">
        <v>43</v>
      </c>
      <c r="N419" s="101" t="s">
        <v>335</v>
      </c>
      <c r="O419" s="103">
        <v>1</v>
      </c>
      <c r="P419" s="22">
        <v>3600</v>
      </c>
      <c r="Q419" s="101" t="s">
        <v>519</v>
      </c>
      <c r="R419" s="103">
        <f t="shared" si="6"/>
        <v>3600</v>
      </c>
      <c r="S419" s="103">
        <v>0</v>
      </c>
      <c r="T419" s="103">
        <v>3600</v>
      </c>
      <c r="U419" s="103">
        <v>0</v>
      </c>
      <c r="V419" s="103">
        <v>0</v>
      </c>
      <c r="W419" s="103">
        <v>0</v>
      </c>
      <c r="X419" s="103">
        <v>0</v>
      </c>
      <c r="Y419" s="103">
        <v>0</v>
      </c>
      <c r="Z419" s="103">
        <v>0</v>
      </c>
      <c r="AA419" s="103">
        <v>0</v>
      </c>
      <c r="AB419" s="103">
        <v>0</v>
      </c>
      <c r="AC419" s="103">
        <v>0</v>
      </c>
      <c r="AD419" s="103">
        <v>0</v>
      </c>
    </row>
    <row r="420" spans="1:30" s="1" customFormat="1" ht="15" customHeight="1" x14ac:dyDescent="0.3">
      <c r="A420" s="21" t="s">
        <v>34</v>
      </c>
      <c r="B420" s="21" t="s">
        <v>518</v>
      </c>
      <c r="C420" s="21" t="s">
        <v>518</v>
      </c>
      <c r="D420" s="21" t="s">
        <v>36</v>
      </c>
      <c r="E420" s="21" t="s">
        <v>246</v>
      </c>
      <c r="F420" s="21" t="s">
        <v>36</v>
      </c>
      <c r="G420" s="24" t="s">
        <v>38</v>
      </c>
      <c r="H420" s="25" t="s">
        <v>1027</v>
      </c>
      <c r="I420" s="21" t="s">
        <v>39</v>
      </c>
      <c r="J420" s="26" t="s">
        <v>51</v>
      </c>
      <c r="K420" s="21" t="s">
        <v>52</v>
      </c>
      <c r="L420" s="21" t="s">
        <v>868</v>
      </c>
      <c r="M420" s="21" t="s">
        <v>43</v>
      </c>
      <c r="N420" s="27" t="s">
        <v>1573</v>
      </c>
      <c r="O420" s="22">
        <v>36</v>
      </c>
      <c r="P420" s="22">
        <v>5.416666666666667</v>
      </c>
      <c r="Q420" s="21" t="s">
        <v>45</v>
      </c>
      <c r="R420" s="103">
        <f t="shared" si="6"/>
        <v>195</v>
      </c>
      <c r="S420" s="28">
        <v>0</v>
      </c>
      <c r="T420" s="28">
        <v>0</v>
      </c>
      <c r="U420" s="28">
        <v>100</v>
      </c>
      <c r="V420" s="28">
        <v>0</v>
      </c>
      <c r="W420" s="28">
        <v>0</v>
      </c>
      <c r="X420" s="28">
        <v>0</v>
      </c>
      <c r="Y420" s="28">
        <v>0</v>
      </c>
      <c r="Z420" s="28">
        <v>0</v>
      </c>
      <c r="AA420" s="28">
        <v>95</v>
      </c>
      <c r="AB420" s="28">
        <v>0</v>
      </c>
      <c r="AC420" s="28">
        <v>0</v>
      </c>
      <c r="AD420" s="28">
        <v>0</v>
      </c>
    </row>
    <row r="421" spans="1:30" s="1" customFormat="1" ht="15" customHeight="1" x14ac:dyDescent="0.3">
      <c r="A421" s="21" t="s">
        <v>34</v>
      </c>
      <c r="B421" s="21" t="s">
        <v>518</v>
      </c>
      <c r="C421" s="21" t="s">
        <v>518</v>
      </c>
      <c r="D421" s="21" t="s">
        <v>36</v>
      </c>
      <c r="E421" s="21" t="s">
        <v>246</v>
      </c>
      <c r="F421" s="21" t="s">
        <v>36</v>
      </c>
      <c r="G421" s="24" t="s">
        <v>38</v>
      </c>
      <c r="H421" s="25" t="s">
        <v>1027</v>
      </c>
      <c r="I421" s="21" t="s">
        <v>39</v>
      </c>
      <c r="J421" s="21" t="s">
        <v>1119</v>
      </c>
      <c r="K421" s="21" t="s">
        <v>548</v>
      </c>
      <c r="L421" s="21" t="s">
        <v>868</v>
      </c>
      <c r="M421" s="21" t="s">
        <v>43</v>
      </c>
      <c r="N421" s="27" t="s">
        <v>1573</v>
      </c>
      <c r="O421" s="22">
        <v>10</v>
      </c>
      <c r="P421" s="22">
        <v>10.9</v>
      </c>
      <c r="Q421" s="21" t="s">
        <v>45</v>
      </c>
      <c r="R421" s="103">
        <f t="shared" si="6"/>
        <v>109</v>
      </c>
      <c r="S421" s="28">
        <v>0</v>
      </c>
      <c r="T421" s="28">
        <v>0</v>
      </c>
      <c r="U421" s="28">
        <v>109</v>
      </c>
      <c r="V421" s="28">
        <v>0</v>
      </c>
      <c r="W421" s="28">
        <v>0</v>
      </c>
      <c r="X421" s="28">
        <v>0</v>
      </c>
      <c r="Y421" s="28">
        <v>0</v>
      </c>
      <c r="Z421" s="28">
        <v>0</v>
      </c>
      <c r="AA421" s="28">
        <v>0</v>
      </c>
      <c r="AB421" s="28">
        <v>0</v>
      </c>
      <c r="AC421" s="28">
        <v>0</v>
      </c>
      <c r="AD421" s="28">
        <v>0</v>
      </c>
    </row>
    <row r="422" spans="1:30" s="1" customFormat="1" ht="15" customHeight="1" x14ac:dyDescent="0.3">
      <c r="A422" s="21" t="s">
        <v>34</v>
      </c>
      <c r="B422" s="21" t="s">
        <v>518</v>
      </c>
      <c r="C422" s="21" t="s">
        <v>518</v>
      </c>
      <c r="D422" s="21" t="s">
        <v>36</v>
      </c>
      <c r="E422" s="21" t="s">
        <v>246</v>
      </c>
      <c r="F422" s="21" t="s">
        <v>36</v>
      </c>
      <c r="G422" s="24" t="s">
        <v>38</v>
      </c>
      <c r="H422" s="25" t="s">
        <v>1027</v>
      </c>
      <c r="I422" s="21" t="s">
        <v>39</v>
      </c>
      <c r="J422" s="21" t="s">
        <v>520</v>
      </c>
      <c r="K422" s="21" t="s">
        <v>521</v>
      </c>
      <c r="L422" s="21" t="s">
        <v>868</v>
      </c>
      <c r="M422" s="21" t="s">
        <v>43</v>
      </c>
      <c r="N422" s="27" t="s">
        <v>1573</v>
      </c>
      <c r="O422" s="22">
        <v>5</v>
      </c>
      <c r="P422" s="22">
        <v>53.6</v>
      </c>
      <c r="Q422" s="21" t="s">
        <v>45</v>
      </c>
      <c r="R422" s="103">
        <f t="shared" si="6"/>
        <v>268</v>
      </c>
      <c r="S422" s="28">
        <v>0</v>
      </c>
      <c r="T422" s="28">
        <v>0</v>
      </c>
      <c r="U422" s="28">
        <v>134</v>
      </c>
      <c r="V422" s="28">
        <v>0</v>
      </c>
      <c r="W422" s="28">
        <v>0</v>
      </c>
      <c r="X422" s="28">
        <v>0</v>
      </c>
      <c r="Y422" s="28">
        <v>0</v>
      </c>
      <c r="Z422" s="28">
        <v>0</v>
      </c>
      <c r="AA422" s="28">
        <v>134</v>
      </c>
      <c r="AB422" s="28">
        <v>0</v>
      </c>
      <c r="AC422" s="28">
        <v>0</v>
      </c>
      <c r="AD422" s="28">
        <v>0</v>
      </c>
    </row>
    <row r="423" spans="1:30" s="1" customFormat="1" ht="15" customHeight="1" x14ac:dyDescent="0.3">
      <c r="A423" s="21" t="s">
        <v>34</v>
      </c>
      <c r="B423" s="21" t="s">
        <v>518</v>
      </c>
      <c r="C423" s="21" t="s">
        <v>518</v>
      </c>
      <c r="D423" s="21" t="s">
        <v>36</v>
      </c>
      <c r="E423" s="21" t="s">
        <v>246</v>
      </c>
      <c r="F423" s="21" t="s">
        <v>36</v>
      </c>
      <c r="G423" s="24" t="s">
        <v>38</v>
      </c>
      <c r="H423" s="25" t="s">
        <v>1027</v>
      </c>
      <c r="I423" s="21" t="s">
        <v>39</v>
      </c>
      <c r="J423" s="21" t="s">
        <v>140</v>
      </c>
      <c r="K423" s="21" t="s">
        <v>744</v>
      </c>
      <c r="L423" s="21" t="s">
        <v>868</v>
      </c>
      <c r="M423" s="21" t="s">
        <v>43</v>
      </c>
      <c r="N423" s="27" t="s">
        <v>1573</v>
      </c>
      <c r="O423" s="22">
        <v>5</v>
      </c>
      <c r="P423" s="22">
        <v>932.2</v>
      </c>
      <c r="Q423" s="21" t="s">
        <v>45</v>
      </c>
      <c r="R423" s="103">
        <f t="shared" si="6"/>
        <v>4661</v>
      </c>
      <c r="S423" s="28">
        <v>0</v>
      </c>
      <c r="T423" s="28">
        <v>0</v>
      </c>
      <c r="U423" s="28">
        <v>4661</v>
      </c>
      <c r="V423" s="28">
        <v>0</v>
      </c>
      <c r="W423" s="28">
        <v>0</v>
      </c>
      <c r="X423" s="28">
        <v>0</v>
      </c>
      <c r="Y423" s="28">
        <v>0</v>
      </c>
      <c r="Z423" s="28">
        <v>0</v>
      </c>
      <c r="AA423" s="28">
        <v>0</v>
      </c>
      <c r="AB423" s="28">
        <v>0</v>
      </c>
      <c r="AC423" s="28">
        <v>0</v>
      </c>
      <c r="AD423" s="28">
        <v>0</v>
      </c>
    </row>
    <row r="424" spans="1:30" s="1" customFormat="1" ht="15" customHeight="1" x14ac:dyDescent="0.3">
      <c r="A424" s="21" t="s">
        <v>34</v>
      </c>
      <c r="B424" s="21" t="s">
        <v>518</v>
      </c>
      <c r="C424" s="21" t="s">
        <v>518</v>
      </c>
      <c r="D424" s="21" t="s">
        <v>36</v>
      </c>
      <c r="E424" s="21" t="s">
        <v>246</v>
      </c>
      <c r="F424" s="21" t="s">
        <v>36</v>
      </c>
      <c r="G424" s="24" t="s">
        <v>38</v>
      </c>
      <c r="H424" s="25" t="s">
        <v>1027</v>
      </c>
      <c r="I424" s="21" t="s">
        <v>39</v>
      </c>
      <c r="J424" s="21" t="s">
        <v>77</v>
      </c>
      <c r="K424" s="21" t="s">
        <v>78</v>
      </c>
      <c r="L424" s="21" t="s">
        <v>868</v>
      </c>
      <c r="M424" s="21" t="s">
        <v>43</v>
      </c>
      <c r="N424" s="27" t="s">
        <v>1573</v>
      </c>
      <c r="O424" s="22">
        <v>200</v>
      </c>
      <c r="P424" s="22">
        <v>2.1800000000000002</v>
      </c>
      <c r="Q424" s="21" t="s">
        <v>45</v>
      </c>
      <c r="R424" s="103">
        <f t="shared" si="6"/>
        <v>436</v>
      </c>
      <c r="S424" s="28">
        <v>0</v>
      </c>
      <c r="T424" s="28">
        <v>0</v>
      </c>
      <c r="U424" s="28">
        <v>436</v>
      </c>
      <c r="V424" s="28">
        <v>0</v>
      </c>
      <c r="W424" s="28">
        <v>0</v>
      </c>
      <c r="X424" s="28">
        <v>0</v>
      </c>
      <c r="Y424" s="28">
        <v>0</v>
      </c>
      <c r="Z424" s="28">
        <v>0</v>
      </c>
      <c r="AA424" s="28">
        <v>0</v>
      </c>
      <c r="AB424" s="28">
        <v>0</v>
      </c>
      <c r="AC424" s="28">
        <v>0</v>
      </c>
      <c r="AD424" s="28">
        <v>0</v>
      </c>
    </row>
    <row r="425" spans="1:30" s="1" customFormat="1" ht="15" customHeight="1" x14ac:dyDescent="0.3">
      <c r="A425" s="21" t="s">
        <v>34</v>
      </c>
      <c r="B425" s="21" t="s">
        <v>518</v>
      </c>
      <c r="C425" s="21" t="s">
        <v>518</v>
      </c>
      <c r="D425" s="21" t="s">
        <v>36</v>
      </c>
      <c r="E425" s="21" t="s">
        <v>246</v>
      </c>
      <c r="F425" s="21" t="s">
        <v>36</v>
      </c>
      <c r="G425" s="24" t="s">
        <v>38</v>
      </c>
      <c r="H425" s="25" t="s">
        <v>1027</v>
      </c>
      <c r="I425" s="21" t="s">
        <v>39</v>
      </c>
      <c r="J425" s="21" t="s">
        <v>79</v>
      </c>
      <c r="K425" s="21" t="s">
        <v>80</v>
      </c>
      <c r="L425" s="21" t="s">
        <v>868</v>
      </c>
      <c r="M425" s="21" t="s">
        <v>43</v>
      </c>
      <c r="N425" s="27" t="s">
        <v>1573</v>
      </c>
      <c r="O425" s="22">
        <v>200</v>
      </c>
      <c r="P425" s="22">
        <v>2.5649999999999999</v>
      </c>
      <c r="Q425" s="21" t="s">
        <v>45</v>
      </c>
      <c r="R425" s="103">
        <f t="shared" si="6"/>
        <v>513</v>
      </c>
      <c r="S425" s="28">
        <v>0</v>
      </c>
      <c r="T425" s="28">
        <v>0</v>
      </c>
      <c r="U425" s="28">
        <v>263</v>
      </c>
      <c r="V425" s="28">
        <v>0</v>
      </c>
      <c r="W425" s="28">
        <v>0</v>
      </c>
      <c r="X425" s="28">
        <v>0</v>
      </c>
      <c r="Y425" s="28">
        <v>0</v>
      </c>
      <c r="Z425" s="28">
        <v>0</v>
      </c>
      <c r="AA425" s="28">
        <v>250</v>
      </c>
      <c r="AB425" s="28">
        <v>0</v>
      </c>
      <c r="AC425" s="28">
        <v>0</v>
      </c>
      <c r="AD425" s="28">
        <v>0</v>
      </c>
    </row>
    <row r="426" spans="1:30" s="1" customFormat="1" ht="15" customHeight="1" x14ac:dyDescent="0.3">
      <c r="A426" s="21" t="s">
        <v>34</v>
      </c>
      <c r="B426" s="21" t="s">
        <v>518</v>
      </c>
      <c r="C426" s="21" t="s">
        <v>518</v>
      </c>
      <c r="D426" s="21" t="s">
        <v>36</v>
      </c>
      <c r="E426" s="21" t="s">
        <v>246</v>
      </c>
      <c r="F426" s="21" t="s">
        <v>36</v>
      </c>
      <c r="G426" s="24" t="s">
        <v>38</v>
      </c>
      <c r="H426" s="25" t="s">
        <v>1027</v>
      </c>
      <c r="I426" s="21" t="s">
        <v>39</v>
      </c>
      <c r="J426" s="21" t="s">
        <v>169</v>
      </c>
      <c r="K426" s="21" t="s">
        <v>170</v>
      </c>
      <c r="L426" s="21" t="s">
        <v>868</v>
      </c>
      <c r="M426" s="21" t="s">
        <v>43</v>
      </c>
      <c r="N426" s="27" t="s">
        <v>1573</v>
      </c>
      <c r="O426" s="22">
        <v>12</v>
      </c>
      <c r="P426" s="22">
        <v>13.083333333333334</v>
      </c>
      <c r="Q426" s="21" t="s">
        <v>45</v>
      </c>
      <c r="R426" s="103">
        <f t="shared" si="6"/>
        <v>157</v>
      </c>
      <c r="S426" s="28">
        <v>0</v>
      </c>
      <c r="T426" s="28">
        <v>0</v>
      </c>
      <c r="U426" s="28">
        <v>157</v>
      </c>
      <c r="V426" s="28">
        <v>0</v>
      </c>
      <c r="W426" s="28">
        <v>0</v>
      </c>
      <c r="X426" s="28">
        <v>0</v>
      </c>
      <c r="Y426" s="28">
        <v>0</v>
      </c>
      <c r="Z426" s="28">
        <v>0</v>
      </c>
      <c r="AA426" s="28">
        <v>0</v>
      </c>
      <c r="AB426" s="28">
        <v>0</v>
      </c>
      <c r="AC426" s="28">
        <v>0</v>
      </c>
      <c r="AD426" s="28">
        <v>0</v>
      </c>
    </row>
    <row r="427" spans="1:30" s="1" customFormat="1" ht="15" customHeight="1" x14ac:dyDescent="0.3">
      <c r="A427" s="21" t="s">
        <v>34</v>
      </c>
      <c r="B427" s="21" t="s">
        <v>518</v>
      </c>
      <c r="C427" s="21" t="s">
        <v>518</v>
      </c>
      <c r="D427" s="21" t="s">
        <v>36</v>
      </c>
      <c r="E427" s="21" t="s">
        <v>246</v>
      </c>
      <c r="F427" s="21" t="s">
        <v>36</v>
      </c>
      <c r="G427" s="24" t="s">
        <v>38</v>
      </c>
      <c r="H427" s="25" t="s">
        <v>1027</v>
      </c>
      <c r="I427" s="21" t="s">
        <v>39</v>
      </c>
      <c r="J427" s="21" t="s">
        <v>171</v>
      </c>
      <c r="K427" s="21" t="s">
        <v>172</v>
      </c>
      <c r="L427" s="21" t="s">
        <v>868</v>
      </c>
      <c r="M427" s="21" t="s">
        <v>43</v>
      </c>
      <c r="N427" s="27" t="s">
        <v>1573</v>
      </c>
      <c r="O427" s="22">
        <v>10</v>
      </c>
      <c r="P427" s="22">
        <v>30.5</v>
      </c>
      <c r="Q427" s="21" t="s">
        <v>45</v>
      </c>
      <c r="R427" s="103">
        <f t="shared" si="6"/>
        <v>305</v>
      </c>
      <c r="S427" s="28">
        <v>0</v>
      </c>
      <c r="T427" s="28">
        <v>0</v>
      </c>
      <c r="U427" s="28">
        <v>155</v>
      </c>
      <c r="V427" s="28">
        <v>0</v>
      </c>
      <c r="W427" s="28">
        <v>0</v>
      </c>
      <c r="X427" s="28">
        <v>0</v>
      </c>
      <c r="Y427" s="28">
        <v>0</v>
      </c>
      <c r="Z427" s="28">
        <v>0</v>
      </c>
      <c r="AA427" s="28">
        <v>150</v>
      </c>
      <c r="AB427" s="28">
        <v>0</v>
      </c>
      <c r="AC427" s="28">
        <v>0</v>
      </c>
      <c r="AD427" s="28">
        <v>0</v>
      </c>
    </row>
    <row r="428" spans="1:30" s="1" customFormat="1" ht="15" customHeight="1" x14ac:dyDescent="0.3">
      <c r="A428" s="21" t="s">
        <v>34</v>
      </c>
      <c r="B428" s="21" t="s">
        <v>518</v>
      </c>
      <c r="C428" s="21" t="s">
        <v>518</v>
      </c>
      <c r="D428" s="21" t="s">
        <v>36</v>
      </c>
      <c r="E428" s="21" t="s">
        <v>246</v>
      </c>
      <c r="F428" s="21" t="s">
        <v>36</v>
      </c>
      <c r="G428" s="24" t="s">
        <v>38</v>
      </c>
      <c r="H428" s="25" t="s">
        <v>1027</v>
      </c>
      <c r="I428" s="21" t="s">
        <v>39</v>
      </c>
      <c r="J428" s="21" t="s">
        <v>229</v>
      </c>
      <c r="K428" s="21" t="s">
        <v>230</v>
      </c>
      <c r="L428" s="21" t="s">
        <v>868</v>
      </c>
      <c r="M428" s="21" t="s">
        <v>43</v>
      </c>
      <c r="N428" s="27" t="s">
        <v>1573</v>
      </c>
      <c r="O428" s="22">
        <v>5</v>
      </c>
      <c r="P428" s="22">
        <v>45</v>
      </c>
      <c r="Q428" s="21" t="s">
        <v>45</v>
      </c>
      <c r="R428" s="103">
        <f t="shared" si="6"/>
        <v>225</v>
      </c>
      <c r="S428" s="28">
        <v>0</v>
      </c>
      <c r="T428" s="28">
        <v>0</v>
      </c>
      <c r="U428" s="28">
        <v>225</v>
      </c>
      <c r="V428" s="28">
        <v>0</v>
      </c>
      <c r="W428" s="28">
        <v>0</v>
      </c>
      <c r="X428" s="28">
        <v>0</v>
      </c>
      <c r="Y428" s="28">
        <v>0</v>
      </c>
      <c r="Z428" s="28">
        <v>0</v>
      </c>
      <c r="AA428" s="28">
        <v>0</v>
      </c>
      <c r="AB428" s="28">
        <v>0</v>
      </c>
      <c r="AC428" s="28">
        <v>0</v>
      </c>
      <c r="AD428" s="28">
        <v>0</v>
      </c>
    </row>
    <row r="429" spans="1:30" s="1" customFormat="1" ht="15" customHeight="1" x14ac:dyDescent="0.3">
      <c r="A429" s="21" t="s">
        <v>34</v>
      </c>
      <c r="B429" s="21" t="s">
        <v>518</v>
      </c>
      <c r="C429" s="21" t="s">
        <v>518</v>
      </c>
      <c r="D429" s="21" t="s">
        <v>36</v>
      </c>
      <c r="E429" s="21" t="s">
        <v>246</v>
      </c>
      <c r="F429" s="21" t="s">
        <v>36</v>
      </c>
      <c r="G429" s="24" t="s">
        <v>38</v>
      </c>
      <c r="H429" s="25" t="s">
        <v>1027</v>
      </c>
      <c r="I429" s="21" t="s">
        <v>39</v>
      </c>
      <c r="J429" s="21" t="s">
        <v>74</v>
      </c>
      <c r="K429" s="21" t="s">
        <v>75</v>
      </c>
      <c r="L429" s="21" t="s">
        <v>868</v>
      </c>
      <c r="M429" s="21" t="s">
        <v>43</v>
      </c>
      <c r="N429" s="27" t="s">
        <v>1573</v>
      </c>
      <c r="O429" s="22">
        <v>200</v>
      </c>
      <c r="P429" s="22">
        <v>2.5750000000000002</v>
      </c>
      <c r="Q429" s="21" t="s">
        <v>45</v>
      </c>
      <c r="R429" s="103">
        <f t="shared" si="6"/>
        <v>515</v>
      </c>
      <c r="S429" s="28">
        <v>0</v>
      </c>
      <c r="T429" s="28">
        <v>0</v>
      </c>
      <c r="U429" s="28">
        <v>265</v>
      </c>
      <c r="V429" s="28">
        <v>0</v>
      </c>
      <c r="W429" s="28">
        <v>0</v>
      </c>
      <c r="X429" s="28">
        <v>0</v>
      </c>
      <c r="Y429" s="28">
        <v>0</v>
      </c>
      <c r="Z429" s="28">
        <v>0</v>
      </c>
      <c r="AA429" s="28">
        <v>250</v>
      </c>
      <c r="AB429" s="28">
        <v>0</v>
      </c>
      <c r="AC429" s="28">
        <v>0</v>
      </c>
      <c r="AD429" s="28">
        <v>0</v>
      </c>
    </row>
    <row r="430" spans="1:30" s="1" customFormat="1" ht="15" customHeight="1" x14ac:dyDescent="0.3">
      <c r="A430" s="21" t="s">
        <v>34</v>
      </c>
      <c r="B430" s="21" t="s">
        <v>518</v>
      </c>
      <c r="C430" s="21" t="s">
        <v>518</v>
      </c>
      <c r="D430" s="21" t="s">
        <v>36</v>
      </c>
      <c r="E430" s="21" t="s">
        <v>246</v>
      </c>
      <c r="F430" s="21" t="s">
        <v>36</v>
      </c>
      <c r="G430" s="24" t="s">
        <v>38</v>
      </c>
      <c r="H430" s="25" t="s">
        <v>1027</v>
      </c>
      <c r="I430" s="21" t="s">
        <v>39</v>
      </c>
      <c r="J430" s="21" t="s">
        <v>537</v>
      </c>
      <c r="K430" s="21" t="s">
        <v>193</v>
      </c>
      <c r="L430" s="21" t="s">
        <v>868</v>
      </c>
      <c r="M430" s="21" t="s">
        <v>43</v>
      </c>
      <c r="N430" s="27" t="s">
        <v>1573</v>
      </c>
      <c r="O430" s="22">
        <v>200</v>
      </c>
      <c r="P430" s="22">
        <v>0.84</v>
      </c>
      <c r="Q430" s="21" t="s">
        <v>45</v>
      </c>
      <c r="R430" s="103">
        <f t="shared" si="6"/>
        <v>168</v>
      </c>
      <c r="S430" s="28">
        <v>0</v>
      </c>
      <c r="T430" s="28">
        <v>0</v>
      </c>
      <c r="U430" s="28">
        <v>168</v>
      </c>
      <c r="V430" s="28">
        <v>0</v>
      </c>
      <c r="W430" s="28">
        <v>0</v>
      </c>
      <c r="X430" s="28">
        <v>0</v>
      </c>
      <c r="Y430" s="28">
        <v>0</v>
      </c>
      <c r="Z430" s="28">
        <v>0</v>
      </c>
      <c r="AA430" s="28">
        <v>0</v>
      </c>
      <c r="AB430" s="28">
        <v>0</v>
      </c>
      <c r="AC430" s="28">
        <v>0</v>
      </c>
      <c r="AD430" s="28">
        <v>0</v>
      </c>
    </row>
    <row r="431" spans="1:30" s="1" customFormat="1" ht="15" customHeight="1" x14ac:dyDescent="0.3">
      <c r="A431" s="21" t="s">
        <v>34</v>
      </c>
      <c r="B431" s="21" t="s">
        <v>518</v>
      </c>
      <c r="C431" s="21" t="s">
        <v>518</v>
      </c>
      <c r="D431" s="21" t="s">
        <v>36</v>
      </c>
      <c r="E431" s="21" t="s">
        <v>246</v>
      </c>
      <c r="F431" s="21" t="s">
        <v>36</v>
      </c>
      <c r="G431" s="24" t="s">
        <v>38</v>
      </c>
      <c r="H431" s="25" t="s">
        <v>1027</v>
      </c>
      <c r="I431" s="21" t="s">
        <v>39</v>
      </c>
      <c r="J431" s="21" t="s">
        <v>550</v>
      </c>
      <c r="K431" s="21" t="s">
        <v>643</v>
      </c>
      <c r="L431" s="21" t="s">
        <v>868</v>
      </c>
      <c r="M431" s="21" t="s">
        <v>43</v>
      </c>
      <c r="N431" s="27" t="s">
        <v>1573</v>
      </c>
      <c r="O431" s="22">
        <v>4</v>
      </c>
      <c r="P431" s="22">
        <v>30.5</v>
      </c>
      <c r="Q431" s="21" t="s">
        <v>45</v>
      </c>
      <c r="R431" s="103">
        <f t="shared" si="6"/>
        <v>122</v>
      </c>
      <c r="S431" s="28">
        <v>0</v>
      </c>
      <c r="T431" s="28">
        <v>0</v>
      </c>
      <c r="U431" s="28">
        <v>122</v>
      </c>
      <c r="V431" s="28">
        <v>0</v>
      </c>
      <c r="W431" s="28">
        <v>0</v>
      </c>
      <c r="X431" s="28">
        <v>0</v>
      </c>
      <c r="Y431" s="28">
        <v>0</v>
      </c>
      <c r="Z431" s="28">
        <v>0</v>
      </c>
      <c r="AA431" s="28">
        <v>0</v>
      </c>
      <c r="AB431" s="28">
        <v>0</v>
      </c>
      <c r="AC431" s="28">
        <v>0</v>
      </c>
      <c r="AD431" s="28">
        <v>0</v>
      </c>
    </row>
    <row r="432" spans="1:30" s="1" customFormat="1" ht="15" customHeight="1" x14ac:dyDescent="0.3">
      <c r="A432" s="21" t="s">
        <v>34</v>
      </c>
      <c r="B432" s="21" t="s">
        <v>518</v>
      </c>
      <c r="C432" s="21" t="s">
        <v>518</v>
      </c>
      <c r="D432" s="21" t="s">
        <v>36</v>
      </c>
      <c r="E432" s="21" t="s">
        <v>246</v>
      </c>
      <c r="F432" s="21" t="s">
        <v>36</v>
      </c>
      <c r="G432" s="24" t="s">
        <v>38</v>
      </c>
      <c r="H432" s="25" t="s">
        <v>1027</v>
      </c>
      <c r="I432" s="21" t="s">
        <v>39</v>
      </c>
      <c r="J432" s="21" t="s">
        <v>132</v>
      </c>
      <c r="K432" s="21" t="s">
        <v>133</v>
      </c>
      <c r="L432" s="21" t="s">
        <v>868</v>
      </c>
      <c r="M432" s="21" t="s">
        <v>43</v>
      </c>
      <c r="N432" s="27" t="s">
        <v>1573</v>
      </c>
      <c r="O432" s="22">
        <v>8</v>
      </c>
      <c r="P432" s="22">
        <v>30.25</v>
      </c>
      <c r="Q432" s="21" t="s">
        <v>45</v>
      </c>
      <c r="R432" s="103">
        <f t="shared" si="6"/>
        <v>242</v>
      </c>
      <c r="S432" s="28">
        <v>0</v>
      </c>
      <c r="T432" s="28">
        <v>0</v>
      </c>
      <c r="U432" s="28">
        <v>0</v>
      </c>
      <c r="V432" s="28">
        <v>0</v>
      </c>
      <c r="W432" s="28">
        <v>0</v>
      </c>
      <c r="X432" s="28">
        <v>0</v>
      </c>
      <c r="Y432" s="28">
        <v>0</v>
      </c>
      <c r="Z432" s="28">
        <v>0</v>
      </c>
      <c r="AA432" s="28">
        <v>242</v>
      </c>
      <c r="AB432" s="28">
        <v>0</v>
      </c>
      <c r="AC432" s="28">
        <v>0</v>
      </c>
      <c r="AD432" s="28">
        <v>0</v>
      </c>
    </row>
    <row r="433" spans="1:30" s="1" customFormat="1" ht="15" customHeight="1" x14ac:dyDescent="0.3">
      <c r="A433" s="21" t="s">
        <v>34</v>
      </c>
      <c r="B433" s="21" t="s">
        <v>518</v>
      </c>
      <c r="C433" s="21" t="s">
        <v>518</v>
      </c>
      <c r="D433" s="21" t="s">
        <v>36</v>
      </c>
      <c r="E433" s="21" t="s">
        <v>246</v>
      </c>
      <c r="F433" s="21" t="s">
        <v>36</v>
      </c>
      <c r="G433" s="24" t="s">
        <v>38</v>
      </c>
      <c r="H433" s="25" t="s">
        <v>1027</v>
      </c>
      <c r="I433" s="21" t="s">
        <v>39</v>
      </c>
      <c r="J433" s="21" t="s">
        <v>121</v>
      </c>
      <c r="K433" s="21" t="s">
        <v>786</v>
      </c>
      <c r="L433" s="21" t="s">
        <v>868</v>
      </c>
      <c r="M433" s="21" t="s">
        <v>43</v>
      </c>
      <c r="N433" s="27" t="s">
        <v>1573</v>
      </c>
      <c r="O433" s="22">
        <v>6</v>
      </c>
      <c r="P433" s="22">
        <v>29.833333333333332</v>
      </c>
      <c r="Q433" s="21" t="s">
        <v>45</v>
      </c>
      <c r="R433" s="103">
        <f t="shared" si="6"/>
        <v>179</v>
      </c>
      <c r="S433" s="28">
        <v>0</v>
      </c>
      <c r="T433" s="28">
        <v>0</v>
      </c>
      <c r="U433" s="28">
        <v>179</v>
      </c>
      <c r="V433" s="28">
        <v>0</v>
      </c>
      <c r="W433" s="28">
        <v>0</v>
      </c>
      <c r="X433" s="28">
        <v>0</v>
      </c>
      <c r="Y433" s="28">
        <v>0</v>
      </c>
      <c r="Z433" s="28">
        <v>0</v>
      </c>
      <c r="AA433" s="28">
        <v>0</v>
      </c>
      <c r="AB433" s="28">
        <v>0</v>
      </c>
      <c r="AC433" s="28">
        <v>0</v>
      </c>
      <c r="AD433" s="28">
        <v>0</v>
      </c>
    </row>
    <row r="434" spans="1:30" s="1" customFormat="1" ht="15" customHeight="1" x14ac:dyDescent="0.3">
      <c r="A434" s="21" t="s">
        <v>34</v>
      </c>
      <c r="B434" s="21" t="s">
        <v>518</v>
      </c>
      <c r="C434" s="21" t="s">
        <v>518</v>
      </c>
      <c r="D434" s="21" t="s">
        <v>36</v>
      </c>
      <c r="E434" s="21" t="s">
        <v>246</v>
      </c>
      <c r="F434" s="21" t="s">
        <v>36</v>
      </c>
      <c r="G434" s="24" t="s">
        <v>38</v>
      </c>
      <c r="H434" s="25" t="s">
        <v>1027</v>
      </c>
      <c r="I434" s="21" t="s">
        <v>39</v>
      </c>
      <c r="J434" s="21" t="s">
        <v>120</v>
      </c>
      <c r="K434" s="21" t="s">
        <v>1093</v>
      </c>
      <c r="L434" s="21" t="s">
        <v>868</v>
      </c>
      <c r="M434" s="21" t="s">
        <v>43</v>
      </c>
      <c r="N434" s="27" t="s">
        <v>1573</v>
      </c>
      <c r="O434" s="22">
        <v>6</v>
      </c>
      <c r="P434" s="22">
        <v>24.666666666666668</v>
      </c>
      <c r="Q434" s="21" t="s">
        <v>45</v>
      </c>
      <c r="R434" s="103">
        <f t="shared" si="6"/>
        <v>148</v>
      </c>
      <c r="S434" s="28">
        <v>0</v>
      </c>
      <c r="T434" s="28">
        <v>0</v>
      </c>
      <c r="U434" s="28">
        <v>0</v>
      </c>
      <c r="V434" s="28">
        <v>0</v>
      </c>
      <c r="W434" s="28">
        <v>0</v>
      </c>
      <c r="X434" s="28">
        <v>0</v>
      </c>
      <c r="Y434" s="28">
        <v>0</v>
      </c>
      <c r="Z434" s="28">
        <v>0</v>
      </c>
      <c r="AA434" s="28">
        <v>148</v>
      </c>
      <c r="AB434" s="28">
        <v>0</v>
      </c>
      <c r="AC434" s="28">
        <v>0</v>
      </c>
      <c r="AD434" s="28">
        <v>0</v>
      </c>
    </row>
    <row r="435" spans="1:30" s="1" customFormat="1" ht="15" customHeight="1" x14ac:dyDescent="0.3">
      <c r="A435" s="21" t="s">
        <v>34</v>
      </c>
      <c r="B435" s="21" t="s">
        <v>518</v>
      </c>
      <c r="C435" s="21" t="s">
        <v>518</v>
      </c>
      <c r="D435" s="21" t="s">
        <v>36</v>
      </c>
      <c r="E435" s="21" t="s">
        <v>246</v>
      </c>
      <c r="F435" s="21" t="s">
        <v>36</v>
      </c>
      <c r="G435" s="24" t="s">
        <v>38</v>
      </c>
      <c r="H435" s="25" t="s">
        <v>1027</v>
      </c>
      <c r="I435" s="21" t="s">
        <v>39</v>
      </c>
      <c r="J435" s="21" t="s">
        <v>530</v>
      </c>
      <c r="K435" s="21" t="s">
        <v>638</v>
      </c>
      <c r="L435" s="21" t="s">
        <v>868</v>
      </c>
      <c r="M435" s="21" t="s">
        <v>43</v>
      </c>
      <c r="N435" s="27" t="s">
        <v>1573</v>
      </c>
      <c r="O435" s="22">
        <v>10</v>
      </c>
      <c r="P435" s="22">
        <v>29</v>
      </c>
      <c r="Q435" s="21" t="s">
        <v>45</v>
      </c>
      <c r="R435" s="103">
        <f t="shared" si="6"/>
        <v>290</v>
      </c>
      <c r="S435" s="28">
        <v>0</v>
      </c>
      <c r="T435" s="28">
        <v>0</v>
      </c>
      <c r="U435" s="28">
        <v>290</v>
      </c>
      <c r="V435" s="28">
        <v>0</v>
      </c>
      <c r="W435" s="28">
        <v>0</v>
      </c>
      <c r="X435" s="28">
        <v>0</v>
      </c>
      <c r="Y435" s="28">
        <v>0</v>
      </c>
      <c r="Z435" s="28">
        <v>0</v>
      </c>
      <c r="AA435" s="28">
        <v>0</v>
      </c>
      <c r="AB435" s="28">
        <v>0</v>
      </c>
      <c r="AC435" s="28">
        <v>0</v>
      </c>
      <c r="AD435" s="28">
        <v>0</v>
      </c>
    </row>
    <row r="436" spans="1:30" s="1" customFormat="1" ht="15" customHeight="1" x14ac:dyDescent="0.3">
      <c r="A436" s="21" t="s">
        <v>34</v>
      </c>
      <c r="B436" s="21" t="s">
        <v>518</v>
      </c>
      <c r="C436" s="21" t="s">
        <v>518</v>
      </c>
      <c r="D436" s="21" t="s">
        <v>36</v>
      </c>
      <c r="E436" s="21" t="s">
        <v>246</v>
      </c>
      <c r="F436" s="21" t="s">
        <v>36</v>
      </c>
      <c r="G436" s="24" t="s">
        <v>38</v>
      </c>
      <c r="H436" s="25" t="s">
        <v>1027</v>
      </c>
      <c r="I436" s="21" t="s">
        <v>39</v>
      </c>
      <c r="J436" s="21" t="s">
        <v>175</v>
      </c>
      <c r="K436" s="21" t="s">
        <v>176</v>
      </c>
      <c r="L436" s="21" t="s">
        <v>868</v>
      </c>
      <c r="M436" s="21" t="s">
        <v>43</v>
      </c>
      <c r="N436" s="27" t="s">
        <v>1573</v>
      </c>
      <c r="O436" s="22">
        <v>1</v>
      </c>
      <c r="P436" s="22">
        <v>313</v>
      </c>
      <c r="Q436" s="21" t="s">
        <v>45</v>
      </c>
      <c r="R436" s="103">
        <f t="shared" si="6"/>
        <v>313</v>
      </c>
      <c r="S436" s="28">
        <v>0</v>
      </c>
      <c r="T436" s="28">
        <v>0</v>
      </c>
      <c r="U436" s="28">
        <v>0</v>
      </c>
      <c r="V436" s="28">
        <v>0</v>
      </c>
      <c r="W436" s="28">
        <v>0</v>
      </c>
      <c r="X436" s="28">
        <v>0</v>
      </c>
      <c r="Y436" s="28">
        <v>0</v>
      </c>
      <c r="Z436" s="28">
        <v>0</v>
      </c>
      <c r="AA436" s="28">
        <v>313</v>
      </c>
      <c r="AB436" s="28">
        <v>0</v>
      </c>
      <c r="AC436" s="28">
        <v>0</v>
      </c>
      <c r="AD436" s="28">
        <v>0</v>
      </c>
    </row>
    <row r="437" spans="1:30" s="1" customFormat="1" ht="15" customHeight="1" x14ac:dyDescent="0.3">
      <c r="A437" s="21" t="s">
        <v>34</v>
      </c>
      <c r="B437" s="21" t="s">
        <v>518</v>
      </c>
      <c r="C437" s="21" t="s">
        <v>518</v>
      </c>
      <c r="D437" s="21" t="s">
        <v>36</v>
      </c>
      <c r="E437" s="21" t="s">
        <v>246</v>
      </c>
      <c r="F437" s="21" t="s">
        <v>36</v>
      </c>
      <c r="G437" s="24" t="s">
        <v>38</v>
      </c>
      <c r="H437" s="25" t="s">
        <v>1027</v>
      </c>
      <c r="I437" s="21" t="s">
        <v>39</v>
      </c>
      <c r="J437" s="21" t="s">
        <v>549</v>
      </c>
      <c r="K437" s="21" t="s">
        <v>532</v>
      </c>
      <c r="L437" s="21" t="s">
        <v>868</v>
      </c>
      <c r="M437" s="21" t="s">
        <v>43</v>
      </c>
      <c r="N437" s="27" t="s">
        <v>1573</v>
      </c>
      <c r="O437" s="22">
        <v>4</v>
      </c>
      <c r="P437" s="22">
        <v>72.5</v>
      </c>
      <c r="Q437" s="21" t="s">
        <v>45</v>
      </c>
      <c r="R437" s="103">
        <f t="shared" si="6"/>
        <v>290</v>
      </c>
      <c r="S437" s="28">
        <v>0</v>
      </c>
      <c r="T437" s="28">
        <v>0</v>
      </c>
      <c r="U437" s="28">
        <v>290</v>
      </c>
      <c r="V437" s="28">
        <v>0</v>
      </c>
      <c r="W437" s="28">
        <v>0</v>
      </c>
      <c r="X437" s="28">
        <v>0</v>
      </c>
      <c r="Y437" s="28">
        <v>0</v>
      </c>
      <c r="Z437" s="28">
        <v>0</v>
      </c>
      <c r="AA437" s="28">
        <v>0</v>
      </c>
      <c r="AB437" s="28">
        <v>0</v>
      </c>
      <c r="AC437" s="28">
        <v>0</v>
      </c>
      <c r="AD437" s="28">
        <v>0</v>
      </c>
    </row>
    <row r="438" spans="1:30" s="1" customFormat="1" ht="15" customHeight="1" x14ac:dyDescent="0.3">
      <c r="A438" s="21" t="s">
        <v>34</v>
      </c>
      <c r="B438" s="21" t="s">
        <v>518</v>
      </c>
      <c r="C438" s="21" t="s">
        <v>518</v>
      </c>
      <c r="D438" s="21" t="s">
        <v>36</v>
      </c>
      <c r="E438" s="21" t="s">
        <v>246</v>
      </c>
      <c r="F438" s="21" t="s">
        <v>36</v>
      </c>
      <c r="G438" s="24" t="s">
        <v>38</v>
      </c>
      <c r="H438" s="25" t="s">
        <v>1027</v>
      </c>
      <c r="I438" s="21" t="s">
        <v>39</v>
      </c>
      <c r="J438" s="21" t="s">
        <v>553</v>
      </c>
      <c r="K438" s="21" t="s">
        <v>554</v>
      </c>
      <c r="L438" s="21" t="s">
        <v>868</v>
      </c>
      <c r="M438" s="21" t="s">
        <v>43</v>
      </c>
      <c r="N438" s="27" t="s">
        <v>1573</v>
      </c>
      <c r="O438" s="22">
        <v>5</v>
      </c>
      <c r="P438" s="22">
        <v>31.2</v>
      </c>
      <c r="Q438" s="21" t="s">
        <v>45</v>
      </c>
      <c r="R438" s="103">
        <f t="shared" si="6"/>
        <v>156</v>
      </c>
      <c r="S438" s="28">
        <v>0</v>
      </c>
      <c r="T438" s="28">
        <v>0</v>
      </c>
      <c r="U438" s="28">
        <v>156</v>
      </c>
      <c r="V438" s="28">
        <v>0</v>
      </c>
      <c r="W438" s="28">
        <v>0</v>
      </c>
      <c r="X438" s="28">
        <v>0</v>
      </c>
      <c r="Y438" s="28">
        <v>0</v>
      </c>
      <c r="Z438" s="28">
        <v>0</v>
      </c>
      <c r="AA438" s="28">
        <v>0</v>
      </c>
      <c r="AB438" s="28">
        <v>0</v>
      </c>
      <c r="AC438" s="28">
        <v>0</v>
      </c>
      <c r="AD438" s="28">
        <v>0</v>
      </c>
    </row>
    <row r="439" spans="1:30" s="1" customFormat="1" ht="15" customHeight="1" x14ac:dyDescent="0.3">
      <c r="A439" s="21" t="s">
        <v>34</v>
      </c>
      <c r="B439" s="21" t="s">
        <v>518</v>
      </c>
      <c r="C439" s="21" t="s">
        <v>518</v>
      </c>
      <c r="D439" s="21" t="s">
        <v>36</v>
      </c>
      <c r="E439" s="21" t="s">
        <v>246</v>
      </c>
      <c r="F439" s="21" t="s">
        <v>36</v>
      </c>
      <c r="G439" s="24" t="s">
        <v>38</v>
      </c>
      <c r="H439" s="25" t="s">
        <v>1027</v>
      </c>
      <c r="I439" s="21" t="s">
        <v>39</v>
      </c>
      <c r="J439" s="21" t="s">
        <v>555</v>
      </c>
      <c r="K439" s="21" t="s">
        <v>556</v>
      </c>
      <c r="L439" s="21" t="s">
        <v>868</v>
      </c>
      <c r="M439" s="21" t="s">
        <v>43</v>
      </c>
      <c r="N439" s="27" t="s">
        <v>1573</v>
      </c>
      <c r="O439" s="22">
        <v>10</v>
      </c>
      <c r="P439" s="22">
        <v>31.4</v>
      </c>
      <c r="Q439" s="21" t="s">
        <v>45</v>
      </c>
      <c r="R439" s="103">
        <f t="shared" si="6"/>
        <v>314</v>
      </c>
      <c r="S439" s="28">
        <v>0</v>
      </c>
      <c r="T439" s="28">
        <v>0</v>
      </c>
      <c r="U439" s="28">
        <v>156</v>
      </c>
      <c r="V439" s="28">
        <v>0</v>
      </c>
      <c r="W439" s="28">
        <v>0</v>
      </c>
      <c r="X439" s="28">
        <v>0</v>
      </c>
      <c r="Y439" s="28">
        <v>0</v>
      </c>
      <c r="Z439" s="28">
        <v>0</v>
      </c>
      <c r="AA439" s="28">
        <v>156</v>
      </c>
      <c r="AB439" s="28">
        <v>0</v>
      </c>
      <c r="AC439" s="28">
        <v>0</v>
      </c>
      <c r="AD439" s="28">
        <v>2</v>
      </c>
    </row>
    <row r="440" spans="1:30" s="1" customFormat="1" ht="15" customHeight="1" x14ac:dyDescent="0.3">
      <c r="A440" s="21" t="s">
        <v>34</v>
      </c>
      <c r="B440" s="21" t="s">
        <v>518</v>
      </c>
      <c r="C440" s="21" t="s">
        <v>518</v>
      </c>
      <c r="D440" s="21" t="s">
        <v>36</v>
      </c>
      <c r="E440" s="21" t="s">
        <v>246</v>
      </c>
      <c r="F440" s="21" t="s">
        <v>36</v>
      </c>
      <c r="G440" s="24" t="s">
        <v>38</v>
      </c>
      <c r="H440" s="25" t="s">
        <v>1027</v>
      </c>
      <c r="I440" s="21" t="s">
        <v>39</v>
      </c>
      <c r="J440" s="21" t="s">
        <v>167</v>
      </c>
      <c r="K440" s="21" t="s">
        <v>168</v>
      </c>
      <c r="L440" s="21" t="s">
        <v>868</v>
      </c>
      <c r="M440" s="21" t="s">
        <v>43</v>
      </c>
      <c r="N440" s="27" t="s">
        <v>1573</v>
      </c>
      <c r="O440" s="22">
        <v>10</v>
      </c>
      <c r="P440" s="22">
        <v>16</v>
      </c>
      <c r="Q440" s="21" t="s">
        <v>45</v>
      </c>
      <c r="R440" s="103">
        <f t="shared" si="6"/>
        <v>160</v>
      </c>
      <c r="S440" s="28">
        <v>0</v>
      </c>
      <c r="T440" s="28">
        <v>0</v>
      </c>
      <c r="U440" s="28">
        <v>160</v>
      </c>
      <c r="V440" s="28">
        <v>0</v>
      </c>
      <c r="W440" s="28">
        <v>0</v>
      </c>
      <c r="X440" s="28">
        <v>0</v>
      </c>
      <c r="Y440" s="28">
        <v>0</v>
      </c>
      <c r="Z440" s="28">
        <v>0</v>
      </c>
      <c r="AA440" s="28">
        <v>0</v>
      </c>
      <c r="AB440" s="28">
        <v>0</v>
      </c>
      <c r="AC440" s="28">
        <v>0</v>
      </c>
      <c r="AD440" s="28">
        <v>0</v>
      </c>
    </row>
    <row r="441" spans="1:30" s="1" customFormat="1" ht="15" customHeight="1" x14ac:dyDescent="0.3">
      <c r="A441" s="21" t="s">
        <v>34</v>
      </c>
      <c r="B441" s="21" t="s">
        <v>518</v>
      </c>
      <c r="C441" s="21" t="s">
        <v>518</v>
      </c>
      <c r="D441" s="21" t="s">
        <v>36</v>
      </c>
      <c r="E441" s="21" t="s">
        <v>246</v>
      </c>
      <c r="F441" s="21" t="s">
        <v>36</v>
      </c>
      <c r="G441" s="24" t="s">
        <v>38</v>
      </c>
      <c r="H441" s="25" t="s">
        <v>1027</v>
      </c>
      <c r="I441" s="21" t="s">
        <v>39</v>
      </c>
      <c r="J441" s="21" t="s">
        <v>212</v>
      </c>
      <c r="K441" s="21" t="s">
        <v>213</v>
      </c>
      <c r="L441" s="21" t="s">
        <v>868</v>
      </c>
      <c r="M441" s="21" t="s">
        <v>43</v>
      </c>
      <c r="N441" s="27" t="s">
        <v>1573</v>
      </c>
      <c r="O441" s="22">
        <v>20</v>
      </c>
      <c r="P441" s="22">
        <v>47.85</v>
      </c>
      <c r="Q441" s="21" t="s">
        <v>45</v>
      </c>
      <c r="R441" s="103">
        <f t="shared" si="6"/>
        <v>957</v>
      </c>
      <c r="S441" s="28">
        <v>0</v>
      </c>
      <c r="T441" s="28">
        <v>0</v>
      </c>
      <c r="U441" s="28">
        <v>500</v>
      </c>
      <c r="V441" s="28">
        <v>0</v>
      </c>
      <c r="W441" s="28">
        <v>0</v>
      </c>
      <c r="X441" s="28">
        <v>0</v>
      </c>
      <c r="Y441" s="28">
        <v>0</v>
      </c>
      <c r="Z441" s="28">
        <v>0</v>
      </c>
      <c r="AA441" s="28">
        <v>457</v>
      </c>
      <c r="AB441" s="28">
        <v>0</v>
      </c>
      <c r="AC441" s="28">
        <v>0</v>
      </c>
      <c r="AD441" s="28">
        <v>0</v>
      </c>
    </row>
    <row r="442" spans="1:30" s="1" customFormat="1" ht="15" customHeight="1" x14ac:dyDescent="0.3">
      <c r="A442" s="21" t="s">
        <v>34</v>
      </c>
      <c r="B442" s="21" t="s">
        <v>518</v>
      </c>
      <c r="C442" s="21" t="s">
        <v>518</v>
      </c>
      <c r="D442" s="21" t="s">
        <v>36</v>
      </c>
      <c r="E442" s="21" t="s">
        <v>246</v>
      </c>
      <c r="F442" s="21" t="s">
        <v>36</v>
      </c>
      <c r="G442" s="24" t="s">
        <v>38</v>
      </c>
      <c r="H442" s="25" t="s">
        <v>1027</v>
      </c>
      <c r="I442" s="21" t="s">
        <v>39</v>
      </c>
      <c r="J442" s="21" t="s">
        <v>67</v>
      </c>
      <c r="K442" s="21" t="s">
        <v>68</v>
      </c>
      <c r="L442" s="21" t="s">
        <v>868</v>
      </c>
      <c r="M442" s="21" t="s">
        <v>43</v>
      </c>
      <c r="N442" s="27" t="s">
        <v>1573</v>
      </c>
      <c r="O442" s="22">
        <v>10</v>
      </c>
      <c r="P442" s="22">
        <v>52.5</v>
      </c>
      <c r="Q442" s="21" t="s">
        <v>45</v>
      </c>
      <c r="R442" s="103">
        <f t="shared" si="6"/>
        <v>525</v>
      </c>
      <c r="S442" s="28">
        <v>0</v>
      </c>
      <c r="T442" s="28">
        <v>0</v>
      </c>
      <c r="U442" s="28">
        <v>525</v>
      </c>
      <c r="V442" s="28">
        <v>0</v>
      </c>
      <c r="W442" s="28">
        <v>0</v>
      </c>
      <c r="X442" s="28">
        <v>0</v>
      </c>
      <c r="Y442" s="28">
        <v>0</v>
      </c>
      <c r="Z442" s="28">
        <v>0</v>
      </c>
      <c r="AA442" s="28">
        <v>0</v>
      </c>
      <c r="AB442" s="28">
        <v>0</v>
      </c>
      <c r="AC442" s="28">
        <v>0</v>
      </c>
      <c r="AD442" s="28">
        <v>0</v>
      </c>
    </row>
    <row r="443" spans="1:30" s="1" customFormat="1" ht="15" customHeight="1" x14ac:dyDescent="0.3">
      <c r="A443" s="21" t="s">
        <v>34</v>
      </c>
      <c r="B443" s="21" t="s">
        <v>518</v>
      </c>
      <c r="C443" s="21" t="s">
        <v>518</v>
      </c>
      <c r="D443" s="21" t="s">
        <v>36</v>
      </c>
      <c r="E443" s="21" t="s">
        <v>246</v>
      </c>
      <c r="F443" s="21" t="s">
        <v>36</v>
      </c>
      <c r="G443" s="24" t="s">
        <v>38</v>
      </c>
      <c r="H443" s="25" t="s">
        <v>1027</v>
      </c>
      <c r="I443" s="21" t="s">
        <v>39</v>
      </c>
      <c r="J443" s="21" t="s">
        <v>187</v>
      </c>
      <c r="K443" s="21" t="s">
        <v>188</v>
      </c>
      <c r="L443" s="21" t="s">
        <v>868</v>
      </c>
      <c r="M443" s="21" t="s">
        <v>43</v>
      </c>
      <c r="N443" s="27" t="s">
        <v>1573</v>
      </c>
      <c r="O443" s="22">
        <v>4</v>
      </c>
      <c r="P443" s="22">
        <v>57.25</v>
      </c>
      <c r="Q443" s="21" t="s">
        <v>45</v>
      </c>
      <c r="R443" s="103">
        <f t="shared" si="6"/>
        <v>229</v>
      </c>
      <c r="S443" s="28">
        <v>0</v>
      </c>
      <c r="T443" s="28">
        <v>0</v>
      </c>
      <c r="U443" s="28">
        <v>229</v>
      </c>
      <c r="V443" s="28">
        <v>0</v>
      </c>
      <c r="W443" s="28">
        <v>0</v>
      </c>
      <c r="X443" s="28">
        <v>0</v>
      </c>
      <c r="Y443" s="28">
        <v>0</v>
      </c>
      <c r="Z443" s="28">
        <v>0</v>
      </c>
      <c r="AA443" s="28">
        <v>0</v>
      </c>
      <c r="AB443" s="28">
        <v>0</v>
      </c>
      <c r="AC443" s="28">
        <v>0</v>
      </c>
      <c r="AD443" s="28">
        <v>0</v>
      </c>
    </row>
    <row r="444" spans="1:30" s="1" customFormat="1" ht="15" customHeight="1" x14ac:dyDescent="0.3">
      <c r="A444" s="21" t="s">
        <v>34</v>
      </c>
      <c r="B444" s="21" t="s">
        <v>518</v>
      </c>
      <c r="C444" s="21" t="s">
        <v>518</v>
      </c>
      <c r="D444" s="21" t="s">
        <v>36</v>
      </c>
      <c r="E444" s="21" t="s">
        <v>246</v>
      </c>
      <c r="F444" s="21" t="s">
        <v>36</v>
      </c>
      <c r="G444" s="24" t="s">
        <v>38</v>
      </c>
      <c r="H444" s="25" t="s">
        <v>1027</v>
      </c>
      <c r="I444" s="21" t="s">
        <v>39</v>
      </c>
      <c r="J444" s="21" t="s">
        <v>1574</v>
      </c>
      <c r="K444" s="21" t="s">
        <v>1575</v>
      </c>
      <c r="L444" s="21" t="s">
        <v>868</v>
      </c>
      <c r="M444" s="21" t="s">
        <v>43</v>
      </c>
      <c r="N444" s="27" t="s">
        <v>1573</v>
      </c>
      <c r="O444" s="22">
        <v>5</v>
      </c>
      <c r="P444" s="22">
        <v>19.8</v>
      </c>
      <c r="Q444" s="21" t="s">
        <v>45</v>
      </c>
      <c r="R444" s="103">
        <f t="shared" si="6"/>
        <v>99</v>
      </c>
      <c r="S444" s="28">
        <v>0</v>
      </c>
      <c r="T444" s="28">
        <v>0</v>
      </c>
      <c r="U444" s="28">
        <v>99</v>
      </c>
      <c r="V444" s="28">
        <v>0</v>
      </c>
      <c r="W444" s="28">
        <v>0</v>
      </c>
      <c r="X444" s="28">
        <v>0</v>
      </c>
      <c r="Y444" s="28">
        <v>0</v>
      </c>
      <c r="Z444" s="28">
        <v>0</v>
      </c>
      <c r="AA444" s="28">
        <v>0</v>
      </c>
      <c r="AB444" s="28">
        <v>0</v>
      </c>
      <c r="AC444" s="28">
        <v>0</v>
      </c>
      <c r="AD444" s="28">
        <v>0</v>
      </c>
    </row>
    <row r="445" spans="1:30" s="1" customFormat="1" ht="15" customHeight="1" x14ac:dyDescent="0.3">
      <c r="A445" s="21" t="s">
        <v>34</v>
      </c>
      <c r="B445" s="21" t="s">
        <v>518</v>
      </c>
      <c r="C445" s="21" t="s">
        <v>518</v>
      </c>
      <c r="D445" s="21" t="s">
        <v>36</v>
      </c>
      <c r="E445" s="21" t="s">
        <v>246</v>
      </c>
      <c r="F445" s="21" t="s">
        <v>36</v>
      </c>
      <c r="G445" s="24" t="s">
        <v>38</v>
      </c>
      <c r="H445" s="25" t="s">
        <v>1027</v>
      </c>
      <c r="I445" s="21" t="s">
        <v>39</v>
      </c>
      <c r="J445" s="21" t="s">
        <v>190</v>
      </c>
      <c r="K445" s="21" t="s">
        <v>958</v>
      </c>
      <c r="L445" s="21" t="s">
        <v>868</v>
      </c>
      <c r="M445" s="21" t="s">
        <v>43</v>
      </c>
      <c r="N445" s="27" t="s">
        <v>1573</v>
      </c>
      <c r="O445" s="22">
        <v>10</v>
      </c>
      <c r="P445" s="22">
        <v>38.1</v>
      </c>
      <c r="Q445" s="21" t="s">
        <v>45</v>
      </c>
      <c r="R445" s="103">
        <f t="shared" si="6"/>
        <v>381</v>
      </c>
      <c r="S445" s="28">
        <v>0</v>
      </c>
      <c r="T445" s="28">
        <v>0</v>
      </c>
      <c r="U445" s="28">
        <v>0</v>
      </c>
      <c r="V445" s="28">
        <v>0</v>
      </c>
      <c r="W445" s="28">
        <v>0</v>
      </c>
      <c r="X445" s="28">
        <v>0</v>
      </c>
      <c r="Y445" s="28">
        <v>0</v>
      </c>
      <c r="Z445" s="28">
        <v>0</v>
      </c>
      <c r="AA445" s="28">
        <v>381</v>
      </c>
      <c r="AB445" s="28">
        <v>0</v>
      </c>
      <c r="AC445" s="28">
        <v>0</v>
      </c>
      <c r="AD445" s="28">
        <v>0</v>
      </c>
    </row>
    <row r="446" spans="1:30" s="1" customFormat="1" ht="15" customHeight="1" x14ac:dyDescent="0.3">
      <c r="A446" s="21" t="s">
        <v>34</v>
      </c>
      <c r="B446" s="21" t="s">
        <v>518</v>
      </c>
      <c r="C446" s="21" t="s">
        <v>518</v>
      </c>
      <c r="D446" s="21" t="s">
        <v>36</v>
      </c>
      <c r="E446" s="21" t="s">
        <v>246</v>
      </c>
      <c r="F446" s="21" t="s">
        <v>36</v>
      </c>
      <c r="G446" s="24" t="s">
        <v>38</v>
      </c>
      <c r="H446" s="25" t="s">
        <v>1027</v>
      </c>
      <c r="I446" s="21" t="s">
        <v>39</v>
      </c>
      <c r="J446" s="21" t="s">
        <v>191</v>
      </c>
      <c r="K446" s="21" t="s">
        <v>192</v>
      </c>
      <c r="L446" s="21" t="s">
        <v>868</v>
      </c>
      <c r="M446" s="21" t="s">
        <v>43</v>
      </c>
      <c r="N446" s="27" t="s">
        <v>1573</v>
      </c>
      <c r="O446" s="22">
        <v>5</v>
      </c>
      <c r="P446" s="22">
        <v>56.4</v>
      </c>
      <c r="Q446" s="21" t="s">
        <v>45</v>
      </c>
      <c r="R446" s="103">
        <f t="shared" si="6"/>
        <v>282</v>
      </c>
      <c r="S446" s="28">
        <v>0</v>
      </c>
      <c r="T446" s="28">
        <v>0</v>
      </c>
      <c r="U446" s="28">
        <v>282</v>
      </c>
      <c r="V446" s="28">
        <v>0</v>
      </c>
      <c r="W446" s="28">
        <v>0</v>
      </c>
      <c r="X446" s="28">
        <v>0</v>
      </c>
      <c r="Y446" s="28">
        <v>0</v>
      </c>
      <c r="Z446" s="28">
        <v>0</v>
      </c>
      <c r="AA446" s="28">
        <v>0</v>
      </c>
      <c r="AB446" s="28">
        <v>0</v>
      </c>
      <c r="AC446" s="28">
        <v>0</v>
      </c>
      <c r="AD446" s="28">
        <v>0</v>
      </c>
    </row>
    <row r="447" spans="1:30" s="1" customFormat="1" ht="15" customHeight="1" x14ac:dyDescent="0.3">
      <c r="A447" s="21" t="s">
        <v>34</v>
      </c>
      <c r="B447" s="21" t="s">
        <v>518</v>
      </c>
      <c r="C447" s="21" t="s">
        <v>518</v>
      </c>
      <c r="D447" s="21" t="s">
        <v>36</v>
      </c>
      <c r="E447" s="21" t="s">
        <v>246</v>
      </c>
      <c r="F447" s="21" t="s">
        <v>36</v>
      </c>
      <c r="G447" s="24" t="s">
        <v>38</v>
      </c>
      <c r="H447" s="25" t="s">
        <v>1027</v>
      </c>
      <c r="I447" s="21" t="s">
        <v>39</v>
      </c>
      <c r="J447" s="21" t="s">
        <v>185</v>
      </c>
      <c r="K447" s="21" t="s">
        <v>1047</v>
      </c>
      <c r="L447" s="21" t="s">
        <v>868</v>
      </c>
      <c r="M447" s="21" t="s">
        <v>43</v>
      </c>
      <c r="N447" s="27" t="s">
        <v>1573</v>
      </c>
      <c r="O447" s="22">
        <v>10</v>
      </c>
      <c r="P447" s="22">
        <v>72.900000000000006</v>
      </c>
      <c r="Q447" s="21" t="s">
        <v>45</v>
      </c>
      <c r="R447" s="103">
        <f t="shared" si="6"/>
        <v>729</v>
      </c>
      <c r="S447" s="28">
        <v>0</v>
      </c>
      <c r="T447" s="28">
        <v>0</v>
      </c>
      <c r="U447" s="28">
        <v>429</v>
      </c>
      <c r="V447" s="28">
        <v>0</v>
      </c>
      <c r="W447" s="28">
        <v>0</v>
      </c>
      <c r="X447" s="28">
        <v>0</v>
      </c>
      <c r="Y447" s="28">
        <v>0</v>
      </c>
      <c r="Z447" s="28">
        <v>0</v>
      </c>
      <c r="AA447" s="28">
        <v>300</v>
      </c>
      <c r="AB447" s="28">
        <v>0</v>
      </c>
      <c r="AC447" s="28">
        <v>0</v>
      </c>
      <c r="AD447" s="28">
        <v>0</v>
      </c>
    </row>
    <row r="448" spans="1:30" s="1" customFormat="1" ht="15" customHeight="1" x14ac:dyDescent="0.3">
      <c r="A448" s="21" t="s">
        <v>34</v>
      </c>
      <c r="B448" s="21" t="s">
        <v>518</v>
      </c>
      <c r="C448" s="21" t="s">
        <v>518</v>
      </c>
      <c r="D448" s="21" t="s">
        <v>36</v>
      </c>
      <c r="E448" s="21" t="s">
        <v>246</v>
      </c>
      <c r="F448" s="21" t="s">
        <v>36</v>
      </c>
      <c r="G448" s="24" t="s">
        <v>38</v>
      </c>
      <c r="H448" s="25" t="s">
        <v>1027</v>
      </c>
      <c r="I448" s="21" t="s">
        <v>39</v>
      </c>
      <c r="J448" s="21" t="s">
        <v>126</v>
      </c>
      <c r="K448" s="21" t="s">
        <v>127</v>
      </c>
      <c r="L448" s="21" t="s">
        <v>868</v>
      </c>
      <c r="M448" s="21" t="s">
        <v>43</v>
      </c>
      <c r="N448" s="27" t="s">
        <v>1573</v>
      </c>
      <c r="O448" s="22">
        <v>12</v>
      </c>
      <c r="P448" s="22">
        <v>18.25</v>
      </c>
      <c r="Q448" s="21" t="s">
        <v>45</v>
      </c>
      <c r="R448" s="103">
        <f t="shared" si="6"/>
        <v>219</v>
      </c>
      <c r="S448" s="28">
        <v>0</v>
      </c>
      <c r="T448" s="28">
        <v>0</v>
      </c>
      <c r="U448" s="28">
        <v>219</v>
      </c>
      <c r="V448" s="28">
        <v>0</v>
      </c>
      <c r="W448" s="28">
        <v>0</v>
      </c>
      <c r="X448" s="28">
        <v>0</v>
      </c>
      <c r="Y448" s="28">
        <v>0</v>
      </c>
      <c r="Z448" s="28">
        <v>0</v>
      </c>
      <c r="AA448" s="28">
        <v>0</v>
      </c>
      <c r="AB448" s="28">
        <v>0</v>
      </c>
      <c r="AC448" s="28">
        <v>0</v>
      </c>
      <c r="AD448" s="28">
        <v>0</v>
      </c>
    </row>
    <row r="449" spans="1:30" s="1" customFormat="1" ht="15" customHeight="1" x14ac:dyDescent="0.3">
      <c r="A449" s="21" t="s">
        <v>34</v>
      </c>
      <c r="B449" s="21" t="s">
        <v>518</v>
      </c>
      <c r="C449" s="21" t="s">
        <v>518</v>
      </c>
      <c r="D449" s="21" t="s">
        <v>36</v>
      </c>
      <c r="E449" s="21" t="s">
        <v>37</v>
      </c>
      <c r="F449" s="21" t="s">
        <v>36</v>
      </c>
      <c r="G449" s="24" t="s">
        <v>38</v>
      </c>
      <c r="H449" s="25" t="s">
        <v>1027</v>
      </c>
      <c r="I449" s="21" t="s">
        <v>39</v>
      </c>
      <c r="J449" s="21" t="s">
        <v>140</v>
      </c>
      <c r="K449" s="21" t="s">
        <v>744</v>
      </c>
      <c r="L449" s="21" t="s">
        <v>868</v>
      </c>
      <c r="M449" s="21" t="s">
        <v>43</v>
      </c>
      <c r="N449" s="27" t="s">
        <v>1573</v>
      </c>
      <c r="O449" s="22">
        <v>2</v>
      </c>
      <c r="P449" s="22">
        <v>1067</v>
      </c>
      <c r="Q449" s="21" t="s">
        <v>45</v>
      </c>
      <c r="R449" s="103">
        <f t="shared" si="6"/>
        <v>2134</v>
      </c>
      <c r="S449" s="28">
        <v>0</v>
      </c>
      <c r="T449" s="28">
        <v>0</v>
      </c>
      <c r="U449" s="28">
        <v>0</v>
      </c>
      <c r="V449" s="28">
        <v>0</v>
      </c>
      <c r="W449" s="28">
        <v>2134</v>
      </c>
      <c r="X449" s="28">
        <v>0</v>
      </c>
      <c r="Y449" s="28">
        <v>0</v>
      </c>
      <c r="Z449" s="28">
        <v>0</v>
      </c>
      <c r="AA449" s="28">
        <v>0</v>
      </c>
      <c r="AB449" s="28">
        <v>0</v>
      </c>
      <c r="AC449" s="28">
        <v>0</v>
      </c>
      <c r="AD449" s="28">
        <v>0</v>
      </c>
    </row>
    <row r="450" spans="1:30" s="1" customFormat="1" ht="15" customHeight="1" x14ac:dyDescent="0.3">
      <c r="A450" s="21" t="s">
        <v>34</v>
      </c>
      <c r="B450" s="21" t="s">
        <v>518</v>
      </c>
      <c r="C450" s="21" t="s">
        <v>518</v>
      </c>
      <c r="D450" s="21" t="s">
        <v>36</v>
      </c>
      <c r="E450" s="21" t="s">
        <v>37</v>
      </c>
      <c r="F450" s="21" t="s">
        <v>36</v>
      </c>
      <c r="G450" s="24" t="s">
        <v>38</v>
      </c>
      <c r="H450" s="25" t="s">
        <v>1027</v>
      </c>
      <c r="I450" s="21" t="s">
        <v>39</v>
      </c>
      <c r="J450" s="21" t="s">
        <v>535</v>
      </c>
      <c r="K450" s="21" t="s">
        <v>536</v>
      </c>
      <c r="L450" s="21" t="s">
        <v>868</v>
      </c>
      <c r="M450" s="21" t="s">
        <v>43</v>
      </c>
      <c r="N450" s="27" t="s">
        <v>1573</v>
      </c>
      <c r="O450" s="22">
        <v>2</v>
      </c>
      <c r="P450" s="22">
        <v>184.5</v>
      </c>
      <c r="Q450" s="21" t="s">
        <v>45</v>
      </c>
      <c r="R450" s="103">
        <f t="shared" si="6"/>
        <v>369</v>
      </c>
      <c r="S450" s="28">
        <v>0</v>
      </c>
      <c r="T450" s="28">
        <v>369</v>
      </c>
      <c r="U450" s="28">
        <v>0</v>
      </c>
      <c r="V450" s="28">
        <v>0</v>
      </c>
      <c r="W450" s="28">
        <v>0</v>
      </c>
      <c r="X450" s="28">
        <v>0</v>
      </c>
      <c r="Y450" s="28">
        <v>0</v>
      </c>
      <c r="Z450" s="28">
        <v>0</v>
      </c>
      <c r="AA450" s="28">
        <v>0</v>
      </c>
      <c r="AB450" s="28">
        <v>0</v>
      </c>
      <c r="AC450" s="28">
        <v>0</v>
      </c>
      <c r="AD450" s="28">
        <v>0</v>
      </c>
    </row>
    <row r="451" spans="1:30" s="1" customFormat="1" ht="15" customHeight="1" x14ac:dyDescent="0.3">
      <c r="A451" s="21" t="s">
        <v>34</v>
      </c>
      <c r="B451" s="21" t="s">
        <v>518</v>
      </c>
      <c r="C451" s="21" t="s">
        <v>518</v>
      </c>
      <c r="D451" s="21" t="s">
        <v>36</v>
      </c>
      <c r="E451" s="21" t="s">
        <v>37</v>
      </c>
      <c r="F451" s="21" t="s">
        <v>36</v>
      </c>
      <c r="G451" s="24" t="s">
        <v>38</v>
      </c>
      <c r="H451" s="25" t="s">
        <v>1027</v>
      </c>
      <c r="I451" s="21" t="s">
        <v>39</v>
      </c>
      <c r="J451" s="21" t="s">
        <v>51</v>
      </c>
      <c r="K451" s="21" t="s">
        <v>52</v>
      </c>
      <c r="L451" s="21" t="s">
        <v>868</v>
      </c>
      <c r="M451" s="21" t="s">
        <v>43</v>
      </c>
      <c r="N451" s="27" t="s">
        <v>1573</v>
      </c>
      <c r="O451" s="22">
        <v>36</v>
      </c>
      <c r="P451" s="22">
        <v>2.4166666666666665</v>
      </c>
      <c r="Q451" s="21" t="s">
        <v>45</v>
      </c>
      <c r="R451" s="103">
        <f t="shared" si="6"/>
        <v>87</v>
      </c>
      <c r="S451" s="28">
        <v>0</v>
      </c>
      <c r="T451" s="28">
        <v>87</v>
      </c>
      <c r="U451" s="28">
        <v>0</v>
      </c>
      <c r="V451" s="28">
        <v>0</v>
      </c>
      <c r="W451" s="28">
        <v>0</v>
      </c>
      <c r="X451" s="28">
        <v>0</v>
      </c>
      <c r="Y451" s="28">
        <v>0</v>
      </c>
      <c r="Z451" s="28">
        <v>0</v>
      </c>
      <c r="AA451" s="28">
        <v>0</v>
      </c>
      <c r="AB451" s="28">
        <v>0</v>
      </c>
      <c r="AC451" s="28">
        <v>0</v>
      </c>
      <c r="AD451" s="28">
        <v>0</v>
      </c>
    </row>
    <row r="452" spans="1:30" s="1" customFormat="1" ht="15" customHeight="1" x14ac:dyDescent="0.3">
      <c r="A452" s="21" t="s">
        <v>34</v>
      </c>
      <c r="B452" s="21" t="s">
        <v>518</v>
      </c>
      <c r="C452" s="21" t="s">
        <v>518</v>
      </c>
      <c r="D452" s="21" t="s">
        <v>36</v>
      </c>
      <c r="E452" s="21" t="s">
        <v>37</v>
      </c>
      <c r="F452" s="21" t="s">
        <v>36</v>
      </c>
      <c r="G452" s="24" t="s">
        <v>38</v>
      </c>
      <c r="H452" s="25" t="s">
        <v>1027</v>
      </c>
      <c r="I452" s="21" t="s">
        <v>39</v>
      </c>
      <c r="J452" s="21" t="s">
        <v>169</v>
      </c>
      <c r="K452" s="21" t="s">
        <v>170</v>
      </c>
      <c r="L452" s="21" t="s">
        <v>868</v>
      </c>
      <c r="M452" s="21" t="s">
        <v>43</v>
      </c>
      <c r="N452" s="27" t="s">
        <v>1573</v>
      </c>
      <c r="O452" s="22">
        <v>12</v>
      </c>
      <c r="P452" s="22">
        <v>16.25</v>
      </c>
      <c r="Q452" s="21" t="s">
        <v>45</v>
      </c>
      <c r="R452" s="103">
        <f t="shared" si="6"/>
        <v>195</v>
      </c>
      <c r="S452" s="28">
        <v>0</v>
      </c>
      <c r="T452" s="28">
        <v>195</v>
      </c>
      <c r="U452" s="28">
        <v>0</v>
      </c>
      <c r="V452" s="28">
        <v>0</v>
      </c>
      <c r="W452" s="28">
        <v>0</v>
      </c>
      <c r="X452" s="28">
        <v>0</v>
      </c>
      <c r="Y452" s="28">
        <v>0</v>
      </c>
      <c r="Z452" s="28">
        <v>0</v>
      </c>
      <c r="AA452" s="28">
        <v>0</v>
      </c>
      <c r="AB452" s="28">
        <v>0</v>
      </c>
      <c r="AC452" s="28">
        <v>0</v>
      </c>
      <c r="AD452" s="28">
        <v>0</v>
      </c>
    </row>
    <row r="453" spans="1:30" s="1" customFormat="1" ht="15" customHeight="1" x14ac:dyDescent="0.3">
      <c r="A453" s="21" t="s">
        <v>34</v>
      </c>
      <c r="B453" s="21" t="s">
        <v>518</v>
      </c>
      <c r="C453" s="21" t="s">
        <v>518</v>
      </c>
      <c r="D453" s="21" t="s">
        <v>36</v>
      </c>
      <c r="E453" s="21" t="s">
        <v>37</v>
      </c>
      <c r="F453" s="21" t="s">
        <v>36</v>
      </c>
      <c r="G453" s="24" t="s">
        <v>38</v>
      </c>
      <c r="H453" s="25" t="s">
        <v>1027</v>
      </c>
      <c r="I453" s="21" t="s">
        <v>39</v>
      </c>
      <c r="J453" s="21" t="s">
        <v>525</v>
      </c>
      <c r="K453" s="21" t="s">
        <v>526</v>
      </c>
      <c r="L453" s="21" t="s">
        <v>868</v>
      </c>
      <c r="M453" s="21" t="s">
        <v>43</v>
      </c>
      <c r="N453" s="27" t="s">
        <v>1573</v>
      </c>
      <c r="O453" s="22">
        <v>10</v>
      </c>
      <c r="P453" s="22">
        <v>17.399999999999999</v>
      </c>
      <c r="Q453" s="21" t="s">
        <v>45</v>
      </c>
      <c r="R453" s="103">
        <f t="shared" si="6"/>
        <v>174</v>
      </c>
      <c r="S453" s="28">
        <v>0</v>
      </c>
      <c r="T453" s="28">
        <v>174</v>
      </c>
      <c r="U453" s="28">
        <v>0</v>
      </c>
      <c r="V453" s="28">
        <v>0</v>
      </c>
      <c r="W453" s="28">
        <v>0</v>
      </c>
      <c r="X453" s="28">
        <v>0</v>
      </c>
      <c r="Y453" s="28">
        <v>0</v>
      </c>
      <c r="Z453" s="28">
        <v>0</v>
      </c>
      <c r="AA453" s="28">
        <v>0</v>
      </c>
      <c r="AB453" s="28">
        <v>0</v>
      </c>
      <c r="AC453" s="28">
        <v>0</v>
      </c>
      <c r="AD453" s="28">
        <v>0</v>
      </c>
    </row>
    <row r="454" spans="1:30" s="1" customFormat="1" ht="15" customHeight="1" x14ac:dyDescent="0.3">
      <c r="A454" s="21" t="s">
        <v>34</v>
      </c>
      <c r="B454" s="21" t="s">
        <v>518</v>
      </c>
      <c r="C454" s="21" t="s">
        <v>518</v>
      </c>
      <c r="D454" s="21" t="s">
        <v>36</v>
      </c>
      <c r="E454" s="21" t="s">
        <v>37</v>
      </c>
      <c r="F454" s="21" t="s">
        <v>36</v>
      </c>
      <c r="G454" s="24" t="s">
        <v>38</v>
      </c>
      <c r="H454" s="25" t="s">
        <v>1027</v>
      </c>
      <c r="I454" s="21" t="s">
        <v>39</v>
      </c>
      <c r="J454" s="21" t="s">
        <v>87</v>
      </c>
      <c r="K454" s="21" t="s">
        <v>88</v>
      </c>
      <c r="L454" s="21" t="s">
        <v>868</v>
      </c>
      <c r="M454" s="21" t="s">
        <v>43</v>
      </c>
      <c r="N454" s="27" t="s">
        <v>1573</v>
      </c>
      <c r="O454" s="22">
        <v>10</v>
      </c>
      <c r="P454" s="22">
        <v>17.399999999999999</v>
      </c>
      <c r="Q454" s="21" t="s">
        <v>45</v>
      </c>
      <c r="R454" s="103">
        <f t="shared" si="6"/>
        <v>174</v>
      </c>
      <c r="S454" s="28">
        <v>0</v>
      </c>
      <c r="T454" s="28">
        <v>174</v>
      </c>
      <c r="U454" s="28">
        <v>0</v>
      </c>
      <c r="V454" s="28">
        <v>0</v>
      </c>
      <c r="W454" s="28">
        <v>0</v>
      </c>
      <c r="X454" s="28">
        <v>0</v>
      </c>
      <c r="Y454" s="28">
        <v>0</v>
      </c>
      <c r="Z454" s="28">
        <v>0</v>
      </c>
      <c r="AA454" s="28">
        <v>0</v>
      </c>
      <c r="AB454" s="28">
        <v>0</v>
      </c>
      <c r="AC454" s="28">
        <v>0</v>
      </c>
      <c r="AD454" s="28">
        <v>0</v>
      </c>
    </row>
    <row r="455" spans="1:30" s="1" customFormat="1" ht="15" customHeight="1" x14ac:dyDescent="0.3">
      <c r="A455" s="21" t="s">
        <v>34</v>
      </c>
      <c r="B455" s="21" t="s">
        <v>518</v>
      </c>
      <c r="C455" s="21" t="s">
        <v>518</v>
      </c>
      <c r="D455" s="21" t="s">
        <v>36</v>
      </c>
      <c r="E455" s="21" t="s">
        <v>37</v>
      </c>
      <c r="F455" s="21" t="s">
        <v>36</v>
      </c>
      <c r="G455" s="24" t="s">
        <v>38</v>
      </c>
      <c r="H455" s="25" t="s">
        <v>1027</v>
      </c>
      <c r="I455" s="21" t="s">
        <v>39</v>
      </c>
      <c r="J455" s="21" t="s">
        <v>126</v>
      </c>
      <c r="K455" s="21" t="s">
        <v>127</v>
      </c>
      <c r="L455" s="21" t="s">
        <v>868</v>
      </c>
      <c r="M455" s="21" t="s">
        <v>43</v>
      </c>
      <c r="N455" s="27" t="s">
        <v>1573</v>
      </c>
      <c r="O455" s="22">
        <v>24</v>
      </c>
      <c r="P455" s="22">
        <v>15.666666666666666</v>
      </c>
      <c r="Q455" s="21" t="s">
        <v>45</v>
      </c>
      <c r="R455" s="103">
        <f t="shared" si="6"/>
        <v>376</v>
      </c>
      <c r="S455" s="28">
        <v>0</v>
      </c>
      <c r="T455" s="28">
        <v>376</v>
      </c>
      <c r="U455" s="28">
        <v>0</v>
      </c>
      <c r="V455" s="28">
        <v>0</v>
      </c>
      <c r="W455" s="28">
        <v>0</v>
      </c>
      <c r="X455" s="28">
        <v>0</v>
      </c>
      <c r="Y455" s="28">
        <v>0</v>
      </c>
      <c r="Z455" s="28">
        <v>0</v>
      </c>
      <c r="AA455" s="28">
        <v>0</v>
      </c>
      <c r="AB455" s="28">
        <v>0</v>
      </c>
      <c r="AC455" s="28">
        <v>0</v>
      </c>
      <c r="AD455" s="28">
        <v>0</v>
      </c>
    </row>
    <row r="456" spans="1:30" s="1" customFormat="1" ht="15" customHeight="1" x14ac:dyDescent="0.3">
      <c r="A456" s="21" t="s">
        <v>34</v>
      </c>
      <c r="B456" s="21" t="s">
        <v>518</v>
      </c>
      <c r="C456" s="21" t="s">
        <v>518</v>
      </c>
      <c r="D456" s="21" t="s">
        <v>36</v>
      </c>
      <c r="E456" s="21" t="s">
        <v>37</v>
      </c>
      <c r="F456" s="21" t="s">
        <v>36</v>
      </c>
      <c r="G456" s="24" t="s">
        <v>38</v>
      </c>
      <c r="H456" s="25" t="s">
        <v>1027</v>
      </c>
      <c r="I456" s="21" t="s">
        <v>39</v>
      </c>
      <c r="J456" s="21" t="s">
        <v>77</v>
      </c>
      <c r="K456" s="21" t="s">
        <v>78</v>
      </c>
      <c r="L456" s="21" t="s">
        <v>868</v>
      </c>
      <c r="M456" s="21" t="s">
        <v>43</v>
      </c>
      <c r="N456" s="27" t="s">
        <v>1573</v>
      </c>
      <c r="O456" s="22">
        <v>100</v>
      </c>
      <c r="P456" s="22">
        <v>2.3199999999999998</v>
      </c>
      <c r="Q456" s="21" t="s">
        <v>45</v>
      </c>
      <c r="R456" s="103">
        <f t="shared" si="6"/>
        <v>232</v>
      </c>
      <c r="S456" s="28">
        <v>0</v>
      </c>
      <c r="T456" s="28">
        <v>232</v>
      </c>
      <c r="U456" s="28">
        <v>0</v>
      </c>
      <c r="V456" s="28">
        <v>0</v>
      </c>
      <c r="W456" s="28">
        <v>0</v>
      </c>
      <c r="X456" s="28">
        <v>0</v>
      </c>
      <c r="Y456" s="28">
        <v>0</v>
      </c>
      <c r="Z456" s="28">
        <v>0</v>
      </c>
      <c r="AA456" s="28">
        <v>0</v>
      </c>
      <c r="AB456" s="28">
        <v>0</v>
      </c>
      <c r="AC456" s="28">
        <v>0</v>
      </c>
      <c r="AD456" s="28">
        <v>0</v>
      </c>
    </row>
    <row r="457" spans="1:30" s="1" customFormat="1" ht="15" customHeight="1" x14ac:dyDescent="0.3">
      <c r="A457" s="21" t="s">
        <v>34</v>
      </c>
      <c r="B457" s="21" t="s">
        <v>518</v>
      </c>
      <c r="C457" s="21" t="s">
        <v>518</v>
      </c>
      <c r="D457" s="21" t="s">
        <v>36</v>
      </c>
      <c r="E457" s="21" t="s">
        <v>37</v>
      </c>
      <c r="F457" s="21" t="s">
        <v>36</v>
      </c>
      <c r="G457" s="24" t="s">
        <v>38</v>
      </c>
      <c r="H457" s="25" t="s">
        <v>1027</v>
      </c>
      <c r="I457" s="21" t="s">
        <v>39</v>
      </c>
      <c r="J457" s="21" t="s">
        <v>79</v>
      </c>
      <c r="K457" s="21" t="s">
        <v>80</v>
      </c>
      <c r="L457" s="21" t="s">
        <v>868</v>
      </c>
      <c r="M457" s="21" t="s">
        <v>43</v>
      </c>
      <c r="N457" s="27" t="s">
        <v>1573</v>
      </c>
      <c r="O457" s="22">
        <v>100</v>
      </c>
      <c r="P457" s="22">
        <v>2.9</v>
      </c>
      <c r="Q457" s="21" t="s">
        <v>45</v>
      </c>
      <c r="R457" s="103">
        <f t="shared" si="6"/>
        <v>290</v>
      </c>
      <c r="S457" s="28">
        <v>0</v>
      </c>
      <c r="T457" s="28">
        <v>290</v>
      </c>
      <c r="U457" s="28">
        <v>0</v>
      </c>
      <c r="V457" s="28">
        <v>0</v>
      </c>
      <c r="W457" s="28">
        <v>0</v>
      </c>
      <c r="X457" s="28">
        <v>0</v>
      </c>
      <c r="Y457" s="28">
        <v>0</v>
      </c>
      <c r="Z457" s="28">
        <v>0</v>
      </c>
      <c r="AA457" s="28">
        <v>0</v>
      </c>
      <c r="AB457" s="28">
        <v>0</v>
      </c>
      <c r="AC457" s="28">
        <v>0</v>
      </c>
      <c r="AD457" s="28">
        <v>0</v>
      </c>
    </row>
    <row r="458" spans="1:30" s="1" customFormat="1" ht="15" customHeight="1" x14ac:dyDescent="0.3">
      <c r="A458" s="21" t="s">
        <v>34</v>
      </c>
      <c r="B458" s="21" t="s">
        <v>518</v>
      </c>
      <c r="C458" s="21" t="s">
        <v>518</v>
      </c>
      <c r="D458" s="21" t="s">
        <v>36</v>
      </c>
      <c r="E458" s="21" t="s">
        <v>37</v>
      </c>
      <c r="F458" s="21" t="s">
        <v>36</v>
      </c>
      <c r="G458" s="24" t="s">
        <v>38</v>
      </c>
      <c r="H458" s="25" t="s">
        <v>1027</v>
      </c>
      <c r="I458" s="21" t="s">
        <v>39</v>
      </c>
      <c r="J458" s="21" t="s">
        <v>91</v>
      </c>
      <c r="K458" s="21" t="s">
        <v>92</v>
      </c>
      <c r="L458" s="21" t="s">
        <v>868</v>
      </c>
      <c r="M458" s="21" t="s">
        <v>43</v>
      </c>
      <c r="N458" s="27" t="s">
        <v>1573</v>
      </c>
      <c r="O458" s="22">
        <v>10</v>
      </c>
      <c r="P458" s="22">
        <v>13.9</v>
      </c>
      <c r="Q458" s="21" t="s">
        <v>45</v>
      </c>
      <c r="R458" s="103">
        <f t="shared" si="6"/>
        <v>139</v>
      </c>
      <c r="S458" s="28">
        <v>0</v>
      </c>
      <c r="T458" s="28">
        <v>139</v>
      </c>
      <c r="U458" s="28">
        <v>0</v>
      </c>
      <c r="V458" s="28">
        <v>0</v>
      </c>
      <c r="W458" s="28">
        <v>0</v>
      </c>
      <c r="X458" s="28">
        <v>0</v>
      </c>
      <c r="Y458" s="28">
        <v>0</v>
      </c>
      <c r="Z458" s="28">
        <v>0</v>
      </c>
      <c r="AA458" s="28">
        <v>0</v>
      </c>
      <c r="AB458" s="28">
        <v>0</v>
      </c>
      <c r="AC458" s="28">
        <v>0</v>
      </c>
      <c r="AD458" s="28">
        <v>0</v>
      </c>
    </row>
    <row r="459" spans="1:30" s="1" customFormat="1" ht="15" customHeight="1" x14ac:dyDescent="0.3">
      <c r="A459" s="21" t="s">
        <v>34</v>
      </c>
      <c r="B459" s="21" t="s">
        <v>518</v>
      </c>
      <c r="C459" s="21" t="s">
        <v>518</v>
      </c>
      <c r="D459" s="21" t="s">
        <v>36</v>
      </c>
      <c r="E459" s="21" t="s">
        <v>37</v>
      </c>
      <c r="F459" s="21" t="s">
        <v>36</v>
      </c>
      <c r="G459" s="24" t="s">
        <v>38</v>
      </c>
      <c r="H459" s="25" t="s">
        <v>1027</v>
      </c>
      <c r="I459" s="21" t="s">
        <v>39</v>
      </c>
      <c r="J459" s="21" t="s">
        <v>212</v>
      </c>
      <c r="K459" s="21" t="s">
        <v>213</v>
      </c>
      <c r="L459" s="21" t="s">
        <v>868</v>
      </c>
      <c r="M459" s="21" t="s">
        <v>43</v>
      </c>
      <c r="N459" s="27" t="s">
        <v>1573</v>
      </c>
      <c r="O459" s="22">
        <v>5</v>
      </c>
      <c r="P459" s="22">
        <v>46.399999999999991</v>
      </c>
      <c r="Q459" s="21" t="s">
        <v>45</v>
      </c>
      <c r="R459" s="103">
        <f t="shared" si="6"/>
        <v>232</v>
      </c>
      <c r="S459" s="28">
        <v>0</v>
      </c>
      <c r="T459" s="28">
        <v>232</v>
      </c>
      <c r="U459" s="28">
        <v>0</v>
      </c>
      <c r="V459" s="28">
        <v>0</v>
      </c>
      <c r="W459" s="28">
        <v>0</v>
      </c>
      <c r="X459" s="28">
        <v>0</v>
      </c>
      <c r="Y459" s="28">
        <v>0</v>
      </c>
      <c r="Z459" s="28">
        <v>0</v>
      </c>
      <c r="AA459" s="28">
        <v>0</v>
      </c>
      <c r="AB459" s="28">
        <v>0</v>
      </c>
      <c r="AC459" s="28">
        <v>0</v>
      </c>
      <c r="AD459" s="28">
        <v>0</v>
      </c>
    </row>
    <row r="460" spans="1:30" s="1" customFormat="1" ht="15" customHeight="1" x14ac:dyDescent="0.3">
      <c r="A460" s="21" t="s">
        <v>34</v>
      </c>
      <c r="B460" s="21" t="s">
        <v>518</v>
      </c>
      <c r="C460" s="21" t="s">
        <v>518</v>
      </c>
      <c r="D460" s="21" t="s">
        <v>36</v>
      </c>
      <c r="E460" s="21" t="s">
        <v>37</v>
      </c>
      <c r="F460" s="21" t="s">
        <v>36</v>
      </c>
      <c r="G460" s="24" t="s">
        <v>38</v>
      </c>
      <c r="H460" s="25" t="s">
        <v>1027</v>
      </c>
      <c r="I460" s="21" t="s">
        <v>39</v>
      </c>
      <c r="J460" s="21" t="s">
        <v>150</v>
      </c>
      <c r="K460" s="21" t="s">
        <v>151</v>
      </c>
      <c r="L460" s="21" t="s">
        <v>868</v>
      </c>
      <c r="M460" s="21" t="s">
        <v>43</v>
      </c>
      <c r="N460" s="27" t="s">
        <v>1573</v>
      </c>
      <c r="O460" s="22">
        <v>60</v>
      </c>
      <c r="P460" s="22">
        <v>2.7833333333333332</v>
      </c>
      <c r="Q460" s="21" t="s">
        <v>45</v>
      </c>
      <c r="R460" s="103">
        <f t="shared" ref="R460:R523" si="7">SUM(S460:AD460)</f>
        <v>167</v>
      </c>
      <c r="S460" s="28">
        <v>0</v>
      </c>
      <c r="T460" s="28">
        <v>167</v>
      </c>
      <c r="U460" s="28">
        <v>0</v>
      </c>
      <c r="V460" s="28">
        <v>0</v>
      </c>
      <c r="W460" s="28">
        <v>0</v>
      </c>
      <c r="X460" s="28">
        <v>0</v>
      </c>
      <c r="Y460" s="28">
        <v>0</v>
      </c>
      <c r="Z460" s="28">
        <v>0</v>
      </c>
      <c r="AA460" s="28">
        <v>0</v>
      </c>
      <c r="AB460" s="28">
        <v>0</v>
      </c>
      <c r="AC460" s="28">
        <v>0</v>
      </c>
      <c r="AD460" s="28">
        <v>0</v>
      </c>
    </row>
    <row r="461" spans="1:30" s="1" customFormat="1" ht="15" customHeight="1" x14ac:dyDescent="0.3">
      <c r="A461" s="21" t="s">
        <v>34</v>
      </c>
      <c r="B461" s="21" t="s">
        <v>518</v>
      </c>
      <c r="C461" s="21" t="s">
        <v>518</v>
      </c>
      <c r="D461" s="21" t="s">
        <v>36</v>
      </c>
      <c r="E461" s="21" t="s">
        <v>37</v>
      </c>
      <c r="F461" s="21" t="s">
        <v>36</v>
      </c>
      <c r="G461" s="24" t="s">
        <v>38</v>
      </c>
      <c r="H461" s="25" t="s">
        <v>1027</v>
      </c>
      <c r="I461" s="21" t="s">
        <v>39</v>
      </c>
      <c r="J461" s="21" t="s">
        <v>64</v>
      </c>
      <c r="K461" s="21" t="s">
        <v>65</v>
      </c>
      <c r="L461" s="21" t="s">
        <v>868</v>
      </c>
      <c r="M461" s="21" t="s">
        <v>43</v>
      </c>
      <c r="N461" s="27" t="s">
        <v>1573</v>
      </c>
      <c r="O461" s="22">
        <v>5</v>
      </c>
      <c r="P461" s="22">
        <v>60.4</v>
      </c>
      <c r="Q461" s="21" t="s">
        <v>45</v>
      </c>
      <c r="R461" s="103">
        <f t="shared" si="7"/>
        <v>302</v>
      </c>
      <c r="S461" s="28">
        <v>0</v>
      </c>
      <c r="T461" s="28">
        <v>302</v>
      </c>
      <c r="U461" s="28">
        <v>0</v>
      </c>
      <c r="V461" s="28">
        <v>0</v>
      </c>
      <c r="W461" s="28">
        <v>0</v>
      </c>
      <c r="X461" s="28">
        <v>0</v>
      </c>
      <c r="Y461" s="28">
        <v>0</v>
      </c>
      <c r="Z461" s="28">
        <v>0</v>
      </c>
      <c r="AA461" s="28">
        <v>0</v>
      </c>
      <c r="AB461" s="28">
        <v>0</v>
      </c>
      <c r="AC461" s="28">
        <v>0</v>
      </c>
      <c r="AD461" s="28">
        <v>0</v>
      </c>
    </row>
    <row r="462" spans="1:30" s="1" customFormat="1" ht="15" customHeight="1" x14ac:dyDescent="0.3">
      <c r="A462" s="21" t="s">
        <v>34</v>
      </c>
      <c r="B462" s="21" t="s">
        <v>518</v>
      </c>
      <c r="C462" s="21" t="s">
        <v>518</v>
      </c>
      <c r="D462" s="21" t="s">
        <v>36</v>
      </c>
      <c r="E462" s="21" t="s">
        <v>148</v>
      </c>
      <c r="F462" s="33">
        <v>44</v>
      </c>
      <c r="G462" s="24" t="s">
        <v>38</v>
      </c>
      <c r="H462" s="25" t="s">
        <v>1027</v>
      </c>
      <c r="I462" s="21" t="s">
        <v>39</v>
      </c>
      <c r="J462" s="21" t="s">
        <v>928</v>
      </c>
      <c r="K462" s="21" t="s">
        <v>1158</v>
      </c>
      <c r="L462" s="21" t="s">
        <v>868</v>
      </c>
      <c r="M462" s="21" t="s">
        <v>43</v>
      </c>
      <c r="N462" s="27" t="s">
        <v>1573</v>
      </c>
      <c r="O462" s="22">
        <v>3</v>
      </c>
      <c r="P462" s="22">
        <v>116</v>
      </c>
      <c r="Q462" s="21" t="s">
        <v>45</v>
      </c>
      <c r="R462" s="103">
        <f t="shared" si="7"/>
        <v>348</v>
      </c>
      <c r="S462" s="28">
        <v>0</v>
      </c>
      <c r="T462" s="28">
        <v>348</v>
      </c>
      <c r="U462" s="28">
        <v>0</v>
      </c>
      <c r="V462" s="28">
        <v>0</v>
      </c>
      <c r="W462" s="28">
        <v>0</v>
      </c>
      <c r="X462" s="28">
        <v>0</v>
      </c>
      <c r="Y462" s="28">
        <v>0</v>
      </c>
      <c r="Z462" s="28">
        <v>0</v>
      </c>
      <c r="AA462" s="28">
        <v>0</v>
      </c>
      <c r="AB462" s="28">
        <v>0</v>
      </c>
      <c r="AC462" s="28">
        <v>0</v>
      </c>
      <c r="AD462" s="28">
        <v>0</v>
      </c>
    </row>
    <row r="463" spans="1:30" s="1" customFormat="1" ht="15" customHeight="1" x14ac:dyDescent="0.3">
      <c r="A463" s="21" t="s">
        <v>34</v>
      </c>
      <c r="B463" s="21" t="s">
        <v>518</v>
      </c>
      <c r="C463" s="21" t="s">
        <v>518</v>
      </c>
      <c r="D463" s="21" t="s">
        <v>36</v>
      </c>
      <c r="E463" s="21" t="s">
        <v>148</v>
      </c>
      <c r="F463" s="33">
        <v>44</v>
      </c>
      <c r="G463" s="24" t="s">
        <v>38</v>
      </c>
      <c r="H463" s="25" t="s">
        <v>1027</v>
      </c>
      <c r="I463" s="21" t="s">
        <v>39</v>
      </c>
      <c r="J463" s="21" t="s">
        <v>1596</v>
      </c>
      <c r="K463" s="21" t="s">
        <v>1597</v>
      </c>
      <c r="L463" s="21" t="s">
        <v>868</v>
      </c>
      <c r="M463" s="21" t="s">
        <v>43</v>
      </c>
      <c r="N463" s="27" t="s">
        <v>1573</v>
      </c>
      <c r="O463" s="22">
        <v>90</v>
      </c>
      <c r="P463" s="22">
        <v>29</v>
      </c>
      <c r="Q463" s="21" t="s">
        <v>45</v>
      </c>
      <c r="R463" s="103">
        <f t="shared" si="7"/>
        <v>2610</v>
      </c>
      <c r="S463" s="28">
        <v>0</v>
      </c>
      <c r="T463" s="28">
        <v>2610</v>
      </c>
      <c r="U463" s="28">
        <v>0</v>
      </c>
      <c r="V463" s="28">
        <v>0</v>
      </c>
      <c r="W463" s="28">
        <v>0</v>
      </c>
      <c r="X463" s="28">
        <v>0</v>
      </c>
      <c r="Y463" s="28">
        <v>0</v>
      </c>
      <c r="Z463" s="28">
        <v>0</v>
      </c>
      <c r="AA463" s="28">
        <v>0</v>
      </c>
      <c r="AB463" s="28">
        <v>0</v>
      </c>
      <c r="AC463" s="28">
        <v>0</v>
      </c>
      <c r="AD463" s="28">
        <v>0</v>
      </c>
    </row>
    <row r="464" spans="1:30" s="1" customFormat="1" ht="15" customHeight="1" x14ac:dyDescent="0.3">
      <c r="A464" s="21" t="s">
        <v>34</v>
      </c>
      <c r="B464" s="21" t="s">
        <v>518</v>
      </c>
      <c r="C464" s="21" t="s">
        <v>518</v>
      </c>
      <c r="D464" s="21" t="s">
        <v>36</v>
      </c>
      <c r="E464" s="21" t="s">
        <v>194</v>
      </c>
      <c r="F464" s="33">
        <v>45</v>
      </c>
      <c r="G464" s="24" t="s">
        <v>38</v>
      </c>
      <c r="H464" s="25" t="s">
        <v>1027</v>
      </c>
      <c r="I464" s="21" t="s">
        <v>39</v>
      </c>
      <c r="J464" s="21" t="s">
        <v>542</v>
      </c>
      <c r="K464" s="21" t="s">
        <v>543</v>
      </c>
      <c r="L464" s="21" t="s">
        <v>868</v>
      </c>
      <c r="M464" s="21" t="s">
        <v>43</v>
      </c>
      <c r="N464" s="27" t="s">
        <v>1573</v>
      </c>
      <c r="O464" s="22">
        <v>91</v>
      </c>
      <c r="P464" s="22">
        <v>34.791208791208788</v>
      </c>
      <c r="Q464" s="21" t="s">
        <v>45</v>
      </c>
      <c r="R464" s="103">
        <f t="shared" si="7"/>
        <v>3166</v>
      </c>
      <c r="S464" s="28">
        <v>0</v>
      </c>
      <c r="T464" s="28">
        <v>3166</v>
      </c>
      <c r="U464" s="28">
        <v>0</v>
      </c>
      <c r="V464" s="28">
        <v>0</v>
      </c>
      <c r="W464" s="28">
        <v>0</v>
      </c>
      <c r="X464" s="28">
        <v>0</v>
      </c>
      <c r="Y464" s="28">
        <v>0</v>
      </c>
      <c r="Z464" s="28">
        <v>0</v>
      </c>
      <c r="AA464" s="28">
        <v>0</v>
      </c>
      <c r="AB464" s="28">
        <v>0</v>
      </c>
      <c r="AC464" s="28">
        <v>0</v>
      </c>
      <c r="AD464" s="28">
        <v>0</v>
      </c>
    </row>
    <row r="465" spans="1:30" s="1" customFormat="1" ht="15" customHeight="1" x14ac:dyDescent="0.3">
      <c r="A465" s="21" t="s">
        <v>34</v>
      </c>
      <c r="B465" s="21" t="s">
        <v>518</v>
      </c>
      <c r="C465" s="21" t="s">
        <v>518</v>
      </c>
      <c r="D465" s="21" t="s">
        <v>36</v>
      </c>
      <c r="E465" s="21" t="s">
        <v>194</v>
      </c>
      <c r="F465" s="33">
        <v>45</v>
      </c>
      <c r="G465" s="24" t="s">
        <v>38</v>
      </c>
      <c r="H465" s="25" t="s">
        <v>1027</v>
      </c>
      <c r="I465" s="21" t="s">
        <v>39</v>
      </c>
      <c r="J465" s="21" t="s">
        <v>140</v>
      </c>
      <c r="K465" s="21" t="s">
        <v>744</v>
      </c>
      <c r="L465" s="21" t="s">
        <v>868</v>
      </c>
      <c r="M465" s="21" t="s">
        <v>43</v>
      </c>
      <c r="N465" s="27" t="s">
        <v>1573</v>
      </c>
      <c r="O465" s="22">
        <v>14</v>
      </c>
      <c r="P465" s="22">
        <v>1615.8571428571429</v>
      </c>
      <c r="Q465" s="21" t="s">
        <v>45</v>
      </c>
      <c r="R465" s="103">
        <f t="shared" si="7"/>
        <v>22622</v>
      </c>
      <c r="S465" s="28">
        <v>0</v>
      </c>
      <c r="T465" s="28">
        <v>11311</v>
      </c>
      <c r="U465" s="28">
        <v>0</v>
      </c>
      <c r="V465" s="28">
        <v>0</v>
      </c>
      <c r="W465" s="28">
        <v>0</v>
      </c>
      <c r="X465" s="28">
        <v>0</v>
      </c>
      <c r="Y465" s="28">
        <v>0</v>
      </c>
      <c r="Z465" s="28">
        <v>11311</v>
      </c>
      <c r="AA465" s="28">
        <v>0</v>
      </c>
      <c r="AB465" s="28">
        <v>0</v>
      </c>
      <c r="AC465" s="28">
        <v>0</v>
      </c>
      <c r="AD465" s="28">
        <v>0</v>
      </c>
    </row>
    <row r="466" spans="1:30" s="1" customFormat="1" ht="15" customHeight="1" x14ac:dyDescent="0.3">
      <c r="A466" s="21" t="s">
        <v>34</v>
      </c>
      <c r="B466" s="21" t="s">
        <v>518</v>
      </c>
      <c r="C466" s="21" t="s">
        <v>518</v>
      </c>
      <c r="D466" s="21" t="s">
        <v>36</v>
      </c>
      <c r="E466" s="21" t="s">
        <v>194</v>
      </c>
      <c r="F466" s="33">
        <v>45</v>
      </c>
      <c r="G466" s="24" t="s">
        <v>38</v>
      </c>
      <c r="H466" s="25" t="s">
        <v>1027</v>
      </c>
      <c r="I466" s="21" t="s">
        <v>39</v>
      </c>
      <c r="J466" s="21" t="s">
        <v>142</v>
      </c>
      <c r="K466" s="21" t="s">
        <v>745</v>
      </c>
      <c r="L466" s="21" t="s">
        <v>868</v>
      </c>
      <c r="M466" s="21" t="s">
        <v>43</v>
      </c>
      <c r="N466" s="27" t="s">
        <v>1573</v>
      </c>
      <c r="O466" s="22">
        <v>7</v>
      </c>
      <c r="P466" s="22">
        <v>2205.4285714285716</v>
      </c>
      <c r="Q466" s="21" t="s">
        <v>45</v>
      </c>
      <c r="R466" s="103">
        <f t="shared" si="7"/>
        <v>15438</v>
      </c>
      <c r="S466" s="28">
        <v>0</v>
      </c>
      <c r="T466" s="28">
        <v>7719</v>
      </c>
      <c r="U466" s="28">
        <v>0</v>
      </c>
      <c r="V466" s="28">
        <v>0</v>
      </c>
      <c r="W466" s="28">
        <v>0</v>
      </c>
      <c r="X466" s="28">
        <v>0</v>
      </c>
      <c r="Y466" s="28">
        <v>0</v>
      </c>
      <c r="Z466" s="28">
        <v>7719</v>
      </c>
      <c r="AA466" s="28">
        <v>0</v>
      </c>
      <c r="AB466" s="28">
        <v>0</v>
      </c>
      <c r="AC466" s="28">
        <v>0</v>
      </c>
      <c r="AD466" s="28">
        <v>0</v>
      </c>
    </row>
    <row r="467" spans="1:30" s="1" customFormat="1" ht="15" customHeight="1" x14ac:dyDescent="0.3">
      <c r="A467" s="21" t="s">
        <v>34</v>
      </c>
      <c r="B467" s="21" t="s">
        <v>518</v>
      </c>
      <c r="C467" s="21" t="s">
        <v>518</v>
      </c>
      <c r="D467" s="21" t="s">
        <v>36</v>
      </c>
      <c r="E467" s="21" t="s">
        <v>194</v>
      </c>
      <c r="F467" s="33">
        <v>45</v>
      </c>
      <c r="G467" s="24" t="s">
        <v>38</v>
      </c>
      <c r="H467" s="25" t="s">
        <v>1027</v>
      </c>
      <c r="I467" s="21" t="s">
        <v>39</v>
      </c>
      <c r="J467" s="21" t="s">
        <v>249</v>
      </c>
      <c r="K467" s="21" t="s">
        <v>250</v>
      </c>
      <c r="L467" s="21" t="s">
        <v>868</v>
      </c>
      <c r="M467" s="21" t="s">
        <v>43</v>
      </c>
      <c r="N467" s="27" t="s">
        <v>1573</v>
      </c>
      <c r="O467" s="22">
        <v>90</v>
      </c>
      <c r="P467" s="22">
        <v>4.9333333333333336</v>
      </c>
      <c r="Q467" s="21" t="s">
        <v>45</v>
      </c>
      <c r="R467" s="103">
        <f t="shared" si="7"/>
        <v>444</v>
      </c>
      <c r="S467" s="28">
        <v>0</v>
      </c>
      <c r="T467" s="28">
        <v>222</v>
      </c>
      <c r="U467" s="28">
        <v>0</v>
      </c>
      <c r="V467" s="28">
        <v>0</v>
      </c>
      <c r="W467" s="28">
        <v>0</v>
      </c>
      <c r="X467" s="28">
        <v>0</v>
      </c>
      <c r="Y467" s="28">
        <v>0</v>
      </c>
      <c r="Z467" s="28">
        <v>222</v>
      </c>
      <c r="AA467" s="28">
        <v>0</v>
      </c>
      <c r="AB467" s="28">
        <v>0</v>
      </c>
      <c r="AC467" s="28">
        <v>0</v>
      </c>
      <c r="AD467" s="28">
        <v>0</v>
      </c>
    </row>
    <row r="468" spans="1:30" s="1" customFormat="1" ht="15" customHeight="1" x14ac:dyDescent="0.3">
      <c r="A468" s="21" t="s">
        <v>34</v>
      </c>
      <c r="B468" s="21" t="s">
        <v>518</v>
      </c>
      <c r="C468" s="21" t="s">
        <v>518</v>
      </c>
      <c r="D468" s="21" t="s">
        <v>36</v>
      </c>
      <c r="E468" s="21" t="s">
        <v>194</v>
      </c>
      <c r="F468" s="33">
        <v>45</v>
      </c>
      <c r="G468" s="24" t="s">
        <v>38</v>
      </c>
      <c r="H468" s="25" t="s">
        <v>1027</v>
      </c>
      <c r="I468" s="21" t="s">
        <v>39</v>
      </c>
      <c r="J468" s="21" t="s">
        <v>522</v>
      </c>
      <c r="K468" s="21" t="s">
        <v>528</v>
      </c>
      <c r="L468" s="21" t="s">
        <v>868</v>
      </c>
      <c r="M468" s="21" t="s">
        <v>43</v>
      </c>
      <c r="N468" s="27" t="s">
        <v>1573</v>
      </c>
      <c r="O468" s="22">
        <v>5</v>
      </c>
      <c r="P468" s="22">
        <v>298</v>
      </c>
      <c r="Q468" s="21" t="s">
        <v>45</v>
      </c>
      <c r="R468" s="103">
        <f t="shared" si="7"/>
        <v>1490</v>
      </c>
      <c r="S468" s="28">
        <v>0</v>
      </c>
      <c r="T468" s="28">
        <v>745</v>
      </c>
      <c r="U468" s="28">
        <v>0</v>
      </c>
      <c r="V468" s="28">
        <v>0</v>
      </c>
      <c r="W468" s="28">
        <v>0</v>
      </c>
      <c r="X468" s="28">
        <v>0</v>
      </c>
      <c r="Y468" s="28">
        <v>0</v>
      </c>
      <c r="Z468" s="28">
        <v>745</v>
      </c>
      <c r="AA468" s="28">
        <v>0</v>
      </c>
      <c r="AB468" s="28">
        <v>0</v>
      </c>
      <c r="AC468" s="28">
        <v>0</v>
      </c>
      <c r="AD468" s="28">
        <v>0</v>
      </c>
    </row>
    <row r="469" spans="1:30" s="1" customFormat="1" ht="15" customHeight="1" x14ac:dyDescent="0.3">
      <c r="A469" s="21" t="s">
        <v>34</v>
      </c>
      <c r="B469" s="21" t="s">
        <v>518</v>
      </c>
      <c r="C469" s="21" t="s">
        <v>518</v>
      </c>
      <c r="D469" s="21" t="s">
        <v>36</v>
      </c>
      <c r="E469" s="21" t="s">
        <v>194</v>
      </c>
      <c r="F469" s="33">
        <v>45</v>
      </c>
      <c r="G469" s="24" t="s">
        <v>38</v>
      </c>
      <c r="H469" s="25" t="s">
        <v>1027</v>
      </c>
      <c r="I469" s="21" t="s">
        <v>39</v>
      </c>
      <c r="J469" s="21" t="s">
        <v>523</v>
      </c>
      <c r="K469" s="21" t="s">
        <v>612</v>
      </c>
      <c r="L469" s="21" t="s">
        <v>868</v>
      </c>
      <c r="M469" s="21" t="s">
        <v>43</v>
      </c>
      <c r="N469" s="27" t="s">
        <v>1573</v>
      </c>
      <c r="O469" s="22">
        <v>3</v>
      </c>
      <c r="P469" s="22">
        <v>334.66666666666669</v>
      </c>
      <c r="Q469" s="21" t="s">
        <v>45</v>
      </c>
      <c r="R469" s="103">
        <f t="shared" si="7"/>
        <v>1004</v>
      </c>
      <c r="S469" s="28">
        <v>0</v>
      </c>
      <c r="T469" s="28">
        <v>502</v>
      </c>
      <c r="U469" s="28">
        <v>0</v>
      </c>
      <c r="V469" s="28">
        <v>0</v>
      </c>
      <c r="W469" s="28">
        <v>0</v>
      </c>
      <c r="X469" s="28">
        <v>0</v>
      </c>
      <c r="Y469" s="28">
        <v>0</v>
      </c>
      <c r="Z469" s="28">
        <v>502</v>
      </c>
      <c r="AA469" s="28">
        <v>0</v>
      </c>
      <c r="AB469" s="28">
        <v>0</v>
      </c>
      <c r="AC469" s="28">
        <v>0</v>
      </c>
      <c r="AD469" s="28">
        <v>0</v>
      </c>
    </row>
    <row r="470" spans="1:30" s="1" customFormat="1" ht="15" customHeight="1" x14ac:dyDescent="0.3">
      <c r="A470" s="21" t="s">
        <v>34</v>
      </c>
      <c r="B470" s="21" t="s">
        <v>518</v>
      </c>
      <c r="C470" s="21" t="s">
        <v>518</v>
      </c>
      <c r="D470" s="21" t="s">
        <v>36</v>
      </c>
      <c r="E470" s="21" t="s">
        <v>194</v>
      </c>
      <c r="F470" s="33">
        <v>45</v>
      </c>
      <c r="G470" s="24" t="s">
        <v>38</v>
      </c>
      <c r="H470" s="25" t="s">
        <v>1027</v>
      </c>
      <c r="I470" s="21" t="s">
        <v>39</v>
      </c>
      <c r="J470" s="21" t="s">
        <v>126</v>
      </c>
      <c r="K470" s="21" t="s">
        <v>127</v>
      </c>
      <c r="L470" s="21" t="s">
        <v>868</v>
      </c>
      <c r="M470" s="21" t="s">
        <v>43</v>
      </c>
      <c r="N470" s="27" t="s">
        <v>1573</v>
      </c>
      <c r="O470" s="22">
        <v>30</v>
      </c>
      <c r="P470" s="22">
        <v>15.533333333333333</v>
      </c>
      <c r="Q470" s="21" t="s">
        <v>45</v>
      </c>
      <c r="R470" s="103">
        <f t="shared" si="7"/>
        <v>466</v>
      </c>
      <c r="S470" s="28">
        <v>0</v>
      </c>
      <c r="T470" s="28">
        <v>233</v>
      </c>
      <c r="U470" s="28">
        <v>0</v>
      </c>
      <c r="V470" s="28">
        <v>0</v>
      </c>
      <c r="W470" s="28">
        <v>0</v>
      </c>
      <c r="X470" s="28">
        <v>0</v>
      </c>
      <c r="Y470" s="28">
        <v>0</v>
      </c>
      <c r="Z470" s="28">
        <v>233</v>
      </c>
      <c r="AA470" s="28">
        <v>0</v>
      </c>
      <c r="AB470" s="28">
        <v>0</v>
      </c>
      <c r="AC470" s="28">
        <v>0</v>
      </c>
      <c r="AD470" s="28">
        <v>0</v>
      </c>
    </row>
    <row r="471" spans="1:30" s="1" customFormat="1" ht="15" customHeight="1" x14ac:dyDescent="0.3">
      <c r="A471" s="21" t="s">
        <v>34</v>
      </c>
      <c r="B471" s="21" t="s">
        <v>518</v>
      </c>
      <c r="C471" s="21" t="s">
        <v>518</v>
      </c>
      <c r="D471" s="21" t="s">
        <v>36</v>
      </c>
      <c r="E471" s="21" t="s">
        <v>194</v>
      </c>
      <c r="F471" s="33">
        <v>45</v>
      </c>
      <c r="G471" s="24" t="s">
        <v>38</v>
      </c>
      <c r="H471" s="25" t="s">
        <v>1027</v>
      </c>
      <c r="I471" s="21" t="s">
        <v>39</v>
      </c>
      <c r="J471" s="21" t="s">
        <v>945</v>
      </c>
      <c r="K471" s="21" t="s">
        <v>963</v>
      </c>
      <c r="L471" s="21" t="s">
        <v>868</v>
      </c>
      <c r="M471" s="21" t="s">
        <v>43</v>
      </c>
      <c r="N471" s="27" t="s">
        <v>1573</v>
      </c>
      <c r="O471" s="22">
        <v>8</v>
      </c>
      <c r="P471" s="22">
        <v>56.5</v>
      </c>
      <c r="Q471" s="21" t="s">
        <v>45</v>
      </c>
      <c r="R471" s="103">
        <f t="shared" si="7"/>
        <v>452</v>
      </c>
      <c r="S471" s="28">
        <v>0</v>
      </c>
      <c r="T471" s="28">
        <v>226</v>
      </c>
      <c r="U471" s="28">
        <v>0</v>
      </c>
      <c r="V471" s="28">
        <v>0</v>
      </c>
      <c r="W471" s="28">
        <v>0</v>
      </c>
      <c r="X471" s="28">
        <v>0</v>
      </c>
      <c r="Y471" s="28">
        <v>0</v>
      </c>
      <c r="Z471" s="28">
        <v>226</v>
      </c>
      <c r="AA471" s="28">
        <v>0</v>
      </c>
      <c r="AB471" s="28">
        <v>0</v>
      </c>
      <c r="AC471" s="28">
        <v>0</v>
      </c>
      <c r="AD471" s="28">
        <v>0</v>
      </c>
    </row>
    <row r="472" spans="1:30" s="1" customFormat="1" ht="15" customHeight="1" x14ac:dyDescent="0.3">
      <c r="A472" s="21" t="s">
        <v>34</v>
      </c>
      <c r="B472" s="21" t="s">
        <v>518</v>
      </c>
      <c r="C472" s="21" t="s">
        <v>518</v>
      </c>
      <c r="D472" s="21" t="s">
        <v>36</v>
      </c>
      <c r="E472" s="21" t="s">
        <v>194</v>
      </c>
      <c r="F472" s="33">
        <v>45</v>
      </c>
      <c r="G472" s="24" t="s">
        <v>38</v>
      </c>
      <c r="H472" s="25" t="s">
        <v>1027</v>
      </c>
      <c r="I472" s="21" t="s">
        <v>39</v>
      </c>
      <c r="J472" s="21" t="s">
        <v>167</v>
      </c>
      <c r="K472" s="21" t="s">
        <v>168</v>
      </c>
      <c r="L472" s="21" t="s">
        <v>868</v>
      </c>
      <c r="M472" s="21" t="s">
        <v>43</v>
      </c>
      <c r="N472" s="27" t="s">
        <v>1573</v>
      </c>
      <c r="O472" s="22">
        <v>8</v>
      </c>
      <c r="P472" s="22">
        <v>45.25</v>
      </c>
      <c r="Q472" s="21" t="s">
        <v>45</v>
      </c>
      <c r="R472" s="103">
        <f t="shared" si="7"/>
        <v>362</v>
      </c>
      <c r="S472" s="28">
        <v>0</v>
      </c>
      <c r="T472" s="28">
        <v>181</v>
      </c>
      <c r="U472" s="28">
        <v>0</v>
      </c>
      <c r="V472" s="28">
        <v>0</v>
      </c>
      <c r="W472" s="28">
        <v>0</v>
      </c>
      <c r="X472" s="28">
        <v>0</v>
      </c>
      <c r="Y472" s="28">
        <v>0</v>
      </c>
      <c r="Z472" s="28">
        <v>181</v>
      </c>
      <c r="AA472" s="28">
        <v>0</v>
      </c>
      <c r="AB472" s="28">
        <v>0</v>
      </c>
      <c r="AC472" s="28">
        <v>0</v>
      </c>
      <c r="AD472" s="28">
        <v>0</v>
      </c>
    </row>
    <row r="473" spans="1:30" s="1" customFormat="1" ht="15" customHeight="1" x14ac:dyDescent="0.3">
      <c r="A473" s="21" t="s">
        <v>34</v>
      </c>
      <c r="B473" s="21" t="s">
        <v>518</v>
      </c>
      <c r="C473" s="21" t="s">
        <v>518</v>
      </c>
      <c r="D473" s="21" t="s">
        <v>36</v>
      </c>
      <c r="E473" s="21" t="s">
        <v>194</v>
      </c>
      <c r="F473" s="33">
        <v>45</v>
      </c>
      <c r="G473" s="24" t="s">
        <v>38</v>
      </c>
      <c r="H473" s="25" t="s">
        <v>1027</v>
      </c>
      <c r="I473" s="21" t="s">
        <v>39</v>
      </c>
      <c r="J473" s="21" t="s">
        <v>235</v>
      </c>
      <c r="K473" s="21" t="s">
        <v>236</v>
      </c>
      <c r="L473" s="21" t="s">
        <v>868</v>
      </c>
      <c r="M473" s="21" t="s">
        <v>43</v>
      </c>
      <c r="N473" s="27" t="s">
        <v>1573</v>
      </c>
      <c r="O473" s="22">
        <v>3</v>
      </c>
      <c r="P473" s="22">
        <v>22.666666666666671</v>
      </c>
      <c r="Q473" s="21" t="s">
        <v>45</v>
      </c>
      <c r="R473" s="103">
        <f t="shared" si="7"/>
        <v>68</v>
      </c>
      <c r="S473" s="28">
        <v>0</v>
      </c>
      <c r="T473" s="28">
        <v>34</v>
      </c>
      <c r="U473" s="28">
        <v>0</v>
      </c>
      <c r="V473" s="28">
        <v>0</v>
      </c>
      <c r="W473" s="28">
        <v>0</v>
      </c>
      <c r="X473" s="28">
        <v>0</v>
      </c>
      <c r="Y473" s="28">
        <v>0</v>
      </c>
      <c r="Z473" s="28">
        <v>34</v>
      </c>
      <c r="AA473" s="28">
        <v>0</v>
      </c>
      <c r="AB473" s="28">
        <v>0</v>
      </c>
      <c r="AC473" s="28">
        <v>0</v>
      </c>
      <c r="AD473" s="28">
        <v>0</v>
      </c>
    </row>
    <row r="474" spans="1:30" s="1" customFormat="1" ht="15" customHeight="1" x14ac:dyDescent="0.3">
      <c r="A474" s="21" t="s">
        <v>34</v>
      </c>
      <c r="B474" s="21" t="s">
        <v>518</v>
      </c>
      <c r="C474" s="21" t="s">
        <v>518</v>
      </c>
      <c r="D474" s="21" t="s">
        <v>36</v>
      </c>
      <c r="E474" s="21" t="s">
        <v>194</v>
      </c>
      <c r="F474" s="33">
        <v>45</v>
      </c>
      <c r="G474" s="24" t="s">
        <v>38</v>
      </c>
      <c r="H474" s="25" t="s">
        <v>1027</v>
      </c>
      <c r="I474" s="21" t="s">
        <v>39</v>
      </c>
      <c r="J474" s="21" t="s">
        <v>1598</v>
      </c>
      <c r="K474" s="21" t="s">
        <v>1599</v>
      </c>
      <c r="L474" s="21" t="s">
        <v>868</v>
      </c>
      <c r="M474" s="21" t="s">
        <v>43</v>
      </c>
      <c r="N474" s="27" t="s">
        <v>1573</v>
      </c>
      <c r="O474" s="22">
        <v>4</v>
      </c>
      <c r="P474" s="22">
        <v>68</v>
      </c>
      <c r="Q474" s="21" t="s">
        <v>45</v>
      </c>
      <c r="R474" s="103">
        <f t="shared" si="7"/>
        <v>272</v>
      </c>
      <c r="S474" s="28">
        <v>0</v>
      </c>
      <c r="T474" s="28">
        <v>136</v>
      </c>
      <c r="U474" s="28">
        <v>0</v>
      </c>
      <c r="V474" s="28">
        <v>0</v>
      </c>
      <c r="W474" s="28">
        <v>0</v>
      </c>
      <c r="X474" s="28">
        <v>0</v>
      </c>
      <c r="Y474" s="28">
        <v>0</v>
      </c>
      <c r="Z474" s="28">
        <v>136</v>
      </c>
      <c r="AA474" s="28">
        <v>0</v>
      </c>
      <c r="AB474" s="28">
        <v>0</v>
      </c>
      <c r="AC474" s="28">
        <v>0</v>
      </c>
      <c r="AD474" s="28">
        <v>0</v>
      </c>
    </row>
    <row r="475" spans="1:30" s="1" customFormat="1" ht="15" customHeight="1" x14ac:dyDescent="0.3">
      <c r="A475" s="21" t="s">
        <v>34</v>
      </c>
      <c r="B475" s="21" t="s">
        <v>518</v>
      </c>
      <c r="C475" s="21" t="s">
        <v>518</v>
      </c>
      <c r="D475" s="21" t="s">
        <v>36</v>
      </c>
      <c r="E475" s="21" t="s">
        <v>194</v>
      </c>
      <c r="F475" s="33">
        <v>45</v>
      </c>
      <c r="G475" s="24" t="s">
        <v>38</v>
      </c>
      <c r="H475" s="25" t="s">
        <v>1027</v>
      </c>
      <c r="I475" s="21" t="s">
        <v>39</v>
      </c>
      <c r="J475" s="21" t="s">
        <v>179</v>
      </c>
      <c r="K475" s="21" t="s">
        <v>180</v>
      </c>
      <c r="L475" s="21" t="s">
        <v>868</v>
      </c>
      <c r="M475" s="21" t="s">
        <v>43</v>
      </c>
      <c r="N475" s="27" t="s">
        <v>1573</v>
      </c>
      <c r="O475" s="22">
        <v>4</v>
      </c>
      <c r="P475" s="22">
        <v>73</v>
      </c>
      <c r="Q475" s="21" t="s">
        <v>45</v>
      </c>
      <c r="R475" s="103">
        <f t="shared" si="7"/>
        <v>292</v>
      </c>
      <c r="S475" s="28">
        <v>0</v>
      </c>
      <c r="T475" s="28">
        <v>146</v>
      </c>
      <c r="U475" s="28">
        <v>0</v>
      </c>
      <c r="V475" s="28">
        <v>0</v>
      </c>
      <c r="W475" s="28">
        <v>0</v>
      </c>
      <c r="X475" s="28">
        <v>0</v>
      </c>
      <c r="Y475" s="28">
        <v>0</v>
      </c>
      <c r="Z475" s="28">
        <v>146</v>
      </c>
      <c r="AA475" s="28">
        <v>0</v>
      </c>
      <c r="AB475" s="28">
        <v>0</v>
      </c>
      <c r="AC475" s="28">
        <v>0</v>
      </c>
      <c r="AD475" s="28">
        <v>0</v>
      </c>
    </row>
    <row r="476" spans="1:30" s="1" customFormat="1" ht="15" customHeight="1" x14ac:dyDescent="0.3">
      <c r="A476" s="21" t="s">
        <v>34</v>
      </c>
      <c r="B476" s="21" t="s">
        <v>518</v>
      </c>
      <c r="C476" s="21" t="s">
        <v>518</v>
      </c>
      <c r="D476" s="21" t="s">
        <v>36</v>
      </c>
      <c r="E476" s="21" t="s">
        <v>194</v>
      </c>
      <c r="F476" s="33">
        <v>45</v>
      </c>
      <c r="G476" s="24" t="s">
        <v>38</v>
      </c>
      <c r="H476" s="25" t="s">
        <v>1027</v>
      </c>
      <c r="I476" s="21" t="s">
        <v>39</v>
      </c>
      <c r="J476" s="21" t="s">
        <v>651</v>
      </c>
      <c r="K476" s="21" t="s">
        <v>652</v>
      </c>
      <c r="L476" s="21" t="s">
        <v>868</v>
      </c>
      <c r="M476" s="21" t="s">
        <v>43</v>
      </c>
      <c r="N476" s="27" t="s">
        <v>1573</v>
      </c>
      <c r="O476" s="22">
        <v>4</v>
      </c>
      <c r="P476" s="22">
        <v>107</v>
      </c>
      <c r="Q476" s="21" t="s">
        <v>45</v>
      </c>
      <c r="R476" s="103">
        <f t="shared" si="7"/>
        <v>428</v>
      </c>
      <c r="S476" s="28">
        <v>0</v>
      </c>
      <c r="T476" s="28">
        <v>214</v>
      </c>
      <c r="U476" s="28">
        <v>0</v>
      </c>
      <c r="V476" s="28">
        <v>0</v>
      </c>
      <c r="W476" s="28">
        <v>0</v>
      </c>
      <c r="X476" s="28">
        <v>0</v>
      </c>
      <c r="Y476" s="28">
        <v>0</v>
      </c>
      <c r="Z476" s="28">
        <v>214</v>
      </c>
      <c r="AA476" s="28">
        <v>0</v>
      </c>
      <c r="AB476" s="28">
        <v>0</v>
      </c>
      <c r="AC476" s="28">
        <v>0</v>
      </c>
      <c r="AD476" s="28">
        <v>0</v>
      </c>
    </row>
    <row r="477" spans="1:30" s="1" customFormat="1" ht="15" customHeight="1" x14ac:dyDescent="0.3">
      <c r="A477" s="21" t="s">
        <v>34</v>
      </c>
      <c r="B477" s="21" t="s">
        <v>518</v>
      </c>
      <c r="C477" s="21" t="s">
        <v>518</v>
      </c>
      <c r="D477" s="21" t="s">
        <v>36</v>
      </c>
      <c r="E477" s="21" t="s">
        <v>194</v>
      </c>
      <c r="F477" s="33">
        <v>45</v>
      </c>
      <c r="G477" s="24" t="s">
        <v>38</v>
      </c>
      <c r="H477" s="25" t="s">
        <v>1027</v>
      </c>
      <c r="I477" s="21" t="s">
        <v>39</v>
      </c>
      <c r="J477" s="21" t="s">
        <v>212</v>
      </c>
      <c r="K477" s="21" t="s">
        <v>213</v>
      </c>
      <c r="L477" s="21" t="s">
        <v>868</v>
      </c>
      <c r="M477" s="21" t="s">
        <v>43</v>
      </c>
      <c r="N477" s="27" t="s">
        <v>1573</v>
      </c>
      <c r="O477" s="22">
        <v>4</v>
      </c>
      <c r="P477" s="22">
        <v>63.5</v>
      </c>
      <c r="Q477" s="21" t="s">
        <v>45</v>
      </c>
      <c r="R477" s="103">
        <f t="shared" si="7"/>
        <v>254</v>
      </c>
      <c r="S477" s="28">
        <v>0</v>
      </c>
      <c r="T477" s="28">
        <v>127</v>
      </c>
      <c r="U477" s="28">
        <v>0</v>
      </c>
      <c r="V477" s="28">
        <v>0</v>
      </c>
      <c r="W477" s="28">
        <v>0</v>
      </c>
      <c r="X477" s="28">
        <v>0</v>
      </c>
      <c r="Y477" s="28">
        <v>0</v>
      </c>
      <c r="Z477" s="28">
        <v>127</v>
      </c>
      <c r="AA477" s="28">
        <v>0</v>
      </c>
      <c r="AB477" s="28">
        <v>0</v>
      </c>
      <c r="AC477" s="28">
        <v>0</v>
      </c>
      <c r="AD477" s="28">
        <v>0</v>
      </c>
    </row>
    <row r="478" spans="1:30" s="1" customFormat="1" ht="15" customHeight="1" x14ac:dyDescent="0.3">
      <c r="A478" s="21" t="s">
        <v>34</v>
      </c>
      <c r="B478" s="21" t="s">
        <v>518</v>
      </c>
      <c r="C478" s="21" t="s">
        <v>518</v>
      </c>
      <c r="D478" s="21" t="s">
        <v>36</v>
      </c>
      <c r="E478" s="21" t="s">
        <v>194</v>
      </c>
      <c r="F478" s="33">
        <v>45</v>
      </c>
      <c r="G478" s="24" t="s">
        <v>38</v>
      </c>
      <c r="H478" s="25" t="s">
        <v>1027</v>
      </c>
      <c r="I478" s="21" t="s">
        <v>39</v>
      </c>
      <c r="J478" s="21" t="s">
        <v>159</v>
      </c>
      <c r="K478" s="21" t="s">
        <v>1023</v>
      </c>
      <c r="L478" s="21" t="s">
        <v>868</v>
      </c>
      <c r="M478" s="21" t="s">
        <v>43</v>
      </c>
      <c r="N478" s="27" t="s">
        <v>1573</v>
      </c>
      <c r="O478" s="22">
        <v>10</v>
      </c>
      <c r="P478" s="22">
        <v>42</v>
      </c>
      <c r="Q478" s="21" t="s">
        <v>45</v>
      </c>
      <c r="R478" s="103">
        <f t="shared" si="7"/>
        <v>420</v>
      </c>
      <c r="S478" s="28">
        <v>0</v>
      </c>
      <c r="T478" s="28">
        <v>210</v>
      </c>
      <c r="U478" s="28">
        <v>0</v>
      </c>
      <c r="V478" s="28">
        <v>0</v>
      </c>
      <c r="W478" s="28">
        <v>0</v>
      </c>
      <c r="X478" s="28">
        <v>0</v>
      </c>
      <c r="Y478" s="28">
        <v>0</v>
      </c>
      <c r="Z478" s="28">
        <v>210</v>
      </c>
      <c r="AA478" s="28">
        <v>0</v>
      </c>
      <c r="AB478" s="28">
        <v>0</v>
      </c>
      <c r="AC478" s="28">
        <v>0</v>
      </c>
      <c r="AD478" s="28">
        <v>0</v>
      </c>
    </row>
    <row r="479" spans="1:30" s="1" customFormat="1" ht="15" customHeight="1" x14ac:dyDescent="0.3">
      <c r="A479" s="21" t="s">
        <v>34</v>
      </c>
      <c r="B479" s="21" t="s">
        <v>518</v>
      </c>
      <c r="C479" s="21" t="s">
        <v>518</v>
      </c>
      <c r="D479" s="21" t="s">
        <v>36</v>
      </c>
      <c r="E479" s="21" t="s">
        <v>194</v>
      </c>
      <c r="F479" s="33">
        <v>45</v>
      </c>
      <c r="G479" s="24" t="s">
        <v>38</v>
      </c>
      <c r="H479" s="25" t="s">
        <v>1027</v>
      </c>
      <c r="I479" s="21" t="s">
        <v>39</v>
      </c>
      <c r="J479" s="21" t="s">
        <v>530</v>
      </c>
      <c r="K479" s="21" t="s">
        <v>638</v>
      </c>
      <c r="L479" s="21" t="s">
        <v>868</v>
      </c>
      <c r="M479" s="21" t="s">
        <v>43</v>
      </c>
      <c r="N479" s="27" t="s">
        <v>1573</v>
      </c>
      <c r="O479" s="22">
        <v>10</v>
      </c>
      <c r="P479" s="22">
        <v>38</v>
      </c>
      <c r="Q479" s="21" t="s">
        <v>45</v>
      </c>
      <c r="R479" s="103">
        <f t="shared" si="7"/>
        <v>380</v>
      </c>
      <c r="S479" s="28">
        <v>0</v>
      </c>
      <c r="T479" s="28">
        <v>190</v>
      </c>
      <c r="U479" s="28">
        <v>0</v>
      </c>
      <c r="V479" s="28">
        <v>0</v>
      </c>
      <c r="W479" s="28">
        <v>0</v>
      </c>
      <c r="X479" s="28">
        <v>0</v>
      </c>
      <c r="Y479" s="28">
        <v>0</v>
      </c>
      <c r="Z479" s="28">
        <v>190</v>
      </c>
      <c r="AA479" s="28">
        <v>0</v>
      </c>
      <c r="AB479" s="28">
        <v>0</v>
      </c>
      <c r="AC479" s="28">
        <v>0</v>
      </c>
      <c r="AD479" s="28">
        <v>0</v>
      </c>
    </row>
    <row r="480" spans="1:30" s="1" customFormat="1" ht="15" customHeight="1" x14ac:dyDescent="0.3">
      <c r="A480" s="21" t="s">
        <v>34</v>
      </c>
      <c r="B480" s="21" t="s">
        <v>518</v>
      </c>
      <c r="C480" s="21" t="s">
        <v>518</v>
      </c>
      <c r="D480" s="21" t="s">
        <v>36</v>
      </c>
      <c r="E480" s="21" t="s">
        <v>194</v>
      </c>
      <c r="F480" s="33">
        <v>45</v>
      </c>
      <c r="G480" s="24" t="s">
        <v>38</v>
      </c>
      <c r="H480" s="25" t="s">
        <v>1027</v>
      </c>
      <c r="I480" s="21" t="s">
        <v>39</v>
      </c>
      <c r="J480" s="21" t="s">
        <v>538</v>
      </c>
      <c r="K480" s="21" t="s">
        <v>1297</v>
      </c>
      <c r="L480" s="21" t="s">
        <v>868</v>
      </c>
      <c r="M480" s="21" t="s">
        <v>43</v>
      </c>
      <c r="N480" s="27" t="s">
        <v>1573</v>
      </c>
      <c r="O480" s="22">
        <v>20</v>
      </c>
      <c r="P480" s="22">
        <v>30.8</v>
      </c>
      <c r="Q480" s="21" t="s">
        <v>45</v>
      </c>
      <c r="R480" s="103">
        <f t="shared" si="7"/>
        <v>616</v>
      </c>
      <c r="S480" s="28">
        <v>0</v>
      </c>
      <c r="T480" s="28">
        <v>308</v>
      </c>
      <c r="U480" s="28">
        <v>0</v>
      </c>
      <c r="V480" s="28">
        <v>0</v>
      </c>
      <c r="W480" s="28">
        <v>0</v>
      </c>
      <c r="X480" s="28">
        <v>0</v>
      </c>
      <c r="Y480" s="28">
        <v>0</v>
      </c>
      <c r="Z480" s="28">
        <v>308</v>
      </c>
      <c r="AA480" s="28">
        <v>0</v>
      </c>
      <c r="AB480" s="28">
        <v>0</v>
      </c>
      <c r="AC480" s="28">
        <v>0</v>
      </c>
      <c r="AD480" s="28">
        <v>0</v>
      </c>
    </row>
    <row r="481" spans="1:30" s="1" customFormat="1" ht="15" customHeight="1" x14ac:dyDescent="0.3">
      <c r="A481" s="21" t="s">
        <v>34</v>
      </c>
      <c r="B481" s="21" t="s">
        <v>518</v>
      </c>
      <c r="C481" s="21" t="s">
        <v>518</v>
      </c>
      <c r="D481" s="21" t="s">
        <v>36</v>
      </c>
      <c r="E481" s="21" t="s">
        <v>194</v>
      </c>
      <c r="F481" s="33">
        <v>45</v>
      </c>
      <c r="G481" s="24" t="s">
        <v>38</v>
      </c>
      <c r="H481" s="25" t="s">
        <v>1027</v>
      </c>
      <c r="I481" s="21" t="s">
        <v>39</v>
      </c>
      <c r="J481" s="21" t="s">
        <v>533</v>
      </c>
      <c r="K481" s="21" t="s">
        <v>1273</v>
      </c>
      <c r="L481" s="21" t="s">
        <v>868</v>
      </c>
      <c r="M481" s="21" t="s">
        <v>43</v>
      </c>
      <c r="N481" s="27" t="s">
        <v>1573</v>
      </c>
      <c r="O481" s="22">
        <v>3</v>
      </c>
      <c r="P481" s="22">
        <v>138</v>
      </c>
      <c r="Q481" s="21" t="s">
        <v>45</v>
      </c>
      <c r="R481" s="103">
        <f t="shared" si="7"/>
        <v>414</v>
      </c>
      <c r="S481" s="28">
        <v>0</v>
      </c>
      <c r="T481" s="28">
        <v>207</v>
      </c>
      <c r="U481" s="28">
        <v>0</v>
      </c>
      <c r="V481" s="28">
        <v>0</v>
      </c>
      <c r="W481" s="28">
        <v>0</v>
      </c>
      <c r="X481" s="28">
        <v>0</v>
      </c>
      <c r="Y481" s="28">
        <v>0</v>
      </c>
      <c r="Z481" s="28">
        <v>207</v>
      </c>
      <c r="AA481" s="28">
        <v>0</v>
      </c>
      <c r="AB481" s="28">
        <v>0</v>
      </c>
      <c r="AC481" s="28">
        <v>0</v>
      </c>
      <c r="AD481" s="28">
        <v>0</v>
      </c>
    </row>
    <row r="482" spans="1:30" s="1" customFormat="1" ht="15" customHeight="1" x14ac:dyDescent="0.3">
      <c r="A482" s="21" t="s">
        <v>34</v>
      </c>
      <c r="B482" s="21" t="s">
        <v>518</v>
      </c>
      <c r="C482" s="21" t="s">
        <v>518</v>
      </c>
      <c r="D482" s="21" t="s">
        <v>36</v>
      </c>
      <c r="E482" s="21" t="s">
        <v>194</v>
      </c>
      <c r="F482" s="33">
        <v>45</v>
      </c>
      <c r="G482" s="24" t="s">
        <v>38</v>
      </c>
      <c r="H482" s="25" t="s">
        <v>1027</v>
      </c>
      <c r="I482" s="21" t="s">
        <v>39</v>
      </c>
      <c r="J482" s="21" t="s">
        <v>534</v>
      </c>
      <c r="K482" s="21" t="s">
        <v>658</v>
      </c>
      <c r="L482" s="21" t="s">
        <v>868</v>
      </c>
      <c r="M482" s="21" t="s">
        <v>43</v>
      </c>
      <c r="N482" s="27" t="s">
        <v>1573</v>
      </c>
      <c r="O482" s="22">
        <v>6</v>
      </c>
      <c r="P482" s="22">
        <v>138</v>
      </c>
      <c r="Q482" s="21" t="s">
        <v>45</v>
      </c>
      <c r="R482" s="103">
        <f t="shared" si="7"/>
        <v>828</v>
      </c>
      <c r="S482" s="28">
        <v>0</v>
      </c>
      <c r="T482" s="28">
        <v>414</v>
      </c>
      <c r="U482" s="28">
        <v>0</v>
      </c>
      <c r="V482" s="28">
        <v>0</v>
      </c>
      <c r="W482" s="28">
        <v>0</v>
      </c>
      <c r="X482" s="28">
        <v>0</v>
      </c>
      <c r="Y482" s="28">
        <v>0</v>
      </c>
      <c r="Z482" s="28">
        <v>414</v>
      </c>
      <c r="AA482" s="28">
        <v>0</v>
      </c>
      <c r="AB482" s="28">
        <v>0</v>
      </c>
      <c r="AC482" s="28">
        <v>0</v>
      </c>
      <c r="AD482" s="28">
        <v>0</v>
      </c>
    </row>
    <row r="483" spans="1:30" s="1" customFormat="1" ht="15" customHeight="1" x14ac:dyDescent="0.3">
      <c r="A483" s="21" t="s">
        <v>34</v>
      </c>
      <c r="B483" s="21" t="s">
        <v>518</v>
      </c>
      <c r="C483" s="21" t="s">
        <v>518</v>
      </c>
      <c r="D483" s="21" t="s">
        <v>36</v>
      </c>
      <c r="E483" s="21" t="s">
        <v>194</v>
      </c>
      <c r="F483" s="33">
        <v>45</v>
      </c>
      <c r="G483" s="24" t="s">
        <v>38</v>
      </c>
      <c r="H483" s="25" t="s">
        <v>1027</v>
      </c>
      <c r="I483" s="21" t="s">
        <v>39</v>
      </c>
      <c r="J483" s="21" t="s">
        <v>51</v>
      </c>
      <c r="K483" s="21" t="s">
        <v>52</v>
      </c>
      <c r="L483" s="21" t="s">
        <v>868</v>
      </c>
      <c r="M483" s="21" t="s">
        <v>43</v>
      </c>
      <c r="N483" s="27" t="s">
        <v>1573</v>
      </c>
      <c r="O483" s="22">
        <v>2</v>
      </c>
      <c r="P483" s="22">
        <v>41</v>
      </c>
      <c r="Q483" s="21" t="s">
        <v>45</v>
      </c>
      <c r="R483" s="103">
        <f t="shared" si="7"/>
        <v>82</v>
      </c>
      <c r="S483" s="28">
        <v>0</v>
      </c>
      <c r="T483" s="28">
        <v>41</v>
      </c>
      <c r="U483" s="28">
        <v>0</v>
      </c>
      <c r="V483" s="28">
        <v>0</v>
      </c>
      <c r="W483" s="28">
        <v>0</v>
      </c>
      <c r="X483" s="28">
        <v>0</v>
      </c>
      <c r="Y483" s="28">
        <v>0</v>
      </c>
      <c r="Z483" s="28">
        <v>41</v>
      </c>
      <c r="AA483" s="28">
        <v>0</v>
      </c>
      <c r="AB483" s="28">
        <v>0</v>
      </c>
      <c r="AC483" s="28">
        <v>0</v>
      </c>
      <c r="AD483" s="28">
        <v>0</v>
      </c>
    </row>
    <row r="484" spans="1:30" s="1" customFormat="1" ht="15" customHeight="1" x14ac:dyDescent="0.3">
      <c r="A484" s="21" t="s">
        <v>34</v>
      </c>
      <c r="B484" s="21" t="s">
        <v>518</v>
      </c>
      <c r="C484" s="21" t="s">
        <v>518</v>
      </c>
      <c r="D484" s="21" t="s">
        <v>36</v>
      </c>
      <c r="E484" s="21" t="s">
        <v>194</v>
      </c>
      <c r="F484" s="33">
        <v>45</v>
      </c>
      <c r="G484" s="24" t="s">
        <v>38</v>
      </c>
      <c r="H484" s="25" t="s">
        <v>1027</v>
      </c>
      <c r="I484" s="21" t="s">
        <v>39</v>
      </c>
      <c r="J484" s="21" t="s">
        <v>132</v>
      </c>
      <c r="K484" s="21" t="s">
        <v>133</v>
      </c>
      <c r="L484" s="21" t="s">
        <v>868</v>
      </c>
      <c r="M484" s="21" t="s">
        <v>43</v>
      </c>
      <c r="N484" s="27" t="s">
        <v>1573</v>
      </c>
      <c r="O484" s="22">
        <v>2</v>
      </c>
      <c r="P484" s="22">
        <v>268</v>
      </c>
      <c r="Q484" s="21" t="s">
        <v>45</v>
      </c>
      <c r="R484" s="103">
        <f t="shared" si="7"/>
        <v>536</v>
      </c>
      <c r="S484" s="28">
        <v>0</v>
      </c>
      <c r="T484" s="28">
        <v>268</v>
      </c>
      <c r="U484" s="28">
        <v>0</v>
      </c>
      <c r="V484" s="28">
        <v>0</v>
      </c>
      <c r="W484" s="28">
        <v>0</v>
      </c>
      <c r="X484" s="28">
        <v>0</v>
      </c>
      <c r="Y484" s="28">
        <v>0</v>
      </c>
      <c r="Z484" s="28">
        <v>268</v>
      </c>
      <c r="AA484" s="28">
        <v>0</v>
      </c>
      <c r="AB484" s="28">
        <v>0</v>
      </c>
      <c r="AC484" s="28">
        <v>0</v>
      </c>
      <c r="AD484" s="28">
        <v>0</v>
      </c>
    </row>
    <row r="485" spans="1:30" s="1" customFormat="1" ht="15" customHeight="1" x14ac:dyDescent="0.3">
      <c r="A485" s="21" t="s">
        <v>34</v>
      </c>
      <c r="B485" s="21" t="s">
        <v>518</v>
      </c>
      <c r="C485" s="21" t="s">
        <v>518</v>
      </c>
      <c r="D485" s="21" t="s">
        <v>36</v>
      </c>
      <c r="E485" s="21" t="s">
        <v>194</v>
      </c>
      <c r="F485" s="33">
        <v>45</v>
      </c>
      <c r="G485" s="24" t="s">
        <v>38</v>
      </c>
      <c r="H485" s="25" t="s">
        <v>1027</v>
      </c>
      <c r="I485" s="21" t="s">
        <v>39</v>
      </c>
      <c r="J485" s="21" t="s">
        <v>1161</v>
      </c>
      <c r="K485" s="21" t="s">
        <v>1162</v>
      </c>
      <c r="L485" s="21" t="s">
        <v>868</v>
      </c>
      <c r="M485" s="21" t="s">
        <v>43</v>
      </c>
      <c r="N485" s="27" t="s">
        <v>1573</v>
      </c>
      <c r="O485" s="22">
        <v>2</v>
      </c>
      <c r="P485" s="22">
        <v>41</v>
      </c>
      <c r="Q485" s="21" t="s">
        <v>45</v>
      </c>
      <c r="R485" s="103">
        <f t="shared" si="7"/>
        <v>82</v>
      </c>
      <c r="S485" s="28">
        <v>0</v>
      </c>
      <c r="T485" s="28">
        <v>41</v>
      </c>
      <c r="U485" s="28">
        <v>0</v>
      </c>
      <c r="V485" s="28">
        <v>0</v>
      </c>
      <c r="W485" s="28">
        <v>0</v>
      </c>
      <c r="X485" s="28">
        <v>0</v>
      </c>
      <c r="Y485" s="28">
        <v>0</v>
      </c>
      <c r="Z485" s="28">
        <v>41</v>
      </c>
      <c r="AA485" s="28">
        <v>0</v>
      </c>
      <c r="AB485" s="28">
        <v>0</v>
      </c>
      <c r="AC485" s="28">
        <v>0</v>
      </c>
      <c r="AD485" s="28">
        <v>0</v>
      </c>
    </row>
    <row r="486" spans="1:30" s="1" customFormat="1" ht="15" customHeight="1" x14ac:dyDescent="0.3">
      <c r="A486" s="21" t="s">
        <v>34</v>
      </c>
      <c r="B486" s="21" t="s">
        <v>518</v>
      </c>
      <c r="C486" s="21" t="s">
        <v>518</v>
      </c>
      <c r="D486" s="21" t="s">
        <v>36</v>
      </c>
      <c r="E486" s="21" t="s">
        <v>194</v>
      </c>
      <c r="F486" s="33">
        <v>45</v>
      </c>
      <c r="G486" s="24" t="s">
        <v>38</v>
      </c>
      <c r="H486" s="25" t="s">
        <v>1027</v>
      </c>
      <c r="I486" s="21" t="s">
        <v>39</v>
      </c>
      <c r="J486" s="21" t="s">
        <v>1159</v>
      </c>
      <c r="K486" s="21" t="s">
        <v>1160</v>
      </c>
      <c r="L486" s="21" t="s">
        <v>868</v>
      </c>
      <c r="M486" s="21" t="s">
        <v>43</v>
      </c>
      <c r="N486" s="27" t="s">
        <v>1573</v>
      </c>
      <c r="O486" s="22">
        <v>3</v>
      </c>
      <c r="P486" s="22">
        <v>41.333333333333336</v>
      </c>
      <c r="Q486" s="21" t="s">
        <v>45</v>
      </c>
      <c r="R486" s="103">
        <f t="shared" si="7"/>
        <v>124</v>
      </c>
      <c r="S486" s="28">
        <v>0</v>
      </c>
      <c r="T486" s="28">
        <v>62</v>
      </c>
      <c r="U486" s="28">
        <v>0</v>
      </c>
      <c r="V486" s="28">
        <v>0</v>
      </c>
      <c r="W486" s="28">
        <v>0</v>
      </c>
      <c r="X486" s="28">
        <v>0</v>
      </c>
      <c r="Y486" s="28">
        <v>0</v>
      </c>
      <c r="Z486" s="28">
        <v>62</v>
      </c>
      <c r="AA486" s="28">
        <v>0</v>
      </c>
      <c r="AB486" s="28">
        <v>0</v>
      </c>
      <c r="AC486" s="28">
        <v>0</v>
      </c>
      <c r="AD486" s="28">
        <v>0</v>
      </c>
    </row>
    <row r="487" spans="1:30" s="1" customFormat="1" ht="15" customHeight="1" x14ac:dyDescent="0.3">
      <c r="A487" s="21" t="s">
        <v>34</v>
      </c>
      <c r="B487" s="21" t="s">
        <v>518</v>
      </c>
      <c r="C487" s="21" t="s">
        <v>518</v>
      </c>
      <c r="D487" s="21" t="s">
        <v>36</v>
      </c>
      <c r="E487" s="21" t="s">
        <v>194</v>
      </c>
      <c r="F487" s="33">
        <v>45</v>
      </c>
      <c r="G487" s="24" t="s">
        <v>38</v>
      </c>
      <c r="H487" s="25" t="s">
        <v>1027</v>
      </c>
      <c r="I487" s="21" t="s">
        <v>39</v>
      </c>
      <c r="J487" s="21" t="s">
        <v>89</v>
      </c>
      <c r="K487" s="21" t="s">
        <v>90</v>
      </c>
      <c r="L487" s="21" t="s">
        <v>868</v>
      </c>
      <c r="M487" s="21" t="s">
        <v>43</v>
      </c>
      <c r="N487" s="27" t="s">
        <v>1573</v>
      </c>
      <c r="O487" s="22">
        <v>40</v>
      </c>
      <c r="P487" s="22">
        <v>14.75</v>
      </c>
      <c r="Q487" s="21" t="s">
        <v>45</v>
      </c>
      <c r="R487" s="103">
        <f t="shared" si="7"/>
        <v>590</v>
      </c>
      <c r="S487" s="28">
        <v>0</v>
      </c>
      <c r="T487" s="28">
        <v>295</v>
      </c>
      <c r="U487" s="28">
        <v>0</v>
      </c>
      <c r="V487" s="28">
        <v>0</v>
      </c>
      <c r="W487" s="28">
        <v>0</v>
      </c>
      <c r="X487" s="28">
        <v>0</v>
      </c>
      <c r="Y487" s="28">
        <v>0</v>
      </c>
      <c r="Z487" s="28">
        <v>295</v>
      </c>
      <c r="AA487" s="28">
        <v>0</v>
      </c>
      <c r="AB487" s="28">
        <v>0</v>
      </c>
      <c r="AC487" s="28">
        <v>0</v>
      </c>
      <c r="AD487" s="28">
        <v>0</v>
      </c>
    </row>
    <row r="488" spans="1:30" s="1" customFormat="1" ht="15" customHeight="1" x14ac:dyDescent="0.3">
      <c r="A488" s="21" t="s">
        <v>34</v>
      </c>
      <c r="B488" s="21" t="s">
        <v>518</v>
      </c>
      <c r="C488" s="21" t="s">
        <v>518</v>
      </c>
      <c r="D488" s="21" t="s">
        <v>36</v>
      </c>
      <c r="E488" s="21" t="s">
        <v>194</v>
      </c>
      <c r="F488" s="33">
        <v>45</v>
      </c>
      <c r="G488" s="24" t="s">
        <v>38</v>
      </c>
      <c r="H488" s="25" t="s">
        <v>1027</v>
      </c>
      <c r="I488" s="21" t="s">
        <v>39</v>
      </c>
      <c r="J488" s="21" t="s">
        <v>93</v>
      </c>
      <c r="K488" s="21" t="s">
        <v>94</v>
      </c>
      <c r="L488" s="21" t="s">
        <v>868</v>
      </c>
      <c r="M488" s="21" t="s">
        <v>43</v>
      </c>
      <c r="N488" s="27" t="s">
        <v>1573</v>
      </c>
      <c r="O488" s="22">
        <v>4</v>
      </c>
      <c r="P488" s="22">
        <v>119.5</v>
      </c>
      <c r="Q488" s="21" t="s">
        <v>45</v>
      </c>
      <c r="R488" s="103">
        <f t="shared" si="7"/>
        <v>478</v>
      </c>
      <c r="S488" s="28">
        <v>0</v>
      </c>
      <c r="T488" s="28">
        <v>239</v>
      </c>
      <c r="U488" s="28">
        <v>0</v>
      </c>
      <c r="V488" s="28">
        <v>0</v>
      </c>
      <c r="W488" s="28">
        <v>0</v>
      </c>
      <c r="X488" s="28">
        <v>0</v>
      </c>
      <c r="Y488" s="28">
        <v>0</v>
      </c>
      <c r="Z488" s="28">
        <v>239</v>
      </c>
      <c r="AA488" s="28">
        <v>0</v>
      </c>
      <c r="AB488" s="28">
        <v>0</v>
      </c>
      <c r="AC488" s="28">
        <v>0</v>
      </c>
      <c r="AD488" s="28">
        <v>0</v>
      </c>
    </row>
    <row r="489" spans="1:30" s="1" customFormat="1" ht="15" customHeight="1" x14ac:dyDescent="0.3">
      <c r="A489" s="21" t="s">
        <v>34</v>
      </c>
      <c r="B489" s="21" t="s">
        <v>518</v>
      </c>
      <c r="C489" s="21" t="s">
        <v>518</v>
      </c>
      <c r="D489" s="21" t="s">
        <v>36</v>
      </c>
      <c r="E489" s="21" t="s">
        <v>194</v>
      </c>
      <c r="F489" s="33">
        <v>45</v>
      </c>
      <c r="G489" s="24" t="s">
        <v>38</v>
      </c>
      <c r="H489" s="25" t="s">
        <v>1027</v>
      </c>
      <c r="I489" s="21" t="s">
        <v>39</v>
      </c>
      <c r="J489" s="21" t="s">
        <v>531</v>
      </c>
      <c r="K489" s="21" t="s">
        <v>613</v>
      </c>
      <c r="L489" s="21" t="s">
        <v>868</v>
      </c>
      <c r="M489" s="21" t="s">
        <v>43</v>
      </c>
      <c r="N489" s="27" t="s">
        <v>1573</v>
      </c>
      <c r="O489" s="22">
        <v>4</v>
      </c>
      <c r="P489" s="22">
        <v>40</v>
      </c>
      <c r="Q489" s="21" t="s">
        <v>45</v>
      </c>
      <c r="R489" s="103">
        <f t="shared" si="7"/>
        <v>160</v>
      </c>
      <c r="S489" s="28">
        <v>0</v>
      </c>
      <c r="T489" s="28">
        <v>80</v>
      </c>
      <c r="U489" s="28">
        <v>0</v>
      </c>
      <c r="V489" s="28">
        <v>0</v>
      </c>
      <c r="W489" s="28">
        <v>0</v>
      </c>
      <c r="X489" s="28">
        <v>0</v>
      </c>
      <c r="Y489" s="28">
        <v>0</v>
      </c>
      <c r="Z489" s="28">
        <v>80</v>
      </c>
      <c r="AA489" s="28">
        <v>0</v>
      </c>
      <c r="AB489" s="28">
        <v>0</v>
      </c>
      <c r="AC489" s="28">
        <v>0</v>
      </c>
      <c r="AD489" s="28">
        <v>0</v>
      </c>
    </row>
    <row r="490" spans="1:30" s="1" customFormat="1" ht="15" customHeight="1" x14ac:dyDescent="0.3">
      <c r="A490" s="21" t="s">
        <v>34</v>
      </c>
      <c r="B490" s="21" t="s">
        <v>518</v>
      </c>
      <c r="C490" s="21" t="s">
        <v>518</v>
      </c>
      <c r="D490" s="21" t="s">
        <v>36</v>
      </c>
      <c r="E490" s="21" t="s">
        <v>194</v>
      </c>
      <c r="F490" s="33">
        <v>45</v>
      </c>
      <c r="G490" s="24" t="s">
        <v>38</v>
      </c>
      <c r="H490" s="25" t="s">
        <v>1027</v>
      </c>
      <c r="I490" s="21" t="s">
        <v>39</v>
      </c>
      <c r="J490" s="21" t="s">
        <v>1600</v>
      </c>
      <c r="K490" s="21" t="s">
        <v>1601</v>
      </c>
      <c r="L490" s="21" t="s">
        <v>868</v>
      </c>
      <c r="M490" s="21" t="s">
        <v>43</v>
      </c>
      <c r="N490" s="27" t="s">
        <v>1573</v>
      </c>
      <c r="O490" s="22">
        <v>4</v>
      </c>
      <c r="P490" s="22">
        <v>19.499999999999996</v>
      </c>
      <c r="Q490" s="21" t="s">
        <v>45</v>
      </c>
      <c r="R490" s="103">
        <f t="shared" si="7"/>
        <v>78</v>
      </c>
      <c r="S490" s="28">
        <v>0</v>
      </c>
      <c r="T490" s="28">
        <v>39</v>
      </c>
      <c r="U490" s="28">
        <v>0</v>
      </c>
      <c r="V490" s="28">
        <v>0</v>
      </c>
      <c r="W490" s="28">
        <v>0</v>
      </c>
      <c r="X490" s="28">
        <v>0</v>
      </c>
      <c r="Y490" s="28">
        <v>0</v>
      </c>
      <c r="Z490" s="28">
        <v>39</v>
      </c>
      <c r="AA490" s="28">
        <v>0</v>
      </c>
      <c r="AB490" s="28">
        <v>0</v>
      </c>
      <c r="AC490" s="28">
        <v>0</v>
      </c>
      <c r="AD490" s="28">
        <v>0</v>
      </c>
    </row>
    <row r="491" spans="1:30" s="1" customFormat="1" ht="15" customHeight="1" x14ac:dyDescent="0.3">
      <c r="A491" s="21" t="s">
        <v>34</v>
      </c>
      <c r="B491" s="29" t="s">
        <v>518</v>
      </c>
      <c r="C491" s="29" t="s">
        <v>518</v>
      </c>
      <c r="D491" s="29" t="s">
        <v>36</v>
      </c>
      <c r="E491" s="29" t="s">
        <v>246</v>
      </c>
      <c r="F491" s="21" t="s">
        <v>36</v>
      </c>
      <c r="G491" s="24" t="s">
        <v>38</v>
      </c>
      <c r="H491" s="25" t="s">
        <v>1343</v>
      </c>
      <c r="I491" s="31" t="s">
        <v>257</v>
      </c>
      <c r="J491" s="29" t="s">
        <v>273</v>
      </c>
      <c r="K491" s="29" t="s">
        <v>274</v>
      </c>
      <c r="L491" s="29" t="s">
        <v>868</v>
      </c>
      <c r="M491" s="29" t="s">
        <v>43</v>
      </c>
      <c r="N491" s="27" t="s">
        <v>1573</v>
      </c>
      <c r="O491" s="30">
        <v>6</v>
      </c>
      <c r="P491" s="30">
        <v>2221.3333333333335</v>
      </c>
      <c r="Q491" s="29" t="s">
        <v>45</v>
      </c>
      <c r="R491" s="103">
        <f t="shared" si="7"/>
        <v>13328</v>
      </c>
      <c r="S491" s="28">
        <v>0</v>
      </c>
      <c r="T491" s="28">
        <v>0</v>
      </c>
      <c r="U491" s="28">
        <v>7328</v>
      </c>
      <c r="V491" s="28">
        <v>0</v>
      </c>
      <c r="W491" s="28">
        <v>0</v>
      </c>
      <c r="X491" s="28">
        <v>0</v>
      </c>
      <c r="Y491" s="28">
        <v>0</v>
      </c>
      <c r="Z491" s="28">
        <v>0</v>
      </c>
      <c r="AA491" s="28">
        <v>6000</v>
      </c>
      <c r="AB491" s="28">
        <v>0</v>
      </c>
      <c r="AC491" s="28">
        <v>0</v>
      </c>
      <c r="AD491" s="28">
        <v>0</v>
      </c>
    </row>
    <row r="492" spans="1:30" s="1" customFormat="1" ht="15" customHeight="1" x14ac:dyDescent="0.3">
      <c r="A492" s="21" t="s">
        <v>34</v>
      </c>
      <c r="B492" s="21" t="s">
        <v>518</v>
      </c>
      <c r="C492" s="21" t="s">
        <v>518</v>
      </c>
      <c r="D492" s="21" t="s">
        <v>36</v>
      </c>
      <c r="E492" s="21" t="s">
        <v>37</v>
      </c>
      <c r="F492" s="21" t="s">
        <v>36</v>
      </c>
      <c r="G492" s="24" t="s">
        <v>38</v>
      </c>
      <c r="H492" s="25" t="s">
        <v>1343</v>
      </c>
      <c r="I492" s="32" t="s">
        <v>257</v>
      </c>
      <c r="J492" s="21" t="s">
        <v>1580</v>
      </c>
      <c r="K492" s="21" t="s">
        <v>1581</v>
      </c>
      <c r="L492" s="21" t="s">
        <v>868</v>
      </c>
      <c r="M492" s="21" t="s">
        <v>43</v>
      </c>
      <c r="N492" s="27" t="s">
        <v>1573</v>
      </c>
      <c r="O492" s="22">
        <v>3</v>
      </c>
      <c r="P492" s="22">
        <v>1044</v>
      </c>
      <c r="Q492" s="21" t="s">
        <v>45</v>
      </c>
      <c r="R492" s="103">
        <f t="shared" si="7"/>
        <v>3132</v>
      </c>
      <c r="S492" s="28">
        <v>0</v>
      </c>
      <c r="T492" s="28">
        <v>3132</v>
      </c>
      <c r="U492" s="28">
        <v>0</v>
      </c>
      <c r="V492" s="28">
        <v>0</v>
      </c>
      <c r="W492" s="28">
        <v>0</v>
      </c>
      <c r="X492" s="28">
        <v>0</v>
      </c>
      <c r="Y492" s="28">
        <v>0</v>
      </c>
      <c r="Z492" s="28">
        <v>0</v>
      </c>
      <c r="AA492" s="28">
        <v>0</v>
      </c>
      <c r="AB492" s="28">
        <v>0</v>
      </c>
      <c r="AC492" s="28">
        <v>0</v>
      </c>
      <c r="AD492" s="28">
        <v>0</v>
      </c>
    </row>
    <row r="493" spans="1:30" s="1" customFormat="1" ht="15" customHeight="1" x14ac:dyDescent="0.3">
      <c r="A493" s="21" t="s">
        <v>34</v>
      </c>
      <c r="B493" s="21" t="s">
        <v>518</v>
      </c>
      <c r="C493" s="21" t="s">
        <v>518</v>
      </c>
      <c r="D493" s="21" t="s">
        <v>36</v>
      </c>
      <c r="E493" s="21" t="s">
        <v>37</v>
      </c>
      <c r="F493" s="21" t="s">
        <v>36</v>
      </c>
      <c r="G493" s="24" t="s">
        <v>38</v>
      </c>
      <c r="H493" s="25" t="s">
        <v>1343</v>
      </c>
      <c r="I493" s="32" t="s">
        <v>257</v>
      </c>
      <c r="J493" s="21" t="s">
        <v>1582</v>
      </c>
      <c r="K493" s="21" t="s">
        <v>1583</v>
      </c>
      <c r="L493" s="21" t="s">
        <v>868</v>
      </c>
      <c r="M493" s="21" t="s">
        <v>43</v>
      </c>
      <c r="N493" s="27" t="s">
        <v>1573</v>
      </c>
      <c r="O493" s="22">
        <v>3</v>
      </c>
      <c r="P493" s="22">
        <v>754</v>
      </c>
      <c r="Q493" s="21" t="s">
        <v>45</v>
      </c>
      <c r="R493" s="103">
        <f t="shared" si="7"/>
        <v>2262</v>
      </c>
      <c r="S493" s="28">
        <v>0</v>
      </c>
      <c r="T493" s="28">
        <v>2262</v>
      </c>
      <c r="U493" s="28">
        <v>0</v>
      </c>
      <c r="V493" s="28">
        <v>0</v>
      </c>
      <c r="W493" s="28">
        <v>0</v>
      </c>
      <c r="X493" s="28">
        <v>0</v>
      </c>
      <c r="Y493" s="28">
        <v>0</v>
      </c>
      <c r="Z493" s="28">
        <v>0</v>
      </c>
      <c r="AA493" s="28">
        <v>0</v>
      </c>
      <c r="AB493" s="28">
        <v>0</v>
      </c>
      <c r="AC493" s="28">
        <v>0</v>
      </c>
      <c r="AD493" s="28">
        <v>0</v>
      </c>
    </row>
    <row r="494" spans="1:30" s="1" customFormat="1" ht="15" customHeight="1" x14ac:dyDescent="0.3">
      <c r="A494" s="21" t="s">
        <v>34</v>
      </c>
      <c r="B494" s="21" t="s">
        <v>518</v>
      </c>
      <c r="C494" s="21" t="s">
        <v>518</v>
      </c>
      <c r="D494" s="21" t="s">
        <v>36</v>
      </c>
      <c r="E494" s="21" t="s">
        <v>37</v>
      </c>
      <c r="F494" s="21" t="s">
        <v>36</v>
      </c>
      <c r="G494" s="24" t="s">
        <v>38</v>
      </c>
      <c r="H494" s="25" t="s">
        <v>1343</v>
      </c>
      <c r="I494" s="32" t="s">
        <v>257</v>
      </c>
      <c r="J494" s="21" t="s">
        <v>1584</v>
      </c>
      <c r="K494" s="21" t="s">
        <v>1585</v>
      </c>
      <c r="L494" s="21" t="s">
        <v>868</v>
      </c>
      <c r="M494" s="21" t="s">
        <v>43</v>
      </c>
      <c r="N494" s="27" t="s">
        <v>1573</v>
      </c>
      <c r="O494" s="22">
        <v>3</v>
      </c>
      <c r="P494" s="22">
        <v>754</v>
      </c>
      <c r="Q494" s="21" t="s">
        <v>45</v>
      </c>
      <c r="R494" s="103">
        <f t="shared" si="7"/>
        <v>2262</v>
      </c>
      <c r="S494" s="28">
        <v>0</v>
      </c>
      <c r="T494" s="28">
        <v>2262</v>
      </c>
      <c r="U494" s="28">
        <v>0</v>
      </c>
      <c r="V494" s="28">
        <v>0</v>
      </c>
      <c r="W494" s="28">
        <v>0</v>
      </c>
      <c r="X494" s="28">
        <v>0</v>
      </c>
      <c r="Y494" s="28">
        <v>0</v>
      </c>
      <c r="Z494" s="28">
        <v>0</v>
      </c>
      <c r="AA494" s="28">
        <v>0</v>
      </c>
      <c r="AB494" s="28">
        <v>0</v>
      </c>
      <c r="AC494" s="28">
        <v>0</v>
      </c>
      <c r="AD494" s="28">
        <v>0</v>
      </c>
    </row>
    <row r="495" spans="1:30" s="1" customFormat="1" ht="15" customHeight="1" x14ac:dyDescent="0.3">
      <c r="A495" s="21" t="s">
        <v>34</v>
      </c>
      <c r="B495" s="21" t="s">
        <v>518</v>
      </c>
      <c r="C495" s="21" t="s">
        <v>518</v>
      </c>
      <c r="D495" s="21" t="s">
        <v>36</v>
      </c>
      <c r="E495" s="21" t="s">
        <v>37</v>
      </c>
      <c r="F495" s="21" t="s">
        <v>36</v>
      </c>
      <c r="G495" s="24" t="s">
        <v>38</v>
      </c>
      <c r="H495" s="25" t="s">
        <v>1343</v>
      </c>
      <c r="I495" s="32" t="s">
        <v>257</v>
      </c>
      <c r="J495" s="21" t="s">
        <v>1586</v>
      </c>
      <c r="K495" s="21" t="s">
        <v>1587</v>
      </c>
      <c r="L495" s="21" t="s">
        <v>868</v>
      </c>
      <c r="M495" s="21" t="s">
        <v>43</v>
      </c>
      <c r="N495" s="27" t="s">
        <v>1573</v>
      </c>
      <c r="O495" s="22">
        <v>3</v>
      </c>
      <c r="P495" s="22">
        <v>754</v>
      </c>
      <c r="Q495" s="21" t="s">
        <v>45</v>
      </c>
      <c r="R495" s="103">
        <f t="shared" si="7"/>
        <v>2262</v>
      </c>
      <c r="S495" s="28">
        <v>0</v>
      </c>
      <c r="T495" s="28">
        <v>2262</v>
      </c>
      <c r="U495" s="28">
        <v>0</v>
      </c>
      <c r="V495" s="28">
        <v>0</v>
      </c>
      <c r="W495" s="28">
        <v>0</v>
      </c>
      <c r="X495" s="28">
        <v>0</v>
      </c>
      <c r="Y495" s="28">
        <v>0</v>
      </c>
      <c r="Z495" s="28">
        <v>0</v>
      </c>
      <c r="AA495" s="28">
        <v>0</v>
      </c>
      <c r="AB495" s="28">
        <v>0</v>
      </c>
      <c r="AC495" s="28">
        <v>0</v>
      </c>
      <c r="AD495" s="28">
        <v>0</v>
      </c>
    </row>
    <row r="496" spans="1:30" s="1" customFormat="1" ht="15" customHeight="1" x14ac:dyDescent="0.3">
      <c r="A496" s="21" t="s">
        <v>34</v>
      </c>
      <c r="B496" s="21" t="s">
        <v>518</v>
      </c>
      <c r="C496" s="21" t="s">
        <v>518</v>
      </c>
      <c r="D496" s="21" t="s">
        <v>36</v>
      </c>
      <c r="E496" s="21" t="s">
        <v>37</v>
      </c>
      <c r="F496" s="21" t="s">
        <v>36</v>
      </c>
      <c r="G496" s="24" t="s">
        <v>38</v>
      </c>
      <c r="H496" s="25" t="s">
        <v>1343</v>
      </c>
      <c r="I496" s="32" t="s">
        <v>257</v>
      </c>
      <c r="J496" s="21" t="s">
        <v>1588</v>
      </c>
      <c r="K496" s="21" t="s">
        <v>1589</v>
      </c>
      <c r="L496" s="21" t="s">
        <v>868</v>
      </c>
      <c r="M496" s="21" t="s">
        <v>43</v>
      </c>
      <c r="N496" s="27" t="s">
        <v>1573</v>
      </c>
      <c r="O496" s="22">
        <v>3</v>
      </c>
      <c r="P496" s="22">
        <v>2146</v>
      </c>
      <c r="Q496" s="21" t="s">
        <v>45</v>
      </c>
      <c r="R496" s="103">
        <f t="shared" si="7"/>
        <v>6438</v>
      </c>
      <c r="S496" s="28">
        <v>0</v>
      </c>
      <c r="T496" s="28">
        <v>6438</v>
      </c>
      <c r="U496" s="28">
        <v>0</v>
      </c>
      <c r="V496" s="28">
        <v>0</v>
      </c>
      <c r="W496" s="28">
        <v>0</v>
      </c>
      <c r="X496" s="28">
        <v>0</v>
      </c>
      <c r="Y496" s="28">
        <v>0</v>
      </c>
      <c r="Z496" s="28">
        <v>0</v>
      </c>
      <c r="AA496" s="28">
        <v>0</v>
      </c>
      <c r="AB496" s="28">
        <v>0</v>
      </c>
      <c r="AC496" s="28">
        <v>0</v>
      </c>
      <c r="AD496" s="28">
        <v>0</v>
      </c>
    </row>
    <row r="497" spans="1:30" s="1" customFormat="1" ht="15" customHeight="1" x14ac:dyDescent="0.3">
      <c r="A497" s="21" t="s">
        <v>34</v>
      </c>
      <c r="B497" s="21" t="s">
        <v>518</v>
      </c>
      <c r="C497" s="21" t="s">
        <v>518</v>
      </c>
      <c r="D497" s="21" t="s">
        <v>36</v>
      </c>
      <c r="E497" s="21" t="s">
        <v>194</v>
      </c>
      <c r="F497" s="33">
        <v>45</v>
      </c>
      <c r="G497" s="24" t="s">
        <v>38</v>
      </c>
      <c r="H497" s="25" t="s">
        <v>1343</v>
      </c>
      <c r="I497" s="32" t="s">
        <v>257</v>
      </c>
      <c r="J497" s="21" t="s">
        <v>1605</v>
      </c>
      <c r="K497" s="21" t="s">
        <v>1606</v>
      </c>
      <c r="L497" s="21" t="s">
        <v>868</v>
      </c>
      <c r="M497" s="21" t="s">
        <v>43</v>
      </c>
      <c r="N497" s="27" t="s">
        <v>1573</v>
      </c>
      <c r="O497" s="22">
        <v>5</v>
      </c>
      <c r="P497" s="22">
        <v>5846.4</v>
      </c>
      <c r="Q497" s="21" t="s">
        <v>45</v>
      </c>
      <c r="R497" s="103">
        <f t="shared" si="7"/>
        <v>29232</v>
      </c>
      <c r="S497" s="28">
        <v>0</v>
      </c>
      <c r="T497" s="28">
        <v>14616</v>
      </c>
      <c r="U497" s="28">
        <v>0</v>
      </c>
      <c r="V497" s="28">
        <v>0</v>
      </c>
      <c r="W497" s="28">
        <v>0</v>
      </c>
      <c r="X497" s="28">
        <v>0</v>
      </c>
      <c r="Y497" s="28">
        <v>0</v>
      </c>
      <c r="Z497" s="28">
        <v>14616</v>
      </c>
      <c r="AA497" s="28">
        <v>0</v>
      </c>
      <c r="AB497" s="28">
        <v>0</v>
      </c>
      <c r="AC497" s="28">
        <v>0</v>
      </c>
      <c r="AD497" s="28">
        <v>0</v>
      </c>
    </row>
    <row r="498" spans="1:30" s="1" customFormat="1" ht="15" customHeight="1" x14ac:dyDescent="0.3">
      <c r="A498" s="21" t="s">
        <v>34</v>
      </c>
      <c r="B498" s="21" t="s">
        <v>518</v>
      </c>
      <c r="C498" s="21" t="s">
        <v>518</v>
      </c>
      <c r="D498" s="21" t="s">
        <v>36</v>
      </c>
      <c r="E498" s="21" t="s">
        <v>194</v>
      </c>
      <c r="F498" s="33">
        <v>88</v>
      </c>
      <c r="G498" s="24" t="s">
        <v>245</v>
      </c>
      <c r="H498" s="25" t="s">
        <v>1343</v>
      </c>
      <c r="I498" s="32" t="s">
        <v>257</v>
      </c>
      <c r="J498" s="21" t="s">
        <v>895</v>
      </c>
      <c r="K498" s="21" t="s">
        <v>1134</v>
      </c>
      <c r="L498" s="21" t="s">
        <v>868</v>
      </c>
      <c r="M498" s="21" t="s">
        <v>43</v>
      </c>
      <c r="N498" s="27" t="s">
        <v>1573</v>
      </c>
      <c r="O498" s="22">
        <v>3</v>
      </c>
      <c r="P498" s="22">
        <v>4709.333333333333</v>
      </c>
      <c r="Q498" s="21" t="s">
        <v>45</v>
      </c>
      <c r="R498" s="103">
        <f t="shared" si="7"/>
        <v>14128</v>
      </c>
      <c r="S498" s="28">
        <v>0</v>
      </c>
      <c r="T498" s="28">
        <v>7064</v>
      </c>
      <c r="U498" s="28">
        <v>0</v>
      </c>
      <c r="V498" s="28">
        <v>0</v>
      </c>
      <c r="W498" s="28">
        <v>0</v>
      </c>
      <c r="X498" s="28">
        <v>0</v>
      </c>
      <c r="Y498" s="28">
        <v>0</v>
      </c>
      <c r="Z498" s="28">
        <v>7064</v>
      </c>
      <c r="AA498" s="28">
        <v>0</v>
      </c>
      <c r="AB498" s="28">
        <v>0</v>
      </c>
      <c r="AC498" s="28">
        <v>0</v>
      </c>
      <c r="AD498" s="28">
        <v>0</v>
      </c>
    </row>
    <row r="499" spans="1:30" s="1" customFormat="1" ht="15" customHeight="1" x14ac:dyDescent="0.3">
      <c r="A499" s="21" t="s">
        <v>34</v>
      </c>
      <c r="B499" s="29" t="s">
        <v>518</v>
      </c>
      <c r="C499" s="29" t="s">
        <v>518</v>
      </c>
      <c r="D499" s="29" t="s">
        <v>36</v>
      </c>
      <c r="E499" s="29" t="s">
        <v>246</v>
      </c>
      <c r="F499" s="21" t="s">
        <v>36</v>
      </c>
      <c r="G499" s="24" t="s">
        <v>38</v>
      </c>
      <c r="H499" s="25" t="s">
        <v>1350</v>
      </c>
      <c r="I499" s="29" t="s">
        <v>288</v>
      </c>
      <c r="J499" s="29" t="s">
        <v>320</v>
      </c>
      <c r="K499" s="29" t="s">
        <v>299</v>
      </c>
      <c r="L499" s="29" t="s">
        <v>868</v>
      </c>
      <c r="M499" s="29" t="s">
        <v>43</v>
      </c>
      <c r="N499" s="27" t="s">
        <v>1573</v>
      </c>
      <c r="O499" s="30">
        <v>8</v>
      </c>
      <c r="P499" s="30">
        <v>182.25</v>
      </c>
      <c r="Q499" s="29" t="s">
        <v>45</v>
      </c>
      <c r="R499" s="103">
        <f t="shared" si="7"/>
        <v>1458</v>
      </c>
      <c r="S499" s="28">
        <v>0</v>
      </c>
      <c r="T499" s="28">
        <v>0</v>
      </c>
      <c r="U499" s="28">
        <v>758</v>
      </c>
      <c r="V499" s="28">
        <v>0</v>
      </c>
      <c r="W499" s="28">
        <v>0</v>
      </c>
      <c r="X499" s="28">
        <v>0</v>
      </c>
      <c r="Y499" s="28">
        <v>0</v>
      </c>
      <c r="Z499" s="28">
        <v>0</v>
      </c>
      <c r="AA499" s="28">
        <v>700</v>
      </c>
      <c r="AB499" s="28">
        <v>0</v>
      </c>
      <c r="AC499" s="28">
        <v>0</v>
      </c>
      <c r="AD499" s="28">
        <v>0</v>
      </c>
    </row>
    <row r="500" spans="1:30" s="1" customFormat="1" ht="15" customHeight="1" x14ac:dyDescent="0.3">
      <c r="A500" s="21" t="s">
        <v>34</v>
      </c>
      <c r="B500" s="29" t="s">
        <v>518</v>
      </c>
      <c r="C500" s="29" t="s">
        <v>518</v>
      </c>
      <c r="D500" s="29" t="s">
        <v>36</v>
      </c>
      <c r="E500" s="29" t="s">
        <v>246</v>
      </c>
      <c r="F500" s="21" t="s">
        <v>36</v>
      </c>
      <c r="G500" s="24" t="s">
        <v>38</v>
      </c>
      <c r="H500" s="25" t="s">
        <v>1350</v>
      </c>
      <c r="I500" s="29" t="s">
        <v>288</v>
      </c>
      <c r="J500" s="29" t="s">
        <v>316</v>
      </c>
      <c r="K500" s="29" t="s">
        <v>317</v>
      </c>
      <c r="L500" s="29" t="s">
        <v>868</v>
      </c>
      <c r="M500" s="29" t="s">
        <v>43</v>
      </c>
      <c r="N500" s="27" t="s">
        <v>1573</v>
      </c>
      <c r="O500" s="30">
        <v>12</v>
      </c>
      <c r="P500" s="30">
        <v>80.333333333333329</v>
      </c>
      <c r="Q500" s="29" t="s">
        <v>45</v>
      </c>
      <c r="R500" s="103">
        <f t="shared" si="7"/>
        <v>964</v>
      </c>
      <c r="S500" s="28">
        <v>0</v>
      </c>
      <c r="T500" s="28">
        <v>0</v>
      </c>
      <c r="U500" s="28">
        <v>500</v>
      </c>
      <c r="V500" s="28">
        <v>0</v>
      </c>
      <c r="W500" s="28">
        <v>0</v>
      </c>
      <c r="X500" s="28">
        <v>0</v>
      </c>
      <c r="Y500" s="28">
        <v>0</v>
      </c>
      <c r="Z500" s="28">
        <v>0</v>
      </c>
      <c r="AA500" s="28">
        <v>464</v>
      </c>
      <c r="AB500" s="28">
        <v>0</v>
      </c>
      <c r="AC500" s="28">
        <v>0</v>
      </c>
      <c r="AD500" s="28">
        <v>0</v>
      </c>
    </row>
    <row r="501" spans="1:30" s="1" customFormat="1" ht="15" customHeight="1" x14ac:dyDescent="0.3">
      <c r="A501" s="21" t="s">
        <v>34</v>
      </c>
      <c r="B501" s="29" t="s">
        <v>518</v>
      </c>
      <c r="C501" s="29" t="s">
        <v>518</v>
      </c>
      <c r="D501" s="29" t="s">
        <v>36</v>
      </c>
      <c r="E501" s="29" t="s">
        <v>246</v>
      </c>
      <c r="F501" s="21" t="s">
        <v>36</v>
      </c>
      <c r="G501" s="24" t="s">
        <v>38</v>
      </c>
      <c r="H501" s="25" t="s">
        <v>1350</v>
      </c>
      <c r="I501" s="29" t="s">
        <v>288</v>
      </c>
      <c r="J501" s="29" t="s">
        <v>303</v>
      </c>
      <c r="K501" s="29" t="s">
        <v>304</v>
      </c>
      <c r="L501" s="29" t="s">
        <v>868</v>
      </c>
      <c r="M501" s="29" t="s">
        <v>43</v>
      </c>
      <c r="N501" s="27" t="s">
        <v>1573</v>
      </c>
      <c r="O501" s="30">
        <v>4</v>
      </c>
      <c r="P501" s="30">
        <v>41.5</v>
      </c>
      <c r="Q501" s="29" t="s">
        <v>45</v>
      </c>
      <c r="R501" s="103">
        <f t="shared" si="7"/>
        <v>166</v>
      </c>
      <c r="S501" s="28">
        <v>0</v>
      </c>
      <c r="T501" s="28">
        <v>0</v>
      </c>
      <c r="U501" s="28">
        <v>100</v>
      </c>
      <c r="V501" s="28">
        <v>0</v>
      </c>
      <c r="W501" s="28">
        <v>0</v>
      </c>
      <c r="X501" s="28">
        <v>0</v>
      </c>
      <c r="Y501" s="28">
        <v>0</v>
      </c>
      <c r="Z501" s="28">
        <v>0</v>
      </c>
      <c r="AA501" s="28">
        <v>66</v>
      </c>
      <c r="AB501" s="28">
        <v>0</v>
      </c>
      <c r="AC501" s="28">
        <v>0</v>
      </c>
      <c r="AD501" s="28">
        <v>0</v>
      </c>
    </row>
    <row r="502" spans="1:30" s="1" customFormat="1" ht="15" customHeight="1" x14ac:dyDescent="0.3">
      <c r="A502" s="21" t="s">
        <v>34</v>
      </c>
      <c r="B502" s="29" t="s">
        <v>518</v>
      </c>
      <c r="C502" s="29" t="s">
        <v>518</v>
      </c>
      <c r="D502" s="29" t="s">
        <v>36</v>
      </c>
      <c r="E502" s="29" t="s">
        <v>246</v>
      </c>
      <c r="F502" s="21" t="s">
        <v>36</v>
      </c>
      <c r="G502" s="24" t="s">
        <v>38</v>
      </c>
      <c r="H502" s="25" t="s">
        <v>1350</v>
      </c>
      <c r="I502" s="29" t="s">
        <v>288</v>
      </c>
      <c r="J502" s="29" t="s">
        <v>326</v>
      </c>
      <c r="K502" s="29" t="s">
        <v>327</v>
      </c>
      <c r="L502" s="29" t="s">
        <v>868</v>
      </c>
      <c r="M502" s="29" t="s">
        <v>43</v>
      </c>
      <c r="N502" s="27" t="s">
        <v>1573</v>
      </c>
      <c r="O502" s="30">
        <v>10</v>
      </c>
      <c r="P502" s="30">
        <v>107.7</v>
      </c>
      <c r="Q502" s="29" t="s">
        <v>45</v>
      </c>
      <c r="R502" s="103">
        <f t="shared" si="7"/>
        <v>1077</v>
      </c>
      <c r="S502" s="28">
        <v>0</v>
      </c>
      <c r="T502" s="28">
        <v>0</v>
      </c>
      <c r="U502" s="28">
        <v>577</v>
      </c>
      <c r="V502" s="28">
        <v>0</v>
      </c>
      <c r="W502" s="28">
        <v>0</v>
      </c>
      <c r="X502" s="28">
        <v>0</v>
      </c>
      <c r="Y502" s="28">
        <v>0</v>
      </c>
      <c r="Z502" s="28">
        <v>0</v>
      </c>
      <c r="AA502" s="28">
        <v>500</v>
      </c>
      <c r="AB502" s="28">
        <v>0</v>
      </c>
      <c r="AC502" s="28">
        <v>0</v>
      </c>
      <c r="AD502" s="28">
        <v>0</v>
      </c>
    </row>
    <row r="503" spans="1:30" s="1" customFormat="1" ht="15" customHeight="1" x14ac:dyDescent="0.3">
      <c r="A503" s="21" t="s">
        <v>34</v>
      </c>
      <c r="B503" s="21" t="s">
        <v>518</v>
      </c>
      <c r="C503" s="21" t="s">
        <v>518</v>
      </c>
      <c r="D503" s="21" t="s">
        <v>36</v>
      </c>
      <c r="E503" s="21" t="s">
        <v>37</v>
      </c>
      <c r="F503" s="21" t="s">
        <v>36</v>
      </c>
      <c r="G503" s="24" t="s">
        <v>38</v>
      </c>
      <c r="H503" s="25" t="s">
        <v>1350</v>
      </c>
      <c r="I503" s="32" t="s">
        <v>257</v>
      </c>
      <c r="J503" s="21" t="s">
        <v>293</v>
      </c>
      <c r="K503" s="21" t="s">
        <v>294</v>
      </c>
      <c r="L503" s="21" t="s">
        <v>868</v>
      </c>
      <c r="M503" s="21" t="s">
        <v>43</v>
      </c>
      <c r="N503" s="27" t="s">
        <v>1573</v>
      </c>
      <c r="O503" s="22">
        <v>3</v>
      </c>
      <c r="P503" s="22">
        <v>522</v>
      </c>
      <c r="Q503" s="21" t="s">
        <v>45</v>
      </c>
      <c r="R503" s="103">
        <f t="shared" si="7"/>
        <v>1566</v>
      </c>
      <c r="S503" s="28">
        <v>0</v>
      </c>
      <c r="T503" s="28">
        <v>1566</v>
      </c>
      <c r="U503" s="28">
        <v>0</v>
      </c>
      <c r="V503" s="28">
        <v>0</v>
      </c>
      <c r="W503" s="28">
        <v>0</v>
      </c>
      <c r="X503" s="28">
        <v>0</v>
      </c>
      <c r="Y503" s="28">
        <v>0</v>
      </c>
      <c r="Z503" s="28">
        <v>0</v>
      </c>
      <c r="AA503" s="28">
        <v>0</v>
      </c>
      <c r="AB503" s="28">
        <v>0</v>
      </c>
      <c r="AC503" s="28">
        <v>0</v>
      </c>
      <c r="AD503" s="28">
        <v>0</v>
      </c>
    </row>
    <row r="504" spans="1:30" s="1" customFormat="1" ht="15" customHeight="1" x14ac:dyDescent="0.3">
      <c r="A504" s="21" t="s">
        <v>34</v>
      </c>
      <c r="B504" s="21" t="s">
        <v>518</v>
      </c>
      <c r="C504" s="21" t="s">
        <v>518</v>
      </c>
      <c r="D504" s="21" t="s">
        <v>36</v>
      </c>
      <c r="E504" s="21" t="s">
        <v>194</v>
      </c>
      <c r="F504" s="33">
        <v>45</v>
      </c>
      <c r="G504" s="24" t="s">
        <v>38</v>
      </c>
      <c r="H504" s="25" t="s">
        <v>1350</v>
      </c>
      <c r="I504" s="21" t="s">
        <v>288</v>
      </c>
      <c r="J504" s="21" t="s">
        <v>311</v>
      </c>
      <c r="K504" s="21" t="s">
        <v>312</v>
      </c>
      <c r="L504" s="21" t="s">
        <v>868</v>
      </c>
      <c r="M504" s="21" t="s">
        <v>43</v>
      </c>
      <c r="N504" s="27" t="s">
        <v>1573</v>
      </c>
      <c r="O504" s="22">
        <v>5</v>
      </c>
      <c r="P504" s="22">
        <v>600.80000000000007</v>
      </c>
      <c r="Q504" s="21" t="s">
        <v>45</v>
      </c>
      <c r="R504" s="103">
        <f t="shared" si="7"/>
        <v>3004</v>
      </c>
      <c r="S504" s="28">
        <v>0</v>
      </c>
      <c r="T504" s="28">
        <v>1502</v>
      </c>
      <c r="U504" s="28">
        <v>0</v>
      </c>
      <c r="V504" s="28">
        <v>0</v>
      </c>
      <c r="W504" s="28">
        <v>0</v>
      </c>
      <c r="X504" s="28">
        <v>0</v>
      </c>
      <c r="Y504" s="28">
        <v>0</v>
      </c>
      <c r="Z504" s="28">
        <v>1502</v>
      </c>
      <c r="AA504" s="28">
        <v>0</v>
      </c>
      <c r="AB504" s="28">
        <v>0</v>
      </c>
      <c r="AC504" s="28">
        <v>0</v>
      </c>
      <c r="AD504" s="28">
        <v>0</v>
      </c>
    </row>
    <row r="505" spans="1:30" s="1" customFormat="1" ht="15" customHeight="1" x14ac:dyDescent="0.3">
      <c r="A505" s="21" t="s">
        <v>34</v>
      </c>
      <c r="B505" s="21" t="s">
        <v>518</v>
      </c>
      <c r="C505" s="21" t="s">
        <v>518</v>
      </c>
      <c r="D505" s="21" t="s">
        <v>36</v>
      </c>
      <c r="E505" s="21" t="s">
        <v>194</v>
      </c>
      <c r="F505" s="33">
        <v>45</v>
      </c>
      <c r="G505" s="24" t="s">
        <v>38</v>
      </c>
      <c r="H505" s="25" t="s">
        <v>1350</v>
      </c>
      <c r="I505" s="21" t="s">
        <v>288</v>
      </c>
      <c r="J505" s="21" t="s">
        <v>316</v>
      </c>
      <c r="K505" s="21" t="s">
        <v>317</v>
      </c>
      <c r="L505" s="21" t="s">
        <v>868</v>
      </c>
      <c r="M505" s="21" t="s">
        <v>43</v>
      </c>
      <c r="N505" s="27" t="s">
        <v>1573</v>
      </c>
      <c r="O505" s="22">
        <v>6</v>
      </c>
      <c r="P505" s="22">
        <v>57</v>
      </c>
      <c r="Q505" s="21" t="s">
        <v>45</v>
      </c>
      <c r="R505" s="103">
        <f t="shared" si="7"/>
        <v>342</v>
      </c>
      <c r="S505" s="28">
        <v>0</v>
      </c>
      <c r="T505" s="28">
        <v>171</v>
      </c>
      <c r="U505" s="28">
        <v>0</v>
      </c>
      <c r="V505" s="28">
        <v>0</v>
      </c>
      <c r="W505" s="28">
        <v>0</v>
      </c>
      <c r="X505" s="28">
        <v>0</v>
      </c>
      <c r="Y505" s="28">
        <v>0</v>
      </c>
      <c r="Z505" s="28">
        <v>171</v>
      </c>
      <c r="AA505" s="28">
        <v>0</v>
      </c>
      <c r="AB505" s="28">
        <v>0</v>
      </c>
      <c r="AC505" s="28">
        <v>0</v>
      </c>
      <c r="AD505" s="28">
        <v>0</v>
      </c>
    </row>
    <row r="506" spans="1:30" s="1" customFormat="1" ht="15" customHeight="1" x14ac:dyDescent="0.3">
      <c r="A506" s="21" t="s">
        <v>34</v>
      </c>
      <c r="B506" s="21" t="s">
        <v>518</v>
      </c>
      <c r="C506" s="21" t="s">
        <v>518</v>
      </c>
      <c r="D506" s="21" t="s">
        <v>36</v>
      </c>
      <c r="E506" s="21" t="s">
        <v>194</v>
      </c>
      <c r="F506" s="33">
        <v>45</v>
      </c>
      <c r="G506" s="24" t="s">
        <v>38</v>
      </c>
      <c r="H506" s="25" t="s">
        <v>1350</v>
      </c>
      <c r="I506" s="21" t="s">
        <v>288</v>
      </c>
      <c r="J506" s="21" t="s">
        <v>326</v>
      </c>
      <c r="K506" s="21" t="s">
        <v>327</v>
      </c>
      <c r="L506" s="21" t="s">
        <v>868</v>
      </c>
      <c r="M506" s="21" t="s">
        <v>43</v>
      </c>
      <c r="N506" s="27" t="s">
        <v>1573</v>
      </c>
      <c r="O506" s="22">
        <v>4</v>
      </c>
      <c r="P506" s="22">
        <v>235.5</v>
      </c>
      <c r="Q506" s="21" t="s">
        <v>45</v>
      </c>
      <c r="R506" s="103">
        <f t="shared" si="7"/>
        <v>942</v>
      </c>
      <c r="S506" s="28">
        <v>0</v>
      </c>
      <c r="T506" s="28">
        <v>471</v>
      </c>
      <c r="U506" s="28">
        <v>0</v>
      </c>
      <c r="V506" s="28">
        <v>0</v>
      </c>
      <c r="W506" s="28">
        <v>0</v>
      </c>
      <c r="X506" s="28">
        <v>0</v>
      </c>
      <c r="Y506" s="28">
        <v>0</v>
      </c>
      <c r="Z506" s="28">
        <v>471</v>
      </c>
      <c r="AA506" s="28">
        <v>0</v>
      </c>
      <c r="AB506" s="28">
        <v>0</v>
      </c>
      <c r="AC506" s="28">
        <v>0</v>
      </c>
      <c r="AD506" s="28">
        <v>0</v>
      </c>
    </row>
    <row r="507" spans="1:30" s="1" customFormat="1" ht="15" customHeight="1" x14ac:dyDescent="0.3">
      <c r="A507" s="21" t="s">
        <v>34</v>
      </c>
      <c r="B507" s="21" t="s">
        <v>518</v>
      </c>
      <c r="C507" s="21" t="s">
        <v>518</v>
      </c>
      <c r="D507" s="21" t="s">
        <v>36</v>
      </c>
      <c r="E507" s="21" t="s">
        <v>194</v>
      </c>
      <c r="F507" s="33">
        <v>45</v>
      </c>
      <c r="G507" s="24" t="s">
        <v>38</v>
      </c>
      <c r="H507" s="25" t="s">
        <v>1350</v>
      </c>
      <c r="I507" s="21" t="s">
        <v>288</v>
      </c>
      <c r="J507" s="21" t="s">
        <v>564</v>
      </c>
      <c r="K507" s="21" t="s">
        <v>850</v>
      </c>
      <c r="L507" s="21" t="s">
        <v>868</v>
      </c>
      <c r="M507" s="21" t="s">
        <v>43</v>
      </c>
      <c r="N507" s="27" t="s">
        <v>1573</v>
      </c>
      <c r="O507" s="22">
        <v>4</v>
      </c>
      <c r="P507" s="22">
        <v>308.50000000000006</v>
      </c>
      <c r="Q507" s="21" t="s">
        <v>45</v>
      </c>
      <c r="R507" s="103">
        <f t="shared" si="7"/>
        <v>1234</v>
      </c>
      <c r="S507" s="28">
        <v>0</v>
      </c>
      <c r="T507" s="28">
        <v>617</v>
      </c>
      <c r="U507" s="28">
        <v>0</v>
      </c>
      <c r="V507" s="28">
        <v>0</v>
      </c>
      <c r="W507" s="28">
        <v>0</v>
      </c>
      <c r="X507" s="28">
        <v>0</v>
      </c>
      <c r="Y507" s="28">
        <v>0</v>
      </c>
      <c r="Z507" s="28">
        <v>617</v>
      </c>
      <c r="AA507" s="28">
        <v>0</v>
      </c>
      <c r="AB507" s="28">
        <v>0</v>
      </c>
      <c r="AC507" s="28">
        <v>0</v>
      </c>
      <c r="AD507" s="28">
        <v>0</v>
      </c>
    </row>
    <row r="508" spans="1:30" s="1" customFormat="1" ht="15" customHeight="1" x14ac:dyDescent="0.3">
      <c r="A508" s="21" t="s">
        <v>34</v>
      </c>
      <c r="B508" s="21" t="s">
        <v>518</v>
      </c>
      <c r="C508" s="21" t="s">
        <v>518</v>
      </c>
      <c r="D508" s="21" t="s">
        <v>36</v>
      </c>
      <c r="E508" s="21" t="s">
        <v>194</v>
      </c>
      <c r="F508" s="33">
        <v>45</v>
      </c>
      <c r="G508" s="24" t="s">
        <v>38</v>
      </c>
      <c r="H508" s="25" t="s">
        <v>1350</v>
      </c>
      <c r="I508" s="21" t="s">
        <v>288</v>
      </c>
      <c r="J508" s="21" t="s">
        <v>331</v>
      </c>
      <c r="K508" s="21" t="s">
        <v>298</v>
      </c>
      <c r="L508" s="21" t="s">
        <v>868</v>
      </c>
      <c r="M508" s="21" t="s">
        <v>43</v>
      </c>
      <c r="N508" s="27" t="s">
        <v>1573</v>
      </c>
      <c r="O508" s="22">
        <v>8</v>
      </c>
      <c r="P508" s="22">
        <v>169.5</v>
      </c>
      <c r="Q508" s="21" t="s">
        <v>45</v>
      </c>
      <c r="R508" s="103">
        <f t="shared" si="7"/>
        <v>1356</v>
      </c>
      <c r="S508" s="28">
        <v>0</v>
      </c>
      <c r="T508" s="28">
        <v>678</v>
      </c>
      <c r="U508" s="28">
        <v>0</v>
      </c>
      <c r="V508" s="28">
        <v>0</v>
      </c>
      <c r="W508" s="28">
        <v>0</v>
      </c>
      <c r="X508" s="28">
        <v>0</v>
      </c>
      <c r="Y508" s="28">
        <v>0</v>
      </c>
      <c r="Z508" s="28">
        <v>678</v>
      </c>
      <c r="AA508" s="28">
        <v>0</v>
      </c>
      <c r="AB508" s="28">
        <v>0</v>
      </c>
      <c r="AC508" s="28">
        <v>0</v>
      </c>
      <c r="AD508" s="28">
        <v>0</v>
      </c>
    </row>
    <row r="509" spans="1:30" s="1" customFormat="1" ht="15" customHeight="1" x14ac:dyDescent="0.3">
      <c r="A509" s="21" t="s">
        <v>34</v>
      </c>
      <c r="B509" s="21" t="s">
        <v>518</v>
      </c>
      <c r="C509" s="21" t="s">
        <v>518</v>
      </c>
      <c r="D509" s="21" t="s">
        <v>36</v>
      </c>
      <c r="E509" s="21" t="s">
        <v>194</v>
      </c>
      <c r="F509" s="33">
        <v>45</v>
      </c>
      <c r="G509" s="24" t="s">
        <v>38</v>
      </c>
      <c r="H509" s="25" t="s">
        <v>1350</v>
      </c>
      <c r="I509" s="21" t="s">
        <v>288</v>
      </c>
      <c r="J509" s="21" t="s">
        <v>851</v>
      </c>
      <c r="K509" s="21" t="s">
        <v>986</v>
      </c>
      <c r="L509" s="21" t="s">
        <v>868</v>
      </c>
      <c r="M509" s="21" t="s">
        <v>43</v>
      </c>
      <c r="N509" s="27" t="s">
        <v>1573</v>
      </c>
      <c r="O509" s="22">
        <v>10</v>
      </c>
      <c r="P509" s="22">
        <v>511.6</v>
      </c>
      <c r="Q509" s="21" t="s">
        <v>45</v>
      </c>
      <c r="R509" s="103">
        <f t="shared" si="7"/>
        <v>5116</v>
      </c>
      <c r="S509" s="28">
        <v>0</v>
      </c>
      <c r="T509" s="28">
        <v>2558</v>
      </c>
      <c r="U509" s="28">
        <v>0</v>
      </c>
      <c r="V509" s="28">
        <v>0</v>
      </c>
      <c r="W509" s="28">
        <v>0</v>
      </c>
      <c r="X509" s="28">
        <v>0</v>
      </c>
      <c r="Y509" s="28">
        <v>0</v>
      </c>
      <c r="Z509" s="28">
        <v>2558</v>
      </c>
      <c r="AA509" s="28">
        <v>0</v>
      </c>
      <c r="AB509" s="28">
        <v>0</v>
      </c>
      <c r="AC509" s="28">
        <v>0</v>
      </c>
      <c r="AD509" s="28">
        <v>0</v>
      </c>
    </row>
    <row r="510" spans="1:30" s="1" customFormat="1" ht="15" customHeight="1" x14ac:dyDescent="0.3">
      <c r="A510" s="21" t="s">
        <v>34</v>
      </c>
      <c r="B510" s="21" t="s">
        <v>518</v>
      </c>
      <c r="C510" s="21" t="s">
        <v>518</v>
      </c>
      <c r="D510" s="21" t="s">
        <v>36</v>
      </c>
      <c r="E510" s="21" t="s">
        <v>194</v>
      </c>
      <c r="F510" s="33">
        <v>88</v>
      </c>
      <c r="G510" s="24" t="s">
        <v>245</v>
      </c>
      <c r="H510" s="25">
        <v>26102</v>
      </c>
      <c r="I510" s="21" t="s">
        <v>416</v>
      </c>
      <c r="J510" s="21" t="s">
        <v>409</v>
      </c>
      <c r="K510" s="21" t="s">
        <v>414</v>
      </c>
      <c r="L510" s="21" t="s">
        <v>868</v>
      </c>
      <c r="M510" s="21" t="s">
        <v>43</v>
      </c>
      <c r="N510" s="27" t="s">
        <v>1573</v>
      </c>
      <c r="O510" s="22">
        <v>11</v>
      </c>
      <c r="P510" s="22">
        <v>575</v>
      </c>
      <c r="Q510" s="21" t="s">
        <v>45</v>
      </c>
      <c r="R510" s="103">
        <f t="shared" si="7"/>
        <v>6325</v>
      </c>
      <c r="S510" s="28">
        <v>575</v>
      </c>
      <c r="T510" s="28">
        <v>575</v>
      </c>
      <c r="U510" s="28">
        <v>575</v>
      </c>
      <c r="V510" s="28">
        <v>575</v>
      </c>
      <c r="W510" s="28">
        <v>0</v>
      </c>
      <c r="X510" s="28">
        <v>575</v>
      </c>
      <c r="Y510" s="28">
        <v>575</v>
      </c>
      <c r="Z510" s="28">
        <v>575</v>
      </c>
      <c r="AA510" s="28">
        <v>575</v>
      </c>
      <c r="AB510" s="28">
        <v>575</v>
      </c>
      <c r="AC510" s="28">
        <v>575</v>
      </c>
      <c r="AD510" s="28">
        <v>575</v>
      </c>
    </row>
    <row r="511" spans="1:30" s="1" customFormat="1" ht="15" customHeight="1" x14ac:dyDescent="0.3">
      <c r="A511" s="21" t="s">
        <v>34</v>
      </c>
      <c r="B511" s="21" t="s">
        <v>518</v>
      </c>
      <c r="C511" s="21" t="s">
        <v>518</v>
      </c>
      <c r="D511" s="21" t="s">
        <v>36</v>
      </c>
      <c r="E511" s="21" t="s">
        <v>246</v>
      </c>
      <c r="F511" s="21" t="s">
        <v>36</v>
      </c>
      <c r="G511" s="24" t="s">
        <v>38</v>
      </c>
      <c r="H511" s="25" t="s">
        <v>1496</v>
      </c>
      <c r="I511" s="32" t="s">
        <v>416</v>
      </c>
      <c r="J511" s="21" t="s">
        <v>413</v>
      </c>
      <c r="K511" s="21" t="s">
        <v>414</v>
      </c>
      <c r="L511" s="21" t="s">
        <v>868</v>
      </c>
      <c r="M511" s="21" t="s">
        <v>43</v>
      </c>
      <c r="N511" s="27" t="s">
        <v>1573</v>
      </c>
      <c r="O511" s="22">
        <v>12</v>
      </c>
      <c r="P511" s="22">
        <v>1513</v>
      </c>
      <c r="Q511" s="21" t="s">
        <v>45</v>
      </c>
      <c r="R511" s="103">
        <f t="shared" si="7"/>
        <v>18156</v>
      </c>
      <c r="S511" s="28">
        <v>1513</v>
      </c>
      <c r="T511" s="28">
        <v>1513</v>
      </c>
      <c r="U511" s="28">
        <v>1513</v>
      </c>
      <c r="V511" s="28">
        <v>1513</v>
      </c>
      <c r="W511" s="28">
        <v>1513</v>
      </c>
      <c r="X511" s="28">
        <v>1513</v>
      </c>
      <c r="Y511" s="28">
        <v>1513</v>
      </c>
      <c r="Z511" s="28">
        <v>1513</v>
      </c>
      <c r="AA511" s="28">
        <v>1513</v>
      </c>
      <c r="AB511" s="28">
        <v>1513</v>
      </c>
      <c r="AC511" s="28">
        <v>1513</v>
      </c>
      <c r="AD511" s="28">
        <v>1513</v>
      </c>
    </row>
    <row r="512" spans="1:30" s="1" customFormat="1" ht="15" customHeight="1" x14ac:dyDescent="0.3">
      <c r="A512" s="21" t="s">
        <v>34</v>
      </c>
      <c r="B512" s="21" t="s">
        <v>518</v>
      </c>
      <c r="C512" s="21" t="s">
        <v>518</v>
      </c>
      <c r="D512" s="21" t="s">
        <v>36</v>
      </c>
      <c r="E512" s="21" t="s">
        <v>37</v>
      </c>
      <c r="F512" s="21" t="s">
        <v>36</v>
      </c>
      <c r="G512" s="24" t="s">
        <v>38</v>
      </c>
      <c r="H512" s="25">
        <v>26103</v>
      </c>
      <c r="I512" s="32" t="s">
        <v>416</v>
      </c>
      <c r="J512" s="21" t="s">
        <v>413</v>
      </c>
      <c r="K512" s="21" t="s">
        <v>414</v>
      </c>
      <c r="L512" s="21" t="s">
        <v>868</v>
      </c>
      <c r="M512" s="21" t="s">
        <v>43</v>
      </c>
      <c r="N512" s="27" t="s">
        <v>1573</v>
      </c>
      <c r="O512" s="22">
        <v>12</v>
      </c>
      <c r="P512" s="22">
        <v>667</v>
      </c>
      <c r="Q512" s="21" t="s">
        <v>45</v>
      </c>
      <c r="R512" s="103">
        <f t="shared" si="7"/>
        <v>8004</v>
      </c>
      <c r="S512" s="28">
        <v>667</v>
      </c>
      <c r="T512" s="28">
        <v>667</v>
      </c>
      <c r="U512" s="28">
        <v>667</v>
      </c>
      <c r="V512" s="28">
        <v>667</v>
      </c>
      <c r="W512" s="28">
        <v>667</v>
      </c>
      <c r="X512" s="28">
        <v>667</v>
      </c>
      <c r="Y512" s="28">
        <v>667</v>
      </c>
      <c r="Z512" s="28">
        <v>667</v>
      </c>
      <c r="AA512" s="28">
        <v>667</v>
      </c>
      <c r="AB512" s="28">
        <v>667</v>
      </c>
      <c r="AC512" s="28">
        <v>667</v>
      </c>
      <c r="AD512" s="28">
        <v>667</v>
      </c>
    </row>
    <row r="513" spans="1:30" s="1" customFormat="1" ht="15" customHeight="1" x14ac:dyDescent="0.3">
      <c r="A513" s="21" t="s">
        <v>34</v>
      </c>
      <c r="B513" s="21" t="s">
        <v>518</v>
      </c>
      <c r="C513" s="21" t="s">
        <v>518</v>
      </c>
      <c r="D513" s="21" t="s">
        <v>36</v>
      </c>
      <c r="E513" s="21" t="s">
        <v>37</v>
      </c>
      <c r="F513" s="21" t="s">
        <v>36</v>
      </c>
      <c r="G513" s="24" t="s">
        <v>38</v>
      </c>
      <c r="H513" s="25" t="s">
        <v>1499</v>
      </c>
      <c r="I513" s="21" t="s">
        <v>445</v>
      </c>
      <c r="J513" s="21" t="s">
        <v>1079</v>
      </c>
      <c r="K513" s="21" t="s">
        <v>458</v>
      </c>
      <c r="L513" s="21" t="s">
        <v>868</v>
      </c>
      <c r="M513" s="21" t="s">
        <v>43</v>
      </c>
      <c r="N513" s="27" t="s">
        <v>1573</v>
      </c>
      <c r="O513" s="22">
        <v>1</v>
      </c>
      <c r="P513" s="22">
        <v>5799</v>
      </c>
      <c r="Q513" s="21" t="s">
        <v>45</v>
      </c>
      <c r="R513" s="103">
        <f t="shared" si="7"/>
        <v>5799</v>
      </c>
      <c r="S513" s="28">
        <v>0</v>
      </c>
      <c r="T513" s="28">
        <v>5799</v>
      </c>
      <c r="U513" s="28">
        <v>0</v>
      </c>
      <c r="V513" s="28">
        <v>0</v>
      </c>
      <c r="W513" s="28">
        <v>0</v>
      </c>
      <c r="X513" s="28">
        <v>0</v>
      </c>
      <c r="Y513" s="28">
        <v>0</v>
      </c>
      <c r="Z513" s="28">
        <v>0</v>
      </c>
      <c r="AA513" s="28">
        <v>0</v>
      </c>
      <c r="AB513" s="28">
        <v>0</v>
      </c>
      <c r="AC513" s="28">
        <v>0</v>
      </c>
      <c r="AD513" s="28">
        <v>0</v>
      </c>
    </row>
    <row r="514" spans="1:30" s="1" customFormat="1" ht="15" customHeight="1" x14ac:dyDescent="0.3">
      <c r="A514" s="21" t="s">
        <v>34</v>
      </c>
      <c r="B514" s="29" t="s">
        <v>518</v>
      </c>
      <c r="C514" s="29" t="s">
        <v>518</v>
      </c>
      <c r="D514" s="29" t="s">
        <v>36</v>
      </c>
      <c r="E514" s="29" t="s">
        <v>109</v>
      </c>
      <c r="F514" s="33">
        <v>43</v>
      </c>
      <c r="G514" s="24" t="s">
        <v>38</v>
      </c>
      <c r="H514" s="25" t="s">
        <v>1499</v>
      </c>
      <c r="I514" s="29" t="s">
        <v>445</v>
      </c>
      <c r="J514" s="29" t="s">
        <v>954</v>
      </c>
      <c r="K514" s="29" t="s">
        <v>460</v>
      </c>
      <c r="L514" s="29" t="s">
        <v>868</v>
      </c>
      <c r="M514" s="29" t="s">
        <v>43</v>
      </c>
      <c r="N514" s="27" t="s">
        <v>1573</v>
      </c>
      <c r="O514" s="30">
        <v>1</v>
      </c>
      <c r="P514" s="30">
        <v>6959</v>
      </c>
      <c r="Q514" s="29" t="s">
        <v>45</v>
      </c>
      <c r="R514" s="103">
        <f t="shared" si="7"/>
        <v>6959</v>
      </c>
      <c r="S514" s="28">
        <v>0</v>
      </c>
      <c r="T514" s="28">
        <v>6959</v>
      </c>
      <c r="U514" s="28">
        <v>0</v>
      </c>
      <c r="V514" s="28">
        <v>0</v>
      </c>
      <c r="W514" s="28">
        <v>0</v>
      </c>
      <c r="X514" s="28">
        <v>0</v>
      </c>
      <c r="Y514" s="28">
        <v>0</v>
      </c>
      <c r="Z514" s="28">
        <v>0</v>
      </c>
      <c r="AA514" s="28">
        <v>0</v>
      </c>
      <c r="AB514" s="28">
        <v>0</v>
      </c>
      <c r="AC514" s="28">
        <v>0</v>
      </c>
      <c r="AD514" s="28">
        <v>0</v>
      </c>
    </row>
    <row r="515" spans="1:30" s="1" customFormat="1" ht="15" customHeight="1" x14ac:dyDescent="0.3">
      <c r="A515" s="21" t="s">
        <v>34</v>
      </c>
      <c r="B515" s="29" t="s">
        <v>518</v>
      </c>
      <c r="C515" s="29" t="s">
        <v>518</v>
      </c>
      <c r="D515" s="29" t="s">
        <v>36</v>
      </c>
      <c r="E515" s="29" t="s">
        <v>109</v>
      </c>
      <c r="F515" s="33">
        <v>43</v>
      </c>
      <c r="G515" s="24" t="s">
        <v>38</v>
      </c>
      <c r="H515" s="25">
        <v>29301</v>
      </c>
      <c r="I515" s="29" t="s">
        <v>445</v>
      </c>
      <c r="J515" s="29" t="s">
        <v>542</v>
      </c>
      <c r="K515" s="29" t="s">
        <v>712</v>
      </c>
      <c r="L515" s="29" t="s">
        <v>868</v>
      </c>
      <c r="M515" s="29" t="s">
        <v>43</v>
      </c>
      <c r="N515" s="27" t="s">
        <v>1573</v>
      </c>
      <c r="O515" s="30">
        <v>2</v>
      </c>
      <c r="P515" s="30">
        <v>8932</v>
      </c>
      <c r="Q515" s="29" t="s">
        <v>45</v>
      </c>
      <c r="R515" s="103">
        <f t="shared" si="7"/>
        <v>17864</v>
      </c>
      <c r="S515" s="28">
        <v>0</v>
      </c>
      <c r="T515" s="28">
        <v>17864</v>
      </c>
      <c r="U515" s="28">
        <v>0</v>
      </c>
      <c r="V515" s="28">
        <v>0</v>
      </c>
      <c r="W515" s="28">
        <v>0</v>
      </c>
      <c r="X515" s="28">
        <v>0</v>
      </c>
      <c r="Y515" s="28">
        <v>0</v>
      </c>
      <c r="Z515" s="28">
        <v>0</v>
      </c>
      <c r="AA515" s="28">
        <v>0</v>
      </c>
      <c r="AB515" s="28">
        <v>0</v>
      </c>
      <c r="AC515" s="28">
        <v>0</v>
      </c>
      <c r="AD515" s="28">
        <v>0</v>
      </c>
    </row>
    <row r="516" spans="1:30" s="1" customFormat="1" ht="15" customHeight="1" x14ac:dyDescent="0.3">
      <c r="A516" s="21" t="s">
        <v>34</v>
      </c>
      <c r="B516" s="29" t="s">
        <v>518</v>
      </c>
      <c r="C516" s="29" t="s">
        <v>518</v>
      </c>
      <c r="D516" s="29" t="s">
        <v>36</v>
      </c>
      <c r="E516" s="29" t="s">
        <v>109</v>
      </c>
      <c r="F516" s="33">
        <v>43</v>
      </c>
      <c r="G516" s="24" t="s">
        <v>38</v>
      </c>
      <c r="H516" s="25" t="s">
        <v>1499</v>
      </c>
      <c r="I516" s="29" t="s">
        <v>445</v>
      </c>
      <c r="J516" s="29" t="s">
        <v>1590</v>
      </c>
      <c r="K516" s="29" t="s">
        <v>1591</v>
      </c>
      <c r="L516" s="29" t="s">
        <v>868</v>
      </c>
      <c r="M516" s="29" t="s">
        <v>43</v>
      </c>
      <c r="N516" s="27" t="s">
        <v>1573</v>
      </c>
      <c r="O516" s="30">
        <v>1</v>
      </c>
      <c r="P516" s="30">
        <v>3827</v>
      </c>
      <c r="Q516" s="29" t="s">
        <v>45</v>
      </c>
      <c r="R516" s="103">
        <f t="shared" si="7"/>
        <v>3827</v>
      </c>
      <c r="S516" s="28">
        <v>0</v>
      </c>
      <c r="T516" s="28">
        <v>0</v>
      </c>
      <c r="U516" s="28">
        <v>3827</v>
      </c>
      <c r="V516" s="28">
        <v>0</v>
      </c>
      <c r="W516" s="28">
        <v>0</v>
      </c>
      <c r="X516" s="28">
        <v>0</v>
      </c>
      <c r="Y516" s="28">
        <v>0</v>
      </c>
      <c r="Z516" s="28">
        <v>0</v>
      </c>
      <c r="AA516" s="28">
        <v>0</v>
      </c>
      <c r="AB516" s="28">
        <v>0</v>
      </c>
      <c r="AC516" s="28">
        <v>0</v>
      </c>
      <c r="AD516" s="28">
        <v>0</v>
      </c>
    </row>
    <row r="517" spans="1:30" s="1" customFormat="1" ht="15" customHeight="1" x14ac:dyDescent="0.3">
      <c r="A517" s="21" t="s">
        <v>34</v>
      </c>
      <c r="B517" s="29" t="s">
        <v>518</v>
      </c>
      <c r="C517" s="29" t="s">
        <v>518</v>
      </c>
      <c r="D517" s="29" t="s">
        <v>36</v>
      </c>
      <c r="E517" s="29" t="s">
        <v>109</v>
      </c>
      <c r="F517" s="33">
        <v>43</v>
      </c>
      <c r="G517" s="24" t="s">
        <v>38</v>
      </c>
      <c r="H517" s="25" t="s">
        <v>1499</v>
      </c>
      <c r="I517" s="29" t="s">
        <v>445</v>
      </c>
      <c r="J517" s="29" t="s">
        <v>1592</v>
      </c>
      <c r="K517" s="29" t="s">
        <v>1593</v>
      </c>
      <c r="L517" s="29" t="s">
        <v>868</v>
      </c>
      <c r="M517" s="29" t="s">
        <v>43</v>
      </c>
      <c r="N517" s="27" t="s">
        <v>1573</v>
      </c>
      <c r="O517" s="30">
        <v>1</v>
      </c>
      <c r="P517" s="30">
        <v>11484</v>
      </c>
      <c r="Q517" s="29" t="s">
        <v>45</v>
      </c>
      <c r="R517" s="103">
        <f t="shared" si="7"/>
        <v>11484</v>
      </c>
      <c r="S517" s="28">
        <v>0</v>
      </c>
      <c r="T517" s="28">
        <v>0</v>
      </c>
      <c r="U517" s="28">
        <v>0</v>
      </c>
      <c r="V517" s="28">
        <v>11484</v>
      </c>
      <c r="W517" s="28">
        <v>0</v>
      </c>
      <c r="X517" s="28">
        <v>0</v>
      </c>
      <c r="Y517" s="28">
        <v>0</v>
      </c>
      <c r="Z517" s="28">
        <v>0</v>
      </c>
      <c r="AA517" s="28">
        <v>0</v>
      </c>
      <c r="AB517" s="28">
        <v>0</v>
      </c>
      <c r="AC517" s="28">
        <v>0</v>
      </c>
      <c r="AD517" s="28">
        <v>0</v>
      </c>
    </row>
    <row r="518" spans="1:30" s="1" customFormat="1" ht="15" customHeight="1" x14ac:dyDescent="0.3">
      <c r="A518" s="21" t="s">
        <v>34</v>
      </c>
      <c r="B518" s="29" t="s">
        <v>518</v>
      </c>
      <c r="C518" s="29" t="s">
        <v>518</v>
      </c>
      <c r="D518" s="29" t="s">
        <v>36</v>
      </c>
      <c r="E518" s="29" t="s">
        <v>109</v>
      </c>
      <c r="F518" s="33">
        <v>43</v>
      </c>
      <c r="G518" s="24" t="s">
        <v>38</v>
      </c>
      <c r="H518" s="25" t="s">
        <v>1499</v>
      </c>
      <c r="I518" s="29" t="s">
        <v>445</v>
      </c>
      <c r="J518" s="29" t="s">
        <v>1594</v>
      </c>
      <c r="K518" s="29" t="s">
        <v>1595</v>
      </c>
      <c r="L518" s="29" t="s">
        <v>868</v>
      </c>
      <c r="M518" s="29" t="s">
        <v>43</v>
      </c>
      <c r="N518" s="27" t="s">
        <v>1573</v>
      </c>
      <c r="O518" s="30">
        <v>1</v>
      </c>
      <c r="P518" s="30">
        <v>905</v>
      </c>
      <c r="Q518" s="29" t="s">
        <v>45</v>
      </c>
      <c r="R518" s="103">
        <f t="shared" si="7"/>
        <v>905</v>
      </c>
      <c r="S518" s="28">
        <v>0</v>
      </c>
      <c r="T518" s="28">
        <v>0</v>
      </c>
      <c r="U518" s="28">
        <v>0</v>
      </c>
      <c r="V518" s="28">
        <v>0</v>
      </c>
      <c r="W518" s="28">
        <v>905</v>
      </c>
      <c r="X518" s="28">
        <v>0</v>
      </c>
      <c r="Y518" s="28">
        <v>0</v>
      </c>
      <c r="Z518" s="28">
        <v>0</v>
      </c>
      <c r="AA518" s="28">
        <v>0</v>
      </c>
      <c r="AB518" s="28">
        <v>0</v>
      </c>
      <c r="AC518" s="28">
        <v>0</v>
      </c>
      <c r="AD518" s="28">
        <v>0</v>
      </c>
    </row>
    <row r="519" spans="1:30" s="1" customFormat="1" ht="15" customHeight="1" x14ac:dyDescent="0.3">
      <c r="A519" s="21" t="s">
        <v>34</v>
      </c>
      <c r="B519" s="21" t="s">
        <v>518</v>
      </c>
      <c r="C519" s="21" t="s">
        <v>518</v>
      </c>
      <c r="D519" s="21" t="s">
        <v>36</v>
      </c>
      <c r="E519" s="21" t="s">
        <v>148</v>
      </c>
      <c r="F519" s="33">
        <v>44</v>
      </c>
      <c r="G519" s="24" t="s">
        <v>38</v>
      </c>
      <c r="H519" s="25" t="s">
        <v>1499</v>
      </c>
      <c r="I519" s="21" t="s">
        <v>445</v>
      </c>
      <c r="J519" s="21" t="s">
        <v>570</v>
      </c>
      <c r="K519" s="21" t="s">
        <v>1080</v>
      </c>
      <c r="L519" s="21" t="s">
        <v>868</v>
      </c>
      <c r="M519" s="21" t="s">
        <v>43</v>
      </c>
      <c r="N519" s="27" t="s">
        <v>1573</v>
      </c>
      <c r="O519" s="22">
        <v>1</v>
      </c>
      <c r="P519" s="22">
        <v>5920</v>
      </c>
      <c r="Q519" s="21" t="s">
        <v>45</v>
      </c>
      <c r="R519" s="103">
        <f t="shared" si="7"/>
        <v>5920</v>
      </c>
      <c r="S519" s="28">
        <v>0</v>
      </c>
      <c r="T519" s="28">
        <v>0</v>
      </c>
      <c r="U519" s="28">
        <v>0</v>
      </c>
      <c r="V519" s="28">
        <v>0</v>
      </c>
      <c r="W519" s="28">
        <v>5920</v>
      </c>
      <c r="X519" s="28">
        <v>0</v>
      </c>
      <c r="Y519" s="28">
        <v>0</v>
      </c>
      <c r="Z519" s="28">
        <v>0</v>
      </c>
      <c r="AA519" s="28">
        <v>0</v>
      </c>
      <c r="AB519" s="28">
        <v>0</v>
      </c>
      <c r="AC519" s="28">
        <v>0</v>
      </c>
      <c r="AD519" s="28">
        <v>0</v>
      </c>
    </row>
    <row r="520" spans="1:30" s="1" customFormat="1" ht="15" customHeight="1" x14ac:dyDescent="0.3">
      <c r="A520" s="21" t="s">
        <v>34</v>
      </c>
      <c r="B520" s="21" t="s">
        <v>518</v>
      </c>
      <c r="C520" s="21" t="s">
        <v>518</v>
      </c>
      <c r="D520" s="21" t="s">
        <v>36</v>
      </c>
      <c r="E520" s="21" t="s">
        <v>148</v>
      </c>
      <c r="F520" s="33">
        <v>44</v>
      </c>
      <c r="G520" s="24" t="s">
        <v>38</v>
      </c>
      <c r="H520" s="25" t="s">
        <v>1499</v>
      </c>
      <c r="I520" s="21" t="s">
        <v>445</v>
      </c>
      <c r="J520" s="21" t="s">
        <v>457</v>
      </c>
      <c r="K520" s="21" t="s">
        <v>865</v>
      </c>
      <c r="L520" s="21" t="s">
        <v>868</v>
      </c>
      <c r="M520" s="21" t="s">
        <v>43</v>
      </c>
      <c r="N520" s="27" t="s">
        <v>1573</v>
      </c>
      <c r="O520" s="22">
        <v>4</v>
      </c>
      <c r="P520" s="22">
        <v>8469</v>
      </c>
      <c r="Q520" s="21" t="s">
        <v>45</v>
      </c>
      <c r="R520" s="103">
        <f t="shared" si="7"/>
        <v>33876</v>
      </c>
      <c r="S520" s="28">
        <v>0</v>
      </c>
      <c r="T520" s="28">
        <v>33876</v>
      </c>
      <c r="U520" s="28">
        <v>0</v>
      </c>
      <c r="V520" s="28">
        <v>0</v>
      </c>
      <c r="W520" s="28">
        <v>0</v>
      </c>
      <c r="X520" s="28">
        <v>0</v>
      </c>
      <c r="Y520" s="28">
        <v>0</v>
      </c>
      <c r="Z520" s="28">
        <v>0</v>
      </c>
      <c r="AA520" s="28">
        <v>0</v>
      </c>
      <c r="AB520" s="28">
        <v>0</v>
      </c>
      <c r="AC520" s="28">
        <v>0</v>
      </c>
      <c r="AD520" s="28">
        <v>0</v>
      </c>
    </row>
    <row r="521" spans="1:30" s="1" customFormat="1" ht="15" customHeight="1" x14ac:dyDescent="0.3">
      <c r="A521" s="21" t="s">
        <v>34</v>
      </c>
      <c r="B521" s="21" t="s">
        <v>518</v>
      </c>
      <c r="C521" s="21" t="s">
        <v>518</v>
      </c>
      <c r="D521" s="21" t="s">
        <v>36</v>
      </c>
      <c r="E521" s="21" t="s">
        <v>194</v>
      </c>
      <c r="F521" s="33">
        <v>45</v>
      </c>
      <c r="G521" s="24" t="s">
        <v>38</v>
      </c>
      <c r="H521" s="25" t="s">
        <v>1499</v>
      </c>
      <c r="I521" s="21" t="s">
        <v>288</v>
      </c>
      <c r="J521" s="21" t="s">
        <v>1602</v>
      </c>
      <c r="K521" s="21" t="s">
        <v>1603</v>
      </c>
      <c r="L521" s="21" t="s">
        <v>868</v>
      </c>
      <c r="M521" s="21" t="s">
        <v>43</v>
      </c>
      <c r="N521" s="27" t="s">
        <v>1573</v>
      </c>
      <c r="O521" s="22">
        <v>1</v>
      </c>
      <c r="P521" s="22">
        <v>5882</v>
      </c>
      <c r="Q521" s="21" t="s">
        <v>45</v>
      </c>
      <c r="R521" s="103">
        <f t="shared" si="7"/>
        <v>5882</v>
      </c>
      <c r="S521" s="28">
        <v>0</v>
      </c>
      <c r="T521" s="28">
        <v>5882</v>
      </c>
      <c r="U521" s="28">
        <v>0</v>
      </c>
      <c r="V521" s="28">
        <v>0</v>
      </c>
      <c r="W521" s="28">
        <v>0</v>
      </c>
      <c r="X521" s="28">
        <v>0</v>
      </c>
      <c r="Y521" s="28">
        <v>0</v>
      </c>
      <c r="Z521" s="28">
        <v>0</v>
      </c>
      <c r="AA521" s="28">
        <v>0</v>
      </c>
      <c r="AB521" s="28">
        <v>0</v>
      </c>
      <c r="AC521" s="28">
        <v>0</v>
      </c>
      <c r="AD521" s="28">
        <v>0</v>
      </c>
    </row>
    <row r="522" spans="1:30" s="1" customFormat="1" ht="15" customHeight="1" x14ac:dyDescent="0.3">
      <c r="A522" s="21" t="s">
        <v>34</v>
      </c>
      <c r="B522" s="21" t="s">
        <v>518</v>
      </c>
      <c r="C522" s="21" t="s">
        <v>518</v>
      </c>
      <c r="D522" s="21" t="s">
        <v>36</v>
      </c>
      <c r="E522" s="21" t="s">
        <v>194</v>
      </c>
      <c r="F522" s="33">
        <v>45</v>
      </c>
      <c r="G522" s="24" t="s">
        <v>38</v>
      </c>
      <c r="H522" s="25" t="s">
        <v>1499</v>
      </c>
      <c r="I522" s="21" t="s">
        <v>288</v>
      </c>
      <c r="J522" s="21" t="s">
        <v>1500</v>
      </c>
      <c r="K522" s="21" t="s">
        <v>1604</v>
      </c>
      <c r="L522" s="21" t="s">
        <v>868</v>
      </c>
      <c r="M522" s="21" t="s">
        <v>43</v>
      </c>
      <c r="N522" s="27" t="s">
        <v>1573</v>
      </c>
      <c r="O522" s="22">
        <v>1</v>
      </c>
      <c r="P522" s="22">
        <v>4221</v>
      </c>
      <c r="Q522" s="21" t="s">
        <v>45</v>
      </c>
      <c r="R522" s="103">
        <f t="shared" si="7"/>
        <v>4221</v>
      </c>
      <c r="S522" s="28">
        <v>0</v>
      </c>
      <c r="T522" s="28">
        <v>4221</v>
      </c>
      <c r="U522" s="28">
        <v>0</v>
      </c>
      <c r="V522" s="28">
        <v>0</v>
      </c>
      <c r="W522" s="28">
        <v>0</v>
      </c>
      <c r="X522" s="28">
        <v>0</v>
      </c>
      <c r="Y522" s="28">
        <v>0</v>
      </c>
      <c r="Z522" s="28">
        <v>0</v>
      </c>
      <c r="AA522" s="28">
        <v>0</v>
      </c>
      <c r="AB522" s="28">
        <v>0</v>
      </c>
      <c r="AC522" s="28">
        <v>0</v>
      </c>
      <c r="AD522" s="28">
        <v>0</v>
      </c>
    </row>
    <row r="523" spans="1:30" s="1" customFormat="1" ht="15" customHeight="1" x14ac:dyDescent="0.3">
      <c r="A523" s="21" t="s">
        <v>34</v>
      </c>
      <c r="B523" s="21" t="s">
        <v>518</v>
      </c>
      <c r="C523" s="21" t="s">
        <v>518</v>
      </c>
      <c r="D523" s="21" t="s">
        <v>36</v>
      </c>
      <c r="E523" s="21" t="s">
        <v>194</v>
      </c>
      <c r="F523" s="33">
        <v>45</v>
      </c>
      <c r="G523" s="24" t="s">
        <v>38</v>
      </c>
      <c r="H523" s="25" t="s">
        <v>1499</v>
      </c>
      <c r="I523" s="21" t="s">
        <v>288</v>
      </c>
      <c r="J523" s="21" t="s">
        <v>570</v>
      </c>
      <c r="K523" s="21" t="s">
        <v>1080</v>
      </c>
      <c r="L523" s="21" t="s">
        <v>868</v>
      </c>
      <c r="M523" s="21" t="s">
        <v>43</v>
      </c>
      <c r="N523" s="27" t="s">
        <v>1573</v>
      </c>
      <c r="O523" s="22">
        <v>1</v>
      </c>
      <c r="P523" s="22">
        <v>6212</v>
      </c>
      <c r="Q523" s="21" t="s">
        <v>45</v>
      </c>
      <c r="R523" s="103">
        <f t="shared" si="7"/>
        <v>6212</v>
      </c>
      <c r="S523" s="28">
        <v>0</v>
      </c>
      <c r="T523" s="28">
        <v>6212</v>
      </c>
      <c r="U523" s="28">
        <v>0</v>
      </c>
      <c r="V523" s="28">
        <v>0</v>
      </c>
      <c r="W523" s="28">
        <v>0</v>
      </c>
      <c r="X523" s="28">
        <v>0</v>
      </c>
      <c r="Y523" s="28">
        <v>0</v>
      </c>
      <c r="Z523" s="28">
        <v>0</v>
      </c>
      <c r="AA523" s="28">
        <v>0</v>
      </c>
      <c r="AB523" s="28">
        <v>0</v>
      </c>
      <c r="AC523" s="28">
        <v>0</v>
      </c>
      <c r="AD523" s="28">
        <v>0</v>
      </c>
    </row>
    <row r="524" spans="1:30" s="1" customFormat="1" ht="15" customHeight="1" x14ac:dyDescent="0.3">
      <c r="A524" s="21" t="s">
        <v>34</v>
      </c>
      <c r="B524" s="21" t="s">
        <v>518</v>
      </c>
      <c r="C524" s="21" t="s">
        <v>518</v>
      </c>
      <c r="D524" s="21" t="s">
        <v>36</v>
      </c>
      <c r="E524" s="21" t="s">
        <v>194</v>
      </c>
      <c r="F524" s="33">
        <v>45</v>
      </c>
      <c r="G524" s="24" t="s">
        <v>38</v>
      </c>
      <c r="H524" s="25" t="s">
        <v>1444</v>
      </c>
      <c r="I524" s="21" t="s">
        <v>288</v>
      </c>
      <c r="J524" s="21" t="s">
        <v>866</v>
      </c>
      <c r="K524" s="21" t="s">
        <v>867</v>
      </c>
      <c r="L524" s="21" t="s">
        <v>868</v>
      </c>
      <c r="M524" s="21" t="s">
        <v>43</v>
      </c>
      <c r="N524" s="27" t="s">
        <v>1573</v>
      </c>
      <c r="O524" s="22">
        <v>9</v>
      </c>
      <c r="P524" s="22">
        <v>226.11111111111111</v>
      </c>
      <c r="Q524" s="21" t="s">
        <v>45</v>
      </c>
      <c r="R524" s="103">
        <f t="shared" ref="R524:R587" si="8">SUM(S524:AD524)</f>
        <v>2035</v>
      </c>
      <c r="S524" s="28">
        <v>0</v>
      </c>
      <c r="T524" s="28">
        <v>2035</v>
      </c>
      <c r="U524" s="28">
        <v>0</v>
      </c>
      <c r="V524" s="28">
        <v>0</v>
      </c>
      <c r="W524" s="28">
        <v>0</v>
      </c>
      <c r="X524" s="28">
        <v>0</v>
      </c>
      <c r="Y524" s="28">
        <v>0</v>
      </c>
      <c r="Z524" s="28">
        <v>0</v>
      </c>
      <c r="AA524" s="28">
        <v>0</v>
      </c>
      <c r="AB524" s="28">
        <v>0</v>
      </c>
      <c r="AC524" s="28">
        <v>0</v>
      </c>
      <c r="AD524" s="28">
        <v>0</v>
      </c>
    </row>
    <row r="525" spans="1:30" s="1" customFormat="1" ht="15" customHeight="1" x14ac:dyDescent="0.3">
      <c r="A525" s="21" t="s">
        <v>34</v>
      </c>
      <c r="B525" s="21" t="s">
        <v>518</v>
      </c>
      <c r="C525" s="21" t="s">
        <v>518</v>
      </c>
      <c r="D525" s="21" t="s">
        <v>36</v>
      </c>
      <c r="E525" s="21" t="s">
        <v>194</v>
      </c>
      <c r="F525" s="33">
        <v>45</v>
      </c>
      <c r="G525" s="24" t="s">
        <v>38</v>
      </c>
      <c r="H525" s="25" t="s">
        <v>1502</v>
      </c>
      <c r="I525" s="21" t="s">
        <v>288</v>
      </c>
      <c r="J525" s="21" t="s">
        <v>719</v>
      </c>
      <c r="K525" s="21" t="s">
        <v>720</v>
      </c>
      <c r="L525" s="21" t="s">
        <v>868</v>
      </c>
      <c r="M525" s="21" t="s">
        <v>43</v>
      </c>
      <c r="N525" s="27" t="s">
        <v>1573</v>
      </c>
      <c r="O525" s="22">
        <v>1</v>
      </c>
      <c r="P525" s="22">
        <v>1621</v>
      </c>
      <c r="Q525" s="21" t="s">
        <v>45</v>
      </c>
      <c r="R525" s="103">
        <f t="shared" si="8"/>
        <v>1621</v>
      </c>
      <c r="S525" s="28">
        <v>0</v>
      </c>
      <c r="T525" s="28">
        <v>1621</v>
      </c>
      <c r="U525" s="28">
        <v>0</v>
      </c>
      <c r="V525" s="28">
        <v>0</v>
      </c>
      <c r="W525" s="28">
        <v>0</v>
      </c>
      <c r="X525" s="28">
        <v>0</v>
      </c>
      <c r="Y525" s="28">
        <v>0</v>
      </c>
      <c r="Z525" s="28">
        <v>0</v>
      </c>
      <c r="AA525" s="28">
        <v>0</v>
      </c>
      <c r="AB525" s="28">
        <v>0</v>
      </c>
      <c r="AC525" s="28">
        <v>0</v>
      </c>
      <c r="AD525" s="28">
        <v>0</v>
      </c>
    </row>
    <row r="526" spans="1:30" s="1" customFormat="1" ht="15" customHeight="1" x14ac:dyDescent="0.3">
      <c r="A526" s="21" t="s">
        <v>34</v>
      </c>
      <c r="B526" s="21" t="s">
        <v>518</v>
      </c>
      <c r="C526" s="21" t="s">
        <v>518</v>
      </c>
      <c r="D526" s="21" t="s">
        <v>36</v>
      </c>
      <c r="E526" s="21" t="s">
        <v>246</v>
      </c>
      <c r="F526" s="21" t="s">
        <v>36</v>
      </c>
      <c r="G526" s="24" t="s">
        <v>489</v>
      </c>
      <c r="H526" s="25">
        <v>31301</v>
      </c>
      <c r="I526" s="21" t="s">
        <v>490</v>
      </c>
      <c r="J526" s="21" t="s">
        <v>1576</v>
      </c>
      <c r="K526" s="21" t="s">
        <v>572</v>
      </c>
      <c r="L526" s="21" t="s">
        <v>868</v>
      </c>
      <c r="M526" s="21" t="s">
        <v>43</v>
      </c>
      <c r="N526" s="27" t="s">
        <v>1573</v>
      </c>
      <c r="O526" s="22">
        <v>6</v>
      </c>
      <c r="P526" s="22">
        <v>7800</v>
      </c>
      <c r="Q526" s="21" t="s">
        <v>45</v>
      </c>
      <c r="R526" s="103">
        <f t="shared" si="8"/>
        <v>46800</v>
      </c>
      <c r="S526" s="28">
        <v>7800</v>
      </c>
      <c r="T526" s="28">
        <v>0</v>
      </c>
      <c r="U526" s="28">
        <v>7800</v>
      </c>
      <c r="V526" s="28">
        <v>0</v>
      </c>
      <c r="W526" s="28">
        <v>7800</v>
      </c>
      <c r="X526" s="28">
        <v>0</v>
      </c>
      <c r="Y526" s="28">
        <v>7800</v>
      </c>
      <c r="Z526" s="28">
        <v>0</v>
      </c>
      <c r="AA526" s="28">
        <v>7800</v>
      </c>
      <c r="AB526" s="28">
        <v>0</v>
      </c>
      <c r="AC526" s="28">
        <v>7800</v>
      </c>
      <c r="AD526" s="28">
        <v>0</v>
      </c>
    </row>
    <row r="527" spans="1:30" s="1" customFormat="1" ht="15" customHeight="1" x14ac:dyDescent="0.3">
      <c r="A527" s="21" t="s">
        <v>34</v>
      </c>
      <c r="B527" s="21" t="s">
        <v>518</v>
      </c>
      <c r="C527" s="21" t="s">
        <v>518</v>
      </c>
      <c r="D527" s="21" t="s">
        <v>36</v>
      </c>
      <c r="E527" s="21" t="s">
        <v>246</v>
      </c>
      <c r="F527" s="21" t="s">
        <v>36</v>
      </c>
      <c r="G527" s="24" t="s">
        <v>38</v>
      </c>
      <c r="H527" s="25">
        <v>31401</v>
      </c>
      <c r="I527" s="21" t="s">
        <v>491</v>
      </c>
      <c r="J527" s="21" t="s">
        <v>1576</v>
      </c>
      <c r="K527" s="21" t="s">
        <v>573</v>
      </c>
      <c r="L527" s="21" t="s">
        <v>868</v>
      </c>
      <c r="M527" s="21" t="s">
        <v>43</v>
      </c>
      <c r="N527" s="27" t="s">
        <v>1573</v>
      </c>
      <c r="O527" s="22">
        <v>12</v>
      </c>
      <c r="P527" s="22">
        <v>3232</v>
      </c>
      <c r="Q527" s="21" t="s">
        <v>45</v>
      </c>
      <c r="R527" s="103">
        <f t="shared" si="8"/>
        <v>38784</v>
      </c>
      <c r="S527" s="28">
        <v>3232</v>
      </c>
      <c r="T527" s="28">
        <v>3232</v>
      </c>
      <c r="U527" s="28">
        <v>3232</v>
      </c>
      <c r="V527" s="28">
        <v>3232</v>
      </c>
      <c r="W527" s="28">
        <v>3232</v>
      </c>
      <c r="X527" s="28">
        <v>3232</v>
      </c>
      <c r="Y527" s="28">
        <v>3232</v>
      </c>
      <c r="Z527" s="28">
        <v>3232</v>
      </c>
      <c r="AA527" s="28">
        <v>3232</v>
      </c>
      <c r="AB527" s="28">
        <v>3232</v>
      </c>
      <c r="AC527" s="28">
        <v>3232</v>
      </c>
      <c r="AD527" s="28">
        <v>3232</v>
      </c>
    </row>
    <row r="528" spans="1:30" s="1" customFormat="1" ht="15" customHeight="1" x14ac:dyDescent="0.3">
      <c r="A528" s="21" t="s">
        <v>34</v>
      </c>
      <c r="B528" s="21" t="s">
        <v>518</v>
      </c>
      <c r="C528" s="21" t="s">
        <v>518</v>
      </c>
      <c r="D528" s="21" t="s">
        <v>36</v>
      </c>
      <c r="E528" s="21" t="s">
        <v>246</v>
      </c>
      <c r="F528" s="21" t="s">
        <v>36</v>
      </c>
      <c r="G528" s="24" t="s">
        <v>38</v>
      </c>
      <c r="H528" s="25">
        <v>32601</v>
      </c>
      <c r="I528" s="21" t="s">
        <v>495</v>
      </c>
      <c r="J528" s="21" t="s">
        <v>1576</v>
      </c>
      <c r="K528" s="21" t="s">
        <v>574</v>
      </c>
      <c r="L528" s="21" t="s">
        <v>868</v>
      </c>
      <c r="M528" s="21" t="s">
        <v>43</v>
      </c>
      <c r="N528" s="27" t="s">
        <v>1573</v>
      </c>
      <c r="O528" s="22">
        <v>12</v>
      </c>
      <c r="P528" s="22">
        <v>2405</v>
      </c>
      <c r="Q528" s="21" t="s">
        <v>45</v>
      </c>
      <c r="R528" s="103">
        <f t="shared" si="8"/>
        <v>28860</v>
      </c>
      <c r="S528" s="28">
        <v>2405</v>
      </c>
      <c r="T528" s="28">
        <v>2405</v>
      </c>
      <c r="U528" s="28">
        <v>2405</v>
      </c>
      <c r="V528" s="28">
        <v>2405</v>
      </c>
      <c r="W528" s="28">
        <v>2405</v>
      </c>
      <c r="X528" s="28">
        <v>2405</v>
      </c>
      <c r="Y528" s="28">
        <v>2405</v>
      </c>
      <c r="Z528" s="28">
        <v>2405</v>
      </c>
      <c r="AA528" s="28">
        <v>2405</v>
      </c>
      <c r="AB528" s="28">
        <v>2405</v>
      </c>
      <c r="AC528" s="28">
        <v>2405</v>
      </c>
      <c r="AD528" s="28">
        <v>2405</v>
      </c>
    </row>
    <row r="529" spans="1:30" s="1" customFormat="1" ht="15" customHeight="1" x14ac:dyDescent="0.3">
      <c r="A529" s="21" t="s">
        <v>34</v>
      </c>
      <c r="B529" s="21" t="s">
        <v>518</v>
      </c>
      <c r="C529" s="21" t="s">
        <v>518</v>
      </c>
      <c r="D529" s="21" t="s">
        <v>36</v>
      </c>
      <c r="E529" s="21" t="s">
        <v>246</v>
      </c>
      <c r="F529" s="21" t="s">
        <v>36</v>
      </c>
      <c r="G529" s="24" t="s">
        <v>489</v>
      </c>
      <c r="H529" s="25">
        <v>33801</v>
      </c>
      <c r="I529" s="21" t="s">
        <v>501</v>
      </c>
      <c r="J529" s="21" t="s">
        <v>1576</v>
      </c>
      <c r="K529" s="21" t="s">
        <v>1577</v>
      </c>
      <c r="L529" s="21" t="s">
        <v>868</v>
      </c>
      <c r="M529" s="21" t="s">
        <v>43</v>
      </c>
      <c r="N529" s="27" t="s">
        <v>1573</v>
      </c>
      <c r="O529" s="22">
        <v>12</v>
      </c>
      <c r="P529" s="22">
        <v>17622</v>
      </c>
      <c r="Q529" s="21" t="s">
        <v>45</v>
      </c>
      <c r="R529" s="103">
        <f t="shared" si="8"/>
        <v>211464</v>
      </c>
      <c r="S529" s="28">
        <v>17622</v>
      </c>
      <c r="T529" s="28">
        <v>17622</v>
      </c>
      <c r="U529" s="28">
        <v>17622</v>
      </c>
      <c r="V529" s="28">
        <v>17622</v>
      </c>
      <c r="W529" s="28">
        <v>17622</v>
      </c>
      <c r="X529" s="28">
        <v>17622</v>
      </c>
      <c r="Y529" s="28">
        <v>17622</v>
      </c>
      <c r="Z529" s="28">
        <v>17622</v>
      </c>
      <c r="AA529" s="28">
        <v>17622</v>
      </c>
      <c r="AB529" s="28">
        <v>17622</v>
      </c>
      <c r="AC529" s="28">
        <v>17622</v>
      </c>
      <c r="AD529" s="28">
        <v>17622</v>
      </c>
    </row>
    <row r="530" spans="1:30" s="1" customFormat="1" ht="15" customHeight="1" x14ac:dyDescent="0.3">
      <c r="A530" s="21" t="s">
        <v>34</v>
      </c>
      <c r="B530" s="21" t="s">
        <v>518</v>
      </c>
      <c r="C530" s="21" t="s">
        <v>518</v>
      </c>
      <c r="D530" s="21" t="s">
        <v>36</v>
      </c>
      <c r="E530" s="21" t="s">
        <v>246</v>
      </c>
      <c r="F530" s="21" t="s">
        <v>36</v>
      </c>
      <c r="G530" s="24" t="s">
        <v>38</v>
      </c>
      <c r="H530" s="25">
        <v>35501</v>
      </c>
      <c r="I530" s="21" t="s">
        <v>505</v>
      </c>
      <c r="J530" s="21" t="s">
        <v>1576</v>
      </c>
      <c r="K530" s="21" t="s">
        <v>873</v>
      </c>
      <c r="L530" s="21" t="s">
        <v>868</v>
      </c>
      <c r="M530" s="21" t="s">
        <v>43</v>
      </c>
      <c r="N530" s="27" t="s">
        <v>1573</v>
      </c>
      <c r="O530" s="22">
        <v>2</v>
      </c>
      <c r="P530" s="22">
        <v>6569</v>
      </c>
      <c r="Q530" s="21" t="s">
        <v>45</v>
      </c>
      <c r="R530" s="103">
        <f t="shared" si="8"/>
        <v>13138</v>
      </c>
      <c r="S530" s="28">
        <v>0</v>
      </c>
      <c r="T530" s="28">
        <v>0</v>
      </c>
      <c r="U530" s="28">
        <v>0</v>
      </c>
      <c r="V530" s="28">
        <v>0</v>
      </c>
      <c r="W530" s="28">
        <v>6569</v>
      </c>
      <c r="X530" s="28">
        <v>0</v>
      </c>
      <c r="Y530" s="28">
        <v>0</v>
      </c>
      <c r="Z530" s="28">
        <v>0</v>
      </c>
      <c r="AA530" s="28">
        <v>0</v>
      </c>
      <c r="AB530" s="28">
        <v>0</v>
      </c>
      <c r="AC530" s="28">
        <v>6569</v>
      </c>
      <c r="AD530" s="28">
        <v>0</v>
      </c>
    </row>
    <row r="531" spans="1:30" s="1" customFormat="1" ht="15" customHeight="1" x14ac:dyDescent="0.3">
      <c r="A531" s="21" t="s">
        <v>34</v>
      </c>
      <c r="B531" s="21" t="s">
        <v>518</v>
      </c>
      <c r="C531" s="21" t="s">
        <v>518</v>
      </c>
      <c r="D531" s="21" t="s">
        <v>36</v>
      </c>
      <c r="E531" s="21" t="s">
        <v>246</v>
      </c>
      <c r="F531" s="21" t="s">
        <v>36</v>
      </c>
      <c r="G531" s="24" t="s">
        <v>489</v>
      </c>
      <c r="H531" s="25">
        <v>35701</v>
      </c>
      <c r="I531" s="26" t="s">
        <v>506</v>
      </c>
      <c r="J531" s="21" t="s">
        <v>1576</v>
      </c>
      <c r="K531" s="26" t="s">
        <v>1578</v>
      </c>
      <c r="L531" s="21" t="s">
        <v>868</v>
      </c>
      <c r="M531" s="21" t="s">
        <v>43</v>
      </c>
      <c r="N531" s="27" t="s">
        <v>1573</v>
      </c>
      <c r="O531" s="22">
        <v>1</v>
      </c>
      <c r="P531" s="22">
        <v>5000</v>
      </c>
      <c r="Q531" s="21" t="s">
        <v>45</v>
      </c>
      <c r="R531" s="103">
        <f t="shared" si="8"/>
        <v>5000</v>
      </c>
      <c r="S531" s="28">
        <v>0</v>
      </c>
      <c r="T531" s="28">
        <v>0</v>
      </c>
      <c r="U531" s="28">
        <v>0</v>
      </c>
      <c r="V531" s="28">
        <v>0</v>
      </c>
      <c r="W531" s="28">
        <v>0</v>
      </c>
      <c r="X531" s="28">
        <v>0</v>
      </c>
      <c r="Y531" s="28">
        <v>0</v>
      </c>
      <c r="Z531" s="28">
        <v>5000</v>
      </c>
      <c r="AA531" s="28">
        <v>0</v>
      </c>
      <c r="AB531" s="28">
        <v>0</v>
      </c>
      <c r="AC531" s="28">
        <v>0</v>
      </c>
      <c r="AD531" s="28">
        <v>0</v>
      </c>
    </row>
    <row r="532" spans="1:30" s="1" customFormat="1" ht="15" customHeight="1" x14ac:dyDescent="0.3">
      <c r="A532" s="21" t="s">
        <v>34</v>
      </c>
      <c r="B532" s="21" t="s">
        <v>518</v>
      </c>
      <c r="C532" s="21" t="s">
        <v>518</v>
      </c>
      <c r="D532" s="21" t="s">
        <v>36</v>
      </c>
      <c r="E532" s="21" t="s">
        <v>246</v>
      </c>
      <c r="F532" s="21" t="s">
        <v>36</v>
      </c>
      <c r="G532" s="24" t="s">
        <v>489</v>
      </c>
      <c r="H532" s="25">
        <v>35801</v>
      </c>
      <c r="I532" s="21" t="s">
        <v>508</v>
      </c>
      <c r="J532" s="21" t="s">
        <v>1576</v>
      </c>
      <c r="K532" s="21" t="s">
        <v>1579</v>
      </c>
      <c r="L532" s="21" t="s">
        <v>868</v>
      </c>
      <c r="M532" s="21" t="s">
        <v>43</v>
      </c>
      <c r="N532" s="27" t="s">
        <v>1573</v>
      </c>
      <c r="O532" s="22">
        <v>4</v>
      </c>
      <c r="P532" s="22">
        <v>20540</v>
      </c>
      <c r="Q532" s="21" t="s">
        <v>45</v>
      </c>
      <c r="R532" s="103">
        <f t="shared" si="8"/>
        <v>82160</v>
      </c>
      <c r="S532" s="28">
        <v>25103</v>
      </c>
      <c r="T532" s="28">
        <v>25103</v>
      </c>
      <c r="U532" s="28">
        <v>25103</v>
      </c>
      <c r="V532" s="28">
        <v>6851</v>
      </c>
      <c r="W532" s="28">
        <v>0</v>
      </c>
      <c r="X532" s="28">
        <v>0</v>
      </c>
      <c r="Y532" s="28">
        <v>0</v>
      </c>
      <c r="Z532" s="28">
        <v>0</v>
      </c>
      <c r="AA532" s="28">
        <v>0</v>
      </c>
      <c r="AB532" s="28">
        <v>0</v>
      </c>
      <c r="AC532" s="28">
        <v>0</v>
      </c>
      <c r="AD532" s="28">
        <v>0</v>
      </c>
    </row>
    <row r="533" spans="1:30" s="1" customFormat="1" ht="15" customHeight="1" x14ac:dyDescent="0.3">
      <c r="A533" s="21" t="s">
        <v>34</v>
      </c>
      <c r="B533" s="21" t="s">
        <v>518</v>
      </c>
      <c r="C533" s="21" t="s">
        <v>518</v>
      </c>
      <c r="D533" s="21" t="s">
        <v>36</v>
      </c>
      <c r="E533" s="21" t="s">
        <v>246</v>
      </c>
      <c r="F533" s="21" t="s">
        <v>36</v>
      </c>
      <c r="G533" s="24" t="s">
        <v>38</v>
      </c>
      <c r="H533" s="25">
        <v>35901</v>
      </c>
      <c r="I533" s="21" t="s">
        <v>509</v>
      </c>
      <c r="J533" s="21" t="s">
        <v>1576</v>
      </c>
      <c r="K533" s="21" t="s">
        <v>509</v>
      </c>
      <c r="L533" s="21" t="s">
        <v>868</v>
      </c>
      <c r="M533" s="21" t="s">
        <v>43</v>
      </c>
      <c r="N533" s="27" t="s">
        <v>1573</v>
      </c>
      <c r="O533" s="22">
        <v>1</v>
      </c>
      <c r="P533" s="22">
        <v>1664</v>
      </c>
      <c r="Q533" s="21" t="s">
        <v>45</v>
      </c>
      <c r="R533" s="103">
        <f t="shared" si="8"/>
        <v>1664</v>
      </c>
      <c r="S533" s="28">
        <v>0</v>
      </c>
      <c r="T533" s="28">
        <v>0</v>
      </c>
      <c r="U533" s="28">
        <v>0</v>
      </c>
      <c r="V533" s="28">
        <v>0</v>
      </c>
      <c r="W533" s="28">
        <v>1664</v>
      </c>
      <c r="X533" s="28">
        <v>0</v>
      </c>
      <c r="Y533" s="28">
        <v>0</v>
      </c>
      <c r="Z533" s="28">
        <v>0</v>
      </c>
      <c r="AA533" s="28">
        <v>0</v>
      </c>
      <c r="AB533" s="28">
        <v>0</v>
      </c>
      <c r="AC533" s="28">
        <v>0</v>
      </c>
      <c r="AD533" s="28">
        <v>0</v>
      </c>
    </row>
    <row r="534" spans="1:30" s="1" customFormat="1" ht="15" customHeight="1" x14ac:dyDescent="0.3">
      <c r="A534" s="21" t="s">
        <v>34</v>
      </c>
      <c r="B534" s="21" t="s">
        <v>579</v>
      </c>
      <c r="C534" s="21" t="s">
        <v>579</v>
      </c>
      <c r="D534" s="21" t="s">
        <v>36</v>
      </c>
      <c r="E534" s="21" t="s">
        <v>246</v>
      </c>
      <c r="F534" s="21" t="s">
        <v>36</v>
      </c>
      <c r="G534" s="21" t="s">
        <v>38</v>
      </c>
      <c r="H534" s="21" t="s">
        <v>1027</v>
      </c>
      <c r="I534" s="21" t="s">
        <v>1613</v>
      </c>
      <c r="J534" s="21" t="s">
        <v>136</v>
      </c>
      <c r="K534" s="21" t="s">
        <v>137</v>
      </c>
      <c r="L534" s="21" t="s">
        <v>42</v>
      </c>
      <c r="M534" s="21" t="s">
        <v>42</v>
      </c>
      <c r="N534" s="21" t="s">
        <v>48</v>
      </c>
      <c r="O534" s="22">
        <v>3</v>
      </c>
      <c r="P534" s="22">
        <v>99</v>
      </c>
      <c r="Q534" s="21" t="s">
        <v>580</v>
      </c>
      <c r="R534" s="103">
        <f t="shared" si="8"/>
        <v>297</v>
      </c>
      <c r="S534" s="22">
        <v>0</v>
      </c>
      <c r="T534" s="22">
        <v>198</v>
      </c>
      <c r="U534" s="22">
        <v>0</v>
      </c>
      <c r="V534" s="22">
        <v>0</v>
      </c>
      <c r="W534" s="22">
        <v>0</v>
      </c>
      <c r="X534" s="22">
        <v>0</v>
      </c>
      <c r="Y534" s="22">
        <v>0</v>
      </c>
      <c r="Z534" s="22">
        <v>0</v>
      </c>
      <c r="AA534" s="22">
        <v>0</v>
      </c>
      <c r="AB534" s="22">
        <v>99</v>
      </c>
      <c r="AC534" s="22">
        <v>0</v>
      </c>
      <c r="AD534" s="22">
        <v>0</v>
      </c>
    </row>
    <row r="535" spans="1:30" s="1" customFormat="1" ht="15" customHeight="1" x14ac:dyDescent="0.3">
      <c r="A535" s="21" t="s">
        <v>34</v>
      </c>
      <c r="B535" s="21" t="s">
        <v>579</v>
      </c>
      <c r="C535" s="21" t="s">
        <v>579</v>
      </c>
      <c r="D535" s="21" t="s">
        <v>36</v>
      </c>
      <c r="E535" s="21" t="s">
        <v>246</v>
      </c>
      <c r="F535" s="21" t="s">
        <v>36</v>
      </c>
      <c r="G535" s="21" t="s">
        <v>38</v>
      </c>
      <c r="H535" s="21" t="s">
        <v>1027</v>
      </c>
      <c r="I535" s="21" t="s">
        <v>1613</v>
      </c>
      <c r="J535" s="21" t="s">
        <v>169</v>
      </c>
      <c r="K535" s="21" t="s">
        <v>170</v>
      </c>
      <c r="L535" s="21" t="s">
        <v>42</v>
      </c>
      <c r="M535" s="21" t="s">
        <v>42</v>
      </c>
      <c r="N535" s="21" t="s">
        <v>63</v>
      </c>
      <c r="O535" s="22">
        <v>5</v>
      </c>
      <c r="P535" s="22">
        <v>12</v>
      </c>
      <c r="Q535" s="21" t="s">
        <v>580</v>
      </c>
      <c r="R535" s="103">
        <f t="shared" si="8"/>
        <v>60</v>
      </c>
      <c r="S535" s="22">
        <v>0</v>
      </c>
      <c r="T535" s="22">
        <v>60</v>
      </c>
      <c r="U535" s="22">
        <v>0</v>
      </c>
      <c r="V535" s="22">
        <v>0</v>
      </c>
      <c r="W535" s="22">
        <v>0</v>
      </c>
      <c r="X535" s="22">
        <v>0</v>
      </c>
      <c r="Y535" s="22">
        <v>0</v>
      </c>
      <c r="Z535" s="22">
        <v>0</v>
      </c>
      <c r="AA535" s="22">
        <v>0</v>
      </c>
      <c r="AB535" s="22">
        <v>0</v>
      </c>
      <c r="AC535" s="22">
        <v>0</v>
      </c>
      <c r="AD535" s="22">
        <v>0</v>
      </c>
    </row>
    <row r="536" spans="1:30" s="1" customFormat="1" ht="15" customHeight="1" x14ac:dyDescent="0.3">
      <c r="A536" s="21" t="s">
        <v>34</v>
      </c>
      <c r="B536" s="21" t="s">
        <v>579</v>
      </c>
      <c r="C536" s="21" t="s">
        <v>579</v>
      </c>
      <c r="D536" s="21" t="s">
        <v>36</v>
      </c>
      <c r="E536" s="21" t="s">
        <v>246</v>
      </c>
      <c r="F536" s="21" t="s">
        <v>36</v>
      </c>
      <c r="G536" s="21" t="s">
        <v>38</v>
      </c>
      <c r="H536" s="21" t="s">
        <v>1027</v>
      </c>
      <c r="I536" s="21" t="s">
        <v>1613</v>
      </c>
      <c r="J536" s="21" t="s">
        <v>179</v>
      </c>
      <c r="K536" s="21" t="s">
        <v>180</v>
      </c>
      <c r="L536" s="21" t="s">
        <v>42</v>
      </c>
      <c r="M536" s="21" t="s">
        <v>42</v>
      </c>
      <c r="N536" s="21" t="s">
        <v>48</v>
      </c>
      <c r="O536" s="22">
        <v>3</v>
      </c>
      <c r="P536" s="22">
        <v>87</v>
      </c>
      <c r="Q536" s="21" t="s">
        <v>580</v>
      </c>
      <c r="R536" s="103">
        <f t="shared" si="8"/>
        <v>261</v>
      </c>
      <c r="S536" s="22">
        <v>0</v>
      </c>
      <c r="T536" s="22">
        <v>261</v>
      </c>
      <c r="U536" s="22">
        <v>0</v>
      </c>
      <c r="V536" s="22">
        <v>0</v>
      </c>
      <c r="W536" s="22">
        <v>0</v>
      </c>
      <c r="X536" s="22">
        <v>0</v>
      </c>
      <c r="Y536" s="22">
        <v>0</v>
      </c>
      <c r="Z536" s="22">
        <v>0</v>
      </c>
      <c r="AA536" s="22">
        <v>0</v>
      </c>
      <c r="AB536" s="22">
        <v>0</v>
      </c>
      <c r="AC536" s="22">
        <v>0</v>
      </c>
      <c r="AD536" s="22">
        <v>0</v>
      </c>
    </row>
    <row r="537" spans="1:30" s="1" customFormat="1" ht="15" customHeight="1" x14ac:dyDescent="0.3">
      <c r="A537" s="21" t="s">
        <v>34</v>
      </c>
      <c r="B537" s="21" t="s">
        <v>579</v>
      </c>
      <c r="C537" s="21" t="s">
        <v>579</v>
      </c>
      <c r="D537" s="21" t="s">
        <v>36</v>
      </c>
      <c r="E537" s="21" t="s">
        <v>246</v>
      </c>
      <c r="F537" s="21" t="s">
        <v>36</v>
      </c>
      <c r="G537" s="21" t="s">
        <v>38</v>
      </c>
      <c r="H537" s="21" t="s">
        <v>1027</v>
      </c>
      <c r="I537" s="21" t="s">
        <v>1613</v>
      </c>
      <c r="J537" s="21" t="s">
        <v>140</v>
      </c>
      <c r="K537" s="21" t="s">
        <v>744</v>
      </c>
      <c r="L537" s="21" t="s">
        <v>42</v>
      </c>
      <c r="M537" s="21" t="s">
        <v>42</v>
      </c>
      <c r="N537" s="21" t="s">
        <v>63</v>
      </c>
      <c r="O537" s="22">
        <v>4</v>
      </c>
      <c r="P537" s="22">
        <v>989</v>
      </c>
      <c r="Q537" s="21" t="s">
        <v>580</v>
      </c>
      <c r="R537" s="103">
        <f t="shared" si="8"/>
        <v>3956</v>
      </c>
      <c r="S537" s="22">
        <v>0</v>
      </c>
      <c r="T537" s="22">
        <v>1978</v>
      </c>
      <c r="U537" s="22">
        <v>0</v>
      </c>
      <c r="V537" s="22">
        <v>0</v>
      </c>
      <c r="W537" s="22">
        <v>0</v>
      </c>
      <c r="X537" s="22">
        <v>0</v>
      </c>
      <c r="Y537" s="22">
        <v>0</v>
      </c>
      <c r="Z537" s="22">
        <v>0</v>
      </c>
      <c r="AA537" s="22">
        <v>0</v>
      </c>
      <c r="AB537" s="22">
        <v>1978</v>
      </c>
      <c r="AC537" s="22">
        <v>0</v>
      </c>
      <c r="AD537" s="22">
        <v>0</v>
      </c>
    </row>
    <row r="538" spans="1:30" s="1" customFormat="1" ht="15" customHeight="1" x14ac:dyDescent="0.3">
      <c r="A538" s="21" t="s">
        <v>34</v>
      </c>
      <c r="B538" s="21" t="s">
        <v>579</v>
      </c>
      <c r="C538" s="21" t="s">
        <v>579</v>
      </c>
      <c r="D538" s="21" t="s">
        <v>36</v>
      </c>
      <c r="E538" s="21" t="s">
        <v>246</v>
      </c>
      <c r="F538" s="21" t="s">
        <v>36</v>
      </c>
      <c r="G538" s="21" t="s">
        <v>38</v>
      </c>
      <c r="H538" s="21" t="s">
        <v>1027</v>
      </c>
      <c r="I538" s="21" t="s">
        <v>1613</v>
      </c>
      <c r="J538" s="21" t="s">
        <v>142</v>
      </c>
      <c r="K538" s="21" t="s">
        <v>745</v>
      </c>
      <c r="L538" s="21" t="s">
        <v>42</v>
      </c>
      <c r="M538" s="21" t="s">
        <v>42</v>
      </c>
      <c r="N538" s="21" t="s">
        <v>63</v>
      </c>
      <c r="O538" s="22">
        <v>1</v>
      </c>
      <c r="P538" s="22">
        <v>1375</v>
      </c>
      <c r="Q538" s="21" t="s">
        <v>580</v>
      </c>
      <c r="R538" s="103">
        <f t="shared" si="8"/>
        <v>1375</v>
      </c>
      <c r="S538" s="22">
        <v>0</v>
      </c>
      <c r="T538" s="22">
        <v>1375</v>
      </c>
      <c r="U538" s="22">
        <v>0</v>
      </c>
      <c r="V538" s="22">
        <v>0</v>
      </c>
      <c r="W538" s="22">
        <v>0</v>
      </c>
      <c r="X538" s="22">
        <v>0</v>
      </c>
      <c r="Y538" s="22">
        <v>0</v>
      </c>
      <c r="Z538" s="22">
        <v>0</v>
      </c>
      <c r="AA538" s="22">
        <v>0</v>
      </c>
      <c r="AB538" s="22">
        <v>0</v>
      </c>
      <c r="AC538" s="22">
        <v>0</v>
      </c>
      <c r="AD538" s="22">
        <v>0</v>
      </c>
    </row>
    <row r="539" spans="1:30" s="1" customFormat="1" ht="15" customHeight="1" x14ac:dyDescent="0.3">
      <c r="A539" s="21" t="s">
        <v>34</v>
      </c>
      <c r="B539" s="21" t="s">
        <v>579</v>
      </c>
      <c r="C539" s="21" t="s">
        <v>579</v>
      </c>
      <c r="D539" s="21" t="s">
        <v>36</v>
      </c>
      <c r="E539" s="21" t="s">
        <v>246</v>
      </c>
      <c r="F539" s="21" t="s">
        <v>36</v>
      </c>
      <c r="G539" s="21" t="s">
        <v>38</v>
      </c>
      <c r="H539" s="21" t="s">
        <v>1027</v>
      </c>
      <c r="I539" s="21" t="s">
        <v>1613</v>
      </c>
      <c r="J539" s="21" t="s">
        <v>144</v>
      </c>
      <c r="K539" s="21" t="s">
        <v>145</v>
      </c>
      <c r="L539" s="21" t="s">
        <v>42</v>
      </c>
      <c r="M539" s="21" t="s">
        <v>42</v>
      </c>
      <c r="N539" s="21" t="s">
        <v>48</v>
      </c>
      <c r="O539" s="22">
        <v>4</v>
      </c>
      <c r="P539" s="22">
        <v>41</v>
      </c>
      <c r="Q539" s="21" t="s">
        <v>580</v>
      </c>
      <c r="R539" s="103">
        <f t="shared" si="8"/>
        <v>164</v>
      </c>
      <c r="S539" s="22">
        <v>0</v>
      </c>
      <c r="T539" s="22">
        <v>164</v>
      </c>
      <c r="U539" s="22">
        <v>0</v>
      </c>
      <c r="V539" s="22">
        <v>0</v>
      </c>
      <c r="W539" s="22">
        <v>0</v>
      </c>
      <c r="X539" s="22">
        <v>0</v>
      </c>
      <c r="Y539" s="22">
        <v>0</v>
      </c>
      <c r="Z539" s="22">
        <v>0</v>
      </c>
      <c r="AA539" s="22">
        <v>0</v>
      </c>
      <c r="AB539" s="22">
        <v>0</v>
      </c>
      <c r="AC539" s="22">
        <v>0</v>
      </c>
      <c r="AD539" s="22">
        <v>0</v>
      </c>
    </row>
    <row r="540" spans="1:30" s="1" customFormat="1" ht="15" customHeight="1" x14ac:dyDescent="0.3">
      <c r="A540" s="21" t="s">
        <v>34</v>
      </c>
      <c r="B540" s="21" t="s">
        <v>579</v>
      </c>
      <c r="C540" s="21" t="s">
        <v>579</v>
      </c>
      <c r="D540" s="21" t="s">
        <v>36</v>
      </c>
      <c r="E540" s="21" t="s">
        <v>246</v>
      </c>
      <c r="F540" s="21" t="s">
        <v>36</v>
      </c>
      <c r="G540" s="21" t="s">
        <v>38</v>
      </c>
      <c r="H540" s="21" t="s">
        <v>1027</v>
      </c>
      <c r="I540" s="21" t="s">
        <v>1613</v>
      </c>
      <c r="J540" s="21" t="s">
        <v>67</v>
      </c>
      <c r="K540" s="21" t="s">
        <v>68</v>
      </c>
      <c r="L540" s="21" t="s">
        <v>42</v>
      </c>
      <c r="M540" s="21" t="s">
        <v>42</v>
      </c>
      <c r="N540" s="21" t="s">
        <v>48</v>
      </c>
      <c r="O540" s="22">
        <v>4</v>
      </c>
      <c r="P540" s="22">
        <v>46</v>
      </c>
      <c r="Q540" s="21" t="s">
        <v>580</v>
      </c>
      <c r="R540" s="103">
        <f t="shared" si="8"/>
        <v>184</v>
      </c>
      <c r="S540" s="22">
        <v>0</v>
      </c>
      <c r="T540" s="22">
        <v>184</v>
      </c>
      <c r="U540" s="22">
        <v>0</v>
      </c>
      <c r="V540" s="22">
        <v>0</v>
      </c>
      <c r="W540" s="22">
        <v>0</v>
      </c>
      <c r="X540" s="22">
        <v>0</v>
      </c>
      <c r="Y540" s="22">
        <v>0</v>
      </c>
      <c r="Z540" s="22">
        <v>0</v>
      </c>
      <c r="AA540" s="22">
        <v>0</v>
      </c>
      <c r="AB540" s="22">
        <v>0</v>
      </c>
      <c r="AC540" s="22">
        <v>0</v>
      </c>
      <c r="AD540" s="22">
        <v>0</v>
      </c>
    </row>
    <row r="541" spans="1:30" s="1" customFormat="1" ht="15" customHeight="1" x14ac:dyDescent="0.3">
      <c r="A541" s="21" t="s">
        <v>34</v>
      </c>
      <c r="B541" s="21" t="s">
        <v>579</v>
      </c>
      <c r="C541" s="21" t="s">
        <v>579</v>
      </c>
      <c r="D541" s="21" t="s">
        <v>36</v>
      </c>
      <c r="E541" s="21" t="s">
        <v>246</v>
      </c>
      <c r="F541" s="21" t="s">
        <v>36</v>
      </c>
      <c r="G541" s="21" t="s">
        <v>38</v>
      </c>
      <c r="H541" s="21" t="s">
        <v>1027</v>
      </c>
      <c r="I541" s="21" t="s">
        <v>1613</v>
      </c>
      <c r="J541" s="21" t="s">
        <v>1050</v>
      </c>
      <c r="K541" s="21" t="s">
        <v>1051</v>
      </c>
      <c r="L541" s="21" t="s">
        <v>42</v>
      </c>
      <c r="M541" s="21" t="s">
        <v>42</v>
      </c>
      <c r="N541" s="21" t="s">
        <v>253</v>
      </c>
      <c r="O541" s="22">
        <v>1</v>
      </c>
      <c r="P541" s="22">
        <v>111</v>
      </c>
      <c r="Q541" s="21" t="s">
        <v>580</v>
      </c>
      <c r="R541" s="103">
        <f t="shared" si="8"/>
        <v>111</v>
      </c>
      <c r="S541" s="22">
        <v>0</v>
      </c>
      <c r="T541" s="22">
        <v>111</v>
      </c>
      <c r="U541" s="22">
        <v>0</v>
      </c>
      <c r="V541" s="22">
        <v>0</v>
      </c>
      <c r="W541" s="22">
        <v>0</v>
      </c>
      <c r="X541" s="22">
        <v>0</v>
      </c>
      <c r="Y541" s="22">
        <v>0</v>
      </c>
      <c r="Z541" s="22">
        <v>0</v>
      </c>
      <c r="AA541" s="22">
        <v>0</v>
      </c>
      <c r="AB541" s="22">
        <v>0</v>
      </c>
      <c r="AC541" s="22">
        <v>0</v>
      </c>
      <c r="AD541" s="22">
        <v>0</v>
      </c>
    </row>
    <row r="542" spans="1:30" s="1" customFormat="1" ht="15" customHeight="1" x14ac:dyDescent="0.3">
      <c r="A542" s="21" t="s">
        <v>34</v>
      </c>
      <c r="B542" s="21" t="s">
        <v>579</v>
      </c>
      <c r="C542" s="21" t="s">
        <v>579</v>
      </c>
      <c r="D542" s="21" t="s">
        <v>36</v>
      </c>
      <c r="E542" s="21" t="s">
        <v>246</v>
      </c>
      <c r="F542" s="21" t="s">
        <v>36</v>
      </c>
      <c r="G542" s="21" t="s">
        <v>38</v>
      </c>
      <c r="H542" s="21" t="s">
        <v>1027</v>
      </c>
      <c r="I542" s="21" t="s">
        <v>1613</v>
      </c>
      <c r="J542" s="21" t="s">
        <v>555</v>
      </c>
      <c r="K542" s="21" t="s">
        <v>556</v>
      </c>
      <c r="L542" s="21" t="s">
        <v>42</v>
      </c>
      <c r="M542" s="21" t="s">
        <v>42</v>
      </c>
      <c r="N542" s="21" t="s">
        <v>253</v>
      </c>
      <c r="O542" s="22">
        <v>5</v>
      </c>
      <c r="P542" s="22">
        <v>29</v>
      </c>
      <c r="Q542" s="21" t="s">
        <v>580</v>
      </c>
      <c r="R542" s="103">
        <f t="shared" si="8"/>
        <v>145</v>
      </c>
      <c r="S542" s="22">
        <v>0</v>
      </c>
      <c r="T542" s="22">
        <v>145</v>
      </c>
      <c r="U542" s="22">
        <v>0</v>
      </c>
      <c r="V542" s="22">
        <v>0</v>
      </c>
      <c r="W542" s="22">
        <v>0</v>
      </c>
      <c r="X542" s="22">
        <v>0</v>
      </c>
      <c r="Y542" s="22">
        <v>0</v>
      </c>
      <c r="Z542" s="22">
        <v>0</v>
      </c>
      <c r="AA542" s="22">
        <v>0</v>
      </c>
      <c r="AB542" s="22">
        <v>0</v>
      </c>
      <c r="AC542" s="22">
        <v>0</v>
      </c>
      <c r="AD542" s="22">
        <v>0</v>
      </c>
    </row>
    <row r="543" spans="1:30" s="1" customFormat="1" ht="15" customHeight="1" x14ac:dyDescent="0.3">
      <c r="A543" s="21" t="s">
        <v>34</v>
      </c>
      <c r="B543" s="21" t="s">
        <v>579</v>
      </c>
      <c r="C543" s="21" t="s">
        <v>579</v>
      </c>
      <c r="D543" s="21" t="s">
        <v>36</v>
      </c>
      <c r="E543" s="21" t="s">
        <v>246</v>
      </c>
      <c r="F543" s="21" t="s">
        <v>36</v>
      </c>
      <c r="G543" s="21" t="s">
        <v>38</v>
      </c>
      <c r="H543" s="21" t="s">
        <v>1027</v>
      </c>
      <c r="I543" s="21" t="s">
        <v>1613</v>
      </c>
      <c r="J543" s="21" t="s">
        <v>811</v>
      </c>
      <c r="K543" s="21" t="s">
        <v>881</v>
      </c>
      <c r="L543" s="21" t="s">
        <v>42</v>
      </c>
      <c r="M543" s="21" t="s">
        <v>42</v>
      </c>
      <c r="N543" s="21" t="s">
        <v>253</v>
      </c>
      <c r="O543" s="22">
        <v>5</v>
      </c>
      <c r="P543" s="22">
        <v>121</v>
      </c>
      <c r="Q543" s="21" t="s">
        <v>580</v>
      </c>
      <c r="R543" s="103">
        <f t="shared" si="8"/>
        <v>605</v>
      </c>
      <c r="S543" s="22">
        <v>0</v>
      </c>
      <c r="T543" s="22">
        <v>605</v>
      </c>
      <c r="U543" s="22">
        <v>0</v>
      </c>
      <c r="V543" s="22">
        <v>0</v>
      </c>
      <c r="W543" s="22">
        <v>0</v>
      </c>
      <c r="X543" s="22">
        <v>0</v>
      </c>
      <c r="Y543" s="22">
        <v>0</v>
      </c>
      <c r="Z543" s="22">
        <v>0</v>
      </c>
      <c r="AA543" s="22">
        <v>0</v>
      </c>
      <c r="AB543" s="22">
        <v>0</v>
      </c>
      <c r="AC543" s="22">
        <v>0</v>
      </c>
      <c r="AD543" s="22">
        <v>0</v>
      </c>
    </row>
    <row r="544" spans="1:30" s="1" customFormat="1" ht="15" customHeight="1" x14ac:dyDescent="0.3">
      <c r="A544" s="21" t="s">
        <v>34</v>
      </c>
      <c r="B544" s="21" t="s">
        <v>579</v>
      </c>
      <c r="C544" s="21" t="s">
        <v>579</v>
      </c>
      <c r="D544" s="21" t="s">
        <v>36</v>
      </c>
      <c r="E544" s="21" t="s">
        <v>246</v>
      </c>
      <c r="F544" s="21" t="s">
        <v>36</v>
      </c>
      <c r="G544" s="21" t="s">
        <v>38</v>
      </c>
      <c r="H544" s="21" t="s">
        <v>1027</v>
      </c>
      <c r="I544" s="21" t="s">
        <v>1613</v>
      </c>
      <c r="J544" s="21" t="s">
        <v>581</v>
      </c>
      <c r="K544" s="21" t="s">
        <v>1118</v>
      </c>
      <c r="L544" s="21" t="s">
        <v>42</v>
      </c>
      <c r="M544" s="21" t="s">
        <v>42</v>
      </c>
      <c r="N544" s="21" t="s">
        <v>48</v>
      </c>
      <c r="O544" s="22">
        <v>1</v>
      </c>
      <c r="P544" s="22">
        <v>213</v>
      </c>
      <c r="Q544" s="21" t="s">
        <v>580</v>
      </c>
      <c r="R544" s="103">
        <f t="shared" si="8"/>
        <v>213</v>
      </c>
      <c r="S544" s="22">
        <v>0</v>
      </c>
      <c r="T544" s="22">
        <v>213</v>
      </c>
      <c r="U544" s="22">
        <v>0</v>
      </c>
      <c r="V544" s="22">
        <v>0</v>
      </c>
      <c r="W544" s="22">
        <v>0</v>
      </c>
      <c r="X544" s="22">
        <v>0</v>
      </c>
      <c r="Y544" s="22">
        <v>0</v>
      </c>
      <c r="Z544" s="22">
        <v>0</v>
      </c>
      <c r="AA544" s="22">
        <v>0</v>
      </c>
      <c r="AB544" s="22">
        <v>0</v>
      </c>
      <c r="AC544" s="22">
        <v>0</v>
      </c>
      <c r="AD544" s="22">
        <v>0</v>
      </c>
    </row>
    <row r="545" spans="1:30" s="1" customFormat="1" ht="15" customHeight="1" x14ac:dyDescent="0.3">
      <c r="A545" s="21" t="s">
        <v>34</v>
      </c>
      <c r="B545" s="21" t="s">
        <v>579</v>
      </c>
      <c r="C545" s="21" t="s">
        <v>579</v>
      </c>
      <c r="D545" s="21" t="s">
        <v>36</v>
      </c>
      <c r="E545" s="21" t="s">
        <v>246</v>
      </c>
      <c r="F545" s="21" t="s">
        <v>36</v>
      </c>
      <c r="G545" s="21" t="s">
        <v>38</v>
      </c>
      <c r="H545" s="21" t="s">
        <v>1027</v>
      </c>
      <c r="I545" s="21" t="s">
        <v>1613</v>
      </c>
      <c r="J545" s="21" t="s">
        <v>583</v>
      </c>
      <c r="K545" s="21" t="s">
        <v>584</v>
      </c>
      <c r="L545" s="21" t="s">
        <v>42</v>
      </c>
      <c r="M545" s="21" t="s">
        <v>42</v>
      </c>
      <c r="N545" s="21" t="s">
        <v>48</v>
      </c>
      <c r="O545" s="22">
        <v>1</v>
      </c>
      <c r="P545" s="22">
        <v>37</v>
      </c>
      <c r="Q545" s="21" t="s">
        <v>580</v>
      </c>
      <c r="R545" s="103">
        <f t="shared" si="8"/>
        <v>37</v>
      </c>
      <c r="S545" s="22">
        <v>0</v>
      </c>
      <c r="T545" s="22">
        <v>37</v>
      </c>
      <c r="U545" s="22">
        <v>0</v>
      </c>
      <c r="V545" s="22">
        <v>0</v>
      </c>
      <c r="W545" s="22">
        <v>0</v>
      </c>
      <c r="X545" s="22">
        <v>0</v>
      </c>
      <c r="Y545" s="22">
        <v>0</v>
      </c>
      <c r="Z545" s="22">
        <v>0</v>
      </c>
      <c r="AA545" s="22">
        <v>0</v>
      </c>
      <c r="AB545" s="22">
        <v>0</v>
      </c>
      <c r="AC545" s="22">
        <v>0</v>
      </c>
      <c r="AD545" s="22">
        <v>0</v>
      </c>
    </row>
    <row r="546" spans="1:30" s="1" customFormat="1" ht="15" customHeight="1" x14ac:dyDescent="0.3">
      <c r="A546" s="21" t="s">
        <v>34</v>
      </c>
      <c r="B546" s="21" t="s">
        <v>579</v>
      </c>
      <c r="C546" s="21" t="s">
        <v>579</v>
      </c>
      <c r="D546" s="21" t="s">
        <v>36</v>
      </c>
      <c r="E546" s="21" t="s">
        <v>246</v>
      </c>
      <c r="F546" s="21" t="s">
        <v>36</v>
      </c>
      <c r="G546" s="21" t="s">
        <v>38</v>
      </c>
      <c r="H546" s="21" t="s">
        <v>1027</v>
      </c>
      <c r="I546" s="21" t="s">
        <v>1613</v>
      </c>
      <c r="J546" s="21" t="s">
        <v>77</v>
      </c>
      <c r="K546" s="21" t="s">
        <v>78</v>
      </c>
      <c r="L546" s="21" t="s">
        <v>42</v>
      </c>
      <c r="M546" s="21" t="s">
        <v>42</v>
      </c>
      <c r="N546" s="21" t="s">
        <v>48</v>
      </c>
      <c r="O546" s="22">
        <v>2</v>
      </c>
      <c r="P546" s="22">
        <v>244</v>
      </c>
      <c r="Q546" s="21" t="s">
        <v>580</v>
      </c>
      <c r="R546" s="103">
        <f t="shared" si="8"/>
        <v>488</v>
      </c>
      <c r="S546" s="22">
        <v>0</v>
      </c>
      <c r="T546" s="22">
        <v>488</v>
      </c>
      <c r="U546" s="22">
        <v>0</v>
      </c>
      <c r="V546" s="22">
        <v>0</v>
      </c>
      <c r="W546" s="22">
        <v>0</v>
      </c>
      <c r="X546" s="22">
        <v>0</v>
      </c>
      <c r="Y546" s="22">
        <v>0</v>
      </c>
      <c r="Z546" s="22">
        <v>0</v>
      </c>
      <c r="AA546" s="22">
        <v>0</v>
      </c>
      <c r="AB546" s="22">
        <v>0</v>
      </c>
      <c r="AC546" s="22">
        <v>0</v>
      </c>
      <c r="AD546" s="22">
        <v>0</v>
      </c>
    </row>
    <row r="547" spans="1:30" s="1" customFormat="1" ht="15" customHeight="1" x14ac:dyDescent="0.3">
      <c r="A547" s="21" t="s">
        <v>34</v>
      </c>
      <c r="B547" s="21" t="s">
        <v>579</v>
      </c>
      <c r="C547" s="21" t="s">
        <v>579</v>
      </c>
      <c r="D547" s="21" t="s">
        <v>36</v>
      </c>
      <c r="E547" s="21" t="s">
        <v>246</v>
      </c>
      <c r="F547" s="21" t="s">
        <v>36</v>
      </c>
      <c r="G547" s="21" t="s">
        <v>38</v>
      </c>
      <c r="H547" s="21" t="s">
        <v>1027</v>
      </c>
      <c r="I547" s="21" t="s">
        <v>1613</v>
      </c>
      <c r="J547" s="21" t="s">
        <v>79</v>
      </c>
      <c r="K547" s="21" t="s">
        <v>80</v>
      </c>
      <c r="L547" s="21" t="s">
        <v>42</v>
      </c>
      <c r="M547" s="21" t="s">
        <v>42</v>
      </c>
      <c r="N547" s="21" t="s">
        <v>48</v>
      </c>
      <c r="O547" s="22">
        <v>2</v>
      </c>
      <c r="P547" s="22">
        <v>287</v>
      </c>
      <c r="Q547" s="21" t="s">
        <v>580</v>
      </c>
      <c r="R547" s="103">
        <f t="shared" si="8"/>
        <v>574</v>
      </c>
      <c r="S547" s="22">
        <v>0</v>
      </c>
      <c r="T547" s="22">
        <v>574</v>
      </c>
      <c r="U547" s="22">
        <v>0</v>
      </c>
      <c r="V547" s="22">
        <v>0</v>
      </c>
      <c r="W547" s="22">
        <v>0</v>
      </c>
      <c r="X547" s="22">
        <v>0</v>
      </c>
      <c r="Y547" s="22">
        <v>0</v>
      </c>
      <c r="Z547" s="22">
        <v>0</v>
      </c>
      <c r="AA547" s="22">
        <v>0</v>
      </c>
      <c r="AB547" s="22">
        <v>0</v>
      </c>
      <c r="AC547" s="22">
        <v>0</v>
      </c>
      <c r="AD547" s="22">
        <v>0</v>
      </c>
    </row>
    <row r="548" spans="1:30" s="1" customFormat="1" ht="15" customHeight="1" x14ac:dyDescent="0.3">
      <c r="A548" s="21" t="s">
        <v>34</v>
      </c>
      <c r="B548" s="21" t="s">
        <v>579</v>
      </c>
      <c r="C548" s="21" t="s">
        <v>579</v>
      </c>
      <c r="D548" s="21" t="s">
        <v>36</v>
      </c>
      <c r="E548" s="21" t="s">
        <v>246</v>
      </c>
      <c r="F548" s="21" t="s">
        <v>36</v>
      </c>
      <c r="G548" s="21" t="s">
        <v>38</v>
      </c>
      <c r="H548" s="21" t="s">
        <v>1027</v>
      </c>
      <c r="I548" s="21" t="s">
        <v>1613</v>
      </c>
      <c r="J548" s="21" t="s">
        <v>93</v>
      </c>
      <c r="K548" s="21" t="s">
        <v>94</v>
      </c>
      <c r="L548" s="21" t="s">
        <v>42</v>
      </c>
      <c r="M548" s="21" t="s">
        <v>42</v>
      </c>
      <c r="N548" s="21" t="s">
        <v>48</v>
      </c>
      <c r="O548" s="22">
        <v>2</v>
      </c>
      <c r="P548" s="22">
        <v>64</v>
      </c>
      <c r="Q548" s="21" t="s">
        <v>580</v>
      </c>
      <c r="R548" s="103">
        <f t="shared" si="8"/>
        <v>128</v>
      </c>
      <c r="S548" s="22">
        <v>0</v>
      </c>
      <c r="T548" s="22">
        <v>128</v>
      </c>
      <c r="U548" s="22">
        <v>0</v>
      </c>
      <c r="V548" s="22">
        <v>0</v>
      </c>
      <c r="W548" s="22">
        <v>0</v>
      </c>
      <c r="X548" s="22">
        <v>0</v>
      </c>
      <c r="Y548" s="22">
        <v>0</v>
      </c>
      <c r="Z548" s="22">
        <v>0</v>
      </c>
      <c r="AA548" s="22">
        <v>0</v>
      </c>
      <c r="AB548" s="22">
        <v>0</v>
      </c>
      <c r="AC548" s="22">
        <v>0</v>
      </c>
      <c r="AD548" s="22">
        <v>0</v>
      </c>
    </row>
    <row r="549" spans="1:30" s="1" customFormat="1" ht="15" customHeight="1" x14ac:dyDescent="0.3">
      <c r="A549" s="21" t="s">
        <v>34</v>
      </c>
      <c r="B549" s="21" t="s">
        <v>579</v>
      </c>
      <c r="C549" s="21" t="s">
        <v>579</v>
      </c>
      <c r="D549" s="21" t="s">
        <v>36</v>
      </c>
      <c r="E549" s="21" t="s">
        <v>246</v>
      </c>
      <c r="F549" s="21" t="s">
        <v>36</v>
      </c>
      <c r="G549" s="21" t="s">
        <v>38</v>
      </c>
      <c r="H549" s="21" t="s">
        <v>1027</v>
      </c>
      <c r="I549" s="21" t="s">
        <v>1613</v>
      </c>
      <c r="J549" s="21" t="s">
        <v>91</v>
      </c>
      <c r="K549" s="21" t="s">
        <v>92</v>
      </c>
      <c r="L549" s="21" t="s">
        <v>42</v>
      </c>
      <c r="M549" s="21" t="s">
        <v>42</v>
      </c>
      <c r="N549" s="21" t="s">
        <v>48</v>
      </c>
      <c r="O549" s="22">
        <v>2</v>
      </c>
      <c r="P549" s="22">
        <v>17</v>
      </c>
      <c r="Q549" s="21" t="s">
        <v>580</v>
      </c>
      <c r="R549" s="103">
        <f t="shared" si="8"/>
        <v>34</v>
      </c>
      <c r="S549" s="22">
        <v>0</v>
      </c>
      <c r="T549" s="22">
        <v>34</v>
      </c>
      <c r="U549" s="22">
        <v>0</v>
      </c>
      <c r="V549" s="22">
        <v>0</v>
      </c>
      <c r="W549" s="22">
        <v>0</v>
      </c>
      <c r="X549" s="22">
        <v>0</v>
      </c>
      <c r="Y549" s="22">
        <v>0</v>
      </c>
      <c r="Z549" s="22">
        <v>0</v>
      </c>
      <c r="AA549" s="22">
        <v>0</v>
      </c>
      <c r="AB549" s="22">
        <v>0</v>
      </c>
      <c r="AC549" s="22">
        <v>0</v>
      </c>
      <c r="AD549" s="22">
        <v>0</v>
      </c>
    </row>
    <row r="550" spans="1:30" s="1" customFormat="1" ht="15" customHeight="1" x14ac:dyDescent="0.3">
      <c r="A550" s="21" t="s">
        <v>34</v>
      </c>
      <c r="B550" s="21" t="s">
        <v>579</v>
      </c>
      <c r="C550" s="21" t="s">
        <v>579</v>
      </c>
      <c r="D550" s="21" t="s">
        <v>36</v>
      </c>
      <c r="E550" s="21" t="s">
        <v>246</v>
      </c>
      <c r="F550" s="21" t="s">
        <v>36</v>
      </c>
      <c r="G550" s="21" t="s">
        <v>38</v>
      </c>
      <c r="H550" s="21" t="s">
        <v>1027</v>
      </c>
      <c r="I550" s="21" t="s">
        <v>1613</v>
      </c>
      <c r="J550" s="21" t="s">
        <v>173</v>
      </c>
      <c r="K550" s="21" t="s">
        <v>174</v>
      </c>
      <c r="L550" s="21" t="s">
        <v>42</v>
      </c>
      <c r="M550" s="21" t="s">
        <v>42</v>
      </c>
      <c r="N550" s="21" t="s">
        <v>48</v>
      </c>
      <c r="O550" s="22">
        <v>2</v>
      </c>
      <c r="P550" s="22">
        <v>29</v>
      </c>
      <c r="Q550" s="21" t="s">
        <v>580</v>
      </c>
      <c r="R550" s="103">
        <f t="shared" si="8"/>
        <v>58</v>
      </c>
      <c r="S550" s="22">
        <v>0</v>
      </c>
      <c r="T550" s="22">
        <v>58</v>
      </c>
      <c r="U550" s="22">
        <v>0</v>
      </c>
      <c r="V550" s="22">
        <v>0</v>
      </c>
      <c r="W550" s="22">
        <v>0</v>
      </c>
      <c r="X550" s="22">
        <v>0</v>
      </c>
      <c r="Y550" s="22">
        <v>0</v>
      </c>
      <c r="Z550" s="22">
        <v>0</v>
      </c>
      <c r="AA550" s="22">
        <v>0</v>
      </c>
      <c r="AB550" s="22">
        <v>0</v>
      </c>
      <c r="AC550" s="22">
        <v>0</v>
      </c>
      <c r="AD550" s="22">
        <v>0</v>
      </c>
    </row>
    <row r="551" spans="1:30" s="1" customFormat="1" ht="15" customHeight="1" x14ac:dyDescent="0.3">
      <c r="A551" s="21" t="s">
        <v>34</v>
      </c>
      <c r="B551" s="21" t="s">
        <v>579</v>
      </c>
      <c r="C551" s="21" t="s">
        <v>579</v>
      </c>
      <c r="D551" s="21" t="s">
        <v>36</v>
      </c>
      <c r="E551" s="21" t="s">
        <v>246</v>
      </c>
      <c r="F551" s="21" t="s">
        <v>36</v>
      </c>
      <c r="G551" s="21" t="s">
        <v>38</v>
      </c>
      <c r="H551" s="21" t="s">
        <v>1027</v>
      </c>
      <c r="I551" s="21" t="s">
        <v>1613</v>
      </c>
      <c r="J551" s="21" t="s">
        <v>590</v>
      </c>
      <c r="K551" s="21" t="s">
        <v>591</v>
      </c>
      <c r="L551" s="21" t="s">
        <v>42</v>
      </c>
      <c r="M551" s="21" t="s">
        <v>42</v>
      </c>
      <c r="N551" s="21" t="s">
        <v>48</v>
      </c>
      <c r="O551" s="22">
        <v>5</v>
      </c>
      <c r="P551" s="22">
        <v>48</v>
      </c>
      <c r="Q551" s="21" t="s">
        <v>580</v>
      </c>
      <c r="R551" s="103">
        <f t="shared" si="8"/>
        <v>240</v>
      </c>
      <c r="S551" s="22">
        <v>0</v>
      </c>
      <c r="T551" s="22">
        <v>240</v>
      </c>
      <c r="U551" s="22">
        <v>0</v>
      </c>
      <c r="V551" s="22">
        <v>0</v>
      </c>
      <c r="W551" s="22">
        <v>0</v>
      </c>
      <c r="X551" s="22">
        <v>0</v>
      </c>
      <c r="Y551" s="22">
        <v>0</v>
      </c>
      <c r="Z551" s="22">
        <v>0</v>
      </c>
      <c r="AA551" s="22">
        <v>0</v>
      </c>
      <c r="AB551" s="22">
        <v>0</v>
      </c>
      <c r="AC551" s="22">
        <v>0</v>
      </c>
      <c r="AD551" s="22">
        <v>0</v>
      </c>
    </row>
    <row r="552" spans="1:30" s="1" customFormat="1" ht="15" customHeight="1" x14ac:dyDescent="0.3">
      <c r="A552" s="21" t="s">
        <v>34</v>
      </c>
      <c r="B552" s="21" t="s">
        <v>579</v>
      </c>
      <c r="C552" s="21" t="s">
        <v>579</v>
      </c>
      <c r="D552" s="21" t="s">
        <v>36</v>
      </c>
      <c r="E552" s="21" t="s">
        <v>246</v>
      </c>
      <c r="F552" s="21" t="s">
        <v>36</v>
      </c>
      <c r="G552" s="21" t="s">
        <v>38</v>
      </c>
      <c r="H552" s="21" t="s">
        <v>1027</v>
      </c>
      <c r="I552" s="21" t="s">
        <v>1613</v>
      </c>
      <c r="J552" s="21" t="s">
        <v>165</v>
      </c>
      <c r="K552" s="21" t="s">
        <v>166</v>
      </c>
      <c r="L552" s="21" t="s">
        <v>42</v>
      </c>
      <c r="M552" s="21" t="s">
        <v>42</v>
      </c>
      <c r="N552" s="21" t="s">
        <v>48</v>
      </c>
      <c r="O552" s="22">
        <v>5</v>
      </c>
      <c r="P552" s="22">
        <v>31</v>
      </c>
      <c r="Q552" s="21" t="s">
        <v>580</v>
      </c>
      <c r="R552" s="103">
        <f t="shared" si="8"/>
        <v>155</v>
      </c>
      <c r="S552" s="22">
        <v>0</v>
      </c>
      <c r="T552" s="22">
        <v>155</v>
      </c>
      <c r="U552" s="22">
        <v>0</v>
      </c>
      <c r="V552" s="22">
        <v>0</v>
      </c>
      <c r="W552" s="22">
        <v>0</v>
      </c>
      <c r="X552" s="22">
        <v>0</v>
      </c>
      <c r="Y552" s="22">
        <v>0</v>
      </c>
      <c r="Z552" s="22">
        <v>0</v>
      </c>
      <c r="AA552" s="22">
        <v>0</v>
      </c>
      <c r="AB552" s="22">
        <v>0</v>
      </c>
      <c r="AC552" s="22">
        <v>0</v>
      </c>
      <c r="AD552" s="22">
        <v>0</v>
      </c>
    </row>
    <row r="553" spans="1:30" s="1" customFormat="1" ht="15" customHeight="1" x14ac:dyDescent="0.3">
      <c r="A553" s="21" t="s">
        <v>34</v>
      </c>
      <c r="B553" s="21" t="s">
        <v>579</v>
      </c>
      <c r="C553" s="21" t="s">
        <v>579</v>
      </c>
      <c r="D553" s="21" t="s">
        <v>36</v>
      </c>
      <c r="E553" s="21" t="s">
        <v>246</v>
      </c>
      <c r="F553" s="21" t="s">
        <v>36</v>
      </c>
      <c r="G553" s="21" t="s">
        <v>38</v>
      </c>
      <c r="H553" s="21" t="s">
        <v>1027</v>
      </c>
      <c r="I553" s="21" t="s">
        <v>1613</v>
      </c>
      <c r="J553" s="21" t="s">
        <v>114</v>
      </c>
      <c r="K553" s="21" t="s">
        <v>115</v>
      </c>
      <c r="L553" s="21" t="s">
        <v>42</v>
      </c>
      <c r="M553" s="21" t="s">
        <v>42</v>
      </c>
      <c r="N553" s="21" t="s">
        <v>48</v>
      </c>
      <c r="O553" s="22">
        <v>5</v>
      </c>
      <c r="P553" s="22">
        <v>26</v>
      </c>
      <c r="Q553" s="21" t="s">
        <v>580</v>
      </c>
      <c r="R553" s="103">
        <f t="shared" si="8"/>
        <v>130</v>
      </c>
      <c r="S553" s="22">
        <v>0</v>
      </c>
      <c r="T553" s="22">
        <v>130</v>
      </c>
      <c r="U553" s="22">
        <v>0</v>
      </c>
      <c r="V553" s="22">
        <v>0</v>
      </c>
      <c r="W553" s="22">
        <v>0</v>
      </c>
      <c r="X553" s="22">
        <v>0</v>
      </c>
      <c r="Y553" s="22">
        <v>0</v>
      </c>
      <c r="Z553" s="22">
        <v>0</v>
      </c>
      <c r="AA553" s="22">
        <v>0</v>
      </c>
      <c r="AB553" s="22">
        <v>0</v>
      </c>
      <c r="AC553" s="22">
        <v>0</v>
      </c>
      <c r="AD553" s="22">
        <v>0</v>
      </c>
    </row>
    <row r="554" spans="1:30" s="1" customFormat="1" ht="15" customHeight="1" x14ac:dyDescent="0.3">
      <c r="A554" s="21" t="s">
        <v>34</v>
      </c>
      <c r="B554" s="21" t="s">
        <v>579</v>
      </c>
      <c r="C554" s="21" t="s">
        <v>579</v>
      </c>
      <c r="D554" s="21" t="s">
        <v>36</v>
      </c>
      <c r="E554" s="21" t="s">
        <v>246</v>
      </c>
      <c r="F554" s="21" t="s">
        <v>36</v>
      </c>
      <c r="G554" s="21" t="s">
        <v>38</v>
      </c>
      <c r="H554" s="21" t="s">
        <v>1027</v>
      </c>
      <c r="I554" s="21" t="s">
        <v>1613</v>
      </c>
      <c r="J554" s="21" t="s">
        <v>249</v>
      </c>
      <c r="K554" s="21" t="s">
        <v>250</v>
      </c>
      <c r="L554" s="21" t="s">
        <v>42</v>
      </c>
      <c r="M554" s="21" t="s">
        <v>42</v>
      </c>
      <c r="N554" s="21" t="s">
        <v>48</v>
      </c>
      <c r="O554" s="22">
        <v>10</v>
      </c>
      <c r="P554" s="22">
        <v>52</v>
      </c>
      <c r="Q554" s="21" t="s">
        <v>580</v>
      </c>
      <c r="R554" s="103">
        <f t="shared" si="8"/>
        <v>520</v>
      </c>
      <c r="S554" s="22">
        <v>0</v>
      </c>
      <c r="T554" s="22">
        <v>260</v>
      </c>
      <c r="U554" s="22">
        <v>0</v>
      </c>
      <c r="V554" s="22">
        <v>0</v>
      </c>
      <c r="W554" s="22">
        <v>0</v>
      </c>
      <c r="X554" s="22">
        <v>0</v>
      </c>
      <c r="Y554" s="22">
        <v>0</v>
      </c>
      <c r="Z554" s="22">
        <v>0</v>
      </c>
      <c r="AA554" s="22">
        <v>0</v>
      </c>
      <c r="AB554" s="22">
        <v>260</v>
      </c>
      <c r="AC554" s="22">
        <v>0</v>
      </c>
      <c r="AD554" s="22">
        <v>0</v>
      </c>
    </row>
    <row r="555" spans="1:30" s="1" customFormat="1" ht="15" customHeight="1" x14ac:dyDescent="0.3">
      <c r="A555" s="21" t="s">
        <v>34</v>
      </c>
      <c r="B555" s="21" t="s">
        <v>579</v>
      </c>
      <c r="C555" s="21" t="s">
        <v>579</v>
      </c>
      <c r="D555" s="21" t="s">
        <v>36</v>
      </c>
      <c r="E555" s="21" t="s">
        <v>246</v>
      </c>
      <c r="F555" s="21" t="s">
        <v>36</v>
      </c>
      <c r="G555" s="21" t="s">
        <v>38</v>
      </c>
      <c r="H555" s="21" t="s">
        <v>1027</v>
      </c>
      <c r="I555" s="21" t="s">
        <v>1613</v>
      </c>
      <c r="J555" s="21" t="s">
        <v>212</v>
      </c>
      <c r="K555" s="21" t="s">
        <v>213</v>
      </c>
      <c r="L555" s="21" t="s">
        <v>42</v>
      </c>
      <c r="M555" s="21" t="s">
        <v>42</v>
      </c>
      <c r="N555" s="21" t="s">
        <v>48</v>
      </c>
      <c r="O555" s="22">
        <v>5</v>
      </c>
      <c r="P555" s="22">
        <v>52</v>
      </c>
      <c r="Q555" s="21" t="s">
        <v>580</v>
      </c>
      <c r="R555" s="103">
        <f t="shared" si="8"/>
        <v>260</v>
      </c>
      <c r="S555" s="22">
        <v>0</v>
      </c>
      <c r="T555" s="22">
        <v>260</v>
      </c>
      <c r="U555" s="22">
        <v>0</v>
      </c>
      <c r="V555" s="22">
        <v>0</v>
      </c>
      <c r="W555" s="22">
        <v>0</v>
      </c>
      <c r="X555" s="22">
        <v>0</v>
      </c>
      <c r="Y555" s="22">
        <v>0</v>
      </c>
      <c r="Z555" s="22">
        <v>0</v>
      </c>
      <c r="AA555" s="22">
        <v>0</v>
      </c>
      <c r="AB555" s="22">
        <v>0</v>
      </c>
      <c r="AC555" s="22">
        <v>0</v>
      </c>
      <c r="AD555" s="22">
        <v>0</v>
      </c>
    </row>
    <row r="556" spans="1:30" s="1" customFormat="1" ht="15" customHeight="1" x14ac:dyDescent="0.3">
      <c r="A556" s="21" t="s">
        <v>34</v>
      </c>
      <c r="B556" s="21" t="s">
        <v>579</v>
      </c>
      <c r="C556" s="21" t="s">
        <v>579</v>
      </c>
      <c r="D556" s="21" t="s">
        <v>36</v>
      </c>
      <c r="E556" s="21" t="s">
        <v>246</v>
      </c>
      <c r="F556" s="21" t="s">
        <v>36</v>
      </c>
      <c r="G556" s="21" t="s">
        <v>38</v>
      </c>
      <c r="H556" s="21" t="s">
        <v>1027</v>
      </c>
      <c r="I556" s="21" t="s">
        <v>1613</v>
      </c>
      <c r="J556" s="21" t="s">
        <v>121</v>
      </c>
      <c r="K556" s="21" t="s">
        <v>786</v>
      </c>
      <c r="L556" s="21" t="s">
        <v>42</v>
      </c>
      <c r="M556" s="21" t="s">
        <v>42</v>
      </c>
      <c r="N556" s="21" t="s">
        <v>48</v>
      </c>
      <c r="O556" s="22">
        <v>5</v>
      </c>
      <c r="P556" s="22">
        <v>209</v>
      </c>
      <c r="Q556" s="21" t="s">
        <v>580</v>
      </c>
      <c r="R556" s="103">
        <f t="shared" si="8"/>
        <v>1045</v>
      </c>
      <c r="S556" s="22">
        <v>0</v>
      </c>
      <c r="T556" s="22">
        <v>1045</v>
      </c>
      <c r="U556" s="22">
        <v>0</v>
      </c>
      <c r="V556" s="22">
        <v>0</v>
      </c>
      <c r="W556" s="22">
        <v>0</v>
      </c>
      <c r="X556" s="22">
        <v>0</v>
      </c>
      <c r="Y556" s="22">
        <v>0</v>
      </c>
      <c r="Z556" s="22">
        <v>0</v>
      </c>
      <c r="AA556" s="22">
        <v>0</v>
      </c>
      <c r="AB556" s="22">
        <v>0</v>
      </c>
      <c r="AC556" s="22">
        <v>0</v>
      </c>
      <c r="AD556" s="22">
        <v>0</v>
      </c>
    </row>
    <row r="557" spans="1:30" s="1" customFormat="1" ht="15" customHeight="1" x14ac:dyDescent="0.3">
      <c r="A557" s="21" t="s">
        <v>34</v>
      </c>
      <c r="B557" s="21" t="s">
        <v>579</v>
      </c>
      <c r="C557" s="21" t="s">
        <v>579</v>
      </c>
      <c r="D557" s="21" t="s">
        <v>36</v>
      </c>
      <c r="E557" s="21" t="s">
        <v>246</v>
      </c>
      <c r="F557" s="21" t="s">
        <v>36</v>
      </c>
      <c r="G557" s="21" t="s">
        <v>38</v>
      </c>
      <c r="H557" s="21" t="s">
        <v>1027</v>
      </c>
      <c r="I557" s="21" t="s">
        <v>1613</v>
      </c>
      <c r="J557" s="21" t="s">
        <v>592</v>
      </c>
      <c r="K557" s="21" t="s">
        <v>593</v>
      </c>
      <c r="L557" s="21" t="s">
        <v>42</v>
      </c>
      <c r="M557" s="21" t="s">
        <v>42</v>
      </c>
      <c r="N557" s="21" t="s">
        <v>48</v>
      </c>
      <c r="O557" s="22">
        <v>5</v>
      </c>
      <c r="P557" s="22">
        <v>139</v>
      </c>
      <c r="Q557" s="21" t="s">
        <v>580</v>
      </c>
      <c r="R557" s="103">
        <f t="shared" si="8"/>
        <v>695</v>
      </c>
      <c r="S557" s="22">
        <v>0</v>
      </c>
      <c r="T557" s="22">
        <v>695</v>
      </c>
      <c r="U557" s="22">
        <v>0</v>
      </c>
      <c r="V557" s="22">
        <v>0</v>
      </c>
      <c r="W557" s="22">
        <v>0</v>
      </c>
      <c r="X557" s="22">
        <v>0</v>
      </c>
      <c r="Y557" s="22">
        <v>0</v>
      </c>
      <c r="Z557" s="22">
        <v>0</v>
      </c>
      <c r="AA557" s="22">
        <v>0</v>
      </c>
      <c r="AB557" s="22">
        <v>0</v>
      </c>
      <c r="AC557" s="22">
        <v>0</v>
      </c>
      <c r="AD557" s="22">
        <v>0</v>
      </c>
    </row>
    <row r="558" spans="1:30" s="1" customFormat="1" ht="15" customHeight="1" x14ac:dyDescent="0.3">
      <c r="A558" s="21" t="s">
        <v>34</v>
      </c>
      <c r="B558" s="21" t="s">
        <v>579</v>
      </c>
      <c r="C558" s="21" t="s">
        <v>579</v>
      </c>
      <c r="D558" s="21" t="s">
        <v>36</v>
      </c>
      <c r="E558" s="21" t="s">
        <v>246</v>
      </c>
      <c r="F558" s="21" t="s">
        <v>36</v>
      </c>
      <c r="G558" s="21" t="s">
        <v>38</v>
      </c>
      <c r="H558" s="21" t="s">
        <v>1027</v>
      </c>
      <c r="I558" s="21" t="s">
        <v>1613</v>
      </c>
      <c r="J558" s="21" t="s">
        <v>816</v>
      </c>
      <c r="K558" s="21" t="s">
        <v>1112</v>
      </c>
      <c r="L558" s="21" t="s">
        <v>42</v>
      </c>
      <c r="M558" s="21" t="s">
        <v>42</v>
      </c>
      <c r="N558" s="21" t="s">
        <v>939</v>
      </c>
      <c r="O558" s="22">
        <v>6</v>
      </c>
      <c r="P558" s="22">
        <v>67.5</v>
      </c>
      <c r="Q558" s="21" t="s">
        <v>580</v>
      </c>
      <c r="R558" s="103">
        <f t="shared" si="8"/>
        <v>405</v>
      </c>
      <c r="S558" s="22">
        <v>0</v>
      </c>
      <c r="T558" s="22">
        <v>243</v>
      </c>
      <c r="U558" s="22">
        <v>0</v>
      </c>
      <c r="V558" s="22">
        <v>0</v>
      </c>
      <c r="W558" s="22">
        <v>0</v>
      </c>
      <c r="X558" s="22">
        <v>0</v>
      </c>
      <c r="Y558" s="22">
        <v>0</v>
      </c>
      <c r="Z558" s="22">
        <v>0</v>
      </c>
      <c r="AA558" s="22">
        <v>0</v>
      </c>
      <c r="AB558" s="22">
        <v>162</v>
      </c>
      <c r="AC558" s="22">
        <v>0</v>
      </c>
      <c r="AD558" s="22">
        <v>0</v>
      </c>
    </row>
    <row r="559" spans="1:30" s="1" customFormat="1" ht="15" customHeight="1" x14ac:dyDescent="0.3">
      <c r="A559" s="21" t="s">
        <v>34</v>
      </c>
      <c r="B559" s="21" t="s">
        <v>579</v>
      </c>
      <c r="C559" s="21" t="s">
        <v>579</v>
      </c>
      <c r="D559" s="21" t="s">
        <v>36</v>
      </c>
      <c r="E559" s="21" t="s">
        <v>246</v>
      </c>
      <c r="F559" s="21" t="s">
        <v>36</v>
      </c>
      <c r="G559" s="21" t="s">
        <v>38</v>
      </c>
      <c r="H559" s="21" t="s">
        <v>1027</v>
      </c>
      <c r="I559" s="21" t="s">
        <v>1613</v>
      </c>
      <c r="J559" s="21" t="s">
        <v>537</v>
      </c>
      <c r="K559" s="21" t="s">
        <v>193</v>
      </c>
      <c r="L559" s="21" t="s">
        <v>42</v>
      </c>
      <c r="M559" s="21" t="s">
        <v>42</v>
      </c>
      <c r="N559" s="21" t="s">
        <v>48</v>
      </c>
      <c r="O559" s="22">
        <v>3</v>
      </c>
      <c r="P559" s="22">
        <v>133</v>
      </c>
      <c r="Q559" s="21" t="s">
        <v>580</v>
      </c>
      <c r="R559" s="103">
        <f t="shared" si="8"/>
        <v>399</v>
      </c>
      <c r="S559" s="22">
        <v>0</v>
      </c>
      <c r="T559" s="22">
        <v>399</v>
      </c>
      <c r="U559" s="22">
        <v>0</v>
      </c>
      <c r="V559" s="22">
        <v>0</v>
      </c>
      <c r="W559" s="22">
        <v>0</v>
      </c>
      <c r="X559" s="22">
        <v>0</v>
      </c>
      <c r="Y559" s="22">
        <v>0</v>
      </c>
      <c r="Z559" s="22">
        <v>0</v>
      </c>
      <c r="AA559" s="22">
        <v>0</v>
      </c>
      <c r="AB559" s="22">
        <v>0</v>
      </c>
      <c r="AC559" s="22">
        <v>0</v>
      </c>
      <c r="AD559" s="22">
        <v>0</v>
      </c>
    </row>
    <row r="560" spans="1:30" s="1" customFormat="1" ht="15" customHeight="1" x14ac:dyDescent="0.3">
      <c r="A560" s="21" t="s">
        <v>34</v>
      </c>
      <c r="B560" s="21" t="s">
        <v>579</v>
      </c>
      <c r="C560" s="21" t="s">
        <v>579</v>
      </c>
      <c r="D560" s="21" t="s">
        <v>36</v>
      </c>
      <c r="E560" s="21" t="s">
        <v>246</v>
      </c>
      <c r="F560" s="21" t="s">
        <v>36</v>
      </c>
      <c r="G560" s="21" t="s">
        <v>38</v>
      </c>
      <c r="H560" s="21" t="s">
        <v>1027</v>
      </c>
      <c r="I560" s="21" t="s">
        <v>1613</v>
      </c>
      <c r="J560" s="21" t="s">
        <v>1614</v>
      </c>
      <c r="K560" s="21" t="s">
        <v>1615</v>
      </c>
      <c r="L560" s="21" t="s">
        <v>42</v>
      </c>
      <c r="M560" s="21" t="s">
        <v>42</v>
      </c>
      <c r="N560" s="21" t="s">
        <v>48</v>
      </c>
      <c r="O560" s="22">
        <v>5</v>
      </c>
      <c r="P560" s="22">
        <v>87</v>
      </c>
      <c r="Q560" s="21" t="s">
        <v>580</v>
      </c>
      <c r="R560" s="103">
        <f t="shared" si="8"/>
        <v>435</v>
      </c>
      <c r="S560" s="22">
        <v>0</v>
      </c>
      <c r="T560" s="22">
        <v>435</v>
      </c>
      <c r="U560" s="22">
        <v>0</v>
      </c>
      <c r="V560" s="22">
        <v>0</v>
      </c>
      <c r="W560" s="22">
        <v>0</v>
      </c>
      <c r="X560" s="22">
        <v>0</v>
      </c>
      <c r="Y560" s="22">
        <v>0</v>
      </c>
      <c r="Z560" s="22">
        <v>0</v>
      </c>
      <c r="AA560" s="22">
        <v>0</v>
      </c>
      <c r="AB560" s="22">
        <v>0</v>
      </c>
      <c r="AC560" s="22">
        <v>0</v>
      </c>
      <c r="AD560" s="22">
        <v>0</v>
      </c>
    </row>
    <row r="561" spans="1:30" s="1" customFormat="1" ht="15" customHeight="1" x14ac:dyDescent="0.3">
      <c r="A561" s="21" t="s">
        <v>34</v>
      </c>
      <c r="B561" s="21" t="s">
        <v>579</v>
      </c>
      <c r="C561" s="21" t="s">
        <v>579</v>
      </c>
      <c r="D561" s="21" t="s">
        <v>36</v>
      </c>
      <c r="E561" s="21" t="s">
        <v>246</v>
      </c>
      <c r="F561" s="21" t="s">
        <v>36</v>
      </c>
      <c r="G561" s="21" t="s">
        <v>38</v>
      </c>
      <c r="H561" s="21" t="s">
        <v>1027</v>
      </c>
      <c r="I561" s="21" t="s">
        <v>1613</v>
      </c>
      <c r="J561" s="21" t="s">
        <v>74</v>
      </c>
      <c r="K561" s="21" t="s">
        <v>75</v>
      </c>
      <c r="L561" s="21" t="s">
        <v>42</v>
      </c>
      <c r="M561" s="21" t="s">
        <v>42</v>
      </c>
      <c r="N561" s="21" t="s">
        <v>48</v>
      </c>
      <c r="O561" s="22">
        <v>2</v>
      </c>
      <c r="P561" s="22">
        <v>325</v>
      </c>
      <c r="Q561" s="21" t="s">
        <v>580</v>
      </c>
      <c r="R561" s="103">
        <f t="shared" si="8"/>
        <v>650</v>
      </c>
      <c r="S561" s="22">
        <v>0</v>
      </c>
      <c r="T561" s="22">
        <v>650</v>
      </c>
      <c r="U561" s="22">
        <v>0</v>
      </c>
      <c r="V561" s="22">
        <v>0</v>
      </c>
      <c r="W561" s="22">
        <v>0</v>
      </c>
      <c r="X561" s="22">
        <v>0</v>
      </c>
      <c r="Y561" s="22">
        <v>0</v>
      </c>
      <c r="Z561" s="22">
        <v>0</v>
      </c>
      <c r="AA561" s="22">
        <v>0</v>
      </c>
      <c r="AB561" s="22">
        <v>0</v>
      </c>
      <c r="AC561" s="22">
        <v>0</v>
      </c>
      <c r="AD561" s="22">
        <v>0</v>
      </c>
    </row>
    <row r="562" spans="1:30" s="1" customFormat="1" ht="15" customHeight="1" x14ac:dyDescent="0.3">
      <c r="A562" s="21" t="s">
        <v>34</v>
      </c>
      <c r="B562" s="21" t="s">
        <v>579</v>
      </c>
      <c r="C562" s="21" t="s">
        <v>579</v>
      </c>
      <c r="D562" s="21" t="s">
        <v>36</v>
      </c>
      <c r="E562" s="21" t="s">
        <v>246</v>
      </c>
      <c r="F562" s="21" t="s">
        <v>36</v>
      </c>
      <c r="G562" s="21" t="s">
        <v>38</v>
      </c>
      <c r="H562" s="21" t="s">
        <v>1027</v>
      </c>
      <c r="I562" s="21" t="s">
        <v>1613</v>
      </c>
      <c r="J562" s="21" t="s">
        <v>602</v>
      </c>
      <c r="K562" s="21" t="s">
        <v>603</v>
      </c>
      <c r="L562" s="21" t="s">
        <v>42</v>
      </c>
      <c r="M562" s="21" t="s">
        <v>42</v>
      </c>
      <c r="N562" s="21" t="s">
        <v>48</v>
      </c>
      <c r="O562" s="22">
        <v>10</v>
      </c>
      <c r="P562" s="22">
        <v>53.4</v>
      </c>
      <c r="Q562" s="21" t="s">
        <v>580</v>
      </c>
      <c r="R562" s="103">
        <f t="shared" si="8"/>
        <v>534</v>
      </c>
      <c r="S562" s="22">
        <v>0</v>
      </c>
      <c r="T562" s="22">
        <v>534</v>
      </c>
      <c r="U562" s="22">
        <v>0</v>
      </c>
      <c r="V562" s="22">
        <v>0</v>
      </c>
      <c r="W562" s="22">
        <v>0</v>
      </c>
      <c r="X562" s="22">
        <v>0</v>
      </c>
      <c r="Y562" s="22">
        <v>0</v>
      </c>
      <c r="Z562" s="22">
        <v>0</v>
      </c>
      <c r="AA562" s="22">
        <v>0</v>
      </c>
      <c r="AB562" s="22">
        <v>0</v>
      </c>
      <c r="AC562" s="22">
        <v>0</v>
      </c>
      <c r="AD562" s="22">
        <v>0</v>
      </c>
    </row>
    <row r="563" spans="1:30" s="1" customFormat="1" ht="15" customHeight="1" x14ac:dyDescent="0.3">
      <c r="A563" s="21" t="s">
        <v>34</v>
      </c>
      <c r="B563" s="21" t="s">
        <v>579</v>
      </c>
      <c r="C563" s="21" t="s">
        <v>579</v>
      </c>
      <c r="D563" s="21" t="s">
        <v>36</v>
      </c>
      <c r="E563" s="21" t="s">
        <v>246</v>
      </c>
      <c r="F563" s="21" t="s">
        <v>36</v>
      </c>
      <c r="G563" s="21" t="s">
        <v>38</v>
      </c>
      <c r="H563" s="21" t="s">
        <v>1027</v>
      </c>
      <c r="I563" s="21" t="s">
        <v>1613</v>
      </c>
      <c r="J563" s="21" t="s">
        <v>604</v>
      </c>
      <c r="K563" s="21" t="s">
        <v>605</v>
      </c>
      <c r="L563" s="21" t="s">
        <v>42</v>
      </c>
      <c r="M563" s="21" t="s">
        <v>42</v>
      </c>
      <c r="N563" s="21" t="s">
        <v>48</v>
      </c>
      <c r="O563" s="22">
        <v>10</v>
      </c>
      <c r="P563" s="22">
        <v>88.2</v>
      </c>
      <c r="Q563" s="21" t="s">
        <v>580</v>
      </c>
      <c r="R563" s="103">
        <f t="shared" si="8"/>
        <v>882</v>
      </c>
      <c r="S563" s="22">
        <v>0</v>
      </c>
      <c r="T563" s="22">
        <v>882</v>
      </c>
      <c r="U563" s="22">
        <v>0</v>
      </c>
      <c r="V563" s="22">
        <v>0</v>
      </c>
      <c r="W563" s="22">
        <v>0</v>
      </c>
      <c r="X563" s="22">
        <v>0</v>
      </c>
      <c r="Y563" s="22">
        <v>0</v>
      </c>
      <c r="Z563" s="22">
        <v>0</v>
      </c>
      <c r="AA563" s="22">
        <v>0</v>
      </c>
      <c r="AB563" s="22">
        <v>0</v>
      </c>
      <c r="AC563" s="22">
        <v>0</v>
      </c>
      <c r="AD563" s="22">
        <v>0</v>
      </c>
    </row>
    <row r="564" spans="1:30" s="1" customFormat="1" ht="15" customHeight="1" x14ac:dyDescent="0.3">
      <c r="A564" s="21" t="s">
        <v>34</v>
      </c>
      <c r="B564" s="21" t="s">
        <v>579</v>
      </c>
      <c r="C564" s="21" t="s">
        <v>579</v>
      </c>
      <c r="D564" s="21" t="s">
        <v>36</v>
      </c>
      <c r="E564" s="21" t="s">
        <v>246</v>
      </c>
      <c r="F564" s="21" t="s">
        <v>36</v>
      </c>
      <c r="G564" s="21" t="s">
        <v>38</v>
      </c>
      <c r="H564" s="21" t="s">
        <v>1027</v>
      </c>
      <c r="I564" s="21" t="s">
        <v>1613</v>
      </c>
      <c r="J564" s="21" t="s">
        <v>1038</v>
      </c>
      <c r="K564" s="21" t="s">
        <v>1039</v>
      </c>
      <c r="L564" s="21" t="s">
        <v>42</v>
      </c>
      <c r="M564" s="21" t="s">
        <v>42</v>
      </c>
      <c r="N564" s="21" t="s">
        <v>61</v>
      </c>
      <c r="O564" s="22">
        <v>1</v>
      </c>
      <c r="P564" s="22">
        <v>194</v>
      </c>
      <c r="Q564" s="21" t="s">
        <v>580</v>
      </c>
      <c r="R564" s="103">
        <f t="shared" si="8"/>
        <v>194</v>
      </c>
      <c r="S564" s="22">
        <v>0</v>
      </c>
      <c r="T564" s="22">
        <v>194</v>
      </c>
      <c r="U564" s="22">
        <v>0</v>
      </c>
      <c r="V564" s="22">
        <v>0</v>
      </c>
      <c r="W564" s="22">
        <v>0</v>
      </c>
      <c r="X564" s="22">
        <v>0</v>
      </c>
      <c r="Y564" s="22">
        <v>0</v>
      </c>
      <c r="Z564" s="22">
        <v>0</v>
      </c>
      <c r="AA564" s="22">
        <v>0</v>
      </c>
      <c r="AB564" s="22">
        <v>0</v>
      </c>
      <c r="AC564" s="22">
        <v>0</v>
      </c>
      <c r="AD564" s="22">
        <v>0</v>
      </c>
    </row>
    <row r="565" spans="1:30" s="1" customFormat="1" ht="15" customHeight="1" x14ac:dyDescent="0.3">
      <c r="A565" s="21" t="s">
        <v>34</v>
      </c>
      <c r="B565" s="21" t="s">
        <v>579</v>
      </c>
      <c r="C565" s="21" t="s">
        <v>579</v>
      </c>
      <c r="D565" s="21" t="s">
        <v>36</v>
      </c>
      <c r="E565" s="21" t="s">
        <v>246</v>
      </c>
      <c r="F565" s="21" t="s">
        <v>36</v>
      </c>
      <c r="G565" s="21" t="s">
        <v>38</v>
      </c>
      <c r="H565" s="21" t="s">
        <v>1027</v>
      </c>
      <c r="I565" s="21" t="s">
        <v>1613</v>
      </c>
      <c r="J565" s="21" t="s">
        <v>1616</v>
      </c>
      <c r="K565" s="21" t="s">
        <v>1290</v>
      </c>
      <c r="L565" s="21" t="s">
        <v>42</v>
      </c>
      <c r="M565" s="21" t="s">
        <v>42</v>
      </c>
      <c r="N565" s="21" t="s">
        <v>48</v>
      </c>
      <c r="O565" s="22">
        <v>1</v>
      </c>
      <c r="P565" s="22">
        <v>93</v>
      </c>
      <c r="Q565" s="21" t="s">
        <v>580</v>
      </c>
      <c r="R565" s="103">
        <f t="shared" si="8"/>
        <v>93</v>
      </c>
      <c r="S565" s="22">
        <v>0</v>
      </c>
      <c r="T565" s="22">
        <v>93</v>
      </c>
      <c r="U565" s="22">
        <v>0</v>
      </c>
      <c r="V565" s="22">
        <v>0</v>
      </c>
      <c r="W565" s="22">
        <v>0</v>
      </c>
      <c r="X565" s="22">
        <v>0</v>
      </c>
      <c r="Y565" s="22">
        <v>0</v>
      </c>
      <c r="Z565" s="22">
        <v>0</v>
      </c>
      <c r="AA565" s="22">
        <v>0</v>
      </c>
      <c r="AB565" s="22">
        <v>0</v>
      </c>
      <c r="AC565" s="22">
        <v>0</v>
      </c>
      <c r="AD565" s="22">
        <v>0</v>
      </c>
    </row>
    <row r="566" spans="1:30" s="1" customFormat="1" ht="15" customHeight="1" x14ac:dyDescent="0.3">
      <c r="A566" s="21" t="s">
        <v>34</v>
      </c>
      <c r="B566" s="21" t="s">
        <v>579</v>
      </c>
      <c r="C566" s="21" t="s">
        <v>579</v>
      </c>
      <c r="D566" s="21" t="s">
        <v>36</v>
      </c>
      <c r="E566" s="21" t="s">
        <v>246</v>
      </c>
      <c r="F566" s="21" t="s">
        <v>36</v>
      </c>
      <c r="G566" s="21" t="s">
        <v>38</v>
      </c>
      <c r="H566" s="21" t="s">
        <v>1027</v>
      </c>
      <c r="I566" s="21" t="s">
        <v>1613</v>
      </c>
      <c r="J566" s="21" t="s">
        <v>116</v>
      </c>
      <c r="K566" s="21" t="s">
        <v>117</v>
      </c>
      <c r="L566" s="21" t="s">
        <v>42</v>
      </c>
      <c r="M566" s="21" t="s">
        <v>42</v>
      </c>
      <c r="N566" s="21" t="s">
        <v>48</v>
      </c>
      <c r="O566" s="22">
        <v>10</v>
      </c>
      <c r="P566" s="22">
        <v>52</v>
      </c>
      <c r="Q566" s="21" t="s">
        <v>580</v>
      </c>
      <c r="R566" s="103">
        <f t="shared" si="8"/>
        <v>520</v>
      </c>
      <c r="S566" s="22">
        <v>0</v>
      </c>
      <c r="T566" s="22">
        <v>520</v>
      </c>
      <c r="U566" s="22">
        <v>0</v>
      </c>
      <c r="V566" s="22">
        <v>0</v>
      </c>
      <c r="W566" s="22">
        <v>0</v>
      </c>
      <c r="X566" s="22">
        <v>0</v>
      </c>
      <c r="Y566" s="22">
        <v>0</v>
      </c>
      <c r="Z566" s="22">
        <v>0</v>
      </c>
      <c r="AA566" s="22">
        <v>0</v>
      </c>
      <c r="AB566" s="22">
        <v>0</v>
      </c>
      <c r="AC566" s="22">
        <v>0</v>
      </c>
      <c r="AD566" s="22">
        <v>0</v>
      </c>
    </row>
    <row r="567" spans="1:30" s="1" customFormat="1" ht="15" customHeight="1" x14ac:dyDescent="0.3">
      <c r="A567" s="21" t="s">
        <v>34</v>
      </c>
      <c r="B567" s="21" t="s">
        <v>579</v>
      </c>
      <c r="C567" s="21" t="s">
        <v>579</v>
      </c>
      <c r="D567" s="21" t="s">
        <v>36</v>
      </c>
      <c r="E567" s="21" t="s">
        <v>246</v>
      </c>
      <c r="F567" s="21" t="s">
        <v>36</v>
      </c>
      <c r="G567" s="21" t="s">
        <v>38</v>
      </c>
      <c r="H567" s="21" t="s">
        <v>1027</v>
      </c>
      <c r="I567" s="21" t="s">
        <v>1613</v>
      </c>
      <c r="J567" s="21" t="s">
        <v>107</v>
      </c>
      <c r="K567" s="21" t="s">
        <v>108</v>
      </c>
      <c r="L567" s="21" t="s">
        <v>42</v>
      </c>
      <c r="M567" s="21" t="s">
        <v>42</v>
      </c>
      <c r="N567" s="21" t="s">
        <v>44</v>
      </c>
      <c r="O567" s="22">
        <v>2</v>
      </c>
      <c r="P567" s="22">
        <v>81</v>
      </c>
      <c r="Q567" s="21" t="s">
        <v>580</v>
      </c>
      <c r="R567" s="103">
        <f t="shared" si="8"/>
        <v>162</v>
      </c>
      <c r="S567" s="22">
        <v>0</v>
      </c>
      <c r="T567" s="22">
        <v>162</v>
      </c>
      <c r="U567" s="22">
        <v>0</v>
      </c>
      <c r="V567" s="22">
        <v>0</v>
      </c>
      <c r="W567" s="22">
        <v>0</v>
      </c>
      <c r="X567" s="22">
        <v>0</v>
      </c>
      <c r="Y567" s="22">
        <v>0</v>
      </c>
      <c r="Z567" s="22">
        <v>0</v>
      </c>
      <c r="AA567" s="22">
        <v>0</v>
      </c>
      <c r="AB567" s="22">
        <v>0</v>
      </c>
      <c r="AC567" s="22">
        <v>0</v>
      </c>
      <c r="AD567" s="22">
        <v>0</v>
      </c>
    </row>
    <row r="568" spans="1:30" s="1" customFormat="1" ht="15" customHeight="1" x14ac:dyDescent="0.3">
      <c r="A568" s="21" t="s">
        <v>34</v>
      </c>
      <c r="B568" s="21" t="s">
        <v>579</v>
      </c>
      <c r="C568" s="21" t="s">
        <v>579</v>
      </c>
      <c r="D568" s="21" t="s">
        <v>36</v>
      </c>
      <c r="E568" s="21" t="s">
        <v>246</v>
      </c>
      <c r="F568" s="21" t="s">
        <v>36</v>
      </c>
      <c r="G568" s="21" t="s">
        <v>38</v>
      </c>
      <c r="H568" s="21" t="s">
        <v>1027</v>
      </c>
      <c r="I568" s="21" t="s">
        <v>1613</v>
      </c>
      <c r="J568" s="21" t="s">
        <v>1167</v>
      </c>
      <c r="K568" s="21" t="s">
        <v>1168</v>
      </c>
      <c r="L568" s="21" t="s">
        <v>42</v>
      </c>
      <c r="M568" s="21" t="s">
        <v>42</v>
      </c>
      <c r="N568" s="21" t="s">
        <v>63</v>
      </c>
      <c r="O568" s="22">
        <v>2</v>
      </c>
      <c r="P568" s="22">
        <v>186</v>
      </c>
      <c r="Q568" s="21" t="s">
        <v>580</v>
      </c>
      <c r="R568" s="103">
        <f t="shared" si="8"/>
        <v>372</v>
      </c>
      <c r="S568" s="22">
        <v>0</v>
      </c>
      <c r="T568" s="22">
        <v>372</v>
      </c>
      <c r="U568" s="22">
        <v>0</v>
      </c>
      <c r="V568" s="22">
        <v>0</v>
      </c>
      <c r="W568" s="22">
        <v>0</v>
      </c>
      <c r="X568" s="22">
        <v>0</v>
      </c>
      <c r="Y568" s="22">
        <v>0</v>
      </c>
      <c r="Z568" s="22">
        <v>0</v>
      </c>
      <c r="AA568" s="22">
        <v>0</v>
      </c>
      <c r="AB568" s="22">
        <v>0</v>
      </c>
      <c r="AC568" s="22">
        <v>0</v>
      </c>
      <c r="AD568" s="22">
        <v>0</v>
      </c>
    </row>
    <row r="569" spans="1:30" s="1" customFormat="1" ht="15" customHeight="1" x14ac:dyDescent="0.3">
      <c r="A569" s="21" t="s">
        <v>34</v>
      </c>
      <c r="B569" s="21" t="s">
        <v>579</v>
      </c>
      <c r="C569" s="21" t="s">
        <v>579</v>
      </c>
      <c r="D569" s="21" t="s">
        <v>36</v>
      </c>
      <c r="E569" s="21" t="s">
        <v>246</v>
      </c>
      <c r="F569" s="21" t="s">
        <v>36</v>
      </c>
      <c r="G569" s="21" t="s">
        <v>38</v>
      </c>
      <c r="H569" s="21" t="s">
        <v>1027</v>
      </c>
      <c r="I569" s="21" t="s">
        <v>1613</v>
      </c>
      <c r="J569" s="21" t="s">
        <v>1617</v>
      </c>
      <c r="K569" s="21" t="s">
        <v>1618</v>
      </c>
      <c r="L569" s="21" t="s">
        <v>42</v>
      </c>
      <c r="M569" s="21" t="s">
        <v>42</v>
      </c>
      <c r="N569" s="21" t="s">
        <v>44</v>
      </c>
      <c r="O569" s="22">
        <v>1</v>
      </c>
      <c r="P569" s="22">
        <v>93</v>
      </c>
      <c r="Q569" s="21" t="s">
        <v>580</v>
      </c>
      <c r="R569" s="103">
        <f t="shared" si="8"/>
        <v>93</v>
      </c>
      <c r="S569" s="22">
        <v>0</v>
      </c>
      <c r="T569" s="22">
        <v>93</v>
      </c>
      <c r="U569" s="22">
        <v>0</v>
      </c>
      <c r="V569" s="22">
        <v>0</v>
      </c>
      <c r="W569" s="22">
        <v>0</v>
      </c>
      <c r="X569" s="22">
        <v>0</v>
      </c>
      <c r="Y569" s="22">
        <v>0</v>
      </c>
      <c r="Z569" s="22">
        <v>0</v>
      </c>
      <c r="AA569" s="22">
        <v>0</v>
      </c>
      <c r="AB569" s="22">
        <v>0</v>
      </c>
      <c r="AC569" s="22">
        <v>0</v>
      </c>
      <c r="AD569" s="22">
        <v>0</v>
      </c>
    </row>
    <row r="570" spans="1:30" s="1" customFormat="1" ht="15" customHeight="1" x14ac:dyDescent="0.3">
      <c r="A570" s="21" t="s">
        <v>34</v>
      </c>
      <c r="B570" s="21" t="s">
        <v>579</v>
      </c>
      <c r="C570" s="21" t="s">
        <v>579</v>
      </c>
      <c r="D570" s="21" t="s">
        <v>36</v>
      </c>
      <c r="E570" s="21" t="s">
        <v>246</v>
      </c>
      <c r="F570" s="21" t="s">
        <v>36</v>
      </c>
      <c r="G570" s="21" t="s">
        <v>38</v>
      </c>
      <c r="H570" s="21" t="s">
        <v>1027</v>
      </c>
      <c r="I570" s="21" t="s">
        <v>1613</v>
      </c>
      <c r="J570" s="21" t="s">
        <v>791</v>
      </c>
      <c r="K570" s="21" t="s">
        <v>1416</v>
      </c>
      <c r="L570" s="21" t="s">
        <v>42</v>
      </c>
      <c r="M570" s="21" t="s">
        <v>42</v>
      </c>
      <c r="N570" s="21" t="s">
        <v>63</v>
      </c>
      <c r="O570" s="22">
        <v>1</v>
      </c>
      <c r="P570" s="22">
        <v>197</v>
      </c>
      <c r="Q570" s="21" t="s">
        <v>580</v>
      </c>
      <c r="R570" s="103">
        <f t="shared" si="8"/>
        <v>197</v>
      </c>
      <c r="S570" s="22">
        <v>0</v>
      </c>
      <c r="T570" s="22">
        <v>197</v>
      </c>
      <c r="U570" s="22">
        <v>0</v>
      </c>
      <c r="V570" s="22">
        <v>0</v>
      </c>
      <c r="W570" s="22">
        <v>0</v>
      </c>
      <c r="X570" s="22">
        <v>0</v>
      </c>
      <c r="Y570" s="22">
        <v>0</v>
      </c>
      <c r="Z570" s="22">
        <v>0</v>
      </c>
      <c r="AA570" s="22">
        <v>0</v>
      </c>
      <c r="AB570" s="22">
        <v>0</v>
      </c>
      <c r="AC570" s="22">
        <v>0</v>
      </c>
      <c r="AD570" s="22">
        <v>0</v>
      </c>
    </row>
    <row r="571" spans="1:30" s="1" customFormat="1" ht="15" customHeight="1" x14ac:dyDescent="0.3">
      <c r="A571" s="21" t="s">
        <v>34</v>
      </c>
      <c r="B571" s="21" t="s">
        <v>579</v>
      </c>
      <c r="C571" s="21" t="s">
        <v>579</v>
      </c>
      <c r="D571" s="21" t="s">
        <v>36</v>
      </c>
      <c r="E571" s="21" t="s">
        <v>246</v>
      </c>
      <c r="F571" s="21" t="s">
        <v>36</v>
      </c>
      <c r="G571" s="21" t="s">
        <v>38</v>
      </c>
      <c r="H571" s="21" t="s">
        <v>1027</v>
      </c>
      <c r="I571" s="21" t="s">
        <v>1613</v>
      </c>
      <c r="J571" s="21" t="s">
        <v>175</v>
      </c>
      <c r="K571" s="21" t="s">
        <v>176</v>
      </c>
      <c r="L571" s="21" t="s">
        <v>42</v>
      </c>
      <c r="M571" s="21" t="s">
        <v>42</v>
      </c>
      <c r="N571" s="21" t="s">
        <v>48</v>
      </c>
      <c r="O571" s="22">
        <v>10</v>
      </c>
      <c r="P571" s="22">
        <v>32</v>
      </c>
      <c r="Q571" s="21" t="s">
        <v>580</v>
      </c>
      <c r="R571" s="103">
        <f t="shared" si="8"/>
        <v>320</v>
      </c>
      <c r="S571" s="22">
        <v>0</v>
      </c>
      <c r="T571" s="22">
        <v>320</v>
      </c>
      <c r="U571" s="22">
        <v>0</v>
      </c>
      <c r="V571" s="22">
        <v>0</v>
      </c>
      <c r="W571" s="22">
        <v>0</v>
      </c>
      <c r="X571" s="22">
        <v>0</v>
      </c>
      <c r="Y571" s="22">
        <v>0</v>
      </c>
      <c r="Z571" s="22">
        <v>0</v>
      </c>
      <c r="AA571" s="22">
        <v>0</v>
      </c>
      <c r="AB571" s="22">
        <v>0</v>
      </c>
      <c r="AC571" s="22">
        <v>0</v>
      </c>
      <c r="AD571" s="22">
        <v>0</v>
      </c>
    </row>
    <row r="572" spans="1:30" s="1" customFormat="1" ht="15" customHeight="1" x14ac:dyDescent="0.3">
      <c r="A572" s="21" t="s">
        <v>34</v>
      </c>
      <c r="B572" s="21" t="s">
        <v>579</v>
      </c>
      <c r="C572" s="21" t="s">
        <v>579</v>
      </c>
      <c r="D572" s="21" t="s">
        <v>36</v>
      </c>
      <c r="E572" s="21" t="s">
        <v>246</v>
      </c>
      <c r="F572" s="21" t="s">
        <v>36</v>
      </c>
      <c r="G572" s="21" t="s">
        <v>38</v>
      </c>
      <c r="H572" s="21" t="s">
        <v>1027</v>
      </c>
      <c r="I572" s="21" t="s">
        <v>1613</v>
      </c>
      <c r="J572" s="21" t="s">
        <v>966</v>
      </c>
      <c r="K572" s="21" t="s">
        <v>967</v>
      </c>
      <c r="L572" s="21" t="s">
        <v>42</v>
      </c>
      <c r="M572" s="21" t="s">
        <v>42</v>
      </c>
      <c r="N572" s="21" t="s">
        <v>48</v>
      </c>
      <c r="O572" s="22">
        <v>10</v>
      </c>
      <c r="P572" s="22">
        <v>151</v>
      </c>
      <c r="Q572" s="21" t="s">
        <v>580</v>
      </c>
      <c r="R572" s="103">
        <f t="shared" si="8"/>
        <v>1510</v>
      </c>
      <c r="S572" s="22">
        <v>0</v>
      </c>
      <c r="T572" s="22">
        <v>1510</v>
      </c>
      <c r="U572" s="22">
        <v>0</v>
      </c>
      <c r="V572" s="22">
        <v>0</v>
      </c>
      <c r="W572" s="22">
        <v>0</v>
      </c>
      <c r="X572" s="22">
        <v>0</v>
      </c>
      <c r="Y572" s="22">
        <v>0</v>
      </c>
      <c r="Z572" s="22">
        <v>0</v>
      </c>
      <c r="AA572" s="22">
        <v>0</v>
      </c>
      <c r="AB572" s="22">
        <v>0</v>
      </c>
      <c r="AC572" s="22">
        <v>0</v>
      </c>
      <c r="AD572" s="22">
        <v>0</v>
      </c>
    </row>
    <row r="573" spans="1:30" s="1" customFormat="1" ht="15" customHeight="1" x14ac:dyDescent="0.3">
      <c r="A573" s="21" t="s">
        <v>34</v>
      </c>
      <c r="B573" s="21" t="s">
        <v>579</v>
      </c>
      <c r="C573" s="21" t="s">
        <v>579</v>
      </c>
      <c r="D573" s="21" t="s">
        <v>36</v>
      </c>
      <c r="E573" s="21" t="s">
        <v>246</v>
      </c>
      <c r="F573" s="21" t="s">
        <v>36</v>
      </c>
      <c r="G573" s="21" t="s">
        <v>38</v>
      </c>
      <c r="H573" s="21" t="s">
        <v>1027</v>
      </c>
      <c r="I573" s="21" t="s">
        <v>1613</v>
      </c>
      <c r="J573" s="21" t="s">
        <v>936</v>
      </c>
      <c r="K573" s="21" t="s">
        <v>1091</v>
      </c>
      <c r="L573" s="21" t="s">
        <v>42</v>
      </c>
      <c r="M573" s="21" t="s">
        <v>42</v>
      </c>
      <c r="N573" s="21" t="s">
        <v>48</v>
      </c>
      <c r="O573" s="22">
        <v>5</v>
      </c>
      <c r="P573" s="22">
        <v>162</v>
      </c>
      <c r="Q573" s="21" t="s">
        <v>580</v>
      </c>
      <c r="R573" s="103">
        <f t="shared" si="8"/>
        <v>810</v>
      </c>
      <c r="S573" s="22">
        <v>0</v>
      </c>
      <c r="T573" s="22">
        <v>810</v>
      </c>
      <c r="U573" s="22">
        <v>0</v>
      </c>
      <c r="V573" s="22">
        <v>0</v>
      </c>
      <c r="W573" s="22">
        <v>0</v>
      </c>
      <c r="X573" s="22">
        <v>0</v>
      </c>
      <c r="Y573" s="22">
        <v>0</v>
      </c>
      <c r="Z573" s="22">
        <v>0</v>
      </c>
      <c r="AA573" s="22">
        <v>0</v>
      </c>
      <c r="AB573" s="22">
        <v>0</v>
      </c>
      <c r="AC573" s="22">
        <v>0</v>
      </c>
      <c r="AD573" s="22">
        <v>0</v>
      </c>
    </row>
    <row r="574" spans="1:30" s="1" customFormat="1" ht="15" customHeight="1" x14ac:dyDescent="0.3">
      <c r="A574" s="21" t="s">
        <v>34</v>
      </c>
      <c r="B574" s="21" t="s">
        <v>579</v>
      </c>
      <c r="C574" s="21" t="s">
        <v>579</v>
      </c>
      <c r="D574" s="21" t="s">
        <v>36</v>
      </c>
      <c r="E574" s="21" t="s">
        <v>246</v>
      </c>
      <c r="F574" s="21" t="s">
        <v>36</v>
      </c>
      <c r="G574" s="21" t="s">
        <v>38</v>
      </c>
      <c r="H574" s="21" t="s">
        <v>1027</v>
      </c>
      <c r="I574" s="21" t="s">
        <v>1613</v>
      </c>
      <c r="J574" s="21" t="s">
        <v>789</v>
      </c>
      <c r="K574" s="21" t="s">
        <v>790</v>
      </c>
      <c r="L574" s="21" t="s">
        <v>42</v>
      </c>
      <c r="M574" s="21" t="s">
        <v>42</v>
      </c>
      <c r="N574" s="21" t="s">
        <v>48</v>
      </c>
      <c r="O574" s="22">
        <v>5</v>
      </c>
      <c r="P574" s="22">
        <v>110</v>
      </c>
      <c r="Q574" s="21" t="s">
        <v>580</v>
      </c>
      <c r="R574" s="103">
        <f t="shared" si="8"/>
        <v>550</v>
      </c>
      <c r="S574" s="22">
        <v>0</v>
      </c>
      <c r="T574" s="22">
        <v>550</v>
      </c>
      <c r="U574" s="22">
        <v>0</v>
      </c>
      <c r="V574" s="22">
        <v>0</v>
      </c>
      <c r="W574" s="22">
        <v>0</v>
      </c>
      <c r="X574" s="22">
        <v>0</v>
      </c>
      <c r="Y574" s="22">
        <v>0</v>
      </c>
      <c r="Z574" s="22">
        <v>0</v>
      </c>
      <c r="AA574" s="22">
        <v>0</v>
      </c>
      <c r="AB574" s="22">
        <v>0</v>
      </c>
      <c r="AC574" s="22">
        <v>0</v>
      </c>
      <c r="AD574" s="22">
        <v>0</v>
      </c>
    </row>
    <row r="575" spans="1:30" s="1" customFormat="1" ht="15" customHeight="1" x14ac:dyDescent="0.3">
      <c r="A575" s="21" t="s">
        <v>34</v>
      </c>
      <c r="B575" s="21" t="s">
        <v>579</v>
      </c>
      <c r="C575" s="21" t="s">
        <v>579</v>
      </c>
      <c r="D575" s="21" t="s">
        <v>36</v>
      </c>
      <c r="E575" s="21" t="s">
        <v>246</v>
      </c>
      <c r="F575" s="21" t="s">
        <v>36</v>
      </c>
      <c r="G575" s="21" t="s">
        <v>38</v>
      </c>
      <c r="H575" s="21" t="s">
        <v>1027</v>
      </c>
      <c r="I575" s="21" t="s">
        <v>1613</v>
      </c>
      <c r="J575" s="21" t="s">
        <v>802</v>
      </c>
      <c r="K575" s="21" t="s">
        <v>803</v>
      </c>
      <c r="L575" s="21" t="s">
        <v>42</v>
      </c>
      <c r="M575" s="21" t="s">
        <v>42</v>
      </c>
      <c r="N575" s="21" t="s">
        <v>48</v>
      </c>
      <c r="O575" s="22">
        <v>1</v>
      </c>
      <c r="P575" s="22">
        <v>29</v>
      </c>
      <c r="Q575" s="21" t="s">
        <v>580</v>
      </c>
      <c r="R575" s="103">
        <f t="shared" si="8"/>
        <v>29</v>
      </c>
      <c r="S575" s="22">
        <v>0</v>
      </c>
      <c r="T575" s="22">
        <v>29</v>
      </c>
      <c r="U575" s="22">
        <v>0</v>
      </c>
      <c r="V575" s="22">
        <v>0</v>
      </c>
      <c r="W575" s="22">
        <v>0</v>
      </c>
      <c r="X575" s="22">
        <v>0</v>
      </c>
      <c r="Y575" s="22">
        <v>0</v>
      </c>
      <c r="Z575" s="22">
        <v>0</v>
      </c>
      <c r="AA575" s="22">
        <v>0</v>
      </c>
      <c r="AB575" s="22">
        <v>0</v>
      </c>
      <c r="AC575" s="22">
        <v>0</v>
      </c>
      <c r="AD575" s="22">
        <v>0</v>
      </c>
    </row>
    <row r="576" spans="1:30" s="1" customFormat="1" ht="15" customHeight="1" x14ac:dyDescent="0.3">
      <c r="A576" s="21" t="s">
        <v>34</v>
      </c>
      <c r="B576" s="21" t="s">
        <v>579</v>
      </c>
      <c r="C576" s="21" t="s">
        <v>579</v>
      </c>
      <c r="D576" s="21" t="s">
        <v>36</v>
      </c>
      <c r="E576" s="21" t="s">
        <v>246</v>
      </c>
      <c r="F576" s="21" t="s">
        <v>36</v>
      </c>
      <c r="G576" s="21" t="s">
        <v>38</v>
      </c>
      <c r="H576" s="21" t="s">
        <v>1027</v>
      </c>
      <c r="I576" s="21" t="s">
        <v>1613</v>
      </c>
      <c r="J576" s="21" t="s">
        <v>150</v>
      </c>
      <c r="K576" s="21" t="s">
        <v>151</v>
      </c>
      <c r="L576" s="21" t="s">
        <v>42</v>
      </c>
      <c r="M576" s="21" t="s">
        <v>42</v>
      </c>
      <c r="N576" s="21" t="s">
        <v>48</v>
      </c>
      <c r="O576" s="22">
        <v>10</v>
      </c>
      <c r="P576" s="22">
        <v>5</v>
      </c>
      <c r="Q576" s="21" t="s">
        <v>580</v>
      </c>
      <c r="R576" s="103">
        <f t="shared" si="8"/>
        <v>50</v>
      </c>
      <c r="S576" s="22">
        <v>0</v>
      </c>
      <c r="T576" s="22">
        <v>50</v>
      </c>
      <c r="U576" s="22">
        <v>0</v>
      </c>
      <c r="V576" s="22">
        <v>0</v>
      </c>
      <c r="W576" s="22">
        <v>0</v>
      </c>
      <c r="X576" s="22">
        <v>0</v>
      </c>
      <c r="Y576" s="22">
        <v>0</v>
      </c>
      <c r="Z576" s="22">
        <v>0</v>
      </c>
      <c r="AA576" s="22">
        <v>0</v>
      </c>
      <c r="AB576" s="22">
        <v>0</v>
      </c>
      <c r="AC576" s="22">
        <v>0</v>
      </c>
      <c r="AD576" s="22">
        <v>0</v>
      </c>
    </row>
    <row r="577" spans="1:30" s="1" customFormat="1" ht="15" customHeight="1" x14ac:dyDescent="0.3">
      <c r="A577" s="21" t="s">
        <v>34</v>
      </c>
      <c r="B577" s="21" t="s">
        <v>579</v>
      </c>
      <c r="C577" s="21" t="s">
        <v>579</v>
      </c>
      <c r="D577" s="21" t="s">
        <v>36</v>
      </c>
      <c r="E577" s="21" t="s">
        <v>246</v>
      </c>
      <c r="F577" s="21" t="s">
        <v>36</v>
      </c>
      <c r="G577" s="21" t="s">
        <v>38</v>
      </c>
      <c r="H577" s="21" t="s">
        <v>1027</v>
      </c>
      <c r="I577" s="21" t="s">
        <v>1613</v>
      </c>
      <c r="J577" s="21" t="s">
        <v>152</v>
      </c>
      <c r="K577" s="21" t="s">
        <v>153</v>
      </c>
      <c r="L577" s="21" t="s">
        <v>42</v>
      </c>
      <c r="M577" s="21" t="s">
        <v>42</v>
      </c>
      <c r="N577" s="21" t="s">
        <v>48</v>
      </c>
      <c r="O577" s="22">
        <v>10</v>
      </c>
      <c r="P577" s="22">
        <v>9.6</v>
      </c>
      <c r="Q577" s="21" t="s">
        <v>580</v>
      </c>
      <c r="R577" s="103">
        <f t="shared" si="8"/>
        <v>96</v>
      </c>
      <c r="S577" s="22">
        <v>0</v>
      </c>
      <c r="T577" s="22">
        <v>50</v>
      </c>
      <c r="U577" s="22">
        <v>0</v>
      </c>
      <c r="V577" s="22">
        <v>0</v>
      </c>
      <c r="W577" s="22">
        <v>0</v>
      </c>
      <c r="X577" s="22">
        <v>0</v>
      </c>
      <c r="Y577" s="22">
        <v>0</v>
      </c>
      <c r="Z577" s="22">
        <v>0</v>
      </c>
      <c r="AA577" s="22">
        <v>0</v>
      </c>
      <c r="AB577" s="22">
        <v>46</v>
      </c>
      <c r="AC577" s="22">
        <v>0</v>
      </c>
      <c r="AD577" s="22">
        <v>0</v>
      </c>
    </row>
    <row r="578" spans="1:30" s="1" customFormat="1" ht="15" customHeight="1" x14ac:dyDescent="0.3">
      <c r="A578" s="21" t="s">
        <v>34</v>
      </c>
      <c r="B578" s="21" t="s">
        <v>579</v>
      </c>
      <c r="C578" s="21" t="s">
        <v>579</v>
      </c>
      <c r="D578" s="21" t="s">
        <v>36</v>
      </c>
      <c r="E578" s="21" t="s">
        <v>246</v>
      </c>
      <c r="F578" s="21" t="s">
        <v>36</v>
      </c>
      <c r="G578" s="21" t="s">
        <v>38</v>
      </c>
      <c r="H578" s="21" t="s">
        <v>1027</v>
      </c>
      <c r="I578" s="21" t="s">
        <v>1613</v>
      </c>
      <c r="J578" s="21" t="s">
        <v>800</v>
      </c>
      <c r="K578" s="21" t="s">
        <v>801</v>
      </c>
      <c r="L578" s="21" t="s">
        <v>42</v>
      </c>
      <c r="M578" s="21" t="s">
        <v>42</v>
      </c>
      <c r="N578" s="21" t="s">
        <v>48</v>
      </c>
      <c r="O578" s="22">
        <v>5</v>
      </c>
      <c r="P578" s="22">
        <v>29</v>
      </c>
      <c r="Q578" s="21" t="s">
        <v>580</v>
      </c>
      <c r="R578" s="103">
        <f t="shared" si="8"/>
        <v>145</v>
      </c>
      <c r="S578" s="22">
        <v>0</v>
      </c>
      <c r="T578" s="22">
        <v>145</v>
      </c>
      <c r="U578" s="22">
        <v>0</v>
      </c>
      <c r="V578" s="22">
        <v>0</v>
      </c>
      <c r="W578" s="22">
        <v>0</v>
      </c>
      <c r="X578" s="22">
        <v>0</v>
      </c>
      <c r="Y578" s="22">
        <v>0</v>
      </c>
      <c r="Z578" s="22">
        <v>0</v>
      </c>
      <c r="AA578" s="22">
        <v>0</v>
      </c>
      <c r="AB578" s="22">
        <v>0</v>
      </c>
      <c r="AC578" s="22">
        <v>0</v>
      </c>
      <c r="AD578" s="22">
        <v>0</v>
      </c>
    </row>
    <row r="579" spans="1:30" s="1" customFormat="1" ht="15" customHeight="1" x14ac:dyDescent="0.3">
      <c r="A579" s="21" t="s">
        <v>34</v>
      </c>
      <c r="B579" s="21" t="s">
        <v>579</v>
      </c>
      <c r="C579" s="21" t="s">
        <v>579</v>
      </c>
      <c r="D579" s="21" t="s">
        <v>36</v>
      </c>
      <c r="E579" s="21" t="s">
        <v>246</v>
      </c>
      <c r="F579" s="21" t="s">
        <v>36</v>
      </c>
      <c r="G579" s="21" t="s">
        <v>38</v>
      </c>
      <c r="H579" s="21">
        <v>21101</v>
      </c>
      <c r="I579" s="21" t="s">
        <v>1613</v>
      </c>
      <c r="J579" s="21" t="s">
        <v>1619</v>
      </c>
      <c r="K579" s="21" t="s">
        <v>1620</v>
      </c>
      <c r="L579" s="21" t="s">
        <v>42</v>
      </c>
      <c r="M579" s="21" t="s">
        <v>42</v>
      </c>
      <c r="N579" s="21" t="s">
        <v>48</v>
      </c>
      <c r="O579" s="22">
        <v>10</v>
      </c>
      <c r="P579" s="22">
        <v>58</v>
      </c>
      <c r="Q579" s="21" t="s">
        <v>580</v>
      </c>
      <c r="R579" s="103">
        <f t="shared" si="8"/>
        <v>580</v>
      </c>
      <c r="S579" s="22">
        <v>0</v>
      </c>
      <c r="T579" s="22">
        <v>580</v>
      </c>
      <c r="U579" s="22">
        <v>0</v>
      </c>
      <c r="V579" s="22">
        <v>0</v>
      </c>
      <c r="W579" s="22">
        <v>0</v>
      </c>
      <c r="X579" s="22">
        <v>0</v>
      </c>
      <c r="Y579" s="22">
        <v>0</v>
      </c>
      <c r="Z579" s="22">
        <v>0</v>
      </c>
      <c r="AA579" s="22">
        <v>0</v>
      </c>
      <c r="AB579" s="22">
        <v>0</v>
      </c>
      <c r="AC579" s="22">
        <v>0</v>
      </c>
      <c r="AD579" s="22">
        <v>0</v>
      </c>
    </row>
    <row r="580" spans="1:30" s="1" customFormat="1" ht="15" customHeight="1" x14ac:dyDescent="0.3">
      <c r="A580" s="21" t="s">
        <v>34</v>
      </c>
      <c r="B580" s="21" t="s">
        <v>579</v>
      </c>
      <c r="C580" s="21" t="s">
        <v>579</v>
      </c>
      <c r="D580" s="21" t="s">
        <v>36</v>
      </c>
      <c r="E580" s="21" t="s">
        <v>246</v>
      </c>
      <c r="F580" s="21" t="s">
        <v>36</v>
      </c>
      <c r="G580" s="21" t="s">
        <v>38</v>
      </c>
      <c r="H580" s="21" t="s">
        <v>1027</v>
      </c>
      <c r="I580" s="21" t="s">
        <v>1613</v>
      </c>
      <c r="J580" s="21" t="s">
        <v>553</v>
      </c>
      <c r="K580" s="21" t="s">
        <v>554</v>
      </c>
      <c r="L580" s="21" t="s">
        <v>42</v>
      </c>
      <c r="M580" s="21" t="s">
        <v>42</v>
      </c>
      <c r="N580" s="21" t="s">
        <v>63</v>
      </c>
      <c r="O580" s="22">
        <v>5</v>
      </c>
      <c r="P580" s="22">
        <v>23</v>
      </c>
      <c r="Q580" s="21" t="s">
        <v>580</v>
      </c>
      <c r="R580" s="103">
        <f t="shared" si="8"/>
        <v>115</v>
      </c>
      <c r="S580" s="22">
        <v>0</v>
      </c>
      <c r="T580" s="22">
        <v>115</v>
      </c>
      <c r="U580" s="22">
        <v>0</v>
      </c>
      <c r="V580" s="22">
        <v>0</v>
      </c>
      <c r="W580" s="22">
        <v>0</v>
      </c>
      <c r="X580" s="22">
        <v>0</v>
      </c>
      <c r="Y580" s="22">
        <v>0</v>
      </c>
      <c r="Z580" s="22">
        <v>0</v>
      </c>
      <c r="AA580" s="22">
        <v>0</v>
      </c>
      <c r="AB580" s="22">
        <v>0</v>
      </c>
      <c r="AC580" s="22">
        <v>0</v>
      </c>
      <c r="AD580" s="22">
        <v>0</v>
      </c>
    </row>
    <row r="581" spans="1:30" s="1" customFormat="1" ht="15" customHeight="1" x14ac:dyDescent="0.3">
      <c r="A581" s="21" t="s">
        <v>34</v>
      </c>
      <c r="B581" s="21" t="s">
        <v>579</v>
      </c>
      <c r="C581" s="21" t="s">
        <v>579</v>
      </c>
      <c r="D581" s="21" t="s">
        <v>36</v>
      </c>
      <c r="E581" s="21" t="s">
        <v>246</v>
      </c>
      <c r="F581" s="21" t="s">
        <v>36</v>
      </c>
      <c r="G581" s="21" t="s">
        <v>38</v>
      </c>
      <c r="H581" s="21" t="s">
        <v>1027</v>
      </c>
      <c r="I581" s="21" t="s">
        <v>1613</v>
      </c>
      <c r="J581" s="21" t="s">
        <v>916</v>
      </c>
      <c r="K581" s="21" t="s">
        <v>917</v>
      </c>
      <c r="L581" s="21" t="s">
        <v>42</v>
      </c>
      <c r="M581" s="21" t="s">
        <v>42</v>
      </c>
      <c r="N581" s="21" t="s">
        <v>48</v>
      </c>
      <c r="O581" s="22">
        <v>1</v>
      </c>
      <c r="P581" s="22">
        <v>44</v>
      </c>
      <c r="Q581" s="21" t="s">
        <v>580</v>
      </c>
      <c r="R581" s="103">
        <f t="shared" si="8"/>
        <v>44</v>
      </c>
      <c r="S581" s="22">
        <v>0</v>
      </c>
      <c r="T581" s="22">
        <v>44</v>
      </c>
      <c r="U581" s="22">
        <v>0</v>
      </c>
      <c r="V581" s="22">
        <v>0</v>
      </c>
      <c r="W581" s="22">
        <v>0</v>
      </c>
      <c r="X581" s="22">
        <v>0</v>
      </c>
      <c r="Y581" s="22">
        <v>0</v>
      </c>
      <c r="Z581" s="22">
        <v>0</v>
      </c>
      <c r="AA581" s="22">
        <v>0</v>
      </c>
      <c r="AB581" s="22">
        <v>0</v>
      </c>
      <c r="AC581" s="22">
        <v>0</v>
      </c>
      <c r="AD581" s="22">
        <v>0</v>
      </c>
    </row>
    <row r="582" spans="1:30" s="1" customFormat="1" ht="15" customHeight="1" x14ac:dyDescent="0.3">
      <c r="A582" s="21" t="s">
        <v>34</v>
      </c>
      <c r="B582" s="21" t="s">
        <v>579</v>
      </c>
      <c r="C582" s="21" t="s">
        <v>579</v>
      </c>
      <c r="D582" s="21" t="s">
        <v>36</v>
      </c>
      <c r="E582" s="21" t="s">
        <v>246</v>
      </c>
      <c r="F582" s="21" t="s">
        <v>36</v>
      </c>
      <c r="G582" s="21" t="s">
        <v>38</v>
      </c>
      <c r="H582" s="21" t="s">
        <v>1027</v>
      </c>
      <c r="I582" s="21" t="s">
        <v>1613</v>
      </c>
      <c r="J582" s="21" t="s">
        <v>753</v>
      </c>
      <c r="K582" s="21" t="s">
        <v>1293</v>
      </c>
      <c r="L582" s="21" t="s">
        <v>42</v>
      </c>
      <c r="M582" s="21" t="s">
        <v>42</v>
      </c>
      <c r="N582" s="21" t="s">
        <v>48</v>
      </c>
      <c r="O582" s="22">
        <v>1</v>
      </c>
      <c r="P582" s="22">
        <v>46</v>
      </c>
      <c r="Q582" s="21" t="s">
        <v>580</v>
      </c>
      <c r="R582" s="103">
        <f t="shared" si="8"/>
        <v>46</v>
      </c>
      <c r="S582" s="22">
        <v>0</v>
      </c>
      <c r="T582" s="22">
        <v>46</v>
      </c>
      <c r="U582" s="22">
        <v>0</v>
      </c>
      <c r="V582" s="22">
        <v>0</v>
      </c>
      <c r="W582" s="22">
        <v>0</v>
      </c>
      <c r="X582" s="22">
        <v>0</v>
      </c>
      <c r="Y582" s="22">
        <v>0</v>
      </c>
      <c r="Z582" s="22">
        <v>0</v>
      </c>
      <c r="AA582" s="22">
        <v>0</v>
      </c>
      <c r="AB582" s="22">
        <v>0</v>
      </c>
      <c r="AC582" s="22">
        <v>0</v>
      </c>
      <c r="AD582" s="22">
        <v>0</v>
      </c>
    </row>
    <row r="583" spans="1:30" s="1" customFormat="1" ht="15" customHeight="1" x14ac:dyDescent="0.3">
      <c r="A583" s="21" t="s">
        <v>34</v>
      </c>
      <c r="B583" s="21" t="s">
        <v>579</v>
      </c>
      <c r="C583" s="21" t="s">
        <v>579</v>
      </c>
      <c r="D583" s="21" t="s">
        <v>36</v>
      </c>
      <c r="E583" s="21" t="s">
        <v>246</v>
      </c>
      <c r="F583" s="21" t="s">
        <v>36</v>
      </c>
      <c r="G583" s="21" t="s">
        <v>38</v>
      </c>
      <c r="H583" s="21" t="s">
        <v>1027</v>
      </c>
      <c r="I583" s="21" t="s">
        <v>1613</v>
      </c>
      <c r="J583" s="21" t="s">
        <v>795</v>
      </c>
      <c r="K583" s="21" t="s">
        <v>1043</v>
      </c>
      <c r="L583" s="21" t="s">
        <v>42</v>
      </c>
      <c r="M583" s="21" t="s">
        <v>42</v>
      </c>
      <c r="N583" s="21" t="s">
        <v>48</v>
      </c>
      <c r="O583" s="22">
        <v>1</v>
      </c>
      <c r="P583" s="22">
        <v>2666</v>
      </c>
      <c r="Q583" s="21" t="s">
        <v>580</v>
      </c>
      <c r="R583" s="103">
        <f t="shared" si="8"/>
        <v>2666</v>
      </c>
      <c r="S583" s="22">
        <v>0</v>
      </c>
      <c r="T583" s="22">
        <v>2666</v>
      </c>
      <c r="U583" s="22">
        <v>0</v>
      </c>
      <c r="V583" s="22">
        <v>0</v>
      </c>
      <c r="W583" s="22">
        <v>0</v>
      </c>
      <c r="X583" s="22">
        <v>0</v>
      </c>
      <c r="Y583" s="22">
        <v>0</v>
      </c>
      <c r="Z583" s="22">
        <v>0</v>
      </c>
      <c r="AA583" s="22">
        <v>0</v>
      </c>
      <c r="AB583" s="22">
        <v>0</v>
      </c>
      <c r="AC583" s="22">
        <v>0</v>
      </c>
      <c r="AD583" s="22">
        <v>0</v>
      </c>
    </row>
    <row r="584" spans="1:30" s="1" customFormat="1" ht="15" customHeight="1" x14ac:dyDescent="0.3">
      <c r="A584" s="21" t="s">
        <v>34</v>
      </c>
      <c r="B584" s="21" t="s">
        <v>579</v>
      </c>
      <c r="C584" s="21" t="s">
        <v>579</v>
      </c>
      <c r="D584" s="21" t="s">
        <v>36</v>
      </c>
      <c r="E584" s="21" t="s">
        <v>246</v>
      </c>
      <c r="F584" s="21" t="s">
        <v>36</v>
      </c>
      <c r="G584" s="21" t="s">
        <v>38</v>
      </c>
      <c r="H584" s="21" t="s">
        <v>1027</v>
      </c>
      <c r="I584" s="21" t="s">
        <v>1613</v>
      </c>
      <c r="J584" s="21" t="s">
        <v>1033</v>
      </c>
      <c r="K584" s="21" t="s">
        <v>1053</v>
      </c>
      <c r="L584" s="21" t="s">
        <v>42</v>
      </c>
      <c r="M584" s="21" t="s">
        <v>42</v>
      </c>
      <c r="N584" s="21" t="s">
        <v>48</v>
      </c>
      <c r="O584" s="22">
        <v>1</v>
      </c>
      <c r="P584" s="22">
        <v>139</v>
      </c>
      <c r="Q584" s="21" t="s">
        <v>580</v>
      </c>
      <c r="R584" s="103">
        <f t="shared" si="8"/>
        <v>139</v>
      </c>
      <c r="S584" s="22">
        <v>0</v>
      </c>
      <c r="T584" s="22">
        <v>139</v>
      </c>
      <c r="U584" s="22">
        <v>0</v>
      </c>
      <c r="V584" s="22">
        <v>0</v>
      </c>
      <c r="W584" s="22">
        <v>0</v>
      </c>
      <c r="X584" s="22">
        <v>0</v>
      </c>
      <c r="Y584" s="22">
        <v>0</v>
      </c>
      <c r="Z584" s="22">
        <v>0</v>
      </c>
      <c r="AA584" s="22">
        <v>0</v>
      </c>
      <c r="AB584" s="22">
        <v>0</v>
      </c>
      <c r="AC584" s="22">
        <v>0</v>
      </c>
      <c r="AD584" s="22">
        <v>0</v>
      </c>
    </row>
    <row r="585" spans="1:30" s="1" customFormat="1" ht="15" customHeight="1" x14ac:dyDescent="0.3">
      <c r="A585" s="21" t="s">
        <v>34</v>
      </c>
      <c r="B585" s="21" t="s">
        <v>579</v>
      </c>
      <c r="C585" s="21" t="s">
        <v>579</v>
      </c>
      <c r="D585" s="21" t="s">
        <v>36</v>
      </c>
      <c r="E585" s="21" t="s">
        <v>246</v>
      </c>
      <c r="F585" s="21" t="s">
        <v>36</v>
      </c>
      <c r="G585" s="21" t="s">
        <v>38</v>
      </c>
      <c r="H585" s="21" t="s">
        <v>1027</v>
      </c>
      <c r="I585" s="21" t="s">
        <v>1613</v>
      </c>
      <c r="J585" s="21" t="s">
        <v>929</v>
      </c>
      <c r="K585" s="21" t="s">
        <v>1356</v>
      </c>
      <c r="L585" s="21" t="s">
        <v>42</v>
      </c>
      <c r="M585" s="21" t="s">
        <v>42</v>
      </c>
      <c r="N585" s="21" t="s">
        <v>63</v>
      </c>
      <c r="O585" s="22">
        <v>1</v>
      </c>
      <c r="P585" s="22">
        <v>638</v>
      </c>
      <c r="Q585" s="21" t="s">
        <v>580</v>
      </c>
      <c r="R585" s="103">
        <f t="shared" si="8"/>
        <v>638</v>
      </c>
      <c r="S585" s="22">
        <v>0</v>
      </c>
      <c r="T585" s="22">
        <v>638</v>
      </c>
      <c r="U585" s="22">
        <v>0</v>
      </c>
      <c r="V585" s="22">
        <v>0</v>
      </c>
      <c r="W585" s="22">
        <v>0</v>
      </c>
      <c r="X585" s="22">
        <v>0</v>
      </c>
      <c r="Y585" s="22">
        <v>0</v>
      </c>
      <c r="Z585" s="22">
        <v>0</v>
      </c>
      <c r="AA585" s="22">
        <v>0</v>
      </c>
      <c r="AB585" s="22">
        <v>0</v>
      </c>
      <c r="AC585" s="22">
        <v>0</v>
      </c>
      <c r="AD585" s="22">
        <v>0</v>
      </c>
    </row>
    <row r="586" spans="1:30" s="1" customFormat="1" ht="15" customHeight="1" x14ac:dyDescent="0.3">
      <c r="A586" s="21" t="s">
        <v>34</v>
      </c>
      <c r="B586" s="21" t="s">
        <v>579</v>
      </c>
      <c r="C586" s="21" t="s">
        <v>579</v>
      </c>
      <c r="D586" s="21" t="s">
        <v>36</v>
      </c>
      <c r="E586" s="21" t="s">
        <v>246</v>
      </c>
      <c r="F586" s="21" t="s">
        <v>36</v>
      </c>
      <c r="G586" s="21" t="s">
        <v>38</v>
      </c>
      <c r="H586" s="21" t="s">
        <v>1027</v>
      </c>
      <c r="I586" s="21" t="s">
        <v>1613</v>
      </c>
      <c r="J586" s="21" t="s">
        <v>787</v>
      </c>
      <c r="K586" s="21" t="s">
        <v>788</v>
      </c>
      <c r="L586" s="21" t="s">
        <v>42</v>
      </c>
      <c r="M586" s="21" t="s">
        <v>42</v>
      </c>
      <c r="N586" s="21" t="s">
        <v>48</v>
      </c>
      <c r="O586" s="22">
        <v>3</v>
      </c>
      <c r="P586" s="22">
        <v>23</v>
      </c>
      <c r="Q586" s="21" t="s">
        <v>580</v>
      </c>
      <c r="R586" s="103">
        <f t="shared" si="8"/>
        <v>69</v>
      </c>
      <c r="S586" s="22">
        <v>0</v>
      </c>
      <c r="T586" s="22">
        <v>69</v>
      </c>
      <c r="U586" s="22">
        <v>0</v>
      </c>
      <c r="V586" s="22">
        <v>0</v>
      </c>
      <c r="W586" s="22">
        <v>0</v>
      </c>
      <c r="X586" s="22">
        <v>0</v>
      </c>
      <c r="Y586" s="22">
        <v>0</v>
      </c>
      <c r="Z586" s="22">
        <v>0</v>
      </c>
      <c r="AA586" s="22">
        <v>0</v>
      </c>
      <c r="AB586" s="22">
        <v>0</v>
      </c>
      <c r="AC586" s="22">
        <v>0</v>
      </c>
      <c r="AD586" s="22">
        <v>0</v>
      </c>
    </row>
    <row r="587" spans="1:30" s="1" customFormat="1" ht="15" customHeight="1" x14ac:dyDescent="0.3">
      <c r="A587" s="21" t="s">
        <v>34</v>
      </c>
      <c r="B587" s="21" t="s">
        <v>579</v>
      </c>
      <c r="C587" s="21" t="s">
        <v>579</v>
      </c>
      <c r="D587" s="21" t="s">
        <v>36</v>
      </c>
      <c r="E587" s="21" t="s">
        <v>246</v>
      </c>
      <c r="F587" s="21" t="s">
        <v>36</v>
      </c>
      <c r="G587" s="21" t="s">
        <v>38</v>
      </c>
      <c r="H587" s="21" t="s">
        <v>1027</v>
      </c>
      <c r="I587" s="21" t="s">
        <v>1613</v>
      </c>
      <c r="J587" s="21" t="s">
        <v>1623</v>
      </c>
      <c r="K587" s="21" t="s">
        <v>1624</v>
      </c>
      <c r="L587" s="21" t="s">
        <v>42</v>
      </c>
      <c r="M587" s="21" t="s">
        <v>42</v>
      </c>
      <c r="N587" s="21" t="s">
        <v>48</v>
      </c>
      <c r="O587" s="22">
        <v>1</v>
      </c>
      <c r="P587" s="22">
        <v>696</v>
      </c>
      <c r="Q587" s="21" t="s">
        <v>580</v>
      </c>
      <c r="R587" s="103">
        <f t="shared" si="8"/>
        <v>696</v>
      </c>
      <c r="S587" s="22">
        <v>0</v>
      </c>
      <c r="T587" s="22">
        <v>696</v>
      </c>
      <c r="U587" s="22">
        <v>0</v>
      </c>
      <c r="V587" s="22">
        <v>0</v>
      </c>
      <c r="W587" s="22">
        <v>0</v>
      </c>
      <c r="X587" s="22">
        <v>0</v>
      </c>
      <c r="Y587" s="22">
        <v>0</v>
      </c>
      <c r="Z587" s="22">
        <v>0</v>
      </c>
      <c r="AA587" s="22">
        <v>0</v>
      </c>
      <c r="AB587" s="22">
        <v>0</v>
      </c>
      <c r="AC587" s="22">
        <v>0</v>
      </c>
      <c r="AD587" s="22">
        <v>0</v>
      </c>
    </row>
    <row r="588" spans="1:30" s="1" customFormat="1" ht="15" customHeight="1" x14ac:dyDescent="0.3">
      <c r="A588" s="21" t="s">
        <v>34</v>
      </c>
      <c r="B588" s="21" t="s">
        <v>579</v>
      </c>
      <c r="C588" s="21" t="s">
        <v>579</v>
      </c>
      <c r="D588" s="21" t="s">
        <v>36</v>
      </c>
      <c r="E588" s="21" t="s">
        <v>246</v>
      </c>
      <c r="F588" s="21" t="s">
        <v>36</v>
      </c>
      <c r="G588" s="21" t="s">
        <v>38</v>
      </c>
      <c r="H588" s="21" t="s">
        <v>1027</v>
      </c>
      <c r="I588" s="21" t="s">
        <v>1613</v>
      </c>
      <c r="J588" s="21" t="s">
        <v>1029</v>
      </c>
      <c r="K588" s="21" t="s">
        <v>1107</v>
      </c>
      <c r="L588" s="21" t="s">
        <v>42</v>
      </c>
      <c r="M588" s="21" t="s">
        <v>42</v>
      </c>
      <c r="N588" s="21" t="s">
        <v>48</v>
      </c>
      <c r="O588" s="22">
        <v>1</v>
      </c>
      <c r="P588" s="22">
        <v>2297</v>
      </c>
      <c r="Q588" s="21" t="s">
        <v>580</v>
      </c>
      <c r="R588" s="103">
        <f t="shared" ref="R588:R651" si="9">SUM(S588:AD588)</f>
        <v>2297</v>
      </c>
      <c r="S588" s="22">
        <v>0</v>
      </c>
      <c r="T588" s="22">
        <v>2297</v>
      </c>
      <c r="U588" s="22">
        <v>0</v>
      </c>
      <c r="V588" s="22">
        <v>0</v>
      </c>
      <c r="W588" s="22">
        <v>0</v>
      </c>
      <c r="X588" s="22">
        <v>0</v>
      </c>
      <c r="Y588" s="22">
        <v>0</v>
      </c>
      <c r="Z588" s="22">
        <v>0</v>
      </c>
      <c r="AA588" s="22">
        <v>0</v>
      </c>
      <c r="AB588" s="22">
        <v>0</v>
      </c>
      <c r="AC588" s="22">
        <v>0</v>
      </c>
      <c r="AD588" s="22">
        <v>0</v>
      </c>
    </row>
    <row r="589" spans="1:30" s="1" customFormat="1" ht="15" customHeight="1" x14ac:dyDescent="0.3">
      <c r="A589" s="21" t="s">
        <v>34</v>
      </c>
      <c r="B589" s="21" t="s">
        <v>579</v>
      </c>
      <c r="C589" s="21" t="s">
        <v>579</v>
      </c>
      <c r="D589" s="21" t="s">
        <v>36</v>
      </c>
      <c r="E589" s="21" t="s">
        <v>246</v>
      </c>
      <c r="F589" s="21" t="s">
        <v>36</v>
      </c>
      <c r="G589" s="21" t="s">
        <v>38</v>
      </c>
      <c r="H589" s="21" t="s">
        <v>1027</v>
      </c>
      <c r="I589" s="21" t="s">
        <v>1613</v>
      </c>
      <c r="J589" s="21" t="s">
        <v>53</v>
      </c>
      <c r="K589" s="21" t="s">
        <v>54</v>
      </c>
      <c r="L589" s="21" t="s">
        <v>42</v>
      </c>
      <c r="M589" s="21" t="s">
        <v>42</v>
      </c>
      <c r="N589" s="21" t="s">
        <v>48</v>
      </c>
      <c r="O589" s="22">
        <v>1</v>
      </c>
      <c r="P589" s="22">
        <v>52</v>
      </c>
      <c r="Q589" s="21" t="s">
        <v>580</v>
      </c>
      <c r="R589" s="103">
        <f t="shared" si="9"/>
        <v>52</v>
      </c>
      <c r="S589" s="22">
        <v>0</v>
      </c>
      <c r="T589" s="22">
        <v>52</v>
      </c>
      <c r="U589" s="22">
        <v>0</v>
      </c>
      <c r="V589" s="22">
        <v>0</v>
      </c>
      <c r="W589" s="22">
        <v>0</v>
      </c>
      <c r="X589" s="22">
        <v>0</v>
      </c>
      <c r="Y589" s="22">
        <v>0</v>
      </c>
      <c r="Z589" s="22">
        <v>0</v>
      </c>
      <c r="AA589" s="22">
        <v>0</v>
      </c>
      <c r="AB589" s="22">
        <v>0</v>
      </c>
      <c r="AC589" s="22">
        <v>0</v>
      </c>
      <c r="AD589" s="22">
        <v>0</v>
      </c>
    </row>
    <row r="590" spans="1:30" s="1" customFormat="1" ht="15" customHeight="1" x14ac:dyDescent="0.3">
      <c r="A590" s="21" t="s">
        <v>34</v>
      </c>
      <c r="B590" s="21" t="s">
        <v>579</v>
      </c>
      <c r="C590" s="21" t="s">
        <v>579</v>
      </c>
      <c r="D590" s="21" t="s">
        <v>36</v>
      </c>
      <c r="E590" s="21" t="s">
        <v>246</v>
      </c>
      <c r="F590" s="21" t="s">
        <v>36</v>
      </c>
      <c r="G590" s="21" t="s">
        <v>38</v>
      </c>
      <c r="H590" s="21" t="s">
        <v>1027</v>
      </c>
      <c r="I590" s="21" t="s">
        <v>1613</v>
      </c>
      <c r="J590" s="21" t="s">
        <v>891</v>
      </c>
      <c r="K590" s="21" t="s">
        <v>892</v>
      </c>
      <c r="L590" s="21" t="s">
        <v>42</v>
      </c>
      <c r="M590" s="21" t="s">
        <v>42</v>
      </c>
      <c r="N590" s="21" t="s">
        <v>48</v>
      </c>
      <c r="O590" s="22">
        <v>1</v>
      </c>
      <c r="P590" s="22">
        <v>371</v>
      </c>
      <c r="Q590" s="21" t="s">
        <v>580</v>
      </c>
      <c r="R590" s="103">
        <f t="shared" si="9"/>
        <v>371</v>
      </c>
      <c r="S590" s="22">
        <v>0</v>
      </c>
      <c r="T590" s="22">
        <v>371</v>
      </c>
      <c r="U590" s="22">
        <v>0</v>
      </c>
      <c r="V590" s="22">
        <v>0</v>
      </c>
      <c r="W590" s="22">
        <v>0</v>
      </c>
      <c r="X590" s="22">
        <v>0</v>
      </c>
      <c r="Y590" s="22">
        <v>0</v>
      </c>
      <c r="Z590" s="22">
        <v>0</v>
      </c>
      <c r="AA590" s="22">
        <v>0</v>
      </c>
      <c r="AB590" s="22">
        <v>0</v>
      </c>
      <c r="AC590" s="22">
        <v>0</v>
      </c>
      <c r="AD590" s="22">
        <v>0</v>
      </c>
    </row>
    <row r="591" spans="1:30" s="1" customFormat="1" ht="15" customHeight="1" x14ac:dyDescent="0.3">
      <c r="A591" s="21" t="s">
        <v>34</v>
      </c>
      <c r="B591" s="21" t="s">
        <v>579</v>
      </c>
      <c r="C591" s="21" t="s">
        <v>579</v>
      </c>
      <c r="D591" s="21" t="s">
        <v>36</v>
      </c>
      <c r="E591" s="21" t="s">
        <v>246</v>
      </c>
      <c r="F591" s="21" t="s">
        <v>36</v>
      </c>
      <c r="G591" s="21" t="s">
        <v>38</v>
      </c>
      <c r="H591" s="21" t="s">
        <v>1027</v>
      </c>
      <c r="I591" s="21" t="s">
        <v>1613</v>
      </c>
      <c r="J591" s="21" t="s">
        <v>190</v>
      </c>
      <c r="K591" s="21" t="s">
        <v>958</v>
      </c>
      <c r="L591" s="21" t="s">
        <v>42</v>
      </c>
      <c r="M591" s="21" t="s">
        <v>42</v>
      </c>
      <c r="N591" s="21" t="s">
        <v>44</v>
      </c>
      <c r="O591" s="22">
        <v>1</v>
      </c>
      <c r="P591" s="22">
        <v>57</v>
      </c>
      <c r="Q591" s="21" t="s">
        <v>580</v>
      </c>
      <c r="R591" s="103">
        <f t="shared" si="9"/>
        <v>57</v>
      </c>
      <c r="S591" s="22">
        <v>0</v>
      </c>
      <c r="T591" s="22">
        <v>57</v>
      </c>
      <c r="U591" s="22">
        <v>0</v>
      </c>
      <c r="V591" s="22">
        <v>0</v>
      </c>
      <c r="W591" s="22">
        <v>0</v>
      </c>
      <c r="X591" s="22">
        <v>0</v>
      </c>
      <c r="Y591" s="22">
        <v>0</v>
      </c>
      <c r="Z591" s="22">
        <v>0</v>
      </c>
      <c r="AA591" s="22">
        <v>0</v>
      </c>
      <c r="AB591" s="22">
        <v>0</v>
      </c>
      <c r="AC591" s="22">
        <v>0</v>
      </c>
      <c r="AD591" s="22">
        <v>0</v>
      </c>
    </row>
    <row r="592" spans="1:30" s="1" customFormat="1" ht="15" customHeight="1" x14ac:dyDescent="0.3">
      <c r="A592" s="21" t="s">
        <v>34</v>
      </c>
      <c r="B592" s="21" t="s">
        <v>579</v>
      </c>
      <c r="C592" s="21" t="s">
        <v>579</v>
      </c>
      <c r="D592" s="21" t="s">
        <v>36</v>
      </c>
      <c r="E592" s="21" t="s">
        <v>246</v>
      </c>
      <c r="F592" s="21" t="s">
        <v>36</v>
      </c>
      <c r="G592" s="21" t="s">
        <v>38</v>
      </c>
      <c r="H592" s="21" t="s">
        <v>1027</v>
      </c>
      <c r="I592" s="21" t="s">
        <v>1613</v>
      </c>
      <c r="J592" s="21" t="s">
        <v>531</v>
      </c>
      <c r="K592" s="21" t="s">
        <v>613</v>
      </c>
      <c r="L592" s="21" t="s">
        <v>42</v>
      </c>
      <c r="M592" s="21" t="s">
        <v>42</v>
      </c>
      <c r="N592" s="21" t="s">
        <v>63</v>
      </c>
      <c r="O592" s="22">
        <v>1</v>
      </c>
      <c r="P592" s="22">
        <v>52</v>
      </c>
      <c r="Q592" s="21" t="s">
        <v>580</v>
      </c>
      <c r="R592" s="103">
        <f t="shared" si="9"/>
        <v>52</v>
      </c>
      <c r="S592" s="22">
        <v>0</v>
      </c>
      <c r="T592" s="22">
        <v>52</v>
      </c>
      <c r="U592" s="22">
        <v>0</v>
      </c>
      <c r="V592" s="22">
        <v>0</v>
      </c>
      <c r="W592" s="22">
        <v>0</v>
      </c>
      <c r="X592" s="22">
        <v>0</v>
      </c>
      <c r="Y592" s="22">
        <v>0</v>
      </c>
      <c r="Z592" s="22">
        <v>0</v>
      </c>
      <c r="AA592" s="22">
        <v>0</v>
      </c>
      <c r="AB592" s="22">
        <v>0</v>
      </c>
      <c r="AC592" s="22">
        <v>0</v>
      </c>
      <c r="AD592" s="22">
        <v>0</v>
      </c>
    </row>
    <row r="593" spans="1:30" s="1" customFormat="1" ht="15" customHeight="1" x14ac:dyDescent="0.3">
      <c r="A593" s="21" t="s">
        <v>34</v>
      </c>
      <c r="B593" s="21" t="s">
        <v>579</v>
      </c>
      <c r="C593" s="21" t="s">
        <v>579</v>
      </c>
      <c r="D593" s="21" t="s">
        <v>36</v>
      </c>
      <c r="E593" s="21" t="s">
        <v>246</v>
      </c>
      <c r="F593" s="21" t="s">
        <v>36</v>
      </c>
      <c r="G593" s="21" t="s">
        <v>38</v>
      </c>
      <c r="H593" s="21" t="s">
        <v>1027</v>
      </c>
      <c r="I593" s="21" t="s">
        <v>1613</v>
      </c>
      <c r="J593" s="21" t="s">
        <v>191</v>
      </c>
      <c r="K593" s="21" t="s">
        <v>192</v>
      </c>
      <c r="L593" s="21" t="s">
        <v>42</v>
      </c>
      <c r="M593" s="21" t="s">
        <v>42</v>
      </c>
      <c r="N593" s="21" t="s">
        <v>44</v>
      </c>
      <c r="O593" s="22">
        <v>1</v>
      </c>
      <c r="P593" s="22">
        <v>52</v>
      </c>
      <c r="Q593" s="21" t="s">
        <v>580</v>
      </c>
      <c r="R593" s="103">
        <f t="shared" si="9"/>
        <v>52</v>
      </c>
      <c r="S593" s="22">
        <v>0</v>
      </c>
      <c r="T593" s="22">
        <v>52</v>
      </c>
      <c r="U593" s="22">
        <v>0</v>
      </c>
      <c r="V593" s="22">
        <v>0</v>
      </c>
      <c r="W593" s="22">
        <v>0</v>
      </c>
      <c r="X593" s="22">
        <v>0</v>
      </c>
      <c r="Y593" s="22">
        <v>0</v>
      </c>
      <c r="Z593" s="22">
        <v>0</v>
      </c>
      <c r="AA593" s="22">
        <v>0</v>
      </c>
      <c r="AB593" s="22">
        <v>0</v>
      </c>
      <c r="AC593" s="22">
        <v>0</v>
      </c>
      <c r="AD593" s="22">
        <v>0</v>
      </c>
    </row>
    <row r="594" spans="1:30" s="1" customFormat="1" ht="15" customHeight="1" x14ac:dyDescent="0.3">
      <c r="A594" s="21" t="s">
        <v>34</v>
      </c>
      <c r="B594" s="21" t="s">
        <v>579</v>
      </c>
      <c r="C594" s="21" t="s">
        <v>579</v>
      </c>
      <c r="D594" s="21" t="s">
        <v>36</v>
      </c>
      <c r="E594" s="21" t="s">
        <v>246</v>
      </c>
      <c r="F594" s="21" t="s">
        <v>36</v>
      </c>
      <c r="G594" s="21" t="s">
        <v>38</v>
      </c>
      <c r="H594" s="21" t="s">
        <v>1027</v>
      </c>
      <c r="I594" s="21" t="s">
        <v>1613</v>
      </c>
      <c r="J594" s="21" t="s">
        <v>187</v>
      </c>
      <c r="K594" s="21" t="s">
        <v>188</v>
      </c>
      <c r="L594" s="21" t="s">
        <v>42</v>
      </c>
      <c r="M594" s="21" t="s">
        <v>42</v>
      </c>
      <c r="N594" s="21" t="s">
        <v>44</v>
      </c>
      <c r="O594" s="22">
        <v>1</v>
      </c>
      <c r="P594" s="22">
        <v>87</v>
      </c>
      <c r="Q594" s="21" t="s">
        <v>580</v>
      </c>
      <c r="R594" s="103">
        <f t="shared" si="9"/>
        <v>87</v>
      </c>
      <c r="S594" s="22">
        <v>0</v>
      </c>
      <c r="T594" s="22">
        <v>87</v>
      </c>
      <c r="U594" s="22">
        <v>0</v>
      </c>
      <c r="V594" s="22">
        <v>0</v>
      </c>
      <c r="W594" s="22">
        <v>0</v>
      </c>
      <c r="X594" s="22">
        <v>0</v>
      </c>
      <c r="Y594" s="22">
        <v>0</v>
      </c>
      <c r="Z594" s="22">
        <v>0</v>
      </c>
      <c r="AA594" s="22">
        <v>0</v>
      </c>
      <c r="AB594" s="22">
        <v>0</v>
      </c>
      <c r="AC594" s="22">
        <v>0</v>
      </c>
      <c r="AD594" s="22">
        <v>0</v>
      </c>
    </row>
    <row r="595" spans="1:30" s="1" customFormat="1" ht="15" customHeight="1" x14ac:dyDescent="0.3">
      <c r="A595" s="21" t="s">
        <v>34</v>
      </c>
      <c r="B595" s="21" t="s">
        <v>579</v>
      </c>
      <c r="C595" s="21" t="s">
        <v>579</v>
      </c>
      <c r="D595" s="21" t="s">
        <v>36</v>
      </c>
      <c r="E595" s="21" t="s">
        <v>246</v>
      </c>
      <c r="F595" s="21" t="s">
        <v>36</v>
      </c>
      <c r="G595" s="21" t="s">
        <v>38</v>
      </c>
      <c r="H595" s="21" t="s">
        <v>1027</v>
      </c>
      <c r="I595" s="21" t="s">
        <v>1613</v>
      </c>
      <c r="J595" s="21" t="s">
        <v>542</v>
      </c>
      <c r="K595" s="21" t="s">
        <v>543</v>
      </c>
      <c r="L595" s="21" t="s">
        <v>42</v>
      </c>
      <c r="M595" s="21" t="s">
        <v>42</v>
      </c>
      <c r="N595" s="21" t="s">
        <v>44</v>
      </c>
      <c r="O595" s="22">
        <v>1</v>
      </c>
      <c r="P595" s="22">
        <v>15</v>
      </c>
      <c r="Q595" s="21" t="s">
        <v>580</v>
      </c>
      <c r="R595" s="103">
        <f t="shared" si="9"/>
        <v>15</v>
      </c>
      <c r="S595" s="22">
        <v>0</v>
      </c>
      <c r="T595" s="22">
        <v>15</v>
      </c>
      <c r="U595" s="22">
        <v>0</v>
      </c>
      <c r="V595" s="22">
        <v>0</v>
      </c>
      <c r="W595" s="22">
        <v>0</v>
      </c>
      <c r="X595" s="22">
        <v>0</v>
      </c>
      <c r="Y595" s="22">
        <v>0</v>
      </c>
      <c r="Z595" s="22">
        <v>0</v>
      </c>
      <c r="AA595" s="22">
        <v>0</v>
      </c>
      <c r="AB595" s="22">
        <v>0</v>
      </c>
      <c r="AC595" s="22">
        <v>0</v>
      </c>
      <c r="AD595" s="22">
        <v>0</v>
      </c>
    </row>
    <row r="596" spans="1:30" s="1" customFormat="1" ht="15" customHeight="1" x14ac:dyDescent="0.3">
      <c r="A596" s="21" t="s">
        <v>34</v>
      </c>
      <c r="B596" s="21" t="s">
        <v>579</v>
      </c>
      <c r="C596" s="21" t="s">
        <v>579</v>
      </c>
      <c r="D596" s="21" t="s">
        <v>36</v>
      </c>
      <c r="E596" s="21" t="s">
        <v>246</v>
      </c>
      <c r="F596" s="21" t="s">
        <v>36</v>
      </c>
      <c r="G596" s="21" t="s">
        <v>38</v>
      </c>
      <c r="H596" s="21" t="s">
        <v>1027</v>
      </c>
      <c r="I596" s="21" t="s">
        <v>1613</v>
      </c>
      <c r="J596" s="21" t="s">
        <v>544</v>
      </c>
      <c r="K596" s="21" t="s">
        <v>545</v>
      </c>
      <c r="L596" s="21" t="s">
        <v>42</v>
      </c>
      <c r="M596" s="21" t="s">
        <v>42</v>
      </c>
      <c r="N596" s="21" t="s">
        <v>44</v>
      </c>
      <c r="O596" s="22">
        <v>1</v>
      </c>
      <c r="P596" s="22">
        <v>41</v>
      </c>
      <c r="Q596" s="21" t="s">
        <v>580</v>
      </c>
      <c r="R596" s="103">
        <f t="shared" si="9"/>
        <v>41</v>
      </c>
      <c r="S596" s="22">
        <v>0</v>
      </c>
      <c r="T596" s="22">
        <v>41</v>
      </c>
      <c r="U596" s="22">
        <v>0</v>
      </c>
      <c r="V596" s="22">
        <v>0</v>
      </c>
      <c r="W596" s="22">
        <v>0</v>
      </c>
      <c r="X596" s="22">
        <v>0</v>
      </c>
      <c r="Y596" s="22">
        <v>0</v>
      </c>
      <c r="Z596" s="22">
        <v>0</v>
      </c>
      <c r="AA596" s="22">
        <v>0</v>
      </c>
      <c r="AB596" s="22">
        <v>0</v>
      </c>
      <c r="AC596" s="22">
        <v>0</v>
      </c>
      <c r="AD596" s="22">
        <v>0</v>
      </c>
    </row>
    <row r="597" spans="1:30" s="1" customFormat="1" ht="15" customHeight="1" x14ac:dyDescent="0.3">
      <c r="A597" s="21" t="s">
        <v>34</v>
      </c>
      <c r="B597" s="21" t="s">
        <v>579</v>
      </c>
      <c r="C597" s="21" t="s">
        <v>579</v>
      </c>
      <c r="D597" s="21" t="s">
        <v>36</v>
      </c>
      <c r="E597" s="21" t="s">
        <v>246</v>
      </c>
      <c r="F597" s="21" t="s">
        <v>36</v>
      </c>
      <c r="G597" s="21" t="s">
        <v>38</v>
      </c>
      <c r="H597" s="21" t="s">
        <v>1027</v>
      </c>
      <c r="I597" s="21" t="s">
        <v>1613</v>
      </c>
      <c r="J597" s="21" t="s">
        <v>95</v>
      </c>
      <c r="K597" s="21" t="s">
        <v>96</v>
      </c>
      <c r="L597" s="21" t="s">
        <v>42</v>
      </c>
      <c r="M597" s="21" t="s">
        <v>42</v>
      </c>
      <c r="N597" s="21" t="s">
        <v>44</v>
      </c>
      <c r="O597" s="22">
        <v>1</v>
      </c>
      <c r="P597" s="22">
        <v>75</v>
      </c>
      <c r="Q597" s="21" t="s">
        <v>580</v>
      </c>
      <c r="R597" s="103">
        <f t="shared" si="9"/>
        <v>75</v>
      </c>
      <c r="S597" s="22">
        <v>0</v>
      </c>
      <c r="T597" s="22">
        <v>75</v>
      </c>
      <c r="U597" s="22">
        <v>0</v>
      </c>
      <c r="V597" s="22">
        <v>0</v>
      </c>
      <c r="W597" s="22">
        <v>0</v>
      </c>
      <c r="X597" s="22">
        <v>0</v>
      </c>
      <c r="Y597" s="22">
        <v>0</v>
      </c>
      <c r="Z597" s="22">
        <v>0</v>
      </c>
      <c r="AA597" s="22">
        <v>0</v>
      </c>
      <c r="AB597" s="22">
        <v>0</v>
      </c>
      <c r="AC597" s="22">
        <v>0</v>
      </c>
      <c r="AD597" s="22">
        <v>0</v>
      </c>
    </row>
    <row r="598" spans="1:30" s="1" customFormat="1" ht="15" customHeight="1" x14ac:dyDescent="0.3">
      <c r="A598" s="21" t="s">
        <v>34</v>
      </c>
      <c r="B598" s="21" t="s">
        <v>579</v>
      </c>
      <c r="C598" s="21" t="s">
        <v>579</v>
      </c>
      <c r="D598" s="21" t="s">
        <v>36</v>
      </c>
      <c r="E598" s="21" t="s">
        <v>246</v>
      </c>
      <c r="F598" s="21" t="s">
        <v>36</v>
      </c>
      <c r="G598" s="21" t="s">
        <v>38</v>
      </c>
      <c r="H598" s="21" t="s">
        <v>1027</v>
      </c>
      <c r="I598" s="21" t="s">
        <v>1613</v>
      </c>
      <c r="J598" s="21" t="s">
        <v>1627</v>
      </c>
      <c r="K598" s="21" t="s">
        <v>1628</v>
      </c>
      <c r="L598" s="21" t="s">
        <v>42</v>
      </c>
      <c r="M598" s="21" t="s">
        <v>42</v>
      </c>
      <c r="N598" s="21" t="s">
        <v>44</v>
      </c>
      <c r="O598" s="22">
        <v>1</v>
      </c>
      <c r="P598" s="22">
        <v>220</v>
      </c>
      <c r="Q598" s="21" t="s">
        <v>580</v>
      </c>
      <c r="R598" s="103">
        <f t="shared" si="9"/>
        <v>220</v>
      </c>
      <c r="S598" s="22">
        <v>0</v>
      </c>
      <c r="T598" s="22">
        <v>220</v>
      </c>
      <c r="U598" s="22">
        <v>0</v>
      </c>
      <c r="V598" s="22">
        <v>0</v>
      </c>
      <c r="W598" s="22">
        <v>0</v>
      </c>
      <c r="X598" s="22">
        <v>0</v>
      </c>
      <c r="Y598" s="22">
        <v>0</v>
      </c>
      <c r="Z598" s="22">
        <v>0</v>
      </c>
      <c r="AA598" s="22">
        <v>0</v>
      </c>
      <c r="AB598" s="22">
        <v>0</v>
      </c>
      <c r="AC598" s="22">
        <v>0</v>
      </c>
      <c r="AD598" s="22">
        <v>0</v>
      </c>
    </row>
    <row r="599" spans="1:30" s="1" customFormat="1" ht="15" customHeight="1" x14ac:dyDescent="0.3">
      <c r="A599" s="21" t="s">
        <v>34</v>
      </c>
      <c r="B599" s="21" t="s">
        <v>579</v>
      </c>
      <c r="C599" s="21" t="s">
        <v>579</v>
      </c>
      <c r="D599" s="21" t="s">
        <v>36</v>
      </c>
      <c r="E599" s="21" t="s">
        <v>246</v>
      </c>
      <c r="F599" s="21" t="s">
        <v>36</v>
      </c>
      <c r="G599" s="21" t="s">
        <v>38</v>
      </c>
      <c r="H599" s="21" t="s">
        <v>1027</v>
      </c>
      <c r="I599" s="21" t="s">
        <v>1613</v>
      </c>
      <c r="J599" s="21" t="s">
        <v>594</v>
      </c>
      <c r="K599" s="21" t="s">
        <v>1203</v>
      </c>
      <c r="L599" s="21" t="s">
        <v>42</v>
      </c>
      <c r="M599" s="21" t="s">
        <v>42</v>
      </c>
      <c r="N599" s="21" t="s">
        <v>63</v>
      </c>
      <c r="O599" s="22">
        <v>1</v>
      </c>
      <c r="P599" s="22">
        <v>621</v>
      </c>
      <c r="Q599" s="21" t="s">
        <v>580</v>
      </c>
      <c r="R599" s="103">
        <f t="shared" si="9"/>
        <v>621</v>
      </c>
      <c r="S599" s="22">
        <v>0</v>
      </c>
      <c r="T599" s="22">
        <v>621</v>
      </c>
      <c r="U599" s="22">
        <v>0</v>
      </c>
      <c r="V599" s="22">
        <v>0</v>
      </c>
      <c r="W599" s="22">
        <v>0</v>
      </c>
      <c r="X599" s="22">
        <v>0</v>
      </c>
      <c r="Y599" s="22">
        <v>0</v>
      </c>
      <c r="Z599" s="22">
        <v>0</v>
      </c>
      <c r="AA599" s="22">
        <v>0</v>
      </c>
      <c r="AB599" s="22">
        <v>0</v>
      </c>
      <c r="AC599" s="22">
        <v>0</v>
      </c>
      <c r="AD599" s="22">
        <v>0</v>
      </c>
    </row>
    <row r="600" spans="1:30" s="1" customFormat="1" ht="15" customHeight="1" x14ac:dyDescent="0.3">
      <c r="A600" s="21" t="s">
        <v>34</v>
      </c>
      <c r="B600" s="21" t="s">
        <v>579</v>
      </c>
      <c r="C600" s="21" t="s">
        <v>579</v>
      </c>
      <c r="D600" s="21" t="s">
        <v>36</v>
      </c>
      <c r="E600" s="21" t="s">
        <v>246</v>
      </c>
      <c r="F600" s="21" t="s">
        <v>36</v>
      </c>
      <c r="G600" s="21" t="s">
        <v>38</v>
      </c>
      <c r="H600" s="21" t="s">
        <v>1027</v>
      </c>
      <c r="I600" s="21" t="s">
        <v>1613</v>
      </c>
      <c r="J600" s="21" t="s">
        <v>120</v>
      </c>
      <c r="K600" s="21" t="s">
        <v>1093</v>
      </c>
      <c r="L600" s="21" t="s">
        <v>42</v>
      </c>
      <c r="M600" s="21" t="s">
        <v>42</v>
      </c>
      <c r="N600" s="21" t="s">
        <v>48</v>
      </c>
      <c r="O600" s="22">
        <v>1</v>
      </c>
      <c r="P600" s="22">
        <v>220</v>
      </c>
      <c r="Q600" s="21" t="s">
        <v>580</v>
      </c>
      <c r="R600" s="103">
        <f t="shared" si="9"/>
        <v>220</v>
      </c>
      <c r="S600" s="22">
        <v>0</v>
      </c>
      <c r="T600" s="22">
        <v>220</v>
      </c>
      <c r="U600" s="22">
        <v>0</v>
      </c>
      <c r="V600" s="22">
        <v>0</v>
      </c>
      <c r="W600" s="22">
        <v>0</v>
      </c>
      <c r="X600" s="22">
        <v>0</v>
      </c>
      <c r="Y600" s="22">
        <v>0</v>
      </c>
      <c r="Z600" s="22">
        <v>0</v>
      </c>
      <c r="AA600" s="22">
        <v>0</v>
      </c>
      <c r="AB600" s="22">
        <v>0</v>
      </c>
      <c r="AC600" s="22">
        <v>0</v>
      </c>
      <c r="AD600" s="22">
        <v>0</v>
      </c>
    </row>
    <row r="601" spans="1:30" s="1" customFormat="1" ht="15" customHeight="1" x14ac:dyDescent="0.3">
      <c r="A601" s="21" t="s">
        <v>34</v>
      </c>
      <c r="B601" s="21" t="s">
        <v>579</v>
      </c>
      <c r="C601" s="21" t="s">
        <v>579</v>
      </c>
      <c r="D601" s="21" t="s">
        <v>36</v>
      </c>
      <c r="E601" s="21" t="s">
        <v>37</v>
      </c>
      <c r="F601" s="21" t="s">
        <v>36</v>
      </c>
      <c r="G601" s="21" t="s">
        <v>38</v>
      </c>
      <c r="H601" s="21" t="s">
        <v>1027</v>
      </c>
      <c r="I601" s="21" t="s">
        <v>1633</v>
      </c>
      <c r="J601" s="21" t="s">
        <v>140</v>
      </c>
      <c r="K601" s="21" t="s">
        <v>744</v>
      </c>
      <c r="L601" s="21" t="s">
        <v>42</v>
      </c>
      <c r="M601" s="21" t="s">
        <v>42</v>
      </c>
      <c r="N601" s="21" t="s">
        <v>63</v>
      </c>
      <c r="O601" s="22">
        <v>4</v>
      </c>
      <c r="P601" s="22">
        <v>989</v>
      </c>
      <c r="Q601" s="21" t="s">
        <v>580</v>
      </c>
      <c r="R601" s="103">
        <f t="shared" si="9"/>
        <v>3956</v>
      </c>
      <c r="S601" s="22">
        <v>0</v>
      </c>
      <c r="T601" s="22">
        <v>1978</v>
      </c>
      <c r="U601" s="22">
        <v>0</v>
      </c>
      <c r="V601" s="22">
        <v>0</v>
      </c>
      <c r="W601" s="22">
        <v>0</v>
      </c>
      <c r="X601" s="22">
        <v>0</v>
      </c>
      <c r="Y601" s="22">
        <v>0</v>
      </c>
      <c r="Z601" s="22">
        <v>0</v>
      </c>
      <c r="AA601" s="22">
        <v>0</v>
      </c>
      <c r="AB601" s="22">
        <v>1978</v>
      </c>
      <c r="AC601" s="22">
        <v>0</v>
      </c>
      <c r="AD601" s="22">
        <v>0</v>
      </c>
    </row>
    <row r="602" spans="1:30" s="1" customFormat="1" ht="15" customHeight="1" x14ac:dyDescent="0.3">
      <c r="A602" s="21" t="s">
        <v>34</v>
      </c>
      <c r="B602" s="21" t="s">
        <v>579</v>
      </c>
      <c r="C602" s="21" t="s">
        <v>579</v>
      </c>
      <c r="D602" s="21" t="s">
        <v>36</v>
      </c>
      <c r="E602" s="21" t="s">
        <v>37</v>
      </c>
      <c r="F602" s="21" t="s">
        <v>36</v>
      </c>
      <c r="G602" s="21" t="s">
        <v>38</v>
      </c>
      <c r="H602" s="21" t="s">
        <v>1027</v>
      </c>
      <c r="I602" s="21" t="s">
        <v>1633</v>
      </c>
      <c r="J602" s="21" t="s">
        <v>555</v>
      </c>
      <c r="K602" s="21" t="s">
        <v>556</v>
      </c>
      <c r="L602" s="21" t="s">
        <v>42</v>
      </c>
      <c r="M602" s="21" t="s">
        <v>42</v>
      </c>
      <c r="N602" s="21" t="s">
        <v>253</v>
      </c>
      <c r="O602" s="22">
        <v>15</v>
      </c>
      <c r="P602" s="22">
        <v>29</v>
      </c>
      <c r="Q602" s="21" t="s">
        <v>580</v>
      </c>
      <c r="R602" s="103">
        <f t="shared" si="9"/>
        <v>435</v>
      </c>
      <c r="S602" s="22">
        <v>0</v>
      </c>
      <c r="T602" s="22">
        <v>145</v>
      </c>
      <c r="U602" s="22">
        <v>0</v>
      </c>
      <c r="V602" s="22">
        <v>0</v>
      </c>
      <c r="W602" s="22">
        <v>0</v>
      </c>
      <c r="X602" s="22">
        <v>0</v>
      </c>
      <c r="Y602" s="22">
        <v>145</v>
      </c>
      <c r="Z602" s="22">
        <v>0</v>
      </c>
      <c r="AA602" s="22">
        <v>0</v>
      </c>
      <c r="AB602" s="22">
        <v>145</v>
      </c>
      <c r="AC602" s="22">
        <v>0</v>
      </c>
      <c r="AD602" s="22">
        <v>0</v>
      </c>
    </row>
    <row r="603" spans="1:30" s="1" customFormat="1" ht="15" customHeight="1" x14ac:dyDescent="0.3">
      <c r="A603" s="21" t="s">
        <v>34</v>
      </c>
      <c r="B603" s="21" t="s">
        <v>579</v>
      </c>
      <c r="C603" s="21" t="s">
        <v>579</v>
      </c>
      <c r="D603" s="21" t="s">
        <v>36</v>
      </c>
      <c r="E603" s="21" t="s">
        <v>37</v>
      </c>
      <c r="F603" s="21" t="s">
        <v>36</v>
      </c>
      <c r="G603" s="21" t="s">
        <v>38</v>
      </c>
      <c r="H603" s="21" t="s">
        <v>1027</v>
      </c>
      <c r="I603" s="21" t="s">
        <v>1633</v>
      </c>
      <c r="J603" s="21" t="s">
        <v>606</v>
      </c>
      <c r="K603" s="21" t="s">
        <v>607</v>
      </c>
      <c r="L603" s="21" t="s">
        <v>42</v>
      </c>
      <c r="M603" s="21" t="s">
        <v>42</v>
      </c>
      <c r="N603" s="21" t="s">
        <v>253</v>
      </c>
      <c r="O603" s="22">
        <v>10</v>
      </c>
      <c r="P603" s="22">
        <v>100</v>
      </c>
      <c r="Q603" s="21" t="s">
        <v>580</v>
      </c>
      <c r="R603" s="103">
        <f t="shared" si="9"/>
        <v>1000</v>
      </c>
      <c r="S603" s="22">
        <v>0</v>
      </c>
      <c r="T603" s="22">
        <v>500</v>
      </c>
      <c r="U603" s="22">
        <v>0</v>
      </c>
      <c r="V603" s="22">
        <v>0</v>
      </c>
      <c r="W603" s="22">
        <v>0</v>
      </c>
      <c r="X603" s="22">
        <v>0</v>
      </c>
      <c r="Y603" s="22">
        <v>500</v>
      </c>
      <c r="Z603" s="22">
        <v>0</v>
      </c>
      <c r="AA603" s="22">
        <v>0</v>
      </c>
      <c r="AB603" s="22">
        <v>0</v>
      </c>
      <c r="AC603" s="22">
        <v>0</v>
      </c>
      <c r="AD603" s="22">
        <v>0</v>
      </c>
    </row>
    <row r="604" spans="1:30" s="1" customFormat="1" ht="15" customHeight="1" x14ac:dyDescent="0.3">
      <c r="A604" s="21" t="s">
        <v>34</v>
      </c>
      <c r="B604" s="21" t="s">
        <v>579</v>
      </c>
      <c r="C604" s="21" t="s">
        <v>579</v>
      </c>
      <c r="D604" s="21" t="s">
        <v>36</v>
      </c>
      <c r="E604" s="21" t="s">
        <v>37</v>
      </c>
      <c r="F604" s="21" t="s">
        <v>36</v>
      </c>
      <c r="G604" s="21" t="s">
        <v>38</v>
      </c>
      <c r="H604" s="21" t="s">
        <v>1027</v>
      </c>
      <c r="I604" s="21" t="s">
        <v>1633</v>
      </c>
      <c r="J604" s="21" t="s">
        <v>249</v>
      </c>
      <c r="K604" s="21" t="s">
        <v>250</v>
      </c>
      <c r="L604" s="21" t="s">
        <v>42</v>
      </c>
      <c r="M604" s="21" t="s">
        <v>42</v>
      </c>
      <c r="N604" s="21" t="s">
        <v>48</v>
      </c>
      <c r="O604" s="22">
        <v>10</v>
      </c>
      <c r="P604" s="22">
        <v>52</v>
      </c>
      <c r="Q604" s="21" t="s">
        <v>580</v>
      </c>
      <c r="R604" s="103">
        <f t="shared" si="9"/>
        <v>520</v>
      </c>
      <c r="S604" s="22">
        <v>0</v>
      </c>
      <c r="T604" s="22">
        <v>260</v>
      </c>
      <c r="U604" s="22">
        <v>0</v>
      </c>
      <c r="V604" s="22">
        <v>0</v>
      </c>
      <c r="W604" s="22">
        <v>0</v>
      </c>
      <c r="X604" s="22">
        <v>0</v>
      </c>
      <c r="Y604" s="22">
        <v>260</v>
      </c>
      <c r="Z604" s="22">
        <v>0</v>
      </c>
      <c r="AA604" s="22">
        <v>0</v>
      </c>
      <c r="AB604" s="22">
        <v>0</v>
      </c>
      <c r="AC604" s="22">
        <v>0</v>
      </c>
      <c r="AD604" s="22">
        <v>0</v>
      </c>
    </row>
    <row r="605" spans="1:30" s="1" customFormat="1" ht="15" customHeight="1" x14ac:dyDescent="0.3">
      <c r="A605" s="21" t="s">
        <v>34</v>
      </c>
      <c r="B605" s="21" t="s">
        <v>579</v>
      </c>
      <c r="C605" s="21" t="s">
        <v>579</v>
      </c>
      <c r="D605" s="21" t="s">
        <v>36</v>
      </c>
      <c r="E605" s="21" t="s">
        <v>37</v>
      </c>
      <c r="F605" s="21" t="s">
        <v>36</v>
      </c>
      <c r="G605" s="21" t="s">
        <v>38</v>
      </c>
      <c r="H605" s="21" t="s">
        <v>1027</v>
      </c>
      <c r="I605" s="21" t="s">
        <v>1633</v>
      </c>
      <c r="J605" s="21" t="s">
        <v>175</v>
      </c>
      <c r="K605" s="21" t="s">
        <v>176</v>
      </c>
      <c r="L605" s="21" t="s">
        <v>42</v>
      </c>
      <c r="M605" s="21" t="s">
        <v>42</v>
      </c>
      <c r="N605" s="21" t="s">
        <v>48</v>
      </c>
      <c r="O605" s="22">
        <v>10</v>
      </c>
      <c r="P605" s="22">
        <v>32</v>
      </c>
      <c r="Q605" s="21" t="s">
        <v>580</v>
      </c>
      <c r="R605" s="103">
        <f t="shared" si="9"/>
        <v>320</v>
      </c>
      <c r="S605" s="22">
        <v>0</v>
      </c>
      <c r="T605" s="22">
        <v>160</v>
      </c>
      <c r="U605" s="22">
        <v>0</v>
      </c>
      <c r="V605" s="22">
        <v>0</v>
      </c>
      <c r="W605" s="22">
        <v>0</v>
      </c>
      <c r="X605" s="22">
        <v>0</v>
      </c>
      <c r="Y605" s="22">
        <v>160</v>
      </c>
      <c r="Z605" s="22">
        <v>0</v>
      </c>
      <c r="AA605" s="22">
        <v>0</v>
      </c>
      <c r="AB605" s="22">
        <v>0</v>
      </c>
      <c r="AC605" s="22">
        <v>0</v>
      </c>
      <c r="AD605" s="22">
        <v>0</v>
      </c>
    </row>
    <row r="606" spans="1:30" s="1" customFormat="1" ht="15" customHeight="1" x14ac:dyDescent="0.3">
      <c r="A606" s="21" t="s">
        <v>34</v>
      </c>
      <c r="B606" s="21" t="s">
        <v>579</v>
      </c>
      <c r="C606" s="21" t="s">
        <v>579</v>
      </c>
      <c r="D606" s="21" t="s">
        <v>36</v>
      </c>
      <c r="E606" s="21" t="s">
        <v>37</v>
      </c>
      <c r="F606" s="21" t="s">
        <v>36</v>
      </c>
      <c r="G606" s="21" t="s">
        <v>38</v>
      </c>
      <c r="H606" s="21" t="s">
        <v>1027</v>
      </c>
      <c r="I606" s="21" t="s">
        <v>1633</v>
      </c>
      <c r="J606" s="21" t="s">
        <v>169</v>
      </c>
      <c r="K606" s="21" t="s">
        <v>170</v>
      </c>
      <c r="L606" s="21" t="s">
        <v>42</v>
      </c>
      <c r="M606" s="21" t="s">
        <v>42</v>
      </c>
      <c r="N606" s="21" t="s">
        <v>63</v>
      </c>
      <c r="O606" s="22">
        <v>9</v>
      </c>
      <c r="P606" s="22">
        <v>11</v>
      </c>
      <c r="Q606" s="21" t="s">
        <v>580</v>
      </c>
      <c r="R606" s="103">
        <f t="shared" si="9"/>
        <v>99</v>
      </c>
      <c r="S606" s="22">
        <v>0</v>
      </c>
      <c r="T606" s="22">
        <v>55</v>
      </c>
      <c r="U606" s="22">
        <v>0</v>
      </c>
      <c r="V606" s="22">
        <v>0</v>
      </c>
      <c r="W606" s="22">
        <v>0</v>
      </c>
      <c r="X606" s="22">
        <v>0</v>
      </c>
      <c r="Y606" s="22">
        <v>44</v>
      </c>
      <c r="Z606" s="22">
        <v>0</v>
      </c>
      <c r="AA606" s="22">
        <v>0</v>
      </c>
      <c r="AB606" s="22">
        <v>0</v>
      </c>
      <c r="AC606" s="22">
        <v>0</v>
      </c>
      <c r="AD606" s="22">
        <v>0</v>
      </c>
    </row>
    <row r="607" spans="1:30" s="1" customFormat="1" ht="15" customHeight="1" x14ac:dyDescent="0.3">
      <c r="A607" s="21" t="s">
        <v>34</v>
      </c>
      <c r="B607" s="21" t="s">
        <v>579</v>
      </c>
      <c r="C607" s="21" t="s">
        <v>579</v>
      </c>
      <c r="D607" s="21" t="s">
        <v>36</v>
      </c>
      <c r="E607" s="21" t="s">
        <v>37</v>
      </c>
      <c r="F607" s="21" t="s">
        <v>36</v>
      </c>
      <c r="G607" s="21" t="s">
        <v>38</v>
      </c>
      <c r="H607" s="21" t="s">
        <v>1027</v>
      </c>
      <c r="I607" s="21" t="s">
        <v>1633</v>
      </c>
      <c r="J607" s="21" t="s">
        <v>89</v>
      </c>
      <c r="K607" s="21" t="s">
        <v>90</v>
      </c>
      <c r="L607" s="21" t="s">
        <v>42</v>
      </c>
      <c r="M607" s="21" t="s">
        <v>42</v>
      </c>
      <c r="N607" s="21" t="s">
        <v>63</v>
      </c>
      <c r="O607" s="22">
        <v>10</v>
      </c>
      <c r="P607" s="22">
        <v>10</v>
      </c>
      <c r="Q607" s="21" t="s">
        <v>580</v>
      </c>
      <c r="R607" s="103">
        <f t="shared" si="9"/>
        <v>100</v>
      </c>
      <c r="S607" s="22">
        <v>0</v>
      </c>
      <c r="T607" s="22">
        <v>50</v>
      </c>
      <c r="U607" s="22">
        <v>0</v>
      </c>
      <c r="V607" s="22">
        <v>0</v>
      </c>
      <c r="W607" s="22">
        <v>0</v>
      </c>
      <c r="X607" s="22">
        <v>0</v>
      </c>
      <c r="Y607" s="22">
        <v>50</v>
      </c>
      <c r="Z607" s="22">
        <v>0</v>
      </c>
      <c r="AA607" s="22">
        <v>0</v>
      </c>
      <c r="AB607" s="22">
        <v>0</v>
      </c>
      <c r="AC607" s="22">
        <v>0</v>
      </c>
      <c r="AD607" s="22">
        <v>0</v>
      </c>
    </row>
    <row r="608" spans="1:30" s="1" customFormat="1" ht="15" customHeight="1" x14ac:dyDescent="0.3">
      <c r="A608" s="21" t="s">
        <v>34</v>
      </c>
      <c r="B608" s="21" t="s">
        <v>579</v>
      </c>
      <c r="C608" s="21" t="s">
        <v>579</v>
      </c>
      <c r="D608" s="21" t="s">
        <v>36</v>
      </c>
      <c r="E608" s="21" t="s">
        <v>37</v>
      </c>
      <c r="F608" s="21" t="s">
        <v>36</v>
      </c>
      <c r="G608" s="21" t="s">
        <v>38</v>
      </c>
      <c r="H608" s="21" t="s">
        <v>1027</v>
      </c>
      <c r="I608" s="21" t="s">
        <v>1633</v>
      </c>
      <c r="J608" s="21" t="s">
        <v>144</v>
      </c>
      <c r="K608" s="21" t="s">
        <v>145</v>
      </c>
      <c r="L608" s="21" t="s">
        <v>42</v>
      </c>
      <c r="M608" s="21" t="s">
        <v>42</v>
      </c>
      <c r="N608" s="21" t="s">
        <v>48</v>
      </c>
      <c r="O608" s="22">
        <v>10</v>
      </c>
      <c r="P608" s="22">
        <v>40</v>
      </c>
      <c r="Q608" s="21" t="s">
        <v>580</v>
      </c>
      <c r="R608" s="103">
        <f t="shared" si="9"/>
        <v>400</v>
      </c>
      <c r="S608" s="22">
        <v>0</v>
      </c>
      <c r="T608" s="22">
        <v>200</v>
      </c>
      <c r="U608" s="22">
        <v>0</v>
      </c>
      <c r="V608" s="22">
        <v>0</v>
      </c>
      <c r="W608" s="22">
        <v>0</v>
      </c>
      <c r="X608" s="22">
        <v>0</v>
      </c>
      <c r="Y608" s="22">
        <v>200</v>
      </c>
      <c r="Z608" s="22">
        <v>0</v>
      </c>
      <c r="AA608" s="22">
        <v>0</v>
      </c>
      <c r="AB608" s="22">
        <v>0</v>
      </c>
      <c r="AC608" s="22">
        <v>0</v>
      </c>
      <c r="AD608" s="22">
        <v>0</v>
      </c>
    </row>
    <row r="609" spans="1:30" s="1" customFormat="1" ht="15" customHeight="1" x14ac:dyDescent="0.3">
      <c r="A609" s="21" t="s">
        <v>34</v>
      </c>
      <c r="B609" s="21" t="s">
        <v>579</v>
      </c>
      <c r="C609" s="21" t="s">
        <v>579</v>
      </c>
      <c r="D609" s="21" t="s">
        <v>36</v>
      </c>
      <c r="E609" s="21" t="s">
        <v>37</v>
      </c>
      <c r="F609" s="21" t="s">
        <v>36</v>
      </c>
      <c r="G609" s="21" t="s">
        <v>38</v>
      </c>
      <c r="H609" s="21" t="s">
        <v>1027</v>
      </c>
      <c r="I609" s="21" t="s">
        <v>1633</v>
      </c>
      <c r="J609" s="21" t="s">
        <v>67</v>
      </c>
      <c r="K609" s="21" t="s">
        <v>68</v>
      </c>
      <c r="L609" s="21" t="s">
        <v>42</v>
      </c>
      <c r="M609" s="21" t="s">
        <v>42</v>
      </c>
      <c r="N609" s="21" t="s">
        <v>48</v>
      </c>
      <c r="O609" s="22">
        <v>36</v>
      </c>
      <c r="P609" s="22">
        <v>46</v>
      </c>
      <c r="Q609" s="21" t="s">
        <v>580</v>
      </c>
      <c r="R609" s="103">
        <f t="shared" si="9"/>
        <v>1656</v>
      </c>
      <c r="S609" s="22">
        <v>0</v>
      </c>
      <c r="T609" s="22">
        <v>552</v>
      </c>
      <c r="U609" s="22">
        <v>0</v>
      </c>
      <c r="V609" s="22">
        <v>0</v>
      </c>
      <c r="W609" s="22">
        <v>0</v>
      </c>
      <c r="X609" s="22">
        <v>0</v>
      </c>
      <c r="Y609" s="22">
        <v>552</v>
      </c>
      <c r="Z609" s="22">
        <v>0</v>
      </c>
      <c r="AA609" s="22">
        <v>0</v>
      </c>
      <c r="AB609" s="22">
        <v>552</v>
      </c>
      <c r="AC609" s="22">
        <v>0</v>
      </c>
      <c r="AD609" s="22">
        <v>0</v>
      </c>
    </row>
    <row r="610" spans="1:30" s="1" customFormat="1" ht="15" customHeight="1" x14ac:dyDescent="0.3">
      <c r="A610" s="21" t="s">
        <v>34</v>
      </c>
      <c r="B610" s="21" t="s">
        <v>579</v>
      </c>
      <c r="C610" s="21" t="s">
        <v>579</v>
      </c>
      <c r="D610" s="21" t="s">
        <v>36</v>
      </c>
      <c r="E610" s="21" t="s">
        <v>37</v>
      </c>
      <c r="F610" s="21" t="s">
        <v>36</v>
      </c>
      <c r="G610" s="21" t="s">
        <v>38</v>
      </c>
      <c r="H610" s="21" t="s">
        <v>1027</v>
      </c>
      <c r="I610" s="21" t="s">
        <v>1633</v>
      </c>
      <c r="J610" s="21" t="s">
        <v>542</v>
      </c>
      <c r="K610" s="21" t="s">
        <v>543</v>
      </c>
      <c r="L610" s="21" t="s">
        <v>42</v>
      </c>
      <c r="M610" s="21" t="s">
        <v>42</v>
      </c>
      <c r="N610" s="21" t="s">
        <v>44</v>
      </c>
      <c r="O610" s="22">
        <v>10</v>
      </c>
      <c r="P610" s="22">
        <v>15</v>
      </c>
      <c r="Q610" s="21" t="s">
        <v>580</v>
      </c>
      <c r="R610" s="103">
        <f t="shared" si="9"/>
        <v>150</v>
      </c>
      <c r="S610" s="22">
        <v>0</v>
      </c>
      <c r="T610" s="22">
        <v>75</v>
      </c>
      <c r="U610" s="22">
        <v>0</v>
      </c>
      <c r="V610" s="22">
        <v>0</v>
      </c>
      <c r="W610" s="22">
        <v>0</v>
      </c>
      <c r="X610" s="22">
        <v>0</v>
      </c>
      <c r="Y610" s="22">
        <v>75</v>
      </c>
      <c r="Z610" s="22">
        <v>0</v>
      </c>
      <c r="AA610" s="22">
        <v>0</v>
      </c>
      <c r="AB610" s="22">
        <v>0</v>
      </c>
      <c r="AC610" s="22">
        <v>0</v>
      </c>
      <c r="AD610" s="22">
        <v>0</v>
      </c>
    </row>
    <row r="611" spans="1:30" s="1" customFormat="1" ht="15" customHeight="1" x14ac:dyDescent="0.3">
      <c r="A611" s="21" t="s">
        <v>34</v>
      </c>
      <c r="B611" s="21" t="s">
        <v>579</v>
      </c>
      <c r="C611" s="21" t="s">
        <v>579</v>
      </c>
      <c r="D611" s="21" t="s">
        <v>36</v>
      </c>
      <c r="E611" s="21" t="s">
        <v>37</v>
      </c>
      <c r="F611" s="21" t="s">
        <v>36</v>
      </c>
      <c r="G611" s="21" t="s">
        <v>38</v>
      </c>
      <c r="H611" s="21" t="s">
        <v>1027</v>
      </c>
      <c r="I611" s="21" t="s">
        <v>1633</v>
      </c>
      <c r="J611" s="21" t="s">
        <v>59</v>
      </c>
      <c r="K611" s="21" t="s">
        <v>60</v>
      </c>
      <c r="L611" s="21" t="s">
        <v>42</v>
      </c>
      <c r="M611" s="21" t="s">
        <v>42</v>
      </c>
      <c r="N611" s="21" t="s">
        <v>48</v>
      </c>
      <c r="O611" s="22">
        <v>3</v>
      </c>
      <c r="P611" s="22">
        <v>116</v>
      </c>
      <c r="Q611" s="21" t="s">
        <v>580</v>
      </c>
      <c r="R611" s="103">
        <f t="shared" si="9"/>
        <v>348</v>
      </c>
      <c r="S611" s="22">
        <v>0</v>
      </c>
      <c r="T611" s="22">
        <v>116</v>
      </c>
      <c r="U611" s="22">
        <v>0</v>
      </c>
      <c r="V611" s="22">
        <v>0</v>
      </c>
      <c r="W611" s="22">
        <v>0</v>
      </c>
      <c r="X611" s="22">
        <v>0</v>
      </c>
      <c r="Y611" s="22">
        <v>116</v>
      </c>
      <c r="Z611" s="22">
        <v>0</v>
      </c>
      <c r="AA611" s="22">
        <v>0</v>
      </c>
      <c r="AB611" s="22">
        <v>116</v>
      </c>
      <c r="AC611" s="22">
        <v>0</v>
      </c>
      <c r="AD611" s="22">
        <v>0</v>
      </c>
    </row>
    <row r="612" spans="1:30" s="1" customFormat="1" ht="15" customHeight="1" x14ac:dyDescent="0.3">
      <c r="A612" s="21" t="s">
        <v>34</v>
      </c>
      <c r="B612" s="21" t="s">
        <v>579</v>
      </c>
      <c r="C612" s="21" t="s">
        <v>579</v>
      </c>
      <c r="D612" s="21" t="s">
        <v>36</v>
      </c>
      <c r="E612" s="21" t="s">
        <v>37</v>
      </c>
      <c r="F612" s="21" t="s">
        <v>36</v>
      </c>
      <c r="G612" s="21" t="s">
        <v>38</v>
      </c>
      <c r="H612" s="21" t="s">
        <v>1027</v>
      </c>
      <c r="I612" s="21" t="s">
        <v>1633</v>
      </c>
      <c r="J612" s="21" t="s">
        <v>608</v>
      </c>
      <c r="K612" s="21" t="s">
        <v>609</v>
      </c>
      <c r="L612" s="21" t="s">
        <v>42</v>
      </c>
      <c r="M612" s="21" t="s">
        <v>42</v>
      </c>
      <c r="N612" s="21" t="s">
        <v>48</v>
      </c>
      <c r="O612" s="22">
        <v>6</v>
      </c>
      <c r="P612" s="22">
        <v>12</v>
      </c>
      <c r="Q612" s="21" t="s">
        <v>580</v>
      </c>
      <c r="R612" s="103">
        <f t="shared" si="9"/>
        <v>72</v>
      </c>
      <c r="S612" s="22">
        <v>0</v>
      </c>
      <c r="T612" s="22">
        <v>36</v>
      </c>
      <c r="U612" s="22">
        <v>0</v>
      </c>
      <c r="V612" s="22">
        <v>0</v>
      </c>
      <c r="W612" s="22">
        <v>0</v>
      </c>
      <c r="X612" s="22">
        <v>0</v>
      </c>
      <c r="Y612" s="22">
        <v>36</v>
      </c>
      <c r="Z612" s="22">
        <v>0</v>
      </c>
      <c r="AA612" s="22">
        <v>0</v>
      </c>
      <c r="AB612" s="22">
        <v>0</v>
      </c>
      <c r="AC612" s="22">
        <v>0</v>
      </c>
      <c r="AD612" s="22">
        <v>0</v>
      </c>
    </row>
    <row r="613" spans="1:30" s="1" customFormat="1" ht="15" customHeight="1" x14ac:dyDescent="0.3">
      <c r="A613" s="21" t="s">
        <v>34</v>
      </c>
      <c r="B613" s="21" t="s">
        <v>579</v>
      </c>
      <c r="C613" s="21" t="s">
        <v>579</v>
      </c>
      <c r="D613" s="21" t="s">
        <v>36</v>
      </c>
      <c r="E613" s="21" t="s">
        <v>37</v>
      </c>
      <c r="F613" s="21" t="s">
        <v>36</v>
      </c>
      <c r="G613" s="21" t="s">
        <v>38</v>
      </c>
      <c r="H613" s="21" t="s">
        <v>1027</v>
      </c>
      <c r="I613" s="21" t="s">
        <v>1633</v>
      </c>
      <c r="J613" s="21" t="s">
        <v>74</v>
      </c>
      <c r="K613" s="21" t="s">
        <v>75</v>
      </c>
      <c r="L613" s="21" t="s">
        <v>42</v>
      </c>
      <c r="M613" s="21" t="s">
        <v>42</v>
      </c>
      <c r="N613" s="21" t="s">
        <v>48</v>
      </c>
      <c r="O613" s="22">
        <v>3</v>
      </c>
      <c r="P613" s="22">
        <v>325</v>
      </c>
      <c r="Q613" s="21" t="s">
        <v>580</v>
      </c>
      <c r="R613" s="103">
        <f t="shared" si="9"/>
        <v>975</v>
      </c>
      <c r="S613" s="22">
        <v>0</v>
      </c>
      <c r="T613" s="22">
        <v>325</v>
      </c>
      <c r="U613" s="22">
        <v>0</v>
      </c>
      <c r="V613" s="22">
        <v>0</v>
      </c>
      <c r="W613" s="22">
        <v>0</v>
      </c>
      <c r="X613" s="22">
        <v>0</v>
      </c>
      <c r="Y613" s="22">
        <v>325</v>
      </c>
      <c r="Z613" s="22">
        <v>0</v>
      </c>
      <c r="AA613" s="22">
        <v>0</v>
      </c>
      <c r="AB613" s="22">
        <v>325</v>
      </c>
      <c r="AC613" s="22">
        <v>0</v>
      </c>
      <c r="AD613" s="22">
        <v>0</v>
      </c>
    </row>
    <row r="614" spans="1:30" s="1" customFormat="1" ht="15" customHeight="1" x14ac:dyDescent="0.3">
      <c r="A614" s="21" t="s">
        <v>34</v>
      </c>
      <c r="B614" s="21" t="s">
        <v>579</v>
      </c>
      <c r="C614" s="21" t="s">
        <v>579</v>
      </c>
      <c r="D614" s="21" t="s">
        <v>36</v>
      </c>
      <c r="E614" s="21" t="s">
        <v>37</v>
      </c>
      <c r="F614" s="21" t="s">
        <v>36</v>
      </c>
      <c r="G614" s="21" t="s">
        <v>38</v>
      </c>
      <c r="H614" s="21" t="s">
        <v>1027</v>
      </c>
      <c r="I614" s="21" t="s">
        <v>1633</v>
      </c>
      <c r="J614" s="21" t="s">
        <v>610</v>
      </c>
      <c r="K614" s="21" t="s">
        <v>611</v>
      </c>
      <c r="L614" s="21" t="s">
        <v>42</v>
      </c>
      <c r="M614" s="21" t="s">
        <v>42</v>
      </c>
      <c r="N614" s="21" t="s">
        <v>44</v>
      </c>
      <c r="O614" s="22">
        <v>2</v>
      </c>
      <c r="P614" s="22">
        <v>325</v>
      </c>
      <c r="Q614" s="21" t="s">
        <v>580</v>
      </c>
      <c r="R614" s="103">
        <f t="shared" si="9"/>
        <v>650</v>
      </c>
      <c r="S614" s="22">
        <v>0</v>
      </c>
      <c r="T614" s="22">
        <v>325</v>
      </c>
      <c r="U614" s="22">
        <v>0</v>
      </c>
      <c r="V614" s="22">
        <v>0</v>
      </c>
      <c r="W614" s="22">
        <v>0</v>
      </c>
      <c r="X614" s="22">
        <v>0</v>
      </c>
      <c r="Y614" s="22">
        <v>325</v>
      </c>
      <c r="Z614" s="22">
        <v>0</v>
      </c>
      <c r="AA614" s="22">
        <v>0</v>
      </c>
      <c r="AB614" s="22">
        <v>0</v>
      </c>
      <c r="AC614" s="22">
        <v>0</v>
      </c>
      <c r="AD614" s="22">
        <v>0</v>
      </c>
    </row>
    <row r="615" spans="1:30" s="1" customFormat="1" ht="15" customHeight="1" x14ac:dyDescent="0.3">
      <c r="A615" s="21" t="s">
        <v>34</v>
      </c>
      <c r="B615" s="21" t="s">
        <v>579</v>
      </c>
      <c r="C615" s="21" t="s">
        <v>579</v>
      </c>
      <c r="D615" s="21" t="s">
        <v>36</v>
      </c>
      <c r="E615" s="21" t="s">
        <v>37</v>
      </c>
      <c r="F615" s="21" t="s">
        <v>36</v>
      </c>
      <c r="G615" s="21" t="s">
        <v>38</v>
      </c>
      <c r="H615" s="21" t="s">
        <v>1027</v>
      </c>
      <c r="I615" s="21" t="s">
        <v>1633</v>
      </c>
      <c r="J615" s="21" t="s">
        <v>126</v>
      </c>
      <c r="K615" s="21" t="s">
        <v>127</v>
      </c>
      <c r="L615" s="21" t="s">
        <v>42</v>
      </c>
      <c r="M615" s="21" t="s">
        <v>42</v>
      </c>
      <c r="N615" s="21" t="s">
        <v>48</v>
      </c>
      <c r="O615" s="22">
        <v>15</v>
      </c>
      <c r="P615" s="22">
        <v>23</v>
      </c>
      <c r="Q615" s="21" t="s">
        <v>580</v>
      </c>
      <c r="R615" s="103">
        <f t="shared" si="9"/>
        <v>345</v>
      </c>
      <c r="S615" s="22">
        <v>0</v>
      </c>
      <c r="T615" s="22">
        <v>115</v>
      </c>
      <c r="U615" s="22">
        <v>0</v>
      </c>
      <c r="V615" s="22">
        <v>0</v>
      </c>
      <c r="W615" s="22">
        <v>0</v>
      </c>
      <c r="X615" s="22">
        <v>0</v>
      </c>
      <c r="Y615" s="22">
        <v>115</v>
      </c>
      <c r="Z615" s="22">
        <v>0</v>
      </c>
      <c r="AA615" s="22">
        <v>0</v>
      </c>
      <c r="AB615" s="22">
        <v>115</v>
      </c>
      <c r="AC615" s="22">
        <v>0</v>
      </c>
      <c r="AD615" s="22">
        <v>0</v>
      </c>
    </row>
    <row r="616" spans="1:30" s="1" customFormat="1" ht="15" customHeight="1" x14ac:dyDescent="0.3">
      <c r="A616" s="21" t="s">
        <v>34</v>
      </c>
      <c r="B616" s="21" t="s">
        <v>579</v>
      </c>
      <c r="C616" s="21" t="s">
        <v>579</v>
      </c>
      <c r="D616" s="21" t="s">
        <v>36</v>
      </c>
      <c r="E616" s="21" t="s">
        <v>37</v>
      </c>
      <c r="F616" s="21" t="s">
        <v>36</v>
      </c>
      <c r="G616" s="21" t="s">
        <v>38</v>
      </c>
      <c r="H616" s="21" t="s">
        <v>1027</v>
      </c>
      <c r="I616" s="21" t="s">
        <v>1633</v>
      </c>
      <c r="J616" s="21" t="s">
        <v>130</v>
      </c>
      <c r="K616" s="21" t="s">
        <v>131</v>
      </c>
      <c r="L616" s="21" t="s">
        <v>42</v>
      </c>
      <c r="M616" s="21" t="s">
        <v>42</v>
      </c>
      <c r="N616" s="21" t="s">
        <v>48</v>
      </c>
      <c r="O616" s="22">
        <v>15</v>
      </c>
      <c r="P616" s="22">
        <v>23</v>
      </c>
      <c r="Q616" s="21" t="s">
        <v>580</v>
      </c>
      <c r="R616" s="103">
        <f t="shared" si="9"/>
        <v>345</v>
      </c>
      <c r="S616" s="22">
        <v>0</v>
      </c>
      <c r="T616" s="22">
        <v>115</v>
      </c>
      <c r="U616" s="22">
        <v>0</v>
      </c>
      <c r="V616" s="22">
        <v>0</v>
      </c>
      <c r="W616" s="22">
        <v>0</v>
      </c>
      <c r="X616" s="22">
        <v>0</v>
      </c>
      <c r="Y616" s="22">
        <v>115</v>
      </c>
      <c r="Z616" s="22">
        <v>0</v>
      </c>
      <c r="AA616" s="22">
        <v>0</v>
      </c>
      <c r="AB616" s="22">
        <v>115</v>
      </c>
      <c r="AC616" s="22">
        <v>0</v>
      </c>
      <c r="AD616" s="22">
        <v>0</v>
      </c>
    </row>
    <row r="617" spans="1:30" s="1" customFormat="1" ht="15" customHeight="1" x14ac:dyDescent="0.3">
      <c r="A617" s="21" t="s">
        <v>34</v>
      </c>
      <c r="B617" s="21" t="s">
        <v>579</v>
      </c>
      <c r="C617" s="21" t="s">
        <v>579</v>
      </c>
      <c r="D617" s="21" t="s">
        <v>36</v>
      </c>
      <c r="E617" s="21" t="s">
        <v>37</v>
      </c>
      <c r="F617" s="21" t="s">
        <v>36</v>
      </c>
      <c r="G617" s="21" t="s">
        <v>38</v>
      </c>
      <c r="H617" s="21" t="s">
        <v>1027</v>
      </c>
      <c r="I617" s="21" t="s">
        <v>1633</v>
      </c>
      <c r="J617" s="21" t="s">
        <v>208</v>
      </c>
      <c r="K617" s="21" t="s">
        <v>209</v>
      </c>
      <c r="L617" s="21" t="s">
        <v>42</v>
      </c>
      <c r="M617" s="21" t="s">
        <v>42</v>
      </c>
      <c r="N617" s="21" t="s">
        <v>48</v>
      </c>
      <c r="O617" s="22">
        <v>15</v>
      </c>
      <c r="P617" s="22">
        <v>23</v>
      </c>
      <c r="Q617" s="21" t="s">
        <v>580</v>
      </c>
      <c r="R617" s="103">
        <f t="shared" si="9"/>
        <v>345</v>
      </c>
      <c r="S617" s="22">
        <v>0</v>
      </c>
      <c r="T617" s="22">
        <v>115</v>
      </c>
      <c r="U617" s="22">
        <v>0</v>
      </c>
      <c r="V617" s="22">
        <v>0</v>
      </c>
      <c r="W617" s="22">
        <v>0</v>
      </c>
      <c r="X617" s="22">
        <v>0</v>
      </c>
      <c r="Y617" s="22">
        <v>115</v>
      </c>
      <c r="Z617" s="22">
        <v>0</v>
      </c>
      <c r="AA617" s="22">
        <v>0</v>
      </c>
      <c r="AB617" s="22">
        <v>115</v>
      </c>
      <c r="AC617" s="22">
        <v>0</v>
      </c>
      <c r="AD617" s="22">
        <v>0</v>
      </c>
    </row>
    <row r="618" spans="1:30" s="1" customFormat="1" ht="15" customHeight="1" x14ac:dyDescent="0.3">
      <c r="A618" s="21" t="s">
        <v>34</v>
      </c>
      <c r="B618" s="21" t="s">
        <v>579</v>
      </c>
      <c r="C618" s="21" t="s">
        <v>579</v>
      </c>
      <c r="D618" s="21" t="s">
        <v>36</v>
      </c>
      <c r="E618" s="21" t="s">
        <v>37</v>
      </c>
      <c r="F618" s="21" t="s">
        <v>36</v>
      </c>
      <c r="G618" s="21" t="s">
        <v>38</v>
      </c>
      <c r="H618" s="21" t="s">
        <v>1027</v>
      </c>
      <c r="I618" s="21" t="s">
        <v>1633</v>
      </c>
      <c r="J618" s="21" t="s">
        <v>187</v>
      </c>
      <c r="K618" s="21" t="s">
        <v>188</v>
      </c>
      <c r="L618" s="21" t="s">
        <v>42</v>
      </c>
      <c r="M618" s="21" t="s">
        <v>42</v>
      </c>
      <c r="N618" s="21" t="s">
        <v>44</v>
      </c>
      <c r="O618" s="22">
        <v>4</v>
      </c>
      <c r="P618" s="22">
        <v>87</v>
      </c>
      <c r="Q618" s="21" t="s">
        <v>580</v>
      </c>
      <c r="R618" s="103">
        <f t="shared" si="9"/>
        <v>348</v>
      </c>
      <c r="S618" s="22">
        <v>0</v>
      </c>
      <c r="T618" s="22">
        <v>174</v>
      </c>
      <c r="U618" s="22">
        <v>0</v>
      </c>
      <c r="V618" s="22">
        <v>0</v>
      </c>
      <c r="W618" s="22">
        <v>0</v>
      </c>
      <c r="X618" s="22">
        <v>0</v>
      </c>
      <c r="Y618" s="22">
        <v>174</v>
      </c>
      <c r="Z618" s="22">
        <v>0</v>
      </c>
      <c r="AA618" s="22">
        <v>0</v>
      </c>
      <c r="AB618" s="22">
        <v>0</v>
      </c>
      <c r="AC618" s="22">
        <v>0</v>
      </c>
      <c r="AD618" s="22">
        <v>0</v>
      </c>
    </row>
    <row r="619" spans="1:30" s="1" customFormat="1" ht="15" customHeight="1" x14ac:dyDescent="0.3">
      <c r="A619" s="21" t="s">
        <v>34</v>
      </c>
      <c r="B619" s="21" t="s">
        <v>579</v>
      </c>
      <c r="C619" s="21" t="s">
        <v>579</v>
      </c>
      <c r="D619" s="21" t="s">
        <v>36</v>
      </c>
      <c r="E619" s="21" t="s">
        <v>37</v>
      </c>
      <c r="F619" s="21" t="s">
        <v>36</v>
      </c>
      <c r="G619" s="21" t="s">
        <v>38</v>
      </c>
      <c r="H619" s="21" t="s">
        <v>1027</v>
      </c>
      <c r="I619" s="21" t="s">
        <v>1633</v>
      </c>
      <c r="J619" s="21" t="s">
        <v>185</v>
      </c>
      <c r="K619" s="21" t="s">
        <v>1047</v>
      </c>
      <c r="L619" s="21" t="s">
        <v>42</v>
      </c>
      <c r="M619" s="21" t="s">
        <v>42</v>
      </c>
      <c r="N619" s="21" t="s">
        <v>44</v>
      </c>
      <c r="O619" s="22">
        <v>4</v>
      </c>
      <c r="P619" s="22">
        <v>75</v>
      </c>
      <c r="Q619" s="21" t="s">
        <v>580</v>
      </c>
      <c r="R619" s="103">
        <f t="shared" si="9"/>
        <v>300</v>
      </c>
      <c r="S619" s="22">
        <v>0</v>
      </c>
      <c r="T619" s="22">
        <v>150</v>
      </c>
      <c r="U619" s="22">
        <v>0</v>
      </c>
      <c r="V619" s="22">
        <v>0</v>
      </c>
      <c r="W619" s="22">
        <v>0</v>
      </c>
      <c r="X619" s="22">
        <v>0</v>
      </c>
      <c r="Y619" s="22">
        <v>150</v>
      </c>
      <c r="Z619" s="22">
        <v>0</v>
      </c>
      <c r="AA619" s="22">
        <v>0</v>
      </c>
      <c r="AB619" s="22">
        <v>0</v>
      </c>
      <c r="AC619" s="22">
        <v>0</v>
      </c>
      <c r="AD619" s="22">
        <v>0</v>
      </c>
    </row>
    <row r="620" spans="1:30" s="1" customFormat="1" ht="15" customHeight="1" x14ac:dyDescent="0.3">
      <c r="A620" s="21" t="s">
        <v>34</v>
      </c>
      <c r="B620" s="21" t="s">
        <v>579</v>
      </c>
      <c r="C620" s="21" t="s">
        <v>579</v>
      </c>
      <c r="D620" s="21" t="s">
        <v>36</v>
      </c>
      <c r="E620" s="21" t="s">
        <v>37</v>
      </c>
      <c r="F620" s="21" t="s">
        <v>36</v>
      </c>
      <c r="G620" s="21" t="s">
        <v>38</v>
      </c>
      <c r="H620" s="21" t="s">
        <v>1027</v>
      </c>
      <c r="I620" s="21" t="s">
        <v>1633</v>
      </c>
      <c r="J620" s="21" t="s">
        <v>544</v>
      </c>
      <c r="K620" s="21" t="s">
        <v>545</v>
      </c>
      <c r="L620" s="21" t="s">
        <v>42</v>
      </c>
      <c r="M620" s="21" t="s">
        <v>42</v>
      </c>
      <c r="N620" s="21" t="s">
        <v>44</v>
      </c>
      <c r="O620" s="22">
        <v>4</v>
      </c>
      <c r="P620" s="22">
        <v>40</v>
      </c>
      <c r="Q620" s="21" t="s">
        <v>580</v>
      </c>
      <c r="R620" s="103">
        <f t="shared" si="9"/>
        <v>160</v>
      </c>
      <c r="S620" s="22">
        <v>0</v>
      </c>
      <c r="T620" s="22">
        <v>80</v>
      </c>
      <c r="U620" s="22">
        <v>0</v>
      </c>
      <c r="V620" s="22">
        <v>0</v>
      </c>
      <c r="W620" s="22">
        <v>0</v>
      </c>
      <c r="X620" s="22">
        <v>0</v>
      </c>
      <c r="Y620" s="22">
        <v>80</v>
      </c>
      <c r="Z620" s="22">
        <v>0</v>
      </c>
      <c r="AA620" s="22">
        <v>0</v>
      </c>
      <c r="AB620" s="22">
        <v>0</v>
      </c>
      <c r="AC620" s="22">
        <v>0</v>
      </c>
      <c r="AD620" s="22">
        <v>0</v>
      </c>
    </row>
    <row r="621" spans="1:30" s="1" customFormat="1" ht="15" customHeight="1" x14ac:dyDescent="0.3">
      <c r="A621" s="21" t="s">
        <v>34</v>
      </c>
      <c r="B621" s="21" t="s">
        <v>579</v>
      </c>
      <c r="C621" s="21" t="s">
        <v>579</v>
      </c>
      <c r="D621" s="21" t="s">
        <v>36</v>
      </c>
      <c r="E621" s="21" t="s">
        <v>37</v>
      </c>
      <c r="F621" s="21" t="s">
        <v>36</v>
      </c>
      <c r="G621" s="21" t="s">
        <v>38</v>
      </c>
      <c r="H621" s="21" t="s">
        <v>1027</v>
      </c>
      <c r="I621" s="21" t="s">
        <v>1633</v>
      </c>
      <c r="J621" s="21" t="s">
        <v>191</v>
      </c>
      <c r="K621" s="21" t="s">
        <v>192</v>
      </c>
      <c r="L621" s="21" t="s">
        <v>42</v>
      </c>
      <c r="M621" s="21" t="s">
        <v>42</v>
      </c>
      <c r="N621" s="21" t="s">
        <v>44</v>
      </c>
      <c r="O621" s="22">
        <v>4</v>
      </c>
      <c r="P621" s="22">
        <v>52</v>
      </c>
      <c r="Q621" s="21" t="s">
        <v>580</v>
      </c>
      <c r="R621" s="103">
        <f t="shared" si="9"/>
        <v>208</v>
      </c>
      <c r="S621" s="22">
        <v>0</v>
      </c>
      <c r="T621" s="22">
        <v>104</v>
      </c>
      <c r="U621" s="22">
        <v>0</v>
      </c>
      <c r="V621" s="22">
        <v>0</v>
      </c>
      <c r="W621" s="22">
        <v>0</v>
      </c>
      <c r="X621" s="22">
        <v>0</v>
      </c>
      <c r="Y621" s="22">
        <v>0</v>
      </c>
      <c r="Z621" s="22">
        <v>0</v>
      </c>
      <c r="AA621" s="22">
        <v>0</v>
      </c>
      <c r="AB621" s="22">
        <v>104</v>
      </c>
      <c r="AC621" s="22">
        <v>0</v>
      </c>
      <c r="AD621" s="22">
        <v>0</v>
      </c>
    </row>
    <row r="622" spans="1:30" s="1" customFormat="1" ht="15" customHeight="1" x14ac:dyDescent="0.3">
      <c r="A622" s="21" t="s">
        <v>34</v>
      </c>
      <c r="B622" s="21" t="s">
        <v>579</v>
      </c>
      <c r="C622" s="21" t="s">
        <v>579</v>
      </c>
      <c r="D622" s="21" t="s">
        <v>36</v>
      </c>
      <c r="E622" s="21" t="s">
        <v>37</v>
      </c>
      <c r="F622" s="21" t="s">
        <v>36</v>
      </c>
      <c r="G622" s="21" t="s">
        <v>38</v>
      </c>
      <c r="H622" s="21" t="s">
        <v>1027</v>
      </c>
      <c r="I622" s="21" t="s">
        <v>1633</v>
      </c>
      <c r="J622" s="21" t="s">
        <v>97</v>
      </c>
      <c r="K622" s="21" t="s">
        <v>98</v>
      </c>
      <c r="L622" s="21" t="s">
        <v>42</v>
      </c>
      <c r="M622" s="21" t="s">
        <v>42</v>
      </c>
      <c r="N622" s="21" t="s">
        <v>63</v>
      </c>
      <c r="O622" s="22">
        <v>4</v>
      </c>
      <c r="P622" s="22">
        <v>57</v>
      </c>
      <c r="Q622" s="21" t="s">
        <v>580</v>
      </c>
      <c r="R622" s="103">
        <f t="shared" si="9"/>
        <v>228</v>
      </c>
      <c r="S622" s="22">
        <v>0</v>
      </c>
      <c r="T622" s="22">
        <v>114</v>
      </c>
      <c r="U622" s="22">
        <v>0</v>
      </c>
      <c r="V622" s="22">
        <v>0</v>
      </c>
      <c r="W622" s="22">
        <v>0</v>
      </c>
      <c r="X622" s="22">
        <v>0</v>
      </c>
      <c r="Y622" s="22">
        <v>0</v>
      </c>
      <c r="Z622" s="22">
        <v>0</v>
      </c>
      <c r="AA622" s="22">
        <v>0</v>
      </c>
      <c r="AB622" s="22">
        <v>114</v>
      </c>
      <c r="AC622" s="22">
        <v>0</v>
      </c>
      <c r="AD622" s="22">
        <v>0</v>
      </c>
    </row>
    <row r="623" spans="1:30" s="1" customFormat="1" ht="15" customHeight="1" x14ac:dyDescent="0.3">
      <c r="A623" s="21" t="s">
        <v>34</v>
      </c>
      <c r="B623" s="21" t="s">
        <v>579</v>
      </c>
      <c r="C623" s="21" t="s">
        <v>579</v>
      </c>
      <c r="D623" s="21" t="s">
        <v>36</v>
      </c>
      <c r="E623" s="21" t="s">
        <v>37</v>
      </c>
      <c r="F623" s="21" t="s">
        <v>36</v>
      </c>
      <c r="G623" s="21" t="s">
        <v>38</v>
      </c>
      <c r="H623" s="21" t="s">
        <v>1027</v>
      </c>
      <c r="I623" s="21" t="s">
        <v>1633</v>
      </c>
      <c r="J623" s="21" t="s">
        <v>212</v>
      </c>
      <c r="K623" s="21" t="s">
        <v>213</v>
      </c>
      <c r="L623" s="21" t="s">
        <v>42</v>
      </c>
      <c r="M623" s="21" t="s">
        <v>42</v>
      </c>
      <c r="N623" s="21" t="s">
        <v>48</v>
      </c>
      <c r="O623" s="22">
        <v>10</v>
      </c>
      <c r="P623" s="22">
        <v>52</v>
      </c>
      <c r="Q623" s="21" t="s">
        <v>580</v>
      </c>
      <c r="R623" s="103">
        <f t="shared" si="9"/>
        <v>520</v>
      </c>
      <c r="S623" s="22">
        <v>0</v>
      </c>
      <c r="T623" s="22">
        <v>260</v>
      </c>
      <c r="U623" s="22">
        <v>0</v>
      </c>
      <c r="V623" s="22">
        <v>0</v>
      </c>
      <c r="W623" s="22">
        <v>0</v>
      </c>
      <c r="X623" s="22">
        <v>0</v>
      </c>
      <c r="Y623" s="22">
        <v>0</v>
      </c>
      <c r="Z623" s="22">
        <v>0</v>
      </c>
      <c r="AA623" s="22">
        <v>0</v>
      </c>
      <c r="AB623" s="22">
        <v>260</v>
      </c>
      <c r="AC623" s="22">
        <v>0</v>
      </c>
      <c r="AD623" s="22">
        <v>0</v>
      </c>
    </row>
    <row r="624" spans="1:30" s="1" customFormat="1" ht="15" customHeight="1" x14ac:dyDescent="0.3">
      <c r="A624" s="21" t="s">
        <v>34</v>
      </c>
      <c r="B624" s="21" t="s">
        <v>579</v>
      </c>
      <c r="C624" s="21" t="s">
        <v>579</v>
      </c>
      <c r="D624" s="21" t="s">
        <v>36</v>
      </c>
      <c r="E624" s="21" t="s">
        <v>37</v>
      </c>
      <c r="F624" s="21" t="s">
        <v>36</v>
      </c>
      <c r="G624" s="21" t="s">
        <v>38</v>
      </c>
      <c r="H624" s="21" t="s">
        <v>1027</v>
      </c>
      <c r="I624" s="21" t="s">
        <v>1633</v>
      </c>
      <c r="J624" s="21" t="s">
        <v>1025</v>
      </c>
      <c r="K624" s="21" t="s">
        <v>1026</v>
      </c>
      <c r="L624" s="21" t="s">
        <v>42</v>
      </c>
      <c r="M624" s="21" t="s">
        <v>42</v>
      </c>
      <c r="N624" s="21" t="s">
        <v>48</v>
      </c>
      <c r="O624" s="22">
        <v>1</v>
      </c>
      <c r="P624" s="22">
        <v>619</v>
      </c>
      <c r="Q624" s="21" t="s">
        <v>580</v>
      </c>
      <c r="R624" s="103">
        <f t="shared" si="9"/>
        <v>619</v>
      </c>
      <c r="S624" s="22">
        <v>0</v>
      </c>
      <c r="T624" s="22">
        <v>619</v>
      </c>
      <c r="U624" s="22">
        <v>0</v>
      </c>
      <c r="V624" s="22">
        <v>0</v>
      </c>
      <c r="W624" s="22">
        <v>0</v>
      </c>
      <c r="X624" s="22">
        <v>0</v>
      </c>
      <c r="Y624" s="22">
        <v>0</v>
      </c>
      <c r="Z624" s="22">
        <v>0</v>
      </c>
      <c r="AA624" s="22">
        <v>0</v>
      </c>
      <c r="AB624" s="22">
        <v>0</v>
      </c>
      <c r="AC624" s="22">
        <v>0</v>
      </c>
      <c r="AD624" s="22">
        <v>0</v>
      </c>
    </row>
    <row r="625" spans="1:30" s="1" customFormat="1" ht="15" customHeight="1" x14ac:dyDescent="0.3">
      <c r="A625" s="21" t="s">
        <v>34</v>
      </c>
      <c r="B625" s="21" t="s">
        <v>579</v>
      </c>
      <c r="C625" s="21" t="s">
        <v>579</v>
      </c>
      <c r="D625" s="21" t="s">
        <v>36</v>
      </c>
      <c r="E625" s="21" t="s">
        <v>37</v>
      </c>
      <c r="F625" s="21" t="s">
        <v>36</v>
      </c>
      <c r="G625" s="21" t="s">
        <v>38</v>
      </c>
      <c r="H625" s="21" t="s">
        <v>1027</v>
      </c>
      <c r="I625" s="21" t="s">
        <v>1633</v>
      </c>
      <c r="J625" s="21" t="s">
        <v>83</v>
      </c>
      <c r="K625" s="21" t="s">
        <v>84</v>
      </c>
      <c r="L625" s="21" t="s">
        <v>42</v>
      </c>
      <c r="M625" s="21" t="s">
        <v>42</v>
      </c>
      <c r="N625" s="21" t="s">
        <v>48</v>
      </c>
      <c r="O625" s="22">
        <v>3</v>
      </c>
      <c r="P625" s="22">
        <v>64</v>
      </c>
      <c r="Q625" s="21" t="s">
        <v>580</v>
      </c>
      <c r="R625" s="103">
        <f t="shared" si="9"/>
        <v>192</v>
      </c>
      <c r="S625" s="22">
        <v>0</v>
      </c>
      <c r="T625" s="22">
        <v>64</v>
      </c>
      <c r="U625" s="22">
        <v>0</v>
      </c>
      <c r="V625" s="22">
        <v>0</v>
      </c>
      <c r="W625" s="22">
        <v>0</v>
      </c>
      <c r="X625" s="22">
        <v>0</v>
      </c>
      <c r="Y625" s="22">
        <v>128</v>
      </c>
      <c r="Z625" s="22">
        <v>0</v>
      </c>
      <c r="AA625" s="22">
        <v>0</v>
      </c>
      <c r="AB625" s="22">
        <v>0</v>
      </c>
      <c r="AC625" s="22">
        <v>0</v>
      </c>
      <c r="AD625" s="22">
        <v>0</v>
      </c>
    </row>
    <row r="626" spans="1:30" s="1" customFormat="1" ht="15" customHeight="1" x14ac:dyDescent="0.3">
      <c r="A626" s="21" t="s">
        <v>34</v>
      </c>
      <c r="B626" s="21" t="s">
        <v>579</v>
      </c>
      <c r="C626" s="21" t="s">
        <v>579</v>
      </c>
      <c r="D626" s="21" t="s">
        <v>36</v>
      </c>
      <c r="E626" s="21" t="s">
        <v>37</v>
      </c>
      <c r="F626" s="21" t="s">
        <v>36</v>
      </c>
      <c r="G626" s="21" t="s">
        <v>38</v>
      </c>
      <c r="H626" s="21" t="s">
        <v>1027</v>
      </c>
      <c r="I626" s="21" t="s">
        <v>1633</v>
      </c>
      <c r="J626" s="21" t="s">
        <v>85</v>
      </c>
      <c r="K626" s="21" t="s">
        <v>86</v>
      </c>
      <c r="L626" s="21" t="s">
        <v>42</v>
      </c>
      <c r="M626" s="21" t="s">
        <v>42</v>
      </c>
      <c r="N626" s="21" t="s">
        <v>48</v>
      </c>
      <c r="O626" s="22">
        <v>3</v>
      </c>
      <c r="P626" s="22">
        <v>104</v>
      </c>
      <c r="Q626" s="21" t="s">
        <v>580</v>
      </c>
      <c r="R626" s="103">
        <f t="shared" si="9"/>
        <v>312</v>
      </c>
      <c r="S626" s="22">
        <v>0</v>
      </c>
      <c r="T626" s="22">
        <v>104</v>
      </c>
      <c r="U626" s="22">
        <v>0</v>
      </c>
      <c r="V626" s="22">
        <v>0</v>
      </c>
      <c r="W626" s="22">
        <v>0</v>
      </c>
      <c r="X626" s="22">
        <v>0</v>
      </c>
      <c r="Y626" s="22">
        <v>208</v>
      </c>
      <c r="Z626" s="22">
        <v>0</v>
      </c>
      <c r="AA626" s="22">
        <v>0</v>
      </c>
      <c r="AB626" s="22">
        <v>0</v>
      </c>
      <c r="AC626" s="22">
        <v>0</v>
      </c>
      <c r="AD626" s="22">
        <v>0</v>
      </c>
    </row>
    <row r="627" spans="1:30" s="1" customFormat="1" ht="15" customHeight="1" x14ac:dyDescent="0.3">
      <c r="A627" s="21" t="s">
        <v>34</v>
      </c>
      <c r="B627" s="21" t="s">
        <v>579</v>
      </c>
      <c r="C627" s="21" t="s">
        <v>579</v>
      </c>
      <c r="D627" s="21" t="s">
        <v>36</v>
      </c>
      <c r="E627" s="21" t="s">
        <v>37</v>
      </c>
      <c r="F627" s="21" t="s">
        <v>36</v>
      </c>
      <c r="G627" s="21" t="s">
        <v>38</v>
      </c>
      <c r="H627" s="21" t="s">
        <v>1027</v>
      </c>
      <c r="I627" s="21" t="s">
        <v>1633</v>
      </c>
      <c r="J627" s="21" t="s">
        <v>614</v>
      </c>
      <c r="K627" s="21" t="s">
        <v>615</v>
      </c>
      <c r="L627" s="21" t="s">
        <v>42</v>
      </c>
      <c r="M627" s="21" t="s">
        <v>42</v>
      </c>
      <c r="N627" s="21" t="s">
        <v>48</v>
      </c>
      <c r="O627" s="22">
        <v>6</v>
      </c>
      <c r="P627" s="22">
        <v>64</v>
      </c>
      <c r="Q627" s="21" t="s">
        <v>580</v>
      </c>
      <c r="R627" s="103">
        <f t="shared" si="9"/>
        <v>384</v>
      </c>
      <c r="S627" s="22">
        <v>0</v>
      </c>
      <c r="T627" s="22">
        <v>192</v>
      </c>
      <c r="U627" s="22">
        <v>0</v>
      </c>
      <c r="V627" s="22">
        <v>0</v>
      </c>
      <c r="W627" s="22">
        <v>0</v>
      </c>
      <c r="X627" s="22">
        <v>0</v>
      </c>
      <c r="Y627" s="22">
        <v>192</v>
      </c>
      <c r="Z627" s="22">
        <v>0</v>
      </c>
      <c r="AA627" s="22">
        <v>0</v>
      </c>
      <c r="AB627" s="22">
        <v>0</v>
      </c>
      <c r="AC627" s="22">
        <v>0</v>
      </c>
      <c r="AD627" s="22">
        <v>0</v>
      </c>
    </row>
    <row r="628" spans="1:30" s="1" customFormat="1" ht="15" customHeight="1" x14ac:dyDescent="0.3">
      <c r="A628" s="21" t="s">
        <v>34</v>
      </c>
      <c r="B628" s="21" t="s">
        <v>579</v>
      </c>
      <c r="C628" s="21" t="s">
        <v>579</v>
      </c>
      <c r="D628" s="21" t="s">
        <v>36</v>
      </c>
      <c r="E628" s="21" t="s">
        <v>37</v>
      </c>
      <c r="F628" s="21" t="s">
        <v>36</v>
      </c>
      <c r="G628" s="21" t="s">
        <v>38</v>
      </c>
      <c r="H628" s="21" t="s">
        <v>1027</v>
      </c>
      <c r="I628" s="21" t="s">
        <v>1633</v>
      </c>
      <c r="J628" s="21" t="s">
        <v>616</v>
      </c>
      <c r="K628" s="21" t="s">
        <v>617</v>
      </c>
      <c r="L628" s="21" t="s">
        <v>42</v>
      </c>
      <c r="M628" s="21" t="s">
        <v>42</v>
      </c>
      <c r="N628" s="21" t="s">
        <v>48</v>
      </c>
      <c r="O628" s="22">
        <v>6</v>
      </c>
      <c r="P628" s="22">
        <v>104</v>
      </c>
      <c r="Q628" s="21" t="s">
        <v>580</v>
      </c>
      <c r="R628" s="103">
        <f t="shared" si="9"/>
        <v>624</v>
      </c>
      <c r="S628" s="22">
        <v>0</v>
      </c>
      <c r="T628" s="22">
        <v>312</v>
      </c>
      <c r="U628" s="22">
        <v>0</v>
      </c>
      <c r="V628" s="22">
        <v>0</v>
      </c>
      <c r="W628" s="22">
        <v>0</v>
      </c>
      <c r="X628" s="22">
        <v>0</v>
      </c>
      <c r="Y628" s="22">
        <v>312</v>
      </c>
      <c r="Z628" s="22">
        <v>0</v>
      </c>
      <c r="AA628" s="22">
        <v>0</v>
      </c>
      <c r="AB628" s="22">
        <v>0</v>
      </c>
      <c r="AC628" s="22">
        <v>0</v>
      </c>
      <c r="AD628" s="22">
        <v>0</v>
      </c>
    </row>
    <row r="629" spans="1:30" s="1" customFormat="1" ht="15" customHeight="1" x14ac:dyDescent="0.3">
      <c r="A629" s="21" t="s">
        <v>34</v>
      </c>
      <c r="B629" s="21" t="s">
        <v>579</v>
      </c>
      <c r="C629" s="21" t="s">
        <v>579</v>
      </c>
      <c r="D629" s="21" t="s">
        <v>36</v>
      </c>
      <c r="E629" s="21" t="s">
        <v>37</v>
      </c>
      <c r="F629" s="21" t="s">
        <v>36</v>
      </c>
      <c r="G629" s="21" t="s">
        <v>38</v>
      </c>
      <c r="H629" s="21" t="s">
        <v>1027</v>
      </c>
      <c r="I629" s="21" t="s">
        <v>1633</v>
      </c>
      <c r="J629" s="21" t="s">
        <v>107</v>
      </c>
      <c r="K629" s="21" t="s">
        <v>108</v>
      </c>
      <c r="L629" s="21" t="s">
        <v>42</v>
      </c>
      <c r="M629" s="21" t="s">
        <v>42</v>
      </c>
      <c r="N629" s="21" t="s">
        <v>44</v>
      </c>
      <c r="O629" s="22">
        <v>10</v>
      </c>
      <c r="P629" s="22">
        <v>93</v>
      </c>
      <c r="Q629" s="21" t="s">
        <v>580</v>
      </c>
      <c r="R629" s="103">
        <f t="shared" si="9"/>
        <v>930</v>
      </c>
      <c r="S629" s="22">
        <v>0</v>
      </c>
      <c r="T629" s="22">
        <v>465</v>
      </c>
      <c r="U629" s="22">
        <v>0</v>
      </c>
      <c r="V629" s="22">
        <v>0</v>
      </c>
      <c r="W629" s="22">
        <v>0</v>
      </c>
      <c r="X629" s="22">
        <v>0</v>
      </c>
      <c r="Y629" s="22">
        <v>465</v>
      </c>
      <c r="Z629" s="22">
        <v>0</v>
      </c>
      <c r="AA629" s="22">
        <v>0</v>
      </c>
      <c r="AB629" s="22">
        <v>0</v>
      </c>
      <c r="AC629" s="22">
        <v>0</v>
      </c>
      <c r="AD629" s="22">
        <v>0</v>
      </c>
    </row>
    <row r="630" spans="1:30" s="1" customFormat="1" ht="15" customHeight="1" x14ac:dyDescent="0.3">
      <c r="A630" s="21" t="s">
        <v>34</v>
      </c>
      <c r="B630" s="21" t="s">
        <v>579</v>
      </c>
      <c r="C630" s="21" t="s">
        <v>579</v>
      </c>
      <c r="D630" s="21" t="s">
        <v>36</v>
      </c>
      <c r="E630" s="21" t="s">
        <v>109</v>
      </c>
      <c r="F630" s="21" t="s">
        <v>110</v>
      </c>
      <c r="G630" s="21" t="s">
        <v>38</v>
      </c>
      <c r="H630" s="21" t="s">
        <v>1027</v>
      </c>
      <c r="I630" s="21" t="s">
        <v>1648</v>
      </c>
      <c r="J630" s="21" t="s">
        <v>1649</v>
      </c>
      <c r="K630" s="21" t="s">
        <v>1650</v>
      </c>
      <c r="L630" s="21" t="s">
        <v>42</v>
      </c>
      <c r="M630" s="21" t="s">
        <v>42</v>
      </c>
      <c r="N630" s="21" t="s">
        <v>48</v>
      </c>
      <c r="O630" s="22">
        <v>1</v>
      </c>
      <c r="P630" s="22">
        <v>208</v>
      </c>
      <c r="Q630" s="21" t="s">
        <v>580</v>
      </c>
      <c r="R630" s="103">
        <f t="shared" si="9"/>
        <v>208</v>
      </c>
      <c r="S630" s="22">
        <v>0</v>
      </c>
      <c r="T630" s="22">
        <v>208</v>
      </c>
      <c r="U630" s="22">
        <v>0</v>
      </c>
      <c r="V630" s="22">
        <v>0</v>
      </c>
      <c r="W630" s="22">
        <v>0</v>
      </c>
      <c r="X630" s="22">
        <v>0</v>
      </c>
      <c r="Y630" s="22">
        <v>0</v>
      </c>
      <c r="Z630" s="22">
        <v>0</v>
      </c>
      <c r="AA630" s="22">
        <v>0</v>
      </c>
      <c r="AB630" s="22">
        <v>0</v>
      </c>
      <c r="AC630" s="22">
        <v>0</v>
      </c>
      <c r="AD630" s="22">
        <v>0</v>
      </c>
    </row>
    <row r="631" spans="1:30" s="1" customFormat="1" ht="15" customHeight="1" x14ac:dyDescent="0.3">
      <c r="A631" s="21" t="s">
        <v>34</v>
      </c>
      <c r="B631" s="21" t="s">
        <v>579</v>
      </c>
      <c r="C631" s="21" t="s">
        <v>579</v>
      </c>
      <c r="D631" s="21" t="s">
        <v>36</v>
      </c>
      <c r="E631" s="21" t="s">
        <v>109</v>
      </c>
      <c r="F631" s="21" t="s">
        <v>110</v>
      </c>
      <c r="G631" s="21" t="s">
        <v>38</v>
      </c>
      <c r="H631" s="21" t="s">
        <v>1027</v>
      </c>
      <c r="I631" s="21" t="s">
        <v>1640</v>
      </c>
      <c r="J631" s="21" t="s">
        <v>533</v>
      </c>
      <c r="K631" s="21" t="s">
        <v>1273</v>
      </c>
      <c r="L631" s="21" t="s">
        <v>42</v>
      </c>
      <c r="M631" s="21" t="s">
        <v>42</v>
      </c>
      <c r="N631" s="21" t="s">
        <v>295</v>
      </c>
      <c r="O631" s="22">
        <v>8</v>
      </c>
      <c r="P631" s="22">
        <v>406</v>
      </c>
      <c r="Q631" s="21" t="s">
        <v>580</v>
      </c>
      <c r="R631" s="103">
        <f t="shared" si="9"/>
        <v>3248</v>
      </c>
      <c r="S631" s="22">
        <v>0</v>
      </c>
      <c r="T631" s="22">
        <v>3248</v>
      </c>
      <c r="U631" s="22">
        <v>0</v>
      </c>
      <c r="V631" s="22">
        <v>0</v>
      </c>
      <c r="W631" s="22">
        <v>0</v>
      </c>
      <c r="X631" s="22">
        <v>0</v>
      </c>
      <c r="Y631" s="22">
        <v>0</v>
      </c>
      <c r="Z631" s="22">
        <v>0</v>
      </c>
      <c r="AA631" s="22">
        <v>0</v>
      </c>
      <c r="AB631" s="22">
        <v>0</v>
      </c>
      <c r="AC631" s="22">
        <v>0</v>
      </c>
      <c r="AD631" s="22">
        <v>0</v>
      </c>
    </row>
    <row r="632" spans="1:30" s="1" customFormat="1" ht="15" customHeight="1" x14ac:dyDescent="0.3">
      <c r="A632" s="21" t="s">
        <v>34</v>
      </c>
      <c r="B632" s="21" t="s">
        <v>579</v>
      </c>
      <c r="C632" s="21" t="s">
        <v>579</v>
      </c>
      <c r="D632" s="21" t="s">
        <v>36</v>
      </c>
      <c r="E632" s="21" t="s">
        <v>109</v>
      </c>
      <c r="F632" s="21" t="s">
        <v>110</v>
      </c>
      <c r="G632" s="21" t="s">
        <v>38</v>
      </c>
      <c r="H632" s="21" t="s">
        <v>1027</v>
      </c>
      <c r="I632" s="21" t="s">
        <v>1640</v>
      </c>
      <c r="J632" s="21" t="s">
        <v>659</v>
      </c>
      <c r="K632" s="21" t="s">
        <v>660</v>
      </c>
      <c r="L632" s="21" t="s">
        <v>42</v>
      </c>
      <c r="M632" s="21" t="s">
        <v>42</v>
      </c>
      <c r="N632" s="21" t="s">
        <v>295</v>
      </c>
      <c r="O632" s="22">
        <v>8</v>
      </c>
      <c r="P632" s="22">
        <v>476</v>
      </c>
      <c r="Q632" s="21" t="s">
        <v>580</v>
      </c>
      <c r="R632" s="103">
        <f t="shared" si="9"/>
        <v>3808</v>
      </c>
      <c r="S632" s="22">
        <v>0</v>
      </c>
      <c r="T632" s="22">
        <v>3808</v>
      </c>
      <c r="U632" s="22">
        <v>0</v>
      </c>
      <c r="V632" s="22">
        <v>0</v>
      </c>
      <c r="W632" s="22">
        <v>0</v>
      </c>
      <c r="X632" s="22">
        <v>0</v>
      </c>
      <c r="Y632" s="22">
        <v>0</v>
      </c>
      <c r="Z632" s="22">
        <v>0</v>
      </c>
      <c r="AA632" s="22">
        <v>0</v>
      </c>
      <c r="AB632" s="22">
        <v>0</v>
      </c>
      <c r="AC632" s="22">
        <v>0</v>
      </c>
      <c r="AD632" s="22">
        <v>0</v>
      </c>
    </row>
    <row r="633" spans="1:30" s="1" customFormat="1" ht="15" customHeight="1" x14ac:dyDescent="0.3">
      <c r="A633" s="21" t="s">
        <v>34</v>
      </c>
      <c r="B633" s="21" t="s">
        <v>579</v>
      </c>
      <c r="C633" s="21" t="s">
        <v>579</v>
      </c>
      <c r="D633" s="21" t="s">
        <v>36</v>
      </c>
      <c r="E633" s="21" t="s">
        <v>109</v>
      </c>
      <c r="F633" s="21" t="s">
        <v>110</v>
      </c>
      <c r="G633" s="21" t="s">
        <v>38</v>
      </c>
      <c r="H633" s="21" t="s">
        <v>1027</v>
      </c>
      <c r="I633" s="21" t="s">
        <v>1653</v>
      </c>
      <c r="J633" s="21" t="s">
        <v>1654</v>
      </c>
      <c r="K633" s="21" t="s">
        <v>1655</v>
      </c>
      <c r="L633" s="21" t="s">
        <v>42</v>
      </c>
      <c r="M633" s="21" t="s">
        <v>42</v>
      </c>
      <c r="N633" s="21" t="s">
        <v>48</v>
      </c>
      <c r="O633" s="22">
        <v>2</v>
      </c>
      <c r="P633" s="22">
        <v>163</v>
      </c>
      <c r="Q633" s="21" t="s">
        <v>580</v>
      </c>
      <c r="R633" s="103">
        <f t="shared" si="9"/>
        <v>326</v>
      </c>
      <c r="S633" s="22">
        <v>0</v>
      </c>
      <c r="T633" s="22">
        <v>326</v>
      </c>
      <c r="U633" s="22">
        <v>0</v>
      </c>
      <c r="V633" s="22">
        <v>0</v>
      </c>
      <c r="W633" s="22">
        <v>0</v>
      </c>
      <c r="X633" s="22">
        <v>0</v>
      </c>
      <c r="Y633" s="22">
        <v>0</v>
      </c>
      <c r="Z633" s="22">
        <v>0</v>
      </c>
      <c r="AA633" s="22">
        <v>0</v>
      </c>
      <c r="AB633" s="22">
        <v>0</v>
      </c>
      <c r="AC633" s="22">
        <v>0</v>
      </c>
      <c r="AD633" s="22">
        <v>0</v>
      </c>
    </row>
    <row r="634" spans="1:30" s="1" customFormat="1" ht="15" customHeight="1" x14ac:dyDescent="0.3">
      <c r="A634" s="21" t="s">
        <v>34</v>
      </c>
      <c r="B634" s="21" t="s">
        <v>579</v>
      </c>
      <c r="C634" s="21" t="s">
        <v>579</v>
      </c>
      <c r="D634" s="21" t="s">
        <v>36</v>
      </c>
      <c r="E634" s="21" t="s">
        <v>109</v>
      </c>
      <c r="F634" s="21" t="s">
        <v>110</v>
      </c>
      <c r="G634" s="21" t="s">
        <v>38</v>
      </c>
      <c r="H634" s="21" t="s">
        <v>1027</v>
      </c>
      <c r="I634" s="21" t="s">
        <v>1660</v>
      </c>
      <c r="J634" s="21" t="s">
        <v>588</v>
      </c>
      <c r="K634" s="21" t="s">
        <v>589</v>
      </c>
      <c r="L634" s="21" t="s">
        <v>42</v>
      </c>
      <c r="M634" s="21" t="s">
        <v>42</v>
      </c>
      <c r="N634" s="21" t="s">
        <v>44</v>
      </c>
      <c r="O634" s="22">
        <v>6</v>
      </c>
      <c r="P634" s="22">
        <v>99</v>
      </c>
      <c r="Q634" s="21" t="s">
        <v>580</v>
      </c>
      <c r="R634" s="103">
        <f t="shared" si="9"/>
        <v>594</v>
      </c>
      <c r="S634" s="22">
        <v>0</v>
      </c>
      <c r="T634" s="22">
        <v>594</v>
      </c>
      <c r="U634" s="22">
        <v>0</v>
      </c>
      <c r="V634" s="22">
        <v>0</v>
      </c>
      <c r="W634" s="22">
        <v>0</v>
      </c>
      <c r="X634" s="22">
        <v>0</v>
      </c>
      <c r="Y634" s="22">
        <v>0</v>
      </c>
      <c r="Z634" s="22">
        <v>0</v>
      </c>
      <c r="AA634" s="22">
        <v>0</v>
      </c>
      <c r="AB634" s="22">
        <v>0</v>
      </c>
      <c r="AC634" s="22">
        <v>0</v>
      </c>
      <c r="AD634" s="22">
        <v>0</v>
      </c>
    </row>
    <row r="635" spans="1:30" s="1" customFormat="1" ht="15" customHeight="1" x14ac:dyDescent="0.3">
      <c r="A635" s="21" t="s">
        <v>34</v>
      </c>
      <c r="B635" s="21" t="s">
        <v>579</v>
      </c>
      <c r="C635" s="21" t="s">
        <v>579</v>
      </c>
      <c r="D635" s="21" t="s">
        <v>36</v>
      </c>
      <c r="E635" s="21" t="s">
        <v>109</v>
      </c>
      <c r="F635" s="21" t="s">
        <v>110</v>
      </c>
      <c r="G635" s="21" t="s">
        <v>38</v>
      </c>
      <c r="H635" s="21" t="s">
        <v>1027</v>
      </c>
      <c r="I635" s="21" t="s">
        <v>1640</v>
      </c>
      <c r="J635" s="21" t="s">
        <v>200</v>
      </c>
      <c r="K635" s="21" t="s">
        <v>201</v>
      </c>
      <c r="L635" s="21" t="s">
        <v>42</v>
      </c>
      <c r="M635" s="21" t="s">
        <v>42</v>
      </c>
      <c r="N635" s="21" t="s">
        <v>48</v>
      </c>
      <c r="O635" s="22">
        <v>5</v>
      </c>
      <c r="P635" s="22">
        <v>122</v>
      </c>
      <c r="Q635" s="21" t="s">
        <v>580</v>
      </c>
      <c r="R635" s="103">
        <f t="shared" si="9"/>
        <v>610</v>
      </c>
      <c r="S635" s="22">
        <v>0</v>
      </c>
      <c r="T635" s="22">
        <v>610</v>
      </c>
      <c r="U635" s="22">
        <v>0</v>
      </c>
      <c r="V635" s="22">
        <v>0</v>
      </c>
      <c r="W635" s="22">
        <v>0</v>
      </c>
      <c r="X635" s="22">
        <v>0</v>
      </c>
      <c r="Y635" s="22">
        <v>0</v>
      </c>
      <c r="Z635" s="22">
        <v>0</v>
      </c>
      <c r="AA635" s="22">
        <v>0</v>
      </c>
      <c r="AB635" s="22">
        <v>0</v>
      </c>
      <c r="AC635" s="22">
        <v>0</v>
      </c>
      <c r="AD635" s="22">
        <v>0</v>
      </c>
    </row>
    <row r="636" spans="1:30" s="1" customFormat="1" ht="15" customHeight="1" x14ac:dyDescent="0.3">
      <c r="A636" s="21" t="s">
        <v>34</v>
      </c>
      <c r="B636" s="21" t="s">
        <v>579</v>
      </c>
      <c r="C636" s="21" t="s">
        <v>579</v>
      </c>
      <c r="D636" s="21" t="s">
        <v>36</v>
      </c>
      <c r="E636" s="21" t="s">
        <v>109</v>
      </c>
      <c r="F636" s="21" t="s">
        <v>110</v>
      </c>
      <c r="G636" s="21" t="s">
        <v>38</v>
      </c>
      <c r="H636" s="21" t="s">
        <v>1027</v>
      </c>
      <c r="I636" s="21" t="s">
        <v>1640</v>
      </c>
      <c r="J636" s="21" t="s">
        <v>87</v>
      </c>
      <c r="K636" s="21" t="s">
        <v>88</v>
      </c>
      <c r="L636" s="21" t="s">
        <v>42</v>
      </c>
      <c r="M636" s="21" t="s">
        <v>42</v>
      </c>
      <c r="N636" s="21" t="s">
        <v>48</v>
      </c>
      <c r="O636" s="22">
        <v>5</v>
      </c>
      <c r="P636" s="22">
        <v>13</v>
      </c>
      <c r="Q636" s="21" t="s">
        <v>580</v>
      </c>
      <c r="R636" s="103">
        <f t="shared" si="9"/>
        <v>65</v>
      </c>
      <c r="S636" s="22">
        <v>0</v>
      </c>
      <c r="T636" s="22">
        <v>65</v>
      </c>
      <c r="U636" s="22">
        <v>0</v>
      </c>
      <c r="V636" s="22">
        <v>0</v>
      </c>
      <c r="W636" s="22">
        <v>0</v>
      </c>
      <c r="X636" s="22">
        <v>0</v>
      </c>
      <c r="Y636" s="22">
        <v>0</v>
      </c>
      <c r="Z636" s="22">
        <v>0</v>
      </c>
      <c r="AA636" s="22">
        <v>0</v>
      </c>
      <c r="AB636" s="22">
        <v>0</v>
      </c>
      <c r="AC636" s="22">
        <v>0</v>
      </c>
      <c r="AD636" s="22">
        <v>0</v>
      </c>
    </row>
    <row r="637" spans="1:30" s="1" customFormat="1" ht="15" customHeight="1" x14ac:dyDescent="0.3">
      <c r="A637" s="21" t="s">
        <v>34</v>
      </c>
      <c r="B637" s="21" t="s">
        <v>579</v>
      </c>
      <c r="C637" s="21" t="s">
        <v>579</v>
      </c>
      <c r="D637" s="21" t="s">
        <v>36</v>
      </c>
      <c r="E637" s="21" t="s">
        <v>109</v>
      </c>
      <c r="F637" s="21" t="s">
        <v>110</v>
      </c>
      <c r="G637" s="21" t="s">
        <v>38</v>
      </c>
      <c r="H637" s="21" t="s">
        <v>1027</v>
      </c>
      <c r="I637" s="21" t="s">
        <v>1640</v>
      </c>
      <c r="J637" s="21" t="s">
        <v>114</v>
      </c>
      <c r="K637" s="21" t="s">
        <v>115</v>
      </c>
      <c r="L637" s="21" t="s">
        <v>42</v>
      </c>
      <c r="M637" s="21" t="s">
        <v>42</v>
      </c>
      <c r="N637" s="21" t="s">
        <v>48</v>
      </c>
      <c r="O637" s="22">
        <v>5</v>
      </c>
      <c r="P637" s="22">
        <v>25</v>
      </c>
      <c r="Q637" s="21" t="s">
        <v>580</v>
      </c>
      <c r="R637" s="103">
        <f t="shared" si="9"/>
        <v>125</v>
      </c>
      <c r="S637" s="22">
        <v>0</v>
      </c>
      <c r="T637" s="22">
        <v>125</v>
      </c>
      <c r="U637" s="22">
        <v>0</v>
      </c>
      <c r="V637" s="22">
        <v>0</v>
      </c>
      <c r="W637" s="22">
        <v>0</v>
      </c>
      <c r="X637" s="22">
        <v>0</v>
      </c>
      <c r="Y637" s="22">
        <v>0</v>
      </c>
      <c r="Z637" s="22">
        <v>0</v>
      </c>
      <c r="AA637" s="22">
        <v>0</v>
      </c>
      <c r="AB637" s="22">
        <v>0</v>
      </c>
      <c r="AC637" s="22">
        <v>0</v>
      </c>
      <c r="AD637" s="22">
        <v>0</v>
      </c>
    </row>
    <row r="638" spans="1:30" s="1" customFormat="1" ht="15" customHeight="1" x14ac:dyDescent="0.3">
      <c r="A638" s="21" t="s">
        <v>34</v>
      </c>
      <c r="B638" s="21" t="s">
        <v>579</v>
      </c>
      <c r="C638" s="21" t="s">
        <v>579</v>
      </c>
      <c r="D638" s="21" t="s">
        <v>36</v>
      </c>
      <c r="E638" s="21" t="s">
        <v>109</v>
      </c>
      <c r="F638" s="21" t="s">
        <v>110</v>
      </c>
      <c r="G638" s="21" t="s">
        <v>38</v>
      </c>
      <c r="H638" s="21" t="s">
        <v>1027</v>
      </c>
      <c r="I638" s="21" t="s">
        <v>1661</v>
      </c>
      <c r="J638" s="21" t="s">
        <v>1662</v>
      </c>
      <c r="K638" s="21" t="s">
        <v>824</v>
      </c>
      <c r="L638" s="21" t="s">
        <v>42</v>
      </c>
      <c r="M638" s="21" t="s">
        <v>42</v>
      </c>
      <c r="N638" s="21" t="s">
        <v>48</v>
      </c>
      <c r="O638" s="22">
        <v>12</v>
      </c>
      <c r="P638" s="22">
        <v>44</v>
      </c>
      <c r="Q638" s="21" t="s">
        <v>580</v>
      </c>
      <c r="R638" s="103">
        <f t="shared" si="9"/>
        <v>528</v>
      </c>
      <c r="S638" s="22">
        <v>0</v>
      </c>
      <c r="T638" s="22">
        <v>528</v>
      </c>
      <c r="U638" s="22">
        <v>0</v>
      </c>
      <c r="V638" s="22">
        <v>0</v>
      </c>
      <c r="W638" s="22">
        <v>0</v>
      </c>
      <c r="X638" s="22">
        <v>0</v>
      </c>
      <c r="Y638" s="22">
        <v>0</v>
      </c>
      <c r="Z638" s="22">
        <v>0</v>
      </c>
      <c r="AA638" s="22">
        <v>0</v>
      </c>
      <c r="AB638" s="22">
        <v>0</v>
      </c>
      <c r="AC638" s="22">
        <v>0</v>
      </c>
      <c r="AD638" s="22">
        <v>0</v>
      </c>
    </row>
    <row r="639" spans="1:30" s="1" customFormat="1" ht="15" customHeight="1" x14ac:dyDescent="0.3">
      <c r="A639" s="21" t="s">
        <v>34</v>
      </c>
      <c r="B639" s="21" t="s">
        <v>579</v>
      </c>
      <c r="C639" s="21" t="s">
        <v>579</v>
      </c>
      <c r="D639" s="21" t="s">
        <v>36</v>
      </c>
      <c r="E639" s="21" t="s">
        <v>109</v>
      </c>
      <c r="F639" s="21" t="s">
        <v>110</v>
      </c>
      <c r="G639" s="21" t="s">
        <v>38</v>
      </c>
      <c r="H639" s="21" t="s">
        <v>1027</v>
      </c>
      <c r="I639" s="21" t="s">
        <v>1640</v>
      </c>
      <c r="J639" s="21" t="s">
        <v>59</v>
      </c>
      <c r="K639" s="21" t="s">
        <v>60</v>
      </c>
      <c r="L639" s="21" t="s">
        <v>42</v>
      </c>
      <c r="M639" s="21" t="s">
        <v>42</v>
      </c>
      <c r="N639" s="21" t="s">
        <v>48</v>
      </c>
      <c r="O639" s="22">
        <v>10</v>
      </c>
      <c r="P639" s="22">
        <v>116</v>
      </c>
      <c r="Q639" s="21" t="s">
        <v>580</v>
      </c>
      <c r="R639" s="103">
        <f t="shared" si="9"/>
        <v>1160</v>
      </c>
      <c r="S639" s="22">
        <v>0</v>
      </c>
      <c r="T639" s="22">
        <v>1160</v>
      </c>
      <c r="U639" s="22">
        <v>0</v>
      </c>
      <c r="V639" s="22">
        <v>0</v>
      </c>
      <c r="W639" s="22">
        <v>0</v>
      </c>
      <c r="X639" s="22">
        <v>0</v>
      </c>
      <c r="Y639" s="22">
        <v>0</v>
      </c>
      <c r="Z639" s="22">
        <v>0</v>
      </c>
      <c r="AA639" s="22">
        <v>0</v>
      </c>
      <c r="AB639" s="22">
        <v>0</v>
      </c>
      <c r="AC639" s="22">
        <v>0</v>
      </c>
      <c r="AD639" s="22">
        <v>0</v>
      </c>
    </row>
    <row r="640" spans="1:30" s="1" customFormat="1" ht="15" customHeight="1" x14ac:dyDescent="0.3">
      <c r="A640" s="21" t="s">
        <v>34</v>
      </c>
      <c r="B640" s="21" t="s">
        <v>579</v>
      </c>
      <c r="C640" s="21" t="s">
        <v>579</v>
      </c>
      <c r="D640" s="21" t="s">
        <v>36</v>
      </c>
      <c r="E640" s="21" t="s">
        <v>109</v>
      </c>
      <c r="F640" s="21" t="s">
        <v>110</v>
      </c>
      <c r="G640" s="21" t="s">
        <v>38</v>
      </c>
      <c r="H640" s="21" t="s">
        <v>1027</v>
      </c>
      <c r="I640" s="21" t="s">
        <v>1640</v>
      </c>
      <c r="J640" s="21" t="s">
        <v>804</v>
      </c>
      <c r="K640" s="21" t="s">
        <v>805</v>
      </c>
      <c r="L640" s="21" t="s">
        <v>42</v>
      </c>
      <c r="M640" s="21" t="s">
        <v>42</v>
      </c>
      <c r="N640" s="21" t="s">
        <v>48</v>
      </c>
      <c r="O640" s="22">
        <v>2</v>
      </c>
      <c r="P640" s="22">
        <v>46</v>
      </c>
      <c r="Q640" s="21" t="s">
        <v>580</v>
      </c>
      <c r="R640" s="103">
        <f t="shared" si="9"/>
        <v>92</v>
      </c>
      <c r="S640" s="22">
        <v>0</v>
      </c>
      <c r="T640" s="22">
        <v>92</v>
      </c>
      <c r="U640" s="22">
        <v>0</v>
      </c>
      <c r="V640" s="22">
        <v>0</v>
      </c>
      <c r="W640" s="22">
        <v>0</v>
      </c>
      <c r="X640" s="22">
        <v>0</v>
      </c>
      <c r="Y640" s="22">
        <v>0</v>
      </c>
      <c r="Z640" s="22">
        <v>0</v>
      </c>
      <c r="AA640" s="22">
        <v>0</v>
      </c>
      <c r="AB640" s="22">
        <v>0</v>
      </c>
      <c r="AC640" s="22">
        <v>0</v>
      </c>
      <c r="AD640" s="22">
        <v>0</v>
      </c>
    </row>
    <row r="641" spans="1:30" s="1" customFormat="1" ht="15" customHeight="1" x14ac:dyDescent="0.3">
      <c r="A641" s="21" t="s">
        <v>34</v>
      </c>
      <c r="B641" s="21" t="s">
        <v>579</v>
      </c>
      <c r="C641" s="21" t="s">
        <v>579</v>
      </c>
      <c r="D641" s="21" t="s">
        <v>36</v>
      </c>
      <c r="E641" s="21" t="s">
        <v>109</v>
      </c>
      <c r="F641" s="21" t="s">
        <v>110</v>
      </c>
      <c r="G641" s="21" t="s">
        <v>38</v>
      </c>
      <c r="H641" s="21" t="s">
        <v>1027</v>
      </c>
      <c r="I641" s="21" t="s">
        <v>1665</v>
      </c>
      <c r="J641" s="21" t="s">
        <v>74</v>
      </c>
      <c r="K641" s="21" t="s">
        <v>75</v>
      </c>
      <c r="L641" s="21" t="s">
        <v>42</v>
      </c>
      <c r="M641" s="21" t="s">
        <v>42</v>
      </c>
      <c r="N641" s="21" t="s">
        <v>48</v>
      </c>
      <c r="O641" s="22">
        <v>1</v>
      </c>
      <c r="P641" s="22">
        <v>324</v>
      </c>
      <c r="Q641" s="21" t="s">
        <v>580</v>
      </c>
      <c r="R641" s="103">
        <f t="shared" si="9"/>
        <v>324</v>
      </c>
      <c r="S641" s="22">
        <v>0</v>
      </c>
      <c r="T641" s="22">
        <v>324</v>
      </c>
      <c r="U641" s="22">
        <v>0</v>
      </c>
      <c r="V641" s="22">
        <v>0</v>
      </c>
      <c r="W641" s="22">
        <v>0</v>
      </c>
      <c r="X641" s="22">
        <v>0</v>
      </c>
      <c r="Y641" s="22">
        <v>0</v>
      </c>
      <c r="Z641" s="22">
        <v>0</v>
      </c>
      <c r="AA641" s="22">
        <v>0</v>
      </c>
      <c r="AB641" s="22">
        <v>0</v>
      </c>
      <c r="AC641" s="22">
        <v>0</v>
      </c>
      <c r="AD641" s="22">
        <v>0</v>
      </c>
    </row>
    <row r="642" spans="1:30" s="1" customFormat="1" ht="15" customHeight="1" x14ac:dyDescent="0.3">
      <c r="A642" s="21" t="s">
        <v>34</v>
      </c>
      <c r="B642" s="21" t="s">
        <v>579</v>
      </c>
      <c r="C642" s="21" t="s">
        <v>579</v>
      </c>
      <c r="D642" s="21" t="s">
        <v>36</v>
      </c>
      <c r="E642" s="21" t="s">
        <v>109</v>
      </c>
      <c r="F642" s="21" t="s">
        <v>110</v>
      </c>
      <c r="G642" s="21" t="s">
        <v>38</v>
      </c>
      <c r="H642" s="21" t="s">
        <v>1027</v>
      </c>
      <c r="I642" s="21" t="s">
        <v>1661</v>
      </c>
      <c r="J642" s="21" t="s">
        <v>126</v>
      </c>
      <c r="K642" s="21" t="s">
        <v>127</v>
      </c>
      <c r="L642" s="21" t="s">
        <v>42</v>
      </c>
      <c r="M642" s="21" t="s">
        <v>42</v>
      </c>
      <c r="N642" s="21" t="s">
        <v>48</v>
      </c>
      <c r="O642" s="22">
        <v>4</v>
      </c>
      <c r="P642" s="22">
        <v>23</v>
      </c>
      <c r="Q642" s="21" t="s">
        <v>580</v>
      </c>
      <c r="R642" s="103">
        <f t="shared" si="9"/>
        <v>92</v>
      </c>
      <c r="S642" s="22">
        <v>0</v>
      </c>
      <c r="T642" s="22">
        <v>92</v>
      </c>
      <c r="U642" s="22">
        <v>0</v>
      </c>
      <c r="V642" s="22">
        <v>0</v>
      </c>
      <c r="W642" s="22">
        <v>0</v>
      </c>
      <c r="X642" s="22">
        <v>0</v>
      </c>
      <c r="Y642" s="22">
        <v>0</v>
      </c>
      <c r="Z642" s="22">
        <v>0</v>
      </c>
      <c r="AA642" s="22">
        <v>0</v>
      </c>
      <c r="AB642" s="22">
        <v>0</v>
      </c>
      <c r="AC642" s="22">
        <v>0</v>
      </c>
      <c r="AD642" s="22">
        <v>0</v>
      </c>
    </row>
    <row r="643" spans="1:30" s="1" customFormat="1" ht="15" customHeight="1" x14ac:dyDescent="0.3">
      <c r="A643" s="21" t="s">
        <v>34</v>
      </c>
      <c r="B643" s="21" t="s">
        <v>579</v>
      </c>
      <c r="C643" s="21" t="s">
        <v>579</v>
      </c>
      <c r="D643" s="21" t="s">
        <v>36</v>
      </c>
      <c r="E643" s="21" t="s">
        <v>109</v>
      </c>
      <c r="F643" s="21" t="s">
        <v>110</v>
      </c>
      <c r="G643" s="21" t="s">
        <v>38</v>
      </c>
      <c r="H643" s="21" t="s">
        <v>1027</v>
      </c>
      <c r="I643" s="21" t="s">
        <v>1661</v>
      </c>
      <c r="J643" s="21" t="s">
        <v>130</v>
      </c>
      <c r="K643" s="21" t="s">
        <v>131</v>
      </c>
      <c r="L643" s="21" t="s">
        <v>42</v>
      </c>
      <c r="M643" s="21" t="s">
        <v>42</v>
      </c>
      <c r="N643" s="21" t="s">
        <v>48</v>
      </c>
      <c r="O643" s="22">
        <v>3</v>
      </c>
      <c r="P643" s="22">
        <v>23</v>
      </c>
      <c r="Q643" s="21" t="s">
        <v>580</v>
      </c>
      <c r="R643" s="103">
        <f t="shared" si="9"/>
        <v>69</v>
      </c>
      <c r="S643" s="22">
        <v>0</v>
      </c>
      <c r="T643" s="22">
        <v>69</v>
      </c>
      <c r="U643" s="22">
        <v>0</v>
      </c>
      <c r="V643" s="22">
        <v>0</v>
      </c>
      <c r="W643" s="22">
        <v>0</v>
      </c>
      <c r="X643" s="22">
        <v>0</v>
      </c>
      <c r="Y643" s="22">
        <v>0</v>
      </c>
      <c r="Z643" s="22">
        <v>0</v>
      </c>
      <c r="AA643" s="22">
        <v>0</v>
      </c>
      <c r="AB643" s="22">
        <v>0</v>
      </c>
      <c r="AC643" s="22">
        <v>0</v>
      </c>
      <c r="AD643" s="22">
        <v>0</v>
      </c>
    </row>
    <row r="644" spans="1:30" s="1" customFormat="1" ht="15" customHeight="1" x14ac:dyDescent="0.3">
      <c r="A644" s="21" t="s">
        <v>34</v>
      </c>
      <c r="B644" s="21" t="s">
        <v>579</v>
      </c>
      <c r="C644" s="21" t="s">
        <v>579</v>
      </c>
      <c r="D644" s="21" t="s">
        <v>36</v>
      </c>
      <c r="E644" s="21" t="s">
        <v>109</v>
      </c>
      <c r="F644" s="21" t="s">
        <v>110</v>
      </c>
      <c r="G644" s="21" t="s">
        <v>38</v>
      </c>
      <c r="H644" s="21" t="s">
        <v>1027</v>
      </c>
      <c r="I644" s="21" t="s">
        <v>1661</v>
      </c>
      <c r="J644" s="21" t="s">
        <v>128</v>
      </c>
      <c r="K644" s="21" t="s">
        <v>129</v>
      </c>
      <c r="L644" s="21" t="s">
        <v>42</v>
      </c>
      <c r="M644" s="21" t="s">
        <v>42</v>
      </c>
      <c r="N644" s="21" t="s">
        <v>48</v>
      </c>
      <c r="O644" s="22">
        <v>3</v>
      </c>
      <c r="P644" s="22">
        <v>23</v>
      </c>
      <c r="Q644" s="21" t="s">
        <v>580</v>
      </c>
      <c r="R644" s="103">
        <f t="shared" si="9"/>
        <v>69</v>
      </c>
      <c r="S644" s="22">
        <v>0</v>
      </c>
      <c r="T644" s="22">
        <v>69</v>
      </c>
      <c r="U644" s="22">
        <v>0</v>
      </c>
      <c r="V644" s="22">
        <v>0</v>
      </c>
      <c r="W644" s="22">
        <v>0</v>
      </c>
      <c r="X644" s="22">
        <v>0</v>
      </c>
      <c r="Y644" s="22">
        <v>0</v>
      </c>
      <c r="Z644" s="22">
        <v>0</v>
      </c>
      <c r="AA644" s="22">
        <v>0</v>
      </c>
      <c r="AB644" s="22">
        <v>0</v>
      </c>
      <c r="AC644" s="22">
        <v>0</v>
      </c>
      <c r="AD644" s="22">
        <v>0</v>
      </c>
    </row>
    <row r="645" spans="1:30" s="1" customFormat="1" ht="15" customHeight="1" x14ac:dyDescent="0.3">
      <c r="A645" s="21" t="s">
        <v>34</v>
      </c>
      <c r="B645" s="21" t="s">
        <v>579</v>
      </c>
      <c r="C645" s="21" t="s">
        <v>579</v>
      </c>
      <c r="D645" s="21" t="s">
        <v>36</v>
      </c>
      <c r="E645" s="21" t="s">
        <v>109</v>
      </c>
      <c r="F645" s="21" t="s">
        <v>110</v>
      </c>
      <c r="G645" s="21" t="s">
        <v>38</v>
      </c>
      <c r="H645" s="21" t="s">
        <v>1027</v>
      </c>
      <c r="I645" s="21" t="s">
        <v>1661</v>
      </c>
      <c r="J645" s="21" t="s">
        <v>208</v>
      </c>
      <c r="K645" s="21" t="s">
        <v>209</v>
      </c>
      <c r="L645" s="21" t="s">
        <v>42</v>
      </c>
      <c r="M645" s="21" t="s">
        <v>42</v>
      </c>
      <c r="N645" s="21" t="s">
        <v>48</v>
      </c>
      <c r="O645" s="22">
        <v>3</v>
      </c>
      <c r="P645" s="22">
        <v>23</v>
      </c>
      <c r="Q645" s="21" t="s">
        <v>580</v>
      </c>
      <c r="R645" s="103">
        <f t="shared" si="9"/>
        <v>69</v>
      </c>
      <c r="S645" s="22">
        <v>0</v>
      </c>
      <c r="T645" s="22">
        <v>69</v>
      </c>
      <c r="U645" s="22">
        <v>0</v>
      </c>
      <c r="V645" s="22">
        <v>0</v>
      </c>
      <c r="W645" s="22">
        <v>0</v>
      </c>
      <c r="X645" s="22">
        <v>0</v>
      </c>
      <c r="Y645" s="22">
        <v>0</v>
      </c>
      <c r="Z645" s="22">
        <v>0</v>
      </c>
      <c r="AA645" s="22">
        <v>0</v>
      </c>
      <c r="AB645" s="22">
        <v>0</v>
      </c>
      <c r="AC645" s="22">
        <v>0</v>
      </c>
      <c r="AD645" s="22">
        <v>0</v>
      </c>
    </row>
    <row r="646" spans="1:30" s="1" customFormat="1" ht="15" customHeight="1" x14ac:dyDescent="0.3">
      <c r="A646" s="21" t="s">
        <v>34</v>
      </c>
      <c r="B646" s="21" t="s">
        <v>579</v>
      </c>
      <c r="C646" s="21" t="s">
        <v>579</v>
      </c>
      <c r="D646" s="21" t="s">
        <v>36</v>
      </c>
      <c r="E646" s="21" t="s">
        <v>109</v>
      </c>
      <c r="F646" s="21" t="s">
        <v>110</v>
      </c>
      <c r="G646" s="21" t="s">
        <v>38</v>
      </c>
      <c r="H646" s="21" t="s">
        <v>1027</v>
      </c>
      <c r="I646" s="21" t="s">
        <v>1661</v>
      </c>
      <c r="J646" s="21" t="s">
        <v>132</v>
      </c>
      <c r="K646" s="21" t="s">
        <v>133</v>
      </c>
      <c r="L646" s="21" t="s">
        <v>42</v>
      </c>
      <c r="M646" s="21" t="s">
        <v>42</v>
      </c>
      <c r="N646" s="21" t="s">
        <v>48</v>
      </c>
      <c r="O646" s="22">
        <v>35</v>
      </c>
      <c r="P646" s="22">
        <v>21</v>
      </c>
      <c r="Q646" s="21" t="s">
        <v>580</v>
      </c>
      <c r="R646" s="103">
        <f t="shared" si="9"/>
        <v>735</v>
      </c>
      <c r="S646" s="22">
        <v>0</v>
      </c>
      <c r="T646" s="22">
        <v>735</v>
      </c>
      <c r="U646" s="22">
        <v>0</v>
      </c>
      <c r="V646" s="22">
        <v>0</v>
      </c>
      <c r="W646" s="22">
        <v>0</v>
      </c>
      <c r="X646" s="22">
        <v>0</v>
      </c>
      <c r="Y646" s="22">
        <v>0</v>
      </c>
      <c r="Z646" s="22">
        <v>0</v>
      </c>
      <c r="AA646" s="22">
        <v>0</v>
      </c>
      <c r="AB646" s="22">
        <v>0</v>
      </c>
      <c r="AC646" s="22">
        <v>0</v>
      </c>
      <c r="AD646" s="22">
        <v>0</v>
      </c>
    </row>
    <row r="647" spans="1:30" s="1" customFormat="1" ht="15" customHeight="1" x14ac:dyDescent="0.3">
      <c r="A647" s="21" t="s">
        <v>34</v>
      </c>
      <c r="B647" s="21" t="s">
        <v>579</v>
      </c>
      <c r="C647" s="21" t="s">
        <v>579</v>
      </c>
      <c r="D647" s="21" t="s">
        <v>36</v>
      </c>
      <c r="E647" s="21" t="s">
        <v>109</v>
      </c>
      <c r="F647" s="21" t="s">
        <v>110</v>
      </c>
      <c r="G647" s="21" t="s">
        <v>38</v>
      </c>
      <c r="H647" s="21" t="s">
        <v>1027</v>
      </c>
      <c r="I647" s="21" t="s">
        <v>1640</v>
      </c>
      <c r="J647" s="21" t="s">
        <v>622</v>
      </c>
      <c r="K647" s="21" t="s">
        <v>623</v>
      </c>
      <c r="L647" s="21" t="s">
        <v>42</v>
      </c>
      <c r="M647" s="21" t="s">
        <v>42</v>
      </c>
      <c r="N647" s="21" t="s">
        <v>254</v>
      </c>
      <c r="O647" s="22">
        <v>12</v>
      </c>
      <c r="P647" s="22">
        <v>209</v>
      </c>
      <c r="Q647" s="21" t="s">
        <v>580</v>
      </c>
      <c r="R647" s="103">
        <f t="shared" si="9"/>
        <v>2508</v>
      </c>
      <c r="S647" s="22">
        <v>0</v>
      </c>
      <c r="T647" s="22">
        <v>2508</v>
      </c>
      <c r="U647" s="22">
        <v>0</v>
      </c>
      <c r="V647" s="22">
        <v>0</v>
      </c>
      <c r="W647" s="22">
        <v>0</v>
      </c>
      <c r="X647" s="22">
        <v>0</v>
      </c>
      <c r="Y647" s="22">
        <v>0</v>
      </c>
      <c r="Z647" s="22">
        <v>0</v>
      </c>
      <c r="AA647" s="22">
        <v>0</v>
      </c>
      <c r="AB647" s="22">
        <v>0</v>
      </c>
      <c r="AC647" s="22">
        <v>0</v>
      </c>
      <c r="AD647" s="22">
        <v>0</v>
      </c>
    </row>
    <row r="648" spans="1:30" s="1" customFormat="1" ht="15" customHeight="1" x14ac:dyDescent="0.3">
      <c r="A648" s="21" t="s">
        <v>34</v>
      </c>
      <c r="B648" s="21" t="s">
        <v>579</v>
      </c>
      <c r="C648" s="21" t="s">
        <v>579</v>
      </c>
      <c r="D648" s="21" t="s">
        <v>36</v>
      </c>
      <c r="E648" s="21" t="s">
        <v>109</v>
      </c>
      <c r="F648" s="21" t="s">
        <v>110</v>
      </c>
      <c r="G648" s="21" t="s">
        <v>38</v>
      </c>
      <c r="H648" s="21" t="s">
        <v>1027</v>
      </c>
      <c r="I648" s="21" t="s">
        <v>1661</v>
      </c>
      <c r="J648" s="21" t="s">
        <v>918</v>
      </c>
      <c r="K648" s="21" t="s">
        <v>1354</v>
      </c>
      <c r="L648" s="21" t="s">
        <v>42</v>
      </c>
      <c r="M648" s="21" t="s">
        <v>42</v>
      </c>
      <c r="N648" s="21" t="s">
        <v>48</v>
      </c>
      <c r="O648" s="22">
        <v>3</v>
      </c>
      <c r="P648" s="22">
        <v>52</v>
      </c>
      <c r="Q648" s="21" t="s">
        <v>580</v>
      </c>
      <c r="R648" s="103">
        <f t="shared" si="9"/>
        <v>156</v>
      </c>
      <c r="S648" s="22">
        <v>0</v>
      </c>
      <c r="T648" s="22">
        <v>156</v>
      </c>
      <c r="U648" s="22">
        <v>0</v>
      </c>
      <c r="V648" s="22">
        <v>0</v>
      </c>
      <c r="W648" s="22">
        <v>0</v>
      </c>
      <c r="X648" s="22">
        <v>0</v>
      </c>
      <c r="Y648" s="22">
        <v>0</v>
      </c>
      <c r="Z648" s="22">
        <v>0</v>
      </c>
      <c r="AA648" s="22">
        <v>0</v>
      </c>
      <c r="AB648" s="22">
        <v>0</v>
      </c>
      <c r="AC648" s="22">
        <v>0</v>
      </c>
      <c r="AD648" s="22">
        <v>0</v>
      </c>
    </row>
    <row r="649" spans="1:30" s="1" customFormat="1" ht="15" customHeight="1" x14ac:dyDescent="0.3">
      <c r="A649" s="21" t="s">
        <v>34</v>
      </c>
      <c r="B649" s="21" t="s">
        <v>579</v>
      </c>
      <c r="C649" s="21" t="s">
        <v>579</v>
      </c>
      <c r="D649" s="21" t="s">
        <v>36</v>
      </c>
      <c r="E649" s="21" t="s">
        <v>109</v>
      </c>
      <c r="F649" s="21" t="s">
        <v>110</v>
      </c>
      <c r="G649" s="21" t="s">
        <v>38</v>
      </c>
      <c r="H649" s="21" t="s">
        <v>1027</v>
      </c>
      <c r="I649" s="21" t="s">
        <v>1661</v>
      </c>
      <c r="J649" s="21" t="s">
        <v>79</v>
      </c>
      <c r="K649" s="21" t="s">
        <v>80</v>
      </c>
      <c r="L649" s="21" t="s">
        <v>42</v>
      </c>
      <c r="M649" s="21" t="s">
        <v>42</v>
      </c>
      <c r="N649" s="21" t="s">
        <v>48</v>
      </c>
      <c r="O649" s="22">
        <v>4</v>
      </c>
      <c r="P649" s="22">
        <v>266</v>
      </c>
      <c r="Q649" s="21" t="s">
        <v>580</v>
      </c>
      <c r="R649" s="103">
        <f t="shared" si="9"/>
        <v>1064</v>
      </c>
      <c r="S649" s="22">
        <v>0</v>
      </c>
      <c r="T649" s="22">
        <v>1064</v>
      </c>
      <c r="U649" s="22">
        <v>0</v>
      </c>
      <c r="V649" s="22">
        <v>0</v>
      </c>
      <c r="W649" s="22">
        <v>0</v>
      </c>
      <c r="X649" s="22">
        <v>0</v>
      </c>
      <c r="Y649" s="22">
        <v>0</v>
      </c>
      <c r="Z649" s="22">
        <v>0</v>
      </c>
      <c r="AA649" s="22">
        <v>0</v>
      </c>
      <c r="AB649" s="22">
        <v>0</v>
      </c>
      <c r="AC649" s="22">
        <v>0</v>
      </c>
      <c r="AD649" s="22">
        <v>0</v>
      </c>
    </row>
    <row r="650" spans="1:30" s="1" customFormat="1" ht="15" customHeight="1" x14ac:dyDescent="0.3">
      <c r="A650" s="21" t="s">
        <v>34</v>
      </c>
      <c r="B650" s="21" t="s">
        <v>579</v>
      </c>
      <c r="C650" s="21" t="s">
        <v>579</v>
      </c>
      <c r="D650" s="21" t="s">
        <v>36</v>
      </c>
      <c r="E650" s="21" t="s">
        <v>109</v>
      </c>
      <c r="F650" s="21" t="s">
        <v>110</v>
      </c>
      <c r="G650" s="21" t="s">
        <v>38</v>
      </c>
      <c r="H650" s="21" t="s">
        <v>1027</v>
      </c>
      <c r="I650" s="21" t="s">
        <v>1640</v>
      </c>
      <c r="J650" s="21" t="s">
        <v>742</v>
      </c>
      <c r="K650" s="21" t="s">
        <v>743</v>
      </c>
      <c r="L650" s="21" t="s">
        <v>42</v>
      </c>
      <c r="M650" s="21" t="s">
        <v>42</v>
      </c>
      <c r="N650" s="21" t="s">
        <v>63</v>
      </c>
      <c r="O650" s="22">
        <v>20</v>
      </c>
      <c r="P650" s="22">
        <v>23.2</v>
      </c>
      <c r="Q650" s="21" t="s">
        <v>580</v>
      </c>
      <c r="R650" s="103">
        <f t="shared" si="9"/>
        <v>464</v>
      </c>
      <c r="S650" s="22">
        <v>0</v>
      </c>
      <c r="T650" s="22">
        <v>464</v>
      </c>
      <c r="U650" s="22">
        <v>0</v>
      </c>
      <c r="V650" s="22">
        <v>0</v>
      </c>
      <c r="W650" s="22">
        <v>0</v>
      </c>
      <c r="X650" s="22">
        <v>0</v>
      </c>
      <c r="Y650" s="22">
        <v>0</v>
      </c>
      <c r="Z650" s="22">
        <v>0</v>
      </c>
      <c r="AA650" s="22">
        <v>0</v>
      </c>
      <c r="AB650" s="22">
        <v>0</v>
      </c>
      <c r="AC650" s="22">
        <v>0</v>
      </c>
      <c r="AD650" s="22">
        <v>0</v>
      </c>
    </row>
    <row r="651" spans="1:30" s="1" customFormat="1" ht="15" customHeight="1" x14ac:dyDescent="0.3">
      <c r="A651" s="21" t="s">
        <v>34</v>
      </c>
      <c r="B651" s="21" t="s">
        <v>579</v>
      </c>
      <c r="C651" s="21" t="s">
        <v>579</v>
      </c>
      <c r="D651" s="21" t="s">
        <v>36</v>
      </c>
      <c r="E651" s="21" t="s">
        <v>109</v>
      </c>
      <c r="F651" s="21" t="s">
        <v>110</v>
      </c>
      <c r="G651" s="21" t="s">
        <v>38</v>
      </c>
      <c r="H651" s="21" t="s">
        <v>1027</v>
      </c>
      <c r="I651" s="21" t="s">
        <v>1661</v>
      </c>
      <c r="J651" s="21" t="s">
        <v>1463</v>
      </c>
      <c r="K651" s="21" t="s">
        <v>1671</v>
      </c>
      <c r="L651" s="21" t="s">
        <v>42</v>
      </c>
      <c r="M651" s="21" t="s">
        <v>42</v>
      </c>
      <c r="N651" s="21" t="s">
        <v>44</v>
      </c>
      <c r="O651" s="22">
        <v>2</v>
      </c>
      <c r="P651" s="22">
        <v>255</v>
      </c>
      <c r="Q651" s="21" t="s">
        <v>580</v>
      </c>
      <c r="R651" s="103">
        <f t="shared" si="9"/>
        <v>510</v>
      </c>
      <c r="S651" s="22">
        <v>0</v>
      </c>
      <c r="T651" s="22">
        <v>510</v>
      </c>
      <c r="U651" s="22">
        <v>0</v>
      </c>
      <c r="V651" s="22">
        <v>0</v>
      </c>
      <c r="W651" s="22">
        <v>0</v>
      </c>
      <c r="X651" s="22">
        <v>0</v>
      </c>
      <c r="Y651" s="22">
        <v>0</v>
      </c>
      <c r="Z651" s="22">
        <v>0</v>
      </c>
      <c r="AA651" s="22">
        <v>0</v>
      </c>
      <c r="AB651" s="22">
        <v>0</v>
      </c>
      <c r="AC651" s="22">
        <v>0</v>
      </c>
      <c r="AD651" s="22">
        <v>0</v>
      </c>
    </row>
    <row r="652" spans="1:30" s="1" customFormat="1" ht="15" customHeight="1" x14ac:dyDescent="0.3">
      <c r="A652" s="21" t="s">
        <v>34</v>
      </c>
      <c r="B652" s="21" t="s">
        <v>579</v>
      </c>
      <c r="C652" s="21" t="s">
        <v>579</v>
      </c>
      <c r="D652" s="21" t="s">
        <v>36</v>
      </c>
      <c r="E652" s="21" t="s">
        <v>109</v>
      </c>
      <c r="F652" s="21" t="s">
        <v>110</v>
      </c>
      <c r="G652" s="21" t="s">
        <v>38</v>
      </c>
      <c r="H652" s="21" t="s">
        <v>1027</v>
      </c>
      <c r="I652" s="21" t="s">
        <v>1661</v>
      </c>
      <c r="J652" s="21" t="s">
        <v>926</v>
      </c>
      <c r="K652" s="21" t="s">
        <v>927</v>
      </c>
      <c r="L652" s="21" t="s">
        <v>42</v>
      </c>
      <c r="M652" s="21" t="s">
        <v>42</v>
      </c>
      <c r="N652" s="21" t="s">
        <v>48</v>
      </c>
      <c r="O652" s="22">
        <v>5</v>
      </c>
      <c r="P652" s="22">
        <v>116</v>
      </c>
      <c r="Q652" s="21" t="s">
        <v>580</v>
      </c>
      <c r="R652" s="103">
        <f t="shared" ref="R652:R715" si="10">SUM(S652:AD652)</f>
        <v>580</v>
      </c>
      <c r="S652" s="22">
        <v>0</v>
      </c>
      <c r="T652" s="22">
        <v>580</v>
      </c>
      <c r="U652" s="22">
        <v>0</v>
      </c>
      <c r="V652" s="22">
        <v>0</v>
      </c>
      <c r="W652" s="22">
        <v>0</v>
      </c>
      <c r="X652" s="22">
        <v>0</v>
      </c>
      <c r="Y652" s="22">
        <v>0</v>
      </c>
      <c r="Z652" s="22">
        <v>0</v>
      </c>
      <c r="AA652" s="22">
        <v>0</v>
      </c>
      <c r="AB652" s="22">
        <v>0</v>
      </c>
      <c r="AC652" s="22">
        <v>0</v>
      </c>
      <c r="AD652" s="22">
        <v>0</v>
      </c>
    </row>
    <row r="653" spans="1:30" s="1" customFormat="1" ht="15" customHeight="1" x14ac:dyDescent="0.3">
      <c r="A653" s="21" t="s">
        <v>34</v>
      </c>
      <c r="B653" s="21" t="s">
        <v>579</v>
      </c>
      <c r="C653" s="21" t="s">
        <v>579</v>
      </c>
      <c r="D653" s="21" t="s">
        <v>36</v>
      </c>
      <c r="E653" s="21" t="s">
        <v>109</v>
      </c>
      <c r="F653" s="21" t="s">
        <v>110</v>
      </c>
      <c r="G653" s="21" t="s">
        <v>38</v>
      </c>
      <c r="H653" s="21" t="s">
        <v>1027</v>
      </c>
      <c r="I653" s="21" t="s">
        <v>1678</v>
      </c>
      <c r="J653" s="21" t="s">
        <v>636</v>
      </c>
      <c r="K653" s="21" t="s">
        <v>637</v>
      </c>
      <c r="L653" s="21" t="s">
        <v>42</v>
      </c>
      <c r="M653" s="21" t="s">
        <v>42</v>
      </c>
      <c r="N653" s="21" t="s">
        <v>48</v>
      </c>
      <c r="O653" s="22">
        <v>78</v>
      </c>
      <c r="P653" s="22">
        <v>6.9615384615384617</v>
      </c>
      <c r="Q653" s="21" t="s">
        <v>580</v>
      </c>
      <c r="R653" s="103">
        <f t="shared" si="10"/>
        <v>543</v>
      </c>
      <c r="S653" s="22">
        <v>0</v>
      </c>
      <c r="T653" s="22">
        <v>543</v>
      </c>
      <c r="U653" s="22">
        <v>0</v>
      </c>
      <c r="V653" s="22">
        <v>0</v>
      </c>
      <c r="W653" s="22">
        <v>0</v>
      </c>
      <c r="X653" s="22">
        <v>0</v>
      </c>
      <c r="Y653" s="22">
        <v>0</v>
      </c>
      <c r="Z653" s="22">
        <v>0</v>
      </c>
      <c r="AA653" s="22">
        <v>0</v>
      </c>
      <c r="AB653" s="22">
        <v>0</v>
      </c>
      <c r="AC653" s="22">
        <v>0</v>
      </c>
      <c r="AD653" s="22">
        <v>0</v>
      </c>
    </row>
    <row r="654" spans="1:30" s="1" customFormat="1" ht="15" customHeight="1" x14ac:dyDescent="0.3">
      <c r="A654" s="21" t="s">
        <v>34</v>
      </c>
      <c r="B654" s="21" t="s">
        <v>579</v>
      </c>
      <c r="C654" s="21" t="s">
        <v>579</v>
      </c>
      <c r="D654" s="21" t="s">
        <v>36</v>
      </c>
      <c r="E654" s="21" t="s">
        <v>109</v>
      </c>
      <c r="F654" s="21" t="s">
        <v>110</v>
      </c>
      <c r="G654" s="21" t="s">
        <v>38</v>
      </c>
      <c r="H654" s="21" t="s">
        <v>1027</v>
      </c>
      <c r="I654" s="21" t="s">
        <v>1679</v>
      </c>
      <c r="J654" s="21" t="s">
        <v>789</v>
      </c>
      <c r="K654" s="21" t="s">
        <v>790</v>
      </c>
      <c r="L654" s="21" t="s">
        <v>42</v>
      </c>
      <c r="M654" s="21" t="s">
        <v>42</v>
      </c>
      <c r="N654" s="21" t="s">
        <v>48</v>
      </c>
      <c r="O654" s="22">
        <v>2</v>
      </c>
      <c r="P654" s="22">
        <v>110</v>
      </c>
      <c r="Q654" s="21" t="s">
        <v>580</v>
      </c>
      <c r="R654" s="103">
        <f t="shared" si="10"/>
        <v>220</v>
      </c>
      <c r="S654" s="22">
        <v>0</v>
      </c>
      <c r="T654" s="22">
        <v>220</v>
      </c>
      <c r="U654" s="22">
        <v>0</v>
      </c>
      <c r="V654" s="22">
        <v>0</v>
      </c>
      <c r="W654" s="22">
        <v>0</v>
      </c>
      <c r="X654" s="22">
        <v>0</v>
      </c>
      <c r="Y654" s="22">
        <v>0</v>
      </c>
      <c r="Z654" s="22">
        <v>0</v>
      </c>
      <c r="AA654" s="22">
        <v>0</v>
      </c>
      <c r="AB654" s="22">
        <v>0</v>
      </c>
      <c r="AC654" s="22">
        <v>0</v>
      </c>
      <c r="AD654" s="22">
        <v>0</v>
      </c>
    </row>
    <row r="655" spans="1:30" s="1" customFormat="1" ht="15" customHeight="1" x14ac:dyDescent="0.3">
      <c r="A655" s="21" t="s">
        <v>34</v>
      </c>
      <c r="B655" s="21" t="s">
        <v>579</v>
      </c>
      <c r="C655" s="21" t="s">
        <v>579</v>
      </c>
      <c r="D655" s="21" t="s">
        <v>36</v>
      </c>
      <c r="E655" s="21" t="s">
        <v>109</v>
      </c>
      <c r="F655" s="21" t="s">
        <v>110</v>
      </c>
      <c r="G655" s="21" t="s">
        <v>38</v>
      </c>
      <c r="H655" s="21" t="s">
        <v>1027</v>
      </c>
      <c r="I655" s="21" t="s">
        <v>1680</v>
      </c>
      <c r="J655" s="21" t="s">
        <v>140</v>
      </c>
      <c r="K655" s="21" t="s">
        <v>744</v>
      </c>
      <c r="L655" s="21" t="s">
        <v>42</v>
      </c>
      <c r="M655" s="21" t="s">
        <v>42</v>
      </c>
      <c r="N655" s="21" t="s">
        <v>63</v>
      </c>
      <c r="O655" s="22">
        <v>1</v>
      </c>
      <c r="P655" s="22">
        <v>991</v>
      </c>
      <c r="Q655" s="21" t="s">
        <v>580</v>
      </c>
      <c r="R655" s="103">
        <f t="shared" si="10"/>
        <v>991</v>
      </c>
      <c r="S655" s="22">
        <v>0</v>
      </c>
      <c r="T655" s="22">
        <v>991</v>
      </c>
      <c r="U655" s="22">
        <v>0</v>
      </c>
      <c r="V655" s="22">
        <v>0</v>
      </c>
      <c r="W655" s="22">
        <v>0</v>
      </c>
      <c r="X655" s="22">
        <v>0</v>
      </c>
      <c r="Y655" s="22">
        <v>0</v>
      </c>
      <c r="Z655" s="22">
        <v>0</v>
      </c>
      <c r="AA655" s="22">
        <v>0</v>
      </c>
      <c r="AB655" s="22">
        <v>0</v>
      </c>
      <c r="AC655" s="22">
        <v>0</v>
      </c>
      <c r="AD655" s="22">
        <v>0</v>
      </c>
    </row>
    <row r="656" spans="1:30" s="1" customFormat="1" ht="15" customHeight="1" x14ac:dyDescent="0.3">
      <c r="A656" s="21" t="s">
        <v>34</v>
      </c>
      <c r="B656" s="21" t="s">
        <v>579</v>
      </c>
      <c r="C656" s="21" t="s">
        <v>579</v>
      </c>
      <c r="D656" s="21" t="s">
        <v>36</v>
      </c>
      <c r="E656" s="21" t="s">
        <v>148</v>
      </c>
      <c r="F656" s="21" t="s">
        <v>149</v>
      </c>
      <c r="G656" s="21" t="s">
        <v>38</v>
      </c>
      <c r="H656" s="21" t="s">
        <v>1027</v>
      </c>
      <c r="I656" s="21" t="s">
        <v>624</v>
      </c>
      <c r="J656" s="21" t="s">
        <v>202</v>
      </c>
      <c r="K656" s="21" t="s">
        <v>203</v>
      </c>
      <c r="L656" s="21" t="s">
        <v>42</v>
      </c>
      <c r="M656" s="21" t="s">
        <v>42</v>
      </c>
      <c r="N656" s="21" t="s">
        <v>48</v>
      </c>
      <c r="O656" s="22">
        <v>18</v>
      </c>
      <c r="P656" s="22">
        <v>14</v>
      </c>
      <c r="Q656" s="21" t="s">
        <v>580</v>
      </c>
      <c r="R656" s="103">
        <f t="shared" si="10"/>
        <v>252</v>
      </c>
      <c r="S656" s="22">
        <v>0</v>
      </c>
      <c r="T656" s="22">
        <v>168</v>
      </c>
      <c r="U656" s="22">
        <v>0</v>
      </c>
      <c r="V656" s="22">
        <v>0</v>
      </c>
      <c r="W656" s="22">
        <v>0</v>
      </c>
      <c r="X656" s="22">
        <v>0</v>
      </c>
      <c r="Y656" s="22">
        <v>0</v>
      </c>
      <c r="Z656" s="22">
        <v>0</v>
      </c>
      <c r="AA656" s="22">
        <v>0</v>
      </c>
      <c r="AB656" s="22">
        <v>84</v>
      </c>
      <c r="AC656" s="22">
        <v>0</v>
      </c>
      <c r="AD656" s="22">
        <v>0</v>
      </c>
    </row>
    <row r="657" spans="1:30" s="1" customFormat="1" ht="15" customHeight="1" x14ac:dyDescent="0.3">
      <c r="A657" s="21" t="s">
        <v>34</v>
      </c>
      <c r="B657" s="21" t="s">
        <v>579</v>
      </c>
      <c r="C657" s="21" t="s">
        <v>579</v>
      </c>
      <c r="D657" s="21" t="s">
        <v>36</v>
      </c>
      <c r="E657" s="21" t="s">
        <v>148</v>
      </c>
      <c r="F657" s="21" t="s">
        <v>149</v>
      </c>
      <c r="G657" s="21" t="s">
        <v>38</v>
      </c>
      <c r="H657" s="21" t="s">
        <v>1027</v>
      </c>
      <c r="I657" s="21" t="s">
        <v>624</v>
      </c>
      <c r="J657" s="21" t="s">
        <v>87</v>
      </c>
      <c r="K657" s="21" t="s">
        <v>88</v>
      </c>
      <c r="L657" s="21" t="s">
        <v>42</v>
      </c>
      <c r="M657" s="21" t="s">
        <v>42</v>
      </c>
      <c r="N657" s="21" t="s">
        <v>48</v>
      </c>
      <c r="O657" s="22">
        <v>18</v>
      </c>
      <c r="P657" s="22">
        <v>14</v>
      </c>
      <c r="Q657" s="21" t="s">
        <v>580</v>
      </c>
      <c r="R657" s="103">
        <f t="shared" si="10"/>
        <v>252</v>
      </c>
      <c r="S657" s="22">
        <v>0</v>
      </c>
      <c r="T657" s="22">
        <v>168</v>
      </c>
      <c r="U657" s="22">
        <v>0</v>
      </c>
      <c r="V657" s="22">
        <v>0</v>
      </c>
      <c r="W657" s="22">
        <v>0</v>
      </c>
      <c r="X657" s="22">
        <v>0</v>
      </c>
      <c r="Y657" s="22">
        <v>0</v>
      </c>
      <c r="Z657" s="22">
        <v>0</v>
      </c>
      <c r="AA657" s="22">
        <v>0</v>
      </c>
      <c r="AB657" s="22">
        <v>84</v>
      </c>
      <c r="AC657" s="22">
        <v>0</v>
      </c>
      <c r="AD657" s="22">
        <v>0</v>
      </c>
    </row>
    <row r="658" spans="1:30" s="1" customFormat="1" ht="15" customHeight="1" x14ac:dyDescent="0.3">
      <c r="A658" s="21" t="s">
        <v>34</v>
      </c>
      <c r="B658" s="21" t="s">
        <v>579</v>
      </c>
      <c r="C658" s="21" t="s">
        <v>579</v>
      </c>
      <c r="D658" s="21" t="s">
        <v>36</v>
      </c>
      <c r="E658" s="21" t="s">
        <v>148</v>
      </c>
      <c r="F658" s="21" t="s">
        <v>149</v>
      </c>
      <c r="G658" s="21" t="s">
        <v>38</v>
      </c>
      <c r="H658" s="21" t="s">
        <v>1027</v>
      </c>
      <c r="I658" s="21" t="s">
        <v>624</v>
      </c>
      <c r="J658" s="21" t="s">
        <v>150</v>
      </c>
      <c r="K658" s="21" t="s">
        <v>151</v>
      </c>
      <c r="L658" s="21" t="s">
        <v>42</v>
      </c>
      <c r="M658" s="21" t="s">
        <v>42</v>
      </c>
      <c r="N658" s="21" t="s">
        <v>48</v>
      </c>
      <c r="O658" s="22">
        <v>99</v>
      </c>
      <c r="P658" s="22">
        <v>4</v>
      </c>
      <c r="Q658" s="21" t="s">
        <v>580</v>
      </c>
      <c r="R658" s="103">
        <f t="shared" si="10"/>
        <v>396</v>
      </c>
      <c r="S658" s="22">
        <v>0</v>
      </c>
      <c r="T658" s="22">
        <v>300</v>
      </c>
      <c r="U658" s="22">
        <v>0</v>
      </c>
      <c r="V658" s="22">
        <v>0</v>
      </c>
      <c r="W658" s="22">
        <v>0</v>
      </c>
      <c r="X658" s="22">
        <v>0</v>
      </c>
      <c r="Y658" s="22">
        <v>0</v>
      </c>
      <c r="Z658" s="22">
        <v>0</v>
      </c>
      <c r="AA658" s="22">
        <v>0</v>
      </c>
      <c r="AB658" s="22">
        <v>96</v>
      </c>
      <c r="AC658" s="22">
        <v>0</v>
      </c>
      <c r="AD658" s="22">
        <v>0</v>
      </c>
    </row>
    <row r="659" spans="1:30" s="1" customFormat="1" ht="15" customHeight="1" x14ac:dyDescent="0.3">
      <c r="A659" s="21" t="s">
        <v>34</v>
      </c>
      <c r="B659" s="21" t="s">
        <v>579</v>
      </c>
      <c r="C659" s="21" t="s">
        <v>579</v>
      </c>
      <c r="D659" s="21" t="s">
        <v>36</v>
      </c>
      <c r="E659" s="21" t="s">
        <v>148</v>
      </c>
      <c r="F659" s="21" t="s">
        <v>149</v>
      </c>
      <c r="G659" s="21" t="s">
        <v>38</v>
      </c>
      <c r="H659" s="21" t="s">
        <v>1027</v>
      </c>
      <c r="I659" s="21" t="s">
        <v>624</v>
      </c>
      <c r="J659" s="21" t="s">
        <v>782</v>
      </c>
      <c r="K659" s="21" t="s">
        <v>1046</v>
      </c>
      <c r="L659" s="21" t="s">
        <v>42</v>
      </c>
      <c r="M659" s="21" t="s">
        <v>42</v>
      </c>
      <c r="N659" s="21" t="s">
        <v>44</v>
      </c>
      <c r="O659" s="22">
        <v>15</v>
      </c>
      <c r="P659" s="22">
        <v>23</v>
      </c>
      <c r="Q659" s="21" t="s">
        <v>580</v>
      </c>
      <c r="R659" s="103">
        <f t="shared" si="10"/>
        <v>345</v>
      </c>
      <c r="S659" s="22">
        <v>0</v>
      </c>
      <c r="T659" s="22">
        <v>230</v>
      </c>
      <c r="U659" s="22">
        <v>0</v>
      </c>
      <c r="V659" s="22">
        <v>0</v>
      </c>
      <c r="W659" s="22">
        <v>0</v>
      </c>
      <c r="X659" s="22">
        <v>0</v>
      </c>
      <c r="Y659" s="22">
        <v>0</v>
      </c>
      <c r="Z659" s="22">
        <v>0</v>
      </c>
      <c r="AA659" s="22">
        <v>0</v>
      </c>
      <c r="AB659" s="22">
        <v>115</v>
      </c>
      <c r="AC659" s="22">
        <v>0</v>
      </c>
      <c r="AD659" s="22">
        <v>0</v>
      </c>
    </row>
    <row r="660" spans="1:30" s="1" customFormat="1" ht="15" customHeight="1" x14ac:dyDescent="0.3">
      <c r="A660" s="21" t="s">
        <v>34</v>
      </c>
      <c r="B660" s="21" t="s">
        <v>579</v>
      </c>
      <c r="C660" s="21" t="s">
        <v>579</v>
      </c>
      <c r="D660" s="21" t="s">
        <v>36</v>
      </c>
      <c r="E660" s="21" t="s">
        <v>148</v>
      </c>
      <c r="F660" s="21" t="s">
        <v>149</v>
      </c>
      <c r="G660" s="21" t="s">
        <v>38</v>
      </c>
      <c r="H660" s="21" t="s">
        <v>1027</v>
      </c>
      <c r="I660" s="21" t="s">
        <v>624</v>
      </c>
      <c r="J660" s="21" t="s">
        <v>738</v>
      </c>
      <c r="K660" s="21" t="s">
        <v>877</v>
      </c>
      <c r="L660" s="21" t="s">
        <v>42</v>
      </c>
      <c r="M660" s="21" t="s">
        <v>42</v>
      </c>
      <c r="N660" s="21" t="s">
        <v>63</v>
      </c>
      <c r="O660" s="22">
        <v>5</v>
      </c>
      <c r="P660" s="22">
        <v>37</v>
      </c>
      <c r="Q660" s="21" t="s">
        <v>580</v>
      </c>
      <c r="R660" s="103">
        <f t="shared" si="10"/>
        <v>185</v>
      </c>
      <c r="S660" s="22">
        <v>0</v>
      </c>
      <c r="T660" s="22">
        <v>111</v>
      </c>
      <c r="U660" s="22">
        <v>0</v>
      </c>
      <c r="V660" s="22">
        <v>0</v>
      </c>
      <c r="W660" s="22">
        <v>0</v>
      </c>
      <c r="X660" s="22">
        <v>0</v>
      </c>
      <c r="Y660" s="22">
        <v>0</v>
      </c>
      <c r="Z660" s="22">
        <v>0</v>
      </c>
      <c r="AA660" s="22">
        <v>0</v>
      </c>
      <c r="AB660" s="22">
        <v>74</v>
      </c>
      <c r="AC660" s="22">
        <v>0</v>
      </c>
      <c r="AD660" s="22">
        <v>0</v>
      </c>
    </row>
    <row r="661" spans="1:30" s="1" customFormat="1" ht="15" customHeight="1" x14ac:dyDescent="0.3">
      <c r="A661" s="21" t="s">
        <v>34</v>
      </c>
      <c r="B661" s="21" t="s">
        <v>579</v>
      </c>
      <c r="C661" s="21" t="s">
        <v>579</v>
      </c>
      <c r="D661" s="21" t="s">
        <v>36</v>
      </c>
      <c r="E661" s="21" t="s">
        <v>148</v>
      </c>
      <c r="F661" s="21" t="s">
        <v>149</v>
      </c>
      <c r="G661" s="21" t="s">
        <v>38</v>
      </c>
      <c r="H661" s="21" t="s">
        <v>1027</v>
      </c>
      <c r="I661" s="21" t="s">
        <v>624</v>
      </c>
      <c r="J661" s="21" t="s">
        <v>233</v>
      </c>
      <c r="K661" s="21" t="s">
        <v>234</v>
      </c>
      <c r="L661" s="21" t="s">
        <v>42</v>
      </c>
      <c r="M661" s="21" t="s">
        <v>42</v>
      </c>
      <c r="N661" s="21" t="s">
        <v>63</v>
      </c>
      <c r="O661" s="22">
        <v>5</v>
      </c>
      <c r="P661" s="22">
        <v>64</v>
      </c>
      <c r="Q661" s="21" t="s">
        <v>580</v>
      </c>
      <c r="R661" s="103">
        <f t="shared" si="10"/>
        <v>320</v>
      </c>
      <c r="S661" s="22">
        <v>0</v>
      </c>
      <c r="T661" s="22">
        <v>192</v>
      </c>
      <c r="U661" s="22">
        <v>0</v>
      </c>
      <c r="V661" s="22">
        <v>0</v>
      </c>
      <c r="W661" s="22">
        <v>0</v>
      </c>
      <c r="X661" s="22">
        <v>0</v>
      </c>
      <c r="Y661" s="22">
        <v>0</v>
      </c>
      <c r="Z661" s="22">
        <v>0</v>
      </c>
      <c r="AA661" s="22">
        <v>0</v>
      </c>
      <c r="AB661" s="22">
        <v>128</v>
      </c>
      <c r="AC661" s="22">
        <v>0</v>
      </c>
      <c r="AD661" s="22">
        <v>0</v>
      </c>
    </row>
    <row r="662" spans="1:30" s="1" customFormat="1" ht="15" customHeight="1" x14ac:dyDescent="0.3">
      <c r="A662" s="21" t="s">
        <v>34</v>
      </c>
      <c r="B662" s="21" t="s">
        <v>579</v>
      </c>
      <c r="C662" s="21" t="s">
        <v>579</v>
      </c>
      <c r="D662" s="21" t="s">
        <v>36</v>
      </c>
      <c r="E662" s="21" t="s">
        <v>148</v>
      </c>
      <c r="F662" s="21" t="s">
        <v>149</v>
      </c>
      <c r="G662" s="21" t="s">
        <v>38</v>
      </c>
      <c r="H662" s="21" t="s">
        <v>1027</v>
      </c>
      <c r="I662" s="21" t="s">
        <v>624</v>
      </c>
      <c r="J662" s="21" t="s">
        <v>530</v>
      </c>
      <c r="K662" s="21" t="s">
        <v>638</v>
      </c>
      <c r="L662" s="21" t="s">
        <v>42</v>
      </c>
      <c r="M662" s="21" t="s">
        <v>42</v>
      </c>
      <c r="N662" s="21" t="s">
        <v>48</v>
      </c>
      <c r="O662" s="22">
        <v>5</v>
      </c>
      <c r="P662" s="22">
        <v>14</v>
      </c>
      <c r="Q662" s="21" t="s">
        <v>580</v>
      </c>
      <c r="R662" s="103">
        <f t="shared" si="10"/>
        <v>70</v>
      </c>
      <c r="S662" s="22">
        <v>0</v>
      </c>
      <c r="T662" s="22">
        <v>42</v>
      </c>
      <c r="U662" s="22">
        <v>0</v>
      </c>
      <c r="V662" s="22">
        <v>0</v>
      </c>
      <c r="W662" s="22">
        <v>0</v>
      </c>
      <c r="X662" s="22">
        <v>0</v>
      </c>
      <c r="Y662" s="22">
        <v>0</v>
      </c>
      <c r="Z662" s="22">
        <v>0</v>
      </c>
      <c r="AA662" s="22">
        <v>0</v>
      </c>
      <c r="AB662" s="22">
        <v>28</v>
      </c>
      <c r="AC662" s="22">
        <v>0</v>
      </c>
      <c r="AD662" s="22">
        <v>0</v>
      </c>
    </row>
    <row r="663" spans="1:30" s="1" customFormat="1" ht="15" customHeight="1" x14ac:dyDescent="0.3">
      <c r="A663" s="21" t="s">
        <v>34</v>
      </c>
      <c r="B663" s="21" t="s">
        <v>579</v>
      </c>
      <c r="C663" s="21" t="s">
        <v>579</v>
      </c>
      <c r="D663" s="21" t="s">
        <v>36</v>
      </c>
      <c r="E663" s="21" t="s">
        <v>148</v>
      </c>
      <c r="F663" s="21" t="s">
        <v>149</v>
      </c>
      <c r="G663" s="21" t="s">
        <v>38</v>
      </c>
      <c r="H663" s="21" t="s">
        <v>1027</v>
      </c>
      <c r="I663" s="21" t="s">
        <v>624</v>
      </c>
      <c r="J663" s="21" t="s">
        <v>583</v>
      </c>
      <c r="K663" s="21" t="s">
        <v>584</v>
      </c>
      <c r="L663" s="21" t="s">
        <v>42</v>
      </c>
      <c r="M663" s="21" t="s">
        <v>42</v>
      </c>
      <c r="N663" s="21" t="s">
        <v>48</v>
      </c>
      <c r="O663" s="22">
        <v>2</v>
      </c>
      <c r="P663" s="22">
        <v>38</v>
      </c>
      <c r="Q663" s="21" t="s">
        <v>580</v>
      </c>
      <c r="R663" s="103">
        <f t="shared" si="10"/>
        <v>76</v>
      </c>
      <c r="S663" s="22">
        <v>0</v>
      </c>
      <c r="T663" s="22">
        <v>38</v>
      </c>
      <c r="U663" s="22">
        <v>0</v>
      </c>
      <c r="V663" s="22">
        <v>0</v>
      </c>
      <c r="W663" s="22">
        <v>0</v>
      </c>
      <c r="X663" s="22">
        <v>0</v>
      </c>
      <c r="Y663" s="22">
        <v>0</v>
      </c>
      <c r="Z663" s="22">
        <v>0</v>
      </c>
      <c r="AA663" s="22">
        <v>0</v>
      </c>
      <c r="AB663" s="22">
        <v>38</v>
      </c>
      <c r="AC663" s="22">
        <v>0</v>
      </c>
      <c r="AD663" s="22">
        <v>0</v>
      </c>
    </row>
    <row r="664" spans="1:30" s="1" customFormat="1" ht="15" customHeight="1" x14ac:dyDescent="0.3">
      <c r="A664" s="21" t="s">
        <v>34</v>
      </c>
      <c r="B664" s="21" t="s">
        <v>579</v>
      </c>
      <c r="C664" s="21" t="s">
        <v>579</v>
      </c>
      <c r="D664" s="21" t="s">
        <v>36</v>
      </c>
      <c r="E664" s="21" t="s">
        <v>148</v>
      </c>
      <c r="F664" s="21" t="s">
        <v>149</v>
      </c>
      <c r="G664" s="21" t="s">
        <v>38</v>
      </c>
      <c r="H664" s="21" t="s">
        <v>1027</v>
      </c>
      <c r="I664" s="21" t="s">
        <v>624</v>
      </c>
      <c r="J664" s="21" t="s">
        <v>77</v>
      </c>
      <c r="K664" s="21" t="s">
        <v>78</v>
      </c>
      <c r="L664" s="21" t="s">
        <v>42</v>
      </c>
      <c r="M664" s="21" t="s">
        <v>42</v>
      </c>
      <c r="N664" s="21" t="s">
        <v>48</v>
      </c>
      <c r="O664" s="22">
        <v>5</v>
      </c>
      <c r="P664" s="22">
        <v>244</v>
      </c>
      <c r="Q664" s="21" t="s">
        <v>580</v>
      </c>
      <c r="R664" s="103">
        <f t="shared" si="10"/>
        <v>1220</v>
      </c>
      <c r="S664" s="22">
        <v>0</v>
      </c>
      <c r="T664" s="22">
        <v>732</v>
      </c>
      <c r="U664" s="22">
        <v>0</v>
      </c>
      <c r="V664" s="22">
        <v>0</v>
      </c>
      <c r="W664" s="22">
        <v>0</v>
      </c>
      <c r="X664" s="22">
        <v>0</v>
      </c>
      <c r="Y664" s="22">
        <v>0</v>
      </c>
      <c r="Z664" s="22">
        <v>0</v>
      </c>
      <c r="AA664" s="22">
        <v>0</v>
      </c>
      <c r="AB664" s="22">
        <v>488</v>
      </c>
      <c r="AC664" s="22">
        <v>0</v>
      </c>
      <c r="AD664" s="22">
        <v>0</v>
      </c>
    </row>
    <row r="665" spans="1:30" s="1" customFormat="1" ht="15" customHeight="1" x14ac:dyDescent="0.3">
      <c r="A665" s="21" t="s">
        <v>34</v>
      </c>
      <c r="B665" s="21" t="s">
        <v>579</v>
      </c>
      <c r="C665" s="21" t="s">
        <v>579</v>
      </c>
      <c r="D665" s="21" t="s">
        <v>36</v>
      </c>
      <c r="E665" s="21" t="s">
        <v>148</v>
      </c>
      <c r="F665" s="21" t="s">
        <v>149</v>
      </c>
      <c r="G665" s="21" t="s">
        <v>38</v>
      </c>
      <c r="H665" s="21" t="s">
        <v>1027</v>
      </c>
      <c r="I665" s="21" t="s">
        <v>624</v>
      </c>
      <c r="J665" s="21" t="s">
        <v>79</v>
      </c>
      <c r="K665" s="21" t="s">
        <v>80</v>
      </c>
      <c r="L665" s="21" t="s">
        <v>42</v>
      </c>
      <c r="M665" s="21" t="s">
        <v>42</v>
      </c>
      <c r="N665" s="21" t="s">
        <v>48</v>
      </c>
      <c r="O665" s="22">
        <v>5</v>
      </c>
      <c r="P665" s="22">
        <v>267</v>
      </c>
      <c r="Q665" s="21" t="s">
        <v>580</v>
      </c>
      <c r="R665" s="103">
        <f t="shared" si="10"/>
        <v>1335</v>
      </c>
      <c r="S665" s="22">
        <v>0</v>
      </c>
      <c r="T665" s="22">
        <v>801</v>
      </c>
      <c r="U665" s="22">
        <v>0</v>
      </c>
      <c r="V665" s="22">
        <v>0</v>
      </c>
      <c r="W665" s="22">
        <v>0</v>
      </c>
      <c r="X665" s="22">
        <v>0</v>
      </c>
      <c r="Y665" s="22">
        <v>0</v>
      </c>
      <c r="Z665" s="22">
        <v>0</v>
      </c>
      <c r="AA665" s="22">
        <v>0</v>
      </c>
      <c r="AB665" s="22">
        <v>534</v>
      </c>
      <c r="AC665" s="22">
        <v>0</v>
      </c>
      <c r="AD665" s="22">
        <v>0</v>
      </c>
    </row>
    <row r="666" spans="1:30" s="1" customFormat="1" ht="15" customHeight="1" x14ac:dyDescent="0.3">
      <c r="A666" s="21" t="s">
        <v>34</v>
      </c>
      <c r="B666" s="21" t="s">
        <v>579</v>
      </c>
      <c r="C666" s="21" t="s">
        <v>579</v>
      </c>
      <c r="D666" s="21" t="s">
        <v>36</v>
      </c>
      <c r="E666" s="21" t="s">
        <v>148</v>
      </c>
      <c r="F666" s="21" t="s">
        <v>149</v>
      </c>
      <c r="G666" s="21" t="s">
        <v>38</v>
      </c>
      <c r="H666" s="21" t="s">
        <v>1027</v>
      </c>
      <c r="I666" s="21" t="s">
        <v>624</v>
      </c>
      <c r="J666" s="21" t="s">
        <v>140</v>
      </c>
      <c r="K666" s="21" t="s">
        <v>744</v>
      </c>
      <c r="L666" s="21" t="s">
        <v>42</v>
      </c>
      <c r="M666" s="21" t="s">
        <v>42</v>
      </c>
      <c r="N666" s="21" t="s">
        <v>63</v>
      </c>
      <c r="O666" s="22">
        <v>3</v>
      </c>
      <c r="P666" s="22">
        <v>990</v>
      </c>
      <c r="Q666" s="21" t="s">
        <v>580</v>
      </c>
      <c r="R666" s="103">
        <f t="shared" si="10"/>
        <v>2970</v>
      </c>
      <c r="S666" s="22">
        <v>0</v>
      </c>
      <c r="T666" s="22">
        <v>990</v>
      </c>
      <c r="U666" s="22">
        <v>0</v>
      </c>
      <c r="V666" s="22">
        <v>0</v>
      </c>
      <c r="W666" s="22">
        <v>0</v>
      </c>
      <c r="X666" s="22">
        <v>0</v>
      </c>
      <c r="Y666" s="22">
        <v>990</v>
      </c>
      <c r="Z666" s="22">
        <v>0</v>
      </c>
      <c r="AA666" s="22">
        <v>0</v>
      </c>
      <c r="AB666" s="22">
        <v>990</v>
      </c>
      <c r="AC666" s="22">
        <v>0</v>
      </c>
      <c r="AD666" s="22">
        <v>0</v>
      </c>
    </row>
    <row r="667" spans="1:30" s="1" customFormat="1" ht="15" customHeight="1" x14ac:dyDescent="0.3">
      <c r="A667" s="21" t="s">
        <v>34</v>
      </c>
      <c r="B667" s="21" t="s">
        <v>579</v>
      </c>
      <c r="C667" s="21" t="s">
        <v>579</v>
      </c>
      <c r="D667" s="21" t="s">
        <v>36</v>
      </c>
      <c r="E667" s="21" t="s">
        <v>148</v>
      </c>
      <c r="F667" s="21" t="s">
        <v>149</v>
      </c>
      <c r="G667" s="21" t="s">
        <v>38</v>
      </c>
      <c r="H667" s="21" t="s">
        <v>1027</v>
      </c>
      <c r="I667" s="21" t="s">
        <v>624</v>
      </c>
      <c r="J667" s="21" t="s">
        <v>142</v>
      </c>
      <c r="K667" s="21" t="s">
        <v>745</v>
      </c>
      <c r="L667" s="21" t="s">
        <v>42</v>
      </c>
      <c r="M667" s="21" t="s">
        <v>42</v>
      </c>
      <c r="N667" s="21" t="s">
        <v>63</v>
      </c>
      <c r="O667" s="22">
        <v>2</v>
      </c>
      <c r="P667" s="22">
        <v>1375</v>
      </c>
      <c r="Q667" s="21" t="s">
        <v>580</v>
      </c>
      <c r="R667" s="103">
        <f t="shared" si="10"/>
        <v>2750</v>
      </c>
      <c r="S667" s="22">
        <v>0</v>
      </c>
      <c r="T667" s="22">
        <v>0</v>
      </c>
      <c r="U667" s="22">
        <v>0</v>
      </c>
      <c r="V667" s="22">
        <v>0</v>
      </c>
      <c r="W667" s="22">
        <v>0</v>
      </c>
      <c r="X667" s="22">
        <v>0</v>
      </c>
      <c r="Y667" s="22">
        <v>1375</v>
      </c>
      <c r="Z667" s="22">
        <v>0</v>
      </c>
      <c r="AA667" s="22">
        <v>0</v>
      </c>
      <c r="AB667" s="22">
        <v>1375</v>
      </c>
      <c r="AC667" s="22">
        <v>0</v>
      </c>
      <c r="AD667" s="22">
        <v>0</v>
      </c>
    </row>
    <row r="668" spans="1:30" s="1" customFormat="1" ht="15" customHeight="1" x14ac:dyDescent="0.3">
      <c r="A668" s="21" t="s">
        <v>34</v>
      </c>
      <c r="B668" s="21" t="s">
        <v>579</v>
      </c>
      <c r="C668" s="21" t="s">
        <v>579</v>
      </c>
      <c r="D668" s="21" t="s">
        <v>36</v>
      </c>
      <c r="E668" s="21" t="s">
        <v>148</v>
      </c>
      <c r="F668" s="21" t="s">
        <v>149</v>
      </c>
      <c r="G668" s="21" t="s">
        <v>38</v>
      </c>
      <c r="H668" s="21" t="s">
        <v>1027</v>
      </c>
      <c r="I668" s="21" t="s">
        <v>624</v>
      </c>
      <c r="J668" s="21" t="s">
        <v>542</v>
      </c>
      <c r="K668" s="21" t="s">
        <v>543</v>
      </c>
      <c r="L668" s="21" t="s">
        <v>42</v>
      </c>
      <c r="M668" s="21" t="s">
        <v>42</v>
      </c>
      <c r="N668" s="21" t="s">
        <v>44</v>
      </c>
      <c r="O668" s="22">
        <v>30</v>
      </c>
      <c r="P668" s="22">
        <v>15</v>
      </c>
      <c r="Q668" s="21" t="s">
        <v>580</v>
      </c>
      <c r="R668" s="103">
        <f t="shared" si="10"/>
        <v>450</v>
      </c>
      <c r="S668" s="22">
        <v>0</v>
      </c>
      <c r="T668" s="22">
        <v>300</v>
      </c>
      <c r="U668" s="22">
        <v>0</v>
      </c>
      <c r="V668" s="22">
        <v>0</v>
      </c>
      <c r="W668" s="22">
        <v>0</v>
      </c>
      <c r="X668" s="22">
        <v>0</v>
      </c>
      <c r="Y668" s="22">
        <v>0</v>
      </c>
      <c r="Z668" s="22">
        <v>0</v>
      </c>
      <c r="AA668" s="22">
        <v>0</v>
      </c>
      <c r="AB668" s="22">
        <v>150</v>
      </c>
      <c r="AC668" s="22">
        <v>0</v>
      </c>
      <c r="AD668" s="22">
        <v>0</v>
      </c>
    </row>
    <row r="669" spans="1:30" s="1" customFormat="1" ht="15" customHeight="1" x14ac:dyDescent="0.3">
      <c r="A669" s="21" t="s">
        <v>34</v>
      </c>
      <c r="B669" s="21" t="s">
        <v>579</v>
      </c>
      <c r="C669" s="21" t="s">
        <v>579</v>
      </c>
      <c r="D669" s="21" t="s">
        <v>36</v>
      </c>
      <c r="E669" s="21" t="s">
        <v>148</v>
      </c>
      <c r="F669" s="21" t="s">
        <v>149</v>
      </c>
      <c r="G669" s="21" t="s">
        <v>38</v>
      </c>
      <c r="H669" s="21" t="s">
        <v>1027</v>
      </c>
      <c r="I669" s="21" t="s">
        <v>624</v>
      </c>
      <c r="J669" s="21" t="s">
        <v>1681</v>
      </c>
      <c r="K669" s="21" t="s">
        <v>1682</v>
      </c>
      <c r="L669" s="21" t="s">
        <v>42</v>
      </c>
      <c r="M669" s="21" t="s">
        <v>42</v>
      </c>
      <c r="N669" s="21" t="s">
        <v>44</v>
      </c>
      <c r="O669" s="22">
        <v>20</v>
      </c>
      <c r="P669" s="22">
        <v>40</v>
      </c>
      <c r="Q669" s="21" t="s">
        <v>580</v>
      </c>
      <c r="R669" s="103">
        <f t="shared" si="10"/>
        <v>800</v>
      </c>
      <c r="S669" s="22">
        <v>0</v>
      </c>
      <c r="T669" s="22">
        <v>400</v>
      </c>
      <c r="U669" s="22">
        <v>0</v>
      </c>
      <c r="V669" s="22">
        <v>0</v>
      </c>
      <c r="W669" s="22">
        <v>0</v>
      </c>
      <c r="X669" s="22">
        <v>0</v>
      </c>
      <c r="Y669" s="22">
        <v>0</v>
      </c>
      <c r="Z669" s="22">
        <v>0</v>
      </c>
      <c r="AA669" s="22">
        <v>0</v>
      </c>
      <c r="AB669" s="22">
        <v>400</v>
      </c>
      <c r="AC669" s="22">
        <v>0</v>
      </c>
      <c r="AD669" s="22">
        <v>0</v>
      </c>
    </row>
    <row r="670" spans="1:30" s="1" customFormat="1" ht="15" customHeight="1" x14ac:dyDescent="0.3">
      <c r="A670" s="21" t="s">
        <v>34</v>
      </c>
      <c r="B670" s="21" t="s">
        <v>579</v>
      </c>
      <c r="C670" s="21" t="s">
        <v>579</v>
      </c>
      <c r="D670" s="21" t="s">
        <v>36</v>
      </c>
      <c r="E670" s="21" t="s">
        <v>148</v>
      </c>
      <c r="F670" s="21" t="s">
        <v>149</v>
      </c>
      <c r="G670" s="21" t="s">
        <v>38</v>
      </c>
      <c r="H670" s="21" t="s">
        <v>1027</v>
      </c>
      <c r="I670" s="21" t="s">
        <v>624</v>
      </c>
      <c r="J670" s="21" t="s">
        <v>97</v>
      </c>
      <c r="K670" s="21" t="s">
        <v>98</v>
      </c>
      <c r="L670" s="21" t="s">
        <v>42</v>
      </c>
      <c r="M670" s="21" t="s">
        <v>42</v>
      </c>
      <c r="N670" s="21" t="s">
        <v>63</v>
      </c>
      <c r="O670" s="22">
        <v>20</v>
      </c>
      <c r="P670" s="22">
        <v>57</v>
      </c>
      <c r="Q670" s="21" t="s">
        <v>580</v>
      </c>
      <c r="R670" s="103">
        <f t="shared" si="10"/>
        <v>1140</v>
      </c>
      <c r="S670" s="22">
        <v>0</v>
      </c>
      <c r="T670" s="22">
        <v>570</v>
      </c>
      <c r="U670" s="22">
        <v>0</v>
      </c>
      <c r="V670" s="22">
        <v>0</v>
      </c>
      <c r="W670" s="22">
        <v>0</v>
      </c>
      <c r="X670" s="22">
        <v>0</v>
      </c>
      <c r="Y670" s="22">
        <v>0</v>
      </c>
      <c r="Z670" s="22">
        <v>0</v>
      </c>
      <c r="AA670" s="22">
        <v>0</v>
      </c>
      <c r="AB670" s="22">
        <v>570</v>
      </c>
      <c r="AC670" s="22">
        <v>0</v>
      </c>
      <c r="AD670" s="22">
        <v>0</v>
      </c>
    </row>
    <row r="671" spans="1:30" s="1" customFormat="1" ht="15" customHeight="1" x14ac:dyDescent="0.3">
      <c r="A671" s="21" t="s">
        <v>34</v>
      </c>
      <c r="B671" s="21" t="s">
        <v>579</v>
      </c>
      <c r="C671" s="21" t="s">
        <v>579</v>
      </c>
      <c r="D671" s="21" t="s">
        <v>36</v>
      </c>
      <c r="E671" s="21" t="s">
        <v>148</v>
      </c>
      <c r="F671" s="21" t="s">
        <v>149</v>
      </c>
      <c r="G671" s="21" t="s">
        <v>38</v>
      </c>
      <c r="H671" s="21" t="s">
        <v>1027</v>
      </c>
      <c r="I671" s="21" t="s">
        <v>624</v>
      </c>
      <c r="J671" s="21" t="s">
        <v>656</v>
      </c>
      <c r="K671" s="21" t="s">
        <v>657</v>
      </c>
      <c r="L671" s="21" t="s">
        <v>42</v>
      </c>
      <c r="M671" s="21" t="s">
        <v>42</v>
      </c>
      <c r="N671" s="21" t="s">
        <v>295</v>
      </c>
      <c r="O671" s="22">
        <v>3</v>
      </c>
      <c r="P671" s="22">
        <v>406</v>
      </c>
      <c r="Q671" s="21" t="s">
        <v>580</v>
      </c>
      <c r="R671" s="103">
        <f t="shared" si="10"/>
        <v>1218</v>
      </c>
      <c r="S671" s="22">
        <v>0</v>
      </c>
      <c r="T671" s="22">
        <v>406</v>
      </c>
      <c r="U671" s="22">
        <v>0</v>
      </c>
      <c r="V671" s="22">
        <v>0</v>
      </c>
      <c r="W671" s="22">
        <v>0</v>
      </c>
      <c r="X671" s="22">
        <v>0</v>
      </c>
      <c r="Y671" s="22">
        <v>0</v>
      </c>
      <c r="Z671" s="22">
        <v>0</v>
      </c>
      <c r="AA671" s="22">
        <v>0</v>
      </c>
      <c r="AB671" s="22">
        <v>812</v>
      </c>
      <c r="AC671" s="22">
        <v>0</v>
      </c>
      <c r="AD671" s="22">
        <v>0</v>
      </c>
    </row>
    <row r="672" spans="1:30" s="1" customFormat="1" ht="15" customHeight="1" x14ac:dyDescent="0.3">
      <c r="A672" s="21" t="s">
        <v>34</v>
      </c>
      <c r="B672" s="21" t="s">
        <v>579</v>
      </c>
      <c r="C672" s="21" t="s">
        <v>579</v>
      </c>
      <c r="D672" s="21" t="s">
        <v>36</v>
      </c>
      <c r="E672" s="21" t="s">
        <v>148</v>
      </c>
      <c r="F672" s="21" t="s">
        <v>149</v>
      </c>
      <c r="G672" s="21" t="s">
        <v>38</v>
      </c>
      <c r="H672" s="21" t="s">
        <v>1027</v>
      </c>
      <c r="I672" s="21" t="s">
        <v>624</v>
      </c>
      <c r="J672" s="21" t="s">
        <v>136</v>
      </c>
      <c r="K672" s="21" t="s">
        <v>137</v>
      </c>
      <c r="L672" s="21" t="s">
        <v>42</v>
      </c>
      <c r="M672" s="21" t="s">
        <v>42</v>
      </c>
      <c r="N672" s="21" t="s">
        <v>48</v>
      </c>
      <c r="O672" s="22">
        <v>2</v>
      </c>
      <c r="P672" s="22">
        <v>174</v>
      </c>
      <c r="Q672" s="21" t="s">
        <v>580</v>
      </c>
      <c r="R672" s="103">
        <f t="shared" si="10"/>
        <v>348</v>
      </c>
      <c r="S672" s="22">
        <v>0</v>
      </c>
      <c r="T672" s="22">
        <v>174</v>
      </c>
      <c r="U672" s="22">
        <v>0</v>
      </c>
      <c r="V672" s="22">
        <v>0</v>
      </c>
      <c r="W672" s="22">
        <v>0</v>
      </c>
      <c r="X672" s="22">
        <v>0</v>
      </c>
      <c r="Y672" s="22">
        <v>0</v>
      </c>
      <c r="Z672" s="22">
        <v>0</v>
      </c>
      <c r="AA672" s="22">
        <v>0</v>
      </c>
      <c r="AB672" s="22">
        <v>174</v>
      </c>
      <c r="AC672" s="22">
        <v>0</v>
      </c>
      <c r="AD672" s="22">
        <v>0</v>
      </c>
    </row>
    <row r="673" spans="1:30" s="1" customFormat="1" ht="15" customHeight="1" x14ac:dyDescent="0.3">
      <c r="A673" s="21" t="s">
        <v>34</v>
      </c>
      <c r="B673" s="21" t="s">
        <v>579</v>
      </c>
      <c r="C673" s="21" t="s">
        <v>579</v>
      </c>
      <c r="D673" s="21" t="s">
        <v>36</v>
      </c>
      <c r="E673" s="21" t="s">
        <v>148</v>
      </c>
      <c r="F673" s="21" t="s">
        <v>149</v>
      </c>
      <c r="G673" s="21" t="s">
        <v>38</v>
      </c>
      <c r="H673" s="21" t="s">
        <v>1027</v>
      </c>
      <c r="I673" s="21" t="s">
        <v>624</v>
      </c>
      <c r="J673" s="21" t="s">
        <v>138</v>
      </c>
      <c r="K673" s="21" t="s">
        <v>139</v>
      </c>
      <c r="L673" s="21" t="s">
        <v>42</v>
      </c>
      <c r="M673" s="21" t="s">
        <v>42</v>
      </c>
      <c r="N673" s="21" t="s">
        <v>48</v>
      </c>
      <c r="O673" s="22">
        <v>1</v>
      </c>
      <c r="P673" s="22">
        <v>812</v>
      </c>
      <c r="Q673" s="21" t="s">
        <v>580</v>
      </c>
      <c r="R673" s="103">
        <f t="shared" si="10"/>
        <v>812</v>
      </c>
      <c r="S673" s="22">
        <v>0</v>
      </c>
      <c r="T673" s="22">
        <v>812</v>
      </c>
      <c r="U673" s="22">
        <v>0</v>
      </c>
      <c r="V673" s="22">
        <v>0</v>
      </c>
      <c r="W673" s="22">
        <v>0</v>
      </c>
      <c r="X673" s="22">
        <v>0</v>
      </c>
      <c r="Y673" s="22">
        <v>0</v>
      </c>
      <c r="Z673" s="22">
        <v>0</v>
      </c>
      <c r="AA673" s="22">
        <v>0</v>
      </c>
      <c r="AB673" s="22">
        <v>0</v>
      </c>
      <c r="AC673" s="22">
        <v>0</v>
      </c>
      <c r="AD673" s="22">
        <v>0</v>
      </c>
    </row>
    <row r="674" spans="1:30" s="1" customFormat="1" ht="15" customHeight="1" x14ac:dyDescent="0.3">
      <c r="A674" s="21" t="s">
        <v>34</v>
      </c>
      <c r="B674" s="21" t="s">
        <v>579</v>
      </c>
      <c r="C674" s="21" t="s">
        <v>579</v>
      </c>
      <c r="D674" s="21" t="s">
        <v>36</v>
      </c>
      <c r="E674" s="21" t="s">
        <v>148</v>
      </c>
      <c r="F674" s="21" t="s">
        <v>149</v>
      </c>
      <c r="G674" s="21" t="s">
        <v>38</v>
      </c>
      <c r="H674" s="21" t="s">
        <v>1027</v>
      </c>
      <c r="I674" s="21" t="s">
        <v>624</v>
      </c>
      <c r="J674" s="21" t="s">
        <v>794</v>
      </c>
      <c r="K674" s="21" t="s">
        <v>1683</v>
      </c>
      <c r="L674" s="21" t="s">
        <v>42</v>
      </c>
      <c r="M674" s="21" t="s">
        <v>42</v>
      </c>
      <c r="N674" s="21" t="s">
        <v>48</v>
      </c>
      <c r="O674" s="22">
        <v>10</v>
      </c>
      <c r="P674" s="22">
        <v>47</v>
      </c>
      <c r="Q674" s="21" t="s">
        <v>580</v>
      </c>
      <c r="R674" s="103">
        <f t="shared" si="10"/>
        <v>470</v>
      </c>
      <c r="S674" s="22">
        <v>0</v>
      </c>
      <c r="T674" s="22">
        <v>470</v>
      </c>
      <c r="U674" s="22">
        <v>0</v>
      </c>
      <c r="V674" s="22">
        <v>0</v>
      </c>
      <c r="W674" s="22">
        <v>0</v>
      </c>
      <c r="X674" s="22">
        <v>0</v>
      </c>
      <c r="Y674" s="22">
        <v>0</v>
      </c>
      <c r="Z674" s="22">
        <v>0</v>
      </c>
      <c r="AA674" s="22">
        <v>0</v>
      </c>
      <c r="AB674" s="22">
        <v>0</v>
      </c>
      <c r="AC674" s="22">
        <v>0</v>
      </c>
      <c r="AD674" s="22">
        <v>0</v>
      </c>
    </row>
    <row r="675" spans="1:30" s="1" customFormat="1" ht="15" customHeight="1" x14ac:dyDescent="0.3">
      <c r="A675" s="21" t="s">
        <v>34</v>
      </c>
      <c r="B675" s="21" t="s">
        <v>579</v>
      </c>
      <c r="C675" s="21" t="s">
        <v>579</v>
      </c>
      <c r="D675" s="21" t="s">
        <v>36</v>
      </c>
      <c r="E675" s="21" t="s">
        <v>148</v>
      </c>
      <c r="F675" s="21" t="s">
        <v>149</v>
      </c>
      <c r="G675" s="21" t="s">
        <v>38</v>
      </c>
      <c r="H675" s="21" t="s">
        <v>1027</v>
      </c>
      <c r="I675" s="21" t="s">
        <v>624</v>
      </c>
      <c r="J675" s="21" t="s">
        <v>1038</v>
      </c>
      <c r="K675" s="21" t="s">
        <v>1039</v>
      </c>
      <c r="L675" s="21" t="s">
        <v>42</v>
      </c>
      <c r="M675" s="21" t="s">
        <v>42</v>
      </c>
      <c r="N675" s="21" t="s">
        <v>61</v>
      </c>
      <c r="O675" s="22">
        <v>4</v>
      </c>
      <c r="P675" s="22">
        <v>194</v>
      </c>
      <c r="Q675" s="21" t="s">
        <v>580</v>
      </c>
      <c r="R675" s="103">
        <f t="shared" si="10"/>
        <v>776</v>
      </c>
      <c r="S675" s="22">
        <v>0</v>
      </c>
      <c r="T675" s="22">
        <v>388</v>
      </c>
      <c r="U675" s="22">
        <v>0</v>
      </c>
      <c r="V675" s="22">
        <v>0</v>
      </c>
      <c r="W675" s="22">
        <v>0</v>
      </c>
      <c r="X675" s="22">
        <v>0</v>
      </c>
      <c r="Y675" s="22">
        <v>0</v>
      </c>
      <c r="Z675" s="22">
        <v>0</v>
      </c>
      <c r="AA675" s="22">
        <v>0</v>
      </c>
      <c r="AB675" s="22">
        <v>388</v>
      </c>
      <c r="AC675" s="22">
        <v>0</v>
      </c>
      <c r="AD675" s="22">
        <v>0</v>
      </c>
    </row>
    <row r="676" spans="1:30" s="1" customFormat="1" ht="15" customHeight="1" x14ac:dyDescent="0.3">
      <c r="A676" s="21" t="s">
        <v>34</v>
      </c>
      <c r="B676" s="21" t="s">
        <v>579</v>
      </c>
      <c r="C676" s="21" t="s">
        <v>579</v>
      </c>
      <c r="D676" s="21" t="s">
        <v>36</v>
      </c>
      <c r="E676" s="21" t="s">
        <v>148</v>
      </c>
      <c r="F676" s="21" t="s">
        <v>149</v>
      </c>
      <c r="G676" s="21" t="s">
        <v>38</v>
      </c>
      <c r="H676" s="21" t="s">
        <v>1027</v>
      </c>
      <c r="I676" s="21" t="s">
        <v>624</v>
      </c>
      <c r="J676" s="21" t="s">
        <v>1041</v>
      </c>
      <c r="K676" s="21" t="s">
        <v>1042</v>
      </c>
      <c r="L676" s="21" t="s">
        <v>42</v>
      </c>
      <c r="M676" s="21" t="s">
        <v>42</v>
      </c>
      <c r="N676" s="21" t="s">
        <v>61</v>
      </c>
      <c r="O676" s="22">
        <v>2</v>
      </c>
      <c r="P676" s="22">
        <v>290</v>
      </c>
      <c r="Q676" s="21" t="s">
        <v>580</v>
      </c>
      <c r="R676" s="103">
        <f t="shared" si="10"/>
        <v>580</v>
      </c>
      <c r="S676" s="22">
        <v>0</v>
      </c>
      <c r="T676" s="22">
        <v>290</v>
      </c>
      <c r="U676" s="22">
        <v>0</v>
      </c>
      <c r="V676" s="22">
        <v>0</v>
      </c>
      <c r="W676" s="22">
        <v>0</v>
      </c>
      <c r="X676" s="22">
        <v>0</v>
      </c>
      <c r="Y676" s="22">
        <v>0</v>
      </c>
      <c r="Z676" s="22">
        <v>0</v>
      </c>
      <c r="AA676" s="22">
        <v>0</v>
      </c>
      <c r="AB676" s="22">
        <v>290</v>
      </c>
      <c r="AC676" s="22">
        <v>0</v>
      </c>
      <c r="AD676" s="22">
        <v>0</v>
      </c>
    </row>
    <row r="677" spans="1:30" s="1" customFormat="1" ht="15" customHeight="1" x14ac:dyDescent="0.3">
      <c r="A677" s="21" t="s">
        <v>34</v>
      </c>
      <c r="B677" s="21" t="s">
        <v>579</v>
      </c>
      <c r="C677" s="21" t="s">
        <v>579</v>
      </c>
      <c r="D677" s="21" t="s">
        <v>36</v>
      </c>
      <c r="E677" s="21" t="s">
        <v>148</v>
      </c>
      <c r="F677" s="21" t="s">
        <v>149</v>
      </c>
      <c r="G677" s="21" t="s">
        <v>38</v>
      </c>
      <c r="H677" s="21" t="s">
        <v>1027</v>
      </c>
      <c r="I677" s="21" t="s">
        <v>624</v>
      </c>
      <c r="J677" s="21" t="s">
        <v>1320</v>
      </c>
      <c r="K677" s="21" t="s">
        <v>1321</v>
      </c>
      <c r="L677" s="21" t="s">
        <v>42</v>
      </c>
      <c r="M677" s="21" t="s">
        <v>42</v>
      </c>
      <c r="N677" s="21" t="s">
        <v>237</v>
      </c>
      <c r="O677" s="22">
        <v>5</v>
      </c>
      <c r="P677" s="22">
        <v>180</v>
      </c>
      <c r="Q677" s="21" t="s">
        <v>580</v>
      </c>
      <c r="R677" s="103">
        <f t="shared" si="10"/>
        <v>900</v>
      </c>
      <c r="S677" s="22">
        <v>0</v>
      </c>
      <c r="T677" s="22">
        <v>540</v>
      </c>
      <c r="U677" s="22">
        <v>0</v>
      </c>
      <c r="V677" s="22">
        <v>0</v>
      </c>
      <c r="W677" s="22">
        <v>0</v>
      </c>
      <c r="X677" s="22">
        <v>0</v>
      </c>
      <c r="Y677" s="22">
        <v>0</v>
      </c>
      <c r="Z677" s="22">
        <v>0</v>
      </c>
      <c r="AA677" s="22">
        <v>0</v>
      </c>
      <c r="AB677" s="22">
        <v>360</v>
      </c>
      <c r="AC677" s="22">
        <v>0</v>
      </c>
      <c r="AD677" s="22">
        <v>0</v>
      </c>
    </row>
    <row r="678" spans="1:30" s="1" customFormat="1" ht="15" customHeight="1" x14ac:dyDescent="0.3">
      <c r="A678" s="21" t="s">
        <v>34</v>
      </c>
      <c r="B678" s="21" t="s">
        <v>579</v>
      </c>
      <c r="C678" s="21" t="s">
        <v>579</v>
      </c>
      <c r="D678" s="21" t="s">
        <v>36</v>
      </c>
      <c r="E678" s="21" t="s">
        <v>148</v>
      </c>
      <c r="F678" s="21" t="s">
        <v>149</v>
      </c>
      <c r="G678" s="21" t="s">
        <v>38</v>
      </c>
      <c r="H678" s="21" t="s">
        <v>1027</v>
      </c>
      <c r="I678" s="21" t="s">
        <v>624</v>
      </c>
      <c r="J678" s="21" t="s">
        <v>555</v>
      </c>
      <c r="K678" s="21" t="s">
        <v>556</v>
      </c>
      <c r="L678" s="21" t="s">
        <v>42</v>
      </c>
      <c r="M678" s="21" t="s">
        <v>42</v>
      </c>
      <c r="N678" s="21" t="s">
        <v>253</v>
      </c>
      <c r="O678" s="22">
        <v>10</v>
      </c>
      <c r="P678" s="22">
        <v>29</v>
      </c>
      <c r="Q678" s="21" t="s">
        <v>580</v>
      </c>
      <c r="R678" s="103">
        <f t="shared" si="10"/>
        <v>290</v>
      </c>
      <c r="S678" s="22">
        <v>0</v>
      </c>
      <c r="T678" s="22">
        <v>145</v>
      </c>
      <c r="U678" s="22">
        <v>0</v>
      </c>
      <c r="V678" s="22">
        <v>0</v>
      </c>
      <c r="W678" s="22">
        <v>0</v>
      </c>
      <c r="X678" s="22">
        <v>0</v>
      </c>
      <c r="Y678" s="22">
        <v>0</v>
      </c>
      <c r="Z678" s="22">
        <v>0</v>
      </c>
      <c r="AA678" s="22">
        <v>0</v>
      </c>
      <c r="AB678" s="22">
        <v>145</v>
      </c>
      <c r="AC678" s="22">
        <v>0</v>
      </c>
      <c r="AD678" s="22">
        <v>0</v>
      </c>
    </row>
    <row r="679" spans="1:30" s="1" customFormat="1" ht="15" customHeight="1" x14ac:dyDescent="0.3">
      <c r="A679" s="21" t="s">
        <v>34</v>
      </c>
      <c r="B679" s="21" t="s">
        <v>579</v>
      </c>
      <c r="C679" s="21" t="s">
        <v>579</v>
      </c>
      <c r="D679" s="21" t="s">
        <v>36</v>
      </c>
      <c r="E679" s="21" t="s">
        <v>148</v>
      </c>
      <c r="F679" s="21" t="s">
        <v>149</v>
      </c>
      <c r="G679" s="21" t="s">
        <v>38</v>
      </c>
      <c r="H679" s="21" t="s">
        <v>1027</v>
      </c>
      <c r="I679" s="21" t="s">
        <v>624</v>
      </c>
      <c r="J679" s="21" t="s">
        <v>606</v>
      </c>
      <c r="K679" s="21" t="s">
        <v>607</v>
      </c>
      <c r="L679" s="21" t="s">
        <v>42</v>
      </c>
      <c r="M679" s="21" t="s">
        <v>42</v>
      </c>
      <c r="N679" s="21" t="s">
        <v>253</v>
      </c>
      <c r="O679" s="22">
        <v>10</v>
      </c>
      <c r="P679" s="22">
        <v>101</v>
      </c>
      <c r="Q679" s="21" t="s">
        <v>580</v>
      </c>
      <c r="R679" s="103">
        <f t="shared" si="10"/>
        <v>1010</v>
      </c>
      <c r="S679" s="22">
        <v>0</v>
      </c>
      <c r="T679" s="22">
        <v>505</v>
      </c>
      <c r="U679" s="22">
        <v>0</v>
      </c>
      <c r="V679" s="22">
        <v>0</v>
      </c>
      <c r="W679" s="22">
        <v>0</v>
      </c>
      <c r="X679" s="22">
        <v>0</v>
      </c>
      <c r="Y679" s="22">
        <v>0</v>
      </c>
      <c r="Z679" s="22">
        <v>0</v>
      </c>
      <c r="AA679" s="22">
        <v>0</v>
      </c>
      <c r="AB679" s="22">
        <v>505</v>
      </c>
      <c r="AC679" s="22">
        <v>0</v>
      </c>
      <c r="AD679" s="22">
        <v>0</v>
      </c>
    </row>
    <row r="680" spans="1:30" s="1" customFormat="1" ht="15" customHeight="1" x14ac:dyDescent="0.3">
      <c r="A680" s="21" t="s">
        <v>34</v>
      </c>
      <c r="B680" s="21" t="s">
        <v>579</v>
      </c>
      <c r="C680" s="21" t="s">
        <v>579</v>
      </c>
      <c r="D680" s="21" t="s">
        <v>36</v>
      </c>
      <c r="E680" s="21" t="s">
        <v>148</v>
      </c>
      <c r="F680" s="21" t="s">
        <v>149</v>
      </c>
      <c r="G680" s="21" t="s">
        <v>38</v>
      </c>
      <c r="H680" s="21">
        <v>21101</v>
      </c>
      <c r="I680" s="21" t="s">
        <v>624</v>
      </c>
      <c r="J680" s="21" t="s">
        <v>1684</v>
      </c>
      <c r="K680" s="21" t="s">
        <v>1685</v>
      </c>
      <c r="L680" s="21" t="s">
        <v>42</v>
      </c>
      <c r="M680" s="21" t="s">
        <v>42</v>
      </c>
      <c r="N680" s="21" t="s">
        <v>48</v>
      </c>
      <c r="O680" s="22">
        <v>2</v>
      </c>
      <c r="P680" s="22">
        <v>592</v>
      </c>
      <c r="Q680" s="21" t="s">
        <v>580</v>
      </c>
      <c r="R680" s="103">
        <f t="shared" si="10"/>
        <v>1184</v>
      </c>
      <c r="S680" s="22">
        <v>0</v>
      </c>
      <c r="T680" s="22">
        <v>1184</v>
      </c>
      <c r="U680" s="22">
        <v>0</v>
      </c>
      <c r="V680" s="22">
        <v>0</v>
      </c>
      <c r="W680" s="22">
        <v>0</v>
      </c>
      <c r="X680" s="22">
        <v>0</v>
      </c>
      <c r="Y680" s="22">
        <v>0</v>
      </c>
      <c r="Z680" s="22">
        <v>0</v>
      </c>
      <c r="AA680" s="22">
        <v>0</v>
      </c>
      <c r="AB680" s="22">
        <v>0</v>
      </c>
      <c r="AC680" s="22">
        <v>0</v>
      </c>
      <c r="AD680" s="22">
        <v>0</v>
      </c>
    </row>
    <row r="681" spans="1:30" s="1" customFormat="1" ht="15" customHeight="1" x14ac:dyDescent="0.3">
      <c r="A681" s="21" t="s">
        <v>34</v>
      </c>
      <c r="B681" s="21" t="s">
        <v>579</v>
      </c>
      <c r="C681" s="21" t="s">
        <v>579</v>
      </c>
      <c r="D681" s="21" t="s">
        <v>36</v>
      </c>
      <c r="E681" s="21" t="s">
        <v>148</v>
      </c>
      <c r="F681" s="21" t="s">
        <v>149</v>
      </c>
      <c r="G681" s="21" t="s">
        <v>38</v>
      </c>
      <c r="H681" s="21">
        <v>21101</v>
      </c>
      <c r="I681" s="21" t="s">
        <v>624</v>
      </c>
      <c r="J681" s="21" t="s">
        <v>1686</v>
      </c>
      <c r="K681" s="21" t="s">
        <v>1687</v>
      </c>
      <c r="L681" s="21" t="s">
        <v>42</v>
      </c>
      <c r="M681" s="21" t="s">
        <v>42</v>
      </c>
      <c r="N681" s="21" t="s">
        <v>48</v>
      </c>
      <c r="O681" s="22">
        <v>1</v>
      </c>
      <c r="P681" s="22">
        <v>580</v>
      </c>
      <c r="Q681" s="21" t="s">
        <v>580</v>
      </c>
      <c r="R681" s="103">
        <f t="shared" si="10"/>
        <v>580</v>
      </c>
      <c r="S681" s="22">
        <v>0</v>
      </c>
      <c r="T681" s="22">
        <v>580</v>
      </c>
      <c r="U681" s="22">
        <v>0</v>
      </c>
      <c r="V681" s="22">
        <v>0</v>
      </c>
      <c r="W681" s="22">
        <v>0</v>
      </c>
      <c r="X681" s="22">
        <v>0</v>
      </c>
      <c r="Y681" s="22">
        <v>0</v>
      </c>
      <c r="Z681" s="22">
        <v>0</v>
      </c>
      <c r="AA681" s="22">
        <v>0</v>
      </c>
      <c r="AB681" s="22">
        <v>0</v>
      </c>
      <c r="AC681" s="22">
        <v>0</v>
      </c>
      <c r="AD681" s="22">
        <v>0</v>
      </c>
    </row>
    <row r="682" spans="1:30" s="1" customFormat="1" ht="15" customHeight="1" x14ac:dyDescent="0.3">
      <c r="A682" s="21" t="s">
        <v>34</v>
      </c>
      <c r="B682" s="21" t="s">
        <v>579</v>
      </c>
      <c r="C682" s="21" t="s">
        <v>579</v>
      </c>
      <c r="D682" s="21" t="s">
        <v>36</v>
      </c>
      <c r="E682" s="21" t="s">
        <v>194</v>
      </c>
      <c r="F682" s="21" t="s">
        <v>195</v>
      </c>
      <c r="G682" s="21" t="s">
        <v>38</v>
      </c>
      <c r="H682" s="21" t="s">
        <v>1027</v>
      </c>
      <c r="I682" s="21" t="s">
        <v>629</v>
      </c>
      <c r="J682" s="21" t="s">
        <v>179</v>
      </c>
      <c r="K682" s="21" t="s">
        <v>180</v>
      </c>
      <c r="L682" s="21" t="s">
        <v>42</v>
      </c>
      <c r="M682" s="21" t="s">
        <v>42</v>
      </c>
      <c r="N682" s="21" t="s">
        <v>48</v>
      </c>
      <c r="O682" s="22">
        <v>3</v>
      </c>
      <c r="P682" s="22">
        <v>87</v>
      </c>
      <c r="Q682" s="21" t="s">
        <v>580</v>
      </c>
      <c r="R682" s="103">
        <f t="shared" si="10"/>
        <v>261</v>
      </c>
      <c r="S682" s="22">
        <v>0</v>
      </c>
      <c r="T682" s="22">
        <v>87</v>
      </c>
      <c r="U682" s="22">
        <v>0</v>
      </c>
      <c r="V682" s="22">
        <v>0</v>
      </c>
      <c r="W682" s="22">
        <v>0</v>
      </c>
      <c r="X682" s="22">
        <v>0</v>
      </c>
      <c r="Y682" s="22">
        <v>87</v>
      </c>
      <c r="Z682" s="22">
        <v>0</v>
      </c>
      <c r="AA682" s="22">
        <v>0</v>
      </c>
      <c r="AB682" s="22">
        <v>87</v>
      </c>
      <c r="AC682" s="22">
        <v>0</v>
      </c>
      <c r="AD682" s="22">
        <v>0</v>
      </c>
    </row>
    <row r="683" spans="1:30" s="1" customFormat="1" ht="15" customHeight="1" x14ac:dyDescent="0.3">
      <c r="A683" s="21" t="s">
        <v>34</v>
      </c>
      <c r="B683" s="21" t="s">
        <v>579</v>
      </c>
      <c r="C683" s="21" t="s">
        <v>579</v>
      </c>
      <c r="D683" s="21" t="s">
        <v>36</v>
      </c>
      <c r="E683" s="21" t="s">
        <v>194</v>
      </c>
      <c r="F683" s="21" t="s">
        <v>195</v>
      </c>
      <c r="G683" s="21" t="s">
        <v>38</v>
      </c>
      <c r="H683" s="21" t="s">
        <v>1027</v>
      </c>
      <c r="I683" s="21" t="s">
        <v>629</v>
      </c>
      <c r="J683" s="21" t="s">
        <v>811</v>
      </c>
      <c r="K683" s="21" t="s">
        <v>881</v>
      </c>
      <c r="L683" s="21" t="s">
        <v>42</v>
      </c>
      <c r="M683" s="21" t="s">
        <v>42</v>
      </c>
      <c r="N683" s="21" t="s">
        <v>253</v>
      </c>
      <c r="O683" s="22">
        <v>9</v>
      </c>
      <c r="P683" s="22">
        <v>101</v>
      </c>
      <c r="Q683" s="21" t="s">
        <v>580</v>
      </c>
      <c r="R683" s="103">
        <f t="shared" si="10"/>
        <v>909</v>
      </c>
      <c r="S683" s="22">
        <v>0</v>
      </c>
      <c r="T683" s="22">
        <v>303</v>
      </c>
      <c r="U683" s="22">
        <v>0</v>
      </c>
      <c r="V683" s="22">
        <v>0</v>
      </c>
      <c r="W683" s="22">
        <v>0</v>
      </c>
      <c r="X683" s="22">
        <v>0</v>
      </c>
      <c r="Y683" s="22">
        <v>303</v>
      </c>
      <c r="Z683" s="22">
        <v>0</v>
      </c>
      <c r="AA683" s="22">
        <v>0</v>
      </c>
      <c r="AB683" s="22">
        <v>303</v>
      </c>
      <c r="AC683" s="22">
        <v>0</v>
      </c>
      <c r="AD683" s="22">
        <v>0</v>
      </c>
    </row>
    <row r="684" spans="1:30" s="1" customFormat="1" ht="15" customHeight="1" x14ac:dyDescent="0.3">
      <c r="A684" s="21" t="s">
        <v>34</v>
      </c>
      <c r="B684" s="21" t="s">
        <v>579</v>
      </c>
      <c r="C684" s="21" t="s">
        <v>579</v>
      </c>
      <c r="D684" s="21" t="s">
        <v>36</v>
      </c>
      <c r="E684" s="21" t="s">
        <v>194</v>
      </c>
      <c r="F684" s="21" t="s">
        <v>195</v>
      </c>
      <c r="G684" s="21" t="s">
        <v>38</v>
      </c>
      <c r="H684" s="21" t="s">
        <v>1027</v>
      </c>
      <c r="I684" s="21" t="s">
        <v>629</v>
      </c>
      <c r="J684" s="21" t="s">
        <v>1697</v>
      </c>
      <c r="K684" s="21" t="s">
        <v>1698</v>
      </c>
      <c r="L684" s="21" t="s">
        <v>42</v>
      </c>
      <c r="M684" s="21" t="s">
        <v>42</v>
      </c>
      <c r="N684" s="21" t="s">
        <v>63</v>
      </c>
      <c r="O684" s="22">
        <v>6</v>
      </c>
      <c r="P684" s="22">
        <v>52</v>
      </c>
      <c r="Q684" s="21" t="s">
        <v>580</v>
      </c>
      <c r="R684" s="103">
        <f t="shared" si="10"/>
        <v>312</v>
      </c>
      <c r="S684" s="22">
        <v>0</v>
      </c>
      <c r="T684" s="22">
        <v>104</v>
      </c>
      <c r="U684" s="22">
        <v>0</v>
      </c>
      <c r="V684" s="22">
        <v>0</v>
      </c>
      <c r="W684" s="22">
        <v>0</v>
      </c>
      <c r="X684" s="22">
        <v>0</v>
      </c>
      <c r="Y684" s="22">
        <v>104</v>
      </c>
      <c r="Z684" s="22">
        <v>0</v>
      </c>
      <c r="AA684" s="22">
        <v>0</v>
      </c>
      <c r="AB684" s="22">
        <v>104</v>
      </c>
      <c r="AC684" s="22">
        <v>0</v>
      </c>
      <c r="AD684" s="22">
        <v>0</v>
      </c>
    </row>
    <row r="685" spans="1:30" s="1" customFormat="1" ht="15" customHeight="1" x14ac:dyDescent="0.3">
      <c r="A685" s="21" t="s">
        <v>34</v>
      </c>
      <c r="B685" s="21" t="s">
        <v>579</v>
      </c>
      <c r="C685" s="21" t="s">
        <v>579</v>
      </c>
      <c r="D685" s="21" t="s">
        <v>36</v>
      </c>
      <c r="E685" s="21" t="s">
        <v>194</v>
      </c>
      <c r="F685" s="21" t="s">
        <v>195</v>
      </c>
      <c r="G685" s="21" t="s">
        <v>38</v>
      </c>
      <c r="H685" s="21" t="s">
        <v>1027</v>
      </c>
      <c r="I685" s="21" t="s">
        <v>629</v>
      </c>
      <c r="J685" s="21" t="s">
        <v>940</v>
      </c>
      <c r="K685" s="21" t="s">
        <v>1209</v>
      </c>
      <c r="L685" s="21" t="s">
        <v>42</v>
      </c>
      <c r="M685" s="21" t="s">
        <v>42</v>
      </c>
      <c r="N685" s="21" t="s">
        <v>295</v>
      </c>
      <c r="O685" s="22">
        <v>3</v>
      </c>
      <c r="P685" s="22">
        <v>81</v>
      </c>
      <c r="Q685" s="21" t="s">
        <v>580</v>
      </c>
      <c r="R685" s="103">
        <f t="shared" si="10"/>
        <v>243</v>
      </c>
      <c r="S685" s="22">
        <v>0</v>
      </c>
      <c r="T685" s="22">
        <v>81</v>
      </c>
      <c r="U685" s="22">
        <v>0</v>
      </c>
      <c r="V685" s="22">
        <v>0</v>
      </c>
      <c r="W685" s="22">
        <v>0</v>
      </c>
      <c r="X685" s="22">
        <v>0</v>
      </c>
      <c r="Y685" s="22">
        <v>81</v>
      </c>
      <c r="Z685" s="22">
        <v>0</v>
      </c>
      <c r="AA685" s="22">
        <v>0</v>
      </c>
      <c r="AB685" s="22">
        <v>81</v>
      </c>
      <c r="AC685" s="22">
        <v>0</v>
      </c>
      <c r="AD685" s="22">
        <v>0</v>
      </c>
    </row>
    <row r="686" spans="1:30" s="1" customFormat="1" ht="15" customHeight="1" x14ac:dyDescent="0.3">
      <c r="A686" s="21" t="s">
        <v>34</v>
      </c>
      <c r="B686" s="21" t="s">
        <v>579</v>
      </c>
      <c r="C686" s="21" t="s">
        <v>579</v>
      </c>
      <c r="D686" s="21" t="s">
        <v>36</v>
      </c>
      <c r="E686" s="21" t="s">
        <v>194</v>
      </c>
      <c r="F686" s="21" t="s">
        <v>195</v>
      </c>
      <c r="G686" s="21" t="s">
        <v>38</v>
      </c>
      <c r="H686" s="21" t="s">
        <v>1027</v>
      </c>
      <c r="I686" s="21" t="s">
        <v>629</v>
      </c>
      <c r="J686" s="21" t="s">
        <v>547</v>
      </c>
      <c r="K686" s="21" t="s">
        <v>1699</v>
      </c>
      <c r="L686" s="21" t="s">
        <v>42</v>
      </c>
      <c r="M686" s="21" t="s">
        <v>42</v>
      </c>
      <c r="N686" s="21" t="s">
        <v>48</v>
      </c>
      <c r="O686" s="22">
        <v>6</v>
      </c>
      <c r="P686" s="22">
        <v>23</v>
      </c>
      <c r="Q686" s="21" t="s">
        <v>580</v>
      </c>
      <c r="R686" s="103">
        <f t="shared" si="10"/>
        <v>138</v>
      </c>
      <c r="S686" s="22">
        <v>0</v>
      </c>
      <c r="T686" s="22">
        <v>46</v>
      </c>
      <c r="U686" s="22">
        <v>0</v>
      </c>
      <c r="V686" s="22">
        <v>0</v>
      </c>
      <c r="W686" s="22">
        <v>0</v>
      </c>
      <c r="X686" s="22">
        <v>0</v>
      </c>
      <c r="Y686" s="22">
        <v>46</v>
      </c>
      <c r="Z686" s="22">
        <v>0</v>
      </c>
      <c r="AA686" s="22">
        <v>0</v>
      </c>
      <c r="AB686" s="22">
        <v>46</v>
      </c>
      <c r="AC686" s="22">
        <v>0</v>
      </c>
      <c r="AD686" s="22">
        <v>0</v>
      </c>
    </row>
    <row r="687" spans="1:30" s="1" customFormat="1" ht="15" customHeight="1" x14ac:dyDescent="0.3">
      <c r="A687" s="21" t="s">
        <v>34</v>
      </c>
      <c r="B687" s="21" t="s">
        <v>579</v>
      </c>
      <c r="C687" s="21" t="s">
        <v>579</v>
      </c>
      <c r="D687" s="21" t="s">
        <v>36</v>
      </c>
      <c r="E687" s="21" t="s">
        <v>194</v>
      </c>
      <c r="F687" s="21" t="s">
        <v>195</v>
      </c>
      <c r="G687" s="21" t="s">
        <v>38</v>
      </c>
      <c r="H687" s="21" t="s">
        <v>1027</v>
      </c>
      <c r="I687" s="21" t="s">
        <v>629</v>
      </c>
      <c r="J687" s="21" t="s">
        <v>794</v>
      </c>
      <c r="K687" s="21" t="s">
        <v>1683</v>
      </c>
      <c r="L687" s="21" t="s">
        <v>42</v>
      </c>
      <c r="M687" s="21" t="s">
        <v>42</v>
      </c>
      <c r="N687" s="21" t="s">
        <v>48</v>
      </c>
      <c r="O687" s="22">
        <v>12</v>
      </c>
      <c r="P687" s="22">
        <v>46</v>
      </c>
      <c r="Q687" s="21" t="s">
        <v>580</v>
      </c>
      <c r="R687" s="103">
        <f t="shared" si="10"/>
        <v>552</v>
      </c>
      <c r="S687" s="22">
        <v>0</v>
      </c>
      <c r="T687" s="22">
        <v>184</v>
      </c>
      <c r="U687" s="22">
        <v>0</v>
      </c>
      <c r="V687" s="22">
        <v>0</v>
      </c>
      <c r="W687" s="22">
        <v>0</v>
      </c>
      <c r="X687" s="22">
        <v>0</v>
      </c>
      <c r="Y687" s="22">
        <v>184</v>
      </c>
      <c r="Z687" s="22">
        <v>0</v>
      </c>
      <c r="AA687" s="22">
        <v>0</v>
      </c>
      <c r="AB687" s="22">
        <v>184</v>
      </c>
      <c r="AC687" s="22">
        <v>0</v>
      </c>
      <c r="AD687" s="22">
        <v>0</v>
      </c>
    </row>
    <row r="688" spans="1:30" s="1" customFormat="1" ht="15" customHeight="1" x14ac:dyDescent="0.3">
      <c r="A688" s="21" t="s">
        <v>34</v>
      </c>
      <c r="B688" s="21" t="s">
        <v>579</v>
      </c>
      <c r="C688" s="21" t="s">
        <v>579</v>
      </c>
      <c r="D688" s="21" t="s">
        <v>36</v>
      </c>
      <c r="E688" s="21" t="s">
        <v>194</v>
      </c>
      <c r="F688" s="21" t="s">
        <v>195</v>
      </c>
      <c r="G688" s="21" t="s">
        <v>38</v>
      </c>
      <c r="H688" s="21" t="s">
        <v>1027</v>
      </c>
      <c r="I688" s="21" t="s">
        <v>629</v>
      </c>
      <c r="J688" s="21" t="s">
        <v>525</v>
      </c>
      <c r="K688" s="21" t="s">
        <v>526</v>
      </c>
      <c r="L688" s="21" t="s">
        <v>42</v>
      </c>
      <c r="M688" s="21" t="s">
        <v>42</v>
      </c>
      <c r="N688" s="21" t="s">
        <v>48</v>
      </c>
      <c r="O688" s="22">
        <v>6</v>
      </c>
      <c r="P688" s="22">
        <v>14</v>
      </c>
      <c r="Q688" s="21" t="s">
        <v>580</v>
      </c>
      <c r="R688" s="103">
        <f t="shared" si="10"/>
        <v>84</v>
      </c>
      <c r="S688" s="22">
        <v>0</v>
      </c>
      <c r="T688" s="22">
        <v>28</v>
      </c>
      <c r="U688" s="22">
        <v>0</v>
      </c>
      <c r="V688" s="22">
        <v>0</v>
      </c>
      <c r="W688" s="22">
        <v>0</v>
      </c>
      <c r="X688" s="22">
        <v>0</v>
      </c>
      <c r="Y688" s="22">
        <v>28</v>
      </c>
      <c r="Z688" s="22">
        <v>0</v>
      </c>
      <c r="AA688" s="22">
        <v>0</v>
      </c>
      <c r="AB688" s="22">
        <v>28</v>
      </c>
      <c r="AC688" s="22">
        <v>0</v>
      </c>
      <c r="AD688" s="22">
        <v>0</v>
      </c>
    </row>
    <row r="689" spans="1:30" s="1" customFormat="1" ht="15" customHeight="1" x14ac:dyDescent="0.3">
      <c r="A689" s="21" t="s">
        <v>34</v>
      </c>
      <c r="B689" s="21" t="s">
        <v>579</v>
      </c>
      <c r="C689" s="21" t="s">
        <v>579</v>
      </c>
      <c r="D689" s="21" t="s">
        <v>36</v>
      </c>
      <c r="E689" s="21" t="s">
        <v>194</v>
      </c>
      <c r="F689" s="21" t="s">
        <v>195</v>
      </c>
      <c r="G689" s="21" t="s">
        <v>38</v>
      </c>
      <c r="H689" s="21" t="s">
        <v>1027</v>
      </c>
      <c r="I689" s="21" t="s">
        <v>629</v>
      </c>
      <c r="J689" s="21" t="s">
        <v>1266</v>
      </c>
      <c r="K689" s="21" t="s">
        <v>946</v>
      </c>
      <c r="L689" s="21" t="s">
        <v>42</v>
      </c>
      <c r="M689" s="21" t="s">
        <v>42</v>
      </c>
      <c r="N689" s="21" t="s">
        <v>48</v>
      </c>
      <c r="O689" s="22">
        <v>9</v>
      </c>
      <c r="P689" s="22">
        <v>26</v>
      </c>
      <c r="Q689" s="21" t="s">
        <v>580</v>
      </c>
      <c r="R689" s="103">
        <f t="shared" si="10"/>
        <v>234</v>
      </c>
      <c r="S689" s="22">
        <v>0</v>
      </c>
      <c r="T689" s="22">
        <v>78</v>
      </c>
      <c r="U689" s="22">
        <v>0</v>
      </c>
      <c r="V689" s="22">
        <v>0</v>
      </c>
      <c r="W689" s="22">
        <v>0</v>
      </c>
      <c r="X689" s="22">
        <v>0</v>
      </c>
      <c r="Y689" s="22">
        <v>78</v>
      </c>
      <c r="Z689" s="22">
        <v>0</v>
      </c>
      <c r="AA689" s="22">
        <v>0</v>
      </c>
      <c r="AB689" s="22">
        <v>78</v>
      </c>
      <c r="AC689" s="22">
        <v>0</v>
      </c>
      <c r="AD689" s="22">
        <v>0</v>
      </c>
    </row>
    <row r="690" spans="1:30" s="1" customFormat="1" ht="15" customHeight="1" x14ac:dyDescent="0.3">
      <c r="A690" s="21" t="s">
        <v>34</v>
      </c>
      <c r="B690" s="21" t="s">
        <v>579</v>
      </c>
      <c r="C690" s="21" t="s">
        <v>579</v>
      </c>
      <c r="D690" s="21" t="s">
        <v>36</v>
      </c>
      <c r="E690" s="21" t="s">
        <v>194</v>
      </c>
      <c r="F690" s="21" t="s">
        <v>195</v>
      </c>
      <c r="G690" s="21" t="s">
        <v>38</v>
      </c>
      <c r="H690" s="21" t="s">
        <v>1027</v>
      </c>
      <c r="I690" s="21" t="s">
        <v>629</v>
      </c>
      <c r="J690" s="21" t="s">
        <v>634</v>
      </c>
      <c r="K690" s="21" t="s">
        <v>635</v>
      </c>
      <c r="L690" s="21" t="s">
        <v>42</v>
      </c>
      <c r="M690" s="21" t="s">
        <v>42</v>
      </c>
      <c r="N690" s="21" t="s">
        <v>48</v>
      </c>
      <c r="O690" s="22">
        <v>3</v>
      </c>
      <c r="P690" s="22">
        <v>132</v>
      </c>
      <c r="Q690" s="21" t="s">
        <v>580</v>
      </c>
      <c r="R690" s="103">
        <f t="shared" si="10"/>
        <v>396</v>
      </c>
      <c r="S690" s="22">
        <v>0</v>
      </c>
      <c r="T690" s="22">
        <v>132</v>
      </c>
      <c r="U690" s="22">
        <v>0</v>
      </c>
      <c r="V690" s="22">
        <v>0</v>
      </c>
      <c r="W690" s="22">
        <v>0</v>
      </c>
      <c r="X690" s="22">
        <v>0</v>
      </c>
      <c r="Y690" s="22">
        <v>132</v>
      </c>
      <c r="Z690" s="22">
        <v>0</v>
      </c>
      <c r="AA690" s="22">
        <v>0</v>
      </c>
      <c r="AB690" s="22">
        <v>132</v>
      </c>
      <c r="AC690" s="22">
        <v>0</v>
      </c>
      <c r="AD690" s="22">
        <v>0</v>
      </c>
    </row>
    <row r="691" spans="1:30" s="1" customFormat="1" ht="15" customHeight="1" x14ac:dyDescent="0.3">
      <c r="A691" s="21" t="s">
        <v>34</v>
      </c>
      <c r="B691" s="21" t="s">
        <v>579</v>
      </c>
      <c r="C691" s="21" t="s">
        <v>579</v>
      </c>
      <c r="D691" s="21" t="s">
        <v>36</v>
      </c>
      <c r="E691" s="21" t="s">
        <v>194</v>
      </c>
      <c r="F691" s="21" t="s">
        <v>195</v>
      </c>
      <c r="G691" s="21" t="s">
        <v>38</v>
      </c>
      <c r="H691" s="21" t="s">
        <v>1027</v>
      </c>
      <c r="I691" s="21" t="s">
        <v>629</v>
      </c>
      <c r="J691" s="21" t="s">
        <v>169</v>
      </c>
      <c r="K691" s="21" t="s">
        <v>170</v>
      </c>
      <c r="L691" s="21" t="s">
        <v>42</v>
      </c>
      <c r="M691" s="21" t="s">
        <v>42</v>
      </c>
      <c r="N691" s="21" t="s">
        <v>63</v>
      </c>
      <c r="O691" s="22">
        <v>6</v>
      </c>
      <c r="P691" s="22">
        <v>12</v>
      </c>
      <c r="Q691" s="21" t="s">
        <v>580</v>
      </c>
      <c r="R691" s="103">
        <f t="shared" si="10"/>
        <v>72</v>
      </c>
      <c r="S691" s="22">
        <v>0</v>
      </c>
      <c r="T691" s="22">
        <v>24</v>
      </c>
      <c r="U691" s="22">
        <v>0</v>
      </c>
      <c r="V691" s="22">
        <v>0</v>
      </c>
      <c r="W691" s="22">
        <v>0</v>
      </c>
      <c r="X691" s="22">
        <v>0</v>
      </c>
      <c r="Y691" s="22">
        <v>24</v>
      </c>
      <c r="Z691" s="22">
        <v>0</v>
      </c>
      <c r="AA691" s="22">
        <v>0</v>
      </c>
      <c r="AB691" s="22">
        <v>24</v>
      </c>
      <c r="AC691" s="22">
        <v>0</v>
      </c>
      <c r="AD691" s="22">
        <v>0</v>
      </c>
    </row>
    <row r="692" spans="1:30" s="1" customFormat="1" ht="15" customHeight="1" x14ac:dyDescent="0.3">
      <c r="A692" s="21" t="s">
        <v>34</v>
      </c>
      <c r="B692" s="21" t="s">
        <v>579</v>
      </c>
      <c r="C692" s="21" t="s">
        <v>579</v>
      </c>
      <c r="D692" s="21" t="s">
        <v>36</v>
      </c>
      <c r="E692" s="21" t="s">
        <v>194</v>
      </c>
      <c r="F692" s="21" t="s">
        <v>195</v>
      </c>
      <c r="G692" s="21" t="s">
        <v>38</v>
      </c>
      <c r="H692" s="21" t="s">
        <v>1027</v>
      </c>
      <c r="I692" s="21" t="s">
        <v>629</v>
      </c>
      <c r="J692" s="21" t="s">
        <v>89</v>
      </c>
      <c r="K692" s="21" t="s">
        <v>90</v>
      </c>
      <c r="L692" s="21" t="s">
        <v>42</v>
      </c>
      <c r="M692" s="21" t="s">
        <v>42</v>
      </c>
      <c r="N692" s="21" t="s">
        <v>63</v>
      </c>
      <c r="O692" s="22">
        <v>15</v>
      </c>
      <c r="P692" s="22">
        <v>7</v>
      </c>
      <c r="Q692" s="21" t="s">
        <v>580</v>
      </c>
      <c r="R692" s="103">
        <f t="shared" si="10"/>
        <v>105</v>
      </c>
      <c r="S692" s="22">
        <v>0</v>
      </c>
      <c r="T692" s="22">
        <v>5</v>
      </c>
      <c r="U692" s="22">
        <v>0</v>
      </c>
      <c r="V692" s="22">
        <v>0</v>
      </c>
      <c r="W692" s="22">
        <v>0</v>
      </c>
      <c r="X692" s="22">
        <v>0</v>
      </c>
      <c r="Y692" s="22">
        <v>50</v>
      </c>
      <c r="Z692" s="22">
        <v>0</v>
      </c>
      <c r="AA692" s="22">
        <v>0</v>
      </c>
      <c r="AB692" s="22">
        <v>50</v>
      </c>
      <c r="AC692" s="22">
        <v>0</v>
      </c>
      <c r="AD692" s="22">
        <v>0</v>
      </c>
    </row>
    <row r="693" spans="1:30" s="1" customFormat="1" ht="15" customHeight="1" x14ac:dyDescent="0.3">
      <c r="A693" s="21" t="s">
        <v>34</v>
      </c>
      <c r="B693" s="21" t="s">
        <v>579</v>
      </c>
      <c r="C693" s="21" t="s">
        <v>579</v>
      </c>
      <c r="D693" s="21" t="s">
        <v>36</v>
      </c>
      <c r="E693" s="21" t="s">
        <v>194</v>
      </c>
      <c r="F693" s="21" t="s">
        <v>195</v>
      </c>
      <c r="G693" s="21" t="s">
        <v>38</v>
      </c>
      <c r="H693" s="21" t="s">
        <v>1027</v>
      </c>
      <c r="I693" s="21" t="s">
        <v>629</v>
      </c>
      <c r="J693" s="21" t="s">
        <v>175</v>
      </c>
      <c r="K693" s="21" t="s">
        <v>176</v>
      </c>
      <c r="L693" s="21" t="s">
        <v>42</v>
      </c>
      <c r="M693" s="21" t="s">
        <v>42</v>
      </c>
      <c r="N693" s="21" t="s">
        <v>48</v>
      </c>
      <c r="O693" s="22">
        <v>3</v>
      </c>
      <c r="P693" s="22">
        <v>32</v>
      </c>
      <c r="Q693" s="21" t="s">
        <v>580</v>
      </c>
      <c r="R693" s="103">
        <f t="shared" si="10"/>
        <v>96</v>
      </c>
      <c r="S693" s="22">
        <v>0</v>
      </c>
      <c r="T693" s="22">
        <v>32</v>
      </c>
      <c r="U693" s="22">
        <v>0</v>
      </c>
      <c r="V693" s="22">
        <v>0</v>
      </c>
      <c r="W693" s="22">
        <v>0</v>
      </c>
      <c r="X693" s="22">
        <v>0</v>
      </c>
      <c r="Y693" s="22">
        <v>32</v>
      </c>
      <c r="Z693" s="22">
        <v>0</v>
      </c>
      <c r="AA693" s="22">
        <v>0</v>
      </c>
      <c r="AB693" s="22">
        <v>32</v>
      </c>
      <c r="AC693" s="22">
        <v>0</v>
      </c>
      <c r="AD693" s="22">
        <v>0</v>
      </c>
    </row>
    <row r="694" spans="1:30" s="1" customFormat="1" ht="15" customHeight="1" x14ac:dyDescent="0.3">
      <c r="A694" s="21" t="s">
        <v>34</v>
      </c>
      <c r="B694" s="21" t="s">
        <v>579</v>
      </c>
      <c r="C694" s="21" t="s">
        <v>579</v>
      </c>
      <c r="D694" s="21" t="s">
        <v>36</v>
      </c>
      <c r="E694" s="21" t="s">
        <v>194</v>
      </c>
      <c r="F694" s="21" t="s">
        <v>195</v>
      </c>
      <c r="G694" s="21" t="s">
        <v>38</v>
      </c>
      <c r="H694" s="21" t="s">
        <v>1027</v>
      </c>
      <c r="I694" s="21" t="s">
        <v>629</v>
      </c>
      <c r="J694" s="21" t="s">
        <v>530</v>
      </c>
      <c r="K694" s="21" t="s">
        <v>638</v>
      </c>
      <c r="L694" s="21" t="s">
        <v>42</v>
      </c>
      <c r="M694" s="21" t="s">
        <v>42</v>
      </c>
      <c r="N694" s="21" t="s">
        <v>48</v>
      </c>
      <c r="O694" s="22">
        <v>3</v>
      </c>
      <c r="P694" s="22">
        <v>27</v>
      </c>
      <c r="Q694" s="21" t="s">
        <v>580</v>
      </c>
      <c r="R694" s="103">
        <f t="shared" si="10"/>
        <v>81</v>
      </c>
      <c r="S694" s="22">
        <v>0</v>
      </c>
      <c r="T694" s="22">
        <v>27</v>
      </c>
      <c r="U694" s="22">
        <v>0</v>
      </c>
      <c r="V694" s="22">
        <v>0</v>
      </c>
      <c r="W694" s="22">
        <v>0</v>
      </c>
      <c r="X694" s="22">
        <v>0</v>
      </c>
      <c r="Y694" s="22">
        <v>27</v>
      </c>
      <c r="Z694" s="22">
        <v>0</v>
      </c>
      <c r="AA694" s="22">
        <v>0</v>
      </c>
      <c r="AB694" s="22">
        <v>27</v>
      </c>
      <c r="AC694" s="22">
        <v>0</v>
      </c>
      <c r="AD694" s="22">
        <v>0</v>
      </c>
    </row>
    <row r="695" spans="1:30" s="1" customFormat="1" ht="15" customHeight="1" x14ac:dyDescent="0.3">
      <c r="A695" s="21" t="s">
        <v>34</v>
      </c>
      <c r="B695" s="21" t="s">
        <v>579</v>
      </c>
      <c r="C695" s="21" t="s">
        <v>579</v>
      </c>
      <c r="D695" s="21" t="s">
        <v>36</v>
      </c>
      <c r="E695" s="21" t="s">
        <v>194</v>
      </c>
      <c r="F695" s="21" t="s">
        <v>195</v>
      </c>
      <c r="G695" s="21" t="s">
        <v>38</v>
      </c>
      <c r="H695" s="21" t="s">
        <v>1027</v>
      </c>
      <c r="I695" s="21" t="s">
        <v>629</v>
      </c>
      <c r="J695" s="21" t="s">
        <v>542</v>
      </c>
      <c r="K695" s="21" t="s">
        <v>543</v>
      </c>
      <c r="L695" s="21" t="s">
        <v>42</v>
      </c>
      <c r="M695" s="21" t="s">
        <v>42</v>
      </c>
      <c r="N695" s="21" t="s">
        <v>44</v>
      </c>
      <c r="O695" s="22">
        <v>5</v>
      </c>
      <c r="P695" s="22">
        <v>15</v>
      </c>
      <c r="Q695" s="21" t="s">
        <v>580</v>
      </c>
      <c r="R695" s="103">
        <f t="shared" si="10"/>
        <v>75</v>
      </c>
      <c r="S695" s="22">
        <v>0</v>
      </c>
      <c r="T695" s="22">
        <v>15</v>
      </c>
      <c r="U695" s="22">
        <v>0</v>
      </c>
      <c r="V695" s="22">
        <v>0</v>
      </c>
      <c r="W695" s="22">
        <v>0</v>
      </c>
      <c r="X695" s="22">
        <v>0</v>
      </c>
      <c r="Y695" s="22">
        <v>30</v>
      </c>
      <c r="Z695" s="22">
        <v>0</v>
      </c>
      <c r="AA695" s="22">
        <v>0</v>
      </c>
      <c r="AB695" s="22">
        <v>30</v>
      </c>
      <c r="AC695" s="22">
        <v>0</v>
      </c>
      <c r="AD695" s="22">
        <v>0</v>
      </c>
    </row>
    <row r="696" spans="1:30" s="1" customFormat="1" ht="15" customHeight="1" x14ac:dyDescent="0.3">
      <c r="A696" s="21" t="s">
        <v>34</v>
      </c>
      <c r="B696" s="21" t="s">
        <v>579</v>
      </c>
      <c r="C696" s="21" t="s">
        <v>579</v>
      </c>
      <c r="D696" s="21" t="s">
        <v>36</v>
      </c>
      <c r="E696" s="21" t="s">
        <v>194</v>
      </c>
      <c r="F696" s="21" t="s">
        <v>195</v>
      </c>
      <c r="G696" s="21" t="s">
        <v>38</v>
      </c>
      <c r="H696" s="21" t="s">
        <v>1027</v>
      </c>
      <c r="I696" s="21" t="s">
        <v>629</v>
      </c>
      <c r="J696" s="21" t="s">
        <v>59</v>
      </c>
      <c r="K696" s="21" t="s">
        <v>60</v>
      </c>
      <c r="L696" s="21" t="s">
        <v>42</v>
      </c>
      <c r="M696" s="21" t="s">
        <v>42</v>
      </c>
      <c r="N696" s="21" t="s">
        <v>48</v>
      </c>
      <c r="O696" s="22">
        <v>3</v>
      </c>
      <c r="P696" s="22">
        <v>116</v>
      </c>
      <c r="Q696" s="21" t="s">
        <v>580</v>
      </c>
      <c r="R696" s="103">
        <f t="shared" si="10"/>
        <v>348</v>
      </c>
      <c r="S696" s="22">
        <v>0</v>
      </c>
      <c r="T696" s="22">
        <v>116</v>
      </c>
      <c r="U696" s="22">
        <v>0</v>
      </c>
      <c r="V696" s="22">
        <v>0</v>
      </c>
      <c r="W696" s="22">
        <v>0</v>
      </c>
      <c r="X696" s="22">
        <v>0</v>
      </c>
      <c r="Y696" s="22">
        <v>116</v>
      </c>
      <c r="Z696" s="22">
        <v>0</v>
      </c>
      <c r="AA696" s="22">
        <v>0</v>
      </c>
      <c r="AB696" s="22">
        <v>116</v>
      </c>
      <c r="AC696" s="22">
        <v>0</v>
      </c>
      <c r="AD696" s="22">
        <v>0</v>
      </c>
    </row>
    <row r="697" spans="1:30" s="1" customFormat="1" ht="15" customHeight="1" x14ac:dyDescent="0.3">
      <c r="A697" s="21" t="s">
        <v>34</v>
      </c>
      <c r="B697" s="21" t="s">
        <v>579</v>
      </c>
      <c r="C697" s="21" t="s">
        <v>579</v>
      </c>
      <c r="D697" s="21" t="s">
        <v>36</v>
      </c>
      <c r="E697" s="21" t="s">
        <v>194</v>
      </c>
      <c r="F697" s="21" t="s">
        <v>195</v>
      </c>
      <c r="G697" s="21" t="s">
        <v>38</v>
      </c>
      <c r="H697" s="21" t="s">
        <v>1027</v>
      </c>
      <c r="I697" s="21" t="s">
        <v>629</v>
      </c>
      <c r="J697" s="21" t="s">
        <v>608</v>
      </c>
      <c r="K697" s="21" t="s">
        <v>609</v>
      </c>
      <c r="L697" s="21" t="s">
        <v>42</v>
      </c>
      <c r="M697" s="21" t="s">
        <v>42</v>
      </c>
      <c r="N697" s="21" t="s">
        <v>48</v>
      </c>
      <c r="O697" s="22">
        <v>3</v>
      </c>
      <c r="P697" s="22">
        <v>14</v>
      </c>
      <c r="Q697" s="21" t="s">
        <v>580</v>
      </c>
      <c r="R697" s="103">
        <f t="shared" si="10"/>
        <v>42</v>
      </c>
      <c r="S697" s="22">
        <v>0</v>
      </c>
      <c r="T697" s="22">
        <v>14</v>
      </c>
      <c r="U697" s="22">
        <v>0</v>
      </c>
      <c r="V697" s="22">
        <v>0</v>
      </c>
      <c r="W697" s="22">
        <v>0</v>
      </c>
      <c r="X697" s="22">
        <v>0</v>
      </c>
      <c r="Y697" s="22">
        <v>14</v>
      </c>
      <c r="Z697" s="22">
        <v>0</v>
      </c>
      <c r="AA697" s="22">
        <v>0</v>
      </c>
      <c r="AB697" s="22">
        <v>14</v>
      </c>
      <c r="AC697" s="22">
        <v>0</v>
      </c>
      <c r="AD697" s="22">
        <v>0</v>
      </c>
    </row>
    <row r="698" spans="1:30" s="1" customFormat="1" ht="15" customHeight="1" x14ac:dyDescent="0.3">
      <c r="A698" s="21" t="s">
        <v>34</v>
      </c>
      <c r="B698" s="21" t="s">
        <v>579</v>
      </c>
      <c r="C698" s="21" t="s">
        <v>579</v>
      </c>
      <c r="D698" s="21" t="s">
        <v>36</v>
      </c>
      <c r="E698" s="21" t="s">
        <v>194</v>
      </c>
      <c r="F698" s="21" t="s">
        <v>195</v>
      </c>
      <c r="G698" s="21" t="s">
        <v>38</v>
      </c>
      <c r="H698" s="21" t="s">
        <v>1027</v>
      </c>
      <c r="I698" s="21" t="s">
        <v>629</v>
      </c>
      <c r="J698" s="21" t="s">
        <v>535</v>
      </c>
      <c r="K698" s="21" t="s">
        <v>536</v>
      </c>
      <c r="L698" s="21" t="s">
        <v>42</v>
      </c>
      <c r="M698" s="21" t="s">
        <v>42</v>
      </c>
      <c r="N698" s="21" t="s">
        <v>48</v>
      </c>
      <c r="O698" s="22">
        <v>2</v>
      </c>
      <c r="P698" s="22">
        <v>104</v>
      </c>
      <c r="Q698" s="21" t="s">
        <v>580</v>
      </c>
      <c r="R698" s="103">
        <f t="shared" si="10"/>
        <v>208</v>
      </c>
      <c r="S698" s="22">
        <v>0</v>
      </c>
      <c r="T698" s="22">
        <v>104</v>
      </c>
      <c r="U698" s="22">
        <v>0</v>
      </c>
      <c r="V698" s="22">
        <v>0</v>
      </c>
      <c r="W698" s="22">
        <v>0</v>
      </c>
      <c r="X698" s="22">
        <v>0</v>
      </c>
      <c r="Y698" s="22">
        <v>104</v>
      </c>
      <c r="Z698" s="22">
        <v>0</v>
      </c>
      <c r="AA698" s="22">
        <v>0</v>
      </c>
      <c r="AB698" s="22">
        <v>0</v>
      </c>
      <c r="AC698" s="22">
        <v>0</v>
      </c>
      <c r="AD698" s="22">
        <v>0</v>
      </c>
    </row>
    <row r="699" spans="1:30" s="1" customFormat="1" ht="15" customHeight="1" x14ac:dyDescent="0.3">
      <c r="A699" s="21" t="s">
        <v>34</v>
      </c>
      <c r="B699" s="21" t="s">
        <v>579</v>
      </c>
      <c r="C699" s="21" t="s">
        <v>579</v>
      </c>
      <c r="D699" s="21" t="s">
        <v>36</v>
      </c>
      <c r="E699" s="21" t="s">
        <v>194</v>
      </c>
      <c r="F699" s="21" t="s">
        <v>195</v>
      </c>
      <c r="G699" s="21" t="s">
        <v>38</v>
      </c>
      <c r="H699" s="21" t="s">
        <v>1027</v>
      </c>
      <c r="I699" s="21" t="s">
        <v>629</v>
      </c>
      <c r="J699" s="21" t="s">
        <v>639</v>
      </c>
      <c r="K699" s="21" t="s">
        <v>640</v>
      </c>
      <c r="L699" s="21" t="s">
        <v>42</v>
      </c>
      <c r="M699" s="21" t="s">
        <v>42</v>
      </c>
      <c r="N699" s="21" t="s">
        <v>63</v>
      </c>
      <c r="O699" s="22">
        <v>2</v>
      </c>
      <c r="P699" s="22">
        <v>226</v>
      </c>
      <c r="Q699" s="21" t="s">
        <v>580</v>
      </c>
      <c r="R699" s="103">
        <f t="shared" si="10"/>
        <v>452</v>
      </c>
      <c r="S699" s="22">
        <v>0</v>
      </c>
      <c r="T699" s="22">
        <v>226</v>
      </c>
      <c r="U699" s="22">
        <v>0</v>
      </c>
      <c r="V699" s="22">
        <v>0</v>
      </c>
      <c r="W699" s="22">
        <v>0</v>
      </c>
      <c r="X699" s="22">
        <v>0</v>
      </c>
      <c r="Y699" s="22">
        <v>226</v>
      </c>
      <c r="Z699" s="22">
        <v>0</v>
      </c>
      <c r="AA699" s="22">
        <v>0</v>
      </c>
      <c r="AB699" s="22">
        <v>0</v>
      </c>
      <c r="AC699" s="22">
        <v>0</v>
      </c>
      <c r="AD699" s="22">
        <v>0</v>
      </c>
    </row>
    <row r="700" spans="1:30" s="1" customFormat="1" ht="15" customHeight="1" x14ac:dyDescent="0.3">
      <c r="A700" s="21" t="s">
        <v>34</v>
      </c>
      <c r="B700" s="21" t="s">
        <v>579</v>
      </c>
      <c r="C700" s="21" t="s">
        <v>579</v>
      </c>
      <c r="D700" s="21" t="s">
        <v>36</v>
      </c>
      <c r="E700" s="21" t="s">
        <v>194</v>
      </c>
      <c r="F700" s="21" t="s">
        <v>195</v>
      </c>
      <c r="G700" s="21" t="s">
        <v>38</v>
      </c>
      <c r="H700" s="21" t="s">
        <v>1027</v>
      </c>
      <c r="I700" s="21" t="s">
        <v>629</v>
      </c>
      <c r="J700" s="21" t="s">
        <v>522</v>
      </c>
      <c r="K700" s="21" t="s">
        <v>528</v>
      </c>
      <c r="L700" s="21" t="s">
        <v>42</v>
      </c>
      <c r="M700" s="21" t="s">
        <v>42</v>
      </c>
      <c r="N700" s="21" t="s">
        <v>44</v>
      </c>
      <c r="O700" s="22">
        <v>3</v>
      </c>
      <c r="P700" s="22">
        <v>244</v>
      </c>
      <c r="Q700" s="21" t="s">
        <v>580</v>
      </c>
      <c r="R700" s="103">
        <f t="shared" si="10"/>
        <v>732</v>
      </c>
      <c r="S700" s="22">
        <v>0</v>
      </c>
      <c r="T700" s="22">
        <v>244</v>
      </c>
      <c r="U700" s="22">
        <v>0</v>
      </c>
      <c r="V700" s="22">
        <v>0</v>
      </c>
      <c r="W700" s="22">
        <v>0</v>
      </c>
      <c r="X700" s="22">
        <v>0</v>
      </c>
      <c r="Y700" s="22">
        <v>244</v>
      </c>
      <c r="Z700" s="22">
        <v>0</v>
      </c>
      <c r="AA700" s="22">
        <v>0</v>
      </c>
      <c r="AB700" s="22">
        <v>244</v>
      </c>
      <c r="AC700" s="22">
        <v>0</v>
      </c>
      <c r="AD700" s="22">
        <v>0</v>
      </c>
    </row>
    <row r="701" spans="1:30" s="1" customFormat="1" ht="15" customHeight="1" x14ac:dyDescent="0.3">
      <c r="A701" s="21" t="s">
        <v>34</v>
      </c>
      <c r="B701" s="21" t="s">
        <v>579</v>
      </c>
      <c r="C701" s="21" t="s">
        <v>579</v>
      </c>
      <c r="D701" s="21" t="s">
        <v>36</v>
      </c>
      <c r="E701" s="21" t="s">
        <v>194</v>
      </c>
      <c r="F701" s="21" t="s">
        <v>195</v>
      </c>
      <c r="G701" s="21" t="s">
        <v>38</v>
      </c>
      <c r="H701" s="21" t="s">
        <v>1027</v>
      </c>
      <c r="I701" s="21" t="s">
        <v>629</v>
      </c>
      <c r="J701" s="21" t="s">
        <v>523</v>
      </c>
      <c r="K701" s="21" t="s">
        <v>612</v>
      </c>
      <c r="L701" s="21" t="s">
        <v>42</v>
      </c>
      <c r="M701" s="21" t="s">
        <v>42</v>
      </c>
      <c r="N701" s="21" t="s">
        <v>44</v>
      </c>
      <c r="O701" s="22">
        <v>3</v>
      </c>
      <c r="P701" s="22">
        <v>267</v>
      </c>
      <c r="Q701" s="21" t="s">
        <v>580</v>
      </c>
      <c r="R701" s="103">
        <f t="shared" si="10"/>
        <v>801</v>
      </c>
      <c r="S701" s="22">
        <v>0</v>
      </c>
      <c r="T701" s="22">
        <v>267</v>
      </c>
      <c r="U701" s="22">
        <v>0</v>
      </c>
      <c r="V701" s="22">
        <v>0</v>
      </c>
      <c r="W701" s="22">
        <v>0</v>
      </c>
      <c r="X701" s="22">
        <v>0</v>
      </c>
      <c r="Y701" s="22">
        <v>267</v>
      </c>
      <c r="Z701" s="22">
        <v>0</v>
      </c>
      <c r="AA701" s="22">
        <v>0</v>
      </c>
      <c r="AB701" s="22">
        <v>267</v>
      </c>
      <c r="AC701" s="22">
        <v>0</v>
      </c>
      <c r="AD701" s="22">
        <v>0</v>
      </c>
    </row>
    <row r="702" spans="1:30" s="1" customFormat="1" ht="15" customHeight="1" x14ac:dyDescent="0.3">
      <c r="A702" s="21" t="s">
        <v>34</v>
      </c>
      <c r="B702" s="21" t="s">
        <v>579</v>
      </c>
      <c r="C702" s="21" t="s">
        <v>579</v>
      </c>
      <c r="D702" s="21" t="s">
        <v>36</v>
      </c>
      <c r="E702" s="21" t="s">
        <v>194</v>
      </c>
      <c r="F702" s="21" t="s">
        <v>195</v>
      </c>
      <c r="G702" s="21" t="s">
        <v>38</v>
      </c>
      <c r="H702" s="21" t="s">
        <v>1027</v>
      </c>
      <c r="I702" s="21" t="s">
        <v>629</v>
      </c>
      <c r="J702" s="21" t="s">
        <v>1617</v>
      </c>
      <c r="K702" s="21" t="s">
        <v>1618</v>
      </c>
      <c r="L702" s="21" t="s">
        <v>42</v>
      </c>
      <c r="M702" s="21" t="s">
        <v>42</v>
      </c>
      <c r="N702" s="21" t="s">
        <v>44</v>
      </c>
      <c r="O702" s="22">
        <v>9</v>
      </c>
      <c r="P702" s="22">
        <v>81</v>
      </c>
      <c r="Q702" s="21" t="s">
        <v>580</v>
      </c>
      <c r="R702" s="103">
        <f t="shared" si="10"/>
        <v>729</v>
      </c>
      <c r="S702" s="22">
        <v>0</v>
      </c>
      <c r="T702" s="22">
        <v>243</v>
      </c>
      <c r="U702" s="22">
        <v>0</v>
      </c>
      <c r="V702" s="22">
        <v>0</v>
      </c>
      <c r="W702" s="22">
        <v>0</v>
      </c>
      <c r="X702" s="22">
        <v>0</v>
      </c>
      <c r="Y702" s="22">
        <v>243</v>
      </c>
      <c r="Z702" s="22">
        <v>0</v>
      </c>
      <c r="AA702" s="22">
        <v>0</v>
      </c>
      <c r="AB702" s="22">
        <v>243</v>
      </c>
      <c r="AC702" s="22">
        <v>0</v>
      </c>
      <c r="AD702" s="22">
        <v>0</v>
      </c>
    </row>
    <row r="703" spans="1:30" s="1" customFormat="1" ht="15" customHeight="1" x14ac:dyDescent="0.3">
      <c r="A703" s="21" t="s">
        <v>34</v>
      </c>
      <c r="B703" s="21" t="s">
        <v>579</v>
      </c>
      <c r="C703" s="21" t="s">
        <v>579</v>
      </c>
      <c r="D703" s="21" t="s">
        <v>36</v>
      </c>
      <c r="E703" s="21" t="s">
        <v>194</v>
      </c>
      <c r="F703" s="21" t="s">
        <v>195</v>
      </c>
      <c r="G703" s="21" t="s">
        <v>38</v>
      </c>
      <c r="H703" s="21" t="s">
        <v>1027</v>
      </c>
      <c r="I703" s="21" t="s">
        <v>629</v>
      </c>
      <c r="J703" s="21" t="s">
        <v>107</v>
      </c>
      <c r="K703" s="21" t="s">
        <v>108</v>
      </c>
      <c r="L703" s="21" t="s">
        <v>42</v>
      </c>
      <c r="M703" s="21" t="s">
        <v>42</v>
      </c>
      <c r="N703" s="21" t="s">
        <v>44</v>
      </c>
      <c r="O703" s="22">
        <v>9</v>
      </c>
      <c r="P703" s="22">
        <v>93</v>
      </c>
      <c r="Q703" s="21" t="s">
        <v>580</v>
      </c>
      <c r="R703" s="103">
        <f t="shared" si="10"/>
        <v>837</v>
      </c>
      <c r="S703" s="22">
        <v>0</v>
      </c>
      <c r="T703" s="22">
        <v>279</v>
      </c>
      <c r="U703" s="22">
        <v>0</v>
      </c>
      <c r="V703" s="22">
        <v>0</v>
      </c>
      <c r="W703" s="22">
        <v>0</v>
      </c>
      <c r="X703" s="22">
        <v>0</v>
      </c>
      <c r="Y703" s="22">
        <v>279</v>
      </c>
      <c r="Z703" s="22">
        <v>0</v>
      </c>
      <c r="AA703" s="22">
        <v>0</v>
      </c>
      <c r="AB703" s="22">
        <v>279</v>
      </c>
      <c r="AC703" s="22">
        <v>0</v>
      </c>
      <c r="AD703" s="22">
        <v>0</v>
      </c>
    </row>
    <row r="704" spans="1:30" s="1" customFormat="1" ht="15" customHeight="1" x14ac:dyDescent="0.3">
      <c r="A704" s="21" t="s">
        <v>34</v>
      </c>
      <c r="B704" s="21" t="s">
        <v>579</v>
      </c>
      <c r="C704" s="21" t="s">
        <v>579</v>
      </c>
      <c r="D704" s="21" t="s">
        <v>36</v>
      </c>
      <c r="E704" s="21" t="s">
        <v>194</v>
      </c>
      <c r="F704" s="21" t="s">
        <v>195</v>
      </c>
      <c r="G704" s="21" t="s">
        <v>38</v>
      </c>
      <c r="H704" s="21" t="s">
        <v>1027</v>
      </c>
      <c r="I704" s="21" t="s">
        <v>629</v>
      </c>
      <c r="J704" s="21" t="s">
        <v>531</v>
      </c>
      <c r="K704" s="21" t="s">
        <v>613</v>
      </c>
      <c r="L704" s="21" t="s">
        <v>42</v>
      </c>
      <c r="M704" s="21" t="s">
        <v>42</v>
      </c>
      <c r="N704" s="21" t="s">
        <v>63</v>
      </c>
      <c r="O704" s="22">
        <v>3</v>
      </c>
      <c r="P704" s="22">
        <v>52</v>
      </c>
      <c r="Q704" s="21" t="s">
        <v>580</v>
      </c>
      <c r="R704" s="103">
        <f t="shared" si="10"/>
        <v>156</v>
      </c>
      <c r="S704" s="22">
        <v>0</v>
      </c>
      <c r="T704" s="22">
        <v>52</v>
      </c>
      <c r="U704" s="22">
        <v>0</v>
      </c>
      <c r="V704" s="22">
        <v>0</v>
      </c>
      <c r="W704" s="22">
        <v>0</v>
      </c>
      <c r="X704" s="22">
        <v>0</v>
      </c>
      <c r="Y704" s="22">
        <v>52</v>
      </c>
      <c r="Z704" s="22">
        <v>0</v>
      </c>
      <c r="AA704" s="22">
        <v>0</v>
      </c>
      <c r="AB704" s="22">
        <v>52</v>
      </c>
      <c r="AC704" s="22">
        <v>0</v>
      </c>
      <c r="AD704" s="22">
        <v>0</v>
      </c>
    </row>
    <row r="705" spans="1:30" s="1" customFormat="1" ht="15" customHeight="1" x14ac:dyDescent="0.3">
      <c r="A705" s="21" t="s">
        <v>34</v>
      </c>
      <c r="B705" s="21" t="s">
        <v>579</v>
      </c>
      <c r="C705" s="21" t="s">
        <v>579</v>
      </c>
      <c r="D705" s="21" t="s">
        <v>36</v>
      </c>
      <c r="E705" s="21" t="s">
        <v>194</v>
      </c>
      <c r="F705" s="21" t="s">
        <v>195</v>
      </c>
      <c r="G705" s="21" t="s">
        <v>38</v>
      </c>
      <c r="H705" s="21" t="s">
        <v>1027</v>
      </c>
      <c r="I705" s="21" t="s">
        <v>629</v>
      </c>
      <c r="J705" s="21" t="s">
        <v>602</v>
      </c>
      <c r="K705" s="21" t="s">
        <v>603</v>
      </c>
      <c r="L705" s="21" t="s">
        <v>42</v>
      </c>
      <c r="M705" s="21" t="s">
        <v>42</v>
      </c>
      <c r="N705" s="21" t="s">
        <v>48</v>
      </c>
      <c r="O705" s="22">
        <v>12</v>
      </c>
      <c r="P705" s="22">
        <v>21</v>
      </c>
      <c r="Q705" s="21" t="s">
        <v>580</v>
      </c>
      <c r="R705" s="103">
        <f t="shared" si="10"/>
        <v>252</v>
      </c>
      <c r="S705" s="22">
        <v>0</v>
      </c>
      <c r="T705" s="22">
        <v>84</v>
      </c>
      <c r="U705" s="22">
        <v>0</v>
      </c>
      <c r="V705" s="22">
        <v>0</v>
      </c>
      <c r="W705" s="22">
        <v>0</v>
      </c>
      <c r="X705" s="22">
        <v>0</v>
      </c>
      <c r="Y705" s="22">
        <v>84</v>
      </c>
      <c r="Z705" s="22">
        <v>0</v>
      </c>
      <c r="AA705" s="22">
        <v>0</v>
      </c>
      <c r="AB705" s="22">
        <v>84</v>
      </c>
      <c r="AC705" s="22">
        <v>0</v>
      </c>
      <c r="AD705" s="22">
        <v>0</v>
      </c>
    </row>
    <row r="706" spans="1:30" s="1" customFormat="1" ht="15" customHeight="1" x14ac:dyDescent="0.3">
      <c r="A706" s="21" t="s">
        <v>34</v>
      </c>
      <c r="B706" s="21" t="s">
        <v>579</v>
      </c>
      <c r="C706" s="21" t="s">
        <v>579</v>
      </c>
      <c r="D706" s="21" t="s">
        <v>36</v>
      </c>
      <c r="E706" s="21" t="s">
        <v>194</v>
      </c>
      <c r="F706" s="21" t="s">
        <v>195</v>
      </c>
      <c r="G706" s="21" t="s">
        <v>38</v>
      </c>
      <c r="H706" s="21" t="s">
        <v>1027</v>
      </c>
      <c r="I706" s="21" t="s">
        <v>629</v>
      </c>
      <c r="J706" s="21" t="s">
        <v>782</v>
      </c>
      <c r="K706" s="21" t="s">
        <v>1046</v>
      </c>
      <c r="L706" s="21" t="s">
        <v>42</v>
      </c>
      <c r="M706" s="21" t="s">
        <v>42</v>
      </c>
      <c r="N706" s="21" t="s">
        <v>44</v>
      </c>
      <c r="O706" s="22">
        <v>6</v>
      </c>
      <c r="P706" s="22">
        <v>58</v>
      </c>
      <c r="Q706" s="21" t="s">
        <v>580</v>
      </c>
      <c r="R706" s="103">
        <f t="shared" si="10"/>
        <v>348</v>
      </c>
      <c r="S706" s="22">
        <v>0</v>
      </c>
      <c r="T706" s="22">
        <v>116</v>
      </c>
      <c r="U706" s="22">
        <v>0</v>
      </c>
      <c r="V706" s="22">
        <v>0</v>
      </c>
      <c r="W706" s="22">
        <v>0</v>
      </c>
      <c r="X706" s="22">
        <v>0</v>
      </c>
      <c r="Y706" s="22">
        <v>116</v>
      </c>
      <c r="Z706" s="22">
        <v>0</v>
      </c>
      <c r="AA706" s="22">
        <v>0</v>
      </c>
      <c r="AB706" s="22">
        <v>116</v>
      </c>
      <c r="AC706" s="22">
        <v>0</v>
      </c>
      <c r="AD706" s="22">
        <v>0</v>
      </c>
    </row>
    <row r="707" spans="1:30" s="1" customFormat="1" ht="15" customHeight="1" x14ac:dyDescent="0.3">
      <c r="A707" s="21" t="s">
        <v>34</v>
      </c>
      <c r="B707" s="21" t="s">
        <v>579</v>
      </c>
      <c r="C707" s="21" t="s">
        <v>579</v>
      </c>
      <c r="D707" s="21" t="s">
        <v>36</v>
      </c>
      <c r="E707" s="21" t="s">
        <v>194</v>
      </c>
      <c r="F707" s="21" t="s">
        <v>195</v>
      </c>
      <c r="G707" s="21" t="s">
        <v>38</v>
      </c>
      <c r="H707" s="21" t="s">
        <v>1027</v>
      </c>
      <c r="I707" s="21" t="s">
        <v>629</v>
      </c>
      <c r="J707" s="21" t="s">
        <v>646</v>
      </c>
      <c r="K707" s="21" t="s">
        <v>1292</v>
      </c>
      <c r="L707" s="21" t="s">
        <v>42</v>
      </c>
      <c r="M707" s="21" t="s">
        <v>42</v>
      </c>
      <c r="N707" s="21" t="s">
        <v>218</v>
      </c>
      <c r="O707" s="22">
        <v>3</v>
      </c>
      <c r="P707" s="22">
        <v>9</v>
      </c>
      <c r="Q707" s="21" t="s">
        <v>580</v>
      </c>
      <c r="R707" s="103">
        <f t="shared" si="10"/>
        <v>27</v>
      </c>
      <c r="S707" s="22">
        <v>0</v>
      </c>
      <c r="T707" s="22">
        <v>9</v>
      </c>
      <c r="U707" s="22">
        <v>0</v>
      </c>
      <c r="V707" s="22">
        <v>0</v>
      </c>
      <c r="W707" s="22">
        <v>0</v>
      </c>
      <c r="X707" s="22">
        <v>0</v>
      </c>
      <c r="Y707" s="22">
        <v>9</v>
      </c>
      <c r="Z707" s="22">
        <v>0</v>
      </c>
      <c r="AA707" s="22">
        <v>0</v>
      </c>
      <c r="AB707" s="22">
        <v>9</v>
      </c>
      <c r="AC707" s="22">
        <v>0</v>
      </c>
      <c r="AD707" s="22">
        <v>0</v>
      </c>
    </row>
    <row r="708" spans="1:30" s="1" customFormat="1" ht="15" customHeight="1" x14ac:dyDescent="0.3">
      <c r="A708" s="21" t="s">
        <v>34</v>
      </c>
      <c r="B708" s="21" t="s">
        <v>579</v>
      </c>
      <c r="C708" s="21" t="s">
        <v>579</v>
      </c>
      <c r="D708" s="21" t="s">
        <v>36</v>
      </c>
      <c r="E708" s="21" t="s">
        <v>194</v>
      </c>
      <c r="F708" s="21" t="s">
        <v>195</v>
      </c>
      <c r="G708" s="21" t="s">
        <v>38</v>
      </c>
      <c r="H708" s="21" t="s">
        <v>1027</v>
      </c>
      <c r="I708" s="21" t="s">
        <v>629</v>
      </c>
      <c r="J708" s="21" t="s">
        <v>140</v>
      </c>
      <c r="K708" s="21" t="s">
        <v>744</v>
      </c>
      <c r="L708" s="21" t="s">
        <v>42</v>
      </c>
      <c r="M708" s="21" t="s">
        <v>42</v>
      </c>
      <c r="N708" s="21" t="s">
        <v>63</v>
      </c>
      <c r="O708" s="22">
        <v>12</v>
      </c>
      <c r="P708" s="22">
        <v>989</v>
      </c>
      <c r="Q708" s="21" t="s">
        <v>580</v>
      </c>
      <c r="R708" s="103">
        <f t="shared" si="10"/>
        <v>11868</v>
      </c>
      <c r="S708" s="22">
        <v>0</v>
      </c>
      <c r="T708" s="22">
        <v>3956</v>
      </c>
      <c r="U708" s="22">
        <v>0</v>
      </c>
      <c r="V708" s="22">
        <v>0</v>
      </c>
      <c r="W708" s="22">
        <v>0</v>
      </c>
      <c r="X708" s="22">
        <v>0</v>
      </c>
      <c r="Y708" s="22">
        <v>3956</v>
      </c>
      <c r="Z708" s="22">
        <v>0</v>
      </c>
      <c r="AA708" s="22">
        <v>0</v>
      </c>
      <c r="AB708" s="22">
        <v>3956</v>
      </c>
      <c r="AC708" s="22">
        <v>0</v>
      </c>
      <c r="AD708" s="22">
        <v>0</v>
      </c>
    </row>
    <row r="709" spans="1:30" s="1" customFormat="1" ht="15" customHeight="1" x14ac:dyDescent="0.3">
      <c r="A709" s="21" t="s">
        <v>34</v>
      </c>
      <c r="B709" s="21" t="s">
        <v>579</v>
      </c>
      <c r="C709" s="21" t="s">
        <v>579</v>
      </c>
      <c r="D709" s="21" t="s">
        <v>36</v>
      </c>
      <c r="E709" s="21" t="s">
        <v>194</v>
      </c>
      <c r="F709" s="21" t="s">
        <v>195</v>
      </c>
      <c r="G709" s="21" t="s">
        <v>38</v>
      </c>
      <c r="H709" s="21" t="s">
        <v>1027</v>
      </c>
      <c r="I709" s="21" t="s">
        <v>629</v>
      </c>
      <c r="J709" s="21" t="s">
        <v>142</v>
      </c>
      <c r="K709" s="21" t="s">
        <v>745</v>
      </c>
      <c r="L709" s="21" t="s">
        <v>42</v>
      </c>
      <c r="M709" s="21" t="s">
        <v>42</v>
      </c>
      <c r="N709" s="21" t="s">
        <v>63</v>
      </c>
      <c r="O709" s="22">
        <v>9</v>
      </c>
      <c r="P709" s="22">
        <v>1375</v>
      </c>
      <c r="Q709" s="21" t="s">
        <v>580</v>
      </c>
      <c r="R709" s="103">
        <f t="shared" si="10"/>
        <v>12375</v>
      </c>
      <c r="S709" s="22">
        <v>0</v>
      </c>
      <c r="T709" s="22">
        <v>4125</v>
      </c>
      <c r="U709" s="22">
        <v>0</v>
      </c>
      <c r="V709" s="22">
        <v>0</v>
      </c>
      <c r="W709" s="22">
        <v>0</v>
      </c>
      <c r="X709" s="22">
        <v>0</v>
      </c>
      <c r="Y709" s="22">
        <v>4125</v>
      </c>
      <c r="Z709" s="22">
        <v>0</v>
      </c>
      <c r="AA709" s="22">
        <v>0</v>
      </c>
      <c r="AB709" s="22">
        <v>4125</v>
      </c>
      <c r="AC709" s="22">
        <v>0</v>
      </c>
      <c r="AD709" s="22">
        <v>0</v>
      </c>
    </row>
    <row r="710" spans="1:30" s="1" customFormat="1" ht="15" customHeight="1" x14ac:dyDescent="0.3">
      <c r="A710" s="21" t="s">
        <v>34</v>
      </c>
      <c r="B710" s="21" t="s">
        <v>579</v>
      </c>
      <c r="C710" s="21" t="s">
        <v>579</v>
      </c>
      <c r="D710" s="21" t="s">
        <v>36</v>
      </c>
      <c r="E710" s="21" t="s">
        <v>194</v>
      </c>
      <c r="F710" s="21" t="s">
        <v>195</v>
      </c>
      <c r="G710" s="21" t="s">
        <v>38</v>
      </c>
      <c r="H710" s="21" t="s">
        <v>1027</v>
      </c>
      <c r="I710" s="21" t="s">
        <v>629</v>
      </c>
      <c r="J710" s="21" t="s">
        <v>212</v>
      </c>
      <c r="K710" s="21" t="s">
        <v>213</v>
      </c>
      <c r="L710" s="21" t="s">
        <v>42</v>
      </c>
      <c r="M710" s="21" t="s">
        <v>42</v>
      </c>
      <c r="N710" s="21" t="s">
        <v>48</v>
      </c>
      <c r="O710" s="22">
        <v>6</v>
      </c>
      <c r="P710" s="22">
        <v>52</v>
      </c>
      <c r="Q710" s="21" t="s">
        <v>580</v>
      </c>
      <c r="R710" s="103">
        <f t="shared" si="10"/>
        <v>312</v>
      </c>
      <c r="S710" s="22">
        <v>0</v>
      </c>
      <c r="T710" s="22">
        <v>104</v>
      </c>
      <c r="U710" s="22">
        <v>0</v>
      </c>
      <c r="V710" s="22">
        <v>0</v>
      </c>
      <c r="W710" s="22">
        <v>0</v>
      </c>
      <c r="X710" s="22">
        <v>0</v>
      </c>
      <c r="Y710" s="22">
        <v>104</v>
      </c>
      <c r="Z710" s="22">
        <v>0</v>
      </c>
      <c r="AA710" s="22">
        <v>0</v>
      </c>
      <c r="AB710" s="22">
        <v>104</v>
      </c>
      <c r="AC710" s="22">
        <v>0</v>
      </c>
      <c r="AD710" s="22">
        <v>0</v>
      </c>
    </row>
    <row r="711" spans="1:30" s="1" customFormat="1" ht="15" customHeight="1" x14ac:dyDescent="0.3">
      <c r="A711" s="21" t="s">
        <v>34</v>
      </c>
      <c r="B711" s="21" t="s">
        <v>579</v>
      </c>
      <c r="C711" s="21" t="s">
        <v>579</v>
      </c>
      <c r="D711" s="21" t="s">
        <v>36</v>
      </c>
      <c r="E711" s="21" t="s">
        <v>194</v>
      </c>
      <c r="F711" s="21" t="s">
        <v>195</v>
      </c>
      <c r="G711" s="21" t="s">
        <v>38</v>
      </c>
      <c r="H711" s="21" t="s">
        <v>1027</v>
      </c>
      <c r="I711" s="21" t="s">
        <v>629</v>
      </c>
      <c r="J711" s="21" t="s">
        <v>187</v>
      </c>
      <c r="K711" s="21" t="s">
        <v>188</v>
      </c>
      <c r="L711" s="21" t="s">
        <v>42</v>
      </c>
      <c r="M711" s="21" t="s">
        <v>42</v>
      </c>
      <c r="N711" s="21" t="s">
        <v>44</v>
      </c>
      <c r="O711" s="22">
        <v>3</v>
      </c>
      <c r="P711" s="22">
        <v>244</v>
      </c>
      <c r="Q711" s="21" t="s">
        <v>580</v>
      </c>
      <c r="R711" s="103">
        <f t="shared" si="10"/>
        <v>732</v>
      </c>
      <c r="S711" s="22">
        <v>0</v>
      </c>
      <c r="T711" s="22">
        <v>244</v>
      </c>
      <c r="U711" s="22">
        <v>0</v>
      </c>
      <c r="V711" s="22">
        <v>0</v>
      </c>
      <c r="W711" s="22">
        <v>0</v>
      </c>
      <c r="X711" s="22">
        <v>0</v>
      </c>
      <c r="Y711" s="22">
        <v>244</v>
      </c>
      <c r="Z711" s="22">
        <v>0</v>
      </c>
      <c r="AA711" s="22">
        <v>0</v>
      </c>
      <c r="AB711" s="22">
        <v>244</v>
      </c>
      <c r="AC711" s="22">
        <v>0</v>
      </c>
      <c r="AD711" s="22">
        <v>0</v>
      </c>
    </row>
    <row r="712" spans="1:30" s="1" customFormat="1" ht="15" customHeight="1" x14ac:dyDescent="0.3">
      <c r="A712" s="21" t="s">
        <v>34</v>
      </c>
      <c r="B712" s="21" t="s">
        <v>579</v>
      </c>
      <c r="C712" s="21" t="s">
        <v>579</v>
      </c>
      <c r="D712" s="21" t="s">
        <v>36</v>
      </c>
      <c r="E712" s="21" t="s">
        <v>194</v>
      </c>
      <c r="F712" s="21" t="s">
        <v>195</v>
      </c>
      <c r="G712" s="21" t="s">
        <v>38</v>
      </c>
      <c r="H712" s="21" t="s">
        <v>1027</v>
      </c>
      <c r="I712" s="21" t="s">
        <v>629</v>
      </c>
      <c r="J712" s="21" t="s">
        <v>214</v>
      </c>
      <c r="K712" s="21" t="s">
        <v>215</v>
      </c>
      <c r="L712" s="21" t="s">
        <v>42</v>
      </c>
      <c r="M712" s="21" t="s">
        <v>42</v>
      </c>
      <c r="N712" s="21" t="s">
        <v>48</v>
      </c>
      <c r="O712" s="22">
        <v>9</v>
      </c>
      <c r="P712" s="22">
        <v>70</v>
      </c>
      <c r="Q712" s="21" t="s">
        <v>580</v>
      </c>
      <c r="R712" s="103">
        <f t="shared" si="10"/>
        <v>630</v>
      </c>
      <c r="S712" s="22">
        <v>0</v>
      </c>
      <c r="T712" s="22">
        <v>210</v>
      </c>
      <c r="U712" s="22">
        <v>0</v>
      </c>
      <c r="V712" s="22">
        <v>0</v>
      </c>
      <c r="W712" s="22">
        <v>0</v>
      </c>
      <c r="X712" s="22">
        <v>0</v>
      </c>
      <c r="Y712" s="22">
        <v>210</v>
      </c>
      <c r="Z712" s="22">
        <v>0</v>
      </c>
      <c r="AA712" s="22">
        <v>0</v>
      </c>
      <c r="AB712" s="22">
        <v>210</v>
      </c>
      <c r="AC712" s="22">
        <v>0</v>
      </c>
      <c r="AD712" s="22">
        <v>0</v>
      </c>
    </row>
    <row r="713" spans="1:30" s="1" customFormat="1" ht="15" customHeight="1" x14ac:dyDescent="0.3">
      <c r="A713" s="21" t="s">
        <v>34</v>
      </c>
      <c r="B713" s="21" t="s">
        <v>579</v>
      </c>
      <c r="C713" s="21" t="s">
        <v>579</v>
      </c>
      <c r="D713" s="21" t="s">
        <v>36</v>
      </c>
      <c r="E713" s="21" t="s">
        <v>194</v>
      </c>
      <c r="F713" s="21" t="s">
        <v>195</v>
      </c>
      <c r="G713" s="21" t="s">
        <v>38</v>
      </c>
      <c r="H713" s="21" t="s">
        <v>1027</v>
      </c>
      <c r="I713" s="21" t="s">
        <v>629</v>
      </c>
      <c r="J713" s="21" t="s">
        <v>1616</v>
      </c>
      <c r="K713" s="21" t="s">
        <v>1290</v>
      </c>
      <c r="L713" s="21" t="s">
        <v>42</v>
      </c>
      <c r="M713" s="21" t="s">
        <v>42</v>
      </c>
      <c r="N713" s="21" t="s">
        <v>48</v>
      </c>
      <c r="O713" s="22">
        <v>3</v>
      </c>
      <c r="P713" s="22">
        <v>14</v>
      </c>
      <c r="Q713" s="21" t="s">
        <v>580</v>
      </c>
      <c r="R713" s="103">
        <f t="shared" si="10"/>
        <v>42</v>
      </c>
      <c r="S713" s="22">
        <v>0</v>
      </c>
      <c r="T713" s="22">
        <v>14</v>
      </c>
      <c r="U713" s="22">
        <v>0</v>
      </c>
      <c r="V713" s="22">
        <v>0</v>
      </c>
      <c r="W713" s="22">
        <v>0</v>
      </c>
      <c r="X713" s="22">
        <v>0</v>
      </c>
      <c r="Y713" s="22">
        <v>14</v>
      </c>
      <c r="Z713" s="22">
        <v>0</v>
      </c>
      <c r="AA713" s="22">
        <v>0</v>
      </c>
      <c r="AB713" s="22">
        <v>14</v>
      </c>
      <c r="AC713" s="22">
        <v>0</v>
      </c>
      <c r="AD713" s="22">
        <v>0</v>
      </c>
    </row>
    <row r="714" spans="1:30" s="1" customFormat="1" ht="15" customHeight="1" x14ac:dyDescent="0.3">
      <c r="A714" s="21" t="s">
        <v>34</v>
      </c>
      <c r="B714" s="21" t="s">
        <v>579</v>
      </c>
      <c r="C714" s="21" t="s">
        <v>579</v>
      </c>
      <c r="D714" s="21" t="s">
        <v>36</v>
      </c>
      <c r="E714" s="21" t="s">
        <v>194</v>
      </c>
      <c r="F714" s="21" t="s">
        <v>195</v>
      </c>
      <c r="G714" s="21" t="s">
        <v>38</v>
      </c>
      <c r="H714" s="21" t="s">
        <v>1027</v>
      </c>
      <c r="I714" s="21" t="s">
        <v>629</v>
      </c>
      <c r="J714" s="21" t="s">
        <v>40</v>
      </c>
      <c r="K714" s="21" t="s">
        <v>41</v>
      </c>
      <c r="L714" s="21" t="s">
        <v>42</v>
      </c>
      <c r="M714" s="21" t="s">
        <v>42</v>
      </c>
      <c r="N714" s="21" t="s">
        <v>44</v>
      </c>
      <c r="O714" s="22">
        <v>3</v>
      </c>
      <c r="P714" s="22">
        <v>37</v>
      </c>
      <c r="Q714" s="21" t="s">
        <v>580</v>
      </c>
      <c r="R714" s="103">
        <f t="shared" si="10"/>
        <v>111</v>
      </c>
      <c r="S714" s="22">
        <v>0</v>
      </c>
      <c r="T714" s="22">
        <v>37</v>
      </c>
      <c r="U714" s="22">
        <v>0</v>
      </c>
      <c r="V714" s="22">
        <v>0</v>
      </c>
      <c r="W714" s="22">
        <v>0</v>
      </c>
      <c r="X714" s="22">
        <v>0</v>
      </c>
      <c r="Y714" s="22">
        <v>37</v>
      </c>
      <c r="Z714" s="22">
        <v>0</v>
      </c>
      <c r="AA714" s="22">
        <v>0</v>
      </c>
      <c r="AB714" s="22">
        <v>37</v>
      </c>
      <c r="AC714" s="22">
        <v>0</v>
      </c>
      <c r="AD714" s="22">
        <v>0</v>
      </c>
    </row>
    <row r="715" spans="1:30" s="1" customFormat="1" ht="15" customHeight="1" x14ac:dyDescent="0.3">
      <c r="A715" s="21" t="s">
        <v>34</v>
      </c>
      <c r="B715" s="21" t="s">
        <v>579</v>
      </c>
      <c r="C715" s="21" t="s">
        <v>579</v>
      </c>
      <c r="D715" s="21" t="s">
        <v>36</v>
      </c>
      <c r="E715" s="21" t="s">
        <v>194</v>
      </c>
      <c r="F715" s="21" t="s">
        <v>195</v>
      </c>
      <c r="G715" s="21" t="s">
        <v>38</v>
      </c>
      <c r="H715" s="21" t="s">
        <v>1027</v>
      </c>
      <c r="I715" s="21" t="s">
        <v>629</v>
      </c>
      <c r="J715" s="21" t="s">
        <v>95</v>
      </c>
      <c r="K715" s="21" t="s">
        <v>96</v>
      </c>
      <c r="L715" s="21" t="s">
        <v>42</v>
      </c>
      <c r="M715" s="21" t="s">
        <v>42</v>
      </c>
      <c r="N715" s="21" t="s">
        <v>44</v>
      </c>
      <c r="O715" s="22">
        <v>3</v>
      </c>
      <c r="P715" s="22">
        <v>75</v>
      </c>
      <c r="Q715" s="21" t="s">
        <v>580</v>
      </c>
      <c r="R715" s="103">
        <f t="shared" si="10"/>
        <v>225</v>
      </c>
      <c r="S715" s="22">
        <v>0</v>
      </c>
      <c r="T715" s="22">
        <v>75</v>
      </c>
      <c r="U715" s="22">
        <v>0</v>
      </c>
      <c r="V715" s="22">
        <v>0</v>
      </c>
      <c r="W715" s="22">
        <v>0</v>
      </c>
      <c r="X715" s="22">
        <v>0</v>
      </c>
      <c r="Y715" s="22">
        <v>75</v>
      </c>
      <c r="Z715" s="22">
        <v>0</v>
      </c>
      <c r="AA715" s="22">
        <v>0</v>
      </c>
      <c r="AB715" s="22">
        <v>75</v>
      </c>
      <c r="AC715" s="22">
        <v>0</v>
      </c>
      <c r="AD715" s="22">
        <v>0</v>
      </c>
    </row>
    <row r="716" spans="1:30" s="1" customFormat="1" ht="15" customHeight="1" x14ac:dyDescent="0.3">
      <c r="A716" s="21" t="s">
        <v>34</v>
      </c>
      <c r="B716" s="21" t="s">
        <v>579</v>
      </c>
      <c r="C716" s="21" t="s">
        <v>579</v>
      </c>
      <c r="D716" s="21" t="s">
        <v>36</v>
      </c>
      <c r="E716" s="21" t="s">
        <v>194</v>
      </c>
      <c r="F716" s="21" t="s">
        <v>195</v>
      </c>
      <c r="G716" s="21" t="s">
        <v>38</v>
      </c>
      <c r="H716" s="21" t="s">
        <v>1027</v>
      </c>
      <c r="I716" s="21" t="s">
        <v>629</v>
      </c>
      <c r="J716" s="21" t="s">
        <v>233</v>
      </c>
      <c r="K716" s="21" t="s">
        <v>234</v>
      </c>
      <c r="L716" s="21" t="s">
        <v>42</v>
      </c>
      <c r="M716" s="21" t="s">
        <v>42</v>
      </c>
      <c r="N716" s="21" t="s">
        <v>63</v>
      </c>
      <c r="O716" s="22">
        <v>6</v>
      </c>
      <c r="P716" s="22">
        <v>64</v>
      </c>
      <c r="Q716" s="21" t="s">
        <v>580</v>
      </c>
      <c r="R716" s="103">
        <f t="shared" ref="R716:R779" si="11">SUM(S716:AD716)</f>
        <v>384</v>
      </c>
      <c r="S716" s="22">
        <v>0</v>
      </c>
      <c r="T716" s="22">
        <v>128</v>
      </c>
      <c r="U716" s="22">
        <v>0</v>
      </c>
      <c r="V716" s="22">
        <v>0</v>
      </c>
      <c r="W716" s="22">
        <v>0</v>
      </c>
      <c r="X716" s="22">
        <v>0</v>
      </c>
      <c r="Y716" s="22">
        <v>128</v>
      </c>
      <c r="Z716" s="22">
        <v>0</v>
      </c>
      <c r="AA716" s="22">
        <v>0</v>
      </c>
      <c r="AB716" s="22">
        <v>128</v>
      </c>
      <c r="AC716" s="22">
        <v>0</v>
      </c>
      <c r="AD716" s="22">
        <v>0</v>
      </c>
    </row>
    <row r="717" spans="1:30" s="1" customFormat="1" ht="15" customHeight="1" x14ac:dyDescent="0.3">
      <c r="A717" s="21" t="s">
        <v>34</v>
      </c>
      <c r="B717" s="21" t="s">
        <v>579</v>
      </c>
      <c r="C717" s="21" t="s">
        <v>579</v>
      </c>
      <c r="D717" s="21" t="s">
        <v>36</v>
      </c>
      <c r="E717" s="21" t="s">
        <v>194</v>
      </c>
      <c r="F717" s="21" t="s">
        <v>195</v>
      </c>
      <c r="G717" s="21" t="s">
        <v>38</v>
      </c>
      <c r="H717" s="21" t="s">
        <v>1027</v>
      </c>
      <c r="I717" s="21" t="s">
        <v>629</v>
      </c>
      <c r="J717" s="21" t="s">
        <v>231</v>
      </c>
      <c r="K717" s="21" t="s">
        <v>232</v>
      </c>
      <c r="L717" s="21" t="s">
        <v>42</v>
      </c>
      <c r="M717" s="21" t="s">
        <v>42</v>
      </c>
      <c r="N717" s="21" t="s">
        <v>63</v>
      </c>
      <c r="O717" s="22">
        <v>12</v>
      </c>
      <c r="P717" s="22">
        <v>17</v>
      </c>
      <c r="Q717" s="21" t="s">
        <v>580</v>
      </c>
      <c r="R717" s="103">
        <f t="shared" si="11"/>
        <v>204</v>
      </c>
      <c r="S717" s="22">
        <v>0</v>
      </c>
      <c r="T717" s="22">
        <v>68</v>
      </c>
      <c r="U717" s="22">
        <v>0</v>
      </c>
      <c r="V717" s="22">
        <v>0</v>
      </c>
      <c r="W717" s="22">
        <v>0</v>
      </c>
      <c r="X717" s="22">
        <v>0</v>
      </c>
      <c r="Y717" s="22">
        <v>68</v>
      </c>
      <c r="Z717" s="22">
        <v>0</v>
      </c>
      <c r="AA717" s="22">
        <v>0</v>
      </c>
      <c r="AB717" s="22">
        <v>68</v>
      </c>
      <c r="AC717" s="22">
        <v>0</v>
      </c>
      <c r="AD717" s="22">
        <v>0</v>
      </c>
    </row>
    <row r="718" spans="1:30" s="1" customFormat="1" ht="15" customHeight="1" x14ac:dyDescent="0.3">
      <c r="A718" s="21" t="s">
        <v>34</v>
      </c>
      <c r="B718" s="21" t="s">
        <v>579</v>
      </c>
      <c r="C718" s="21" t="s">
        <v>579</v>
      </c>
      <c r="D718" s="21" t="s">
        <v>36</v>
      </c>
      <c r="E718" s="21" t="s">
        <v>194</v>
      </c>
      <c r="F718" s="21" t="s">
        <v>195</v>
      </c>
      <c r="G718" s="21" t="s">
        <v>38</v>
      </c>
      <c r="H718" s="21" t="s">
        <v>1027</v>
      </c>
      <c r="I718" s="21" t="s">
        <v>629</v>
      </c>
      <c r="J718" s="21" t="s">
        <v>53</v>
      </c>
      <c r="K718" s="21" t="s">
        <v>54</v>
      </c>
      <c r="L718" s="21" t="s">
        <v>42</v>
      </c>
      <c r="M718" s="21" t="s">
        <v>42</v>
      </c>
      <c r="N718" s="21" t="s">
        <v>48</v>
      </c>
      <c r="O718" s="22">
        <v>2</v>
      </c>
      <c r="P718" s="22">
        <v>52</v>
      </c>
      <c r="Q718" s="21" t="s">
        <v>580</v>
      </c>
      <c r="R718" s="103">
        <f t="shared" si="11"/>
        <v>104</v>
      </c>
      <c r="S718" s="22">
        <v>0</v>
      </c>
      <c r="T718" s="22">
        <v>52</v>
      </c>
      <c r="U718" s="22">
        <v>0</v>
      </c>
      <c r="V718" s="22">
        <v>0</v>
      </c>
      <c r="W718" s="22">
        <v>0</v>
      </c>
      <c r="X718" s="22">
        <v>0</v>
      </c>
      <c r="Y718" s="22">
        <v>52</v>
      </c>
      <c r="Z718" s="22">
        <v>0</v>
      </c>
      <c r="AA718" s="22">
        <v>0</v>
      </c>
      <c r="AB718" s="22">
        <v>0</v>
      </c>
      <c r="AC718" s="22">
        <v>0</v>
      </c>
      <c r="AD718" s="22">
        <v>0</v>
      </c>
    </row>
    <row r="719" spans="1:30" s="1" customFormat="1" ht="15" customHeight="1" x14ac:dyDescent="0.3">
      <c r="A719" s="21" t="s">
        <v>34</v>
      </c>
      <c r="B719" s="21" t="s">
        <v>579</v>
      </c>
      <c r="C719" s="21" t="s">
        <v>579</v>
      </c>
      <c r="D719" s="21" t="s">
        <v>36</v>
      </c>
      <c r="E719" s="21" t="s">
        <v>194</v>
      </c>
      <c r="F719" s="21" t="s">
        <v>195</v>
      </c>
      <c r="G719" s="21" t="s">
        <v>38</v>
      </c>
      <c r="H719" s="21" t="s">
        <v>1027</v>
      </c>
      <c r="I719" s="21" t="s">
        <v>629</v>
      </c>
      <c r="J719" s="21" t="s">
        <v>598</v>
      </c>
      <c r="K719" s="21" t="s">
        <v>599</v>
      </c>
      <c r="L719" s="21" t="s">
        <v>42</v>
      </c>
      <c r="M719" s="21" t="s">
        <v>42</v>
      </c>
      <c r="N719" s="21" t="s">
        <v>48</v>
      </c>
      <c r="O719" s="22">
        <v>1</v>
      </c>
      <c r="P719" s="22">
        <v>3300</v>
      </c>
      <c r="Q719" s="21" t="s">
        <v>580</v>
      </c>
      <c r="R719" s="103">
        <f t="shared" si="11"/>
        <v>3300</v>
      </c>
      <c r="S719" s="22">
        <v>0</v>
      </c>
      <c r="T719" s="22">
        <v>3300</v>
      </c>
      <c r="U719" s="22">
        <v>0</v>
      </c>
      <c r="V719" s="22">
        <v>0</v>
      </c>
      <c r="W719" s="22">
        <v>0</v>
      </c>
      <c r="X719" s="22">
        <v>0</v>
      </c>
      <c r="Y719" s="22">
        <v>0</v>
      </c>
      <c r="Z719" s="22">
        <v>0</v>
      </c>
      <c r="AA719" s="22">
        <v>0</v>
      </c>
      <c r="AB719" s="22">
        <v>0</v>
      </c>
      <c r="AC719" s="22">
        <v>0</v>
      </c>
      <c r="AD719" s="22">
        <v>0</v>
      </c>
    </row>
    <row r="720" spans="1:30" s="1" customFormat="1" ht="15" customHeight="1" x14ac:dyDescent="0.3">
      <c r="A720" s="21" t="s">
        <v>34</v>
      </c>
      <c r="B720" s="21" t="s">
        <v>579</v>
      </c>
      <c r="C720" s="21" t="s">
        <v>579</v>
      </c>
      <c r="D720" s="21" t="s">
        <v>36</v>
      </c>
      <c r="E720" s="21" t="s">
        <v>194</v>
      </c>
      <c r="F720" s="21" t="s">
        <v>195</v>
      </c>
      <c r="G720" s="21" t="s">
        <v>38</v>
      </c>
      <c r="H720" s="21" t="s">
        <v>1027</v>
      </c>
      <c r="I720" s="21" t="s">
        <v>629</v>
      </c>
      <c r="J720" s="21" t="s">
        <v>1038</v>
      </c>
      <c r="K720" s="21" t="s">
        <v>1039</v>
      </c>
      <c r="L720" s="21" t="s">
        <v>42</v>
      </c>
      <c r="M720" s="21" t="s">
        <v>42</v>
      </c>
      <c r="N720" s="21" t="s">
        <v>61</v>
      </c>
      <c r="O720" s="22">
        <v>1</v>
      </c>
      <c r="P720" s="22">
        <v>206</v>
      </c>
      <c r="Q720" s="21" t="s">
        <v>580</v>
      </c>
      <c r="R720" s="103">
        <f t="shared" si="11"/>
        <v>206</v>
      </c>
      <c r="S720" s="22">
        <v>0</v>
      </c>
      <c r="T720" s="22">
        <v>206</v>
      </c>
      <c r="U720" s="22">
        <v>0</v>
      </c>
      <c r="V720" s="22">
        <v>0</v>
      </c>
      <c r="W720" s="22">
        <v>0</v>
      </c>
      <c r="X720" s="22">
        <v>0</v>
      </c>
      <c r="Y720" s="22">
        <v>0</v>
      </c>
      <c r="Z720" s="22">
        <v>0</v>
      </c>
      <c r="AA720" s="22">
        <v>0</v>
      </c>
      <c r="AB720" s="22">
        <v>0</v>
      </c>
      <c r="AC720" s="22">
        <v>0</v>
      </c>
      <c r="AD720" s="22">
        <v>0</v>
      </c>
    </row>
    <row r="721" spans="1:30" s="1" customFormat="1" ht="15" customHeight="1" x14ac:dyDescent="0.3">
      <c r="A721" s="21" t="s">
        <v>34</v>
      </c>
      <c r="B721" s="21" t="s">
        <v>579</v>
      </c>
      <c r="C721" s="21" t="s">
        <v>579</v>
      </c>
      <c r="D721" s="21" t="s">
        <v>36</v>
      </c>
      <c r="E721" s="21" t="s">
        <v>194</v>
      </c>
      <c r="F721" s="21" t="s">
        <v>195</v>
      </c>
      <c r="G721" s="21" t="s">
        <v>38</v>
      </c>
      <c r="H721" s="21" t="s">
        <v>1027</v>
      </c>
      <c r="I721" s="21" t="s">
        <v>629</v>
      </c>
      <c r="J721" s="21" t="s">
        <v>103</v>
      </c>
      <c r="K721" s="21" t="s">
        <v>104</v>
      </c>
      <c r="L721" s="21" t="s">
        <v>42</v>
      </c>
      <c r="M721" s="21" t="s">
        <v>42</v>
      </c>
      <c r="N721" s="21" t="s">
        <v>44</v>
      </c>
      <c r="O721" s="22">
        <v>3</v>
      </c>
      <c r="P721" s="22">
        <v>99</v>
      </c>
      <c r="Q721" s="21" t="s">
        <v>580</v>
      </c>
      <c r="R721" s="103">
        <f t="shared" si="11"/>
        <v>297</v>
      </c>
      <c r="S721" s="22">
        <v>0</v>
      </c>
      <c r="T721" s="22">
        <v>99</v>
      </c>
      <c r="U721" s="22">
        <v>0</v>
      </c>
      <c r="V721" s="22">
        <v>0</v>
      </c>
      <c r="W721" s="22">
        <v>0</v>
      </c>
      <c r="X721" s="22">
        <v>0</v>
      </c>
      <c r="Y721" s="22">
        <v>99</v>
      </c>
      <c r="Z721" s="22">
        <v>0</v>
      </c>
      <c r="AA721" s="22">
        <v>0</v>
      </c>
      <c r="AB721" s="22">
        <v>99</v>
      </c>
      <c r="AC721" s="22">
        <v>0</v>
      </c>
      <c r="AD721" s="22">
        <v>0</v>
      </c>
    </row>
    <row r="722" spans="1:30" s="1" customFormat="1" ht="15" customHeight="1" x14ac:dyDescent="0.3">
      <c r="A722" s="21" t="s">
        <v>34</v>
      </c>
      <c r="B722" s="21" t="s">
        <v>579</v>
      </c>
      <c r="C722" s="21" t="s">
        <v>579</v>
      </c>
      <c r="D722" s="21" t="s">
        <v>36</v>
      </c>
      <c r="E722" s="21" t="s">
        <v>194</v>
      </c>
      <c r="F722" s="21" t="s">
        <v>195</v>
      </c>
      <c r="G722" s="21" t="s">
        <v>38</v>
      </c>
      <c r="H722" s="21" t="s">
        <v>1027</v>
      </c>
      <c r="I722" s="21" t="s">
        <v>629</v>
      </c>
      <c r="J722" s="21" t="s">
        <v>588</v>
      </c>
      <c r="K722" s="21" t="s">
        <v>589</v>
      </c>
      <c r="L722" s="21" t="s">
        <v>42</v>
      </c>
      <c r="M722" s="21" t="s">
        <v>42</v>
      </c>
      <c r="N722" s="21" t="s">
        <v>44</v>
      </c>
      <c r="O722" s="22">
        <v>3</v>
      </c>
      <c r="P722" s="22">
        <v>99</v>
      </c>
      <c r="Q722" s="21" t="s">
        <v>580</v>
      </c>
      <c r="R722" s="103">
        <f t="shared" si="11"/>
        <v>297</v>
      </c>
      <c r="S722" s="22">
        <v>0</v>
      </c>
      <c r="T722" s="22">
        <v>99</v>
      </c>
      <c r="U722" s="22">
        <v>0</v>
      </c>
      <c r="V722" s="22">
        <v>0</v>
      </c>
      <c r="W722" s="22">
        <v>0</v>
      </c>
      <c r="X722" s="22">
        <v>0</v>
      </c>
      <c r="Y722" s="22">
        <v>99</v>
      </c>
      <c r="Z722" s="22">
        <v>0</v>
      </c>
      <c r="AA722" s="22">
        <v>0</v>
      </c>
      <c r="AB722" s="22">
        <v>99</v>
      </c>
      <c r="AC722" s="22">
        <v>0</v>
      </c>
      <c r="AD722" s="22">
        <v>0</v>
      </c>
    </row>
    <row r="723" spans="1:30" s="1" customFormat="1" ht="15" customHeight="1" x14ac:dyDescent="0.3">
      <c r="A723" s="21" t="s">
        <v>34</v>
      </c>
      <c r="B723" s="21" t="s">
        <v>579</v>
      </c>
      <c r="C723" s="21" t="s">
        <v>579</v>
      </c>
      <c r="D723" s="21" t="s">
        <v>36</v>
      </c>
      <c r="E723" s="21" t="s">
        <v>194</v>
      </c>
      <c r="F723" s="21" t="s">
        <v>195</v>
      </c>
      <c r="G723" s="21" t="s">
        <v>38</v>
      </c>
      <c r="H723" s="21" t="s">
        <v>1027</v>
      </c>
      <c r="I723" s="21" t="s">
        <v>629</v>
      </c>
      <c r="J723" s="21" t="s">
        <v>51</v>
      </c>
      <c r="K723" s="21" t="s">
        <v>52</v>
      </c>
      <c r="L723" s="21" t="s">
        <v>42</v>
      </c>
      <c r="M723" s="21" t="s">
        <v>42</v>
      </c>
      <c r="N723" s="21" t="s">
        <v>48</v>
      </c>
      <c r="O723" s="22">
        <v>3</v>
      </c>
      <c r="P723" s="22">
        <v>52</v>
      </c>
      <c r="Q723" s="21" t="s">
        <v>580</v>
      </c>
      <c r="R723" s="103">
        <f t="shared" si="11"/>
        <v>156</v>
      </c>
      <c r="S723" s="22">
        <v>0</v>
      </c>
      <c r="T723" s="22">
        <v>52</v>
      </c>
      <c r="U723" s="22">
        <v>0</v>
      </c>
      <c r="V723" s="22">
        <v>0</v>
      </c>
      <c r="W723" s="22">
        <v>0</v>
      </c>
      <c r="X723" s="22">
        <v>0</v>
      </c>
      <c r="Y723" s="22">
        <v>52</v>
      </c>
      <c r="Z723" s="22">
        <v>0</v>
      </c>
      <c r="AA723" s="22">
        <v>0</v>
      </c>
      <c r="AB723" s="22">
        <v>52</v>
      </c>
      <c r="AC723" s="22">
        <v>0</v>
      </c>
      <c r="AD723" s="22">
        <v>0</v>
      </c>
    </row>
    <row r="724" spans="1:30" s="1" customFormat="1" ht="15" customHeight="1" x14ac:dyDescent="0.3">
      <c r="A724" s="21" t="s">
        <v>34</v>
      </c>
      <c r="B724" s="21" t="s">
        <v>579</v>
      </c>
      <c r="C724" s="21" t="s">
        <v>579</v>
      </c>
      <c r="D724" s="21" t="s">
        <v>36</v>
      </c>
      <c r="E724" s="21" t="s">
        <v>194</v>
      </c>
      <c r="F724" s="21" t="s">
        <v>195</v>
      </c>
      <c r="G724" s="21" t="s">
        <v>38</v>
      </c>
      <c r="H724" s="21" t="s">
        <v>1027</v>
      </c>
      <c r="I724" s="21" t="s">
        <v>629</v>
      </c>
      <c r="J724" s="21" t="s">
        <v>118</v>
      </c>
      <c r="K724" s="21" t="s">
        <v>119</v>
      </c>
      <c r="L724" s="21" t="s">
        <v>42</v>
      </c>
      <c r="M724" s="21" t="s">
        <v>42</v>
      </c>
      <c r="N724" s="21" t="s">
        <v>44</v>
      </c>
      <c r="O724" s="22">
        <v>3</v>
      </c>
      <c r="P724" s="22">
        <v>325</v>
      </c>
      <c r="Q724" s="21" t="s">
        <v>580</v>
      </c>
      <c r="R724" s="103">
        <f t="shared" si="11"/>
        <v>975</v>
      </c>
      <c r="S724" s="22">
        <v>0</v>
      </c>
      <c r="T724" s="22">
        <v>325</v>
      </c>
      <c r="U724" s="22">
        <v>0</v>
      </c>
      <c r="V724" s="22">
        <v>0</v>
      </c>
      <c r="W724" s="22">
        <v>0</v>
      </c>
      <c r="X724" s="22">
        <v>0</v>
      </c>
      <c r="Y724" s="22">
        <v>325</v>
      </c>
      <c r="Z724" s="22">
        <v>0</v>
      </c>
      <c r="AA724" s="22">
        <v>0</v>
      </c>
      <c r="AB724" s="22">
        <v>325</v>
      </c>
      <c r="AC724" s="22">
        <v>0</v>
      </c>
      <c r="AD724" s="22">
        <v>0</v>
      </c>
    </row>
    <row r="725" spans="1:30" s="1" customFormat="1" ht="15" customHeight="1" x14ac:dyDescent="0.3">
      <c r="A725" s="21" t="s">
        <v>34</v>
      </c>
      <c r="B725" s="21" t="s">
        <v>579</v>
      </c>
      <c r="C725" s="21" t="s">
        <v>579</v>
      </c>
      <c r="D725" s="21" t="s">
        <v>36</v>
      </c>
      <c r="E725" s="21" t="s">
        <v>194</v>
      </c>
      <c r="F725" s="21" t="s">
        <v>195</v>
      </c>
      <c r="G725" s="21" t="s">
        <v>38</v>
      </c>
      <c r="H725" s="21" t="s">
        <v>1027</v>
      </c>
      <c r="I725" s="21" t="s">
        <v>629</v>
      </c>
      <c r="J725" s="21" t="s">
        <v>121</v>
      </c>
      <c r="K725" s="21" t="s">
        <v>786</v>
      </c>
      <c r="L725" s="21" t="s">
        <v>42</v>
      </c>
      <c r="M725" s="21" t="s">
        <v>42</v>
      </c>
      <c r="N725" s="21" t="s">
        <v>48</v>
      </c>
      <c r="O725" s="22">
        <v>6</v>
      </c>
      <c r="P725" s="22">
        <v>209</v>
      </c>
      <c r="Q725" s="21" t="s">
        <v>580</v>
      </c>
      <c r="R725" s="103">
        <f t="shared" si="11"/>
        <v>1254</v>
      </c>
      <c r="S725" s="22">
        <v>0</v>
      </c>
      <c r="T725" s="22">
        <v>418</v>
      </c>
      <c r="U725" s="22">
        <v>0</v>
      </c>
      <c r="V725" s="22">
        <v>0</v>
      </c>
      <c r="W725" s="22">
        <v>0</v>
      </c>
      <c r="X725" s="22">
        <v>0</v>
      </c>
      <c r="Y725" s="22">
        <v>418</v>
      </c>
      <c r="Z725" s="22">
        <v>0</v>
      </c>
      <c r="AA725" s="22">
        <v>0</v>
      </c>
      <c r="AB725" s="22">
        <v>418</v>
      </c>
      <c r="AC725" s="22">
        <v>0</v>
      </c>
      <c r="AD725" s="22">
        <v>0</v>
      </c>
    </row>
    <row r="726" spans="1:30" s="1" customFormat="1" ht="15" customHeight="1" x14ac:dyDescent="0.3">
      <c r="A726" s="21" t="s">
        <v>34</v>
      </c>
      <c r="B726" s="21" t="s">
        <v>579</v>
      </c>
      <c r="C726" s="21" t="s">
        <v>579</v>
      </c>
      <c r="D726" s="21" t="s">
        <v>36</v>
      </c>
      <c r="E726" s="21" t="s">
        <v>194</v>
      </c>
      <c r="F726" s="21" t="s">
        <v>195</v>
      </c>
      <c r="G726" s="21" t="s">
        <v>38</v>
      </c>
      <c r="H726" s="21" t="s">
        <v>1027</v>
      </c>
      <c r="I726" s="21" t="s">
        <v>629</v>
      </c>
      <c r="J726" s="21" t="s">
        <v>1700</v>
      </c>
      <c r="K726" s="21" t="s">
        <v>1701</v>
      </c>
      <c r="L726" s="21" t="s">
        <v>42</v>
      </c>
      <c r="M726" s="21" t="s">
        <v>42</v>
      </c>
      <c r="N726" s="21" t="s">
        <v>48</v>
      </c>
      <c r="O726" s="22">
        <v>2</v>
      </c>
      <c r="P726" s="22">
        <v>217</v>
      </c>
      <c r="Q726" s="21" t="s">
        <v>580</v>
      </c>
      <c r="R726" s="103">
        <f t="shared" si="11"/>
        <v>434</v>
      </c>
      <c r="S726" s="22">
        <v>0</v>
      </c>
      <c r="T726" s="22">
        <v>217</v>
      </c>
      <c r="U726" s="22">
        <v>0</v>
      </c>
      <c r="V726" s="22">
        <v>0</v>
      </c>
      <c r="W726" s="22">
        <v>0</v>
      </c>
      <c r="X726" s="22">
        <v>0</v>
      </c>
      <c r="Y726" s="22">
        <v>217</v>
      </c>
      <c r="Z726" s="22">
        <v>0</v>
      </c>
      <c r="AA726" s="22">
        <v>0</v>
      </c>
      <c r="AB726" s="22">
        <v>0</v>
      </c>
      <c r="AC726" s="22">
        <v>0</v>
      </c>
      <c r="AD726" s="22">
        <v>0</v>
      </c>
    </row>
    <row r="727" spans="1:30" s="1" customFormat="1" ht="15" customHeight="1" x14ac:dyDescent="0.3">
      <c r="A727" s="21" t="s">
        <v>34</v>
      </c>
      <c r="B727" s="21" t="s">
        <v>579</v>
      </c>
      <c r="C727" s="21" t="s">
        <v>579</v>
      </c>
      <c r="D727" s="21" t="s">
        <v>36</v>
      </c>
      <c r="E727" s="21" t="s">
        <v>194</v>
      </c>
      <c r="F727" s="21" t="s">
        <v>195</v>
      </c>
      <c r="G727" s="21" t="s">
        <v>38</v>
      </c>
      <c r="H727" s="21" t="s">
        <v>1027</v>
      </c>
      <c r="I727" s="21" t="s">
        <v>629</v>
      </c>
      <c r="J727" s="21" t="s">
        <v>644</v>
      </c>
      <c r="K727" s="21" t="s">
        <v>645</v>
      </c>
      <c r="L727" s="21" t="s">
        <v>42</v>
      </c>
      <c r="M727" s="21" t="s">
        <v>42</v>
      </c>
      <c r="N727" s="21" t="s">
        <v>48</v>
      </c>
      <c r="O727" s="22">
        <v>1</v>
      </c>
      <c r="P727" s="22">
        <v>255</v>
      </c>
      <c r="Q727" s="21" t="s">
        <v>580</v>
      </c>
      <c r="R727" s="103">
        <f t="shared" si="11"/>
        <v>255</v>
      </c>
      <c r="S727" s="22">
        <v>0</v>
      </c>
      <c r="T727" s="22">
        <v>255</v>
      </c>
      <c r="U727" s="22">
        <v>0</v>
      </c>
      <c r="V727" s="22">
        <v>0</v>
      </c>
      <c r="W727" s="22">
        <v>0</v>
      </c>
      <c r="X727" s="22">
        <v>0</v>
      </c>
      <c r="Y727" s="22">
        <v>0</v>
      </c>
      <c r="Z727" s="22">
        <v>0</v>
      </c>
      <c r="AA727" s="22">
        <v>0</v>
      </c>
      <c r="AB727" s="22">
        <v>0</v>
      </c>
      <c r="AC727" s="22">
        <v>0</v>
      </c>
      <c r="AD727" s="22">
        <v>0</v>
      </c>
    </row>
    <row r="728" spans="1:30" s="1" customFormat="1" ht="15" customHeight="1" x14ac:dyDescent="0.3">
      <c r="A728" s="21" t="s">
        <v>34</v>
      </c>
      <c r="B728" s="21" t="s">
        <v>579</v>
      </c>
      <c r="C728" s="21" t="s">
        <v>579</v>
      </c>
      <c r="D728" s="21" t="s">
        <v>36</v>
      </c>
      <c r="E728" s="21" t="s">
        <v>194</v>
      </c>
      <c r="F728" s="21" t="s">
        <v>195</v>
      </c>
      <c r="G728" s="21" t="s">
        <v>38</v>
      </c>
      <c r="H728" s="21" t="s">
        <v>1027</v>
      </c>
      <c r="I728" s="21" t="s">
        <v>629</v>
      </c>
      <c r="J728" s="21" t="s">
        <v>1193</v>
      </c>
      <c r="K728" s="21" t="s">
        <v>1204</v>
      </c>
      <c r="L728" s="21" t="s">
        <v>42</v>
      </c>
      <c r="M728" s="21" t="s">
        <v>42</v>
      </c>
      <c r="N728" s="21" t="s">
        <v>254</v>
      </c>
      <c r="O728" s="22">
        <v>1</v>
      </c>
      <c r="P728" s="22">
        <v>43</v>
      </c>
      <c r="Q728" s="21" t="s">
        <v>580</v>
      </c>
      <c r="R728" s="103">
        <f t="shared" si="11"/>
        <v>43</v>
      </c>
      <c r="S728" s="22">
        <v>0</v>
      </c>
      <c r="T728" s="22">
        <v>43</v>
      </c>
      <c r="U728" s="22">
        <v>0</v>
      </c>
      <c r="V728" s="22">
        <v>0</v>
      </c>
      <c r="W728" s="22">
        <v>0</v>
      </c>
      <c r="X728" s="22">
        <v>0</v>
      </c>
      <c r="Y728" s="22">
        <v>0</v>
      </c>
      <c r="Z728" s="22">
        <v>0</v>
      </c>
      <c r="AA728" s="22">
        <v>0</v>
      </c>
      <c r="AB728" s="22">
        <v>0</v>
      </c>
      <c r="AC728" s="22">
        <v>0</v>
      </c>
      <c r="AD728" s="22">
        <v>0</v>
      </c>
    </row>
    <row r="729" spans="1:30" s="1" customFormat="1" ht="15" customHeight="1" x14ac:dyDescent="0.3">
      <c r="A729" s="21" t="s">
        <v>34</v>
      </c>
      <c r="B729" s="21" t="s">
        <v>579</v>
      </c>
      <c r="C729" s="21" t="s">
        <v>579</v>
      </c>
      <c r="D729" s="21" t="s">
        <v>36</v>
      </c>
      <c r="E729" s="21" t="s">
        <v>194</v>
      </c>
      <c r="F729" s="21" t="s">
        <v>195</v>
      </c>
      <c r="G729" s="21" t="s">
        <v>38</v>
      </c>
      <c r="H729" s="21" t="s">
        <v>1027</v>
      </c>
      <c r="I729" s="21" t="s">
        <v>629</v>
      </c>
      <c r="J729" s="21" t="s">
        <v>101</v>
      </c>
      <c r="K729" s="21" t="s">
        <v>102</v>
      </c>
      <c r="L729" s="21" t="s">
        <v>42</v>
      </c>
      <c r="M729" s="21" t="s">
        <v>42</v>
      </c>
      <c r="N729" s="21" t="s">
        <v>48</v>
      </c>
      <c r="O729" s="22">
        <v>1</v>
      </c>
      <c r="P729" s="22">
        <v>128</v>
      </c>
      <c r="Q729" s="21" t="s">
        <v>580</v>
      </c>
      <c r="R729" s="103">
        <f t="shared" si="11"/>
        <v>128</v>
      </c>
      <c r="S729" s="22">
        <v>0</v>
      </c>
      <c r="T729" s="22">
        <v>128</v>
      </c>
      <c r="U729" s="22">
        <v>0</v>
      </c>
      <c r="V729" s="22">
        <v>0</v>
      </c>
      <c r="W729" s="22">
        <v>0</v>
      </c>
      <c r="X729" s="22">
        <v>0</v>
      </c>
      <c r="Y729" s="22">
        <v>0</v>
      </c>
      <c r="Z729" s="22">
        <v>0</v>
      </c>
      <c r="AA729" s="22">
        <v>0</v>
      </c>
      <c r="AB729" s="22">
        <v>0</v>
      </c>
      <c r="AC729" s="22">
        <v>0</v>
      </c>
      <c r="AD729" s="22">
        <v>0</v>
      </c>
    </row>
    <row r="730" spans="1:30" s="1" customFormat="1" ht="15" customHeight="1" x14ac:dyDescent="0.3">
      <c r="A730" s="21" t="s">
        <v>34</v>
      </c>
      <c r="B730" s="21" t="s">
        <v>579</v>
      </c>
      <c r="C730" s="21" t="s">
        <v>579</v>
      </c>
      <c r="D730" s="21" t="s">
        <v>36</v>
      </c>
      <c r="E730" s="21" t="s">
        <v>194</v>
      </c>
      <c r="F730" s="21" t="s">
        <v>195</v>
      </c>
      <c r="G730" s="21" t="s">
        <v>38</v>
      </c>
      <c r="H730" s="21" t="s">
        <v>1027</v>
      </c>
      <c r="I730" s="21" t="s">
        <v>629</v>
      </c>
      <c r="J730" s="21" t="s">
        <v>1702</v>
      </c>
      <c r="K730" s="21" t="s">
        <v>1703</v>
      </c>
      <c r="L730" s="21" t="s">
        <v>42</v>
      </c>
      <c r="M730" s="21" t="s">
        <v>42</v>
      </c>
      <c r="N730" s="21" t="s">
        <v>48</v>
      </c>
      <c r="O730" s="22">
        <v>6</v>
      </c>
      <c r="P730" s="22">
        <v>87</v>
      </c>
      <c r="Q730" s="21" t="s">
        <v>580</v>
      </c>
      <c r="R730" s="103">
        <f t="shared" si="11"/>
        <v>522</v>
      </c>
      <c r="S730" s="22">
        <v>0</v>
      </c>
      <c r="T730" s="22">
        <v>348</v>
      </c>
      <c r="U730" s="22">
        <v>0</v>
      </c>
      <c r="V730" s="22">
        <v>0</v>
      </c>
      <c r="W730" s="22">
        <v>0</v>
      </c>
      <c r="X730" s="22">
        <v>0</v>
      </c>
      <c r="Y730" s="22">
        <v>174</v>
      </c>
      <c r="Z730" s="22">
        <v>0</v>
      </c>
      <c r="AA730" s="22">
        <v>0</v>
      </c>
      <c r="AB730" s="22">
        <v>0</v>
      </c>
      <c r="AC730" s="22">
        <v>0</v>
      </c>
      <c r="AD730" s="22">
        <v>0</v>
      </c>
    </row>
    <row r="731" spans="1:30" s="1" customFormat="1" ht="15" customHeight="1" x14ac:dyDescent="0.3">
      <c r="A731" s="21" t="s">
        <v>34</v>
      </c>
      <c r="B731" s="21" t="s">
        <v>579</v>
      </c>
      <c r="C731" s="21" t="s">
        <v>579</v>
      </c>
      <c r="D731" s="21" t="s">
        <v>36</v>
      </c>
      <c r="E731" s="21" t="s">
        <v>194</v>
      </c>
      <c r="F731" s="21" t="s">
        <v>195</v>
      </c>
      <c r="G731" s="21" t="s">
        <v>38</v>
      </c>
      <c r="H731" s="21" t="s">
        <v>1027</v>
      </c>
      <c r="I731" s="21" t="s">
        <v>629</v>
      </c>
      <c r="J731" s="21" t="s">
        <v>72</v>
      </c>
      <c r="K731" s="21" t="s">
        <v>1104</v>
      </c>
      <c r="L731" s="21" t="s">
        <v>42</v>
      </c>
      <c r="M731" s="21" t="s">
        <v>42</v>
      </c>
      <c r="N731" s="21" t="s">
        <v>44</v>
      </c>
      <c r="O731" s="22">
        <v>2</v>
      </c>
      <c r="P731" s="22">
        <v>250</v>
      </c>
      <c r="Q731" s="21" t="s">
        <v>580</v>
      </c>
      <c r="R731" s="103">
        <f t="shared" si="11"/>
        <v>500</v>
      </c>
      <c r="S731" s="22">
        <v>0</v>
      </c>
      <c r="T731" s="22">
        <v>500</v>
      </c>
      <c r="U731" s="22">
        <v>0</v>
      </c>
      <c r="V731" s="22">
        <v>0</v>
      </c>
      <c r="W731" s="22">
        <v>0</v>
      </c>
      <c r="X731" s="22">
        <v>0</v>
      </c>
      <c r="Y731" s="22">
        <v>0</v>
      </c>
      <c r="Z731" s="22">
        <v>0</v>
      </c>
      <c r="AA731" s="22">
        <v>0</v>
      </c>
      <c r="AB731" s="22">
        <v>0</v>
      </c>
      <c r="AC731" s="22">
        <v>0</v>
      </c>
      <c r="AD731" s="22">
        <v>0</v>
      </c>
    </row>
    <row r="732" spans="1:30" s="1" customFormat="1" ht="15" customHeight="1" x14ac:dyDescent="0.3">
      <c r="A732" s="21" t="s">
        <v>34</v>
      </c>
      <c r="B732" s="21" t="s">
        <v>579</v>
      </c>
      <c r="C732" s="21" t="s">
        <v>579</v>
      </c>
      <c r="D732" s="21" t="s">
        <v>36</v>
      </c>
      <c r="E732" s="21" t="s">
        <v>194</v>
      </c>
      <c r="F732" s="21" t="s">
        <v>195</v>
      </c>
      <c r="G732" s="21" t="s">
        <v>38</v>
      </c>
      <c r="H732" s="21" t="s">
        <v>1027</v>
      </c>
      <c r="I732" s="21" t="s">
        <v>629</v>
      </c>
      <c r="J732" s="21" t="s">
        <v>191</v>
      </c>
      <c r="K732" s="21" t="s">
        <v>192</v>
      </c>
      <c r="L732" s="21" t="s">
        <v>42</v>
      </c>
      <c r="M732" s="21" t="s">
        <v>42</v>
      </c>
      <c r="N732" s="21" t="s">
        <v>44</v>
      </c>
      <c r="O732" s="22">
        <v>6</v>
      </c>
      <c r="P732" s="22">
        <v>52</v>
      </c>
      <c r="Q732" s="21" t="s">
        <v>580</v>
      </c>
      <c r="R732" s="103">
        <f t="shared" si="11"/>
        <v>312</v>
      </c>
      <c r="S732" s="22">
        <v>0</v>
      </c>
      <c r="T732" s="22">
        <v>104</v>
      </c>
      <c r="U732" s="22">
        <v>0</v>
      </c>
      <c r="V732" s="22">
        <v>0</v>
      </c>
      <c r="W732" s="22">
        <v>0</v>
      </c>
      <c r="X732" s="22">
        <v>0</v>
      </c>
      <c r="Y732" s="22">
        <v>104</v>
      </c>
      <c r="Z732" s="22">
        <v>0</v>
      </c>
      <c r="AA732" s="22">
        <v>0</v>
      </c>
      <c r="AB732" s="22">
        <v>104</v>
      </c>
      <c r="AC732" s="22">
        <v>0</v>
      </c>
      <c r="AD732" s="22">
        <v>0</v>
      </c>
    </row>
    <row r="733" spans="1:30" s="1" customFormat="1" ht="15" customHeight="1" x14ac:dyDescent="0.3">
      <c r="A733" s="21" t="s">
        <v>34</v>
      </c>
      <c r="B733" s="21" t="s">
        <v>579</v>
      </c>
      <c r="C733" s="21" t="s">
        <v>579</v>
      </c>
      <c r="D733" s="21" t="s">
        <v>36</v>
      </c>
      <c r="E733" s="21" t="s">
        <v>194</v>
      </c>
      <c r="F733" s="21" t="s">
        <v>195</v>
      </c>
      <c r="G733" s="21" t="s">
        <v>38</v>
      </c>
      <c r="H733" s="21" t="s">
        <v>1027</v>
      </c>
      <c r="I733" s="21" t="s">
        <v>629</v>
      </c>
      <c r="J733" s="21" t="s">
        <v>190</v>
      </c>
      <c r="K733" s="21" t="s">
        <v>958</v>
      </c>
      <c r="L733" s="21" t="s">
        <v>42</v>
      </c>
      <c r="M733" s="21" t="s">
        <v>42</v>
      </c>
      <c r="N733" s="21" t="s">
        <v>44</v>
      </c>
      <c r="O733" s="22">
        <v>6</v>
      </c>
      <c r="P733" s="22">
        <v>57</v>
      </c>
      <c r="Q733" s="21" t="s">
        <v>580</v>
      </c>
      <c r="R733" s="103">
        <f t="shared" si="11"/>
        <v>342</v>
      </c>
      <c r="S733" s="22">
        <v>0</v>
      </c>
      <c r="T733" s="22">
        <v>114</v>
      </c>
      <c r="U733" s="22">
        <v>0</v>
      </c>
      <c r="V733" s="22">
        <v>0</v>
      </c>
      <c r="W733" s="22">
        <v>0</v>
      </c>
      <c r="X733" s="22">
        <v>0</v>
      </c>
      <c r="Y733" s="22">
        <v>114</v>
      </c>
      <c r="Z733" s="22">
        <v>0</v>
      </c>
      <c r="AA733" s="22">
        <v>0</v>
      </c>
      <c r="AB733" s="22">
        <v>114</v>
      </c>
      <c r="AC733" s="22">
        <v>0</v>
      </c>
      <c r="AD733" s="22">
        <v>0</v>
      </c>
    </row>
    <row r="734" spans="1:30" s="1" customFormat="1" ht="15" customHeight="1" x14ac:dyDescent="0.3">
      <c r="A734" s="21" t="s">
        <v>34</v>
      </c>
      <c r="B734" s="21" t="s">
        <v>579</v>
      </c>
      <c r="C734" s="21" t="s">
        <v>579</v>
      </c>
      <c r="D734" s="21" t="s">
        <v>36</v>
      </c>
      <c r="E734" s="21" t="s">
        <v>194</v>
      </c>
      <c r="F734" s="21" t="s">
        <v>195</v>
      </c>
      <c r="G734" s="21" t="s">
        <v>38</v>
      </c>
      <c r="H734" s="21" t="s">
        <v>1027</v>
      </c>
      <c r="I734" s="21" t="s">
        <v>629</v>
      </c>
      <c r="J734" s="21" t="s">
        <v>1704</v>
      </c>
      <c r="K734" s="21" t="s">
        <v>1705</v>
      </c>
      <c r="L734" s="21" t="s">
        <v>42</v>
      </c>
      <c r="M734" s="21" t="s">
        <v>42</v>
      </c>
      <c r="N734" s="21" t="s">
        <v>48</v>
      </c>
      <c r="O734" s="22">
        <v>24</v>
      </c>
      <c r="P734" s="22">
        <v>3</v>
      </c>
      <c r="Q734" s="21" t="s">
        <v>580</v>
      </c>
      <c r="R734" s="103">
        <f t="shared" si="11"/>
        <v>72</v>
      </c>
      <c r="S734" s="22">
        <v>0</v>
      </c>
      <c r="T734" s="22">
        <v>72</v>
      </c>
      <c r="U734" s="22">
        <v>0</v>
      </c>
      <c r="V734" s="22">
        <v>0</v>
      </c>
      <c r="W734" s="22">
        <v>0</v>
      </c>
      <c r="X734" s="22">
        <v>0</v>
      </c>
      <c r="Y734" s="22">
        <v>0</v>
      </c>
      <c r="Z734" s="22">
        <v>0</v>
      </c>
      <c r="AA734" s="22">
        <v>0</v>
      </c>
      <c r="AB734" s="22">
        <v>0</v>
      </c>
      <c r="AC734" s="22">
        <v>0</v>
      </c>
      <c r="AD734" s="22">
        <v>0</v>
      </c>
    </row>
    <row r="735" spans="1:30" s="1" customFormat="1" ht="15" customHeight="1" x14ac:dyDescent="0.3">
      <c r="A735" s="21" t="s">
        <v>34</v>
      </c>
      <c r="B735" s="21" t="s">
        <v>579</v>
      </c>
      <c r="C735" s="21" t="s">
        <v>579</v>
      </c>
      <c r="D735" s="21" t="s">
        <v>36</v>
      </c>
      <c r="E735" s="21" t="s">
        <v>194</v>
      </c>
      <c r="F735" s="21" t="s">
        <v>195</v>
      </c>
      <c r="G735" s="21" t="s">
        <v>38</v>
      </c>
      <c r="H735" s="21" t="s">
        <v>1027</v>
      </c>
      <c r="I735" s="21" t="s">
        <v>629</v>
      </c>
      <c r="J735" s="21" t="s">
        <v>616</v>
      </c>
      <c r="K735" s="21" t="s">
        <v>617</v>
      </c>
      <c r="L735" s="21" t="s">
        <v>42</v>
      </c>
      <c r="M735" s="21" t="s">
        <v>42</v>
      </c>
      <c r="N735" s="21" t="s">
        <v>48</v>
      </c>
      <c r="O735" s="22">
        <v>3</v>
      </c>
      <c r="P735" s="22">
        <v>104</v>
      </c>
      <c r="Q735" s="21" t="s">
        <v>580</v>
      </c>
      <c r="R735" s="103">
        <f t="shared" si="11"/>
        <v>312</v>
      </c>
      <c r="S735" s="22">
        <v>0</v>
      </c>
      <c r="T735" s="22">
        <v>312</v>
      </c>
      <c r="U735" s="22">
        <v>0</v>
      </c>
      <c r="V735" s="22">
        <v>0</v>
      </c>
      <c r="W735" s="22">
        <v>0</v>
      </c>
      <c r="X735" s="22">
        <v>0</v>
      </c>
      <c r="Y735" s="22">
        <v>0</v>
      </c>
      <c r="Z735" s="22">
        <v>0</v>
      </c>
      <c r="AA735" s="22">
        <v>0</v>
      </c>
      <c r="AB735" s="22">
        <v>0</v>
      </c>
      <c r="AC735" s="22">
        <v>0</v>
      </c>
      <c r="AD735" s="22">
        <v>0</v>
      </c>
    </row>
    <row r="736" spans="1:30" s="1" customFormat="1" ht="15" customHeight="1" x14ac:dyDescent="0.3">
      <c r="A736" s="21" t="s">
        <v>34</v>
      </c>
      <c r="B736" s="21" t="s">
        <v>579</v>
      </c>
      <c r="C736" s="21" t="s">
        <v>579</v>
      </c>
      <c r="D736" s="21" t="s">
        <v>36</v>
      </c>
      <c r="E736" s="21" t="s">
        <v>194</v>
      </c>
      <c r="F736" s="21" t="s">
        <v>195</v>
      </c>
      <c r="G736" s="21" t="s">
        <v>38</v>
      </c>
      <c r="H736" s="21" t="s">
        <v>1027</v>
      </c>
      <c r="I736" s="21" t="s">
        <v>629</v>
      </c>
      <c r="J736" s="21" t="s">
        <v>727</v>
      </c>
      <c r="K736" s="21" t="s">
        <v>1418</v>
      </c>
      <c r="L736" s="21" t="s">
        <v>42</v>
      </c>
      <c r="M736" s="21" t="s">
        <v>42</v>
      </c>
      <c r="N736" s="21" t="s">
        <v>44</v>
      </c>
      <c r="O736" s="22">
        <v>1</v>
      </c>
      <c r="P736" s="22">
        <v>49</v>
      </c>
      <c r="Q736" s="21" t="s">
        <v>580</v>
      </c>
      <c r="R736" s="103">
        <f t="shared" si="11"/>
        <v>49</v>
      </c>
      <c r="S736" s="22">
        <v>0</v>
      </c>
      <c r="T736" s="22">
        <v>49</v>
      </c>
      <c r="U736" s="22">
        <v>0</v>
      </c>
      <c r="V736" s="22">
        <v>0</v>
      </c>
      <c r="W736" s="22">
        <v>0</v>
      </c>
      <c r="X736" s="22">
        <v>0</v>
      </c>
      <c r="Y736" s="22">
        <v>0</v>
      </c>
      <c r="Z736" s="22">
        <v>0</v>
      </c>
      <c r="AA736" s="22">
        <v>0</v>
      </c>
      <c r="AB736" s="22">
        <v>0</v>
      </c>
      <c r="AC736" s="22">
        <v>0</v>
      </c>
      <c r="AD736" s="22">
        <v>0</v>
      </c>
    </row>
    <row r="737" spans="1:30" s="1" customFormat="1" ht="15" customHeight="1" x14ac:dyDescent="0.3">
      <c r="A737" s="21" t="s">
        <v>34</v>
      </c>
      <c r="B737" s="21" t="s">
        <v>579</v>
      </c>
      <c r="C737" s="21" t="s">
        <v>579</v>
      </c>
      <c r="D737" s="21" t="s">
        <v>36</v>
      </c>
      <c r="E737" s="21" t="s">
        <v>194</v>
      </c>
      <c r="F737" s="21" t="s">
        <v>195</v>
      </c>
      <c r="G737" s="21" t="s">
        <v>38</v>
      </c>
      <c r="H737" s="21" t="s">
        <v>1027</v>
      </c>
      <c r="I737" s="21" t="s">
        <v>629</v>
      </c>
      <c r="J737" s="21" t="s">
        <v>893</v>
      </c>
      <c r="K737" s="21" t="s">
        <v>1357</v>
      </c>
      <c r="L737" s="21" t="s">
        <v>42</v>
      </c>
      <c r="M737" s="21" t="s">
        <v>42</v>
      </c>
      <c r="N737" s="21" t="s">
        <v>48</v>
      </c>
      <c r="O737" s="22">
        <v>12</v>
      </c>
      <c r="P737" s="22">
        <v>79</v>
      </c>
      <c r="Q737" s="21" t="s">
        <v>580</v>
      </c>
      <c r="R737" s="103">
        <f t="shared" si="11"/>
        <v>948</v>
      </c>
      <c r="S737" s="22">
        <v>0</v>
      </c>
      <c r="T737" s="22">
        <v>948</v>
      </c>
      <c r="U737" s="22">
        <v>0</v>
      </c>
      <c r="V737" s="22">
        <v>0</v>
      </c>
      <c r="W737" s="22">
        <v>0</v>
      </c>
      <c r="X737" s="22">
        <v>0</v>
      </c>
      <c r="Y737" s="22">
        <v>0</v>
      </c>
      <c r="Z737" s="22">
        <v>0</v>
      </c>
      <c r="AA737" s="22">
        <v>0</v>
      </c>
      <c r="AB737" s="22">
        <v>0</v>
      </c>
      <c r="AC737" s="22">
        <v>0</v>
      </c>
      <c r="AD737" s="22">
        <v>0</v>
      </c>
    </row>
    <row r="738" spans="1:30" s="1" customFormat="1" ht="15" customHeight="1" x14ac:dyDescent="0.3">
      <c r="A738" s="21" t="s">
        <v>34</v>
      </c>
      <c r="B738" s="21" t="s">
        <v>579</v>
      </c>
      <c r="C738" s="21" t="s">
        <v>579</v>
      </c>
      <c r="D738" s="21" t="s">
        <v>36</v>
      </c>
      <c r="E738" s="21" t="s">
        <v>194</v>
      </c>
      <c r="F738" s="21" t="s">
        <v>195</v>
      </c>
      <c r="G738" s="21" t="s">
        <v>38</v>
      </c>
      <c r="H738" s="21" t="s">
        <v>1027</v>
      </c>
      <c r="I738" s="21" t="s">
        <v>629</v>
      </c>
      <c r="J738" s="21" t="s">
        <v>1167</v>
      </c>
      <c r="K738" s="21" t="s">
        <v>1168</v>
      </c>
      <c r="L738" s="21" t="s">
        <v>42</v>
      </c>
      <c r="M738" s="21" t="s">
        <v>42</v>
      </c>
      <c r="N738" s="21" t="s">
        <v>63</v>
      </c>
      <c r="O738" s="22">
        <v>1</v>
      </c>
      <c r="P738" s="22">
        <v>186</v>
      </c>
      <c r="Q738" s="21" t="s">
        <v>580</v>
      </c>
      <c r="R738" s="103">
        <f t="shared" si="11"/>
        <v>186</v>
      </c>
      <c r="S738" s="22">
        <v>0</v>
      </c>
      <c r="T738" s="22">
        <v>186</v>
      </c>
      <c r="U738" s="22">
        <v>0</v>
      </c>
      <c r="V738" s="22">
        <v>0</v>
      </c>
      <c r="W738" s="22">
        <v>0</v>
      </c>
      <c r="X738" s="22">
        <v>0</v>
      </c>
      <c r="Y738" s="22">
        <v>0</v>
      </c>
      <c r="Z738" s="22">
        <v>0</v>
      </c>
      <c r="AA738" s="22">
        <v>0</v>
      </c>
      <c r="AB738" s="22">
        <v>0</v>
      </c>
      <c r="AC738" s="22">
        <v>0</v>
      </c>
      <c r="AD738" s="22">
        <v>0</v>
      </c>
    </row>
    <row r="739" spans="1:30" s="1" customFormat="1" ht="15" customHeight="1" x14ac:dyDescent="0.3">
      <c r="A739" s="21" t="s">
        <v>34</v>
      </c>
      <c r="B739" s="21" t="s">
        <v>579</v>
      </c>
      <c r="C739" s="21" t="s">
        <v>579</v>
      </c>
      <c r="D739" s="21" t="s">
        <v>36</v>
      </c>
      <c r="E739" s="21" t="s">
        <v>194</v>
      </c>
      <c r="F739" s="21" t="s">
        <v>244</v>
      </c>
      <c r="G739" s="21" t="s">
        <v>245</v>
      </c>
      <c r="H739" s="21" t="s">
        <v>1027</v>
      </c>
      <c r="I739" s="21" t="s">
        <v>653</v>
      </c>
      <c r="J739" s="21" t="s">
        <v>179</v>
      </c>
      <c r="K739" s="21" t="s">
        <v>180</v>
      </c>
      <c r="L739" s="21" t="s">
        <v>42</v>
      </c>
      <c r="M739" s="21" t="s">
        <v>42</v>
      </c>
      <c r="N739" s="21" t="s">
        <v>48</v>
      </c>
      <c r="O739" s="22">
        <v>6</v>
      </c>
      <c r="P739" s="22">
        <v>87</v>
      </c>
      <c r="Q739" s="21"/>
      <c r="R739" s="103">
        <f t="shared" si="11"/>
        <v>522</v>
      </c>
      <c r="S739" s="22">
        <v>0</v>
      </c>
      <c r="T739" s="22">
        <v>174</v>
      </c>
      <c r="U739" s="22">
        <v>0</v>
      </c>
      <c r="V739" s="22">
        <v>0</v>
      </c>
      <c r="W739" s="22">
        <v>0</v>
      </c>
      <c r="X739" s="22">
        <v>0</v>
      </c>
      <c r="Y739" s="22">
        <v>174</v>
      </c>
      <c r="Z739" s="22">
        <v>0</v>
      </c>
      <c r="AA739" s="22">
        <v>0</v>
      </c>
      <c r="AB739" s="22">
        <v>174</v>
      </c>
      <c r="AC739" s="22">
        <v>0</v>
      </c>
      <c r="AD739" s="22">
        <v>0</v>
      </c>
    </row>
    <row r="740" spans="1:30" s="1" customFormat="1" ht="15" customHeight="1" x14ac:dyDescent="0.3">
      <c r="A740" s="21" t="s">
        <v>34</v>
      </c>
      <c r="B740" s="21" t="s">
        <v>579</v>
      </c>
      <c r="C740" s="21" t="s">
        <v>579</v>
      </c>
      <c r="D740" s="21" t="s">
        <v>36</v>
      </c>
      <c r="E740" s="21" t="s">
        <v>194</v>
      </c>
      <c r="F740" s="21" t="s">
        <v>244</v>
      </c>
      <c r="G740" s="21" t="s">
        <v>245</v>
      </c>
      <c r="H740" s="21" t="s">
        <v>1027</v>
      </c>
      <c r="I740" s="21" t="s">
        <v>653</v>
      </c>
      <c r="J740" s="21" t="s">
        <v>811</v>
      </c>
      <c r="K740" s="21" t="s">
        <v>881</v>
      </c>
      <c r="L740" s="21" t="s">
        <v>42</v>
      </c>
      <c r="M740" s="21" t="s">
        <v>42</v>
      </c>
      <c r="N740" s="21" t="s">
        <v>253</v>
      </c>
      <c r="O740" s="22">
        <v>21</v>
      </c>
      <c r="P740" s="22">
        <v>101</v>
      </c>
      <c r="Q740" s="21" t="s">
        <v>580</v>
      </c>
      <c r="R740" s="103">
        <f t="shared" si="11"/>
        <v>2121</v>
      </c>
      <c r="S740" s="22">
        <v>0</v>
      </c>
      <c r="T740" s="22">
        <v>707</v>
      </c>
      <c r="U740" s="22">
        <v>0</v>
      </c>
      <c r="V740" s="22">
        <v>0</v>
      </c>
      <c r="W740" s="22">
        <v>0</v>
      </c>
      <c r="X740" s="22">
        <v>0</v>
      </c>
      <c r="Y740" s="22">
        <v>707</v>
      </c>
      <c r="Z740" s="22">
        <v>0</v>
      </c>
      <c r="AA740" s="22">
        <v>0</v>
      </c>
      <c r="AB740" s="22">
        <v>707</v>
      </c>
      <c r="AC740" s="22">
        <v>0</v>
      </c>
      <c r="AD740" s="22">
        <v>0</v>
      </c>
    </row>
    <row r="741" spans="1:30" s="1" customFormat="1" ht="15" customHeight="1" x14ac:dyDescent="0.3">
      <c r="A741" s="21" t="s">
        <v>34</v>
      </c>
      <c r="B741" s="21" t="s">
        <v>579</v>
      </c>
      <c r="C741" s="21" t="s">
        <v>579</v>
      </c>
      <c r="D741" s="21" t="s">
        <v>36</v>
      </c>
      <c r="E741" s="21" t="s">
        <v>194</v>
      </c>
      <c r="F741" s="21" t="s">
        <v>244</v>
      </c>
      <c r="G741" s="21" t="s">
        <v>245</v>
      </c>
      <c r="H741" s="21" t="s">
        <v>1027</v>
      </c>
      <c r="I741" s="21" t="s">
        <v>653</v>
      </c>
      <c r="J741" s="21" t="s">
        <v>1697</v>
      </c>
      <c r="K741" s="21" t="s">
        <v>1698</v>
      </c>
      <c r="L741" s="21" t="s">
        <v>42</v>
      </c>
      <c r="M741" s="21" t="s">
        <v>42</v>
      </c>
      <c r="N741" s="21" t="s">
        <v>63</v>
      </c>
      <c r="O741" s="22">
        <v>30</v>
      </c>
      <c r="P741" s="22">
        <v>52</v>
      </c>
      <c r="Q741" s="21" t="s">
        <v>580</v>
      </c>
      <c r="R741" s="103">
        <f t="shared" si="11"/>
        <v>1560</v>
      </c>
      <c r="S741" s="22">
        <v>0</v>
      </c>
      <c r="T741" s="22">
        <v>520</v>
      </c>
      <c r="U741" s="22">
        <v>0</v>
      </c>
      <c r="V741" s="22">
        <v>0</v>
      </c>
      <c r="W741" s="22">
        <v>0</v>
      </c>
      <c r="X741" s="22">
        <v>0</v>
      </c>
      <c r="Y741" s="22">
        <v>520</v>
      </c>
      <c r="Z741" s="22">
        <v>0</v>
      </c>
      <c r="AA741" s="22">
        <v>0</v>
      </c>
      <c r="AB741" s="22">
        <v>520</v>
      </c>
      <c r="AC741" s="22">
        <v>0</v>
      </c>
      <c r="AD741" s="22">
        <v>0</v>
      </c>
    </row>
    <row r="742" spans="1:30" s="1" customFormat="1" ht="15" customHeight="1" x14ac:dyDescent="0.3">
      <c r="A742" s="21" t="s">
        <v>34</v>
      </c>
      <c r="B742" s="21" t="s">
        <v>579</v>
      </c>
      <c r="C742" s="21" t="s">
        <v>579</v>
      </c>
      <c r="D742" s="21" t="s">
        <v>36</v>
      </c>
      <c r="E742" s="21" t="s">
        <v>194</v>
      </c>
      <c r="F742" s="21" t="s">
        <v>244</v>
      </c>
      <c r="G742" s="21" t="s">
        <v>245</v>
      </c>
      <c r="H742" s="21" t="s">
        <v>1027</v>
      </c>
      <c r="I742" s="21" t="s">
        <v>653</v>
      </c>
      <c r="J742" s="21" t="s">
        <v>940</v>
      </c>
      <c r="K742" s="21" t="s">
        <v>1209</v>
      </c>
      <c r="L742" s="21" t="s">
        <v>42</v>
      </c>
      <c r="M742" s="21" t="s">
        <v>42</v>
      </c>
      <c r="N742" s="21" t="s">
        <v>295</v>
      </c>
      <c r="O742" s="22">
        <v>6</v>
      </c>
      <c r="P742" s="22">
        <v>81</v>
      </c>
      <c r="Q742" s="21" t="s">
        <v>580</v>
      </c>
      <c r="R742" s="103">
        <f t="shared" si="11"/>
        <v>486</v>
      </c>
      <c r="S742" s="22">
        <v>0</v>
      </c>
      <c r="T742" s="22">
        <v>162</v>
      </c>
      <c r="U742" s="22">
        <v>0</v>
      </c>
      <c r="V742" s="22">
        <v>0</v>
      </c>
      <c r="W742" s="22">
        <v>0</v>
      </c>
      <c r="X742" s="22">
        <v>0</v>
      </c>
      <c r="Y742" s="22">
        <v>162</v>
      </c>
      <c r="Z742" s="22">
        <v>0</v>
      </c>
      <c r="AA742" s="22">
        <v>0</v>
      </c>
      <c r="AB742" s="22">
        <v>162</v>
      </c>
      <c r="AC742" s="22">
        <v>0</v>
      </c>
      <c r="AD742" s="22">
        <v>0</v>
      </c>
    </row>
    <row r="743" spans="1:30" s="1" customFormat="1" ht="15" customHeight="1" x14ac:dyDescent="0.3">
      <c r="A743" s="21" t="s">
        <v>34</v>
      </c>
      <c r="B743" s="21" t="s">
        <v>579</v>
      </c>
      <c r="C743" s="21" t="s">
        <v>579</v>
      </c>
      <c r="D743" s="21" t="s">
        <v>36</v>
      </c>
      <c r="E743" s="21" t="s">
        <v>194</v>
      </c>
      <c r="F743" s="21" t="s">
        <v>244</v>
      </c>
      <c r="G743" s="21" t="s">
        <v>245</v>
      </c>
      <c r="H743" s="21" t="s">
        <v>1027</v>
      </c>
      <c r="I743" s="21" t="s">
        <v>653</v>
      </c>
      <c r="J743" s="21" t="s">
        <v>547</v>
      </c>
      <c r="K743" s="21" t="s">
        <v>1699</v>
      </c>
      <c r="L743" s="21" t="s">
        <v>42</v>
      </c>
      <c r="M743" s="21" t="s">
        <v>42</v>
      </c>
      <c r="N743" s="21" t="s">
        <v>48</v>
      </c>
      <c r="O743" s="22">
        <v>6</v>
      </c>
      <c r="P743" s="22">
        <v>23</v>
      </c>
      <c r="Q743" s="21" t="s">
        <v>580</v>
      </c>
      <c r="R743" s="103">
        <f t="shared" si="11"/>
        <v>138</v>
      </c>
      <c r="S743" s="22">
        <v>0</v>
      </c>
      <c r="T743" s="22">
        <v>46</v>
      </c>
      <c r="U743" s="22">
        <v>0</v>
      </c>
      <c r="V743" s="22">
        <v>0</v>
      </c>
      <c r="W743" s="22">
        <v>0</v>
      </c>
      <c r="X743" s="22">
        <v>0</v>
      </c>
      <c r="Y743" s="22">
        <v>46</v>
      </c>
      <c r="Z743" s="22">
        <v>0</v>
      </c>
      <c r="AA743" s="22">
        <v>0</v>
      </c>
      <c r="AB743" s="22">
        <v>46</v>
      </c>
      <c r="AC743" s="22">
        <v>0</v>
      </c>
      <c r="AD743" s="22">
        <v>0</v>
      </c>
    </row>
    <row r="744" spans="1:30" s="1" customFormat="1" ht="15" customHeight="1" x14ac:dyDescent="0.3">
      <c r="A744" s="21" t="s">
        <v>34</v>
      </c>
      <c r="B744" s="21" t="s">
        <v>579</v>
      </c>
      <c r="C744" s="21" t="s">
        <v>579</v>
      </c>
      <c r="D744" s="21" t="s">
        <v>36</v>
      </c>
      <c r="E744" s="21" t="s">
        <v>194</v>
      </c>
      <c r="F744" s="21" t="s">
        <v>244</v>
      </c>
      <c r="G744" s="21" t="s">
        <v>245</v>
      </c>
      <c r="H744" s="21" t="s">
        <v>1027</v>
      </c>
      <c r="I744" s="21" t="s">
        <v>653</v>
      </c>
      <c r="J744" s="21" t="s">
        <v>794</v>
      </c>
      <c r="K744" s="21" t="s">
        <v>1683</v>
      </c>
      <c r="L744" s="21" t="s">
        <v>42</v>
      </c>
      <c r="M744" s="21" t="s">
        <v>42</v>
      </c>
      <c r="N744" s="21" t="s">
        <v>48</v>
      </c>
      <c r="O744" s="22">
        <v>6</v>
      </c>
      <c r="P744" s="22">
        <v>46</v>
      </c>
      <c r="Q744" s="21" t="s">
        <v>580</v>
      </c>
      <c r="R744" s="103">
        <f t="shared" si="11"/>
        <v>276</v>
      </c>
      <c r="S744" s="22">
        <v>0</v>
      </c>
      <c r="T744" s="22">
        <v>92</v>
      </c>
      <c r="U744" s="22">
        <v>0</v>
      </c>
      <c r="V744" s="22">
        <v>0</v>
      </c>
      <c r="W744" s="22">
        <v>0</v>
      </c>
      <c r="X744" s="22">
        <v>0</v>
      </c>
      <c r="Y744" s="22">
        <v>92</v>
      </c>
      <c r="Z744" s="22">
        <v>0</v>
      </c>
      <c r="AA744" s="22">
        <v>0</v>
      </c>
      <c r="AB744" s="22">
        <v>92</v>
      </c>
      <c r="AC744" s="22">
        <v>0</v>
      </c>
      <c r="AD744" s="22">
        <v>0</v>
      </c>
    </row>
    <row r="745" spans="1:30" s="1" customFormat="1" ht="15" customHeight="1" x14ac:dyDescent="0.3">
      <c r="A745" s="21" t="s">
        <v>34</v>
      </c>
      <c r="B745" s="21" t="s">
        <v>579</v>
      </c>
      <c r="C745" s="21" t="s">
        <v>579</v>
      </c>
      <c r="D745" s="21" t="s">
        <v>36</v>
      </c>
      <c r="E745" s="21" t="s">
        <v>194</v>
      </c>
      <c r="F745" s="21" t="s">
        <v>244</v>
      </c>
      <c r="G745" s="21" t="s">
        <v>245</v>
      </c>
      <c r="H745" s="21" t="s">
        <v>1027</v>
      </c>
      <c r="I745" s="21" t="s">
        <v>653</v>
      </c>
      <c r="J745" s="21" t="s">
        <v>525</v>
      </c>
      <c r="K745" s="21" t="s">
        <v>526</v>
      </c>
      <c r="L745" s="21" t="s">
        <v>42</v>
      </c>
      <c r="M745" s="21" t="s">
        <v>42</v>
      </c>
      <c r="N745" s="21" t="s">
        <v>48</v>
      </c>
      <c r="O745" s="22">
        <v>6</v>
      </c>
      <c r="P745" s="22">
        <v>14</v>
      </c>
      <c r="Q745" s="21" t="s">
        <v>580</v>
      </c>
      <c r="R745" s="103">
        <f t="shared" si="11"/>
        <v>84</v>
      </c>
      <c r="S745" s="22">
        <v>0</v>
      </c>
      <c r="T745" s="22">
        <v>28</v>
      </c>
      <c r="U745" s="22">
        <v>0</v>
      </c>
      <c r="V745" s="22">
        <v>0</v>
      </c>
      <c r="W745" s="22">
        <v>0</v>
      </c>
      <c r="X745" s="22">
        <v>0</v>
      </c>
      <c r="Y745" s="22">
        <v>28</v>
      </c>
      <c r="Z745" s="22">
        <v>0</v>
      </c>
      <c r="AA745" s="22">
        <v>0</v>
      </c>
      <c r="AB745" s="22">
        <v>28</v>
      </c>
      <c r="AC745" s="22">
        <v>0</v>
      </c>
      <c r="AD745" s="22">
        <v>0</v>
      </c>
    </row>
    <row r="746" spans="1:30" s="1" customFormat="1" ht="15" customHeight="1" x14ac:dyDescent="0.3">
      <c r="A746" s="21" t="s">
        <v>34</v>
      </c>
      <c r="B746" s="21" t="s">
        <v>579</v>
      </c>
      <c r="C746" s="21" t="s">
        <v>579</v>
      </c>
      <c r="D746" s="21" t="s">
        <v>36</v>
      </c>
      <c r="E746" s="21" t="s">
        <v>194</v>
      </c>
      <c r="F746" s="21" t="s">
        <v>244</v>
      </c>
      <c r="G746" s="21" t="s">
        <v>245</v>
      </c>
      <c r="H746" s="21" t="s">
        <v>1027</v>
      </c>
      <c r="I746" s="21" t="s">
        <v>653</v>
      </c>
      <c r="J746" s="21" t="s">
        <v>1266</v>
      </c>
      <c r="K746" s="21" t="s">
        <v>946</v>
      </c>
      <c r="L746" s="21" t="s">
        <v>42</v>
      </c>
      <c r="M746" s="21" t="s">
        <v>42</v>
      </c>
      <c r="N746" s="21" t="s">
        <v>48</v>
      </c>
      <c r="O746" s="22">
        <v>36</v>
      </c>
      <c r="P746" s="22">
        <v>26</v>
      </c>
      <c r="Q746" s="21" t="s">
        <v>580</v>
      </c>
      <c r="R746" s="103">
        <f t="shared" si="11"/>
        <v>936</v>
      </c>
      <c r="S746" s="22">
        <v>0</v>
      </c>
      <c r="T746" s="22">
        <v>312</v>
      </c>
      <c r="U746" s="22">
        <v>0</v>
      </c>
      <c r="V746" s="22">
        <v>0</v>
      </c>
      <c r="W746" s="22">
        <v>0</v>
      </c>
      <c r="X746" s="22">
        <v>0</v>
      </c>
      <c r="Y746" s="22">
        <v>312</v>
      </c>
      <c r="Z746" s="22">
        <v>0</v>
      </c>
      <c r="AA746" s="22">
        <v>0</v>
      </c>
      <c r="AB746" s="22">
        <v>312</v>
      </c>
      <c r="AC746" s="22">
        <v>0</v>
      </c>
      <c r="AD746" s="22">
        <v>0</v>
      </c>
    </row>
    <row r="747" spans="1:30" s="1" customFormat="1" ht="15" customHeight="1" x14ac:dyDescent="0.3">
      <c r="A747" s="21" t="s">
        <v>34</v>
      </c>
      <c r="B747" s="21" t="s">
        <v>579</v>
      </c>
      <c r="C747" s="21" t="s">
        <v>579</v>
      </c>
      <c r="D747" s="21" t="s">
        <v>36</v>
      </c>
      <c r="E747" s="21" t="s">
        <v>194</v>
      </c>
      <c r="F747" s="21" t="s">
        <v>244</v>
      </c>
      <c r="G747" s="21" t="s">
        <v>245</v>
      </c>
      <c r="H747" s="21" t="s">
        <v>1027</v>
      </c>
      <c r="I747" s="21" t="s">
        <v>653</v>
      </c>
      <c r="J747" s="21" t="s">
        <v>634</v>
      </c>
      <c r="K747" s="21" t="s">
        <v>635</v>
      </c>
      <c r="L747" s="21" t="s">
        <v>42</v>
      </c>
      <c r="M747" s="21" t="s">
        <v>42</v>
      </c>
      <c r="N747" s="21" t="s">
        <v>48</v>
      </c>
      <c r="O747" s="22">
        <v>3</v>
      </c>
      <c r="P747" s="22">
        <v>132</v>
      </c>
      <c r="Q747" s="21" t="s">
        <v>580</v>
      </c>
      <c r="R747" s="103">
        <f t="shared" si="11"/>
        <v>396</v>
      </c>
      <c r="S747" s="22">
        <v>0</v>
      </c>
      <c r="T747" s="22">
        <v>132</v>
      </c>
      <c r="U747" s="22">
        <v>0</v>
      </c>
      <c r="V747" s="22">
        <v>0</v>
      </c>
      <c r="W747" s="22">
        <v>0</v>
      </c>
      <c r="X747" s="22">
        <v>0</v>
      </c>
      <c r="Y747" s="22">
        <v>132</v>
      </c>
      <c r="Z747" s="22">
        <v>0</v>
      </c>
      <c r="AA747" s="22">
        <v>0</v>
      </c>
      <c r="AB747" s="22">
        <v>132</v>
      </c>
      <c r="AC747" s="22">
        <v>0</v>
      </c>
      <c r="AD747" s="22">
        <v>0</v>
      </c>
    </row>
    <row r="748" spans="1:30" s="1" customFormat="1" ht="15" customHeight="1" x14ac:dyDescent="0.3">
      <c r="A748" s="21" t="s">
        <v>34</v>
      </c>
      <c r="B748" s="21" t="s">
        <v>579</v>
      </c>
      <c r="C748" s="21" t="s">
        <v>579</v>
      </c>
      <c r="D748" s="21" t="s">
        <v>36</v>
      </c>
      <c r="E748" s="21" t="s">
        <v>194</v>
      </c>
      <c r="F748" s="21" t="s">
        <v>244</v>
      </c>
      <c r="G748" s="21" t="s">
        <v>245</v>
      </c>
      <c r="H748" s="21" t="s">
        <v>1027</v>
      </c>
      <c r="I748" s="21" t="s">
        <v>653</v>
      </c>
      <c r="J748" s="21" t="s">
        <v>169</v>
      </c>
      <c r="K748" s="21" t="s">
        <v>170</v>
      </c>
      <c r="L748" s="21" t="s">
        <v>42</v>
      </c>
      <c r="M748" s="21" t="s">
        <v>42</v>
      </c>
      <c r="N748" s="21" t="s">
        <v>63</v>
      </c>
      <c r="O748" s="22">
        <v>12</v>
      </c>
      <c r="P748" s="22">
        <v>12</v>
      </c>
      <c r="Q748" s="21" t="s">
        <v>580</v>
      </c>
      <c r="R748" s="103">
        <f t="shared" si="11"/>
        <v>144</v>
      </c>
      <c r="S748" s="22">
        <v>0</v>
      </c>
      <c r="T748" s="22">
        <v>48</v>
      </c>
      <c r="U748" s="22">
        <v>0</v>
      </c>
      <c r="V748" s="22">
        <v>0</v>
      </c>
      <c r="W748" s="22">
        <v>0</v>
      </c>
      <c r="X748" s="22">
        <v>0</v>
      </c>
      <c r="Y748" s="22">
        <v>48</v>
      </c>
      <c r="Z748" s="22">
        <v>0</v>
      </c>
      <c r="AA748" s="22">
        <v>0</v>
      </c>
      <c r="AB748" s="22">
        <v>48</v>
      </c>
      <c r="AC748" s="22">
        <v>0</v>
      </c>
      <c r="AD748" s="22">
        <v>0</v>
      </c>
    </row>
    <row r="749" spans="1:30" s="1" customFormat="1" ht="15" customHeight="1" x14ac:dyDescent="0.3">
      <c r="A749" s="21" t="s">
        <v>34</v>
      </c>
      <c r="B749" s="21" t="s">
        <v>579</v>
      </c>
      <c r="C749" s="21" t="s">
        <v>579</v>
      </c>
      <c r="D749" s="21" t="s">
        <v>36</v>
      </c>
      <c r="E749" s="21" t="s">
        <v>194</v>
      </c>
      <c r="F749" s="21" t="s">
        <v>244</v>
      </c>
      <c r="G749" s="21" t="s">
        <v>245</v>
      </c>
      <c r="H749" s="21" t="s">
        <v>1027</v>
      </c>
      <c r="I749" s="21" t="s">
        <v>653</v>
      </c>
      <c r="J749" s="21" t="s">
        <v>89</v>
      </c>
      <c r="K749" s="21" t="s">
        <v>90</v>
      </c>
      <c r="L749" s="21" t="s">
        <v>42</v>
      </c>
      <c r="M749" s="21" t="s">
        <v>42</v>
      </c>
      <c r="N749" s="21" t="s">
        <v>63</v>
      </c>
      <c r="O749" s="22">
        <v>51</v>
      </c>
      <c r="P749" s="22">
        <v>10</v>
      </c>
      <c r="Q749" s="21" t="s">
        <v>580</v>
      </c>
      <c r="R749" s="103">
        <f t="shared" si="11"/>
        <v>510</v>
      </c>
      <c r="S749" s="22">
        <v>0</v>
      </c>
      <c r="T749" s="22">
        <v>170</v>
      </c>
      <c r="U749" s="22">
        <v>0</v>
      </c>
      <c r="V749" s="22">
        <v>0</v>
      </c>
      <c r="W749" s="22">
        <v>0</v>
      </c>
      <c r="X749" s="22">
        <v>0</v>
      </c>
      <c r="Y749" s="22">
        <v>170</v>
      </c>
      <c r="Z749" s="22">
        <v>0</v>
      </c>
      <c r="AA749" s="22">
        <v>0</v>
      </c>
      <c r="AB749" s="22">
        <v>170</v>
      </c>
      <c r="AC749" s="22">
        <v>0</v>
      </c>
      <c r="AD749" s="22">
        <v>0</v>
      </c>
    </row>
    <row r="750" spans="1:30" s="1" customFormat="1" ht="15" customHeight="1" x14ac:dyDescent="0.3">
      <c r="A750" s="21" t="s">
        <v>34</v>
      </c>
      <c r="B750" s="21" t="s">
        <v>579</v>
      </c>
      <c r="C750" s="21" t="s">
        <v>579</v>
      </c>
      <c r="D750" s="21" t="s">
        <v>36</v>
      </c>
      <c r="E750" s="21" t="s">
        <v>194</v>
      </c>
      <c r="F750" s="21" t="s">
        <v>244</v>
      </c>
      <c r="G750" s="21" t="s">
        <v>245</v>
      </c>
      <c r="H750" s="21" t="s">
        <v>1027</v>
      </c>
      <c r="I750" s="21" t="s">
        <v>653</v>
      </c>
      <c r="J750" s="21" t="s">
        <v>175</v>
      </c>
      <c r="K750" s="21" t="s">
        <v>176</v>
      </c>
      <c r="L750" s="21" t="s">
        <v>42</v>
      </c>
      <c r="M750" s="21" t="s">
        <v>42</v>
      </c>
      <c r="N750" s="21" t="s">
        <v>48</v>
      </c>
      <c r="O750" s="22">
        <v>6</v>
      </c>
      <c r="P750" s="22">
        <v>32</v>
      </c>
      <c r="Q750" s="21" t="s">
        <v>580</v>
      </c>
      <c r="R750" s="103">
        <f t="shared" si="11"/>
        <v>192</v>
      </c>
      <c r="S750" s="22">
        <v>0</v>
      </c>
      <c r="T750" s="22">
        <v>64</v>
      </c>
      <c r="U750" s="22">
        <v>0</v>
      </c>
      <c r="V750" s="22">
        <v>0</v>
      </c>
      <c r="W750" s="22">
        <v>0</v>
      </c>
      <c r="X750" s="22">
        <v>0</v>
      </c>
      <c r="Y750" s="22">
        <v>64</v>
      </c>
      <c r="Z750" s="22">
        <v>0</v>
      </c>
      <c r="AA750" s="22">
        <v>0</v>
      </c>
      <c r="AB750" s="22">
        <v>64</v>
      </c>
      <c r="AC750" s="22">
        <v>0</v>
      </c>
      <c r="AD750" s="22">
        <v>0</v>
      </c>
    </row>
    <row r="751" spans="1:30" s="1" customFormat="1" ht="15" customHeight="1" x14ac:dyDescent="0.3">
      <c r="A751" s="21" t="s">
        <v>34</v>
      </c>
      <c r="B751" s="21" t="s">
        <v>579</v>
      </c>
      <c r="C751" s="21" t="s">
        <v>579</v>
      </c>
      <c r="D751" s="21" t="s">
        <v>36</v>
      </c>
      <c r="E751" s="21" t="s">
        <v>194</v>
      </c>
      <c r="F751" s="21" t="s">
        <v>244</v>
      </c>
      <c r="G751" s="21" t="s">
        <v>245</v>
      </c>
      <c r="H751" s="21" t="s">
        <v>1027</v>
      </c>
      <c r="I751" s="21" t="s">
        <v>653</v>
      </c>
      <c r="J751" s="21" t="s">
        <v>530</v>
      </c>
      <c r="K751" s="21" t="s">
        <v>638</v>
      </c>
      <c r="L751" s="21" t="s">
        <v>42</v>
      </c>
      <c r="M751" s="21" t="s">
        <v>42</v>
      </c>
      <c r="N751" s="21" t="s">
        <v>48</v>
      </c>
      <c r="O751" s="22">
        <v>6</v>
      </c>
      <c r="P751" s="22">
        <v>27</v>
      </c>
      <c r="Q751" s="21" t="s">
        <v>580</v>
      </c>
      <c r="R751" s="103">
        <f t="shared" si="11"/>
        <v>162</v>
      </c>
      <c r="S751" s="22">
        <v>0</v>
      </c>
      <c r="T751" s="22">
        <v>54</v>
      </c>
      <c r="U751" s="22">
        <v>0</v>
      </c>
      <c r="V751" s="22">
        <v>0</v>
      </c>
      <c r="W751" s="22">
        <v>0</v>
      </c>
      <c r="X751" s="22">
        <v>0</v>
      </c>
      <c r="Y751" s="22">
        <v>54</v>
      </c>
      <c r="Z751" s="22">
        <v>0</v>
      </c>
      <c r="AA751" s="22">
        <v>0</v>
      </c>
      <c r="AB751" s="22">
        <v>54</v>
      </c>
      <c r="AC751" s="22">
        <v>0</v>
      </c>
      <c r="AD751" s="22">
        <v>0</v>
      </c>
    </row>
    <row r="752" spans="1:30" s="1" customFormat="1" ht="15" customHeight="1" x14ac:dyDescent="0.3">
      <c r="A752" s="21" t="s">
        <v>34</v>
      </c>
      <c r="B752" s="21" t="s">
        <v>579</v>
      </c>
      <c r="C752" s="21" t="s">
        <v>579</v>
      </c>
      <c r="D752" s="21" t="s">
        <v>36</v>
      </c>
      <c r="E752" s="21" t="s">
        <v>194</v>
      </c>
      <c r="F752" s="21" t="s">
        <v>244</v>
      </c>
      <c r="G752" s="21" t="s">
        <v>245</v>
      </c>
      <c r="H752" s="21" t="s">
        <v>1027</v>
      </c>
      <c r="I752" s="21" t="s">
        <v>653</v>
      </c>
      <c r="J752" s="21" t="s">
        <v>542</v>
      </c>
      <c r="K752" s="21" t="s">
        <v>543</v>
      </c>
      <c r="L752" s="21" t="s">
        <v>42</v>
      </c>
      <c r="M752" s="21" t="s">
        <v>42</v>
      </c>
      <c r="N752" s="21" t="s">
        <v>44</v>
      </c>
      <c r="O752" s="22">
        <v>12</v>
      </c>
      <c r="P752" s="22">
        <v>15</v>
      </c>
      <c r="Q752" s="21" t="s">
        <v>580</v>
      </c>
      <c r="R752" s="103">
        <f t="shared" si="11"/>
        <v>180</v>
      </c>
      <c r="S752" s="22">
        <v>0</v>
      </c>
      <c r="T752" s="22">
        <v>60</v>
      </c>
      <c r="U752" s="22">
        <v>0</v>
      </c>
      <c r="V752" s="22">
        <v>0</v>
      </c>
      <c r="W752" s="22">
        <v>0</v>
      </c>
      <c r="X752" s="22">
        <v>0</v>
      </c>
      <c r="Y752" s="22">
        <v>60</v>
      </c>
      <c r="Z752" s="22">
        <v>0</v>
      </c>
      <c r="AA752" s="22">
        <v>0</v>
      </c>
      <c r="AB752" s="22">
        <v>60</v>
      </c>
      <c r="AC752" s="22">
        <v>0</v>
      </c>
      <c r="AD752" s="22">
        <v>0</v>
      </c>
    </row>
    <row r="753" spans="1:30" s="1" customFormat="1" ht="15" customHeight="1" x14ac:dyDescent="0.3">
      <c r="A753" s="21" t="s">
        <v>34</v>
      </c>
      <c r="B753" s="21" t="s">
        <v>579</v>
      </c>
      <c r="C753" s="21" t="s">
        <v>579</v>
      </c>
      <c r="D753" s="21" t="s">
        <v>36</v>
      </c>
      <c r="E753" s="21" t="s">
        <v>194</v>
      </c>
      <c r="F753" s="21" t="s">
        <v>244</v>
      </c>
      <c r="G753" s="21" t="s">
        <v>245</v>
      </c>
      <c r="H753" s="21" t="s">
        <v>1027</v>
      </c>
      <c r="I753" s="21" t="s">
        <v>653</v>
      </c>
      <c r="J753" s="21" t="s">
        <v>59</v>
      </c>
      <c r="K753" s="21" t="s">
        <v>60</v>
      </c>
      <c r="L753" s="21" t="s">
        <v>42</v>
      </c>
      <c r="M753" s="21" t="s">
        <v>42</v>
      </c>
      <c r="N753" s="21" t="s">
        <v>48</v>
      </c>
      <c r="O753" s="22">
        <v>3</v>
      </c>
      <c r="P753" s="22">
        <v>116</v>
      </c>
      <c r="Q753" s="21" t="s">
        <v>580</v>
      </c>
      <c r="R753" s="103">
        <f t="shared" si="11"/>
        <v>348</v>
      </c>
      <c r="S753" s="22">
        <v>0</v>
      </c>
      <c r="T753" s="22">
        <v>116</v>
      </c>
      <c r="U753" s="22">
        <v>0</v>
      </c>
      <c r="V753" s="22">
        <v>0</v>
      </c>
      <c r="W753" s="22">
        <v>0</v>
      </c>
      <c r="X753" s="22">
        <v>0</v>
      </c>
      <c r="Y753" s="22">
        <v>116</v>
      </c>
      <c r="Z753" s="22">
        <v>0</v>
      </c>
      <c r="AA753" s="22">
        <v>0</v>
      </c>
      <c r="AB753" s="22">
        <v>116</v>
      </c>
      <c r="AC753" s="22">
        <v>0</v>
      </c>
      <c r="AD753" s="22">
        <v>0</v>
      </c>
    </row>
    <row r="754" spans="1:30" s="1" customFormat="1" ht="15" customHeight="1" x14ac:dyDescent="0.3">
      <c r="A754" s="21" t="s">
        <v>34</v>
      </c>
      <c r="B754" s="21" t="s">
        <v>579</v>
      </c>
      <c r="C754" s="21" t="s">
        <v>579</v>
      </c>
      <c r="D754" s="21" t="s">
        <v>36</v>
      </c>
      <c r="E754" s="21" t="s">
        <v>194</v>
      </c>
      <c r="F754" s="21" t="s">
        <v>244</v>
      </c>
      <c r="G754" s="21" t="s">
        <v>245</v>
      </c>
      <c r="H754" s="21" t="s">
        <v>1027</v>
      </c>
      <c r="I754" s="21" t="s">
        <v>653</v>
      </c>
      <c r="J754" s="21" t="s">
        <v>608</v>
      </c>
      <c r="K754" s="21" t="s">
        <v>609</v>
      </c>
      <c r="L754" s="21" t="s">
        <v>42</v>
      </c>
      <c r="M754" s="21" t="s">
        <v>42</v>
      </c>
      <c r="N754" s="21" t="s">
        <v>48</v>
      </c>
      <c r="O754" s="22">
        <v>3</v>
      </c>
      <c r="P754" s="22">
        <v>14</v>
      </c>
      <c r="Q754" s="21" t="s">
        <v>580</v>
      </c>
      <c r="R754" s="103">
        <f t="shared" si="11"/>
        <v>42</v>
      </c>
      <c r="S754" s="22">
        <v>0</v>
      </c>
      <c r="T754" s="22">
        <v>14</v>
      </c>
      <c r="U754" s="22">
        <v>0</v>
      </c>
      <c r="V754" s="22">
        <v>0</v>
      </c>
      <c r="W754" s="22">
        <v>0</v>
      </c>
      <c r="X754" s="22">
        <v>0</v>
      </c>
      <c r="Y754" s="22">
        <v>14</v>
      </c>
      <c r="Z754" s="22">
        <v>0</v>
      </c>
      <c r="AA754" s="22">
        <v>0</v>
      </c>
      <c r="AB754" s="22">
        <v>14</v>
      </c>
      <c r="AC754" s="22">
        <v>0</v>
      </c>
      <c r="AD754" s="22">
        <v>0</v>
      </c>
    </row>
    <row r="755" spans="1:30" s="1" customFormat="1" ht="15" customHeight="1" x14ac:dyDescent="0.3">
      <c r="A755" s="21" t="s">
        <v>34</v>
      </c>
      <c r="B755" s="21" t="s">
        <v>579</v>
      </c>
      <c r="C755" s="21" t="s">
        <v>579</v>
      </c>
      <c r="D755" s="21" t="s">
        <v>36</v>
      </c>
      <c r="E755" s="21" t="s">
        <v>194</v>
      </c>
      <c r="F755" s="21" t="s">
        <v>244</v>
      </c>
      <c r="G755" s="21" t="s">
        <v>245</v>
      </c>
      <c r="H755" s="21" t="s">
        <v>1027</v>
      </c>
      <c r="I755" s="21" t="s">
        <v>653</v>
      </c>
      <c r="J755" s="21" t="s">
        <v>535</v>
      </c>
      <c r="K755" s="21" t="s">
        <v>536</v>
      </c>
      <c r="L755" s="21" t="s">
        <v>42</v>
      </c>
      <c r="M755" s="21" t="s">
        <v>42</v>
      </c>
      <c r="N755" s="21" t="s">
        <v>48</v>
      </c>
      <c r="O755" s="22">
        <v>2</v>
      </c>
      <c r="P755" s="22">
        <v>104</v>
      </c>
      <c r="Q755" s="21" t="s">
        <v>580</v>
      </c>
      <c r="R755" s="103">
        <f t="shared" si="11"/>
        <v>208</v>
      </c>
      <c r="S755" s="22">
        <v>0</v>
      </c>
      <c r="T755" s="22">
        <v>104</v>
      </c>
      <c r="U755" s="22">
        <v>0</v>
      </c>
      <c r="V755" s="22">
        <v>0</v>
      </c>
      <c r="W755" s="22">
        <v>0</v>
      </c>
      <c r="X755" s="22">
        <v>0</v>
      </c>
      <c r="Y755" s="22">
        <v>104</v>
      </c>
      <c r="Z755" s="22">
        <v>0</v>
      </c>
      <c r="AA755" s="22">
        <v>0</v>
      </c>
      <c r="AB755" s="22">
        <v>0</v>
      </c>
      <c r="AC755" s="22">
        <v>0</v>
      </c>
      <c r="AD755" s="22">
        <v>0</v>
      </c>
    </row>
    <row r="756" spans="1:30" s="1" customFormat="1" ht="15" customHeight="1" x14ac:dyDescent="0.3">
      <c r="A756" s="21" t="s">
        <v>34</v>
      </c>
      <c r="B756" s="21" t="s">
        <v>579</v>
      </c>
      <c r="C756" s="21" t="s">
        <v>579</v>
      </c>
      <c r="D756" s="21" t="s">
        <v>36</v>
      </c>
      <c r="E756" s="21" t="s">
        <v>194</v>
      </c>
      <c r="F756" s="21" t="s">
        <v>244</v>
      </c>
      <c r="G756" s="21" t="s">
        <v>245</v>
      </c>
      <c r="H756" s="21" t="s">
        <v>1027</v>
      </c>
      <c r="I756" s="21" t="s">
        <v>653</v>
      </c>
      <c r="J756" s="21" t="s">
        <v>522</v>
      </c>
      <c r="K756" s="21" t="s">
        <v>528</v>
      </c>
      <c r="L756" s="21" t="s">
        <v>42</v>
      </c>
      <c r="M756" s="21" t="s">
        <v>42</v>
      </c>
      <c r="N756" s="21" t="s">
        <v>44</v>
      </c>
      <c r="O756" s="22">
        <v>3</v>
      </c>
      <c r="P756" s="22">
        <v>244</v>
      </c>
      <c r="Q756" s="21" t="s">
        <v>580</v>
      </c>
      <c r="R756" s="103">
        <f t="shared" si="11"/>
        <v>732</v>
      </c>
      <c r="S756" s="22">
        <v>0</v>
      </c>
      <c r="T756" s="22">
        <v>244</v>
      </c>
      <c r="U756" s="22">
        <v>0</v>
      </c>
      <c r="V756" s="22">
        <v>0</v>
      </c>
      <c r="W756" s="22">
        <v>0</v>
      </c>
      <c r="X756" s="22">
        <v>0</v>
      </c>
      <c r="Y756" s="22">
        <v>244</v>
      </c>
      <c r="Z756" s="22">
        <v>0</v>
      </c>
      <c r="AA756" s="22">
        <v>0</v>
      </c>
      <c r="AB756" s="22">
        <v>244</v>
      </c>
      <c r="AC756" s="22">
        <v>0</v>
      </c>
      <c r="AD756" s="22">
        <v>0</v>
      </c>
    </row>
    <row r="757" spans="1:30" s="1" customFormat="1" ht="15" customHeight="1" x14ac:dyDescent="0.3">
      <c r="A757" s="21" t="s">
        <v>34</v>
      </c>
      <c r="B757" s="21" t="s">
        <v>579</v>
      </c>
      <c r="C757" s="21" t="s">
        <v>579</v>
      </c>
      <c r="D757" s="21" t="s">
        <v>36</v>
      </c>
      <c r="E757" s="21" t="s">
        <v>194</v>
      </c>
      <c r="F757" s="21" t="s">
        <v>244</v>
      </c>
      <c r="G757" s="21" t="s">
        <v>245</v>
      </c>
      <c r="H757" s="21" t="s">
        <v>1027</v>
      </c>
      <c r="I757" s="21" t="s">
        <v>653</v>
      </c>
      <c r="J757" s="21" t="s">
        <v>523</v>
      </c>
      <c r="K757" s="21" t="s">
        <v>612</v>
      </c>
      <c r="L757" s="21" t="s">
        <v>42</v>
      </c>
      <c r="M757" s="21" t="s">
        <v>42</v>
      </c>
      <c r="N757" s="21" t="s">
        <v>44</v>
      </c>
      <c r="O757" s="22">
        <v>3</v>
      </c>
      <c r="P757" s="22">
        <v>267</v>
      </c>
      <c r="Q757" s="21" t="s">
        <v>580</v>
      </c>
      <c r="R757" s="103">
        <f t="shared" si="11"/>
        <v>801</v>
      </c>
      <c r="S757" s="22">
        <v>0</v>
      </c>
      <c r="T757" s="22">
        <v>267</v>
      </c>
      <c r="U757" s="22">
        <v>0</v>
      </c>
      <c r="V757" s="22">
        <v>0</v>
      </c>
      <c r="W757" s="22">
        <v>0</v>
      </c>
      <c r="X757" s="22">
        <v>0</v>
      </c>
      <c r="Y757" s="22">
        <v>267</v>
      </c>
      <c r="Z757" s="22">
        <v>0</v>
      </c>
      <c r="AA757" s="22">
        <v>0</v>
      </c>
      <c r="AB757" s="22">
        <v>267</v>
      </c>
      <c r="AC757" s="22">
        <v>0</v>
      </c>
      <c r="AD757" s="22">
        <v>0</v>
      </c>
    </row>
    <row r="758" spans="1:30" s="1" customFormat="1" ht="15" customHeight="1" x14ac:dyDescent="0.3">
      <c r="A758" s="21" t="s">
        <v>34</v>
      </c>
      <c r="B758" s="21" t="s">
        <v>579</v>
      </c>
      <c r="C758" s="21" t="s">
        <v>579</v>
      </c>
      <c r="D758" s="21" t="s">
        <v>36</v>
      </c>
      <c r="E758" s="21" t="s">
        <v>194</v>
      </c>
      <c r="F758" s="21" t="s">
        <v>244</v>
      </c>
      <c r="G758" s="21" t="s">
        <v>245</v>
      </c>
      <c r="H758" s="21" t="s">
        <v>1027</v>
      </c>
      <c r="I758" s="21" t="s">
        <v>653</v>
      </c>
      <c r="J758" s="21" t="s">
        <v>531</v>
      </c>
      <c r="K758" s="21" t="s">
        <v>613</v>
      </c>
      <c r="L758" s="21" t="s">
        <v>42</v>
      </c>
      <c r="M758" s="21" t="s">
        <v>42</v>
      </c>
      <c r="N758" s="21" t="s">
        <v>63</v>
      </c>
      <c r="O758" s="22">
        <v>6</v>
      </c>
      <c r="P758" s="22">
        <v>52</v>
      </c>
      <c r="Q758" s="21" t="s">
        <v>580</v>
      </c>
      <c r="R758" s="103">
        <f t="shared" si="11"/>
        <v>312</v>
      </c>
      <c r="S758" s="22">
        <v>0</v>
      </c>
      <c r="T758" s="22">
        <v>104</v>
      </c>
      <c r="U758" s="22">
        <v>0</v>
      </c>
      <c r="V758" s="22">
        <v>0</v>
      </c>
      <c r="W758" s="22">
        <v>0</v>
      </c>
      <c r="X758" s="22">
        <v>0</v>
      </c>
      <c r="Y758" s="22">
        <v>104</v>
      </c>
      <c r="Z758" s="22">
        <v>0</v>
      </c>
      <c r="AA758" s="22">
        <v>0</v>
      </c>
      <c r="AB758" s="22">
        <v>104</v>
      </c>
      <c r="AC758" s="22">
        <v>0</v>
      </c>
      <c r="AD758" s="22">
        <v>0</v>
      </c>
    </row>
    <row r="759" spans="1:30" s="1" customFormat="1" ht="15" customHeight="1" x14ac:dyDescent="0.3">
      <c r="A759" s="21" t="s">
        <v>34</v>
      </c>
      <c r="B759" s="21" t="s">
        <v>579</v>
      </c>
      <c r="C759" s="21" t="s">
        <v>579</v>
      </c>
      <c r="D759" s="21" t="s">
        <v>36</v>
      </c>
      <c r="E759" s="21" t="s">
        <v>194</v>
      </c>
      <c r="F759" s="21" t="s">
        <v>244</v>
      </c>
      <c r="G759" s="21" t="s">
        <v>245</v>
      </c>
      <c r="H759" s="21" t="s">
        <v>1027</v>
      </c>
      <c r="I759" s="21" t="s">
        <v>653</v>
      </c>
      <c r="J759" s="21" t="s">
        <v>880</v>
      </c>
      <c r="K759" s="21" t="s">
        <v>1339</v>
      </c>
      <c r="L759" s="21" t="s">
        <v>42</v>
      </c>
      <c r="M759" s="21" t="s">
        <v>42</v>
      </c>
      <c r="N759" s="21" t="s">
        <v>48</v>
      </c>
      <c r="O759" s="22">
        <v>2</v>
      </c>
      <c r="P759" s="22">
        <v>213</v>
      </c>
      <c r="Q759" s="21" t="s">
        <v>580</v>
      </c>
      <c r="R759" s="103">
        <f t="shared" si="11"/>
        <v>426</v>
      </c>
      <c r="S759" s="22">
        <v>0</v>
      </c>
      <c r="T759" s="22">
        <v>213</v>
      </c>
      <c r="U759" s="22">
        <v>0</v>
      </c>
      <c r="V759" s="22">
        <v>0</v>
      </c>
      <c r="W759" s="22">
        <v>0</v>
      </c>
      <c r="X759" s="22">
        <v>0</v>
      </c>
      <c r="Y759" s="22">
        <v>213</v>
      </c>
      <c r="Z759" s="22">
        <v>0</v>
      </c>
      <c r="AA759" s="22">
        <v>0</v>
      </c>
      <c r="AB759" s="22">
        <v>0</v>
      </c>
      <c r="AC759" s="22">
        <v>0</v>
      </c>
      <c r="AD759" s="22">
        <v>0</v>
      </c>
    </row>
    <row r="760" spans="1:30" s="1" customFormat="1" ht="15" customHeight="1" x14ac:dyDescent="0.3">
      <c r="A760" s="21" t="s">
        <v>34</v>
      </c>
      <c r="B760" s="21" t="s">
        <v>579</v>
      </c>
      <c r="C760" s="21" t="s">
        <v>579</v>
      </c>
      <c r="D760" s="21" t="s">
        <v>36</v>
      </c>
      <c r="E760" s="21" t="s">
        <v>194</v>
      </c>
      <c r="F760" s="21" t="s">
        <v>244</v>
      </c>
      <c r="G760" s="21" t="s">
        <v>245</v>
      </c>
      <c r="H760" s="21" t="s">
        <v>1027</v>
      </c>
      <c r="I760" s="21" t="s">
        <v>653</v>
      </c>
      <c r="J760" s="21" t="s">
        <v>602</v>
      </c>
      <c r="K760" s="21" t="s">
        <v>603</v>
      </c>
      <c r="L760" s="21" t="s">
        <v>42</v>
      </c>
      <c r="M760" s="21" t="s">
        <v>42</v>
      </c>
      <c r="N760" s="21" t="s">
        <v>48</v>
      </c>
      <c r="O760" s="22">
        <v>18</v>
      </c>
      <c r="P760" s="22">
        <v>21</v>
      </c>
      <c r="Q760" s="21" t="s">
        <v>580</v>
      </c>
      <c r="R760" s="103">
        <f t="shared" si="11"/>
        <v>378</v>
      </c>
      <c r="S760" s="22">
        <v>0</v>
      </c>
      <c r="T760" s="22">
        <v>126</v>
      </c>
      <c r="U760" s="22">
        <v>0</v>
      </c>
      <c r="V760" s="22">
        <v>0</v>
      </c>
      <c r="W760" s="22">
        <v>0</v>
      </c>
      <c r="X760" s="22">
        <v>0</v>
      </c>
      <c r="Y760" s="22">
        <v>126</v>
      </c>
      <c r="Z760" s="22">
        <v>0</v>
      </c>
      <c r="AA760" s="22">
        <v>0</v>
      </c>
      <c r="AB760" s="22">
        <v>126</v>
      </c>
      <c r="AC760" s="22">
        <v>0</v>
      </c>
      <c r="AD760" s="22">
        <v>0</v>
      </c>
    </row>
    <row r="761" spans="1:30" s="1" customFormat="1" ht="15" customHeight="1" x14ac:dyDescent="0.3">
      <c r="A761" s="21" t="s">
        <v>34</v>
      </c>
      <c r="B761" s="21" t="s">
        <v>579</v>
      </c>
      <c r="C761" s="21" t="s">
        <v>579</v>
      </c>
      <c r="D761" s="21" t="s">
        <v>36</v>
      </c>
      <c r="E761" s="21" t="s">
        <v>194</v>
      </c>
      <c r="F761" s="21" t="s">
        <v>244</v>
      </c>
      <c r="G761" s="21" t="s">
        <v>245</v>
      </c>
      <c r="H761" s="21" t="s">
        <v>1027</v>
      </c>
      <c r="I761" s="21" t="s">
        <v>653</v>
      </c>
      <c r="J761" s="21" t="s">
        <v>782</v>
      </c>
      <c r="K761" s="21" t="s">
        <v>1046</v>
      </c>
      <c r="L761" s="21" t="s">
        <v>42</v>
      </c>
      <c r="M761" s="21" t="s">
        <v>42</v>
      </c>
      <c r="N761" s="21" t="s">
        <v>44</v>
      </c>
      <c r="O761" s="22">
        <v>6</v>
      </c>
      <c r="P761" s="22">
        <v>58</v>
      </c>
      <c r="Q761" s="21" t="s">
        <v>580</v>
      </c>
      <c r="R761" s="103">
        <f t="shared" si="11"/>
        <v>348</v>
      </c>
      <c r="S761" s="22">
        <v>0</v>
      </c>
      <c r="T761" s="22">
        <v>116</v>
      </c>
      <c r="U761" s="22">
        <v>0</v>
      </c>
      <c r="V761" s="22">
        <v>0</v>
      </c>
      <c r="W761" s="22">
        <v>0</v>
      </c>
      <c r="X761" s="22">
        <v>0</v>
      </c>
      <c r="Y761" s="22">
        <v>116</v>
      </c>
      <c r="Z761" s="22">
        <v>0</v>
      </c>
      <c r="AA761" s="22">
        <v>0</v>
      </c>
      <c r="AB761" s="22">
        <v>116</v>
      </c>
      <c r="AC761" s="22">
        <v>0</v>
      </c>
      <c r="AD761" s="22">
        <v>0</v>
      </c>
    </row>
    <row r="762" spans="1:30" s="1" customFormat="1" ht="15" customHeight="1" x14ac:dyDescent="0.3">
      <c r="A762" s="21" t="s">
        <v>34</v>
      </c>
      <c r="B762" s="21" t="s">
        <v>579</v>
      </c>
      <c r="C762" s="21" t="s">
        <v>579</v>
      </c>
      <c r="D762" s="21" t="s">
        <v>36</v>
      </c>
      <c r="E762" s="21" t="s">
        <v>194</v>
      </c>
      <c r="F762" s="21" t="s">
        <v>244</v>
      </c>
      <c r="G762" s="21" t="s">
        <v>245</v>
      </c>
      <c r="H762" s="21" t="s">
        <v>1027</v>
      </c>
      <c r="I762" s="21" t="s">
        <v>653</v>
      </c>
      <c r="J762" s="21" t="s">
        <v>646</v>
      </c>
      <c r="K762" s="21" t="s">
        <v>1292</v>
      </c>
      <c r="L762" s="21" t="s">
        <v>42</v>
      </c>
      <c r="M762" s="21" t="s">
        <v>42</v>
      </c>
      <c r="N762" s="21" t="s">
        <v>218</v>
      </c>
      <c r="O762" s="22">
        <v>6</v>
      </c>
      <c r="P762" s="22">
        <v>9</v>
      </c>
      <c r="Q762" s="21" t="s">
        <v>580</v>
      </c>
      <c r="R762" s="103">
        <f t="shared" si="11"/>
        <v>54</v>
      </c>
      <c r="S762" s="22">
        <v>0</v>
      </c>
      <c r="T762" s="22">
        <v>18</v>
      </c>
      <c r="U762" s="22">
        <v>0</v>
      </c>
      <c r="V762" s="22">
        <v>0</v>
      </c>
      <c r="W762" s="22">
        <v>0</v>
      </c>
      <c r="X762" s="22">
        <v>0</v>
      </c>
      <c r="Y762" s="22">
        <v>18</v>
      </c>
      <c r="Z762" s="22">
        <v>0</v>
      </c>
      <c r="AA762" s="22">
        <v>0</v>
      </c>
      <c r="AB762" s="22">
        <v>18</v>
      </c>
      <c r="AC762" s="22">
        <v>0</v>
      </c>
      <c r="AD762" s="22">
        <v>0</v>
      </c>
    </row>
    <row r="763" spans="1:30" s="1" customFormat="1" ht="15" customHeight="1" x14ac:dyDescent="0.3">
      <c r="A763" s="21" t="s">
        <v>34</v>
      </c>
      <c r="B763" s="21" t="s">
        <v>579</v>
      </c>
      <c r="C763" s="21" t="s">
        <v>579</v>
      </c>
      <c r="D763" s="21" t="s">
        <v>36</v>
      </c>
      <c r="E763" s="21" t="s">
        <v>194</v>
      </c>
      <c r="F763" s="21" t="s">
        <v>244</v>
      </c>
      <c r="G763" s="21" t="s">
        <v>245</v>
      </c>
      <c r="H763" s="21" t="s">
        <v>1027</v>
      </c>
      <c r="I763" s="21" t="s">
        <v>653</v>
      </c>
      <c r="J763" s="21" t="s">
        <v>140</v>
      </c>
      <c r="K763" s="21" t="s">
        <v>744</v>
      </c>
      <c r="L763" s="21" t="s">
        <v>42</v>
      </c>
      <c r="M763" s="21" t="s">
        <v>42</v>
      </c>
      <c r="N763" s="21" t="s">
        <v>63</v>
      </c>
      <c r="O763" s="22">
        <v>3</v>
      </c>
      <c r="P763" s="22">
        <v>989</v>
      </c>
      <c r="Q763" s="21" t="s">
        <v>580</v>
      </c>
      <c r="R763" s="103">
        <f t="shared" si="11"/>
        <v>2967</v>
      </c>
      <c r="S763" s="22">
        <v>0</v>
      </c>
      <c r="T763" s="22">
        <v>989</v>
      </c>
      <c r="U763" s="22">
        <v>0</v>
      </c>
      <c r="V763" s="22">
        <v>0</v>
      </c>
      <c r="W763" s="22">
        <v>0</v>
      </c>
      <c r="X763" s="22">
        <v>0</v>
      </c>
      <c r="Y763" s="22">
        <v>989</v>
      </c>
      <c r="Z763" s="22">
        <v>0</v>
      </c>
      <c r="AA763" s="22">
        <v>0</v>
      </c>
      <c r="AB763" s="22">
        <v>989</v>
      </c>
      <c r="AC763" s="22">
        <v>0</v>
      </c>
      <c r="AD763" s="22">
        <v>0</v>
      </c>
    </row>
    <row r="764" spans="1:30" s="1" customFormat="1" ht="15" customHeight="1" x14ac:dyDescent="0.3">
      <c r="A764" s="21" t="s">
        <v>34</v>
      </c>
      <c r="B764" s="21" t="s">
        <v>579</v>
      </c>
      <c r="C764" s="21" t="s">
        <v>579</v>
      </c>
      <c r="D764" s="21" t="s">
        <v>36</v>
      </c>
      <c r="E764" s="21" t="s">
        <v>194</v>
      </c>
      <c r="F764" s="21" t="s">
        <v>244</v>
      </c>
      <c r="G764" s="21" t="s">
        <v>245</v>
      </c>
      <c r="H764" s="21" t="s">
        <v>1027</v>
      </c>
      <c r="I764" s="21" t="s">
        <v>653</v>
      </c>
      <c r="J764" s="21" t="s">
        <v>142</v>
      </c>
      <c r="K764" s="21" t="s">
        <v>745</v>
      </c>
      <c r="L764" s="21" t="s">
        <v>42</v>
      </c>
      <c r="M764" s="21" t="s">
        <v>42</v>
      </c>
      <c r="N764" s="21" t="s">
        <v>63</v>
      </c>
      <c r="O764" s="22">
        <v>8</v>
      </c>
      <c r="P764" s="22">
        <v>1375</v>
      </c>
      <c r="Q764" s="21" t="s">
        <v>580</v>
      </c>
      <c r="R764" s="103">
        <f t="shared" si="11"/>
        <v>11000</v>
      </c>
      <c r="S764" s="22">
        <v>0</v>
      </c>
      <c r="T764" s="22">
        <v>4125</v>
      </c>
      <c r="U764" s="22">
        <v>0</v>
      </c>
      <c r="V764" s="22">
        <v>0</v>
      </c>
      <c r="W764" s="22">
        <v>0</v>
      </c>
      <c r="X764" s="22">
        <v>0</v>
      </c>
      <c r="Y764" s="22">
        <v>4125</v>
      </c>
      <c r="Z764" s="22">
        <v>0</v>
      </c>
      <c r="AA764" s="22">
        <v>0</v>
      </c>
      <c r="AB764" s="22">
        <v>2750</v>
      </c>
      <c r="AC764" s="22">
        <v>0</v>
      </c>
      <c r="AD764" s="22">
        <v>0</v>
      </c>
    </row>
    <row r="765" spans="1:30" s="1" customFormat="1" ht="15" customHeight="1" x14ac:dyDescent="0.3">
      <c r="A765" s="21" t="s">
        <v>34</v>
      </c>
      <c r="B765" s="21" t="s">
        <v>579</v>
      </c>
      <c r="C765" s="21" t="s">
        <v>579</v>
      </c>
      <c r="D765" s="21" t="s">
        <v>36</v>
      </c>
      <c r="E765" s="21" t="s">
        <v>194</v>
      </c>
      <c r="F765" s="21" t="s">
        <v>244</v>
      </c>
      <c r="G765" s="21" t="s">
        <v>245</v>
      </c>
      <c r="H765" s="21" t="s">
        <v>1027</v>
      </c>
      <c r="I765" s="21" t="s">
        <v>653</v>
      </c>
      <c r="J765" s="21" t="s">
        <v>212</v>
      </c>
      <c r="K765" s="21" t="s">
        <v>213</v>
      </c>
      <c r="L765" s="21" t="s">
        <v>42</v>
      </c>
      <c r="M765" s="21" t="s">
        <v>42</v>
      </c>
      <c r="N765" s="21" t="s">
        <v>48</v>
      </c>
      <c r="O765" s="22">
        <v>12</v>
      </c>
      <c r="P765" s="22">
        <v>52</v>
      </c>
      <c r="Q765" s="21" t="s">
        <v>580</v>
      </c>
      <c r="R765" s="103">
        <f t="shared" si="11"/>
        <v>624</v>
      </c>
      <c r="S765" s="22">
        <v>0</v>
      </c>
      <c r="T765" s="22">
        <v>208</v>
      </c>
      <c r="U765" s="22">
        <v>0</v>
      </c>
      <c r="V765" s="22">
        <v>0</v>
      </c>
      <c r="W765" s="22">
        <v>0</v>
      </c>
      <c r="X765" s="22">
        <v>0</v>
      </c>
      <c r="Y765" s="22">
        <v>208</v>
      </c>
      <c r="Z765" s="22">
        <v>0</v>
      </c>
      <c r="AA765" s="22">
        <v>0</v>
      </c>
      <c r="AB765" s="22">
        <v>208</v>
      </c>
      <c r="AC765" s="22">
        <v>0</v>
      </c>
      <c r="AD765" s="22">
        <v>0</v>
      </c>
    </row>
    <row r="766" spans="1:30" s="1" customFormat="1" ht="15" customHeight="1" x14ac:dyDescent="0.3">
      <c r="A766" s="21" t="s">
        <v>34</v>
      </c>
      <c r="B766" s="21" t="s">
        <v>579</v>
      </c>
      <c r="C766" s="21" t="s">
        <v>579</v>
      </c>
      <c r="D766" s="21" t="s">
        <v>36</v>
      </c>
      <c r="E766" s="21" t="s">
        <v>194</v>
      </c>
      <c r="F766" s="21" t="s">
        <v>244</v>
      </c>
      <c r="G766" s="21" t="s">
        <v>245</v>
      </c>
      <c r="H766" s="21" t="s">
        <v>1027</v>
      </c>
      <c r="I766" s="21" t="s">
        <v>653</v>
      </c>
      <c r="J766" s="21" t="s">
        <v>214</v>
      </c>
      <c r="K766" s="21" t="s">
        <v>215</v>
      </c>
      <c r="L766" s="21" t="s">
        <v>42</v>
      </c>
      <c r="M766" s="21" t="s">
        <v>42</v>
      </c>
      <c r="N766" s="21" t="s">
        <v>48</v>
      </c>
      <c r="O766" s="22">
        <v>8</v>
      </c>
      <c r="P766" s="22">
        <v>70</v>
      </c>
      <c r="Q766" s="21" t="s">
        <v>580</v>
      </c>
      <c r="R766" s="103">
        <f t="shared" si="11"/>
        <v>560</v>
      </c>
      <c r="S766" s="22">
        <v>0</v>
      </c>
      <c r="T766" s="22">
        <v>210</v>
      </c>
      <c r="U766" s="22">
        <v>0</v>
      </c>
      <c r="V766" s="22">
        <v>0</v>
      </c>
      <c r="W766" s="22">
        <v>0</v>
      </c>
      <c r="X766" s="22">
        <v>0</v>
      </c>
      <c r="Y766" s="22">
        <v>140</v>
      </c>
      <c r="Z766" s="22">
        <v>0</v>
      </c>
      <c r="AA766" s="22">
        <v>0</v>
      </c>
      <c r="AB766" s="22">
        <v>210</v>
      </c>
      <c r="AC766" s="22">
        <v>0</v>
      </c>
      <c r="AD766" s="22">
        <v>0</v>
      </c>
    </row>
    <row r="767" spans="1:30" s="1" customFormat="1" ht="15" customHeight="1" x14ac:dyDescent="0.3">
      <c r="A767" s="21" t="s">
        <v>34</v>
      </c>
      <c r="B767" s="21" t="s">
        <v>579</v>
      </c>
      <c r="C767" s="21" t="s">
        <v>579</v>
      </c>
      <c r="D767" s="21" t="s">
        <v>36</v>
      </c>
      <c r="E767" s="21" t="s">
        <v>194</v>
      </c>
      <c r="F767" s="21" t="s">
        <v>244</v>
      </c>
      <c r="G767" s="21" t="s">
        <v>245</v>
      </c>
      <c r="H767" s="21" t="s">
        <v>1027</v>
      </c>
      <c r="I767" s="21" t="s">
        <v>653</v>
      </c>
      <c r="J767" s="21" t="s">
        <v>1616</v>
      </c>
      <c r="K767" s="21" t="s">
        <v>1290</v>
      </c>
      <c r="L767" s="21" t="s">
        <v>42</v>
      </c>
      <c r="M767" s="21" t="s">
        <v>42</v>
      </c>
      <c r="N767" s="21" t="s">
        <v>48</v>
      </c>
      <c r="O767" s="22">
        <v>4</v>
      </c>
      <c r="P767" s="22">
        <v>14</v>
      </c>
      <c r="Q767" s="21" t="s">
        <v>580</v>
      </c>
      <c r="R767" s="103">
        <f t="shared" si="11"/>
        <v>56</v>
      </c>
      <c r="S767" s="22">
        <v>0</v>
      </c>
      <c r="T767" s="22">
        <v>28</v>
      </c>
      <c r="U767" s="22">
        <v>0</v>
      </c>
      <c r="V767" s="22">
        <v>0</v>
      </c>
      <c r="W767" s="22">
        <v>0</v>
      </c>
      <c r="X767" s="22">
        <v>0</v>
      </c>
      <c r="Y767" s="22">
        <v>28</v>
      </c>
      <c r="Z767" s="22">
        <v>0</v>
      </c>
      <c r="AA767" s="22">
        <v>0</v>
      </c>
      <c r="AB767" s="22">
        <v>0</v>
      </c>
      <c r="AC767" s="22">
        <v>0</v>
      </c>
      <c r="AD767" s="22">
        <v>0</v>
      </c>
    </row>
    <row r="768" spans="1:30" s="1" customFormat="1" ht="15" customHeight="1" x14ac:dyDescent="0.3">
      <c r="A768" s="21" t="s">
        <v>34</v>
      </c>
      <c r="B768" s="21" t="s">
        <v>579</v>
      </c>
      <c r="C768" s="21" t="s">
        <v>579</v>
      </c>
      <c r="D768" s="21" t="s">
        <v>36</v>
      </c>
      <c r="E768" s="21" t="s">
        <v>194</v>
      </c>
      <c r="F768" s="21" t="s">
        <v>244</v>
      </c>
      <c r="G768" s="21" t="s">
        <v>245</v>
      </c>
      <c r="H768" s="21" t="s">
        <v>1027</v>
      </c>
      <c r="I768" s="21" t="s">
        <v>653</v>
      </c>
      <c r="J768" s="21" t="s">
        <v>539</v>
      </c>
      <c r="K768" s="21" t="s">
        <v>948</v>
      </c>
      <c r="L768" s="21" t="s">
        <v>42</v>
      </c>
      <c r="M768" s="21" t="s">
        <v>42</v>
      </c>
      <c r="N768" s="21" t="s">
        <v>44</v>
      </c>
      <c r="O768" s="22">
        <v>4</v>
      </c>
      <c r="P768" s="22">
        <v>133</v>
      </c>
      <c r="Q768" s="21" t="s">
        <v>580</v>
      </c>
      <c r="R768" s="103">
        <f t="shared" si="11"/>
        <v>532</v>
      </c>
      <c r="S768" s="22">
        <v>0</v>
      </c>
      <c r="T768" s="22">
        <v>266</v>
      </c>
      <c r="U768" s="22">
        <v>0</v>
      </c>
      <c r="V768" s="22">
        <v>0</v>
      </c>
      <c r="W768" s="22">
        <v>0</v>
      </c>
      <c r="X768" s="22">
        <v>0</v>
      </c>
      <c r="Y768" s="22">
        <v>266</v>
      </c>
      <c r="Z768" s="22">
        <v>0</v>
      </c>
      <c r="AA768" s="22">
        <v>0</v>
      </c>
      <c r="AB768" s="22">
        <v>0</v>
      </c>
      <c r="AC768" s="22">
        <v>0</v>
      </c>
      <c r="AD768" s="22">
        <v>0</v>
      </c>
    </row>
    <row r="769" spans="1:30" s="1" customFormat="1" ht="15" customHeight="1" x14ac:dyDescent="0.3">
      <c r="A769" s="21" t="s">
        <v>34</v>
      </c>
      <c r="B769" s="21" t="s">
        <v>579</v>
      </c>
      <c r="C769" s="21" t="s">
        <v>579</v>
      </c>
      <c r="D769" s="21" t="s">
        <v>36</v>
      </c>
      <c r="E769" s="21" t="s">
        <v>194</v>
      </c>
      <c r="F769" s="21" t="s">
        <v>244</v>
      </c>
      <c r="G769" s="21" t="s">
        <v>245</v>
      </c>
      <c r="H769" s="21" t="s">
        <v>1027</v>
      </c>
      <c r="I769" s="21" t="s">
        <v>653</v>
      </c>
      <c r="J769" s="21" t="s">
        <v>40</v>
      </c>
      <c r="K769" s="21" t="s">
        <v>41</v>
      </c>
      <c r="L769" s="21" t="s">
        <v>42</v>
      </c>
      <c r="M769" s="21" t="s">
        <v>42</v>
      </c>
      <c r="N769" s="21" t="s">
        <v>44</v>
      </c>
      <c r="O769" s="22">
        <v>3</v>
      </c>
      <c r="P769" s="22">
        <v>37</v>
      </c>
      <c r="Q769" s="21" t="s">
        <v>580</v>
      </c>
      <c r="R769" s="103">
        <f t="shared" si="11"/>
        <v>111</v>
      </c>
      <c r="S769" s="22">
        <v>0</v>
      </c>
      <c r="T769" s="22">
        <v>37</v>
      </c>
      <c r="U769" s="22">
        <v>0</v>
      </c>
      <c r="V769" s="22">
        <v>0</v>
      </c>
      <c r="W769" s="22">
        <v>0</v>
      </c>
      <c r="X769" s="22">
        <v>0</v>
      </c>
      <c r="Y769" s="22">
        <v>37</v>
      </c>
      <c r="Z769" s="22">
        <v>0</v>
      </c>
      <c r="AA769" s="22">
        <v>0</v>
      </c>
      <c r="AB769" s="22">
        <v>37</v>
      </c>
      <c r="AC769" s="22">
        <v>0</v>
      </c>
      <c r="AD769" s="22">
        <v>0</v>
      </c>
    </row>
    <row r="770" spans="1:30" s="1" customFormat="1" ht="15" customHeight="1" x14ac:dyDescent="0.3">
      <c r="A770" s="21" t="s">
        <v>34</v>
      </c>
      <c r="B770" s="21" t="s">
        <v>579</v>
      </c>
      <c r="C770" s="21" t="s">
        <v>579</v>
      </c>
      <c r="D770" s="21" t="s">
        <v>36</v>
      </c>
      <c r="E770" s="21" t="s">
        <v>194</v>
      </c>
      <c r="F770" s="21" t="s">
        <v>244</v>
      </c>
      <c r="G770" s="21" t="s">
        <v>245</v>
      </c>
      <c r="H770" s="21" t="s">
        <v>1027</v>
      </c>
      <c r="I770" s="21" t="s">
        <v>653</v>
      </c>
      <c r="J770" s="21" t="s">
        <v>95</v>
      </c>
      <c r="K770" s="21" t="s">
        <v>96</v>
      </c>
      <c r="L770" s="21" t="s">
        <v>42</v>
      </c>
      <c r="M770" s="21" t="s">
        <v>42</v>
      </c>
      <c r="N770" s="21" t="s">
        <v>44</v>
      </c>
      <c r="O770" s="22">
        <v>2</v>
      </c>
      <c r="P770" s="22">
        <v>75</v>
      </c>
      <c r="Q770" s="21" t="s">
        <v>580</v>
      </c>
      <c r="R770" s="103">
        <f t="shared" si="11"/>
        <v>150</v>
      </c>
      <c r="S770" s="22">
        <v>0</v>
      </c>
      <c r="T770" s="22">
        <v>75</v>
      </c>
      <c r="U770" s="22">
        <v>0</v>
      </c>
      <c r="V770" s="22">
        <v>0</v>
      </c>
      <c r="W770" s="22">
        <v>0</v>
      </c>
      <c r="X770" s="22">
        <v>0</v>
      </c>
      <c r="Y770" s="22">
        <v>75</v>
      </c>
      <c r="Z770" s="22">
        <v>0</v>
      </c>
      <c r="AA770" s="22">
        <v>0</v>
      </c>
      <c r="AB770" s="22">
        <v>0</v>
      </c>
      <c r="AC770" s="22">
        <v>0</v>
      </c>
      <c r="AD770" s="22">
        <v>0</v>
      </c>
    </row>
    <row r="771" spans="1:30" s="1" customFormat="1" ht="15" customHeight="1" x14ac:dyDescent="0.3">
      <c r="A771" s="21" t="s">
        <v>34</v>
      </c>
      <c r="B771" s="21" t="s">
        <v>579</v>
      </c>
      <c r="C771" s="21" t="s">
        <v>579</v>
      </c>
      <c r="D771" s="21" t="s">
        <v>36</v>
      </c>
      <c r="E771" s="21" t="s">
        <v>194</v>
      </c>
      <c r="F771" s="21" t="s">
        <v>244</v>
      </c>
      <c r="G771" s="21" t="s">
        <v>245</v>
      </c>
      <c r="H771" s="21" t="s">
        <v>1027</v>
      </c>
      <c r="I771" s="21" t="s">
        <v>653</v>
      </c>
      <c r="J771" s="21" t="s">
        <v>233</v>
      </c>
      <c r="K771" s="21" t="s">
        <v>234</v>
      </c>
      <c r="L771" s="21" t="s">
        <v>42</v>
      </c>
      <c r="M771" s="21" t="s">
        <v>42</v>
      </c>
      <c r="N771" s="21" t="s">
        <v>63</v>
      </c>
      <c r="O771" s="22">
        <v>9</v>
      </c>
      <c r="P771" s="22">
        <v>64</v>
      </c>
      <c r="Q771" s="21" t="s">
        <v>580</v>
      </c>
      <c r="R771" s="103">
        <f t="shared" si="11"/>
        <v>576</v>
      </c>
      <c r="S771" s="22">
        <v>0</v>
      </c>
      <c r="T771" s="22">
        <v>192</v>
      </c>
      <c r="U771" s="22">
        <v>0</v>
      </c>
      <c r="V771" s="22">
        <v>0</v>
      </c>
      <c r="W771" s="22">
        <v>0</v>
      </c>
      <c r="X771" s="22">
        <v>0</v>
      </c>
      <c r="Y771" s="22">
        <v>192</v>
      </c>
      <c r="Z771" s="22">
        <v>0</v>
      </c>
      <c r="AA771" s="22">
        <v>0</v>
      </c>
      <c r="AB771" s="22">
        <v>192</v>
      </c>
      <c r="AC771" s="22">
        <v>0</v>
      </c>
      <c r="AD771" s="22">
        <v>0</v>
      </c>
    </row>
    <row r="772" spans="1:30" s="1" customFormat="1" ht="15" customHeight="1" x14ac:dyDescent="0.3">
      <c r="A772" s="21" t="s">
        <v>34</v>
      </c>
      <c r="B772" s="21" t="s">
        <v>579</v>
      </c>
      <c r="C772" s="21" t="s">
        <v>579</v>
      </c>
      <c r="D772" s="21" t="s">
        <v>36</v>
      </c>
      <c r="E772" s="21" t="s">
        <v>194</v>
      </c>
      <c r="F772" s="21" t="s">
        <v>244</v>
      </c>
      <c r="G772" s="21" t="s">
        <v>245</v>
      </c>
      <c r="H772" s="21" t="s">
        <v>1027</v>
      </c>
      <c r="I772" s="21" t="s">
        <v>653</v>
      </c>
      <c r="J772" s="21" t="s">
        <v>231</v>
      </c>
      <c r="K772" s="21" t="s">
        <v>232</v>
      </c>
      <c r="L772" s="21" t="s">
        <v>42</v>
      </c>
      <c r="M772" s="21" t="s">
        <v>42</v>
      </c>
      <c r="N772" s="21" t="s">
        <v>63</v>
      </c>
      <c r="O772" s="22">
        <v>12</v>
      </c>
      <c r="P772" s="22">
        <v>17</v>
      </c>
      <c r="Q772" s="21" t="s">
        <v>580</v>
      </c>
      <c r="R772" s="103">
        <f t="shared" si="11"/>
        <v>204</v>
      </c>
      <c r="S772" s="22">
        <v>0</v>
      </c>
      <c r="T772" s="22">
        <v>68</v>
      </c>
      <c r="U772" s="22">
        <v>0</v>
      </c>
      <c r="V772" s="22">
        <v>0</v>
      </c>
      <c r="W772" s="22">
        <v>0</v>
      </c>
      <c r="X772" s="22">
        <v>0</v>
      </c>
      <c r="Y772" s="22">
        <v>68</v>
      </c>
      <c r="Z772" s="22">
        <v>0</v>
      </c>
      <c r="AA772" s="22">
        <v>0</v>
      </c>
      <c r="AB772" s="22">
        <v>68</v>
      </c>
      <c r="AC772" s="22">
        <v>0</v>
      </c>
      <c r="AD772" s="22">
        <v>0</v>
      </c>
    </row>
    <row r="773" spans="1:30" s="1" customFormat="1" ht="15" customHeight="1" x14ac:dyDescent="0.3">
      <c r="A773" s="21" t="s">
        <v>34</v>
      </c>
      <c r="B773" s="21" t="s">
        <v>579</v>
      </c>
      <c r="C773" s="21" t="s">
        <v>579</v>
      </c>
      <c r="D773" s="21" t="s">
        <v>36</v>
      </c>
      <c r="E773" s="21" t="s">
        <v>194</v>
      </c>
      <c r="F773" s="21" t="s">
        <v>244</v>
      </c>
      <c r="G773" s="21" t="s">
        <v>245</v>
      </c>
      <c r="H773" s="21" t="s">
        <v>1027</v>
      </c>
      <c r="I773" s="21" t="s">
        <v>653</v>
      </c>
      <c r="J773" s="21" t="s">
        <v>53</v>
      </c>
      <c r="K773" s="21" t="s">
        <v>54</v>
      </c>
      <c r="L773" s="21" t="s">
        <v>42</v>
      </c>
      <c r="M773" s="21" t="s">
        <v>42</v>
      </c>
      <c r="N773" s="21" t="s">
        <v>48</v>
      </c>
      <c r="O773" s="22">
        <v>3</v>
      </c>
      <c r="P773" s="22">
        <v>52</v>
      </c>
      <c r="Q773" s="21" t="s">
        <v>580</v>
      </c>
      <c r="R773" s="103">
        <f t="shared" si="11"/>
        <v>156</v>
      </c>
      <c r="S773" s="22">
        <v>0</v>
      </c>
      <c r="T773" s="22">
        <v>52</v>
      </c>
      <c r="U773" s="22">
        <v>0</v>
      </c>
      <c r="V773" s="22">
        <v>0</v>
      </c>
      <c r="W773" s="22">
        <v>0</v>
      </c>
      <c r="X773" s="22">
        <v>0</v>
      </c>
      <c r="Y773" s="22">
        <v>52</v>
      </c>
      <c r="Z773" s="22">
        <v>0</v>
      </c>
      <c r="AA773" s="22">
        <v>0</v>
      </c>
      <c r="AB773" s="22">
        <v>52</v>
      </c>
      <c r="AC773" s="22">
        <v>0</v>
      </c>
      <c r="AD773" s="22">
        <v>0</v>
      </c>
    </row>
    <row r="774" spans="1:30" s="1" customFormat="1" ht="15" customHeight="1" x14ac:dyDescent="0.3">
      <c r="A774" s="21" t="s">
        <v>34</v>
      </c>
      <c r="B774" s="21" t="s">
        <v>579</v>
      </c>
      <c r="C774" s="21" t="s">
        <v>579</v>
      </c>
      <c r="D774" s="21" t="s">
        <v>36</v>
      </c>
      <c r="E774" s="21" t="s">
        <v>109</v>
      </c>
      <c r="F774" s="21" t="s">
        <v>110</v>
      </c>
      <c r="G774" s="21" t="s">
        <v>38</v>
      </c>
      <c r="H774" s="21" t="s">
        <v>1643</v>
      </c>
      <c r="I774" s="21" t="s">
        <v>1644</v>
      </c>
      <c r="J774" s="21" t="s">
        <v>1040</v>
      </c>
      <c r="K774" s="21" t="s">
        <v>1171</v>
      </c>
      <c r="L774" s="21" t="s">
        <v>868</v>
      </c>
      <c r="M774" s="21" t="s">
        <v>868</v>
      </c>
      <c r="N774" s="21" t="s">
        <v>48</v>
      </c>
      <c r="O774" s="22">
        <v>2</v>
      </c>
      <c r="P774" s="22">
        <v>191</v>
      </c>
      <c r="Q774" s="21" t="s">
        <v>580</v>
      </c>
      <c r="R774" s="103">
        <f t="shared" si="11"/>
        <v>382</v>
      </c>
      <c r="S774" s="22">
        <v>0</v>
      </c>
      <c r="T774" s="22">
        <v>382</v>
      </c>
      <c r="U774" s="22">
        <v>0</v>
      </c>
      <c r="V774" s="22">
        <v>0</v>
      </c>
      <c r="W774" s="22">
        <v>0</v>
      </c>
      <c r="X774" s="22">
        <v>0</v>
      </c>
      <c r="Y774" s="22">
        <v>0</v>
      </c>
      <c r="Z774" s="22">
        <v>0</v>
      </c>
      <c r="AA774" s="22">
        <v>0</v>
      </c>
      <c r="AB774" s="22">
        <v>0</v>
      </c>
      <c r="AC774" s="22">
        <v>0</v>
      </c>
      <c r="AD774" s="22">
        <v>0</v>
      </c>
    </row>
    <row r="775" spans="1:30" s="1" customFormat="1" ht="15" customHeight="1" x14ac:dyDescent="0.3">
      <c r="A775" s="21" t="s">
        <v>34</v>
      </c>
      <c r="B775" s="21" t="s">
        <v>579</v>
      </c>
      <c r="C775" s="21" t="s">
        <v>579</v>
      </c>
      <c r="D775" s="21" t="s">
        <v>36</v>
      </c>
      <c r="E775" s="21" t="s">
        <v>246</v>
      </c>
      <c r="F775" s="21" t="s">
        <v>36</v>
      </c>
      <c r="G775" s="21" t="s">
        <v>38</v>
      </c>
      <c r="H775" s="21" t="s">
        <v>1343</v>
      </c>
      <c r="I775" s="21" t="s">
        <v>1613</v>
      </c>
      <c r="J775" s="21" t="s">
        <v>665</v>
      </c>
      <c r="K775" s="21" t="s">
        <v>666</v>
      </c>
      <c r="L775" s="21" t="s">
        <v>42</v>
      </c>
      <c r="M775" s="21" t="s">
        <v>42</v>
      </c>
      <c r="N775" s="21" t="s">
        <v>48</v>
      </c>
      <c r="O775" s="22">
        <v>2</v>
      </c>
      <c r="P775" s="22">
        <v>1168</v>
      </c>
      <c r="Q775" s="21" t="s">
        <v>580</v>
      </c>
      <c r="R775" s="103">
        <f t="shared" si="11"/>
        <v>2336</v>
      </c>
      <c r="S775" s="22">
        <v>0</v>
      </c>
      <c r="T775" s="22">
        <v>2336</v>
      </c>
      <c r="U775" s="22">
        <v>0</v>
      </c>
      <c r="V775" s="22">
        <v>0</v>
      </c>
      <c r="W775" s="22">
        <v>0</v>
      </c>
      <c r="X775" s="22">
        <v>0</v>
      </c>
      <c r="Y775" s="22">
        <v>0</v>
      </c>
      <c r="Z775" s="22">
        <v>0</v>
      </c>
      <c r="AA775" s="22">
        <v>0</v>
      </c>
      <c r="AB775" s="22">
        <v>0</v>
      </c>
      <c r="AC775" s="22">
        <v>0</v>
      </c>
      <c r="AD775" s="22">
        <v>0</v>
      </c>
    </row>
    <row r="776" spans="1:30" s="1" customFormat="1" ht="15" customHeight="1" x14ac:dyDescent="0.3">
      <c r="A776" s="21" t="s">
        <v>34</v>
      </c>
      <c r="B776" s="21" t="s">
        <v>579</v>
      </c>
      <c r="C776" s="21" t="s">
        <v>579</v>
      </c>
      <c r="D776" s="21" t="s">
        <v>36</v>
      </c>
      <c r="E776" s="21" t="s">
        <v>246</v>
      </c>
      <c r="F776" s="21" t="s">
        <v>36</v>
      </c>
      <c r="G776" s="21" t="s">
        <v>38</v>
      </c>
      <c r="H776" s="21" t="s">
        <v>1343</v>
      </c>
      <c r="I776" s="21" t="s">
        <v>1613</v>
      </c>
      <c r="J776" s="21" t="s">
        <v>663</v>
      </c>
      <c r="K776" s="21" t="s">
        <v>664</v>
      </c>
      <c r="L776" s="21" t="s">
        <v>42</v>
      </c>
      <c r="M776" s="21" t="s">
        <v>42</v>
      </c>
      <c r="N776" s="21" t="s">
        <v>48</v>
      </c>
      <c r="O776" s="22">
        <v>1</v>
      </c>
      <c r="P776" s="22">
        <v>5220</v>
      </c>
      <c r="Q776" s="21" t="s">
        <v>580</v>
      </c>
      <c r="R776" s="103">
        <f t="shared" si="11"/>
        <v>5220</v>
      </c>
      <c r="S776" s="22">
        <v>0</v>
      </c>
      <c r="T776" s="22">
        <v>5220</v>
      </c>
      <c r="U776" s="22">
        <v>0</v>
      </c>
      <c r="V776" s="22">
        <v>0</v>
      </c>
      <c r="W776" s="22">
        <v>0</v>
      </c>
      <c r="X776" s="22">
        <v>0</v>
      </c>
      <c r="Y776" s="22">
        <v>0</v>
      </c>
      <c r="Z776" s="22">
        <v>0</v>
      </c>
      <c r="AA776" s="22">
        <v>0</v>
      </c>
      <c r="AB776" s="22">
        <v>0</v>
      </c>
      <c r="AC776" s="22">
        <v>0</v>
      </c>
      <c r="AD776" s="22">
        <v>0</v>
      </c>
    </row>
    <row r="777" spans="1:30" s="1" customFormat="1" ht="15" customHeight="1" x14ac:dyDescent="0.3">
      <c r="A777" s="21" t="s">
        <v>34</v>
      </c>
      <c r="B777" s="21" t="s">
        <v>579</v>
      </c>
      <c r="C777" s="21" t="s">
        <v>579</v>
      </c>
      <c r="D777" s="21" t="s">
        <v>36</v>
      </c>
      <c r="E777" s="21" t="s">
        <v>246</v>
      </c>
      <c r="F777" s="21" t="s">
        <v>36</v>
      </c>
      <c r="G777" s="21" t="s">
        <v>38</v>
      </c>
      <c r="H777" s="21" t="s">
        <v>1343</v>
      </c>
      <c r="I777" s="21" t="s">
        <v>1613</v>
      </c>
      <c r="J777" s="21" t="s">
        <v>1625</v>
      </c>
      <c r="K777" s="21" t="s">
        <v>1626</v>
      </c>
      <c r="L777" s="21" t="s">
        <v>42</v>
      </c>
      <c r="M777" s="21" t="s">
        <v>42</v>
      </c>
      <c r="N777" s="21" t="s">
        <v>44</v>
      </c>
      <c r="O777" s="22">
        <v>1</v>
      </c>
      <c r="P777" s="22">
        <v>742</v>
      </c>
      <c r="Q777" s="21" t="s">
        <v>580</v>
      </c>
      <c r="R777" s="103">
        <f t="shared" si="11"/>
        <v>742</v>
      </c>
      <c r="S777" s="22">
        <v>0</v>
      </c>
      <c r="T777" s="22">
        <v>742</v>
      </c>
      <c r="U777" s="22">
        <v>0</v>
      </c>
      <c r="V777" s="22">
        <v>0</v>
      </c>
      <c r="W777" s="22">
        <v>0</v>
      </c>
      <c r="X777" s="22">
        <v>0</v>
      </c>
      <c r="Y777" s="22">
        <v>0</v>
      </c>
      <c r="Z777" s="22">
        <v>0</v>
      </c>
      <c r="AA777" s="22">
        <v>0</v>
      </c>
      <c r="AB777" s="22">
        <v>0</v>
      </c>
      <c r="AC777" s="22">
        <v>0</v>
      </c>
      <c r="AD777" s="22">
        <v>0</v>
      </c>
    </row>
    <row r="778" spans="1:30" s="1" customFormat="1" ht="15" customHeight="1" x14ac:dyDescent="0.3">
      <c r="A778" s="21" t="s">
        <v>34</v>
      </c>
      <c r="B778" s="21" t="s">
        <v>579</v>
      </c>
      <c r="C778" s="21" t="s">
        <v>579</v>
      </c>
      <c r="D778" s="21" t="s">
        <v>36</v>
      </c>
      <c r="E778" s="21" t="s">
        <v>37</v>
      </c>
      <c r="F778" s="21" t="s">
        <v>36</v>
      </c>
      <c r="G778" s="21" t="s">
        <v>38</v>
      </c>
      <c r="H778" s="21" t="s">
        <v>1343</v>
      </c>
      <c r="I778" s="21" t="s">
        <v>1633</v>
      </c>
      <c r="J778" s="21" t="s">
        <v>1634</v>
      </c>
      <c r="K778" s="21" t="s">
        <v>1635</v>
      </c>
      <c r="L778" s="21" t="s">
        <v>42</v>
      </c>
      <c r="M778" s="21" t="s">
        <v>42</v>
      </c>
      <c r="N778" s="21" t="s">
        <v>48</v>
      </c>
      <c r="O778" s="22">
        <v>1</v>
      </c>
      <c r="P778" s="22">
        <v>660</v>
      </c>
      <c r="Q778" s="21" t="s">
        <v>580</v>
      </c>
      <c r="R778" s="103">
        <f t="shared" si="11"/>
        <v>660</v>
      </c>
      <c r="S778" s="22">
        <v>0</v>
      </c>
      <c r="T778" s="22">
        <v>660</v>
      </c>
      <c r="U778" s="22">
        <v>0</v>
      </c>
      <c r="V778" s="22">
        <v>0</v>
      </c>
      <c r="W778" s="22">
        <v>0</v>
      </c>
      <c r="X778" s="22">
        <v>0</v>
      </c>
      <c r="Y778" s="22">
        <v>0</v>
      </c>
      <c r="Z778" s="22">
        <v>0</v>
      </c>
      <c r="AA778" s="22">
        <v>0</v>
      </c>
      <c r="AB778" s="22">
        <v>0</v>
      </c>
      <c r="AC778" s="22">
        <v>0</v>
      </c>
      <c r="AD778" s="22">
        <v>0</v>
      </c>
    </row>
    <row r="779" spans="1:30" s="1" customFormat="1" ht="15" customHeight="1" x14ac:dyDescent="0.3">
      <c r="A779" s="21" t="s">
        <v>34</v>
      </c>
      <c r="B779" s="21" t="s">
        <v>579</v>
      </c>
      <c r="C779" s="21" t="s">
        <v>579</v>
      </c>
      <c r="D779" s="21" t="s">
        <v>36</v>
      </c>
      <c r="E779" s="21" t="s">
        <v>37</v>
      </c>
      <c r="F779" s="21" t="s">
        <v>36</v>
      </c>
      <c r="G779" s="21" t="s">
        <v>38</v>
      </c>
      <c r="H779" s="21" t="s">
        <v>1343</v>
      </c>
      <c r="I779" s="21" t="s">
        <v>1633</v>
      </c>
      <c r="J779" s="21" t="s">
        <v>260</v>
      </c>
      <c r="K779" s="21" t="s">
        <v>261</v>
      </c>
      <c r="L779" s="21" t="s">
        <v>42</v>
      </c>
      <c r="M779" s="21" t="s">
        <v>42</v>
      </c>
      <c r="N779" s="21" t="s">
        <v>48</v>
      </c>
      <c r="O779" s="22">
        <v>3</v>
      </c>
      <c r="P779" s="22">
        <v>104</v>
      </c>
      <c r="Q779" s="21" t="s">
        <v>580</v>
      </c>
      <c r="R779" s="103">
        <f t="shared" si="11"/>
        <v>312</v>
      </c>
      <c r="S779" s="22">
        <v>0</v>
      </c>
      <c r="T779" s="22">
        <v>104</v>
      </c>
      <c r="U779" s="22">
        <v>0</v>
      </c>
      <c r="V779" s="22">
        <v>0</v>
      </c>
      <c r="W779" s="22">
        <v>0</v>
      </c>
      <c r="X779" s="22">
        <v>0</v>
      </c>
      <c r="Y779" s="22">
        <v>208</v>
      </c>
      <c r="Z779" s="22">
        <v>0</v>
      </c>
      <c r="AA779" s="22">
        <v>0</v>
      </c>
      <c r="AB779" s="22">
        <v>0</v>
      </c>
      <c r="AC779" s="22">
        <v>0</v>
      </c>
      <c r="AD779" s="22">
        <v>0</v>
      </c>
    </row>
    <row r="780" spans="1:30" s="1" customFormat="1" ht="15" customHeight="1" x14ac:dyDescent="0.3">
      <c r="A780" s="21" t="s">
        <v>34</v>
      </c>
      <c r="B780" s="21" t="s">
        <v>579</v>
      </c>
      <c r="C780" s="21" t="s">
        <v>579</v>
      </c>
      <c r="D780" s="21" t="s">
        <v>36</v>
      </c>
      <c r="E780" s="21" t="s">
        <v>37</v>
      </c>
      <c r="F780" s="21" t="s">
        <v>36</v>
      </c>
      <c r="G780" s="21" t="s">
        <v>38</v>
      </c>
      <c r="H780" s="21" t="s">
        <v>1343</v>
      </c>
      <c r="I780" s="21" t="s">
        <v>1633</v>
      </c>
      <c r="J780" s="21" t="s">
        <v>1636</v>
      </c>
      <c r="K780" s="21" t="s">
        <v>1637</v>
      </c>
      <c r="L780" s="21" t="s">
        <v>42</v>
      </c>
      <c r="M780" s="21" t="s">
        <v>42</v>
      </c>
      <c r="N780" s="21" t="s">
        <v>1388</v>
      </c>
      <c r="O780" s="22">
        <v>4</v>
      </c>
      <c r="P780" s="22">
        <v>265</v>
      </c>
      <c r="Q780" s="21" t="s">
        <v>580</v>
      </c>
      <c r="R780" s="103">
        <f t="shared" ref="R780:R843" si="12">SUM(S780:AD780)</f>
        <v>1060</v>
      </c>
      <c r="S780" s="22">
        <v>0</v>
      </c>
      <c r="T780" s="22">
        <v>530</v>
      </c>
      <c r="U780" s="22">
        <v>0</v>
      </c>
      <c r="V780" s="22">
        <v>0</v>
      </c>
      <c r="W780" s="22">
        <v>0</v>
      </c>
      <c r="X780" s="22">
        <v>0</v>
      </c>
      <c r="Y780" s="22">
        <v>530</v>
      </c>
      <c r="Z780" s="22">
        <v>0</v>
      </c>
      <c r="AA780" s="22">
        <v>0</v>
      </c>
      <c r="AB780" s="22">
        <v>0</v>
      </c>
      <c r="AC780" s="22">
        <v>0</v>
      </c>
      <c r="AD780" s="22">
        <v>0</v>
      </c>
    </row>
    <row r="781" spans="1:30" s="1" customFormat="1" ht="15" customHeight="1" x14ac:dyDescent="0.3">
      <c r="A781" s="21" t="s">
        <v>34</v>
      </c>
      <c r="B781" s="21" t="s">
        <v>579</v>
      </c>
      <c r="C781" s="21" t="s">
        <v>579</v>
      </c>
      <c r="D781" s="21" t="s">
        <v>36</v>
      </c>
      <c r="E781" s="21" t="s">
        <v>37</v>
      </c>
      <c r="F781" s="21" t="s">
        <v>36</v>
      </c>
      <c r="G781" s="21" t="s">
        <v>38</v>
      </c>
      <c r="H781" s="21" t="s">
        <v>1343</v>
      </c>
      <c r="I781" s="21" t="s">
        <v>1633</v>
      </c>
      <c r="J781" s="21" t="s">
        <v>272</v>
      </c>
      <c r="K781" s="21" t="s">
        <v>1342</v>
      </c>
      <c r="L781" s="21" t="s">
        <v>42</v>
      </c>
      <c r="M781" s="21" t="s">
        <v>42</v>
      </c>
      <c r="N781" s="21" t="s">
        <v>48</v>
      </c>
      <c r="O781" s="22">
        <v>1</v>
      </c>
      <c r="P781" s="22">
        <v>1717</v>
      </c>
      <c r="Q781" s="21" t="s">
        <v>580</v>
      </c>
      <c r="R781" s="103">
        <f t="shared" si="12"/>
        <v>1717</v>
      </c>
      <c r="S781" s="22">
        <v>0</v>
      </c>
      <c r="T781" s="22">
        <v>1717</v>
      </c>
      <c r="U781" s="22">
        <v>0</v>
      </c>
      <c r="V781" s="22">
        <v>0</v>
      </c>
      <c r="W781" s="22">
        <v>0</v>
      </c>
      <c r="X781" s="22">
        <v>0</v>
      </c>
      <c r="Y781" s="22">
        <v>0</v>
      </c>
      <c r="Z781" s="22">
        <v>0</v>
      </c>
      <c r="AA781" s="22">
        <v>0</v>
      </c>
      <c r="AB781" s="22">
        <v>0</v>
      </c>
      <c r="AC781" s="22">
        <v>0</v>
      </c>
      <c r="AD781" s="22">
        <v>0</v>
      </c>
    </row>
    <row r="782" spans="1:30" s="1" customFormat="1" ht="15" customHeight="1" x14ac:dyDescent="0.3">
      <c r="A782" s="21" t="s">
        <v>34</v>
      </c>
      <c r="B782" s="21" t="s">
        <v>579</v>
      </c>
      <c r="C782" s="21" t="s">
        <v>579</v>
      </c>
      <c r="D782" s="21" t="s">
        <v>36</v>
      </c>
      <c r="E782" s="21" t="s">
        <v>109</v>
      </c>
      <c r="F782" s="21" t="s">
        <v>110</v>
      </c>
      <c r="G782" s="21" t="s">
        <v>38</v>
      </c>
      <c r="H782" s="21" t="s">
        <v>1343</v>
      </c>
      <c r="I782" s="21" t="s">
        <v>1657</v>
      </c>
      <c r="J782" s="21" t="s">
        <v>669</v>
      </c>
      <c r="K782" s="21" t="s">
        <v>670</v>
      </c>
      <c r="L782" s="21" t="s">
        <v>42</v>
      </c>
      <c r="M782" s="21" t="s">
        <v>42</v>
      </c>
      <c r="N782" s="21" t="s">
        <v>48</v>
      </c>
      <c r="O782" s="22">
        <v>2</v>
      </c>
      <c r="P782" s="22">
        <v>900</v>
      </c>
      <c r="Q782" s="21" t="s">
        <v>580</v>
      </c>
      <c r="R782" s="103">
        <f t="shared" si="12"/>
        <v>1800</v>
      </c>
      <c r="S782" s="22">
        <v>0</v>
      </c>
      <c r="T782" s="22">
        <v>1800</v>
      </c>
      <c r="U782" s="22">
        <v>0</v>
      </c>
      <c r="V782" s="22">
        <v>0</v>
      </c>
      <c r="W782" s="22">
        <v>0</v>
      </c>
      <c r="X782" s="22">
        <v>0</v>
      </c>
      <c r="Y782" s="22">
        <v>0</v>
      </c>
      <c r="Z782" s="22">
        <v>0</v>
      </c>
      <c r="AA782" s="22">
        <v>0</v>
      </c>
      <c r="AB782" s="22">
        <v>0</v>
      </c>
      <c r="AC782" s="22">
        <v>0</v>
      </c>
      <c r="AD782" s="22">
        <v>0</v>
      </c>
    </row>
    <row r="783" spans="1:30" s="1" customFormat="1" ht="15" customHeight="1" x14ac:dyDescent="0.3">
      <c r="A783" s="21" t="s">
        <v>34</v>
      </c>
      <c r="B783" s="21" t="s">
        <v>579</v>
      </c>
      <c r="C783" s="21" t="s">
        <v>579</v>
      </c>
      <c r="D783" s="21" t="s">
        <v>36</v>
      </c>
      <c r="E783" s="21" t="s">
        <v>109</v>
      </c>
      <c r="F783" s="21" t="s">
        <v>110</v>
      </c>
      <c r="G783" s="21" t="s">
        <v>38</v>
      </c>
      <c r="H783" s="21" t="s">
        <v>1343</v>
      </c>
      <c r="I783" s="21" t="s">
        <v>1657</v>
      </c>
      <c r="J783" s="21" t="s">
        <v>673</v>
      </c>
      <c r="K783" s="21" t="s">
        <v>674</v>
      </c>
      <c r="L783" s="21" t="s">
        <v>42</v>
      </c>
      <c r="M783" s="21" t="s">
        <v>42</v>
      </c>
      <c r="N783" s="21" t="s">
        <v>48</v>
      </c>
      <c r="O783" s="22">
        <v>3</v>
      </c>
      <c r="P783" s="22">
        <v>1168</v>
      </c>
      <c r="Q783" s="21" t="s">
        <v>580</v>
      </c>
      <c r="R783" s="103">
        <f t="shared" si="12"/>
        <v>3504</v>
      </c>
      <c r="S783" s="22">
        <v>0</v>
      </c>
      <c r="T783" s="22">
        <v>3504</v>
      </c>
      <c r="U783" s="22">
        <v>0</v>
      </c>
      <c r="V783" s="22">
        <v>0</v>
      </c>
      <c r="W783" s="22">
        <v>0</v>
      </c>
      <c r="X783" s="22">
        <v>0</v>
      </c>
      <c r="Y783" s="22">
        <v>0</v>
      </c>
      <c r="Z783" s="22">
        <v>0</v>
      </c>
      <c r="AA783" s="22">
        <v>0</v>
      </c>
      <c r="AB783" s="22">
        <v>0</v>
      </c>
      <c r="AC783" s="22">
        <v>0</v>
      </c>
      <c r="AD783" s="22">
        <v>0</v>
      </c>
    </row>
    <row r="784" spans="1:30" s="1" customFormat="1" ht="15" customHeight="1" x14ac:dyDescent="0.3">
      <c r="A784" s="21" t="s">
        <v>34</v>
      </c>
      <c r="B784" s="21" t="s">
        <v>579</v>
      </c>
      <c r="C784" s="21" t="s">
        <v>579</v>
      </c>
      <c r="D784" s="21" t="s">
        <v>36</v>
      </c>
      <c r="E784" s="21" t="s">
        <v>109</v>
      </c>
      <c r="F784" s="21" t="s">
        <v>110</v>
      </c>
      <c r="G784" s="21" t="s">
        <v>38</v>
      </c>
      <c r="H784" s="21" t="s">
        <v>1343</v>
      </c>
      <c r="I784" s="21" t="s">
        <v>1657</v>
      </c>
      <c r="J784" s="21" t="s">
        <v>671</v>
      </c>
      <c r="K784" s="21" t="s">
        <v>672</v>
      </c>
      <c r="L784" s="21" t="s">
        <v>42</v>
      </c>
      <c r="M784" s="21" t="s">
        <v>42</v>
      </c>
      <c r="N784" s="21" t="s">
        <v>48</v>
      </c>
      <c r="O784" s="22">
        <v>2</v>
      </c>
      <c r="P784" s="22">
        <v>900</v>
      </c>
      <c r="Q784" s="21" t="s">
        <v>580</v>
      </c>
      <c r="R784" s="103">
        <f t="shared" si="12"/>
        <v>1800</v>
      </c>
      <c r="S784" s="22">
        <v>0</v>
      </c>
      <c r="T784" s="22">
        <v>1800</v>
      </c>
      <c r="U784" s="22">
        <v>0</v>
      </c>
      <c r="V784" s="22">
        <v>0</v>
      </c>
      <c r="W784" s="22">
        <v>0</v>
      </c>
      <c r="X784" s="22">
        <v>0</v>
      </c>
      <c r="Y784" s="22">
        <v>0</v>
      </c>
      <c r="Z784" s="22">
        <v>0</v>
      </c>
      <c r="AA784" s="22">
        <v>0</v>
      </c>
      <c r="AB784" s="22">
        <v>0</v>
      </c>
      <c r="AC784" s="22">
        <v>0</v>
      </c>
      <c r="AD784" s="22">
        <v>0</v>
      </c>
    </row>
    <row r="785" spans="1:30" s="1" customFormat="1" ht="15" customHeight="1" x14ac:dyDescent="0.3">
      <c r="A785" s="21" t="s">
        <v>34</v>
      </c>
      <c r="B785" s="21" t="s">
        <v>579</v>
      </c>
      <c r="C785" s="21" t="s">
        <v>579</v>
      </c>
      <c r="D785" s="21" t="s">
        <v>36</v>
      </c>
      <c r="E785" s="21" t="s">
        <v>109</v>
      </c>
      <c r="F785" s="21" t="s">
        <v>110</v>
      </c>
      <c r="G785" s="21" t="s">
        <v>38</v>
      </c>
      <c r="H785" s="21" t="s">
        <v>1343</v>
      </c>
      <c r="I785" s="21" t="s">
        <v>1657</v>
      </c>
      <c r="J785" s="21" t="s">
        <v>667</v>
      </c>
      <c r="K785" s="21" t="s">
        <v>668</v>
      </c>
      <c r="L785" s="21" t="s">
        <v>42</v>
      </c>
      <c r="M785" s="21" t="s">
        <v>42</v>
      </c>
      <c r="N785" s="21" t="s">
        <v>48</v>
      </c>
      <c r="O785" s="22">
        <v>5</v>
      </c>
      <c r="P785" s="22">
        <v>900</v>
      </c>
      <c r="Q785" s="21" t="s">
        <v>580</v>
      </c>
      <c r="R785" s="103">
        <f t="shared" si="12"/>
        <v>4500</v>
      </c>
      <c r="S785" s="22">
        <v>0</v>
      </c>
      <c r="T785" s="22">
        <v>4500</v>
      </c>
      <c r="U785" s="22">
        <v>0</v>
      </c>
      <c r="V785" s="22">
        <v>0</v>
      </c>
      <c r="W785" s="22">
        <v>0</v>
      </c>
      <c r="X785" s="22">
        <v>0</v>
      </c>
      <c r="Y785" s="22">
        <v>0</v>
      </c>
      <c r="Z785" s="22">
        <v>0</v>
      </c>
      <c r="AA785" s="22">
        <v>0</v>
      </c>
      <c r="AB785" s="22">
        <v>0</v>
      </c>
      <c r="AC785" s="22">
        <v>0</v>
      </c>
      <c r="AD785" s="22">
        <v>0</v>
      </c>
    </row>
    <row r="786" spans="1:30" s="1" customFormat="1" ht="15" customHeight="1" x14ac:dyDescent="0.3">
      <c r="A786" s="21" t="s">
        <v>34</v>
      </c>
      <c r="B786" s="21" t="s">
        <v>579</v>
      </c>
      <c r="C786" s="21" t="s">
        <v>579</v>
      </c>
      <c r="D786" s="21" t="s">
        <v>36</v>
      </c>
      <c r="E786" s="21" t="s">
        <v>109</v>
      </c>
      <c r="F786" s="21" t="s">
        <v>110</v>
      </c>
      <c r="G786" s="21" t="s">
        <v>38</v>
      </c>
      <c r="H786" s="21" t="s">
        <v>1343</v>
      </c>
      <c r="I786" s="21" t="s">
        <v>1657</v>
      </c>
      <c r="J786" s="21" t="s">
        <v>1658</v>
      </c>
      <c r="K786" s="21" t="s">
        <v>1659</v>
      </c>
      <c r="L786" s="21" t="s">
        <v>42</v>
      </c>
      <c r="M786" s="21" t="s">
        <v>42</v>
      </c>
      <c r="N786" s="21" t="s">
        <v>48</v>
      </c>
      <c r="O786" s="22">
        <v>3</v>
      </c>
      <c r="P786" s="22">
        <v>900</v>
      </c>
      <c r="Q786" s="21" t="s">
        <v>580</v>
      </c>
      <c r="R786" s="103">
        <f t="shared" si="12"/>
        <v>2700</v>
      </c>
      <c r="S786" s="22">
        <v>0</v>
      </c>
      <c r="T786" s="22">
        <v>2700</v>
      </c>
      <c r="U786" s="22">
        <v>0</v>
      </c>
      <c r="V786" s="22">
        <v>0</v>
      </c>
      <c r="W786" s="22">
        <v>0</v>
      </c>
      <c r="X786" s="22">
        <v>0</v>
      </c>
      <c r="Y786" s="22">
        <v>0</v>
      </c>
      <c r="Z786" s="22">
        <v>0</v>
      </c>
      <c r="AA786" s="22">
        <v>0</v>
      </c>
      <c r="AB786" s="22">
        <v>0</v>
      </c>
      <c r="AC786" s="22">
        <v>0</v>
      </c>
      <c r="AD786" s="22">
        <v>0</v>
      </c>
    </row>
    <row r="787" spans="1:30" s="1" customFormat="1" ht="15" customHeight="1" x14ac:dyDescent="0.3">
      <c r="A787" s="21" t="s">
        <v>34</v>
      </c>
      <c r="B787" s="21" t="s">
        <v>579</v>
      </c>
      <c r="C787" s="21" t="s">
        <v>579</v>
      </c>
      <c r="D787" s="21" t="s">
        <v>36</v>
      </c>
      <c r="E787" s="21" t="s">
        <v>148</v>
      </c>
      <c r="F787" s="21" t="s">
        <v>149</v>
      </c>
      <c r="G787" s="21" t="s">
        <v>38</v>
      </c>
      <c r="H787" s="21" t="s">
        <v>1343</v>
      </c>
      <c r="I787" s="21" t="s">
        <v>624</v>
      </c>
      <c r="J787" s="21" t="s">
        <v>761</v>
      </c>
      <c r="K787" s="21" t="s">
        <v>1424</v>
      </c>
      <c r="L787" s="21" t="s">
        <v>42</v>
      </c>
      <c r="M787" s="21" t="s">
        <v>42</v>
      </c>
      <c r="N787" s="21" t="s">
        <v>48</v>
      </c>
      <c r="O787" s="22">
        <v>1</v>
      </c>
      <c r="P787" s="22">
        <v>5220</v>
      </c>
      <c r="Q787" s="21" t="s">
        <v>580</v>
      </c>
      <c r="R787" s="103">
        <f t="shared" si="12"/>
        <v>5220</v>
      </c>
      <c r="S787" s="22">
        <v>0</v>
      </c>
      <c r="T787" s="22">
        <v>0</v>
      </c>
      <c r="U787" s="22">
        <v>0</v>
      </c>
      <c r="V787" s="22">
        <v>0</v>
      </c>
      <c r="W787" s="22">
        <v>0</v>
      </c>
      <c r="X787" s="22">
        <v>0</v>
      </c>
      <c r="Y787" s="22">
        <v>0</v>
      </c>
      <c r="Z787" s="22">
        <v>0</v>
      </c>
      <c r="AA787" s="22">
        <v>0</v>
      </c>
      <c r="AB787" s="22">
        <v>5220</v>
      </c>
      <c r="AC787" s="22">
        <v>0</v>
      </c>
      <c r="AD787" s="22">
        <v>0</v>
      </c>
    </row>
    <row r="788" spans="1:30" s="1" customFormat="1" ht="15" customHeight="1" x14ac:dyDescent="0.3">
      <c r="A788" s="21" t="s">
        <v>34</v>
      </c>
      <c r="B788" s="21" t="s">
        <v>579</v>
      </c>
      <c r="C788" s="21" t="s">
        <v>579</v>
      </c>
      <c r="D788" s="21" t="s">
        <v>36</v>
      </c>
      <c r="E788" s="21" t="s">
        <v>148</v>
      </c>
      <c r="F788" s="21" t="s">
        <v>149</v>
      </c>
      <c r="G788" s="21" t="s">
        <v>38</v>
      </c>
      <c r="H788" s="21" t="s">
        <v>1343</v>
      </c>
      <c r="I788" s="21" t="s">
        <v>624</v>
      </c>
      <c r="J788" s="21" t="s">
        <v>1688</v>
      </c>
      <c r="K788" s="21" t="s">
        <v>1689</v>
      </c>
      <c r="L788" s="21" t="s">
        <v>42</v>
      </c>
      <c r="M788" s="21" t="s">
        <v>42</v>
      </c>
      <c r="N788" s="21" t="s">
        <v>48</v>
      </c>
      <c r="O788" s="22">
        <v>2</v>
      </c>
      <c r="P788" s="22">
        <v>5220</v>
      </c>
      <c r="Q788" s="21" t="s">
        <v>580</v>
      </c>
      <c r="R788" s="103">
        <f t="shared" si="12"/>
        <v>10440</v>
      </c>
      <c r="S788" s="22">
        <v>0</v>
      </c>
      <c r="T788" s="22">
        <v>5220</v>
      </c>
      <c r="U788" s="22">
        <v>0</v>
      </c>
      <c r="V788" s="22">
        <v>0</v>
      </c>
      <c r="W788" s="22">
        <v>0</v>
      </c>
      <c r="X788" s="22">
        <v>0</v>
      </c>
      <c r="Y788" s="22">
        <v>0</v>
      </c>
      <c r="Z788" s="22">
        <v>0</v>
      </c>
      <c r="AA788" s="22">
        <v>0</v>
      </c>
      <c r="AB788" s="22">
        <v>5220</v>
      </c>
      <c r="AC788" s="22">
        <v>0</v>
      </c>
      <c r="AD788" s="22">
        <v>0</v>
      </c>
    </row>
    <row r="789" spans="1:30" s="1" customFormat="1" ht="15" customHeight="1" x14ac:dyDescent="0.3">
      <c r="A789" s="21" t="s">
        <v>34</v>
      </c>
      <c r="B789" s="21" t="s">
        <v>579</v>
      </c>
      <c r="C789" s="21" t="s">
        <v>579</v>
      </c>
      <c r="D789" s="21" t="s">
        <v>36</v>
      </c>
      <c r="E789" s="21" t="s">
        <v>148</v>
      </c>
      <c r="F789" s="21" t="s">
        <v>149</v>
      </c>
      <c r="G789" s="21" t="s">
        <v>38</v>
      </c>
      <c r="H789" s="21" t="s">
        <v>1343</v>
      </c>
      <c r="I789" s="21" t="s">
        <v>624</v>
      </c>
      <c r="J789" s="21" t="s">
        <v>275</v>
      </c>
      <c r="K789" s="21" t="s">
        <v>276</v>
      </c>
      <c r="L789" s="21" t="s">
        <v>42</v>
      </c>
      <c r="M789" s="21" t="s">
        <v>42</v>
      </c>
      <c r="N789" s="21" t="s">
        <v>48</v>
      </c>
      <c r="O789" s="22">
        <v>1</v>
      </c>
      <c r="P789" s="22">
        <v>1717</v>
      </c>
      <c r="Q789" s="21" t="s">
        <v>580</v>
      </c>
      <c r="R789" s="103">
        <f t="shared" si="12"/>
        <v>1717</v>
      </c>
      <c r="S789" s="22">
        <v>0</v>
      </c>
      <c r="T789" s="22">
        <v>0</v>
      </c>
      <c r="U789" s="22">
        <v>0</v>
      </c>
      <c r="V789" s="22">
        <v>0</v>
      </c>
      <c r="W789" s="22">
        <v>0</v>
      </c>
      <c r="X789" s="22">
        <v>0</v>
      </c>
      <c r="Y789" s="22">
        <v>0</v>
      </c>
      <c r="Z789" s="22">
        <v>0</v>
      </c>
      <c r="AA789" s="22">
        <v>0</v>
      </c>
      <c r="AB789" s="22">
        <v>1717</v>
      </c>
      <c r="AC789" s="22">
        <v>0</v>
      </c>
      <c r="AD789" s="22">
        <v>0</v>
      </c>
    </row>
    <row r="790" spans="1:30" s="1" customFormat="1" ht="15" customHeight="1" x14ac:dyDescent="0.3">
      <c r="A790" s="21" t="s">
        <v>34</v>
      </c>
      <c r="B790" s="21" t="s">
        <v>579</v>
      </c>
      <c r="C790" s="21" t="s">
        <v>579</v>
      </c>
      <c r="D790" s="21" t="s">
        <v>36</v>
      </c>
      <c r="E790" s="21" t="s">
        <v>148</v>
      </c>
      <c r="F790" s="21" t="s">
        <v>149</v>
      </c>
      <c r="G790" s="21" t="s">
        <v>38</v>
      </c>
      <c r="H790" s="21" t="s">
        <v>1343</v>
      </c>
      <c r="I790" s="21" t="s">
        <v>624</v>
      </c>
      <c r="J790" s="21" t="s">
        <v>675</v>
      </c>
      <c r="K790" s="21" t="s">
        <v>676</v>
      </c>
      <c r="L790" s="21" t="s">
        <v>42</v>
      </c>
      <c r="M790" s="21" t="s">
        <v>42</v>
      </c>
      <c r="N790" s="21" t="s">
        <v>48</v>
      </c>
      <c r="O790" s="22">
        <v>4</v>
      </c>
      <c r="P790" s="22">
        <v>186</v>
      </c>
      <c r="Q790" s="21" t="s">
        <v>580</v>
      </c>
      <c r="R790" s="103">
        <f t="shared" si="12"/>
        <v>744</v>
      </c>
      <c r="S790" s="22">
        <v>0</v>
      </c>
      <c r="T790" s="22">
        <v>372</v>
      </c>
      <c r="U790" s="22">
        <v>0</v>
      </c>
      <c r="V790" s="22">
        <v>0</v>
      </c>
      <c r="W790" s="22">
        <v>0</v>
      </c>
      <c r="X790" s="22">
        <v>0</v>
      </c>
      <c r="Y790" s="22">
        <v>0</v>
      </c>
      <c r="Z790" s="22">
        <v>0</v>
      </c>
      <c r="AA790" s="22">
        <v>0</v>
      </c>
      <c r="AB790" s="22">
        <v>372</v>
      </c>
      <c r="AC790" s="22">
        <v>0</v>
      </c>
      <c r="AD790" s="22">
        <v>0</v>
      </c>
    </row>
    <row r="791" spans="1:30" s="1" customFormat="1" ht="15" customHeight="1" x14ac:dyDescent="0.3">
      <c r="A791" s="21" t="s">
        <v>34</v>
      </c>
      <c r="B791" s="21" t="s">
        <v>579</v>
      </c>
      <c r="C791" s="21" t="s">
        <v>579</v>
      </c>
      <c r="D791" s="21" t="s">
        <v>36</v>
      </c>
      <c r="E791" s="21" t="s">
        <v>148</v>
      </c>
      <c r="F791" s="21" t="s">
        <v>149</v>
      </c>
      <c r="G791" s="21" t="s">
        <v>38</v>
      </c>
      <c r="H791" s="21" t="s">
        <v>1343</v>
      </c>
      <c r="I791" s="21" t="s">
        <v>624</v>
      </c>
      <c r="J791" s="21" t="s">
        <v>679</v>
      </c>
      <c r="K791" s="21" t="s">
        <v>680</v>
      </c>
      <c r="L791" s="21" t="s">
        <v>42</v>
      </c>
      <c r="M791" s="21" t="s">
        <v>42</v>
      </c>
      <c r="N791" s="21" t="s">
        <v>48</v>
      </c>
      <c r="O791" s="22">
        <v>4</v>
      </c>
      <c r="P791" s="22">
        <v>186</v>
      </c>
      <c r="Q791" s="21" t="s">
        <v>580</v>
      </c>
      <c r="R791" s="103">
        <f t="shared" si="12"/>
        <v>744</v>
      </c>
      <c r="S791" s="22">
        <v>0</v>
      </c>
      <c r="T791" s="22">
        <v>372</v>
      </c>
      <c r="U791" s="22">
        <v>0</v>
      </c>
      <c r="V791" s="22">
        <v>0</v>
      </c>
      <c r="W791" s="22">
        <v>0</v>
      </c>
      <c r="X791" s="22">
        <v>0</v>
      </c>
      <c r="Y791" s="22">
        <v>0</v>
      </c>
      <c r="Z791" s="22">
        <v>0</v>
      </c>
      <c r="AA791" s="22">
        <v>0</v>
      </c>
      <c r="AB791" s="22">
        <v>372</v>
      </c>
      <c r="AC791" s="22">
        <v>0</v>
      </c>
      <c r="AD791" s="22">
        <v>0</v>
      </c>
    </row>
    <row r="792" spans="1:30" s="1" customFormat="1" ht="15" customHeight="1" x14ac:dyDescent="0.3">
      <c r="A792" s="21" t="s">
        <v>34</v>
      </c>
      <c r="B792" s="21" t="s">
        <v>579</v>
      </c>
      <c r="C792" s="21" t="s">
        <v>579</v>
      </c>
      <c r="D792" s="21" t="s">
        <v>36</v>
      </c>
      <c r="E792" s="21" t="s">
        <v>148</v>
      </c>
      <c r="F792" s="21" t="s">
        <v>149</v>
      </c>
      <c r="G792" s="21" t="s">
        <v>38</v>
      </c>
      <c r="H792" s="21" t="s">
        <v>1343</v>
      </c>
      <c r="I792" s="21" t="s">
        <v>624</v>
      </c>
      <c r="J792" s="21" t="s">
        <v>681</v>
      </c>
      <c r="K792" s="21" t="s">
        <v>682</v>
      </c>
      <c r="L792" s="21" t="s">
        <v>42</v>
      </c>
      <c r="M792" s="21" t="s">
        <v>42</v>
      </c>
      <c r="N792" s="21" t="s">
        <v>48</v>
      </c>
      <c r="O792" s="22">
        <v>2</v>
      </c>
      <c r="P792" s="22">
        <v>186</v>
      </c>
      <c r="Q792" s="21" t="s">
        <v>580</v>
      </c>
      <c r="R792" s="103">
        <f t="shared" si="12"/>
        <v>372</v>
      </c>
      <c r="S792" s="22">
        <v>0</v>
      </c>
      <c r="T792" s="22">
        <v>186</v>
      </c>
      <c r="U792" s="22">
        <v>0</v>
      </c>
      <c r="V792" s="22">
        <v>0</v>
      </c>
      <c r="W792" s="22">
        <v>0</v>
      </c>
      <c r="X792" s="22">
        <v>0</v>
      </c>
      <c r="Y792" s="22">
        <v>0</v>
      </c>
      <c r="Z792" s="22">
        <v>0</v>
      </c>
      <c r="AA792" s="22">
        <v>0</v>
      </c>
      <c r="AB792" s="22">
        <v>186</v>
      </c>
      <c r="AC792" s="22">
        <v>0</v>
      </c>
      <c r="AD792" s="22">
        <v>0</v>
      </c>
    </row>
    <row r="793" spans="1:30" s="1" customFormat="1" ht="15" customHeight="1" x14ac:dyDescent="0.3">
      <c r="A793" s="21" t="s">
        <v>34</v>
      </c>
      <c r="B793" s="21" t="s">
        <v>579</v>
      </c>
      <c r="C793" s="21" t="s">
        <v>579</v>
      </c>
      <c r="D793" s="21" t="s">
        <v>36</v>
      </c>
      <c r="E793" s="21" t="s">
        <v>148</v>
      </c>
      <c r="F793" s="21" t="s">
        <v>149</v>
      </c>
      <c r="G793" s="21" t="s">
        <v>38</v>
      </c>
      <c r="H793" s="21" t="s">
        <v>1343</v>
      </c>
      <c r="I793" s="21" t="s">
        <v>624</v>
      </c>
      <c r="J793" s="21" t="s">
        <v>677</v>
      </c>
      <c r="K793" s="21" t="s">
        <v>678</v>
      </c>
      <c r="L793" s="21" t="s">
        <v>42</v>
      </c>
      <c r="M793" s="21" t="s">
        <v>42</v>
      </c>
      <c r="N793" s="21" t="s">
        <v>48</v>
      </c>
      <c r="O793" s="22">
        <v>2</v>
      </c>
      <c r="P793" s="22">
        <v>186</v>
      </c>
      <c r="Q793" s="21" t="s">
        <v>580</v>
      </c>
      <c r="R793" s="103">
        <f t="shared" si="12"/>
        <v>372</v>
      </c>
      <c r="S793" s="22">
        <v>0</v>
      </c>
      <c r="T793" s="22">
        <v>186</v>
      </c>
      <c r="U793" s="22">
        <v>0</v>
      </c>
      <c r="V793" s="22">
        <v>0</v>
      </c>
      <c r="W793" s="22">
        <v>0</v>
      </c>
      <c r="X793" s="22">
        <v>0</v>
      </c>
      <c r="Y793" s="22">
        <v>0</v>
      </c>
      <c r="Z793" s="22">
        <v>0</v>
      </c>
      <c r="AA793" s="22">
        <v>0</v>
      </c>
      <c r="AB793" s="22">
        <v>186</v>
      </c>
      <c r="AC793" s="22">
        <v>0</v>
      </c>
      <c r="AD793" s="22">
        <v>0</v>
      </c>
    </row>
    <row r="794" spans="1:30" s="1" customFormat="1" ht="15" customHeight="1" x14ac:dyDescent="0.3">
      <c r="A794" s="21" t="s">
        <v>34</v>
      </c>
      <c r="B794" s="21" t="s">
        <v>579</v>
      </c>
      <c r="C794" s="21" t="s">
        <v>579</v>
      </c>
      <c r="D794" s="21" t="s">
        <v>36</v>
      </c>
      <c r="E794" s="21" t="s">
        <v>148</v>
      </c>
      <c r="F794" s="21" t="s">
        <v>149</v>
      </c>
      <c r="G794" s="21" t="s">
        <v>38</v>
      </c>
      <c r="H794" s="21" t="s">
        <v>1343</v>
      </c>
      <c r="I794" s="21" t="s">
        <v>624</v>
      </c>
      <c r="J794" s="21" t="s">
        <v>1130</v>
      </c>
      <c r="K794" s="21" t="s">
        <v>1131</v>
      </c>
      <c r="L794" s="21" t="s">
        <v>42</v>
      </c>
      <c r="M794" s="21" t="s">
        <v>42</v>
      </c>
      <c r="N794" s="21" t="s">
        <v>48</v>
      </c>
      <c r="O794" s="22">
        <v>2</v>
      </c>
      <c r="P794" s="22">
        <v>1178</v>
      </c>
      <c r="Q794" s="21" t="s">
        <v>580</v>
      </c>
      <c r="R794" s="103">
        <f t="shared" si="12"/>
        <v>2356</v>
      </c>
      <c r="S794" s="22">
        <v>0</v>
      </c>
      <c r="T794" s="22">
        <v>1178</v>
      </c>
      <c r="U794" s="22">
        <v>0</v>
      </c>
      <c r="V794" s="22">
        <v>0</v>
      </c>
      <c r="W794" s="22">
        <v>0</v>
      </c>
      <c r="X794" s="22">
        <v>0</v>
      </c>
      <c r="Y794" s="22">
        <v>0</v>
      </c>
      <c r="Z794" s="22">
        <v>0</v>
      </c>
      <c r="AA794" s="22">
        <v>0</v>
      </c>
      <c r="AB794" s="22">
        <v>1178</v>
      </c>
      <c r="AC794" s="22">
        <v>0</v>
      </c>
      <c r="AD794" s="22">
        <v>0</v>
      </c>
    </row>
    <row r="795" spans="1:30" s="1" customFormat="1" ht="15" customHeight="1" x14ac:dyDescent="0.3">
      <c r="A795" s="21" t="s">
        <v>34</v>
      </c>
      <c r="B795" s="21" t="s">
        <v>579</v>
      </c>
      <c r="C795" s="21" t="s">
        <v>579</v>
      </c>
      <c r="D795" s="21" t="s">
        <v>36</v>
      </c>
      <c r="E795" s="21" t="s">
        <v>148</v>
      </c>
      <c r="F795" s="21" t="s">
        <v>149</v>
      </c>
      <c r="G795" s="21" t="s">
        <v>38</v>
      </c>
      <c r="H795" s="21" t="s">
        <v>1343</v>
      </c>
      <c r="I795" s="21" t="s">
        <v>624</v>
      </c>
      <c r="J795" s="21" t="s">
        <v>1219</v>
      </c>
      <c r="K795" s="21" t="s">
        <v>1220</v>
      </c>
      <c r="L795" s="21" t="s">
        <v>42</v>
      </c>
      <c r="M795" s="21" t="s">
        <v>42</v>
      </c>
      <c r="N795" s="21" t="s">
        <v>48</v>
      </c>
      <c r="O795" s="22">
        <v>1</v>
      </c>
      <c r="P795" s="22">
        <v>6264</v>
      </c>
      <c r="Q795" s="21" t="s">
        <v>580</v>
      </c>
      <c r="R795" s="103">
        <f t="shared" si="12"/>
        <v>6264</v>
      </c>
      <c r="S795" s="22">
        <v>0</v>
      </c>
      <c r="T795" s="22">
        <v>6264</v>
      </c>
      <c r="U795" s="22">
        <v>0</v>
      </c>
      <c r="V795" s="22">
        <v>0</v>
      </c>
      <c r="W795" s="22">
        <v>0</v>
      </c>
      <c r="X795" s="22">
        <v>0</v>
      </c>
      <c r="Y795" s="22">
        <v>0</v>
      </c>
      <c r="Z795" s="22">
        <v>0</v>
      </c>
      <c r="AA795" s="22">
        <v>0</v>
      </c>
      <c r="AB795" s="22">
        <v>0</v>
      </c>
      <c r="AC795" s="22">
        <v>0</v>
      </c>
      <c r="AD795" s="22">
        <v>0</v>
      </c>
    </row>
    <row r="796" spans="1:30" s="1" customFormat="1" ht="15" customHeight="1" x14ac:dyDescent="0.3">
      <c r="A796" s="21" t="s">
        <v>34</v>
      </c>
      <c r="B796" s="21" t="s">
        <v>579</v>
      </c>
      <c r="C796" s="21" t="s">
        <v>579</v>
      </c>
      <c r="D796" s="21" t="s">
        <v>36</v>
      </c>
      <c r="E796" s="21" t="s">
        <v>194</v>
      </c>
      <c r="F796" s="21" t="s">
        <v>195</v>
      </c>
      <c r="G796" s="21" t="s">
        <v>38</v>
      </c>
      <c r="H796" s="21" t="s">
        <v>1343</v>
      </c>
      <c r="I796" s="21" t="s">
        <v>629</v>
      </c>
      <c r="J796" s="21" t="s">
        <v>260</v>
      </c>
      <c r="K796" s="21" t="s">
        <v>261</v>
      </c>
      <c r="L796" s="21" t="s">
        <v>42</v>
      </c>
      <c r="M796" s="21" t="s">
        <v>42</v>
      </c>
      <c r="N796" s="21" t="s">
        <v>48</v>
      </c>
      <c r="O796" s="22">
        <v>6</v>
      </c>
      <c r="P796" s="22">
        <v>104</v>
      </c>
      <c r="Q796" s="21" t="s">
        <v>580</v>
      </c>
      <c r="R796" s="103">
        <f t="shared" si="12"/>
        <v>624</v>
      </c>
      <c r="S796" s="22">
        <v>0</v>
      </c>
      <c r="T796" s="22">
        <v>208</v>
      </c>
      <c r="U796" s="22">
        <v>0</v>
      </c>
      <c r="V796" s="22">
        <v>0</v>
      </c>
      <c r="W796" s="22">
        <v>0</v>
      </c>
      <c r="X796" s="22">
        <v>0</v>
      </c>
      <c r="Y796" s="22">
        <v>208</v>
      </c>
      <c r="Z796" s="22">
        <v>0</v>
      </c>
      <c r="AA796" s="22">
        <v>0</v>
      </c>
      <c r="AB796" s="22">
        <v>208</v>
      </c>
      <c r="AC796" s="22">
        <v>0</v>
      </c>
      <c r="AD796" s="22">
        <v>0</v>
      </c>
    </row>
    <row r="797" spans="1:30" s="1" customFormat="1" ht="15" customHeight="1" x14ac:dyDescent="0.3">
      <c r="A797" s="21" t="s">
        <v>34</v>
      </c>
      <c r="B797" s="21" t="s">
        <v>579</v>
      </c>
      <c r="C797" s="21" t="s">
        <v>579</v>
      </c>
      <c r="D797" s="21" t="s">
        <v>36</v>
      </c>
      <c r="E797" s="21" t="s">
        <v>194</v>
      </c>
      <c r="F797" s="21" t="s">
        <v>195</v>
      </c>
      <c r="G797" s="21" t="s">
        <v>38</v>
      </c>
      <c r="H797" s="21" t="s">
        <v>1343</v>
      </c>
      <c r="I797" s="21" t="s">
        <v>629</v>
      </c>
      <c r="J797" s="21" t="s">
        <v>1469</v>
      </c>
      <c r="K797" s="21" t="s">
        <v>1470</v>
      </c>
      <c r="L797" s="21" t="s">
        <v>42</v>
      </c>
      <c r="M797" s="21" t="s">
        <v>42</v>
      </c>
      <c r="N797" s="21" t="s">
        <v>48</v>
      </c>
      <c r="O797" s="22">
        <v>3</v>
      </c>
      <c r="P797" s="22">
        <v>204</v>
      </c>
      <c r="Q797" s="21" t="s">
        <v>580</v>
      </c>
      <c r="R797" s="103">
        <f t="shared" si="12"/>
        <v>612</v>
      </c>
      <c r="S797" s="22">
        <v>0</v>
      </c>
      <c r="T797" s="22">
        <v>204</v>
      </c>
      <c r="U797" s="22">
        <v>0</v>
      </c>
      <c r="V797" s="22">
        <v>0</v>
      </c>
      <c r="W797" s="22">
        <v>0</v>
      </c>
      <c r="X797" s="22">
        <v>0</v>
      </c>
      <c r="Y797" s="22">
        <v>204</v>
      </c>
      <c r="Z797" s="22">
        <v>0</v>
      </c>
      <c r="AA797" s="22">
        <v>0</v>
      </c>
      <c r="AB797" s="22">
        <v>204</v>
      </c>
      <c r="AC797" s="22">
        <v>0</v>
      </c>
      <c r="AD797" s="22">
        <v>0</v>
      </c>
    </row>
    <row r="798" spans="1:30" s="1" customFormat="1" ht="15" customHeight="1" x14ac:dyDescent="0.3">
      <c r="A798" s="21" t="s">
        <v>34</v>
      </c>
      <c r="B798" s="21" t="s">
        <v>579</v>
      </c>
      <c r="C798" s="21" t="s">
        <v>579</v>
      </c>
      <c r="D798" s="21" t="s">
        <v>36</v>
      </c>
      <c r="E798" s="21" t="s">
        <v>194</v>
      </c>
      <c r="F798" s="21" t="s">
        <v>195</v>
      </c>
      <c r="G798" s="21" t="s">
        <v>38</v>
      </c>
      <c r="H798" s="21" t="s">
        <v>1343</v>
      </c>
      <c r="I798" s="21" t="s">
        <v>629</v>
      </c>
      <c r="J798" s="21" t="s">
        <v>1467</v>
      </c>
      <c r="K798" s="21" t="s">
        <v>1468</v>
      </c>
      <c r="L798" s="21" t="s">
        <v>42</v>
      </c>
      <c r="M798" s="21" t="s">
        <v>42</v>
      </c>
      <c r="N798" s="21" t="s">
        <v>48</v>
      </c>
      <c r="O798" s="22">
        <v>3</v>
      </c>
      <c r="P798" s="22">
        <v>204</v>
      </c>
      <c r="Q798" s="21" t="s">
        <v>580</v>
      </c>
      <c r="R798" s="103">
        <f t="shared" si="12"/>
        <v>612</v>
      </c>
      <c r="S798" s="22">
        <v>0</v>
      </c>
      <c r="T798" s="22">
        <v>204</v>
      </c>
      <c r="U798" s="22">
        <v>0</v>
      </c>
      <c r="V798" s="22">
        <v>0</v>
      </c>
      <c r="W798" s="22">
        <v>0</v>
      </c>
      <c r="X798" s="22">
        <v>0</v>
      </c>
      <c r="Y798" s="22">
        <v>204</v>
      </c>
      <c r="Z798" s="22">
        <v>0</v>
      </c>
      <c r="AA798" s="22">
        <v>0</v>
      </c>
      <c r="AB798" s="22">
        <v>204</v>
      </c>
      <c r="AC798" s="22">
        <v>0</v>
      </c>
      <c r="AD798" s="22">
        <v>0</v>
      </c>
    </row>
    <row r="799" spans="1:30" s="1" customFormat="1" ht="15" customHeight="1" x14ac:dyDescent="0.3">
      <c r="A799" s="21" t="s">
        <v>34</v>
      </c>
      <c r="B799" s="21" t="s">
        <v>579</v>
      </c>
      <c r="C799" s="21" t="s">
        <v>579</v>
      </c>
      <c r="D799" s="21" t="s">
        <v>36</v>
      </c>
      <c r="E799" s="21" t="s">
        <v>194</v>
      </c>
      <c r="F799" s="21" t="s">
        <v>195</v>
      </c>
      <c r="G799" s="21" t="s">
        <v>38</v>
      </c>
      <c r="H799" s="21" t="s">
        <v>1343</v>
      </c>
      <c r="I799" s="21" t="s">
        <v>629</v>
      </c>
      <c r="J799" s="21" t="s">
        <v>1706</v>
      </c>
      <c r="K799" s="21" t="s">
        <v>1707</v>
      </c>
      <c r="L799" s="21" t="s">
        <v>42</v>
      </c>
      <c r="M799" s="21" t="s">
        <v>42</v>
      </c>
      <c r="N799" s="21" t="s">
        <v>48</v>
      </c>
      <c r="O799" s="22">
        <v>3</v>
      </c>
      <c r="P799" s="22">
        <v>204</v>
      </c>
      <c r="Q799" s="21" t="s">
        <v>580</v>
      </c>
      <c r="R799" s="103">
        <f t="shared" si="12"/>
        <v>612</v>
      </c>
      <c r="S799" s="22">
        <v>0</v>
      </c>
      <c r="T799" s="22">
        <v>204</v>
      </c>
      <c r="U799" s="22">
        <v>0</v>
      </c>
      <c r="V799" s="22">
        <v>0</v>
      </c>
      <c r="W799" s="22">
        <v>0</v>
      </c>
      <c r="X799" s="22">
        <v>0</v>
      </c>
      <c r="Y799" s="22">
        <v>204</v>
      </c>
      <c r="Z799" s="22">
        <v>0</v>
      </c>
      <c r="AA799" s="22">
        <v>0</v>
      </c>
      <c r="AB799" s="22">
        <v>204</v>
      </c>
      <c r="AC799" s="22">
        <v>0</v>
      </c>
      <c r="AD799" s="22">
        <v>0</v>
      </c>
    </row>
    <row r="800" spans="1:30" s="1" customFormat="1" ht="15" customHeight="1" x14ac:dyDescent="0.3">
      <c r="A800" s="21" t="s">
        <v>34</v>
      </c>
      <c r="B800" s="21" t="s">
        <v>579</v>
      </c>
      <c r="C800" s="21" t="s">
        <v>579</v>
      </c>
      <c r="D800" s="21" t="s">
        <v>36</v>
      </c>
      <c r="E800" s="21" t="s">
        <v>194</v>
      </c>
      <c r="F800" s="21" t="s">
        <v>195</v>
      </c>
      <c r="G800" s="21" t="s">
        <v>38</v>
      </c>
      <c r="H800" s="21" t="s">
        <v>1343</v>
      </c>
      <c r="I800" s="21" t="s">
        <v>629</v>
      </c>
      <c r="J800" s="21" t="s">
        <v>1708</v>
      </c>
      <c r="K800" s="21" t="s">
        <v>1709</v>
      </c>
      <c r="L800" s="21" t="s">
        <v>42</v>
      </c>
      <c r="M800" s="21" t="s">
        <v>42</v>
      </c>
      <c r="N800" s="21" t="s">
        <v>48</v>
      </c>
      <c r="O800" s="22">
        <v>3</v>
      </c>
      <c r="P800" s="22">
        <v>204</v>
      </c>
      <c r="Q800" s="21" t="s">
        <v>580</v>
      </c>
      <c r="R800" s="103">
        <f t="shared" si="12"/>
        <v>612</v>
      </c>
      <c r="S800" s="22">
        <v>0</v>
      </c>
      <c r="T800" s="22">
        <v>204</v>
      </c>
      <c r="U800" s="22">
        <v>0</v>
      </c>
      <c r="V800" s="22">
        <v>0</v>
      </c>
      <c r="W800" s="22">
        <v>0</v>
      </c>
      <c r="X800" s="22">
        <v>0</v>
      </c>
      <c r="Y800" s="22">
        <v>204</v>
      </c>
      <c r="Z800" s="22">
        <v>0</v>
      </c>
      <c r="AA800" s="22">
        <v>0</v>
      </c>
      <c r="AB800" s="22">
        <v>204</v>
      </c>
      <c r="AC800" s="22">
        <v>0</v>
      </c>
      <c r="AD800" s="22">
        <v>0</v>
      </c>
    </row>
    <row r="801" spans="1:30" s="1" customFormat="1" ht="15" customHeight="1" x14ac:dyDescent="0.3">
      <c r="A801" s="21" t="s">
        <v>34</v>
      </c>
      <c r="B801" s="21" t="s">
        <v>579</v>
      </c>
      <c r="C801" s="21" t="s">
        <v>579</v>
      </c>
      <c r="D801" s="21" t="s">
        <v>36</v>
      </c>
      <c r="E801" s="21" t="s">
        <v>194</v>
      </c>
      <c r="F801" s="21" t="s">
        <v>195</v>
      </c>
      <c r="G801" s="21" t="s">
        <v>38</v>
      </c>
      <c r="H801" s="21" t="s">
        <v>1343</v>
      </c>
      <c r="I801" s="21" t="s">
        <v>629</v>
      </c>
      <c r="J801" s="21" t="s">
        <v>275</v>
      </c>
      <c r="K801" s="21" t="s">
        <v>276</v>
      </c>
      <c r="L801" s="21" t="s">
        <v>42</v>
      </c>
      <c r="M801" s="21" t="s">
        <v>42</v>
      </c>
      <c r="N801" s="21" t="s">
        <v>48</v>
      </c>
      <c r="O801" s="22">
        <v>1</v>
      </c>
      <c r="P801" s="22">
        <v>1717</v>
      </c>
      <c r="Q801" s="21" t="s">
        <v>580</v>
      </c>
      <c r="R801" s="103">
        <f t="shared" si="12"/>
        <v>1717</v>
      </c>
      <c r="S801" s="22">
        <v>0</v>
      </c>
      <c r="T801" s="22">
        <v>1717</v>
      </c>
      <c r="U801" s="22">
        <v>0</v>
      </c>
      <c r="V801" s="22">
        <v>0</v>
      </c>
      <c r="W801" s="22">
        <v>0</v>
      </c>
      <c r="X801" s="22">
        <v>0</v>
      </c>
      <c r="Y801" s="22">
        <v>0</v>
      </c>
      <c r="Z801" s="22">
        <v>0</v>
      </c>
      <c r="AA801" s="22">
        <v>0</v>
      </c>
      <c r="AB801" s="22">
        <v>0</v>
      </c>
      <c r="AC801" s="22">
        <v>0</v>
      </c>
      <c r="AD801" s="22">
        <v>0</v>
      </c>
    </row>
    <row r="802" spans="1:30" s="1" customFormat="1" ht="15" customHeight="1" x14ac:dyDescent="0.3">
      <c r="A802" s="21" t="s">
        <v>34</v>
      </c>
      <c r="B802" s="21" t="s">
        <v>579</v>
      </c>
      <c r="C802" s="21" t="s">
        <v>579</v>
      </c>
      <c r="D802" s="21" t="s">
        <v>36</v>
      </c>
      <c r="E802" s="21" t="s">
        <v>194</v>
      </c>
      <c r="F802" s="21" t="s">
        <v>244</v>
      </c>
      <c r="G802" s="21" t="s">
        <v>245</v>
      </c>
      <c r="H802" s="21" t="s">
        <v>1343</v>
      </c>
      <c r="I802" s="21" t="s">
        <v>653</v>
      </c>
      <c r="J802" s="21" t="s">
        <v>260</v>
      </c>
      <c r="K802" s="21" t="s">
        <v>261</v>
      </c>
      <c r="L802" s="21" t="s">
        <v>42</v>
      </c>
      <c r="M802" s="21" t="s">
        <v>42</v>
      </c>
      <c r="N802" s="21" t="s">
        <v>48</v>
      </c>
      <c r="O802" s="22">
        <v>9</v>
      </c>
      <c r="P802" s="22">
        <v>104</v>
      </c>
      <c r="Q802" s="21" t="s">
        <v>580</v>
      </c>
      <c r="R802" s="103">
        <f t="shared" si="12"/>
        <v>936</v>
      </c>
      <c r="S802" s="22">
        <v>0</v>
      </c>
      <c r="T802" s="22">
        <v>312</v>
      </c>
      <c r="U802" s="22">
        <v>0</v>
      </c>
      <c r="V802" s="22">
        <v>0</v>
      </c>
      <c r="W802" s="22">
        <v>0</v>
      </c>
      <c r="X802" s="22">
        <v>0</v>
      </c>
      <c r="Y802" s="22">
        <v>312</v>
      </c>
      <c r="Z802" s="22">
        <v>0</v>
      </c>
      <c r="AA802" s="22">
        <v>0</v>
      </c>
      <c r="AB802" s="22">
        <v>312</v>
      </c>
      <c r="AC802" s="22">
        <v>0</v>
      </c>
      <c r="AD802" s="22">
        <v>0</v>
      </c>
    </row>
    <row r="803" spans="1:30" s="1" customFormat="1" ht="15" customHeight="1" x14ac:dyDescent="0.3">
      <c r="A803" s="21" t="s">
        <v>34</v>
      </c>
      <c r="B803" s="21" t="s">
        <v>579</v>
      </c>
      <c r="C803" s="21" t="s">
        <v>579</v>
      </c>
      <c r="D803" s="21" t="s">
        <v>36</v>
      </c>
      <c r="E803" s="21" t="s">
        <v>194</v>
      </c>
      <c r="F803" s="21" t="s">
        <v>244</v>
      </c>
      <c r="G803" s="21" t="s">
        <v>245</v>
      </c>
      <c r="H803" s="21" t="s">
        <v>1343</v>
      </c>
      <c r="I803" s="21" t="s">
        <v>653</v>
      </c>
      <c r="J803" s="21" t="s">
        <v>1713</v>
      </c>
      <c r="K803" s="21" t="s">
        <v>1714</v>
      </c>
      <c r="L803" s="21" t="s">
        <v>42</v>
      </c>
      <c r="M803" s="21" t="s">
        <v>42</v>
      </c>
      <c r="N803" s="21" t="s">
        <v>48</v>
      </c>
      <c r="O803" s="22">
        <v>2</v>
      </c>
      <c r="P803" s="22">
        <v>2488</v>
      </c>
      <c r="Q803" s="21" t="s">
        <v>580</v>
      </c>
      <c r="R803" s="103">
        <f t="shared" si="12"/>
        <v>4976</v>
      </c>
      <c r="S803" s="22">
        <v>0</v>
      </c>
      <c r="T803" s="22">
        <v>4976</v>
      </c>
      <c r="U803" s="22">
        <v>0</v>
      </c>
      <c r="V803" s="22">
        <v>0</v>
      </c>
      <c r="W803" s="22">
        <v>0</v>
      </c>
      <c r="X803" s="22">
        <v>0</v>
      </c>
      <c r="Y803" s="22">
        <v>0</v>
      </c>
      <c r="Z803" s="22">
        <v>0</v>
      </c>
      <c r="AA803" s="22">
        <v>0</v>
      </c>
      <c r="AB803" s="22">
        <v>0</v>
      </c>
      <c r="AC803" s="22">
        <v>0</v>
      </c>
      <c r="AD803" s="22">
        <v>0</v>
      </c>
    </row>
    <row r="804" spans="1:30" s="1" customFormat="1" ht="15" customHeight="1" x14ac:dyDescent="0.3">
      <c r="A804" s="21" t="s">
        <v>34</v>
      </c>
      <c r="B804" s="21" t="s">
        <v>579</v>
      </c>
      <c r="C804" s="21" t="s">
        <v>579</v>
      </c>
      <c r="D804" s="21" t="s">
        <v>36</v>
      </c>
      <c r="E804" s="21" t="s">
        <v>246</v>
      </c>
      <c r="F804" s="21" t="s">
        <v>36</v>
      </c>
      <c r="G804" s="21" t="s">
        <v>38</v>
      </c>
      <c r="H804" s="21" t="s">
        <v>762</v>
      </c>
      <c r="I804" s="21" t="s">
        <v>1613</v>
      </c>
      <c r="J804" s="21" t="s">
        <v>283</v>
      </c>
      <c r="K804" s="21" t="s">
        <v>284</v>
      </c>
      <c r="L804" s="21" t="s">
        <v>42</v>
      </c>
      <c r="M804" s="21" t="s">
        <v>42</v>
      </c>
      <c r="N804" s="21" t="s">
        <v>285</v>
      </c>
      <c r="O804" s="22">
        <v>1</v>
      </c>
      <c r="P804" s="22">
        <v>186</v>
      </c>
      <c r="Q804" s="21" t="s">
        <v>580</v>
      </c>
      <c r="R804" s="103">
        <f t="shared" si="12"/>
        <v>186</v>
      </c>
      <c r="S804" s="22">
        <v>0</v>
      </c>
      <c r="T804" s="22">
        <v>186</v>
      </c>
      <c r="U804" s="22">
        <v>0</v>
      </c>
      <c r="V804" s="22">
        <v>0</v>
      </c>
      <c r="W804" s="22">
        <v>0</v>
      </c>
      <c r="X804" s="22">
        <v>0</v>
      </c>
      <c r="Y804" s="22">
        <v>0</v>
      </c>
      <c r="Z804" s="22">
        <v>0</v>
      </c>
      <c r="AA804" s="22">
        <v>0</v>
      </c>
      <c r="AB804" s="22">
        <v>0</v>
      </c>
      <c r="AC804" s="22">
        <v>0</v>
      </c>
      <c r="AD804" s="22">
        <v>0</v>
      </c>
    </row>
    <row r="805" spans="1:30" s="1" customFormat="1" ht="15" customHeight="1" x14ac:dyDescent="0.3">
      <c r="A805" s="21" t="s">
        <v>34</v>
      </c>
      <c r="B805" s="21" t="s">
        <v>579</v>
      </c>
      <c r="C805" s="21" t="s">
        <v>579</v>
      </c>
      <c r="D805" s="21" t="s">
        <v>36</v>
      </c>
      <c r="E805" s="21" t="s">
        <v>246</v>
      </c>
      <c r="F805" s="21" t="s">
        <v>36</v>
      </c>
      <c r="G805" s="21" t="s">
        <v>38</v>
      </c>
      <c r="H805" s="21" t="s">
        <v>762</v>
      </c>
      <c r="I805" s="21" t="s">
        <v>1613</v>
      </c>
      <c r="J805" s="21" t="s">
        <v>560</v>
      </c>
      <c r="K805" s="21" t="s">
        <v>685</v>
      </c>
      <c r="L805" s="21" t="s">
        <v>42</v>
      </c>
      <c r="M805" s="21" t="s">
        <v>42</v>
      </c>
      <c r="N805" s="21" t="s">
        <v>313</v>
      </c>
      <c r="O805" s="22">
        <v>10</v>
      </c>
      <c r="P805" s="22">
        <v>151</v>
      </c>
      <c r="Q805" s="21" t="s">
        <v>580</v>
      </c>
      <c r="R805" s="103">
        <f t="shared" si="12"/>
        <v>1510</v>
      </c>
      <c r="S805" s="22">
        <v>0</v>
      </c>
      <c r="T805" s="22">
        <v>1510</v>
      </c>
      <c r="U805" s="22">
        <v>0</v>
      </c>
      <c r="V805" s="22">
        <v>0</v>
      </c>
      <c r="W805" s="22">
        <v>0</v>
      </c>
      <c r="X805" s="22">
        <v>0</v>
      </c>
      <c r="Y805" s="22">
        <v>0</v>
      </c>
      <c r="Z805" s="22">
        <v>0</v>
      </c>
      <c r="AA805" s="22">
        <v>0</v>
      </c>
      <c r="AB805" s="22">
        <v>0</v>
      </c>
      <c r="AC805" s="22">
        <v>0</v>
      </c>
      <c r="AD805" s="22">
        <v>0</v>
      </c>
    </row>
    <row r="806" spans="1:30" s="1" customFormat="1" ht="15" customHeight="1" x14ac:dyDescent="0.3">
      <c r="A806" s="21" t="s">
        <v>34</v>
      </c>
      <c r="B806" s="21" t="s">
        <v>579</v>
      </c>
      <c r="C806" s="21" t="s">
        <v>579</v>
      </c>
      <c r="D806" s="21" t="s">
        <v>36</v>
      </c>
      <c r="E806" s="21" t="s">
        <v>109</v>
      </c>
      <c r="F806" s="21" t="s">
        <v>110</v>
      </c>
      <c r="G806" s="21" t="s">
        <v>38</v>
      </c>
      <c r="H806" s="21" t="s">
        <v>762</v>
      </c>
      <c r="I806" s="21" t="s">
        <v>1640</v>
      </c>
      <c r="J806" s="21" t="s">
        <v>1663</v>
      </c>
      <c r="K806" s="21" t="s">
        <v>1664</v>
      </c>
      <c r="L806" s="21" t="s">
        <v>42</v>
      </c>
      <c r="M806" s="21" t="s">
        <v>42</v>
      </c>
      <c r="N806" s="21" t="s">
        <v>48</v>
      </c>
      <c r="O806" s="22">
        <v>8</v>
      </c>
      <c r="P806" s="22">
        <v>99</v>
      </c>
      <c r="Q806" s="21" t="s">
        <v>580</v>
      </c>
      <c r="R806" s="103">
        <f t="shared" si="12"/>
        <v>792</v>
      </c>
      <c r="S806" s="22">
        <v>0</v>
      </c>
      <c r="T806" s="22">
        <v>792</v>
      </c>
      <c r="U806" s="22">
        <v>0</v>
      </c>
      <c r="V806" s="22">
        <v>0</v>
      </c>
      <c r="W806" s="22">
        <v>0</v>
      </c>
      <c r="X806" s="22">
        <v>0</v>
      </c>
      <c r="Y806" s="22">
        <v>0</v>
      </c>
      <c r="Z806" s="22">
        <v>0</v>
      </c>
      <c r="AA806" s="22">
        <v>0</v>
      </c>
      <c r="AB806" s="22">
        <v>0</v>
      </c>
      <c r="AC806" s="22">
        <v>0</v>
      </c>
      <c r="AD806" s="22">
        <v>0</v>
      </c>
    </row>
    <row r="807" spans="1:30" s="1" customFormat="1" ht="15" customHeight="1" x14ac:dyDescent="0.3">
      <c r="A807" s="21" t="s">
        <v>34</v>
      </c>
      <c r="B807" s="21" t="s">
        <v>579</v>
      </c>
      <c r="C807" s="21" t="s">
        <v>579</v>
      </c>
      <c r="D807" s="21" t="s">
        <v>36</v>
      </c>
      <c r="E807" s="21" t="s">
        <v>194</v>
      </c>
      <c r="F807" s="21" t="s">
        <v>195</v>
      </c>
      <c r="G807" s="21" t="s">
        <v>38</v>
      </c>
      <c r="H807" s="21" t="s">
        <v>762</v>
      </c>
      <c r="I807" s="21" t="s">
        <v>629</v>
      </c>
      <c r="J807" s="21" t="s">
        <v>286</v>
      </c>
      <c r="K807" s="21" t="s">
        <v>287</v>
      </c>
      <c r="L807" s="21" t="s">
        <v>42</v>
      </c>
      <c r="M807" s="21" t="s">
        <v>42</v>
      </c>
      <c r="N807" s="21" t="s">
        <v>48</v>
      </c>
      <c r="O807" s="22">
        <v>15</v>
      </c>
      <c r="P807" s="22">
        <v>30</v>
      </c>
      <c r="Q807" s="21" t="s">
        <v>580</v>
      </c>
      <c r="R807" s="103">
        <f t="shared" si="12"/>
        <v>450</v>
      </c>
      <c r="S807" s="22">
        <v>0</v>
      </c>
      <c r="T807" s="22">
        <v>150</v>
      </c>
      <c r="U807" s="22">
        <v>0</v>
      </c>
      <c r="V807" s="22">
        <v>0</v>
      </c>
      <c r="W807" s="22">
        <v>0</v>
      </c>
      <c r="X807" s="22">
        <v>0</v>
      </c>
      <c r="Y807" s="22">
        <v>150</v>
      </c>
      <c r="Z807" s="22">
        <v>0</v>
      </c>
      <c r="AA807" s="22">
        <v>0</v>
      </c>
      <c r="AB807" s="22">
        <v>150</v>
      </c>
      <c r="AC807" s="22">
        <v>0</v>
      </c>
      <c r="AD807" s="22">
        <v>0</v>
      </c>
    </row>
    <row r="808" spans="1:30" s="1" customFormat="1" ht="15" customHeight="1" x14ac:dyDescent="0.3">
      <c r="A808" s="21" t="s">
        <v>34</v>
      </c>
      <c r="B808" s="21" t="s">
        <v>579</v>
      </c>
      <c r="C808" s="21" t="s">
        <v>579</v>
      </c>
      <c r="D808" s="21" t="s">
        <v>36</v>
      </c>
      <c r="E808" s="21" t="s">
        <v>194</v>
      </c>
      <c r="F808" s="21" t="s">
        <v>244</v>
      </c>
      <c r="G808" s="21" t="s">
        <v>245</v>
      </c>
      <c r="H808" s="21" t="s">
        <v>762</v>
      </c>
      <c r="I808" s="21" t="s">
        <v>653</v>
      </c>
      <c r="J808" s="21" t="s">
        <v>286</v>
      </c>
      <c r="K808" s="21" t="s">
        <v>287</v>
      </c>
      <c r="L808" s="21" t="s">
        <v>42</v>
      </c>
      <c r="M808" s="21" t="s">
        <v>42</v>
      </c>
      <c r="N808" s="21" t="s">
        <v>48</v>
      </c>
      <c r="O808" s="22">
        <v>24</v>
      </c>
      <c r="P808" s="22">
        <v>30</v>
      </c>
      <c r="Q808" s="21" t="s">
        <v>580</v>
      </c>
      <c r="R808" s="103">
        <f t="shared" si="12"/>
        <v>720</v>
      </c>
      <c r="S808" s="22">
        <v>0</v>
      </c>
      <c r="T808" s="22">
        <v>240</v>
      </c>
      <c r="U808" s="22">
        <v>0</v>
      </c>
      <c r="V808" s="22">
        <v>0</v>
      </c>
      <c r="W808" s="22">
        <v>0</v>
      </c>
      <c r="X808" s="22">
        <v>0</v>
      </c>
      <c r="Y808" s="22">
        <v>240</v>
      </c>
      <c r="Z808" s="22">
        <v>0</v>
      </c>
      <c r="AA808" s="22">
        <v>0</v>
      </c>
      <c r="AB808" s="22">
        <v>240</v>
      </c>
      <c r="AC808" s="22">
        <v>0</v>
      </c>
      <c r="AD808" s="22">
        <v>0</v>
      </c>
    </row>
    <row r="809" spans="1:30" s="1" customFormat="1" ht="15" customHeight="1" x14ac:dyDescent="0.3">
      <c r="A809" s="21" t="s">
        <v>34</v>
      </c>
      <c r="B809" s="21" t="s">
        <v>579</v>
      </c>
      <c r="C809" s="21" t="s">
        <v>579</v>
      </c>
      <c r="D809" s="21" t="s">
        <v>36</v>
      </c>
      <c r="E809" s="21" t="s">
        <v>246</v>
      </c>
      <c r="F809" s="21" t="s">
        <v>36</v>
      </c>
      <c r="G809" s="21" t="s">
        <v>38</v>
      </c>
      <c r="H809" s="21" t="s">
        <v>1350</v>
      </c>
      <c r="I809" s="21" t="s">
        <v>1607</v>
      </c>
      <c r="J809" s="21" t="s">
        <v>305</v>
      </c>
      <c r="K809" s="21" t="s">
        <v>306</v>
      </c>
      <c r="L809" s="21" t="s">
        <v>42</v>
      </c>
      <c r="M809" s="21" t="s">
        <v>42</v>
      </c>
      <c r="N809" s="21" t="s">
        <v>48</v>
      </c>
      <c r="O809" s="22">
        <v>12</v>
      </c>
      <c r="P809" s="22">
        <v>2000</v>
      </c>
      <c r="Q809" s="21" t="s">
        <v>580</v>
      </c>
      <c r="R809" s="103">
        <f t="shared" si="12"/>
        <v>24000</v>
      </c>
      <c r="S809" s="22">
        <v>2000</v>
      </c>
      <c r="T809" s="22">
        <v>2000</v>
      </c>
      <c r="U809" s="22">
        <v>2000</v>
      </c>
      <c r="V809" s="22">
        <v>2000</v>
      </c>
      <c r="W809" s="22">
        <v>2000</v>
      </c>
      <c r="X809" s="22">
        <v>2000</v>
      </c>
      <c r="Y809" s="22">
        <v>2000</v>
      </c>
      <c r="Z809" s="22">
        <v>2000</v>
      </c>
      <c r="AA809" s="22">
        <v>2000</v>
      </c>
      <c r="AB809" s="22">
        <v>2000</v>
      </c>
      <c r="AC809" s="22">
        <v>2000</v>
      </c>
      <c r="AD809" s="22">
        <v>2000</v>
      </c>
    </row>
    <row r="810" spans="1:30" s="1" customFormat="1" ht="15" customHeight="1" x14ac:dyDescent="0.3">
      <c r="A810" s="21" t="s">
        <v>34</v>
      </c>
      <c r="B810" s="21" t="s">
        <v>579</v>
      </c>
      <c r="C810" s="21" t="s">
        <v>579</v>
      </c>
      <c r="D810" s="21" t="s">
        <v>36</v>
      </c>
      <c r="E810" s="21" t="s">
        <v>246</v>
      </c>
      <c r="F810" s="21" t="s">
        <v>36</v>
      </c>
      <c r="G810" s="21" t="s">
        <v>38</v>
      </c>
      <c r="H810" s="21" t="s">
        <v>1350</v>
      </c>
      <c r="I810" s="21" t="s">
        <v>1613</v>
      </c>
      <c r="J810" s="21" t="s">
        <v>851</v>
      </c>
      <c r="K810" s="21" t="s">
        <v>986</v>
      </c>
      <c r="L810" s="21" t="s">
        <v>42</v>
      </c>
      <c r="M810" s="21" t="s">
        <v>42</v>
      </c>
      <c r="N810" s="21" t="s">
        <v>44</v>
      </c>
      <c r="O810" s="22">
        <v>1</v>
      </c>
      <c r="P810" s="22">
        <v>174</v>
      </c>
      <c r="Q810" s="21" t="s">
        <v>580</v>
      </c>
      <c r="R810" s="103">
        <f t="shared" si="12"/>
        <v>174</v>
      </c>
      <c r="S810" s="22">
        <v>0</v>
      </c>
      <c r="T810" s="22">
        <v>174</v>
      </c>
      <c r="U810" s="22">
        <v>0</v>
      </c>
      <c r="V810" s="22">
        <v>0</v>
      </c>
      <c r="W810" s="22">
        <v>0</v>
      </c>
      <c r="X810" s="22">
        <v>0</v>
      </c>
      <c r="Y810" s="22">
        <v>0</v>
      </c>
      <c r="Z810" s="22">
        <v>0</v>
      </c>
      <c r="AA810" s="22">
        <v>0</v>
      </c>
      <c r="AB810" s="22">
        <v>0</v>
      </c>
      <c r="AC810" s="22">
        <v>0</v>
      </c>
      <c r="AD810" s="22">
        <v>0</v>
      </c>
    </row>
    <row r="811" spans="1:30" s="1" customFormat="1" ht="15" customHeight="1" x14ac:dyDescent="0.3">
      <c r="A811" s="21" t="s">
        <v>34</v>
      </c>
      <c r="B811" s="21" t="s">
        <v>579</v>
      </c>
      <c r="C811" s="21" t="s">
        <v>579</v>
      </c>
      <c r="D811" s="21" t="s">
        <v>36</v>
      </c>
      <c r="E811" s="21" t="s">
        <v>246</v>
      </c>
      <c r="F811" s="21" t="s">
        <v>36</v>
      </c>
      <c r="G811" s="21" t="s">
        <v>38</v>
      </c>
      <c r="H811" s="21" t="s">
        <v>1350</v>
      </c>
      <c r="I811" s="21" t="s">
        <v>1613</v>
      </c>
      <c r="J811" s="21" t="s">
        <v>311</v>
      </c>
      <c r="K811" s="21" t="s">
        <v>312</v>
      </c>
      <c r="L811" s="21" t="s">
        <v>42</v>
      </c>
      <c r="M811" s="21" t="s">
        <v>42</v>
      </c>
      <c r="N811" s="21" t="s">
        <v>313</v>
      </c>
      <c r="O811" s="22">
        <v>1</v>
      </c>
      <c r="P811" s="22">
        <v>331</v>
      </c>
      <c r="Q811" s="21" t="s">
        <v>580</v>
      </c>
      <c r="R811" s="103">
        <f t="shared" si="12"/>
        <v>331</v>
      </c>
      <c r="S811" s="22">
        <v>0</v>
      </c>
      <c r="T811" s="22">
        <v>331</v>
      </c>
      <c r="U811" s="22">
        <v>0</v>
      </c>
      <c r="V811" s="22">
        <v>0</v>
      </c>
      <c r="W811" s="22">
        <v>0</v>
      </c>
      <c r="X811" s="22">
        <v>0</v>
      </c>
      <c r="Y811" s="22">
        <v>0</v>
      </c>
      <c r="Z811" s="22">
        <v>0</v>
      </c>
      <c r="AA811" s="22">
        <v>0</v>
      </c>
      <c r="AB811" s="22">
        <v>0</v>
      </c>
      <c r="AC811" s="22">
        <v>0</v>
      </c>
      <c r="AD811" s="22">
        <v>0</v>
      </c>
    </row>
    <row r="812" spans="1:30" s="1" customFormat="1" ht="15" customHeight="1" x14ac:dyDescent="0.3">
      <c r="A812" s="21" t="s">
        <v>34</v>
      </c>
      <c r="B812" s="21" t="s">
        <v>579</v>
      </c>
      <c r="C812" s="21" t="s">
        <v>579</v>
      </c>
      <c r="D812" s="21" t="s">
        <v>36</v>
      </c>
      <c r="E812" s="21" t="s">
        <v>246</v>
      </c>
      <c r="F812" s="21" t="s">
        <v>36</v>
      </c>
      <c r="G812" s="21" t="s">
        <v>38</v>
      </c>
      <c r="H812" s="21" t="s">
        <v>1350</v>
      </c>
      <c r="I812" s="21" t="s">
        <v>1613</v>
      </c>
      <c r="J812" s="21" t="s">
        <v>307</v>
      </c>
      <c r="K812" s="21" t="s">
        <v>1135</v>
      </c>
      <c r="L812" s="21" t="s">
        <v>42</v>
      </c>
      <c r="M812" s="21" t="s">
        <v>42</v>
      </c>
      <c r="N812" s="21" t="s">
        <v>48</v>
      </c>
      <c r="O812" s="22">
        <v>1</v>
      </c>
      <c r="P812" s="22">
        <v>128</v>
      </c>
      <c r="Q812" s="21" t="s">
        <v>580</v>
      </c>
      <c r="R812" s="103">
        <f t="shared" si="12"/>
        <v>128</v>
      </c>
      <c r="S812" s="22">
        <v>0</v>
      </c>
      <c r="T812" s="22">
        <v>128</v>
      </c>
      <c r="U812" s="22">
        <v>0</v>
      </c>
      <c r="V812" s="22">
        <v>0</v>
      </c>
      <c r="W812" s="22">
        <v>0</v>
      </c>
      <c r="X812" s="22">
        <v>0</v>
      </c>
      <c r="Y812" s="22">
        <v>0</v>
      </c>
      <c r="Z812" s="22">
        <v>0</v>
      </c>
      <c r="AA812" s="22">
        <v>0</v>
      </c>
      <c r="AB812" s="22">
        <v>0</v>
      </c>
      <c r="AC812" s="22">
        <v>0</v>
      </c>
      <c r="AD812" s="22">
        <v>0</v>
      </c>
    </row>
    <row r="813" spans="1:30" s="1" customFormat="1" ht="15" customHeight="1" x14ac:dyDescent="0.3">
      <c r="A813" s="21" t="s">
        <v>34</v>
      </c>
      <c r="B813" s="21" t="s">
        <v>579</v>
      </c>
      <c r="C813" s="21" t="s">
        <v>579</v>
      </c>
      <c r="D813" s="21" t="s">
        <v>36</v>
      </c>
      <c r="E813" s="21" t="s">
        <v>246</v>
      </c>
      <c r="F813" s="21" t="s">
        <v>36</v>
      </c>
      <c r="G813" s="21" t="s">
        <v>38</v>
      </c>
      <c r="H813" s="21" t="s">
        <v>1350</v>
      </c>
      <c r="I813" s="21" t="s">
        <v>1613</v>
      </c>
      <c r="J813" s="21" t="s">
        <v>1175</v>
      </c>
      <c r="K813" s="21" t="s">
        <v>1176</v>
      </c>
      <c r="L813" s="21" t="s">
        <v>42</v>
      </c>
      <c r="M813" s="21" t="s">
        <v>42</v>
      </c>
      <c r="N813" s="21" t="s">
        <v>48</v>
      </c>
      <c r="O813" s="22">
        <v>1</v>
      </c>
      <c r="P813" s="22">
        <v>348</v>
      </c>
      <c r="Q813" s="21" t="s">
        <v>580</v>
      </c>
      <c r="R813" s="103">
        <f t="shared" si="12"/>
        <v>348</v>
      </c>
      <c r="S813" s="22">
        <v>0</v>
      </c>
      <c r="T813" s="22">
        <v>348</v>
      </c>
      <c r="U813" s="22">
        <v>0</v>
      </c>
      <c r="V813" s="22">
        <v>0</v>
      </c>
      <c r="W813" s="22">
        <v>0</v>
      </c>
      <c r="X813" s="22">
        <v>0</v>
      </c>
      <c r="Y813" s="22">
        <v>0</v>
      </c>
      <c r="Z813" s="22">
        <v>0</v>
      </c>
      <c r="AA813" s="22">
        <v>0</v>
      </c>
      <c r="AB813" s="22">
        <v>0</v>
      </c>
      <c r="AC813" s="22">
        <v>0</v>
      </c>
      <c r="AD813" s="22">
        <v>0</v>
      </c>
    </row>
    <row r="814" spans="1:30" s="1" customFormat="1" ht="15" customHeight="1" x14ac:dyDescent="0.3">
      <c r="A814" s="21" t="s">
        <v>34</v>
      </c>
      <c r="B814" s="21" t="s">
        <v>579</v>
      </c>
      <c r="C814" s="21" t="s">
        <v>579</v>
      </c>
      <c r="D814" s="21" t="s">
        <v>36</v>
      </c>
      <c r="E814" s="21" t="s">
        <v>246</v>
      </c>
      <c r="F814" s="21" t="s">
        <v>36</v>
      </c>
      <c r="G814" s="21" t="s">
        <v>38</v>
      </c>
      <c r="H814" s="21" t="s">
        <v>1350</v>
      </c>
      <c r="I814" s="21" t="s">
        <v>1613</v>
      </c>
      <c r="J814" s="21" t="s">
        <v>564</v>
      </c>
      <c r="K814" s="21" t="s">
        <v>850</v>
      </c>
      <c r="L814" s="21" t="s">
        <v>42</v>
      </c>
      <c r="M814" s="21" t="s">
        <v>42</v>
      </c>
      <c r="N814" s="21" t="s">
        <v>63</v>
      </c>
      <c r="O814" s="22">
        <v>3</v>
      </c>
      <c r="P814" s="22">
        <v>209</v>
      </c>
      <c r="Q814" s="21" t="s">
        <v>580</v>
      </c>
      <c r="R814" s="103">
        <f t="shared" si="12"/>
        <v>627</v>
      </c>
      <c r="S814" s="22">
        <v>0</v>
      </c>
      <c r="T814" s="22">
        <v>209</v>
      </c>
      <c r="U814" s="22">
        <v>0</v>
      </c>
      <c r="V814" s="22">
        <v>0</v>
      </c>
      <c r="W814" s="22">
        <v>0</v>
      </c>
      <c r="X814" s="22">
        <v>0</v>
      </c>
      <c r="Y814" s="22">
        <v>0</v>
      </c>
      <c r="Z814" s="22">
        <v>0</v>
      </c>
      <c r="AA814" s="22">
        <v>0</v>
      </c>
      <c r="AB814" s="22">
        <v>418</v>
      </c>
      <c r="AC814" s="22">
        <v>0</v>
      </c>
      <c r="AD814" s="22">
        <v>0</v>
      </c>
    </row>
    <row r="815" spans="1:30" s="1" customFormat="1" ht="15" customHeight="1" x14ac:dyDescent="0.3">
      <c r="A815" s="21" t="s">
        <v>34</v>
      </c>
      <c r="B815" s="21" t="s">
        <v>579</v>
      </c>
      <c r="C815" s="21" t="s">
        <v>579</v>
      </c>
      <c r="D815" s="21" t="s">
        <v>36</v>
      </c>
      <c r="E815" s="21" t="s">
        <v>246</v>
      </c>
      <c r="F815" s="21" t="s">
        <v>36</v>
      </c>
      <c r="G815" s="21" t="s">
        <v>38</v>
      </c>
      <c r="H815" s="21" t="s">
        <v>1350</v>
      </c>
      <c r="I815" s="21" t="s">
        <v>1613</v>
      </c>
      <c r="J815" s="21" t="s">
        <v>316</v>
      </c>
      <c r="K815" s="21" t="s">
        <v>317</v>
      </c>
      <c r="L815" s="21" t="s">
        <v>42</v>
      </c>
      <c r="M815" s="21" t="s">
        <v>42</v>
      </c>
      <c r="N815" s="21" t="s">
        <v>295</v>
      </c>
      <c r="O815" s="22">
        <v>3</v>
      </c>
      <c r="P815" s="22">
        <v>31</v>
      </c>
      <c r="Q815" s="21" t="s">
        <v>580</v>
      </c>
      <c r="R815" s="103">
        <f t="shared" si="12"/>
        <v>93</v>
      </c>
      <c r="S815" s="22">
        <v>0</v>
      </c>
      <c r="T815" s="22">
        <v>31</v>
      </c>
      <c r="U815" s="22">
        <v>0</v>
      </c>
      <c r="V815" s="22">
        <v>0</v>
      </c>
      <c r="W815" s="22">
        <v>0</v>
      </c>
      <c r="X815" s="22">
        <v>0</v>
      </c>
      <c r="Y815" s="22">
        <v>0</v>
      </c>
      <c r="Z815" s="22">
        <v>0</v>
      </c>
      <c r="AA815" s="22">
        <v>0</v>
      </c>
      <c r="AB815" s="22">
        <v>62</v>
      </c>
      <c r="AC815" s="22">
        <v>0</v>
      </c>
      <c r="AD815" s="22">
        <v>0</v>
      </c>
    </row>
    <row r="816" spans="1:30" s="1" customFormat="1" ht="15" customHeight="1" x14ac:dyDescent="0.3">
      <c r="A816" s="21" t="s">
        <v>34</v>
      </c>
      <c r="B816" s="21" t="s">
        <v>579</v>
      </c>
      <c r="C816" s="21" t="s">
        <v>579</v>
      </c>
      <c r="D816" s="21" t="s">
        <v>36</v>
      </c>
      <c r="E816" s="21" t="s">
        <v>37</v>
      </c>
      <c r="F816" s="21" t="s">
        <v>36</v>
      </c>
      <c r="G816" s="21" t="s">
        <v>38</v>
      </c>
      <c r="H816" s="21" t="s">
        <v>1350</v>
      </c>
      <c r="I816" s="21" t="s">
        <v>1633</v>
      </c>
      <c r="J816" s="21" t="s">
        <v>311</v>
      </c>
      <c r="K816" s="21" t="s">
        <v>312</v>
      </c>
      <c r="L816" s="21" t="s">
        <v>42</v>
      </c>
      <c r="M816" s="21" t="s">
        <v>42</v>
      </c>
      <c r="N816" s="21" t="s">
        <v>313</v>
      </c>
      <c r="O816" s="22">
        <v>2</v>
      </c>
      <c r="P816" s="22">
        <v>360</v>
      </c>
      <c r="Q816" s="21" t="s">
        <v>580</v>
      </c>
      <c r="R816" s="103">
        <f t="shared" si="12"/>
        <v>720</v>
      </c>
      <c r="S816" s="22">
        <v>0</v>
      </c>
      <c r="T816" s="22">
        <v>360</v>
      </c>
      <c r="U816" s="22">
        <v>0</v>
      </c>
      <c r="V816" s="22">
        <v>0</v>
      </c>
      <c r="W816" s="22">
        <v>0</v>
      </c>
      <c r="X816" s="22">
        <v>0</v>
      </c>
      <c r="Y816" s="22">
        <v>360</v>
      </c>
      <c r="Z816" s="22">
        <v>0</v>
      </c>
      <c r="AA816" s="22">
        <v>0</v>
      </c>
      <c r="AB816" s="22">
        <v>0</v>
      </c>
      <c r="AC816" s="22">
        <v>0</v>
      </c>
      <c r="AD816" s="22">
        <v>0</v>
      </c>
    </row>
    <row r="817" spans="1:30" s="1" customFormat="1" ht="15" customHeight="1" x14ac:dyDescent="0.3">
      <c r="A817" s="21" t="s">
        <v>34</v>
      </c>
      <c r="B817" s="21" t="s">
        <v>579</v>
      </c>
      <c r="C817" s="21" t="s">
        <v>579</v>
      </c>
      <c r="D817" s="21" t="s">
        <v>36</v>
      </c>
      <c r="E817" s="21" t="s">
        <v>37</v>
      </c>
      <c r="F817" s="21" t="s">
        <v>36</v>
      </c>
      <c r="G817" s="21" t="s">
        <v>38</v>
      </c>
      <c r="H817" s="21" t="s">
        <v>1350</v>
      </c>
      <c r="I817" s="21" t="s">
        <v>1633</v>
      </c>
      <c r="J817" s="21" t="s">
        <v>316</v>
      </c>
      <c r="K817" s="21" t="s">
        <v>317</v>
      </c>
      <c r="L817" s="21" t="s">
        <v>42</v>
      </c>
      <c r="M817" s="21" t="s">
        <v>42</v>
      </c>
      <c r="N817" s="21" t="s">
        <v>295</v>
      </c>
      <c r="O817" s="22">
        <v>3</v>
      </c>
      <c r="P817" s="22">
        <v>31</v>
      </c>
      <c r="Q817" s="21" t="s">
        <v>580</v>
      </c>
      <c r="R817" s="103">
        <f t="shared" si="12"/>
        <v>93</v>
      </c>
      <c r="S817" s="22">
        <v>0</v>
      </c>
      <c r="T817" s="22">
        <v>31</v>
      </c>
      <c r="U817" s="22">
        <v>0</v>
      </c>
      <c r="V817" s="22">
        <v>0</v>
      </c>
      <c r="W817" s="22">
        <v>0</v>
      </c>
      <c r="X817" s="22">
        <v>0</v>
      </c>
      <c r="Y817" s="22">
        <v>31</v>
      </c>
      <c r="Z817" s="22">
        <v>0</v>
      </c>
      <c r="AA817" s="22">
        <v>0</v>
      </c>
      <c r="AB817" s="22">
        <v>31</v>
      </c>
      <c r="AC817" s="22">
        <v>0</v>
      </c>
      <c r="AD817" s="22">
        <v>0</v>
      </c>
    </row>
    <row r="818" spans="1:30" s="1" customFormat="1" ht="15" customHeight="1" x14ac:dyDescent="0.3">
      <c r="A818" s="21" t="s">
        <v>34</v>
      </c>
      <c r="B818" s="21" t="s">
        <v>579</v>
      </c>
      <c r="C818" s="21" t="s">
        <v>579</v>
      </c>
      <c r="D818" s="21" t="s">
        <v>36</v>
      </c>
      <c r="E818" s="21" t="s">
        <v>194</v>
      </c>
      <c r="F818" s="21" t="s">
        <v>195</v>
      </c>
      <c r="G818" s="21" t="s">
        <v>38</v>
      </c>
      <c r="H818" s="21" t="s">
        <v>1350</v>
      </c>
      <c r="I818" s="21" t="s">
        <v>629</v>
      </c>
      <c r="J818" s="21" t="s">
        <v>316</v>
      </c>
      <c r="K818" s="21" t="s">
        <v>317</v>
      </c>
      <c r="L818" s="21" t="s">
        <v>42</v>
      </c>
      <c r="M818" s="21" t="s">
        <v>42</v>
      </c>
      <c r="N818" s="21" t="s">
        <v>295</v>
      </c>
      <c r="O818" s="22">
        <v>6</v>
      </c>
      <c r="P818" s="22">
        <v>31</v>
      </c>
      <c r="Q818" s="21" t="s">
        <v>580</v>
      </c>
      <c r="R818" s="103">
        <f t="shared" si="12"/>
        <v>186</v>
      </c>
      <c r="S818" s="22">
        <v>0</v>
      </c>
      <c r="T818" s="22">
        <v>62</v>
      </c>
      <c r="U818" s="22">
        <v>0</v>
      </c>
      <c r="V818" s="22">
        <v>0</v>
      </c>
      <c r="W818" s="22">
        <v>0</v>
      </c>
      <c r="X818" s="22">
        <v>0</v>
      </c>
      <c r="Y818" s="22">
        <v>62</v>
      </c>
      <c r="Z818" s="22">
        <v>0</v>
      </c>
      <c r="AA818" s="22">
        <v>0</v>
      </c>
      <c r="AB818" s="22">
        <v>62</v>
      </c>
      <c r="AC818" s="22">
        <v>0</v>
      </c>
      <c r="AD818" s="22">
        <v>0</v>
      </c>
    </row>
    <row r="819" spans="1:30" s="1" customFormat="1" ht="15" customHeight="1" x14ac:dyDescent="0.3">
      <c r="A819" s="21" t="s">
        <v>34</v>
      </c>
      <c r="B819" s="21" t="s">
        <v>579</v>
      </c>
      <c r="C819" s="21" t="s">
        <v>579</v>
      </c>
      <c r="D819" s="21" t="s">
        <v>36</v>
      </c>
      <c r="E819" s="21" t="s">
        <v>194</v>
      </c>
      <c r="F819" s="21" t="s">
        <v>195</v>
      </c>
      <c r="G819" s="21" t="s">
        <v>38</v>
      </c>
      <c r="H819" s="21" t="s">
        <v>1350</v>
      </c>
      <c r="I819" s="21" t="s">
        <v>629</v>
      </c>
      <c r="J819" s="21" t="s">
        <v>320</v>
      </c>
      <c r="K819" s="21" t="s">
        <v>299</v>
      </c>
      <c r="L819" s="21" t="s">
        <v>42</v>
      </c>
      <c r="M819" s="21" t="s">
        <v>42</v>
      </c>
      <c r="N819" s="21" t="s">
        <v>295</v>
      </c>
      <c r="O819" s="22">
        <v>3</v>
      </c>
      <c r="P819" s="22">
        <v>186</v>
      </c>
      <c r="Q819" s="21" t="s">
        <v>580</v>
      </c>
      <c r="R819" s="103">
        <f t="shared" si="12"/>
        <v>558</v>
      </c>
      <c r="S819" s="22">
        <v>0</v>
      </c>
      <c r="T819" s="22">
        <v>186</v>
      </c>
      <c r="U819" s="22">
        <v>0</v>
      </c>
      <c r="V819" s="22">
        <v>0</v>
      </c>
      <c r="W819" s="22">
        <v>0</v>
      </c>
      <c r="X819" s="22">
        <v>0</v>
      </c>
      <c r="Y819" s="22">
        <v>186</v>
      </c>
      <c r="Z819" s="22">
        <v>0</v>
      </c>
      <c r="AA819" s="22">
        <v>0</v>
      </c>
      <c r="AB819" s="22">
        <v>186</v>
      </c>
      <c r="AC819" s="22">
        <v>0</v>
      </c>
      <c r="AD819" s="22">
        <v>0</v>
      </c>
    </row>
    <row r="820" spans="1:30" s="1" customFormat="1" ht="15" customHeight="1" x14ac:dyDescent="0.3">
      <c r="A820" s="21" t="s">
        <v>34</v>
      </c>
      <c r="B820" s="21" t="s">
        <v>579</v>
      </c>
      <c r="C820" s="21" t="s">
        <v>579</v>
      </c>
      <c r="D820" s="21" t="s">
        <v>36</v>
      </c>
      <c r="E820" s="21" t="s">
        <v>194</v>
      </c>
      <c r="F820" s="21" t="s">
        <v>195</v>
      </c>
      <c r="G820" s="21" t="s">
        <v>38</v>
      </c>
      <c r="H820" s="21" t="s">
        <v>1350</v>
      </c>
      <c r="I820" s="21" t="s">
        <v>629</v>
      </c>
      <c r="J820" s="21" t="s">
        <v>564</v>
      </c>
      <c r="K820" s="21" t="s">
        <v>850</v>
      </c>
      <c r="L820" s="21" t="s">
        <v>42</v>
      </c>
      <c r="M820" s="21" t="s">
        <v>42</v>
      </c>
      <c r="N820" s="21" t="s">
        <v>63</v>
      </c>
      <c r="O820" s="22">
        <v>6</v>
      </c>
      <c r="P820" s="22">
        <v>58</v>
      </c>
      <c r="Q820" s="21" t="s">
        <v>580</v>
      </c>
      <c r="R820" s="103">
        <f t="shared" si="12"/>
        <v>348</v>
      </c>
      <c r="S820" s="22">
        <v>0</v>
      </c>
      <c r="T820" s="22">
        <v>116</v>
      </c>
      <c r="U820" s="22">
        <v>0</v>
      </c>
      <c r="V820" s="22">
        <v>0</v>
      </c>
      <c r="W820" s="22">
        <v>0</v>
      </c>
      <c r="X820" s="22">
        <v>0</v>
      </c>
      <c r="Y820" s="22">
        <v>116</v>
      </c>
      <c r="Z820" s="22">
        <v>0</v>
      </c>
      <c r="AA820" s="22">
        <v>0</v>
      </c>
      <c r="AB820" s="22">
        <v>116</v>
      </c>
      <c r="AC820" s="22">
        <v>0</v>
      </c>
      <c r="AD820" s="22">
        <v>0</v>
      </c>
    </row>
    <row r="821" spans="1:30" s="1" customFormat="1" ht="15" customHeight="1" x14ac:dyDescent="0.3">
      <c r="A821" s="21" t="s">
        <v>34</v>
      </c>
      <c r="B821" s="21" t="s">
        <v>579</v>
      </c>
      <c r="C821" s="21" t="s">
        <v>579</v>
      </c>
      <c r="D821" s="21" t="s">
        <v>36</v>
      </c>
      <c r="E821" s="21" t="s">
        <v>194</v>
      </c>
      <c r="F821" s="21" t="s">
        <v>195</v>
      </c>
      <c r="G821" s="21" t="s">
        <v>38</v>
      </c>
      <c r="H821" s="21" t="s">
        <v>1350</v>
      </c>
      <c r="I821" s="21" t="s">
        <v>629</v>
      </c>
      <c r="J821" s="21" t="s">
        <v>686</v>
      </c>
      <c r="K821" s="21" t="s">
        <v>687</v>
      </c>
      <c r="L821" s="21" t="s">
        <v>42</v>
      </c>
      <c r="M821" s="21" t="s">
        <v>42</v>
      </c>
      <c r="N821" s="21" t="s">
        <v>63</v>
      </c>
      <c r="O821" s="22">
        <v>12</v>
      </c>
      <c r="P821" s="22">
        <v>110</v>
      </c>
      <c r="Q821" s="21" t="s">
        <v>580</v>
      </c>
      <c r="R821" s="103">
        <f t="shared" si="12"/>
        <v>1320</v>
      </c>
      <c r="S821" s="22">
        <v>0</v>
      </c>
      <c r="T821" s="22">
        <v>440</v>
      </c>
      <c r="U821" s="22">
        <v>0</v>
      </c>
      <c r="V821" s="22">
        <v>0</v>
      </c>
      <c r="W821" s="22">
        <v>0</v>
      </c>
      <c r="X821" s="22">
        <v>0</v>
      </c>
      <c r="Y821" s="22">
        <v>440</v>
      </c>
      <c r="Z821" s="22">
        <v>0</v>
      </c>
      <c r="AA821" s="22">
        <v>0</v>
      </c>
      <c r="AB821" s="22">
        <v>440</v>
      </c>
      <c r="AC821" s="22">
        <v>0</v>
      </c>
      <c r="AD821" s="22">
        <v>0</v>
      </c>
    </row>
    <row r="822" spans="1:30" s="1" customFormat="1" ht="15" customHeight="1" x14ac:dyDescent="0.3">
      <c r="A822" s="21" t="s">
        <v>34</v>
      </c>
      <c r="B822" s="21" t="s">
        <v>579</v>
      </c>
      <c r="C822" s="21" t="s">
        <v>579</v>
      </c>
      <c r="D822" s="21" t="s">
        <v>36</v>
      </c>
      <c r="E822" s="21" t="s">
        <v>194</v>
      </c>
      <c r="F822" s="21" t="s">
        <v>195</v>
      </c>
      <c r="G822" s="21" t="s">
        <v>38</v>
      </c>
      <c r="H822" s="21" t="s">
        <v>1350</v>
      </c>
      <c r="I822" s="21" t="s">
        <v>629</v>
      </c>
      <c r="J822" s="21" t="s">
        <v>851</v>
      </c>
      <c r="K822" s="21" t="s">
        <v>986</v>
      </c>
      <c r="L822" s="21" t="s">
        <v>42</v>
      </c>
      <c r="M822" s="21" t="s">
        <v>42</v>
      </c>
      <c r="N822" s="21" t="s">
        <v>44</v>
      </c>
      <c r="O822" s="22">
        <v>13</v>
      </c>
      <c r="P822" s="22">
        <v>174</v>
      </c>
      <c r="Q822" s="21" t="s">
        <v>580</v>
      </c>
      <c r="R822" s="103">
        <f t="shared" si="12"/>
        <v>2262</v>
      </c>
      <c r="S822" s="22">
        <v>0</v>
      </c>
      <c r="T822" s="22">
        <v>870</v>
      </c>
      <c r="U822" s="22">
        <v>0</v>
      </c>
      <c r="V822" s="22">
        <v>0</v>
      </c>
      <c r="W822" s="22">
        <v>0</v>
      </c>
      <c r="X822" s="22">
        <v>0</v>
      </c>
      <c r="Y822" s="22">
        <v>696</v>
      </c>
      <c r="Z822" s="22">
        <v>0</v>
      </c>
      <c r="AA822" s="22">
        <v>0</v>
      </c>
      <c r="AB822" s="22">
        <v>696</v>
      </c>
      <c r="AC822" s="22">
        <v>0</v>
      </c>
      <c r="AD822" s="22">
        <v>0</v>
      </c>
    </row>
    <row r="823" spans="1:30" s="1" customFormat="1" ht="15" customHeight="1" x14ac:dyDescent="0.3">
      <c r="A823" s="21" t="s">
        <v>34</v>
      </c>
      <c r="B823" s="21" t="s">
        <v>579</v>
      </c>
      <c r="C823" s="21" t="s">
        <v>579</v>
      </c>
      <c r="D823" s="21" t="s">
        <v>36</v>
      </c>
      <c r="E823" s="21" t="s">
        <v>194</v>
      </c>
      <c r="F823" s="21" t="s">
        <v>244</v>
      </c>
      <c r="G823" s="21" t="s">
        <v>245</v>
      </c>
      <c r="H823" s="21" t="s">
        <v>1350</v>
      </c>
      <c r="I823" s="21" t="s">
        <v>653</v>
      </c>
      <c r="J823" s="21" t="s">
        <v>316</v>
      </c>
      <c r="K823" s="21" t="s">
        <v>317</v>
      </c>
      <c r="L823" s="21" t="s">
        <v>42</v>
      </c>
      <c r="M823" s="21" t="s">
        <v>42</v>
      </c>
      <c r="N823" s="21" t="s">
        <v>295</v>
      </c>
      <c r="O823" s="22">
        <v>15</v>
      </c>
      <c r="P823" s="22">
        <v>31</v>
      </c>
      <c r="Q823" s="21" t="s">
        <v>580</v>
      </c>
      <c r="R823" s="103">
        <f t="shared" si="12"/>
        <v>465</v>
      </c>
      <c r="S823" s="22">
        <v>0</v>
      </c>
      <c r="T823" s="22">
        <v>155</v>
      </c>
      <c r="U823" s="22">
        <v>0</v>
      </c>
      <c r="V823" s="22">
        <v>0</v>
      </c>
      <c r="W823" s="22">
        <v>0</v>
      </c>
      <c r="X823" s="22">
        <v>0</v>
      </c>
      <c r="Y823" s="22">
        <v>155</v>
      </c>
      <c r="Z823" s="22">
        <v>0</v>
      </c>
      <c r="AA823" s="22">
        <v>0</v>
      </c>
      <c r="AB823" s="22">
        <v>155</v>
      </c>
      <c r="AC823" s="22">
        <v>0</v>
      </c>
      <c r="AD823" s="22">
        <v>0</v>
      </c>
    </row>
    <row r="824" spans="1:30" s="1" customFormat="1" ht="15" customHeight="1" x14ac:dyDescent="0.3">
      <c r="A824" s="21" t="s">
        <v>34</v>
      </c>
      <c r="B824" s="21" t="s">
        <v>579</v>
      </c>
      <c r="C824" s="21" t="s">
        <v>579</v>
      </c>
      <c r="D824" s="21" t="s">
        <v>36</v>
      </c>
      <c r="E824" s="21" t="s">
        <v>109</v>
      </c>
      <c r="F824" s="21" t="s">
        <v>110</v>
      </c>
      <c r="G824" s="21" t="s">
        <v>38</v>
      </c>
      <c r="H824" s="21" t="s">
        <v>1672</v>
      </c>
      <c r="I824" s="21" t="s">
        <v>1673</v>
      </c>
      <c r="J824" s="21" t="s">
        <v>1674</v>
      </c>
      <c r="K824" s="21" t="s">
        <v>562</v>
      </c>
      <c r="L824" s="21" t="s">
        <v>42</v>
      </c>
      <c r="M824" s="21" t="s">
        <v>42</v>
      </c>
      <c r="N824" s="21" t="s">
        <v>313</v>
      </c>
      <c r="O824" s="22">
        <v>2</v>
      </c>
      <c r="P824" s="22">
        <v>330.5</v>
      </c>
      <c r="Q824" s="21" t="s">
        <v>580</v>
      </c>
      <c r="R824" s="103">
        <f t="shared" si="12"/>
        <v>661</v>
      </c>
      <c r="S824" s="22">
        <v>0</v>
      </c>
      <c r="T824" s="22">
        <v>661</v>
      </c>
      <c r="U824" s="22">
        <v>0</v>
      </c>
      <c r="V824" s="22">
        <v>0</v>
      </c>
      <c r="W824" s="22">
        <v>0</v>
      </c>
      <c r="X824" s="22">
        <v>0</v>
      </c>
      <c r="Y824" s="22">
        <v>0</v>
      </c>
      <c r="Z824" s="22">
        <v>0</v>
      </c>
      <c r="AA824" s="22">
        <v>0</v>
      </c>
      <c r="AB824" s="22">
        <v>0</v>
      </c>
      <c r="AC824" s="22">
        <v>0</v>
      </c>
      <c r="AD824" s="22">
        <v>0</v>
      </c>
    </row>
    <row r="825" spans="1:30" s="1" customFormat="1" ht="15" customHeight="1" x14ac:dyDescent="0.3">
      <c r="A825" s="21" t="s">
        <v>34</v>
      </c>
      <c r="B825" s="21" t="s">
        <v>579</v>
      </c>
      <c r="C825" s="21" t="s">
        <v>579</v>
      </c>
      <c r="D825" s="21" t="s">
        <v>36</v>
      </c>
      <c r="E825" s="21" t="s">
        <v>246</v>
      </c>
      <c r="F825" s="21" t="s">
        <v>36</v>
      </c>
      <c r="G825" s="21" t="s">
        <v>38</v>
      </c>
      <c r="H825" s="21" t="s">
        <v>1433</v>
      </c>
      <c r="I825" s="21" t="s">
        <v>1613</v>
      </c>
      <c r="J825" s="21" t="s">
        <v>349</v>
      </c>
      <c r="K825" s="21" t="s">
        <v>350</v>
      </c>
      <c r="L825" s="21" t="s">
        <v>42</v>
      </c>
      <c r="M825" s="21" t="s">
        <v>42</v>
      </c>
      <c r="N825" s="21" t="s">
        <v>44</v>
      </c>
      <c r="O825" s="22">
        <v>2</v>
      </c>
      <c r="P825" s="22">
        <v>331</v>
      </c>
      <c r="Q825" s="21" t="s">
        <v>580</v>
      </c>
      <c r="R825" s="103">
        <f t="shared" si="12"/>
        <v>662</v>
      </c>
      <c r="S825" s="22">
        <v>0</v>
      </c>
      <c r="T825" s="22">
        <v>662</v>
      </c>
      <c r="U825" s="22">
        <v>0</v>
      </c>
      <c r="V825" s="22">
        <v>0</v>
      </c>
      <c r="W825" s="22">
        <v>0</v>
      </c>
      <c r="X825" s="22">
        <v>0</v>
      </c>
      <c r="Y825" s="22">
        <v>0</v>
      </c>
      <c r="Z825" s="22">
        <v>0</v>
      </c>
      <c r="AA825" s="22">
        <v>0</v>
      </c>
      <c r="AB825" s="22">
        <v>0</v>
      </c>
      <c r="AC825" s="22">
        <v>0</v>
      </c>
      <c r="AD825" s="22">
        <v>0</v>
      </c>
    </row>
    <row r="826" spans="1:30" s="1" customFormat="1" ht="15" customHeight="1" x14ac:dyDescent="0.3">
      <c r="A826" s="21" t="s">
        <v>34</v>
      </c>
      <c r="B826" s="21" t="s">
        <v>579</v>
      </c>
      <c r="C826" s="21" t="s">
        <v>579</v>
      </c>
      <c r="D826" s="21" t="s">
        <v>36</v>
      </c>
      <c r="E826" s="21" t="s">
        <v>246</v>
      </c>
      <c r="F826" s="21" t="s">
        <v>36</v>
      </c>
      <c r="G826" s="21" t="s">
        <v>38</v>
      </c>
      <c r="H826" s="21" t="s">
        <v>1433</v>
      </c>
      <c r="I826" s="21" t="s">
        <v>1613</v>
      </c>
      <c r="J826" s="21" t="s">
        <v>351</v>
      </c>
      <c r="K826" s="21" t="s">
        <v>352</v>
      </c>
      <c r="L826" s="21" t="s">
        <v>42</v>
      </c>
      <c r="M826" s="21" t="s">
        <v>42</v>
      </c>
      <c r="N826" s="21" t="s">
        <v>44</v>
      </c>
      <c r="O826" s="22">
        <v>2</v>
      </c>
      <c r="P826" s="22">
        <v>331</v>
      </c>
      <c r="Q826" s="21" t="s">
        <v>580</v>
      </c>
      <c r="R826" s="103">
        <f t="shared" si="12"/>
        <v>662</v>
      </c>
      <c r="S826" s="22">
        <v>0</v>
      </c>
      <c r="T826" s="22">
        <v>662</v>
      </c>
      <c r="U826" s="22">
        <v>0</v>
      </c>
      <c r="V826" s="22">
        <v>0</v>
      </c>
      <c r="W826" s="22">
        <v>0</v>
      </c>
      <c r="X826" s="22">
        <v>0</v>
      </c>
      <c r="Y826" s="22">
        <v>0</v>
      </c>
      <c r="Z826" s="22">
        <v>0</v>
      </c>
      <c r="AA826" s="22">
        <v>0</v>
      </c>
      <c r="AB826" s="22">
        <v>0</v>
      </c>
      <c r="AC826" s="22">
        <v>0</v>
      </c>
      <c r="AD826" s="22">
        <v>0</v>
      </c>
    </row>
    <row r="827" spans="1:30" s="1" customFormat="1" ht="15" customHeight="1" x14ac:dyDescent="0.3">
      <c r="A827" s="21" t="s">
        <v>34</v>
      </c>
      <c r="B827" s="21" t="s">
        <v>579</v>
      </c>
      <c r="C827" s="21" t="s">
        <v>579</v>
      </c>
      <c r="D827" s="21" t="s">
        <v>36</v>
      </c>
      <c r="E827" s="21" t="s">
        <v>246</v>
      </c>
      <c r="F827" s="21" t="s">
        <v>36</v>
      </c>
      <c r="G827" s="21" t="s">
        <v>38</v>
      </c>
      <c r="H827" s="21" t="s">
        <v>1433</v>
      </c>
      <c r="I827" s="21" t="s">
        <v>1613</v>
      </c>
      <c r="J827" s="21" t="s">
        <v>353</v>
      </c>
      <c r="K827" s="21" t="s">
        <v>354</v>
      </c>
      <c r="L827" s="21" t="s">
        <v>42</v>
      </c>
      <c r="M827" s="21" t="s">
        <v>42</v>
      </c>
      <c r="N827" s="21" t="s">
        <v>48</v>
      </c>
      <c r="O827" s="22">
        <v>2</v>
      </c>
      <c r="P827" s="22">
        <v>162</v>
      </c>
      <c r="Q827" s="21" t="s">
        <v>580</v>
      </c>
      <c r="R827" s="103">
        <f t="shared" si="12"/>
        <v>324</v>
      </c>
      <c r="S827" s="22">
        <v>0</v>
      </c>
      <c r="T827" s="22">
        <v>324</v>
      </c>
      <c r="U827" s="22">
        <v>0</v>
      </c>
      <c r="V827" s="22">
        <v>0</v>
      </c>
      <c r="W827" s="22">
        <v>0</v>
      </c>
      <c r="X827" s="22">
        <v>0</v>
      </c>
      <c r="Y827" s="22">
        <v>0</v>
      </c>
      <c r="Z827" s="22">
        <v>0</v>
      </c>
      <c r="AA827" s="22">
        <v>0</v>
      </c>
      <c r="AB827" s="22">
        <v>0</v>
      </c>
      <c r="AC827" s="22">
        <v>0</v>
      </c>
      <c r="AD827" s="22">
        <v>0</v>
      </c>
    </row>
    <row r="828" spans="1:30" s="1" customFormat="1" ht="15" customHeight="1" x14ac:dyDescent="0.3">
      <c r="A828" s="21" t="s">
        <v>34</v>
      </c>
      <c r="B828" s="21" t="s">
        <v>579</v>
      </c>
      <c r="C828" s="21" t="s">
        <v>579</v>
      </c>
      <c r="D828" s="21" t="s">
        <v>36</v>
      </c>
      <c r="E828" s="21" t="s">
        <v>246</v>
      </c>
      <c r="F828" s="21" t="s">
        <v>36</v>
      </c>
      <c r="G828" s="21" t="s">
        <v>38</v>
      </c>
      <c r="H828" s="21" t="s">
        <v>1433</v>
      </c>
      <c r="I828" s="21" t="s">
        <v>1613</v>
      </c>
      <c r="J828" s="21" t="s">
        <v>364</v>
      </c>
      <c r="K828" s="21" t="s">
        <v>365</v>
      </c>
      <c r="L828" s="21" t="s">
        <v>42</v>
      </c>
      <c r="M828" s="21" t="s">
        <v>42</v>
      </c>
      <c r="N828" s="21" t="s">
        <v>48</v>
      </c>
      <c r="O828" s="22">
        <v>2</v>
      </c>
      <c r="P828" s="22">
        <v>418</v>
      </c>
      <c r="Q828" s="21" t="s">
        <v>580</v>
      </c>
      <c r="R828" s="103">
        <f t="shared" si="12"/>
        <v>836</v>
      </c>
      <c r="S828" s="22">
        <v>0</v>
      </c>
      <c r="T828" s="22">
        <v>836</v>
      </c>
      <c r="U828" s="22">
        <v>0</v>
      </c>
      <c r="V828" s="22">
        <v>0</v>
      </c>
      <c r="W828" s="22">
        <v>0</v>
      </c>
      <c r="X828" s="22">
        <v>0</v>
      </c>
      <c r="Y828" s="22">
        <v>0</v>
      </c>
      <c r="Z828" s="22">
        <v>0</v>
      </c>
      <c r="AA828" s="22">
        <v>0</v>
      </c>
      <c r="AB828" s="22">
        <v>0</v>
      </c>
      <c r="AC828" s="22">
        <v>0</v>
      </c>
      <c r="AD828" s="22">
        <v>0</v>
      </c>
    </row>
    <row r="829" spans="1:30" s="1" customFormat="1" ht="15" customHeight="1" x14ac:dyDescent="0.3">
      <c r="A829" s="21" t="s">
        <v>34</v>
      </c>
      <c r="B829" s="21" t="s">
        <v>579</v>
      </c>
      <c r="C829" s="21" t="s">
        <v>579</v>
      </c>
      <c r="D829" s="21" t="s">
        <v>36</v>
      </c>
      <c r="E829" s="21" t="s">
        <v>246</v>
      </c>
      <c r="F829" s="21" t="s">
        <v>36</v>
      </c>
      <c r="G829" s="21" t="s">
        <v>38</v>
      </c>
      <c r="H829" s="21" t="s">
        <v>1433</v>
      </c>
      <c r="I829" s="21" t="s">
        <v>1613</v>
      </c>
      <c r="J829" s="21" t="s">
        <v>1621</v>
      </c>
      <c r="K829" s="21" t="s">
        <v>1622</v>
      </c>
      <c r="L829" s="21" t="s">
        <v>42</v>
      </c>
      <c r="M829" s="21" t="s">
        <v>42</v>
      </c>
      <c r="N829" s="21" t="s">
        <v>48</v>
      </c>
      <c r="O829" s="22">
        <v>1</v>
      </c>
      <c r="P829" s="22">
        <v>244</v>
      </c>
      <c r="Q829" s="21" t="s">
        <v>580</v>
      </c>
      <c r="R829" s="103">
        <f t="shared" si="12"/>
        <v>244</v>
      </c>
      <c r="S829" s="22">
        <v>0</v>
      </c>
      <c r="T829" s="22">
        <v>244</v>
      </c>
      <c r="U829" s="22">
        <v>0</v>
      </c>
      <c r="V829" s="22">
        <v>0</v>
      </c>
      <c r="W829" s="22">
        <v>0</v>
      </c>
      <c r="X829" s="22">
        <v>0</v>
      </c>
      <c r="Y829" s="22">
        <v>0</v>
      </c>
      <c r="Z829" s="22">
        <v>0</v>
      </c>
      <c r="AA829" s="22">
        <v>0</v>
      </c>
      <c r="AB829" s="22">
        <v>0</v>
      </c>
      <c r="AC829" s="22">
        <v>0</v>
      </c>
      <c r="AD829" s="22">
        <v>0</v>
      </c>
    </row>
    <row r="830" spans="1:30" s="1" customFormat="1" ht="15" customHeight="1" x14ac:dyDescent="0.3">
      <c r="A830" s="21" t="s">
        <v>34</v>
      </c>
      <c r="B830" s="21" t="s">
        <v>579</v>
      </c>
      <c r="C830" s="21" t="s">
        <v>579</v>
      </c>
      <c r="D830" s="21" t="s">
        <v>36</v>
      </c>
      <c r="E830" s="21" t="s">
        <v>109</v>
      </c>
      <c r="F830" s="21" t="s">
        <v>110</v>
      </c>
      <c r="G830" s="21" t="s">
        <v>38</v>
      </c>
      <c r="H830" s="21" t="s">
        <v>1433</v>
      </c>
      <c r="I830" s="21" t="s">
        <v>1640</v>
      </c>
      <c r="J830" s="21" t="s">
        <v>353</v>
      </c>
      <c r="K830" s="21" t="s">
        <v>354</v>
      </c>
      <c r="L830" s="21" t="s">
        <v>42</v>
      </c>
      <c r="M830" s="21" t="s">
        <v>42</v>
      </c>
      <c r="N830" s="21" t="s">
        <v>48</v>
      </c>
      <c r="O830" s="22">
        <v>2</v>
      </c>
      <c r="P830" s="22">
        <v>163</v>
      </c>
      <c r="Q830" s="21" t="s">
        <v>580</v>
      </c>
      <c r="R830" s="103">
        <f t="shared" si="12"/>
        <v>326</v>
      </c>
      <c r="S830" s="22">
        <v>0</v>
      </c>
      <c r="T830" s="22">
        <v>326</v>
      </c>
      <c r="U830" s="22">
        <v>0</v>
      </c>
      <c r="V830" s="22">
        <v>0</v>
      </c>
      <c r="W830" s="22">
        <v>0</v>
      </c>
      <c r="X830" s="22">
        <v>0</v>
      </c>
      <c r="Y830" s="22">
        <v>0</v>
      </c>
      <c r="Z830" s="22">
        <v>0</v>
      </c>
      <c r="AA830" s="22">
        <v>0</v>
      </c>
      <c r="AB830" s="22">
        <v>0</v>
      </c>
      <c r="AC830" s="22">
        <v>0</v>
      </c>
      <c r="AD830" s="22">
        <v>0</v>
      </c>
    </row>
    <row r="831" spans="1:30" s="1" customFormat="1" ht="15" customHeight="1" x14ac:dyDescent="0.3">
      <c r="A831" s="21" t="s">
        <v>34</v>
      </c>
      <c r="B831" s="21" t="s">
        <v>579</v>
      </c>
      <c r="C831" s="21" t="s">
        <v>579</v>
      </c>
      <c r="D831" s="21" t="s">
        <v>36</v>
      </c>
      <c r="E831" s="21" t="s">
        <v>109</v>
      </c>
      <c r="F831" s="21" t="s">
        <v>110</v>
      </c>
      <c r="G831" s="21" t="s">
        <v>38</v>
      </c>
      <c r="H831" s="21" t="s">
        <v>1433</v>
      </c>
      <c r="I831" s="21" t="s">
        <v>1668</v>
      </c>
      <c r="J831" s="21" t="s">
        <v>347</v>
      </c>
      <c r="K831" s="21" t="s">
        <v>348</v>
      </c>
      <c r="L831" s="21" t="s">
        <v>42</v>
      </c>
      <c r="M831" s="21" t="s">
        <v>42</v>
      </c>
      <c r="N831" s="21" t="s">
        <v>48</v>
      </c>
      <c r="O831" s="22">
        <v>8</v>
      </c>
      <c r="P831" s="22">
        <v>348</v>
      </c>
      <c r="Q831" s="21" t="s">
        <v>580</v>
      </c>
      <c r="R831" s="103">
        <f t="shared" si="12"/>
        <v>2784</v>
      </c>
      <c r="S831" s="22">
        <v>0</v>
      </c>
      <c r="T831" s="22">
        <v>2784</v>
      </c>
      <c r="U831" s="22">
        <v>0</v>
      </c>
      <c r="V831" s="22">
        <v>0</v>
      </c>
      <c r="W831" s="22">
        <v>0</v>
      </c>
      <c r="X831" s="22">
        <v>0</v>
      </c>
      <c r="Y831" s="22">
        <v>0</v>
      </c>
      <c r="Z831" s="22">
        <v>0</v>
      </c>
      <c r="AA831" s="22">
        <v>0</v>
      </c>
      <c r="AB831" s="22">
        <v>0</v>
      </c>
      <c r="AC831" s="22">
        <v>0</v>
      </c>
      <c r="AD831" s="22">
        <v>0</v>
      </c>
    </row>
    <row r="832" spans="1:30" s="1" customFormat="1" ht="15" customHeight="1" x14ac:dyDescent="0.3">
      <c r="A832" s="21" t="s">
        <v>34</v>
      </c>
      <c r="B832" s="21" t="s">
        <v>579</v>
      </c>
      <c r="C832" s="21" t="s">
        <v>579</v>
      </c>
      <c r="D832" s="21" t="s">
        <v>36</v>
      </c>
      <c r="E832" s="21" t="s">
        <v>109</v>
      </c>
      <c r="F832" s="21" t="s">
        <v>110</v>
      </c>
      <c r="G832" s="21" t="s">
        <v>38</v>
      </c>
      <c r="H832" s="21" t="s">
        <v>1433</v>
      </c>
      <c r="I832" s="21" t="s">
        <v>1668</v>
      </c>
      <c r="J832" s="21" t="s">
        <v>366</v>
      </c>
      <c r="K832" s="21" t="s">
        <v>367</v>
      </c>
      <c r="L832" s="21" t="s">
        <v>42</v>
      </c>
      <c r="M832" s="21" t="s">
        <v>42</v>
      </c>
      <c r="N832" s="21" t="s">
        <v>368</v>
      </c>
      <c r="O832" s="22">
        <v>2</v>
      </c>
      <c r="P832" s="22">
        <v>255</v>
      </c>
      <c r="Q832" s="21" t="s">
        <v>580</v>
      </c>
      <c r="R832" s="103">
        <f t="shared" si="12"/>
        <v>510</v>
      </c>
      <c r="S832" s="22">
        <v>0</v>
      </c>
      <c r="T832" s="22">
        <v>510</v>
      </c>
      <c r="U832" s="22">
        <v>0</v>
      </c>
      <c r="V832" s="22">
        <v>0</v>
      </c>
      <c r="W832" s="22">
        <v>0</v>
      </c>
      <c r="X832" s="22">
        <v>0</v>
      </c>
      <c r="Y832" s="22">
        <v>0</v>
      </c>
      <c r="Z832" s="22">
        <v>0</v>
      </c>
      <c r="AA832" s="22">
        <v>0</v>
      </c>
      <c r="AB832" s="22">
        <v>0</v>
      </c>
      <c r="AC832" s="22">
        <v>0</v>
      </c>
      <c r="AD832" s="22">
        <v>0</v>
      </c>
    </row>
    <row r="833" spans="1:30" s="1" customFormat="1" ht="15" customHeight="1" x14ac:dyDescent="0.3">
      <c r="A833" s="21" t="s">
        <v>34</v>
      </c>
      <c r="B833" s="21" t="s">
        <v>579</v>
      </c>
      <c r="C833" s="21" t="s">
        <v>579</v>
      </c>
      <c r="D833" s="21" t="s">
        <v>36</v>
      </c>
      <c r="E833" s="21" t="s">
        <v>148</v>
      </c>
      <c r="F833" s="21" t="s">
        <v>149</v>
      </c>
      <c r="G833" s="21" t="s">
        <v>38</v>
      </c>
      <c r="H833" s="21" t="s">
        <v>1433</v>
      </c>
      <c r="I833" s="21" t="s">
        <v>624</v>
      </c>
      <c r="J833" s="21" t="s">
        <v>688</v>
      </c>
      <c r="K833" s="21" t="s">
        <v>1152</v>
      </c>
      <c r="L833" s="21" t="s">
        <v>42</v>
      </c>
      <c r="M833" s="21" t="s">
        <v>42</v>
      </c>
      <c r="N833" s="21" t="s">
        <v>48</v>
      </c>
      <c r="O833" s="22">
        <v>1</v>
      </c>
      <c r="P833" s="22">
        <v>290</v>
      </c>
      <c r="Q833" s="21" t="s">
        <v>580</v>
      </c>
      <c r="R833" s="103">
        <f t="shared" si="12"/>
        <v>290</v>
      </c>
      <c r="S833" s="22">
        <v>0</v>
      </c>
      <c r="T833" s="22">
        <v>290</v>
      </c>
      <c r="U833" s="22">
        <v>0</v>
      </c>
      <c r="V833" s="22">
        <v>0</v>
      </c>
      <c r="W833" s="22">
        <v>0</v>
      </c>
      <c r="X833" s="22">
        <v>0</v>
      </c>
      <c r="Y833" s="22">
        <v>0</v>
      </c>
      <c r="Z833" s="22">
        <v>0</v>
      </c>
      <c r="AA833" s="22">
        <v>0</v>
      </c>
      <c r="AB833" s="22">
        <v>0</v>
      </c>
      <c r="AC833" s="22">
        <v>0</v>
      </c>
      <c r="AD833" s="22">
        <v>0</v>
      </c>
    </row>
    <row r="834" spans="1:30" s="1" customFormat="1" ht="15" customHeight="1" x14ac:dyDescent="0.3">
      <c r="A834" s="21" t="s">
        <v>34</v>
      </c>
      <c r="B834" s="21" t="s">
        <v>579</v>
      </c>
      <c r="C834" s="21" t="s">
        <v>579</v>
      </c>
      <c r="D834" s="21" t="s">
        <v>36</v>
      </c>
      <c r="E834" s="21" t="s">
        <v>148</v>
      </c>
      <c r="F834" s="21" t="s">
        <v>149</v>
      </c>
      <c r="G834" s="21" t="s">
        <v>38</v>
      </c>
      <c r="H834" s="21" t="s">
        <v>1433</v>
      </c>
      <c r="I834" s="21" t="s">
        <v>624</v>
      </c>
      <c r="J834" s="21" t="s">
        <v>349</v>
      </c>
      <c r="K834" s="21" t="s">
        <v>350</v>
      </c>
      <c r="L834" s="21" t="s">
        <v>42</v>
      </c>
      <c r="M834" s="21" t="s">
        <v>42</v>
      </c>
      <c r="N834" s="21" t="s">
        <v>44</v>
      </c>
      <c r="O834" s="22">
        <v>2</v>
      </c>
      <c r="P834" s="22">
        <v>331</v>
      </c>
      <c r="Q834" s="21" t="s">
        <v>580</v>
      </c>
      <c r="R834" s="103">
        <f t="shared" si="12"/>
        <v>662</v>
      </c>
      <c r="S834" s="22">
        <v>0</v>
      </c>
      <c r="T834" s="22">
        <v>331</v>
      </c>
      <c r="U834" s="22">
        <v>0</v>
      </c>
      <c r="V834" s="22">
        <v>0</v>
      </c>
      <c r="W834" s="22">
        <v>0</v>
      </c>
      <c r="X834" s="22">
        <v>0</v>
      </c>
      <c r="Y834" s="22">
        <v>0</v>
      </c>
      <c r="Z834" s="22">
        <v>0</v>
      </c>
      <c r="AA834" s="22">
        <v>0</v>
      </c>
      <c r="AB834" s="22">
        <v>331</v>
      </c>
      <c r="AC834" s="22">
        <v>0</v>
      </c>
      <c r="AD834" s="22">
        <v>0</v>
      </c>
    </row>
    <row r="835" spans="1:30" s="1" customFormat="1" ht="15" customHeight="1" x14ac:dyDescent="0.3">
      <c r="A835" s="21" t="s">
        <v>34</v>
      </c>
      <c r="B835" s="21" t="s">
        <v>579</v>
      </c>
      <c r="C835" s="21" t="s">
        <v>579</v>
      </c>
      <c r="D835" s="21" t="s">
        <v>36</v>
      </c>
      <c r="E835" s="21" t="s">
        <v>148</v>
      </c>
      <c r="F835" s="21" t="s">
        <v>149</v>
      </c>
      <c r="G835" s="21" t="s">
        <v>38</v>
      </c>
      <c r="H835" s="21" t="s">
        <v>1433</v>
      </c>
      <c r="I835" s="21" t="s">
        <v>624</v>
      </c>
      <c r="J835" s="21" t="s">
        <v>351</v>
      </c>
      <c r="K835" s="21" t="s">
        <v>352</v>
      </c>
      <c r="L835" s="21" t="s">
        <v>42</v>
      </c>
      <c r="M835" s="21" t="s">
        <v>42</v>
      </c>
      <c r="N835" s="21" t="s">
        <v>44</v>
      </c>
      <c r="O835" s="22">
        <v>2</v>
      </c>
      <c r="P835" s="22">
        <v>331</v>
      </c>
      <c r="Q835" s="21" t="s">
        <v>580</v>
      </c>
      <c r="R835" s="103">
        <f t="shared" si="12"/>
        <v>662</v>
      </c>
      <c r="S835" s="22">
        <v>0</v>
      </c>
      <c r="T835" s="22">
        <v>331</v>
      </c>
      <c r="U835" s="22">
        <v>0</v>
      </c>
      <c r="V835" s="22">
        <v>0</v>
      </c>
      <c r="W835" s="22">
        <v>0</v>
      </c>
      <c r="X835" s="22">
        <v>0</v>
      </c>
      <c r="Y835" s="22">
        <v>0</v>
      </c>
      <c r="Z835" s="22">
        <v>0</v>
      </c>
      <c r="AA835" s="22">
        <v>0</v>
      </c>
      <c r="AB835" s="22">
        <v>331</v>
      </c>
      <c r="AC835" s="22">
        <v>0</v>
      </c>
      <c r="AD835" s="22">
        <v>0</v>
      </c>
    </row>
    <row r="836" spans="1:30" s="1" customFormat="1" ht="15" customHeight="1" x14ac:dyDescent="0.3">
      <c r="A836" s="21" t="s">
        <v>34</v>
      </c>
      <c r="B836" s="21" t="s">
        <v>579</v>
      </c>
      <c r="C836" s="21" t="s">
        <v>579</v>
      </c>
      <c r="D836" s="21" t="s">
        <v>36</v>
      </c>
      <c r="E836" s="21" t="s">
        <v>148</v>
      </c>
      <c r="F836" s="21" t="s">
        <v>149</v>
      </c>
      <c r="G836" s="21" t="s">
        <v>38</v>
      </c>
      <c r="H836" s="21" t="s">
        <v>1433</v>
      </c>
      <c r="I836" s="21" t="s">
        <v>624</v>
      </c>
      <c r="J836" s="21" t="s">
        <v>1138</v>
      </c>
      <c r="K836" s="21" t="s">
        <v>1139</v>
      </c>
      <c r="L836" s="21" t="s">
        <v>42</v>
      </c>
      <c r="M836" s="21" t="s">
        <v>42</v>
      </c>
      <c r="N836" s="21" t="s">
        <v>48</v>
      </c>
      <c r="O836" s="22">
        <v>1</v>
      </c>
      <c r="P836" s="22">
        <v>256</v>
      </c>
      <c r="Q836" s="21" t="s">
        <v>580</v>
      </c>
      <c r="R836" s="103">
        <f t="shared" si="12"/>
        <v>256</v>
      </c>
      <c r="S836" s="22">
        <v>0</v>
      </c>
      <c r="T836" s="22">
        <v>256</v>
      </c>
      <c r="U836" s="22">
        <v>0</v>
      </c>
      <c r="V836" s="22">
        <v>0</v>
      </c>
      <c r="W836" s="22">
        <v>0</v>
      </c>
      <c r="X836" s="22">
        <v>0</v>
      </c>
      <c r="Y836" s="22">
        <v>0</v>
      </c>
      <c r="Z836" s="22">
        <v>0</v>
      </c>
      <c r="AA836" s="22">
        <v>0</v>
      </c>
      <c r="AB836" s="22">
        <v>0</v>
      </c>
      <c r="AC836" s="22">
        <v>0</v>
      </c>
      <c r="AD836" s="22">
        <v>0</v>
      </c>
    </row>
    <row r="837" spans="1:30" s="1" customFormat="1" ht="15" customHeight="1" x14ac:dyDescent="0.3">
      <c r="A837" s="21" t="s">
        <v>34</v>
      </c>
      <c r="B837" s="21" t="s">
        <v>579</v>
      </c>
      <c r="C837" s="21" t="s">
        <v>579</v>
      </c>
      <c r="D837" s="21" t="s">
        <v>36</v>
      </c>
      <c r="E837" s="21" t="s">
        <v>148</v>
      </c>
      <c r="F837" s="21" t="s">
        <v>149</v>
      </c>
      <c r="G837" s="21" t="s">
        <v>38</v>
      </c>
      <c r="H837" s="21" t="s">
        <v>1433</v>
      </c>
      <c r="I837" s="21" t="s">
        <v>624</v>
      </c>
      <c r="J837" s="21" t="s">
        <v>1690</v>
      </c>
      <c r="K837" s="21" t="s">
        <v>1691</v>
      </c>
      <c r="L837" s="21" t="s">
        <v>42</v>
      </c>
      <c r="M837" s="21" t="s">
        <v>42</v>
      </c>
      <c r="N837" s="21" t="s">
        <v>48</v>
      </c>
      <c r="O837" s="22">
        <v>1</v>
      </c>
      <c r="P837" s="22">
        <v>406</v>
      </c>
      <c r="Q837" s="21" t="s">
        <v>580</v>
      </c>
      <c r="R837" s="103">
        <f t="shared" si="12"/>
        <v>406</v>
      </c>
      <c r="S837" s="22">
        <v>0</v>
      </c>
      <c r="T837" s="22">
        <v>406</v>
      </c>
      <c r="U837" s="22">
        <v>0</v>
      </c>
      <c r="V837" s="22">
        <v>0</v>
      </c>
      <c r="W837" s="22">
        <v>0</v>
      </c>
      <c r="X837" s="22">
        <v>0</v>
      </c>
      <c r="Y837" s="22">
        <v>0</v>
      </c>
      <c r="Z837" s="22">
        <v>0</v>
      </c>
      <c r="AA837" s="22">
        <v>0</v>
      </c>
      <c r="AB837" s="22">
        <v>0</v>
      </c>
      <c r="AC837" s="22">
        <v>0</v>
      </c>
      <c r="AD837" s="22">
        <v>0</v>
      </c>
    </row>
    <row r="838" spans="1:30" s="1" customFormat="1" ht="15" customHeight="1" x14ac:dyDescent="0.3">
      <c r="A838" s="21" t="s">
        <v>34</v>
      </c>
      <c r="B838" s="21" t="s">
        <v>579</v>
      </c>
      <c r="C838" s="21" t="s">
        <v>579</v>
      </c>
      <c r="D838" s="21" t="s">
        <v>36</v>
      </c>
      <c r="E838" s="21" t="s">
        <v>148</v>
      </c>
      <c r="F838" s="21" t="s">
        <v>149</v>
      </c>
      <c r="G838" s="21" t="s">
        <v>38</v>
      </c>
      <c r="H838" s="21" t="s">
        <v>1433</v>
      </c>
      <c r="I838" s="21" t="s">
        <v>624</v>
      </c>
      <c r="J838" s="21" t="s">
        <v>1692</v>
      </c>
      <c r="K838" s="21" t="s">
        <v>1693</v>
      </c>
      <c r="L838" s="21" t="s">
        <v>42</v>
      </c>
      <c r="M838" s="21" t="s">
        <v>42</v>
      </c>
      <c r="N838" s="21" t="s">
        <v>48</v>
      </c>
      <c r="O838" s="22">
        <v>1</v>
      </c>
      <c r="P838" s="22">
        <v>499</v>
      </c>
      <c r="Q838" s="21" t="s">
        <v>580</v>
      </c>
      <c r="R838" s="103">
        <f t="shared" si="12"/>
        <v>499</v>
      </c>
      <c r="S838" s="22">
        <v>0</v>
      </c>
      <c r="T838" s="22">
        <v>499</v>
      </c>
      <c r="U838" s="22">
        <v>0</v>
      </c>
      <c r="V838" s="22">
        <v>0</v>
      </c>
      <c r="W838" s="22">
        <v>0</v>
      </c>
      <c r="X838" s="22">
        <v>0</v>
      </c>
      <c r="Y838" s="22">
        <v>0</v>
      </c>
      <c r="Z838" s="22">
        <v>0</v>
      </c>
      <c r="AA838" s="22">
        <v>0</v>
      </c>
      <c r="AB838" s="22">
        <v>0</v>
      </c>
      <c r="AC838" s="22">
        <v>0</v>
      </c>
      <c r="AD838" s="22">
        <v>0</v>
      </c>
    </row>
    <row r="839" spans="1:30" s="1" customFormat="1" ht="15" customHeight="1" x14ac:dyDescent="0.3">
      <c r="A839" s="21" t="s">
        <v>34</v>
      </c>
      <c r="B839" s="21" t="s">
        <v>579</v>
      </c>
      <c r="C839" s="21" t="s">
        <v>579</v>
      </c>
      <c r="D839" s="21" t="s">
        <v>36</v>
      </c>
      <c r="E839" s="21" t="s">
        <v>148</v>
      </c>
      <c r="F839" s="21" t="s">
        <v>149</v>
      </c>
      <c r="G839" s="21" t="s">
        <v>38</v>
      </c>
      <c r="H839" s="21" t="s">
        <v>1492</v>
      </c>
      <c r="I839" s="21" t="s">
        <v>624</v>
      </c>
      <c r="J839" s="21" t="s">
        <v>1493</v>
      </c>
      <c r="K839" s="21" t="s">
        <v>1694</v>
      </c>
      <c r="L839" s="21" t="s">
        <v>42</v>
      </c>
      <c r="M839" s="21" t="s">
        <v>42</v>
      </c>
      <c r="N839" s="21" t="s">
        <v>48</v>
      </c>
      <c r="O839" s="22">
        <v>4</v>
      </c>
      <c r="P839" s="22">
        <v>122</v>
      </c>
      <c r="Q839" s="21" t="s">
        <v>580</v>
      </c>
      <c r="R839" s="103">
        <f t="shared" si="12"/>
        <v>488</v>
      </c>
      <c r="S839" s="22">
        <v>0</v>
      </c>
      <c r="T839" s="22">
        <v>244</v>
      </c>
      <c r="U839" s="22">
        <v>0</v>
      </c>
      <c r="V839" s="22">
        <v>0</v>
      </c>
      <c r="W839" s="22">
        <v>0</v>
      </c>
      <c r="X839" s="22">
        <v>0</v>
      </c>
      <c r="Y839" s="22">
        <v>0</v>
      </c>
      <c r="Z839" s="22">
        <v>0</v>
      </c>
      <c r="AA839" s="22">
        <v>0</v>
      </c>
      <c r="AB839" s="22">
        <v>244</v>
      </c>
      <c r="AC839" s="22">
        <v>0</v>
      </c>
      <c r="AD839" s="22">
        <v>0</v>
      </c>
    </row>
    <row r="840" spans="1:30" s="1" customFormat="1" ht="15" customHeight="1" x14ac:dyDescent="0.3">
      <c r="A840" s="21" t="s">
        <v>34</v>
      </c>
      <c r="B840" s="21" t="s">
        <v>579</v>
      </c>
      <c r="C840" s="21" t="s">
        <v>579</v>
      </c>
      <c r="D840" s="21" t="s">
        <v>36</v>
      </c>
      <c r="E840" s="21" t="s">
        <v>109</v>
      </c>
      <c r="F840" s="21" t="s">
        <v>110</v>
      </c>
      <c r="G840" s="21" t="s">
        <v>38</v>
      </c>
      <c r="H840" s="21" t="s">
        <v>1645</v>
      </c>
      <c r="I840" s="21" t="s">
        <v>1640</v>
      </c>
      <c r="J840" s="21" t="s">
        <v>1646</v>
      </c>
      <c r="K840" s="21" t="s">
        <v>1647</v>
      </c>
      <c r="L840" s="21" t="s">
        <v>868</v>
      </c>
      <c r="M840" s="21" t="s">
        <v>868</v>
      </c>
      <c r="N840" s="21" t="s">
        <v>285</v>
      </c>
      <c r="O840" s="22">
        <v>5</v>
      </c>
      <c r="P840" s="22">
        <v>69</v>
      </c>
      <c r="Q840" s="21" t="s">
        <v>580</v>
      </c>
      <c r="R840" s="103">
        <f t="shared" si="12"/>
        <v>345</v>
      </c>
      <c r="S840" s="22">
        <v>0</v>
      </c>
      <c r="T840" s="22">
        <v>345</v>
      </c>
      <c r="U840" s="22">
        <v>0</v>
      </c>
      <c r="V840" s="22">
        <v>0</v>
      </c>
      <c r="W840" s="22">
        <v>0</v>
      </c>
      <c r="X840" s="22">
        <v>0</v>
      </c>
      <c r="Y840" s="22">
        <v>0</v>
      </c>
      <c r="Z840" s="22">
        <v>0</v>
      </c>
      <c r="AA840" s="22">
        <v>0</v>
      </c>
      <c r="AB840" s="22">
        <v>0</v>
      </c>
      <c r="AC840" s="22">
        <v>0</v>
      </c>
      <c r="AD840" s="22">
        <v>0</v>
      </c>
    </row>
    <row r="841" spans="1:30" s="1" customFormat="1" ht="15" customHeight="1" x14ac:dyDescent="0.3">
      <c r="A841" s="21" t="s">
        <v>34</v>
      </c>
      <c r="B841" s="21" t="s">
        <v>579</v>
      </c>
      <c r="C841" s="21" t="s">
        <v>579</v>
      </c>
      <c r="D841" s="21" t="s">
        <v>36</v>
      </c>
      <c r="E841" s="21" t="s">
        <v>246</v>
      </c>
      <c r="F841" s="21" t="s">
        <v>36</v>
      </c>
      <c r="G841" s="21" t="s">
        <v>38</v>
      </c>
      <c r="H841" s="21" t="s">
        <v>1494</v>
      </c>
      <c r="I841" s="21" t="s">
        <v>1613</v>
      </c>
      <c r="J841" s="21" t="s">
        <v>1066</v>
      </c>
      <c r="K841" s="21" t="s">
        <v>1067</v>
      </c>
      <c r="L841" s="21" t="s">
        <v>42</v>
      </c>
      <c r="M841" s="21" t="s">
        <v>42</v>
      </c>
      <c r="N841" s="21" t="s">
        <v>48</v>
      </c>
      <c r="O841" s="22">
        <v>1</v>
      </c>
      <c r="P841" s="22">
        <v>441</v>
      </c>
      <c r="Q841" s="21" t="s">
        <v>580</v>
      </c>
      <c r="R841" s="103">
        <f t="shared" si="12"/>
        <v>441</v>
      </c>
      <c r="S841" s="22">
        <v>0</v>
      </c>
      <c r="T841" s="22">
        <v>441</v>
      </c>
      <c r="U841" s="22">
        <v>0</v>
      </c>
      <c r="V841" s="22">
        <v>0</v>
      </c>
      <c r="W841" s="22">
        <v>0</v>
      </c>
      <c r="X841" s="22">
        <v>0</v>
      </c>
      <c r="Y841" s="22">
        <v>0</v>
      </c>
      <c r="Z841" s="22">
        <v>0</v>
      </c>
      <c r="AA841" s="22">
        <v>0</v>
      </c>
      <c r="AB841" s="22">
        <v>0</v>
      </c>
      <c r="AC841" s="22">
        <v>0</v>
      </c>
      <c r="AD841" s="22">
        <v>0</v>
      </c>
    </row>
    <row r="842" spans="1:30" s="1" customFormat="1" ht="15" customHeight="1" x14ac:dyDescent="0.3">
      <c r="A842" s="21" t="s">
        <v>34</v>
      </c>
      <c r="B842" s="21" t="s">
        <v>579</v>
      </c>
      <c r="C842" s="21" t="s">
        <v>579</v>
      </c>
      <c r="D842" s="21" t="s">
        <v>36</v>
      </c>
      <c r="E842" s="21" t="s">
        <v>246</v>
      </c>
      <c r="F842" s="21" t="s">
        <v>36</v>
      </c>
      <c r="G842" s="21" t="s">
        <v>38</v>
      </c>
      <c r="H842" s="21" t="s">
        <v>1494</v>
      </c>
      <c r="I842" s="21" t="s">
        <v>1613</v>
      </c>
      <c r="J842" s="21" t="s">
        <v>1629</v>
      </c>
      <c r="K842" s="21" t="s">
        <v>1630</v>
      </c>
      <c r="L842" s="21" t="s">
        <v>42</v>
      </c>
      <c r="M842" s="21" t="s">
        <v>42</v>
      </c>
      <c r="N842" s="21" t="s">
        <v>48</v>
      </c>
      <c r="O842" s="22">
        <v>1</v>
      </c>
      <c r="P842" s="22">
        <v>35</v>
      </c>
      <c r="Q842" s="21" t="s">
        <v>580</v>
      </c>
      <c r="R842" s="103">
        <f t="shared" si="12"/>
        <v>35</v>
      </c>
      <c r="S842" s="22">
        <v>0</v>
      </c>
      <c r="T842" s="22">
        <v>35</v>
      </c>
      <c r="U842" s="22">
        <v>0</v>
      </c>
      <c r="V842" s="22">
        <v>0</v>
      </c>
      <c r="W842" s="22">
        <v>0</v>
      </c>
      <c r="X842" s="22">
        <v>0</v>
      </c>
      <c r="Y842" s="22">
        <v>0</v>
      </c>
      <c r="Z842" s="22">
        <v>0</v>
      </c>
      <c r="AA842" s="22">
        <v>0</v>
      </c>
      <c r="AB842" s="22">
        <v>0</v>
      </c>
      <c r="AC842" s="22">
        <v>0</v>
      </c>
      <c r="AD842" s="22">
        <v>0</v>
      </c>
    </row>
    <row r="843" spans="1:30" s="1" customFormat="1" ht="15" customHeight="1" x14ac:dyDescent="0.3">
      <c r="A843" s="21" t="s">
        <v>34</v>
      </c>
      <c r="B843" s="21" t="s">
        <v>579</v>
      </c>
      <c r="C843" s="21" t="s">
        <v>579</v>
      </c>
      <c r="D843" s="21" t="s">
        <v>36</v>
      </c>
      <c r="E843" s="21" t="s">
        <v>246</v>
      </c>
      <c r="F843" s="21" t="s">
        <v>36</v>
      </c>
      <c r="G843" s="21" t="s">
        <v>38</v>
      </c>
      <c r="H843" s="21" t="s">
        <v>1494</v>
      </c>
      <c r="I843" s="21" t="s">
        <v>1613</v>
      </c>
      <c r="J843" s="21" t="s">
        <v>1068</v>
      </c>
      <c r="K843" s="21" t="s">
        <v>1231</v>
      </c>
      <c r="L843" s="21" t="s">
        <v>42</v>
      </c>
      <c r="M843" s="21" t="s">
        <v>42</v>
      </c>
      <c r="N843" s="21" t="s">
        <v>63</v>
      </c>
      <c r="O843" s="22">
        <v>1</v>
      </c>
      <c r="P843" s="22">
        <v>64</v>
      </c>
      <c r="Q843" s="21" t="s">
        <v>580</v>
      </c>
      <c r="R843" s="103">
        <f t="shared" si="12"/>
        <v>64</v>
      </c>
      <c r="S843" s="22">
        <v>0</v>
      </c>
      <c r="T843" s="22">
        <v>64</v>
      </c>
      <c r="U843" s="22">
        <v>0</v>
      </c>
      <c r="V843" s="22">
        <v>0</v>
      </c>
      <c r="W843" s="22">
        <v>0</v>
      </c>
      <c r="X843" s="22">
        <v>0</v>
      </c>
      <c r="Y843" s="22">
        <v>0</v>
      </c>
      <c r="Z843" s="22">
        <v>0</v>
      </c>
      <c r="AA843" s="22">
        <v>0</v>
      </c>
      <c r="AB843" s="22">
        <v>0</v>
      </c>
      <c r="AC843" s="22">
        <v>0</v>
      </c>
      <c r="AD843" s="22">
        <v>0</v>
      </c>
    </row>
    <row r="844" spans="1:30" s="1" customFormat="1" ht="15" customHeight="1" x14ac:dyDescent="0.3">
      <c r="A844" s="21" t="s">
        <v>34</v>
      </c>
      <c r="B844" s="21" t="s">
        <v>579</v>
      </c>
      <c r="C844" s="21" t="s">
        <v>579</v>
      </c>
      <c r="D844" s="21" t="s">
        <v>36</v>
      </c>
      <c r="E844" s="21" t="s">
        <v>246</v>
      </c>
      <c r="F844" s="21" t="s">
        <v>36</v>
      </c>
      <c r="G844" s="21" t="s">
        <v>38</v>
      </c>
      <c r="H844" s="21" t="s">
        <v>1494</v>
      </c>
      <c r="I844" s="21" t="s">
        <v>1613</v>
      </c>
      <c r="J844" s="21" t="s">
        <v>695</v>
      </c>
      <c r="K844" s="21" t="s">
        <v>696</v>
      </c>
      <c r="L844" s="21" t="s">
        <v>42</v>
      </c>
      <c r="M844" s="21" t="s">
        <v>42</v>
      </c>
      <c r="N844" s="21" t="s">
        <v>63</v>
      </c>
      <c r="O844" s="22">
        <v>1</v>
      </c>
      <c r="P844" s="22">
        <v>232</v>
      </c>
      <c r="Q844" s="21" t="s">
        <v>580</v>
      </c>
      <c r="R844" s="103">
        <f t="shared" ref="R844:R907" si="13">SUM(S844:AD844)</f>
        <v>232</v>
      </c>
      <c r="S844" s="22">
        <v>0</v>
      </c>
      <c r="T844" s="22">
        <v>232</v>
      </c>
      <c r="U844" s="22">
        <v>0</v>
      </c>
      <c r="V844" s="22">
        <v>0</v>
      </c>
      <c r="W844" s="22">
        <v>0</v>
      </c>
      <c r="X844" s="22">
        <v>0</v>
      </c>
      <c r="Y844" s="22">
        <v>0</v>
      </c>
      <c r="Z844" s="22">
        <v>0</v>
      </c>
      <c r="AA844" s="22">
        <v>0</v>
      </c>
      <c r="AB844" s="22">
        <v>0</v>
      </c>
      <c r="AC844" s="22">
        <v>0</v>
      </c>
      <c r="AD844" s="22">
        <v>0</v>
      </c>
    </row>
    <row r="845" spans="1:30" s="1" customFormat="1" ht="15" customHeight="1" x14ac:dyDescent="0.3">
      <c r="A845" s="21" t="s">
        <v>34</v>
      </c>
      <c r="B845" s="21" t="s">
        <v>579</v>
      </c>
      <c r="C845" s="21" t="s">
        <v>579</v>
      </c>
      <c r="D845" s="21" t="s">
        <v>36</v>
      </c>
      <c r="E845" s="21" t="s">
        <v>246</v>
      </c>
      <c r="F845" s="21" t="s">
        <v>36</v>
      </c>
      <c r="G845" s="21" t="s">
        <v>38</v>
      </c>
      <c r="H845" s="21" t="s">
        <v>1494</v>
      </c>
      <c r="I845" s="21" t="s">
        <v>1613</v>
      </c>
      <c r="J845" s="21" t="s">
        <v>1631</v>
      </c>
      <c r="K845" s="21" t="s">
        <v>1632</v>
      </c>
      <c r="L845" s="21" t="s">
        <v>42</v>
      </c>
      <c r="M845" s="21" t="s">
        <v>42</v>
      </c>
      <c r="N845" s="21" t="s">
        <v>48</v>
      </c>
      <c r="O845" s="22">
        <v>1</v>
      </c>
      <c r="P845" s="22">
        <v>325</v>
      </c>
      <c r="Q845" s="21" t="s">
        <v>580</v>
      </c>
      <c r="R845" s="103">
        <f t="shared" si="13"/>
        <v>325</v>
      </c>
      <c r="S845" s="22">
        <v>0</v>
      </c>
      <c r="T845" s="22">
        <v>325</v>
      </c>
      <c r="U845" s="22">
        <v>0</v>
      </c>
      <c r="V845" s="22">
        <v>0</v>
      </c>
      <c r="W845" s="22">
        <v>0</v>
      </c>
      <c r="X845" s="22">
        <v>0</v>
      </c>
      <c r="Y845" s="22">
        <v>0</v>
      </c>
      <c r="Z845" s="22">
        <v>0</v>
      </c>
      <c r="AA845" s="22">
        <v>0</v>
      </c>
      <c r="AB845" s="22">
        <v>0</v>
      </c>
      <c r="AC845" s="22">
        <v>0</v>
      </c>
      <c r="AD845" s="22">
        <v>0</v>
      </c>
    </row>
    <row r="846" spans="1:30" s="1" customFormat="1" ht="15" customHeight="1" x14ac:dyDescent="0.3">
      <c r="A846" s="21" t="s">
        <v>34</v>
      </c>
      <c r="B846" s="21" t="s">
        <v>579</v>
      </c>
      <c r="C846" s="21" t="s">
        <v>579</v>
      </c>
      <c r="D846" s="21" t="s">
        <v>36</v>
      </c>
      <c r="E846" s="21" t="s">
        <v>246</v>
      </c>
      <c r="F846" s="21" t="s">
        <v>36</v>
      </c>
      <c r="G846" s="21" t="s">
        <v>38</v>
      </c>
      <c r="H846" s="21">
        <v>25401</v>
      </c>
      <c r="I846" s="21" t="s">
        <v>1613</v>
      </c>
      <c r="J846" s="21" t="s">
        <v>699</v>
      </c>
      <c r="K846" s="21" t="s">
        <v>700</v>
      </c>
      <c r="L846" s="21" t="s">
        <v>42</v>
      </c>
      <c r="M846" s="21" t="s">
        <v>42</v>
      </c>
      <c r="N846" s="21" t="s">
        <v>285</v>
      </c>
      <c r="O846" s="22">
        <v>1</v>
      </c>
      <c r="P846" s="22">
        <v>128</v>
      </c>
      <c r="Q846" s="21" t="s">
        <v>580</v>
      </c>
      <c r="R846" s="103">
        <f t="shared" si="13"/>
        <v>128</v>
      </c>
      <c r="S846" s="22">
        <v>0</v>
      </c>
      <c r="T846" s="22">
        <v>128</v>
      </c>
      <c r="U846" s="22">
        <v>0</v>
      </c>
      <c r="V846" s="22">
        <v>0</v>
      </c>
      <c r="W846" s="22">
        <v>0</v>
      </c>
      <c r="X846" s="22">
        <v>0</v>
      </c>
      <c r="Y846" s="22">
        <v>0</v>
      </c>
      <c r="Z846" s="22">
        <v>0</v>
      </c>
      <c r="AA846" s="22">
        <v>0</v>
      </c>
      <c r="AB846" s="22">
        <v>0</v>
      </c>
      <c r="AC846" s="22">
        <v>0</v>
      </c>
      <c r="AD846" s="22">
        <v>0</v>
      </c>
    </row>
    <row r="847" spans="1:30" s="1" customFormat="1" ht="15" customHeight="1" x14ac:dyDescent="0.3">
      <c r="A847" s="21" t="s">
        <v>34</v>
      </c>
      <c r="B847" s="21" t="s">
        <v>579</v>
      </c>
      <c r="C847" s="21" t="s">
        <v>579</v>
      </c>
      <c r="D847" s="21" t="s">
        <v>36</v>
      </c>
      <c r="E847" s="21" t="s">
        <v>246</v>
      </c>
      <c r="F847" s="21" t="s">
        <v>36</v>
      </c>
      <c r="G847" s="21" t="s">
        <v>38</v>
      </c>
      <c r="H847" s="21" t="s">
        <v>766</v>
      </c>
      <c r="I847" s="21" t="s">
        <v>1613</v>
      </c>
      <c r="J847" s="21" t="s">
        <v>1075</v>
      </c>
      <c r="K847" s="21" t="s">
        <v>1076</v>
      </c>
      <c r="L847" s="21" t="s">
        <v>42</v>
      </c>
      <c r="M847" s="21" t="s">
        <v>42</v>
      </c>
      <c r="N847" s="21" t="s">
        <v>48</v>
      </c>
      <c r="O847" s="22">
        <v>1</v>
      </c>
      <c r="P847" s="22">
        <v>109</v>
      </c>
      <c r="Q847" s="21" t="s">
        <v>580</v>
      </c>
      <c r="R847" s="103">
        <f t="shared" si="13"/>
        <v>109</v>
      </c>
      <c r="S847" s="22">
        <v>0</v>
      </c>
      <c r="T847" s="22">
        <v>109</v>
      </c>
      <c r="U847" s="22">
        <v>0</v>
      </c>
      <c r="V847" s="22">
        <v>0</v>
      </c>
      <c r="W847" s="22">
        <v>0</v>
      </c>
      <c r="X847" s="22">
        <v>0</v>
      </c>
      <c r="Y847" s="22">
        <v>0</v>
      </c>
      <c r="Z847" s="22">
        <v>0</v>
      </c>
      <c r="AA847" s="22">
        <v>0</v>
      </c>
      <c r="AB847" s="22">
        <v>0</v>
      </c>
      <c r="AC847" s="22">
        <v>0</v>
      </c>
      <c r="AD847" s="22">
        <v>0</v>
      </c>
    </row>
    <row r="848" spans="1:30" s="1" customFormat="1" ht="15" customHeight="1" x14ac:dyDescent="0.3">
      <c r="A848" s="21" t="s">
        <v>34</v>
      </c>
      <c r="B848" s="21" t="s">
        <v>579</v>
      </c>
      <c r="C848" s="21" t="s">
        <v>579</v>
      </c>
      <c r="D848" s="21" t="s">
        <v>36</v>
      </c>
      <c r="E848" s="21" t="s">
        <v>246</v>
      </c>
      <c r="F848" s="21" t="s">
        <v>36</v>
      </c>
      <c r="G848" s="21" t="s">
        <v>38</v>
      </c>
      <c r="H848" s="21" t="s">
        <v>766</v>
      </c>
      <c r="I848" s="21" t="s">
        <v>1613</v>
      </c>
      <c r="J848" s="21" t="s">
        <v>1078</v>
      </c>
      <c r="K848" s="21" t="s">
        <v>1142</v>
      </c>
      <c r="L848" s="21" t="s">
        <v>42</v>
      </c>
      <c r="M848" s="21" t="s">
        <v>42</v>
      </c>
      <c r="N848" s="21" t="s">
        <v>44</v>
      </c>
      <c r="O848" s="22">
        <v>2</v>
      </c>
      <c r="P848" s="22">
        <v>70</v>
      </c>
      <c r="Q848" s="21" t="s">
        <v>580</v>
      </c>
      <c r="R848" s="103">
        <f t="shared" si="13"/>
        <v>140</v>
      </c>
      <c r="S848" s="22">
        <v>0</v>
      </c>
      <c r="T848" s="22">
        <v>140</v>
      </c>
      <c r="U848" s="22">
        <v>0</v>
      </c>
      <c r="V848" s="22">
        <v>0</v>
      </c>
      <c r="W848" s="22">
        <v>0</v>
      </c>
      <c r="X848" s="22">
        <v>0</v>
      </c>
      <c r="Y848" s="22">
        <v>0</v>
      </c>
      <c r="Z848" s="22">
        <v>0</v>
      </c>
      <c r="AA848" s="22">
        <v>0</v>
      </c>
      <c r="AB848" s="22">
        <v>0</v>
      </c>
      <c r="AC848" s="22">
        <v>0</v>
      </c>
      <c r="AD848" s="22">
        <v>0</v>
      </c>
    </row>
    <row r="849" spans="1:30" s="1" customFormat="1" ht="15" customHeight="1" x14ac:dyDescent="0.3">
      <c r="A849" s="21" t="s">
        <v>34</v>
      </c>
      <c r="B849" s="21" t="s">
        <v>579</v>
      </c>
      <c r="C849" s="21" t="s">
        <v>579</v>
      </c>
      <c r="D849" s="21" t="s">
        <v>36</v>
      </c>
      <c r="E849" s="21" t="s">
        <v>109</v>
      </c>
      <c r="F849" s="21" t="s">
        <v>110</v>
      </c>
      <c r="G849" s="21" t="s">
        <v>38</v>
      </c>
      <c r="H849" s="21" t="s">
        <v>1651</v>
      </c>
      <c r="I849" s="21" t="s">
        <v>1640</v>
      </c>
      <c r="J849" s="21" t="s">
        <v>699</v>
      </c>
      <c r="K849" s="21" t="s">
        <v>700</v>
      </c>
      <c r="L849" s="21" t="s">
        <v>42</v>
      </c>
      <c r="M849" s="21" t="s">
        <v>42</v>
      </c>
      <c r="N849" s="21" t="s">
        <v>285</v>
      </c>
      <c r="O849" s="22">
        <v>12</v>
      </c>
      <c r="P849" s="22">
        <v>128</v>
      </c>
      <c r="Q849" s="21" t="s">
        <v>580</v>
      </c>
      <c r="R849" s="103">
        <f t="shared" si="13"/>
        <v>1536</v>
      </c>
      <c r="S849" s="22">
        <v>0</v>
      </c>
      <c r="T849" s="22">
        <v>1536</v>
      </c>
      <c r="U849" s="22">
        <v>0</v>
      </c>
      <c r="V849" s="22">
        <v>0</v>
      </c>
      <c r="W849" s="22">
        <v>0</v>
      </c>
      <c r="X849" s="22">
        <v>0</v>
      </c>
      <c r="Y849" s="22">
        <v>0</v>
      </c>
      <c r="Z849" s="22">
        <v>0</v>
      </c>
      <c r="AA849" s="22">
        <v>0</v>
      </c>
      <c r="AB849" s="22">
        <v>0</v>
      </c>
      <c r="AC849" s="22">
        <v>0</v>
      </c>
      <c r="AD849" s="22">
        <v>0</v>
      </c>
    </row>
    <row r="850" spans="1:30" s="1" customFormat="1" ht="15" customHeight="1" x14ac:dyDescent="0.3">
      <c r="A850" s="21" t="s">
        <v>34</v>
      </c>
      <c r="B850" s="21" t="s">
        <v>579</v>
      </c>
      <c r="C850" s="21" t="s">
        <v>579</v>
      </c>
      <c r="D850" s="21" t="s">
        <v>36</v>
      </c>
      <c r="E850" s="21" t="s">
        <v>194</v>
      </c>
      <c r="F850" s="21" t="s">
        <v>244</v>
      </c>
      <c r="G850" s="21" t="s">
        <v>245</v>
      </c>
      <c r="H850" s="21" t="s">
        <v>1495</v>
      </c>
      <c r="I850" s="21" t="s">
        <v>653</v>
      </c>
      <c r="J850" s="21" t="s">
        <v>409</v>
      </c>
      <c r="K850" s="21" t="s">
        <v>415</v>
      </c>
      <c r="L850" s="21" t="s">
        <v>42</v>
      </c>
      <c r="M850" s="21" t="s">
        <v>42</v>
      </c>
      <c r="N850" s="21" t="s">
        <v>290</v>
      </c>
      <c r="O850" s="22">
        <v>12</v>
      </c>
      <c r="P850" s="22">
        <v>5587.083333333333</v>
      </c>
      <c r="Q850" s="21" t="s">
        <v>580</v>
      </c>
      <c r="R850" s="103">
        <f t="shared" si="13"/>
        <v>67045</v>
      </c>
      <c r="S850" s="22">
        <v>6095</v>
      </c>
      <c r="T850" s="22">
        <v>6095</v>
      </c>
      <c r="U850" s="22">
        <v>6095</v>
      </c>
      <c r="V850" s="22">
        <v>6095</v>
      </c>
      <c r="W850" s="22">
        <v>0</v>
      </c>
      <c r="X850" s="22">
        <v>6095</v>
      </c>
      <c r="Y850" s="22">
        <v>6095</v>
      </c>
      <c r="Z850" s="22">
        <v>6095</v>
      </c>
      <c r="AA850" s="22">
        <v>6095</v>
      </c>
      <c r="AB850" s="22">
        <v>6095</v>
      </c>
      <c r="AC850" s="22">
        <v>6095</v>
      </c>
      <c r="AD850" s="22">
        <v>6095</v>
      </c>
    </row>
    <row r="851" spans="1:30" s="1" customFormat="1" ht="15" customHeight="1" x14ac:dyDescent="0.3">
      <c r="A851" s="21" t="s">
        <v>34</v>
      </c>
      <c r="B851" s="21" t="s">
        <v>579</v>
      </c>
      <c r="C851" s="21" t="s">
        <v>579</v>
      </c>
      <c r="D851" s="21" t="s">
        <v>36</v>
      </c>
      <c r="E851" s="21" t="s">
        <v>246</v>
      </c>
      <c r="F851" s="21" t="s">
        <v>36</v>
      </c>
      <c r="G851" s="21" t="s">
        <v>38</v>
      </c>
      <c r="H851" s="21" t="s">
        <v>1496</v>
      </c>
      <c r="I851" s="21" t="s">
        <v>1607</v>
      </c>
      <c r="J851" s="21" t="s">
        <v>413</v>
      </c>
      <c r="K851" s="21" t="s">
        <v>414</v>
      </c>
      <c r="L851" s="21" t="s">
        <v>1612</v>
      </c>
      <c r="M851" s="21" t="s">
        <v>43</v>
      </c>
      <c r="N851" s="21" t="s">
        <v>290</v>
      </c>
      <c r="O851" s="22">
        <v>12</v>
      </c>
      <c r="P851" s="22">
        <v>2000</v>
      </c>
      <c r="Q851" s="21" t="s">
        <v>411</v>
      </c>
      <c r="R851" s="103">
        <f t="shared" si="13"/>
        <v>24000</v>
      </c>
      <c r="S851" s="22">
        <v>2000</v>
      </c>
      <c r="T851" s="22">
        <v>2000</v>
      </c>
      <c r="U851" s="22">
        <v>2000</v>
      </c>
      <c r="V851" s="22">
        <v>2000</v>
      </c>
      <c r="W851" s="22">
        <v>2000</v>
      </c>
      <c r="X851" s="22">
        <v>2000</v>
      </c>
      <c r="Y851" s="22">
        <v>2000</v>
      </c>
      <c r="Z851" s="22">
        <v>2000</v>
      </c>
      <c r="AA851" s="22">
        <v>2000</v>
      </c>
      <c r="AB851" s="22">
        <v>2000</v>
      </c>
      <c r="AC851" s="22">
        <v>2000</v>
      </c>
      <c r="AD851" s="22">
        <v>2000</v>
      </c>
    </row>
    <row r="852" spans="1:30" s="1" customFormat="1" ht="15" customHeight="1" x14ac:dyDescent="0.3">
      <c r="A852" s="21" t="s">
        <v>34</v>
      </c>
      <c r="B852" s="21" t="s">
        <v>579</v>
      </c>
      <c r="C852" s="21" t="s">
        <v>579</v>
      </c>
      <c r="D852" s="21" t="s">
        <v>36</v>
      </c>
      <c r="E852" s="21" t="s">
        <v>109</v>
      </c>
      <c r="F852" s="21" t="s">
        <v>110</v>
      </c>
      <c r="G852" s="21" t="s">
        <v>38</v>
      </c>
      <c r="H852" s="21" t="s">
        <v>1639</v>
      </c>
      <c r="I852" s="21" t="s">
        <v>1640</v>
      </c>
      <c r="J852" s="21" t="s">
        <v>1641</v>
      </c>
      <c r="K852" s="21" t="s">
        <v>1642</v>
      </c>
      <c r="L852" s="21" t="s">
        <v>868</v>
      </c>
      <c r="M852" s="21" t="s">
        <v>868</v>
      </c>
      <c r="N852" s="21" t="s">
        <v>48</v>
      </c>
      <c r="O852" s="22">
        <v>1</v>
      </c>
      <c r="P852" s="22">
        <v>47</v>
      </c>
      <c r="Q852" s="21" t="s">
        <v>580</v>
      </c>
      <c r="R852" s="103">
        <f t="shared" si="13"/>
        <v>47</v>
      </c>
      <c r="S852" s="22">
        <v>0</v>
      </c>
      <c r="T852" s="22">
        <v>47</v>
      </c>
      <c r="U852" s="22">
        <v>0</v>
      </c>
      <c r="V852" s="22">
        <v>0</v>
      </c>
      <c r="W852" s="22">
        <v>0</v>
      </c>
      <c r="X852" s="22">
        <v>0</v>
      </c>
      <c r="Y852" s="22">
        <v>0</v>
      </c>
      <c r="Z852" s="22">
        <v>0</v>
      </c>
      <c r="AA852" s="22">
        <v>0</v>
      </c>
      <c r="AB852" s="22">
        <v>0</v>
      </c>
      <c r="AC852" s="22">
        <v>0</v>
      </c>
      <c r="AD852" s="22">
        <v>0</v>
      </c>
    </row>
    <row r="853" spans="1:30" s="1" customFormat="1" ht="15" customHeight="1" x14ac:dyDescent="0.3">
      <c r="A853" s="21" t="s">
        <v>34</v>
      </c>
      <c r="B853" s="21" t="s">
        <v>579</v>
      </c>
      <c r="C853" s="21" t="s">
        <v>579</v>
      </c>
      <c r="D853" s="21" t="s">
        <v>36</v>
      </c>
      <c r="E853" s="21" t="s">
        <v>194</v>
      </c>
      <c r="F853" s="21" t="s">
        <v>195</v>
      </c>
      <c r="G853" s="21" t="s">
        <v>38</v>
      </c>
      <c r="H853" s="21" t="s">
        <v>1639</v>
      </c>
      <c r="I853" s="21" t="s">
        <v>629</v>
      </c>
      <c r="J853" s="21" t="s">
        <v>1710</v>
      </c>
      <c r="K853" s="21" t="s">
        <v>1711</v>
      </c>
      <c r="L853" s="21" t="s">
        <v>42</v>
      </c>
      <c r="M853" s="21" t="s">
        <v>42</v>
      </c>
      <c r="N853" s="21" t="s">
        <v>48</v>
      </c>
      <c r="O853" s="22">
        <v>2</v>
      </c>
      <c r="P853" s="22">
        <v>191</v>
      </c>
      <c r="Q853" s="21" t="s">
        <v>580</v>
      </c>
      <c r="R853" s="103">
        <f t="shared" si="13"/>
        <v>382</v>
      </c>
      <c r="S853" s="22">
        <v>0</v>
      </c>
      <c r="T853" s="22">
        <v>191</v>
      </c>
      <c r="U853" s="22">
        <v>0</v>
      </c>
      <c r="V853" s="22">
        <v>0</v>
      </c>
      <c r="W853" s="22">
        <v>0</v>
      </c>
      <c r="X853" s="22">
        <v>0</v>
      </c>
      <c r="Y853" s="22">
        <v>191</v>
      </c>
      <c r="Z853" s="22">
        <v>0</v>
      </c>
      <c r="AA853" s="22">
        <v>0</v>
      </c>
      <c r="AB853" s="22">
        <v>0</v>
      </c>
      <c r="AC853" s="22">
        <v>0</v>
      </c>
      <c r="AD853" s="22">
        <v>0</v>
      </c>
    </row>
    <row r="854" spans="1:30" s="1" customFormat="1" ht="15" customHeight="1" x14ac:dyDescent="0.3">
      <c r="A854" s="21" t="s">
        <v>34</v>
      </c>
      <c r="B854" s="21" t="s">
        <v>579</v>
      </c>
      <c r="C854" s="21" t="s">
        <v>579</v>
      </c>
      <c r="D854" s="21" t="s">
        <v>36</v>
      </c>
      <c r="E854" s="21" t="s">
        <v>194</v>
      </c>
      <c r="F854" s="21" t="s">
        <v>195</v>
      </c>
      <c r="G854" s="21" t="s">
        <v>38</v>
      </c>
      <c r="H854" s="21" t="s">
        <v>1712</v>
      </c>
      <c r="I854" s="21" t="s">
        <v>629</v>
      </c>
      <c r="J854" s="21" t="s">
        <v>421</v>
      </c>
      <c r="K854" s="21" t="s">
        <v>422</v>
      </c>
      <c r="L854" s="21" t="s">
        <v>42</v>
      </c>
      <c r="M854" s="21" t="s">
        <v>42</v>
      </c>
      <c r="N854" s="21" t="s">
        <v>48</v>
      </c>
      <c r="O854" s="22">
        <v>1</v>
      </c>
      <c r="P854" s="22">
        <v>255</v>
      </c>
      <c r="Q854" s="21" t="s">
        <v>580</v>
      </c>
      <c r="R854" s="103">
        <f t="shared" si="13"/>
        <v>255</v>
      </c>
      <c r="S854" s="22">
        <v>0</v>
      </c>
      <c r="T854" s="22">
        <v>255</v>
      </c>
      <c r="U854" s="22">
        <v>0</v>
      </c>
      <c r="V854" s="22">
        <v>0</v>
      </c>
      <c r="W854" s="22">
        <v>0</v>
      </c>
      <c r="X854" s="22">
        <v>0</v>
      </c>
      <c r="Y854" s="22">
        <v>0</v>
      </c>
      <c r="Z854" s="22">
        <v>0</v>
      </c>
      <c r="AA854" s="22">
        <v>0</v>
      </c>
      <c r="AB854" s="22">
        <v>0</v>
      </c>
      <c r="AC854" s="22">
        <v>0</v>
      </c>
      <c r="AD854" s="22">
        <v>0</v>
      </c>
    </row>
    <row r="855" spans="1:30" s="1" customFormat="1" ht="15" customHeight="1" x14ac:dyDescent="0.3">
      <c r="A855" s="21" t="s">
        <v>34</v>
      </c>
      <c r="B855" s="21" t="s">
        <v>579</v>
      </c>
      <c r="C855" s="21" t="s">
        <v>579</v>
      </c>
      <c r="D855" s="21" t="s">
        <v>36</v>
      </c>
      <c r="E855" s="21" t="s">
        <v>194</v>
      </c>
      <c r="F855" s="21" t="s">
        <v>195</v>
      </c>
      <c r="G855" s="21" t="s">
        <v>38</v>
      </c>
      <c r="H855" s="21" t="s">
        <v>1712</v>
      </c>
      <c r="I855" s="21" t="s">
        <v>629</v>
      </c>
      <c r="J855" s="21" t="s">
        <v>421</v>
      </c>
      <c r="K855" s="21" t="s">
        <v>422</v>
      </c>
      <c r="L855" s="21" t="s">
        <v>42</v>
      </c>
      <c r="M855" s="21" t="s">
        <v>42</v>
      </c>
      <c r="N855" s="21" t="s">
        <v>48</v>
      </c>
      <c r="O855" s="22">
        <v>1</v>
      </c>
      <c r="P855" s="22">
        <v>580</v>
      </c>
      <c r="Q855" s="21" t="s">
        <v>580</v>
      </c>
      <c r="R855" s="103">
        <f t="shared" si="13"/>
        <v>580</v>
      </c>
      <c r="S855" s="22">
        <v>0</v>
      </c>
      <c r="T855" s="22">
        <v>580</v>
      </c>
      <c r="U855" s="22">
        <v>0</v>
      </c>
      <c r="V855" s="22">
        <v>0</v>
      </c>
      <c r="W855" s="22">
        <v>0</v>
      </c>
      <c r="X855" s="22">
        <v>0</v>
      </c>
      <c r="Y855" s="22">
        <v>0</v>
      </c>
      <c r="Z855" s="22">
        <v>0</v>
      </c>
      <c r="AA855" s="22">
        <v>0</v>
      </c>
      <c r="AB855" s="22">
        <v>0</v>
      </c>
      <c r="AC855" s="22">
        <v>0</v>
      </c>
      <c r="AD855" s="22">
        <v>0</v>
      </c>
    </row>
    <row r="856" spans="1:30" s="1" customFormat="1" ht="15" customHeight="1" x14ac:dyDescent="0.3">
      <c r="A856" s="21" t="s">
        <v>34</v>
      </c>
      <c r="B856" s="21" t="s">
        <v>579</v>
      </c>
      <c r="C856" s="21" t="s">
        <v>579</v>
      </c>
      <c r="D856" s="21" t="s">
        <v>36</v>
      </c>
      <c r="E856" s="21" t="s">
        <v>109</v>
      </c>
      <c r="F856" s="21" t="s">
        <v>110</v>
      </c>
      <c r="G856" s="21" t="s">
        <v>38</v>
      </c>
      <c r="H856" s="21" t="s">
        <v>1497</v>
      </c>
      <c r="I856" s="21" t="s">
        <v>1640</v>
      </c>
      <c r="J856" s="21" t="s">
        <v>1666</v>
      </c>
      <c r="K856" s="21" t="s">
        <v>1667</v>
      </c>
      <c r="L856" s="21" t="s">
        <v>42</v>
      </c>
      <c r="M856" s="21" t="s">
        <v>42</v>
      </c>
      <c r="N856" s="21" t="s">
        <v>403</v>
      </c>
      <c r="O856" s="22">
        <v>12</v>
      </c>
      <c r="P856" s="22">
        <v>99</v>
      </c>
      <c r="Q856" s="21" t="s">
        <v>580</v>
      </c>
      <c r="R856" s="103">
        <f t="shared" si="13"/>
        <v>1188</v>
      </c>
      <c r="S856" s="22">
        <v>0</v>
      </c>
      <c r="T856" s="22">
        <v>1188</v>
      </c>
      <c r="U856" s="22">
        <v>0</v>
      </c>
      <c r="V856" s="22">
        <v>0</v>
      </c>
      <c r="W856" s="22">
        <v>0</v>
      </c>
      <c r="X856" s="22">
        <v>0</v>
      </c>
      <c r="Y856" s="22">
        <v>0</v>
      </c>
      <c r="Z856" s="22">
        <v>0</v>
      </c>
      <c r="AA856" s="22">
        <v>0</v>
      </c>
      <c r="AB856" s="22">
        <v>0</v>
      </c>
      <c r="AC856" s="22">
        <v>0</v>
      </c>
      <c r="AD856" s="22">
        <v>0</v>
      </c>
    </row>
    <row r="857" spans="1:30" s="1" customFormat="1" ht="15" customHeight="1" x14ac:dyDescent="0.3">
      <c r="A857" s="21" t="s">
        <v>34</v>
      </c>
      <c r="B857" s="21" t="s">
        <v>579</v>
      </c>
      <c r="C857" s="21" t="s">
        <v>579</v>
      </c>
      <c r="D857" s="21" t="s">
        <v>36</v>
      </c>
      <c r="E857" s="21" t="s">
        <v>148</v>
      </c>
      <c r="F857" s="21" t="s">
        <v>149</v>
      </c>
      <c r="G857" s="21" t="s">
        <v>38</v>
      </c>
      <c r="H857" s="21" t="s">
        <v>1497</v>
      </c>
      <c r="I857" s="21" t="s">
        <v>624</v>
      </c>
      <c r="J857" s="21" t="s">
        <v>860</v>
      </c>
      <c r="K857" s="21" t="s">
        <v>861</v>
      </c>
      <c r="L857" s="21" t="s">
        <v>42</v>
      </c>
      <c r="M857" s="21" t="s">
        <v>42</v>
      </c>
      <c r="N857" s="21" t="s">
        <v>48</v>
      </c>
      <c r="O857" s="22">
        <v>6</v>
      </c>
      <c r="P857" s="22">
        <v>86</v>
      </c>
      <c r="Q857" s="21" t="s">
        <v>580</v>
      </c>
      <c r="R857" s="103">
        <f t="shared" si="13"/>
        <v>516</v>
      </c>
      <c r="S857" s="22">
        <v>0</v>
      </c>
      <c r="T857" s="22">
        <v>516</v>
      </c>
      <c r="U857" s="22">
        <v>0</v>
      </c>
      <c r="V857" s="22">
        <v>0</v>
      </c>
      <c r="W857" s="22">
        <v>0</v>
      </c>
      <c r="X857" s="22">
        <v>0</v>
      </c>
      <c r="Y857" s="22">
        <v>0</v>
      </c>
      <c r="Z857" s="22">
        <v>0</v>
      </c>
      <c r="AA857" s="22">
        <v>0</v>
      </c>
      <c r="AB857" s="22">
        <v>0</v>
      </c>
      <c r="AC857" s="22">
        <v>0</v>
      </c>
      <c r="AD857" s="22">
        <v>0</v>
      </c>
    </row>
    <row r="858" spans="1:30" s="1" customFormat="1" ht="15" customHeight="1" x14ac:dyDescent="0.3">
      <c r="A858" s="21" t="s">
        <v>34</v>
      </c>
      <c r="B858" s="21" t="s">
        <v>579</v>
      </c>
      <c r="C858" s="21" t="s">
        <v>579</v>
      </c>
      <c r="D858" s="21" t="s">
        <v>36</v>
      </c>
      <c r="E858" s="21" t="s">
        <v>109</v>
      </c>
      <c r="F858" s="21" t="s">
        <v>110</v>
      </c>
      <c r="G858" s="21" t="s">
        <v>38</v>
      </c>
      <c r="H858" s="21" t="s">
        <v>1498</v>
      </c>
      <c r="I858" s="21" t="s">
        <v>1640</v>
      </c>
      <c r="J858" s="21" t="s">
        <v>1249</v>
      </c>
      <c r="K858" s="21" t="s">
        <v>1250</v>
      </c>
      <c r="L858" s="21" t="s">
        <v>42</v>
      </c>
      <c r="M858" s="21" t="s">
        <v>42</v>
      </c>
      <c r="N858" s="21" t="s">
        <v>48</v>
      </c>
      <c r="O858" s="22">
        <v>2</v>
      </c>
      <c r="P858" s="22">
        <v>1276</v>
      </c>
      <c r="Q858" s="21" t="s">
        <v>580</v>
      </c>
      <c r="R858" s="103">
        <f t="shared" si="13"/>
        <v>2552</v>
      </c>
      <c r="S858" s="22">
        <v>0</v>
      </c>
      <c r="T858" s="22">
        <v>2552</v>
      </c>
      <c r="U858" s="22">
        <v>0</v>
      </c>
      <c r="V858" s="22">
        <v>0</v>
      </c>
      <c r="W858" s="22">
        <v>0</v>
      </c>
      <c r="X858" s="22">
        <v>0</v>
      </c>
      <c r="Y858" s="22">
        <v>0</v>
      </c>
      <c r="Z858" s="22">
        <v>0</v>
      </c>
      <c r="AA858" s="22">
        <v>0</v>
      </c>
      <c r="AB858" s="22">
        <v>0</v>
      </c>
      <c r="AC858" s="22">
        <v>0</v>
      </c>
      <c r="AD858" s="22">
        <v>0</v>
      </c>
    </row>
    <row r="859" spans="1:30" s="1" customFormat="1" ht="15" customHeight="1" x14ac:dyDescent="0.3">
      <c r="A859" s="21" t="s">
        <v>34</v>
      </c>
      <c r="B859" s="21" t="s">
        <v>579</v>
      </c>
      <c r="C859" s="21" t="s">
        <v>579</v>
      </c>
      <c r="D859" s="21" t="s">
        <v>36</v>
      </c>
      <c r="E859" s="21" t="s">
        <v>109</v>
      </c>
      <c r="F859" s="21" t="s">
        <v>110</v>
      </c>
      <c r="G859" s="21" t="s">
        <v>38</v>
      </c>
      <c r="H859" s="21" t="s">
        <v>1498</v>
      </c>
      <c r="I859" s="21" t="s">
        <v>1640</v>
      </c>
      <c r="J859" s="21" t="s">
        <v>709</v>
      </c>
      <c r="K859" s="21" t="s">
        <v>710</v>
      </c>
      <c r="L859" s="21" t="s">
        <v>42</v>
      </c>
      <c r="M859" s="21" t="s">
        <v>42</v>
      </c>
      <c r="N859" s="21" t="s">
        <v>48</v>
      </c>
      <c r="O859" s="22">
        <v>2</v>
      </c>
      <c r="P859" s="22">
        <v>116.5</v>
      </c>
      <c r="Q859" s="21" t="s">
        <v>580</v>
      </c>
      <c r="R859" s="103">
        <f t="shared" si="13"/>
        <v>233</v>
      </c>
      <c r="S859" s="22">
        <v>0</v>
      </c>
      <c r="T859" s="22">
        <v>233</v>
      </c>
      <c r="U859" s="22">
        <v>0</v>
      </c>
      <c r="V859" s="22">
        <v>0</v>
      </c>
      <c r="W859" s="22">
        <v>0</v>
      </c>
      <c r="X859" s="22">
        <v>0</v>
      </c>
      <c r="Y859" s="22">
        <v>0</v>
      </c>
      <c r="Z859" s="22">
        <v>0</v>
      </c>
      <c r="AA859" s="22">
        <v>0</v>
      </c>
      <c r="AB859" s="22">
        <v>0</v>
      </c>
      <c r="AC859" s="22">
        <v>0</v>
      </c>
      <c r="AD859" s="22">
        <v>0</v>
      </c>
    </row>
    <row r="860" spans="1:30" s="1" customFormat="1" ht="15" customHeight="1" x14ac:dyDescent="0.3">
      <c r="A860" s="21" t="s">
        <v>34</v>
      </c>
      <c r="B860" s="21" t="s">
        <v>579</v>
      </c>
      <c r="C860" s="21" t="s">
        <v>579</v>
      </c>
      <c r="D860" s="21" t="s">
        <v>36</v>
      </c>
      <c r="E860" s="21" t="s">
        <v>246</v>
      </c>
      <c r="F860" s="21" t="s">
        <v>36</v>
      </c>
      <c r="G860" s="21" t="s">
        <v>38</v>
      </c>
      <c r="H860" s="21" t="s">
        <v>1499</v>
      </c>
      <c r="I860" s="21" t="s">
        <v>1613</v>
      </c>
      <c r="J860" s="21" t="s">
        <v>1012</v>
      </c>
      <c r="K860" s="21" t="s">
        <v>1013</v>
      </c>
      <c r="L860" s="21" t="s">
        <v>42</v>
      </c>
      <c r="M860" s="21" t="s">
        <v>42</v>
      </c>
      <c r="N860" s="21" t="s">
        <v>48</v>
      </c>
      <c r="O860" s="22">
        <v>1</v>
      </c>
      <c r="P860" s="22">
        <v>5999</v>
      </c>
      <c r="Q860" s="21" t="s">
        <v>580</v>
      </c>
      <c r="R860" s="103">
        <f t="shared" si="13"/>
        <v>5999</v>
      </c>
      <c r="S860" s="22">
        <v>0</v>
      </c>
      <c r="T860" s="22">
        <v>5999</v>
      </c>
      <c r="U860" s="22">
        <v>0</v>
      </c>
      <c r="V860" s="22">
        <v>0</v>
      </c>
      <c r="W860" s="22">
        <v>0</v>
      </c>
      <c r="X860" s="22">
        <v>0</v>
      </c>
      <c r="Y860" s="22">
        <v>0</v>
      </c>
      <c r="Z860" s="22">
        <v>0</v>
      </c>
      <c r="AA860" s="22">
        <v>0</v>
      </c>
      <c r="AB860" s="22">
        <v>0</v>
      </c>
      <c r="AC860" s="22">
        <v>0</v>
      </c>
      <c r="AD860" s="22">
        <v>0</v>
      </c>
    </row>
    <row r="861" spans="1:30" s="1" customFormat="1" ht="15" customHeight="1" x14ac:dyDescent="0.3">
      <c r="A861" s="21" t="s">
        <v>34</v>
      </c>
      <c r="B861" s="21" t="s">
        <v>579</v>
      </c>
      <c r="C861" s="21" t="s">
        <v>579</v>
      </c>
      <c r="D861" s="21" t="s">
        <v>36</v>
      </c>
      <c r="E861" s="21" t="s">
        <v>246</v>
      </c>
      <c r="F861" s="21" t="s">
        <v>36</v>
      </c>
      <c r="G861" s="21" t="s">
        <v>38</v>
      </c>
      <c r="H861" s="21" t="s">
        <v>1499</v>
      </c>
      <c r="I861" s="21" t="s">
        <v>1613</v>
      </c>
      <c r="J861" s="21" t="s">
        <v>569</v>
      </c>
      <c r="K861" s="21" t="s">
        <v>906</v>
      </c>
      <c r="L861" s="21" t="s">
        <v>42</v>
      </c>
      <c r="M861" s="21" t="s">
        <v>42</v>
      </c>
      <c r="N861" s="21" t="s">
        <v>48</v>
      </c>
      <c r="O861" s="22">
        <v>1</v>
      </c>
      <c r="P861" s="22">
        <v>6628</v>
      </c>
      <c r="Q861" s="21" t="s">
        <v>580</v>
      </c>
      <c r="R861" s="103">
        <f t="shared" si="13"/>
        <v>6628</v>
      </c>
      <c r="S861" s="22">
        <v>0</v>
      </c>
      <c r="T861" s="22">
        <v>6628</v>
      </c>
      <c r="U861" s="22">
        <v>0</v>
      </c>
      <c r="V861" s="22">
        <v>0</v>
      </c>
      <c r="W861" s="22">
        <v>0</v>
      </c>
      <c r="X861" s="22">
        <v>0</v>
      </c>
      <c r="Y861" s="22">
        <v>0</v>
      </c>
      <c r="Z861" s="22">
        <v>0</v>
      </c>
      <c r="AA861" s="22">
        <v>0</v>
      </c>
      <c r="AB861" s="22">
        <v>0</v>
      </c>
      <c r="AC861" s="22">
        <v>0</v>
      </c>
      <c r="AD861" s="22">
        <v>0</v>
      </c>
    </row>
    <row r="862" spans="1:30" s="1" customFormat="1" ht="15" customHeight="1" x14ac:dyDescent="0.3">
      <c r="A862" s="21" t="s">
        <v>34</v>
      </c>
      <c r="B862" s="21" t="s">
        <v>579</v>
      </c>
      <c r="C862" s="21" t="s">
        <v>579</v>
      </c>
      <c r="D862" s="21" t="s">
        <v>36</v>
      </c>
      <c r="E862" s="21" t="s">
        <v>37</v>
      </c>
      <c r="F862" s="21" t="s">
        <v>36</v>
      </c>
      <c r="G862" s="21" t="s">
        <v>38</v>
      </c>
      <c r="H862" s="21" t="s">
        <v>1499</v>
      </c>
      <c r="I862" s="21" t="s">
        <v>1633</v>
      </c>
      <c r="J862" s="21" t="s">
        <v>1373</v>
      </c>
      <c r="K862" s="21" t="s">
        <v>1374</v>
      </c>
      <c r="L862" s="21" t="s">
        <v>42</v>
      </c>
      <c r="M862" s="21" t="s">
        <v>42</v>
      </c>
      <c r="N862" s="21" t="s">
        <v>48</v>
      </c>
      <c r="O862" s="22">
        <v>6</v>
      </c>
      <c r="P862" s="22">
        <v>890.66666666666663</v>
      </c>
      <c r="Q862" s="21" t="s">
        <v>580</v>
      </c>
      <c r="R862" s="103">
        <f t="shared" si="13"/>
        <v>5344</v>
      </c>
      <c r="S862" s="22">
        <v>0</v>
      </c>
      <c r="T862" s="22">
        <v>5344</v>
      </c>
      <c r="U862" s="22">
        <v>0</v>
      </c>
      <c r="V862" s="22">
        <v>0</v>
      </c>
      <c r="W862" s="22">
        <v>0</v>
      </c>
      <c r="X862" s="22">
        <v>0</v>
      </c>
      <c r="Y862" s="22">
        <v>0</v>
      </c>
      <c r="Z862" s="22">
        <v>0</v>
      </c>
      <c r="AA862" s="22">
        <v>0</v>
      </c>
      <c r="AB862" s="22">
        <v>0</v>
      </c>
      <c r="AC862" s="22">
        <v>0</v>
      </c>
      <c r="AD862" s="22">
        <v>0</v>
      </c>
    </row>
    <row r="863" spans="1:30" s="1" customFormat="1" ht="15" customHeight="1" x14ac:dyDescent="0.3">
      <c r="A863" s="21" t="s">
        <v>34</v>
      </c>
      <c r="B863" s="21" t="s">
        <v>579</v>
      </c>
      <c r="C863" s="21" t="s">
        <v>579</v>
      </c>
      <c r="D863" s="21" t="s">
        <v>36</v>
      </c>
      <c r="E863" s="21" t="s">
        <v>37</v>
      </c>
      <c r="F863" s="21" t="s">
        <v>36</v>
      </c>
      <c r="G863" s="21" t="s">
        <v>38</v>
      </c>
      <c r="H863" s="21" t="s">
        <v>1499</v>
      </c>
      <c r="I863" s="21" t="s">
        <v>1633</v>
      </c>
      <c r="J863" s="21" t="s">
        <v>570</v>
      </c>
      <c r="K863" s="21" t="s">
        <v>1080</v>
      </c>
      <c r="L863" s="21" t="s">
        <v>42</v>
      </c>
      <c r="M863" s="21" t="s">
        <v>42</v>
      </c>
      <c r="N863" s="21" t="s">
        <v>48</v>
      </c>
      <c r="O863" s="22">
        <v>1</v>
      </c>
      <c r="P863" s="22">
        <v>3828</v>
      </c>
      <c r="Q863" s="21" t="s">
        <v>580</v>
      </c>
      <c r="R863" s="103">
        <f t="shared" si="13"/>
        <v>3828</v>
      </c>
      <c r="S863" s="22">
        <v>0</v>
      </c>
      <c r="T863" s="22">
        <v>3828</v>
      </c>
      <c r="U863" s="22">
        <v>0</v>
      </c>
      <c r="V863" s="22">
        <v>0</v>
      </c>
      <c r="W863" s="22">
        <v>0</v>
      </c>
      <c r="X863" s="22">
        <v>0</v>
      </c>
      <c r="Y863" s="22">
        <v>0</v>
      </c>
      <c r="Z863" s="22">
        <v>0</v>
      </c>
      <c r="AA863" s="22">
        <v>0</v>
      </c>
      <c r="AB863" s="22">
        <v>0</v>
      </c>
      <c r="AC863" s="22">
        <v>0</v>
      </c>
      <c r="AD863" s="22">
        <v>0</v>
      </c>
    </row>
    <row r="864" spans="1:30" s="1" customFormat="1" ht="15" customHeight="1" x14ac:dyDescent="0.3">
      <c r="A864" s="21" t="s">
        <v>34</v>
      </c>
      <c r="B864" s="21" t="s">
        <v>579</v>
      </c>
      <c r="C864" s="21" t="s">
        <v>579</v>
      </c>
      <c r="D864" s="21" t="s">
        <v>36</v>
      </c>
      <c r="E864" s="21" t="s">
        <v>37</v>
      </c>
      <c r="F864" s="21" t="s">
        <v>36</v>
      </c>
      <c r="G864" s="21" t="s">
        <v>38</v>
      </c>
      <c r="H864" s="21" t="s">
        <v>1499</v>
      </c>
      <c r="I864" s="21" t="s">
        <v>1633</v>
      </c>
      <c r="J864" s="21" t="s">
        <v>1150</v>
      </c>
      <c r="K864" s="21" t="s">
        <v>1151</v>
      </c>
      <c r="L864" s="21" t="s">
        <v>42</v>
      </c>
      <c r="M864" s="21" t="s">
        <v>42</v>
      </c>
      <c r="N864" s="21" t="s">
        <v>48</v>
      </c>
      <c r="O864" s="22">
        <v>1</v>
      </c>
      <c r="P864" s="22">
        <v>6299</v>
      </c>
      <c r="Q864" s="21" t="s">
        <v>580</v>
      </c>
      <c r="R864" s="103">
        <f t="shared" si="13"/>
        <v>6299</v>
      </c>
      <c r="S864" s="22">
        <v>0</v>
      </c>
      <c r="T864" s="22">
        <v>6299</v>
      </c>
      <c r="U864" s="22">
        <v>0</v>
      </c>
      <c r="V864" s="22">
        <v>0</v>
      </c>
      <c r="W864" s="22">
        <v>0</v>
      </c>
      <c r="X864" s="22">
        <v>0</v>
      </c>
      <c r="Y864" s="22">
        <v>0</v>
      </c>
      <c r="Z864" s="22">
        <v>0</v>
      </c>
      <c r="AA864" s="22">
        <v>0</v>
      </c>
      <c r="AB864" s="22">
        <v>0</v>
      </c>
      <c r="AC864" s="22">
        <v>0</v>
      </c>
      <c r="AD864" s="22">
        <v>0</v>
      </c>
    </row>
    <row r="865" spans="1:30" s="1" customFormat="1" ht="15" customHeight="1" x14ac:dyDescent="0.3">
      <c r="A865" s="21" t="s">
        <v>34</v>
      </c>
      <c r="B865" s="21" t="s">
        <v>579</v>
      </c>
      <c r="C865" s="21" t="s">
        <v>579</v>
      </c>
      <c r="D865" s="21" t="s">
        <v>36</v>
      </c>
      <c r="E865" s="21" t="s">
        <v>37</v>
      </c>
      <c r="F865" s="21" t="s">
        <v>36</v>
      </c>
      <c r="G865" s="21" t="s">
        <v>38</v>
      </c>
      <c r="H865" s="21" t="s">
        <v>1499</v>
      </c>
      <c r="I865" s="21" t="s">
        <v>1633</v>
      </c>
      <c r="J865" s="21" t="s">
        <v>1153</v>
      </c>
      <c r="K865" s="21" t="s">
        <v>1154</v>
      </c>
      <c r="L865" s="21" t="s">
        <v>42</v>
      </c>
      <c r="M865" s="21" t="s">
        <v>42</v>
      </c>
      <c r="N865" s="21" t="s">
        <v>48</v>
      </c>
      <c r="O865" s="22">
        <v>6</v>
      </c>
      <c r="P865" s="22">
        <v>1624</v>
      </c>
      <c r="Q865" s="21" t="s">
        <v>580</v>
      </c>
      <c r="R865" s="103">
        <f t="shared" si="13"/>
        <v>9744</v>
      </c>
      <c r="S865" s="22">
        <v>0</v>
      </c>
      <c r="T865" s="22">
        <v>9744</v>
      </c>
      <c r="U865" s="22">
        <v>0</v>
      </c>
      <c r="V865" s="22">
        <v>0</v>
      </c>
      <c r="W865" s="22">
        <v>0</v>
      </c>
      <c r="X865" s="22">
        <v>0</v>
      </c>
      <c r="Y865" s="22">
        <v>0</v>
      </c>
      <c r="Z865" s="22">
        <v>0</v>
      </c>
      <c r="AA865" s="22">
        <v>0</v>
      </c>
      <c r="AB865" s="22">
        <v>0</v>
      </c>
      <c r="AC865" s="22">
        <v>0</v>
      </c>
      <c r="AD865" s="22">
        <v>0</v>
      </c>
    </row>
    <row r="866" spans="1:30" s="1" customFormat="1" ht="15" customHeight="1" x14ac:dyDescent="0.3">
      <c r="A866" s="21" t="s">
        <v>34</v>
      </c>
      <c r="B866" s="21" t="s">
        <v>579</v>
      </c>
      <c r="C866" s="21" t="s">
        <v>579</v>
      </c>
      <c r="D866" s="21" t="s">
        <v>36</v>
      </c>
      <c r="E866" s="21" t="s">
        <v>109</v>
      </c>
      <c r="F866" s="21" t="s">
        <v>110</v>
      </c>
      <c r="G866" s="21" t="s">
        <v>38</v>
      </c>
      <c r="H866" s="21" t="s">
        <v>1499</v>
      </c>
      <c r="I866" s="21" t="s">
        <v>1656</v>
      </c>
      <c r="J866" s="21" t="s">
        <v>1253</v>
      </c>
      <c r="K866" s="21" t="s">
        <v>1254</v>
      </c>
      <c r="L866" s="21" t="s">
        <v>42</v>
      </c>
      <c r="M866" s="21" t="s">
        <v>42</v>
      </c>
      <c r="N866" s="21" t="s">
        <v>48</v>
      </c>
      <c r="O866" s="22">
        <v>1</v>
      </c>
      <c r="P866" s="22">
        <v>4176</v>
      </c>
      <c r="Q866" s="21" t="s">
        <v>580</v>
      </c>
      <c r="R866" s="103">
        <f t="shared" si="13"/>
        <v>4176</v>
      </c>
      <c r="S866" s="22">
        <v>0</v>
      </c>
      <c r="T866" s="22">
        <v>4176</v>
      </c>
      <c r="U866" s="22">
        <v>0</v>
      </c>
      <c r="V866" s="22">
        <v>0</v>
      </c>
      <c r="W866" s="22">
        <v>0</v>
      </c>
      <c r="X866" s="22">
        <v>0</v>
      </c>
      <c r="Y866" s="22">
        <v>0</v>
      </c>
      <c r="Z866" s="22">
        <v>0</v>
      </c>
      <c r="AA866" s="22">
        <v>0</v>
      </c>
      <c r="AB866" s="22">
        <v>0</v>
      </c>
      <c r="AC866" s="22">
        <v>0</v>
      </c>
      <c r="AD866" s="22">
        <v>0</v>
      </c>
    </row>
    <row r="867" spans="1:30" s="1" customFormat="1" ht="15" customHeight="1" x14ac:dyDescent="0.3">
      <c r="A867" s="21" t="s">
        <v>34</v>
      </c>
      <c r="B867" s="21" t="s">
        <v>579</v>
      </c>
      <c r="C867" s="21" t="s">
        <v>579</v>
      </c>
      <c r="D867" s="21" t="s">
        <v>36</v>
      </c>
      <c r="E867" s="21" t="s">
        <v>109</v>
      </c>
      <c r="F867" s="21" t="s">
        <v>110</v>
      </c>
      <c r="G867" s="21" t="s">
        <v>38</v>
      </c>
      <c r="H867" s="21" t="s">
        <v>1499</v>
      </c>
      <c r="I867" s="21" t="s">
        <v>1668</v>
      </c>
      <c r="J867" s="21" t="s">
        <v>1676</v>
      </c>
      <c r="K867" s="21" t="s">
        <v>1677</v>
      </c>
      <c r="L867" s="21" t="s">
        <v>42</v>
      </c>
      <c r="M867" s="21" t="s">
        <v>42</v>
      </c>
      <c r="N867" s="21" t="s">
        <v>48</v>
      </c>
      <c r="O867" s="22">
        <v>4</v>
      </c>
      <c r="P867" s="22">
        <v>661.25</v>
      </c>
      <c r="Q867" s="21" t="s">
        <v>580</v>
      </c>
      <c r="R867" s="103">
        <f t="shared" si="13"/>
        <v>2645</v>
      </c>
      <c r="S867" s="22">
        <v>0</v>
      </c>
      <c r="T867" s="22">
        <v>2645</v>
      </c>
      <c r="U867" s="22">
        <v>0</v>
      </c>
      <c r="V867" s="22">
        <v>0</v>
      </c>
      <c r="W867" s="22">
        <v>0</v>
      </c>
      <c r="X867" s="22">
        <v>0</v>
      </c>
      <c r="Y867" s="22">
        <v>0</v>
      </c>
      <c r="Z867" s="22">
        <v>0</v>
      </c>
      <c r="AA867" s="22">
        <v>0</v>
      </c>
      <c r="AB867" s="22">
        <v>0</v>
      </c>
      <c r="AC867" s="22">
        <v>0</v>
      </c>
      <c r="AD867" s="22">
        <v>0</v>
      </c>
    </row>
    <row r="868" spans="1:30" s="1" customFormat="1" ht="15" customHeight="1" x14ac:dyDescent="0.3">
      <c r="A868" s="21" t="s">
        <v>34</v>
      </c>
      <c r="B868" s="21" t="s">
        <v>579</v>
      </c>
      <c r="C868" s="21" t="s">
        <v>579</v>
      </c>
      <c r="D868" s="21" t="s">
        <v>36</v>
      </c>
      <c r="E868" s="21" t="s">
        <v>148</v>
      </c>
      <c r="F868" s="21" t="s">
        <v>149</v>
      </c>
      <c r="G868" s="21" t="s">
        <v>38</v>
      </c>
      <c r="H868" s="21" t="s">
        <v>1499</v>
      </c>
      <c r="I868" s="21" t="s">
        <v>624</v>
      </c>
      <c r="J868" s="21" t="s">
        <v>1014</v>
      </c>
      <c r="K868" s="21" t="s">
        <v>454</v>
      </c>
      <c r="L868" s="21" t="s">
        <v>42</v>
      </c>
      <c r="M868" s="21" t="s">
        <v>42</v>
      </c>
      <c r="N868" s="21" t="s">
        <v>48</v>
      </c>
      <c r="O868" s="22">
        <v>2</v>
      </c>
      <c r="P868" s="22">
        <v>2320</v>
      </c>
      <c r="Q868" s="21" t="s">
        <v>580</v>
      </c>
      <c r="R868" s="103">
        <f t="shared" si="13"/>
        <v>4640</v>
      </c>
      <c r="S868" s="22">
        <v>0</v>
      </c>
      <c r="T868" s="22">
        <v>4640</v>
      </c>
      <c r="U868" s="22">
        <v>0</v>
      </c>
      <c r="V868" s="22">
        <v>0</v>
      </c>
      <c r="W868" s="22">
        <v>0</v>
      </c>
      <c r="X868" s="22">
        <v>0</v>
      </c>
      <c r="Y868" s="22">
        <v>0</v>
      </c>
      <c r="Z868" s="22">
        <v>0</v>
      </c>
      <c r="AA868" s="22">
        <v>0</v>
      </c>
      <c r="AB868" s="22">
        <v>0</v>
      </c>
      <c r="AC868" s="22">
        <v>0</v>
      </c>
      <c r="AD868" s="22">
        <v>0</v>
      </c>
    </row>
    <row r="869" spans="1:30" s="1" customFormat="1" ht="15" customHeight="1" x14ac:dyDescent="0.3">
      <c r="A869" s="21" t="s">
        <v>34</v>
      </c>
      <c r="B869" s="21" t="s">
        <v>579</v>
      </c>
      <c r="C869" s="21" t="s">
        <v>579</v>
      </c>
      <c r="D869" s="21" t="s">
        <v>36</v>
      </c>
      <c r="E869" s="21" t="s">
        <v>194</v>
      </c>
      <c r="F869" s="21" t="s">
        <v>195</v>
      </c>
      <c r="G869" s="21" t="s">
        <v>38</v>
      </c>
      <c r="H869" s="21" t="s">
        <v>1499</v>
      </c>
      <c r="I869" s="21" t="s">
        <v>629</v>
      </c>
      <c r="J869" s="21" t="s">
        <v>954</v>
      </c>
      <c r="K869" s="21" t="s">
        <v>460</v>
      </c>
      <c r="L869" s="21" t="s">
        <v>42</v>
      </c>
      <c r="M869" s="21" t="s">
        <v>42</v>
      </c>
      <c r="N869" s="21" t="s">
        <v>48</v>
      </c>
      <c r="O869" s="22">
        <v>2</v>
      </c>
      <c r="P869" s="22">
        <v>6000</v>
      </c>
      <c r="Q869" s="21" t="s">
        <v>580</v>
      </c>
      <c r="R869" s="103">
        <f t="shared" si="13"/>
        <v>12000</v>
      </c>
      <c r="S869" s="22">
        <v>0</v>
      </c>
      <c r="T869" s="22">
        <v>12000</v>
      </c>
      <c r="U869" s="22">
        <v>0</v>
      </c>
      <c r="V869" s="22">
        <v>0</v>
      </c>
      <c r="W869" s="22">
        <v>0</v>
      </c>
      <c r="X869" s="22">
        <v>0</v>
      </c>
      <c r="Y869" s="22">
        <v>0</v>
      </c>
      <c r="Z869" s="22">
        <v>0</v>
      </c>
      <c r="AA869" s="22">
        <v>0</v>
      </c>
      <c r="AB869" s="22">
        <v>0</v>
      </c>
      <c r="AC869" s="22">
        <v>0</v>
      </c>
      <c r="AD869" s="22">
        <v>0</v>
      </c>
    </row>
    <row r="870" spans="1:30" s="1" customFormat="1" ht="15" customHeight="1" x14ac:dyDescent="0.3">
      <c r="A870" s="21" t="s">
        <v>34</v>
      </c>
      <c r="B870" s="21" t="s">
        <v>579</v>
      </c>
      <c r="C870" s="21" t="s">
        <v>579</v>
      </c>
      <c r="D870" s="21" t="s">
        <v>36</v>
      </c>
      <c r="E870" s="21" t="s">
        <v>194</v>
      </c>
      <c r="F870" s="21" t="s">
        <v>244</v>
      </c>
      <c r="G870" s="21" t="s">
        <v>245</v>
      </c>
      <c r="H870" s="21" t="s">
        <v>1499</v>
      </c>
      <c r="I870" s="21" t="s">
        <v>653</v>
      </c>
      <c r="J870" s="21" t="s">
        <v>1715</v>
      </c>
      <c r="K870" s="21" t="s">
        <v>1716</v>
      </c>
      <c r="L870" s="21" t="s">
        <v>42</v>
      </c>
      <c r="M870" s="21" t="s">
        <v>42</v>
      </c>
      <c r="N870" s="21" t="s">
        <v>48</v>
      </c>
      <c r="O870" s="22">
        <v>2</v>
      </c>
      <c r="P870" s="22">
        <v>14500</v>
      </c>
      <c r="Q870" s="21" t="s">
        <v>580</v>
      </c>
      <c r="R870" s="103">
        <f t="shared" si="13"/>
        <v>29000</v>
      </c>
      <c r="S870" s="22">
        <v>0</v>
      </c>
      <c r="T870" s="22">
        <v>29000</v>
      </c>
      <c r="U870" s="22">
        <v>0</v>
      </c>
      <c r="V870" s="22">
        <v>0</v>
      </c>
      <c r="W870" s="22">
        <v>0</v>
      </c>
      <c r="X870" s="22">
        <v>0</v>
      </c>
      <c r="Y870" s="22">
        <v>0</v>
      </c>
      <c r="Z870" s="22">
        <v>0</v>
      </c>
      <c r="AA870" s="22">
        <v>0</v>
      </c>
      <c r="AB870" s="22">
        <v>0</v>
      </c>
      <c r="AC870" s="22">
        <v>0</v>
      </c>
      <c r="AD870" s="22">
        <v>0</v>
      </c>
    </row>
    <row r="871" spans="1:30" s="1" customFormat="1" ht="15" customHeight="1" x14ac:dyDescent="0.3">
      <c r="A871" s="21" t="s">
        <v>34</v>
      </c>
      <c r="B871" s="21" t="s">
        <v>579</v>
      </c>
      <c r="C871" s="21" t="s">
        <v>579</v>
      </c>
      <c r="D871" s="21" t="s">
        <v>36</v>
      </c>
      <c r="E871" s="21" t="s">
        <v>194</v>
      </c>
      <c r="F871" s="21" t="s">
        <v>244</v>
      </c>
      <c r="G871" s="21" t="s">
        <v>245</v>
      </c>
      <c r="H871" s="21" t="s">
        <v>1499</v>
      </c>
      <c r="I871" s="21" t="s">
        <v>653</v>
      </c>
      <c r="J871" s="21" t="s">
        <v>1717</v>
      </c>
      <c r="K871" s="21" t="s">
        <v>1718</v>
      </c>
      <c r="L871" s="21" t="s">
        <v>42</v>
      </c>
      <c r="M871" s="21" t="s">
        <v>42</v>
      </c>
      <c r="N871" s="21" t="s">
        <v>48</v>
      </c>
      <c r="O871" s="22">
        <v>1</v>
      </c>
      <c r="P871" s="22">
        <v>22000</v>
      </c>
      <c r="Q871" s="21" t="s">
        <v>580</v>
      </c>
      <c r="R871" s="103">
        <f t="shared" si="13"/>
        <v>22000</v>
      </c>
      <c r="S871" s="22">
        <v>0</v>
      </c>
      <c r="T871" s="22">
        <v>22000</v>
      </c>
      <c r="U871" s="22">
        <v>0</v>
      </c>
      <c r="V871" s="22">
        <v>0</v>
      </c>
      <c r="W871" s="22">
        <v>0</v>
      </c>
      <c r="X871" s="22">
        <v>0</v>
      </c>
      <c r="Y871" s="22">
        <v>0</v>
      </c>
      <c r="Z871" s="22">
        <v>0</v>
      </c>
      <c r="AA871" s="22">
        <v>0</v>
      </c>
      <c r="AB871" s="22">
        <v>0</v>
      </c>
      <c r="AC871" s="22">
        <v>0</v>
      </c>
      <c r="AD871" s="22">
        <v>0</v>
      </c>
    </row>
    <row r="872" spans="1:30" s="1" customFormat="1" ht="15" customHeight="1" x14ac:dyDescent="0.3">
      <c r="A872" s="21" t="s">
        <v>34</v>
      </c>
      <c r="B872" s="21" t="s">
        <v>579</v>
      </c>
      <c r="C872" s="21" t="s">
        <v>579</v>
      </c>
      <c r="D872" s="21" t="s">
        <v>36</v>
      </c>
      <c r="E872" s="21" t="s">
        <v>194</v>
      </c>
      <c r="F872" s="21" t="s">
        <v>244</v>
      </c>
      <c r="G872" s="21" t="s">
        <v>245</v>
      </c>
      <c r="H872" s="21" t="s">
        <v>1499</v>
      </c>
      <c r="I872" s="21" t="s">
        <v>653</v>
      </c>
      <c r="J872" s="21" t="s">
        <v>1476</v>
      </c>
      <c r="K872" s="21" t="s">
        <v>1719</v>
      </c>
      <c r="L872" s="21" t="s">
        <v>42</v>
      </c>
      <c r="M872" s="21" t="s">
        <v>42</v>
      </c>
      <c r="N872" s="21" t="s">
        <v>48</v>
      </c>
      <c r="O872" s="22">
        <v>12</v>
      </c>
      <c r="P872" s="22">
        <v>3000</v>
      </c>
      <c r="Q872" s="21" t="s">
        <v>580</v>
      </c>
      <c r="R872" s="103">
        <f t="shared" si="13"/>
        <v>36000</v>
      </c>
      <c r="S872" s="22">
        <v>0</v>
      </c>
      <c r="T872" s="22">
        <v>36000</v>
      </c>
      <c r="U872" s="22">
        <v>0</v>
      </c>
      <c r="V872" s="22">
        <v>0</v>
      </c>
      <c r="W872" s="22">
        <v>0</v>
      </c>
      <c r="X872" s="22">
        <v>0</v>
      </c>
      <c r="Y872" s="22">
        <v>0</v>
      </c>
      <c r="Z872" s="22">
        <v>0</v>
      </c>
      <c r="AA872" s="22">
        <v>0</v>
      </c>
      <c r="AB872" s="22">
        <v>0</v>
      </c>
      <c r="AC872" s="22">
        <v>0</v>
      </c>
      <c r="AD872" s="22">
        <v>0</v>
      </c>
    </row>
    <row r="873" spans="1:30" s="1" customFormat="1" ht="15" customHeight="1" x14ac:dyDescent="0.3">
      <c r="A873" s="21" t="s">
        <v>34</v>
      </c>
      <c r="B873" s="21" t="s">
        <v>579</v>
      </c>
      <c r="C873" s="21" t="s">
        <v>579</v>
      </c>
      <c r="D873" s="21" t="s">
        <v>36</v>
      </c>
      <c r="E873" s="21" t="s">
        <v>194</v>
      </c>
      <c r="F873" s="21" t="s">
        <v>244</v>
      </c>
      <c r="G873" s="21" t="s">
        <v>245</v>
      </c>
      <c r="H873" s="21" t="s">
        <v>1499</v>
      </c>
      <c r="I873" s="21" t="s">
        <v>653</v>
      </c>
      <c r="J873" s="21" t="s">
        <v>1720</v>
      </c>
      <c r="K873" s="21" t="s">
        <v>1721</v>
      </c>
      <c r="L873" s="21" t="s">
        <v>42</v>
      </c>
      <c r="M873" s="21" t="s">
        <v>42</v>
      </c>
      <c r="N873" s="21" t="s">
        <v>48</v>
      </c>
      <c r="O873" s="22">
        <v>2</v>
      </c>
      <c r="P873" s="22">
        <v>339</v>
      </c>
      <c r="Q873" s="21" t="s">
        <v>580</v>
      </c>
      <c r="R873" s="103">
        <f t="shared" si="13"/>
        <v>678</v>
      </c>
      <c r="S873" s="22">
        <v>0</v>
      </c>
      <c r="T873" s="22">
        <v>678</v>
      </c>
      <c r="U873" s="22">
        <v>0</v>
      </c>
      <c r="V873" s="22">
        <v>0</v>
      </c>
      <c r="W873" s="22">
        <v>0</v>
      </c>
      <c r="X873" s="22">
        <v>0</v>
      </c>
      <c r="Y873" s="22">
        <v>0</v>
      </c>
      <c r="Z873" s="22">
        <v>0</v>
      </c>
      <c r="AA873" s="22">
        <v>0</v>
      </c>
      <c r="AB873" s="22">
        <v>0</v>
      </c>
      <c r="AC873" s="22">
        <v>0</v>
      </c>
      <c r="AD873" s="22">
        <v>0</v>
      </c>
    </row>
    <row r="874" spans="1:30" s="1" customFormat="1" ht="15" customHeight="1" x14ac:dyDescent="0.3">
      <c r="A874" s="21" t="s">
        <v>34</v>
      </c>
      <c r="B874" s="21" t="s">
        <v>579</v>
      </c>
      <c r="C874" s="21" t="s">
        <v>579</v>
      </c>
      <c r="D874" s="21" t="s">
        <v>36</v>
      </c>
      <c r="E874" s="21" t="s">
        <v>246</v>
      </c>
      <c r="F874" s="21" t="s">
        <v>36</v>
      </c>
      <c r="G874" s="21" t="s">
        <v>38</v>
      </c>
      <c r="H874" s="21" t="s">
        <v>1444</v>
      </c>
      <c r="I874" s="21" t="s">
        <v>1613</v>
      </c>
      <c r="J874" s="21" t="s">
        <v>1259</v>
      </c>
      <c r="K874" s="21" t="s">
        <v>1260</v>
      </c>
      <c r="L874" s="21" t="s">
        <v>42</v>
      </c>
      <c r="M874" s="21" t="s">
        <v>42</v>
      </c>
      <c r="N874" s="21" t="s">
        <v>48</v>
      </c>
      <c r="O874" s="22">
        <v>5</v>
      </c>
      <c r="P874" s="22">
        <v>139</v>
      </c>
      <c r="Q874" s="21" t="s">
        <v>580</v>
      </c>
      <c r="R874" s="103">
        <f t="shared" si="13"/>
        <v>695</v>
      </c>
      <c r="S874" s="22">
        <v>0</v>
      </c>
      <c r="T874" s="22">
        <v>695</v>
      </c>
      <c r="U874" s="22">
        <v>0</v>
      </c>
      <c r="V874" s="22">
        <v>0</v>
      </c>
      <c r="W874" s="22">
        <v>0</v>
      </c>
      <c r="X874" s="22">
        <v>0</v>
      </c>
      <c r="Y874" s="22">
        <v>0</v>
      </c>
      <c r="Z874" s="22">
        <v>0</v>
      </c>
      <c r="AA874" s="22">
        <v>0</v>
      </c>
      <c r="AB874" s="22">
        <v>0</v>
      </c>
      <c r="AC874" s="22">
        <v>0</v>
      </c>
      <c r="AD874" s="22">
        <v>0</v>
      </c>
    </row>
    <row r="875" spans="1:30" s="1" customFormat="1" ht="15" customHeight="1" x14ac:dyDescent="0.3">
      <c r="A875" s="21" t="s">
        <v>34</v>
      </c>
      <c r="B875" s="21" t="s">
        <v>579</v>
      </c>
      <c r="C875" s="21" t="s">
        <v>579</v>
      </c>
      <c r="D875" s="21" t="s">
        <v>36</v>
      </c>
      <c r="E875" s="21" t="s">
        <v>246</v>
      </c>
      <c r="F875" s="21" t="s">
        <v>36</v>
      </c>
      <c r="G875" s="21" t="s">
        <v>38</v>
      </c>
      <c r="H875" s="21" t="s">
        <v>1444</v>
      </c>
      <c r="I875" s="21" t="s">
        <v>1613</v>
      </c>
      <c r="J875" s="21" t="s">
        <v>474</v>
      </c>
      <c r="K875" s="21" t="s">
        <v>475</v>
      </c>
      <c r="L875" s="21" t="s">
        <v>42</v>
      </c>
      <c r="M875" s="21" t="s">
        <v>42</v>
      </c>
      <c r="N875" s="21" t="s">
        <v>48</v>
      </c>
      <c r="O875" s="22">
        <v>2</v>
      </c>
      <c r="P875" s="22">
        <v>1276</v>
      </c>
      <c r="Q875" s="21" t="s">
        <v>580</v>
      </c>
      <c r="R875" s="103">
        <f t="shared" si="13"/>
        <v>2552</v>
      </c>
      <c r="S875" s="22">
        <v>0</v>
      </c>
      <c r="T875" s="22">
        <v>2552</v>
      </c>
      <c r="U875" s="22">
        <v>0</v>
      </c>
      <c r="V875" s="22">
        <v>0</v>
      </c>
      <c r="W875" s="22">
        <v>0</v>
      </c>
      <c r="X875" s="22">
        <v>0</v>
      </c>
      <c r="Y875" s="22">
        <v>0</v>
      </c>
      <c r="Z875" s="22">
        <v>0</v>
      </c>
      <c r="AA875" s="22">
        <v>0</v>
      </c>
      <c r="AB875" s="22">
        <v>0</v>
      </c>
      <c r="AC875" s="22">
        <v>0</v>
      </c>
      <c r="AD875" s="22">
        <v>0</v>
      </c>
    </row>
    <row r="876" spans="1:30" s="1" customFormat="1" ht="15" customHeight="1" x14ac:dyDescent="0.3">
      <c r="A876" s="21" t="s">
        <v>34</v>
      </c>
      <c r="B876" s="21" t="s">
        <v>579</v>
      </c>
      <c r="C876" s="21" t="s">
        <v>579</v>
      </c>
      <c r="D876" s="21" t="s">
        <v>36</v>
      </c>
      <c r="E876" s="21" t="s">
        <v>246</v>
      </c>
      <c r="F876" s="21" t="s">
        <v>36</v>
      </c>
      <c r="G876" s="21" t="s">
        <v>38</v>
      </c>
      <c r="H876" s="21" t="s">
        <v>1444</v>
      </c>
      <c r="I876" s="21" t="s">
        <v>1613</v>
      </c>
      <c r="J876" s="21" t="s">
        <v>472</v>
      </c>
      <c r="K876" s="21" t="s">
        <v>473</v>
      </c>
      <c r="L876" s="21" t="s">
        <v>42</v>
      </c>
      <c r="M876" s="21" t="s">
        <v>42</v>
      </c>
      <c r="N876" s="21" t="s">
        <v>48</v>
      </c>
      <c r="O876" s="22">
        <v>5</v>
      </c>
      <c r="P876" s="22">
        <v>81</v>
      </c>
      <c r="Q876" s="21" t="s">
        <v>580</v>
      </c>
      <c r="R876" s="103">
        <f t="shared" si="13"/>
        <v>405</v>
      </c>
      <c r="S876" s="22">
        <v>0</v>
      </c>
      <c r="T876" s="22">
        <v>405</v>
      </c>
      <c r="U876" s="22">
        <v>0</v>
      </c>
      <c r="V876" s="22">
        <v>0</v>
      </c>
      <c r="W876" s="22">
        <v>0</v>
      </c>
      <c r="X876" s="22">
        <v>0</v>
      </c>
      <c r="Y876" s="22">
        <v>0</v>
      </c>
      <c r="Z876" s="22">
        <v>0</v>
      </c>
      <c r="AA876" s="22">
        <v>0</v>
      </c>
      <c r="AB876" s="22">
        <v>0</v>
      </c>
      <c r="AC876" s="22">
        <v>0</v>
      </c>
      <c r="AD876" s="22">
        <v>0</v>
      </c>
    </row>
    <row r="877" spans="1:30" s="1" customFormat="1" ht="15" customHeight="1" x14ac:dyDescent="0.3">
      <c r="A877" s="21" t="s">
        <v>34</v>
      </c>
      <c r="B877" s="21" t="s">
        <v>579</v>
      </c>
      <c r="C877" s="21" t="s">
        <v>579</v>
      </c>
      <c r="D877" s="21" t="s">
        <v>36</v>
      </c>
      <c r="E877" s="21" t="s">
        <v>37</v>
      </c>
      <c r="F877" s="21" t="s">
        <v>36</v>
      </c>
      <c r="G877" s="21" t="s">
        <v>38</v>
      </c>
      <c r="H877" s="21" t="s">
        <v>1444</v>
      </c>
      <c r="I877" s="21" t="s">
        <v>1633</v>
      </c>
      <c r="J877" s="21" t="s">
        <v>474</v>
      </c>
      <c r="K877" s="21" t="s">
        <v>475</v>
      </c>
      <c r="L877" s="21" t="s">
        <v>42</v>
      </c>
      <c r="M877" s="21" t="s">
        <v>42</v>
      </c>
      <c r="N877" s="21" t="s">
        <v>48</v>
      </c>
      <c r="O877" s="22">
        <v>1</v>
      </c>
      <c r="P877" s="22">
        <v>890</v>
      </c>
      <c r="Q877" s="21" t="s">
        <v>580</v>
      </c>
      <c r="R877" s="103">
        <f t="shared" si="13"/>
        <v>890</v>
      </c>
      <c r="S877" s="22">
        <v>0</v>
      </c>
      <c r="T877" s="22">
        <v>890</v>
      </c>
      <c r="U877" s="22">
        <v>0</v>
      </c>
      <c r="V877" s="22">
        <v>0</v>
      </c>
      <c r="W877" s="22">
        <v>0</v>
      </c>
      <c r="X877" s="22">
        <v>0</v>
      </c>
      <c r="Y877" s="22">
        <v>0</v>
      </c>
      <c r="Z877" s="22">
        <v>0</v>
      </c>
      <c r="AA877" s="22">
        <v>0</v>
      </c>
      <c r="AB877" s="22">
        <v>0</v>
      </c>
      <c r="AC877" s="22">
        <v>0</v>
      </c>
      <c r="AD877" s="22">
        <v>0</v>
      </c>
    </row>
    <row r="878" spans="1:30" s="1" customFormat="1" ht="15" customHeight="1" x14ac:dyDescent="0.3">
      <c r="A878" s="21" t="s">
        <v>34</v>
      </c>
      <c r="B878" s="21" t="s">
        <v>579</v>
      </c>
      <c r="C878" s="21" t="s">
        <v>579</v>
      </c>
      <c r="D878" s="21" t="s">
        <v>36</v>
      </c>
      <c r="E878" s="21" t="s">
        <v>37</v>
      </c>
      <c r="F878" s="21" t="s">
        <v>36</v>
      </c>
      <c r="G878" s="21" t="s">
        <v>38</v>
      </c>
      <c r="H878" s="21" t="s">
        <v>1444</v>
      </c>
      <c r="I878" s="21" t="s">
        <v>1633</v>
      </c>
      <c r="J878" s="21" t="s">
        <v>717</v>
      </c>
      <c r="K878" s="21" t="s">
        <v>718</v>
      </c>
      <c r="L878" s="21" t="s">
        <v>42</v>
      </c>
      <c r="M878" s="21" t="s">
        <v>42</v>
      </c>
      <c r="N878" s="21" t="s">
        <v>48</v>
      </c>
      <c r="O878" s="22">
        <v>4</v>
      </c>
      <c r="P878" s="22">
        <v>70</v>
      </c>
      <c r="Q878" s="21" t="s">
        <v>580</v>
      </c>
      <c r="R878" s="103">
        <f t="shared" si="13"/>
        <v>280</v>
      </c>
      <c r="S878" s="22">
        <v>0</v>
      </c>
      <c r="T878" s="22">
        <v>140</v>
      </c>
      <c r="U878" s="22">
        <v>0</v>
      </c>
      <c r="V878" s="22">
        <v>0</v>
      </c>
      <c r="W878" s="22">
        <v>0</v>
      </c>
      <c r="X878" s="22">
        <v>0</v>
      </c>
      <c r="Y878" s="22">
        <v>140</v>
      </c>
      <c r="Z878" s="22">
        <v>0</v>
      </c>
      <c r="AA878" s="22">
        <v>0</v>
      </c>
      <c r="AB878" s="22">
        <v>0</v>
      </c>
      <c r="AC878" s="22">
        <v>0</v>
      </c>
      <c r="AD878" s="22">
        <v>0</v>
      </c>
    </row>
    <row r="879" spans="1:30" s="1" customFormat="1" ht="15" customHeight="1" x14ac:dyDescent="0.3">
      <c r="A879" s="21" t="s">
        <v>34</v>
      </c>
      <c r="B879" s="21" t="s">
        <v>579</v>
      </c>
      <c r="C879" s="21" t="s">
        <v>579</v>
      </c>
      <c r="D879" s="21" t="s">
        <v>36</v>
      </c>
      <c r="E879" s="21" t="s">
        <v>37</v>
      </c>
      <c r="F879" s="21" t="s">
        <v>36</v>
      </c>
      <c r="G879" s="21" t="s">
        <v>38</v>
      </c>
      <c r="H879" s="21" t="s">
        <v>1444</v>
      </c>
      <c r="I879" s="21" t="s">
        <v>1633</v>
      </c>
      <c r="J879" s="21" t="s">
        <v>1017</v>
      </c>
      <c r="K879" s="21" t="s">
        <v>1018</v>
      </c>
      <c r="L879" s="21" t="s">
        <v>42</v>
      </c>
      <c r="M879" s="21" t="s">
        <v>42</v>
      </c>
      <c r="N879" s="21" t="s">
        <v>48</v>
      </c>
      <c r="O879" s="22">
        <v>2</v>
      </c>
      <c r="P879" s="22">
        <v>77</v>
      </c>
      <c r="Q879" s="21" t="s">
        <v>580</v>
      </c>
      <c r="R879" s="103">
        <f t="shared" si="13"/>
        <v>154</v>
      </c>
      <c r="S879" s="22">
        <v>0</v>
      </c>
      <c r="T879" s="22">
        <v>154</v>
      </c>
      <c r="U879" s="22">
        <v>0</v>
      </c>
      <c r="V879" s="22">
        <v>0</v>
      </c>
      <c r="W879" s="22">
        <v>0</v>
      </c>
      <c r="X879" s="22">
        <v>0</v>
      </c>
      <c r="Y879" s="22">
        <v>0</v>
      </c>
      <c r="Z879" s="22">
        <v>0</v>
      </c>
      <c r="AA879" s="22">
        <v>0</v>
      </c>
      <c r="AB879" s="22">
        <v>0</v>
      </c>
      <c r="AC879" s="22">
        <v>0</v>
      </c>
      <c r="AD879" s="22">
        <v>0</v>
      </c>
    </row>
    <row r="880" spans="1:30" s="1" customFormat="1" ht="15" customHeight="1" x14ac:dyDescent="0.3">
      <c r="A880" s="21" t="s">
        <v>34</v>
      </c>
      <c r="B880" s="21" t="s">
        <v>579</v>
      </c>
      <c r="C880" s="21" t="s">
        <v>579</v>
      </c>
      <c r="D880" s="21" t="s">
        <v>36</v>
      </c>
      <c r="E880" s="21" t="s">
        <v>109</v>
      </c>
      <c r="F880" s="21" t="s">
        <v>110</v>
      </c>
      <c r="G880" s="21" t="s">
        <v>38</v>
      </c>
      <c r="H880" s="21" t="s">
        <v>1444</v>
      </c>
      <c r="I880" s="21" t="s">
        <v>1652</v>
      </c>
      <c r="J880" s="21" t="s">
        <v>1085</v>
      </c>
      <c r="K880" s="21" t="s">
        <v>1086</v>
      </c>
      <c r="L880" s="21" t="s">
        <v>42</v>
      </c>
      <c r="M880" s="21" t="s">
        <v>42</v>
      </c>
      <c r="N880" s="21" t="s">
        <v>48</v>
      </c>
      <c r="O880" s="22">
        <v>2</v>
      </c>
      <c r="P880" s="22">
        <v>708</v>
      </c>
      <c r="Q880" s="21" t="s">
        <v>580</v>
      </c>
      <c r="R880" s="103">
        <f t="shared" si="13"/>
        <v>1416</v>
      </c>
      <c r="S880" s="22">
        <v>0</v>
      </c>
      <c r="T880" s="22">
        <v>1416</v>
      </c>
      <c r="U880" s="22">
        <v>0</v>
      </c>
      <c r="V880" s="22">
        <v>0</v>
      </c>
      <c r="W880" s="22">
        <v>0</v>
      </c>
      <c r="X880" s="22">
        <v>0</v>
      </c>
      <c r="Y880" s="22">
        <v>0</v>
      </c>
      <c r="Z880" s="22">
        <v>0</v>
      </c>
      <c r="AA880" s="22">
        <v>0</v>
      </c>
      <c r="AB880" s="22">
        <v>0</v>
      </c>
      <c r="AC880" s="22">
        <v>0</v>
      </c>
      <c r="AD880" s="22">
        <v>0</v>
      </c>
    </row>
    <row r="881" spans="1:30" s="1" customFormat="1" ht="15" customHeight="1" x14ac:dyDescent="0.3">
      <c r="A881" s="21" t="s">
        <v>34</v>
      </c>
      <c r="B881" s="21" t="s">
        <v>579</v>
      </c>
      <c r="C881" s="21" t="s">
        <v>579</v>
      </c>
      <c r="D881" s="21" t="s">
        <v>36</v>
      </c>
      <c r="E881" s="21" t="s">
        <v>109</v>
      </c>
      <c r="F881" s="21" t="s">
        <v>110</v>
      </c>
      <c r="G881" s="21" t="s">
        <v>38</v>
      </c>
      <c r="H881" s="21" t="s">
        <v>1444</v>
      </c>
      <c r="I881" s="21" t="s">
        <v>1661</v>
      </c>
      <c r="J881" s="21" t="s">
        <v>866</v>
      </c>
      <c r="K881" s="21" t="s">
        <v>867</v>
      </c>
      <c r="L881" s="21" t="s">
        <v>42</v>
      </c>
      <c r="M881" s="21" t="s">
        <v>42</v>
      </c>
      <c r="N881" s="21" t="s">
        <v>48</v>
      </c>
      <c r="O881" s="22">
        <v>5</v>
      </c>
      <c r="P881" s="22">
        <v>105</v>
      </c>
      <c r="Q881" s="21" t="s">
        <v>580</v>
      </c>
      <c r="R881" s="103">
        <f t="shared" si="13"/>
        <v>525</v>
      </c>
      <c r="S881" s="22">
        <v>0</v>
      </c>
      <c r="T881" s="22">
        <v>525</v>
      </c>
      <c r="U881" s="22">
        <v>0</v>
      </c>
      <c r="V881" s="22">
        <v>0</v>
      </c>
      <c r="W881" s="22">
        <v>0</v>
      </c>
      <c r="X881" s="22">
        <v>0</v>
      </c>
      <c r="Y881" s="22">
        <v>0</v>
      </c>
      <c r="Z881" s="22">
        <v>0</v>
      </c>
      <c r="AA881" s="22">
        <v>0</v>
      </c>
      <c r="AB881" s="22">
        <v>0</v>
      </c>
      <c r="AC881" s="22">
        <v>0</v>
      </c>
      <c r="AD881" s="22">
        <v>0</v>
      </c>
    </row>
    <row r="882" spans="1:30" s="1" customFormat="1" ht="15" customHeight="1" x14ac:dyDescent="0.3">
      <c r="A882" s="21" t="s">
        <v>34</v>
      </c>
      <c r="B882" s="21" t="s">
        <v>579</v>
      </c>
      <c r="C882" s="21" t="s">
        <v>579</v>
      </c>
      <c r="D882" s="21" t="s">
        <v>36</v>
      </c>
      <c r="E882" s="21" t="s">
        <v>109</v>
      </c>
      <c r="F882" s="21" t="s">
        <v>110</v>
      </c>
      <c r="G882" s="21" t="s">
        <v>38</v>
      </c>
      <c r="H882" s="21" t="s">
        <v>1444</v>
      </c>
      <c r="I882" s="21" t="s">
        <v>1675</v>
      </c>
      <c r="J882" s="21" t="s">
        <v>474</v>
      </c>
      <c r="K882" s="21" t="s">
        <v>475</v>
      </c>
      <c r="L882" s="21" t="s">
        <v>42</v>
      </c>
      <c r="M882" s="21" t="s">
        <v>42</v>
      </c>
      <c r="N882" s="21" t="s">
        <v>48</v>
      </c>
      <c r="O882" s="22">
        <v>2</v>
      </c>
      <c r="P882" s="22">
        <v>890</v>
      </c>
      <c r="Q882" s="21" t="s">
        <v>580</v>
      </c>
      <c r="R882" s="103">
        <f t="shared" si="13"/>
        <v>1780</v>
      </c>
      <c r="S882" s="22">
        <v>0</v>
      </c>
      <c r="T882" s="22">
        <v>1780</v>
      </c>
      <c r="U882" s="22">
        <v>0</v>
      </c>
      <c r="V882" s="22">
        <v>0</v>
      </c>
      <c r="W882" s="22">
        <v>0</v>
      </c>
      <c r="X882" s="22">
        <v>0</v>
      </c>
      <c r="Y882" s="22">
        <v>0</v>
      </c>
      <c r="Z882" s="22">
        <v>0</v>
      </c>
      <c r="AA882" s="22">
        <v>0</v>
      </c>
      <c r="AB882" s="22">
        <v>0</v>
      </c>
      <c r="AC882" s="22">
        <v>0</v>
      </c>
      <c r="AD882" s="22">
        <v>0</v>
      </c>
    </row>
    <row r="883" spans="1:30" s="1" customFormat="1" ht="15" customHeight="1" x14ac:dyDescent="0.3">
      <c r="A883" s="21" t="s">
        <v>34</v>
      </c>
      <c r="B883" s="21" t="s">
        <v>579</v>
      </c>
      <c r="C883" s="21" t="s">
        <v>579</v>
      </c>
      <c r="D883" s="21" t="s">
        <v>36</v>
      </c>
      <c r="E883" s="21" t="s">
        <v>148</v>
      </c>
      <c r="F883" s="21" t="s">
        <v>149</v>
      </c>
      <c r="G883" s="21" t="s">
        <v>38</v>
      </c>
      <c r="H883" s="21" t="s">
        <v>1444</v>
      </c>
      <c r="I883" s="21" t="s">
        <v>624</v>
      </c>
      <c r="J883" s="21" t="s">
        <v>1695</v>
      </c>
      <c r="K883" s="21" t="s">
        <v>1696</v>
      </c>
      <c r="L883" s="21" t="s">
        <v>42</v>
      </c>
      <c r="M883" s="21" t="s">
        <v>42</v>
      </c>
      <c r="N883" s="21" t="s">
        <v>48</v>
      </c>
      <c r="O883" s="22">
        <v>2</v>
      </c>
      <c r="P883" s="22">
        <v>1091</v>
      </c>
      <c r="Q883" s="21" t="s">
        <v>580</v>
      </c>
      <c r="R883" s="103">
        <f t="shared" si="13"/>
        <v>2182</v>
      </c>
      <c r="S883" s="22">
        <v>0</v>
      </c>
      <c r="T883" s="22">
        <v>2182</v>
      </c>
      <c r="U883" s="22">
        <v>0</v>
      </c>
      <c r="V883" s="22">
        <v>0</v>
      </c>
      <c r="W883" s="22">
        <v>0</v>
      </c>
      <c r="X883" s="22">
        <v>0</v>
      </c>
      <c r="Y883" s="22">
        <v>0</v>
      </c>
      <c r="Z883" s="22">
        <v>0</v>
      </c>
      <c r="AA883" s="22">
        <v>0</v>
      </c>
      <c r="AB883" s="22">
        <v>0</v>
      </c>
      <c r="AC883" s="22">
        <v>0</v>
      </c>
      <c r="AD883" s="22">
        <v>0</v>
      </c>
    </row>
    <row r="884" spans="1:30" s="1" customFormat="1" ht="15" customHeight="1" x14ac:dyDescent="0.3">
      <c r="A884" s="21" t="s">
        <v>34</v>
      </c>
      <c r="B884" s="21" t="s">
        <v>579</v>
      </c>
      <c r="C884" s="21" t="s">
        <v>579</v>
      </c>
      <c r="D884" s="21" t="s">
        <v>36</v>
      </c>
      <c r="E884" s="21" t="s">
        <v>148</v>
      </c>
      <c r="F884" s="21" t="s">
        <v>149</v>
      </c>
      <c r="G884" s="21" t="s">
        <v>38</v>
      </c>
      <c r="H884" s="21" t="s">
        <v>1444</v>
      </c>
      <c r="I884" s="21" t="s">
        <v>624</v>
      </c>
      <c r="J884" s="21" t="s">
        <v>1533</v>
      </c>
      <c r="K884" s="21" t="s">
        <v>955</v>
      </c>
      <c r="L884" s="21" t="s">
        <v>42</v>
      </c>
      <c r="M884" s="21" t="s">
        <v>42</v>
      </c>
      <c r="N884" s="21" t="s">
        <v>48</v>
      </c>
      <c r="O884" s="22">
        <v>2</v>
      </c>
      <c r="P884" s="22">
        <v>975</v>
      </c>
      <c r="Q884" s="21" t="s">
        <v>580</v>
      </c>
      <c r="R884" s="103">
        <f t="shared" si="13"/>
        <v>1950</v>
      </c>
      <c r="S884" s="22">
        <v>0</v>
      </c>
      <c r="T884" s="22">
        <v>1950</v>
      </c>
      <c r="U884" s="22">
        <v>0</v>
      </c>
      <c r="V884" s="22">
        <v>0</v>
      </c>
      <c r="W884" s="22">
        <v>0</v>
      </c>
      <c r="X884" s="22">
        <v>0</v>
      </c>
      <c r="Y884" s="22">
        <v>0</v>
      </c>
      <c r="Z884" s="22">
        <v>0</v>
      </c>
      <c r="AA884" s="22">
        <v>0</v>
      </c>
      <c r="AB884" s="22">
        <v>0</v>
      </c>
      <c r="AC884" s="22">
        <v>0</v>
      </c>
      <c r="AD884" s="22">
        <v>0</v>
      </c>
    </row>
    <row r="885" spans="1:30" s="1" customFormat="1" ht="15" customHeight="1" x14ac:dyDescent="0.3">
      <c r="A885" s="21" t="s">
        <v>34</v>
      </c>
      <c r="B885" s="21" t="s">
        <v>579</v>
      </c>
      <c r="C885" s="21" t="s">
        <v>579</v>
      </c>
      <c r="D885" s="21" t="s">
        <v>36</v>
      </c>
      <c r="E885" s="21" t="s">
        <v>194</v>
      </c>
      <c r="F885" s="21" t="s">
        <v>195</v>
      </c>
      <c r="G885" s="21" t="s">
        <v>38</v>
      </c>
      <c r="H885" s="21" t="s">
        <v>1444</v>
      </c>
      <c r="I885" s="21" t="s">
        <v>629</v>
      </c>
      <c r="J885" s="21" t="s">
        <v>474</v>
      </c>
      <c r="K885" s="21" t="s">
        <v>475</v>
      </c>
      <c r="L885" s="21" t="s">
        <v>42</v>
      </c>
      <c r="M885" s="21" t="s">
        <v>42</v>
      </c>
      <c r="N885" s="21" t="s">
        <v>48</v>
      </c>
      <c r="O885" s="22">
        <v>1</v>
      </c>
      <c r="P885" s="22">
        <v>890</v>
      </c>
      <c r="Q885" s="21" t="s">
        <v>580</v>
      </c>
      <c r="R885" s="103">
        <f t="shared" si="13"/>
        <v>890</v>
      </c>
      <c r="S885" s="22">
        <v>0</v>
      </c>
      <c r="T885" s="22">
        <v>890</v>
      </c>
      <c r="U885" s="22">
        <v>0</v>
      </c>
      <c r="V885" s="22">
        <v>0</v>
      </c>
      <c r="W885" s="22">
        <v>0</v>
      </c>
      <c r="X885" s="22">
        <v>0</v>
      </c>
      <c r="Y885" s="22">
        <v>0</v>
      </c>
      <c r="Z885" s="22">
        <v>0</v>
      </c>
      <c r="AA885" s="22">
        <v>0</v>
      </c>
      <c r="AB885" s="22">
        <v>0</v>
      </c>
      <c r="AC885" s="22">
        <v>0</v>
      </c>
      <c r="AD885" s="22">
        <v>0</v>
      </c>
    </row>
    <row r="886" spans="1:30" s="1" customFormat="1" ht="15" customHeight="1" x14ac:dyDescent="0.3">
      <c r="A886" s="21" t="s">
        <v>34</v>
      </c>
      <c r="B886" s="21" t="s">
        <v>579</v>
      </c>
      <c r="C886" s="21" t="s">
        <v>579</v>
      </c>
      <c r="D886" s="21" t="s">
        <v>36</v>
      </c>
      <c r="E886" s="21" t="s">
        <v>194</v>
      </c>
      <c r="F886" s="21" t="s">
        <v>195</v>
      </c>
      <c r="G886" s="21" t="s">
        <v>38</v>
      </c>
      <c r="H886" s="21" t="s">
        <v>1444</v>
      </c>
      <c r="I886" s="21" t="s">
        <v>629</v>
      </c>
      <c r="J886" s="21" t="s">
        <v>1087</v>
      </c>
      <c r="K886" s="21" t="s">
        <v>1088</v>
      </c>
      <c r="L886" s="21" t="s">
        <v>42</v>
      </c>
      <c r="M886" s="21" t="s">
        <v>42</v>
      </c>
      <c r="N886" s="21" t="s">
        <v>48</v>
      </c>
      <c r="O886" s="22">
        <v>1</v>
      </c>
      <c r="P886" s="22">
        <v>951</v>
      </c>
      <c r="Q886" s="21" t="s">
        <v>580</v>
      </c>
      <c r="R886" s="103">
        <f t="shared" si="13"/>
        <v>951</v>
      </c>
      <c r="S886" s="22">
        <v>0</v>
      </c>
      <c r="T886" s="22">
        <v>951</v>
      </c>
      <c r="U886" s="22">
        <v>0</v>
      </c>
      <c r="V886" s="22">
        <v>0</v>
      </c>
      <c r="W886" s="22">
        <v>0</v>
      </c>
      <c r="X886" s="22">
        <v>0</v>
      </c>
      <c r="Y886" s="22">
        <v>0</v>
      </c>
      <c r="Z886" s="22">
        <v>0</v>
      </c>
      <c r="AA886" s="22">
        <v>0</v>
      </c>
      <c r="AB886" s="22">
        <v>0</v>
      </c>
      <c r="AC886" s="22">
        <v>0</v>
      </c>
      <c r="AD886" s="22">
        <v>0</v>
      </c>
    </row>
    <row r="887" spans="1:30" s="1" customFormat="1" ht="15" customHeight="1" x14ac:dyDescent="0.3">
      <c r="A887" s="21" t="s">
        <v>34</v>
      </c>
      <c r="B887" s="21" t="s">
        <v>579</v>
      </c>
      <c r="C887" s="21" t="s">
        <v>579</v>
      </c>
      <c r="D887" s="21" t="s">
        <v>36</v>
      </c>
      <c r="E887" s="21" t="s">
        <v>194</v>
      </c>
      <c r="F887" s="21" t="s">
        <v>195</v>
      </c>
      <c r="G887" s="21" t="s">
        <v>38</v>
      </c>
      <c r="H887" s="21" t="s">
        <v>1444</v>
      </c>
      <c r="I887" s="21" t="s">
        <v>629</v>
      </c>
      <c r="J887" s="21" t="s">
        <v>866</v>
      </c>
      <c r="K887" s="21" t="s">
        <v>867</v>
      </c>
      <c r="L887" s="21" t="s">
        <v>42</v>
      </c>
      <c r="M887" s="21" t="s">
        <v>42</v>
      </c>
      <c r="N887" s="21" t="s">
        <v>48</v>
      </c>
      <c r="O887" s="22">
        <v>2</v>
      </c>
      <c r="P887" s="22">
        <v>104</v>
      </c>
      <c r="Q887" s="21" t="s">
        <v>580</v>
      </c>
      <c r="R887" s="103">
        <f t="shared" si="13"/>
        <v>208</v>
      </c>
      <c r="S887" s="22">
        <v>0</v>
      </c>
      <c r="T887" s="22">
        <v>208</v>
      </c>
      <c r="U887" s="22">
        <v>0</v>
      </c>
      <c r="V887" s="22">
        <v>0</v>
      </c>
      <c r="W887" s="22">
        <v>0</v>
      </c>
      <c r="X887" s="22">
        <v>0</v>
      </c>
      <c r="Y887" s="22">
        <v>0</v>
      </c>
      <c r="Z887" s="22">
        <v>0</v>
      </c>
      <c r="AA887" s="22">
        <v>0</v>
      </c>
      <c r="AB887" s="22">
        <v>0</v>
      </c>
      <c r="AC887" s="22">
        <v>0</v>
      </c>
      <c r="AD887" s="22">
        <v>0</v>
      </c>
    </row>
    <row r="888" spans="1:30" s="1" customFormat="1" ht="15" customHeight="1" x14ac:dyDescent="0.3">
      <c r="A888" s="21" t="s">
        <v>34</v>
      </c>
      <c r="B888" s="21" t="s">
        <v>579</v>
      </c>
      <c r="C888" s="21" t="s">
        <v>579</v>
      </c>
      <c r="D888" s="21" t="s">
        <v>36</v>
      </c>
      <c r="E888" s="21" t="s">
        <v>194</v>
      </c>
      <c r="F888" s="21" t="s">
        <v>244</v>
      </c>
      <c r="G888" s="21" t="s">
        <v>245</v>
      </c>
      <c r="H888" s="21" t="s">
        <v>1444</v>
      </c>
      <c r="I888" s="21" t="s">
        <v>653</v>
      </c>
      <c r="J888" s="21" t="s">
        <v>472</v>
      </c>
      <c r="K888" s="21" t="s">
        <v>473</v>
      </c>
      <c r="L888" s="21" t="s">
        <v>42</v>
      </c>
      <c r="M888" s="21" t="s">
        <v>42</v>
      </c>
      <c r="N888" s="21" t="s">
        <v>48</v>
      </c>
      <c r="O888" s="22">
        <v>1</v>
      </c>
      <c r="P888" s="22">
        <v>81</v>
      </c>
      <c r="Q888" s="21" t="s">
        <v>580</v>
      </c>
      <c r="R888" s="103">
        <f t="shared" si="13"/>
        <v>81</v>
      </c>
      <c r="S888" s="22">
        <v>0</v>
      </c>
      <c r="T888" s="22">
        <v>81</v>
      </c>
      <c r="U888" s="22">
        <v>0</v>
      </c>
      <c r="V888" s="22">
        <v>0</v>
      </c>
      <c r="W888" s="22">
        <v>0</v>
      </c>
      <c r="X888" s="22">
        <v>0</v>
      </c>
      <c r="Y888" s="22">
        <v>0</v>
      </c>
      <c r="Z888" s="22">
        <v>0</v>
      </c>
      <c r="AA888" s="22">
        <v>0</v>
      </c>
      <c r="AB888" s="22">
        <v>0</v>
      </c>
      <c r="AC888" s="22">
        <v>0</v>
      </c>
      <c r="AD888" s="22">
        <v>0</v>
      </c>
    </row>
    <row r="889" spans="1:30" s="1" customFormat="1" ht="15" customHeight="1" x14ac:dyDescent="0.3">
      <c r="A889" s="21" t="s">
        <v>34</v>
      </c>
      <c r="B889" s="21" t="s">
        <v>579</v>
      </c>
      <c r="C889" s="21" t="s">
        <v>579</v>
      </c>
      <c r="D889" s="21" t="s">
        <v>36</v>
      </c>
      <c r="E889" s="21" t="s">
        <v>109</v>
      </c>
      <c r="F889" s="21" t="s">
        <v>110</v>
      </c>
      <c r="G889" s="21" t="s">
        <v>38</v>
      </c>
      <c r="H889" s="21" t="s">
        <v>1502</v>
      </c>
      <c r="I889" s="21" t="s">
        <v>1668</v>
      </c>
      <c r="J889" s="21" t="s">
        <v>1669</v>
      </c>
      <c r="K889" s="21" t="s">
        <v>1670</v>
      </c>
      <c r="L889" s="21" t="s">
        <v>42</v>
      </c>
      <c r="M889" s="21" t="s">
        <v>42</v>
      </c>
      <c r="N889" s="21" t="s">
        <v>48</v>
      </c>
      <c r="O889" s="22">
        <v>1</v>
      </c>
      <c r="P889" s="22">
        <v>6149</v>
      </c>
      <c r="Q889" s="21" t="s">
        <v>580</v>
      </c>
      <c r="R889" s="103">
        <f t="shared" si="13"/>
        <v>6149</v>
      </c>
      <c r="S889" s="22">
        <v>0</v>
      </c>
      <c r="T889" s="22">
        <v>6149</v>
      </c>
      <c r="U889" s="22">
        <v>0</v>
      </c>
      <c r="V889" s="22">
        <v>0</v>
      </c>
      <c r="W889" s="22">
        <v>0</v>
      </c>
      <c r="X889" s="22">
        <v>0</v>
      </c>
      <c r="Y889" s="22">
        <v>0</v>
      </c>
      <c r="Z889" s="22">
        <v>0</v>
      </c>
      <c r="AA889" s="22">
        <v>0</v>
      </c>
      <c r="AB889" s="22">
        <v>0</v>
      </c>
      <c r="AC889" s="22">
        <v>0</v>
      </c>
      <c r="AD889" s="22">
        <v>0</v>
      </c>
    </row>
    <row r="890" spans="1:30" s="1" customFormat="1" ht="15" customHeight="1" x14ac:dyDescent="0.3">
      <c r="A890" s="21" t="s">
        <v>34</v>
      </c>
      <c r="B890" s="21" t="s">
        <v>579</v>
      </c>
      <c r="C890" s="21" t="s">
        <v>579</v>
      </c>
      <c r="D890" s="21" t="s">
        <v>36</v>
      </c>
      <c r="E890" s="21" t="s">
        <v>246</v>
      </c>
      <c r="F890" s="21" t="s">
        <v>36</v>
      </c>
      <c r="G890" s="21" t="s">
        <v>489</v>
      </c>
      <c r="H890" s="21">
        <v>31301</v>
      </c>
      <c r="I890" s="21" t="s">
        <v>1607</v>
      </c>
      <c r="J890" s="21" t="s">
        <v>1576</v>
      </c>
      <c r="K890" s="21" t="s">
        <v>572</v>
      </c>
      <c r="L890" s="21" t="s">
        <v>42</v>
      </c>
      <c r="M890" s="21" t="s">
        <v>42</v>
      </c>
      <c r="N890" s="21" t="s">
        <v>335</v>
      </c>
      <c r="O890" s="22">
        <v>6</v>
      </c>
      <c r="P890" s="22">
        <v>3600</v>
      </c>
      <c r="Q890" s="21" t="s">
        <v>580</v>
      </c>
      <c r="R890" s="103">
        <f t="shared" si="13"/>
        <v>21600</v>
      </c>
      <c r="S890" s="22">
        <v>3600</v>
      </c>
      <c r="T890" s="22">
        <v>0</v>
      </c>
      <c r="U890" s="22">
        <v>3600</v>
      </c>
      <c r="V890" s="22">
        <v>0</v>
      </c>
      <c r="W890" s="22">
        <v>3600</v>
      </c>
      <c r="X890" s="22">
        <v>0</v>
      </c>
      <c r="Y890" s="22">
        <v>3600</v>
      </c>
      <c r="Z890" s="22">
        <v>0</v>
      </c>
      <c r="AA890" s="22">
        <v>3600</v>
      </c>
      <c r="AB890" s="22">
        <v>0</v>
      </c>
      <c r="AC890" s="22">
        <v>3600</v>
      </c>
      <c r="AD890" s="22">
        <v>0</v>
      </c>
    </row>
    <row r="891" spans="1:30" s="1" customFormat="1" ht="14.4" customHeight="1" x14ac:dyDescent="0.3">
      <c r="A891" s="21" t="s">
        <v>34</v>
      </c>
      <c r="B891" s="21" t="s">
        <v>579</v>
      </c>
      <c r="C891" s="21" t="s">
        <v>579</v>
      </c>
      <c r="D891" s="21" t="s">
        <v>36</v>
      </c>
      <c r="E891" s="21" t="s">
        <v>246</v>
      </c>
      <c r="F891" s="21" t="s">
        <v>36</v>
      </c>
      <c r="G891" s="21" t="s">
        <v>489</v>
      </c>
      <c r="H891" s="21">
        <v>31401</v>
      </c>
      <c r="I891" s="21" t="s">
        <v>1607</v>
      </c>
      <c r="J891" s="21" t="s">
        <v>1576</v>
      </c>
      <c r="K891" s="21" t="s">
        <v>573</v>
      </c>
      <c r="L891" s="21" t="s">
        <v>492</v>
      </c>
      <c r="M891" s="21" t="s">
        <v>493</v>
      </c>
      <c r="N891" s="21" t="s">
        <v>335</v>
      </c>
      <c r="O891" s="22">
        <v>12</v>
      </c>
      <c r="P891" s="22">
        <v>2000</v>
      </c>
      <c r="Q891" s="21" t="s">
        <v>411</v>
      </c>
      <c r="R891" s="103">
        <f t="shared" si="13"/>
        <v>24000</v>
      </c>
      <c r="S891" s="22">
        <v>2000</v>
      </c>
      <c r="T891" s="22">
        <v>2000</v>
      </c>
      <c r="U891" s="22">
        <v>2000</v>
      </c>
      <c r="V891" s="22">
        <v>2000</v>
      </c>
      <c r="W891" s="22">
        <v>2000</v>
      </c>
      <c r="X891" s="22">
        <v>2000</v>
      </c>
      <c r="Y891" s="22">
        <v>2000</v>
      </c>
      <c r="Z891" s="22">
        <v>2000</v>
      </c>
      <c r="AA891" s="22">
        <v>2000</v>
      </c>
      <c r="AB891" s="22">
        <v>2000</v>
      </c>
      <c r="AC891" s="22">
        <v>2000</v>
      </c>
      <c r="AD891" s="22">
        <v>2000</v>
      </c>
    </row>
    <row r="892" spans="1:30" s="1" customFormat="1" ht="15" customHeight="1" x14ac:dyDescent="0.3">
      <c r="A892" s="21" t="s">
        <v>34</v>
      </c>
      <c r="B892" s="21" t="s">
        <v>579</v>
      </c>
      <c r="C892" s="21" t="s">
        <v>579</v>
      </c>
      <c r="D892" s="21" t="s">
        <v>36</v>
      </c>
      <c r="E892" s="21" t="s">
        <v>246</v>
      </c>
      <c r="F892" s="21" t="s">
        <v>36</v>
      </c>
      <c r="G892" s="21" t="s">
        <v>38</v>
      </c>
      <c r="H892" s="21">
        <v>32601</v>
      </c>
      <c r="I892" s="21" t="s">
        <v>1607</v>
      </c>
      <c r="J892" s="21" t="s">
        <v>1576</v>
      </c>
      <c r="K892" s="21" t="s">
        <v>496</v>
      </c>
      <c r="L892" s="21" t="s">
        <v>1608</v>
      </c>
      <c r="M892" s="21" t="s">
        <v>43</v>
      </c>
      <c r="N892" s="21" t="s">
        <v>335</v>
      </c>
      <c r="O892" s="22">
        <v>12</v>
      </c>
      <c r="P892" s="22">
        <v>3000</v>
      </c>
      <c r="Q892" s="21" t="s">
        <v>45</v>
      </c>
      <c r="R892" s="103">
        <f t="shared" si="13"/>
        <v>36000</v>
      </c>
      <c r="S892" s="22">
        <v>3000</v>
      </c>
      <c r="T892" s="22">
        <v>3000</v>
      </c>
      <c r="U892" s="22">
        <v>3000</v>
      </c>
      <c r="V892" s="22">
        <v>3000</v>
      </c>
      <c r="W892" s="22">
        <v>3000</v>
      </c>
      <c r="X892" s="22">
        <v>3000</v>
      </c>
      <c r="Y892" s="22">
        <v>3000</v>
      </c>
      <c r="Z892" s="22">
        <v>3000</v>
      </c>
      <c r="AA892" s="22">
        <v>3000</v>
      </c>
      <c r="AB892" s="22">
        <v>3000</v>
      </c>
      <c r="AC892" s="22">
        <v>3000</v>
      </c>
      <c r="AD892" s="22">
        <v>3000</v>
      </c>
    </row>
    <row r="893" spans="1:30" s="1" customFormat="1" ht="15" customHeight="1" x14ac:dyDescent="0.3">
      <c r="A893" s="21" t="s">
        <v>34</v>
      </c>
      <c r="B893" s="21" t="s">
        <v>579</v>
      </c>
      <c r="C893" s="21" t="s">
        <v>579</v>
      </c>
      <c r="D893" s="21" t="s">
        <v>36</v>
      </c>
      <c r="E893" s="21" t="s">
        <v>246</v>
      </c>
      <c r="F893" s="21" t="s">
        <v>36</v>
      </c>
      <c r="G893" s="21" t="s">
        <v>489</v>
      </c>
      <c r="H893" s="21">
        <v>33602</v>
      </c>
      <c r="I893" s="21" t="s">
        <v>1607</v>
      </c>
      <c r="J893" s="21" t="s">
        <v>1576</v>
      </c>
      <c r="K893" s="21" t="s">
        <v>771</v>
      </c>
      <c r="L893" s="21" t="s">
        <v>42</v>
      </c>
      <c r="M893" s="21" t="s">
        <v>42</v>
      </c>
      <c r="N893" s="21" t="s">
        <v>335</v>
      </c>
      <c r="O893" s="22">
        <v>24</v>
      </c>
      <c r="P893" s="22">
        <v>1500</v>
      </c>
      <c r="Q893" s="21" t="s">
        <v>580</v>
      </c>
      <c r="R893" s="103">
        <f t="shared" si="13"/>
        <v>36000</v>
      </c>
      <c r="S893" s="22">
        <v>6000</v>
      </c>
      <c r="T893" s="22">
        <v>6000</v>
      </c>
      <c r="U893" s="22">
        <v>6000</v>
      </c>
      <c r="V893" s="22">
        <v>6000</v>
      </c>
      <c r="W893" s="22">
        <v>6000</v>
      </c>
      <c r="X893" s="22">
        <v>6000</v>
      </c>
      <c r="Y893" s="22">
        <v>0</v>
      </c>
      <c r="Z893" s="22">
        <v>0</v>
      </c>
      <c r="AA893" s="22">
        <v>0</v>
      </c>
      <c r="AB893" s="22">
        <v>0</v>
      </c>
      <c r="AC893" s="22">
        <v>0</v>
      </c>
      <c r="AD893" s="22">
        <v>0</v>
      </c>
    </row>
    <row r="894" spans="1:30" s="1" customFormat="1" ht="15" customHeight="1" x14ac:dyDescent="0.3">
      <c r="A894" s="21" t="s">
        <v>34</v>
      </c>
      <c r="B894" s="21" t="s">
        <v>579</v>
      </c>
      <c r="C894" s="21" t="s">
        <v>579</v>
      </c>
      <c r="D894" s="21" t="s">
        <v>36</v>
      </c>
      <c r="E894" s="21" t="s">
        <v>246</v>
      </c>
      <c r="F894" s="21" t="s">
        <v>36</v>
      </c>
      <c r="G894" s="21" t="s">
        <v>245</v>
      </c>
      <c r="H894" s="21">
        <v>33801</v>
      </c>
      <c r="I894" s="21" t="s">
        <v>1607</v>
      </c>
      <c r="J894" s="21" t="s">
        <v>1576</v>
      </c>
      <c r="K894" s="21" t="s">
        <v>502</v>
      </c>
      <c r="L894" s="21" t="s">
        <v>1610</v>
      </c>
      <c r="M894" s="21" t="s">
        <v>43</v>
      </c>
      <c r="N894" s="21" t="s">
        <v>335</v>
      </c>
      <c r="O894" s="22">
        <v>12</v>
      </c>
      <c r="P894" s="22">
        <v>16833</v>
      </c>
      <c r="Q894" s="21" t="s">
        <v>411</v>
      </c>
      <c r="R894" s="103">
        <f t="shared" si="13"/>
        <v>201996</v>
      </c>
      <c r="S894" s="22">
        <v>16833</v>
      </c>
      <c r="T894" s="22">
        <v>16833</v>
      </c>
      <c r="U894" s="22">
        <v>16833</v>
      </c>
      <c r="V894" s="22">
        <v>16833</v>
      </c>
      <c r="W894" s="22">
        <v>16833</v>
      </c>
      <c r="X894" s="22">
        <v>16833</v>
      </c>
      <c r="Y894" s="22">
        <v>16833</v>
      </c>
      <c r="Z894" s="22">
        <v>16833</v>
      </c>
      <c r="AA894" s="22">
        <v>16833</v>
      </c>
      <c r="AB894" s="22">
        <v>16833</v>
      </c>
      <c r="AC894" s="22">
        <v>16833</v>
      </c>
      <c r="AD894" s="22">
        <v>16833</v>
      </c>
    </row>
    <row r="895" spans="1:30" s="1" customFormat="1" ht="15" customHeight="1" x14ac:dyDescent="0.3">
      <c r="A895" s="21" t="s">
        <v>34</v>
      </c>
      <c r="B895" s="21" t="s">
        <v>579</v>
      </c>
      <c r="C895" s="21" t="s">
        <v>579</v>
      </c>
      <c r="D895" s="21" t="s">
        <v>36</v>
      </c>
      <c r="E895" s="21" t="s">
        <v>246</v>
      </c>
      <c r="F895" s="21" t="s">
        <v>36</v>
      </c>
      <c r="G895" s="21" t="s">
        <v>489</v>
      </c>
      <c r="H895" s="21">
        <v>33801</v>
      </c>
      <c r="I895" s="21" t="s">
        <v>1607</v>
      </c>
      <c r="J895" s="21" t="s">
        <v>1576</v>
      </c>
      <c r="K895" s="21" t="s">
        <v>502</v>
      </c>
      <c r="L895" s="21" t="s">
        <v>1610</v>
      </c>
      <c r="M895" s="21" t="s">
        <v>43</v>
      </c>
      <c r="N895" s="21" t="s">
        <v>335</v>
      </c>
      <c r="O895" s="22">
        <v>12</v>
      </c>
      <c r="P895" s="22">
        <v>16833</v>
      </c>
      <c r="Q895" s="21" t="s">
        <v>411</v>
      </c>
      <c r="R895" s="103">
        <f t="shared" si="13"/>
        <v>201996</v>
      </c>
      <c r="S895" s="22">
        <v>16833</v>
      </c>
      <c r="T895" s="22">
        <v>16833</v>
      </c>
      <c r="U895" s="22">
        <v>16833</v>
      </c>
      <c r="V895" s="22">
        <v>16833</v>
      </c>
      <c r="W895" s="22">
        <v>16833</v>
      </c>
      <c r="X895" s="22">
        <v>16833</v>
      </c>
      <c r="Y895" s="22">
        <v>16833</v>
      </c>
      <c r="Z895" s="22">
        <v>16833</v>
      </c>
      <c r="AA895" s="22">
        <v>16833</v>
      </c>
      <c r="AB895" s="22">
        <v>16833</v>
      </c>
      <c r="AC895" s="22">
        <v>16833</v>
      </c>
      <c r="AD895" s="22">
        <v>16833</v>
      </c>
    </row>
    <row r="896" spans="1:30" s="1" customFormat="1" ht="15" customHeight="1" x14ac:dyDescent="0.3">
      <c r="A896" s="21" t="s">
        <v>34</v>
      </c>
      <c r="B896" s="21" t="s">
        <v>579</v>
      </c>
      <c r="C896" s="21" t="s">
        <v>579</v>
      </c>
      <c r="D896" s="21" t="s">
        <v>36</v>
      </c>
      <c r="E896" s="21" t="s">
        <v>246</v>
      </c>
      <c r="F896" s="21" t="s">
        <v>36</v>
      </c>
      <c r="G896" s="21" t="s">
        <v>489</v>
      </c>
      <c r="H896" s="21">
        <v>33801</v>
      </c>
      <c r="I896" s="21" t="s">
        <v>1607</v>
      </c>
      <c r="J896" s="21" t="s">
        <v>1576</v>
      </c>
      <c r="K896" s="21" t="s">
        <v>724</v>
      </c>
      <c r="L896" s="21" t="s">
        <v>1610</v>
      </c>
      <c r="M896" s="21" t="s">
        <v>43</v>
      </c>
      <c r="N896" s="21" t="s">
        <v>335</v>
      </c>
      <c r="O896" s="22">
        <v>12</v>
      </c>
      <c r="P896" s="22">
        <v>789</v>
      </c>
      <c r="Q896" s="21" t="s">
        <v>411</v>
      </c>
      <c r="R896" s="103">
        <f t="shared" si="13"/>
        <v>9468</v>
      </c>
      <c r="S896" s="22">
        <v>789</v>
      </c>
      <c r="T896" s="22">
        <v>789</v>
      </c>
      <c r="U896" s="22">
        <v>789</v>
      </c>
      <c r="V896" s="22">
        <v>789</v>
      </c>
      <c r="W896" s="22">
        <v>789</v>
      </c>
      <c r="X896" s="22">
        <v>789</v>
      </c>
      <c r="Y896" s="22">
        <v>789</v>
      </c>
      <c r="Z896" s="22">
        <v>789</v>
      </c>
      <c r="AA896" s="22">
        <v>789</v>
      </c>
      <c r="AB896" s="22">
        <v>789</v>
      </c>
      <c r="AC896" s="22">
        <v>789</v>
      </c>
      <c r="AD896" s="22">
        <v>789</v>
      </c>
    </row>
    <row r="897" spans="1:30" s="1" customFormat="1" ht="15" customHeight="1" x14ac:dyDescent="0.3">
      <c r="A897" s="21" t="s">
        <v>34</v>
      </c>
      <c r="B897" s="21" t="s">
        <v>579</v>
      </c>
      <c r="C897" s="21" t="s">
        <v>579</v>
      </c>
      <c r="D897" s="21" t="s">
        <v>36</v>
      </c>
      <c r="E897" s="21" t="s">
        <v>246</v>
      </c>
      <c r="F897" s="21" t="s">
        <v>36</v>
      </c>
      <c r="G897" s="21" t="s">
        <v>245</v>
      </c>
      <c r="H897" s="21">
        <v>33801</v>
      </c>
      <c r="I897" s="21" t="s">
        <v>1607</v>
      </c>
      <c r="J897" s="21" t="s">
        <v>1576</v>
      </c>
      <c r="K897" s="21" t="s">
        <v>724</v>
      </c>
      <c r="L897" s="21" t="s">
        <v>1610</v>
      </c>
      <c r="M897" s="21" t="s">
        <v>43</v>
      </c>
      <c r="N897" s="21" t="s">
        <v>335</v>
      </c>
      <c r="O897" s="22">
        <v>12</v>
      </c>
      <c r="P897" s="22">
        <v>789</v>
      </c>
      <c r="Q897" s="21" t="s">
        <v>411</v>
      </c>
      <c r="R897" s="103">
        <f t="shared" si="13"/>
        <v>9468</v>
      </c>
      <c r="S897" s="22">
        <v>789</v>
      </c>
      <c r="T897" s="22">
        <v>789</v>
      </c>
      <c r="U897" s="22">
        <v>789</v>
      </c>
      <c r="V897" s="22">
        <v>789</v>
      </c>
      <c r="W897" s="22">
        <v>789</v>
      </c>
      <c r="X897" s="22">
        <v>789</v>
      </c>
      <c r="Y897" s="22">
        <v>789</v>
      </c>
      <c r="Z897" s="22">
        <v>789</v>
      </c>
      <c r="AA897" s="22">
        <v>789</v>
      </c>
      <c r="AB897" s="22">
        <v>789</v>
      </c>
      <c r="AC897" s="22">
        <v>789</v>
      </c>
      <c r="AD897" s="22">
        <v>789</v>
      </c>
    </row>
    <row r="898" spans="1:30" s="1" customFormat="1" ht="15" customHeight="1" x14ac:dyDescent="0.3">
      <c r="A898" s="21" t="s">
        <v>34</v>
      </c>
      <c r="B898" s="21" t="s">
        <v>579</v>
      </c>
      <c r="C898" s="21" t="s">
        <v>579</v>
      </c>
      <c r="D898" s="21" t="s">
        <v>36</v>
      </c>
      <c r="E898" s="21" t="s">
        <v>246</v>
      </c>
      <c r="F898" s="21" t="s">
        <v>36</v>
      </c>
      <c r="G898" s="21" t="s">
        <v>38</v>
      </c>
      <c r="H898" s="21">
        <v>35201</v>
      </c>
      <c r="I898" s="21" t="s">
        <v>1607</v>
      </c>
      <c r="J898" s="21" t="s">
        <v>1576</v>
      </c>
      <c r="K898" s="21" t="s">
        <v>506</v>
      </c>
      <c r="L898" s="21" t="s">
        <v>42</v>
      </c>
      <c r="M898" s="21" t="s">
        <v>42</v>
      </c>
      <c r="N898" s="21" t="s">
        <v>335</v>
      </c>
      <c r="O898" s="22">
        <v>1</v>
      </c>
      <c r="P898" s="22">
        <v>8000</v>
      </c>
      <c r="Q898" s="21" t="s">
        <v>580</v>
      </c>
      <c r="R898" s="103">
        <f t="shared" si="13"/>
        <v>8000</v>
      </c>
      <c r="S898" s="22">
        <v>0</v>
      </c>
      <c r="T898" s="22">
        <v>8000</v>
      </c>
      <c r="U898" s="22">
        <v>0</v>
      </c>
      <c r="V898" s="22">
        <v>0</v>
      </c>
      <c r="W898" s="22">
        <v>0</v>
      </c>
      <c r="X898" s="22">
        <v>0</v>
      </c>
      <c r="Y898" s="22">
        <v>0</v>
      </c>
      <c r="Z898" s="22">
        <v>0</v>
      </c>
      <c r="AA898" s="22">
        <v>0</v>
      </c>
      <c r="AB898" s="22">
        <v>0</v>
      </c>
      <c r="AC898" s="22">
        <v>0</v>
      </c>
      <c r="AD898" s="22">
        <v>0</v>
      </c>
    </row>
    <row r="899" spans="1:30" s="1" customFormat="1" ht="15" customHeight="1" x14ac:dyDescent="0.3">
      <c r="A899" s="21" t="s">
        <v>34</v>
      </c>
      <c r="B899" s="21" t="s">
        <v>579</v>
      </c>
      <c r="C899" s="21" t="s">
        <v>579</v>
      </c>
      <c r="D899" s="21" t="s">
        <v>36</v>
      </c>
      <c r="E899" s="21" t="s">
        <v>246</v>
      </c>
      <c r="F899" s="21" t="s">
        <v>36</v>
      </c>
      <c r="G899" s="21" t="s">
        <v>38</v>
      </c>
      <c r="H899" s="21">
        <v>35501</v>
      </c>
      <c r="I899" s="21" t="s">
        <v>1607</v>
      </c>
      <c r="J899" s="21" t="s">
        <v>1576</v>
      </c>
      <c r="K899" s="21" t="s">
        <v>1609</v>
      </c>
      <c r="L899" s="21" t="s">
        <v>42</v>
      </c>
      <c r="M899" s="21" t="s">
        <v>42</v>
      </c>
      <c r="N899" s="21" t="s">
        <v>335</v>
      </c>
      <c r="O899" s="22">
        <v>1</v>
      </c>
      <c r="P899" s="22">
        <v>6000</v>
      </c>
      <c r="Q899" s="21" t="s">
        <v>580</v>
      </c>
      <c r="R899" s="103">
        <f t="shared" si="13"/>
        <v>6000</v>
      </c>
      <c r="S899" s="22">
        <v>0</v>
      </c>
      <c r="T899" s="22">
        <v>6000</v>
      </c>
      <c r="U899" s="22">
        <v>0</v>
      </c>
      <c r="V899" s="22">
        <v>0</v>
      </c>
      <c r="W899" s="22">
        <v>0</v>
      </c>
      <c r="X899" s="22">
        <v>0</v>
      </c>
      <c r="Y899" s="22">
        <v>0</v>
      </c>
      <c r="Z899" s="22">
        <v>0</v>
      </c>
      <c r="AA899" s="22">
        <v>0</v>
      </c>
      <c r="AB899" s="22">
        <v>0</v>
      </c>
      <c r="AC899" s="22">
        <v>0</v>
      </c>
      <c r="AD899" s="22">
        <v>0</v>
      </c>
    </row>
    <row r="900" spans="1:30" s="1" customFormat="1" ht="15" customHeight="1" x14ac:dyDescent="0.3">
      <c r="A900" s="21" t="s">
        <v>34</v>
      </c>
      <c r="B900" s="21" t="s">
        <v>579</v>
      </c>
      <c r="C900" s="21" t="s">
        <v>579</v>
      </c>
      <c r="D900" s="21" t="s">
        <v>36</v>
      </c>
      <c r="E900" s="21" t="s">
        <v>246</v>
      </c>
      <c r="F900" s="21" t="s">
        <v>36</v>
      </c>
      <c r="G900" s="21" t="s">
        <v>489</v>
      </c>
      <c r="H900" s="21">
        <v>35701</v>
      </c>
      <c r="I900" s="21" t="s">
        <v>1607</v>
      </c>
      <c r="J900" s="21" t="s">
        <v>1576</v>
      </c>
      <c r="K900" s="21" t="s">
        <v>506</v>
      </c>
      <c r="L900" s="21" t="s">
        <v>42</v>
      </c>
      <c r="M900" s="21" t="s">
        <v>42</v>
      </c>
      <c r="N900" s="21" t="s">
        <v>335</v>
      </c>
      <c r="O900" s="22">
        <v>1</v>
      </c>
      <c r="P900" s="22">
        <v>8320</v>
      </c>
      <c r="Q900" s="21" t="s">
        <v>580</v>
      </c>
      <c r="R900" s="103">
        <f t="shared" si="13"/>
        <v>8320</v>
      </c>
      <c r="S900" s="22">
        <v>0</v>
      </c>
      <c r="T900" s="22">
        <v>8320</v>
      </c>
      <c r="U900" s="22">
        <v>0</v>
      </c>
      <c r="V900" s="22">
        <v>0</v>
      </c>
      <c r="W900" s="22">
        <v>0</v>
      </c>
      <c r="X900" s="22">
        <v>0</v>
      </c>
      <c r="Y900" s="22">
        <v>0</v>
      </c>
      <c r="Z900" s="22">
        <v>0</v>
      </c>
      <c r="AA900" s="22">
        <v>0</v>
      </c>
      <c r="AB900" s="22">
        <v>0</v>
      </c>
      <c r="AC900" s="22">
        <v>0</v>
      </c>
      <c r="AD900" s="22">
        <v>0</v>
      </c>
    </row>
    <row r="901" spans="1:30" s="1" customFormat="1" ht="15" customHeight="1" x14ac:dyDescent="0.3">
      <c r="A901" s="21" t="s">
        <v>34</v>
      </c>
      <c r="B901" s="21" t="s">
        <v>579</v>
      </c>
      <c r="C901" s="21" t="s">
        <v>579</v>
      </c>
      <c r="D901" s="21" t="s">
        <v>36</v>
      </c>
      <c r="E901" s="21" t="s">
        <v>246</v>
      </c>
      <c r="F901" s="21" t="s">
        <v>36</v>
      </c>
      <c r="G901" s="21" t="s">
        <v>489</v>
      </c>
      <c r="H901" s="21">
        <v>35801</v>
      </c>
      <c r="I901" s="21" t="s">
        <v>1607</v>
      </c>
      <c r="J901" s="21" t="s">
        <v>1576</v>
      </c>
      <c r="K901" s="21" t="s">
        <v>577</v>
      </c>
      <c r="L901" s="21" t="s">
        <v>1611</v>
      </c>
      <c r="M901" s="21" t="s">
        <v>43</v>
      </c>
      <c r="N901" s="21" t="s">
        <v>335</v>
      </c>
      <c r="O901" s="22">
        <v>12</v>
      </c>
      <c r="P901" s="22">
        <v>12551.75</v>
      </c>
      <c r="Q901" s="21" t="s">
        <v>411</v>
      </c>
      <c r="R901" s="103">
        <f t="shared" si="13"/>
        <v>150621</v>
      </c>
      <c r="S901" s="22">
        <v>12552</v>
      </c>
      <c r="T901" s="22">
        <v>12552</v>
      </c>
      <c r="U901" s="22">
        <v>12552</v>
      </c>
      <c r="V901" s="22">
        <v>12552</v>
      </c>
      <c r="W901" s="22">
        <v>12552</v>
      </c>
      <c r="X901" s="22">
        <v>12552</v>
      </c>
      <c r="Y901" s="22">
        <v>12552</v>
      </c>
      <c r="Z901" s="22">
        <v>12552</v>
      </c>
      <c r="AA901" s="22">
        <v>12552</v>
      </c>
      <c r="AB901" s="22">
        <v>12551</v>
      </c>
      <c r="AC901" s="22">
        <v>12551</v>
      </c>
      <c r="AD901" s="22">
        <v>12551</v>
      </c>
    </row>
    <row r="902" spans="1:30" s="1" customFormat="1" ht="15" customHeight="1" x14ac:dyDescent="0.3">
      <c r="A902" s="21" t="s">
        <v>34</v>
      </c>
      <c r="B902" s="21" t="s">
        <v>579</v>
      </c>
      <c r="C902" s="21" t="s">
        <v>579</v>
      </c>
      <c r="D902" s="21" t="s">
        <v>36</v>
      </c>
      <c r="E902" s="21" t="s">
        <v>246</v>
      </c>
      <c r="F902" s="21" t="s">
        <v>36</v>
      </c>
      <c r="G902" s="21" t="s">
        <v>245</v>
      </c>
      <c r="H902" s="21">
        <v>35801</v>
      </c>
      <c r="I902" s="21" t="s">
        <v>1607</v>
      </c>
      <c r="J902" s="21" t="s">
        <v>1576</v>
      </c>
      <c r="K902" s="21" t="s">
        <v>577</v>
      </c>
      <c r="L902" s="21" t="s">
        <v>1611</v>
      </c>
      <c r="M902" s="21" t="s">
        <v>43</v>
      </c>
      <c r="N902" s="21" t="s">
        <v>335</v>
      </c>
      <c r="O902" s="22">
        <v>12</v>
      </c>
      <c r="P902" s="22">
        <v>12551.75</v>
      </c>
      <c r="Q902" s="21" t="s">
        <v>411</v>
      </c>
      <c r="R902" s="103">
        <f t="shared" si="13"/>
        <v>150621</v>
      </c>
      <c r="S902" s="22">
        <v>12552</v>
      </c>
      <c r="T902" s="22">
        <v>12552</v>
      </c>
      <c r="U902" s="22">
        <v>12552</v>
      </c>
      <c r="V902" s="22">
        <v>12552</v>
      </c>
      <c r="W902" s="22">
        <v>12552</v>
      </c>
      <c r="X902" s="22">
        <v>12552</v>
      </c>
      <c r="Y902" s="22">
        <v>12552</v>
      </c>
      <c r="Z902" s="22">
        <v>12552</v>
      </c>
      <c r="AA902" s="22">
        <v>12552</v>
      </c>
      <c r="AB902" s="22">
        <v>12551</v>
      </c>
      <c r="AC902" s="22">
        <v>12551</v>
      </c>
      <c r="AD902" s="22">
        <v>12551</v>
      </c>
    </row>
    <row r="903" spans="1:30" s="1" customFormat="1" ht="15" customHeight="1" x14ac:dyDescent="0.3">
      <c r="A903" s="21" t="s">
        <v>34</v>
      </c>
      <c r="B903" s="21" t="s">
        <v>579</v>
      </c>
      <c r="C903" s="21" t="s">
        <v>579</v>
      </c>
      <c r="D903" s="21" t="s">
        <v>36</v>
      </c>
      <c r="E903" s="21" t="s">
        <v>246</v>
      </c>
      <c r="F903" s="21" t="s">
        <v>36</v>
      </c>
      <c r="G903" s="21" t="s">
        <v>489</v>
      </c>
      <c r="H903" s="21">
        <v>35901</v>
      </c>
      <c r="I903" s="21" t="s">
        <v>1607</v>
      </c>
      <c r="J903" s="21" t="s">
        <v>1576</v>
      </c>
      <c r="K903" s="21" t="s">
        <v>1282</v>
      </c>
      <c r="L903" s="21" t="s">
        <v>42</v>
      </c>
      <c r="M903" s="21" t="s">
        <v>42</v>
      </c>
      <c r="N903" s="21" t="s">
        <v>335</v>
      </c>
      <c r="O903" s="22">
        <v>4</v>
      </c>
      <c r="P903" s="22">
        <v>2080</v>
      </c>
      <c r="Q903" s="21" t="s">
        <v>580</v>
      </c>
      <c r="R903" s="103">
        <f t="shared" si="13"/>
        <v>8320</v>
      </c>
      <c r="S903" s="22">
        <v>0</v>
      </c>
      <c r="T903" s="22">
        <v>2080</v>
      </c>
      <c r="U903" s="22">
        <v>0</v>
      </c>
      <c r="V903" s="22">
        <v>0</v>
      </c>
      <c r="W903" s="22">
        <v>2080</v>
      </c>
      <c r="X903" s="22">
        <v>0</v>
      </c>
      <c r="Y903" s="22">
        <v>0</v>
      </c>
      <c r="Z903" s="22">
        <v>0</v>
      </c>
      <c r="AA903" s="22">
        <v>2080</v>
      </c>
      <c r="AB903" s="22">
        <v>0</v>
      </c>
      <c r="AC903" s="22">
        <v>0</v>
      </c>
      <c r="AD903" s="22">
        <v>2080</v>
      </c>
    </row>
    <row r="904" spans="1:30" s="1" customFormat="1" ht="15" customHeight="1" x14ac:dyDescent="0.3">
      <c r="A904" s="21" t="s">
        <v>34</v>
      </c>
      <c r="B904" s="21" t="s">
        <v>579</v>
      </c>
      <c r="C904" s="21" t="s">
        <v>579</v>
      </c>
      <c r="D904" s="21" t="s">
        <v>36</v>
      </c>
      <c r="E904" s="21" t="s">
        <v>246</v>
      </c>
      <c r="F904" s="21" t="s">
        <v>36</v>
      </c>
      <c r="G904" s="21" t="s">
        <v>38</v>
      </c>
      <c r="H904" s="21">
        <v>37201</v>
      </c>
      <c r="I904" s="21" t="s">
        <v>1607</v>
      </c>
      <c r="J904" s="21" t="s">
        <v>1576</v>
      </c>
      <c r="K904" s="21" t="s">
        <v>510</v>
      </c>
      <c r="L904" s="21" t="s">
        <v>42</v>
      </c>
      <c r="M904" s="21" t="s">
        <v>42</v>
      </c>
      <c r="N904" s="21" t="s">
        <v>335</v>
      </c>
      <c r="O904" s="22">
        <v>16</v>
      </c>
      <c r="P904" s="22">
        <v>1000</v>
      </c>
      <c r="Q904" s="21" t="s">
        <v>580</v>
      </c>
      <c r="R904" s="103">
        <f t="shared" si="13"/>
        <v>16000</v>
      </c>
      <c r="S904" s="22">
        <v>1000</v>
      </c>
      <c r="T904" s="22">
        <v>1000</v>
      </c>
      <c r="U904" s="22">
        <v>2000</v>
      </c>
      <c r="V904" s="22">
        <v>2000</v>
      </c>
      <c r="W904" s="22">
        <v>2000</v>
      </c>
      <c r="X904" s="22">
        <v>2000</v>
      </c>
      <c r="Y904" s="22">
        <v>1000</v>
      </c>
      <c r="Z904" s="22">
        <v>1000</v>
      </c>
      <c r="AA904" s="22">
        <v>1000</v>
      </c>
      <c r="AB904" s="22">
        <v>1000</v>
      </c>
      <c r="AC904" s="22">
        <v>1000</v>
      </c>
      <c r="AD904" s="22">
        <v>1000</v>
      </c>
    </row>
    <row r="905" spans="1:30" s="1" customFormat="1" ht="15" customHeight="1" x14ac:dyDescent="0.3">
      <c r="A905" s="21" t="s">
        <v>34</v>
      </c>
      <c r="B905" s="21" t="s">
        <v>579</v>
      </c>
      <c r="C905" s="21" t="s">
        <v>579</v>
      </c>
      <c r="D905" s="21" t="s">
        <v>36</v>
      </c>
      <c r="E905" s="21" t="s">
        <v>37</v>
      </c>
      <c r="F905" s="21" t="s">
        <v>36</v>
      </c>
      <c r="G905" s="21" t="s">
        <v>38</v>
      </c>
      <c r="H905" s="21" t="s">
        <v>1638</v>
      </c>
      <c r="I905" s="21" t="s">
        <v>1633</v>
      </c>
      <c r="J905" s="21" t="s">
        <v>514</v>
      </c>
      <c r="K905" s="21" t="s">
        <v>515</v>
      </c>
      <c r="L905" s="21" t="s">
        <v>42</v>
      </c>
      <c r="M905" s="21" t="s">
        <v>42</v>
      </c>
      <c r="N905" s="21" t="s">
        <v>48</v>
      </c>
      <c r="O905" s="22">
        <v>1</v>
      </c>
      <c r="P905" s="22">
        <v>13867</v>
      </c>
      <c r="Q905" s="21" t="s">
        <v>580</v>
      </c>
      <c r="R905" s="103">
        <f t="shared" si="13"/>
        <v>13867</v>
      </c>
      <c r="S905" s="22">
        <v>0</v>
      </c>
      <c r="T905" s="22">
        <v>13867</v>
      </c>
      <c r="U905" s="22">
        <v>0</v>
      </c>
      <c r="V905" s="22">
        <v>0</v>
      </c>
      <c r="W905" s="22">
        <v>0</v>
      </c>
      <c r="X905" s="22">
        <v>0</v>
      </c>
      <c r="Y905" s="22">
        <v>0</v>
      </c>
      <c r="Z905" s="22">
        <v>0</v>
      </c>
      <c r="AA905" s="22">
        <v>0</v>
      </c>
      <c r="AB905" s="22">
        <v>0</v>
      </c>
      <c r="AC905" s="22">
        <v>0</v>
      </c>
      <c r="AD905" s="22">
        <v>0</v>
      </c>
    </row>
    <row r="906" spans="1:30" s="1" customFormat="1" ht="15" customHeight="1" x14ac:dyDescent="0.3">
      <c r="A906" s="34" t="s">
        <v>34</v>
      </c>
      <c r="B906" s="35" t="s">
        <v>726</v>
      </c>
      <c r="C906" s="35" t="s">
        <v>726</v>
      </c>
      <c r="D906" s="36">
        <v>1</v>
      </c>
      <c r="E906" s="37" t="s">
        <v>246</v>
      </c>
      <c r="F906" s="21" t="s">
        <v>36</v>
      </c>
      <c r="G906" s="38" t="s">
        <v>38</v>
      </c>
      <c r="H906" s="39" t="s">
        <v>1027</v>
      </c>
      <c r="I906" s="21" t="s">
        <v>39</v>
      </c>
      <c r="J906" s="34" t="s">
        <v>150</v>
      </c>
      <c r="K906" s="40" t="s">
        <v>151</v>
      </c>
      <c r="L906" s="34" t="s">
        <v>42</v>
      </c>
      <c r="M906" s="41" t="s">
        <v>45</v>
      </c>
      <c r="N906" s="42" t="s">
        <v>48</v>
      </c>
      <c r="O906" s="43">
        <v>4</v>
      </c>
      <c r="P906" s="44">
        <v>45</v>
      </c>
      <c r="Q906" s="41" t="s">
        <v>45</v>
      </c>
      <c r="R906" s="103">
        <f t="shared" si="13"/>
        <v>180</v>
      </c>
      <c r="S906" s="43">
        <v>0</v>
      </c>
      <c r="T906" s="43">
        <v>0</v>
      </c>
      <c r="U906" s="43">
        <v>0</v>
      </c>
      <c r="V906" s="43">
        <v>0</v>
      </c>
      <c r="W906" s="43">
        <v>0</v>
      </c>
      <c r="X906" s="43">
        <v>0</v>
      </c>
      <c r="Y906" s="43">
        <v>0</v>
      </c>
      <c r="Z906" s="43">
        <v>0</v>
      </c>
      <c r="AA906" s="43">
        <v>180</v>
      </c>
      <c r="AB906" s="43">
        <v>0</v>
      </c>
      <c r="AC906" s="43">
        <v>0</v>
      </c>
      <c r="AD906" s="43">
        <v>0</v>
      </c>
    </row>
    <row r="907" spans="1:30" s="1" customFormat="1" ht="15" customHeight="1" x14ac:dyDescent="0.3">
      <c r="A907" s="34" t="s">
        <v>34</v>
      </c>
      <c r="B907" s="35" t="s">
        <v>726</v>
      </c>
      <c r="C907" s="35" t="s">
        <v>726</v>
      </c>
      <c r="D907" s="36">
        <v>1</v>
      </c>
      <c r="E907" s="37" t="s">
        <v>246</v>
      </c>
      <c r="F907" s="21" t="s">
        <v>36</v>
      </c>
      <c r="G907" s="38" t="s">
        <v>38</v>
      </c>
      <c r="H907" s="39" t="s">
        <v>1027</v>
      </c>
      <c r="I907" s="21" t="s">
        <v>39</v>
      </c>
      <c r="J907" s="34" t="s">
        <v>144</v>
      </c>
      <c r="K907" s="40" t="s">
        <v>145</v>
      </c>
      <c r="L907" s="34" t="s">
        <v>42</v>
      </c>
      <c r="M907" s="41" t="s">
        <v>45</v>
      </c>
      <c r="N907" s="42" t="s">
        <v>48</v>
      </c>
      <c r="O907" s="43">
        <v>10</v>
      </c>
      <c r="P907" s="44">
        <v>46</v>
      </c>
      <c r="Q907" s="41" t="s">
        <v>45</v>
      </c>
      <c r="R907" s="103">
        <f t="shared" si="13"/>
        <v>460</v>
      </c>
      <c r="S907" s="43">
        <v>0</v>
      </c>
      <c r="T907" s="43">
        <v>0</v>
      </c>
      <c r="U907" s="43">
        <v>0</v>
      </c>
      <c r="V907" s="43">
        <v>0</v>
      </c>
      <c r="W907" s="43">
        <v>0</v>
      </c>
      <c r="X907" s="43">
        <v>0</v>
      </c>
      <c r="Y907" s="43">
        <v>0</v>
      </c>
      <c r="Z907" s="43">
        <v>0</v>
      </c>
      <c r="AA907" s="43">
        <v>460</v>
      </c>
      <c r="AB907" s="43">
        <v>0</v>
      </c>
      <c r="AC907" s="43">
        <v>0</v>
      </c>
      <c r="AD907" s="43">
        <v>0</v>
      </c>
    </row>
    <row r="908" spans="1:30" s="1" customFormat="1" ht="15" customHeight="1" x14ac:dyDescent="0.3">
      <c r="A908" s="34" t="s">
        <v>34</v>
      </c>
      <c r="B908" s="35" t="s">
        <v>726</v>
      </c>
      <c r="C908" s="35" t="s">
        <v>726</v>
      </c>
      <c r="D908" s="36">
        <v>1</v>
      </c>
      <c r="E908" s="37" t="s">
        <v>246</v>
      </c>
      <c r="F908" s="21" t="s">
        <v>36</v>
      </c>
      <c r="G908" s="38" t="s">
        <v>38</v>
      </c>
      <c r="H908" s="39" t="s">
        <v>1027</v>
      </c>
      <c r="I908" s="21" t="s">
        <v>39</v>
      </c>
      <c r="J908" s="34" t="s">
        <v>67</v>
      </c>
      <c r="K908" s="40" t="s">
        <v>68</v>
      </c>
      <c r="L908" s="34" t="s">
        <v>42</v>
      </c>
      <c r="M908" s="41" t="s">
        <v>45</v>
      </c>
      <c r="N908" s="42" t="s">
        <v>48</v>
      </c>
      <c r="O908" s="43">
        <v>10</v>
      </c>
      <c r="P908" s="44">
        <v>57</v>
      </c>
      <c r="Q908" s="41" t="s">
        <v>45</v>
      </c>
      <c r="R908" s="103">
        <f t="shared" ref="R908:R971" si="14">SUM(S908:AD908)</f>
        <v>570</v>
      </c>
      <c r="S908" s="43">
        <v>0</v>
      </c>
      <c r="T908" s="43">
        <v>0</v>
      </c>
      <c r="U908" s="43">
        <v>0</v>
      </c>
      <c r="V908" s="43">
        <v>0</v>
      </c>
      <c r="W908" s="43">
        <v>0</v>
      </c>
      <c r="X908" s="43">
        <v>0</v>
      </c>
      <c r="Y908" s="43">
        <v>0</v>
      </c>
      <c r="Z908" s="43">
        <v>0</v>
      </c>
      <c r="AA908" s="43">
        <v>570</v>
      </c>
      <c r="AB908" s="43">
        <v>0</v>
      </c>
      <c r="AC908" s="43">
        <v>0</v>
      </c>
      <c r="AD908" s="43">
        <v>0</v>
      </c>
    </row>
    <row r="909" spans="1:30" s="1" customFormat="1" ht="15" customHeight="1" x14ac:dyDescent="0.3">
      <c r="A909" s="34" t="s">
        <v>34</v>
      </c>
      <c r="B909" s="35" t="s">
        <v>726</v>
      </c>
      <c r="C909" s="35" t="s">
        <v>726</v>
      </c>
      <c r="D909" s="36">
        <v>1</v>
      </c>
      <c r="E909" s="37" t="s">
        <v>246</v>
      </c>
      <c r="F909" s="21" t="s">
        <v>36</v>
      </c>
      <c r="G909" s="38" t="s">
        <v>38</v>
      </c>
      <c r="H909" s="39" t="s">
        <v>1027</v>
      </c>
      <c r="I909" s="21" t="s">
        <v>39</v>
      </c>
      <c r="J909" s="34" t="s">
        <v>161</v>
      </c>
      <c r="K909" s="40" t="s">
        <v>162</v>
      </c>
      <c r="L909" s="34" t="s">
        <v>42</v>
      </c>
      <c r="M909" s="41" t="s">
        <v>45</v>
      </c>
      <c r="N909" s="42" t="s">
        <v>48</v>
      </c>
      <c r="O909" s="43">
        <v>20</v>
      </c>
      <c r="P909" s="44">
        <v>45</v>
      </c>
      <c r="Q909" s="41" t="s">
        <v>45</v>
      </c>
      <c r="R909" s="103">
        <f t="shared" si="14"/>
        <v>900</v>
      </c>
      <c r="S909" s="43">
        <v>0</v>
      </c>
      <c r="T909" s="43">
        <v>0</v>
      </c>
      <c r="U909" s="43">
        <v>0</v>
      </c>
      <c r="V909" s="43">
        <v>0</v>
      </c>
      <c r="W909" s="43">
        <v>0</v>
      </c>
      <c r="X909" s="43">
        <v>0</v>
      </c>
      <c r="Y909" s="43">
        <v>0</v>
      </c>
      <c r="Z909" s="43">
        <v>0</v>
      </c>
      <c r="AA909" s="43">
        <v>900</v>
      </c>
      <c r="AB909" s="43">
        <v>0</v>
      </c>
      <c r="AC909" s="43">
        <v>0</v>
      </c>
      <c r="AD909" s="43">
        <v>0</v>
      </c>
    </row>
    <row r="910" spans="1:30" s="1" customFormat="1" ht="15" customHeight="1" x14ac:dyDescent="0.3">
      <c r="A910" s="34" t="s">
        <v>34</v>
      </c>
      <c r="B910" s="35" t="s">
        <v>726</v>
      </c>
      <c r="C910" s="35" t="s">
        <v>726</v>
      </c>
      <c r="D910" s="36">
        <v>1</v>
      </c>
      <c r="E910" s="37" t="s">
        <v>246</v>
      </c>
      <c r="F910" s="21" t="s">
        <v>36</v>
      </c>
      <c r="G910" s="38" t="s">
        <v>38</v>
      </c>
      <c r="H910" s="39" t="s">
        <v>1027</v>
      </c>
      <c r="I910" s="21" t="s">
        <v>39</v>
      </c>
      <c r="J910" s="34" t="s">
        <v>202</v>
      </c>
      <c r="K910" s="40" t="s">
        <v>203</v>
      </c>
      <c r="L910" s="34" t="s">
        <v>42</v>
      </c>
      <c r="M910" s="41" t="s">
        <v>45</v>
      </c>
      <c r="N910" s="42" t="s">
        <v>48</v>
      </c>
      <c r="O910" s="43">
        <v>20</v>
      </c>
      <c r="P910" s="44">
        <v>14</v>
      </c>
      <c r="Q910" s="41" t="s">
        <v>45</v>
      </c>
      <c r="R910" s="103">
        <f t="shared" si="14"/>
        <v>280</v>
      </c>
      <c r="S910" s="43">
        <v>0</v>
      </c>
      <c r="T910" s="43">
        <v>0</v>
      </c>
      <c r="U910" s="43">
        <v>0</v>
      </c>
      <c r="V910" s="43">
        <v>0</v>
      </c>
      <c r="W910" s="43">
        <v>0</v>
      </c>
      <c r="X910" s="43">
        <v>0</v>
      </c>
      <c r="Y910" s="43">
        <v>0</v>
      </c>
      <c r="Z910" s="43">
        <v>0</v>
      </c>
      <c r="AA910" s="43">
        <v>280</v>
      </c>
      <c r="AB910" s="43">
        <v>0</v>
      </c>
      <c r="AC910" s="43">
        <v>0</v>
      </c>
      <c r="AD910" s="43">
        <v>0</v>
      </c>
    </row>
    <row r="911" spans="1:30" s="1" customFormat="1" ht="15" customHeight="1" x14ac:dyDescent="0.3">
      <c r="A911" s="34" t="s">
        <v>34</v>
      </c>
      <c r="B911" s="35" t="s">
        <v>726</v>
      </c>
      <c r="C911" s="35" t="s">
        <v>726</v>
      </c>
      <c r="D911" s="36">
        <v>1</v>
      </c>
      <c r="E911" s="37" t="s">
        <v>246</v>
      </c>
      <c r="F911" s="21" t="s">
        <v>36</v>
      </c>
      <c r="G911" s="38" t="s">
        <v>38</v>
      </c>
      <c r="H911" s="39">
        <v>21101</v>
      </c>
      <c r="I911" s="21" t="s">
        <v>39</v>
      </c>
      <c r="J911" s="34" t="s">
        <v>77</v>
      </c>
      <c r="K911" s="40" t="s">
        <v>78</v>
      </c>
      <c r="L911" s="34" t="s">
        <v>42</v>
      </c>
      <c r="M911" s="41" t="s">
        <v>45</v>
      </c>
      <c r="N911" s="42" t="s">
        <v>48</v>
      </c>
      <c r="O911" s="43">
        <v>6</v>
      </c>
      <c r="P911" s="44">
        <v>209</v>
      </c>
      <c r="Q911" s="41" t="s">
        <v>45</v>
      </c>
      <c r="R911" s="103">
        <f t="shared" si="14"/>
        <v>1254</v>
      </c>
      <c r="S911" s="43">
        <v>0</v>
      </c>
      <c r="T911" s="43">
        <v>0</v>
      </c>
      <c r="U911" s="43">
        <v>0</v>
      </c>
      <c r="V911" s="43">
        <v>0</v>
      </c>
      <c r="W911" s="43">
        <v>0</v>
      </c>
      <c r="X911" s="43">
        <v>0</v>
      </c>
      <c r="Y911" s="43">
        <v>0</v>
      </c>
      <c r="Z911" s="43">
        <v>0</v>
      </c>
      <c r="AA911" s="43">
        <v>1254</v>
      </c>
      <c r="AB911" s="43">
        <v>0</v>
      </c>
      <c r="AC911" s="43">
        <v>0</v>
      </c>
      <c r="AD911" s="43">
        <v>0</v>
      </c>
    </row>
    <row r="912" spans="1:30" s="1" customFormat="1" ht="15" customHeight="1" x14ac:dyDescent="0.3">
      <c r="A912" s="34" t="s">
        <v>34</v>
      </c>
      <c r="B912" s="35" t="s">
        <v>726</v>
      </c>
      <c r="C912" s="35" t="s">
        <v>726</v>
      </c>
      <c r="D912" s="36">
        <v>1</v>
      </c>
      <c r="E912" s="37" t="s">
        <v>246</v>
      </c>
      <c r="F912" s="21" t="s">
        <v>36</v>
      </c>
      <c r="G912" s="38" t="s">
        <v>38</v>
      </c>
      <c r="H912" s="39" t="s">
        <v>1027</v>
      </c>
      <c r="I912" s="21" t="s">
        <v>39</v>
      </c>
      <c r="J912" s="34" t="s">
        <v>79</v>
      </c>
      <c r="K912" s="40" t="s">
        <v>80</v>
      </c>
      <c r="L912" s="34" t="s">
        <v>42</v>
      </c>
      <c r="M912" s="41" t="s">
        <v>45</v>
      </c>
      <c r="N912" s="42" t="s">
        <v>48</v>
      </c>
      <c r="O912" s="43">
        <v>6</v>
      </c>
      <c r="P912" s="44">
        <v>230</v>
      </c>
      <c r="Q912" s="41" t="s">
        <v>45</v>
      </c>
      <c r="R912" s="103">
        <f t="shared" si="14"/>
        <v>1380</v>
      </c>
      <c r="S912" s="43">
        <v>0</v>
      </c>
      <c r="T912" s="43">
        <v>0</v>
      </c>
      <c r="U912" s="43">
        <v>0</v>
      </c>
      <c r="V912" s="43">
        <v>0</v>
      </c>
      <c r="W912" s="43">
        <v>0</v>
      </c>
      <c r="X912" s="43">
        <v>0</v>
      </c>
      <c r="Y912" s="43">
        <v>0</v>
      </c>
      <c r="Z912" s="43">
        <v>0</v>
      </c>
      <c r="AA912" s="43">
        <v>1380</v>
      </c>
      <c r="AB912" s="43">
        <v>0</v>
      </c>
      <c r="AC912" s="43">
        <v>0</v>
      </c>
      <c r="AD912" s="43">
        <v>0</v>
      </c>
    </row>
    <row r="913" spans="1:30" s="1" customFormat="1" ht="15" customHeight="1" x14ac:dyDescent="0.3">
      <c r="A913" s="34" t="s">
        <v>34</v>
      </c>
      <c r="B913" s="35" t="s">
        <v>726</v>
      </c>
      <c r="C913" s="35" t="s">
        <v>726</v>
      </c>
      <c r="D913" s="36">
        <v>1</v>
      </c>
      <c r="E913" s="37" t="s">
        <v>246</v>
      </c>
      <c r="F913" s="21" t="s">
        <v>36</v>
      </c>
      <c r="G913" s="38" t="s">
        <v>38</v>
      </c>
      <c r="H913" s="39" t="s">
        <v>1027</v>
      </c>
      <c r="I913" s="21" t="s">
        <v>39</v>
      </c>
      <c r="J913" s="34" t="s">
        <v>51</v>
      </c>
      <c r="K913" s="40" t="s">
        <v>52</v>
      </c>
      <c r="L913" s="34" t="s">
        <v>42</v>
      </c>
      <c r="M913" s="41" t="s">
        <v>45</v>
      </c>
      <c r="N913" s="42" t="s">
        <v>48</v>
      </c>
      <c r="O913" s="43">
        <v>2</v>
      </c>
      <c r="P913" s="44">
        <v>6</v>
      </c>
      <c r="Q913" s="41" t="s">
        <v>45</v>
      </c>
      <c r="R913" s="103">
        <f t="shared" si="14"/>
        <v>12</v>
      </c>
      <c r="S913" s="43">
        <v>0</v>
      </c>
      <c r="T913" s="43">
        <v>0</v>
      </c>
      <c r="U913" s="43">
        <v>0</v>
      </c>
      <c r="V913" s="43">
        <v>0</v>
      </c>
      <c r="W913" s="43">
        <v>0</v>
      </c>
      <c r="X913" s="43">
        <v>0</v>
      </c>
      <c r="Y913" s="43">
        <v>0</v>
      </c>
      <c r="Z913" s="43">
        <v>0</v>
      </c>
      <c r="AA913" s="43">
        <v>12</v>
      </c>
      <c r="AB913" s="43">
        <v>0</v>
      </c>
      <c r="AC913" s="43">
        <v>0</v>
      </c>
      <c r="AD913" s="43">
        <v>0</v>
      </c>
    </row>
    <row r="914" spans="1:30" s="1" customFormat="1" ht="15" customHeight="1" x14ac:dyDescent="0.3">
      <c r="A914" s="34" t="s">
        <v>34</v>
      </c>
      <c r="B914" s="35" t="s">
        <v>726</v>
      </c>
      <c r="C914" s="35" t="s">
        <v>726</v>
      </c>
      <c r="D914" s="36">
        <v>1</v>
      </c>
      <c r="E914" s="37" t="s">
        <v>246</v>
      </c>
      <c r="F914" s="21" t="s">
        <v>36</v>
      </c>
      <c r="G914" s="38" t="s">
        <v>38</v>
      </c>
      <c r="H914" s="39" t="s">
        <v>1027</v>
      </c>
      <c r="I914" s="21" t="s">
        <v>39</v>
      </c>
      <c r="J914" s="34" t="s">
        <v>140</v>
      </c>
      <c r="K914" s="40" t="s">
        <v>744</v>
      </c>
      <c r="L914" s="34" t="s">
        <v>42</v>
      </c>
      <c r="M914" s="41" t="s">
        <v>45</v>
      </c>
      <c r="N914" s="42" t="s">
        <v>63</v>
      </c>
      <c r="O914" s="43">
        <v>10</v>
      </c>
      <c r="P914" s="44">
        <v>1009.9999999999998</v>
      </c>
      <c r="Q914" s="41" t="s">
        <v>45</v>
      </c>
      <c r="R914" s="103">
        <f t="shared" si="14"/>
        <v>10100</v>
      </c>
      <c r="S914" s="43">
        <v>0</v>
      </c>
      <c r="T914" s="43">
        <v>0</v>
      </c>
      <c r="U914" s="43">
        <v>0</v>
      </c>
      <c r="V914" s="43">
        <v>0</v>
      </c>
      <c r="W914" s="43">
        <v>0</v>
      </c>
      <c r="X914" s="43">
        <v>0</v>
      </c>
      <c r="Y914" s="43">
        <v>0</v>
      </c>
      <c r="Z914" s="43">
        <v>0</v>
      </c>
      <c r="AA914" s="43">
        <v>10100</v>
      </c>
      <c r="AB914" s="43">
        <v>0</v>
      </c>
      <c r="AC914" s="43">
        <v>0</v>
      </c>
      <c r="AD914" s="43">
        <v>0</v>
      </c>
    </row>
    <row r="915" spans="1:30" s="1" customFormat="1" ht="15" customHeight="1" x14ac:dyDescent="0.3">
      <c r="A915" s="34" t="s">
        <v>34</v>
      </c>
      <c r="B915" s="35" t="s">
        <v>726</v>
      </c>
      <c r="C915" s="35" t="s">
        <v>726</v>
      </c>
      <c r="D915" s="36">
        <v>1</v>
      </c>
      <c r="E915" s="37" t="s">
        <v>246</v>
      </c>
      <c r="F915" s="21" t="s">
        <v>36</v>
      </c>
      <c r="G915" s="38" t="s">
        <v>38</v>
      </c>
      <c r="H915" s="39" t="s">
        <v>1027</v>
      </c>
      <c r="I915" s="21" t="s">
        <v>39</v>
      </c>
      <c r="J915" s="34" t="s">
        <v>142</v>
      </c>
      <c r="K915" s="40" t="s">
        <v>745</v>
      </c>
      <c r="L915" s="34" t="s">
        <v>42</v>
      </c>
      <c r="M915" s="41" t="s">
        <v>45</v>
      </c>
      <c r="N915" s="42" t="s">
        <v>63</v>
      </c>
      <c r="O915" s="43">
        <v>6</v>
      </c>
      <c r="P915" s="44">
        <v>1200</v>
      </c>
      <c r="Q915" s="41" t="s">
        <v>45</v>
      </c>
      <c r="R915" s="103">
        <f t="shared" si="14"/>
        <v>7200</v>
      </c>
      <c r="S915" s="43">
        <v>0</v>
      </c>
      <c r="T915" s="43">
        <v>0</v>
      </c>
      <c r="U915" s="43">
        <v>0</v>
      </c>
      <c r="V915" s="43">
        <v>0</v>
      </c>
      <c r="W915" s="43">
        <v>0</v>
      </c>
      <c r="X915" s="43">
        <v>0</v>
      </c>
      <c r="Y915" s="43">
        <v>0</v>
      </c>
      <c r="Z915" s="43">
        <v>0</v>
      </c>
      <c r="AA915" s="43">
        <v>7200</v>
      </c>
      <c r="AB915" s="43">
        <v>0</v>
      </c>
      <c r="AC915" s="43">
        <v>0</v>
      </c>
      <c r="AD915" s="43">
        <v>0</v>
      </c>
    </row>
    <row r="916" spans="1:30" s="1" customFormat="1" ht="15" customHeight="1" x14ac:dyDescent="0.3">
      <c r="A916" s="34" t="s">
        <v>34</v>
      </c>
      <c r="B916" s="35" t="s">
        <v>726</v>
      </c>
      <c r="C916" s="35" t="s">
        <v>726</v>
      </c>
      <c r="D916" s="36">
        <v>1</v>
      </c>
      <c r="E916" s="37" t="s">
        <v>109</v>
      </c>
      <c r="F916" s="36">
        <v>43</v>
      </c>
      <c r="G916" s="38" t="s">
        <v>38</v>
      </c>
      <c r="H916" s="39" t="s">
        <v>1027</v>
      </c>
      <c r="I916" s="21" t="s">
        <v>39</v>
      </c>
      <c r="J916" s="39" t="s">
        <v>150</v>
      </c>
      <c r="K916" s="35" t="s">
        <v>151</v>
      </c>
      <c r="L916" s="34" t="s">
        <v>42</v>
      </c>
      <c r="M916" s="41" t="s">
        <v>45</v>
      </c>
      <c r="N916" s="42" t="s">
        <v>48</v>
      </c>
      <c r="O916" s="43">
        <v>3</v>
      </c>
      <c r="P916" s="44">
        <v>44</v>
      </c>
      <c r="Q916" s="41" t="s">
        <v>45</v>
      </c>
      <c r="R916" s="103">
        <f t="shared" si="14"/>
        <v>132</v>
      </c>
      <c r="S916" s="43">
        <v>0</v>
      </c>
      <c r="T916" s="43">
        <v>0</v>
      </c>
      <c r="U916" s="43">
        <v>0</v>
      </c>
      <c r="V916" s="43">
        <v>0</v>
      </c>
      <c r="W916" s="43">
        <v>0</v>
      </c>
      <c r="X916" s="43">
        <v>0</v>
      </c>
      <c r="Y916" s="43">
        <v>0</v>
      </c>
      <c r="Z916" s="43">
        <v>0</v>
      </c>
      <c r="AA916" s="43">
        <v>132</v>
      </c>
      <c r="AB916" s="43">
        <v>0</v>
      </c>
      <c r="AC916" s="43">
        <v>0</v>
      </c>
      <c r="AD916" s="43">
        <v>0</v>
      </c>
    </row>
    <row r="917" spans="1:30" s="1" customFormat="1" ht="15" customHeight="1" x14ac:dyDescent="0.3">
      <c r="A917" s="34" t="s">
        <v>34</v>
      </c>
      <c r="B917" s="35" t="s">
        <v>726</v>
      </c>
      <c r="C917" s="35" t="s">
        <v>726</v>
      </c>
      <c r="D917" s="36">
        <v>1</v>
      </c>
      <c r="E917" s="37" t="s">
        <v>109</v>
      </c>
      <c r="F917" s="36">
        <v>43</v>
      </c>
      <c r="G917" s="38" t="s">
        <v>38</v>
      </c>
      <c r="H917" s="39" t="s">
        <v>1027</v>
      </c>
      <c r="I917" s="21" t="s">
        <v>39</v>
      </c>
      <c r="J917" s="39" t="s">
        <v>152</v>
      </c>
      <c r="K917" s="35" t="s">
        <v>153</v>
      </c>
      <c r="L917" s="34" t="s">
        <v>42</v>
      </c>
      <c r="M917" s="41" t="s">
        <v>45</v>
      </c>
      <c r="N917" s="42" t="s">
        <v>48</v>
      </c>
      <c r="O917" s="43">
        <v>2</v>
      </c>
      <c r="P917" s="44">
        <v>44</v>
      </c>
      <c r="Q917" s="41" t="s">
        <v>45</v>
      </c>
      <c r="R917" s="103">
        <f t="shared" si="14"/>
        <v>88</v>
      </c>
      <c r="S917" s="43">
        <v>0</v>
      </c>
      <c r="T917" s="43">
        <v>0</v>
      </c>
      <c r="U917" s="43">
        <v>0</v>
      </c>
      <c r="V917" s="43">
        <v>0</v>
      </c>
      <c r="W917" s="43">
        <v>0</v>
      </c>
      <c r="X917" s="43">
        <v>0</v>
      </c>
      <c r="Y917" s="43">
        <v>0</v>
      </c>
      <c r="Z917" s="43">
        <v>0</v>
      </c>
      <c r="AA917" s="43">
        <v>88</v>
      </c>
      <c r="AB917" s="43">
        <v>0</v>
      </c>
      <c r="AC917" s="43">
        <v>0</v>
      </c>
      <c r="AD917" s="43">
        <v>0</v>
      </c>
    </row>
    <row r="918" spans="1:30" s="1" customFormat="1" ht="15" customHeight="1" x14ac:dyDescent="0.3">
      <c r="A918" s="34" t="s">
        <v>34</v>
      </c>
      <c r="B918" s="35" t="s">
        <v>726</v>
      </c>
      <c r="C918" s="35" t="s">
        <v>726</v>
      </c>
      <c r="D918" s="36">
        <v>1</v>
      </c>
      <c r="E918" s="37" t="s">
        <v>109</v>
      </c>
      <c r="F918" s="36">
        <v>43</v>
      </c>
      <c r="G918" s="38" t="s">
        <v>38</v>
      </c>
      <c r="H918" s="39" t="s">
        <v>1027</v>
      </c>
      <c r="I918" s="21" t="s">
        <v>39</v>
      </c>
      <c r="J918" s="39" t="s">
        <v>817</v>
      </c>
      <c r="K918" s="35" t="s">
        <v>1034</v>
      </c>
      <c r="L918" s="34" t="s">
        <v>42</v>
      </c>
      <c r="M918" s="41" t="s">
        <v>45</v>
      </c>
      <c r="N918" s="42" t="s">
        <v>48</v>
      </c>
      <c r="O918" s="43">
        <v>2</v>
      </c>
      <c r="P918" s="44">
        <v>48</v>
      </c>
      <c r="Q918" s="41" t="s">
        <v>45</v>
      </c>
      <c r="R918" s="103">
        <f t="shared" si="14"/>
        <v>96</v>
      </c>
      <c r="S918" s="43">
        <v>0</v>
      </c>
      <c r="T918" s="43">
        <v>0</v>
      </c>
      <c r="U918" s="43">
        <v>0</v>
      </c>
      <c r="V918" s="43">
        <v>0</v>
      </c>
      <c r="W918" s="43">
        <v>0</v>
      </c>
      <c r="X918" s="43">
        <v>0</v>
      </c>
      <c r="Y918" s="43">
        <v>0</v>
      </c>
      <c r="Z918" s="43">
        <v>0</v>
      </c>
      <c r="AA918" s="43">
        <v>96</v>
      </c>
      <c r="AB918" s="43">
        <v>0</v>
      </c>
      <c r="AC918" s="43">
        <v>0</v>
      </c>
      <c r="AD918" s="43">
        <v>0</v>
      </c>
    </row>
    <row r="919" spans="1:30" s="1" customFormat="1" ht="15" customHeight="1" x14ac:dyDescent="0.3">
      <c r="A919" s="34" t="s">
        <v>34</v>
      </c>
      <c r="B919" s="35" t="s">
        <v>726</v>
      </c>
      <c r="C919" s="35" t="s">
        <v>726</v>
      </c>
      <c r="D919" s="36">
        <v>1</v>
      </c>
      <c r="E919" s="37" t="s">
        <v>109</v>
      </c>
      <c r="F919" s="36">
        <v>43</v>
      </c>
      <c r="G919" s="38" t="s">
        <v>38</v>
      </c>
      <c r="H919" s="39" t="s">
        <v>1027</v>
      </c>
      <c r="I919" s="21" t="s">
        <v>39</v>
      </c>
      <c r="J919" s="39" t="s">
        <v>140</v>
      </c>
      <c r="K919" s="35" t="s">
        <v>744</v>
      </c>
      <c r="L919" s="34" t="s">
        <v>42</v>
      </c>
      <c r="M919" s="41" t="s">
        <v>45</v>
      </c>
      <c r="N919" s="42" t="s">
        <v>63</v>
      </c>
      <c r="O919" s="43">
        <v>2</v>
      </c>
      <c r="P919" s="44">
        <v>1009</v>
      </c>
      <c r="Q919" s="41" t="s">
        <v>45</v>
      </c>
      <c r="R919" s="103">
        <f t="shared" si="14"/>
        <v>2018</v>
      </c>
      <c r="S919" s="43">
        <v>0</v>
      </c>
      <c r="T919" s="43">
        <v>0</v>
      </c>
      <c r="U919" s="43">
        <v>0</v>
      </c>
      <c r="V919" s="43">
        <v>0</v>
      </c>
      <c r="W919" s="43">
        <v>0</v>
      </c>
      <c r="X919" s="43">
        <v>0</v>
      </c>
      <c r="Y919" s="43">
        <v>0</v>
      </c>
      <c r="Z919" s="43">
        <v>0</v>
      </c>
      <c r="AA919" s="43">
        <v>2018</v>
      </c>
      <c r="AB919" s="43">
        <v>0</v>
      </c>
      <c r="AC919" s="43">
        <v>0</v>
      </c>
      <c r="AD919" s="43">
        <v>0</v>
      </c>
    </row>
    <row r="920" spans="1:30" s="1" customFormat="1" ht="15" customHeight="1" x14ac:dyDescent="0.3">
      <c r="A920" s="34" t="s">
        <v>34</v>
      </c>
      <c r="B920" s="35" t="s">
        <v>726</v>
      </c>
      <c r="C920" s="35" t="s">
        <v>726</v>
      </c>
      <c r="D920" s="36">
        <v>1</v>
      </c>
      <c r="E920" s="37" t="s">
        <v>109</v>
      </c>
      <c r="F920" s="36">
        <v>43</v>
      </c>
      <c r="G920" s="38" t="s">
        <v>38</v>
      </c>
      <c r="H920" s="39" t="s">
        <v>1027</v>
      </c>
      <c r="I920" s="21" t="s">
        <v>39</v>
      </c>
      <c r="J920" s="39" t="s">
        <v>142</v>
      </c>
      <c r="K920" s="35" t="s">
        <v>745</v>
      </c>
      <c r="L920" s="34" t="s">
        <v>42</v>
      </c>
      <c r="M920" s="41" t="s">
        <v>45</v>
      </c>
      <c r="N920" s="42" t="s">
        <v>63</v>
      </c>
      <c r="O920" s="43">
        <v>2</v>
      </c>
      <c r="P920" s="44">
        <v>1334</v>
      </c>
      <c r="Q920" s="41" t="s">
        <v>45</v>
      </c>
      <c r="R920" s="103">
        <f t="shared" si="14"/>
        <v>2668</v>
      </c>
      <c r="S920" s="43">
        <v>0</v>
      </c>
      <c r="T920" s="43">
        <v>0</v>
      </c>
      <c r="U920" s="43">
        <v>0</v>
      </c>
      <c r="V920" s="43">
        <v>0</v>
      </c>
      <c r="W920" s="43">
        <v>0</v>
      </c>
      <c r="X920" s="43">
        <v>0</v>
      </c>
      <c r="Y920" s="43">
        <v>0</v>
      </c>
      <c r="Z920" s="43">
        <v>0</v>
      </c>
      <c r="AA920" s="43">
        <v>2668</v>
      </c>
      <c r="AB920" s="43">
        <v>0</v>
      </c>
      <c r="AC920" s="43">
        <v>0</v>
      </c>
      <c r="AD920" s="43">
        <v>0</v>
      </c>
    </row>
    <row r="921" spans="1:30" s="1" customFormat="1" ht="15" customHeight="1" x14ac:dyDescent="0.3">
      <c r="A921" s="34" t="s">
        <v>34</v>
      </c>
      <c r="B921" s="35" t="s">
        <v>726</v>
      </c>
      <c r="C921" s="35" t="s">
        <v>726</v>
      </c>
      <c r="D921" s="36">
        <v>1</v>
      </c>
      <c r="E921" s="37" t="s">
        <v>109</v>
      </c>
      <c r="F921" s="36">
        <v>43</v>
      </c>
      <c r="G921" s="38" t="s">
        <v>38</v>
      </c>
      <c r="H921" s="39" t="s">
        <v>1027</v>
      </c>
      <c r="I921" s="21" t="s">
        <v>39</v>
      </c>
      <c r="J921" s="39" t="s">
        <v>67</v>
      </c>
      <c r="K921" s="35" t="s">
        <v>68</v>
      </c>
      <c r="L921" s="34" t="s">
        <v>42</v>
      </c>
      <c r="M921" s="41" t="s">
        <v>45</v>
      </c>
      <c r="N921" s="42" t="s">
        <v>48</v>
      </c>
      <c r="O921" s="43">
        <v>10</v>
      </c>
      <c r="P921" s="44">
        <v>56.8</v>
      </c>
      <c r="Q921" s="41" t="s">
        <v>45</v>
      </c>
      <c r="R921" s="103">
        <f t="shared" si="14"/>
        <v>568</v>
      </c>
      <c r="S921" s="43">
        <v>0</v>
      </c>
      <c r="T921" s="43">
        <v>0</v>
      </c>
      <c r="U921" s="43">
        <v>0</v>
      </c>
      <c r="V921" s="43">
        <v>0</v>
      </c>
      <c r="W921" s="43">
        <v>0</v>
      </c>
      <c r="X921" s="43">
        <v>0</v>
      </c>
      <c r="Y921" s="43">
        <v>0</v>
      </c>
      <c r="Z921" s="43">
        <v>0</v>
      </c>
      <c r="AA921" s="43">
        <v>568</v>
      </c>
      <c r="AB921" s="43">
        <v>0</v>
      </c>
      <c r="AC921" s="43">
        <v>0</v>
      </c>
      <c r="AD921" s="43">
        <v>0</v>
      </c>
    </row>
    <row r="922" spans="1:30" s="1" customFormat="1" ht="15" customHeight="1" x14ac:dyDescent="0.3">
      <c r="A922" s="34" t="s">
        <v>34</v>
      </c>
      <c r="B922" s="35" t="s">
        <v>726</v>
      </c>
      <c r="C922" s="35" t="s">
        <v>726</v>
      </c>
      <c r="D922" s="36">
        <v>1</v>
      </c>
      <c r="E922" s="37" t="s">
        <v>109</v>
      </c>
      <c r="F922" s="36">
        <v>43</v>
      </c>
      <c r="G922" s="38" t="s">
        <v>38</v>
      </c>
      <c r="H922" s="39" t="s">
        <v>1027</v>
      </c>
      <c r="I922" s="21" t="s">
        <v>39</v>
      </c>
      <c r="J922" s="39" t="s">
        <v>51</v>
      </c>
      <c r="K922" s="35" t="s">
        <v>52</v>
      </c>
      <c r="L922" s="34" t="s">
        <v>42</v>
      </c>
      <c r="M922" s="41" t="s">
        <v>45</v>
      </c>
      <c r="N922" s="42" t="s">
        <v>48</v>
      </c>
      <c r="O922" s="43">
        <v>44</v>
      </c>
      <c r="P922" s="44">
        <v>4</v>
      </c>
      <c r="Q922" s="41" t="s">
        <v>45</v>
      </c>
      <c r="R922" s="103">
        <f t="shared" si="14"/>
        <v>176</v>
      </c>
      <c r="S922" s="43">
        <v>0</v>
      </c>
      <c r="T922" s="43">
        <v>0</v>
      </c>
      <c r="U922" s="43">
        <v>0</v>
      </c>
      <c r="V922" s="43">
        <v>0</v>
      </c>
      <c r="W922" s="43">
        <v>0</v>
      </c>
      <c r="X922" s="43">
        <v>0</v>
      </c>
      <c r="Y922" s="43">
        <v>0</v>
      </c>
      <c r="Z922" s="43">
        <v>0</v>
      </c>
      <c r="AA922" s="43">
        <v>176</v>
      </c>
      <c r="AB922" s="43">
        <v>0</v>
      </c>
      <c r="AC922" s="43">
        <v>0</v>
      </c>
      <c r="AD922" s="43">
        <v>0</v>
      </c>
    </row>
    <row r="923" spans="1:30" s="1" customFormat="1" ht="15" customHeight="1" x14ac:dyDescent="0.3">
      <c r="A923" s="34" t="s">
        <v>34</v>
      </c>
      <c r="B923" s="35" t="s">
        <v>726</v>
      </c>
      <c r="C923" s="35" t="s">
        <v>726</v>
      </c>
      <c r="D923" s="36">
        <v>1</v>
      </c>
      <c r="E923" s="37" t="s">
        <v>109</v>
      </c>
      <c r="F923" s="36">
        <v>43</v>
      </c>
      <c r="G923" s="38" t="s">
        <v>38</v>
      </c>
      <c r="H923" s="39" t="s">
        <v>1027</v>
      </c>
      <c r="I923" s="21" t="s">
        <v>39</v>
      </c>
      <c r="J923" s="39" t="s">
        <v>121</v>
      </c>
      <c r="K923" s="35" t="s">
        <v>786</v>
      </c>
      <c r="L923" s="34" t="s">
        <v>42</v>
      </c>
      <c r="M923" s="41" t="s">
        <v>45</v>
      </c>
      <c r="N923" s="42" t="s">
        <v>48</v>
      </c>
      <c r="O923" s="43">
        <v>16</v>
      </c>
      <c r="P923" s="44">
        <v>28.999999999999996</v>
      </c>
      <c r="Q923" s="41" t="s">
        <v>45</v>
      </c>
      <c r="R923" s="103">
        <f t="shared" si="14"/>
        <v>463.99999999999994</v>
      </c>
      <c r="S923" s="43">
        <v>0</v>
      </c>
      <c r="T923" s="43">
        <v>0</v>
      </c>
      <c r="U923" s="43">
        <v>0</v>
      </c>
      <c r="V923" s="43">
        <v>0</v>
      </c>
      <c r="W923" s="43">
        <v>0</v>
      </c>
      <c r="X923" s="43">
        <v>0</v>
      </c>
      <c r="Y923" s="43">
        <v>0</v>
      </c>
      <c r="Z923" s="43">
        <v>0</v>
      </c>
      <c r="AA923" s="43">
        <v>463.99999999999994</v>
      </c>
      <c r="AB923" s="43">
        <v>0</v>
      </c>
      <c r="AC923" s="43">
        <v>0</v>
      </c>
      <c r="AD923" s="43">
        <v>0</v>
      </c>
    </row>
    <row r="924" spans="1:30" s="1" customFormat="1" ht="15" customHeight="1" x14ac:dyDescent="0.3">
      <c r="A924" s="34" t="s">
        <v>34</v>
      </c>
      <c r="B924" s="35" t="s">
        <v>726</v>
      </c>
      <c r="C924" s="35" t="s">
        <v>726</v>
      </c>
      <c r="D924" s="36">
        <v>1</v>
      </c>
      <c r="E924" s="37" t="s">
        <v>109</v>
      </c>
      <c r="F924" s="36">
        <v>43</v>
      </c>
      <c r="G924" s="38" t="s">
        <v>38</v>
      </c>
      <c r="H924" s="39" t="s">
        <v>1027</v>
      </c>
      <c r="I924" s="21" t="s">
        <v>39</v>
      </c>
      <c r="J924" s="39" t="s">
        <v>77</v>
      </c>
      <c r="K924" s="35" t="s">
        <v>78</v>
      </c>
      <c r="L924" s="34" t="s">
        <v>42</v>
      </c>
      <c r="M924" s="41" t="s">
        <v>45</v>
      </c>
      <c r="N924" s="42" t="s">
        <v>48</v>
      </c>
      <c r="O924" s="43">
        <v>4</v>
      </c>
      <c r="P924" s="44">
        <v>156.5</v>
      </c>
      <c r="Q924" s="41" t="s">
        <v>45</v>
      </c>
      <c r="R924" s="103">
        <f t="shared" si="14"/>
        <v>626</v>
      </c>
      <c r="S924" s="43">
        <v>0</v>
      </c>
      <c r="T924" s="43">
        <v>0</v>
      </c>
      <c r="U924" s="43">
        <v>0</v>
      </c>
      <c r="V924" s="43">
        <v>0</v>
      </c>
      <c r="W924" s="43">
        <v>0</v>
      </c>
      <c r="X924" s="43">
        <v>0</v>
      </c>
      <c r="Y924" s="43">
        <v>0</v>
      </c>
      <c r="Z924" s="43">
        <v>0</v>
      </c>
      <c r="AA924" s="43">
        <v>626</v>
      </c>
      <c r="AB924" s="43">
        <v>0</v>
      </c>
      <c r="AC924" s="43">
        <v>0</v>
      </c>
      <c r="AD924" s="43">
        <v>0</v>
      </c>
    </row>
    <row r="925" spans="1:30" s="1" customFormat="1" ht="15" customHeight="1" x14ac:dyDescent="0.3">
      <c r="A925" s="34" t="s">
        <v>34</v>
      </c>
      <c r="B925" s="35" t="s">
        <v>726</v>
      </c>
      <c r="C925" s="35" t="s">
        <v>726</v>
      </c>
      <c r="D925" s="36">
        <v>1</v>
      </c>
      <c r="E925" s="37" t="s">
        <v>109</v>
      </c>
      <c r="F925" s="36">
        <v>43</v>
      </c>
      <c r="G925" s="38" t="s">
        <v>38</v>
      </c>
      <c r="H925" s="39" t="s">
        <v>1027</v>
      </c>
      <c r="I925" s="21" t="s">
        <v>39</v>
      </c>
      <c r="J925" s="39" t="s">
        <v>79</v>
      </c>
      <c r="K925" s="35" t="s">
        <v>80</v>
      </c>
      <c r="L925" s="34" t="s">
        <v>42</v>
      </c>
      <c r="M925" s="41" t="s">
        <v>45</v>
      </c>
      <c r="N925" s="42" t="s">
        <v>48</v>
      </c>
      <c r="O925" s="43">
        <v>4</v>
      </c>
      <c r="P925" s="44">
        <v>172.25</v>
      </c>
      <c r="Q925" s="41" t="s">
        <v>45</v>
      </c>
      <c r="R925" s="103">
        <f t="shared" si="14"/>
        <v>689</v>
      </c>
      <c r="S925" s="43">
        <v>0</v>
      </c>
      <c r="T925" s="43">
        <v>0</v>
      </c>
      <c r="U925" s="43">
        <v>0</v>
      </c>
      <c r="V925" s="43">
        <v>0</v>
      </c>
      <c r="W925" s="43">
        <v>0</v>
      </c>
      <c r="X925" s="43">
        <v>0</v>
      </c>
      <c r="Y925" s="43">
        <v>0</v>
      </c>
      <c r="Z925" s="43">
        <v>0</v>
      </c>
      <c r="AA925" s="43">
        <v>689</v>
      </c>
      <c r="AB925" s="43">
        <v>0</v>
      </c>
      <c r="AC925" s="43">
        <v>0</v>
      </c>
      <c r="AD925" s="43">
        <v>0</v>
      </c>
    </row>
    <row r="926" spans="1:30" s="1" customFormat="1" ht="15" customHeight="1" x14ac:dyDescent="0.3">
      <c r="A926" s="34" t="s">
        <v>34</v>
      </c>
      <c r="B926" s="35" t="s">
        <v>726</v>
      </c>
      <c r="C926" s="35" t="s">
        <v>726</v>
      </c>
      <c r="D926" s="36">
        <v>1</v>
      </c>
      <c r="E926" s="37" t="s">
        <v>109</v>
      </c>
      <c r="F926" s="36">
        <v>43</v>
      </c>
      <c r="G926" s="38" t="s">
        <v>38</v>
      </c>
      <c r="H926" s="39" t="s">
        <v>1027</v>
      </c>
      <c r="I926" s="21" t="s">
        <v>39</v>
      </c>
      <c r="J926" s="39" t="s">
        <v>1504</v>
      </c>
      <c r="K926" s="35" t="s">
        <v>1194</v>
      </c>
      <c r="L926" s="34" t="s">
        <v>42</v>
      </c>
      <c r="M926" s="41" t="s">
        <v>45</v>
      </c>
      <c r="N926" s="42" t="s">
        <v>48</v>
      </c>
      <c r="O926" s="43">
        <v>2</v>
      </c>
      <c r="P926" s="44">
        <v>111.5</v>
      </c>
      <c r="Q926" s="41" t="s">
        <v>45</v>
      </c>
      <c r="R926" s="103">
        <f t="shared" si="14"/>
        <v>223</v>
      </c>
      <c r="S926" s="43">
        <v>0</v>
      </c>
      <c r="T926" s="43">
        <v>0</v>
      </c>
      <c r="U926" s="43">
        <v>0</v>
      </c>
      <c r="V926" s="43">
        <v>0</v>
      </c>
      <c r="W926" s="43">
        <v>0</v>
      </c>
      <c r="X926" s="43">
        <v>0</v>
      </c>
      <c r="Y926" s="43">
        <v>0</v>
      </c>
      <c r="Z926" s="43">
        <v>0</v>
      </c>
      <c r="AA926" s="43">
        <v>223</v>
      </c>
      <c r="AB926" s="43">
        <v>0</v>
      </c>
      <c r="AC926" s="43">
        <v>0</v>
      </c>
      <c r="AD926" s="43">
        <v>0</v>
      </c>
    </row>
    <row r="927" spans="1:30" s="1" customFormat="1" ht="15" customHeight="1" x14ac:dyDescent="0.3">
      <c r="A927" s="34" t="s">
        <v>34</v>
      </c>
      <c r="B927" s="35" t="s">
        <v>726</v>
      </c>
      <c r="C927" s="35" t="s">
        <v>726</v>
      </c>
      <c r="D927" s="36">
        <v>1</v>
      </c>
      <c r="E927" s="37" t="s">
        <v>109</v>
      </c>
      <c r="F927" s="36">
        <v>43</v>
      </c>
      <c r="G927" s="38" t="s">
        <v>38</v>
      </c>
      <c r="H927" s="39" t="s">
        <v>1027</v>
      </c>
      <c r="I927" s="21" t="s">
        <v>39</v>
      </c>
      <c r="J927" s="39" t="s">
        <v>1724</v>
      </c>
      <c r="K927" s="35" t="s">
        <v>1291</v>
      </c>
      <c r="L927" s="34" t="s">
        <v>42</v>
      </c>
      <c r="M927" s="41" t="s">
        <v>45</v>
      </c>
      <c r="N927" s="42" t="s">
        <v>48</v>
      </c>
      <c r="O927" s="43">
        <v>2</v>
      </c>
      <c r="P927" s="44">
        <v>68.5</v>
      </c>
      <c r="Q927" s="41" t="s">
        <v>45</v>
      </c>
      <c r="R927" s="103">
        <f t="shared" si="14"/>
        <v>137</v>
      </c>
      <c r="S927" s="43">
        <v>0</v>
      </c>
      <c r="T927" s="43">
        <v>0</v>
      </c>
      <c r="U927" s="43">
        <v>0</v>
      </c>
      <c r="V927" s="43">
        <v>0</v>
      </c>
      <c r="W927" s="43">
        <v>0</v>
      </c>
      <c r="X927" s="43">
        <v>0</v>
      </c>
      <c r="Y927" s="43">
        <v>0</v>
      </c>
      <c r="Z927" s="43">
        <v>0</v>
      </c>
      <c r="AA927" s="43">
        <v>137</v>
      </c>
      <c r="AB927" s="43">
        <v>0</v>
      </c>
      <c r="AC927" s="43">
        <v>0</v>
      </c>
      <c r="AD927" s="43">
        <v>0</v>
      </c>
    </row>
    <row r="928" spans="1:30" s="1" customFormat="1" ht="15" customHeight="1" x14ac:dyDescent="0.3">
      <c r="A928" s="34" t="s">
        <v>34</v>
      </c>
      <c r="B928" s="35" t="s">
        <v>726</v>
      </c>
      <c r="C928" s="35" t="s">
        <v>726</v>
      </c>
      <c r="D928" s="36">
        <v>1</v>
      </c>
      <c r="E928" s="37" t="s">
        <v>109</v>
      </c>
      <c r="F928" s="36">
        <v>43</v>
      </c>
      <c r="G928" s="38" t="s">
        <v>38</v>
      </c>
      <c r="H928" s="39" t="s">
        <v>1027</v>
      </c>
      <c r="I928" s="21" t="s">
        <v>39</v>
      </c>
      <c r="J928" s="39" t="s">
        <v>525</v>
      </c>
      <c r="K928" s="35" t="s">
        <v>526</v>
      </c>
      <c r="L928" s="34" t="s">
        <v>42</v>
      </c>
      <c r="M928" s="41" t="s">
        <v>45</v>
      </c>
      <c r="N928" s="42" t="s">
        <v>48</v>
      </c>
      <c r="O928" s="43">
        <v>6</v>
      </c>
      <c r="P928" s="44">
        <v>22</v>
      </c>
      <c r="Q928" s="41" t="s">
        <v>45</v>
      </c>
      <c r="R928" s="103">
        <f t="shared" si="14"/>
        <v>132</v>
      </c>
      <c r="S928" s="43">
        <v>0</v>
      </c>
      <c r="T928" s="43">
        <v>0</v>
      </c>
      <c r="U928" s="43">
        <v>0</v>
      </c>
      <c r="V928" s="43">
        <v>0</v>
      </c>
      <c r="W928" s="43">
        <v>0</v>
      </c>
      <c r="X928" s="43">
        <v>0</v>
      </c>
      <c r="Y928" s="43">
        <v>0</v>
      </c>
      <c r="Z928" s="43">
        <v>0</v>
      </c>
      <c r="AA928" s="43">
        <v>132</v>
      </c>
      <c r="AB928" s="43">
        <v>0</v>
      </c>
      <c r="AC928" s="43">
        <v>0</v>
      </c>
      <c r="AD928" s="43">
        <v>0</v>
      </c>
    </row>
    <row r="929" spans="1:30" s="1" customFormat="1" ht="15" customHeight="1" x14ac:dyDescent="0.3">
      <c r="A929" s="34" t="s">
        <v>34</v>
      </c>
      <c r="B929" s="35" t="s">
        <v>726</v>
      </c>
      <c r="C929" s="35" t="s">
        <v>726</v>
      </c>
      <c r="D929" s="36">
        <v>1</v>
      </c>
      <c r="E929" s="37" t="s">
        <v>109</v>
      </c>
      <c r="F929" s="36">
        <v>43</v>
      </c>
      <c r="G929" s="38" t="s">
        <v>38</v>
      </c>
      <c r="H929" s="39" t="s">
        <v>1027</v>
      </c>
      <c r="I929" s="21" t="s">
        <v>39</v>
      </c>
      <c r="J929" s="39" t="s">
        <v>1116</v>
      </c>
      <c r="K929" s="35" t="s">
        <v>1117</v>
      </c>
      <c r="L929" s="34" t="s">
        <v>42</v>
      </c>
      <c r="M929" s="41" t="s">
        <v>45</v>
      </c>
      <c r="N929" s="42" t="s">
        <v>48</v>
      </c>
      <c r="O929" s="43">
        <v>6</v>
      </c>
      <c r="P929" s="44">
        <v>68.5</v>
      </c>
      <c r="Q929" s="41" t="s">
        <v>45</v>
      </c>
      <c r="R929" s="103">
        <f t="shared" si="14"/>
        <v>411</v>
      </c>
      <c r="S929" s="43">
        <v>0</v>
      </c>
      <c r="T929" s="43">
        <v>0</v>
      </c>
      <c r="U929" s="43">
        <v>0</v>
      </c>
      <c r="V929" s="43">
        <v>0</v>
      </c>
      <c r="W929" s="43">
        <v>0</v>
      </c>
      <c r="X929" s="43">
        <v>0</v>
      </c>
      <c r="Y929" s="43">
        <v>0</v>
      </c>
      <c r="Z929" s="43">
        <v>0</v>
      </c>
      <c r="AA929" s="43">
        <v>411</v>
      </c>
      <c r="AB929" s="43">
        <v>0</v>
      </c>
      <c r="AC929" s="43">
        <v>0</v>
      </c>
      <c r="AD929" s="43">
        <v>0</v>
      </c>
    </row>
    <row r="930" spans="1:30" s="1" customFormat="1" ht="15" customHeight="1" x14ac:dyDescent="0.3">
      <c r="A930" s="34" t="s">
        <v>34</v>
      </c>
      <c r="B930" s="35" t="s">
        <v>726</v>
      </c>
      <c r="C930" s="35" t="s">
        <v>726</v>
      </c>
      <c r="D930" s="36">
        <v>1</v>
      </c>
      <c r="E930" s="37" t="s">
        <v>109</v>
      </c>
      <c r="F930" s="36">
        <v>43</v>
      </c>
      <c r="G930" s="38" t="s">
        <v>38</v>
      </c>
      <c r="H930" s="39" t="s">
        <v>1027</v>
      </c>
      <c r="I930" s="21" t="s">
        <v>39</v>
      </c>
      <c r="J930" s="39" t="s">
        <v>1165</v>
      </c>
      <c r="K930" s="35" t="s">
        <v>1166</v>
      </c>
      <c r="L930" s="34" t="s">
        <v>42</v>
      </c>
      <c r="M930" s="41" t="s">
        <v>45</v>
      </c>
      <c r="N930" s="42" t="s">
        <v>48</v>
      </c>
      <c r="O930" s="43">
        <v>2</v>
      </c>
      <c r="P930" s="44">
        <v>35</v>
      </c>
      <c r="Q930" s="41" t="s">
        <v>45</v>
      </c>
      <c r="R930" s="103">
        <f t="shared" si="14"/>
        <v>70</v>
      </c>
      <c r="S930" s="43">
        <v>0</v>
      </c>
      <c r="T930" s="43">
        <v>0</v>
      </c>
      <c r="U930" s="43">
        <v>0</v>
      </c>
      <c r="V930" s="43">
        <v>0</v>
      </c>
      <c r="W930" s="43">
        <v>0</v>
      </c>
      <c r="X930" s="43">
        <v>0</v>
      </c>
      <c r="Y930" s="43">
        <v>0</v>
      </c>
      <c r="Z930" s="43">
        <v>0</v>
      </c>
      <c r="AA930" s="43">
        <v>70</v>
      </c>
      <c r="AB930" s="43">
        <v>0</v>
      </c>
      <c r="AC930" s="43">
        <v>0</v>
      </c>
      <c r="AD930" s="43">
        <v>0</v>
      </c>
    </row>
    <row r="931" spans="1:30" s="1" customFormat="1" ht="15" customHeight="1" x14ac:dyDescent="0.3">
      <c r="A931" s="34" t="s">
        <v>34</v>
      </c>
      <c r="B931" s="35" t="s">
        <v>726</v>
      </c>
      <c r="C931" s="35" t="s">
        <v>726</v>
      </c>
      <c r="D931" s="36">
        <v>1</v>
      </c>
      <c r="E931" s="37" t="s">
        <v>109</v>
      </c>
      <c r="F931" s="36">
        <v>43</v>
      </c>
      <c r="G931" s="38" t="s">
        <v>38</v>
      </c>
      <c r="H931" s="39" t="s">
        <v>1027</v>
      </c>
      <c r="I931" s="21" t="s">
        <v>39</v>
      </c>
      <c r="J931" s="39" t="s">
        <v>235</v>
      </c>
      <c r="K931" s="35" t="s">
        <v>236</v>
      </c>
      <c r="L931" s="34" t="s">
        <v>42</v>
      </c>
      <c r="M931" s="41" t="s">
        <v>45</v>
      </c>
      <c r="N931" s="42" t="s">
        <v>63</v>
      </c>
      <c r="O931" s="43">
        <v>10</v>
      </c>
      <c r="P931" s="44">
        <v>16.2</v>
      </c>
      <c r="Q931" s="41" t="s">
        <v>45</v>
      </c>
      <c r="R931" s="103">
        <f t="shared" si="14"/>
        <v>162</v>
      </c>
      <c r="S931" s="43">
        <v>0</v>
      </c>
      <c r="T931" s="43">
        <v>0</v>
      </c>
      <c r="U931" s="43">
        <v>0</v>
      </c>
      <c r="V931" s="43">
        <v>0</v>
      </c>
      <c r="W931" s="43">
        <v>0</v>
      </c>
      <c r="X931" s="43">
        <v>0</v>
      </c>
      <c r="Y931" s="43">
        <v>0</v>
      </c>
      <c r="Z931" s="43">
        <v>0</v>
      </c>
      <c r="AA931" s="43">
        <v>162</v>
      </c>
      <c r="AB931" s="43">
        <v>0</v>
      </c>
      <c r="AC931" s="43">
        <v>0</v>
      </c>
      <c r="AD931" s="43">
        <v>0</v>
      </c>
    </row>
    <row r="932" spans="1:30" s="1" customFormat="1" ht="15" customHeight="1" x14ac:dyDescent="0.3">
      <c r="A932" s="34" t="s">
        <v>34</v>
      </c>
      <c r="B932" s="35" t="s">
        <v>726</v>
      </c>
      <c r="C932" s="35" t="s">
        <v>726</v>
      </c>
      <c r="D932" s="36">
        <v>1</v>
      </c>
      <c r="E932" s="37" t="s">
        <v>109</v>
      </c>
      <c r="F932" s="36">
        <v>43</v>
      </c>
      <c r="G932" s="38" t="s">
        <v>38</v>
      </c>
      <c r="H932" s="39" t="s">
        <v>1027</v>
      </c>
      <c r="I932" s="21" t="s">
        <v>39</v>
      </c>
      <c r="J932" s="39" t="s">
        <v>1032</v>
      </c>
      <c r="K932" s="35" t="s">
        <v>1338</v>
      </c>
      <c r="L932" s="34" t="s">
        <v>42</v>
      </c>
      <c r="M932" s="41" t="s">
        <v>45</v>
      </c>
      <c r="N932" s="42" t="s">
        <v>48</v>
      </c>
      <c r="O932" s="43">
        <v>2</v>
      </c>
      <c r="P932" s="44">
        <v>497.5</v>
      </c>
      <c r="Q932" s="41" t="s">
        <v>45</v>
      </c>
      <c r="R932" s="103">
        <f t="shared" si="14"/>
        <v>995</v>
      </c>
      <c r="S932" s="43">
        <v>0</v>
      </c>
      <c r="T932" s="43">
        <v>0</v>
      </c>
      <c r="U932" s="43">
        <v>0</v>
      </c>
      <c r="V932" s="43">
        <v>0</v>
      </c>
      <c r="W932" s="43">
        <v>0</v>
      </c>
      <c r="X932" s="43">
        <v>0</v>
      </c>
      <c r="Y932" s="43">
        <v>0</v>
      </c>
      <c r="Z932" s="43">
        <v>0</v>
      </c>
      <c r="AA932" s="43">
        <v>995</v>
      </c>
      <c r="AB932" s="43">
        <v>0</v>
      </c>
      <c r="AC932" s="43">
        <v>0</v>
      </c>
      <c r="AD932" s="43">
        <v>0</v>
      </c>
    </row>
    <row r="933" spans="1:30" s="1" customFormat="1" ht="15" customHeight="1" x14ac:dyDescent="0.3">
      <c r="A933" s="34" t="s">
        <v>34</v>
      </c>
      <c r="B933" s="35" t="s">
        <v>726</v>
      </c>
      <c r="C933" s="35" t="s">
        <v>726</v>
      </c>
      <c r="D933" s="36">
        <v>1</v>
      </c>
      <c r="E933" s="37" t="s">
        <v>109</v>
      </c>
      <c r="F933" s="36">
        <v>43</v>
      </c>
      <c r="G933" s="38" t="s">
        <v>38</v>
      </c>
      <c r="H933" s="39" t="s">
        <v>1027</v>
      </c>
      <c r="I933" s="21" t="s">
        <v>39</v>
      </c>
      <c r="J933" s="39" t="s">
        <v>549</v>
      </c>
      <c r="K933" s="35" t="s">
        <v>532</v>
      </c>
      <c r="L933" s="34" t="s">
        <v>42</v>
      </c>
      <c r="M933" s="41" t="s">
        <v>45</v>
      </c>
      <c r="N933" s="42" t="s">
        <v>63</v>
      </c>
      <c r="O933" s="43">
        <v>10</v>
      </c>
      <c r="P933" s="44">
        <v>63.8</v>
      </c>
      <c r="Q933" s="41" t="s">
        <v>45</v>
      </c>
      <c r="R933" s="103">
        <f t="shared" si="14"/>
        <v>638</v>
      </c>
      <c r="S933" s="43">
        <v>0</v>
      </c>
      <c r="T933" s="43">
        <v>0</v>
      </c>
      <c r="U933" s="43">
        <v>0</v>
      </c>
      <c r="V933" s="43">
        <v>0</v>
      </c>
      <c r="W933" s="43">
        <v>0</v>
      </c>
      <c r="X933" s="43">
        <v>0</v>
      </c>
      <c r="Y933" s="43">
        <v>0</v>
      </c>
      <c r="Z933" s="43">
        <v>0</v>
      </c>
      <c r="AA933" s="43">
        <v>638</v>
      </c>
      <c r="AB933" s="43">
        <v>0</v>
      </c>
      <c r="AC933" s="43">
        <v>0</v>
      </c>
      <c r="AD933" s="43">
        <v>0</v>
      </c>
    </row>
    <row r="934" spans="1:30" s="1" customFormat="1" ht="15" customHeight="1" x14ac:dyDescent="0.3">
      <c r="A934" s="34" t="s">
        <v>34</v>
      </c>
      <c r="B934" s="35" t="s">
        <v>726</v>
      </c>
      <c r="C934" s="35" t="s">
        <v>726</v>
      </c>
      <c r="D934" s="36">
        <v>1</v>
      </c>
      <c r="E934" s="37" t="s">
        <v>109</v>
      </c>
      <c r="F934" s="36">
        <v>43</v>
      </c>
      <c r="G934" s="38" t="s">
        <v>38</v>
      </c>
      <c r="H934" s="39" t="s">
        <v>1027</v>
      </c>
      <c r="I934" s="21" t="s">
        <v>39</v>
      </c>
      <c r="J934" s="39" t="s">
        <v>1725</v>
      </c>
      <c r="K934" s="35" t="s">
        <v>1726</v>
      </c>
      <c r="L934" s="34" t="s">
        <v>42</v>
      </c>
      <c r="M934" s="41" t="s">
        <v>45</v>
      </c>
      <c r="N934" s="42" t="s">
        <v>44</v>
      </c>
      <c r="O934" s="43">
        <v>4</v>
      </c>
      <c r="P934" s="44">
        <v>115.99999999999999</v>
      </c>
      <c r="Q934" s="41" t="s">
        <v>45</v>
      </c>
      <c r="R934" s="103">
        <f t="shared" si="14"/>
        <v>463.99999999999994</v>
      </c>
      <c r="S934" s="43">
        <v>0</v>
      </c>
      <c r="T934" s="43">
        <v>0</v>
      </c>
      <c r="U934" s="43">
        <v>0</v>
      </c>
      <c r="V934" s="43">
        <v>0</v>
      </c>
      <c r="W934" s="43">
        <v>0</v>
      </c>
      <c r="X934" s="43">
        <v>0</v>
      </c>
      <c r="Y934" s="43">
        <v>0</v>
      </c>
      <c r="Z934" s="43">
        <v>0</v>
      </c>
      <c r="AA934" s="43">
        <v>463.99999999999994</v>
      </c>
      <c r="AB934" s="43">
        <v>0</v>
      </c>
      <c r="AC934" s="43">
        <v>0</v>
      </c>
      <c r="AD934" s="43">
        <v>0</v>
      </c>
    </row>
    <row r="935" spans="1:30" s="1" customFormat="1" ht="15" customHeight="1" x14ac:dyDescent="0.3">
      <c r="A935" s="34" t="s">
        <v>34</v>
      </c>
      <c r="B935" s="35" t="s">
        <v>726</v>
      </c>
      <c r="C935" s="35" t="s">
        <v>726</v>
      </c>
      <c r="D935" s="36">
        <v>1</v>
      </c>
      <c r="E935" s="37" t="s">
        <v>109</v>
      </c>
      <c r="F935" s="36">
        <v>43</v>
      </c>
      <c r="G935" s="38" t="s">
        <v>38</v>
      </c>
      <c r="H935" s="39" t="s">
        <v>1027</v>
      </c>
      <c r="I935" s="21" t="s">
        <v>39</v>
      </c>
      <c r="J935" s="39" t="s">
        <v>1193</v>
      </c>
      <c r="K935" s="35" t="s">
        <v>1204</v>
      </c>
      <c r="L935" s="34" t="s">
        <v>42</v>
      </c>
      <c r="M935" s="41" t="s">
        <v>45</v>
      </c>
      <c r="N935" s="42" t="s">
        <v>254</v>
      </c>
      <c r="O935" s="43">
        <v>1</v>
      </c>
      <c r="P935" s="44">
        <v>199</v>
      </c>
      <c r="Q935" s="41" t="s">
        <v>45</v>
      </c>
      <c r="R935" s="103">
        <f t="shared" si="14"/>
        <v>199</v>
      </c>
      <c r="S935" s="43">
        <v>0</v>
      </c>
      <c r="T935" s="43">
        <v>0</v>
      </c>
      <c r="U935" s="43">
        <v>0</v>
      </c>
      <c r="V935" s="43">
        <v>0</v>
      </c>
      <c r="W935" s="43">
        <v>0</v>
      </c>
      <c r="X935" s="43">
        <v>0</v>
      </c>
      <c r="Y935" s="43">
        <v>0</v>
      </c>
      <c r="Z935" s="43">
        <v>0</v>
      </c>
      <c r="AA935" s="43">
        <v>199</v>
      </c>
      <c r="AB935" s="43">
        <v>0</v>
      </c>
      <c r="AC935" s="43">
        <v>0</v>
      </c>
      <c r="AD935" s="43">
        <v>0</v>
      </c>
    </row>
    <row r="936" spans="1:30" s="1" customFormat="1" ht="15" customHeight="1" x14ac:dyDescent="0.3">
      <c r="A936" s="34" t="s">
        <v>34</v>
      </c>
      <c r="B936" s="35" t="s">
        <v>726</v>
      </c>
      <c r="C936" s="35" t="s">
        <v>726</v>
      </c>
      <c r="D936" s="36">
        <v>1</v>
      </c>
      <c r="E936" s="37" t="s">
        <v>109</v>
      </c>
      <c r="F936" s="36">
        <v>43</v>
      </c>
      <c r="G936" s="38" t="s">
        <v>38</v>
      </c>
      <c r="H936" s="39" t="s">
        <v>1027</v>
      </c>
      <c r="I936" s="21" t="s">
        <v>39</v>
      </c>
      <c r="J936" s="39" t="s">
        <v>233</v>
      </c>
      <c r="K936" s="35" t="s">
        <v>234</v>
      </c>
      <c r="L936" s="34" t="s">
        <v>42</v>
      </c>
      <c r="M936" s="41" t="s">
        <v>45</v>
      </c>
      <c r="N936" s="42" t="s">
        <v>63</v>
      </c>
      <c r="O936" s="43">
        <v>10</v>
      </c>
      <c r="P936" s="44">
        <v>33.4</v>
      </c>
      <c r="Q936" s="41" t="s">
        <v>45</v>
      </c>
      <c r="R936" s="103">
        <f t="shared" si="14"/>
        <v>334</v>
      </c>
      <c r="S936" s="43">
        <v>0</v>
      </c>
      <c r="T936" s="43">
        <v>0</v>
      </c>
      <c r="U936" s="43">
        <v>0</v>
      </c>
      <c r="V936" s="43">
        <v>0</v>
      </c>
      <c r="W936" s="43">
        <v>0</v>
      </c>
      <c r="X936" s="43">
        <v>0</v>
      </c>
      <c r="Y936" s="43">
        <v>0</v>
      </c>
      <c r="Z936" s="43">
        <v>0</v>
      </c>
      <c r="AA936" s="43">
        <v>334</v>
      </c>
      <c r="AB936" s="43">
        <v>0</v>
      </c>
      <c r="AC936" s="43">
        <v>0</v>
      </c>
      <c r="AD936" s="43">
        <v>0</v>
      </c>
    </row>
    <row r="937" spans="1:30" s="1" customFormat="1" ht="15" customHeight="1" x14ac:dyDescent="0.3">
      <c r="A937" s="34" t="s">
        <v>34</v>
      </c>
      <c r="B937" s="35" t="s">
        <v>726</v>
      </c>
      <c r="C937" s="35" t="s">
        <v>726</v>
      </c>
      <c r="D937" s="36">
        <v>1</v>
      </c>
      <c r="E937" s="37" t="s">
        <v>109</v>
      </c>
      <c r="F937" s="36">
        <v>43</v>
      </c>
      <c r="G937" s="38" t="s">
        <v>38</v>
      </c>
      <c r="H937" s="39" t="s">
        <v>1027</v>
      </c>
      <c r="I937" s="21" t="s">
        <v>39</v>
      </c>
      <c r="J937" s="39" t="s">
        <v>229</v>
      </c>
      <c r="K937" s="35" t="s">
        <v>230</v>
      </c>
      <c r="L937" s="34" t="s">
        <v>42</v>
      </c>
      <c r="M937" s="41" t="s">
        <v>45</v>
      </c>
      <c r="N937" s="42" t="s">
        <v>63</v>
      </c>
      <c r="O937" s="43">
        <v>2</v>
      </c>
      <c r="P937" s="44">
        <v>132.5</v>
      </c>
      <c r="Q937" s="41" t="s">
        <v>45</v>
      </c>
      <c r="R937" s="103">
        <f t="shared" si="14"/>
        <v>265</v>
      </c>
      <c r="S937" s="43">
        <v>0</v>
      </c>
      <c r="T937" s="43">
        <v>0</v>
      </c>
      <c r="U937" s="43">
        <v>0</v>
      </c>
      <c r="V937" s="43">
        <v>0</v>
      </c>
      <c r="W937" s="43">
        <v>0</v>
      </c>
      <c r="X937" s="43">
        <v>0</v>
      </c>
      <c r="Y937" s="43">
        <v>0</v>
      </c>
      <c r="Z937" s="43">
        <v>0</v>
      </c>
      <c r="AA937" s="43">
        <v>265</v>
      </c>
      <c r="AB937" s="43">
        <v>0</v>
      </c>
      <c r="AC937" s="43">
        <v>0</v>
      </c>
      <c r="AD937" s="43">
        <v>0</v>
      </c>
    </row>
    <row r="938" spans="1:30" s="1" customFormat="1" ht="15" customHeight="1" x14ac:dyDescent="0.3">
      <c r="A938" s="34" t="s">
        <v>34</v>
      </c>
      <c r="B938" s="35" t="s">
        <v>726</v>
      </c>
      <c r="C938" s="35" t="s">
        <v>726</v>
      </c>
      <c r="D938" s="36">
        <v>1</v>
      </c>
      <c r="E938" s="37" t="s">
        <v>109</v>
      </c>
      <c r="F938" s="36">
        <v>43</v>
      </c>
      <c r="G938" s="38" t="s">
        <v>38</v>
      </c>
      <c r="H938" s="39" t="s">
        <v>1027</v>
      </c>
      <c r="I938" s="21" t="s">
        <v>39</v>
      </c>
      <c r="J938" s="39" t="s">
        <v>606</v>
      </c>
      <c r="K938" s="35" t="s">
        <v>607</v>
      </c>
      <c r="L938" s="34" t="s">
        <v>42</v>
      </c>
      <c r="M938" s="41" t="s">
        <v>45</v>
      </c>
      <c r="N938" s="42" t="s">
        <v>920</v>
      </c>
      <c r="O938" s="43">
        <v>4</v>
      </c>
      <c r="P938" s="44">
        <v>127.5</v>
      </c>
      <c r="Q938" s="41" t="s">
        <v>45</v>
      </c>
      <c r="R938" s="103">
        <f t="shared" si="14"/>
        <v>510</v>
      </c>
      <c r="S938" s="43">
        <v>0</v>
      </c>
      <c r="T938" s="43">
        <v>0</v>
      </c>
      <c r="U938" s="43">
        <v>0</v>
      </c>
      <c r="V938" s="43">
        <v>0</v>
      </c>
      <c r="W938" s="43">
        <v>0</v>
      </c>
      <c r="X938" s="43">
        <v>0</v>
      </c>
      <c r="Y938" s="43">
        <v>0</v>
      </c>
      <c r="Z938" s="43">
        <v>0</v>
      </c>
      <c r="AA938" s="43">
        <v>510</v>
      </c>
      <c r="AB938" s="43">
        <v>0</v>
      </c>
      <c r="AC938" s="43">
        <v>0</v>
      </c>
      <c r="AD938" s="43">
        <v>0</v>
      </c>
    </row>
    <row r="939" spans="1:30" s="1" customFormat="1" ht="15" customHeight="1" x14ac:dyDescent="0.3">
      <c r="A939" s="34" t="s">
        <v>34</v>
      </c>
      <c r="B939" s="35" t="s">
        <v>726</v>
      </c>
      <c r="C939" s="35" t="s">
        <v>726</v>
      </c>
      <c r="D939" s="36">
        <v>1</v>
      </c>
      <c r="E939" s="37" t="s">
        <v>109</v>
      </c>
      <c r="F939" s="36">
        <v>43</v>
      </c>
      <c r="G939" s="38" t="s">
        <v>38</v>
      </c>
      <c r="H939" s="39" t="s">
        <v>1027</v>
      </c>
      <c r="I939" s="21" t="s">
        <v>39</v>
      </c>
      <c r="J939" s="39" t="s">
        <v>247</v>
      </c>
      <c r="K939" s="35" t="s">
        <v>248</v>
      </c>
      <c r="L939" s="34" t="s">
        <v>42</v>
      </c>
      <c r="M939" s="41" t="s">
        <v>45</v>
      </c>
      <c r="N939" s="42" t="s">
        <v>44</v>
      </c>
      <c r="O939" s="43">
        <v>4</v>
      </c>
      <c r="P939" s="44">
        <v>85.5</v>
      </c>
      <c r="Q939" s="41" t="s">
        <v>45</v>
      </c>
      <c r="R939" s="103">
        <f t="shared" si="14"/>
        <v>342</v>
      </c>
      <c r="S939" s="43">
        <v>0</v>
      </c>
      <c r="T939" s="43">
        <v>0</v>
      </c>
      <c r="U939" s="43">
        <v>0</v>
      </c>
      <c r="V939" s="43">
        <v>0</v>
      </c>
      <c r="W939" s="43">
        <v>0</v>
      </c>
      <c r="X939" s="43">
        <v>0</v>
      </c>
      <c r="Y939" s="43">
        <v>0</v>
      </c>
      <c r="Z939" s="43">
        <v>0</v>
      </c>
      <c r="AA939" s="43">
        <v>342</v>
      </c>
      <c r="AB939" s="43">
        <v>0</v>
      </c>
      <c r="AC939" s="43">
        <v>0</v>
      </c>
      <c r="AD939" s="43">
        <v>0</v>
      </c>
    </row>
    <row r="940" spans="1:30" s="1" customFormat="1" ht="15" customHeight="1" x14ac:dyDescent="0.3">
      <c r="A940" s="34" t="s">
        <v>34</v>
      </c>
      <c r="B940" s="35" t="s">
        <v>726</v>
      </c>
      <c r="C940" s="35" t="s">
        <v>726</v>
      </c>
      <c r="D940" s="36">
        <v>1</v>
      </c>
      <c r="E940" s="37" t="s">
        <v>109</v>
      </c>
      <c r="F940" s="36">
        <v>43</v>
      </c>
      <c r="G940" s="38" t="s">
        <v>38</v>
      </c>
      <c r="H940" s="39" t="s">
        <v>1027</v>
      </c>
      <c r="I940" s="21" t="s">
        <v>39</v>
      </c>
      <c r="J940" s="39" t="s">
        <v>175</v>
      </c>
      <c r="K940" s="35" t="s">
        <v>176</v>
      </c>
      <c r="L940" s="34" t="s">
        <v>42</v>
      </c>
      <c r="M940" s="41" t="s">
        <v>45</v>
      </c>
      <c r="N940" s="42" t="s">
        <v>48</v>
      </c>
      <c r="O940" s="43">
        <v>4</v>
      </c>
      <c r="P940" s="44">
        <v>61.5</v>
      </c>
      <c r="Q940" s="41" t="s">
        <v>45</v>
      </c>
      <c r="R940" s="103">
        <f t="shared" si="14"/>
        <v>246</v>
      </c>
      <c r="S940" s="43">
        <v>0</v>
      </c>
      <c r="T940" s="43">
        <v>0</v>
      </c>
      <c r="U940" s="43">
        <v>0</v>
      </c>
      <c r="V940" s="43">
        <v>0</v>
      </c>
      <c r="W940" s="43">
        <v>0</v>
      </c>
      <c r="X940" s="43">
        <v>0</v>
      </c>
      <c r="Y940" s="43">
        <v>0</v>
      </c>
      <c r="Z940" s="43">
        <v>0</v>
      </c>
      <c r="AA940" s="43">
        <v>246</v>
      </c>
      <c r="AB940" s="43">
        <v>0</v>
      </c>
      <c r="AC940" s="43">
        <v>0</v>
      </c>
      <c r="AD940" s="43">
        <v>0</v>
      </c>
    </row>
    <row r="941" spans="1:30" s="1" customFormat="1" ht="15" customHeight="1" x14ac:dyDescent="0.3">
      <c r="A941" s="34" t="s">
        <v>34</v>
      </c>
      <c r="B941" s="35" t="s">
        <v>726</v>
      </c>
      <c r="C941" s="35" t="s">
        <v>726</v>
      </c>
      <c r="D941" s="36">
        <v>1</v>
      </c>
      <c r="E941" s="37" t="s">
        <v>109</v>
      </c>
      <c r="F941" s="36">
        <v>43</v>
      </c>
      <c r="G941" s="38" t="s">
        <v>38</v>
      </c>
      <c r="H941" s="39" t="s">
        <v>1027</v>
      </c>
      <c r="I941" s="21" t="s">
        <v>39</v>
      </c>
      <c r="J941" s="39" t="s">
        <v>1727</v>
      </c>
      <c r="K941" s="35" t="s">
        <v>1728</v>
      </c>
      <c r="L941" s="34" t="s">
        <v>42</v>
      </c>
      <c r="M941" s="41" t="s">
        <v>45</v>
      </c>
      <c r="N941" s="42" t="s">
        <v>44</v>
      </c>
      <c r="O941" s="43">
        <v>2</v>
      </c>
      <c r="P941" s="44">
        <v>428</v>
      </c>
      <c r="Q941" s="41" t="s">
        <v>45</v>
      </c>
      <c r="R941" s="103">
        <f t="shared" si="14"/>
        <v>856</v>
      </c>
      <c r="S941" s="43">
        <v>0</v>
      </c>
      <c r="T941" s="43">
        <v>0</v>
      </c>
      <c r="U941" s="43">
        <v>0</v>
      </c>
      <c r="V941" s="43">
        <v>0</v>
      </c>
      <c r="W941" s="43">
        <v>0</v>
      </c>
      <c r="X941" s="43">
        <v>0</v>
      </c>
      <c r="Y941" s="43">
        <v>0</v>
      </c>
      <c r="Z941" s="43">
        <v>0</v>
      </c>
      <c r="AA941" s="43">
        <v>856</v>
      </c>
      <c r="AB941" s="43">
        <v>0</v>
      </c>
      <c r="AC941" s="43">
        <v>0</v>
      </c>
      <c r="AD941" s="43">
        <v>0</v>
      </c>
    </row>
    <row r="942" spans="1:30" s="1" customFormat="1" ht="15" customHeight="1" x14ac:dyDescent="0.3">
      <c r="A942" s="34" t="s">
        <v>34</v>
      </c>
      <c r="B942" s="35" t="s">
        <v>726</v>
      </c>
      <c r="C942" s="35" t="s">
        <v>726</v>
      </c>
      <c r="D942" s="36">
        <v>1</v>
      </c>
      <c r="E942" s="37" t="s">
        <v>109</v>
      </c>
      <c r="F942" s="36">
        <v>43</v>
      </c>
      <c r="G942" s="38" t="s">
        <v>38</v>
      </c>
      <c r="H942" s="39" t="s">
        <v>1027</v>
      </c>
      <c r="I942" s="21" t="s">
        <v>39</v>
      </c>
      <c r="J942" s="39" t="s">
        <v>1729</v>
      </c>
      <c r="K942" s="35" t="s">
        <v>1730</v>
      </c>
      <c r="L942" s="34" t="s">
        <v>42</v>
      </c>
      <c r="M942" s="41" t="s">
        <v>45</v>
      </c>
      <c r="N942" s="42" t="s">
        <v>44</v>
      </c>
      <c r="O942" s="43">
        <v>2</v>
      </c>
      <c r="P942" s="44">
        <v>428</v>
      </c>
      <c r="Q942" s="41" t="s">
        <v>45</v>
      </c>
      <c r="R942" s="103">
        <f t="shared" si="14"/>
        <v>856</v>
      </c>
      <c r="S942" s="43">
        <v>0</v>
      </c>
      <c r="T942" s="43">
        <v>0</v>
      </c>
      <c r="U942" s="43">
        <v>0</v>
      </c>
      <c r="V942" s="43">
        <v>0</v>
      </c>
      <c r="W942" s="43">
        <v>0</v>
      </c>
      <c r="X942" s="43">
        <v>0</v>
      </c>
      <c r="Y942" s="43">
        <v>0</v>
      </c>
      <c r="Z942" s="43">
        <v>0</v>
      </c>
      <c r="AA942" s="43">
        <v>856</v>
      </c>
      <c r="AB942" s="43">
        <v>0</v>
      </c>
      <c r="AC942" s="43">
        <v>0</v>
      </c>
      <c r="AD942" s="43">
        <v>0</v>
      </c>
    </row>
    <row r="943" spans="1:30" s="1" customFormat="1" ht="15" customHeight="1" x14ac:dyDescent="0.3">
      <c r="A943" s="34" t="s">
        <v>34</v>
      </c>
      <c r="B943" s="35" t="s">
        <v>726</v>
      </c>
      <c r="C943" s="35" t="s">
        <v>726</v>
      </c>
      <c r="D943" s="36">
        <v>1</v>
      </c>
      <c r="E943" s="37" t="s">
        <v>148</v>
      </c>
      <c r="F943" s="36">
        <v>44</v>
      </c>
      <c r="G943" s="38" t="s">
        <v>38</v>
      </c>
      <c r="H943" s="39" t="s">
        <v>1027</v>
      </c>
      <c r="I943" s="21" t="s">
        <v>39</v>
      </c>
      <c r="J943" s="34" t="s">
        <v>150</v>
      </c>
      <c r="K943" s="34" t="s">
        <v>151</v>
      </c>
      <c r="L943" s="34" t="s">
        <v>42</v>
      </c>
      <c r="M943" s="41" t="s">
        <v>45</v>
      </c>
      <c r="N943" s="42" t="s">
        <v>48</v>
      </c>
      <c r="O943" s="43">
        <v>25</v>
      </c>
      <c r="P943" s="44">
        <v>44.080000000000013</v>
      </c>
      <c r="Q943" s="41" t="s">
        <v>45</v>
      </c>
      <c r="R943" s="103">
        <f t="shared" si="14"/>
        <v>1102</v>
      </c>
      <c r="S943" s="43">
        <v>0</v>
      </c>
      <c r="T943" s="43">
        <v>0</v>
      </c>
      <c r="U943" s="43">
        <v>0</v>
      </c>
      <c r="V943" s="43">
        <v>0</v>
      </c>
      <c r="W943" s="43">
        <v>0</v>
      </c>
      <c r="X943" s="43">
        <v>0</v>
      </c>
      <c r="Y943" s="43">
        <v>0</v>
      </c>
      <c r="Z943" s="43">
        <v>0</v>
      </c>
      <c r="AA943" s="43">
        <v>1102</v>
      </c>
      <c r="AB943" s="43">
        <v>0</v>
      </c>
      <c r="AC943" s="43">
        <v>0</v>
      </c>
      <c r="AD943" s="43">
        <v>0</v>
      </c>
    </row>
    <row r="944" spans="1:30" s="1" customFormat="1" ht="15" customHeight="1" x14ac:dyDescent="0.3">
      <c r="A944" s="34" t="s">
        <v>34</v>
      </c>
      <c r="B944" s="35" t="s">
        <v>726</v>
      </c>
      <c r="C944" s="35" t="s">
        <v>726</v>
      </c>
      <c r="D944" s="36">
        <v>1</v>
      </c>
      <c r="E944" s="37" t="s">
        <v>148</v>
      </c>
      <c r="F944" s="36">
        <v>44</v>
      </c>
      <c r="G944" s="38" t="s">
        <v>38</v>
      </c>
      <c r="H944" s="39" t="s">
        <v>1027</v>
      </c>
      <c r="I944" s="21" t="s">
        <v>39</v>
      </c>
      <c r="J944" s="34" t="s">
        <v>140</v>
      </c>
      <c r="K944" s="34" t="s">
        <v>744</v>
      </c>
      <c r="L944" s="34" t="s">
        <v>42</v>
      </c>
      <c r="M944" s="41" t="s">
        <v>45</v>
      </c>
      <c r="N944" s="42" t="s">
        <v>63</v>
      </c>
      <c r="O944" s="43">
        <v>2</v>
      </c>
      <c r="P944" s="44">
        <v>1514</v>
      </c>
      <c r="Q944" s="41" t="s">
        <v>45</v>
      </c>
      <c r="R944" s="103">
        <f t="shared" si="14"/>
        <v>3028</v>
      </c>
      <c r="S944" s="43">
        <v>0</v>
      </c>
      <c r="T944" s="43">
        <v>0</v>
      </c>
      <c r="U944" s="43">
        <v>0</v>
      </c>
      <c r="V944" s="43">
        <v>0</v>
      </c>
      <c r="W944" s="43">
        <v>0</v>
      </c>
      <c r="X944" s="43">
        <v>0</v>
      </c>
      <c r="Y944" s="43">
        <v>0</v>
      </c>
      <c r="Z944" s="43">
        <v>0</v>
      </c>
      <c r="AA944" s="43">
        <v>3028</v>
      </c>
      <c r="AB944" s="43">
        <v>0</v>
      </c>
      <c r="AC944" s="43">
        <v>0</v>
      </c>
      <c r="AD944" s="43">
        <v>0</v>
      </c>
    </row>
    <row r="945" spans="1:30" s="1" customFormat="1" ht="15" customHeight="1" x14ac:dyDescent="0.3">
      <c r="A945" s="34" t="s">
        <v>34</v>
      </c>
      <c r="B945" s="35" t="s">
        <v>726</v>
      </c>
      <c r="C945" s="35" t="s">
        <v>726</v>
      </c>
      <c r="D945" s="36">
        <v>1</v>
      </c>
      <c r="E945" s="37" t="s">
        <v>148</v>
      </c>
      <c r="F945" s="36">
        <v>44</v>
      </c>
      <c r="G945" s="38" t="s">
        <v>38</v>
      </c>
      <c r="H945" s="39" t="s">
        <v>1027</v>
      </c>
      <c r="I945" s="21" t="s">
        <v>39</v>
      </c>
      <c r="J945" s="34" t="s">
        <v>142</v>
      </c>
      <c r="K945" s="34" t="s">
        <v>745</v>
      </c>
      <c r="L945" s="34" t="s">
        <v>42</v>
      </c>
      <c r="M945" s="41" t="s">
        <v>45</v>
      </c>
      <c r="N945" s="42" t="s">
        <v>63</v>
      </c>
      <c r="O945" s="43">
        <v>3</v>
      </c>
      <c r="P945" s="44">
        <v>1334.0000000000002</v>
      </c>
      <c r="Q945" s="41" t="s">
        <v>45</v>
      </c>
      <c r="R945" s="103">
        <f t="shared" si="14"/>
        <v>4002</v>
      </c>
      <c r="S945" s="43">
        <v>0</v>
      </c>
      <c r="T945" s="43">
        <v>0</v>
      </c>
      <c r="U945" s="43">
        <v>0</v>
      </c>
      <c r="V945" s="43">
        <v>0</v>
      </c>
      <c r="W945" s="43">
        <v>0</v>
      </c>
      <c r="X945" s="43">
        <v>0</v>
      </c>
      <c r="Y945" s="43">
        <v>0</v>
      </c>
      <c r="Z945" s="43">
        <v>0</v>
      </c>
      <c r="AA945" s="43">
        <v>4002</v>
      </c>
      <c r="AB945" s="43">
        <v>0</v>
      </c>
      <c r="AC945" s="43">
        <v>0</v>
      </c>
      <c r="AD945" s="43">
        <v>0</v>
      </c>
    </row>
    <row r="946" spans="1:30" s="1" customFormat="1" ht="15" customHeight="1" x14ac:dyDescent="0.3">
      <c r="A946" s="34" t="s">
        <v>34</v>
      </c>
      <c r="B946" s="35" t="s">
        <v>726</v>
      </c>
      <c r="C946" s="35" t="s">
        <v>726</v>
      </c>
      <c r="D946" s="36">
        <v>1</v>
      </c>
      <c r="E946" s="37" t="s">
        <v>148</v>
      </c>
      <c r="F946" s="36">
        <v>44</v>
      </c>
      <c r="G946" s="38" t="s">
        <v>38</v>
      </c>
      <c r="H946" s="39" t="s">
        <v>1027</v>
      </c>
      <c r="I946" s="21" t="s">
        <v>39</v>
      </c>
      <c r="J946" s="34" t="s">
        <v>144</v>
      </c>
      <c r="K946" s="34" t="s">
        <v>145</v>
      </c>
      <c r="L946" s="34" t="s">
        <v>42</v>
      </c>
      <c r="M946" s="41" t="s">
        <v>45</v>
      </c>
      <c r="N946" s="42" t="s">
        <v>48</v>
      </c>
      <c r="O946" s="43">
        <v>10</v>
      </c>
      <c r="P946" s="44">
        <v>76.900000000000006</v>
      </c>
      <c r="Q946" s="41" t="s">
        <v>45</v>
      </c>
      <c r="R946" s="103">
        <f t="shared" si="14"/>
        <v>769</v>
      </c>
      <c r="S946" s="43">
        <v>0</v>
      </c>
      <c r="T946" s="43">
        <v>0</v>
      </c>
      <c r="U946" s="43">
        <v>0</v>
      </c>
      <c r="V946" s="43">
        <v>0</v>
      </c>
      <c r="W946" s="43">
        <v>0</v>
      </c>
      <c r="X946" s="43">
        <v>0</v>
      </c>
      <c r="Y946" s="43">
        <v>0</v>
      </c>
      <c r="Z946" s="43">
        <v>0</v>
      </c>
      <c r="AA946" s="43">
        <v>769</v>
      </c>
      <c r="AB946" s="43">
        <v>0</v>
      </c>
      <c r="AC946" s="43">
        <v>0</v>
      </c>
      <c r="AD946" s="43">
        <v>0</v>
      </c>
    </row>
    <row r="947" spans="1:30" s="1" customFormat="1" ht="15" customHeight="1" x14ac:dyDescent="0.3">
      <c r="A947" s="34" t="s">
        <v>34</v>
      </c>
      <c r="B947" s="35" t="s">
        <v>726</v>
      </c>
      <c r="C947" s="35" t="s">
        <v>726</v>
      </c>
      <c r="D947" s="36">
        <v>1</v>
      </c>
      <c r="E947" s="37" t="s">
        <v>148</v>
      </c>
      <c r="F947" s="36">
        <v>44</v>
      </c>
      <c r="G947" s="38" t="s">
        <v>38</v>
      </c>
      <c r="H947" s="39" t="s">
        <v>1027</v>
      </c>
      <c r="I947" s="21" t="s">
        <v>39</v>
      </c>
      <c r="J947" s="34" t="s">
        <v>67</v>
      </c>
      <c r="K947" s="34" t="s">
        <v>68</v>
      </c>
      <c r="L947" s="34" t="s">
        <v>42</v>
      </c>
      <c r="M947" s="41" t="s">
        <v>45</v>
      </c>
      <c r="N947" s="42" t="s">
        <v>48</v>
      </c>
      <c r="O947" s="43">
        <v>30</v>
      </c>
      <c r="P947" s="44">
        <v>68.2</v>
      </c>
      <c r="Q947" s="41" t="s">
        <v>45</v>
      </c>
      <c r="R947" s="103">
        <f t="shared" si="14"/>
        <v>2046</v>
      </c>
      <c r="S947" s="43">
        <v>0</v>
      </c>
      <c r="T947" s="43">
        <v>0</v>
      </c>
      <c r="U947" s="43">
        <v>0</v>
      </c>
      <c r="V947" s="43">
        <v>0</v>
      </c>
      <c r="W947" s="43">
        <v>0</v>
      </c>
      <c r="X947" s="43">
        <v>0</v>
      </c>
      <c r="Y947" s="43">
        <v>0</v>
      </c>
      <c r="Z947" s="43">
        <v>0</v>
      </c>
      <c r="AA947" s="43">
        <v>2046</v>
      </c>
      <c r="AB947" s="43">
        <v>0</v>
      </c>
      <c r="AC947" s="43">
        <v>0</v>
      </c>
      <c r="AD947" s="43">
        <v>0</v>
      </c>
    </row>
    <row r="948" spans="1:30" s="1" customFormat="1" ht="15" customHeight="1" x14ac:dyDescent="0.3">
      <c r="A948" s="34" t="s">
        <v>34</v>
      </c>
      <c r="B948" s="35" t="s">
        <v>726</v>
      </c>
      <c r="C948" s="35" t="s">
        <v>726</v>
      </c>
      <c r="D948" s="36">
        <v>1</v>
      </c>
      <c r="E948" s="37" t="s">
        <v>148</v>
      </c>
      <c r="F948" s="36">
        <v>44</v>
      </c>
      <c r="G948" s="38" t="s">
        <v>38</v>
      </c>
      <c r="H948" s="39" t="s">
        <v>1027</v>
      </c>
      <c r="I948" s="21" t="s">
        <v>39</v>
      </c>
      <c r="J948" s="34" t="s">
        <v>51</v>
      </c>
      <c r="K948" s="34" t="s">
        <v>52</v>
      </c>
      <c r="L948" s="34" t="s">
        <v>42</v>
      </c>
      <c r="M948" s="41" t="s">
        <v>45</v>
      </c>
      <c r="N948" s="42" t="s">
        <v>48</v>
      </c>
      <c r="O948" s="43">
        <v>200</v>
      </c>
      <c r="P948" s="44">
        <v>3.76</v>
      </c>
      <c r="Q948" s="41" t="s">
        <v>45</v>
      </c>
      <c r="R948" s="103">
        <f t="shared" si="14"/>
        <v>752</v>
      </c>
      <c r="S948" s="43">
        <v>0</v>
      </c>
      <c r="T948" s="43">
        <v>0</v>
      </c>
      <c r="U948" s="43">
        <v>0</v>
      </c>
      <c r="V948" s="43">
        <v>0</v>
      </c>
      <c r="W948" s="43">
        <v>0</v>
      </c>
      <c r="X948" s="43">
        <v>0</v>
      </c>
      <c r="Y948" s="43">
        <v>0</v>
      </c>
      <c r="Z948" s="43">
        <v>0</v>
      </c>
      <c r="AA948" s="43">
        <v>752</v>
      </c>
      <c r="AB948" s="43">
        <v>0</v>
      </c>
      <c r="AC948" s="43">
        <v>0</v>
      </c>
      <c r="AD948" s="43">
        <v>0</v>
      </c>
    </row>
    <row r="949" spans="1:30" s="1" customFormat="1" ht="15" customHeight="1" x14ac:dyDescent="0.3">
      <c r="A949" s="34" t="s">
        <v>34</v>
      </c>
      <c r="B949" s="35" t="s">
        <v>726</v>
      </c>
      <c r="C949" s="35" t="s">
        <v>726</v>
      </c>
      <c r="D949" s="36">
        <v>1</v>
      </c>
      <c r="E949" s="37" t="s">
        <v>148</v>
      </c>
      <c r="F949" s="36">
        <v>44</v>
      </c>
      <c r="G949" s="38" t="s">
        <v>38</v>
      </c>
      <c r="H949" s="39" t="s">
        <v>1027</v>
      </c>
      <c r="I949" s="21" t="s">
        <v>39</v>
      </c>
      <c r="J949" s="34" t="s">
        <v>51</v>
      </c>
      <c r="K949" s="34" t="s">
        <v>52</v>
      </c>
      <c r="L949" s="34" t="s">
        <v>42</v>
      </c>
      <c r="M949" s="41" t="s">
        <v>45</v>
      </c>
      <c r="N949" s="42" t="s">
        <v>48</v>
      </c>
      <c r="O949" s="43">
        <v>1</v>
      </c>
      <c r="P949" s="44">
        <v>1</v>
      </c>
      <c r="Q949" s="41" t="s">
        <v>45</v>
      </c>
      <c r="R949" s="103">
        <f t="shared" si="14"/>
        <v>1</v>
      </c>
      <c r="S949" s="43">
        <v>0</v>
      </c>
      <c r="T949" s="43">
        <v>0</v>
      </c>
      <c r="U949" s="43">
        <v>0</v>
      </c>
      <c r="V949" s="43">
        <v>0</v>
      </c>
      <c r="W949" s="43">
        <v>0</v>
      </c>
      <c r="X949" s="43">
        <v>0</v>
      </c>
      <c r="Y949" s="43">
        <v>0</v>
      </c>
      <c r="Z949" s="43">
        <v>0</v>
      </c>
      <c r="AA949" s="43">
        <v>1</v>
      </c>
      <c r="AB949" s="43">
        <v>0</v>
      </c>
      <c r="AC949" s="43">
        <v>0</v>
      </c>
      <c r="AD949" s="43">
        <v>0</v>
      </c>
    </row>
    <row r="950" spans="1:30" s="1" customFormat="1" ht="15" customHeight="1" x14ac:dyDescent="0.3">
      <c r="A950" s="34" t="s">
        <v>34</v>
      </c>
      <c r="B950" s="35" t="s">
        <v>726</v>
      </c>
      <c r="C950" s="35" t="s">
        <v>726</v>
      </c>
      <c r="D950" s="36">
        <v>1</v>
      </c>
      <c r="E950" s="37" t="s">
        <v>148</v>
      </c>
      <c r="F950" s="36">
        <v>44</v>
      </c>
      <c r="G950" s="38" t="s">
        <v>38</v>
      </c>
      <c r="H950" s="39" t="s">
        <v>1027</v>
      </c>
      <c r="I950" s="21" t="s">
        <v>39</v>
      </c>
      <c r="J950" s="34" t="s">
        <v>121</v>
      </c>
      <c r="K950" s="34" t="s">
        <v>786</v>
      </c>
      <c r="L950" s="34" t="s">
        <v>42</v>
      </c>
      <c r="M950" s="41" t="s">
        <v>45</v>
      </c>
      <c r="N950" s="42" t="s">
        <v>48</v>
      </c>
      <c r="O950" s="43">
        <v>74</v>
      </c>
      <c r="P950" s="44">
        <v>29</v>
      </c>
      <c r="Q950" s="41" t="s">
        <v>45</v>
      </c>
      <c r="R950" s="103">
        <f t="shared" si="14"/>
        <v>2146</v>
      </c>
      <c r="S950" s="43">
        <v>0</v>
      </c>
      <c r="T950" s="43">
        <v>0</v>
      </c>
      <c r="U950" s="43">
        <v>0</v>
      </c>
      <c r="V950" s="43">
        <v>0</v>
      </c>
      <c r="W950" s="43">
        <v>0</v>
      </c>
      <c r="X950" s="43">
        <v>0</v>
      </c>
      <c r="Y950" s="43">
        <v>0</v>
      </c>
      <c r="Z950" s="43">
        <v>0</v>
      </c>
      <c r="AA950" s="43">
        <v>2146</v>
      </c>
      <c r="AB950" s="43">
        <v>0</v>
      </c>
      <c r="AC950" s="43">
        <v>0</v>
      </c>
      <c r="AD950" s="43">
        <v>0</v>
      </c>
    </row>
    <row r="951" spans="1:30" s="1" customFormat="1" ht="15" customHeight="1" x14ac:dyDescent="0.3">
      <c r="A951" s="34" t="s">
        <v>34</v>
      </c>
      <c r="B951" s="35" t="s">
        <v>726</v>
      </c>
      <c r="C951" s="35" t="s">
        <v>726</v>
      </c>
      <c r="D951" s="36">
        <v>1</v>
      </c>
      <c r="E951" s="37" t="s">
        <v>148</v>
      </c>
      <c r="F951" s="36">
        <v>44</v>
      </c>
      <c r="G951" s="38" t="s">
        <v>38</v>
      </c>
      <c r="H951" s="39" t="s">
        <v>1027</v>
      </c>
      <c r="I951" s="21" t="s">
        <v>39</v>
      </c>
      <c r="J951" s="34" t="s">
        <v>971</v>
      </c>
      <c r="K951" s="34" t="s">
        <v>1546</v>
      </c>
      <c r="L951" s="34" t="s">
        <v>42</v>
      </c>
      <c r="M951" s="41" t="s">
        <v>45</v>
      </c>
      <c r="N951" s="42" t="s">
        <v>48</v>
      </c>
      <c r="O951" s="43">
        <v>2</v>
      </c>
      <c r="P951" s="44">
        <v>211.5</v>
      </c>
      <c r="Q951" s="41" t="s">
        <v>45</v>
      </c>
      <c r="R951" s="103">
        <f t="shared" si="14"/>
        <v>423</v>
      </c>
      <c r="S951" s="43">
        <v>0</v>
      </c>
      <c r="T951" s="43">
        <v>0</v>
      </c>
      <c r="U951" s="43">
        <v>0</v>
      </c>
      <c r="V951" s="43">
        <v>0</v>
      </c>
      <c r="W951" s="43">
        <v>0</v>
      </c>
      <c r="X951" s="43">
        <v>0</v>
      </c>
      <c r="Y951" s="43">
        <v>0</v>
      </c>
      <c r="Z951" s="43">
        <v>0</v>
      </c>
      <c r="AA951" s="43">
        <v>423</v>
      </c>
      <c r="AB951" s="43">
        <v>0</v>
      </c>
      <c r="AC951" s="43">
        <v>0</v>
      </c>
      <c r="AD951" s="43">
        <v>0</v>
      </c>
    </row>
    <row r="952" spans="1:30" s="1" customFormat="1" ht="15" customHeight="1" x14ac:dyDescent="0.3">
      <c r="A952" s="34" t="s">
        <v>34</v>
      </c>
      <c r="B952" s="35" t="s">
        <v>726</v>
      </c>
      <c r="C952" s="35" t="s">
        <v>726</v>
      </c>
      <c r="D952" s="36">
        <v>1</v>
      </c>
      <c r="E952" s="37" t="s">
        <v>148</v>
      </c>
      <c r="F952" s="36">
        <v>44</v>
      </c>
      <c r="G952" s="38" t="s">
        <v>38</v>
      </c>
      <c r="H952" s="39" t="s">
        <v>1027</v>
      </c>
      <c r="I952" s="21" t="s">
        <v>39</v>
      </c>
      <c r="J952" s="34" t="s">
        <v>77</v>
      </c>
      <c r="K952" s="34" t="s">
        <v>78</v>
      </c>
      <c r="L952" s="34" t="s">
        <v>42</v>
      </c>
      <c r="M952" s="41" t="s">
        <v>45</v>
      </c>
      <c r="N952" s="42" t="s">
        <v>48</v>
      </c>
      <c r="O952" s="43">
        <v>2</v>
      </c>
      <c r="P952" s="44">
        <v>209</v>
      </c>
      <c r="Q952" s="41" t="s">
        <v>45</v>
      </c>
      <c r="R952" s="103">
        <f t="shared" si="14"/>
        <v>418</v>
      </c>
      <c r="S952" s="43">
        <v>0</v>
      </c>
      <c r="T952" s="43">
        <v>0</v>
      </c>
      <c r="U952" s="43">
        <v>0</v>
      </c>
      <c r="V952" s="43">
        <v>0</v>
      </c>
      <c r="W952" s="43">
        <v>0</v>
      </c>
      <c r="X952" s="43">
        <v>0</v>
      </c>
      <c r="Y952" s="43">
        <v>0</v>
      </c>
      <c r="Z952" s="43">
        <v>0</v>
      </c>
      <c r="AA952" s="43">
        <v>418</v>
      </c>
      <c r="AB952" s="43">
        <v>0</v>
      </c>
      <c r="AC952" s="43">
        <v>0</v>
      </c>
      <c r="AD952" s="43">
        <v>0</v>
      </c>
    </row>
    <row r="953" spans="1:30" s="1" customFormat="1" ht="15" customHeight="1" x14ac:dyDescent="0.3">
      <c r="A953" s="34" t="s">
        <v>34</v>
      </c>
      <c r="B953" s="35" t="s">
        <v>726</v>
      </c>
      <c r="C953" s="35" t="s">
        <v>726</v>
      </c>
      <c r="D953" s="36">
        <v>1</v>
      </c>
      <c r="E953" s="37" t="s">
        <v>148</v>
      </c>
      <c r="F953" s="36">
        <v>44</v>
      </c>
      <c r="G953" s="38" t="s">
        <v>38</v>
      </c>
      <c r="H953" s="39" t="s">
        <v>1027</v>
      </c>
      <c r="I953" s="21" t="s">
        <v>39</v>
      </c>
      <c r="J953" s="34" t="s">
        <v>79</v>
      </c>
      <c r="K953" s="34" t="s">
        <v>80</v>
      </c>
      <c r="L953" s="34" t="s">
        <v>42</v>
      </c>
      <c r="M953" s="41" t="s">
        <v>45</v>
      </c>
      <c r="N953" s="42" t="s">
        <v>48</v>
      </c>
      <c r="O953" s="43">
        <v>2</v>
      </c>
      <c r="P953" s="44">
        <v>229.5</v>
      </c>
      <c r="Q953" s="41" t="s">
        <v>45</v>
      </c>
      <c r="R953" s="103">
        <f t="shared" si="14"/>
        <v>459</v>
      </c>
      <c r="S953" s="43">
        <v>0</v>
      </c>
      <c r="T953" s="43">
        <v>0</v>
      </c>
      <c r="U953" s="43">
        <v>0</v>
      </c>
      <c r="V953" s="43">
        <v>0</v>
      </c>
      <c r="W953" s="43">
        <v>0</v>
      </c>
      <c r="X953" s="43">
        <v>0</v>
      </c>
      <c r="Y953" s="43">
        <v>0</v>
      </c>
      <c r="Z953" s="43">
        <v>0</v>
      </c>
      <c r="AA953" s="43">
        <v>459</v>
      </c>
      <c r="AB953" s="43">
        <v>0</v>
      </c>
      <c r="AC953" s="43">
        <v>0</v>
      </c>
      <c r="AD953" s="43">
        <v>0</v>
      </c>
    </row>
    <row r="954" spans="1:30" s="1" customFormat="1" ht="15" customHeight="1" x14ac:dyDescent="0.3">
      <c r="A954" s="34" t="s">
        <v>34</v>
      </c>
      <c r="B954" s="35" t="s">
        <v>726</v>
      </c>
      <c r="C954" s="35" t="s">
        <v>726</v>
      </c>
      <c r="D954" s="36">
        <v>1</v>
      </c>
      <c r="E954" s="37" t="s">
        <v>148</v>
      </c>
      <c r="F954" s="36">
        <v>44</v>
      </c>
      <c r="G954" s="38" t="s">
        <v>38</v>
      </c>
      <c r="H954" s="39" t="s">
        <v>1027</v>
      </c>
      <c r="I954" s="21" t="s">
        <v>39</v>
      </c>
      <c r="J954" s="34" t="s">
        <v>1504</v>
      </c>
      <c r="K954" s="34" t="s">
        <v>1194</v>
      </c>
      <c r="L954" s="34" t="s">
        <v>42</v>
      </c>
      <c r="M954" s="41" t="s">
        <v>45</v>
      </c>
      <c r="N954" s="42" t="s">
        <v>48</v>
      </c>
      <c r="O954" s="43">
        <v>2</v>
      </c>
      <c r="P954" s="44">
        <v>111.5</v>
      </c>
      <c r="Q954" s="41" t="s">
        <v>45</v>
      </c>
      <c r="R954" s="103">
        <f t="shared" si="14"/>
        <v>223</v>
      </c>
      <c r="S954" s="43">
        <v>0</v>
      </c>
      <c r="T954" s="43">
        <v>0</v>
      </c>
      <c r="U954" s="43">
        <v>0</v>
      </c>
      <c r="V954" s="43">
        <v>0</v>
      </c>
      <c r="W954" s="43">
        <v>0</v>
      </c>
      <c r="X954" s="43">
        <v>0</v>
      </c>
      <c r="Y954" s="43">
        <v>0</v>
      </c>
      <c r="Z954" s="43">
        <v>0</v>
      </c>
      <c r="AA954" s="43">
        <v>223</v>
      </c>
      <c r="AB954" s="43">
        <v>0</v>
      </c>
      <c r="AC954" s="43">
        <v>0</v>
      </c>
      <c r="AD954" s="43">
        <v>0</v>
      </c>
    </row>
    <row r="955" spans="1:30" s="1" customFormat="1" ht="15" customHeight="1" x14ac:dyDescent="0.3">
      <c r="A955" s="34" t="s">
        <v>34</v>
      </c>
      <c r="B955" s="35" t="s">
        <v>726</v>
      </c>
      <c r="C955" s="35" t="s">
        <v>726</v>
      </c>
      <c r="D955" s="36">
        <v>1</v>
      </c>
      <c r="E955" s="37" t="s">
        <v>148</v>
      </c>
      <c r="F955" s="36">
        <v>44</v>
      </c>
      <c r="G955" s="38" t="s">
        <v>38</v>
      </c>
      <c r="H955" s="39" t="s">
        <v>1027</v>
      </c>
      <c r="I955" s="21" t="s">
        <v>39</v>
      </c>
      <c r="J955" s="34" t="s">
        <v>555</v>
      </c>
      <c r="K955" s="34" t="s">
        <v>556</v>
      </c>
      <c r="L955" s="34" t="s">
        <v>42</v>
      </c>
      <c r="M955" s="41" t="s">
        <v>45</v>
      </c>
      <c r="N955" s="42" t="s">
        <v>920</v>
      </c>
      <c r="O955" s="43">
        <v>2</v>
      </c>
      <c r="P955" s="44">
        <v>127.5</v>
      </c>
      <c r="Q955" s="41" t="s">
        <v>45</v>
      </c>
      <c r="R955" s="103">
        <f t="shared" si="14"/>
        <v>255</v>
      </c>
      <c r="S955" s="43">
        <v>0</v>
      </c>
      <c r="T955" s="43">
        <v>0</v>
      </c>
      <c r="U955" s="43">
        <v>0</v>
      </c>
      <c r="V955" s="43">
        <v>0</v>
      </c>
      <c r="W955" s="43">
        <v>0</v>
      </c>
      <c r="X955" s="43">
        <v>0</v>
      </c>
      <c r="Y955" s="43">
        <v>0</v>
      </c>
      <c r="Z955" s="43">
        <v>0</v>
      </c>
      <c r="AA955" s="43">
        <v>255</v>
      </c>
      <c r="AB955" s="43">
        <v>0</v>
      </c>
      <c r="AC955" s="43">
        <v>0</v>
      </c>
      <c r="AD955" s="43">
        <v>0</v>
      </c>
    </row>
    <row r="956" spans="1:30" s="1" customFormat="1" ht="15" customHeight="1" x14ac:dyDescent="0.3">
      <c r="A956" s="34" t="s">
        <v>34</v>
      </c>
      <c r="B956" s="35" t="s">
        <v>726</v>
      </c>
      <c r="C956" s="35" t="s">
        <v>726</v>
      </c>
      <c r="D956" s="36">
        <v>1</v>
      </c>
      <c r="E956" s="37" t="s">
        <v>194</v>
      </c>
      <c r="F956" s="36">
        <v>45</v>
      </c>
      <c r="G956" s="38" t="s">
        <v>38</v>
      </c>
      <c r="H956" s="39" t="s">
        <v>1027</v>
      </c>
      <c r="I956" s="21" t="s">
        <v>39</v>
      </c>
      <c r="J956" s="34" t="s">
        <v>728</v>
      </c>
      <c r="K956" s="34" t="s">
        <v>729</v>
      </c>
      <c r="L956" s="34" t="s">
        <v>42</v>
      </c>
      <c r="M956" s="41" t="s">
        <v>45</v>
      </c>
      <c r="N956" s="42" t="s">
        <v>44</v>
      </c>
      <c r="O956" s="43">
        <v>4</v>
      </c>
      <c r="P956" s="44">
        <v>98.5</v>
      </c>
      <c r="Q956" s="41" t="s">
        <v>45</v>
      </c>
      <c r="R956" s="103">
        <f t="shared" si="14"/>
        <v>394</v>
      </c>
      <c r="S956" s="43">
        <v>0</v>
      </c>
      <c r="T956" s="43">
        <v>0</v>
      </c>
      <c r="U956" s="43">
        <v>0</v>
      </c>
      <c r="V956" s="43">
        <v>0</v>
      </c>
      <c r="W956" s="43">
        <v>0</v>
      </c>
      <c r="X956" s="43">
        <v>0</v>
      </c>
      <c r="Y956" s="43">
        <v>0</v>
      </c>
      <c r="Z956" s="43">
        <v>0</v>
      </c>
      <c r="AA956" s="43">
        <v>394</v>
      </c>
      <c r="AB956" s="43">
        <v>0</v>
      </c>
      <c r="AC956" s="43">
        <v>0</v>
      </c>
      <c r="AD956" s="43">
        <v>0</v>
      </c>
    </row>
    <row r="957" spans="1:30" s="1" customFormat="1" ht="15" customHeight="1" x14ac:dyDescent="0.3">
      <c r="A957" s="34" t="s">
        <v>34</v>
      </c>
      <c r="B957" s="35" t="s">
        <v>726</v>
      </c>
      <c r="C957" s="35" t="s">
        <v>726</v>
      </c>
      <c r="D957" s="36">
        <v>1</v>
      </c>
      <c r="E957" s="37" t="s">
        <v>194</v>
      </c>
      <c r="F957" s="36">
        <v>45</v>
      </c>
      <c r="G957" s="38" t="s">
        <v>38</v>
      </c>
      <c r="H957" s="39" t="s">
        <v>1027</v>
      </c>
      <c r="I957" s="21" t="s">
        <v>39</v>
      </c>
      <c r="J957" s="34" t="s">
        <v>730</v>
      </c>
      <c r="K957" s="34" t="s">
        <v>731</v>
      </c>
      <c r="L957" s="34" t="s">
        <v>42</v>
      </c>
      <c r="M957" s="41" t="s">
        <v>45</v>
      </c>
      <c r="N957" s="42" t="s">
        <v>44</v>
      </c>
      <c r="O957" s="43">
        <v>3</v>
      </c>
      <c r="P957" s="44">
        <v>127.66666666666667</v>
      </c>
      <c r="Q957" s="41" t="s">
        <v>45</v>
      </c>
      <c r="R957" s="103">
        <f t="shared" si="14"/>
        <v>383</v>
      </c>
      <c r="S957" s="43">
        <v>0</v>
      </c>
      <c r="T957" s="43">
        <v>0</v>
      </c>
      <c r="U957" s="43">
        <v>0</v>
      </c>
      <c r="V957" s="43">
        <v>0</v>
      </c>
      <c r="W957" s="43">
        <v>0</v>
      </c>
      <c r="X957" s="43">
        <v>0</v>
      </c>
      <c r="Y957" s="43">
        <v>0</v>
      </c>
      <c r="Z957" s="43">
        <v>0</v>
      </c>
      <c r="AA957" s="43">
        <v>383</v>
      </c>
      <c r="AB957" s="43">
        <v>0</v>
      </c>
      <c r="AC957" s="43">
        <v>0</v>
      </c>
      <c r="AD957" s="43">
        <v>0</v>
      </c>
    </row>
    <row r="958" spans="1:30" s="1" customFormat="1" ht="15" customHeight="1" x14ac:dyDescent="0.3">
      <c r="A958" s="34" t="s">
        <v>34</v>
      </c>
      <c r="B958" s="35" t="s">
        <v>726</v>
      </c>
      <c r="C958" s="35" t="s">
        <v>726</v>
      </c>
      <c r="D958" s="36">
        <v>1</v>
      </c>
      <c r="E958" s="37" t="s">
        <v>194</v>
      </c>
      <c r="F958" s="36">
        <v>45</v>
      </c>
      <c r="G958" s="38" t="s">
        <v>38</v>
      </c>
      <c r="H958" s="39" t="s">
        <v>1027</v>
      </c>
      <c r="I958" s="21" t="s">
        <v>39</v>
      </c>
      <c r="J958" s="34" t="s">
        <v>150</v>
      </c>
      <c r="K958" s="34" t="s">
        <v>151</v>
      </c>
      <c r="L958" s="34" t="s">
        <v>42</v>
      </c>
      <c r="M958" s="41" t="s">
        <v>45</v>
      </c>
      <c r="N958" s="42" t="s">
        <v>48</v>
      </c>
      <c r="O958" s="43">
        <v>5</v>
      </c>
      <c r="P958" s="44">
        <v>43.999999999999993</v>
      </c>
      <c r="Q958" s="41" t="s">
        <v>45</v>
      </c>
      <c r="R958" s="103">
        <f t="shared" si="14"/>
        <v>220</v>
      </c>
      <c r="S958" s="43">
        <v>0</v>
      </c>
      <c r="T958" s="43">
        <v>0</v>
      </c>
      <c r="U958" s="43">
        <v>0</v>
      </c>
      <c r="V958" s="43">
        <v>0</v>
      </c>
      <c r="W958" s="43">
        <v>0</v>
      </c>
      <c r="X958" s="43">
        <v>0</v>
      </c>
      <c r="Y958" s="43">
        <v>0</v>
      </c>
      <c r="Z958" s="43">
        <v>0</v>
      </c>
      <c r="AA958" s="43">
        <v>220</v>
      </c>
      <c r="AB958" s="43">
        <v>0</v>
      </c>
      <c r="AC958" s="43">
        <v>0</v>
      </c>
      <c r="AD958" s="43">
        <v>0</v>
      </c>
    </row>
    <row r="959" spans="1:30" s="1" customFormat="1" ht="15" customHeight="1" x14ac:dyDescent="0.3">
      <c r="A959" s="34" t="s">
        <v>34</v>
      </c>
      <c r="B959" s="35" t="s">
        <v>726</v>
      </c>
      <c r="C959" s="35" t="s">
        <v>726</v>
      </c>
      <c r="D959" s="36">
        <v>1</v>
      </c>
      <c r="E959" s="37" t="s">
        <v>194</v>
      </c>
      <c r="F959" s="36">
        <v>45</v>
      </c>
      <c r="G959" s="38" t="s">
        <v>38</v>
      </c>
      <c r="H959" s="39" t="s">
        <v>1027</v>
      </c>
      <c r="I959" s="21" t="s">
        <v>39</v>
      </c>
      <c r="J959" s="34" t="s">
        <v>152</v>
      </c>
      <c r="K959" s="34" t="s">
        <v>153</v>
      </c>
      <c r="L959" s="34" t="s">
        <v>42</v>
      </c>
      <c r="M959" s="41" t="s">
        <v>45</v>
      </c>
      <c r="N959" s="42" t="s">
        <v>48</v>
      </c>
      <c r="O959" s="43">
        <v>4</v>
      </c>
      <c r="P959" s="44">
        <v>44</v>
      </c>
      <c r="Q959" s="41" t="s">
        <v>45</v>
      </c>
      <c r="R959" s="103">
        <f t="shared" si="14"/>
        <v>176</v>
      </c>
      <c r="S959" s="43">
        <v>0</v>
      </c>
      <c r="T959" s="43">
        <v>0</v>
      </c>
      <c r="U959" s="43">
        <v>0</v>
      </c>
      <c r="V959" s="43">
        <v>0</v>
      </c>
      <c r="W959" s="43">
        <v>0</v>
      </c>
      <c r="X959" s="43">
        <v>0</v>
      </c>
      <c r="Y959" s="43">
        <v>0</v>
      </c>
      <c r="Z959" s="43">
        <v>0</v>
      </c>
      <c r="AA959" s="43">
        <v>176</v>
      </c>
      <c r="AB959" s="43">
        <v>0</v>
      </c>
      <c r="AC959" s="43">
        <v>0</v>
      </c>
      <c r="AD959" s="43">
        <v>0</v>
      </c>
    </row>
    <row r="960" spans="1:30" s="1" customFormat="1" ht="15" customHeight="1" x14ac:dyDescent="0.3">
      <c r="A960" s="34" t="s">
        <v>34</v>
      </c>
      <c r="B960" s="35" t="s">
        <v>726</v>
      </c>
      <c r="C960" s="35" t="s">
        <v>726</v>
      </c>
      <c r="D960" s="36">
        <v>1</v>
      </c>
      <c r="E960" s="37" t="s">
        <v>194</v>
      </c>
      <c r="F960" s="36">
        <v>45</v>
      </c>
      <c r="G960" s="38" t="s">
        <v>38</v>
      </c>
      <c r="H960" s="39" t="s">
        <v>1027</v>
      </c>
      <c r="I960" s="21" t="s">
        <v>39</v>
      </c>
      <c r="J960" s="34" t="s">
        <v>144</v>
      </c>
      <c r="K960" s="34" t="s">
        <v>145</v>
      </c>
      <c r="L960" s="34" t="s">
        <v>42</v>
      </c>
      <c r="M960" s="41" t="s">
        <v>45</v>
      </c>
      <c r="N960" s="42" t="s">
        <v>48</v>
      </c>
      <c r="O960" s="43">
        <v>3</v>
      </c>
      <c r="P960" s="44">
        <v>45.333333333333343</v>
      </c>
      <c r="Q960" s="41" t="s">
        <v>45</v>
      </c>
      <c r="R960" s="103">
        <f t="shared" si="14"/>
        <v>136</v>
      </c>
      <c r="S960" s="43">
        <v>0</v>
      </c>
      <c r="T960" s="43">
        <v>0</v>
      </c>
      <c r="U960" s="43">
        <v>0</v>
      </c>
      <c r="V960" s="43">
        <v>0</v>
      </c>
      <c r="W960" s="43">
        <v>0</v>
      </c>
      <c r="X960" s="43">
        <v>0</v>
      </c>
      <c r="Y960" s="43">
        <v>0</v>
      </c>
      <c r="Z960" s="43">
        <v>0</v>
      </c>
      <c r="AA960" s="43">
        <v>136</v>
      </c>
      <c r="AB960" s="43">
        <v>0</v>
      </c>
      <c r="AC960" s="43">
        <v>0</v>
      </c>
      <c r="AD960" s="43">
        <v>0</v>
      </c>
    </row>
    <row r="961" spans="1:30" s="1" customFormat="1" ht="15" customHeight="1" x14ac:dyDescent="0.3">
      <c r="A961" s="34" t="s">
        <v>34</v>
      </c>
      <c r="B961" s="35" t="s">
        <v>726</v>
      </c>
      <c r="C961" s="35" t="s">
        <v>726</v>
      </c>
      <c r="D961" s="36">
        <v>1</v>
      </c>
      <c r="E961" s="37" t="s">
        <v>194</v>
      </c>
      <c r="F961" s="36">
        <v>45</v>
      </c>
      <c r="G961" s="38" t="s">
        <v>38</v>
      </c>
      <c r="H961" s="39" t="s">
        <v>1027</v>
      </c>
      <c r="I961" s="21" t="s">
        <v>39</v>
      </c>
      <c r="J961" s="34" t="s">
        <v>67</v>
      </c>
      <c r="K961" s="34" t="s">
        <v>68</v>
      </c>
      <c r="L961" s="34" t="s">
        <v>42</v>
      </c>
      <c r="M961" s="41" t="s">
        <v>45</v>
      </c>
      <c r="N961" s="42" t="s">
        <v>48</v>
      </c>
      <c r="O961" s="43">
        <v>3</v>
      </c>
      <c r="P961" s="44">
        <v>57</v>
      </c>
      <c r="Q961" s="41" t="s">
        <v>45</v>
      </c>
      <c r="R961" s="103">
        <f t="shared" si="14"/>
        <v>171</v>
      </c>
      <c r="S961" s="43">
        <v>0</v>
      </c>
      <c r="T961" s="43">
        <v>0</v>
      </c>
      <c r="U961" s="43">
        <v>0</v>
      </c>
      <c r="V961" s="43">
        <v>0</v>
      </c>
      <c r="W961" s="43">
        <v>0</v>
      </c>
      <c r="X961" s="43">
        <v>0</v>
      </c>
      <c r="Y961" s="43">
        <v>0</v>
      </c>
      <c r="Z961" s="43">
        <v>0</v>
      </c>
      <c r="AA961" s="43">
        <v>171</v>
      </c>
      <c r="AB961" s="43">
        <v>0</v>
      </c>
      <c r="AC961" s="43">
        <v>0</v>
      </c>
      <c r="AD961" s="43">
        <v>0</v>
      </c>
    </row>
    <row r="962" spans="1:30" s="1" customFormat="1" ht="15" customHeight="1" x14ac:dyDescent="0.3">
      <c r="A962" s="34" t="s">
        <v>34</v>
      </c>
      <c r="B962" s="35" t="s">
        <v>726</v>
      </c>
      <c r="C962" s="35" t="s">
        <v>726</v>
      </c>
      <c r="D962" s="36">
        <v>1</v>
      </c>
      <c r="E962" s="37" t="s">
        <v>194</v>
      </c>
      <c r="F962" s="36">
        <v>45</v>
      </c>
      <c r="G962" s="38" t="s">
        <v>38</v>
      </c>
      <c r="H962" s="39" t="s">
        <v>1027</v>
      </c>
      <c r="I962" s="21" t="s">
        <v>39</v>
      </c>
      <c r="J962" s="34" t="s">
        <v>202</v>
      </c>
      <c r="K962" s="34" t="s">
        <v>203</v>
      </c>
      <c r="L962" s="34" t="s">
        <v>42</v>
      </c>
      <c r="M962" s="41" t="s">
        <v>45</v>
      </c>
      <c r="N962" s="42" t="s">
        <v>48</v>
      </c>
      <c r="O962" s="43">
        <v>5</v>
      </c>
      <c r="P962" s="44">
        <v>14</v>
      </c>
      <c r="Q962" s="41" t="s">
        <v>45</v>
      </c>
      <c r="R962" s="103">
        <f t="shared" si="14"/>
        <v>70</v>
      </c>
      <c r="S962" s="43">
        <v>0</v>
      </c>
      <c r="T962" s="43">
        <v>0</v>
      </c>
      <c r="U962" s="43">
        <v>0</v>
      </c>
      <c r="V962" s="43">
        <v>0</v>
      </c>
      <c r="W962" s="43">
        <v>0</v>
      </c>
      <c r="X962" s="43">
        <v>0</v>
      </c>
      <c r="Y962" s="43">
        <v>0</v>
      </c>
      <c r="Z962" s="43">
        <v>0</v>
      </c>
      <c r="AA962" s="43">
        <v>70</v>
      </c>
      <c r="AB962" s="43">
        <v>0</v>
      </c>
      <c r="AC962" s="43">
        <v>0</v>
      </c>
      <c r="AD962" s="43">
        <v>0</v>
      </c>
    </row>
    <row r="963" spans="1:30" s="1" customFormat="1" ht="15" customHeight="1" x14ac:dyDescent="0.3">
      <c r="A963" s="34" t="s">
        <v>34</v>
      </c>
      <c r="B963" s="35" t="s">
        <v>726</v>
      </c>
      <c r="C963" s="35" t="s">
        <v>726</v>
      </c>
      <c r="D963" s="36">
        <v>1</v>
      </c>
      <c r="E963" s="37" t="s">
        <v>194</v>
      </c>
      <c r="F963" s="36">
        <v>45</v>
      </c>
      <c r="G963" s="38" t="s">
        <v>38</v>
      </c>
      <c r="H963" s="39" t="s">
        <v>1027</v>
      </c>
      <c r="I963" s="21" t="s">
        <v>39</v>
      </c>
      <c r="J963" s="34" t="s">
        <v>89</v>
      </c>
      <c r="K963" s="34" t="s">
        <v>90</v>
      </c>
      <c r="L963" s="34" t="s">
        <v>42</v>
      </c>
      <c r="M963" s="41" t="s">
        <v>45</v>
      </c>
      <c r="N963" s="42" t="s">
        <v>63</v>
      </c>
      <c r="O963" s="43">
        <v>5</v>
      </c>
      <c r="P963" s="44">
        <v>10.999999999999998</v>
      </c>
      <c r="Q963" s="41" t="s">
        <v>45</v>
      </c>
      <c r="R963" s="103">
        <f t="shared" si="14"/>
        <v>55</v>
      </c>
      <c r="S963" s="43">
        <v>0</v>
      </c>
      <c r="T963" s="43">
        <v>0</v>
      </c>
      <c r="U963" s="43">
        <v>0</v>
      </c>
      <c r="V963" s="43">
        <v>0</v>
      </c>
      <c r="W963" s="43">
        <v>0</v>
      </c>
      <c r="X963" s="43">
        <v>0</v>
      </c>
      <c r="Y963" s="43">
        <v>0</v>
      </c>
      <c r="Z963" s="43">
        <v>0</v>
      </c>
      <c r="AA963" s="43">
        <v>55</v>
      </c>
      <c r="AB963" s="43">
        <v>0</v>
      </c>
      <c r="AC963" s="43">
        <v>0</v>
      </c>
      <c r="AD963" s="43">
        <v>0</v>
      </c>
    </row>
    <row r="964" spans="1:30" s="1" customFormat="1" ht="15" customHeight="1" x14ac:dyDescent="0.3">
      <c r="A964" s="34" t="s">
        <v>34</v>
      </c>
      <c r="B964" s="35" t="s">
        <v>726</v>
      </c>
      <c r="C964" s="35" t="s">
        <v>726</v>
      </c>
      <c r="D964" s="36">
        <v>1</v>
      </c>
      <c r="E964" s="37" t="s">
        <v>194</v>
      </c>
      <c r="F964" s="36">
        <v>45</v>
      </c>
      <c r="G964" s="38" t="s">
        <v>38</v>
      </c>
      <c r="H964" s="39" t="s">
        <v>1027</v>
      </c>
      <c r="I964" s="21" t="s">
        <v>39</v>
      </c>
      <c r="J964" s="34" t="s">
        <v>796</v>
      </c>
      <c r="K964" s="34" t="s">
        <v>739</v>
      </c>
      <c r="L964" s="34" t="s">
        <v>42</v>
      </c>
      <c r="M964" s="41" t="s">
        <v>45</v>
      </c>
      <c r="N964" s="42" t="s">
        <v>63</v>
      </c>
      <c r="O964" s="43">
        <v>2</v>
      </c>
      <c r="P964" s="44">
        <v>37</v>
      </c>
      <c r="Q964" s="41" t="s">
        <v>45</v>
      </c>
      <c r="R964" s="103">
        <f t="shared" si="14"/>
        <v>74</v>
      </c>
      <c r="S964" s="43">
        <v>0</v>
      </c>
      <c r="T964" s="43">
        <v>0</v>
      </c>
      <c r="U964" s="43">
        <v>0</v>
      </c>
      <c r="V964" s="43">
        <v>0</v>
      </c>
      <c r="W964" s="43">
        <v>0</v>
      </c>
      <c r="X964" s="43">
        <v>0</v>
      </c>
      <c r="Y964" s="43">
        <v>0</v>
      </c>
      <c r="Z964" s="43">
        <v>0</v>
      </c>
      <c r="AA964" s="43">
        <v>74</v>
      </c>
      <c r="AB964" s="43">
        <v>0</v>
      </c>
      <c r="AC964" s="43">
        <v>0</v>
      </c>
      <c r="AD964" s="43">
        <v>0</v>
      </c>
    </row>
    <row r="965" spans="1:30" s="1" customFormat="1" ht="15" customHeight="1" x14ac:dyDescent="0.3">
      <c r="A965" s="34" t="s">
        <v>34</v>
      </c>
      <c r="B965" s="35" t="s">
        <v>726</v>
      </c>
      <c r="C965" s="35" t="s">
        <v>726</v>
      </c>
      <c r="D965" s="36">
        <v>1</v>
      </c>
      <c r="E965" s="37" t="s">
        <v>194</v>
      </c>
      <c r="F965" s="36">
        <v>45</v>
      </c>
      <c r="G965" s="38" t="s">
        <v>38</v>
      </c>
      <c r="H965" s="39" t="s">
        <v>1027</v>
      </c>
      <c r="I965" s="21" t="s">
        <v>39</v>
      </c>
      <c r="J965" s="34" t="s">
        <v>535</v>
      </c>
      <c r="K965" s="34" t="s">
        <v>536</v>
      </c>
      <c r="L965" s="34" t="s">
        <v>42</v>
      </c>
      <c r="M965" s="41" t="s">
        <v>45</v>
      </c>
      <c r="N965" s="42" t="s">
        <v>48</v>
      </c>
      <c r="O965" s="43">
        <v>1</v>
      </c>
      <c r="P965" s="44">
        <v>103</v>
      </c>
      <c r="Q965" s="41" t="s">
        <v>45</v>
      </c>
      <c r="R965" s="103">
        <f t="shared" si="14"/>
        <v>103</v>
      </c>
      <c r="S965" s="43">
        <v>0</v>
      </c>
      <c r="T965" s="43">
        <v>0</v>
      </c>
      <c r="U965" s="43">
        <v>0</v>
      </c>
      <c r="V965" s="43">
        <v>0</v>
      </c>
      <c r="W965" s="43">
        <v>0</v>
      </c>
      <c r="X965" s="43">
        <v>0</v>
      </c>
      <c r="Y965" s="43">
        <v>0</v>
      </c>
      <c r="Z965" s="43">
        <v>0</v>
      </c>
      <c r="AA965" s="43">
        <v>103</v>
      </c>
      <c r="AB965" s="43">
        <v>0</v>
      </c>
      <c r="AC965" s="43">
        <v>0</v>
      </c>
      <c r="AD965" s="43">
        <v>0</v>
      </c>
    </row>
    <row r="966" spans="1:30" s="1" customFormat="1" ht="15" customHeight="1" x14ac:dyDescent="0.3">
      <c r="A966" s="34" t="s">
        <v>34</v>
      </c>
      <c r="B966" s="35" t="s">
        <v>726</v>
      </c>
      <c r="C966" s="35" t="s">
        <v>726</v>
      </c>
      <c r="D966" s="36">
        <v>1</v>
      </c>
      <c r="E966" s="37" t="s">
        <v>194</v>
      </c>
      <c r="F966" s="36">
        <v>45</v>
      </c>
      <c r="G966" s="38" t="s">
        <v>38</v>
      </c>
      <c r="H966" s="39" t="s">
        <v>1027</v>
      </c>
      <c r="I966" s="21" t="s">
        <v>39</v>
      </c>
      <c r="J966" s="34" t="s">
        <v>77</v>
      </c>
      <c r="K966" s="34" t="s">
        <v>78</v>
      </c>
      <c r="L966" s="34" t="s">
        <v>42</v>
      </c>
      <c r="M966" s="41" t="s">
        <v>45</v>
      </c>
      <c r="N966" s="42" t="s">
        <v>48</v>
      </c>
      <c r="O966" s="43">
        <v>2</v>
      </c>
      <c r="P966" s="44">
        <v>209</v>
      </c>
      <c r="Q966" s="41" t="s">
        <v>45</v>
      </c>
      <c r="R966" s="103">
        <f t="shared" si="14"/>
        <v>418</v>
      </c>
      <c r="S966" s="43">
        <v>0</v>
      </c>
      <c r="T966" s="43">
        <v>0</v>
      </c>
      <c r="U966" s="43">
        <v>0</v>
      </c>
      <c r="V966" s="43">
        <v>0</v>
      </c>
      <c r="W966" s="43">
        <v>0</v>
      </c>
      <c r="X966" s="43">
        <v>0</v>
      </c>
      <c r="Y966" s="43">
        <v>0</v>
      </c>
      <c r="Z966" s="43">
        <v>0</v>
      </c>
      <c r="AA966" s="43">
        <v>418</v>
      </c>
      <c r="AB966" s="43">
        <v>0</v>
      </c>
      <c r="AC966" s="43">
        <v>0</v>
      </c>
      <c r="AD966" s="43">
        <v>0</v>
      </c>
    </row>
    <row r="967" spans="1:30" s="1" customFormat="1" ht="15" customHeight="1" x14ac:dyDescent="0.3">
      <c r="A967" s="34" t="s">
        <v>34</v>
      </c>
      <c r="B967" s="35" t="s">
        <v>726</v>
      </c>
      <c r="C967" s="35" t="s">
        <v>726</v>
      </c>
      <c r="D967" s="36">
        <v>1</v>
      </c>
      <c r="E967" s="37" t="s">
        <v>194</v>
      </c>
      <c r="F967" s="36">
        <v>45</v>
      </c>
      <c r="G967" s="38" t="s">
        <v>38</v>
      </c>
      <c r="H967" s="39" t="s">
        <v>1027</v>
      </c>
      <c r="I967" s="21" t="s">
        <v>39</v>
      </c>
      <c r="J967" s="34" t="s">
        <v>79</v>
      </c>
      <c r="K967" s="34" t="s">
        <v>80</v>
      </c>
      <c r="L967" s="34" t="s">
        <v>42</v>
      </c>
      <c r="M967" s="41" t="s">
        <v>45</v>
      </c>
      <c r="N967" s="42" t="s">
        <v>48</v>
      </c>
      <c r="O967" s="43">
        <v>2</v>
      </c>
      <c r="P967" s="44">
        <v>229.5</v>
      </c>
      <c r="Q967" s="41" t="s">
        <v>45</v>
      </c>
      <c r="R967" s="103">
        <f t="shared" si="14"/>
        <v>459</v>
      </c>
      <c r="S967" s="43">
        <v>0</v>
      </c>
      <c r="T967" s="43">
        <v>0</v>
      </c>
      <c r="U967" s="43">
        <v>0</v>
      </c>
      <c r="V967" s="43">
        <v>0</v>
      </c>
      <c r="W967" s="43">
        <v>0</v>
      </c>
      <c r="X967" s="43">
        <v>0</v>
      </c>
      <c r="Y967" s="43">
        <v>0</v>
      </c>
      <c r="Z967" s="43">
        <v>0</v>
      </c>
      <c r="AA967" s="43">
        <v>459</v>
      </c>
      <c r="AB967" s="43">
        <v>0</v>
      </c>
      <c r="AC967" s="43">
        <v>0</v>
      </c>
      <c r="AD967" s="43">
        <v>0</v>
      </c>
    </row>
    <row r="968" spans="1:30" s="1" customFormat="1" ht="15" customHeight="1" x14ac:dyDescent="0.3">
      <c r="A968" s="34" t="s">
        <v>34</v>
      </c>
      <c r="B968" s="35" t="s">
        <v>726</v>
      </c>
      <c r="C968" s="35" t="s">
        <v>726</v>
      </c>
      <c r="D968" s="36">
        <v>1</v>
      </c>
      <c r="E968" s="37" t="s">
        <v>194</v>
      </c>
      <c r="F968" s="36">
        <v>45</v>
      </c>
      <c r="G968" s="38" t="s">
        <v>38</v>
      </c>
      <c r="H968" s="39" t="s">
        <v>1027</v>
      </c>
      <c r="I968" s="21" t="s">
        <v>39</v>
      </c>
      <c r="J968" s="34" t="s">
        <v>531</v>
      </c>
      <c r="K968" s="34" t="s">
        <v>613</v>
      </c>
      <c r="L968" s="34" t="s">
        <v>42</v>
      </c>
      <c r="M968" s="41" t="s">
        <v>45</v>
      </c>
      <c r="N968" s="42" t="s">
        <v>63</v>
      </c>
      <c r="O968" s="43">
        <v>2</v>
      </c>
      <c r="P968" s="44">
        <v>45</v>
      </c>
      <c r="Q968" s="41" t="s">
        <v>45</v>
      </c>
      <c r="R968" s="103">
        <f t="shared" si="14"/>
        <v>90</v>
      </c>
      <c r="S968" s="43">
        <v>0</v>
      </c>
      <c r="T968" s="43">
        <v>0</v>
      </c>
      <c r="U968" s="43">
        <v>0</v>
      </c>
      <c r="V968" s="43">
        <v>0</v>
      </c>
      <c r="W968" s="43">
        <v>0</v>
      </c>
      <c r="X968" s="43">
        <v>0</v>
      </c>
      <c r="Y968" s="43">
        <v>0</v>
      </c>
      <c r="Z968" s="43">
        <v>0</v>
      </c>
      <c r="AA968" s="43">
        <v>90</v>
      </c>
      <c r="AB968" s="43">
        <v>0</v>
      </c>
      <c r="AC968" s="43">
        <v>0</v>
      </c>
      <c r="AD968" s="43">
        <v>0</v>
      </c>
    </row>
    <row r="969" spans="1:30" s="1" customFormat="1" ht="15" customHeight="1" x14ac:dyDescent="0.3">
      <c r="A969" s="34" t="s">
        <v>34</v>
      </c>
      <c r="B969" s="35" t="s">
        <v>726</v>
      </c>
      <c r="C969" s="35" t="s">
        <v>726</v>
      </c>
      <c r="D969" s="36">
        <v>1</v>
      </c>
      <c r="E969" s="37" t="s">
        <v>194</v>
      </c>
      <c r="F969" s="36">
        <v>45</v>
      </c>
      <c r="G969" s="38" t="s">
        <v>38</v>
      </c>
      <c r="H969" s="39" t="s">
        <v>1027</v>
      </c>
      <c r="I969" s="21" t="s">
        <v>39</v>
      </c>
      <c r="J969" s="34" t="s">
        <v>51</v>
      </c>
      <c r="K969" s="34" t="s">
        <v>52</v>
      </c>
      <c r="L969" s="34" t="s">
        <v>42</v>
      </c>
      <c r="M969" s="41" t="s">
        <v>45</v>
      </c>
      <c r="N969" s="42" t="s">
        <v>48</v>
      </c>
      <c r="O969" s="43">
        <v>6</v>
      </c>
      <c r="P969" s="44">
        <v>3.6666666666666665</v>
      </c>
      <c r="Q969" s="41" t="s">
        <v>45</v>
      </c>
      <c r="R969" s="103">
        <f t="shared" si="14"/>
        <v>22</v>
      </c>
      <c r="S969" s="43">
        <v>0</v>
      </c>
      <c r="T969" s="43">
        <v>0</v>
      </c>
      <c r="U969" s="43">
        <v>0</v>
      </c>
      <c r="V969" s="43">
        <v>0</v>
      </c>
      <c r="W969" s="43">
        <v>0</v>
      </c>
      <c r="X969" s="43">
        <v>0</v>
      </c>
      <c r="Y969" s="43">
        <v>0</v>
      </c>
      <c r="Z969" s="43">
        <v>0</v>
      </c>
      <c r="AA969" s="43">
        <v>22</v>
      </c>
      <c r="AB969" s="43">
        <v>0</v>
      </c>
      <c r="AC969" s="43">
        <v>0</v>
      </c>
      <c r="AD969" s="43">
        <v>0</v>
      </c>
    </row>
    <row r="970" spans="1:30" s="1" customFormat="1" ht="15" customHeight="1" x14ac:dyDescent="0.3">
      <c r="A970" s="34" t="s">
        <v>34</v>
      </c>
      <c r="B970" s="35" t="s">
        <v>726</v>
      </c>
      <c r="C970" s="35" t="s">
        <v>726</v>
      </c>
      <c r="D970" s="36">
        <v>1</v>
      </c>
      <c r="E970" s="37" t="s">
        <v>194</v>
      </c>
      <c r="F970" s="36">
        <v>45</v>
      </c>
      <c r="G970" s="38" t="s">
        <v>38</v>
      </c>
      <c r="H970" s="39" t="s">
        <v>1027</v>
      </c>
      <c r="I970" s="21" t="s">
        <v>39</v>
      </c>
      <c r="J970" s="34" t="s">
        <v>51</v>
      </c>
      <c r="K970" s="34" t="s">
        <v>52</v>
      </c>
      <c r="L970" s="34" t="s">
        <v>42</v>
      </c>
      <c r="M970" s="41" t="s">
        <v>45</v>
      </c>
      <c r="N970" s="42" t="s">
        <v>48</v>
      </c>
      <c r="O970" s="43">
        <v>1</v>
      </c>
      <c r="P970" s="44">
        <v>4</v>
      </c>
      <c r="Q970" s="41" t="s">
        <v>45</v>
      </c>
      <c r="R970" s="103">
        <f t="shared" si="14"/>
        <v>4</v>
      </c>
      <c r="S970" s="43">
        <v>0</v>
      </c>
      <c r="T970" s="43">
        <v>0</v>
      </c>
      <c r="U970" s="43">
        <v>0</v>
      </c>
      <c r="V970" s="43">
        <v>0</v>
      </c>
      <c r="W970" s="43">
        <v>0</v>
      </c>
      <c r="X970" s="43">
        <v>0</v>
      </c>
      <c r="Y970" s="43">
        <v>0</v>
      </c>
      <c r="Z970" s="43">
        <v>0</v>
      </c>
      <c r="AA970" s="43">
        <v>4</v>
      </c>
      <c r="AB970" s="43">
        <v>0</v>
      </c>
      <c r="AC970" s="43">
        <v>0</v>
      </c>
      <c r="AD970" s="43">
        <v>0</v>
      </c>
    </row>
    <row r="971" spans="1:30" s="1" customFormat="1" ht="15" customHeight="1" x14ac:dyDescent="0.3">
      <c r="A971" s="34" t="s">
        <v>34</v>
      </c>
      <c r="B971" s="35" t="s">
        <v>726</v>
      </c>
      <c r="C971" s="35" t="s">
        <v>726</v>
      </c>
      <c r="D971" s="36">
        <v>1</v>
      </c>
      <c r="E971" s="37" t="s">
        <v>194</v>
      </c>
      <c r="F971" s="36">
        <v>45</v>
      </c>
      <c r="G971" s="34" t="s">
        <v>38</v>
      </c>
      <c r="H971" s="34" t="s">
        <v>1027</v>
      </c>
      <c r="I971" s="21" t="s">
        <v>39</v>
      </c>
      <c r="J971" s="34" t="s">
        <v>121</v>
      </c>
      <c r="K971" s="34" t="s">
        <v>786</v>
      </c>
      <c r="L971" s="34" t="s">
        <v>42</v>
      </c>
      <c r="M971" s="34" t="s">
        <v>45</v>
      </c>
      <c r="N971" s="42" t="s">
        <v>48</v>
      </c>
      <c r="O971" s="44">
        <v>25</v>
      </c>
      <c r="P971" s="44">
        <v>29</v>
      </c>
      <c r="Q971" s="34" t="s">
        <v>45</v>
      </c>
      <c r="R971" s="103">
        <f t="shared" si="14"/>
        <v>725</v>
      </c>
      <c r="S971" s="43">
        <v>0</v>
      </c>
      <c r="T971" s="43">
        <v>0</v>
      </c>
      <c r="U971" s="43">
        <v>0</v>
      </c>
      <c r="V971" s="43">
        <v>0</v>
      </c>
      <c r="W971" s="43">
        <v>0</v>
      </c>
      <c r="X971" s="43">
        <v>0</v>
      </c>
      <c r="Y971" s="43">
        <v>0</v>
      </c>
      <c r="Z971" s="43">
        <v>0</v>
      </c>
      <c r="AA971" s="43">
        <v>725</v>
      </c>
      <c r="AB971" s="43">
        <v>0</v>
      </c>
      <c r="AC971" s="43">
        <v>0</v>
      </c>
      <c r="AD971" s="43">
        <v>0</v>
      </c>
    </row>
    <row r="972" spans="1:30" s="1" customFormat="1" ht="15" customHeight="1" x14ac:dyDescent="0.3">
      <c r="A972" s="34" t="s">
        <v>34</v>
      </c>
      <c r="B972" s="35" t="s">
        <v>726</v>
      </c>
      <c r="C972" s="35" t="s">
        <v>726</v>
      </c>
      <c r="D972" s="36">
        <v>1</v>
      </c>
      <c r="E972" s="37" t="s">
        <v>194</v>
      </c>
      <c r="F972" s="36">
        <v>45</v>
      </c>
      <c r="G972" s="34" t="s">
        <v>38</v>
      </c>
      <c r="H972" s="34" t="s">
        <v>1027</v>
      </c>
      <c r="I972" s="21" t="s">
        <v>39</v>
      </c>
      <c r="J972" s="34" t="s">
        <v>742</v>
      </c>
      <c r="K972" s="34" t="s">
        <v>743</v>
      </c>
      <c r="L972" s="34" t="s">
        <v>42</v>
      </c>
      <c r="M972" s="34" t="s">
        <v>45</v>
      </c>
      <c r="N972" s="42" t="s">
        <v>63</v>
      </c>
      <c r="O972" s="44">
        <v>2</v>
      </c>
      <c r="P972" s="44">
        <v>17.5</v>
      </c>
      <c r="Q972" s="34" t="s">
        <v>45</v>
      </c>
      <c r="R972" s="103">
        <f t="shared" ref="R972:R1035" si="15">SUM(S972:AD972)</f>
        <v>35</v>
      </c>
      <c r="S972" s="43">
        <v>0</v>
      </c>
      <c r="T972" s="43">
        <v>0</v>
      </c>
      <c r="U972" s="43">
        <v>0</v>
      </c>
      <c r="V972" s="43">
        <v>0</v>
      </c>
      <c r="W972" s="43">
        <v>0</v>
      </c>
      <c r="X972" s="43">
        <v>0</v>
      </c>
      <c r="Y972" s="43">
        <v>0</v>
      </c>
      <c r="Z972" s="43">
        <v>0</v>
      </c>
      <c r="AA972" s="43">
        <v>35</v>
      </c>
      <c r="AB972" s="43">
        <v>0</v>
      </c>
      <c r="AC972" s="43">
        <v>0</v>
      </c>
      <c r="AD972" s="43">
        <v>0</v>
      </c>
    </row>
    <row r="973" spans="1:30" s="1" customFormat="1" ht="15" customHeight="1" x14ac:dyDescent="0.3">
      <c r="A973" s="34" t="s">
        <v>34</v>
      </c>
      <c r="B973" s="35" t="s">
        <v>726</v>
      </c>
      <c r="C973" s="35" t="s">
        <v>726</v>
      </c>
      <c r="D973" s="36">
        <v>1</v>
      </c>
      <c r="E973" s="37" t="s">
        <v>194</v>
      </c>
      <c r="F973" s="36">
        <v>45</v>
      </c>
      <c r="G973" s="34" t="s">
        <v>38</v>
      </c>
      <c r="H973" s="34" t="s">
        <v>1027</v>
      </c>
      <c r="I973" s="21" t="s">
        <v>39</v>
      </c>
      <c r="J973" s="34" t="s">
        <v>140</v>
      </c>
      <c r="K973" s="34" t="s">
        <v>744</v>
      </c>
      <c r="L973" s="34" t="s">
        <v>42</v>
      </c>
      <c r="M973" s="34" t="s">
        <v>45</v>
      </c>
      <c r="N973" s="42" t="s">
        <v>63</v>
      </c>
      <c r="O973" s="44">
        <v>8</v>
      </c>
      <c r="P973" s="44">
        <v>1009.25</v>
      </c>
      <c r="Q973" s="34" t="s">
        <v>45</v>
      </c>
      <c r="R973" s="103">
        <f t="shared" si="15"/>
        <v>8074</v>
      </c>
      <c r="S973" s="43">
        <v>0</v>
      </c>
      <c r="T973" s="43">
        <v>0</v>
      </c>
      <c r="U973" s="43">
        <v>0</v>
      </c>
      <c r="V973" s="43">
        <v>0</v>
      </c>
      <c r="W973" s="43">
        <v>0</v>
      </c>
      <c r="X973" s="43">
        <v>0</v>
      </c>
      <c r="Y973" s="43">
        <v>0</v>
      </c>
      <c r="Z973" s="43">
        <v>0</v>
      </c>
      <c r="AA973" s="43">
        <v>8074</v>
      </c>
      <c r="AB973" s="43">
        <v>0</v>
      </c>
      <c r="AC973" s="43">
        <v>0</v>
      </c>
      <c r="AD973" s="43">
        <v>0</v>
      </c>
    </row>
    <row r="974" spans="1:30" s="1" customFormat="1" ht="15" customHeight="1" x14ac:dyDescent="0.3">
      <c r="A974" s="34" t="s">
        <v>34</v>
      </c>
      <c r="B974" s="35" t="s">
        <v>726</v>
      </c>
      <c r="C974" s="35" t="s">
        <v>726</v>
      </c>
      <c r="D974" s="36">
        <v>1</v>
      </c>
      <c r="E974" s="37" t="s">
        <v>194</v>
      </c>
      <c r="F974" s="36">
        <v>45</v>
      </c>
      <c r="G974" s="34" t="s">
        <v>38</v>
      </c>
      <c r="H974" s="34" t="s">
        <v>1027</v>
      </c>
      <c r="I974" s="21" t="s">
        <v>39</v>
      </c>
      <c r="J974" s="34" t="s">
        <v>142</v>
      </c>
      <c r="K974" s="34" t="s">
        <v>745</v>
      </c>
      <c r="L974" s="34" t="s">
        <v>42</v>
      </c>
      <c r="M974" s="34" t="s">
        <v>45</v>
      </c>
      <c r="N974" s="42" t="s">
        <v>63</v>
      </c>
      <c r="O974" s="44">
        <v>9</v>
      </c>
      <c r="P974" s="44">
        <v>1334</v>
      </c>
      <c r="Q974" s="34" t="s">
        <v>45</v>
      </c>
      <c r="R974" s="103">
        <f t="shared" si="15"/>
        <v>12006</v>
      </c>
      <c r="S974" s="43">
        <v>0</v>
      </c>
      <c r="T974" s="43">
        <v>0</v>
      </c>
      <c r="U974" s="43">
        <v>0</v>
      </c>
      <c r="V974" s="43">
        <v>0</v>
      </c>
      <c r="W974" s="43">
        <v>0</v>
      </c>
      <c r="X974" s="43">
        <v>0</v>
      </c>
      <c r="Y974" s="43">
        <v>0</v>
      </c>
      <c r="Z974" s="43">
        <v>0</v>
      </c>
      <c r="AA974" s="43">
        <v>12006</v>
      </c>
      <c r="AB974" s="43">
        <v>0</v>
      </c>
      <c r="AC974" s="43">
        <v>0</v>
      </c>
      <c r="AD974" s="43">
        <v>0</v>
      </c>
    </row>
    <row r="975" spans="1:30" s="1" customFormat="1" ht="15" customHeight="1" x14ac:dyDescent="0.3">
      <c r="A975" s="34" t="s">
        <v>34</v>
      </c>
      <c r="B975" s="35" t="s">
        <v>726</v>
      </c>
      <c r="C975" s="35" t="s">
        <v>726</v>
      </c>
      <c r="D975" s="36">
        <v>1</v>
      </c>
      <c r="E975" s="37" t="s">
        <v>194</v>
      </c>
      <c r="F975" s="36">
        <v>45</v>
      </c>
      <c r="G975" s="34" t="s">
        <v>38</v>
      </c>
      <c r="H975" s="34" t="s">
        <v>1027</v>
      </c>
      <c r="I975" s="21" t="s">
        <v>39</v>
      </c>
      <c r="J975" s="34" t="s">
        <v>1417</v>
      </c>
      <c r="K975" s="34" t="s">
        <v>1731</v>
      </c>
      <c r="L975" s="34" t="s">
        <v>42</v>
      </c>
      <c r="M975" s="34" t="s">
        <v>45</v>
      </c>
      <c r="N975" s="42" t="s">
        <v>44</v>
      </c>
      <c r="O975" s="44">
        <v>3</v>
      </c>
      <c r="P975" s="44">
        <v>219</v>
      </c>
      <c r="Q975" s="34" t="s">
        <v>45</v>
      </c>
      <c r="R975" s="103">
        <f t="shared" si="15"/>
        <v>657</v>
      </c>
      <c r="S975" s="43">
        <v>0</v>
      </c>
      <c r="T975" s="43">
        <v>0</v>
      </c>
      <c r="U975" s="43">
        <v>0</v>
      </c>
      <c r="V975" s="43">
        <v>0</v>
      </c>
      <c r="W975" s="43">
        <v>0</v>
      </c>
      <c r="X975" s="43">
        <v>0</v>
      </c>
      <c r="Y975" s="43">
        <v>0</v>
      </c>
      <c r="Z975" s="43">
        <v>0</v>
      </c>
      <c r="AA975" s="43">
        <v>657</v>
      </c>
      <c r="AB975" s="43">
        <v>0</v>
      </c>
      <c r="AC975" s="43">
        <v>0</v>
      </c>
      <c r="AD975" s="43">
        <v>0</v>
      </c>
    </row>
    <row r="976" spans="1:30" s="1" customFormat="1" ht="15" customHeight="1" x14ac:dyDescent="0.3">
      <c r="A976" s="34" t="s">
        <v>34</v>
      </c>
      <c r="B976" s="35" t="s">
        <v>726</v>
      </c>
      <c r="C976" s="35" t="s">
        <v>726</v>
      </c>
      <c r="D976" s="36">
        <v>1</v>
      </c>
      <c r="E976" s="37" t="s">
        <v>194</v>
      </c>
      <c r="F976" s="36">
        <v>45</v>
      </c>
      <c r="G976" s="34" t="s">
        <v>38</v>
      </c>
      <c r="H976" s="34" t="s">
        <v>1027</v>
      </c>
      <c r="I976" s="21" t="s">
        <v>39</v>
      </c>
      <c r="J976" s="34" t="s">
        <v>212</v>
      </c>
      <c r="K976" s="34" t="s">
        <v>213</v>
      </c>
      <c r="L976" s="34" t="s">
        <v>42</v>
      </c>
      <c r="M976" s="34" t="s">
        <v>45</v>
      </c>
      <c r="N976" s="42" t="s">
        <v>48</v>
      </c>
      <c r="O976" s="44">
        <v>2</v>
      </c>
      <c r="P976" s="44">
        <v>39.5</v>
      </c>
      <c r="Q976" s="34" t="s">
        <v>45</v>
      </c>
      <c r="R976" s="103">
        <f t="shared" si="15"/>
        <v>79</v>
      </c>
      <c r="S976" s="43">
        <v>0</v>
      </c>
      <c r="T976" s="43">
        <v>0</v>
      </c>
      <c r="U976" s="43">
        <v>0</v>
      </c>
      <c r="V976" s="43">
        <v>0</v>
      </c>
      <c r="W976" s="43">
        <v>0</v>
      </c>
      <c r="X976" s="43">
        <v>0</v>
      </c>
      <c r="Y976" s="43">
        <v>0</v>
      </c>
      <c r="Z976" s="43">
        <v>0</v>
      </c>
      <c r="AA976" s="43">
        <v>79</v>
      </c>
      <c r="AB976" s="43">
        <v>0</v>
      </c>
      <c r="AC976" s="43">
        <v>0</v>
      </c>
      <c r="AD976" s="43">
        <v>0</v>
      </c>
    </row>
    <row r="977" spans="1:30" s="1" customFormat="1" ht="15" customHeight="1" x14ac:dyDescent="0.3">
      <c r="A977" s="34" t="s">
        <v>34</v>
      </c>
      <c r="B977" s="35" t="s">
        <v>726</v>
      </c>
      <c r="C977" s="35" t="s">
        <v>726</v>
      </c>
      <c r="D977" s="36">
        <v>1</v>
      </c>
      <c r="E977" s="37" t="s">
        <v>194</v>
      </c>
      <c r="F977" s="36">
        <v>45</v>
      </c>
      <c r="G977" s="34" t="s">
        <v>38</v>
      </c>
      <c r="H977" s="34" t="s">
        <v>1027</v>
      </c>
      <c r="I977" s="21" t="s">
        <v>39</v>
      </c>
      <c r="J977" s="34" t="s">
        <v>91</v>
      </c>
      <c r="K977" s="34" t="s">
        <v>92</v>
      </c>
      <c r="L977" s="34" t="s">
        <v>42</v>
      </c>
      <c r="M977" s="34" t="s">
        <v>45</v>
      </c>
      <c r="N977" s="42" t="s">
        <v>48</v>
      </c>
      <c r="O977" s="44">
        <v>1</v>
      </c>
      <c r="P977" s="44">
        <v>13</v>
      </c>
      <c r="Q977" s="34" t="s">
        <v>45</v>
      </c>
      <c r="R977" s="103">
        <f t="shared" si="15"/>
        <v>13</v>
      </c>
      <c r="S977" s="43">
        <v>0</v>
      </c>
      <c r="T977" s="43">
        <v>0</v>
      </c>
      <c r="U977" s="43">
        <v>0</v>
      </c>
      <c r="V977" s="43">
        <v>0</v>
      </c>
      <c r="W977" s="43">
        <v>0</v>
      </c>
      <c r="X977" s="43">
        <v>0</v>
      </c>
      <c r="Y977" s="43">
        <v>0</v>
      </c>
      <c r="Z977" s="43">
        <v>0</v>
      </c>
      <c r="AA977" s="43">
        <v>13</v>
      </c>
      <c r="AB977" s="43">
        <v>0</v>
      </c>
      <c r="AC977" s="43">
        <v>0</v>
      </c>
      <c r="AD977" s="43">
        <v>0</v>
      </c>
    </row>
    <row r="978" spans="1:30" s="1" customFormat="1" ht="15" customHeight="1" x14ac:dyDescent="0.3">
      <c r="A978" s="34" t="s">
        <v>34</v>
      </c>
      <c r="B978" s="35" t="s">
        <v>726</v>
      </c>
      <c r="C978" s="35" t="s">
        <v>726</v>
      </c>
      <c r="D978" s="36">
        <v>1</v>
      </c>
      <c r="E978" s="37" t="s">
        <v>194</v>
      </c>
      <c r="F978" s="36">
        <v>45</v>
      </c>
      <c r="G978" s="34" t="s">
        <v>38</v>
      </c>
      <c r="H978" s="34" t="s">
        <v>1027</v>
      </c>
      <c r="I978" s="21" t="s">
        <v>39</v>
      </c>
      <c r="J978" s="34" t="s">
        <v>93</v>
      </c>
      <c r="K978" s="34" t="s">
        <v>94</v>
      </c>
      <c r="L978" s="34" t="s">
        <v>42</v>
      </c>
      <c r="M978" s="34" t="s">
        <v>45</v>
      </c>
      <c r="N978" s="42" t="s">
        <v>48</v>
      </c>
      <c r="O978" s="44">
        <v>1</v>
      </c>
      <c r="P978" s="44">
        <v>36</v>
      </c>
      <c r="Q978" s="34" t="s">
        <v>45</v>
      </c>
      <c r="R978" s="103">
        <f t="shared" si="15"/>
        <v>36</v>
      </c>
      <c r="S978" s="43">
        <v>0</v>
      </c>
      <c r="T978" s="43">
        <v>0</v>
      </c>
      <c r="U978" s="43">
        <v>0</v>
      </c>
      <c r="V978" s="43">
        <v>0</v>
      </c>
      <c r="W978" s="43">
        <v>0</v>
      </c>
      <c r="X978" s="43">
        <v>0</v>
      </c>
      <c r="Y978" s="43">
        <v>0</v>
      </c>
      <c r="Z978" s="43">
        <v>0</v>
      </c>
      <c r="AA978" s="43">
        <v>36</v>
      </c>
      <c r="AB978" s="43">
        <v>0</v>
      </c>
      <c r="AC978" s="43">
        <v>0</v>
      </c>
      <c r="AD978" s="43">
        <v>0</v>
      </c>
    </row>
    <row r="979" spans="1:30" s="1" customFormat="1" ht="15" customHeight="1" x14ac:dyDescent="0.3">
      <c r="A979" s="34" t="s">
        <v>34</v>
      </c>
      <c r="B979" s="35" t="s">
        <v>726</v>
      </c>
      <c r="C979" s="35" t="s">
        <v>726</v>
      </c>
      <c r="D979" s="23" t="s">
        <v>36</v>
      </c>
      <c r="E979" s="34" t="s">
        <v>37</v>
      </c>
      <c r="F979" s="21" t="s">
        <v>36</v>
      </c>
      <c r="G979" s="34" t="s">
        <v>38</v>
      </c>
      <c r="H979" s="34" t="s">
        <v>1027</v>
      </c>
      <c r="I979" s="21" t="s">
        <v>39</v>
      </c>
      <c r="J979" s="34" t="s">
        <v>150</v>
      </c>
      <c r="K979" s="34" t="s">
        <v>151</v>
      </c>
      <c r="L979" s="34" t="s">
        <v>42</v>
      </c>
      <c r="M979" s="34" t="s">
        <v>519</v>
      </c>
      <c r="N979" s="42" t="s">
        <v>48</v>
      </c>
      <c r="O979" s="44">
        <v>4</v>
      </c>
      <c r="P979" s="44">
        <v>45</v>
      </c>
      <c r="Q979" s="34" t="s">
        <v>519</v>
      </c>
      <c r="R979" s="103">
        <f t="shared" si="15"/>
        <v>180</v>
      </c>
      <c r="S979" s="43">
        <v>0</v>
      </c>
      <c r="T979" s="43">
        <v>0</v>
      </c>
      <c r="U979" s="43">
        <v>0</v>
      </c>
      <c r="V979" s="43">
        <v>0</v>
      </c>
      <c r="W979" s="43">
        <v>0</v>
      </c>
      <c r="X979" s="43">
        <v>0</v>
      </c>
      <c r="Y979" s="43">
        <v>0</v>
      </c>
      <c r="Z979" s="43">
        <v>0</v>
      </c>
      <c r="AA979" s="43">
        <v>180</v>
      </c>
      <c r="AB979" s="43">
        <v>0</v>
      </c>
      <c r="AC979" s="43">
        <v>0</v>
      </c>
      <c r="AD979" s="43">
        <v>0</v>
      </c>
    </row>
    <row r="980" spans="1:30" s="1" customFormat="1" ht="15" customHeight="1" x14ac:dyDescent="0.3">
      <c r="A980" s="34" t="s">
        <v>34</v>
      </c>
      <c r="B980" s="35" t="s">
        <v>726</v>
      </c>
      <c r="C980" s="35" t="s">
        <v>726</v>
      </c>
      <c r="D980" s="23" t="s">
        <v>36</v>
      </c>
      <c r="E980" s="34" t="s">
        <v>37</v>
      </c>
      <c r="F980" s="21" t="s">
        <v>36</v>
      </c>
      <c r="G980" s="34" t="s">
        <v>38</v>
      </c>
      <c r="H980" s="34" t="s">
        <v>1027</v>
      </c>
      <c r="I980" s="21" t="s">
        <v>39</v>
      </c>
      <c r="J980" s="34" t="s">
        <v>144</v>
      </c>
      <c r="K980" s="34" t="s">
        <v>145</v>
      </c>
      <c r="L980" s="34" t="s">
        <v>42</v>
      </c>
      <c r="M980" s="34" t="s">
        <v>519</v>
      </c>
      <c r="N980" s="42" t="s">
        <v>48</v>
      </c>
      <c r="O980" s="44">
        <v>5</v>
      </c>
      <c r="P980" s="44">
        <v>46</v>
      </c>
      <c r="Q980" s="34" t="s">
        <v>519</v>
      </c>
      <c r="R980" s="103">
        <f t="shared" si="15"/>
        <v>230</v>
      </c>
      <c r="S980" s="43">
        <v>0</v>
      </c>
      <c r="T980" s="43">
        <v>0</v>
      </c>
      <c r="U980" s="43">
        <v>0</v>
      </c>
      <c r="V980" s="43">
        <v>0</v>
      </c>
      <c r="W980" s="43">
        <v>0</v>
      </c>
      <c r="X980" s="43">
        <v>0</v>
      </c>
      <c r="Y980" s="43">
        <v>0</v>
      </c>
      <c r="Z980" s="43">
        <v>0</v>
      </c>
      <c r="AA980" s="43">
        <v>230</v>
      </c>
      <c r="AB980" s="43">
        <v>0</v>
      </c>
      <c r="AC980" s="43">
        <v>0</v>
      </c>
      <c r="AD980" s="43">
        <v>0</v>
      </c>
    </row>
    <row r="981" spans="1:30" s="1" customFormat="1" ht="15" customHeight="1" x14ac:dyDescent="0.3">
      <c r="A981" s="34" t="s">
        <v>34</v>
      </c>
      <c r="B981" s="35" t="s">
        <v>726</v>
      </c>
      <c r="C981" s="35" t="s">
        <v>726</v>
      </c>
      <c r="D981" s="23" t="s">
        <v>36</v>
      </c>
      <c r="E981" s="34" t="s">
        <v>37</v>
      </c>
      <c r="F981" s="21" t="s">
        <v>36</v>
      </c>
      <c r="G981" s="34" t="s">
        <v>38</v>
      </c>
      <c r="H981" s="34" t="s">
        <v>1027</v>
      </c>
      <c r="I981" s="21" t="s">
        <v>39</v>
      </c>
      <c r="J981" s="34" t="s">
        <v>67</v>
      </c>
      <c r="K981" s="34" t="s">
        <v>68</v>
      </c>
      <c r="L981" s="34" t="s">
        <v>42</v>
      </c>
      <c r="M981" s="34" t="s">
        <v>519</v>
      </c>
      <c r="N981" s="42" t="s">
        <v>48</v>
      </c>
      <c r="O981" s="44">
        <v>5</v>
      </c>
      <c r="P981" s="44">
        <v>57</v>
      </c>
      <c r="Q981" s="34" t="s">
        <v>519</v>
      </c>
      <c r="R981" s="103">
        <f t="shared" si="15"/>
        <v>285</v>
      </c>
      <c r="S981" s="43">
        <v>0</v>
      </c>
      <c r="T981" s="43">
        <v>0</v>
      </c>
      <c r="U981" s="43">
        <v>0</v>
      </c>
      <c r="V981" s="43">
        <v>0</v>
      </c>
      <c r="W981" s="43">
        <v>0</v>
      </c>
      <c r="X981" s="43">
        <v>0</v>
      </c>
      <c r="Y981" s="43">
        <v>0</v>
      </c>
      <c r="Z981" s="43">
        <v>0</v>
      </c>
      <c r="AA981" s="43">
        <v>285</v>
      </c>
      <c r="AB981" s="43">
        <v>0</v>
      </c>
      <c r="AC981" s="43">
        <v>0</v>
      </c>
      <c r="AD981" s="43">
        <v>0</v>
      </c>
    </row>
    <row r="982" spans="1:30" s="1" customFormat="1" ht="15" customHeight="1" x14ac:dyDescent="0.3">
      <c r="A982" s="34" t="s">
        <v>34</v>
      </c>
      <c r="B982" s="35" t="s">
        <v>726</v>
      </c>
      <c r="C982" s="35" t="s">
        <v>726</v>
      </c>
      <c r="D982" s="23" t="s">
        <v>36</v>
      </c>
      <c r="E982" s="34" t="s">
        <v>37</v>
      </c>
      <c r="F982" s="21" t="s">
        <v>36</v>
      </c>
      <c r="G982" s="34" t="s">
        <v>38</v>
      </c>
      <c r="H982" s="34" t="s">
        <v>1027</v>
      </c>
      <c r="I982" s="21" t="s">
        <v>39</v>
      </c>
      <c r="J982" s="34" t="s">
        <v>161</v>
      </c>
      <c r="K982" s="34" t="s">
        <v>162</v>
      </c>
      <c r="L982" s="34" t="s">
        <v>42</v>
      </c>
      <c r="M982" s="34" t="s">
        <v>519</v>
      </c>
      <c r="N982" s="42" t="s">
        <v>48</v>
      </c>
      <c r="O982" s="44">
        <v>20</v>
      </c>
      <c r="P982" s="44">
        <v>45</v>
      </c>
      <c r="Q982" s="34" t="s">
        <v>519</v>
      </c>
      <c r="R982" s="103">
        <f t="shared" si="15"/>
        <v>900</v>
      </c>
      <c r="S982" s="43">
        <v>0</v>
      </c>
      <c r="T982" s="43">
        <v>0</v>
      </c>
      <c r="U982" s="43">
        <v>0</v>
      </c>
      <c r="V982" s="43">
        <v>0</v>
      </c>
      <c r="W982" s="43">
        <v>0</v>
      </c>
      <c r="X982" s="43">
        <v>0</v>
      </c>
      <c r="Y982" s="43">
        <v>0</v>
      </c>
      <c r="Z982" s="43">
        <v>0</v>
      </c>
      <c r="AA982" s="43">
        <v>900</v>
      </c>
      <c r="AB982" s="43">
        <v>0</v>
      </c>
      <c r="AC982" s="43">
        <v>0</v>
      </c>
      <c r="AD982" s="43">
        <v>0</v>
      </c>
    </row>
    <row r="983" spans="1:30" s="1" customFormat="1" ht="15" customHeight="1" x14ac:dyDescent="0.3">
      <c r="A983" s="34" t="s">
        <v>34</v>
      </c>
      <c r="B983" s="35" t="s">
        <v>726</v>
      </c>
      <c r="C983" s="35" t="s">
        <v>726</v>
      </c>
      <c r="D983" s="23" t="s">
        <v>36</v>
      </c>
      <c r="E983" s="34" t="s">
        <v>37</v>
      </c>
      <c r="F983" s="21" t="s">
        <v>36</v>
      </c>
      <c r="G983" s="34" t="s">
        <v>38</v>
      </c>
      <c r="H983" s="34" t="s">
        <v>1027</v>
      </c>
      <c r="I983" s="21" t="s">
        <v>39</v>
      </c>
      <c r="J983" s="34" t="s">
        <v>202</v>
      </c>
      <c r="K983" s="34" t="s">
        <v>203</v>
      </c>
      <c r="L983" s="34" t="s">
        <v>42</v>
      </c>
      <c r="M983" s="34" t="s">
        <v>519</v>
      </c>
      <c r="N983" s="42" t="s">
        <v>48</v>
      </c>
      <c r="O983" s="44">
        <v>20</v>
      </c>
      <c r="P983" s="44">
        <v>14</v>
      </c>
      <c r="Q983" s="34" t="s">
        <v>519</v>
      </c>
      <c r="R983" s="103">
        <f t="shared" si="15"/>
        <v>280</v>
      </c>
      <c r="S983" s="43">
        <v>0</v>
      </c>
      <c r="T983" s="43">
        <v>0</v>
      </c>
      <c r="U983" s="43">
        <v>0</v>
      </c>
      <c r="V983" s="43">
        <v>0</v>
      </c>
      <c r="W983" s="43">
        <v>0</v>
      </c>
      <c r="X983" s="43">
        <v>0</v>
      </c>
      <c r="Y983" s="43">
        <v>0</v>
      </c>
      <c r="Z983" s="43">
        <v>0</v>
      </c>
      <c r="AA983" s="43">
        <v>280</v>
      </c>
      <c r="AB983" s="43">
        <v>0</v>
      </c>
      <c r="AC983" s="43">
        <v>0</v>
      </c>
      <c r="AD983" s="43">
        <v>0</v>
      </c>
    </row>
    <row r="984" spans="1:30" s="1" customFormat="1" ht="15" customHeight="1" x14ac:dyDescent="0.3">
      <c r="A984" s="34" t="s">
        <v>34</v>
      </c>
      <c r="B984" s="35" t="s">
        <v>726</v>
      </c>
      <c r="C984" s="35" t="s">
        <v>726</v>
      </c>
      <c r="D984" s="23" t="s">
        <v>36</v>
      </c>
      <c r="E984" s="34" t="s">
        <v>37</v>
      </c>
      <c r="F984" s="21" t="s">
        <v>36</v>
      </c>
      <c r="G984" s="34" t="s">
        <v>38</v>
      </c>
      <c r="H984" s="34" t="s">
        <v>1027</v>
      </c>
      <c r="I984" s="21" t="s">
        <v>39</v>
      </c>
      <c r="J984" s="34" t="s">
        <v>77</v>
      </c>
      <c r="K984" s="34" t="s">
        <v>78</v>
      </c>
      <c r="L984" s="34" t="s">
        <v>42</v>
      </c>
      <c r="M984" s="34" t="s">
        <v>519</v>
      </c>
      <c r="N984" s="42" t="s">
        <v>48</v>
      </c>
      <c r="O984" s="44">
        <v>6</v>
      </c>
      <c r="P984" s="44">
        <v>209</v>
      </c>
      <c r="Q984" s="34" t="s">
        <v>519</v>
      </c>
      <c r="R984" s="103">
        <f t="shared" si="15"/>
        <v>1254</v>
      </c>
      <c r="S984" s="43">
        <v>0</v>
      </c>
      <c r="T984" s="43">
        <v>0</v>
      </c>
      <c r="U984" s="43">
        <v>0</v>
      </c>
      <c r="V984" s="43">
        <v>0</v>
      </c>
      <c r="W984" s="43">
        <v>0</v>
      </c>
      <c r="X984" s="43">
        <v>0</v>
      </c>
      <c r="Y984" s="43">
        <v>0</v>
      </c>
      <c r="Z984" s="43">
        <v>0</v>
      </c>
      <c r="AA984" s="43">
        <v>1254</v>
      </c>
      <c r="AB984" s="43">
        <v>0</v>
      </c>
      <c r="AC984" s="43">
        <v>0</v>
      </c>
      <c r="AD984" s="43">
        <v>0</v>
      </c>
    </row>
    <row r="985" spans="1:30" s="1" customFormat="1" ht="15" customHeight="1" x14ac:dyDescent="0.3">
      <c r="A985" s="34" t="s">
        <v>34</v>
      </c>
      <c r="B985" s="35" t="s">
        <v>726</v>
      </c>
      <c r="C985" s="35" t="s">
        <v>726</v>
      </c>
      <c r="D985" s="23" t="s">
        <v>36</v>
      </c>
      <c r="E985" s="34" t="s">
        <v>37</v>
      </c>
      <c r="F985" s="21" t="s">
        <v>36</v>
      </c>
      <c r="G985" s="34" t="s">
        <v>38</v>
      </c>
      <c r="H985" s="34" t="s">
        <v>1027</v>
      </c>
      <c r="I985" s="21" t="s">
        <v>39</v>
      </c>
      <c r="J985" s="34" t="s">
        <v>79</v>
      </c>
      <c r="K985" s="34" t="s">
        <v>80</v>
      </c>
      <c r="L985" s="34" t="s">
        <v>42</v>
      </c>
      <c r="M985" s="34" t="s">
        <v>519</v>
      </c>
      <c r="N985" s="42" t="s">
        <v>48</v>
      </c>
      <c r="O985" s="44">
        <v>6</v>
      </c>
      <c r="P985" s="44">
        <v>230</v>
      </c>
      <c r="Q985" s="34" t="s">
        <v>519</v>
      </c>
      <c r="R985" s="103">
        <f t="shared" si="15"/>
        <v>1380</v>
      </c>
      <c r="S985" s="43">
        <v>0</v>
      </c>
      <c r="T985" s="43">
        <v>0</v>
      </c>
      <c r="U985" s="43">
        <v>0</v>
      </c>
      <c r="V985" s="43">
        <v>0</v>
      </c>
      <c r="W985" s="43">
        <v>0</v>
      </c>
      <c r="X985" s="43">
        <v>0</v>
      </c>
      <c r="Y985" s="43">
        <v>0</v>
      </c>
      <c r="Z985" s="43">
        <v>0</v>
      </c>
      <c r="AA985" s="43">
        <v>1380</v>
      </c>
      <c r="AB985" s="43">
        <v>0</v>
      </c>
      <c r="AC985" s="43">
        <v>0</v>
      </c>
      <c r="AD985" s="43">
        <v>0</v>
      </c>
    </row>
    <row r="986" spans="1:30" s="1" customFormat="1" ht="15" customHeight="1" x14ac:dyDescent="0.3">
      <c r="A986" s="34" t="s">
        <v>34</v>
      </c>
      <c r="B986" s="35" t="s">
        <v>726</v>
      </c>
      <c r="C986" s="35" t="s">
        <v>726</v>
      </c>
      <c r="D986" s="23" t="s">
        <v>36</v>
      </c>
      <c r="E986" s="34" t="s">
        <v>37</v>
      </c>
      <c r="F986" s="21" t="s">
        <v>36</v>
      </c>
      <c r="G986" s="34" t="s">
        <v>38</v>
      </c>
      <c r="H986" s="34" t="s">
        <v>1027</v>
      </c>
      <c r="I986" s="21" t="s">
        <v>39</v>
      </c>
      <c r="J986" s="34" t="s">
        <v>51</v>
      </c>
      <c r="K986" s="34" t="s">
        <v>52</v>
      </c>
      <c r="L986" s="34" t="s">
        <v>42</v>
      </c>
      <c r="M986" s="34" t="s">
        <v>519</v>
      </c>
      <c r="N986" s="42" t="s">
        <v>48</v>
      </c>
      <c r="O986" s="44">
        <v>38</v>
      </c>
      <c r="P986" s="44">
        <v>6</v>
      </c>
      <c r="Q986" s="34" t="s">
        <v>519</v>
      </c>
      <c r="R986" s="103">
        <f t="shared" si="15"/>
        <v>228</v>
      </c>
      <c r="S986" s="43">
        <v>0</v>
      </c>
      <c r="T986" s="43">
        <v>0</v>
      </c>
      <c r="U986" s="43">
        <v>0</v>
      </c>
      <c r="V986" s="43">
        <v>0</v>
      </c>
      <c r="W986" s="43">
        <v>0</v>
      </c>
      <c r="X986" s="43">
        <v>0</v>
      </c>
      <c r="Y986" s="43">
        <v>0</v>
      </c>
      <c r="Z986" s="43">
        <v>0</v>
      </c>
      <c r="AA986" s="43">
        <v>228</v>
      </c>
      <c r="AB986" s="43">
        <v>0</v>
      </c>
      <c r="AC986" s="43">
        <v>0</v>
      </c>
      <c r="AD986" s="43">
        <v>0</v>
      </c>
    </row>
    <row r="987" spans="1:30" s="1" customFormat="1" ht="15" customHeight="1" x14ac:dyDescent="0.3">
      <c r="A987" s="34" t="s">
        <v>34</v>
      </c>
      <c r="B987" s="35" t="s">
        <v>726</v>
      </c>
      <c r="C987" s="35" t="s">
        <v>726</v>
      </c>
      <c r="D987" s="23" t="s">
        <v>36</v>
      </c>
      <c r="E987" s="34" t="s">
        <v>37</v>
      </c>
      <c r="F987" s="21" t="s">
        <v>36</v>
      </c>
      <c r="G987" s="34" t="s">
        <v>38</v>
      </c>
      <c r="H987" s="34" t="s">
        <v>1027</v>
      </c>
      <c r="I987" s="21" t="s">
        <v>39</v>
      </c>
      <c r="J987" s="34" t="s">
        <v>51</v>
      </c>
      <c r="K987" s="34" t="s">
        <v>52</v>
      </c>
      <c r="L987" s="34" t="s">
        <v>42</v>
      </c>
      <c r="M987" s="34" t="s">
        <v>519</v>
      </c>
      <c r="N987" s="42" t="s">
        <v>48</v>
      </c>
      <c r="O987" s="44">
        <v>1</v>
      </c>
      <c r="P987" s="44">
        <v>5</v>
      </c>
      <c r="Q987" s="34" t="s">
        <v>519</v>
      </c>
      <c r="R987" s="103">
        <f t="shared" si="15"/>
        <v>5</v>
      </c>
      <c r="S987" s="43">
        <v>0</v>
      </c>
      <c r="T987" s="43">
        <v>0</v>
      </c>
      <c r="U987" s="43">
        <v>0</v>
      </c>
      <c r="V987" s="43">
        <v>0</v>
      </c>
      <c r="W987" s="43">
        <v>0</v>
      </c>
      <c r="X987" s="43">
        <v>0</v>
      </c>
      <c r="Y987" s="43">
        <v>0</v>
      </c>
      <c r="Z987" s="43">
        <v>0</v>
      </c>
      <c r="AA987" s="43">
        <v>5</v>
      </c>
      <c r="AB987" s="43">
        <v>0</v>
      </c>
      <c r="AC987" s="43">
        <v>0</v>
      </c>
      <c r="AD987" s="43">
        <v>0</v>
      </c>
    </row>
    <row r="988" spans="1:30" s="1" customFormat="1" ht="15" customHeight="1" x14ac:dyDescent="0.3">
      <c r="A988" s="34" t="s">
        <v>34</v>
      </c>
      <c r="B988" s="35" t="s">
        <v>726</v>
      </c>
      <c r="C988" s="35" t="s">
        <v>726</v>
      </c>
      <c r="D988" s="23" t="s">
        <v>36</v>
      </c>
      <c r="E988" s="34" t="s">
        <v>37</v>
      </c>
      <c r="F988" s="21" t="s">
        <v>36</v>
      </c>
      <c r="G988" s="34" t="s">
        <v>38</v>
      </c>
      <c r="H988" s="34" t="s">
        <v>1027</v>
      </c>
      <c r="I988" s="21" t="s">
        <v>39</v>
      </c>
      <c r="J988" s="34" t="s">
        <v>140</v>
      </c>
      <c r="K988" s="34" t="s">
        <v>744</v>
      </c>
      <c r="L988" s="34" t="s">
        <v>42</v>
      </c>
      <c r="M988" s="34" t="s">
        <v>519</v>
      </c>
      <c r="N988" s="42" t="s">
        <v>63</v>
      </c>
      <c r="O988" s="44">
        <v>5</v>
      </c>
      <c r="P988" s="44">
        <v>1010</v>
      </c>
      <c r="Q988" s="34" t="s">
        <v>519</v>
      </c>
      <c r="R988" s="103">
        <f t="shared" si="15"/>
        <v>5050</v>
      </c>
      <c r="S988" s="43">
        <v>0</v>
      </c>
      <c r="T988" s="43">
        <v>0</v>
      </c>
      <c r="U988" s="43">
        <v>0</v>
      </c>
      <c r="V988" s="43">
        <v>0</v>
      </c>
      <c r="W988" s="43">
        <v>0</v>
      </c>
      <c r="X988" s="43">
        <v>0</v>
      </c>
      <c r="Y988" s="43">
        <v>0</v>
      </c>
      <c r="Z988" s="43">
        <v>0</v>
      </c>
      <c r="AA988" s="43">
        <v>5050</v>
      </c>
      <c r="AB988" s="43">
        <v>0</v>
      </c>
      <c r="AC988" s="43">
        <v>0</v>
      </c>
      <c r="AD988" s="43">
        <v>0</v>
      </c>
    </row>
    <row r="989" spans="1:30" s="1" customFormat="1" ht="15" customHeight="1" x14ac:dyDescent="0.3">
      <c r="A989" s="34" t="s">
        <v>34</v>
      </c>
      <c r="B989" s="35" t="s">
        <v>726</v>
      </c>
      <c r="C989" s="35" t="s">
        <v>726</v>
      </c>
      <c r="D989" s="36">
        <v>1</v>
      </c>
      <c r="E989" s="37" t="s">
        <v>246</v>
      </c>
      <c r="F989" s="21" t="s">
        <v>36</v>
      </c>
      <c r="G989" s="38" t="s">
        <v>38</v>
      </c>
      <c r="H989" s="39" t="s">
        <v>1343</v>
      </c>
      <c r="I989" s="21" t="s">
        <v>257</v>
      </c>
      <c r="J989" s="34" t="s">
        <v>262</v>
      </c>
      <c r="K989" s="45" t="s">
        <v>263</v>
      </c>
      <c r="L989" s="34" t="s">
        <v>42</v>
      </c>
      <c r="M989" s="41" t="s">
        <v>45</v>
      </c>
      <c r="N989" s="42" t="s">
        <v>48</v>
      </c>
      <c r="O989" s="43">
        <v>1</v>
      </c>
      <c r="P989" s="44">
        <v>4002.0000000000005</v>
      </c>
      <c r="Q989" s="41" t="s">
        <v>45</v>
      </c>
      <c r="R989" s="103">
        <f t="shared" si="15"/>
        <v>4002</v>
      </c>
      <c r="S989" s="43">
        <v>0</v>
      </c>
      <c r="T989" s="43">
        <v>0</v>
      </c>
      <c r="U989" s="43">
        <v>0</v>
      </c>
      <c r="V989" s="43">
        <v>0</v>
      </c>
      <c r="W989" s="43">
        <v>4002</v>
      </c>
      <c r="X989" s="43">
        <v>0</v>
      </c>
      <c r="Y989" s="43">
        <v>0</v>
      </c>
      <c r="Z989" s="43">
        <v>0</v>
      </c>
      <c r="AA989" s="43">
        <v>0</v>
      </c>
      <c r="AB989" s="43">
        <v>0</v>
      </c>
      <c r="AC989" s="43">
        <v>0</v>
      </c>
      <c r="AD989" s="43">
        <v>0</v>
      </c>
    </row>
    <row r="990" spans="1:30" s="1" customFormat="1" ht="15" customHeight="1" x14ac:dyDescent="0.3">
      <c r="A990" s="34" t="s">
        <v>34</v>
      </c>
      <c r="B990" s="35" t="s">
        <v>726</v>
      </c>
      <c r="C990" s="35" t="s">
        <v>726</v>
      </c>
      <c r="D990" s="36">
        <v>1</v>
      </c>
      <c r="E990" s="37" t="s">
        <v>246</v>
      </c>
      <c r="F990" s="21" t="s">
        <v>36</v>
      </c>
      <c r="G990" s="38" t="s">
        <v>38</v>
      </c>
      <c r="H990" s="39" t="s">
        <v>1343</v>
      </c>
      <c r="I990" s="21" t="s">
        <v>257</v>
      </c>
      <c r="J990" s="34" t="s">
        <v>264</v>
      </c>
      <c r="K990" s="45" t="s">
        <v>265</v>
      </c>
      <c r="L990" s="34" t="s">
        <v>42</v>
      </c>
      <c r="M990" s="41" t="s">
        <v>45</v>
      </c>
      <c r="N990" s="42" t="s">
        <v>48</v>
      </c>
      <c r="O990" s="43">
        <v>1</v>
      </c>
      <c r="P990" s="44">
        <v>4524</v>
      </c>
      <c r="Q990" s="41" t="s">
        <v>45</v>
      </c>
      <c r="R990" s="103">
        <f t="shared" si="15"/>
        <v>4524</v>
      </c>
      <c r="S990" s="43">
        <v>0</v>
      </c>
      <c r="T990" s="43">
        <v>0</v>
      </c>
      <c r="U990" s="43">
        <v>0</v>
      </c>
      <c r="V990" s="43">
        <v>0</v>
      </c>
      <c r="W990" s="43">
        <v>4524</v>
      </c>
      <c r="X990" s="43">
        <v>0</v>
      </c>
      <c r="Y990" s="43">
        <v>0</v>
      </c>
      <c r="Z990" s="43">
        <v>0</v>
      </c>
      <c r="AA990" s="43">
        <v>0</v>
      </c>
      <c r="AB990" s="43">
        <v>0</v>
      </c>
      <c r="AC990" s="43">
        <v>0</v>
      </c>
      <c r="AD990" s="43">
        <v>0</v>
      </c>
    </row>
    <row r="991" spans="1:30" s="1" customFormat="1" ht="15" customHeight="1" x14ac:dyDescent="0.3">
      <c r="A991" s="34" t="s">
        <v>34</v>
      </c>
      <c r="B991" s="35" t="s">
        <v>726</v>
      </c>
      <c r="C991" s="35" t="s">
        <v>726</v>
      </c>
      <c r="D991" s="36">
        <v>1</v>
      </c>
      <c r="E991" s="37" t="s">
        <v>246</v>
      </c>
      <c r="F991" s="21" t="s">
        <v>36</v>
      </c>
      <c r="G991" s="38" t="s">
        <v>38</v>
      </c>
      <c r="H991" s="39" t="s">
        <v>1343</v>
      </c>
      <c r="I991" s="21" t="s">
        <v>257</v>
      </c>
      <c r="J991" s="34" t="s">
        <v>266</v>
      </c>
      <c r="K991" s="45" t="s">
        <v>267</v>
      </c>
      <c r="L991" s="34" t="s">
        <v>42</v>
      </c>
      <c r="M991" s="41" t="s">
        <v>45</v>
      </c>
      <c r="N991" s="42" t="s">
        <v>48</v>
      </c>
      <c r="O991" s="43">
        <v>1</v>
      </c>
      <c r="P991" s="44">
        <v>4524</v>
      </c>
      <c r="Q991" s="41" t="s">
        <v>45</v>
      </c>
      <c r="R991" s="103">
        <f t="shared" si="15"/>
        <v>4524</v>
      </c>
      <c r="S991" s="43">
        <v>0</v>
      </c>
      <c r="T991" s="43">
        <v>0</v>
      </c>
      <c r="U991" s="43">
        <v>0</v>
      </c>
      <c r="V991" s="43">
        <v>0</v>
      </c>
      <c r="W991" s="43">
        <v>4524</v>
      </c>
      <c r="X991" s="43">
        <v>0</v>
      </c>
      <c r="Y991" s="43">
        <v>0</v>
      </c>
      <c r="Z991" s="43">
        <v>0</v>
      </c>
      <c r="AA991" s="43">
        <v>0</v>
      </c>
      <c r="AB991" s="43">
        <v>0</v>
      </c>
      <c r="AC991" s="43">
        <v>0</v>
      </c>
      <c r="AD991" s="43">
        <v>0</v>
      </c>
    </row>
    <row r="992" spans="1:30" s="1" customFormat="1" ht="15" customHeight="1" x14ac:dyDescent="0.3">
      <c r="A992" s="34" t="s">
        <v>34</v>
      </c>
      <c r="B992" s="35" t="s">
        <v>726</v>
      </c>
      <c r="C992" s="35" t="s">
        <v>726</v>
      </c>
      <c r="D992" s="36">
        <v>1</v>
      </c>
      <c r="E992" s="37" t="s">
        <v>246</v>
      </c>
      <c r="F992" s="21" t="s">
        <v>36</v>
      </c>
      <c r="G992" s="38" t="s">
        <v>38</v>
      </c>
      <c r="H992" s="39" t="s">
        <v>1343</v>
      </c>
      <c r="I992" s="21" t="s">
        <v>257</v>
      </c>
      <c r="J992" s="34" t="s">
        <v>268</v>
      </c>
      <c r="K992" s="45" t="s">
        <v>269</v>
      </c>
      <c r="L992" s="34" t="s">
        <v>42</v>
      </c>
      <c r="M992" s="41" t="s">
        <v>45</v>
      </c>
      <c r="N992" s="42" t="s">
        <v>48</v>
      </c>
      <c r="O992" s="43">
        <v>1</v>
      </c>
      <c r="P992" s="44">
        <v>4524</v>
      </c>
      <c r="Q992" s="41" t="s">
        <v>45</v>
      </c>
      <c r="R992" s="103">
        <f t="shared" si="15"/>
        <v>4524</v>
      </c>
      <c r="S992" s="43">
        <v>0</v>
      </c>
      <c r="T992" s="43">
        <v>0</v>
      </c>
      <c r="U992" s="43">
        <v>0</v>
      </c>
      <c r="V992" s="43">
        <v>0</v>
      </c>
      <c r="W992" s="43">
        <v>4524</v>
      </c>
      <c r="X992" s="43">
        <v>0</v>
      </c>
      <c r="Y992" s="43">
        <v>0</v>
      </c>
      <c r="Z992" s="43">
        <v>0</v>
      </c>
      <c r="AA992" s="43">
        <v>0</v>
      </c>
      <c r="AB992" s="43">
        <v>0</v>
      </c>
      <c r="AC992" s="43">
        <v>0</v>
      </c>
      <c r="AD992" s="43">
        <v>0</v>
      </c>
    </row>
    <row r="993" spans="1:30" s="1" customFormat="1" ht="15" customHeight="1" x14ac:dyDescent="0.3">
      <c r="A993" s="34" t="s">
        <v>34</v>
      </c>
      <c r="B993" s="35" t="s">
        <v>726</v>
      </c>
      <c r="C993" s="35" t="s">
        <v>726</v>
      </c>
      <c r="D993" s="36">
        <v>1</v>
      </c>
      <c r="E993" s="37" t="s">
        <v>246</v>
      </c>
      <c r="F993" s="21" t="s">
        <v>36</v>
      </c>
      <c r="G993" s="38" t="s">
        <v>38</v>
      </c>
      <c r="H993" s="39" t="s">
        <v>1343</v>
      </c>
      <c r="I993" s="21" t="s">
        <v>257</v>
      </c>
      <c r="J993" s="34" t="s">
        <v>757</v>
      </c>
      <c r="K993" s="46" t="s">
        <v>1722</v>
      </c>
      <c r="L993" s="34" t="s">
        <v>42</v>
      </c>
      <c r="M993" s="41" t="s">
        <v>45</v>
      </c>
      <c r="N993" s="42" t="s">
        <v>48</v>
      </c>
      <c r="O993" s="43">
        <v>2</v>
      </c>
      <c r="P993" s="44">
        <v>1392</v>
      </c>
      <c r="Q993" s="41" t="s">
        <v>45</v>
      </c>
      <c r="R993" s="103">
        <f t="shared" si="15"/>
        <v>2784</v>
      </c>
      <c r="S993" s="43">
        <v>0</v>
      </c>
      <c r="T993" s="43">
        <v>0</v>
      </c>
      <c r="U993" s="43">
        <v>0</v>
      </c>
      <c r="V993" s="43">
        <v>0</v>
      </c>
      <c r="W993" s="43">
        <v>2784</v>
      </c>
      <c r="X993" s="43">
        <v>0</v>
      </c>
      <c r="Y993" s="43">
        <v>0</v>
      </c>
      <c r="Z993" s="43">
        <v>0</v>
      </c>
      <c r="AA993" s="43">
        <v>0</v>
      </c>
      <c r="AB993" s="43">
        <v>0</v>
      </c>
      <c r="AC993" s="43">
        <v>0</v>
      </c>
      <c r="AD993" s="43">
        <v>0</v>
      </c>
    </row>
    <row r="994" spans="1:30" s="1" customFormat="1" ht="15" customHeight="1" x14ac:dyDescent="0.3">
      <c r="A994" s="34" t="s">
        <v>34</v>
      </c>
      <c r="B994" s="35" t="s">
        <v>726</v>
      </c>
      <c r="C994" s="35" t="s">
        <v>726</v>
      </c>
      <c r="D994" s="36">
        <v>1</v>
      </c>
      <c r="E994" s="37" t="s">
        <v>109</v>
      </c>
      <c r="F994" s="36">
        <v>43</v>
      </c>
      <c r="G994" s="38" t="s">
        <v>38</v>
      </c>
      <c r="H994" s="39" t="s">
        <v>1343</v>
      </c>
      <c r="I994" s="21" t="s">
        <v>257</v>
      </c>
      <c r="J994" s="39" t="s">
        <v>758</v>
      </c>
      <c r="K994" s="35" t="s">
        <v>838</v>
      </c>
      <c r="L994" s="34" t="s">
        <v>42</v>
      </c>
      <c r="M994" s="41" t="s">
        <v>45</v>
      </c>
      <c r="N994" s="42" t="s">
        <v>48</v>
      </c>
      <c r="O994" s="43">
        <v>3</v>
      </c>
      <c r="P994" s="44">
        <v>1101.9999999999998</v>
      </c>
      <c r="Q994" s="41" t="s">
        <v>45</v>
      </c>
      <c r="R994" s="103">
        <f t="shared" si="15"/>
        <v>3305.9999999999991</v>
      </c>
      <c r="S994" s="43">
        <v>0</v>
      </c>
      <c r="T994" s="43">
        <v>0</v>
      </c>
      <c r="U994" s="43">
        <v>0</v>
      </c>
      <c r="V994" s="43">
        <v>0</v>
      </c>
      <c r="W994" s="43">
        <v>0</v>
      </c>
      <c r="X994" s="43">
        <v>0</v>
      </c>
      <c r="Y994" s="43">
        <v>0</v>
      </c>
      <c r="Z994" s="43">
        <v>0</v>
      </c>
      <c r="AA994" s="43">
        <v>3305.9999999999991</v>
      </c>
      <c r="AB994" s="43">
        <v>0</v>
      </c>
      <c r="AC994" s="43">
        <v>0</v>
      </c>
      <c r="AD994" s="43">
        <v>0</v>
      </c>
    </row>
    <row r="995" spans="1:30" s="1" customFormat="1" ht="15" customHeight="1" x14ac:dyDescent="0.3">
      <c r="A995" s="34" t="s">
        <v>34</v>
      </c>
      <c r="B995" s="35" t="s">
        <v>726</v>
      </c>
      <c r="C995" s="35" t="s">
        <v>726</v>
      </c>
      <c r="D995" s="36">
        <v>1</v>
      </c>
      <c r="E995" s="37" t="s">
        <v>109</v>
      </c>
      <c r="F995" s="36">
        <v>43</v>
      </c>
      <c r="G995" s="38" t="s">
        <v>38</v>
      </c>
      <c r="H995" s="39" t="s">
        <v>1343</v>
      </c>
      <c r="I995" s="21" t="s">
        <v>257</v>
      </c>
      <c r="J995" s="39" t="s">
        <v>759</v>
      </c>
      <c r="K995" s="35" t="s">
        <v>760</v>
      </c>
      <c r="L995" s="34" t="s">
        <v>42</v>
      </c>
      <c r="M995" s="41" t="s">
        <v>45</v>
      </c>
      <c r="N995" s="42" t="s">
        <v>48</v>
      </c>
      <c r="O995" s="43">
        <v>2</v>
      </c>
      <c r="P995" s="44">
        <v>1276</v>
      </c>
      <c r="Q995" s="41" t="s">
        <v>45</v>
      </c>
      <c r="R995" s="103">
        <f t="shared" si="15"/>
        <v>2552</v>
      </c>
      <c r="S995" s="43">
        <v>0</v>
      </c>
      <c r="T995" s="43">
        <v>0</v>
      </c>
      <c r="U995" s="43">
        <v>0</v>
      </c>
      <c r="V995" s="43">
        <v>0</v>
      </c>
      <c r="W995" s="43">
        <v>0</v>
      </c>
      <c r="X995" s="43">
        <v>0</v>
      </c>
      <c r="Y995" s="43">
        <v>0</v>
      </c>
      <c r="Z995" s="43">
        <v>0</v>
      </c>
      <c r="AA995" s="43">
        <v>2552</v>
      </c>
      <c r="AB995" s="43">
        <v>0</v>
      </c>
      <c r="AC995" s="43">
        <v>0</v>
      </c>
      <c r="AD995" s="43">
        <v>0</v>
      </c>
    </row>
    <row r="996" spans="1:30" s="1" customFormat="1" ht="15" customHeight="1" x14ac:dyDescent="0.3">
      <c r="A996" s="34" t="s">
        <v>34</v>
      </c>
      <c r="B996" s="35" t="s">
        <v>726</v>
      </c>
      <c r="C996" s="35" t="s">
        <v>726</v>
      </c>
      <c r="D996" s="36">
        <v>1</v>
      </c>
      <c r="E996" s="37" t="s">
        <v>109</v>
      </c>
      <c r="F996" s="36">
        <v>43</v>
      </c>
      <c r="G996" s="38" t="s">
        <v>38</v>
      </c>
      <c r="H996" s="39" t="s">
        <v>1343</v>
      </c>
      <c r="I996" s="21" t="s">
        <v>257</v>
      </c>
      <c r="J996" s="39" t="s">
        <v>757</v>
      </c>
      <c r="K996" s="35" t="s">
        <v>1722</v>
      </c>
      <c r="L996" s="34" t="s">
        <v>42</v>
      </c>
      <c r="M996" s="41" t="s">
        <v>45</v>
      </c>
      <c r="N996" s="42" t="s">
        <v>48</v>
      </c>
      <c r="O996" s="43">
        <v>3</v>
      </c>
      <c r="P996" s="44">
        <v>1392.0000000000002</v>
      </c>
      <c r="Q996" s="41" t="s">
        <v>45</v>
      </c>
      <c r="R996" s="103">
        <f t="shared" si="15"/>
        <v>4176</v>
      </c>
      <c r="S996" s="43">
        <v>0</v>
      </c>
      <c r="T996" s="43">
        <v>0</v>
      </c>
      <c r="U996" s="43">
        <v>0</v>
      </c>
      <c r="V996" s="43">
        <v>0</v>
      </c>
      <c r="W996" s="43">
        <v>0</v>
      </c>
      <c r="X996" s="43">
        <v>0</v>
      </c>
      <c r="Y996" s="43">
        <v>0</v>
      </c>
      <c r="Z996" s="43">
        <v>0</v>
      </c>
      <c r="AA996" s="43">
        <v>4176</v>
      </c>
      <c r="AB996" s="43">
        <v>0</v>
      </c>
      <c r="AC996" s="43">
        <v>0</v>
      </c>
      <c r="AD996" s="43">
        <v>0</v>
      </c>
    </row>
    <row r="997" spans="1:30" s="1" customFormat="1" ht="15" customHeight="1" x14ac:dyDescent="0.3">
      <c r="A997" s="34" t="s">
        <v>34</v>
      </c>
      <c r="B997" s="35" t="s">
        <v>726</v>
      </c>
      <c r="C997" s="35" t="s">
        <v>726</v>
      </c>
      <c r="D997" s="36">
        <v>1</v>
      </c>
      <c r="E997" s="37" t="s">
        <v>148</v>
      </c>
      <c r="F997" s="36">
        <v>44</v>
      </c>
      <c r="G997" s="38" t="s">
        <v>38</v>
      </c>
      <c r="H997" s="39" t="s">
        <v>1343</v>
      </c>
      <c r="I997" s="21" t="s">
        <v>257</v>
      </c>
      <c r="J997" s="34" t="s">
        <v>843</v>
      </c>
      <c r="K997" s="34" t="s">
        <v>949</v>
      </c>
      <c r="L997" s="34" t="s">
        <v>42</v>
      </c>
      <c r="M997" s="41" t="s">
        <v>45</v>
      </c>
      <c r="N997" s="42" t="s">
        <v>48</v>
      </c>
      <c r="O997" s="43">
        <v>1</v>
      </c>
      <c r="P997" s="44">
        <v>8777</v>
      </c>
      <c r="Q997" s="41" t="s">
        <v>45</v>
      </c>
      <c r="R997" s="103">
        <f t="shared" si="15"/>
        <v>8777</v>
      </c>
      <c r="S997" s="43">
        <v>0</v>
      </c>
      <c r="T997" s="43">
        <v>0</v>
      </c>
      <c r="U997" s="43">
        <v>0</v>
      </c>
      <c r="V997" s="43">
        <v>0</v>
      </c>
      <c r="W997" s="43">
        <v>0</v>
      </c>
      <c r="X997" s="43">
        <v>0</v>
      </c>
      <c r="Y997" s="43">
        <v>0</v>
      </c>
      <c r="Z997" s="43">
        <v>0</v>
      </c>
      <c r="AA997" s="43">
        <v>8777</v>
      </c>
      <c r="AB997" s="43">
        <v>0</v>
      </c>
      <c r="AC997" s="43">
        <v>0</v>
      </c>
      <c r="AD997" s="43">
        <v>0</v>
      </c>
    </row>
    <row r="998" spans="1:30" s="1" customFormat="1" ht="15" customHeight="1" x14ac:dyDescent="0.3">
      <c r="A998" s="34" t="s">
        <v>34</v>
      </c>
      <c r="B998" s="35" t="s">
        <v>726</v>
      </c>
      <c r="C998" s="35" t="s">
        <v>726</v>
      </c>
      <c r="D998" s="36">
        <v>1</v>
      </c>
      <c r="E998" s="37" t="s">
        <v>246</v>
      </c>
      <c r="F998" s="21" t="s">
        <v>36</v>
      </c>
      <c r="G998" s="38" t="s">
        <v>38</v>
      </c>
      <c r="H998" s="39" t="s">
        <v>1350</v>
      </c>
      <c r="I998" s="41" t="s">
        <v>1723</v>
      </c>
      <c r="J998" s="34" t="s">
        <v>984</v>
      </c>
      <c r="K998" s="35" t="s">
        <v>985</v>
      </c>
      <c r="L998" s="34" t="s">
        <v>42</v>
      </c>
      <c r="M998" s="41" t="s">
        <v>45</v>
      </c>
      <c r="N998" s="42" t="s">
        <v>48</v>
      </c>
      <c r="O998" s="43">
        <v>120</v>
      </c>
      <c r="P998" s="44">
        <v>55</v>
      </c>
      <c r="Q998" s="41" t="s">
        <v>45</v>
      </c>
      <c r="R998" s="103">
        <f t="shared" si="15"/>
        <v>6600</v>
      </c>
      <c r="S998" s="43">
        <v>550</v>
      </c>
      <c r="T998" s="43">
        <v>550</v>
      </c>
      <c r="U998" s="43">
        <v>550</v>
      </c>
      <c r="V998" s="43">
        <v>550</v>
      </c>
      <c r="W998" s="43">
        <v>550</v>
      </c>
      <c r="X998" s="43">
        <v>550</v>
      </c>
      <c r="Y998" s="43">
        <v>550</v>
      </c>
      <c r="Z998" s="43">
        <v>550</v>
      </c>
      <c r="AA998" s="43">
        <v>550</v>
      </c>
      <c r="AB998" s="43">
        <v>550</v>
      </c>
      <c r="AC998" s="43">
        <v>1100</v>
      </c>
      <c r="AD998" s="43">
        <v>0</v>
      </c>
    </row>
    <row r="999" spans="1:30" s="1" customFormat="1" ht="15" customHeight="1" x14ac:dyDescent="0.3">
      <c r="A999" s="34" t="s">
        <v>34</v>
      </c>
      <c r="B999" s="35" t="s">
        <v>726</v>
      </c>
      <c r="C999" s="35" t="s">
        <v>726</v>
      </c>
      <c r="D999" s="36">
        <v>1</v>
      </c>
      <c r="E999" s="37" t="s">
        <v>194</v>
      </c>
      <c r="F999" s="36">
        <v>45</v>
      </c>
      <c r="G999" s="34" t="s">
        <v>245</v>
      </c>
      <c r="H999" s="34">
        <v>26102</v>
      </c>
      <c r="I999" s="21" t="s">
        <v>408</v>
      </c>
      <c r="J999" s="34" t="s">
        <v>409</v>
      </c>
      <c r="K999" s="34" t="s">
        <v>415</v>
      </c>
      <c r="L999" s="34" t="s">
        <v>42</v>
      </c>
      <c r="M999" s="34" t="s">
        <v>411</v>
      </c>
      <c r="N999" s="42" t="s">
        <v>290</v>
      </c>
      <c r="O999" s="44">
        <v>11</v>
      </c>
      <c r="P999" s="44">
        <v>575</v>
      </c>
      <c r="Q999" s="34" t="s">
        <v>1732</v>
      </c>
      <c r="R999" s="103">
        <f t="shared" si="15"/>
        <v>6325</v>
      </c>
      <c r="S999" s="43">
        <v>575</v>
      </c>
      <c r="T999" s="43">
        <v>575</v>
      </c>
      <c r="U999" s="43">
        <v>575</v>
      </c>
      <c r="V999" s="43">
        <v>575</v>
      </c>
      <c r="W999" s="43">
        <v>0</v>
      </c>
      <c r="X999" s="43">
        <v>575</v>
      </c>
      <c r="Y999" s="43">
        <v>575</v>
      </c>
      <c r="Z999" s="43">
        <v>575</v>
      </c>
      <c r="AA999" s="43">
        <v>575</v>
      </c>
      <c r="AB999" s="43">
        <v>575</v>
      </c>
      <c r="AC999" s="43">
        <v>575</v>
      </c>
      <c r="AD999" s="43">
        <v>575</v>
      </c>
    </row>
    <row r="1000" spans="1:30" s="1" customFormat="1" ht="15" customHeight="1" x14ac:dyDescent="0.3">
      <c r="A1000" s="34" t="s">
        <v>34</v>
      </c>
      <c r="B1000" s="35" t="s">
        <v>726</v>
      </c>
      <c r="C1000" s="35" t="s">
        <v>726</v>
      </c>
      <c r="D1000" s="36">
        <v>1</v>
      </c>
      <c r="E1000" s="37" t="s">
        <v>246</v>
      </c>
      <c r="F1000" s="47" t="s">
        <v>36</v>
      </c>
      <c r="G1000" s="38" t="s">
        <v>38</v>
      </c>
      <c r="H1000" s="39" t="s">
        <v>1496</v>
      </c>
      <c r="I1000" s="41" t="s">
        <v>1723</v>
      </c>
      <c r="J1000" s="34" t="s">
        <v>413</v>
      </c>
      <c r="K1000" s="35" t="s">
        <v>414</v>
      </c>
      <c r="L1000" s="34" t="s">
        <v>42</v>
      </c>
      <c r="M1000" s="41" t="s">
        <v>45</v>
      </c>
      <c r="N1000" s="42" t="s">
        <v>290</v>
      </c>
      <c r="O1000" s="43">
        <v>12</v>
      </c>
      <c r="P1000" s="44">
        <v>2999.9999999999995</v>
      </c>
      <c r="Q1000" s="41" t="s">
        <v>45</v>
      </c>
      <c r="R1000" s="103">
        <f t="shared" si="15"/>
        <v>36000</v>
      </c>
      <c r="S1000" s="43">
        <v>3000</v>
      </c>
      <c r="T1000" s="43">
        <v>3000</v>
      </c>
      <c r="U1000" s="43">
        <v>3000</v>
      </c>
      <c r="V1000" s="43">
        <v>3000</v>
      </c>
      <c r="W1000" s="43">
        <v>3000</v>
      </c>
      <c r="X1000" s="43">
        <v>3000</v>
      </c>
      <c r="Y1000" s="43">
        <v>3000</v>
      </c>
      <c r="Z1000" s="43">
        <v>3000</v>
      </c>
      <c r="AA1000" s="43">
        <v>3000</v>
      </c>
      <c r="AB1000" s="43">
        <v>3000</v>
      </c>
      <c r="AC1000" s="43">
        <v>3000</v>
      </c>
      <c r="AD1000" s="43">
        <v>3000</v>
      </c>
    </row>
    <row r="1001" spans="1:30" s="1" customFormat="1" ht="15" customHeight="1" x14ac:dyDescent="0.3">
      <c r="A1001" s="34" t="s">
        <v>34</v>
      </c>
      <c r="B1001" s="35" t="s">
        <v>726</v>
      </c>
      <c r="C1001" s="35" t="s">
        <v>726</v>
      </c>
      <c r="D1001" s="36">
        <v>1</v>
      </c>
      <c r="E1001" s="37" t="s">
        <v>246</v>
      </c>
      <c r="F1001" s="21" t="s">
        <v>36</v>
      </c>
      <c r="G1001" s="38" t="s">
        <v>489</v>
      </c>
      <c r="H1001" s="39">
        <v>31301</v>
      </c>
      <c r="I1001" s="48" t="s">
        <v>768</v>
      </c>
      <c r="J1001" s="34" t="s">
        <v>1576</v>
      </c>
      <c r="K1001" s="35" t="s">
        <v>572</v>
      </c>
      <c r="L1001" s="34" t="s">
        <v>42</v>
      </c>
      <c r="M1001" s="41" t="s">
        <v>45</v>
      </c>
      <c r="N1001" s="42" t="s">
        <v>335</v>
      </c>
      <c r="O1001" s="43">
        <v>6</v>
      </c>
      <c r="P1001" s="44">
        <v>2999.9999999999995</v>
      </c>
      <c r="Q1001" s="41" t="s">
        <v>45</v>
      </c>
      <c r="R1001" s="103">
        <f t="shared" si="15"/>
        <v>18000</v>
      </c>
      <c r="S1001" s="43">
        <v>3000</v>
      </c>
      <c r="T1001" s="43">
        <v>0</v>
      </c>
      <c r="U1001" s="43">
        <v>3000</v>
      </c>
      <c r="V1001" s="43">
        <v>0</v>
      </c>
      <c r="W1001" s="43">
        <v>3000</v>
      </c>
      <c r="X1001" s="43">
        <v>0</v>
      </c>
      <c r="Y1001" s="43">
        <v>3000</v>
      </c>
      <c r="Z1001" s="43">
        <v>0</v>
      </c>
      <c r="AA1001" s="43">
        <v>3000</v>
      </c>
      <c r="AB1001" s="43">
        <v>0</v>
      </c>
      <c r="AC1001" s="43">
        <v>3000</v>
      </c>
      <c r="AD1001" s="43">
        <v>0</v>
      </c>
    </row>
    <row r="1002" spans="1:30" s="1" customFormat="1" ht="15" customHeight="1" x14ac:dyDescent="0.3">
      <c r="A1002" s="34" t="s">
        <v>34</v>
      </c>
      <c r="B1002" s="35" t="s">
        <v>726</v>
      </c>
      <c r="C1002" s="35" t="s">
        <v>726</v>
      </c>
      <c r="D1002" s="36">
        <v>1</v>
      </c>
      <c r="E1002" s="37" t="s">
        <v>246</v>
      </c>
      <c r="F1002" s="21" t="s">
        <v>36</v>
      </c>
      <c r="G1002" s="38" t="s">
        <v>38</v>
      </c>
      <c r="H1002" s="39">
        <v>31401</v>
      </c>
      <c r="I1002" s="21" t="s">
        <v>491</v>
      </c>
      <c r="J1002" s="34" t="s">
        <v>1576</v>
      </c>
      <c r="K1002" s="35" t="s">
        <v>573</v>
      </c>
      <c r="L1002" s="34" t="s">
        <v>42</v>
      </c>
      <c r="M1002" s="41" t="s">
        <v>45</v>
      </c>
      <c r="N1002" s="42" t="s">
        <v>335</v>
      </c>
      <c r="O1002" s="43">
        <v>12</v>
      </c>
      <c r="P1002" s="44">
        <v>2500.0000000000005</v>
      </c>
      <c r="Q1002" s="41" t="s">
        <v>45</v>
      </c>
      <c r="R1002" s="103">
        <f t="shared" si="15"/>
        <v>30000</v>
      </c>
      <c r="S1002" s="43">
        <v>2500</v>
      </c>
      <c r="T1002" s="43">
        <v>2500</v>
      </c>
      <c r="U1002" s="43">
        <v>2500</v>
      </c>
      <c r="V1002" s="43">
        <v>2500</v>
      </c>
      <c r="W1002" s="43">
        <v>2500</v>
      </c>
      <c r="X1002" s="43">
        <v>2500</v>
      </c>
      <c r="Y1002" s="43">
        <v>2500</v>
      </c>
      <c r="Z1002" s="43">
        <v>2500</v>
      </c>
      <c r="AA1002" s="43">
        <v>2500</v>
      </c>
      <c r="AB1002" s="43">
        <v>2500</v>
      </c>
      <c r="AC1002" s="43">
        <v>5000</v>
      </c>
      <c r="AD1002" s="43">
        <v>0</v>
      </c>
    </row>
    <row r="1003" spans="1:30" s="1" customFormat="1" ht="15" customHeight="1" x14ac:dyDescent="0.3">
      <c r="A1003" s="34" t="s">
        <v>34</v>
      </c>
      <c r="B1003" s="35" t="s">
        <v>726</v>
      </c>
      <c r="C1003" s="35" t="s">
        <v>726</v>
      </c>
      <c r="D1003" s="36">
        <v>1</v>
      </c>
      <c r="E1003" s="37" t="s">
        <v>194</v>
      </c>
      <c r="F1003" s="36">
        <v>45</v>
      </c>
      <c r="G1003" s="34" t="s">
        <v>38</v>
      </c>
      <c r="H1003" s="34">
        <v>31401</v>
      </c>
      <c r="I1003" s="21" t="s">
        <v>491</v>
      </c>
      <c r="J1003" s="34" t="s">
        <v>1576</v>
      </c>
      <c r="K1003" s="34" t="s">
        <v>871</v>
      </c>
      <c r="L1003" s="34" t="s">
        <v>42</v>
      </c>
      <c r="M1003" s="34" t="s">
        <v>45</v>
      </c>
      <c r="N1003" s="42" t="s">
        <v>335</v>
      </c>
      <c r="O1003" s="44">
        <v>12</v>
      </c>
      <c r="P1003" s="44">
        <v>2500.0000000000005</v>
      </c>
      <c r="Q1003" s="34" t="s">
        <v>45</v>
      </c>
      <c r="R1003" s="103">
        <f t="shared" si="15"/>
        <v>30000</v>
      </c>
      <c r="S1003" s="43">
        <v>2500</v>
      </c>
      <c r="T1003" s="43">
        <v>2500</v>
      </c>
      <c r="U1003" s="43">
        <v>2500</v>
      </c>
      <c r="V1003" s="43">
        <v>2500</v>
      </c>
      <c r="W1003" s="43">
        <v>2500</v>
      </c>
      <c r="X1003" s="43">
        <v>2500</v>
      </c>
      <c r="Y1003" s="43">
        <v>2500</v>
      </c>
      <c r="Z1003" s="43">
        <v>2500</v>
      </c>
      <c r="AA1003" s="43">
        <v>2500</v>
      </c>
      <c r="AB1003" s="43">
        <v>2500</v>
      </c>
      <c r="AC1003" s="43">
        <v>5000</v>
      </c>
      <c r="AD1003" s="43">
        <v>0</v>
      </c>
    </row>
    <row r="1004" spans="1:30" s="1" customFormat="1" ht="15" customHeight="1" x14ac:dyDescent="0.3">
      <c r="A1004" s="34" t="s">
        <v>34</v>
      </c>
      <c r="B1004" s="35" t="s">
        <v>726</v>
      </c>
      <c r="C1004" s="35" t="s">
        <v>726</v>
      </c>
      <c r="D1004" s="36">
        <v>1</v>
      </c>
      <c r="E1004" s="37" t="s">
        <v>246</v>
      </c>
      <c r="F1004" s="21" t="s">
        <v>36</v>
      </c>
      <c r="G1004" s="38" t="s">
        <v>38</v>
      </c>
      <c r="H1004" s="39">
        <v>32601</v>
      </c>
      <c r="I1004" s="21" t="s">
        <v>495</v>
      </c>
      <c r="J1004" s="34" t="s">
        <v>1576</v>
      </c>
      <c r="K1004" s="35" t="s">
        <v>574</v>
      </c>
      <c r="L1004" s="34" t="s">
        <v>42</v>
      </c>
      <c r="M1004" s="41" t="s">
        <v>45</v>
      </c>
      <c r="N1004" s="42" t="s">
        <v>335</v>
      </c>
      <c r="O1004" s="43">
        <v>12</v>
      </c>
      <c r="P1004" s="44">
        <v>1499.9999999999998</v>
      </c>
      <c r="Q1004" s="41" t="s">
        <v>45</v>
      </c>
      <c r="R1004" s="103">
        <f t="shared" si="15"/>
        <v>18000</v>
      </c>
      <c r="S1004" s="43">
        <v>1500</v>
      </c>
      <c r="T1004" s="43">
        <v>1500</v>
      </c>
      <c r="U1004" s="43">
        <v>1500</v>
      </c>
      <c r="V1004" s="43">
        <v>1500</v>
      </c>
      <c r="W1004" s="43">
        <v>1500</v>
      </c>
      <c r="X1004" s="43">
        <v>1500</v>
      </c>
      <c r="Y1004" s="43">
        <v>1500</v>
      </c>
      <c r="Z1004" s="43">
        <v>1500</v>
      </c>
      <c r="AA1004" s="43">
        <v>1500</v>
      </c>
      <c r="AB1004" s="43">
        <v>1500</v>
      </c>
      <c r="AC1004" s="43">
        <v>3000</v>
      </c>
      <c r="AD1004" s="43">
        <v>0</v>
      </c>
    </row>
    <row r="1005" spans="1:30" s="1" customFormat="1" ht="15" customHeight="1" x14ac:dyDescent="0.3">
      <c r="A1005" s="34" t="s">
        <v>34</v>
      </c>
      <c r="B1005" s="35" t="s">
        <v>726</v>
      </c>
      <c r="C1005" s="35" t="s">
        <v>726</v>
      </c>
      <c r="D1005" s="36">
        <v>1</v>
      </c>
      <c r="E1005" s="37" t="s">
        <v>246</v>
      </c>
      <c r="F1005" s="21" t="s">
        <v>36</v>
      </c>
      <c r="G1005" s="38" t="s">
        <v>38</v>
      </c>
      <c r="H1005" s="39">
        <v>33602</v>
      </c>
      <c r="I1005" s="21" t="s">
        <v>771</v>
      </c>
      <c r="J1005" s="34" t="s">
        <v>1576</v>
      </c>
      <c r="K1005" s="35" t="s">
        <v>771</v>
      </c>
      <c r="L1005" s="34" t="s">
        <v>42</v>
      </c>
      <c r="M1005" s="41" t="s">
        <v>45</v>
      </c>
      <c r="N1005" s="42" t="s">
        <v>335</v>
      </c>
      <c r="O1005" s="43">
        <v>12</v>
      </c>
      <c r="P1005" s="44">
        <v>1499.9999999999998</v>
      </c>
      <c r="Q1005" s="41" t="s">
        <v>45</v>
      </c>
      <c r="R1005" s="103">
        <f t="shared" si="15"/>
        <v>18000</v>
      </c>
      <c r="S1005" s="43">
        <v>1500</v>
      </c>
      <c r="T1005" s="43">
        <v>1500</v>
      </c>
      <c r="U1005" s="43">
        <v>1500</v>
      </c>
      <c r="V1005" s="43">
        <v>1500</v>
      </c>
      <c r="W1005" s="43">
        <v>1500</v>
      </c>
      <c r="X1005" s="43">
        <v>1500</v>
      </c>
      <c r="Y1005" s="43">
        <v>1500</v>
      </c>
      <c r="Z1005" s="43">
        <v>1500</v>
      </c>
      <c r="AA1005" s="43">
        <v>1500</v>
      </c>
      <c r="AB1005" s="43">
        <v>1500</v>
      </c>
      <c r="AC1005" s="43">
        <v>3000</v>
      </c>
      <c r="AD1005" s="43">
        <v>0</v>
      </c>
    </row>
    <row r="1006" spans="1:30" s="1" customFormat="1" ht="15" customHeight="1" x14ac:dyDescent="0.3">
      <c r="A1006" s="34" t="s">
        <v>34</v>
      </c>
      <c r="B1006" s="35" t="s">
        <v>726</v>
      </c>
      <c r="C1006" s="35" t="s">
        <v>726</v>
      </c>
      <c r="D1006" s="36">
        <v>1</v>
      </c>
      <c r="E1006" s="37" t="s">
        <v>246</v>
      </c>
      <c r="F1006" s="21" t="s">
        <v>36</v>
      </c>
      <c r="G1006" s="38" t="s">
        <v>489</v>
      </c>
      <c r="H1006" s="39">
        <v>33801</v>
      </c>
      <c r="I1006" s="21" t="s">
        <v>501</v>
      </c>
      <c r="J1006" s="34" t="s">
        <v>1576</v>
      </c>
      <c r="K1006" s="35" t="s">
        <v>2888</v>
      </c>
      <c r="L1006" s="34" t="s">
        <v>42</v>
      </c>
      <c r="M1006" s="41" t="s">
        <v>45</v>
      </c>
      <c r="N1006" s="42" t="s">
        <v>335</v>
      </c>
      <c r="O1006" s="43">
        <v>12</v>
      </c>
      <c r="P1006" s="44">
        <v>16813.999999999996</v>
      </c>
      <c r="Q1006" s="41" t="s">
        <v>45</v>
      </c>
      <c r="R1006" s="103">
        <f t="shared" si="15"/>
        <v>201768</v>
      </c>
      <c r="S1006" s="43">
        <v>16814</v>
      </c>
      <c r="T1006" s="43">
        <v>16814</v>
      </c>
      <c r="U1006" s="43">
        <v>16814</v>
      </c>
      <c r="V1006" s="43">
        <v>16814</v>
      </c>
      <c r="W1006" s="43">
        <v>16814</v>
      </c>
      <c r="X1006" s="43">
        <v>16814</v>
      </c>
      <c r="Y1006" s="43">
        <v>16814</v>
      </c>
      <c r="Z1006" s="43">
        <v>16814</v>
      </c>
      <c r="AA1006" s="43">
        <v>16814</v>
      </c>
      <c r="AB1006" s="43">
        <v>16814</v>
      </c>
      <c r="AC1006" s="43">
        <v>33628</v>
      </c>
      <c r="AD1006" s="43">
        <v>0</v>
      </c>
    </row>
    <row r="1007" spans="1:30" s="1" customFormat="1" ht="15" customHeight="1" x14ac:dyDescent="0.3">
      <c r="A1007" s="34" t="s">
        <v>34</v>
      </c>
      <c r="B1007" s="35" t="s">
        <v>726</v>
      </c>
      <c r="C1007" s="35" t="s">
        <v>726</v>
      </c>
      <c r="D1007" s="36">
        <v>1</v>
      </c>
      <c r="E1007" s="37" t="s">
        <v>246</v>
      </c>
      <c r="F1007" s="21" t="s">
        <v>36</v>
      </c>
      <c r="G1007" s="38" t="s">
        <v>489</v>
      </c>
      <c r="H1007" s="39">
        <v>33801</v>
      </c>
      <c r="I1007" s="21" t="s">
        <v>501</v>
      </c>
      <c r="J1007" s="34" t="s">
        <v>1576</v>
      </c>
      <c r="K1007" s="35" t="s">
        <v>2889</v>
      </c>
      <c r="L1007" s="34" t="s">
        <v>42</v>
      </c>
      <c r="M1007" s="41" t="s">
        <v>45</v>
      </c>
      <c r="N1007" s="42" t="s">
        <v>335</v>
      </c>
      <c r="O1007" s="43">
        <v>12</v>
      </c>
      <c r="P1007" s="44">
        <v>788.99999999999989</v>
      </c>
      <c r="Q1007" s="41" t="s">
        <v>45</v>
      </c>
      <c r="R1007" s="103">
        <f t="shared" si="15"/>
        <v>9468</v>
      </c>
      <c r="S1007" s="43">
        <v>789</v>
      </c>
      <c r="T1007" s="43">
        <v>789</v>
      </c>
      <c r="U1007" s="43">
        <v>789</v>
      </c>
      <c r="V1007" s="43">
        <v>789</v>
      </c>
      <c r="W1007" s="43">
        <v>789</v>
      </c>
      <c r="X1007" s="43">
        <v>789</v>
      </c>
      <c r="Y1007" s="43">
        <v>789</v>
      </c>
      <c r="Z1007" s="43">
        <v>789</v>
      </c>
      <c r="AA1007" s="43">
        <v>789</v>
      </c>
      <c r="AB1007" s="43">
        <v>789</v>
      </c>
      <c r="AC1007" s="43">
        <v>1578</v>
      </c>
      <c r="AD1007" s="43">
        <v>0</v>
      </c>
    </row>
    <row r="1008" spans="1:30" s="1" customFormat="1" ht="15" customHeight="1" x14ac:dyDescent="0.3">
      <c r="A1008" s="34" t="s">
        <v>34</v>
      </c>
      <c r="B1008" s="35" t="s">
        <v>726</v>
      </c>
      <c r="C1008" s="35" t="s">
        <v>726</v>
      </c>
      <c r="D1008" s="36">
        <v>1</v>
      </c>
      <c r="E1008" s="37" t="s">
        <v>194</v>
      </c>
      <c r="F1008" s="36">
        <v>45</v>
      </c>
      <c r="G1008" s="34" t="s">
        <v>38</v>
      </c>
      <c r="H1008" s="34">
        <v>33801</v>
      </c>
      <c r="I1008" s="21" t="s">
        <v>501</v>
      </c>
      <c r="J1008" s="34" t="s">
        <v>1576</v>
      </c>
      <c r="K1008" s="34" t="s">
        <v>2890</v>
      </c>
      <c r="L1008" s="34" t="s">
        <v>42</v>
      </c>
      <c r="M1008" s="34" t="s">
        <v>45</v>
      </c>
      <c r="N1008" s="42" t="s">
        <v>335</v>
      </c>
      <c r="O1008" s="44">
        <v>12</v>
      </c>
      <c r="P1008" s="44">
        <v>16813.999999999996</v>
      </c>
      <c r="Q1008" s="34" t="s">
        <v>45</v>
      </c>
      <c r="R1008" s="103">
        <f t="shared" si="15"/>
        <v>201768</v>
      </c>
      <c r="S1008" s="43">
        <v>16814</v>
      </c>
      <c r="T1008" s="43">
        <v>16814</v>
      </c>
      <c r="U1008" s="43">
        <v>16814</v>
      </c>
      <c r="V1008" s="43">
        <v>16814</v>
      </c>
      <c r="W1008" s="43">
        <v>16814</v>
      </c>
      <c r="X1008" s="43">
        <v>16814</v>
      </c>
      <c r="Y1008" s="43">
        <v>16814</v>
      </c>
      <c r="Z1008" s="43">
        <v>16814</v>
      </c>
      <c r="AA1008" s="43">
        <v>16814</v>
      </c>
      <c r="AB1008" s="43">
        <v>16814</v>
      </c>
      <c r="AC1008" s="43">
        <v>33628</v>
      </c>
      <c r="AD1008" s="43">
        <v>0</v>
      </c>
    </row>
    <row r="1009" spans="1:30" s="1" customFormat="1" ht="15" customHeight="1" x14ac:dyDescent="0.3">
      <c r="A1009" s="34" t="s">
        <v>34</v>
      </c>
      <c r="B1009" s="35" t="s">
        <v>726</v>
      </c>
      <c r="C1009" s="35" t="s">
        <v>726</v>
      </c>
      <c r="D1009" s="36">
        <v>1</v>
      </c>
      <c r="E1009" s="37" t="s">
        <v>194</v>
      </c>
      <c r="F1009" s="36">
        <v>45</v>
      </c>
      <c r="G1009" s="34" t="s">
        <v>38</v>
      </c>
      <c r="H1009" s="34">
        <v>33801</v>
      </c>
      <c r="I1009" s="21" t="s">
        <v>501</v>
      </c>
      <c r="J1009" s="34" t="s">
        <v>1576</v>
      </c>
      <c r="K1009" s="34" t="s">
        <v>872</v>
      </c>
      <c r="L1009" s="34" t="s">
        <v>42</v>
      </c>
      <c r="M1009" s="34" t="s">
        <v>45</v>
      </c>
      <c r="N1009" s="42" t="s">
        <v>335</v>
      </c>
      <c r="O1009" s="44">
        <v>12</v>
      </c>
      <c r="P1009" s="44">
        <v>788.99999999999989</v>
      </c>
      <c r="Q1009" s="34" t="s">
        <v>45</v>
      </c>
      <c r="R1009" s="103">
        <f t="shared" si="15"/>
        <v>9468</v>
      </c>
      <c r="S1009" s="43">
        <v>789</v>
      </c>
      <c r="T1009" s="43">
        <v>789</v>
      </c>
      <c r="U1009" s="43">
        <v>789</v>
      </c>
      <c r="V1009" s="43">
        <v>789</v>
      </c>
      <c r="W1009" s="43">
        <v>789</v>
      </c>
      <c r="X1009" s="43">
        <v>789</v>
      </c>
      <c r="Y1009" s="43">
        <v>789</v>
      </c>
      <c r="Z1009" s="43">
        <v>789</v>
      </c>
      <c r="AA1009" s="43">
        <v>789</v>
      </c>
      <c r="AB1009" s="43">
        <v>789</v>
      </c>
      <c r="AC1009" s="43">
        <v>1578</v>
      </c>
      <c r="AD1009" s="43">
        <v>0</v>
      </c>
    </row>
    <row r="1010" spans="1:30" s="1" customFormat="1" ht="15" customHeight="1" x14ac:dyDescent="0.3">
      <c r="A1010" s="34" t="s">
        <v>34</v>
      </c>
      <c r="B1010" s="35" t="s">
        <v>726</v>
      </c>
      <c r="C1010" s="35" t="s">
        <v>726</v>
      </c>
      <c r="D1010" s="36">
        <v>1</v>
      </c>
      <c r="E1010" s="37" t="s">
        <v>246</v>
      </c>
      <c r="F1010" s="21" t="s">
        <v>36</v>
      </c>
      <c r="G1010" s="38" t="s">
        <v>489</v>
      </c>
      <c r="H1010" s="39">
        <v>35201</v>
      </c>
      <c r="I1010" s="21" t="s">
        <v>725</v>
      </c>
      <c r="J1010" s="34" t="s">
        <v>1576</v>
      </c>
      <c r="K1010" s="35" t="s">
        <v>1537</v>
      </c>
      <c r="L1010" s="34" t="s">
        <v>42</v>
      </c>
      <c r="M1010" s="41" t="s">
        <v>45</v>
      </c>
      <c r="N1010" s="42" t="s">
        <v>335</v>
      </c>
      <c r="O1010" s="43">
        <v>5</v>
      </c>
      <c r="P1010" s="44">
        <v>4343</v>
      </c>
      <c r="Q1010" s="41" t="s">
        <v>45</v>
      </c>
      <c r="R1010" s="103">
        <f t="shared" si="15"/>
        <v>21715</v>
      </c>
      <c r="S1010" s="43">
        <v>0</v>
      </c>
      <c r="T1010" s="43">
        <v>4343</v>
      </c>
      <c r="U1010" s="43">
        <v>0</v>
      </c>
      <c r="V1010" s="43">
        <v>4343</v>
      </c>
      <c r="W1010" s="43">
        <v>0</v>
      </c>
      <c r="X1010" s="43">
        <v>4343</v>
      </c>
      <c r="Y1010" s="43">
        <v>0</v>
      </c>
      <c r="Z1010" s="43">
        <v>4343</v>
      </c>
      <c r="AA1010" s="43">
        <v>0</v>
      </c>
      <c r="AB1010" s="43">
        <v>4343</v>
      </c>
      <c r="AC1010" s="43">
        <v>0</v>
      </c>
      <c r="AD1010" s="43">
        <v>0</v>
      </c>
    </row>
    <row r="1011" spans="1:30" s="1" customFormat="1" ht="15" customHeight="1" x14ac:dyDescent="0.3">
      <c r="A1011" s="34" t="s">
        <v>34</v>
      </c>
      <c r="B1011" s="35" t="s">
        <v>726</v>
      </c>
      <c r="C1011" s="35" t="s">
        <v>726</v>
      </c>
      <c r="D1011" s="36">
        <v>1</v>
      </c>
      <c r="E1011" s="37" t="s">
        <v>246</v>
      </c>
      <c r="F1011" s="21" t="s">
        <v>36</v>
      </c>
      <c r="G1011" s="38" t="s">
        <v>489</v>
      </c>
      <c r="H1011" s="39">
        <v>35701</v>
      </c>
      <c r="I1011" s="21" t="s">
        <v>506</v>
      </c>
      <c r="J1011" s="34" t="s">
        <v>1576</v>
      </c>
      <c r="K1011" s="35" t="s">
        <v>576</v>
      </c>
      <c r="L1011" s="34" t="s">
        <v>42</v>
      </c>
      <c r="M1011" s="41" t="s">
        <v>45</v>
      </c>
      <c r="N1011" s="42" t="s">
        <v>335</v>
      </c>
      <c r="O1011" s="43">
        <v>1</v>
      </c>
      <c r="P1011" s="44">
        <v>3807</v>
      </c>
      <c r="Q1011" s="41" t="s">
        <v>45</v>
      </c>
      <c r="R1011" s="103">
        <f t="shared" si="15"/>
        <v>3807</v>
      </c>
      <c r="S1011" s="43">
        <v>0</v>
      </c>
      <c r="T1011" s="43">
        <v>3807</v>
      </c>
      <c r="U1011" s="43">
        <v>0</v>
      </c>
      <c r="V1011" s="43">
        <v>0</v>
      </c>
      <c r="W1011" s="43">
        <v>0</v>
      </c>
      <c r="X1011" s="43">
        <v>0</v>
      </c>
      <c r="Y1011" s="43">
        <v>0</v>
      </c>
      <c r="Z1011" s="43">
        <v>0</v>
      </c>
      <c r="AA1011" s="43">
        <v>0</v>
      </c>
      <c r="AB1011" s="43">
        <v>0</v>
      </c>
      <c r="AC1011" s="43">
        <v>0</v>
      </c>
      <c r="AD1011" s="43">
        <v>0</v>
      </c>
    </row>
    <row r="1012" spans="1:30" s="1" customFormat="1" ht="15" customHeight="1" x14ac:dyDescent="0.3">
      <c r="A1012" s="34" t="s">
        <v>34</v>
      </c>
      <c r="B1012" s="35" t="s">
        <v>726</v>
      </c>
      <c r="C1012" s="35" t="s">
        <v>726</v>
      </c>
      <c r="D1012" s="36">
        <v>1</v>
      </c>
      <c r="E1012" s="37" t="s">
        <v>246</v>
      </c>
      <c r="F1012" s="21" t="s">
        <v>36</v>
      </c>
      <c r="G1012" s="38" t="s">
        <v>489</v>
      </c>
      <c r="H1012" s="39">
        <v>35801</v>
      </c>
      <c r="I1012" s="21" t="s">
        <v>508</v>
      </c>
      <c r="J1012" s="34" t="s">
        <v>1576</v>
      </c>
      <c r="K1012" s="35" t="s">
        <v>577</v>
      </c>
      <c r="L1012" s="34" t="s">
        <v>42</v>
      </c>
      <c r="M1012" s="41" t="s">
        <v>411</v>
      </c>
      <c r="N1012" s="42" t="s">
        <v>335</v>
      </c>
      <c r="O1012" s="43">
        <v>12</v>
      </c>
      <c r="P1012" s="44">
        <v>12551.66666666667</v>
      </c>
      <c r="Q1012" s="41" t="s">
        <v>45</v>
      </c>
      <c r="R1012" s="103">
        <f t="shared" si="15"/>
        <v>150620</v>
      </c>
      <c r="S1012" s="43">
        <v>12552</v>
      </c>
      <c r="T1012" s="43">
        <v>12552</v>
      </c>
      <c r="U1012" s="43">
        <v>12552</v>
      </c>
      <c r="V1012" s="43">
        <v>12552</v>
      </c>
      <c r="W1012" s="43">
        <v>12552</v>
      </c>
      <c r="X1012" s="43">
        <v>12552</v>
      </c>
      <c r="Y1012" s="43">
        <v>12552</v>
      </c>
      <c r="Z1012" s="43">
        <v>12552</v>
      </c>
      <c r="AA1012" s="43">
        <v>12552</v>
      </c>
      <c r="AB1012" s="43">
        <v>12552</v>
      </c>
      <c r="AC1012" s="43">
        <v>12552</v>
      </c>
      <c r="AD1012" s="43">
        <v>12548</v>
      </c>
    </row>
    <row r="1013" spans="1:30" s="1" customFormat="1" ht="15" customHeight="1" x14ac:dyDescent="0.3">
      <c r="A1013" s="34" t="s">
        <v>34</v>
      </c>
      <c r="B1013" s="35" t="s">
        <v>726</v>
      </c>
      <c r="C1013" s="35" t="s">
        <v>726</v>
      </c>
      <c r="D1013" s="36">
        <v>1</v>
      </c>
      <c r="E1013" s="37" t="s">
        <v>194</v>
      </c>
      <c r="F1013" s="36">
        <v>45</v>
      </c>
      <c r="G1013" s="34" t="s">
        <v>38</v>
      </c>
      <c r="H1013" s="34">
        <v>35801</v>
      </c>
      <c r="I1013" s="21" t="s">
        <v>508</v>
      </c>
      <c r="J1013" s="34" t="s">
        <v>1576</v>
      </c>
      <c r="K1013" s="34" t="s">
        <v>2891</v>
      </c>
      <c r="L1013" s="34" t="s">
        <v>42</v>
      </c>
      <c r="M1013" s="34" t="s">
        <v>411</v>
      </c>
      <c r="N1013" s="42" t="s">
        <v>335</v>
      </c>
      <c r="O1013" s="44">
        <v>12</v>
      </c>
      <c r="P1013" s="44">
        <v>12552.000000000002</v>
      </c>
      <c r="Q1013" s="34" t="s">
        <v>411</v>
      </c>
      <c r="R1013" s="103">
        <f t="shared" si="15"/>
        <v>150624</v>
      </c>
      <c r="S1013" s="43">
        <v>12552</v>
      </c>
      <c r="T1013" s="43">
        <v>12552</v>
      </c>
      <c r="U1013" s="43">
        <v>12552</v>
      </c>
      <c r="V1013" s="43">
        <v>12552</v>
      </c>
      <c r="W1013" s="43">
        <v>12552</v>
      </c>
      <c r="X1013" s="43">
        <v>12552</v>
      </c>
      <c r="Y1013" s="43">
        <v>12552</v>
      </c>
      <c r="Z1013" s="43">
        <v>12552</v>
      </c>
      <c r="AA1013" s="43">
        <v>12552</v>
      </c>
      <c r="AB1013" s="43">
        <v>12552</v>
      </c>
      <c r="AC1013" s="43">
        <v>12552</v>
      </c>
      <c r="AD1013" s="43">
        <v>12552</v>
      </c>
    </row>
    <row r="1014" spans="1:30" s="1" customFormat="1" ht="15" customHeight="1" x14ac:dyDescent="0.3">
      <c r="A1014" s="34" t="s">
        <v>34</v>
      </c>
      <c r="B1014" s="35" t="s">
        <v>726</v>
      </c>
      <c r="C1014" s="35" t="s">
        <v>726</v>
      </c>
      <c r="D1014" s="36">
        <v>1</v>
      </c>
      <c r="E1014" s="37" t="s">
        <v>246</v>
      </c>
      <c r="F1014" s="21" t="s">
        <v>36</v>
      </c>
      <c r="G1014" s="38" t="s">
        <v>489</v>
      </c>
      <c r="H1014" s="39">
        <v>35901</v>
      </c>
      <c r="I1014" s="21" t="s">
        <v>509</v>
      </c>
      <c r="J1014" s="34" t="s">
        <v>1576</v>
      </c>
      <c r="K1014" s="35" t="s">
        <v>509</v>
      </c>
      <c r="L1014" s="34" t="s">
        <v>42</v>
      </c>
      <c r="M1014" s="41" t="s">
        <v>45</v>
      </c>
      <c r="N1014" s="42" t="s">
        <v>335</v>
      </c>
      <c r="O1014" s="43">
        <v>2</v>
      </c>
      <c r="P1014" s="44">
        <v>4750</v>
      </c>
      <c r="Q1014" s="41" t="s">
        <v>45</v>
      </c>
      <c r="R1014" s="103">
        <f t="shared" si="15"/>
        <v>9500</v>
      </c>
      <c r="S1014" s="43">
        <v>0</v>
      </c>
      <c r="T1014" s="43">
        <v>0</v>
      </c>
      <c r="U1014" s="43">
        <v>4750</v>
      </c>
      <c r="V1014" s="43">
        <v>0</v>
      </c>
      <c r="W1014" s="43">
        <v>0</v>
      </c>
      <c r="X1014" s="43">
        <v>0</v>
      </c>
      <c r="Y1014" s="43">
        <v>0</v>
      </c>
      <c r="Z1014" s="43">
        <v>0</v>
      </c>
      <c r="AA1014" s="43">
        <v>0</v>
      </c>
      <c r="AB1014" s="43">
        <v>4750</v>
      </c>
      <c r="AC1014" s="43">
        <v>0</v>
      </c>
      <c r="AD1014" s="43">
        <v>0</v>
      </c>
    </row>
    <row r="1015" spans="1:30" s="1" customFormat="1" ht="15" customHeight="1" x14ac:dyDescent="0.3">
      <c r="A1015" s="34" t="s">
        <v>34</v>
      </c>
      <c r="B1015" s="35" t="s">
        <v>726</v>
      </c>
      <c r="C1015" s="35" t="s">
        <v>726</v>
      </c>
      <c r="D1015" s="36">
        <v>1</v>
      </c>
      <c r="E1015" s="37" t="s">
        <v>246</v>
      </c>
      <c r="F1015" s="21" t="s">
        <v>36</v>
      </c>
      <c r="G1015" s="38" t="s">
        <v>38</v>
      </c>
      <c r="H1015" s="39">
        <v>37201</v>
      </c>
      <c r="I1015" s="41" t="s">
        <v>1453</v>
      </c>
      <c r="J1015" s="34" t="s">
        <v>1576</v>
      </c>
      <c r="K1015" s="35" t="s">
        <v>510</v>
      </c>
      <c r="L1015" s="34" t="s">
        <v>42</v>
      </c>
      <c r="M1015" s="41" t="s">
        <v>45</v>
      </c>
      <c r="N1015" s="42" t="s">
        <v>335</v>
      </c>
      <c r="O1015" s="43">
        <v>12</v>
      </c>
      <c r="P1015" s="44">
        <v>300.00000000000006</v>
      </c>
      <c r="Q1015" s="41" t="s">
        <v>45</v>
      </c>
      <c r="R1015" s="103">
        <f t="shared" si="15"/>
        <v>3600</v>
      </c>
      <c r="S1015" s="43">
        <v>300</v>
      </c>
      <c r="T1015" s="43">
        <v>300</v>
      </c>
      <c r="U1015" s="43">
        <v>300</v>
      </c>
      <c r="V1015" s="43">
        <v>300</v>
      </c>
      <c r="W1015" s="43">
        <v>300</v>
      </c>
      <c r="X1015" s="43">
        <v>300</v>
      </c>
      <c r="Y1015" s="43">
        <v>300</v>
      </c>
      <c r="Z1015" s="43">
        <v>300</v>
      </c>
      <c r="AA1015" s="43">
        <v>300</v>
      </c>
      <c r="AB1015" s="43">
        <v>300</v>
      </c>
      <c r="AC1015" s="43">
        <v>600</v>
      </c>
      <c r="AD1015" s="43">
        <v>0</v>
      </c>
    </row>
    <row r="1016" spans="1:30" s="1" customFormat="1" ht="15" customHeight="1" x14ac:dyDescent="0.3">
      <c r="A1016" s="21" t="s">
        <v>34</v>
      </c>
      <c r="B1016" s="21" t="s">
        <v>774</v>
      </c>
      <c r="C1016" s="21" t="s">
        <v>774</v>
      </c>
      <c r="D1016" s="21" t="s">
        <v>36</v>
      </c>
      <c r="E1016" s="21" t="s">
        <v>246</v>
      </c>
      <c r="F1016" s="21" t="s">
        <v>36</v>
      </c>
      <c r="G1016" s="21" t="s">
        <v>38</v>
      </c>
      <c r="H1016" s="21">
        <v>21101</v>
      </c>
      <c r="I1016" s="21" t="s">
        <v>39</v>
      </c>
      <c r="J1016" s="21" t="s">
        <v>140</v>
      </c>
      <c r="K1016" s="21" t="s">
        <v>744</v>
      </c>
      <c r="L1016" s="21" t="s">
        <v>1891</v>
      </c>
      <c r="M1016" s="21" t="s">
        <v>1733</v>
      </c>
      <c r="N1016" s="21" t="s">
        <v>63</v>
      </c>
      <c r="O1016" s="22">
        <v>2</v>
      </c>
      <c r="P1016" s="22">
        <v>1242</v>
      </c>
      <c r="Q1016" s="21" t="s">
        <v>45</v>
      </c>
      <c r="R1016" s="103">
        <f t="shared" si="15"/>
        <v>2484</v>
      </c>
      <c r="S1016" s="22">
        <v>0</v>
      </c>
      <c r="T1016" s="22">
        <v>2484</v>
      </c>
      <c r="U1016" s="22">
        <v>0</v>
      </c>
      <c r="V1016" s="22">
        <v>0</v>
      </c>
      <c r="W1016" s="22">
        <v>0</v>
      </c>
      <c r="X1016" s="22">
        <v>0</v>
      </c>
      <c r="Y1016" s="22">
        <v>0</v>
      </c>
      <c r="Z1016" s="22">
        <v>0</v>
      </c>
      <c r="AA1016" s="22">
        <v>0</v>
      </c>
      <c r="AB1016" s="22">
        <v>0</v>
      </c>
      <c r="AC1016" s="22">
        <v>0</v>
      </c>
      <c r="AD1016" s="22">
        <v>0</v>
      </c>
    </row>
    <row r="1017" spans="1:30" s="1" customFormat="1" ht="15" customHeight="1" x14ac:dyDescent="0.3">
      <c r="A1017" s="21" t="s">
        <v>34</v>
      </c>
      <c r="B1017" s="21" t="s">
        <v>774</v>
      </c>
      <c r="C1017" s="21" t="s">
        <v>774</v>
      </c>
      <c r="D1017" s="21" t="s">
        <v>36</v>
      </c>
      <c r="E1017" s="21" t="s">
        <v>246</v>
      </c>
      <c r="F1017" s="21" t="s">
        <v>36</v>
      </c>
      <c r="G1017" s="21" t="s">
        <v>38</v>
      </c>
      <c r="H1017" s="21">
        <v>21101</v>
      </c>
      <c r="I1017" s="21" t="s">
        <v>39</v>
      </c>
      <c r="J1017" s="21" t="s">
        <v>142</v>
      </c>
      <c r="K1017" s="21" t="s">
        <v>745</v>
      </c>
      <c r="L1017" s="21" t="s">
        <v>1891</v>
      </c>
      <c r="M1017" s="21" t="s">
        <v>1733</v>
      </c>
      <c r="N1017" s="21" t="s">
        <v>63</v>
      </c>
      <c r="O1017" s="22">
        <v>1</v>
      </c>
      <c r="P1017" s="22">
        <v>1321</v>
      </c>
      <c r="Q1017" s="21" t="s">
        <v>45</v>
      </c>
      <c r="R1017" s="103">
        <f t="shared" si="15"/>
        <v>1321</v>
      </c>
      <c r="S1017" s="22">
        <v>0</v>
      </c>
      <c r="T1017" s="22">
        <v>1321</v>
      </c>
      <c r="U1017" s="22">
        <v>0</v>
      </c>
      <c r="V1017" s="22">
        <v>0</v>
      </c>
      <c r="W1017" s="22">
        <v>0</v>
      </c>
      <c r="X1017" s="22">
        <v>0</v>
      </c>
      <c r="Y1017" s="22">
        <v>0</v>
      </c>
      <c r="Z1017" s="22">
        <v>0</v>
      </c>
      <c r="AA1017" s="22">
        <v>0</v>
      </c>
      <c r="AB1017" s="22">
        <v>0</v>
      </c>
      <c r="AC1017" s="22">
        <v>0</v>
      </c>
      <c r="AD1017" s="22">
        <v>0</v>
      </c>
    </row>
    <row r="1018" spans="1:30" s="1" customFormat="1" ht="15" customHeight="1" x14ac:dyDescent="0.3">
      <c r="A1018" s="21" t="s">
        <v>34</v>
      </c>
      <c r="B1018" s="21" t="s">
        <v>774</v>
      </c>
      <c r="C1018" s="21" t="s">
        <v>774</v>
      </c>
      <c r="D1018" s="21" t="s">
        <v>36</v>
      </c>
      <c r="E1018" s="21" t="s">
        <v>246</v>
      </c>
      <c r="F1018" s="21" t="s">
        <v>36</v>
      </c>
      <c r="G1018" s="21" t="s">
        <v>38</v>
      </c>
      <c r="H1018" s="21">
        <v>21101</v>
      </c>
      <c r="I1018" s="21" t="s">
        <v>39</v>
      </c>
      <c r="J1018" s="21" t="s">
        <v>1734</v>
      </c>
      <c r="K1018" s="21" t="s">
        <v>1735</v>
      </c>
      <c r="L1018" s="21" t="s">
        <v>1891</v>
      </c>
      <c r="M1018" s="21" t="s">
        <v>1733</v>
      </c>
      <c r="N1018" s="21" t="s">
        <v>48</v>
      </c>
      <c r="O1018" s="22">
        <v>5</v>
      </c>
      <c r="P1018" s="22">
        <v>164</v>
      </c>
      <c r="Q1018" s="21" t="s">
        <v>45</v>
      </c>
      <c r="R1018" s="103">
        <f t="shared" si="15"/>
        <v>820</v>
      </c>
      <c r="S1018" s="22">
        <v>0</v>
      </c>
      <c r="T1018" s="22">
        <v>820</v>
      </c>
      <c r="U1018" s="22">
        <v>0</v>
      </c>
      <c r="V1018" s="22">
        <v>0</v>
      </c>
      <c r="W1018" s="22">
        <v>0</v>
      </c>
      <c r="X1018" s="22">
        <v>0</v>
      </c>
      <c r="Y1018" s="22">
        <v>0</v>
      </c>
      <c r="Z1018" s="22">
        <v>0</v>
      </c>
      <c r="AA1018" s="22">
        <v>0</v>
      </c>
      <c r="AB1018" s="22">
        <v>0</v>
      </c>
      <c r="AC1018" s="22">
        <v>0</v>
      </c>
      <c r="AD1018" s="22">
        <v>0</v>
      </c>
    </row>
    <row r="1019" spans="1:30" s="1" customFormat="1" ht="15" customHeight="1" x14ac:dyDescent="0.3">
      <c r="A1019" s="21" t="s">
        <v>34</v>
      </c>
      <c r="B1019" s="21" t="s">
        <v>774</v>
      </c>
      <c r="C1019" s="21" t="s">
        <v>774</v>
      </c>
      <c r="D1019" s="21" t="s">
        <v>36</v>
      </c>
      <c r="E1019" s="21" t="s">
        <v>246</v>
      </c>
      <c r="F1019" s="21" t="s">
        <v>36</v>
      </c>
      <c r="G1019" s="21" t="s">
        <v>38</v>
      </c>
      <c r="H1019" s="21">
        <v>21101</v>
      </c>
      <c r="I1019" s="21" t="s">
        <v>39</v>
      </c>
      <c r="J1019" s="21" t="s">
        <v>91</v>
      </c>
      <c r="K1019" s="21" t="s">
        <v>92</v>
      </c>
      <c r="L1019" s="21" t="s">
        <v>1891</v>
      </c>
      <c r="M1019" s="21" t="s">
        <v>1733</v>
      </c>
      <c r="N1019" s="21" t="s">
        <v>48</v>
      </c>
      <c r="O1019" s="22">
        <v>4</v>
      </c>
      <c r="P1019" s="22">
        <v>14</v>
      </c>
      <c r="Q1019" s="21" t="s">
        <v>45</v>
      </c>
      <c r="R1019" s="103">
        <f t="shared" si="15"/>
        <v>56</v>
      </c>
      <c r="S1019" s="22">
        <v>0</v>
      </c>
      <c r="T1019" s="22">
        <v>56</v>
      </c>
      <c r="U1019" s="22">
        <v>0</v>
      </c>
      <c r="V1019" s="22">
        <v>0</v>
      </c>
      <c r="W1019" s="22">
        <v>0</v>
      </c>
      <c r="X1019" s="22">
        <v>0</v>
      </c>
      <c r="Y1019" s="22">
        <v>0</v>
      </c>
      <c r="Z1019" s="22">
        <v>0</v>
      </c>
      <c r="AA1019" s="22">
        <v>0</v>
      </c>
      <c r="AB1019" s="22">
        <v>0</v>
      </c>
      <c r="AC1019" s="22">
        <v>0</v>
      </c>
      <c r="AD1019" s="22">
        <v>0</v>
      </c>
    </row>
    <row r="1020" spans="1:30" s="1" customFormat="1" ht="15" customHeight="1" x14ac:dyDescent="0.3">
      <c r="A1020" s="21" t="s">
        <v>34</v>
      </c>
      <c r="B1020" s="21" t="s">
        <v>774</v>
      </c>
      <c r="C1020" s="21" t="s">
        <v>774</v>
      </c>
      <c r="D1020" s="21" t="s">
        <v>36</v>
      </c>
      <c r="E1020" s="21" t="s">
        <v>246</v>
      </c>
      <c r="F1020" s="21" t="s">
        <v>36</v>
      </c>
      <c r="G1020" s="21" t="s">
        <v>38</v>
      </c>
      <c r="H1020" s="21">
        <v>21101</v>
      </c>
      <c r="I1020" s="21" t="s">
        <v>39</v>
      </c>
      <c r="J1020" s="21" t="s">
        <v>173</v>
      </c>
      <c r="K1020" s="21" t="s">
        <v>174</v>
      </c>
      <c r="L1020" s="21" t="s">
        <v>1891</v>
      </c>
      <c r="M1020" s="21" t="s">
        <v>1733</v>
      </c>
      <c r="N1020" s="21" t="s">
        <v>48</v>
      </c>
      <c r="O1020" s="22">
        <v>5</v>
      </c>
      <c r="P1020" s="22">
        <v>39</v>
      </c>
      <c r="Q1020" s="21" t="s">
        <v>45</v>
      </c>
      <c r="R1020" s="103">
        <f t="shared" si="15"/>
        <v>195</v>
      </c>
      <c r="S1020" s="22">
        <v>0</v>
      </c>
      <c r="T1020" s="22">
        <v>195</v>
      </c>
      <c r="U1020" s="22">
        <v>0</v>
      </c>
      <c r="V1020" s="22">
        <v>0</v>
      </c>
      <c r="W1020" s="22">
        <v>0</v>
      </c>
      <c r="X1020" s="22">
        <v>0</v>
      </c>
      <c r="Y1020" s="22">
        <v>0</v>
      </c>
      <c r="Z1020" s="22">
        <v>0</v>
      </c>
      <c r="AA1020" s="22">
        <v>0</v>
      </c>
      <c r="AB1020" s="22">
        <v>0</v>
      </c>
      <c r="AC1020" s="22">
        <v>0</v>
      </c>
      <c r="AD1020" s="22">
        <v>0</v>
      </c>
    </row>
    <row r="1021" spans="1:30" s="1" customFormat="1" ht="15" customHeight="1" x14ac:dyDescent="0.3">
      <c r="A1021" s="21" t="s">
        <v>34</v>
      </c>
      <c r="B1021" s="21" t="s">
        <v>774</v>
      </c>
      <c r="C1021" s="21" t="s">
        <v>774</v>
      </c>
      <c r="D1021" s="21" t="s">
        <v>36</v>
      </c>
      <c r="E1021" s="21" t="s">
        <v>246</v>
      </c>
      <c r="F1021" s="21" t="s">
        <v>36</v>
      </c>
      <c r="G1021" s="21" t="s">
        <v>38</v>
      </c>
      <c r="H1021" s="21">
        <v>21101</v>
      </c>
      <c r="I1021" s="21" t="s">
        <v>39</v>
      </c>
      <c r="J1021" s="21" t="s">
        <v>235</v>
      </c>
      <c r="K1021" s="21" t="s">
        <v>236</v>
      </c>
      <c r="L1021" s="21" t="s">
        <v>1891</v>
      </c>
      <c r="M1021" s="21" t="s">
        <v>1733</v>
      </c>
      <c r="N1021" s="21" t="s">
        <v>63</v>
      </c>
      <c r="O1021" s="22">
        <v>2</v>
      </c>
      <c r="P1021" s="22">
        <v>29</v>
      </c>
      <c r="Q1021" s="21" t="s">
        <v>45</v>
      </c>
      <c r="R1021" s="103">
        <f t="shared" si="15"/>
        <v>58</v>
      </c>
      <c r="S1021" s="22">
        <v>0</v>
      </c>
      <c r="T1021" s="22">
        <v>58</v>
      </c>
      <c r="U1021" s="22">
        <v>0</v>
      </c>
      <c r="V1021" s="22">
        <v>0</v>
      </c>
      <c r="W1021" s="22">
        <v>0</v>
      </c>
      <c r="X1021" s="22">
        <v>0</v>
      </c>
      <c r="Y1021" s="22">
        <v>0</v>
      </c>
      <c r="Z1021" s="22">
        <v>0</v>
      </c>
      <c r="AA1021" s="22">
        <v>0</v>
      </c>
      <c r="AB1021" s="22">
        <v>0</v>
      </c>
      <c r="AC1021" s="22">
        <v>0</v>
      </c>
      <c r="AD1021" s="22">
        <v>0</v>
      </c>
    </row>
    <row r="1022" spans="1:30" s="1" customFormat="1" ht="15" customHeight="1" x14ac:dyDescent="0.3">
      <c r="A1022" s="21" t="s">
        <v>34</v>
      </c>
      <c r="B1022" s="21" t="s">
        <v>774</v>
      </c>
      <c r="C1022" s="21" t="s">
        <v>774</v>
      </c>
      <c r="D1022" s="21" t="s">
        <v>36</v>
      </c>
      <c r="E1022" s="21" t="s">
        <v>246</v>
      </c>
      <c r="F1022" s="21" t="s">
        <v>36</v>
      </c>
      <c r="G1022" s="21" t="s">
        <v>38</v>
      </c>
      <c r="H1022" s="21">
        <v>21101</v>
      </c>
      <c r="I1022" s="21" t="s">
        <v>39</v>
      </c>
      <c r="J1022" s="21" t="s">
        <v>555</v>
      </c>
      <c r="K1022" s="21" t="s">
        <v>556</v>
      </c>
      <c r="L1022" s="21" t="s">
        <v>1891</v>
      </c>
      <c r="M1022" s="21" t="s">
        <v>1733</v>
      </c>
      <c r="N1022" s="21" t="s">
        <v>253</v>
      </c>
      <c r="O1022" s="22">
        <v>2</v>
      </c>
      <c r="P1022" s="22">
        <v>83</v>
      </c>
      <c r="Q1022" s="21" t="s">
        <v>45</v>
      </c>
      <c r="R1022" s="103">
        <f t="shared" si="15"/>
        <v>166</v>
      </c>
      <c r="S1022" s="22">
        <v>0</v>
      </c>
      <c r="T1022" s="22">
        <v>166</v>
      </c>
      <c r="U1022" s="22">
        <v>0</v>
      </c>
      <c r="V1022" s="22">
        <v>0</v>
      </c>
      <c r="W1022" s="22">
        <v>0</v>
      </c>
      <c r="X1022" s="22">
        <v>0</v>
      </c>
      <c r="Y1022" s="22">
        <v>0</v>
      </c>
      <c r="Z1022" s="22">
        <v>0</v>
      </c>
      <c r="AA1022" s="22">
        <v>0</v>
      </c>
      <c r="AB1022" s="22">
        <v>0</v>
      </c>
      <c r="AC1022" s="22">
        <v>0</v>
      </c>
      <c r="AD1022" s="22">
        <v>0</v>
      </c>
    </row>
    <row r="1023" spans="1:30" s="1" customFormat="1" ht="15" customHeight="1" x14ac:dyDescent="0.3">
      <c r="A1023" s="21" t="s">
        <v>34</v>
      </c>
      <c r="B1023" s="21" t="s">
        <v>774</v>
      </c>
      <c r="C1023" s="21" t="s">
        <v>774</v>
      </c>
      <c r="D1023" s="21" t="s">
        <v>36</v>
      </c>
      <c r="E1023" s="21" t="s">
        <v>246</v>
      </c>
      <c r="F1023" s="21" t="s">
        <v>36</v>
      </c>
      <c r="G1023" s="21" t="s">
        <v>38</v>
      </c>
      <c r="H1023" s="21">
        <v>21101</v>
      </c>
      <c r="I1023" s="21" t="s">
        <v>39</v>
      </c>
      <c r="J1023" s="21" t="s">
        <v>606</v>
      </c>
      <c r="K1023" s="21" t="s">
        <v>607</v>
      </c>
      <c r="L1023" s="21" t="s">
        <v>1891</v>
      </c>
      <c r="M1023" s="21" t="s">
        <v>1733</v>
      </c>
      <c r="N1023" s="21" t="s">
        <v>253</v>
      </c>
      <c r="O1023" s="22">
        <v>3</v>
      </c>
      <c r="P1023" s="22">
        <v>83</v>
      </c>
      <c r="Q1023" s="21" t="s">
        <v>45</v>
      </c>
      <c r="R1023" s="103">
        <f t="shared" si="15"/>
        <v>249</v>
      </c>
      <c r="S1023" s="22">
        <v>0</v>
      </c>
      <c r="T1023" s="22">
        <v>249</v>
      </c>
      <c r="U1023" s="22">
        <v>0</v>
      </c>
      <c r="V1023" s="22">
        <v>0</v>
      </c>
      <c r="W1023" s="22">
        <v>0</v>
      </c>
      <c r="X1023" s="22">
        <v>0</v>
      </c>
      <c r="Y1023" s="22">
        <v>0</v>
      </c>
      <c r="Z1023" s="22">
        <v>0</v>
      </c>
      <c r="AA1023" s="22">
        <v>0</v>
      </c>
      <c r="AB1023" s="22">
        <v>0</v>
      </c>
      <c r="AC1023" s="22">
        <v>0</v>
      </c>
      <c r="AD1023" s="22">
        <v>0</v>
      </c>
    </row>
    <row r="1024" spans="1:30" s="1" customFormat="1" ht="15" customHeight="1" x14ac:dyDescent="0.3">
      <c r="A1024" s="21" t="s">
        <v>34</v>
      </c>
      <c r="B1024" s="21" t="s">
        <v>774</v>
      </c>
      <c r="C1024" s="21" t="s">
        <v>774</v>
      </c>
      <c r="D1024" s="21" t="s">
        <v>36</v>
      </c>
      <c r="E1024" s="21" t="s">
        <v>246</v>
      </c>
      <c r="F1024" s="21" t="s">
        <v>36</v>
      </c>
      <c r="G1024" s="21" t="s">
        <v>38</v>
      </c>
      <c r="H1024" s="21">
        <v>21101</v>
      </c>
      <c r="I1024" s="21" t="s">
        <v>39</v>
      </c>
      <c r="J1024" s="21" t="s">
        <v>206</v>
      </c>
      <c r="K1024" s="21" t="s">
        <v>207</v>
      </c>
      <c r="L1024" s="21" t="s">
        <v>1891</v>
      </c>
      <c r="M1024" s="21" t="s">
        <v>1733</v>
      </c>
      <c r="N1024" s="21" t="s">
        <v>48</v>
      </c>
      <c r="O1024" s="22">
        <v>50</v>
      </c>
      <c r="P1024" s="22">
        <v>4</v>
      </c>
      <c r="Q1024" s="21" t="s">
        <v>45</v>
      </c>
      <c r="R1024" s="103">
        <f t="shared" si="15"/>
        <v>200</v>
      </c>
      <c r="S1024" s="22">
        <v>0</v>
      </c>
      <c r="T1024" s="22">
        <v>200</v>
      </c>
      <c r="U1024" s="22">
        <v>0</v>
      </c>
      <c r="V1024" s="22">
        <v>0</v>
      </c>
      <c r="W1024" s="22">
        <v>0</v>
      </c>
      <c r="X1024" s="22">
        <v>0</v>
      </c>
      <c r="Y1024" s="22">
        <v>0</v>
      </c>
      <c r="Z1024" s="22">
        <v>0</v>
      </c>
      <c r="AA1024" s="22">
        <v>0</v>
      </c>
      <c r="AB1024" s="22">
        <v>0</v>
      </c>
      <c r="AC1024" s="22">
        <v>0</v>
      </c>
      <c r="AD1024" s="22">
        <v>0</v>
      </c>
    </row>
    <row r="1025" spans="1:30" s="1" customFormat="1" ht="15" customHeight="1" x14ac:dyDescent="0.3">
      <c r="A1025" s="21" t="s">
        <v>34</v>
      </c>
      <c r="B1025" s="21" t="s">
        <v>774</v>
      </c>
      <c r="C1025" s="21" t="s">
        <v>774</v>
      </c>
      <c r="D1025" s="21" t="s">
        <v>36</v>
      </c>
      <c r="E1025" s="21" t="s">
        <v>246</v>
      </c>
      <c r="F1025" s="21" t="s">
        <v>36</v>
      </c>
      <c r="G1025" s="21" t="s">
        <v>38</v>
      </c>
      <c r="H1025" s="21">
        <v>21101</v>
      </c>
      <c r="I1025" s="21" t="s">
        <v>39</v>
      </c>
      <c r="J1025" s="21" t="s">
        <v>77</v>
      </c>
      <c r="K1025" s="21" t="s">
        <v>78</v>
      </c>
      <c r="L1025" s="21" t="s">
        <v>1891</v>
      </c>
      <c r="M1025" s="21" t="s">
        <v>1733</v>
      </c>
      <c r="N1025" s="21" t="s">
        <v>48</v>
      </c>
      <c r="O1025" s="22">
        <v>2</v>
      </c>
      <c r="P1025" s="22">
        <v>215</v>
      </c>
      <c r="Q1025" s="21" t="s">
        <v>45</v>
      </c>
      <c r="R1025" s="103">
        <f t="shared" si="15"/>
        <v>430</v>
      </c>
      <c r="S1025" s="22">
        <v>0</v>
      </c>
      <c r="T1025" s="22">
        <v>430</v>
      </c>
      <c r="U1025" s="22">
        <v>0</v>
      </c>
      <c r="V1025" s="22">
        <v>0</v>
      </c>
      <c r="W1025" s="22">
        <v>0</v>
      </c>
      <c r="X1025" s="22">
        <v>0</v>
      </c>
      <c r="Y1025" s="22">
        <v>0</v>
      </c>
      <c r="Z1025" s="22">
        <v>0</v>
      </c>
      <c r="AA1025" s="22">
        <v>0</v>
      </c>
      <c r="AB1025" s="22">
        <v>0</v>
      </c>
      <c r="AC1025" s="22">
        <v>0</v>
      </c>
      <c r="AD1025" s="22">
        <v>0</v>
      </c>
    </row>
    <row r="1026" spans="1:30" s="1" customFormat="1" ht="15" customHeight="1" x14ac:dyDescent="0.3">
      <c r="A1026" s="21" t="s">
        <v>34</v>
      </c>
      <c r="B1026" s="21" t="s">
        <v>774</v>
      </c>
      <c r="C1026" s="21" t="s">
        <v>774</v>
      </c>
      <c r="D1026" s="21" t="s">
        <v>36</v>
      </c>
      <c r="E1026" s="21" t="s">
        <v>246</v>
      </c>
      <c r="F1026" s="21" t="s">
        <v>36</v>
      </c>
      <c r="G1026" s="21" t="s">
        <v>38</v>
      </c>
      <c r="H1026" s="21">
        <v>21101</v>
      </c>
      <c r="I1026" s="21" t="s">
        <v>39</v>
      </c>
      <c r="J1026" s="21" t="s">
        <v>79</v>
      </c>
      <c r="K1026" s="21" t="s">
        <v>80</v>
      </c>
      <c r="L1026" s="21" t="s">
        <v>1891</v>
      </c>
      <c r="M1026" s="21" t="s">
        <v>1733</v>
      </c>
      <c r="N1026" s="21" t="s">
        <v>48</v>
      </c>
      <c r="O1026" s="22">
        <v>2</v>
      </c>
      <c r="P1026" s="22">
        <v>243</v>
      </c>
      <c r="Q1026" s="21" t="s">
        <v>45</v>
      </c>
      <c r="R1026" s="103">
        <f t="shared" si="15"/>
        <v>486</v>
      </c>
      <c r="S1026" s="22">
        <v>0</v>
      </c>
      <c r="T1026" s="22">
        <v>486</v>
      </c>
      <c r="U1026" s="22">
        <v>0</v>
      </c>
      <c r="V1026" s="22">
        <v>0</v>
      </c>
      <c r="W1026" s="22">
        <v>0</v>
      </c>
      <c r="X1026" s="22">
        <v>0</v>
      </c>
      <c r="Y1026" s="22">
        <v>0</v>
      </c>
      <c r="Z1026" s="22">
        <v>0</v>
      </c>
      <c r="AA1026" s="22">
        <v>0</v>
      </c>
      <c r="AB1026" s="22">
        <v>0</v>
      </c>
      <c r="AC1026" s="22">
        <v>0</v>
      </c>
      <c r="AD1026" s="22">
        <v>0</v>
      </c>
    </row>
    <row r="1027" spans="1:30" s="1" customFormat="1" ht="15" customHeight="1" x14ac:dyDescent="0.3">
      <c r="A1027" s="21" t="s">
        <v>34</v>
      </c>
      <c r="B1027" s="21" t="s">
        <v>774</v>
      </c>
      <c r="C1027" s="21" t="s">
        <v>774</v>
      </c>
      <c r="D1027" s="21" t="s">
        <v>36</v>
      </c>
      <c r="E1027" s="21" t="s">
        <v>246</v>
      </c>
      <c r="F1027" s="21" t="s">
        <v>36</v>
      </c>
      <c r="G1027" s="21" t="s">
        <v>38</v>
      </c>
      <c r="H1027" s="21">
        <v>21101</v>
      </c>
      <c r="I1027" s="21" t="s">
        <v>39</v>
      </c>
      <c r="J1027" s="21" t="s">
        <v>782</v>
      </c>
      <c r="K1027" s="21" t="s">
        <v>1046</v>
      </c>
      <c r="L1027" s="21" t="s">
        <v>42</v>
      </c>
      <c r="M1027" s="21" t="s">
        <v>1733</v>
      </c>
      <c r="N1027" s="21" t="s">
        <v>44</v>
      </c>
      <c r="O1027" s="22">
        <v>3</v>
      </c>
      <c r="P1027" s="22">
        <v>98</v>
      </c>
      <c r="Q1027" s="21" t="s">
        <v>45</v>
      </c>
      <c r="R1027" s="103">
        <f t="shared" si="15"/>
        <v>294</v>
      </c>
      <c r="S1027" s="22">
        <v>0</v>
      </c>
      <c r="T1027" s="22">
        <v>294</v>
      </c>
      <c r="U1027" s="22">
        <v>0</v>
      </c>
      <c r="V1027" s="22">
        <v>0</v>
      </c>
      <c r="W1027" s="22">
        <v>0</v>
      </c>
      <c r="X1027" s="22">
        <v>0</v>
      </c>
      <c r="Y1027" s="22">
        <v>0</v>
      </c>
      <c r="Z1027" s="22">
        <v>0</v>
      </c>
      <c r="AA1027" s="22">
        <v>0</v>
      </c>
      <c r="AB1027" s="22">
        <v>0</v>
      </c>
      <c r="AC1027" s="22">
        <v>0</v>
      </c>
      <c r="AD1027" s="22">
        <v>0</v>
      </c>
    </row>
    <row r="1028" spans="1:30" s="1" customFormat="1" ht="15" customHeight="1" x14ac:dyDescent="0.3">
      <c r="A1028" s="21" t="s">
        <v>34</v>
      </c>
      <c r="B1028" s="21" t="s">
        <v>774</v>
      </c>
      <c r="C1028" s="21" t="s">
        <v>774</v>
      </c>
      <c r="D1028" s="21" t="s">
        <v>36</v>
      </c>
      <c r="E1028" s="21" t="s">
        <v>246</v>
      </c>
      <c r="F1028" s="21" t="s">
        <v>36</v>
      </c>
      <c r="G1028" s="21" t="s">
        <v>38</v>
      </c>
      <c r="H1028" s="21">
        <v>21101</v>
      </c>
      <c r="I1028" s="21" t="s">
        <v>39</v>
      </c>
      <c r="J1028" s="21" t="s">
        <v>116</v>
      </c>
      <c r="K1028" s="21" t="s">
        <v>117</v>
      </c>
      <c r="L1028" s="21" t="s">
        <v>42</v>
      </c>
      <c r="M1028" s="21" t="s">
        <v>1733</v>
      </c>
      <c r="N1028" s="21" t="s">
        <v>48</v>
      </c>
      <c r="O1028" s="22">
        <v>10</v>
      </c>
      <c r="P1028" s="22">
        <v>44</v>
      </c>
      <c r="Q1028" s="21" t="s">
        <v>45</v>
      </c>
      <c r="R1028" s="103">
        <f t="shared" si="15"/>
        <v>440</v>
      </c>
      <c r="S1028" s="22">
        <v>0</v>
      </c>
      <c r="T1028" s="22">
        <v>440</v>
      </c>
      <c r="U1028" s="22">
        <v>0</v>
      </c>
      <c r="V1028" s="22">
        <v>0</v>
      </c>
      <c r="W1028" s="22">
        <v>0</v>
      </c>
      <c r="X1028" s="22">
        <v>0</v>
      </c>
      <c r="Y1028" s="22">
        <v>0</v>
      </c>
      <c r="Z1028" s="22">
        <v>0</v>
      </c>
      <c r="AA1028" s="22">
        <v>0</v>
      </c>
      <c r="AB1028" s="22">
        <v>0</v>
      </c>
      <c r="AC1028" s="22">
        <v>0</v>
      </c>
      <c r="AD1028" s="22">
        <v>0</v>
      </c>
    </row>
    <row r="1029" spans="1:30" s="1" customFormat="1" ht="15" customHeight="1" x14ac:dyDescent="0.3">
      <c r="A1029" s="21" t="s">
        <v>34</v>
      </c>
      <c r="B1029" s="21" t="s">
        <v>774</v>
      </c>
      <c r="C1029" s="21" t="s">
        <v>774</v>
      </c>
      <c r="D1029" s="21" t="s">
        <v>36</v>
      </c>
      <c r="E1029" s="21" t="s">
        <v>246</v>
      </c>
      <c r="F1029" s="21" t="s">
        <v>36</v>
      </c>
      <c r="G1029" s="21" t="s">
        <v>38</v>
      </c>
      <c r="H1029" s="21">
        <v>21101</v>
      </c>
      <c r="I1029" s="21" t="s">
        <v>39</v>
      </c>
      <c r="J1029" s="21" t="s">
        <v>1029</v>
      </c>
      <c r="K1029" s="21" t="s">
        <v>1107</v>
      </c>
      <c r="L1029" s="21" t="s">
        <v>42</v>
      </c>
      <c r="M1029" s="21" t="s">
        <v>1733</v>
      </c>
      <c r="N1029" s="21" t="s">
        <v>48</v>
      </c>
      <c r="O1029" s="22">
        <v>1</v>
      </c>
      <c r="P1029" s="22">
        <v>3547</v>
      </c>
      <c r="Q1029" s="21" t="s">
        <v>45</v>
      </c>
      <c r="R1029" s="103">
        <f t="shared" si="15"/>
        <v>3547</v>
      </c>
      <c r="S1029" s="22">
        <v>0</v>
      </c>
      <c r="T1029" s="22">
        <v>0</v>
      </c>
      <c r="U1029" s="22">
        <v>0</v>
      </c>
      <c r="V1029" s="22">
        <v>0</v>
      </c>
      <c r="W1029" s="22">
        <v>0</v>
      </c>
      <c r="X1029" s="22">
        <v>0</v>
      </c>
      <c r="Y1029" s="22">
        <v>3547</v>
      </c>
      <c r="Z1029" s="22">
        <v>0</v>
      </c>
      <c r="AA1029" s="22">
        <v>0</v>
      </c>
      <c r="AB1029" s="22">
        <v>0</v>
      </c>
      <c r="AC1029" s="22">
        <v>0</v>
      </c>
      <c r="AD1029" s="22">
        <v>0</v>
      </c>
    </row>
    <row r="1030" spans="1:30" s="1" customFormat="1" ht="15" customHeight="1" x14ac:dyDescent="0.3">
      <c r="A1030" s="21" t="s">
        <v>34</v>
      </c>
      <c r="B1030" s="21" t="s">
        <v>774</v>
      </c>
      <c r="C1030" s="21" t="s">
        <v>774</v>
      </c>
      <c r="D1030" s="21" t="s">
        <v>36</v>
      </c>
      <c r="E1030" s="21" t="s">
        <v>246</v>
      </c>
      <c r="F1030" s="21" t="s">
        <v>36</v>
      </c>
      <c r="G1030" s="21" t="s">
        <v>38</v>
      </c>
      <c r="H1030" s="21">
        <v>21101</v>
      </c>
      <c r="I1030" s="21" t="s">
        <v>39</v>
      </c>
      <c r="J1030" s="21" t="s">
        <v>140</v>
      </c>
      <c r="K1030" s="21" t="s">
        <v>744</v>
      </c>
      <c r="L1030" s="21" t="s">
        <v>42</v>
      </c>
      <c r="M1030" s="21" t="s">
        <v>1733</v>
      </c>
      <c r="N1030" s="21" t="s">
        <v>63</v>
      </c>
      <c r="O1030" s="22">
        <v>1</v>
      </c>
      <c r="P1030" s="22">
        <v>1322</v>
      </c>
      <c r="Q1030" s="21" t="s">
        <v>45</v>
      </c>
      <c r="R1030" s="103">
        <f t="shared" si="15"/>
        <v>1322</v>
      </c>
      <c r="S1030" s="22">
        <v>0</v>
      </c>
      <c r="T1030" s="22">
        <v>0</v>
      </c>
      <c r="U1030" s="22">
        <v>0</v>
      </c>
      <c r="V1030" s="22">
        <v>0</v>
      </c>
      <c r="W1030" s="22">
        <v>0</v>
      </c>
      <c r="X1030" s="22">
        <v>0</v>
      </c>
      <c r="Y1030" s="22">
        <v>1322</v>
      </c>
      <c r="Z1030" s="22">
        <v>0</v>
      </c>
      <c r="AA1030" s="22">
        <v>0</v>
      </c>
      <c r="AB1030" s="22">
        <v>0</v>
      </c>
      <c r="AC1030" s="22">
        <v>0</v>
      </c>
      <c r="AD1030" s="22">
        <v>0</v>
      </c>
    </row>
    <row r="1031" spans="1:30" s="1" customFormat="1" ht="15" customHeight="1" x14ac:dyDescent="0.3">
      <c r="A1031" s="21" t="s">
        <v>34</v>
      </c>
      <c r="B1031" s="21" t="s">
        <v>774</v>
      </c>
      <c r="C1031" s="21" t="s">
        <v>774</v>
      </c>
      <c r="D1031" s="21" t="s">
        <v>36</v>
      </c>
      <c r="E1031" s="21" t="s">
        <v>246</v>
      </c>
      <c r="F1031" s="21" t="s">
        <v>36</v>
      </c>
      <c r="G1031" s="21" t="s">
        <v>38</v>
      </c>
      <c r="H1031" s="21">
        <v>21101</v>
      </c>
      <c r="I1031" s="21" t="s">
        <v>39</v>
      </c>
      <c r="J1031" s="21" t="s">
        <v>142</v>
      </c>
      <c r="K1031" s="21" t="s">
        <v>745</v>
      </c>
      <c r="L1031" s="21" t="s">
        <v>42</v>
      </c>
      <c r="M1031" s="21" t="s">
        <v>1733</v>
      </c>
      <c r="N1031" s="21" t="s">
        <v>63</v>
      </c>
      <c r="O1031" s="22">
        <v>1</v>
      </c>
      <c r="P1031" s="22">
        <v>1375</v>
      </c>
      <c r="Q1031" s="21" t="s">
        <v>45</v>
      </c>
      <c r="R1031" s="103">
        <f t="shared" si="15"/>
        <v>1375</v>
      </c>
      <c r="S1031" s="22">
        <v>0</v>
      </c>
      <c r="T1031" s="22">
        <v>0</v>
      </c>
      <c r="U1031" s="22">
        <v>0</v>
      </c>
      <c r="V1031" s="22">
        <v>0</v>
      </c>
      <c r="W1031" s="22">
        <v>0</v>
      </c>
      <c r="X1031" s="22">
        <v>0</v>
      </c>
      <c r="Y1031" s="22">
        <v>1375</v>
      </c>
      <c r="Z1031" s="22">
        <v>0</v>
      </c>
      <c r="AA1031" s="22">
        <v>0</v>
      </c>
      <c r="AB1031" s="22">
        <v>0</v>
      </c>
      <c r="AC1031" s="22">
        <v>0</v>
      </c>
      <c r="AD1031" s="22">
        <v>0</v>
      </c>
    </row>
    <row r="1032" spans="1:30" s="1" customFormat="1" ht="15" customHeight="1" x14ac:dyDescent="0.3">
      <c r="A1032" s="21" t="s">
        <v>34</v>
      </c>
      <c r="B1032" s="21" t="s">
        <v>774</v>
      </c>
      <c r="C1032" s="21" t="s">
        <v>774</v>
      </c>
      <c r="D1032" s="21" t="s">
        <v>36</v>
      </c>
      <c r="E1032" s="21" t="s">
        <v>246</v>
      </c>
      <c r="F1032" s="21" t="s">
        <v>36</v>
      </c>
      <c r="G1032" s="21" t="s">
        <v>38</v>
      </c>
      <c r="H1032" s="21">
        <v>21101</v>
      </c>
      <c r="I1032" s="21" t="s">
        <v>39</v>
      </c>
      <c r="J1032" s="21" t="s">
        <v>67</v>
      </c>
      <c r="K1032" s="21" t="s">
        <v>68</v>
      </c>
      <c r="L1032" s="21" t="s">
        <v>42</v>
      </c>
      <c r="M1032" s="21" t="s">
        <v>1733</v>
      </c>
      <c r="N1032" s="21" t="s">
        <v>48</v>
      </c>
      <c r="O1032" s="22">
        <v>5</v>
      </c>
      <c r="P1032" s="22">
        <v>56</v>
      </c>
      <c r="Q1032" s="21" t="s">
        <v>45</v>
      </c>
      <c r="R1032" s="103">
        <f t="shared" si="15"/>
        <v>280</v>
      </c>
      <c r="S1032" s="22">
        <v>0</v>
      </c>
      <c r="T1032" s="22">
        <v>0</v>
      </c>
      <c r="U1032" s="22">
        <v>0</v>
      </c>
      <c r="V1032" s="22">
        <v>0</v>
      </c>
      <c r="W1032" s="22">
        <v>0</v>
      </c>
      <c r="X1032" s="22">
        <v>0</v>
      </c>
      <c r="Y1032" s="22">
        <v>280</v>
      </c>
      <c r="Z1032" s="22">
        <v>0</v>
      </c>
      <c r="AA1032" s="22">
        <v>0</v>
      </c>
      <c r="AB1032" s="22">
        <v>0</v>
      </c>
      <c r="AC1032" s="22">
        <v>0</v>
      </c>
      <c r="AD1032" s="22">
        <v>0</v>
      </c>
    </row>
    <row r="1033" spans="1:30" s="1" customFormat="1" ht="15" customHeight="1" x14ac:dyDescent="0.3">
      <c r="A1033" s="21" t="s">
        <v>34</v>
      </c>
      <c r="B1033" s="21" t="s">
        <v>774</v>
      </c>
      <c r="C1033" s="21" t="s">
        <v>774</v>
      </c>
      <c r="D1033" s="21" t="s">
        <v>36</v>
      </c>
      <c r="E1033" s="21" t="s">
        <v>246</v>
      </c>
      <c r="F1033" s="21" t="s">
        <v>36</v>
      </c>
      <c r="G1033" s="21" t="s">
        <v>38</v>
      </c>
      <c r="H1033" s="21">
        <v>21101</v>
      </c>
      <c r="I1033" s="21" t="s">
        <v>39</v>
      </c>
      <c r="J1033" s="21" t="s">
        <v>140</v>
      </c>
      <c r="K1033" s="21" t="s">
        <v>744</v>
      </c>
      <c r="L1033" s="21" t="s">
        <v>42</v>
      </c>
      <c r="M1033" s="21" t="s">
        <v>1733</v>
      </c>
      <c r="N1033" s="21" t="s">
        <v>63</v>
      </c>
      <c r="O1033" s="22">
        <v>1</v>
      </c>
      <c r="P1033" s="22">
        <v>1321</v>
      </c>
      <c r="Q1033" s="21" t="s">
        <v>45</v>
      </c>
      <c r="R1033" s="103">
        <f t="shared" si="15"/>
        <v>1321</v>
      </c>
      <c r="S1033" s="22">
        <v>0</v>
      </c>
      <c r="T1033" s="22">
        <v>0</v>
      </c>
      <c r="U1033" s="22">
        <v>0</v>
      </c>
      <c r="V1033" s="22">
        <v>0</v>
      </c>
      <c r="W1033" s="22">
        <v>0</v>
      </c>
      <c r="X1033" s="22">
        <v>0</v>
      </c>
      <c r="Y1033" s="22">
        <v>0</v>
      </c>
      <c r="Z1033" s="22">
        <v>0</v>
      </c>
      <c r="AA1033" s="22">
        <v>0</v>
      </c>
      <c r="AB1033" s="22">
        <v>0</v>
      </c>
      <c r="AC1033" s="22">
        <v>1321</v>
      </c>
      <c r="AD1033" s="22">
        <v>0</v>
      </c>
    </row>
    <row r="1034" spans="1:30" s="1" customFormat="1" ht="15" customHeight="1" x14ac:dyDescent="0.3">
      <c r="A1034" s="21" t="s">
        <v>34</v>
      </c>
      <c r="B1034" s="21" t="s">
        <v>774</v>
      </c>
      <c r="C1034" s="21" t="s">
        <v>774</v>
      </c>
      <c r="D1034" s="21" t="s">
        <v>36</v>
      </c>
      <c r="E1034" s="21" t="s">
        <v>246</v>
      </c>
      <c r="F1034" s="21" t="s">
        <v>36</v>
      </c>
      <c r="G1034" s="21" t="s">
        <v>38</v>
      </c>
      <c r="H1034" s="21">
        <v>21101</v>
      </c>
      <c r="I1034" s="21" t="s">
        <v>39</v>
      </c>
      <c r="J1034" s="21" t="s">
        <v>77</v>
      </c>
      <c r="K1034" s="21" t="s">
        <v>78</v>
      </c>
      <c r="L1034" s="21" t="s">
        <v>42</v>
      </c>
      <c r="M1034" s="21" t="s">
        <v>1733</v>
      </c>
      <c r="N1034" s="21" t="s">
        <v>48</v>
      </c>
      <c r="O1034" s="22">
        <v>2</v>
      </c>
      <c r="P1034" s="22">
        <v>214</v>
      </c>
      <c r="Q1034" s="21" t="s">
        <v>45</v>
      </c>
      <c r="R1034" s="103">
        <f t="shared" si="15"/>
        <v>428</v>
      </c>
      <c r="S1034" s="22">
        <v>0</v>
      </c>
      <c r="T1034" s="22">
        <v>0</v>
      </c>
      <c r="U1034" s="22">
        <v>0</v>
      </c>
      <c r="V1034" s="22">
        <v>0</v>
      </c>
      <c r="W1034" s="22">
        <v>0</v>
      </c>
      <c r="X1034" s="22">
        <v>0</v>
      </c>
      <c r="Y1034" s="22">
        <v>0</v>
      </c>
      <c r="Z1034" s="22">
        <v>0</v>
      </c>
      <c r="AA1034" s="22">
        <v>0</v>
      </c>
      <c r="AB1034" s="22">
        <v>0</v>
      </c>
      <c r="AC1034" s="22">
        <v>428</v>
      </c>
      <c r="AD1034" s="22">
        <v>0</v>
      </c>
    </row>
    <row r="1035" spans="1:30" s="1" customFormat="1" ht="15" customHeight="1" x14ac:dyDescent="0.3">
      <c r="A1035" s="21" t="s">
        <v>34</v>
      </c>
      <c r="B1035" s="21" t="s">
        <v>774</v>
      </c>
      <c r="C1035" s="21" t="s">
        <v>774</v>
      </c>
      <c r="D1035" s="21" t="s">
        <v>36</v>
      </c>
      <c r="E1035" s="21" t="s">
        <v>246</v>
      </c>
      <c r="F1035" s="21" t="s">
        <v>36</v>
      </c>
      <c r="G1035" s="21" t="s">
        <v>38</v>
      </c>
      <c r="H1035" s="21">
        <v>21101</v>
      </c>
      <c r="I1035" s="21" t="s">
        <v>39</v>
      </c>
      <c r="J1035" s="21" t="s">
        <v>169</v>
      </c>
      <c r="K1035" s="21" t="s">
        <v>170</v>
      </c>
      <c r="L1035" s="21" t="s">
        <v>42</v>
      </c>
      <c r="M1035" s="21" t="s">
        <v>1733</v>
      </c>
      <c r="N1035" s="21" t="s">
        <v>63</v>
      </c>
      <c r="O1035" s="22">
        <v>10</v>
      </c>
      <c r="P1035" s="22">
        <v>23</v>
      </c>
      <c r="Q1035" s="21" t="s">
        <v>45</v>
      </c>
      <c r="R1035" s="103">
        <f t="shared" si="15"/>
        <v>230</v>
      </c>
      <c r="S1035" s="22">
        <v>0</v>
      </c>
      <c r="T1035" s="22">
        <v>0</v>
      </c>
      <c r="U1035" s="22">
        <v>0</v>
      </c>
      <c r="V1035" s="22">
        <v>0</v>
      </c>
      <c r="W1035" s="22">
        <v>0</v>
      </c>
      <c r="X1035" s="22">
        <v>0</v>
      </c>
      <c r="Y1035" s="22">
        <v>0</v>
      </c>
      <c r="Z1035" s="22">
        <v>0</v>
      </c>
      <c r="AA1035" s="22">
        <v>0</v>
      </c>
      <c r="AB1035" s="22">
        <v>0</v>
      </c>
      <c r="AC1035" s="22">
        <v>230</v>
      </c>
      <c r="AD1035" s="22">
        <v>0</v>
      </c>
    </row>
    <row r="1036" spans="1:30" s="1" customFormat="1" ht="15" customHeight="1" x14ac:dyDescent="0.3">
      <c r="A1036" s="21" t="s">
        <v>34</v>
      </c>
      <c r="B1036" s="21" t="s">
        <v>774</v>
      </c>
      <c r="C1036" s="21" t="s">
        <v>774</v>
      </c>
      <c r="D1036" s="21" t="s">
        <v>36</v>
      </c>
      <c r="E1036" s="21" t="s">
        <v>246</v>
      </c>
      <c r="F1036" s="21" t="s">
        <v>36</v>
      </c>
      <c r="G1036" s="21" t="s">
        <v>38</v>
      </c>
      <c r="H1036" s="21">
        <v>21101</v>
      </c>
      <c r="I1036" s="21" t="s">
        <v>39</v>
      </c>
      <c r="J1036" s="21" t="s">
        <v>74</v>
      </c>
      <c r="K1036" s="21" t="s">
        <v>75</v>
      </c>
      <c r="L1036" s="21" t="s">
        <v>42</v>
      </c>
      <c r="M1036" s="21" t="s">
        <v>1733</v>
      </c>
      <c r="N1036" s="21" t="s">
        <v>48</v>
      </c>
      <c r="O1036" s="22">
        <v>2</v>
      </c>
      <c r="P1036" s="22">
        <v>70</v>
      </c>
      <c r="Q1036" s="21" t="s">
        <v>45</v>
      </c>
      <c r="R1036" s="103">
        <f t="shared" ref="R1036:R1099" si="16">SUM(S1036:AD1036)</f>
        <v>140</v>
      </c>
      <c r="S1036" s="22">
        <v>0</v>
      </c>
      <c r="T1036" s="22">
        <v>0</v>
      </c>
      <c r="U1036" s="22">
        <v>0</v>
      </c>
      <c r="V1036" s="22">
        <v>0</v>
      </c>
      <c r="W1036" s="22">
        <v>0</v>
      </c>
      <c r="X1036" s="22">
        <v>0</v>
      </c>
      <c r="Y1036" s="22">
        <v>0</v>
      </c>
      <c r="Z1036" s="22">
        <v>0</v>
      </c>
      <c r="AA1036" s="22">
        <v>0</v>
      </c>
      <c r="AB1036" s="22">
        <v>0</v>
      </c>
      <c r="AC1036" s="22">
        <v>140</v>
      </c>
      <c r="AD1036" s="22">
        <v>0</v>
      </c>
    </row>
    <row r="1037" spans="1:30" s="1" customFormat="1" ht="15" customHeight="1" x14ac:dyDescent="0.3">
      <c r="A1037" s="21" t="s">
        <v>34</v>
      </c>
      <c r="B1037" s="21" t="s">
        <v>774</v>
      </c>
      <c r="C1037" s="21" t="s">
        <v>774</v>
      </c>
      <c r="D1037" s="21" t="s">
        <v>36</v>
      </c>
      <c r="E1037" s="21" t="s">
        <v>246</v>
      </c>
      <c r="F1037" s="21" t="s">
        <v>36</v>
      </c>
      <c r="G1037" s="21" t="s">
        <v>38</v>
      </c>
      <c r="H1037" s="21">
        <v>21101</v>
      </c>
      <c r="I1037" s="21" t="s">
        <v>39</v>
      </c>
      <c r="J1037" s="21" t="s">
        <v>132</v>
      </c>
      <c r="K1037" s="21" t="s">
        <v>133</v>
      </c>
      <c r="L1037" s="21" t="s">
        <v>42</v>
      </c>
      <c r="M1037" s="21" t="s">
        <v>1733</v>
      </c>
      <c r="N1037" s="21" t="s">
        <v>48</v>
      </c>
      <c r="O1037" s="22">
        <v>36</v>
      </c>
      <c r="P1037" s="22">
        <v>14</v>
      </c>
      <c r="Q1037" s="21" t="s">
        <v>45</v>
      </c>
      <c r="R1037" s="103">
        <f t="shared" si="16"/>
        <v>504</v>
      </c>
      <c r="S1037" s="22">
        <v>0</v>
      </c>
      <c r="T1037" s="22">
        <v>0</v>
      </c>
      <c r="U1037" s="22">
        <v>0</v>
      </c>
      <c r="V1037" s="22">
        <v>0</v>
      </c>
      <c r="W1037" s="22">
        <v>0</v>
      </c>
      <c r="X1037" s="22">
        <v>0</v>
      </c>
      <c r="Y1037" s="22">
        <v>0</v>
      </c>
      <c r="Z1037" s="22">
        <v>0</v>
      </c>
      <c r="AA1037" s="22">
        <v>0</v>
      </c>
      <c r="AB1037" s="22">
        <v>0</v>
      </c>
      <c r="AC1037" s="22">
        <v>504</v>
      </c>
      <c r="AD1037" s="22">
        <v>0</v>
      </c>
    </row>
    <row r="1038" spans="1:30" s="1" customFormat="1" ht="15" customHeight="1" x14ac:dyDescent="0.3">
      <c r="A1038" s="21" t="s">
        <v>34</v>
      </c>
      <c r="B1038" s="21" t="s">
        <v>774</v>
      </c>
      <c r="C1038" s="21" t="s">
        <v>774</v>
      </c>
      <c r="D1038" s="21" t="s">
        <v>36</v>
      </c>
      <c r="E1038" s="21" t="s">
        <v>246</v>
      </c>
      <c r="F1038" s="21" t="s">
        <v>36</v>
      </c>
      <c r="G1038" s="21" t="s">
        <v>38</v>
      </c>
      <c r="H1038" s="21">
        <v>21101</v>
      </c>
      <c r="I1038" s="21" t="s">
        <v>39</v>
      </c>
      <c r="J1038" s="21" t="s">
        <v>746</v>
      </c>
      <c r="K1038" s="21" t="s">
        <v>747</v>
      </c>
      <c r="L1038" s="21" t="s">
        <v>42</v>
      </c>
      <c r="M1038" s="21" t="s">
        <v>1733</v>
      </c>
      <c r="N1038" s="21" t="s">
        <v>48</v>
      </c>
      <c r="O1038" s="22">
        <v>5</v>
      </c>
      <c r="P1038" s="22">
        <v>188</v>
      </c>
      <c r="Q1038" s="21" t="s">
        <v>45</v>
      </c>
      <c r="R1038" s="103">
        <f t="shared" si="16"/>
        <v>940</v>
      </c>
      <c r="S1038" s="22">
        <v>0</v>
      </c>
      <c r="T1038" s="22">
        <v>940</v>
      </c>
      <c r="U1038" s="22">
        <v>0</v>
      </c>
      <c r="V1038" s="22">
        <v>0</v>
      </c>
      <c r="W1038" s="22">
        <v>0</v>
      </c>
      <c r="X1038" s="22">
        <v>0</v>
      </c>
      <c r="Y1038" s="22">
        <v>0</v>
      </c>
      <c r="Z1038" s="22">
        <v>0</v>
      </c>
      <c r="AA1038" s="22">
        <v>0</v>
      </c>
      <c r="AB1038" s="22">
        <v>0</v>
      </c>
      <c r="AC1038" s="22">
        <v>0</v>
      </c>
      <c r="AD1038" s="22">
        <v>0</v>
      </c>
    </row>
    <row r="1039" spans="1:30" s="1" customFormat="1" ht="15" customHeight="1" x14ac:dyDescent="0.3">
      <c r="A1039" s="21" t="s">
        <v>34</v>
      </c>
      <c r="B1039" s="21" t="s">
        <v>774</v>
      </c>
      <c r="C1039" s="21" t="s">
        <v>774</v>
      </c>
      <c r="D1039" s="21" t="s">
        <v>36</v>
      </c>
      <c r="E1039" s="21" t="s">
        <v>246</v>
      </c>
      <c r="F1039" s="21" t="s">
        <v>36</v>
      </c>
      <c r="G1039" s="21" t="s">
        <v>38</v>
      </c>
      <c r="H1039" s="21">
        <v>21101</v>
      </c>
      <c r="I1039" s="21" t="s">
        <v>39</v>
      </c>
      <c r="J1039" s="21" t="s">
        <v>1736</v>
      </c>
      <c r="K1039" s="21" t="s">
        <v>1737</v>
      </c>
      <c r="L1039" s="21" t="s">
        <v>42</v>
      </c>
      <c r="M1039" s="21" t="s">
        <v>1733</v>
      </c>
      <c r="N1039" s="21" t="s">
        <v>61</v>
      </c>
      <c r="O1039" s="22">
        <v>7</v>
      </c>
      <c r="P1039" s="22">
        <v>237</v>
      </c>
      <c r="Q1039" s="21" t="s">
        <v>45</v>
      </c>
      <c r="R1039" s="103">
        <f t="shared" si="16"/>
        <v>1659</v>
      </c>
      <c r="S1039" s="22">
        <v>0</v>
      </c>
      <c r="T1039" s="22">
        <v>1659</v>
      </c>
      <c r="U1039" s="22">
        <v>0</v>
      </c>
      <c r="V1039" s="22">
        <v>0</v>
      </c>
      <c r="W1039" s="22">
        <v>0</v>
      </c>
      <c r="X1039" s="22">
        <v>0</v>
      </c>
      <c r="Y1039" s="22">
        <v>0</v>
      </c>
      <c r="Z1039" s="22">
        <v>0</v>
      </c>
      <c r="AA1039" s="22">
        <v>0</v>
      </c>
      <c r="AB1039" s="22">
        <v>0</v>
      </c>
      <c r="AC1039" s="22">
        <v>0</v>
      </c>
      <c r="AD1039" s="22">
        <v>0</v>
      </c>
    </row>
    <row r="1040" spans="1:30" s="1" customFormat="1" ht="15" customHeight="1" x14ac:dyDescent="0.3">
      <c r="A1040" s="21" t="s">
        <v>34</v>
      </c>
      <c r="B1040" s="21" t="s">
        <v>774</v>
      </c>
      <c r="C1040" s="21" t="s">
        <v>774</v>
      </c>
      <c r="D1040" s="21" t="s">
        <v>36</v>
      </c>
      <c r="E1040" s="21" t="s">
        <v>109</v>
      </c>
      <c r="F1040" s="21" t="s">
        <v>36</v>
      </c>
      <c r="G1040" s="21" t="s">
        <v>38</v>
      </c>
      <c r="H1040" s="21">
        <v>21101</v>
      </c>
      <c r="I1040" s="21" t="s">
        <v>39</v>
      </c>
      <c r="J1040" s="21" t="s">
        <v>69</v>
      </c>
      <c r="K1040" s="21" t="s">
        <v>818</v>
      </c>
      <c r="L1040" s="21" t="s">
        <v>42</v>
      </c>
      <c r="M1040" s="21" t="s">
        <v>1733</v>
      </c>
      <c r="N1040" s="21" t="s">
        <v>44</v>
      </c>
      <c r="O1040" s="22">
        <v>25</v>
      </c>
      <c r="P1040" s="22">
        <v>80</v>
      </c>
      <c r="Q1040" s="21" t="s">
        <v>45</v>
      </c>
      <c r="R1040" s="103">
        <f t="shared" si="16"/>
        <v>2000</v>
      </c>
      <c r="S1040" s="22">
        <v>0</v>
      </c>
      <c r="T1040" s="22">
        <v>2000</v>
      </c>
      <c r="U1040" s="22">
        <v>0</v>
      </c>
      <c r="V1040" s="22">
        <v>0</v>
      </c>
      <c r="W1040" s="22">
        <v>0</v>
      </c>
      <c r="X1040" s="22">
        <v>0</v>
      </c>
      <c r="Y1040" s="22">
        <v>0</v>
      </c>
      <c r="Z1040" s="22">
        <v>0</v>
      </c>
      <c r="AA1040" s="22">
        <v>0</v>
      </c>
      <c r="AB1040" s="22">
        <v>0</v>
      </c>
      <c r="AC1040" s="22">
        <v>0</v>
      </c>
      <c r="AD1040" s="22">
        <v>0</v>
      </c>
    </row>
    <row r="1041" spans="1:30" s="1" customFormat="1" ht="15" customHeight="1" x14ac:dyDescent="0.3">
      <c r="A1041" s="21" t="s">
        <v>34</v>
      </c>
      <c r="B1041" s="21" t="s">
        <v>774</v>
      </c>
      <c r="C1041" s="21" t="s">
        <v>774</v>
      </c>
      <c r="D1041" s="21" t="s">
        <v>36</v>
      </c>
      <c r="E1041" s="21" t="s">
        <v>109</v>
      </c>
      <c r="F1041" s="21" t="s">
        <v>36</v>
      </c>
      <c r="G1041" s="21" t="s">
        <v>38</v>
      </c>
      <c r="H1041" s="21">
        <v>21101</v>
      </c>
      <c r="I1041" s="21" t="s">
        <v>39</v>
      </c>
      <c r="J1041" s="21" t="s">
        <v>64</v>
      </c>
      <c r="K1041" s="21" t="s">
        <v>65</v>
      </c>
      <c r="L1041" s="21" t="s">
        <v>42</v>
      </c>
      <c r="M1041" s="21" t="s">
        <v>1733</v>
      </c>
      <c r="N1041" s="21" t="s">
        <v>48</v>
      </c>
      <c r="O1041" s="22">
        <v>9</v>
      </c>
      <c r="P1041" s="22">
        <v>57</v>
      </c>
      <c r="Q1041" s="21" t="s">
        <v>45</v>
      </c>
      <c r="R1041" s="103">
        <f t="shared" si="16"/>
        <v>513</v>
      </c>
      <c r="S1041" s="22">
        <v>0</v>
      </c>
      <c r="T1041" s="22">
        <v>513</v>
      </c>
      <c r="U1041" s="22">
        <v>0</v>
      </c>
      <c r="V1041" s="22">
        <v>0</v>
      </c>
      <c r="W1041" s="22">
        <v>0</v>
      </c>
      <c r="X1041" s="22">
        <v>0</v>
      </c>
      <c r="Y1041" s="22">
        <v>0</v>
      </c>
      <c r="Z1041" s="22">
        <v>0</v>
      </c>
      <c r="AA1041" s="22">
        <v>0</v>
      </c>
      <c r="AB1041" s="22">
        <v>0</v>
      </c>
      <c r="AC1041" s="22">
        <v>0</v>
      </c>
      <c r="AD1041" s="22">
        <v>0</v>
      </c>
    </row>
    <row r="1042" spans="1:30" s="1" customFormat="1" ht="15" customHeight="1" x14ac:dyDescent="0.3">
      <c r="A1042" s="21" t="s">
        <v>34</v>
      </c>
      <c r="B1042" s="21" t="s">
        <v>774</v>
      </c>
      <c r="C1042" s="21" t="s">
        <v>774</v>
      </c>
      <c r="D1042" s="21" t="s">
        <v>36</v>
      </c>
      <c r="E1042" s="21" t="s">
        <v>109</v>
      </c>
      <c r="F1042" s="21" t="s">
        <v>36</v>
      </c>
      <c r="G1042" s="21" t="s">
        <v>38</v>
      </c>
      <c r="H1042" s="21">
        <v>21101</v>
      </c>
      <c r="I1042" s="21" t="s">
        <v>39</v>
      </c>
      <c r="J1042" s="21" t="s">
        <v>594</v>
      </c>
      <c r="K1042" s="21" t="s">
        <v>1203</v>
      </c>
      <c r="L1042" s="21" t="s">
        <v>42</v>
      </c>
      <c r="M1042" s="21" t="s">
        <v>1733</v>
      </c>
      <c r="N1042" s="21" t="s">
        <v>63</v>
      </c>
      <c r="O1042" s="22">
        <v>3</v>
      </c>
      <c r="P1042" s="22">
        <v>463</v>
      </c>
      <c r="Q1042" s="21" t="s">
        <v>45</v>
      </c>
      <c r="R1042" s="103">
        <f t="shared" si="16"/>
        <v>1389</v>
      </c>
      <c r="S1042" s="22">
        <v>0</v>
      </c>
      <c r="T1042" s="22">
        <v>1389</v>
      </c>
      <c r="U1042" s="22">
        <v>0</v>
      </c>
      <c r="V1042" s="22">
        <v>0</v>
      </c>
      <c r="W1042" s="22">
        <v>0</v>
      </c>
      <c r="X1042" s="22">
        <v>0</v>
      </c>
      <c r="Y1042" s="22">
        <v>0</v>
      </c>
      <c r="Z1042" s="22">
        <v>0</v>
      </c>
      <c r="AA1042" s="22">
        <v>0</v>
      </c>
      <c r="AB1042" s="22">
        <v>0</v>
      </c>
      <c r="AC1042" s="22">
        <v>0</v>
      </c>
      <c r="AD1042" s="22">
        <v>0</v>
      </c>
    </row>
    <row r="1043" spans="1:30" s="1" customFormat="1" ht="15" customHeight="1" x14ac:dyDescent="0.3">
      <c r="A1043" s="21" t="s">
        <v>34</v>
      </c>
      <c r="B1043" s="21" t="s">
        <v>774</v>
      </c>
      <c r="C1043" s="21" t="s">
        <v>774</v>
      </c>
      <c r="D1043" s="21" t="s">
        <v>36</v>
      </c>
      <c r="E1043" s="21" t="s">
        <v>109</v>
      </c>
      <c r="F1043" s="21" t="s">
        <v>36</v>
      </c>
      <c r="G1043" s="21" t="s">
        <v>38</v>
      </c>
      <c r="H1043" s="21">
        <v>21101</v>
      </c>
      <c r="I1043" s="21" t="s">
        <v>39</v>
      </c>
      <c r="J1043" s="21" t="s">
        <v>1781</v>
      </c>
      <c r="K1043" s="21" t="s">
        <v>1782</v>
      </c>
      <c r="L1043" s="21" t="s">
        <v>42</v>
      </c>
      <c r="M1043" s="21" t="s">
        <v>1733</v>
      </c>
      <c r="N1043" s="21" t="s">
        <v>48</v>
      </c>
      <c r="O1043" s="22">
        <v>3</v>
      </c>
      <c r="P1043" s="22">
        <v>331</v>
      </c>
      <c r="Q1043" s="21" t="s">
        <v>45</v>
      </c>
      <c r="R1043" s="103">
        <f t="shared" si="16"/>
        <v>993</v>
      </c>
      <c r="S1043" s="22">
        <v>0</v>
      </c>
      <c r="T1043" s="22">
        <v>993</v>
      </c>
      <c r="U1043" s="22">
        <v>0</v>
      </c>
      <c r="V1043" s="22">
        <v>0</v>
      </c>
      <c r="W1043" s="22">
        <v>0</v>
      </c>
      <c r="X1043" s="22">
        <v>0</v>
      </c>
      <c r="Y1043" s="22">
        <v>0</v>
      </c>
      <c r="Z1043" s="22">
        <v>0</v>
      </c>
      <c r="AA1043" s="22">
        <v>0</v>
      </c>
      <c r="AB1043" s="22">
        <v>0</v>
      </c>
      <c r="AC1043" s="22">
        <v>0</v>
      </c>
      <c r="AD1043" s="22">
        <v>0</v>
      </c>
    </row>
    <row r="1044" spans="1:30" s="1" customFormat="1" ht="15" customHeight="1" x14ac:dyDescent="0.3">
      <c r="A1044" s="21" t="s">
        <v>34</v>
      </c>
      <c r="B1044" s="21" t="s">
        <v>774</v>
      </c>
      <c r="C1044" s="21" t="s">
        <v>774</v>
      </c>
      <c r="D1044" s="21" t="s">
        <v>36</v>
      </c>
      <c r="E1044" s="21" t="s">
        <v>109</v>
      </c>
      <c r="F1044" s="21" t="s">
        <v>36</v>
      </c>
      <c r="G1044" s="21" t="s">
        <v>38</v>
      </c>
      <c r="H1044" s="21">
        <v>21101</v>
      </c>
      <c r="I1044" s="21" t="s">
        <v>39</v>
      </c>
      <c r="J1044" s="21" t="s">
        <v>126</v>
      </c>
      <c r="K1044" s="21" t="s">
        <v>127</v>
      </c>
      <c r="L1044" s="21" t="s">
        <v>42</v>
      </c>
      <c r="M1044" s="21" t="s">
        <v>1733</v>
      </c>
      <c r="N1044" s="21" t="s">
        <v>48</v>
      </c>
      <c r="O1044" s="22">
        <v>4</v>
      </c>
      <c r="P1044" s="22">
        <v>16</v>
      </c>
      <c r="Q1044" s="21" t="s">
        <v>45</v>
      </c>
      <c r="R1044" s="103">
        <f t="shared" si="16"/>
        <v>64</v>
      </c>
      <c r="S1044" s="22">
        <v>0</v>
      </c>
      <c r="T1044" s="22">
        <v>64</v>
      </c>
      <c r="U1044" s="22">
        <v>0</v>
      </c>
      <c r="V1044" s="22">
        <v>0</v>
      </c>
      <c r="W1044" s="22">
        <v>0</v>
      </c>
      <c r="X1044" s="22">
        <v>0</v>
      </c>
      <c r="Y1044" s="22">
        <v>0</v>
      </c>
      <c r="Z1044" s="22">
        <v>0</v>
      </c>
      <c r="AA1044" s="22">
        <v>0</v>
      </c>
      <c r="AB1044" s="22">
        <v>0</v>
      </c>
      <c r="AC1044" s="22">
        <v>0</v>
      </c>
      <c r="AD1044" s="22">
        <v>0</v>
      </c>
    </row>
    <row r="1045" spans="1:30" s="1" customFormat="1" ht="15" customHeight="1" x14ac:dyDescent="0.3">
      <c r="A1045" s="21" t="s">
        <v>34</v>
      </c>
      <c r="B1045" s="21" t="s">
        <v>774</v>
      </c>
      <c r="C1045" s="21" t="s">
        <v>774</v>
      </c>
      <c r="D1045" s="21" t="s">
        <v>36</v>
      </c>
      <c r="E1045" s="21" t="s">
        <v>109</v>
      </c>
      <c r="F1045" s="21" t="s">
        <v>36</v>
      </c>
      <c r="G1045" s="21" t="s">
        <v>38</v>
      </c>
      <c r="H1045" s="21">
        <v>21101</v>
      </c>
      <c r="I1045" s="21" t="s">
        <v>39</v>
      </c>
      <c r="J1045" s="21" t="s">
        <v>208</v>
      </c>
      <c r="K1045" s="21" t="s">
        <v>209</v>
      </c>
      <c r="L1045" s="21" t="s">
        <v>42</v>
      </c>
      <c r="M1045" s="21" t="s">
        <v>1733</v>
      </c>
      <c r="N1045" s="21" t="s">
        <v>48</v>
      </c>
      <c r="O1045" s="22">
        <v>4</v>
      </c>
      <c r="P1045" s="22">
        <v>16</v>
      </c>
      <c r="Q1045" s="21" t="s">
        <v>45</v>
      </c>
      <c r="R1045" s="103">
        <f t="shared" si="16"/>
        <v>64</v>
      </c>
      <c r="S1045" s="22">
        <v>0</v>
      </c>
      <c r="T1045" s="22">
        <v>64</v>
      </c>
      <c r="U1045" s="22">
        <v>0</v>
      </c>
      <c r="V1045" s="22">
        <v>0</v>
      </c>
      <c r="W1045" s="22">
        <v>0</v>
      </c>
      <c r="X1045" s="22">
        <v>0</v>
      </c>
      <c r="Y1045" s="22">
        <v>0</v>
      </c>
      <c r="Z1045" s="22">
        <v>0</v>
      </c>
      <c r="AA1045" s="22">
        <v>0</v>
      </c>
      <c r="AB1045" s="22">
        <v>0</v>
      </c>
      <c r="AC1045" s="22">
        <v>0</v>
      </c>
      <c r="AD1045" s="22">
        <v>0</v>
      </c>
    </row>
    <row r="1046" spans="1:30" s="1" customFormat="1" ht="15" customHeight="1" x14ac:dyDescent="0.3">
      <c r="A1046" s="21" t="s">
        <v>34</v>
      </c>
      <c r="B1046" s="21" t="s">
        <v>774</v>
      </c>
      <c r="C1046" s="21" t="s">
        <v>774</v>
      </c>
      <c r="D1046" s="21" t="s">
        <v>36</v>
      </c>
      <c r="E1046" s="21" t="s">
        <v>109</v>
      </c>
      <c r="F1046" s="21" t="s">
        <v>36</v>
      </c>
      <c r="G1046" s="21" t="s">
        <v>38</v>
      </c>
      <c r="H1046" s="21">
        <v>21101</v>
      </c>
      <c r="I1046" s="21" t="s">
        <v>39</v>
      </c>
      <c r="J1046" s="21" t="s">
        <v>175</v>
      </c>
      <c r="K1046" s="21" t="s">
        <v>176</v>
      </c>
      <c r="L1046" s="21" t="s">
        <v>42</v>
      </c>
      <c r="M1046" s="21" t="s">
        <v>1733</v>
      </c>
      <c r="N1046" s="21" t="s">
        <v>48</v>
      </c>
      <c r="O1046" s="22">
        <v>5</v>
      </c>
      <c r="P1046" s="22">
        <v>151</v>
      </c>
      <c r="Q1046" s="21" t="s">
        <v>45</v>
      </c>
      <c r="R1046" s="103">
        <f t="shared" si="16"/>
        <v>755</v>
      </c>
      <c r="S1046" s="22">
        <v>0</v>
      </c>
      <c r="T1046" s="22">
        <v>755</v>
      </c>
      <c r="U1046" s="22">
        <v>0</v>
      </c>
      <c r="V1046" s="22">
        <v>0</v>
      </c>
      <c r="W1046" s="22">
        <v>0</v>
      </c>
      <c r="X1046" s="22">
        <v>0</v>
      </c>
      <c r="Y1046" s="22">
        <v>0</v>
      </c>
      <c r="Z1046" s="22">
        <v>0</v>
      </c>
      <c r="AA1046" s="22">
        <v>0</v>
      </c>
      <c r="AB1046" s="22">
        <v>0</v>
      </c>
      <c r="AC1046" s="22">
        <v>0</v>
      </c>
      <c r="AD1046" s="22">
        <v>0</v>
      </c>
    </row>
    <row r="1047" spans="1:30" s="1" customFormat="1" ht="15" customHeight="1" x14ac:dyDescent="0.3">
      <c r="A1047" s="21" t="s">
        <v>34</v>
      </c>
      <c r="B1047" s="21" t="s">
        <v>774</v>
      </c>
      <c r="C1047" s="21" t="s">
        <v>774</v>
      </c>
      <c r="D1047" s="21" t="s">
        <v>36</v>
      </c>
      <c r="E1047" s="21" t="s">
        <v>109</v>
      </c>
      <c r="F1047" s="21" t="s">
        <v>36</v>
      </c>
      <c r="G1047" s="21" t="s">
        <v>38</v>
      </c>
      <c r="H1047" s="21">
        <v>21101</v>
      </c>
      <c r="I1047" s="21" t="s">
        <v>39</v>
      </c>
      <c r="J1047" s="21" t="s">
        <v>732</v>
      </c>
      <c r="K1047" s="21" t="s">
        <v>733</v>
      </c>
      <c r="L1047" s="21" t="s">
        <v>42</v>
      </c>
      <c r="M1047" s="21" t="s">
        <v>1733</v>
      </c>
      <c r="N1047" s="21" t="s">
        <v>253</v>
      </c>
      <c r="O1047" s="22">
        <v>10</v>
      </c>
      <c r="P1047" s="22">
        <v>76</v>
      </c>
      <c r="Q1047" s="21" t="s">
        <v>45</v>
      </c>
      <c r="R1047" s="103">
        <f t="shared" si="16"/>
        <v>760</v>
      </c>
      <c r="S1047" s="22">
        <v>0</v>
      </c>
      <c r="T1047" s="22">
        <v>760</v>
      </c>
      <c r="U1047" s="22">
        <v>0</v>
      </c>
      <c r="V1047" s="22">
        <v>0</v>
      </c>
      <c r="W1047" s="22">
        <v>0</v>
      </c>
      <c r="X1047" s="22">
        <v>0</v>
      </c>
      <c r="Y1047" s="22">
        <v>0</v>
      </c>
      <c r="Z1047" s="22">
        <v>0</v>
      </c>
      <c r="AA1047" s="22">
        <v>0</v>
      </c>
      <c r="AB1047" s="22">
        <v>0</v>
      </c>
      <c r="AC1047" s="22">
        <v>0</v>
      </c>
      <c r="AD1047" s="22">
        <v>0</v>
      </c>
    </row>
    <row r="1048" spans="1:30" s="1" customFormat="1" ht="15" customHeight="1" x14ac:dyDescent="0.3">
      <c r="A1048" s="21" t="s">
        <v>34</v>
      </c>
      <c r="B1048" s="21" t="s">
        <v>774</v>
      </c>
      <c r="C1048" s="21" t="s">
        <v>774</v>
      </c>
      <c r="D1048" s="21" t="s">
        <v>36</v>
      </c>
      <c r="E1048" s="21" t="s">
        <v>109</v>
      </c>
      <c r="F1048" s="21" t="s">
        <v>36</v>
      </c>
      <c r="G1048" s="21" t="s">
        <v>38</v>
      </c>
      <c r="H1048" s="21">
        <v>21101</v>
      </c>
      <c r="I1048" s="21" t="s">
        <v>39</v>
      </c>
      <c r="J1048" s="21" t="s">
        <v>136</v>
      </c>
      <c r="K1048" s="21" t="s">
        <v>137</v>
      </c>
      <c r="L1048" s="21" t="s">
        <v>42</v>
      </c>
      <c r="M1048" s="21" t="s">
        <v>1733</v>
      </c>
      <c r="N1048" s="21" t="s">
        <v>48</v>
      </c>
      <c r="O1048" s="22">
        <v>6</v>
      </c>
      <c r="P1048" s="22">
        <v>299</v>
      </c>
      <c r="Q1048" s="21" t="s">
        <v>45</v>
      </c>
      <c r="R1048" s="103">
        <f t="shared" si="16"/>
        <v>1794</v>
      </c>
      <c r="S1048" s="22">
        <v>0</v>
      </c>
      <c r="T1048" s="22">
        <v>1794</v>
      </c>
      <c r="U1048" s="22">
        <v>0</v>
      </c>
      <c r="V1048" s="22">
        <v>0</v>
      </c>
      <c r="W1048" s="22">
        <v>0</v>
      </c>
      <c r="X1048" s="22">
        <v>0</v>
      </c>
      <c r="Y1048" s="22">
        <v>0</v>
      </c>
      <c r="Z1048" s="22">
        <v>0</v>
      </c>
      <c r="AA1048" s="22">
        <v>0</v>
      </c>
      <c r="AB1048" s="22">
        <v>0</v>
      </c>
      <c r="AC1048" s="22">
        <v>0</v>
      </c>
      <c r="AD1048" s="22">
        <v>0</v>
      </c>
    </row>
    <row r="1049" spans="1:30" s="1" customFormat="1" ht="15" customHeight="1" x14ac:dyDescent="0.3">
      <c r="A1049" s="21" t="s">
        <v>34</v>
      </c>
      <c r="B1049" s="21" t="s">
        <v>774</v>
      </c>
      <c r="C1049" s="21" t="s">
        <v>774</v>
      </c>
      <c r="D1049" s="21" t="s">
        <v>36</v>
      </c>
      <c r="E1049" s="21" t="s">
        <v>109</v>
      </c>
      <c r="F1049" s="21" t="s">
        <v>36</v>
      </c>
      <c r="G1049" s="21" t="s">
        <v>38</v>
      </c>
      <c r="H1049" s="21">
        <v>21101</v>
      </c>
      <c r="I1049" s="21" t="s">
        <v>39</v>
      </c>
      <c r="J1049" s="21" t="s">
        <v>77</v>
      </c>
      <c r="K1049" s="21" t="s">
        <v>78</v>
      </c>
      <c r="L1049" s="21" t="s">
        <v>42</v>
      </c>
      <c r="M1049" s="21" t="s">
        <v>1733</v>
      </c>
      <c r="N1049" s="21" t="s">
        <v>48</v>
      </c>
      <c r="O1049" s="22">
        <v>2</v>
      </c>
      <c r="P1049" s="22">
        <v>28</v>
      </c>
      <c r="Q1049" s="21" t="s">
        <v>45</v>
      </c>
      <c r="R1049" s="103">
        <f t="shared" si="16"/>
        <v>56</v>
      </c>
      <c r="S1049" s="22">
        <v>0</v>
      </c>
      <c r="T1049" s="22">
        <v>56</v>
      </c>
      <c r="U1049" s="22">
        <v>0</v>
      </c>
      <c r="V1049" s="22">
        <v>0</v>
      </c>
      <c r="W1049" s="22">
        <v>0</v>
      </c>
      <c r="X1049" s="22">
        <v>0</v>
      </c>
      <c r="Y1049" s="22">
        <v>0</v>
      </c>
      <c r="Z1049" s="22">
        <v>0</v>
      </c>
      <c r="AA1049" s="22">
        <v>0</v>
      </c>
      <c r="AB1049" s="22">
        <v>0</v>
      </c>
      <c r="AC1049" s="22">
        <v>0</v>
      </c>
      <c r="AD1049" s="22">
        <v>0</v>
      </c>
    </row>
    <row r="1050" spans="1:30" s="1" customFormat="1" ht="15" customHeight="1" x14ac:dyDescent="0.3">
      <c r="A1050" s="21" t="s">
        <v>34</v>
      </c>
      <c r="B1050" s="21" t="s">
        <v>774</v>
      </c>
      <c r="C1050" s="21" t="s">
        <v>774</v>
      </c>
      <c r="D1050" s="21" t="s">
        <v>36</v>
      </c>
      <c r="E1050" s="21" t="s">
        <v>109</v>
      </c>
      <c r="F1050" s="21" t="s">
        <v>36</v>
      </c>
      <c r="G1050" s="21" t="s">
        <v>38</v>
      </c>
      <c r="H1050" s="21">
        <v>21101</v>
      </c>
      <c r="I1050" s="21" t="s">
        <v>39</v>
      </c>
      <c r="J1050" s="21" t="s">
        <v>812</v>
      </c>
      <c r="K1050" s="21" t="s">
        <v>1783</v>
      </c>
      <c r="L1050" s="21" t="s">
        <v>42</v>
      </c>
      <c r="M1050" s="21" t="s">
        <v>1733</v>
      </c>
      <c r="N1050" s="21" t="s">
        <v>44</v>
      </c>
      <c r="O1050" s="22">
        <v>2</v>
      </c>
      <c r="P1050" s="22">
        <v>212</v>
      </c>
      <c r="Q1050" s="21" t="s">
        <v>45</v>
      </c>
      <c r="R1050" s="103">
        <f t="shared" si="16"/>
        <v>424</v>
      </c>
      <c r="S1050" s="22">
        <v>0</v>
      </c>
      <c r="T1050" s="22">
        <v>424</v>
      </c>
      <c r="U1050" s="22">
        <v>0</v>
      </c>
      <c r="V1050" s="22">
        <v>0</v>
      </c>
      <c r="W1050" s="22">
        <v>0</v>
      </c>
      <c r="X1050" s="22">
        <v>0</v>
      </c>
      <c r="Y1050" s="22">
        <v>0</v>
      </c>
      <c r="Z1050" s="22">
        <v>0</v>
      </c>
      <c r="AA1050" s="22">
        <v>0</v>
      </c>
      <c r="AB1050" s="22">
        <v>0</v>
      </c>
      <c r="AC1050" s="22">
        <v>0</v>
      </c>
      <c r="AD1050" s="22">
        <v>0</v>
      </c>
    </row>
    <row r="1051" spans="1:30" s="1" customFormat="1" ht="15" customHeight="1" x14ac:dyDescent="0.3">
      <c r="A1051" s="21" t="s">
        <v>34</v>
      </c>
      <c r="B1051" s="21" t="s">
        <v>774</v>
      </c>
      <c r="C1051" s="21" t="s">
        <v>774</v>
      </c>
      <c r="D1051" s="21" t="s">
        <v>36</v>
      </c>
      <c r="E1051" s="21" t="s">
        <v>109</v>
      </c>
      <c r="F1051" s="21" t="s">
        <v>36</v>
      </c>
      <c r="G1051" s="21" t="s">
        <v>38</v>
      </c>
      <c r="H1051" s="21">
        <v>21101</v>
      </c>
      <c r="I1051" s="21" t="s">
        <v>39</v>
      </c>
      <c r="J1051" s="21" t="s">
        <v>212</v>
      </c>
      <c r="K1051" s="21" t="s">
        <v>213</v>
      </c>
      <c r="L1051" s="21" t="s">
        <v>42</v>
      </c>
      <c r="M1051" s="21" t="s">
        <v>1733</v>
      </c>
      <c r="N1051" s="21" t="s">
        <v>48</v>
      </c>
      <c r="O1051" s="22">
        <v>10</v>
      </c>
      <c r="P1051" s="22">
        <v>45</v>
      </c>
      <c r="Q1051" s="21" t="s">
        <v>45</v>
      </c>
      <c r="R1051" s="103">
        <f t="shared" si="16"/>
        <v>450</v>
      </c>
      <c r="S1051" s="22">
        <v>0</v>
      </c>
      <c r="T1051" s="22">
        <v>450</v>
      </c>
      <c r="U1051" s="22">
        <v>0</v>
      </c>
      <c r="V1051" s="22">
        <v>0</v>
      </c>
      <c r="W1051" s="22">
        <v>0</v>
      </c>
      <c r="X1051" s="22">
        <v>0</v>
      </c>
      <c r="Y1051" s="22">
        <v>0</v>
      </c>
      <c r="Z1051" s="22">
        <v>0</v>
      </c>
      <c r="AA1051" s="22">
        <v>0</v>
      </c>
      <c r="AB1051" s="22">
        <v>0</v>
      </c>
      <c r="AC1051" s="22">
        <v>0</v>
      </c>
      <c r="AD1051" s="22">
        <v>0</v>
      </c>
    </row>
    <row r="1052" spans="1:30" s="1" customFormat="1" ht="15" customHeight="1" x14ac:dyDescent="0.3">
      <c r="A1052" s="21" t="s">
        <v>34</v>
      </c>
      <c r="B1052" s="21" t="s">
        <v>774</v>
      </c>
      <c r="C1052" s="21" t="s">
        <v>774</v>
      </c>
      <c r="D1052" s="21" t="s">
        <v>36</v>
      </c>
      <c r="E1052" s="21" t="s">
        <v>109</v>
      </c>
      <c r="F1052" s="21" t="s">
        <v>36</v>
      </c>
      <c r="G1052" s="21" t="s">
        <v>38</v>
      </c>
      <c r="H1052" s="21">
        <v>21101</v>
      </c>
      <c r="I1052" s="21" t="s">
        <v>39</v>
      </c>
      <c r="J1052" s="21" t="s">
        <v>116</v>
      </c>
      <c r="K1052" s="21" t="s">
        <v>117</v>
      </c>
      <c r="L1052" s="21" t="s">
        <v>42</v>
      </c>
      <c r="M1052" s="21" t="s">
        <v>1733</v>
      </c>
      <c r="N1052" s="21" t="s">
        <v>48</v>
      </c>
      <c r="O1052" s="22">
        <v>12</v>
      </c>
      <c r="P1052" s="22">
        <v>55</v>
      </c>
      <c r="Q1052" s="21" t="s">
        <v>45</v>
      </c>
      <c r="R1052" s="103">
        <f t="shared" si="16"/>
        <v>660</v>
      </c>
      <c r="S1052" s="22">
        <v>0</v>
      </c>
      <c r="T1052" s="22">
        <v>660</v>
      </c>
      <c r="U1052" s="22">
        <v>0</v>
      </c>
      <c r="V1052" s="22">
        <v>0</v>
      </c>
      <c r="W1052" s="22">
        <v>0</v>
      </c>
      <c r="X1052" s="22">
        <v>0</v>
      </c>
      <c r="Y1052" s="22">
        <v>0</v>
      </c>
      <c r="Z1052" s="22">
        <v>0</v>
      </c>
      <c r="AA1052" s="22">
        <v>0</v>
      </c>
      <c r="AB1052" s="22">
        <v>0</v>
      </c>
      <c r="AC1052" s="22">
        <v>0</v>
      </c>
      <c r="AD1052" s="22">
        <v>0</v>
      </c>
    </row>
    <row r="1053" spans="1:30" s="1" customFormat="1" ht="15" customHeight="1" x14ac:dyDescent="0.3">
      <c r="A1053" s="21" t="s">
        <v>34</v>
      </c>
      <c r="B1053" s="21" t="s">
        <v>774</v>
      </c>
      <c r="C1053" s="21" t="s">
        <v>774</v>
      </c>
      <c r="D1053" s="21" t="s">
        <v>36</v>
      </c>
      <c r="E1053" s="21" t="s">
        <v>109</v>
      </c>
      <c r="F1053" s="21" t="s">
        <v>36</v>
      </c>
      <c r="G1053" s="21" t="s">
        <v>38</v>
      </c>
      <c r="H1053" s="21">
        <v>21101</v>
      </c>
      <c r="I1053" s="21" t="s">
        <v>39</v>
      </c>
      <c r="J1053" s="21" t="s">
        <v>87</v>
      </c>
      <c r="K1053" s="21" t="s">
        <v>88</v>
      </c>
      <c r="L1053" s="21" t="s">
        <v>42</v>
      </c>
      <c r="M1053" s="21" t="s">
        <v>1733</v>
      </c>
      <c r="N1053" s="21" t="s">
        <v>48</v>
      </c>
      <c r="O1053" s="22">
        <v>30</v>
      </c>
      <c r="P1053" s="22">
        <v>41</v>
      </c>
      <c r="Q1053" s="21" t="s">
        <v>45</v>
      </c>
      <c r="R1053" s="103">
        <f t="shared" si="16"/>
        <v>1230</v>
      </c>
      <c r="S1053" s="22">
        <v>0</v>
      </c>
      <c r="T1053" s="22">
        <v>1230</v>
      </c>
      <c r="U1053" s="22">
        <v>0</v>
      </c>
      <c r="V1053" s="22">
        <v>0</v>
      </c>
      <c r="W1053" s="22">
        <v>0</v>
      </c>
      <c r="X1053" s="22">
        <v>0</v>
      </c>
      <c r="Y1053" s="22">
        <v>0</v>
      </c>
      <c r="Z1053" s="22">
        <v>0</v>
      </c>
      <c r="AA1053" s="22">
        <v>0</v>
      </c>
      <c r="AB1053" s="22">
        <v>0</v>
      </c>
      <c r="AC1053" s="22">
        <v>0</v>
      </c>
      <c r="AD1053" s="22">
        <v>0</v>
      </c>
    </row>
    <row r="1054" spans="1:30" s="1" customFormat="1" ht="15" customHeight="1" x14ac:dyDescent="0.3">
      <c r="A1054" s="21" t="s">
        <v>34</v>
      </c>
      <c r="B1054" s="21" t="s">
        <v>774</v>
      </c>
      <c r="C1054" s="21" t="s">
        <v>774</v>
      </c>
      <c r="D1054" s="21" t="s">
        <v>36</v>
      </c>
      <c r="E1054" s="21" t="s">
        <v>109</v>
      </c>
      <c r="F1054" s="21" t="s">
        <v>36</v>
      </c>
      <c r="G1054" s="21" t="s">
        <v>38</v>
      </c>
      <c r="H1054" s="21">
        <v>21101</v>
      </c>
      <c r="I1054" s="21" t="s">
        <v>39</v>
      </c>
      <c r="J1054" s="21" t="s">
        <v>1784</v>
      </c>
      <c r="K1054" s="21" t="s">
        <v>1785</v>
      </c>
      <c r="L1054" s="21" t="s">
        <v>42</v>
      </c>
      <c r="M1054" s="21" t="s">
        <v>1733</v>
      </c>
      <c r="N1054" s="21" t="s">
        <v>48</v>
      </c>
      <c r="O1054" s="22">
        <v>4</v>
      </c>
      <c r="P1054" s="22">
        <v>165</v>
      </c>
      <c r="Q1054" s="21" t="s">
        <v>45</v>
      </c>
      <c r="R1054" s="103">
        <f t="shared" si="16"/>
        <v>660</v>
      </c>
      <c r="S1054" s="22">
        <v>0</v>
      </c>
      <c r="T1054" s="22">
        <v>660</v>
      </c>
      <c r="U1054" s="22">
        <v>0</v>
      </c>
      <c r="V1054" s="22">
        <v>0</v>
      </c>
      <c r="W1054" s="22">
        <v>0</v>
      </c>
      <c r="X1054" s="22">
        <v>0</v>
      </c>
      <c r="Y1054" s="22">
        <v>0</v>
      </c>
      <c r="Z1054" s="22">
        <v>0</v>
      </c>
      <c r="AA1054" s="22">
        <v>0</v>
      </c>
      <c r="AB1054" s="22">
        <v>0</v>
      </c>
      <c r="AC1054" s="22">
        <v>0</v>
      </c>
      <c r="AD1054" s="22">
        <v>0</v>
      </c>
    </row>
    <row r="1055" spans="1:30" s="1" customFormat="1" ht="15" customHeight="1" x14ac:dyDescent="0.3">
      <c r="A1055" s="21" t="s">
        <v>34</v>
      </c>
      <c r="B1055" s="21" t="s">
        <v>774</v>
      </c>
      <c r="C1055" s="21" t="s">
        <v>774</v>
      </c>
      <c r="D1055" s="21" t="s">
        <v>36</v>
      </c>
      <c r="E1055" s="21" t="s">
        <v>109</v>
      </c>
      <c r="F1055" s="21" t="s">
        <v>36</v>
      </c>
      <c r="G1055" s="21" t="s">
        <v>38</v>
      </c>
      <c r="H1055" s="21">
        <v>21101</v>
      </c>
      <c r="I1055" s="21" t="s">
        <v>39</v>
      </c>
      <c r="J1055" s="21" t="s">
        <v>81</v>
      </c>
      <c r="K1055" s="21" t="s">
        <v>82</v>
      </c>
      <c r="L1055" s="21" t="s">
        <v>42</v>
      </c>
      <c r="M1055" s="21" t="s">
        <v>1733</v>
      </c>
      <c r="N1055" s="21" t="s">
        <v>48</v>
      </c>
      <c r="O1055" s="22">
        <v>11</v>
      </c>
      <c r="P1055" s="22">
        <v>75</v>
      </c>
      <c r="Q1055" s="21" t="s">
        <v>45</v>
      </c>
      <c r="R1055" s="103">
        <f t="shared" si="16"/>
        <v>825</v>
      </c>
      <c r="S1055" s="22">
        <v>0</v>
      </c>
      <c r="T1055" s="22">
        <v>0</v>
      </c>
      <c r="U1055" s="22">
        <v>0</v>
      </c>
      <c r="V1055" s="22">
        <v>825</v>
      </c>
      <c r="W1055" s="22">
        <v>0</v>
      </c>
      <c r="X1055" s="22">
        <v>0</v>
      </c>
      <c r="Y1055" s="22">
        <v>0</v>
      </c>
      <c r="Z1055" s="22">
        <v>0</v>
      </c>
      <c r="AA1055" s="22">
        <v>0</v>
      </c>
      <c r="AB1055" s="22">
        <v>0</v>
      </c>
      <c r="AC1055" s="22">
        <v>0</v>
      </c>
      <c r="AD1055" s="22">
        <v>0</v>
      </c>
    </row>
    <row r="1056" spans="1:30" s="1" customFormat="1" ht="15" customHeight="1" x14ac:dyDescent="0.3">
      <c r="A1056" s="21" t="s">
        <v>34</v>
      </c>
      <c r="B1056" s="21" t="s">
        <v>774</v>
      </c>
      <c r="C1056" s="21" t="s">
        <v>774</v>
      </c>
      <c r="D1056" s="21" t="s">
        <v>36</v>
      </c>
      <c r="E1056" s="21" t="s">
        <v>109</v>
      </c>
      <c r="F1056" s="21" t="s">
        <v>36</v>
      </c>
      <c r="G1056" s="21" t="s">
        <v>38</v>
      </c>
      <c r="H1056" s="21">
        <v>21101</v>
      </c>
      <c r="I1056" s="21" t="s">
        <v>39</v>
      </c>
      <c r="J1056" s="21" t="s">
        <v>81</v>
      </c>
      <c r="K1056" s="21" t="s">
        <v>82</v>
      </c>
      <c r="L1056" s="21" t="s">
        <v>42</v>
      </c>
      <c r="M1056" s="21" t="s">
        <v>1733</v>
      </c>
      <c r="N1056" s="21" t="s">
        <v>48</v>
      </c>
      <c r="O1056" s="22">
        <v>4</v>
      </c>
      <c r="P1056" s="22">
        <v>76</v>
      </c>
      <c r="Q1056" s="21" t="s">
        <v>45</v>
      </c>
      <c r="R1056" s="103">
        <f t="shared" si="16"/>
        <v>304</v>
      </c>
      <c r="S1056" s="22">
        <v>0</v>
      </c>
      <c r="T1056" s="22">
        <v>0</v>
      </c>
      <c r="U1056" s="22">
        <v>0</v>
      </c>
      <c r="V1056" s="22">
        <v>304</v>
      </c>
      <c r="W1056" s="22">
        <v>0</v>
      </c>
      <c r="X1056" s="22">
        <v>0</v>
      </c>
      <c r="Y1056" s="22">
        <v>0</v>
      </c>
      <c r="Z1056" s="22">
        <v>0</v>
      </c>
      <c r="AA1056" s="22">
        <v>0</v>
      </c>
      <c r="AB1056" s="22">
        <v>0</v>
      </c>
      <c r="AC1056" s="22">
        <v>0</v>
      </c>
      <c r="AD1056" s="22">
        <v>0</v>
      </c>
    </row>
    <row r="1057" spans="1:30" s="1" customFormat="1" ht="15" customHeight="1" x14ac:dyDescent="0.3">
      <c r="A1057" s="21" t="s">
        <v>34</v>
      </c>
      <c r="B1057" s="21" t="s">
        <v>774</v>
      </c>
      <c r="C1057" s="21" t="s">
        <v>774</v>
      </c>
      <c r="D1057" s="21" t="s">
        <v>36</v>
      </c>
      <c r="E1057" s="21" t="s">
        <v>109</v>
      </c>
      <c r="F1057" s="21" t="s">
        <v>36</v>
      </c>
      <c r="G1057" s="21" t="s">
        <v>38</v>
      </c>
      <c r="H1057" s="21">
        <v>21101</v>
      </c>
      <c r="I1057" s="21" t="s">
        <v>39</v>
      </c>
      <c r="J1057" s="21" t="s">
        <v>81</v>
      </c>
      <c r="K1057" s="21" t="s">
        <v>82</v>
      </c>
      <c r="L1057" s="21" t="s">
        <v>42</v>
      </c>
      <c r="M1057" s="21" t="s">
        <v>1733</v>
      </c>
      <c r="N1057" s="21" t="s">
        <v>48</v>
      </c>
      <c r="O1057" s="22">
        <v>15</v>
      </c>
      <c r="P1057" s="22">
        <v>75</v>
      </c>
      <c r="Q1057" s="21" t="s">
        <v>45</v>
      </c>
      <c r="R1057" s="103">
        <f t="shared" si="16"/>
        <v>1125</v>
      </c>
      <c r="S1057" s="22">
        <v>0</v>
      </c>
      <c r="T1057" s="22">
        <v>0</v>
      </c>
      <c r="U1057" s="22">
        <v>0</v>
      </c>
      <c r="V1057" s="22">
        <v>0</v>
      </c>
      <c r="W1057" s="22">
        <v>1125</v>
      </c>
      <c r="X1057" s="22">
        <v>0</v>
      </c>
      <c r="Y1057" s="22">
        <v>0</v>
      </c>
      <c r="Z1057" s="22">
        <v>0</v>
      </c>
      <c r="AA1057" s="22">
        <v>0</v>
      </c>
      <c r="AB1057" s="22">
        <v>0</v>
      </c>
      <c r="AC1057" s="22">
        <v>0</v>
      </c>
      <c r="AD1057" s="22">
        <v>0</v>
      </c>
    </row>
    <row r="1058" spans="1:30" s="1" customFormat="1" ht="15" customHeight="1" x14ac:dyDescent="0.3">
      <c r="A1058" s="21" t="s">
        <v>34</v>
      </c>
      <c r="B1058" s="21" t="s">
        <v>774</v>
      </c>
      <c r="C1058" s="21" t="s">
        <v>774</v>
      </c>
      <c r="D1058" s="21" t="s">
        <v>36</v>
      </c>
      <c r="E1058" s="21" t="s">
        <v>109</v>
      </c>
      <c r="F1058" s="21" t="s">
        <v>36</v>
      </c>
      <c r="G1058" s="21" t="s">
        <v>38</v>
      </c>
      <c r="H1058" s="21">
        <v>21101</v>
      </c>
      <c r="I1058" s="21" t="s">
        <v>39</v>
      </c>
      <c r="J1058" s="21" t="s">
        <v>206</v>
      </c>
      <c r="K1058" s="21" t="s">
        <v>207</v>
      </c>
      <c r="L1058" s="21" t="s">
        <v>42</v>
      </c>
      <c r="M1058" s="21" t="s">
        <v>1733</v>
      </c>
      <c r="N1058" s="21" t="s">
        <v>48</v>
      </c>
      <c r="O1058" s="22">
        <v>500</v>
      </c>
      <c r="P1058" s="22">
        <v>5</v>
      </c>
      <c r="Q1058" s="21" t="s">
        <v>45</v>
      </c>
      <c r="R1058" s="103">
        <f t="shared" si="16"/>
        <v>2500</v>
      </c>
      <c r="S1058" s="22">
        <v>0</v>
      </c>
      <c r="T1058" s="22">
        <v>0</v>
      </c>
      <c r="U1058" s="22">
        <v>0</v>
      </c>
      <c r="V1058" s="22">
        <v>0</v>
      </c>
      <c r="W1058" s="22">
        <v>2500</v>
      </c>
      <c r="X1058" s="22">
        <v>0</v>
      </c>
      <c r="Y1058" s="22">
        <v>0</v>
      </c>
      <c r="Z1058" s="22">
        <v>0</v>
      </c>
      <c r="AA1058" s="22">
        <v>0</v>
      </c>
      <c r="AB1058" s="22">
        <v>0</v>
      </c>
      <c r="AC1058" s="22">
        <v>0</v>
      </c>
      <c r="AD1058" s="22">
        <v>0</v>
      </c>
    </row>
    <row r="1059" spans="1:30" s="1" customFormat="1" ht="15" customHeight="1" x14ac:dyDescent="0.3">
      <c r="A1059" s="21" t="s">
        <v>34</v>
      </c>
      <c r="B1059" s="21" t="s">
        <v>774</v>
      </c>
      <c r="C1059" s="21" t="s">
        <v>774</v>
      </c>
      <c r="D1059" s="21" t="s">
        <v>36</v>
      </c>
      <c r="E1059" s="21" t="s">
        <v>109</v>
      </c>
      <c r="F1059" s="21" t="s">
        <v>36</v>
      </c>
      <c r="G1059" s="21" t="s">
        <v>38</v>
      </c>
      <c r="H1059" s="21">
        <v>21101</v>
      </c>
      <c r="I1059" s="21" t="s">
        <v>39</v>
      </c>
      <c r="J1059" s="21" t="s">
        <v>240</v>
      </c>
      <c r="K1059" s="21" t="s">
        <v>241</v>
      </c>
      <c r="L1059" s="21" t="s">
        <v>42</v>
      </c>
      <c r="M1059" s="21" t="s">
        <v>1733</v>
      </c>
      <c r="N1059" s="21" t="s">
        <v>295</v>
      </c>
      <c r="O1059" s="22">
        <v>6</v>
      </c>
      <c r="P1059" s="22">
        <v>154</v>
      </c>
      <c r="Q1059" s="21" t="s">
        <v>45</v>
      </c>
      <c r="R1059" s="103">
        <f t="shared" si="16"/>
        <v>924</v>
      </c>
      <c r="S1059" s="22">
        <v>0</v>
      </c>
      <c r="T1059" s="22">
        <v>0</v>
      </c>
      <c r="U1059" s="22">
        <v>0</v>
      </c>
      <c r="V1059" s="22">
        <v>0</v>
      </c>
      <c r="W1059" s="22">
        <v>924</v>
      </c>
      <c r="X1059" s="22">
        <v>0</v>
      </c>
      <c r="Y1059" s="22">
        <v>0</v>
      </c>
      <c r="Z1059" s="22">
        <v>0</v>
      </c>
      <c r="AA1059" s="22">
        <v>0</v>
      </c>
      <c r="AB1059" s="22">
        <v>0</v>
      </c>
      <c r="AC1059" s="22">
        <v>0</v>
      </c>
      <c r="AD1059" s="22">
        <v>0</v>
      </c>
    </row>
    <row r="1060" spans="1:30" s="1" customFormat="1" ht="15" customHeight="1" x14ac:dyDescent="0.3">
      <c r="A1060" s="21" t="s">
        <v>34</v>
      </c>
      <c r="B1060" s="21" t="s">
        <v>774</v>
      </c>
      <c r="C1060" s="21" t="s">
        <v>774</v>
      </c>
      <c r="D1060" s="21" t="s">
        <v>36</v>
      </c>
      <c r="E1060" s="21" t="s">
        <v>109</v>
      </c>
      <c r="F1060" s="21" t="s">
        <v>36</v>
      </c>
      <c r="G1060" s="21" t="s">
        <v>38</v>
      </c>
      <c r="H1060" s="21">
        <v>21101</v>
      </c>
      <c r="I1060" s="21" t="s">
        <v>39</v>
      </c>
      <c r="J1060" s="21" t="s">
        <v>116</v>
      </c>
      <c r="K1060" s="21" t="s">
        <v>117</v>
      </c>
      <c r="L1060" s="21" t="s">
        <v>42</v>
      </c>
      <c r="M1060" s="21" t="s">
        <v>1733</v>
      </c>
      <c r="N1060" s="21" t="s">
        <v>48</v>
      </c>
      <c r="O1060" s="22">
        <v>12</v>
      </c>
      <c r="P1060" s="22">
        <v>55</v>
      </c>
      <c r="Q1060" s="21" t="s">
        <v>45</v>
      </c>
      <c r="R1060" s="103">
        <f t="shared" si="16"/>
        <v>660</v>
      </c>
      <c r="S1060" s="22">
        <v>0</v>
      </c>
      <c r="T1060" s="22">
        <v>0</v>
      </c>
      <c r="U1060" s="22">
        <v>0</v>
      </c>
      <c r="V1060" s="22">
        <v>0</v>
      </c>
      <c r="W1060" s="22">
        <v>660</v>
      </c>
      <c r="X1060" s="22">
        <v>0</v>
      </c>
      <c r="Y1060" s="22">
        <v>0</v>
      </c>
      <c r="Z1060" s="22">
        <v>0</v>
      </c>
      <c r="AA1060" s="22">
        <v>0</v>
      </c>
      <c r="AB1060" s="22">
        <v>0</v>
      </c>
      <c r="AC1060" s="22">
        <v>0</v>
      </c>
      <c r="AD1060" s="22">
        <v>0</v>
      </c>
    </row>
    <row r="1061" spans="1:30" s="1" customFormat="1" ht="15" customHeight="1" x14ac:dyDescent="0.3">
      <c r="A1061" s="21" t="s">
        <v>34</v>
      </c>
      <c r="B1061" s="21" t="s">
        <v>774</v>
      </c>
      <c r="C1061" s="21" t="s">
        <v>774</v>
      </c>
      <c r="D1061" s="21" t="s">
        <v>36</v>
      </c>
      <c r="E1061" s="21" t="s">
        <v>109</v>
      </c>
      <c r="F1061" s="21" t="s">
        <v>36</v>
      </c>
      <c r="G1061" s="21" t="s">
        <v>38</v>
      </c>
      <c r="H1061" s="21">
        <v>21101</v>
      </c>
      <c r="I1061" s="21" t="s">
        <v>39</v>
      </c>
      <c r="J1061" s="21" t="s">
        <v>87</v>
      </c>
      <c r="K1061" s="21" t="s">
        <v>88</v>
      </c>
      <c r="L1061" s="21" t="s">
        <v>42</v>
      </c>
      <c r="M1061" s="21" t="s">
        <v>1733</v>
      </c>
      <c r="N1061" s="21" t="s">
        <v>48</v>
      </c>
      <c r="O1061" s="22">
        <v>30</v>
      </c>
      <c r="P1061" s="22">
        <v>4</v>
      </c>
      <c r="Q1061" s="21" t="s">
        <v>45</v>
      </c>
      <c r="R1061" s="103">
        <f t="shared" si="16"/>
        <v>120</v>
      </c>
      <c r="S1061" s="22">
        <v>0</v>
      </c>
      <c r="T1061" s="22">
        <v>0</v>
      </c>
      <c r="U1061" s="22">
        <v>0</v>
      </c>
      <c r="V1061" s="22">
        <v>0</v>
      </c>
      <c r="W1061" s="22">
        <v>120</v>
      </c>
      <c r="X1061" s="22">
        <v>0</v>
      </c>
      <c r="Y1061" s="22">
        <v>0</v>
      </c>
      <c r="Z1061" s="22">
        <v>0</v>
      </c>
      <c r="AA1061" s="22">
        <v>0</v>
      </c>
      <c r="AB1061" s="22">
        <v>0</v>
      </c>
      <c r="AC1061" s="22">
        <v>0</v>
      </c>
      <c r="AD1061" s="22">
        <v>0</v>
      </c>
    </row>
    <row r="1062" spans="1:30" s="1" customFormat="1" ht="15" customHeight="1" x14ac:dyDescent="0.3">
      <c r="A1062" s="21" t="s">
        <v>34</v>
      </c>
      <c r="B1062" s="21" t="s">
        <v>774</v>
      </c>
      <c r="C1062" s="21" t="s">
        <v>774</v>
      </c>
      <c r="D1062" s="21" t="s">
        <v>36</v>
      </c>
      <c r="E1062" s="21" t="s">
        <v>109</v>
      </c>
      <c r="F1062" s="21" t="s">
        <v>36</v>
      </c>
      <c r="G1062" s="21" t="s">
        <v>38</v>
      </c>
      <c r="H1062" s="21">
        <v>21101</v>
      </c>
      <c r="I1062" s="21" t="s">
        <v>39</v>
      </c>
      <c r="J1062" s="21" t="s">
        <v>1784</v>
      </c>
      <c r="K1062" s="21" t="s">
        <v>1785</v>
      </c>
      <c r="L1062" s="21" t="s">
        <v>42</v>
      </c>
      <c r="M1062" s="21" t="s">
        <v>1733</v>
      </c>
      <c r="N1062" s="21" t="s">
        <v>48</v>
      </c>
      <c r="O1062" s="22">
        <v>4</v>
      </c>
      <c r="P1062" s="22">
        <v>166</v>
      </c>
      <c r="Q1062" s="21" t="s">
        <v>45</v>
      </c>
      <c r="R1062" s="103">
        <f t="shared" si="16"/>
        <v>664</v>
      </c>
      <c r="S1062" s="22">
        <v>0</v>
      </c>
      <c r="T1062" s="22">
        <v>0</v>
      </c>
      <c r="U1062" s="22">
        <v>0</v>
      </c>
      <c r="V1062" s="22">
        <v>0</v>
      </c>
      <c r="W1062" s="22">
        <v>664</v>
      </c>
      <c r="X1062" s="22">
        <v>0</v>
      </c>
      <c r="Y1062" s="22">
        <v>0</v>
      </c>
      <c r="Z1062" s="22">
        <v>0</v>
      </c>
      <c r="AA1062" s="22">
        <v>0</v>
      </c>
      <c r="AB1062" s="22">
        <v>0</v>
      </c>
      <c r="AC1062" s="22">
        <v>0</v>
      </c>
      <c r="AD1062" s="22">
        <v>0</v>
      </c>
    </row>
    <row r="1063" spans="1:30" s="1" customFormat="1" ht="15" customHeight="1" x14ac:dyDescent="0.3">
      <c r="A1063" s="21" t="s">
        <v>34</v>
      </c>
      <c r="B1063" s="21" t="s">
        <v>774</v>
      </c>
      <c r="C1063" s="21" t="s">
        <v>774</v>
      </c>
      <c r="D1063" s="21" t="s">
        <v>36</v>
      </c>
      <c r="E1063" s="21" t="s">
        <v>109</v>
      </c>
      <c r="F1063" s="21" t="s">
        <v>36</v>
      </c>
      <c r="G1063" s="21" t="s">
        <v>38</v>
      </c>
      <c r="H1063" s="21">
        <v>21101</v>
      </c>
      <c r="I1063" s="21" t="s">
        <v>39</v>
      </c>
      <c r="J1063" s="21" t="s">
        <v>69</v>
      </c>
      <c r="K1063" s="21" t="s">
        <v>818</v>
      </c>
      <c r="L1063" s="21" t="s">
        <v>42</v>
      </c>
      <c r="M1063" s="21" t="s">
        <v>1733</v>
      </c>
      <c r="N1063" s="21" t="s">
        <v>44</v>
      </c>
      <c r="O1063" s="22">
        <v>25</v>
      </c>
      <c r="P1063" s="22">
        <v>80</v>
      </c>
      <c r="Q1063" s="21" t="s">
        <v>45</v>
      </c>
      <c r="R1063" s="103">
        <f t="shared" si="16"/>
        <v>2000</v>
      </c>
      <c r="S1063" s="22">
        <v>0</v>
      </c>
      <c r="T1063" s="22">
        <v>0</v>
      </c>
      <c r="U1063" s="22">
        <v>0</v>
      </c>
      <c r="V1063" s="22">
        <v>0</v>
      </c>
      <c r="W1063" s="22">
        <v>0</v>
      </c>
      <c r="X1063" s="22">
        <v>0</v>
      </c>
      <c r="Y1063" s="22">
        <v>2000</v>
      </c>
      <c r="Z1063" s="22">
        <v>0</v>
      </c>
      <c r="AA1063" s="22">
        <v>0</v>
      </c>
      <c r="AB1063" s="22">
        <v>0</v>
      </c>
      <c r="AC1063" s="22">
        <v>0</v>
      </c>
      <c r="AD1063" s="22">
        <v>0</v>
      </c>
    </row>
    <row r="1064" spans="1:30" s="1" customFormat="1" ht="15" customHeight="1" x14ac:dyDescent="0.3">
      <c r="A1064" s="21" t="s">
        <v>34</v>
      </c>
      <c r="B1064" s="21" t="s">
        <v>774</v>
      </c>
      <c r="C1064" s="21" t="s">
        <v>774</v>
      </c>
      <c r="D1064" s="21" t="s">
        <v>36</v>
      </c>
      <c r="E1064" s="21" t="s">
        <v>109</v>
      </c>
      <c r="F1064" s="21" t="s">
        <v>36</v>
      </c>
      <c r="G1064" s="21" t="s">
        <v>38</v>
      </c>
      <c r="H1064" s="21">
        <v>21101</v>
      </c>
      <c r="I1064" s="21" t="s">
        <v>39</v>
      </c>
      <c r="J1064" s="21" t="s">
        <v>87</v>
      </c>
      <c r="K1064" s="21" t="s">
        <v>88</v>
      </c>
      <c r="L1064" s="21" t="s">
        <v>42</v>
      </c>
      <c r="M1064" s="21" t="s">
        <v>1733</v>
      </c>
      <c r="N1064" s="21" t="s">
        <v>48</v>
      </c>
      <c r="O1064" s="22">
        <v>26</v>
      </c>
      <c r="P1064" s="22">
        <v>10</v>
      </c>
      <c r="Q1064" s="21" t="s">
        <v>45</v>
      </c>
      <c r="R1064" s="103">
        <f t="shared" si="16"/>
        <v>260</v>
      </c>
      <c r="S1064" s="22">
        <v>0</v>
      </c>
      <c r="T1064" s="22">
        <v>0</v>
      </c>
      <c r="U1064" s="22">
        <v>0</v>
      </c>
      <c r="V1064" s="22">
        <v>0</v>
      </c>
      <c r="W1064" s="22">
        <v>0</v>
      </c>
      <c r="X1064" s="22">
        <v>0</v>
      </c>
      <c r="Y1064" s="22">
        <v>0</v>
      </c>
      <c r="Z1064" s="22">
        <v>0</v>
      </c>
      <c r="AA1064" s="22">
        <v>0</v>
      </c>
      <c r="AB1064" s="22">
        <v>260</v>
      </c>
      <c r="AC1064" s="22">
        <v>0</v>
      </c>
      <c r="AD1064" s="22">
        <v>0</v>
      </c>
    </row>
    <row r="1065" spans="1:30" s="1" customFormat="1" ht="15" customHeight="1" x14ac:dyDescent="0.3">
      <c r="A1065" s="21" t="s">
        <v>34</v>
      </c>
      <c r="B1065" s="21" t="s">
        <v>774</v>
      </c>
      <c r="C1065" s="21" t="s">
        <v>774</v>
      </c>
      <c r="D1065" s="21" t="s">
        <v>36</v>
      </c>
      <c r="E1065" s="21" t="s">
        <v>148</v>
      </c>
      <c r="F1065" s="21" t="s">
        <v>36</v>
      </c>
      <c r="G1065" s="21" t="s">
        <v>38</v>
      </c>
      <c r="H1065" s="21">
        <v>21101</v>
      </c>
      <c r="I1065" s="21" t="s">
        <v>39</v>
      </c>
      <c r="J1065" s="21" t="s">
        <v>776</v>
      </c>
      <c r="K1065" s="21" t="s">
        <v>777</v>
      </c>
      <c r="L1065" s="21" t="s">
        <v>42</v>
      </c>
      <c r="M1065" s="21" t="s">
        <v>1733</v>
      </c>
      <c r="N1065" s="21" t="s">
        <v>48</v>
      </c>
      <c r="O1065" s="22">
        <v>1</v>
      </c>
      <c r="P1065" s="22">
        <v>314</v>
      </c>
      <c r="Q1065" s="21" t="s">
        <v>45</v>
      </c>
      <c r="R1065" s="103">
        <f t="shared" si="16"/>
        <v>314</v>
      </c>
      <c r="S1065" s="22">
        <v>0</v>
      </c>
      <c r="T1065" s="22">
        <v>314</v>
      </c>
      <c r="U1065" s="22">
        <v>0</v>
      </c>
      <c r="V1065" s="22">
        <v>0</v>
      </c>
      <c r="W1065" s="22">
        <v>0</v>
      </c>
      <c r="X1065" s="22">
        <v>0</v>
      </c>
      <c r="Y1065" s="22">
        <v>0</v>
      </c>
      <c r="Z1065" s="22">
        <v>0</v>
      </c>
      <c r="AA1065" s="22">
        <v>0</v>
      </c>
      <c r="AB1065" s="22">
        <v>0</v>
      </c>
      <c r="AC1065" s="22">
        <v>0</v>
      </c>
      <c r="AD1065" s="22">
        <v>0</v>
      </c>
    </row>
    <row r="1066" spans="1:30" s="1" customFormat="1" ht="15" customHeight="1" x14ac:dyDescent="0.3">
      <c r="A1066" s="21" t="s">
        <v>34</v>
      </c>
      <c r="B1066" s="21" t="s">
        <v>774</v>
      </c>
      <c r="C1066" s="21" t="s">
        <v>774</v>
      </c>
      <c r="D1066" s="21" t="s">
        <v>36</v>
      </c>
      <c r="E1066" s="21" t="s">
        <v>148</v>
      </c>
      <c r="F1066" s="21" t="s">
        <v>36</v>
      </c>
      <c r="G1066" s="21" t="s">
        <v>38</v>
      </c>
      <c r="H1066" s="21">
        <v>21101</v>
      </c>
      <c r="I1066" s="21" t="s">
        <v>39</v>
      </c>
      <c r="J1066" s="21" t="s">
        <v>152</v>
      </c>
      <c r="K1066" s="21" t="s">
        <v>153</v>
      </c>
      <c r="L1066" s="21" t="s">
        <v>42</v>
      </c>
      <c r="M1066" s="21" t="s">
        <v>1733</v>
      </c>
      <c r="N1066" s="21" t="s">
        <v>48</v>
      </c>
      <c r="O1066" s="22">
        <v>100</v>
      </c>
      <c r="P1066" s="22">
        <v>4</v>
      </c>
      <c r="Q1066" s="21" t="s">
        <v>45</v>
      </c>
      <c r="R1066" s="103">
        <f t="shared" si="16"/>
        <v>400</v>
      </c>
      <c r="S1066" s="22">
        <v>0</v>
      </c>
      <c r="T1066" s="22">
        <v>400</v>
      </c>
      <c r="U1066" s="22">
        <v>0</v>
      </c>
      <c r="V1066" s="22">
        <v>0</v>
      </c>
      <c r="W1066" s="22">
        <v>0</v>
      </c>
      <c r="X1066" s="22">
        <v>0</v>
      </c>
      <c r="Y1066" s="22">
        <v>0</v>
      </c>
      <c r="Z1066" s="22">
        <v>0</v>
      </c>
      <c r="AA1066" s="22">
        <v>0</v>
      </c>
      <c r="AB1066" s="22">
        <v>0</v>
      </c>
      <c r="AC1066" s="22">
        <v>0</v>
      </c>
      <c r="AD1066" s="22">
        <v>0</v>
      </c>
    </row>
    <row r="1067" spans="1:30" s="1" customFormat="1" ht="15" customHeight="1" x14ac:dyDescent="0.3">
      <c r="A1067" s="21" t="s">
        <v>34</v>
      </c>
      <c r="B1067" s="21" t="s">
        <v>774</v>
      </c>
      <c r="C1067" s="21" t="s">
        <v>774</v>
      </c>
      <c r="D1067" s="21" t="s">
        <v>36</v>
      </c>
      <c r="E1067" s="21" t="s">
        <v>148</v>
      </c>
      <c r="F1067" s="21" t="s">
        <v>36</v>
      </c>
      <c r="G1067" s="21" t="s">
        <v>38</v>
      </c>
      <c r="H1067" s="21">
        <v>21101</v>
      </c>
      <c r="I1067" s="21" t="s">
        <v>39</v>
      </c>
      <c r="J1067" s="21" t="s">
        <v>150</v>
      </c>
      <c r="K1067" s="21" t="s">
        <v>151</v>
      </c>
      <c r="L1067" s="21" t="s">
        <v>42</v>
      </c>
      <c r="M1067" s="21" t="s">
        <v>1733</v>
      </c>
      <c r="N1067" s="21" t="s">
        <v>48</v>
      </c>
      <c r="O1067" s="22">
        <v>100</v>
      </c>
      <c r="P1067" s="22">
        <v>4</v>
      </c>
      <c r="Q1067" s="21" t="s">
        <v>45</v>
      </c>
      <c r="R1067" s="103">
        <f t="shared" si="16"/>
        <v>400</v>
      </c>
      <c r="S1067" s="22">
        <v>0</v>
      </c>
      <c r="T1067" s="22">
        <v>400</v>
      </c>
      <c r="U1067" s="22">
        <v>0</v>
      </c>
      <c r="V1067" s="22">
        <v>0</v>
      </c>
      <c r="W1067" s="22">
        <v>0</v>
      </c>
      <c r="X1067" s="22">
        <v>0</v>
      </c>
      <c r="Y1067" s="22">
        <v>0</v>
      </c>
      <c r="Z1067" s="22">
        <v>0</v>
      </c>
      <c r="AA1067" s="22">
        <v>0</v>
      </c>
      <c r="AB1067" s="22">
        <v>0</v>
      </c>
      <c r="AC1067" s="22">
        <v>0</v>
      </c>
      <c r="AD1067" s="22">
        <v>0</v>
      </c>
    </row>
    <row r="1068" spans="1:30" s="1" customFormat="1" ht="15" customHeight="1" x14ac:dyDescent="0.3">
      <c r="A1068" s="21" t="s">
        <v>34</v>
      </c>
      <c r="B1068" s="21" t="s">
        <v>774</v>
      </c>
      <c r="C1068" s="21" t="s">
        <v>774</v>
      </c>
      <c r="D1068" s="21" t="s">
        <v>36</v>
      </c>
      <c r="E1068" s="21" t="s">
        <v>148</v>
      </c>
      <c r="F1068" s="21" t="s">
        <v>36</v>
      </c>
      <c r="G1068" s="21" t="s">
        <v>38</v>
      </c>
      <c r="H1068" s="21">
        <v>21101</v>
      </c>
      <c r="I1068" s="21" t="s">
        <v>39</v>
      </c>
      <c r="J1068" s="21" t="s">
        <v>140</v>
      </c>
      <c r="K1068" s="21" t="s">
        <v>744</v>
      </c>
      <c r="L1068" s="21" t="s">
        <v>42</v>
      </c>
      <c r="M1068" s="21" t="s">
        <v>1733</v>
      </c>
      <c r="N1068" s="21" t="s">
        <v>48</v>
      </c>
      <c r="O1068" s="22">
        <v>1</v>
      </c>
      <c r="P1068" s="22">
        <v>1136.0000000000002</v>
      </c>
      <c r="Q1068" s="21" t="s">
        <v>45</v>
      </c>
      <c r="R1068" s="103">
        <f t="shared" si="16"/>
        <v>1136.0000000000002</v>
      </c>
      <c r="S1068" s="22">
        <v>0</v>
      </c>
      <c r="T1068" s="22">
        <v>1136.0000000000002</v>
      </c>
      <c r="U1068" s="22">
        <v>0</v>
      </c>
      <c r="V1068" s="22">
        <v>0</v>
      </c>
      <c r="W1068" s="22">
        <v>0</v>
      </c>
      <c r="X1068" s="22">
        <v>0</v>
      </c>
      <c r="Y1068" s="22">
        <v>0</v>
      </c>
      <c r="Z1068" s="22">
        <v>0</v>
      </c>
      <c r="AA1068" s="22">
        <v>0</v>
      </c>
      <c r="AB1068" s="22">
        <v>0</v>
      </c>
      <c r="AC1068" s="22">
        <v>0</v>
      </c>
      <c r="AD1068" s="22">
        <v>0</v>
      </c>
    </row>
    <row r="1069" spans="1:30" s="1" customFormat="1" ht="15" customHeight="1" x14ac:dyDescent="0.3">
      <c r="A1069" s="21" t="s">
        <v>34</v>
      </c>
      <c r="B1069" s="21" t="s">
        <v>774</v>
      </c>
      <c r="C1069" s="21" t="s">
        <v>774</v>
      </c>
      <c r="D1069" s="21" t="s">
        <v>36</v>
      </c>
      <c r="E1069" s="21" t="s">
        <v>148</v>
      </c>
      <c r="F1069" s="21" t="s">
        <v>36</v>
      </c>
      <c r="G1069" s="21" t="s">
        <v>38</v>
      </c>
      <c r="H1069" s="21">
        <v>21101</v>
      </c>
      <c r="I1069" s="21" t="s">
        <v>39</v>
      </c>
      <c r="J1069" s="21" t="s">
        <v>522</v>
      </c>
      <c r="K1069" s="21" t="s">
        <v>528</v>
      </c>
      <c r="L1069" s="21" t="s">
        <v>42</v>
      </c>
      <c r="M1069" s="21" t="s">
        <v>1733</v>
      </c>
      <c r="N1069" s="21" t="s">
        <v>48</v>
      </c>
      <c r="O1069" s="22">
        <v>2</v>
      </c>
      <c r="P1069" s="22">
        <v>201</v>
      </c>
      <c r="Q1069" s="21" t="s">
        <v>45</v>
      </c>
      <c r="R1069" s="103">
        <f t="shared" si="16"/>
        <v>402</v>
      </c>
      <c r="S1069" s="22">
        <v>0</v>
      </c>
      <c r="T1069" s="22">
        <v>402</v>
      </c>
      <c r="U1069" s="22">
        <v>0</v>
      </c>
      <c r="V1069" s="22">
        <v>0</v>
      </c>
      <c r="W1069" s="22">
        <v>0</v>
      </c>
      <c r="X1069" s="22">
        <v>0</v>
      </c>
      <c r="Y1069" s="22">
        <v>0</v>
      </c>
      <c r="Z1069" s="22">
        <v>0</v>
      </c>
      <c r="AA1069" s="22">
        <v>0</v>
      </c>
      <c r="AB1069" s="22">
        <v>0</v>
      </c>
      <c r="AC1069" s="22">
        <v>0</v>
      </c>
      <c r="AD1069" s="22">
        <v>0</v>
      </c>
    </row>
    <row r="1070" spans="1:30" s="1" customFormat="1" ht="15" customHeight="1" x14ac:dyDescent="0.3">
      <c r="A1070" s="21" t="s">
        <v>34</v>
      </c>
      <c r="B1070" s="21" t="s">
        <v>774</v>
      </c>
      <c r="C1070" s="21" t="s">
        <v>774</v>
      </c>
      <c r="D1070" s="21" t="s">
        <v>36</v>
      </c>
      <c r="E1070" s="21" t="s">
        <v>148</v>
      </c>
      <c r="F1070" s="21" t="s">
        <v>36</v>
      </c>
      <c r="G1070" s="21" t="s">
        <v>38</v>
      </c>
      <c r="H1070" s="21">
        <v>21101</v>
      </c>
      <c r="I1070" s="21" t="s">
        <v>39</v>
      </c>
      <c r="J1070" s="21" t="s">
        <v>187</v>
      </c>
      <c r="K1070" s="21" t="s">
        <v>188</v>
      </c>
      <c r="L1070" s="21" t="s">
        <v>42</v>
      </c>
      <c r="M1070" s="21" t="s">
        <v>1733</v>
      </c>
      <c r="N1070" s="21" t="s">
        <v>48</v>
      </c>
      <c r="O1070" s="22">
        <v>2</v>
      </c>
      <c r="P1070" s="22">
        <v>36.999999999999993</v>
      </c>
      <c r="Q1070" s="21" t="s">
        <v>45</v>
      </c>
      <c r="R1070" s="103">
        <f t="shared" si="16"/>
        <v>73.999999999999986</v>
      </c>
      <c r="S1070" s="22">
        <v>0</v>
      </c>
      <c r="T1070" s="22">
        <v>73.999999999999986</v>
      </c>
      <c r="U1070" s="22">
        <v>0</v>
      </c>
      <c r="V1070" s="22">
        <v>0</v>
      </c>
      <c r="W1070" s="22">
        <v>0</v>
      </c>
      <c r="X1070" s="22">
        <v>0</v>
      </c>
      <c r="Y1070" s="22">
        <v>0</v>
      </c>
      <c r="Z1070" s="22">
        <v>0</v>
      </c>
      <c r="AA1070" s="22">
        <v>0</v>
      </c>
      <c r="AB1070" s="22">
        <v>0</v>
      </c>
      <c r="AC1070" s="22">
        <v>0</v>
      </c>
      <c r="AD1070" s="22">
        <v>0</v>
      </c>
    </row>
    <row r="1071" spans="1:30" s="1" customFormat="1" ht="15" customHeight="1" x14ac:dyDescent="0.3">
      <c r="A1071" s="21" t="s">
        <v>34</v>
      </c>
      <c r="B1071" s="21" t="s">
        <v>774</v>
      </c>
      <c r="C1071" s="21" t="s">
        <v>774</v>
      </c>
      <c r="D1071" s="21" t="s">
        <v>36</v>
      </c>
      <c r="E1071" s="21" t="s">
        <v>148</v>
      </c>
      <c r="F1071" s="21" t="s">
        <v>36</v>
      </c>
      <c r="G1071" s="21" t="s">
        <v>38</v>
      </c>
      <c r="H1071" s="21">
        <v>21101</v>
      </c>
      <c r="I1071" s="21" t="s">
        <v>39</v>
      </c>
      <c r="J1071" s="21" t="s">
        <v>1794</v>
      </c>
      <c r="K1071" s="21" t="s">
        <v>1795</v>
      </c>
      <c r="L1071" s="21" t="s">
        <v>42</v>
      </c>
      <c r="M1071" s="21" t="s">
        <v>1733</v>
      </c>
      <c r="N1071" s="21" t="s">
        <v>48</v>
      </c>
      <c r="O1071" s="22">
        <v>2</v>
      </c>
      <c r="P1071" s="22">
        <v>149</v>
      </c>
      <c r="Q1071" s="21" t="s">
        <v>45</v>
      </c>
      <c r="R1071" s="103">
        <f t="shared" si="16"/>
        <v>298</v>
      </c>
      <c r="S1071" s="22">
        <v>0</v>
      </c>
      <c r="T1071" s="22">
        <v>298</v>
      </c>
      <c r="U1071" s="22">
        <v>0</v>
      </c>
      <c r="V1071" s="22">
        <v>0</v>
      </c>
      <c r="W1071" s="22">
        <v>0</v>
      </c>
      <c r="X1071" s="22">
        <v>0</v>
      </c>
      <c r="Y1071" s="22">
        <v>0</v>
      </c>
      <c r="Z1071" s="22">
        <v>0</v>
      </c>
      <c r="AA1071" s="22">
        <v>0</v>
      </c>
      <c r="AB1071" s="22">
        <v>0</v>
      </c>
      <c r="AC1071" s="22">
        <v>0</v>
      </c>
      <c r="AD1071" s="22">
        <v>0</v>
      </c>
    </row>
    <row r="1072" spans="1:30" s="1" customFormat="1" ht="15" customHeight="1" x14ac:dyDescent="0.3">
      <c r="A1072" s="21" t="s">
        <v>34</v>
      </c>
      <c r="B1072" s="21" t="s">
        <v>774</v>
      </c>
      <c r="C1072" s="21" t="s">
        <v>774</v>
      </c>
      <c r="D1072" s="21" t="s">
        <v>36</v>
      </c>
      <c r="E1072" s="21" t="s">
        <v>148</v>
      </c>
      <c r="F1072" s="21" t="s">
        <v>36</v>
      </c>
      <c r="G1072" s="21" t="s">
        <v>38</v>
      </c>
      <c r="H1072" s="21">
        <v>21101</v>
      </c>
      <c r="I1072" s="21" t="s">
        <v>39</v>
      </c>
      <c r="J1072" s="21" t="s">
        <v>1796</v>
      </c>
      <c r="K1072" s="21" t="s">
        <v>1797</v>
      </c>
      <c r="L1072" s="21" t="s">
        <v>42</v>
      </c>
      <c r="M1072" s="21" t="s">
        <v>1733</v>
      </c>
      <c r="N1072" s="21" t="s">
        <v>48</v>
      </c>
      <c r="O1072" s="22">
        <v>2</v>
      </c>
      <c r="P1072" s="22">
        <v>28.999999999999996</v>
      </c>
      <c r="Q1072" s="21" t="s">
        <v>45</v>
      </c>
      <c r="R1072" s="103">
        <f t="shared" si="16"/>
        <v>57.999999999999993</v>
      </c>
      <c r="S1072" s="22">
        <v>0</v>
      </c>
      <c r="T1072" s="22">
        <v>57.999999999999993</v>
      </c>
      <c r="U1072" s="22">
        <v>0</v>
      </c>
      <c r="V1072" s="22">
        <v>0</v>
      </c>
      <c r="W1072" s="22">
        <v>0</v>
      </c>
      <c r="X1072" s="22">
        <v>0</v>
      </c>
      <c r="Y1072" s="22">
        <v>0</v>
      </c>
      <c r="Z1072" s="22">
        <v>0</v>
      </c>
      <c r="AA1072" s="22">
        <v>0</v>
      </c>
      <c r="AB1072" s="22">
        <v>0</v>
      </c>
      <c r="AC1072" s="22">
        <v>0</v>
      </c>
      <c r="AD1072" s="22">
        <v>0</v>
      </c>
    </row>
    <row r="1073" spans="1:30" s="1" customFormat="1" ht="15" customHeight="1" x14ac:dyDescent="0.3">
      <c r="A1073" s="21" t="s">
        <v>34</v>
      </c>
      <c r="B1073" s="21" t="s">
        <v>774</v>
      </c>
      <c r="C1073" s="21" t="s">
        <v>774</v>
      </c>
      <c r="D1073" s="21" t="s">
        <v>36</v>
      </c>
      <c r="E1073" s="21" t="s">
        <v>148</v>
      </c>
      <c r="F1073" s="21" t="s">
        <v>36</v>
      </c>
      <c r="G1073" s="21" t="s">
        <v>38</v>
      </c>
      <c r="H1073" s="21">
        <v>21101</v>
      </c>
      <c r="I1073" s="21" t="s">
        <v>39</v>
      </c>
      <c r="J1073" s="21" t="s">
        <v>1798</v>
      </c>
      <c r="K1073" s="21" t="s">
        <v>1799</v>
      </c>
      <c r="L1073" s="21" t="s">
        <v>42</v>
      </c>
      <c r="M1073" s="21" t="s">
        <v>1733</v>
      </c>
      <c r="N1073" s="21" t="s">
        <v>48</v>
      </c>
      <c r="O1073" s="22">
        <v>2</v>
      </c>
      <c r="P1073" s="22">
        <v>26</v>
      </c>
      <c r="Q1073" s="21" t="s">
        <v>45</v>
      </c>
      <c r="R1073" s="103">
        <f t="shared" si="16"/>
        <v>52</v>
      </c>
      <c r="S1073" s="22">
        <v>0</v>
      </c>
      <c r="T1073" s="22">
        <v>52</v>
      </c>
      <c r="U1073" s="22">
        <v>0</v>
      </c>
      <c r="V1073" s="22">
        <v>0</v>
      </c>
      <c r="W1073" s="22">
        <v>0</v>
      </c>
      <c r="X1073" s="22">
        <v>0</v>
      </c>
      <c r="Y1073" s="22">
        <v>0</v>
      </c>
      <c r="Z1073" s="22">
        <v>0</v>
      </c>
      <c r="AA1073" s="22">
        <v>0</v>
      </c>
      <c r="AB1073" s="22">
        <v>0</v>
      </c>
      <c r="AC1073" s="22">
        <v>0</v>
      </c>
      <c r="AD1073" s="22">
        <v>0</v>
      </c>
    </row>
    <row r="1074" spans="1:30" s="1" customFormat="1" ht="15" customHeight="1" x14ac:dyDescent="0.3">
      <c r="A1074" s="21" t="s">
        <v>34</v>
      </c>
      <c r="B1074" s="21" t="s">
        <v>774</v>
      </c>
      <c r="C1074" s="21" t="s">
        <v>774</v>
      </c>
      <c r="D1074" s="21" t="s">
        <v>36</v>
      </c>
      <c r="E1074" s="21" t="s">
        <v>148</v>
      </c>
      <c r="F1074" s="21" t="s">
        <v>36</v>
      </c>
      <c r="G1074" s="21" t="s">
        <v>38</v>
      </c>
      <c r="H1074" s="21">
        <v>21101</v>
      </c>
      <c r="I1074" s="21" t="s">
        <v>39</v>
      </c>
      <c r="J1074" s="21" t="s">
        <v>1095</v>
      </c>
      <c r="K1074" s="21" t="s">
        <v>1096</v>
      </c>
      <c r="L1074" s="21" t="s">
        <v>42</v>
      </c>
      <c r="M1074" s="21" t="s">
        <v>1733</v>
      </c>
      <c r="N1074" s="21" t="s">
        <v>48</v>
      </c>
      <c r="O1074" s="22">
        <v>3</v>
      </c>
      <c r="P1074" s="22">
        <v>20</v>
      </c>
      <c r="Q1074" s="21" t="s">
        <v>45</v>
      </c>
      <c r="R1074" s="103">
        <f t="shared" si="16"/>
        <v>60</v>
      </c>
      <c r="S1074" s="22">
        <v>0</v>
      </c>
      <c r="T1074" s="22">
        <v>60</v>
      </c>
      <c r="U1074" s="22">
        <v>0</v>
      </c>
      <c r="V1074" s="22">
        <v>0</v>
      </c>
      <c r="W1074" s="22">
        <v>0</v>
      </c>
      <c r="X1074" s="22">
        <v>0</v>
      </c>
      <c r="Y1074" s="22">
        <v>0</v>
      </c>
      <c r="Z1074" s="22">
        <v>0</v>
      </c>
      <c r="AA1074" s="22">
        <v>0</v>
      </c>
      <c r="AB1074" s="22">
        <v>0</v>
      </c>
      <c r="AC1074" s="22">
        <v>0</v>
      </c>
      <c r="AD1074" s="22">
        <v>0</v>
      </c>
    </row>
    <row r="1075" spans="1:30" s="1" customFormat="1" ht="15" customHeight="1" x14ac:dyDescent="0.3">
      <c r="A1075" s="21" t="s">
        <v>34</v>
      </c>
      <c r="B1075" s="21" t="s">
        <v>774</v>
      </c>
      <c r="C1075" s="21" t="s">
        <v>774</v>
      </c>
      <c r="D1075" s="21" t="s">
        <v>36</v>
      </c>
      <c r="E1075" s="21" t="s">
        <v>148</v>
      </c>
      <c r="F1075" s="21" t="s">
        <v>36</v>
      </c>
      <c r="G1075" s="21" t="s">
        <v>38</v>
      </c>
      <c r="H1075" s="21">
        <v>21101</v>
      </c>
      <c r="I1075" s="21" t="s">
        <v>39</v>
      </c>
      <c r="J1075" s="21" t="s">
        <v>190</v>
      </c>
      <c r="K1075" s="21" t="s">
        <v>958</v>
      </c>
      <c r="L1075" s="21" t="s">
        <v>42</v>
      </c>
      <c r="M1075" s="21" t="s">
        <v>1733</v>
      </c>
      <c r="N1075" s="21" t="s">
        <v>48</v>
      </c>
      <c r="O1075" s="22">
        <v>2</v>
      </c>
      <c r="P1075" s="22">
        <v>27</v>
      </c>
      <c r="Q1075" s="21" t="s">
        <v>45</v>
      </c>
      <c r="R1075" s="103">
        <f t="shared" si="16"/>
        <v>54</v>
      </c>
      <c r="S1075" s="22">
        <v>0</v>
      </c>
      <c r="T1075" s="22">
        <v>54</v>
      </c>
      <c r="U1075" s="22">
        <v>0</v>
      </c>
      <c r="V1075" s="22">
        <v>0</v>
      </c>
      <c r="W1075" s="22">
        <v>0</v>
      </c>
      <c r="X1075" s="22">
        <v>0</v>
      </c>
      <c r="Y1075" s="22">
        <v>0</v>
      </c>
      <c r="Z1075" s="22">
        <v>0</v>
      </c>
      <c r="AA1075" s="22">
        <v>0</v>
      </c>
      <c r="AB1075" s="22">
        <v>0</v>
      </c>
      <c r="AC1075" s="22">
        <v>0</v>
      </c>
      <c r="AD1075" s="22">
        <v>0</v>
      </c>
    </row>
    <row r="1076" spans="1:30" s="1" customFormat="1" ht="15" customHeight="1" x14ac:dyDescent="0.3">
      <c r="A1076" s="21" t="s">
        <v>34</v>
      </c>
      <c r="B1076" s="21" t="s">
        <v>774</v>
      </c>
      <c r="C1076" s="21" t="s">
        <v>774</v>
      </c>
      <c r="D1076" s="21" t="s">
        <v>36</v>
      </c>
      <c r="E1076" s="21" t="s">
        <v>148</v>
      </c>
      <c r="F1076" s="21" t="s">
        <v>36</v>
      </c>
      <c r="G1076" s="21" t="s">
        <v>38</v>
      </c>
      <c r="H1076" s="21">
        <v>21101</v>
      </c>
      <c r="I1076" s="21" t="s">
        <v>39</v>
      </c>
      <c r="J1076" s="21" t="s">
        <v>79</v>
      </c>
      <c r="K1076" s="21" t="s">
        <v>80</v>
      </c>
      <c r="L1076" s="21" t="s">
        <v>42</v>
      </c>
      <c r="M1076" s="21" t="s">
        <v>1733</v>
      </c>
      <c r="N1076" s="21" t="s">
        <v>48</v>
      </c>
      <c r="O1076" s="22">
        <v>2</v>
      </c>
      <c r="P1076" s="22">
        <v>225</v>
      </c>
      <c r="Q1076" s="21" t="s">
        <v>45</v>
      </c>
      <c r="R1076" s="103">
        <f t="shared" si="16"/>
        <v>450</v>
      </c>
      <c r="S1076" s="22">
        <v>0</v>
      </c>
      <c r="T1076" s="22">
        <v>450</v>
      </c>
      <c r="U1076" s="22">
        <v>0</v>
      </c>
      <c r="V1076" s="22">
        <v>0</v>
      </c>
      <c r="W1076" s="22">
        <v>0</v>
      </c>
      <c r="X1076" s="22">
        <v>0</v>
      </c>
      <c r="Y1076" s="22">
        <v>0</v>
      </c>
      <c r="Z1076" s="22">
        <v>0</v>
      </c>
      <c r="AA1076" s="22">
        <v>0</v>
      </c>
      <c r="AB1076" s="22">
        <v>0</v>
      </c>
      <c r="AC1076" s="22">
        <v>0</v>
      </c>
      <c r="AD1076" s="22">
        <v>0</v>
      </c>
    </row>
    <row r="1077" spans="1:30" s="1" customFormat="1" ht="15" customHeight="1" x14ac:dyDescent="0.3">
      <c r="A1077" s="21" t="s">
        <v>34</v>
      </c>
      <c r="B1077" s="21" t="s">
        <v>774</v>
      </c>
      <c r="C1077" s="21" t="s">
        <v>774</v>
      </c>
      <c r="D1077" s="21" t="s">
        <v>36</v>
      </c>
      <c r="E1077" s="21" t="s">
        <v>148</v>
      </c>
      <c r="F1077" s="21" t="s">
        <v>36</v>
      </c>
      <c r="G1077" s="21" t="s">
        <v>38</v>
      </c>
      <c r="H1077" s="21">
        <v>21101</v>
      </c>
      <c r="I1077" s="21" t="s">
        <v>39</v>
      </c>
      <c r="J1077" s="21" t="s">
        <v>89</v>
      </c>
      <c r="K1077" s="21" t="s">
        <v>90</v>
      </c>
      <c r="L1077" s="21" t="s">
        <v>42</v>
      </c>
      <c r="M1077" s="21" t="s">
        <v>1733</v>
      </c>
      <c r="N1077" s="21" t="s">
        <v>48</v>
      </c>
      <c r="O1077" s="22">
        <v>4</v>
      </c>
      <c r="P1077" s="22">
        <v>11</v>
      </c>
      <c r="Q1077" s="21" t="s">
        <v>45</v>
      </c>
      <c r="R1077" s="103">
        <f t="shared" si="16"/>
        <v>44</v>
      </c>
      <c r="S1077" s="22">
        <v>0</v>
      </c>
      <c r="T1077" s="22">
        <v>44</v>
      </c>
      <c r="U1077" s="22">
        <v>0</v>
      </c>
      <c r="V1077" s="22">
        <v>0</v>
      </c>
      <c r="W1077" s="22">
        <v>0</v>
      </c>
      <c r="X1077" s="22">
        <v>0</v>
      </c>
      <c r="Y1077" s="22">
        <v>0</v>
      </c>
      <c r="Z1077" s="22">
        <v>0</v>
      </c>
      <c r="AA1077" s="22">
        <v>0</v>
      </c>
      <c r="AB1077" s="22">
        <v>0</v>
      </c>
      <c r="AC1077" s="22">
        <v>0</v>
      </c>
      <c r="AD1077" s="22">
        <v>0</v>
      </c>
    </row>
    <row r="1078" spans="1:30" s="1" customFormat="1" ht="15" customHeight="1" x14ac:dyDescent="0.3">
      <c r="A1078" s="21" t="s">
        <v>34</v>
      </c>
      <c r="B1078" s="21" t="s">
        <v>774</v>
      </c>
      <c r="C1078" s="21" t="s">
        <v>774</v>
      </c>
      <c r="D1078" s="21" t="s">
        <v>36</v>
      </c>
      <c r="E1078" s="21" t="s">
        <v>148</v>
      </c>
      <c r="F1078" s="21" t="s">
        <v>36</v>
      </c>
      <c r="G1078" s="21" t="s">
        <v>38</v>
      </c>
      <c r="H1078" s="21">
        <v>21101</v>
      </c>
      <c r="I1078" s="21" t="s">
        <v>39</v>
      </c>
      <c r="J1078" s="21" t="s">
        <v>796</v>
      </c>
      <c r="K1078" s="21" t="s">
        <v>739</v>
      </c>
      <c r="L1078" s="21" t="s">
        <v>42</v>
      </c>
      <c r="M1078" s="21" t="s">
        <v>1733</v>
      </c>
      <c r="N1078" s="21" t="s">
        <v>48</v>
      </c>
      <c r="O1078" s="22">
        <v>5</v>
      </c>
      <c r="P1078" s="22">
        <v>45</v>
      </c>
      <c r="Q1078" s="21" t="s">
        <v>45</v>
      </c>
      <c r="R1078" s="103">
        <f t="shared" si="16"/>
        <v>225</v>
      </c>
      <c r="S1078" s="22">
        <v>0</v>
      </c>
      <c r="T1078" s="22">
        <v>225</v>
      </c>
      <c r="U1078" s="22">
        <v>0</v>
      </c>
      <c r="V1078" s="22">
        <v>0</v>
      </c>
      <c r="W1078" s="22">
        <v>0</v>
      </c>
      <c r="X1078" s="22">
        <v>0</v>
      </c>
      <c r="Y1078" s="22">
        <v>0</v>
      </c>
      <c r="Z1078" s="22">
        <v>0</v>
      </c>
      <c r="AA1078" s="22">
        <v>0</v>
      </c>
      <c r="AB1078" s="22">
        <v>0</v>
      </c>
      <c r="AC1078" s="22">
        <v>0</v>
      </c>
      <c r="AD1078" s="22">
        <v>0</v>
      </c>
    </row>
    <row r="1079" spans="1:30" s="1" customFormat="1" ht="15" customHeight="1" x14ac:dyDescent="0.3">
      <c r="A1079" s="21" t="s">
        <v>34</v>
      </c>
      <c r="B1079" s="21" t="s">
        <v>774</v>
      </c>
      <c r="C1079" s="21" t="s">
        <v>774</v>
      </c>
      <c r="D1079" s="21" t="s">
        <v>36</v>
      </c>
      <c r="E1079" s="21" t="s">
        <v>148</v>
      </c>
      <c r="F1079" s="21" t="s">
        <v>36</v>
      </c>
      <c r="G1079" s="21" t="s">
        <v>38</v>
      </c>
      <c r="H1079" s="21">
        <v>21101</v>
      </c>
      <c r="I1079" s="21" t="s">
        <v>39</v>
      </c>
      <c r="J1079" s="21" t="s">
        <v>535</v>
      </c>
      <c r="K1079" s="21" t="s">
        <v>536</v>
      </c>
      <c r="L1079" s="21" t="s">
        <v>42</v>
      </c>
      <c r="M1079" s="21" t="s">
        <v>1733</v>
      </c>
      <c r="N1079" s="21" t="s">
        <v>48</v>
      </c>
      <c r="O1079" s="22">
        <v>3</v>
      </c>
      <c r="P1079" s="22">
        <v>231.00000000000003</v>
      </c>
      <c r="Q1079" s="21" t="s">
        <v>45</v>
      </c>
      <c r="R1079" s="103">
        <f t="shared" si="16"/>
        <v>693.00000000000011</v>
      </c>
      <c r="S1079" s="22">
        <v>0</v>
      </c>
      <c r="T1079" s="22">
        <v>693.00000000000011</v>
      </c>
      <c r="U1079" s="22">
        <v>0</v>
      </c>
      <c r="V1079" s="22">
        <v>0</v>
      </c>
      <c r="W1079" s="22">
        <v>0</v>
      </c>
      <c r="X1079" s="22">
        <v>0</v>
      </c>
      <c r="Y1079" s="22">
        <v>0</v>
      </c>
      <c r="Z1079" s="22">
        <v>0</v>
      </c>
      <c r="AA1079" s="22">
        <v>0</v>
      </c>
      <c r="AB1079" s="22">
        <v>0</v>
      </c>
      <c r="AC1079" s="22">
        <v>0</v>
      </c>
      <c r="AD1079" s="22">
        <v>0</v>
      </c>
    </row>
    <row r="1080" spans="1:30" s="1" customFormat="1" ht="15" customHeight="1" x14ac:dyDescent="0.3">
      <c r="A1080" s="21" t="s">
        <v>34</v>
      </c>
      <c r="B1080" s="21" t="s">
        <v>774</v>
      </c>
      <c r="C1080" s="21" t="s">
        <v>774</v>
      </c>
      <c r="D1080" s="21" t="s">
        <v>36</v>
      </c>
      <c r="E1080" s="21" t="s">
        <v>148</v>
      </c>
      <c r="F1080" s="21" t="s">
        <v>36</v>
      </c>
      <c r="G1080" s="21" t="s">
        <v>38</v>
      </c>
      <c r="H1080" s="21">
        <v>21101</v>
      </c>
      <c r="I1080" s="21" t="s">
        <v>39</v>
      </c>
      <c r="J1080" s="21" t="s">
        <v>202</v>
      </c>
      <c r="K1080" s="21" t="s">
        <v>203</v>
      </c>
      <c r="L1080" s="21" t="s">
        <v>42</v>
      </c>
      <c r="M1080" s="21" t="s">
        <v>1733</v>
      </c>
      <c r="N1080" s="21" t="s">
        <v>48</v>
      </c>
      <c r="O1080" s="22">
        <v>7</v>
      </c>
      <c r="P1080" s="22">
        <v>19</v>
      </c>
      <c r="Q1080" s="21" t="s">
        <v>45</v>
      </c>
      <c r="R1080" s="103">
        <f t="shared" si="16"/>
        <v>133</v>
      </c>
      <c r="S1080" s="22">
        <v>0</v>
      </c>
      <c r="T1080" s="22">
        <v>133</v>
      </c>
      <c r="U1080" s="22">
        <v>0</v>
      </c>
      <c r="V1080" s="22">
        <v>0</v>
      </c>
      <c r="W1080" s="22">
        <v>0</v>
      </c>
      <c r="X1080" s="22">
        <v>0</v>
      </c>
      <c r="Y1080" s="22">
        <v>0</v>
      </c>
      <c r="Z1080" s="22">
        <v>0</v>
      </c>
      <c r="AA1080" s="22">
        <v>0</v>
      </c>
      <c r="AB1080" s="22">
        <v>0</v>
      </c>
      <c r="AC1080" s="22">
        <v>0</v>
      </c>
      <c r="AD1080" s="22">
        <v>0</v>
      </c>
    </row>
    <row r="1081" spans="1:30" s="1" customFormat="1" ht="15" customHeight="1" x14ac:dyDescent="0.3">
      <c r="A1081" s="21" t="s">
        <v>34</v>
      </c>
      <c r="B1081" s="21" t="s">
        <v>774</v>
      </c>
      <c r="C1081" s="21" t="s">
        <v>774</v>
      </c>
      <c r="D1081" s="21" t="s">
        <v>36</v>
      </c>
      <c r="E1081" s="21" t="s">
        <v>148</v>
      </c>
      <c r="F1081" s="21" t="s">
        <v>36</v>
      </c>
      <c r="G1081" s="21" t="s">
        <v>38</v>
      </c>
      <c r="H1081" s="21">
        <v>21101</v>
      </c>
      <c r="I1081" s="21" t="s">
        <v>39</v>
      </c>
      <c r="J1081" s="21" t="s">
        <v>969</v>
      </c>
      <c r="K1081" s="21" t="s">
        <v>1274</v>
      </c>
      <c r="L1081" s="21" t="s">
        <v>42</v>
      </c>
      <c r="M1081" s="21" t="s">
        <v>1733</v>
      </c>
      <c r="N1081" s="21" t="s">
        <v>48</v>
      </c>
      <c r="O1081" s="22">
        <v>1</v>
      </c>
      <c r="P1081" s="22">
        <v>49</v>
      </c>
      <c r="Q1081" s="21" t="s">
        <v>45</v>
      </c>
      <c r="R1081" s="103">
        <f t="shared" si="16"/>
        <v>49</v>
      </c>
      <c r="S1081" s="22">
        <v>0</v>
      </c>
      <c r="T1081" s="22">
        <v>49</v>
      </c>
      <c r="U1081" s="22">
        <v>0</v>
      </c>
      <c r="V1081" s="22">
        <v>0</v>
      </c>
      <c r="W1081" s="22">
        <v>0</v>
      </c>
      <c r="X1081" s="22">
        <v>0</v>
      </c>
      <c r="Y1081" s="22">
        <v>0</v>
      </c>
      <c r="Z1081" s="22">
        <v>0</v>
      </c>
      <c r="AA1081" s="22">
        <v>0</v>
      </c>
      <c r="AB1081" s="22">
        <v>0</v>
      </c>
      <c r="AC1081" s="22">
        <v>0</v>
      </c>
      <c r="AD1081" s="22">
        <v>0</v>
      </c>
    </row>
    <row r="1082" spans="1:30" s="1" customFormat="1" ht="15" customHeight="1" x14ac:dyDescent="0.3">
      <c r="A1082" s="21" t="s">
        <v>34</v>
      </c>
      <c r="B1082" s="21" t="s">
        <v>774</v>
      </c>
      <c r="C1082" s="21" t="s">
        <v>774</v>
      </c>
      <c r="D1082" s="21" t="s">
        <v>36</v>
      </c>
      <c r="E1082" s="21" t="s">
        <v>148</v>
      </c>
      <c r="F1082" s="21" t="s">
        <v>36</v>
      </c>
      <c r="G1082" s="21" t="s">
        <v>38</v>
      </c>
      <c r="H1082" s="21">
        <v>21101</v>
      </c>
      <c r="I1082" s="21" t="s">
        <v>39</v>
      </c>
      <c r="J1082" s="21" t="s">
        <v>235</v>
      </c>
      <c r="K1082" s="21" t="s">
        <v>236</v>
      </c>
      <c r="L1082" s="21" t="s">
        <v>42</v>
      </c>
      <c r="M1082" s="21" t="s">
        <v>1733</v>
      </c>
      <c r="N1082" s="21" t="s">
        <v>48</v>
      </c>
      <c r="O1082" s="22">
        <v>2</v>
      </c>
      <c r="P1082" s="22">
        <v>36</v>
      </c>
      <c r="Q1082" s="21" t="s">
        <v>45</v>
      </c>
      <c r="R1082" s="103">
        <f t="shared" si="16"/>
        <v>72</v>
      </c>
      <c r="S1082" s="22">
        <v>0</v>
      </c>
      <c r="T1082" s="22">
        <v>72</v>
      </c>
      <c r="U1082" s="22">
        <v>0</v>
      </c>
      <c r="V1082" s="22">
        <v>0</v>
      </c>
      <c r="W1082" s="22">
        <v>0</v>
      </c>
      <c r="X1082" s="22">
        <v>0</v>
      </c>
      <c r="Y1082" s="22">
        <v>0</v>
      </c>
      <c r="Z1082" s="22">
        <v>0</v>
      </c>
      <c r="AA1082" s="22">
        <v>0</v>
      </c>
      <c r="AB1082" s="22">
        <v>0</v>
      </c>
      <c r="AC1082" s="22">
        <v>0</v>
      </c>
      <c r="AD1082" s="22">
        <v>0</v>
      </c>
    </row>
    <row r="1083" spans="1:30" s="1" customFormat="1" ht="15" customHeight="1" x14ac:dyDescent="0.3">
      <c r="A1083" s="21" t="s">
        <v>34</v>
      </c>
      <c r="B1083" s="21" t="s">
        <v>774</v>
      </c>
      <c r="C1083" s="21" t="s">
        <v>774</v>
      </c>
      <c r="D1083" s="21" t="s">
        <v>36</v>
      </c>
      <c r="E1083" s="21" t="s">
        <v>148</v>
      </c>
      <c r="F1083" s="21" t="s">
        <v>36</v>
      </c>
      <c r="G1083" s="21" t="s">
        <v>38</v>
      </c>
      <c r="H1083" s="21">
        <v>21101</v>
      </c>
      <c r="I1083" s="21" t="s">
        <v>39</v>
      </c>
      <c r="J1083" s="21" t="s">
        <v>142</v>
      </c>
      <c r="K1083" s="21" t="s">
        <v>745</v>
      </c>
      <c r="L1083" s="21" t="s">
        <v>42</v>
      </c>
      <c r="M1083" s="21" t="s">
        <v>1733</v>
      </c>
      <c r="N1083" s="21" t="s">
        <v>48</v>
      </c>
      <c r="O1083" s="22">
        <v>1</v>
      </c>
      <c r="P1083" s="22">
        <v>1450</v>
      </c>
      <c r="Q1083" s="21" t="s">
        <v>45</v>
      </c>
      <c r="R1083" s="103">
        <f t="shared" si="16"/>
        <v>1450</v>
      </c>
      <c r="S1083" s="22">
        <v>0</v>
      </c>
      <c r="T1083" s="22">
        <v>1450</v>
      </c>
      <c r="U1083" s="22">
        <v>0</v>
      </c>
      <c r="V1083" s="22">
        <v>0</v>
      </c>
      <c r="W1083" s="22">
        <v>0</v>
      </c>
      <c r="X1083" s="22">
        <v>0</v>
      </c>
      <c r="Y1083" s="22">
        <v>0</v>
      </c>
      <c r="Z1083" s="22">
        <v>0</v>
      </c>
      <c r="AA1083" s="22">
        <v>0</v>
      </c>
      <c r="AB1083" s="22">
        <v>0</v>
      </c>
      <c r="AC1083" s="22">
        <v>0</v>
      </c>
      <c r="AD1083" s="22">
        <v>0</v>
      </c>
    </row>
    <row r="1084" spans="1:30" s="1" customFormat="1" ht="15" customHeight="1" x14ac:dyDescent="0.3">
      <c r="A1084" s="21" t="s">
        <v>34</v>
      </c>
      <c r="B1084" s="21" t="s">
        <v>774</v>
      </c>
      <c r="C1084" s="21" t="s">
        <v>774</v>
      </c>
      <c r="D1084" s="21" t="s">
        <v>36</v>
      </c>
      <c r="E1084" s="21" t="s">
        <v>148</v>
      </c>
      <c r="F1084" s="21" t="s">
        <v>36</v>
      </c>
      <c r="G1084" s="21" t="s">
        <v>38</v>
      </c>
      <c r="H1084" s="21">
        <v>21101</v>
      </c>
      <c r="I1084" s="21" t="s">
        <v>39</v>
      </c>
      <c r="J1084" s="21" t="s">
        <v>121</v>
      </c>
      <c r="K1084" s="21" t="s">
        <v>786</v>
      </c>
      <c r="L1084" s="21" t="s">
        <v>42</v>
      </c>
      <c r="M1084" s="21" t="s">
        <v>1733</v>
      </c>
      <c r="N1084" s="21" t="s">
        <v>48</v>
      </c>
      <c r="O1084" s="22">
        <v>10</v>
      </c>
      <c r="P1084" s="22">
        <v>29</v>
      </c>
      <c r="Q1084" s="21" t="s">
        <v>45</v>
      </c>
      <c r="R1084" s="103">
        <f t="shared" si="16"/>
        <v>290</v>
      </c>
      <c r="S1084" s="22">
        <v>0</v>
      </c>
      <c r="T1084" s="22">
        <v>290</v>
      </c>
      <c r="U1084" s="22">
        <v>0</v>
      </c>
      <c r="V1084" s="22">
        <v>0</v>
      </c>
      <c r="W1084" s="22">
        <v>0</v>
      </c>
      <c r="X1084" s="22">
        <v>0</v>
      </c>
      <c r="Y1084" s="22">
        <v>0</v>
      </c>
      <c r="Z1084" s="22">
        <v>0</v>
      </c>
      <c r="AA1084" s="22">
        <v>0</v>
      </c>
      <c r="AB1084" s="22">
        <v>0</v>
      </c>
      <c r="AC1084" s="22">
        <v>0</v>
      </c>
      <c r="AD1084" s="22">
        <v>0</v>
      </c>
    </row>
    <row r="1085" spans="1:30" s="1" customFormat="1" ht="15" customHeight="1" x14ac:dyDescent="0.3">
      <c r="A1085" s="21" t="s">
        <v>34</v>
      </c>
      <c r="B1085" s="21" t="s">
        <v>774</v>
      </c>
      <c r="C1085" s="21" t="s">
        <v>774</v>
      </c>
      <c r="D1085" s="21" t="s">
        <v>36</v>
      </c>
      <c r="E1085" s="21" t="s">
        <v>148</v>
      </c>
      <c r="F1085" s="21" t="s">
        <v>36</v>
      </c>
      <c r="G1085" s="21" t="s">
        <v>38</v>
      </c>
      <c r="H1085" s="21">
        <v>21101</v>
      </c>
      <c r="I1085" s="21" t="s">
        <v>39</v>
      </c>
      <c r="J1085" s="21" t="s">
        <v>59</v>
      </c>
      <c r="K1085" s="21" t="s">
        <v>60</v>
      </c>
      <c r="L1085" s="21" t="s">
        <v>42</v>
      </c>
      <c r="M1085" s="21" t="s">
        <v>1733</v>
      </c>
      <c r="N1085" s="21" t="s">
        <v>48</v>
      </c>
      <c r="O1085" s="22">
        <v>5</v>
      </c>
      <c r="P1085" s="22">
        <v>83</v>
      </c>
      <c r="Q1085" s="21" t="s">
        <v>45</v>
      </c>
      <c r="R1085" s="103">
        <f t="shared" si="16"/>
        <v>415</v>
      </c>
      <c r="S1085" s="22">
        <v>0</v>
      </c>
      <c r="T1085" s="22">
        <v>415</v>
      </c>
      <c r="U1085" s="22">
        <v>0</v>
      </c>
      <c r="V1085" s="22">
        <v>0</v>
      </c>
      <c r="W1085" s="22">
        <v>0</v>
      </c>
      <c r="X1085" s="22">
        <v>0</v>
      </c>
      <c r="Y1085" s="22">
        <v>0</v>
      </c>
      <c r="Z1085" s="22">
        <v>0</v>
      </c>
      <c r="AA1085" s="22">
        <v>0</v>
      </c>
      <c r="AB1085" s="22">
        <v>0</v>
      </c>
      <c r="AC1085" s="22">
        <v>0</v>
      </c>
      <c r="AD1085" s="22">
        <v>0</v>
      </c>
    </row>
    <row r="1086" spans="1:30" s="1" customFormat="1" ht="15" customHeight="1" x14ac:dyDescent="0.3">
      <c r="A1086" s="21" t="s">
        <v>34</v>
      </c>
      <c r="B1086" s="21" t="s">
        <v>774</v>
      </c>
      <c r="C1086" s="21" t="s">
        <v>774</v>
      </c>
      <c r="D1086" s="21" t="s">
        <v>36</v>
      </c>
      <c r="E1086" s="21" t="s">
        <v>148</v>
      </c>
      <c r="F1086" s="21" t="s">
        <v>36</v>
      </c>
      <c r="G1086" s="21" t="s">
        <v>38</v>
      </c>
      <c r="H1086" s="21">
        <v>21101</v>
      </c>
      <c r="I1086" s="21" t="s">
        <v>39</v>
      </c>
      <c r="J1086" s="21" t="s">
        <v>91</v>
      </c>
      <c r="K1086" s="21" t="s">
        <v>92</v>
      </c>
      <c r="L1086" s="21" t="s">
        <v>42</v>
      </c>
      <c r="M1086" s="21" t="s">
        <v>1733</v>
      </c>
      <c r="N1086" s="21" t="s">
        <v>48</v>
      </c>
      <c r="O1086" s="22">
        <v>2</v>
      </c>
      <c r="P1086" s="22">
        <v>14</v>
      </c>
      <c r="Q1086" s="21" t="s">
        <v>45</v>
      </c>
      <c r="R1086" s="103">
        <f t="shared" si="16"/>
        <v>28</v>
      </c>
      <c r="S1086" s="22">
        <v>0</v>
      </c>
      <c r="T1086" s="22">
        <v>28</v>
      </c>
      <c r="U1086" s="22">
        <v>0</v>
      </c>
      <c r="V1086" s="22">
        <v>0</v>
      </c>
      <c r="W1086" s="22">
        <v>0</v>
      </c>
      <c r="X1086" s="22">
        <v>0</v>
      </c>
      <c r="Y1086" s="22">
        <v>0</v>
      </c>
      <c r="Z1086" s="22">
        <v>0</v>
      </c>
      <c r="AA1086" s="22">
        <v>0</v>
      </c>
      <c r="AB1086" s="22">
        <v>0</v>
      </c>
      <c r="AC1086" s="22">
        <v>0</v>
      </c>
      <c r="AD1086" s="22">
        <v>0</v>
      </c>
    </row>
    <row r="1087" spans="1:30" s="1" customFormat="1" ht="15" customHeight="1" x14ac:dyDescent="0.3">
      <c r="A1087" s="21" t="s">
        <v>34</v>
      </c>
      <c r="B1087" s="21" t="s">
        <v>774</v>
      </c>
      <c r="C1087" s="21" t="s">
        <v>774</v>
      </c>
      <c r="D1087" s="21" t="s">
        <v>36</v>
      </c>
      <c r="E1087" s="21" t="s">
        <v>148</v>
      </c>
      <c r="F1087" s="21" t="s">
        <v>36</v>
      </c>
      <c r="G1087" s="21" t="s">
        <v>38</v>
      </c>
      <c r="H1087" s="21">
        <v>21101</v>
      </c>
      <c r="I1087" s="21" t="s">
        <v>39</v>
      </c>
      <c r="J1087" s="21" t="s">
        <v>542</v>
      </c>
      <c r="K1087" s="21" t="s">
        <v>543</v>
      </c>
      <c r="L1087" s="21" t="s">
        <v>42</v>
      </c>
      <c r="M1087" s="21" t="s">
        <v>1733</v>
      </c>
      <c r="N1087" s="21" t="s">
        <v>48</v>
      </c>
      <c r="O1087" s="22">
        <v>2</v>
      </c>
      <c r="P1087" s="22">
        <v>19</v>
      </c>
      <c r="Q1087" s="21" t="s">
        <v>45</v>
      </c>
      <c r="R1087" s="103">
        <f t="shared" si="16"/>
        <v>38</v>
      </c>
      <c r="S1087" s="22">
        <v>0</v>
      </c>
      <c r="T1087" s="22">
        <v>38</v>
      </c>
      <c r="U1087" s="22">
        <v>0</v>
      </c>
      <c r="V1087" s="22">
        <v>0</v>
      </c>
      <c r="W1087" s="22">
        <v>0</v>
      </c>
      <c r="X1087" s="22">
        <v>0</v>
      </c>
      <c r="Y1087" s="22">
        <v>0</v>
      </c>
      <c r="Z1087" s="22">
        <v>0</v>
      </c>
      <c r="AA1087" s="22">
        <v>0</v>
      </c>
      <c r="AB1087" s="22">
        <v>0</v>
      </c>
      <c r="AC1087" s="22">
        <v>0</v>
      </c>
      <c r="AD1087" s="22">
        <v>0</v>
      </c>
    </row>
    <row r="1088" spans="1:30" s="1" customFormat="1" ht="15" customHeight="1" x14ac:dyDescent="0.3">
      <c r="A1088" s="21" t="s">
        <v>34</v>
      </c>
      <c r="B1088" s="21" t="s">
        <v>774</v>
      </c>
      <c r="C1088" s="21" t="s">
        <v>774</v>
      </c>
      <c r="D1088" s="21" t="s">
        <v>36</v>
      </c>
      <c r="E1088" s="21" t="s">
        <v>148</v>
      </c>
      <c r="F1088" s="21" t="s">
        <v>36</v>
      </c>
      <c r="G1088" s="21" t="s">
        <v>38</v>
      </c>
      <c r="H1088" s="21">
        <v>21101</v>
      </c>
      <c r="I1088" s="21" t="s">
        <v>39</v>
      </c>
      <c r="J1088" s="21" t="s">
        <v>144</v>
      </c>
      <c r="K1088" s="21" t="s">
        <v>145</v>
      </c>
      <c r="L1088" s="21" t="s">
        <v>42</v>
      </c>
      <c r="M1088" s="21" t="s">
        <v>1733</v>
      </c>
      <c r="N1088" s="21" t="s">
        <v>48</v>
      </c>
      <c r="O1088" s="22">
        <v>8</v>
      </c>
      <c r="P1088" s="22">
        <v>51.000000000000007</v>
      </c>
      <c r="Q1088" s="21" t="s">
        <v>45</v>
      </c>
      <c r="R1088" s="103">
        <f t="shared" si="16"/>
        <v>408.00000000000006</v>
      </c>
      <c r="S1088" s="22">
        <v>0</v>
      </c>
      <c r="T1088" s="22">
        <v>408.00000000000006</v>
      </c>
      <c r="U1088" s="22">
        <v>0</v>
      </c>
      <c r="V1088" s="22">
        <v>0</v>
      </c>
      <c r="W1088" s="22">
        <v>0</v>
      </c>
      <c r="X1088" s="22">
        <v>0</v>
      </c>
      <c r="Y1088" s="22">
        <v>0</v>
      </c>
      <c r="Z1088" s="22">
        <v>0</v>
      </c>
      <c r="AA1088" s="22">
        <v>0</v>
      </c>
      <c r="AB1088" s="22">
        <v>0</v>
      </c>
      <c r="AC1088" s="22">
        <v>0</v>
      </c>
      <c r="AD1088" s="22">
        <v>0</v>
      </c>
    </row>
    <row r="1089" spans="1:30" s="1" customFormat="1" ht="15" customHeight="1" x14ac:dyDescent="0.3">
      <c r="A1089" s="21" t="s">
        <v>34</v>
      </c>
      <c r="B1089" s="21" t="s">
        <v>774</v>
      </c>
      <c r="C1089" s="21" t="s">
        <v>774</v>
      </c>
      <c r="D1089" s="21" t="s">
        <v>36</v>
      </c>
      <c r="E1089" s="21" t="s">
        <v>148</v>
      </c>
      <c r="F1089" s="21" t="s">
        <v>36</v>
      </c>
      <c r="G1089" s="21" t="s">
        <v>38</v>
      </c>
      <c r="H1089" s="21">
        <v>21101</v>
      </c>
      <c r="I1089" s="21" t="s">
        <v>39</v>
      </c>
      <c r="J1089" s="21" t="s">
        <v>81</v>
      </c>
      <c r="K1089" s="21" t="s">
        <v>82</v>
      </c>
      <c r="L1089" s="21" t="s">
        <v>42</v>
      </c>
      <c r="M1089" s="21" t="s">
        <v>1733</v>
      </c>
      <c r="N1089" s="21" t="s">
        <v>48</v>
      </c>
      <c r="O1089" s="22">
        <v>1</v>
      </c>
      <c r="P1089" s="22">
        <v>138.99999999999997</v>
      </c>
      <c r="Q1089" s="21" t="s">
        <v>45</v>
      </c>
      <c r="R1089" s="103">
        <f t="shared" si="16"/>
        <v>138.99999999999997</v>
      </c>
      <c r="S1089" s="22">
        <v>0</v>
      </c>
      <c r="T1089" s="22">
        <v>138.99999999999997</v>
      </c>
      <c r="U1089" s="22">
        <v>0</v>
      </c>
      <c r="V1089" s="22">
        <v>0</v>
      </c>
      <c r="W1089" s="22">
        <v>0</v>
      </c>
      <c r="X1089" s="22">
        <v>0</v>
      </c>
      <c r="Y1089" s="22">
        <v>0</v>
      </c>
      <c r="Z1089" s="22">
        <v>0</v>
      </c>
      <c r="AA1089" s="22">
        <v>0</v>
      </c>
      <c r="AB1089" s="22">
        <v>0</v>
      </c>
      <c r="AC1089" s="22">
        <v>0</v>
      </c>
      <c r="AD1089" s="22">
        <v>0</v>
      </c>
    </row>
    <row r="1090" spans="1:30" s="1" customFormat="1" ht="15" customHeight="1" x14ac:dyDescent="0.3">
      <c r="A1090" s="21" t="s">
        <v>34</v>
      </c>
      <c r="B1090" s="21" t="s">
        <v>774</v>
      </c>
      <c r="C1090" s="21" t="s">
        <v>774</v>
      </c>
      <c r="D1090" s="21" t="s">
        <v>36</v>
      </c>
      <c r="E1090" s="21" t="s">
        <v>148</v>
      </c>
      <c r="F1090" s="21" t="s">
        <v>36</v>
      </c>
      <c r="G1090" s="21" t="s">
        <v>38</v>
      </c>
      <c r="H1090" s="21">
        <v>21101</v>
      </c>
      <c r="I1090" s="21" t="s">
        <v>39</v>
      </c>
      <c r="J1090" s="21" t="s">
        <v>928</v>
      </c>
      <c r="K1090" s="21" t="s">
        <v>1158</v>
      </c>
      <c r="L1090" s="21" t="s">
        <v>42</v>
      </c>
      <c r="M1090" s="21" t="s">
        <v>1733</v>
      </c>
      <c r="N1090" s="21" t="s">
        <v>48</v>
      </c>
      <c r="O1090" s="22">
        <v>2</v>
      </c>
      <c r="P1090" s="22">
        <v>76</v>
      </c>
      <c r="Q1090" s="21" t="s">
        <v>45</v>
      </c>
      <c r="R1090" s="103">
        <f t="shared" si="16"/>
        <v>152</v>
      </c>
      <c r="S1090" s="22">
        <v>0</v>
      </c>
      <c r="T1090" s="22">
        <v>152</v>
      </c>
      <c r="U1090" s="22">
        <v>0</v>
      </c>
      <c r="V1090" s="22">
        <v>0</v>
      </c>
      <c r="W1090" s="22">
        <v>0</v>
      </c>
      <c r="X1090" s="22">
        <v>0</v>
      </c>
      <c r="Y1090" s="22">
        <v>0</v>
      </c>
      <c r="Z1090" s="22">
        <v>0</v>
      </c>
      <c r="AA1090" s="22">
        <v>0</v>
      </c>
      <c r="AB1090" s="22">
        <v>0</v>
      </c>
      <c r="AC1090" s="22">
        <v>0</v>
      </c>
      <c r="AD1090" s="22">
        <v>0</v>
      </c>
    </row>
    <row r="1091" spans="1:30" s="1" customFormat="1" ht="15" customHeight="1" x14ac:dyDescent="0.3">
      <c r="A1091" s="21" t="s">
        <v>34</v>
      </c>
      <c r="B1091" s="21" t="s">
        <v>774</v>
      </c>
      <c r="C1091" s="21" t="s">
        <v>774</v>
      </c>
      <c r="D1091" s="21" t="s">
        <v>36</v>
      </c>
      <c r="E1091" s="21" t="s">
        <v>148</v>
      </c>
      <c r="F1091" s="21" t="s">
        <v>36</v>
      </c>
      <c r="G1091" s="21" t="s">
        <v>38</v>
      </c>
      <c r="H1091" s="21">
        <v>21101</v>
      </c>
      <c r="I1091" s="21" t="s">
        <v>39</v>
      </c>
      <c r="J1091" s="21" t="s">
        <v>817</v>
      </c>
      <c r="K1091" s="21" t="s">
        <v>1034</v>
      </c>
      <c r="L1091" s="21" t="s">
        <v>42</v>
      </c>
      <c r="M1091" s="21" t="s">
        <v>1733</v>
      </c>
      <c r="N1091" s="21" t="s">
        <v>48</v>
      </c>
      <c r="O1091" s="22">
        <v>100</v>
      </c>
      <c r="P1091" s="22">
        <v>4</v>
      </c>
      <c r="Q1091" s="21" t="s">
        <v>45</v>
      </c>
      <c r="R1091" s="103">
        <f t="shared" si="16"/>
        <v>400</v>
      </c>
      <c r="S1091" s="22">
        <v>0</v>
      </c>
      <c r="T1091" s="22">
        <v>0</v>
      </c>
      <c r="U1091" s="22">
        <v>0</v>
      </c>
      <c r="V1091" s="22">
        <v>0</v>
      </c>
      <c r="W1091" s="22">
        <v>0</v>
      </c>
      <c r="X1091" s="22">
        <v>0</v>
      </c>
      <c r="Y1091" s="22">
        <v>400</v>
      </c>
      <c r="Z1091" s="22">
        <v>0</v>
      </c>
      <c r="AA1091" s="22">
        <v>0</v>
      </c>
      <c r="AB1091" s="22">
        <v>0</v>
      </c>
      <c r="AC1091" s="22">
        <v>0</v>
      </c>
      <c r="AD1091" s="22">
        <v>0</v>
      </c>
    </row>
    <row r="1092" spans="1:30" s="1" customFormat="1" ht="15" customHeight="1" x14ac:dyDescent="0.3">
      <c r="A1092" s="21" t="s">
        <v>34</v>
      </c>
      <c r="B1092" s="21" t="s">
        <v>774</v>
      </c>
      <c r="C1092" s="21" t="s">
        <v>774</v>
      </c>
      <c r="D1092" s="21" t="s">
        <v>36</v>
      </c>
      <c r="E1092" s="21" t="s">
        <v>148</v>
      </c>
      <c r="F1092" s="21" t="s">
        <v>36</v>
      </c>
      <c r="G1092" s="21" t="s">
        <v>38</v>
      </c>
      <c r="H1092" s="21">
        <v>21101</v>
      </c>
      <c r="I1092" s="21" t="s">
        <v>39</v>
      </c>
      <c r="J1092" s="21" t="s">
        <v>126</v>
      </c>
      <c r="K1092" s="21" t="s">
        <v>127</v>
      </c>
      <c r="L1092" s="21" t="s">
        <v>42</v>
      </c>
      <c r="M1092" s="21" t="s">
        <v>1733</v>
      </c>
      <c r="N1092" s="21" t="s">
        <v>48</v>
      </c>
      <c r="O1092" s="22">
        <v>4</v>
      </c>
      <c r="P1092" s="22">
        <v>12</v>
      </c>
      <c r="Q1092" s="21" t="s">
        <v>45</v>
      </c>
      <c r="R1092" s="103">
        <f t="shared" si="16"/>
        <v>48</v>
      </c>
      <c r="S1092" s="22">
        <v>0</v>
      </c>
      <c r="T1092" s="22">
        <v>0</v>
      </c>
      <c r="U1092" s="22">
        <v>0</v>
      </c>
      <c r="V1092" s="22">
        <v>0</v>
      </c>
      <c r="W1092" s="22">
        <v>0</v>
      </c>
      <c r="X1092" s="22">
        <v>0</v>
      </c>
      <c r="Y1092" s="22">
        <v>48</v>
      </c>
      <c r="Z1092" s="22">
        <v>0</v>
      </c>
      <c r="AA1092" s="22">
        <v>0</v>
      </c>
      <c r="AB1092" s="22">
        <v>0</v>
      </c>
      <c r="AC1092" s="22">
        <v>0</v>
      </c>
      <c r="AD1092" s="22">
        <v>0</v>
      </c>
    </row>
    <row r="1093" spans="1:30" s="1" customFormat="1" ht="15" customHeight="1" x14ac:dyDescent="0.3">
      <c r="A1093" s="21" t="s">
        <v>34</v>
      </c>
      <c r="B1093" s="21" t="s">
        <v>774</v>
      </c>
      <c r="C1093" s="21" t="s">
        <v>774</v>
      </c>
      <c r="D1093" s="21" t="s">
        <v>36</v>
      </c>
      <c r="E1093" s="21" t="s">
        <v>148</v>
      </c>
      <c r="F1093" s="21" t="s">
        <v>36</v>
      </c>
      <c r="G1093" s="21" t="s">
        <v>38</v>
      </c>
      <c r="H1093" s="21">
        <v>21101</v>
      </c>
      <c r="I1093" s="21" t="s">
        <v>39</v>
      </c>
      <c r="J1093" s="21" t="s">
        <v>128</v>
      </c>
      <c r="K1093" s="21" t="s">
        <v>129</v>
      </c>
      <c r="L1093" s="21" t="s">
        <v>42</v>
      </c>
      <c r="M1093" s="21" t="s">
        <v>1733</v>
      </c>
      <c r="N1093" s="21" t="s">
        <v>48</v>
      </c>
      <c r="O1093" s="22">
        <v>4</v>
      </c>
      <c r="P1093" s="22">
        <v>12</v>
      </c>
      <c r="Q1093" s="21" t="s">
        <v>45</v>
      </c>
      <c r="R1093" s="103">
        <f t="shared" si="16"/>
        <v>48</v>
      </c>
      <c r="S1093" s="22">
        <v>0</v>
      </c>
      <c r="T1093" s="22">
        <v>0</v>
      </c>
      <c r="U1093" s="22">
        <v>0</v>
      </c>
      <c r="V1093" s="22">
        <v>0</v>
      </c>
      <c r="W1093" s="22">
        <v>0</v>
      </c>
      <c r="X1093" s="22">
        <v>0</v>
      </c>
      <c r="Y1093" s="22">
        <v>48</v>
      </c>
      <c r="Z1093" s="22">
        <v>0</v>
      </c>
      <c r="AA1093" s="22">
        <v>0</v>
      </c>
      <c r="AB1093" s="22">
        <v>0</v>
      </c>
      <c r="AC1093" s="22">
        <v>0</v>
      </c>
      <c r="AD1093" s="22">
        <v>0</v>
      </c>
    </row>
    <row r="1094" spans="1:30" s="1" customFormat="1" ht="15" customHeight="1" x14ac:dyDescent="0.3">
      <c r="A1094" s="21" t="s">
        <v>34</v>
      </c>
      <c r="B1094" s="21" t="s">
        <v>774</v>
      </c>
      <c r="C1094" s="21" t="s">
        <v>774</v>
      </c>
      <c r="D1094" s="21" t="s">
        <v>36</v>
      </c>
      <c r="E1094" s="21" t="s">
        <v>148</v>
      </c>
      <c r="F1094" s="21" t="s">
        <v>36</v>
      </c>
      <c r="G1094" s="21" t="s">
        <v>38</v>
      </c>
      <c r="H1094" s="21">
        <v>21101</v>
      </c>
      <c r="I1094" s="21" t="s">
        <v>39</v>
      </c>
      <c r="J1094" s="21" t="s">
        <v>208</v>
      </c>
      <c r="K1094" s="21" t="s">
        <v>209</v>
      </c>
      <c r="L1094" s="21" t="s">
        <v>42</v>
      </c>
      <c r="M1094" s="21" t="s">
        <v>1733</v>
      </c>
      <c r="N1094" s="21" t="s">
        <v>48</v>
      </c>
      <c r="O1094" s="22">
        <v>4</v>
      </c>
      <c r="P1094" s="22">
        <v>12</v>
      </c>
      <c r="Q1094" s="21" t="s">
        <v>45</v>
      </c>
      <c r="R1094" s="103">
        <f t="shared" si="16"/>
        <v>48</v>
      </c>
      <c r="S1094" s="22">
        <v>0</v>
      </c>
      <c r="T1094" s="22">
        <v>0</v>
      </c>
      <c r="U1094" s="22">
        <v>0</v>
      </c>
      <c r="V1094" s="22">
        <v>0</v>
      </c>
      <c r="W1094" s="22">
        <v>0</v>
      </c>
      <c r="X1094" s="22">
        <v>0</v>
      </c>
      <c r="Y1094" s="22">
        <v>48</v>
      </c>
      <c r="Z1094" s="22">
        <v>0</v>
      </c>
      <c r="AA1094" s="22">
        <v>0</v>
      </c>
      <c r="AB1094" s="22">
        <v>0</v>
      </c>
      <c r="AC1094" s="22">
        <v>0</v>
      </c>
      <c r="AD1094" s="22">
        <v>0</v>
      </c>
    </row>
    <row r="1095" spans="1:30" s="1" customFormat="1" ht="15" customHeight="1" x14ac:dyDescent="0.3">
      <c r="A1095" s="21" t="s">
        <v>34</v>
      </c>
      <c r="B1095" s="21" t="s">
        <v>774</v>
      </c>
      <c r="C1095" s="21" t="s">
        <v>774</v>
      </c>
      <c r="D1095" s="21" t="s">
        <v>36</v>
      </c>
      <c r="E1095" s="21" t="s">
        <v>148</v>
      </c>
      <c r="F1095" s="21" t="s">
        <v>36</v>
      </c>
      <c r="G1095" s="21" t="s">
        <v>38</v>
      </c>
      <c r="H1095" s="21">
        <v>21101</v>
      </c>
      <c r="I1095" s="21" t="s">
        <v>39</v>
      </c>
      <c r="J1095" s="21" t="s">
        <v>140</v>
      </c>
      <c r="K1095" s="21" t="s">
        <v>744</v>
      </c>
      <c r="L1095" s="21" t="s">
        <v>42</v>
      </c>
      <c r="M1095" s="21" t="s">
        <v>1733</v>
      </c>
      <c r="N1095" s="21" t="s">
        <v>63</v>
      </c>
      <c r="O1095" s="22">
        <v>1</v>
      </c>
      <c r="P1095" s="22">
        <v>1136.0000000000002</v>
      </c>
      <c r="Q1095" s="21" t="s">
        <v>45</v>
      </c>
      <c r="R1095" s="103">
        <f t="shared" si="16"/>
        <v>1136.0000000000002</v>
      </c>
      <c r="S1095" s="22">
        <v>0</v>
      </c>
      <c r="T1095" s="22">
        <v>0</v>
      </c>
      <c r="U1095" s="22">
        <v>0</v>
      </c>
      <c r="V1095" s="22">
        <v>0</v>
      </c>
      <c r="W1095" s="22">
        <v>0</v>
      </c>
      <c r="X1095" s="22">
        <v>0</v>
      </c>
      <c r="Y1095" s="22">
        <v>1136.0000000000002</v>
      </c>
      <c r="Z1095" s="22">
        <v>0</v>
      </c>
      <c r="AA1095" s="22">
        <v>0</v>
      </c>
      <c r="AB1095" s="22">
        <v>0</v>
      </c>
      <c r="AC1095" s="22">
        <v>0</v>
      </c>
      <c r="AD1095" s="22">
        <v>0</v>
      </c>
    </row>
    <row r="1096" spans="1:30" s="1" customFormat="1" ht="15" customHeight="1" x14ac:dyDescent="0.3">
      <c r="A1096" s="21" t="s">
        <v>34</v>
      </c>
      <c r="B1096" s="21" t="s">
        <v>774</v>
      </c>
      <c r="C1096" s="21" t="s">
        <v>774</v>
      </c>
      <c r="D1096" s="21" t="s">
        <v>36</v>
      </c>
      <c r="E1096" s="21" t="s">
        <v>148</v>
      </c>
      <c r="F1096" s="21" t="s">
        <v>36</v>
      </c>
      <c r="G1096" s="21" t="s">
        <v>38</v>
      </c>
      <c r="H1096" s="21">
        <v>21101</v>
      </c>
      <c r="I1096" s="21" t="s">
        <v>39</v>
      </c>
      <c r="J1096" s="21" t="s">
        <v>522</v>
      </c>
      <c r="K1096" s="21" t="s">
        <v>528</v>
      </c>
      <c r="L1096" s="21" t="s">
        <v>42</v>
      </c>
      <c r="M1096" s="21" t="s">
        <v>1733</v>
      </c>
      <c r="N1096" s="21" t="s">
        <v>44</v>
      </c>
      <c r="O1096" s="22">
        <v>1</v>
      </c>
      <c r="P1096" s="22">
        <v>203</v>
      </c>
      <c r="Q1096" s="21" t="s">
        <v>45</v>
      </c>
      <c r="R1096" s="103">
        <f t="shared" si="16"/>
        <v>203</v>
      </c>
      <c r="S1096" s="22">
        <v>0</v>
      </c>
      <c r="T1096" s="22">
        <v>0</v>
      </c>
      <c r="U1096" s="22">
        <v>0</v>
      </c>
      <c r="V1096" s="22">
        <v>0</v>
      </c>
      <c r="W1096" s="22">
        <v>0</v>
      </c>
      <c r="X1096" s="22">
        <v>0</v>
      </c>
      <c r="Y1096" s="22">
        <v>203</v>
      </c>
      <c r="Z1096" s="22">
        <v>0</v>
      </c>
      <c r="AA1096" s="22">
        <v>0</v>
      </c>
      <c r="AB1096" s="22">
        <v>0</v>
      </c>
      <c r="AC1096" s="22">
        <v>0</v>
      </c>
      <c r="AD1096" s="22">
        <v>0</v>
      </c>
    </row>
    <row r="1097" spans="1:30" s="1" customFormat="1" ht="15" customHeight="1" x14ac:dyDescent="0.3">
      <c r="A1097" s="21" t="s">
        <v>34</v>
      </c>
      <c r="B1097" s="21" t="s">
        <v>774</v>
      </c>
      <c r="C1097" s="21" t="s">
        <v>774</v>
      </c>
      <c r="D1097" s="21" t="s">
        <v>36</v>
      </c>
      <c r="E1097" s="21" t="s">
        <v>148</v>
      </c>
      <c r="F1097" s="21" t="s">
        <v>36</v>
      </c>
      <c r="G1097" s="21" t="s">
        <v>38</v>
      </c>
      <c r="H1097" s="21">
        <v>21101</v>
      </c>
      <c r="I1097" s="21" t="s">
        <v>39</v>
      </c>
      <c r="J1097" s="21" t="s">
        <v>212</v>
      </c>
      <c r="K1097" s="21" t="s">
        <v>213</v>
      </c>
      <c r="L1097" s="21" t="s">
        <v>42</v>
      </c>
      <c r="M1097" s="21" t="s">
        <v>1733</v>
      </c>
      <c r="N1097" s="21" t="s">
        <v>48</v>
      </c>
      <c r="O1097" s="22">
        <v>5</v>
      </c>
      <c r="P1097" s="22">
        <v>52</v>
      </c>
      <c r="Q1097" s="21" t="s">
        <v>45</v>
      </c>
      <c r="R1097" s="103">
        <f t="shared" si="16"/>
        <v>260</v>
      </c>
      <c r="S1097" s="22">
        <v>0</v>
      </c>
      <c r="T1097" s="22">
        <v>0</v>
      </c>
      <c r="U1097" s="22">
        <v>0</v>
      </c>
      <c r="V1097" s="22">
        <v>0</v>
      </c>
      <c r="W1097" s="22">
        <v>0</v>
      </c>
      <c r="X1097" s="22">
        <v>0</v>
      </c>
      <c r="Y1097" s="22">
        <v>260</v>
      </c>
      <c r="Z1097" s="22">
        <v>0</v>
      </c>
      <c r="AA1097" s="22">
        <v>0</v>
      </c>
      <c r="AB1097" s="22">
        <v>0</v>
      </c>
      <c r="AC1097" s="22">
        <v>0</v>
      </c>
      <c r="AD1097" s="22">
        <v>0</v>
      </c>
    </row>
    <row r="1098" spans="1:30" s="1" customFormat="1" ht="15" customHeight="1" x14ac:dyDescent="0.3">
      <c r="A1098" s="21" t="s">
        <v>34</v>
      </c>
      <c r="B1098" s="21" t="s">
        <v>774</v>
      </c>
      <c r="C1098" s="21" t="s">
        <v>774</v>
      </c>
      <c r="D1098" s="21" t="s">
        <v>36</v>
      </c>
      <c r="E1098" s="21" t="s">
        <v>148</v>
      </c>
      <c r="F1098" s="21" t="s">
        <v>36</v>
      </c>
      <c r="G1098" s="21" t="s">
        <v>38</v>
      </c>
      <c r="H1098" s="21">
        <v>21101</v>
      </c>
      <c r="I1098" s="21" t="s">
        <v>39</v>
      </c>
      <c r="J1098" s="21" t="s">
        <v>136</v>
      </c>
      <c r="K1098" s="21" t="s">
        <v>137</v>
      </c>
      <c r="L1098" s="21" t="s">
        <v>42</v>
      </c>
      <c r="M1098" s="21" t="s">
        <v>1733</v>
      </c>
      <c r="N1098" s="21" t="s">
        <v>48</v>
      </c>
      <c r="O1098" s="22">
        <v>1</v>
      </c>
      <c r="P1098" s="22">
        <v>244</v>
      </c>
      <c r="Q1098" s="21" t="s">
        <v>45</v>
      </c>
      <c r="R1098" s="103">
        <f t="shared" si="16"/>
        <v>244</v>
      </c>
      <c r="S1098" s="22">
        <v>0</v>
      </c>
      <c r="T1098" s="22">
        <v>0</v>
      </c>
      <c r="U1098" s="22">
        <v>0</v>
      </c>
      <c r="V1098" s="22">
        <v>0</v>
      </c>
      <c r="W1098" s="22">
        <v>0</v>
      </c>
      <c r="X1098" s="22">
        <v>0</v>
      </c>
      <c r="Y1098" s="22">
        <v>244</v>
      </c>
      <c r="Z1098" s="22">
        <v>0</v>
      </c>
      <c r="AA1098" s="22">
        <v>0</v>
      </c>
      <c r="AB1098" s="22">
        <v>0</v>
      </c>
      <c r="AC1098" s="22">
        <v>0</v>
      </c>
      <c r="AD1098" s="22">
        <v>0</v>
      </c>
    </row>
    <row r="1099" spans="1:30" s="1" customFormat="1" ht="15" customHeight="1" x14ac:dyDescent="0.3">
      <c r="A1099" s="21" t="s">
        <v>34</v>
      </c>
      <c r="B1099" s="21" t="s">
        <v>774</v>
      </c>
      <c r="C1099" s="21" t="s">
        <v>774</v>
      </c>
      <c r="D1099" s="21" t="s">
        <v>36</v>
      </c>
      <c r="E1099" s="21" t="s">
        <v>148</v>
      </c>
      <c r="F1099" s="21" t="s">
        <v>36</v>
      </c>
      <c r="G1099" s="21" t="s">
        <v>38</v>
      </c>
      <c r="H1099" s="21">
        <v>21101</v>
      </c>
      <c r="I1099" s="21" t="s">
        <v>39</v>
      </c>
      <c r="J1099" s="21" t="s">
        <v>187</v>
      </c>
      <c r="K1099" s="21" t="s">
        <v>188</v>
      </c>
      <c r="L1099" s="21" t="s">
        <v>42</v>
      </c>
      <c r="M1099" s="21" t="s">
        <v>1733</v>
      </c>
      <c r="N1099" s="21" t="s">
        <v>44</v>
      </c>
      <c r="O1099" s="22">
        <v>2</v>
      </c>
      <c r="P1099" s="22">
        <v>36.999999999999993</v>
      </c>
      <c r="Q1099" s="21" t="s">
        <v>45</v>
      </c>
      <c r="R1099" s="103">
        <f t="shared" si="16"/>
        <v>73.999999999999986</v>
      </c>
      <c r="S1099" s="22">
        <v>0</v>
      </c>
      <c r="T1099" s="22">
        <v>0</v>
      </c>
      <c r="U1099" s="22">
        <v>0</v>
      </c>
      <c r="V1099" s="22">
        <v>0</v>
      </c>
      <c r="W1099" s="22">
        <v>0</v>
      </c>
      <c r="X1099" s="22">
        <v>0</v>
      </c>
      <c r="Y1099" s="22">
        <v>73.999999999999986</v>
      </c>
      <c r="Z1099" s="22">
        <v>0</v>
      </c>
      <c r="AA1099" s="22">
        <v>0</v>
      </c>
      <c r="AB1099" s="22">
        <v>0</v>
      </c>
      <c r="AC1099" s="22">
        <v>0</v>
      </c>
      <c r="AD1099" s="22">
        <v>0</v>
      </c>
    </row>
    <row r="1100" spans="1:30" s="1" customFormat="1" ht="15" customHeight="1" x14ac:dyDescent="0.3">
      <c r="A1100" s="21" t="s">
        <v>34</v>
      </c>
      <c r="B1100" s="21" t="s">
        <v>774</v>
      </c>
      <c r="C1100" s="21" t="s">
        <v>774</v>
      </c>
      <c r="D1100" s="21" t="s">
        <v>36</v>
      </c>
      <c r="E1100" s="21" t="s">
        <v>148</v>
      </c>
      <c r="F1100" s="21" t="s">
        <v>36</v>
      </c>
      <c r="G1100" s="21" t="s">
        <v>38</v>
      </c>
      <c r="H1100" s="21">
        <v>21101</v>
      </c>
      <c r="I1100" s="21" t="s">
        <v>39</v>
      </c>
      <c r="J1100" s="21" t="s">
        <v>190</v>
      </c>
      <c r="K1100" s="21" t="s">
        <v>958</v>
      </c>
      <c r="L1100" s="21" t="s">
        <v>42</v>
      </c>
      <c r="M1100" s="21" t="s">
        <v>1733</v>
      </c>
      <c r="N1100" s="21" t="s">
        <v>44</v>
      </c>
      <c r="O1100" s="22">
        <v>2</v>
      </c>
      <c r="P1100" s="22">
        <v>27</v>
      </c>
      <c r="Q1100" s="21" t="s">
        <v>45</v>
      </c>
      <c r="R1100" s="103">
        <f t="shared" ref="R1100:R1163" si="17">SUM(S1100:AD1100)</f>
        <v>54</v>
      </c>
      <c r="S1100" s="22">
        <v>0</v>
      </c>
      <c r="T1100" s="22">
        <v>0</v>
      </c>
      <c r="U1100" s="22">
        <v>0</v>
      </c>
      <c r="V1100" s="22">
        <v>0</v>
      </c>
      <c r="W1100" s="22">
        <v>0</v>
      </c>
      <c r="X1100" s="22">
        <v>0</v>
      </c>
      <c r="Y1100" s="22">
        <v>54</v>
      </c>
      <c r="Z1100" s="22">
        <v>0</v>
      </c>
      <c r="AA1100" s="22">
        <v>0</v>
      </c>
      <c r="AB1100" s="22">
        <v>0</v>
      </c>
      <c r="AC1100" s="22">
        <v>0</v>
      </c>
      <c r="AD1100" s="22">
        <v>0</v>
      </c>
    </row>
    <row r="1101" spans="1:30" s="1" customFormat="1" ht="15" customHeight="1" x14ac:dyDescent="0.3">
      <c r="A1101" s="21" t="s">
        <v>34</v>
      </c>
      <c r="B1101" s="21" t="s">
        <v>774</v>
      </c>
      <c r="C1101" s="21" t="s">
        <v>774</v>
      </c>
      <c r="D1101" s="21" t="s">
        <v>36</v>
      </c>
      <c r="E1101" s="21" t="s">
        <v>148</v>
      </c>
      <c r="F1101" s="21" t="s">
        <v>36</v>
      </c>
      <c r="G1101" s="21" t="s">
        <v>38</v>
      </c>
      <c r="H1101" s="21">
        <v>21101</v>
      </c>
      <c r="I1101" s="21" t="s">
        <v>39</v>
      </c>
      <c r="J1101" s="21" t="s">
        <v>1800</v>
      </c>
      <c r="K1101" s="21" t="s">
        <v>1801</v>
      </c>
      <c r="L1101" s="21" t="s">
        <v>42</v>
      </c>
      <c r="M1101" s="21" t="s">
        <v>1733</v>
      </c>
      <c r="N1101" s="21" t="s">
        <v>48</v>
      </c>
      <c r="O1101" s="22">
        <v>4</v>
      </c>
      <c r="P1101" s="22">
        <v>7</v>
      </c>
      <c r="Q1101" s="21" t="s">
        <v>45</v>
      </c>
      <c r="R1101" s="103">
        <f t="shared" si="17"/>
        <v>28</v>
      </c>
      <c r="S1101" s="22">
        <v>0</v>
      </c>
      <c r="T1101" s="22">
        <v>0</v>
      </c>
      <c r="U1101" s="22">
        <v>0</v>
      </c>
      <c r="V1101" s="22">
        <v>0</v>
      </c>
      <c r="W1101" s="22">
        <v>0</v>
      </c>
      <c r="X1101" s="22">
        <v>0</v>
      </c>
      <c r="Y1101" s="22">
        <v>28</v>
      </c>
      <c r="Z1101" s="22">
        <v>0</v>
      </c>
      <c r="AA1101" s="22">
        <v>0</v>
      </c>
      <c r="AB1101" s="22">
        <v>0</v>
      </c>
      <c r="AC1101" s="22">
        <v>0</v>
      </c>
      <c r="AD1101" s="22">
        <v>0</v>
      </c>
    </row>
    <row r="1102" spans="1:30" s="1" customFormat="1" ht="15" customHeight="1" x14ac:dyDescent="0.3">
      <c r="A1102" s="21" t="s">
        <v>34</v>
      </c>
      <c r="B1102" s="21" t="s">
        <v>774</v>
      </c>
      <c r="C1102" s="21" t="s">
        <v>774</v>
      </c>
      <c r="D1102" s="21" t="s">
        <v>36</v>
      </c>
      <c r="E1102" s="21" t="s">
        <v>148</v>
      </c>
      <c r="F1102" s="21" t="s">
        <v>36</v>
      </c>
      <c r="G1102" s="21" t="s">
        <v>38</v>
      </c>
      <c r="H1102" s="21">
        <v>21101</v>
      </c>
      <c r="I1102" s="21" t="s">
        <v>39</v>
      </c>
      <c r="J1102" s="21" t="s">
        <v>79</v>
      </c>
      <c r="K1102" s="21" t="s">
        <v>80</v>
      </c>
      <c r="L1102" s="21" t="s">
        <v>42</v>
      </c>
      <c r="M1102" s="21" t="s">
        <v>1733</v>
      </c>
      <c r="N1102" s="21" t="s">
        <v>48</v>
      </c>
      <c r="O1102" s="22">
        <v>1</v>
      </c>
      <c r="P1102" s="22">
        <v>226</v>
      </c>
      <c r="Q1102" s="21" t="s">
        <v>45</v>
      </c>
      <c r="R1102" s="103">
        <f t="shared" si="17"/>
        <v>226</v>
      </c>
      <c r="S1102" s="22">
        <v>0</v>
      </c>
      <c r="T1102" s="22">
        <v>0</v>
      </c>
      <c r="U1102" s="22">
        <v>0</v>
      </c>
      <c r="V1102" s="22">
        <v>0</v>
      </c>
      <c r="W1102" s="22">
        <v>0</v>
      </c>
      <c r="X1102" s="22">
        <v>0</v>
      </c>
      <c r="Y1102" s="22">
        <v>226</v>
      </c>
      <c r="Z1102" s="22">
        <v>0</v>
      </c>
      <c r="AA1102" s="22">
        <v>0</v>
      </c>
      <c r="AB1102" s="22">
        <v>0</v>
      </c>
      <c r="AC1102" s="22">
        <v>0</v>
      </c>
      <c r="AD1102" s="22">
        <v>0</v>
      </c>
    </row>
    <row r="1103" spans="1:30" s="1" customFormat="1" ht="15" customHeight="1" x14ac:dyDescent="0.3">
      <c r="A1103" s="21" t="s">
        <v>34</v>
      </c>
      <c r="B1103" s="21" t="s">
        <v>774</v>
      </c>
      <c r="C1103" s="21" t="s">
        <v>774</v>
      </c>
      <c r="D1103" s="21" t="s">
        <v>36</v>
      </c>
      <c r="E1103" s="21" t="s">
        <v>148</v>
      </c>
      <c r="F1103" s="21" t="s">
        <v>36</v>
      </c>
      <c r="G1103" s="21" t="s">
        <v>38</v>
      </c>
      <c r="H1103" s="21">
        <v>21101</v>
      </c>
      <c r="I1103" s="21" t="s">
        <v>39</v>
      </c>
      <c r="J1103" s="21" t="s">
        <v>89</v>
      </c>
      <c r="K1103" s="21" t="s">
        <v>90</v>
      </c>
      <c r="L1103" s="21" t="s">
        <v>42</v>
      </c>
      <c r="M1103" s="21" t="s">
        <v>1733</v>
      </c>
      <c r="N1103" s="21" t="s">
        <v>63</v>
      </c>
      <c r="O1103" s="22">
        <v>4</v>
      </c>
      <c r="P1103" s="22">
        <v>11</v>
      </c>
      <c r="Q1103" s="21" t="s">
        <v>45</v>
      </c>
      <c r="R1103" s="103">
        <f t="shared" si="17"/>
        <v>44</v>
      </c>
      <c r="S1103" s="22">
        <v>0</v>
      </c>
      <c r="T1103" s="22">
        <v>0</v>
      </c>
      <c r="U1103" s="22">
        <v>0</v>
      </c>
      <c r="V1103" s="22">
        <v>0</v>
      </c>
      <c r="W1103" s="22">
        <v>0</v>
      </c>
      <c r="X1103" s="22">
        <v>0</v>
      </c>
      <c r="Y1103" s="22">
        <v>44</v>
      </c>
      <c r="Z1103" s="22">
        <v>0</v>
      </c>
      <c r="AA1103" s="22">
        <v>0</v>
      </c>
      <c r="AB1103" s="22">
        <v>0</v>
      </c>
      <c r="AC1103" s="22">
        <v>0</v>
      </c>
      <c r="AD1103" s="22">
        <v>0</v>
      </c>
    </row>
    <row r="1104" spans="1:30" s="1" customFormat="1" ht="15" customHeight="1" x14ac:dyDescent="0.3">
      <c r="A1104" s="21" t="s">
        <v>34</v>
      </c>
      <c r="B1104" s="21" t="s">
        <v>774</v>
      </c>
      <c r="C1104" s="21" t="s">
        <v>774</v>
      </c>
      <c r="D1104" s="21" t="s">
        <v>36</v>
      </c>
      <c r="E1104" s="21" t="s">
        <v>148</v>
      </c>
      <c r="F1104" s="21" t="s">
        <v>36</v>
      </c>
      <c r="G1104" s="21" t="s">
        <v>38</v>
      </c>
      <c r="H1104" s="21">
        <v>21101</v>
      </c>
      <c r="I1104" s="21" t="s">
        <v>39</v>
      </c>
      <c r="J1104" s="21" t="s">
        <v>175</v>
      </c>
      <c r="K1104" s="21" t="s">
        <v>176</v>
      </c>
      <c r="L1104" s="21" t="s">
        <v>42</v>
      </c>
      <c r="M1104" s="21" t="s">
        <v>1733</v>
      </c>
      <c r="N1104" s="21" t="s">
        <v>48</v>
      </c>
      <c r="O1104" s="22">
        <v>5</v>
      </c>
      <c r="P1104" s="22">
        <v>9</v>
      </c>
      <c r="Q1104" s="21" t="s">
        <v>45</v>
      </c>
      <c r="R1104" s="103">
        <f t="shared" si="17"/>
        <v>45</v>
      </c>
      <c r="S1104" s="22">
        <v>0</v>
      </c>
      <c r="T1104" s="22">
        <v>0</v>
      </c>
      <c r="U1104" s="22">
        <v>0</v>
      </c>
      <c r="V1104" s="22">
        <v>0</v>
      </c>
      <c r="W1104" s="22">
        <v>0</v>
      </c>
      <c r="X1104" s="22">
        <v>0</v>
      </c>
      <c r="Y1104" s="22">
        <v>45</v>
      </c>
      <c r="Z1104" s="22">
        <v>0</v>
      </c>
      <c r="AA1104" s="22">
        <v>0</v>
      </c>
      <c r="AB1104" s="22">
        <v>0</v>
      </c>
      <c r="AC1104" s="22">
        <v>0</v>
      </c>
      <c r="AD1104" s="22">
        <v>0</v>
      </c>
    </row>
    <row r="1105" spans="1:30" s="1" customFormat="1" ht="15" customHeight="1" x14ac:dyDescent="0.3">
      <c r="A1105" s="21" t="s">
        <v>34</v>
      </c>
      <c r="B1105" s="21" t="s">
        <v>774</v>
      </c>
      <c r="C1105" s="21" t="s">
        <v>774</v>
      </c>
      <c r="D1105" s="21" t="s">
        <v>36</v>
      </c>
      <c r="E1105" s="21" t="s">
        <v>148</v>
      </c>
      <c r="F1105" s="21" t="s">
        <v>36</v>
      </c>
      <c r="G1105" s="21" t="s">
        <v>38</v>
      </c>
      <c r="H1105" s="21">
        <v>21101</v>
      </c>
      <c r="I1105" s="21" t="s">
        <v>39</v>
      </c>
      <c r="J1105" s="21" t="s">
        <v>132</v>
      </c>
      <c r="K1105" s="21" t="s">
        <v>133</v>
      </c>
      <c r="L1105" s="21" t="s">
        <v>42</v>
      </c>
      <c r="M1105" s="21" t="s">
        <v>1733</v>
      </c>
      <c r="N1105" s="21" t="s">
        <v>48</v>
      </c>
      <c r="O1105" s="22">
        <v>5</v>
      </c>
      <c r="P1105" s="22">
        <v>25</v>
      </c>
      <c r="Q1105" s="21" t="s">
        <v>45</v>
      </c>
      <c r="R1105" s="103">
        <f t="shared" si="17"/>
        <v>125</v>
      </c>
      <c r="S1105" s="22">
        <v>0</v>
      </c>
      <c r="T1105" s="22">
        <v>0</v>
      </c>
      <c r="U1105" s="22">
        <v>0</v>
      </c>
      <c r="V1105" s="22">
        <v>0</v>
      </c>
      <c r="W1105" s="22">
        <v>0</v>
      </c>
      <c r="X1105" s="22">
        <v>0</v>
      </c>
      <c r="Y1105" s="22">
        <v>125</v>
      </c>
      <c r="Z1105" s="22">
        <v>0</v>
      </c>
      <c r="AA1105" s="22">
        <v>0</v>
      </c>
      <c r="AB1105" s="22">
        <v>0</v>
      </c>
      <c r="AC1105" s="22">
        <v>0</v>
      </c>
      <c r="AD1105" s="22">
        <v>0</v>
      </c>
    </row>
    <row r="1106" spans="1:30" s="1" customFormat="1" ht="15" customHeight="1" x14ac:dyDescent="0.3">
      <c r="A1106" s="21" t="s">
        <v>34</v>
      </c>
      <c r="B1106" s="21" t="s">
        <v>774</v>
      </c>
      <c r="C1106" s="21" t="s">
        <v>774</v>
      </c>
      <c r="D1106" s="21" t="s">
        <v>36</v>
      </c>
      <c r="E1106" s="21" t="s">
        <v>148</v>
      </c>
      <c r="F1106" s="21" t="s">
        <v>36</v>
      </c>
      <c r="G1106" s="21" t="s">
        <v>38</v>
      </c>
      <c r="H1106" s="21">
        <v>21101</v>
      </c>
      <c r="I1106" s="21" t="s">
        <v>39</v>
      </c>
      <c r="J1106" s="21" t="s">
        <v>206</v>
      </c>
      <c r="K1106" s="21" t="s">
        <v>207</v>
      </c>
      <c r="L1106" s="21" t="s">
        <v>42</v>
      </c>
      <c r="M1106" s="21" t="s">
        <v>1733</v>
      </c>
      <c r="N1106" s="21" t="s">
        <v>48</v>
      </c>
      <c r="O1106" s="22">
        <v>2</v>
      </c>
      <c r="P1106" s="22">
        <v>5</v>
      </c>
      <c r="Q1106" s="21" t="s">
        <v>45</v>
      </c>
      <c r="R1106" s="103">
        <f t="shared" si="17"/>
        <v>10</v>
      </c>
      <c r="S1106" s="22">
        <v>0</v>
      </c>
      <c r="T1106" s="22">
        <v>0</v>
      </c>
      <c r="U1106" s="22">
        <v>0</v>
      </c>
      <c r="V1106" s="22">
        <v>0</v>
      </c>
      <c r="W1106" s="22">
        <v>0</v>
      </c>
      <c r="X1106" s="22">
        <v>0</v>
      </c>
      <c r="Y1106" s="22">
        <v>10</v>
      </c>
      <c r="Z1106" s="22">
        <v>0</v>
      </c>
      <c r="AA1106" s="22">
        <v>0</v>
      </c>
      <c r="AB1106" s="22">
        <v>0</v>
      </c>
      <c r="AC1106" s="22">
        <v>0</v>
      </c>
      <c r="AD1106" s="22">
        <v>0</v>
      </c>
    </row>
    <row r="1107" spans="1:30" s="1" customFormat="1" ht="15" customHeight="1" x14ac:dyDescent="0.3">
      <c r="A1107" s="21" t="s">
        <v>34</v>
      </c>
      <c r="B1107" s="21" t="s">
        <v>774</v>
      </c>
      <c r="C1107" s="21" t="s">
        <v>774</v>
      </c>
      <c r="D1107" s="21" t="s">
        <v>36</v>
      </c>
      <c r="E1107" s="21" t="s">
        <v>148</v>
      </c>
      <c r="F1107" s="21" t="s">
        <v>36</v>
      </c>
      <c r="G1107" s="21" t="s">
        <v>38</v>
      </c>
      <c r="H1107" s="21">
        <v>21101</v>
      </c>
      <c r="I1107" s="21" t="s">
        <v>39</v>
      </c>
      <c r="J1107" s="21" t="s">
        <v>87</v>
      </c>
      <c r="K1107" s="21" t="s">
        <v>88</v>
      </c>
      <c r="L1107" s="21" t="s">
        <v>42</v>
      </c>
      <c r="M1107" s="21" t="s">
        <v>1733</v>
      </c>
      <c r="N1107" s="21" t="s">
        <v>48</v>
      </c>
      <c r="O1107" s="22">
        <v>7</v>
      </c>
      <c r="P1107" s="22">
        <v>42.000000000000007</v>
      </c>
      <c r="Q1107" s="21" t="s">
        <v>45</v>
      </c>
      <c r="R1107" s="103">
        <f t="shared" si="17"/>
        <v>294.00000000000006</v>
      </c>
      <c r="S1107" s="22">
        <v>0</v>
      </c>
      <c r="T1107" s="22">
        <v>0</v>
      </c>
      <c r="U1107" s="22">
        <v>0</v>
      </c>
      <c r="V1107" s="22">
        <v>0</v>
      </c>
      <c r="W1107" s="22">
        <v>0</v>
      </c>
      <c r="X1107" s="22">
        <v>0</v>
      </c>
      <c r="Y1107" s="22">
        <v>294.00000000000006</v>
      </c>
      <c r="Z1107" s="22">
        <v>0</v>
      </c>
      <c r="AA1107" s="22">
        <v>0</v>
      </c>
      <c r="AB1107" s="22">
        <v>0</v>
      </c>
      <c r="AC1107" s="22">
        <v>0</v>
      </c>
      <c r="AD1107" s="22">
        <v>0</v>
      </c>
    </row>
    <row r="1108" spans="1:30" s="1" customFormat="1" ht="15" customHeight="1" x14ac:dyDescent="0.3">
      <c r="A1108" s="21" t="s">
        <v>34</v>
      </c>
      <c r="B1108" s="21" t="s">
        <v>774</v>
      </c>
      <c r="C1108" s="21" t="s">
        <v>774</v>
      </c>
      <c r="D1108" s="21" t="s">
        <v>36</v>
      </c>
      <c r="E1108" s="21" t="s">
        <v>148</v>
      </c>
      <c r="F1108" s="21" t="s">
        <v>36</v>
      </c>
      <c r="G1108" s="21" t="s">
        <v>38</v>
      </c>
      <c r="H1108" s="21">
        <v>21101</v>
      </c>
      <c r="I1108" s="21" t="s">
        <v>39</v>
      </c>
      <c r="J1108" s="21" t="s">
        <v>754</v>
      </c>
      <c r="K1108" s="21" t="s">
        <v>755</v>
      </c>
      <c r="L1108" s="21" t="s">
        <v>42</v>
      </c>
      <c r="M1108" s="21" t="s">
        <v>1733</v>
      </c>
      <c r="N1108" s="21" t="s">
        <v>48</v>
      </c>
      <c r="O1108" s="22">
        <v>1</v>
      </c>
      <c r="P1108" s="22">
        <v>795</v>
      </c>
      <c r="Q1108" s="21" t="s">
        <v>45</v>
      </c>
      <c r="R1108" s="103">
        <f t="shared" si="17"/>
        <v>795</v>
      </c>
      <c r="S1108" s="22">
        <v>0</v>
      </c>
      <c r="T1108" s="22">
        <v>0</v>
      </c>
      <c r="U1108" s="22">
        <v>0</v>
      </c>
      <c r="V1108" s="22">
        <v>0</v>
      </c>
      <c r="W1108" s="22">
        <v>0</v>
      </c>
      <c r="X1108" s="22">
        <v>0</v>
      </c>
      <c r="Y1108" s="22">
        <v>795</v>
      </c>
      <c r="Z1108" s="22">
        <v>0</v>
      </c>
      <c r="AA1108" s="22">
        <v>0</v>
      </c>
      <c r="AB1108" s="22">
        <v>0</v>
      </c>
      <c r="AC1108" s="22">
        <v>0</v>
      </c>
      <c r="AD1108" s="22">
        <v>0</v>
      </c>
    </row>
    <row r="1109" spans="1:30" s="1" customFormat="1" ht="15" customHeight="1" x14ac:dyDescent="0.3">
      <c r="A1109" s="21" t="s">
        <v>34</v>
      </c>
      <c r="B1109" s="21" t="s">
        <v>774</v>
      </c>
      <c r="C1109" s="21" t="s">
        <v>774</v>
      </c>
      <c r="D1109" s="21" t="s">
        <v>36</v>
      </c>
      <c r="E1109" s="21" t="s">
        <v>148</v>
      </c>
      <c r="F1109" s="21" t="s">
        <v>36</v>
      </c>
      <c r="G1109" s="21" t="s">
        <v>38</v>
      </c>
      <c r="H1109" s="21">
        <v>21101</v>
      </c>
      <c r="I1109" s="21" t="s">
        <v>39</v>
      </c>
      <c r="J1109" s="21" t="s">
        <v>51</v>
      </c>
      <c r="K1109" s="21" t="s">
        <v>52</v>
      </c>
      <c r="L1109" s="21" t="s">
        <v>42</v>
      </c>
      <c r="M1109" s="21" t="s">
        <v>1733</v>
      </c>
      <c r="N1109" s="21" t="s">
        <v>48</v>
      </c>
      <c r="O1109" s="22">
        <v>2</v>
      </c>
      <c r="P1109" s="22">
        <v>6</v>
      </c>
      <c r="Q1109" s="21" t="s">
        <v>45</v>
      </c>
      <c r="R1109" s="103">
        <f t="shared" si="17"/>
        <v>12</v>
      </c>
      <c r="S1109" s="22">
        <v>0</v>
      </c>
      <c r="T1109" s="22">
        <v>0</v>
      </c>
      <c r="U1109" s="22">
        <v>0</v>
      </c>
      <c r="V1109" s="22">
        <v>0</v>
      </c>
      <c r="W1109" s="22">
        <v>0</v>
      </c>
      <c r="X1109" s="22">
        <v>0</v>
      </c>
      <c r="Y1109" s="22">
        <v>12</v>
      </c>
      <c r="Z1109" s="22">
        <v>0</v>
      </c>
      <c r="AA1109" s="22">
        <v>0</v>
      </c>
      <c r="AB1109" s="22">
        <v>0</v>
      </c>
      <c r="AC1109" s="22">
        <v>0</v>
      </c>
      <c r="AD1109" s="22">
        <v>0</v>
      </c>
    </row>
    <row r="1110" spans="1:30" s="1" customFormat="1" ht="15" customHeight="1" x14ac:dyDescent="0.3">
      <c r="A1110" s="21" t="s">
        <v>34</v>
      </c>
      <c r="B1110" s="21" t="s">
        <v>774</v>
      </c>
      <c r="C1110" s="21" t="s">
        <v>774</v>
      </c>
      <c r="D1110" s="21" t="s">
        <v>36</v>
      </c>
      <c r="E1110" s="21" t="s">
        <v>148</v>
      </c>
      <c r="F1110" s="21" t="s">
        <v>36</v>
      </c>
      <c r="G1110" s="21" t="s">
        <v>38</v>
      </c>
      <c r="H1110" s="21">
        <v>21101</v>
      </c>
      <c r="I1110" s="21" t="s">
        <v>39</v>
      </c>
      <c r="J1110" s="21" t="s">
        <v>142</v>
      </c>
      <c r="K1110" s="21" t="s">
        <v>745</v>
      </c>
      <c r="L1110" s="21" t="s">
        <v>42</v>
      </c>
      <c r="M1110" s="21" t="s">
        <v>1733</v>
      </c>
      <c r="N1110" s="21" t="s">
        <v>63</v>
      </c>
      <c r="O1110" s="22">
        <v>1</v>
      </c>
      <c r="P1110" s="22">
        <v>1450</v>
      </c>
      <c r="Q1110" s="21" t="s">
        <v>45</v>
      </c>
      <c r="R1110" s="103">
        <f t="shared" si="17"/>
        <v>1450</v>
      </c>
      <c r="S1110" s="22">
        <v>0</v>
      </c>
      <c r="T1110" s="22">
        <v>0</v>
      </c>
      <c r="U1110" s="22">
        <v>0</v>
      </c>
      <c r="V1110" s="22">
        <v>0</v>
      </c>
      <c r="W1110" s="22">
        <v>0</v>
      </c>
      <c r="X1110" s="22">
        <v>0</v>
      </c>
      <c r="Y1110" s="22">
        <v>1450</v>
      </c>
      <c r="Z1110" s="22">
        <v>0</v>
      </c>
      <c r="AA1110" s="22">
        <v>0</v>
      </c>
      <c r="AB1110" s="22">
        <v>0</v>
      </c>
      <c r="AC1110" s="22">
        <v>0</v>
      </c>
      <c r="AD1110" s="22">
        <v>0</v>
      </c>
    </row>
    <row r="1111" spans="1:30" s="1" customFormat="1" ht="15" customHeight="1" x14ac:dyDescent="0.3">
      <c r="A1111" s="21" t="s">
        <v>34</v>
      </c>
      <c r="B1111" s="21" t="s">
        <v>774</v>
      </c>
      <c r="C1111" s="21" t="s">
        <v>774</v>
      </c>
      <c r="D1111" s="21" t="s">
        <v>36</v>
      </c>
      <c r="E1111" s="21" t="s">
        <v>148</v>
      </c>
      <c r="F1111" s="21" t="s">
        <v>36</v>
      </c>
      <c r="G1111" s="21" t="s">
        <v>38</v>
      </c>
      <c r="H1111" s="21">
        <v>21101</v>
      </c>
      <c r="I1111" s="21" t="s">
        <v>39</v>
      </c>
      <c r="J1111" s="21" t="s">
        <v>1662</v>
      </c>
      <c r="K1111" s="21" t="s">
        <v>824</v>
      </c>
      <c r="L1111" s="21" t="s">
        <v>42</v>
      </c>
      <c r="M1111" s="21" t="s">
        <v>1733</v>
      </c>
      <c r="N1111" s="21" t="s">
        <v>48</v>
      </c>
      <c r="O1111" s="22">
        <v>15</v>
      </c>
      <c r="P1111" s="22">
        <v>34</v>
      </c>
      <c r="Q1111" s="21" t="s">
        <v>45</v>
      </c>
      <c r="R1111" s="103">
        <f t="shared" si="17"/>
        <v>510</v>
      </c>
      <c r="S1111" s="22">
        <v>0</v>
      </c>
      <c r="T1111" s="22">
        <v>0</v>
      </c>
      <c r="U1111" s="22">
        <v>0</v>
      </c>
      <c r="V1111" s="22">
        <v>0</v>
      </c>
      <c r="W1111" s="22">
        <v>0</v>
      </c>
      <c r="X1111" s="22">
        <v>0</v>
      </c>
      <c r="Y1111" s="22">
        <v>510</v>
      </c>
      <c r="Z1111" s="22">
        <v>0</v>
      </c>
      <c r="AA1111" s="22">
        <v>0</v>
      </c>
      <c r="AB1111" s="22">
        <v>0</v>
      </c>
      <c r="AC1111" s="22">
        <v>0</v>
      </c>
      <c r="AD1111" s="22">
        <v>0</v>
      </c>
    </row>
    <row r="1112" spans="1:30" s="1" customFormat="1" ht="15" customHeight="1" x14ac:dyDescent="0.3">
      <c r="A1112" s="21" t="s">
        <v>34</v>
      </c>
      <c r="B1112" s="21" t="s">
        <v>774</v>
      </c>
      <c r="C1112" s="21" t="s">
        <v>774</v>
      </c>
      <c r="D1112" s="21" t="s">
        <v>36</v>
      </c>
      <c r="E1112" s="21" t="s">
        <v>148</v>
      </c>
      <c r="F1112" s="21" t="s">
        <v>36</v>
      </c>
      <c r="G1112" s="21" t="s">
        <v>38</v>
      </c>
      <c r="H1112" s="21">
        <v>21101</v>
      </c>
      <c r="I1112" s="21" t="s">
        <v>39</v>
      </c>
      <c r="J1112" s="21" t="s">
        <v>53</v>
      </c>
      <c r="K1112" s="21" t="s">
        <v>54</v>
      </c>
      <c r="L1112" s="21" t="s">
        <v>42</v>
      </c>
      <c r="M1112" s="21" t="s">
        <v>1733</v>
      </c>
      <c r="N1112" s="21" t="s">
        <v>48</v>
      </c>
      <c r="O1112" s="22">
        <v>5</v>
      </c>
      <c r="P1112" s="22">
        <v>86.999999999999986</v>
      </c>
      <c r="Q1112" s="21" t="s">
        <v>45</v>
      </c>
      <c r="R1112" s="103">
        <f t="shared" si="17"/>
        <v>434.99999999999994</v>
      </c>
      <c r="S1112" s="22">
        <v>0</v>
      </c>
      <c r="T1112" s="22">
        <v>0</v>
      </c>
      <c r="U1112" s="22">
        <v>0</v>
      </c>
      <c r="V1112" s="22">
        <v>0</v>
      </c>
      <c r="W1112" s="22">
        <v>0</v>
      </c>
      <c r="X1112" s="22">
        <v>0</v>
      </c>
      <c r="Y1112" s="22">
        <v>434.99999999999994</v>
      </c>
      <c r="Z1112" s="22">
        <v>0</v>
      </c>
      <c r="AA1112" s="22">
        <v>0</v>
      </c>
      <c r="AB1112" s="22">
        <v>0</v>
      </c>
      <c r="AC1112" s="22">
        <v>0</v>
      </c>
      <c r="AD1112" s="22">
        <v>0</v>
      </c>
    </row>
    <row r="1113" spans="1:30" s="1" customFormat="1" ht="15" customHeight="1" x14ac:dyDescent="0.3">
      <c r="A1113" s="21" t="s">
        <v>34</v>
      </c>
      <c r="B1113" s="21" t="s">
        <v>774</v>
      </c>
      <c r="C1113" s="21" t="s">
        <v>774</v>
      </c>
      <c r="D1113" s="21" t="s">
        <v>36</v>
      </c>
      <c r="E1113" s="21" t="s">
        <v>148</v>
      </c>
      <c r="F1113" s="21" t="s">
        <v>36</v>
      </c>
      <c r="G1113" s="21" t="s">
        <v>38</v>
      </c>
      <c r="H1113" s="21">
        <v>21101</v>
      </c>
      <c r="I1113" s="21" t="s">
        <v>39</v>
      </c>
      <c r="J1113" s="21" t="s">
        <v>787</v>
      </c>
      <c r="K1113" s="21" t="s">
        <v>788</v>
      </c>
      <c r="L1113" s="21" t="s">
        <v>42</v>
      </c>
      <c r="M1113" s="21" t="s">
        <v>1733</v>
      </c>
      <c r="N1113" s="21" t="s">
        <v>48</v>
      </c>
      <c r="O1113" s="22">
        <v>3</v>
      </c>
      <c r="P1113" s="22">
        <v>25</v>
      </c>
      <c r="Q1113" s="21" t="s">
        <v>45</v>
      </c>
      <c r="R1113" s="103">
        <f t="shared" si="17"/>
        <v>75</v>
      </c>
      <c r="S1113" s="22">
        <v>0</v>
      </c>
      <c r="T1113" s="22">
        <v>0</v>
      </c>
      <c r="U1113" s="22">
        <v>0</v>
      </c>
      <c r="V1113" s="22">
        <v>0</v>
      </c>
      <c r="W1113" s="22">
        <v>0</v>
      </c>
      <c r="X1113" s="22">
        <v>0</v>
      </c>
      <c r="Y1113" s="22">
        <v>75</v>
      </c>
      <c r="Z1113" s="22">
        <v>0</v>
      </c>
      <c r="AA1113" s="22">
        <v>0</v>
      </c>
      <c r="AB1113" s="22">
        <v>0</v>
      </c>
      <c r="AC1113" s="22">
        <v>0</v>
      </c>
      <c r="AD1113" s="22">
        <v>0</v>
      </c>
    </row>
    <row r="1114" spans="1:30" s="1" customFormat="1" ht="15" customHeight="1" x14ac:dyDescent="0.3">
      <c r="A1114" s="21" t="s">
        <v>34</v>
      </c>
      <c r="B1114" s="21" t="s">
        <v>774</v>
      </c>
      <c r="C1114" s="21" t="s">
        <v>774</v>
      </c>
      <c r="D1114" s="21" t="s">
        <v>36</v>
      </c>
      <c r="E1114" s="21" t="s">
        <v>148</v>
      </c>
      <c r="F1114" s="21" t="s">
        <v>36</v>
      </c>
      <c r="G1114" s="21" t="s">
        <v>38</v>
      </c>
      <c r="H1114" s="21">
        <v>21101</v>
      </c>
      <c r="I1114" s="21" t="s">
        <v>39</v>
      </c>
      <c r="J1114" s="21" t="s">
        <v>524</v>
      </c>
      <c r="K1114" s="21" t="s">
        <v>585</v>
      </c>
      <c r="L1114" s="21" t="s">
        <v>42</v>
      </c>
      <c r="M1114" s="21" t="s">
        <v>1733</v>
      </c>
      <c r="N1114" s="21" t="s">
        <v>63</v>
      </c>
      <c r="O1114" s="22">
        <v>1</v>
      </c>
      <c r="P1114" s="22">
        <v>38</v>
      </c>
      <c r="Q1114" s="21" t="s">
        <v>45</v>
      </c>
      <c r="R1114" s="103">
        <f t="shared" si="17"/>
        <v>38</v>
      </c>
      <c r="S1114" s="22">
        <v>0</v>
      </c>
      <c r="T1114" s="22">
        <v>0</v>
      </c>
      <c r="U1114" s="22">
        <v>0</v>
      </c>
      <c r="V1114" s="22">
        <v>0</v>
      </c>
      <c r="W1114" s="22">
        <v>0</v>
      </c>
      <c r="X1114" s="22">
        <v>0</v>
      </c>
      <c r="Y1114" s="22">
        <v>38</v>
      </c>
      <c r="Z1114" s="22">
        <v>0</v>
      </c>
      <c r="AA1114" s="22">
        <v>0</v>
      </c>
      <c r="AB1114" s="22">
        <v>0</v>
      </c>
      <c r="AC1114" s="22">
        <v>0</v>
      </c>
      <c r="AD1114" s="22">
        <v>0</v>
      </c>
    </row>
    <row r="1115" spans="1:30" s="1" customFormat="1" ht="15" customHeight="1" x14ac:dyDescent="0.3">
      <c r="A1115" s="21" t="s">
        <v>34</v>
      </c>
      <c r="B1115" s="21" t="s">
        <v>774</v>
      </c>
      <c r="C1115" s="21" t="s">
        <v>774</v>
      </c>
      <c r="D1115" s="21" t="s">
        <v>36</v>
      </c>
      <c r="E1115" s="21" t="s">
        <v>148</v>
      </c>
      <c r="F1115" s="21" t="s">
        <v>36</v>
      </c>
      <c r="G1115" s="21" t="s">
        <v>38</v>
      </c>
      <c r="H1115" s="21">
        <v>21101</v>
      </c>
      <c r="I1115" s="21" t="s">
        <v>39</v>
      </c>
      <c r="J1115" s="21" t="s">
        <v>542</v>
      </c>
      <c r="K1115" s="21" t="s">
        <v>543</v>
      </c>
      <c r="L1115" s="21" t="s">
        <v>42</v>
      </c>
      <c r="M1115" s="21" t="s">
        <v>1733</v>
      </c>
      <c r="N1115" s="21" t="s">
        <v>44</v>
      </c>
      <c r="O1115" s="22">
        <v>2</v>
      </c>
      <c r="P1115" s="22">
        <v>19</v>
      </c>
      <c r="Q1115" s="21" t="s">
        <v>45</v>
      </c>
      <c r="R1115" s="103">
        <f t="shared" si="17"/>
        <v>38</v>
      </c>
      <c r="S1115" s="22">
        <v>0</v>
      </c>
      <c r="T1115" s="22">
        <v>0</v>
      </c>
      <c r="U1115" s="22">
        <v>0</v>
      </c>
      <c r="V1115" s="22">
        <v>0</v>
      </c>
      <c r="W1115" s="22">
        <v>0</v>
      </c>
      <c r="X1115" s="22">
        <v>0</v>
      </c>
      <c r="Y1115" s="22">
        <v>38</v>
      </c>
      <c r="Z1115" s="22">
        <v>0</v>
      </c>
      <c r="AA1115" s="22">
        <v>0</v>
      </c>
      <c r="AB1115" s="22">
        <v>0</v>
      </c>
      <c r="AC1115" s="22">
        <v>0</v>
      </c>
      <c r="AD1115" s="22">
        <v>0</v>
      </c>
    </row>
    <row r="1116" spans="1:30" s="1" customFormat="1" ht="15" customHeight="1" x14ac:dyDescent="0.3">
      <c r="A1116" s="21" t="s">
        <v>34</v>
      </c>
      <c r="B1116" s="21" t="s">
        <v>774</v>
      </c>
      <c r="C1116" s="21" t="s">
        <v>774</v>
      </c>
      <c r="D1116" s="21" t="s">
        <v>36</v>
      </c>
      <c r="E1116" s="21" t="s">
        <v>148</v>
      </c>
      <c r="F1116" s="21" t="s">
        <v>36</v>
      </c>
      <c r="G1116" s="21" t="s">
        <v>38</v>
      </c>
      <c r="H1116" s="21">
        <v>21101</v>
      </c>
      <c r="I1116" s="21" t="s">
        <v>39</v>
      </c>
      <c r="J1116" s="21" t="s">
        <v>185</v>
      </c>
      <c r="K1116" s="21" t="s">
        <v>1047</v>
      </c>
      <c r="L1116" s="21" t="s">
        <v>42</v>
      </c>
      <c r="M1116" s="21" t="s">
        <v>1733</v>
      </c>
      <c r="N1116" s="21" t="s">
        <v>44</v>
      </c>
      <c r="O1116" s="22">
        <v>1</v>
      </c>
      <c r="P1116" s="22">
        <v>56</v>
      </c>
      <c r="Q1116" s="21" t="s">
        <v>45</v>
      </c>
      <c r="R1116" s="103">
        <f t="shared" si="17"/>
        <v>56</v>
      </c>
      <c r="S1116" s="22">
        <v>0</v>
      </c>
      <c r="T1116" s="22">
        <v>0</v>
      </c>
      <c r="U1116" s="22">
        <v>0</v>
      </c>
      <c r="V1116" s="22">
        <v>0</v>
      </c>
      <c r="W1116" s="22">
        <v>0</v>
      </c>
      <c r="X1116" s="22">
        <v>0</v>
      </c>
      <c r="Y1116" s="22">
        <v>56</v>
      </c>
      <c r="Z1116" s="22">
        <v>0</v>
      </c>
      <c r="AA1116" s="22">
        <v>0</v>
      </c>
      <c r="AB1116" s="22">
        <v>0</v>
      </c>
      <c r="AC1116" s="22">
        <v>0</v>
      </c>
      <c r="AD1116" s="22">
        <v>0</v>
      </c>
    </row>
    <row r="1117" spans="1:30" s="1" customFormat="1" ht="15" customHeight="1" x14ac:dyDescent="0.3">
      <c r="A1117" s="21" t="s">
        <v>34</v>
      </c>
      <c r="B1117" s="21" t="s">
        <v>774</v>
      </c>
      <c r="C1117" s="21" t="s">
        <v>774</v>
      </c>
      <c r="D1117" s="21" t="s">
        <v>36</v>
      </c>
      <c r="E1117" s="21" t="s">
        <v>148</v>
      </c>
      <c r="F1117" s="21" t="s">
        <v>36</v>
      </c>
      <c r="G1117" s="21" t="s">
        <v>38</v>
      </c>
      <c r="H1117" s="21">
        <v>21101</v>
      </c>
      <c r="I1117" s="21" t="s">
        <v>39</v>
      </c>
      <c r="J1117" s="21" t="s">
        <v>67</v>
      </c>
      <c r="K1117" s="21" t="s">
        <v>68</v>
      </c>
      <c r="L1117" s="21" t="s">
        <v>42</v>
      </c>
      <c r="M1117" s="21" t="s">
        <v>1733</v>
      </c>
      <c r="N1117" s="21" t="s">
        <v>48</v>
      </c>
      <c r="O1117" s="22">
        <v>8</v>
      </c>
      <c r="P1117" s="22">
        <v>56</v>
      </c>
      <c r="Q1117" s="21" t="s">
        <v>45</v>
      </c>
      <c r="R1117" s="103">
        <f t="shared" si="17"/>
        <v>448</v>
      </c>
      <c r="S1117" s="22">
        <v>0</v>
      </c>
      <c r="T1117" s="22">
        <v>0</v>
      </c>
      <c r="U1117" s="22">
        <v>0</v>
      </c>
      <c r="V1117" s="22">
        <v>0</v>
      </c>
      <c r="W1117" s="22">
        <v>0</v>
      </c>
      <c r="X1117" s="22">
        <v>0</v>
      </c>
      <c r="Y1117" s="22">
        <v>448</v>
      </c>
      <c r="Z1117" s="22">
        <v>0</v>
      </c>
      <c r="AA1117" s="22">
        <v>0</v>
      </c>
      <c r="AB1117" s="22">
        <v>0</v>
      </c>
      <c r="AC1117" s="22">
        <v>0</v>
      </c>
      <c r="AD1117" s="22">
        <v>0</v>
      </c>
    </row>
    <row r="1118" spans="1:30" s="1" customFormat="1" ht="15" customHeight="1" x14ac:dyDescent="0.3">
      <c r="A1118" s="21" t="s">
        <v>34</v>
      </c>
      <c r="B1118" s="21" t="s">
        <v>774</v>
      </c>
      <c r="C1118" s="21" t="s">
        <v>774</v>
      </c>
      <c r="D1118" s="21" t="s">
        <v>36</v>
      </c>
      <c r="E1118" s="21" t="s">
        <v>148</v>
      </c>
      <c r="F1118" s="21" t="s">
        <v>36</v>
      </c>
      <c r="G1118" s="21" t="s">
        <v>38</v>
      </c>
      <c r="H1118" s="21">
        <v>21101</v>
      </c>
      <c r="I1118" s="21" t="s">
        <v>39</v>
      </c>
      <c r="J1118" s="21" t="s">
        <v>81</v>
      </c>
      <c r="K1118" s="21" t="s">
        <v>82</v>
      </c>
      <c r="L1118" s="21" t="s">
        <v>42</v>
      </c>
      <c r="M1118" s="21" t="s">
        <v>1733</v>
      </c>
      <c r="N1118" s="21" t="s">
        <v>48</v>
      </c>
      <c r="O1118" s="22">
        <v>1</v>
      </c>
      <c r="P1118" s="22">
        <v>138.99999999999997</v>
      </c>
      <c r="Q1118" s="21" t="s">
        <v>45</v>
      </c>
      <c r="R1118" s="103">
        <f t="shared" si="17"/>
        <v>138.99999999999997</v>
      </c>
      <c r="S1118" s="22">
        <v>0</v>
      </c>
      <c r="T1118" s="22">
        <v>0</v>
      </c>
      <c r="U1118" s="22">
        <v>0</v>
      </c>
      <c r="V1118" s="22">
        <v>0</v>
      </c>
      <c r="W1118" s="22">
        <v>0</v>
      </c>
      <c r="X1118" s="22">
        <v>0</v>
      </c>
      <c r="Y1118" s="22">
        <v>138.99999999999997</v>
      </c>
      <c r="Z1118" s="22">
        <v>0</v>
      </c>
      <c r="AA1118" s="22">
        <v>0</v>
      </c>
      <c r="AB1118" s="22">
        <v>0</v>
      </c>
      <c r="AC1118" s="22">
        <v>0</v>
      </c>
      <c r="AD1118" s="22">
        <v>0</v>
      </c>
    </row>
    <row r="1119" spans="1:30" s="1" customFormat="1" ht="15" customHeight="1" x14ac:dyDescent="0.3">
      <c r="A1119" s="21" t="s">
        <v>34</v>
      </c>
      <c r="B1119" s="21" t="s">
        <v>774</v>
      </c>
      <c r="C1119" s="21" t="s">
        <v>774</v>
      </c>
      <c r="D1119" s="21" t="s">
        <v>36</v>
      </c>
      <c r="E1119" s="21" t="s">
        <v>148</v>
      </c>
      <c r="F1119" s="21" t="s">
        <v>36</v>
      </c>
      <c r="G1119" s="21" t="s">
        <v>38</v>
      </c>
      <c r="H1119" s="21">
        <v>21101</v>
      </c>
      <c r="I1119" s="21" t="s">
        <v>39</v>
      </c>
      <c r="J1119" s="21" t="s">
        <v>928</v>
      </c>
      <c r="K1119" s="21" t="s">
        <v>1158</v>
      </c>
      <c r="L1119" s="21" t="s">
        <v>42</v>
      </c>
      <c r="M1119" s="21" t="s">
        <v>1733</v>
      </c>
      <c r="N1119" s="21" t="s">
        <v>295</v>
      </c>
      <c r="O1119" s="22">
        <v>2</v>
      </c>
      <c r="P1119" s="22">
        <v>76</v>
      </c>
      <c r="Q1119" s="21" t="s">
        <v>45</v>
      </c>
      <c r="R1119" s="103">
        <f t="shared" si="17"/>
        <v>152</v>
      </c>
      <c r="S1119" s="22">
        <v>0</v>
      </c>
      <c r="T1119" s="22">
        <v>0</v>
      </c>
      <c r="U1119" s="22">
        <v>0</v>
      </c>
      <c r="V1119" s="22">
        <v>0</v>
      </c>
      <c r="W1119" s="22">
        <v>0</v>
      </c>
      <c r="X1119" s="22">
        <v>0</v>
      </c>
      <c r="Y1119" s="22">
        <v>152</v>
      </c>
      <c r="Z1119" s="22">
        <v>0</v>
      </c>
      <c r="AA1119" s="22">
        <v>0</v>
      </c>
      <c r="AB1119" s="22">
        <v>0</v>
      </c>
      <c r="AC1119" s="22">
        <v>0</v>
      </c>
      <c r="AD1119" s="22">
        <v>0</v>
      </c>
    </row>
    <row r="1120" spans="1:30" s="1" customFormat="1" ht="15" customHeight="1" x14ac:dyDescent="0.3">
      <c r="A1120" s="21" t="s">
        <v>34</v>
      </c>
      <c r="B1120" s="21" t="s">
        <v>774</v>
      </c>
      <c r="C1120" s="21" t="s">
        <v>774</v>
      </c>
      <c r="D1120" s="21" t="s">
        <v>36</v>
      </c>
      <c r="E1120" s="21" t="s">
        <v>148</v>
      </c>
      <c r="F1120" s="21" t="s">
        <v>36</v>
      </c>
      <c r="G1120" s="21" t="s">
        <v>38</v>
      </c>
      <c r="H1120" s="21">
        <v>21101</v>
      </c>
      <c r="I1120" s="21" t="s">
        <v>39</v>
      </c>
      <c r="J1120" s="21" t="s">
        <v>130</v>
      </c>
      <c r="K1120" s="21" t="s">
        <v>131</v>
      </c>
      <c r="L1120" s="21" t="s">
        <v>42</v>
      </c>
      <c r="M1120" s="21" t="s">
        <v>1733</v>
      </c>
      <c r="N1120" s="21" t="s">
        <v>48</v>
      </c>
      <c r="O1120" s="22">
        <v>4</v>
      </c>
      <c r="P1120" s="22">
        <v>12</v>
      </c>
      <c r="Q1120" s="21" t="s">
        <v>45</v>
      </c>
      <c r="R1120" s="103">
        <f t="shared" si="17"/>
        <v>48</v>
      </c>
      <c r="S1120" s="22">
        <v>0</v>
      </c>
      <c r="T1120" s="22">
        <v>0</v>
      </c>
      <c r="U1120" s="22">
        <v>0</v>
      </c>
      <c r="V1120" s="22">
        <v>0</v>
      </c>
      <c r="W1120" s="22">
        <v>0</v>
      </c>
      <c r="X1120" s="22">
        <v>0</v>
      </c>
      <c r="Y1120" s="22">
        <v>0</v>
      </c>
      <c r="Z1120" s="22">
        <v>0</v>
      </c>
      <c r="AA1120" s="22">
        <v>0</v>
      </c>
      <c r="AB1120" s="22">
        <v>0</v>
      </c>
      <c r="AC1120" s="22">
        <v>48</v>
      </c>
      <c r="AD1120" s="22">
        <v>0</v>
      </c>
    </row>
    <row r="1121" spans="1:30" s="1" customFormat="1" ht="15" customHeight="1" x14ac:dyDescent="0.3">
      <c r="A1121" s="21" t="s">
        <v>34</v>
      </c>
      <c r="B1121" s="21" t="s">
        <v>774</v>
      </c>
      <c r="C1121" s="21" t="s">
        <v>774</v>
      </c>
      <c r="D1121" s="21" t="s">
        <v>36</v>
      </c>
      <c r="E1121" s="21" t="s">
        <v>148</v>
      </c>
      <c r="F1121" s="21" t="s">
        <v>36</v>
      </c>
      <c r="G1121" s="21" t="s">
        <v>38</v>
      </c>
      <c r="H1121" s="21">
        <v>21101</v>
      </c>
      <c r="I1121" s="21" t="s">
        <v>39</v>
      </c>
      <c r="J1121" s="21" t="s">
        <v>210</v>
      </c>
      <c r="K1121" s="21" t="s">
        <v>211</v>
      </c>
      <c r="L1121" s="21" t="s">
        <v>42</v>
      </c>
      <c r="M1121" s="21" t="s">
        <v>1733</v>
      </c>
      <c r="N1121" s="21" t="s">
        <v>48</v>
      </c>
      <c r="O1121" s="22">
        <v>4</v>
      </c>
      <c r="P1121" s="22">
        <v>12</v>
      </c>
      <c r="Q1121" s="21" t="s">
        <v>45</v>
      </c>
      <c r="R1121" s="103">
        <f t="shared" si="17"/>
        <v>48</v>
      </c>
      <c r="S1121" s="22">
        <v>0</v>
      </c>
      <c r="T1121" s="22">
        <v>0</v>
      </c>
      <c r="U1121" s="22">
        <v>0</v>
      </c>
      <c r="V1121" s="22">
        <v>0</v>
      </c>
      <c r="W1121" s="22">
        <v>0</v>
      </c>
      <c r="X1121" s="22">
        <v>0</v>
      </c>
      <c r="Y1121" s="22">
        <v>0</v>
      </c>
      <c r="Z1121" s="22">
        <v>0</v>
      </c>
      <c r="AA1121" s="22">
        <v>0</v>
      </c>
      <c r="AB1121" s="22">
        <v>0</v>
      </c>
      <c r="AC1121" s="22">
        <v>48</v>
      </c>
      <c r="AD1121" s="22">
        <v>0</v>
      </c>
    </row>
    <row r="1122" spans="1:30" s="1" customFormat="1" ht="15" customHeight="1" x14ac:dyDescent="0.3">
      <c r="A1122" s="21" t="s">
        <v>34</v>
      </c>
      <c r="B1122" s="21" t="s">
        <v>774</v>
      </c>
      <c r="C1122" s="21" t="s">
        <v>774</v>
      </c>
      <c r="D1122" s="21" t="s">
        <v>36</v>
      </c>
      <c r="E1122" s="21" t="s">
        <v>148</v>
      </c>
      <c r="F1122" s="21" t="s">
        <v>36</v>
      </c>
      <c r="G1122" s="21" t="s">
        <v>38</v>
      </c>
      <c r="H1122" s="21">
        <v>21101</v>
      </c>
      <c r="I1122" s="21" t="s">
        <v>39</v>
      </c>
      <c r="J1122" s="21" t="s">
        <v>140</v>
      </c>
      <c r="K1122" s="21" t="s">
        <v>744</v>
      </c>
      <c r="L1122" s="21" t="s">
        <v>42</v>
      </c>
      <c r="M1122" s="21" t="s">
        <v>1733</v>
      </c>
      <c r="N1122" s="21" t="s">
        <v>63</v>
      </c>
      <c r="O1122" s="22">
        <v>1</v>
      </c>
      <c r="P1122" s="22">
        <v>1136.0000000000002</v>
      </c>
      <c r="Q1122" s="21" t="s">
        <v>45</v>
      </c>
      <c r="R1122" s="103">
        <f t="shared" si="17"/>
        <v>1136.0000000000002</v>
      </c>
      <c r="S1122" s="22">
        <v>0</v>
      </c>
      <c r="T1122" s="22">
        <v>0</v>
      </c>
      <c r="U1122" s="22">
        <v>0</v>
      </c>
      <c r="V1122" s="22">
        <v>0</v>
      </c>
      <c r="W1122" s="22">
        <v>0</v>
      </c>
      <c r="X1122" s="22">
        <v>0</v>
      </c>
      <c r="Y1122" s="22">
        <v>0</v>
      </c>
      <c r="Z1122" s="22">
        <v>0</v>
      </c>
      <c r="AA1122" s="22">
        <v>0</v>
      </c>
      <c r="AB1122" s="22">
        <v>0</v>
      </c>
      <c r="AC1122" s="22">
        <v>1136.0000000000002</v>
      </c>
      <c r="AD1122" s="22">
        <v>0</v>
      </c>
    </row>
    <row r="1123" spans="1:30" s="1" customFormat="1" ht="15" customHeight="1" x14ac:dyDescent="0.3">
      <c r="A1123" s="21" t="s">
        <v>34</v>
      </c>
      <c r="B1123" s="21" t="s">
        <v>774</v>
      </c>
      <c r="C1123" s="21" t="s">
        <v>774</v>
      </c>
      <c r="D1123" s="21" t="s">
        <v>36</v>
      </c>
      <c r="E1123" s="21" t="s">
        <v>148</v>
      </c>
      <c r="F1123" s="21" t="s">
        <v>36</v>
      </c>
      <c r="G1123" s="21" t="s">
        <v>38</v>
      </c>
      <c r="H1123" s="21">
        <v>21101</v>
      </c>
      <c r="I1123" s="21" t="s">
        <v>39</v>
      </c>
      <c r="J1123" s="21" t="s">
        <v>522</v>
      </c>
      <c r="K1123" s="21" t="s">
        <v>528</v>
      </c>
      <c r="L1123" s="21" t="s">
        <v>42</v>
      </c>
      <c r="M1123" s="21" t="s">
        <v>1733</v>
      </c>
      <c r="N1123" s="21" t="s">
        <v>44</v>
      </c>
      <c r="O1123" s="22">
        <v>1</v>
      </c>
      <c r="P1123" s="22">
        <v>203</v>
      </c>
      <c r="Q1123" s="21" t="s">
        <v>45</v>
      </c>
      <c r="R1123" s="103">
        <f t="shared" si="17"/>
        <v>203</v>
      </c>
      <c r="S1123" s="22">
        <v>0</v>
      </c>
      <c r="T1123" s="22">
        <v>0</v>
      </c>
      <c r="U1123" s="22">
        <v>0</v>
      </c>
      <c r="V1123" s="22">
        <v>0</v>
      </c>
      <c r="W1123" s="22">
        <v>0</v>
      </c>
      <c r="X1123" s="22">
        <v>0</v>
      </c>
      <c r="Y1123" s="22">
        <v>0</v>
      </c>
      <c r="Z1123" s="22">
        <v>0</v>
      </c>
      <c r="AA1123" s="22">
        <v>0</v>
      </c>
      <c r="AB1123" s="22">
        <v>0</v>
      </c>
      <c r="AC1123" s="22">
        <v>203</v>
      </c>
      <c r="AD1123" s="22">
        <v>0</v>
      </c>
    </row>
    <row r="1124" spans="1:30" s="1" customFormat="1" ht="15" customHeight="1" x14ac:dyDescent="0.3">
      <c r="A1124" s="21" t="s">
        <v>34</v>
      </c>
      <c r="B1124" s="21" t="s">
        <v>774</v>
      </c>
      <c r="C1124" s="21" t="s">
        <v>774</v>
      </c>
      <c r="D1124" s="21" t="s">
        <v>36</v>
      </c>
      <c r="E1124" s="21" t="s">
        <v>148</v>
      </c>
      <c r="F1124" s="21" t="s">
        <v>36</v>
      </c>
      <c r="G1124" s="21" t="s">
        <v>38</v>
      </c>
      <c r="H1124" s="21">
        <v>21101</v>
      </c>
      <c r="I1124" s="21" t="s">
        <v>39</v>
      </c>
      <c r="J1124" s="21" t="s">
        <v>1802</v>
      </c>
      <c r="K1124" s="21" t="s">
        <v>1803</v>
      </c>
      <c r="L1124" s="21" t="s">
        <v>42</v>
      </c>
      <c r="M1124" s="21" t="s">
        <v>1733</v>
      </c>
      <c r="N1124" s="21" t="s">
        <v>253</v>
      </c>
      <c r="O1124" s="22">
        <v>3</v>
      </c>
      <c r="P1124" s="22">
        <v>91.999999999999986</v>
      </c>
      <c r="Q1124" s="21" t="s">
        <v>45</v>
      </c>
      <c r="R1124" s="103">
        <f t="shared" si="17"/>
        <v>275.99999999999994</v>
      </c>
      <c r="S1124" s="22">
        <v>0</v>
      </c>
      <c r="T1124" s="22">
        <v>0</v>
      </c>
      <c r="U1124" s="22">
        <v>0</v>
      </c>
      <c r="V1124" s="22">
        <v>0</v>
      </c>
      <c r="W1124" s="22">
        <v>0</v>
      </c>
      <c r="X1124" s="22">
        <v>0</v>
      </c>
      <c r="Y1124" s="22">
        <v>0</v>
      </c>
      <c r="Z1124" s="22">
        <v>0</v>
      </c>
      <c r="AA1124" s="22">
        <v>0</v>
      </c>
      <c r="AB1124" s="22">
        <v>0</v>
      </c>
      <c r="AC1124" s="22">
        <v>275.99999999999994</v>
      </c>
      <c r="AD1124" s="22">
        <v>0</v>
      </c>
    </row>
    <row r="1125" spans="1:30" s="1" customFormat="1" ht="15" customHeight="1" x14ac:dyDescent="0.3">
      <c r="A1125" s="21" t="s">
        <v>34</v>
      </c>
      <c r="B1125" s="21" t="s">
        <v>774</v>
      </c>
      <c r="C1125" s="21" t="s">
        <v>774</v>
      </c>
      <c r="D1125" s="21" t="s">
        <v>36</v>
      </c>
      <c r="E1125" s="21" t="s">
        <v>148</v>
      </c>
      <c r="F1125" s="21" t="s">
        <v>36</v>
      </c>
      <c r="G1125" s="21" t="s">
        <v>38</v>
      </c>
      <c r="H1125" s="21">
        <v>21101</v>
      </c>
      <c r="I1125" s="21" t="s">
        <v>39</v>
      </c>
      <c r="J1125" s="21" t="s">
        <v>732</v>
      </c>
      <c r="K1125" s="21" t="s">
        <v>733</v>
      </c>
      <c r="L1125" s="21" t="s">
        <v>42</v>
      </c>
      <c r="M1125" s="21" t="s">
        <v>1733</v>
      </c>
      <c r="N1125" s="21" t="s">
        <v>253</v>
      </c>
      <c r="O1125" s="22">
        <v>4</v>
      </c>
      <c r="P1125" s="22">
        <v>84</v>
      </c>
      <c r="Q1125" s="21" t="s">
        <v>45</v>
      </c>
      <c r="R1125" s="103">
        <f t="shared" si="17"/>
        <v>336</v>
      </c>
      <c r="S1125" s="22">
        <v>0</v>
      </c>
      <c r="T1125" s="22">
        <v>0</v>
      </c>
      <c r="U1125" s="22">
        <v>0</v>
      </c>
      <c r="V1125" s="22">
        <v>0</v>
      </c>
      <c r="W1125" s="22">
        <v>0</v>
      </c>
      <c r="X1125" s="22">
        <v>0</v>
      </c>
      <c r="Y1125" s="22">
        <v>0</v>
      </c>
      <c r="Z1125" s="22">
        <v>0</v>
      </c>
      <c r="AA1125" s="22">
        <v>0</v>
      </c>
      <c r="AB1125" s="22">
        <v>0</v>
      </c>
      <c r="AC1125" s="22">
        <v>336</v>
      </c>
      <c r="AD1125" s="22">
        <v>0</v>
      </c>
    </row>
    <row r="1126" spans="1:30" s="1" customFormat="1" ht="15" customHeight="1" x14ac:dyDescent="0.3">
      <c r="A1126" s="21" t="s">
        <v>34</v>
      </c>
      <c r="B1126" s="21" t="s">
        <v>774</v>
      </c>
      <c r="C1126" s="21" t="s">
        <v>774</v>
      </c>
      <c r="D1126" s="21" t="s">
        <v>36</v>
      </c>
      <c r="E1126" s="21" t="s">
        <v>148</v>
      </c>
      <c r="F1126" s="21" t="s">
        <v>36</v>
      </c>
      <c r="G1126" s="21" t="s">
        <v>38</v>
      </c>
      <c r="H1126" s="21">
        <v>21101</v>
      </c>
      <c r="I1126" s="21" t="s">
        <v>39</v>
      </c>
      <c r="J1126" s="21" t="s">
        <v>187</v>
      </c>
      <c r="K1126" s="21" t="s">
        <v>188</v>
      </c>
      <c r="L1126" s="21" t="s">
        <v>42</v>
      </c>
      <c r="M1126" s="21" t="s">
        <v>1733</v>
      </c>
      <c r="N1126" s="21" t="s">
        <v>44</v>
      </c>
      <c r="O1126" s="22">
        <v>1</v>
      </c>
      <c r="P1126" s="22">
        <v>36.999999999999993</v>
      </c>
      <c r="Q1126" s="21" t="s">
        <v>45</v>
      </c>
      <c r="R1126" s="103">
        <f t="shared" si="17"/>
        <v>36.999999999999993</v>
      </c>
      <c r="S1126" s="22">
        <v>0</v>
      </c>
      <c r="T1126" s="22">
        <v>0</v>
      </c>
      <c r="U1126" s="22">
        <v>0</v>
      </c>
      <c r="V1126" s="22">
        <v>0</v>
      </c>
      <c r="W1126" s="22">
        <v>0</v>
      </c>
      <c r="X1126" s="22">
        <v>0</v>
      </c>
      <c r="Y1126" s="22">
        <v>0</v>
      </c>
      <c r="Z1126" s="22">
        <v>0</v>
      </c>
      <c r="AA1126" s="22">
        <v>0</v>
      </c>
      <c r="AB1126" s="22">
        <v>0</v>
      </c>
      <c r="AC1126" s="22">
        <v>36.999999999999993</v>
      </c>
      <c r="AD1126" s="22">
        <v>0</v>
      </c>
    </row>
    <row r="1127" spans="1:30" s="1" customFormat="1" ht="15" customHeight="1" x14ac:dyDescent="0.3">
      <c r="A1127" s="21" t="s">
        <v>34</v>
      </c>
      <c r="B1127" s="21" t="s">
        <v>774</v>
      </c>
      <c r="C1127" s="21" t="s">
        <v>774</v>
      </c>
      <c r="D1127" s="21" t="s">
        <v>36</v>
      </c>
      <c r="E1127" s="21" t="s">
        <v>148</v>
      </c>
      <c r="F1127" s="21" t="s">
        <v>36</v>
      </c>
      <c r="G1127" s="21" t="s">
        <v>38</v>
      </c>
      <c r="H1127" s="21">
        <v>21101</v>
      </c>
      <c r="I1127" s="21" t="s">
        <v>39</v>
      </c>
      <c r="J1127" s="21" t="s">
        <v>819</v>
      </c>
      <c r="K1127" s="21" t="s">
        <v>820</v>
      </c>
      <c r="L1127" s="21" t="s">
        <v>42</v>
      </c>
      <c r="M1127" s="21" t="s">
        <v>1733</v>
      </c>
      <c r="N1127" s="21" t="s">
        <v>48</v>
      </c>
      <c r="O1127" s="22">
        <v>1</v>
      </c>
      <c r="P1127" s="22">
        <v>64</v>
      </c>
      <c r="Q1127" s="21" t="s">
        <v>45</v>
      </c>
      <c r="R1127" s="103">
        <f t="shared" si="17"/>
        <v>64</v>
      </c>
      <c r="S1127" s="22">
        <v>0</v>
      </c>
      <c r="T1127" s="22">
        <v>0</v>
      </c>
      <c r="U1127" s="22">
        <v>0</v>
      </c>
      <c r="V1127" s="22">
        <v>0</v>
      </c>
      <c r="W1127" s="22">
        <v>0</v>
      </c>
      <c r="X1127" s="22">
        <v>0</v>
      </c>
      <c r="Y1127" s="22">
        <v>0</v>
      </c>
      <c r="Z1127" s="22">
        <v>0</v>
      </c>
      <c r="AA1127" s="22">
        <v>0</v>
      </c>
      <c r="AB1127" s="22">
        <v>0</v>
      </c>
      <c r="AC1127" s="22">
        <v>64</v>
      </c>
      <c r="AD1127" s="22">
        <v>0</v>
      </c>
    </row>
    <row r="1128" spans="1:30" s="1" customFormat="1" ht="15" customHeight="1" x14ac:dyDescent="0.3">
      <c r="A1128" s="21" t="s">
        <v>34</v>
      </c>
      <c r="B1128" s="21" t="s">
        <v>774</v>
      </c>
      <c r="C1128" s="21" t="s">
        <v>774</v>
      </c>
      <c r="D1128" s="21" t="s">
        <v>36</v>
      </c>
      <c r="E1128" s="21" t="s">
        <v>148</v>
      </c>
      <c r="F1128" s="21" t="s">
        <v>36</v>
      </c>
      <c r="G1128" s="21" t="s">
        <v>38</v>
      </c>
      <c r="H1128" s="21">
        <v>21101</v>
      </c>
      <c r="I1128" s="21" t="s">
        <v>39</v>
      </c>
      <c r="J1128" s="21" t="s">
        <v>190</v>
      </c>
      <c r="K1128" s="21" t="s">
        <v>958</v>
      </c>
      <c r="L1128" s="21" t="s">
        <v>42</v>
      </c>
      <c r="M1128" s="21" t="s">
        <v>1733</v>
      </c>
      <c r="N1128" s="21" t="s">
        <v>44</v>
      </c>
      <c r="O1128" s="22">
        <v>1</v>
      </c>
      <c r="P1128" s="22">
        <v>27</v>
      </c>
      <c r="Q1128" s="21" t="s">
        <v>45</v>
      </c>
      <c r="R1128" s="103">
        <f t="shared" si="17"/>
        <v>27</v>
      </c>
      <c r="S1128" s="22">
        <v>0</v>
      </c>
      <c r="T1128" s="22">
        <v>0</v>
      </c>
      <c r="U1128" s="22">
        <v>0</v>
      </c>
      <c r="V1128" s="22">
        <v>0</v>
      </c>
      <c r="W1128" s="22">
        <v>0</v>
      </c>
      <c r="X1128" s="22">
        <v>0</v>
      </c>
      <c r="Y1128" s="22">
        <v>0</v>
      </c>
      <c r="Z1128" s="22">
        <v>0</v>
      </c>
      <c r="AA1128" s="22">
        <v>0</v>
      </c>
      <c r="AB1128" s="22">
        <v>0</v>
      </c>
      <c r="AC1128" s="22">
        <v>27</v>
      </c>
      <c r="AD1128" s="22">
        <v>0</v>
      </c>
    </row>
    <row r="1129" spans="1:30" s="1" customFormat="1" ht="15" customHeight="1" x14ac:dyDescent="0.3">
      <c r="A1129" s="21" t="s">
        <v>34</v>
      </c>
      <c r="B1129" s="21" t="s">
        <v>774</v>
      </c>
      <c r="C1129" s="21" t="s">
        <v>774</v>
      </c>
      <c r="D1129" s="21" t="s">
        <v>36</v>
      </c>
      <c r="E1129" s="21" t="s">
        <v>148</v>
      </c>
      <c r="F1129" s="21" t="s">
        <v>36</v>
      </c>
      <c r="G1129" s="21" t="s">
        <v>38</v>
      </c>
      <c r="H1129" s="21">
        <v>21101</v>
      </c>
      <c r="I1129" s="21" t="s">
        <v>39</v>
      </c>
      <c r="J1129" s="21" t="s">
        <v>79</v>
      </c>
      <c r="K1129" s="21" t="s">
        <v>80</v>
      </c>
      <c r="L1129" s="21" t="s">
        <v>42</v>
      </c>
      <c r="M1129" s="21" t="s">
        <v>1733</v>
      </c>
      <c r="N1129" s="21" t="s">
        <v>48</v>
      </c>
      <c r="O1129" s="22">
        <v>1</v>
      </c>
      <c r="P1129" s="22">
        <v>226</v>
      </c>
      <c r="Q1129" s="21" t="s">
        <v>45</v>
      </c>
      <c r="R1129" s="103">
        <f t="shared" si="17"/>
        <v>226</v>
      </c>
      <c r="S1129" s="22">
        <v>0</v>
      </c>
      <c r="T1129" s="22">
        <v>0</v>
      </c>
      <c r="U1129" s="22">
        <v>0</v>
      </c>
      <c r="V1129" s="22">
        <v>0</v>
      </c>
      <c r="W1129" s="22">
        <v>0</v>
      </c>
      <c r="X1129" s="22">
        <v>0</v>
      </c>
      <c r="Y1129" s="22">
        <v>0</v>
      </c>
      <c r="Z1129" s="22">
        <v>0</v>
      </c>
      <c r="AA1129" s="22">
        <v>0</v>
      </c>
      <c r="AB1129" s="22">
        <v>0</v>
      </c>
      <c r="AC1129" s="22">
        <v>226</v>
      </c>
      <c r="AD1129" s="22">
        <v>0</v>
      </c>
    </row>
    <row r="1130" spans="1:30" s="1" customFormat="1" ht="15" customHeight="1" x14ac:dyDescent="0.3">
      <c r="A1130" s="21" t="s">
        <v>34</v>
      </c>
      <c r="B1130" s="21" t="s">
        <v>774</v>
      </c>
      <c r="C1130" s="21" t="s">
        <v>774</v>
      </c>
      <c r="D1130" s="21" t="s">
        <v>36</v>
      </c>
      <c r="E1130" s="21" t="s">
        <v>148</v>
      </c>
      <c r="F1130" s="21" t="s">
        <v>36</v>
      </c>
      <c r="G1130" s="21" t="s">
        <v>38</v>
      </c>
      <c r="H1130" s="21">
        <v>21101</v>
      </c>
      <c r="I1130" s="21" t="s">
        <v>39</v>
      </c>
      <c r="J1130" s="21" t="s">
        <v>89</v>
      </c>
      <c r="K1130" s="21" t="s">
        <v>90</v>
      </c>
      <c r="L1130" s="21" t="s">
        <v>42</v>
      </c>
      <c r="M1130" s="21" t="s">
        <v>1733</v>
      </c>
      <c r="N1130" s="21" t="s">
        <v>63</v>
      </c>
      <c r="O1130" s="22">
        <v>4</v>
      </c>
      <c r="P1130" s="22">
        <v>11</v>
      </c>
      <c r="Q1130" s="21" t="s">
        <v>45</v>
      </c>
      <c r="R1130" s="103">
        <f t="shared" si="17"/>
        <v>44</v>
      </c>
      <c r="S1130" s="22">
        <v>0</v>
      </c>
      <c r="T1130" s="22">
        <v>0</v>
      </c>
      <c r="U1130" s="22">
        <v>0</v>
      </c>
      <c r="V1130" s="22">
        <v>0</v>
      </c>
      <c r="W1130" s="22">
        <v>0</v>
      </c>
      <c r="X1130" s="22">
        <v>0</v>
      </c>
      <c r="Y1130" s="22">
        <v>0</v>
      </c>
      <c r="Z1130" s="22">
        <v>0</v>
      </c>
      <c r="AA1130" s="22">
        <v>0</v>
      </c>
      <c r="AB1130" s="22">
        <v>0</v>
      </c>
      <c r="AC1130" s="22">
        <v>44</v>
      </c>
      <c r="AD1130" s="22">
        <v>0</v>
      </c>
    </row>
    <row r="1131" spans="1:30" s="1" customFormat="1" ht="15" customHeight="1" x14ac:dyDescent="0.3">
      <c r="A1131" s="21" t="s">
        <v>34</v>
      </c>
      <c r="B1131" s="21" t="s">
        <v>774</v>
      </c>
      <c r="C1131" s="21" t="s">
        <v>774</v>
      </c>
      <c r="D1131" s="21" t="s">
        <v>36</v>
      </c>
      <c r="E1131" s="21" t="s">
        <v>148</v>
      </c>
      <c r="F1131" s="21" t="s">
        <v>36</v>
      </c>
      <c r="G1131" s="21" t="s">
        <v>38</v>
      </c>
      <c r="H1131" s="21">
        <v>21101</v>
      </c>
      <c r="I1131" s="21" t="s">
        <v>39</v>
      </c>
      <c r="J1131" s="21" t="s">
        <v>229</v>
      </c>
      <c r="K1131" s="21" t="s">
        <v>230</v>
      </c>
      <c r="L1131" s="21" t="s">
        <v>42</v>
      </c>
      <c r="M1131" s="21" t="s">
        <v>1733</v>
      </c>
      <c r="N1131" s="21" t="s">
        <v>63</v>
      </c>
      <c r="O1131" s="22">
        <v>2</v>
      </c>
      <c r="P1131" s="22">
        <v>57</v>
      </c>
      <c r="Q1131" s="21" t="s">
        <v>45</v>
      </c>
      <c r="R1131" s="103">
        <f t="shared" si="17"/>
        <v>114</v>
      </c>
      <c r="S1131" s="22">
        <v>0</v>
      </c>
      <c r="T1131" s="22">
        <v>0</v>
      </c>
      <c r="U1131" s="22">
        <v>0</v>
      </c>
      <c r="V1131" s="22">
        <v>0</v>
      </c>
      <c r="W1131" s="22">
        <v>0</v>
      </c>
      <c r="X1131" s="22">
        <v>0</v>
      </c>
      <c r="Y1131" s="22">
        <v>0</v>
      </c>
      <c r="Z1131" s="22">
        <v>0</v>
      </c>
      <c r="AA1131" s="22">
        <v>0</v>
      </c>
      <c r="AB1131" s="22">
        <v>0</v>
      </c>
      <c r="AC1131" s="22">
        <v>114</v>
      </c>
      <c r="AD1131" s="22">
        <v>0</v>
      </c>
    </row>
    <row r="1132" spans="1:30" s="1" customFormat="1" ht="15" customHeight="1" x14ac:dyDescent="0.3">
      <c r="A1132" s="21" t="s">
        <v>34</v>
      </c>
      <c r="B1132" s="21" t="s">
        <v>774</v>
      </c>
      <c r="C1132" s="21" t="s">
        <v>774</v>
      </c>
      <c r="D1132" s="21" t="s">
        <v>36</v>
      </c>
      <c r="E1132" s="21" t="s">
        <v>148</v>
      </c>
      <c r="F1132" s="21" t="s">
        <v>36</v>
      </c>
      <c r="G1132" s="21" t="s">
        <v>38</v>
      </c>
      <c r="H1132" s="21">
        <v>21101</v>
      </c>
      <c r="I1132" s="21" t="s">
        <v>39</v>
      </c>
      <c r="J1132" s="21" t="s">
        <v>531</v>
      </c>
      <c r="K1132" s="21" t="s">
        <v>613</v>
      </c>
      <c r="L1132" s="21" t="s">
        <v>42</v>
      </c>
      <c r="M1132" s="21" t="s">
        <v>1733</v>
      </c>
      <c r="N1132" s="21" t="s">
        <v>63</v>
      </c>
      <c r="O1132" s="22">
        <v>2</v>
      </c>
      <c r="P1132" s="22">
        <v>37</v>
      </c>
      <c r="Q1132" s="21" t="s">
        <v>45</v>
      </c>
      <c r="R1132" s="103">
        <f t="shared" si="17"/>
        <v>74</v>
      </c>
      <c r="S1132" s="22">
        <v>0</v>
      </c>
      <c r="T1132" s="22">
        <v>0</v>
      </c>
      <c r="U1132" s="22">
        <v>0</v>
      </c>
      <c r="V1132" s="22">
        <v>0</v>
      </c>
      <c r="W1132" s="22">
        <v>0</v>
      </c>
      <c r="X1132" s="22">
        <v>0</v>
      </c>
      <c r="Y1132" s="22">
        <v>0</v>
      </c>
      <c r="Z1132" s="22">
        <v>0</v>
      </c>
      <c r="AA1132" s="22">
        <v>0</v>
      </c>
      <c r="AB1132" s="22">
        <v>0</v>
      </c>
      <c r="AC1132" s="22">
        <v>74</v>
      </c>
      <c r="AD1132" s="22">
        <v>0</v>
      </c>
    </row>
    <row r="1133" spans="1:30" s="1" customFormat="1" ht="15" customHeight="1" x14ac:dyDescent="0.3">
      <c r="A1133" s="21" t="s">
        <v>34</v>
      </c>
      <c r="B1133" s="21" t="s">
        <v>774</v>
      </c>
      <c r="C1133" s="21" t="s">
        <v>774</v>
      </c>
      <c r="D1133" s="21" t="s">
        <v>36</v>
      </c>
      <c r="E1133" s="21" t="s">
        <v>148</v>
      </c>
      <c r="F1133" s="21" t="s">
        <v>36</v>
      </c>
      <c r="G1133" s="21" t="s">
        <v>38</v>
      </c>
      <c r="H1133" s="21">
        <v>21101</v>
      </c>
      <c r="I1133" s="21" t="s">
        <v>39</v>
      </c>
      <c r="J1133" s="21" t="s">
        <v>608</v>
      </c>
      <c r="K1133" s="21" t="s">
        <v>609</v>
      </c>
      <c r="L1133" s="21" t="s">
        <v>42</v>
      </c>
      <c r="M1133" s="21" t="s">
        <v>1733</v>
      </c>
      <c r="N1133" s="21" t="s">
        <v>48</v>
      </c>
      <c r="O1133" s="22">
        <v>2</v>
      </c>
      <c r="P1133" s="22">
        <v>20</v>
      </c>
      <c r="Q1133" s="21" t="s">
        <v>45</v>
      </c>
      <c r="R1133" s="103">
        <f t="shared" si="17"/>
        <v>40</v>
      </c>
      <c r="S1133" s="22">
        <v>0</v>
      </c>
      <c r="T1133" s="22">
        <v>0</v>
      </c>
      <c r="U1133" s="22">
        <v>0</v>
      </c>
      <c r="V1133" s="22">
        <v>0</v>
      </c>
      <c r="W1133" s="22">
        <v>0</v>
      </c>
      <c r="X1133" s="22">
        <v>0</v>
      </c>
      <c r="Y1133" s="22">
        <v>0</v>
      </c>
      <c r="Z1133" s="22">
        <v>0</v>
      </c>
      <c r="AA1133" s="22">
        <v>0</v>
      </c>
      <c r="AB1133" s="22">
        <v>0</v>
      </c>
      <c r="AC1133" s="22">
        <v>40</v>
      </c>
      <c r="AD1133" s="22">
        <v>0</v>
      </c>
    </row>
    <row r="1134" spans="1:30" s="1" customFormat="1" ht="15" customHeight="1" x14ac:dyDescent="0.3">
      <c r="A1134" s="21" t="s">
        <v>34</v>
      </c>
      <c r="B1134" s="21" t="s">
        <v>774</v>
      </c>
      <c r="C1134" s="21" t="s">
        <v>774</v>
      </c>
      <c r="D1134" s="21" t="s">
        <v>36</v>
      </c>
      <c r="E1134" s="21" t="s">
        <v>148</v>
      </c>
      <c r="F1134" s="21" t="s">
        <v>36</v>
      </c>
      <c r="G1134" s="21" t="s">
        <v>38</v>
      </c>
      <c r="H1134" s="21">
        <v>21101</v>
      </c>
      <c r="I1134" s="21" t="s">
        <v>39</v>
      </c>
      <c r="J1134" s="21" t="s">
        <v>827</v>
      </c>
      <c r="K1134" s="21" t="s">
        <v>828</v>
      </c>
      <c r="L1134" s="21" t="s">
        <v>42</v>
      </c>
      <c r="M1134" s="21" t="s">
        <v>1733</v>
      </c>
      <c r="N1134" s="21" t="s">
        <v>48</v>
      </c>
      <c r="O1134" s="22">
        <v>8</v>
      </c>
      <c r="P1134" s="22">
        <v>10</v>
      </c>
      <c r="Q1134" s="21" t="s">
        <v>45</v>
      </c>
      <c r="R1134" s="103">
        <f t="shared" si="17"/>
        <v>80</v>
      </c>
      <c r="S1134" s="22">
        <v>0</v>
      </c>
      <c r="T1134" s="22">
        <v>0</v>
      </c>
      <c r="U1134" s="22">
        <v>0</v>
      </c>
      <c r="V1134" s="22">
        <v>0</v>
      </c>
      <c r="W1134" s="22">
        <v>0</v>
      </c>
      <c r="X1134" s="22">
        <v>0</v>
      </c>
      <c r="Y1134" s="22">
        <v>0</v>
      </c>
      <c r="Z1134" s="22">
        <v>0</v>
      </c>
      <c r="AA1134" s="22">
        <v>0</v>
      </c>
      <c r="AB1134" s="22">
        <v>0</v>
      </c>
      <c r="AC1134" s="22">
        <v>80</v>
      </c>
      <c r="AD1134" s="22">
        <v>0</v>
      </c>
    </row>
    <row r="1135" spans="1:30" s="1" customFormat="1" ht="15" customHeight="1" x14ac:dyDescent="0.3">
      <c r="A1135" s="21" t="s">
        <v>34</v>
      </c>
      <c r="B1135" s="21" t="s">
        <v>774</v>
      </c>
      <c r="C1135" s="21" t="s">
        <v>774</v>
      </c>
      <c r="D1135" s="21" t="s">
        <v>36</v>
      </c>
      <c r="E1135" s="21" t="s">
        <v>148</v>
      </c>
      <c r="F1135" s="21" t="s">
        <v>36</v>
      </c>
      <c r="G1135" s="21" t="s">
        <v>38</v>
      </c>
      <c r="H1135" s="21">
        <v>21101</v>
      </c>
      <c r="I1135" s="21" t="s">
        <v>39</v>
      </c>
      <c r="J1135" s="21" t="s">
        <v>630</v>
      </c>
      <c r="K1135" s="21" t="s">
        <v>631</v>
      </c>
      <c r="L1135" s="21" t="s">
        <v>42</v>
      </c>
      <c r="M1135" s="21" t="s">
        <v>1733</v>
      </c>
      <c r="N1135" s="21" t="s">
        <v>63</v>
      </c>
      <c r="O1135" s="22">
        <v>2</v>
      </c>
      <c r="P1135" s="22">
        <v>71</v>
      </c>
      <c r="Q1135" s="21" t="s">
        <v>45</v>
      </c>
      <c r="R1135" s="103">
        <f t="shared" si="17"/>
        <v>142</v>
      </c>
      <c r="S1135" s="22">
        <v>0</v>
      </c>
      <c r="T1135" s="22">
        <v>0</v>
      </c>
      <c r="U1135" s="22">
        <v>0</v>
      </c>
      <c r="V1135" s="22">
        <v>0</v>
      </c>
      <c r="W1135" s="22">
        <v>0</v>
      </c>
      <c r="X1135" s="22">
        <v>0</v>
      </c>
      <c r="Y1135" s="22">
        <v>0</v>
      </c>
      <c r="Z1135" s="22">
        <v>0</v>
      </c>
      <c r="AA1135" s="22">
        <v>0</v>
      </c>
      <c r="AB1135" s="22">
        <v>0</v>
      </c>
      <c r="AC1135" s="22">
        <v>142</v>
      </c>
      <c r="AD1135" s="22">
        <v>0</v>
      </c>
    </row>
    <row r="1136" spans="1:30" s="1" customFormat="1" ht="15" customHeight="1" x14ac:dyDescent="0.3">
      <c r="A1136" s="21" t="s">
        <v>34</v>
      </c>
      <c r="B1136" s="21" t="s">
        <v>774</v>
      </c>
      <c r="C1136" s="21" t="s">
        <v>774</v>
      </c>
      <c r="D1136" s="21" t="s">
        <v>36</v>
      </c>
      <c r="E1136" s="21" t="s">
        <v>148</v>
      </c>
      <c r="F1136" s="21" t="s">
        <v>36</v>
      </c>
      <c r="G1136" s="21" t="s">
        <v>38</v>
      </c>
      <c r="H1136" s="21">
        <v>21101</v>
      </c>
      <c r="I1136" s="21" t="s">
        <v>39</v>
      </c>
      <c r="J1136" s="21" t="s">
        <v>235</v>
      </c>
      <c r="K1136" s="21" t="s">
        <v>236</v>
      </c>
      <c r="L1136" s="21" t="s">
        <v>42</v>
      </c>
      <c r="M1136" s="21" t="s">
        <v>1733</v>
      </c>
      <c r="N1136" s="21" t="s">
        <v>63</v>
      </c>
      <c r="O1136" s="22">
        <v>2</v>
      </c>
      <c r="P1136" s="22">
        <v>36</v>
      </c>
      <c r="Q1136" s="21" t="s">
        <v>45</v>
      </c>
      <c r="R1136" s="103">
        <f t="shared" si="17"/>
        <v>72</v>
      </c>
      <c r="S1136" s="22">
        <v>0</v>
      </c>
      <c r="T1136" s="22">
        <v>0</v>
      </c>
      <c r="U1136" s="22">
        <v>0</v>
      </c>
      <c r="V1136" s="22">
        <v>0</v>
      </c>
      <c r="W1136" s="22">
        <v>0</v>
      </c>
      <c r="X1136" s="22">
        <v>0</v>
      </c>
      <c r="Y1136" s="22">
        <v>0</v>
      </c>
      <c r="Z1136" s="22">
        <v>0</v>
      </c>
      <c r="AA1136" s="22">
        <v>0</v>
      </c>
      <c r="AB1136" s="22">
        <v>0</v>
      </c>
      <c r="AC1136" s="22">
        <v>72</v>
      </c>
      <c r="AD1136" s="22">
        <v>0</v>
      </c>
    </row>
    <row r="1137" spans="1:30" s="1" customFormat="1" ht="15" customHeight="1" x14ac:dyDescent="0.3">
      <c r="A1137" s="21" t="s">
        <v>34</v>
      </c>
      <c r="B1137" s="21" t="s">
        <v>774</v>
      </c>
      <c r="C1137" s="21" t="s">
        <v>774</v>
      </c>
      <c r="D1137" s="21" t="s">
        <v>36</v>
      </c>
      <c r="E1137" s="21" t="s">
        <v>148</v>
      </c>
      <c r="F1137" s="21" t="s">
        <v>36</v>
      </c>
      <c r="G1137" s="21" t="s">
        <v>38</v>
      </c>
      <c r="H1137" s="21">
        <v>21101</v>
      </c>
      <c r="I1137" s="21" t="s">
        <v>39</v>
      </c>
      <c r="J1137" s="21" t="s">
        <v>51</v>
      </c>
      <c r="K1137" s="21" t="s">
        <v>52</v>
      </c>
      <c r="L1137" s="21" t="s">
        <v>42</v>
      </c>
      <c r="M1137" s="21" t="s">
        <v>1733</v>
      </c>
      <c r="N1137" s="21" t="s">
        <v>48</v>
      </c>
      <c r="O1137" s="22">
        <v>2</v>
      </c>
      <c r="P1137" s="22">
        <v>6</v>
      </c>
      <c r="Q1137" s="21" t="s">
        <v>45</v>
      </c>
      <c r="R1137" s="103">
        <f t="shared" si="17"/>
        <v>12</v>
      </c>
      <c r="S1137" s="22">
        <v>0</v>
      </c>
      <c r="T1137" s="22">
        <v>0</v>
      </c>
      <c r="U1137" s="22">
        <v>0</v>
      </c>
      <c r="V1137" s="22">
        <v>0</v>
      </c>
      <c r="W1137" s="22">
        <v>0</v>
      </c>
      <c r="X1137" s="22">
        <v>0</v>
      </c>
      <c r="Y1137" s="22">
        <v>0</v>
      </c>
      <c r="Z1137" s="22">
        <v>0</v>
      </c>
      <c r="AA1137" s="22">
        <v>0</v>
      </c>
      <c r="AB1137" s="22">
        <v>0</v>
      </c>
      <c r="AC1137" s="22">
        <v>12</v>
      </c>
      <c r="AD1137" s="22">
        <v>0</v>
      </c>
    </row>
    <row r="1138" spans="1:30" s="1" customFormat="1" ht="15" customHeight="1" x14ac:dyDescent="0.3">
      <c r="A1138" s="21" t="s">
        <v>34</v>
      </c>
      <c r="B1138" s="21" t="s">
        <v>774</v>
      </c>
      <c r="C1138" s="21" t="s">
        <v>774</v>
      </c>
      <c r="D1138" s="21" t="s">
        <v>36</v>
      </c>
      <c r="E1138" s="21" t="s">
        <v>148</v>
      </c>
      <c r="F1138" s="21" t="s">
        <v>36</v>
      </c>
      <c r="G1138" s="21" t="s">
        <v>38</v>
      </c>
      <c r="H1138" s="21">
        <v>21101</v>
      </c>
      <c r="I1138" s="21" t="s">
        <v>39</v>
      </c>
      <c r="J1138" s="21" t="s">
        <v>821</v>
      </c>
      <c r="K1138" s="21" t="s">
        <v>822</v>
      </c>
      <c r="L1138" s="21" t="s">
        <v>42</v>
      </c>
      <c r="M1138" s="21" t="s">
        <v>1733</v>
      </c>
      <c r="N1138" s="21" t="s">
        <v>48</v>
      </c>
      <c r="O1138" s="22">
        <v>4</v>
      </c>
      <c r="P1138" s="22">
        <v>18</v>
      </c>
      <c r="Q1138" s="21" t="s">
        <v>45</v>
      </c>
      <c r="R1138" s="103">
        <f t="shared" si="17"/>
        <v>72</v>
      </c>
      <c r="S1138" s="22">
        <v>0</v>
      </c>
      <c r="T1138" s="22">
        <v>0</v>
      </c>
      <c r="U1138" s="22">
        <v>0</v>
      </c>
      <c r="V1138" s="22">
        <v>0</v>
      </c>
      <c r="W1138" s="22">
        <v>0</v>
      </c>
      <c r="X1138" s="22">
        <v>0</v>
      </c>
      <c r="Y1138" s="22">
        <v>0</v>
      </c>
      <c r="Z1138" s="22">
        <v>0</v>
      </c>
      <c r="AA1138" s="22">
        <v>0</v>
      </c>
      <c r="AB1138" s="22">
        <v>0</v>
      </c>
      <c r="AC1138" s="22">
        <v>72</v>
      </c>
      <c r="AD1138" s="22">
        <v>0</v>
      </c>
    </row>
    <row r="1139" spans="1:30" s="1" customFormat="1" ht="15" customHeight="1" x14ac:dyDescent="0.3">
      <c r="A1139" s="21" t="s">
        <v>34</v>
      </c>
      <c r="B1139" s="21" t="s">
        <v>774</v>
      </c>
      <c r="C1139" s="21" t="s">
        <v>774</v>
      </c>
      <c r="D1139" s="21" t="s">
        <v>36</v>
      </c>
      <c r="E1139" s="21" t="s">
        <v>148</v>
      </c>
      <c r="F1139" s="21" t="s">
        <v>36</v>
      </c>
      <c r="G1139" s="21" t="s">
        <v>38</v>
      </c>
      <c r="H1139" s="21">
        <v>21101</v>
      </c>
      <c r="I1139" s="21" t="s">
        <v>39</v>
      </c>
      <c r="J1139" s="21" t="s">
        <v>142</v>
      </c>
      <c r="K1139" s="21" t="s">
        <v>745</v>
      </c>
      <c r="L1139" s="21" t="s">
        <v>42</v>
      </c>
      <c r="M1139" s="21" t="s">
        <v>1733</v>
      </c>
      <c r="N1139" s="21" t="s">
        <v>63</v>
      </c>
      <c r="O1139" s="22">
        <v>1</v>
      </c>
      <c r="P1139" s="22">
        <v>1450</v>
      </c>
      <c r="Q1139" s="21" t="s">
        <v>45</v>
      </c>
      <c r="R1139" s="103">
        <f t="shared" si="17"/>
        <v>1450</v>
      </c>
      <c r="S1139" s="22">
        <v>0</v>
      </c>
      <c r="T1139" s="22">
        <v>0</v>
      </c>
      <c r="U1139" s="22">
        <v>0</v>
      </c>
      <c r="V1139" s="22">
        <v>0</v>
      </c>
      <c r="W1139" s="22">
        <v>0</v>
      </c>
      <c r="X1139" s="22">
        <v>0</v>
      </c>
      <c r="Y1139" s="22">
        <v>0</v>
      </c>
      <c r="Z1139" s="22">
        <v>0</v>
      </c>
      <c r="AA1139" s="22">
        <v>0</v>
      </c>
      <c r="AB1139" s="22">
        <v>0</v>
      </c>
      <c r="AC1139" s="22">
        <v>1450</v>
      </c>
      <c r="AD1139" s="22">
        <v>0</v>
      </c>
    </row>
    <row r="1140" spans="1:30" s="1" customFormat="1" ht="15" customHeight="1" x14ac:dyDescent="0.3">
      <c r="A1140" s="21" t="s">
        <v>34</v>
      </c>
      <c r="B1140" s="21" t="s">
        <v>774</v>
      </c>
      <c r="C1140" s="21" t="s">
        <v>774</v>
      </c>
      <c r="D1140" s="21" t="s">
        <v>36</v>
      </c>
      <c r="E1140" s="21" t="s">
        <v>148</v>
      </c>
      <c r="F1140" s="21" t="s">
        <v>36</v>
      </c>
      <c r="G1140" s="21" t="s">
        <v>38</v>
      </c>
      <c r="H1140" s="21">
        <v>21101</v>
      </c>
      <c r="I1140" s="21" t="s">
        <v>39</v>
      </c>
      <c r="J1140" s="21" t="s">
        <v>829</v>
      </c>
      <c r="K1140" s="21" t="s">
        <v>830</v>
      </c>
      <c r="L1140" s="21" t="s">
        <v>42</v>
      </c>
      <c r="M1140" s="21" t="s">
        <v>1733</v>
      </c>
      <c r="N1140" s="21" t="s">
        <v>44</v>
      </c>
      <c r="O1140" s="22">
        <v>1</v>
      </c>
      <c r="P1140" s="22">
        <v>240</v>
      </c>
      <c r="Q1140" s="21" t="s">
        <v>45</v>
      </c>
      <c r="R1140" s="103">
        <f t="shared" si="17"/>
        <v>240</v>
      </c>
      <c r="S1140" s="22">
        <v>0</v>
      </c>
      <c r="T1140" s="22">
        <v>0</v>
      </c>
      <c r="U1140" s="22">
        <v>0</v>
      </c>
      <c r="V1140" s="22">
        <v>0</v>
      </c>
      <c r="W1140" s="22">
        <v>0</v>
      </c>
      <c r="X1140" s="22">
        <v>0</v>
      </c>
      <c r="Y1140" s="22">
        <v>0</v>
      </c>
      <c r="Z1140" s="22">
        <v>0</v>
      </c>
      <c r="AA1140" s="22">
        <v>0</v>
      </c>
      <c r="AB1140" s="22">
        <v>0</v>
      </c>
      <c r="AC1140" s="22">
        <v>240</v>
      </c>
      <c r="AD1140" s="22">
        <v>0</v>
      </c>
    </row>
    <row r="1141" spans="1:30" s="1" customFormat="1" ht="15" customHeight="1" x14ac:dyDescent="0.3">
      <c r="A1141" s="21" t="s">
        <v>34</v>
      </c>
      <c r="B1141" s="21" t="s">
        <v>774</v>
      </c>
      <c r="C1141" s="21" t="s">
        <v>774</v>
      </c>
      <c r="D1141" s="21" t="s">
        <v>36</v>
      </c>
      <c r="E1141" s="21" t="s">
        <v>148</v>
      </c>
      <c r="F1141" s="21" t="s">
        <v>36</v>
      </c>
      <c r="G1141" s="21" t="s">
        <v>38</v>
      </c>
      <c r="H1141" s="21">
        <v>21101</v>
      </c>
      <c r="I1141" s="21" t="s">
        <v>39</v>
      </c>
      <c r="J1141" s="21" t="s">
        <v>1163</v>
      </c>
      <c r="K1141" s="21" t="s">
        <v>1164</v>
      </c>
      <c r="L1141" s="21" t="s">
        <v>42</v>
      </c>
      <c r="M1141" s="21" t="s">
        <v>1733</v>
      </c>
      <c r="N1141" s="21" t="s">
        <v>48</v>
      </c>
      <c r="O1141" s="22">
        <v>3</v>
      </c>
      <c r="P1141" s="22">
        <v>5.0000000000000009</v>
      </c>
      <c r="Q1141" s="21" t="s">
        <v>45</v>
      </c>
      <c r="R1141" s="103">
        <f t="shared" si="17"/>
        <v>15.000000000000004</v>
      </c>
      <c r="S1141" s="22">
        <v>0</v>
      </c>
      <c r="T1141" s="22">
        <v>0</v>
      </c>
      <c r="U1141" s="22">
        <v>0</v>
      </c>
      <c r="V1141" s="22">
        <v>0</v>
      </c>
      <c r="W1141" s="22">
        <v>0</v>
      </c>
      <c r="X1141" s="22">
        <v>0</v>
      </c>
      <c r="Y1141" s="22">
        <v>0</v>
      </c>
      <c r="Z1141" s="22">
        <v>0</v>
      </c>
      <c r="AA1141" s="22">
        <v>0</v>
      </c>
      <c r="AB1141" s="22">
        <v>0</v>
      </c>
      <c r="AC1141" s="22">
        <v>15.000000000000004</v>
      </c>
      <c r="AD1141" s="22">
        <v>0</v>
      </c>
    </row>
    <row r="1142" spans="1:30" s="1" customFormat="1" ht="15" customHeight="1" x14ac:dyDescent="0.3">
      <c r="A1142" s="21" t="s">
        <v>34</v>
      </c>
      <c r="B1142" s="21" t="s">
        <v>774</v>
      </c>
      <c r="C1142" s="21" t="s">
        <v>774</v>
      </c>
      <c r="D1142" s="21" t="s">
        <v>36</v>
      </c>
      <c r="E1142" s="21" t="s">
        <v>148</v>
      </c>
      <c r="F1142" s="21" t="s">
        <v>36</v>
      </c>
      <c r="G1142" s="21" t="s">
        <v>38</v>
      </c>
      <c r="H1142" s="21">
        <v>21101</v>
      </c>
      <c r="I1142" s="21" t="s">
        <v>39</v>
      </c>
      <c r="J1142" s="21" t="s">
        <v>825</v>
      </c>
      <c r="K1142" s="21" t="s">
        <v>826</v>
      </c>
      <c r="L1142" s="21" t="s">
        <v>42</v>
      </c>
      <c r="M1142" s="21" t="s">
        <v>1733</v>
      </c>
      <c r="N1142" s="21" t="s">
        <v>48</v>
      </c>
      <c r="O1142" s="22">
        <v>199</v>
      </c>
      <c r="P1142" s="22">
        <v>1</v>
      </c>
      <c r="Q1142" s="21" t="s">
        <v>45</v>
      </c>
      <c r="R1142" s="103">
        <f t="shared" si="17"/>
        <v>199</v>
      </c>
      <c r="S1142" s="22">
        <v>0</v>
      </c>
      <c r="T1142" s="22">
        <v>0</v>
      </c>
      <c r="U1142" s="22">
        <v>0</v>
      </c>
      <c r="V1142" s="22">
        <v>0</v>
      </c>
      <c r="W1142" s="22">
        <v>0</v>
      </c>
      <c r="X1142" s="22">
        <v>0</v>
      </c>
      <c r="Y1142" s="22">
        <v>0</v>
      </c>
      <c r="Z1142" s="22">
        <v>0</v>
      </c>
      <c r="AA1142" s="22">
        <v>0</v>
      </c>
      <c r="AB1142" s="22">
        <v>0</v>
      </c>
      <c r="AC1142" s="22">
        <v>199</v>
      </c>
      <c r="AD1142" s="22">
        <v>0</v>
      </c>
    </row>
    <row r="1143" spans="1:30" s="1" customFormat="1" ht="15" customHeight="1" x14ac:dyDescent="0.3">
      <c r="A1143" s="21" t="s">
        <v>34</v>
      </c>
      <c r="B1143" s="21" t="s">
        <v>774</v>
      </c>
      <c r="C1143" s="21" t="s">
        <v>774</v>
      </c>
      <c r="D1143" s="21" t="s">
        <v>36</v>
      </c>
      <c r="E1143" s="21" t="s">
        <v>148</v>
      </c>
      <c r="F1143" s="21" t="s">
        <v>36</v>
      </c>
      <c r="G1143" s="21" t="s">
        <v>38</v>
      </c>
      <c r="H1143" s="21">
        <v>21101</v>
      </c>
      <c r="I1143" s="21" t="s">
        <v>39</v>
      </c>
      <c r="J1143" s="21" t="s">
        <v>196</v>
      </c>
      <c r="K1143" s="21" t="s">
        <v>197</v>
      </c>
      <c r="L1143" s="21" t="s">
        <v>42</v>
      </c>
      <c r="M1143" s="21" t="s">
        <v>1733</v>
      </c>
      <c r="N1143" s="21" t="s">
        <v>48</v>
      </c>
      <c r="O1143" s="22">
        <v>4</v>
      </c>
      <c r="P1143" s="22">
        <v>5</v>
      </c>
      <c r="Q1143" s="21" t="s">
        <v>45</v>
      </c>
      <c r="R1143" s="103">
        <f t="shared" si="17"/>
        <v>20</v>
      </c>
      <c r="S1143" s="22">
        <v>0</v>
      </c>
      <c r="T1143" s="22">
        <v>0</v>
      </c>
      <c r="U1143" s="22">
        <v>0</v>
      </c>
      <c r="V1143" s="22">
        <v>0</v>
      </c>
      <c r="W1143" s="22">
        <v>0</v>
      </c>
      <c r="X1143" s="22">
        <v>0</v>
      </c>
      <c r="Y1143" s="22">
        <v>0</v>
      </c>
      <c r="Z1143" s="22">
        <v>0</v>
      </c>
      <c r="AA1143" s="22">
        <v>0</v>
      </c>
      <c r="AB1143" s="22">
        <v>0</v>
      </c>
      <c r="AC1143" s="22">
        <v>20</v>
      </c>
      <c r="AD1143" s="22">
        <v>0</v>
      </c>
    </row>
    <row r="1144" spans="1:30" s="1" customFormat="1" ht="15" customHeight="1" x14ac:dyDescent="0.3">
      <c r="A1144" s="21" t="s">
        <v>34</v>
      </c>
      <c r="B1144" s="21" t="s">
        <v>774</v>
      </c>
      <c r="C1144" s="21" t="s">
        <v>774</v>
      </c>
      <c r="D1144" s="21" t="s">
        <v>36</v>
      </c>
      <c r="E1144" s="21" t="s">
        <v>148</v>
      </c>
      <c r="F1144" s="21" t="s">
        <v>36</v>
      </c>
      <c r="G1144" s="21" t="s">
        <v>38</v>
      </c>
      <c r="H1144" s="21">
        <v>21101</v>
      </c>
      <c r="I1144" s="21" t="s">
        <v>39</v>
      </c>
      <c r="J1144" s="21" t="s">
        <v>93</v>
      </c>
      <c r="K1144" s="21" t="s">
        <v>94</v>
      </c>
      <c r="L1144" s="21" t="s">
        <v>42</v>
      </c>
      <c r="M1144" s="21" t="s">
        <v>1733</v>
      </c>
      <c r="N1144" s="21" t="s">
        <v>48</v>
      </c>
      <c r="O1144" s="22">
        <v>1</v>
      </c>
      <c r="P1144" s="22">
        <v>79</v>
      </c>
      <c r="Q1144" s="21" t="s">
        <v>45</v>
      </c>
      <c r="R1144" s="103">
        <f t="shared" si="17"/>
        <v>79</v>
      </c>
      <c r="S1144" s="22">
        <v>0</v>
      </c>
      <c r="T1144" s="22">
        <v>0</v>
      </c>
      <c r="U1144" s="22">
        <v>0</v>
      </c>
      <c r="V1144" s="22">
        <v>0</v>
      </c>
      <c r="W1144" s="22">
        <v>0</v>
      </c>
      <c r="X1144" s="22">
        <v>0</v>
      </c>
      <c r="Y1144" s="22">
        <v>0</v>
      </c>
      <c r="Z1144" s="22">
        <v>0</v>
      </c>
      <c r="AA1144" s="22">
        <v>0</v>
      </c>
      <c r="AB1144" s="22">
        <v>0</v>
      </c>
      <c r="AC1144" s="22">
        <v>79</v>
      </c>
      <c r="AD1144" s="22">
        <v>0</v>
      </c>
    </row>
    <row r="1145" spans="1:30" s="1" customFormat="1" ht="15" customHeight="1" x14ac:dyDescent="0.3">
      <c r="A1145" s="21" t="s">
        <v>34</v>
      </c>
      <c r="B1145" s="21" t="s">
        <v>774</v>
      </c>
      <c r="C1145" s="21" t="s">
        <v>774</v>
      </c>
      <c r="D1145" s="21" t="s">
        <v>36</v>
      </c>
      <c r="E1145" s="21" t="s">
        <v>148</v>
      </c>
      <c r="F1145" s="21" t="s">
        <v>36</v>
      </c>
      <c r="G1145" s="21" t="s">
        <v>38</v>
      </c>
      <c r="H1145" s="21">
        <v>21101</v>
      </c>
      <c r="I1145" s="21" t="s">
        <v>39</v>
      </c>
      <c r="J1145" s="21" t="s">
        <v>542</v>
      </c>
      <c r="K1145" s="21" t="s">
        <v>543</v>
      </c>
      <c r="L1145" s="21" t="s">
        <v>42</v>
      </c>
      <c r="M1145" s="21" t="s">
        <v>1733</v>
      </c>
      <c r="N1145" s="21" t="s">
        <v>44</v>
      </c>
      <c r="O1145" s="22">
        <v>1</v>
      </c>
      <c r="P1145" s="22">
        <v>19</v>
      </c>
      <c r="Q1145" s="21" t="s">
        <v>45</v>
      </c>
      <c r="R1145" s="103">
        <f t="shared" si="17"/>
        <v>19</v>
      </c>
      <c r="S1145" s="22">
        <v>0</v>
      </c>
      <c r="T1145" s="22">
        <v>0</v>
      </c>
      <c r="U1145" s="22">
        <v>0</v>
      </c>
      <c r="V1145" s="22">
        <v>0</v>
      </c>
      <c r="W1145" s="22">
        <v>0</v>
      </c>
      <c r="X1145" s="22">
        <v>0</v>
      </c>
      <c r="Y1145" s="22">
        <v>0</v>
      </c>
      <c r="Z1145" s="22">
        <v>0</v>
      </c>
      <c r="AA1145" s="22">
        <v>0</v>
      </c>
      <c r="AB1145" s="22">
        <v>0</v>
      </c>
      <c r="AC1145" s="22">
        <v>19</v>
      </c>
      <c r="AD1145" s="22">
        <v>0</v>
      </c>
    </row>
    <row r="1146" spans="1:30" s="1" customFormat="1" ht="15" customHeight="1" x14ac:dyDescent="0.3">
      <c r="A1146" s="21" t="s">
        <v>34</v>
      </c>
      <c r="B1146" s="21" t="s">
        <v>774</v>
      </c>
      <c r="C1146" s="21" t="s">
        <v>774</v>
      </c>
      <c r="D1146" s="21" t="s">
        <v>36</v>
      </c>
      <c r="E1146" s="21" t="s">
        <v>148</v>
      </c>
      <c r="F1146" s="21" t="s">
        <v>36</v>
      </c>
      <c r="G1146" s="21" t="s">
        <v>38</v>
      </c>
      <c r="H1146" s="21">
        <v>21101</v>
      </c>
      <c r="I1146" s="21" t="s">
        <v>39</v>
      </c>
      <c r="J1146" s="21" t="s">
        <v>185</v>
      </c>
      <c r="K1146" s="21" t="s">
        <v>1047</v>
      </c>
      <c r="L1146" s="21" t="s">
        <v>42</v>
      </c>
      <c r="M1146" s="21" t="s">
        <v>1733</v>
      </c>
      <c r="N1146" s="21" t="s">
        <v>44</v>
      </c>
      <c r="O1146" s="22">
        <v>1</v>
      </c>
      <c r="P1146" s="22">
        <v>56</v>
      </c>
      <c r="Q1146" s="21" t="s">
        <v>45</v>
      </c>
      <c r="R1146" s="103">
        <f t="shared" si="17"/>
        <v>56</v>
      </c>
      <c r="S1146" s="22">
        <v>0</v>
      </c>
      <c r="T1146" s="22">
        <v>0</v>
      </c>
      <c r="U1146" s="22">
        <v>0</v>
      </c>
      <c r="V1146" s="22">
        <v>0</v>
      </c>
      <c r="W1146" s="22">
        <v>0</v>
      </c>
      <c r="X1146" s="22">
        <v>0</v>
      </c>
      <c r="Y1146" s="22">
        <v>0</v>
      </c>
      <c r="Z1146" s="22">
        <v>0</v>
      </c>
      <c r="AA1146" s="22">
        <v>0</v>
      </c>
      <c r="AB1146" s="22">
        <v>0</v>
      </c>
      <c r="AC1146" s="22">
        <v>56</v>
      </c>
      <c r="AD1146" s="22">
        <v>0</v>
      </c>
    </row>
    <row r="1147" spans="1:30" s="1" customFormat="1" ht="15" customHeight="1" x14ac:dyDescent="0.3">
      <c r="A1147" s="21" t="s">
        <v>34</v>
      </c>
      <c r="B1147" s="21" t="s">
        <v>774</v>
      </c>
      <c r="C1147" s="21" t="s">
        <v>774</v>
      </c>
      <c r="D1147" s="21" t="s">
        <v>36</v>
      </c>
      <c r="E1147" s="21" t="s">
        <v>148</v>
      </c>
      <c r="F1147" s="21" t="s">
        <v>36</v>
      </c>
      <c r="G1147" s="21" t="s">
        <v>38</v>
      </c>
      <c r="H1147" s="21">
        <v>21101</v>
      </c>
      <c r="I1147" s="21" t="s">
        <v>39</v>
      </c>
      <c r="J1147" s="21" t="s">
        <v>144</v>
      </c>
      <c r="K1147" s="21" t="s">
        <v>145</v>
      </c>
      <c r="L1147" s="21" t="s">
        <v>42</v>
      </c>
      <c r="M1147" s="21" t="s">
        <v>1733</v>
      </c>
      <c r="N1147" s="21" t="s">
        <v>48</v>
      </c>
      <c r="O1147" s="22">
        <v>7</v>
      </c>
      <c r="P1147" s="22">
        <v>51.000000000000007</v>
      </c>
      <c r="Q1147" s="21" t="s">
        <v>45</v>
      </c>
      <c r="R1147" s="103">
        <f t="shared" si="17"/>
        <v>357.00000000000006</v>
      </c>
      <c r="S1147" s="22">
        <v>0</v>
      </c>
      <c r="T1147" s="22">
        <v>0</v>
      </c>
      <c r="U1147" s="22">
        <v>0</v>
      </c>
      <c r="V1147" s="22">
        <v>0</v>
      </c>
      <c r="W1147" s="22">
        <v>0</v>
      </c>
      <c r="X1147" s="22">
        <v>0</v>
      </c>
      <c r="Y1147" s="22">
        <v>0</v>
      </c>
      <c r="Z1147" s="22">
        <v>0</v>
      </c>
      <c r="AA1147" s="22">
        <v>0</v>
      </c>
      <c r="AB1147" s="22">
        <v>0</v>
      </c>
      <c r="AC1147" s="22">
        <v>357.00000000000006</v>
      </c>
      <c r="AD1147" s="22">
        <v>0</v>
      </c>
    </row>
    <row r="1148" spans="1:30" s="1" customFormat="1" ht="15" customHeight="1" x14ac:dyDescent="0.3">
      <c r="A1148" s="21" t="s">
        <v>34</v>
      </c>
      <c r="B1148" s="21" t="s">
        <v>774</v>
      </c>
      <c r="C1148" s="21" t="s">
        <v>774</v>
      </c>
      <c r="D1148" s="21" t="s">
        <v>36</v>
      </c>
      <c r="E1148" s="21" t="s">
        <v>148</v>
      </c>
      <c r="F1148" s="21" t="s">
        <v>36</v>
      </c>
      <c r="G1148" s="21" t="s">
        <v>38</v>
      </c>
      <c r="H1148" s="21">
        <v>21101</v>
      </c>
      <c r="I1148" s="21" t="s">
        <v>39</v>
      </c>
      <c r="J1148" s="21" t="s">
        <v>67</v>
      </c>
      <c r="K1148" s="21" t="s">
        <v>68</v>
      </c>
      <c r="L1148" s="21" t="s">
        <v>42</v>
      </c>
      <c r="M1148" s="21" t="s">
        <v>1733</v>
      </c>
      <c r="N1148" s="21" t="s">
        <v>48</v>
      </c>
      <c r="O1148" s="22">
        <v>7</v>
      </c>
      <c r="P1148" s="22">
        <v>56</v>
      </c>
      <c r="Q1148" s="21" t="s">
        <v>45</v>
      </c>
      <c r="R1148" s="103">
        <f t="shared" si="17"/>
        <v>392</v>
      </c>
      <c r="S1148" s="22">
        <v>0</v>
      </c>
      <c r="T1148" s="22">
        <v>0</v>
      </c>
      <c r="U1148" s="22">
        <v>0</v>
      </c>
      <c r="V1148" s="22">
        <v>0</v>
      </c>
      <c r="W1148" s="22">
        <v>0</v>
      </c>
      <c r="X1148" s="22">
        <v>0</v>
      </c>
      <c r="Y1148" s="22">
        <v>0</v>
      </c>
      <c r="Z1148" s="22">
        <v>0</v>
      </c>
      <c r="AA1148" s="22">
        <v>0</v>
      </c>
      <c r="AB1148" s="22">
        <v>0</v>
      </c>
      <c r="AC1148" s="22">
        <v>392</v>
      </c>
      <c r="AD1148" s="22">
        <v>0</v>
      </c>
    </row>
    <row r="1149" spans="1:30" s="1" customFormat="1" ht="15" customHeight="1" x14ac:dyDescent="0.3">
      <c r="A1149" s="21" t="s">
        <v>34</v>
      </c>
      <c r="B1149" s="21" t="s">
        <v>774</v>
      </c>
      <c r="C1149" s="21" t="s">
        <v>774</v>
      </c>
      <c r="D1149" s="21" t="s">
        <v>36</v>
      </c>
      <c r="E1149" s="21" t="s">
        <v>148</v>
      </c>
      <c r="F1149" s="21" t="s">
        <v>36</v>
      </c>
      <c r="G1149" s="21" t="s">
        <v>38</v>
      </c>
      <c r="H1149" s="21">
        <v>21101</v>
      </c>
      <c r="I1149" s="21" t="s">
        <v>39</v>
      </c>
      <c r="J1149" s="21" t="s">
        <v>81</v>
      </c>
      <c r="K1149" s="21" t="s">
        <v>82</v>
      </c>
      <c r="L1149" s="21" t="s">
        <v>42</v>
      </c>
      <c r="M1149" s="21" t="s">
        <v>1733</v>
      </c>
      <c r="N1149" s="21" t="s">
        <v>48</v>
      </c>
      <c r="O1149" s="22">
        <v>1</v>
      </c>
      <c r="P1149" s="22">
        <v>138.99999999999997</v>
      </c>
      <c r="Q1149" s="21" t="s">
        <v>45</v>
      </c>
      <c r="R1149" s="103">
        <f t="shared" si="17"/>
        <v>138.99999999999997</v>
      </c>
      <c r="S1149" s="22">
        <v>0</v>
      </c>
      <c r="T1149" s="22">
        <v>0</v>
      </c>
      <c r="U1149" s="22">
        <v>0</v>
      </c>
      <c r="V1149" s="22">
        <v>0</v>
      </c>
      <c r="W1149" s="22">
        <v>0</v>
      </c>
      <c r="X1149" s="22">
        <v>0</v>
      </c>
      <c r="Y1149" s="22">
        <v>0</v>
      </c>
      <c r="Z1149" s="22">
        <v>0</v>
      </c>
      <c r="AA1149" s="22">
        <v>0</v>
      </c>
      <c r="AB1149" s="22">
        <v>0</v>
      </c>
      <c r="AC1149" s="22">
        <v>138.99999999999997</v>
      </c>
      <c r="AD1149" s="22">
        <v>0</v>
      </c>
    </row>
    <row r="1150" spans="1:30" s="1" customFormat="1" ht="15" customHeight="1" x14ac:dyDescent="0.3">
      <c r="A1150" s="21" t="s">
        <v>34</v>
      </c>
      <c r="B1150" s="21" t="s">
        <v>774</v>
      </c>
      <c r="C1150" s="21" t="s">
        <v>774</v>
      </c>
      <c r="D1150" s="21" t="s">
        <v>36</v>
      </c>
      <c r="E1150" s="21" t="s">
        <v>148</v>
      </c>
      <c r="F1150" s="21" t="s">
        <v>36</v>
      </c>
      <c r="G1150" s="21" t="s">
        <v>38</v>
      </c>
      <c r="H1150" s="21">
        <v>21101</v>
      </c>
      <c r="I1150" s="21" t="s">
        <v>39</v>
      </c>
      <c r="J1150" s="21" t="s">
        <v>928</v>
      </c>
      <c r="K1150" s="21" t="s">
        <v>1158</v>
      </c>
      <c r="L1150" s="21" t="s">
        <v>42</v>
      </c>
      <c r="M1150" s="21" t="s">
        <v>1733</v>
      </c>
      <c r="N1150" s="21" t="s">
        <v>295</v>
      </c>
      <c r="O1150" s="22">
        <v>2</v>
      </c>
      <c r="P1150" s="22">
        <v>76</v>
      </c>
      <c r="Q1150" s="21" t="s">
        <v>45</v>
      </c>
      <c r="R1150" s="103">
        <f t="shared" si="17"/>
        <v>152</v>
      </c>
      <c r="S1150" s="22">
        <v>0</v>
      </c>
      <c r="T1150" s="22">
        <v>0</v>
      </c>
      <c r="U1150" s="22">
        <v>0</v>
      </c>
      <c r="V1150" s="22">
        <v>0</v>
      </c>
      <c r="W1150" s="22">
        <v>0</v>
      </c>
      <c r="X1150" s="22">
        <v>0</v>
      </c>
      <c r="Y1150" s="22">
        <v>0</v>
      </c>
      <c r="Z1150" s="22">
        <v>0</v>
      </c>
      <c r="AA1150" s="22">
        <v>0</v>
      </c>
      <c r="AB1150" s="22">
        <v>0</v>
      </c>
      <c r="AC1150" s="22">
        <v>152</v>
      </c>
      <c r="AD1150" s="22">
        <v>0</v>
      </c>
    </row>
    <row r="1151" spans="1:30" s="1" customFormat="1" ht="15" customHeight="1" x14ac:dyDescent="0.3">
      <c r="A1151" s="21" t="s">
        <v>34</v>
      </c>
      <c r="B1151" s="21" t="s">
        <v>774</v>
      </c>
      <c r="C1151" s="21" t="s">
        <v>774</v>
      </c>
      <c r="D1151" s="21" t="s">
        <v>36</v>
      </c>
      <c r="E1151" s="21" t="s">
        <v>194</v>
      </c>
      <c r="F1151" s="21" t="s">
        <v>195</v>
      </c>
      <c r="G1151" s="21" t="s">
        <v>38</v>
      </c>
      <c r="H1151" s="21">
        <v>21101</v>
      </c>
      <c r="I1151" s="21" t="s">
        <v>1210</v>
      </c>
      <c r="J1151" s="21" t="s">
        <v>537</v>
      </c>
      <c r="K1151" s="21" t="s">
        <v>193</v>
      </c>
      <c r="L1151" s="21" t="s">
        <v>42</v>
      </c>
      <c r="M1151" s="21" t="s">
        <v>1733</v>
      </c>
      <c r="N1151" s="21" t="s">
        <v>48</v>
      </c>
      <c r="O1151" s="22">
        <v>230</v>
      </c>
      <c r="P1151" s="22">
        <v>1.0739130434782609</v>
      </c>
      <c r="Q1151" s="21" t="s">
        <v>45</v>
      </c>
      <c r="R1151" s="103">
        <f t="shared" si="17"/>
        <v>247</v>
      </c>
      <c r="S1151" s="22">
        <v>0</v>
      </c>
      <c r="T1151" s="22">
        <v>247</v>
      </c>
      <c r="U1151" s="22">
        <v>0</v>
      </c>
      <c r="V1151" s="22">
        <v>0</v>
      </c>
      <c r="W1151" s="22">
        <v>0</v>
      </c>
      <c r="X1151" s="22">
        <v>0</v>
      </c>
      <c r="Y1151" s="22">
        <v>0</v>
      </c>
      <c r="Z1151" s="22">
        <v>0</v>
      </c>
      <c r="AA1151" s="22">
        <v>0</v>
      </c>
      <c r="AB1151" s="22">
        <v>0</v>
      </c>
      <c r="AC1151" s="22">
        <v>0</v>
      </c>
      <c r="AD1151" s="22">
        <v>0</v>
      </c>
    </row>
    <row r="1152" spans="1:30" s="1" customFormat="1" ht="15" customHeight="1" x14ac:dyDescent="0.3">
      <c r="A1152" s="21" t="s">
        <v>34</v>
      </c>
      <c r="B1152" s="21" t="s">
        <v>774</v>
      </c>
      <c r="C1152" s="21" t="s">
        <v>774</v>
      </c>
      <c r="D1152" s="21" t="s">
        <v>36</v>
      </c>
      <c r="E1152" s="21" t="s">
        <v>194</v>
      </c>
      <c r="F1152" s="21" t="s">
        <v>195</v>
      </c>
      <c r="G1152" s="21" t="s">
        <v>38</v>
      </c>
      <c r="H1152" s="21">
        <v>21101</v>
      </c>
      <c r="I1152" s="21" t="s">
        <v>1210</v>
      </c>
      <c r="J1152" s="21" t="s">
        <v>249</v>
      </c>
      <c r="K1152" s="21" t="s">
        <v>250</v>
      </c>
      <c r="L1152" s="21" t="s">
        <v>42</v>
      </c>
      <c r="M1152" s="21" t="s">
        <v>1733</v>
      </c>
      <c r="N1152" s="21" t="s">
        <v>48</v>
      </c>
      <c r="O1152" s="22">
        <v>60</v>
      </c>
      <c r="P1152" s="22">
        <v>4.3</v>
      </c>
      <c r="Q1152" s="21" t="s">
        <v>45</v>
      </c>
      <c r="R1152" s="103">
        <f t="shared" si="17"/>
        <v>258</v>
      </c>
      <c r="S1152" s="22">
        <v>0</v>
      </c>
      <c r="T1152" s="22">
        <v>258</v>
      </c>
      <c r="U1152" s="22">
        <v>0</v>
      </c>
      <c r="V1152" s="22">
        <v>0</v>
      </c>
      <c r="W1152" s="22">
        <v>0</v>
      </c>
      <c r="X1152" s="22">
        <v>0</v>
      </c>
      <c r="Y1152" s="22">
        <v>0</v>
      </c>
      <c r="Z1152" s="22">
        <v>0</v>
      </c>
      <c r="AA1152" s="22">
        <v>0</v>
      </c>
      <c r="AB1152" s="22">
        <v>0</v>
      </c>
      <c r="AC1152" s="22">
        <v>0</v>
      </c>
      <c r="AD1152" s="22">
        <v>0</v>
      </c>
    </row>
    <row r="1153" spans="1:30" s="1" customFormat="1" ht="15" customHeight="1" x14ac:dyDescent="0.3">
      <c r="A1153" s="21" t="s">
        <v>34</v>
      </c>
      <c r="B1153" s="21" t="s">
        <v>774</v>
      </c>
      <c r="C1153" s="21" t="s">
        <v>774</v>
      </c>
      <c r="D1153" s="21" t="s">
        <v>36</v>
      </c>
      <c r="E1153" s="21" t="s">
        <v>194</v>
      </c>
      <c r="F1153" s="21" t="s">
        <v>195</v>
      </c>
      <c r="G1153" s="21" t="s">
        <v>38</v>
      </c>
      <c r="H1153" s="21">
        <v>21101</v>
      </c>
      <c r="I1153" s="21" t="s">
        <v>1210</v>
      </c>
      <c r="J1153" s="21" t="s">
        <v>227</v>
      </c>
      <c r="K1153" s="21" t="s">
        <v>228</v>
      </c>
      <c r="L1153" s="21" t="s">
        <v>42</v>
      </c>
      <c r="M1153" s="21" t="s">
        <v>1733</v>
      </c>
      <c r="N1153" s="21" t="s">
        <v>48</v>
      </c>
      <c r="O1153" s="22">
        <v>200</v>
      </c>
      <c r="P1153" s="22">
        <v>9.23</v>
      </c>
      <c r="Q1153" s="21" t="s">
        <v>45</v>
      </c>
      <c r="R1153" s="103">
        <f t="shared" si="17"/>
        <v>1846</v>
      </c>
      <c r="S1153" s="22">
        <v>0</v>
      </c>
      <c r="T1153" s="22">
        <v>1846</v>
      </c>
      <c r="U1153" s="22">
        <v>0</v>
      </c>
      <c r="V1153" s="22">
        <v>0</v>
      </c>
      <c r="W1153" s="22">
        <v>0</v>
      </c>
      <c r="X1153" s="22">
        <v>0</v>
      </c>
      <c r="Y1153" s="22">
        <v>0</v>
      </c>
      <c r="Z1153" s="22">
        <v>0</v>
      </c>
      <c r="AA1153" s="22">
        <v>0</v>
      </c>
      <c r="AB1153" s="22">
        <v>0</v>
      </c>
      <c r="AC1153" s="22">
        <v>0</v>
      </c>
      <c r="AD1153" s="22">
        <v>0</v>
      </c>
    </row>
    <row r="1154" spans="1:30" s="1" customFormat="1" ht="15" customHeight="1" x14ac:dyDescent="0.3">
      <c r="A1154" s="21" t="s">
        <v>34</v>
      </c>
      <c r="B1154" s="21" t="s">
        <v>774</v>
      </c>
      <c r="C1154" s="21" t="s">
        <v>774</v>
      </c>
      <c r="D1154" s="21" t="s">
        <v>36</v>
      </c>
      <c r="E1154" s="21" t="s">
        <v>194</v>
      </c>
      <c r="F1154" s="21" t="s">
        <v>195</v>
      </c>
      <c r="G1154" s="21" t="s">
        <v>38</v>
      </c>
      <c r="H1154" s="21">
        <v>21101</v>
      </c>
      <c r="I1154" s="21" t="s">
        <v>1210</v>
      </c>
      <c r="J1154" s="21" t="s">
        <v>126</v>
      </c>
      <c r="K1154" s="21" t="s">
        <v>127</v>
      </c>
      <c r="L1154" s="21" t="s">
        <v>42</v>
      </c>
      <c r="M1154" s="21" t="s">
        <v>1733</v>
      </c>
      <c r="N1154" s="21" t="s">
        <v>48</v>
      </c>
      <c r="O1154" s="22">
        <v>24</v>
      </c>
      <c r="P1154" s="22">
        <v>9.6666666666666661</v>
      </c>
      <c r="Q1154" s="21" t="s">
        <v>45</v>
      </c>
      <c r="R1154" s="103">
        <f t="shared" si="17"/>
        <v>232</v>
      </c>
      <c r="S1154" s="22">
        <v>0</v>
      </c>
      <c r="T1154" s="22">
        <v>232</v>
      </c>
      <c r="U1154" s="22">
        <v>0</v>
      </c>
      <c r="V1154" s="22">
        <v>0</v>
      </c>
      <c r="W1154" s="22">
        <v>0</v>
      </c>
      <c r="X1154" s="22">
        <v>0</v>
      </c>
      <c r="Y1154" s="22">
        <v>0</v>
      </c>
      <c r="Z1154" s="22">
        <v>0</v>
      </c>
      <c r="AA1154" s="22">
        <v>0</v>
      </c>
      <c r="AB1154" s="22">
        <v>0</v>
      </c>
      <c r="AC1154" s="22">
        <v>0</v>
      </c>
      <c r="AD1154" s="22">
        <v>0</v>
      </c>
    </row>
    <row r="1155" spans="1:30" s="1" customFormat="1" ht="15" customHeight="1" x14ac:dyDescent="0.3">
      <c r="A1155" s="21" t="s">
        <v>34</v>
      </c>
      <c r="B1155" s="21" t="s">
        <v>774</v>
      </c>
      <c r="C1155" s="21" t="s">
        <v>774</v>
      </c>
      <c r="D1155" s="21" t="s">
        <v>36</v>
      </c>
      <c r="E1155" s="21" t="s">
        <v>194</v>
      </c>
      <c r="F1155" s="21" t="s">
        <v>195</v>
      </c>
      <c r="G1155" s="21" t="s">
        <v>38</v>
      </c>
      <c r="H1155" s="21">
        <v>21101</v>
      </c>
      <c r="I1155" s="21" t="s">
        <v>1210</v>
      </c>
      <c r="J1155" s="21" t="s">
        <v>89</v>
      </c>
      <c r="K1155" s="21" t="s">
        <v>90</v>
      </c>
      <c r="L1155" s="21" t="s">
        <v>42</v>
      </c>
      <c r="M1155" s="21" t="s">
        <v>1733</v>
      </c>
      <c r="N1155" s="21" t="s">
        <v>63</v>
      </c>
      <c r="O1155" s="22">
        <v>18</v>
      </c>
      <c r="P1155" s="22">
        <v>11</v>
      </c>
      <c r="Q1155" s="21" t="s">
        <v>45</v>
      </c>
      <c r="R1155" s="103">
        <f t="shared" si="17"/>
        <v>198</v>
      </c>
      <c r="S1155" s="22">
        <v>0</v>
      </c>
      <c r="T1155" s="22">
        <v>198</v>
      </c>
      <c r="U1155" s="22">
        <v>0</v>
      </c>
      <c r="V1155" s="22">
        <v>0</v>
      </c>
      <c r="W1155" s="22">
        <v>0</v>
      </c>
      <c r="X1155" s="22">
        <v>0</v>
      </c>
      <c r="Y1155" s="22">
        <v>0</v>
      </c>
      <c r="Z1155" s="22">
        <v>0</v>
      </c>
      <c r="AA1155" s="22">
        <v>0</v>
      </c>
      <c r="AB1155" s="22">
        <v>0</v>
      </c>
      <c r="AC1155" s="22">
        <v>0</v>
      </c>
      <c r="AD1155" s="22">
        <v>0</v>
      </c>
    </row>
    <row r="1156" spans="1:30" s="1" customFormat="1" ht="15" customHeight="1" x14ac:dyDescent="0.3">
      <c r="A1156" s="21" t="s">
        <v>34</v>
      </c>
      <c r="B1156" s="21" t="s">
        <v>774</v>
      </c>
      <c r="C1156" s="21" t="s">
        <v>774</v>
      </c>
      <c r="D1156" s="21" t="s">
        <v>36</v>
      </c>
      <c r="E1156" s="21" t="s">
        <v>194</v>
      </c>
      <c r="F1156" s="21" t="s">
        <v>195</v>
      </c>
      <c r="G1156" s="21" t="s">
        <v>38</v>
      </c>
      <c r="H1156" s="21">
        <v>21101</v>
      </c>
      <c r="I1156" s="21" t="s">
        <v>1210</v>
      </c>
      <c r="J1156" s="21" t="s">
        <v>202</v>
      </c>
      <c r="K1156" s="21" t="s">
        <v>203</v>
      </c>
      <c r="L1156" s="21" t="s">
        <v>42</v>
      </c>
      <c r="M1156" s="21" t="s">
        <v>1733</v>
      </c>
      <c r="N1156" s="21" t="s">
        <v>48</v>
      </c>
      <c r="O1156" s="22">
        <v>4</v>
      </c>
      <c r="P1156" s="22">
        <v>14</v>
      </c>
      <c r="Q1156" s="21" t="s">
        <v>45</v>
      </c>
      <c r="R1156" s="103">
        <f t="shared" si="17"/>
        <v>56</v>
      </c>
      <c r="S1156" s="22">
        <v>0</v>
      </c>
      <c r="T1156" s="22">
        <v>56</v>
      </c>
      <c r="U1156" s="22">
        <v>0</v>
      </c>
      <c r="V1156" s="22">
        <v>0</v>
      </c>
      <c r="W1156" s="22">
        <v>0</v>
      </c>
      <c r="X1156" s="22">
        <v>0</v>
      </c>
      <c r="Y1156" s="22">
        <v>0</v>
      </c>
      <c r="Z1156" s="22">
        <v>0</v>
      </c>
      <c r="AA1156" s="22">
        <v>0</v>
      </c>
      <c r="AB1156" s="22">
        <v>0</v>
      </c>
      <c r="AC1156" s="22">
        <v>0</v>
      </c>
      <c r="AD1156" s="22">
        <v>0</v>
      </c>
    </row>
    <row r="1157" spans="1:30" s="1" customFormat="1" ht="15" customHeight="1" x14ac:dyDescent="0.3">
      <c r="A1157" s="21" t="s">
        <v>34</v>
      </c>
      <c r="B1157" s="21" t="s">
        <v>774</v>
      </c>
      <c r="C1157" s="21" t="s">
        <v>774</v>
      </c>
      <c r="D1157" s="21" t="s">
        <v>36</v>
      </c>
      <c r="E1157" s="21" t="s">
        <v>194</v>
      </c>
      <c r="F1157" s="21" t="s">
        <v>195</v>
      </c>
      <c r="G1157" s="21" t="s">
        <v>38</v>
      </c>
      <c r="H1157" s="21">
        <v>21101</v>
      </c>
      <c r="I1157" s="21" t="s">
        <v>1210</v>
      </c>
      <c r="J1157" s="21" t="s">
        <v>787</v>
      </c>
      <c r="K1157" s="21" t="s">
        <v>788</v>
      </c>
      <c r="L1157" s="21" t="s">
        <v>42</v>
      </c>
      <c r="M1157" s="21" t="s">
        <v>1733</v>
      </c>
      <c r="N1157" s="21" t="s">
        <v>48</v>
      </c>
      <c r="O1157" s="22">
        <v>6</v>
      </c>
      <c r="P1157" s="22">
        <v>17</v>
      </c>
      <c r="Q1157" s="21" t="s">
        <v>45</v>
      </c>
      <c r="R1157" s="103">
        <f t="shared" si="17"/>
        <v>102</v>
      </c>
      <c r="S1157" s="22">
        <v>0</v>
      </c>
      <c r="T1157" s="22">
        <v>102</v>
      </c>
      <c r="U1157" s="22">
        <v>0</v>
      </c>
      <c r="V1157" s="22">
        <v>0</v>
      </c>
      <c r="W1157" s="22">
        <v>0</v>
      </c>
      <c r="X1157" s="22">
        <v>0</v>
      </c>
      <c r="Y1157" s="22">
        <v>0</v>
      </c>
      <c r="Z1157" s="22">
        <v>0</v>
      </c>
      <c r="AA1157" s="22">
        <v>0</v>
      </c>
      <c r="AB1157" s="22">
        <v>0</v>
      </c>
      <c r="AC1157" s="22">
        <v>0</v>
      </c>
      <c r="AD1157" s="22">
        <v>0</v>
      </c>
    </row>
    <row r="1158" spans="1:30" s="1" customFormat="1" ht="15" customHeight="1" x14ac:dyDescent="0.3">
      <c r="A1158" s="21" t="s">
        <v>34</v>
      </c>
      <c r="B1158" s="21" t="s">
        <v>774</v>
      </c>
      <c r="C1158" s="21" t="s">
        <v>774</v>
      </c>
      <c r="D1158" s="21" t="s">
        <v>36</v>
      </c>
      <c r="E1158" s="21" t="s">
        <v>194</v>
      </c>
      <c r="F1158" s="21" t="s">
        <v>195</v>
      </c>
      <c r="G1158" s="21" t="s">
        <v>38</v>
      </c>
      <c r="H1158" s="21">
        <v>21101</v>
      </c>
      <c r="I1158" s="21" t="s">
        <v>1210</v>
      </c>
      <c r="J1158" s="21" t="s">
        <v>525</v>
      </c>
      <c r="K1158" s="21" t="s">
        <v>526</v>
      </c>
      <c r="L1158" s="21" t="s">
        <v>42</v>
      </c>
      <c r="M1158" s="21" t="s">
        <v>1733</v>
      </c>
      <c r="N1158" s="21" t="s">
        <v>48</v>
      </c>
      <c r="O1158" s="22">
        <v>4</v>
      </c>
      <c r="P1158" s="22">
        <v>19</v>
      </c>
      <c r="Q1158" s="21" t="s">
        <v>45</v>
      </c>
      <c r="R1158" s="103">
        <f t="shared" si="17"/>
        <v>76</v>
      </c>
      <c r="S1158" s="22">
        <v>0</v>
      </c>
      <c r="T1158" s="22">
        <v>76</v>
      </c>
      <c r="U1158" s="22">
        <v>0</v>
      </c>
      <c r="V1158" s="22">
        <v>0</v>
      </c>
      <c r="W1158" s="22">
        <v>0</v>
      </c>
      <c r="X1158" s="22">
        <v>0</v>
      </c>
      <c r="Y1158" s="22">
        <v>0</v>
      </c>
      <c r="Z1158" s="22">
        <v>0</v>
      </c>
      <c r="AA1158" s="22">
        <v>0</v>
      </c>
      <c r="AB1158" s="22">
        <v>0</v>
      </c>
      <c r="AC1158" s="22">
        <v>0</v>
      </c>
      <c r="AD1158" s="22">
        <v>0</v>
      </c>
    </row>
    <row r="1159" spans="1:30" s="1" customFormat="1" ht="15" customHeight="1" x14ac:dyDescent="0.3">
      <c r="A1159" s="21" t="s">
        <v>34</v>
      </c>
      <c r="B1159" s="21" t="s">
        <v>774</v>
      </c>
      <c r="C1159" s="21" t="s">
        <v>774</v>
      </c>
      <c r="D1159" s="21" t="s">
        <v>36</v>
      </c>
      <c r="E1159" s="21" t="s">
        <v>194</v>
      </c>
      <c r="F1159" s="21" t="s">
        <v>195</v>
      </c>
      <c r="G1159" s="21" t="s">
        <v>38</v>
      </c>
      <c r="H1159" s="21">
        <v>21101</v>
      </c>
      <c r="I1159" s="21" t="s">
        <v>1210</v>
      </c>
      <c r="J1159" s="21" t="s">
        <v>132</v>
      </c>
      <c r="K1159" s="21" t="s">
        <v>133</v>
      </c>
      <c r="L1159" s="21" t="s">
        <v>42</v>
      </c>
      <c r="M1159" s="21" t="s">
        <v>1733</v>
      </c>
      <c r="N1159" s="21" t="s">
        <v>48</v>
      </c>
      <c r="O1159" s="22">
        <v>6</v>
      </c>
      <c r="P1159" s="22">
        <v>21</v>
      </c>
      <c r="Q1159" s="21" t="s">
        <v>45</v>
      </c>
      <c r="R1159" s="103">
        <f t="shared" si="17"/>
        <v>126</v>
      </c>
      <c r="S1159" s="22">
        <v>0</v>
      </c>
      <c r="T1159" s="22">
        <v>126</v>
      </c>
      <c r="U1159" s="22">
        <v>0</v>
      </c>
      <c r="V1159" s="22">
        <v>0</v>
      </c>
      <c r="W1159" s="22">
        <v>0</v>
      </c>
      <c r="X1159" s="22">
        <v>0</v>
      </c>
      <c r="Y1159" s="22">
        <v>0</v>
      </c>
      <c r="Z1159" s="22">
        <v>0</v>
      </c>
      <c r="AA1159" s="22">
        <v>0</v>
      </c>
      <c r="AB1159" s="22">
        <v>0</v>
      </c>
      <c r="AC1159" s="22">
        <v>0</v>
      </c>
      <c r="AD1159" s="22">
        <v>0</v>
      </c>
    </row>
    <row r="1160" spans="1:30" s="1" customFormat="1" ht="15" customHeight="1" x14ac:dyDescent="0.3">
      <c r="A1160" s="21" t="s">
        <v>34</v>
      </c>
      <c r="B1160" s="21" t="s">
        <v>774</v>
      </c>
      <c r="C1160" s="21" t="s">
        <v>774</v>
      </c>
      <c r="D1160" s="21" t="s">
        <v>36</v>
      </c>
      <c r="E1160" s="21" t="s">
        <v>194</v>
      </c>
      <c r="F1160" s="21" t="s">
        <v>195</v>
      </c>
      <c r="G1160" s="21" t="s">
        <v>38</v>
      </c>
      <c r="H1160" s="21">
        <v>21101</v>
      </c>
      <c r="I1160" s="21" t="s">
        <v>1210</v>
      </c>
      <c r="J1160" s="21" t="s">
        <v>935</v>
      </c>
      <c r="K1160" s="21" t="s">
        <v>944</v>
      </c>
      <c r="L1160" s="21" t="s">
        <v>42</v>
      </c>
      <c r="M1160" s="21" t="s">
        <v>1733</v>
      </c>
      <c r="N1160" s="21" t="s">
        <v>48</v>
      </c>
      <c r="O1160" s="22">
        <v>40</v>
      </c>
      <c r="P1160" s="22">
        <v>23</v>
      </c>
      <c r="Q1160" s="21" t="s">
        <v>45</v>
      </c>
      <c r="R1160" s="103">
        <f t="shared" si="17"/>
        <v>920</v>
      </c>
      <c r="S1160" s="22">
        <v>0</v>
      </c>
      <c r="T1160" s="22">
        <v>920</v>
      </c>
      <c r="U1160" s="22">
        <v>0</v>
      </c>
      <c r="V1160" s="22">
        <v>0</v>
      </c>
      <c r="W1160" s="22">
        <v>0</v>
      </c>
      <c r="X1160" s="22">
        <v>0</v>
      </c>
      <c r="Y1160" s="22">
        <v>0</v>
      </c>
      <c r="Z1160" s="22">
        <v>0</v>
      </c>
      <c r="AA1160" s="22">
        <v>0</v>
      </c>
      <c r="AB1160" s="22">
        <v>0</v>
      </c>
      <c r="AC1160" s="22">
        <v>0</v>
      </c>
      <c r="AD1160" s="22">
        <v>0</v>
      </c>
    </row>
    <row r="1161" spans="1:30" s="1" customFormat="1" ht="15" customHeight="1" x14ac:dyDescent="0.3">
      <c r="A1161" s="21" t="s">
        <v>34</v>
      </c>
      <c r="B1161" s="21" t="s">
        <v>774</v>
      </c>
      <c r="C1161" s="21" t="s">
        <v>774</v>
      </c>
      <c r="D1161" s="21" t="s">
        <v>36</v>
      </c>
      <c r="E1161" s="21" t="s">
        <v>194</v>
      </c>
      <c r="F1161" s="21" t="s">
        <v>195</v>
      </c>
      <c r="G1161" s="21" t="s">
        <v>38</v>
      </c>
      <c r="H1161" s="21">
        <v>21101</v>
      </c>
      <c r="I1161" s="21" t="s">
        <v>1210</v>
      </c>
      <c r="J1161" s="21" t="s">
        <v>190</v>
      </c>
      <c r="K1161" s="21" t="s">
        <v>958</v>
      </c>
      <c r="L1161" s="21" t="s">
        <v>42</v>
      </c>
      <c r="M1161" s="21" t="s">
        <v>1733</v>
      </c>
      <c r="N1161" s="21" t="s">
        <v>44</v>
      </c>
      <c r="O1161" s="22">
        <v>2</v>
      </c>
      <c r="P1161" s="22">
        <v>30</v>
      </c>
      <c r="Q1161" s="21" t="s">
        <v>45</v>
      </c>
      <c r="R1161" s="103">
        <f t="shared" si="17"/>
        <v>60</v>
      </c>
      <c r="S1161" s="22">
        <v>0</v>
      </c>
      <c r="T1161" s="22">
        <v>60</v>
      </c>
      <c r="U1161" s="22">
        <v>0</v>
      </c>
      <c r="V1161" s="22">
        <v>0</v>
      </c>
      <c r="W1161" s="22">
        <v>0</v>
      </c>
      <c r="X1161" s="22">
        <v>0</v>
      </c>
      <c r="Y1161" s="22">
        <v>0</v>
      </c>
      <c r="Z1161" s="22">
        <v>0</v>
      </c>
      <c r="AA1161" s="22">
        <v>0</v>
      </c>
      <c r="AB1161" s="22">
        <v>0</v>
      </c>
      <c r="AC1161" s="22">
        <v>0</v>
      </c>
      <c r="AD1161" s="22">
        <v>0</v>
      </c>
    </row>
    <row r="1162" spans="1:30" s="1" customFormat="1" ht="15" customHeight="1" x14ac:dyDescent="0.3">
      <c r="A1162" s="21" t="s">
        <v>34</v>
      </c>
      <c r="B1162" s="21" t="s">
        <v>774</v>
      </c>
      <c r="C1162" s="21" t="s">
        <v>774</v>
      </c>
      <c r="D1162" s="21" t="s">
        <v>36</v>
      </c>
      <c r="E1162" s="21" t="s">
        <v>194</v>
      </c>
      <c r="F1162" s="21" t="s">
        <v>195</v>
      </c>
      <c r="G1162" s="21" t="s">
        <v>38</v>
      </c>
      <c r="H1162" s="21">
        <v>21101</v>
      </c>
      <c r="I1162" s="21" t="s">
        <v>1210</v>
      </c>
      <c r="J1162" s="21" t="s">
        <v>159</v>
      </c>
      <c r="K1162" s="21" t="s">
        <v>1023</v>
      </c>
      <c r="L1162" s="21" t="s">
        <v>42</v>
      </c>
      <c r="M1162" s="21" t="s">
        <v>1733</v>
      </c>
      <c r="N1162" s="21" t="s">
        <v>48</v>
      </c>
      <c r="O1162" s="22">
        <v>12</v>
      </c>
      <c r="P1162" s="22">
        <v>30</v>
      </c>
      <c r="Q1162" s="21" t="s">
        <v>45</v>
      </c>
      <c r="R1162" s="103">
        <f t="shared" si="17"/>
        <v>360</v>
      </c>
      <c r="S1162" s="22">
        <v>0</v>
      </c>
      <c r="T1162" s="22">
        <v>360</v>
      </c>
      <c r="U1162" s="22">
        <v>0</v>
      </c>
      <c r="V1162" s="22">
        <v>0</v>
      </c>
      <c r="W1162" s="22">
        <v>0</v>
      </c>
      <c r="X1162" s="22">
        <v>0</v>
      </c>
      <c r="Y1162" s="22">
        <v>0</v>
      </c>
      <c r="Z1162" s="22">
        <v>0</v>
      </c>
      <c r="AA1162" s="22">
        <v>0</v>
      </c>
      <c r="AB1162" s="22">
        <v>0</v>
      </c>
      <c r="AC1162" s="22">
        <v>0</v>
      </c>
      <c r="AD1162" s="22">
        <v>0</v>
      </c>
    </row>
    <row r="1163" spans="1:30" s="1" customFormat="1" ht="15" customHeight="1" x14ac:dyDescent="0.3">
      <c r="A1163" s="21" t="s">
        <v>34</v>
      </c>
      <c r="B1163" s="21" t="s">
        <v>774</v>
      </c>
      <c r="C1163" s="21" t="s">
        <v>774</v>
      </c>
      <c r="D1163" s="21" t="s">
        <v>36</v>
      </c>
      <c r="E1163" s="21" t="s">
        <v>194</v>
      </c>
      <c r="F1163" s="21" t="s">
        <v>195</v>
      </c>
      <c r="G1163" s="21" t="s">
        <v>38</v>
      </c>
      <c r="H1163" s="21">
        <v>21101</v>
      </c>
      <c r="I1163" s="21" t="s">
        <v>1210</v>
      </c>
      <c r="J1163" s="21" t="s">
        <v>542</v>
      </c>
      <c r="K1163" s="21" t="s">
        <v>543</v>
      </c>
      <c r="L1163" s="21" t="s">
        <v>42</v>
      </c>
      <c r="M1163" s="21" t="s">
        <v>1733</v>
      </c>
      <c r="N1163" s="21" t="s">
        <v>44</v>
      </c>
      <c r="O1163" s="22">
        <v>2</v>
      </c>
      <c r="P1163" s="22">
        <v>35</v>
      </c>
      <c r="Q1163" s="21" t="s">
        <v>45</v>
      </c>
      <c r="R1163" s="103">
        <f t="shared" si="17"/>
        <v>70</v>
      </c>
      <c r="S1163" s="22">
        <v>0</v>
      </c>
      <c r="T1163" s="22">
        <v>70</v>
      </c>
      <c r="U1163" s="22">
        <v>0</v>
      </c>
      <c r="V1163" s="22">
        <v>0</v>
      </c>
      <c r="W1163" s="22">
        <v>0</v>
      </c>
      <c r="X1163" s="22">
        <v>0</v>
      </c>
      <c r="Y1163" s="22">
        <v>0</v>
      </c>
      <c r="Z1163" s="22">
        <v>0</v>
      </c>
      <c r="AA1163" s="22">
        <v>0</v>
      </c>
      <c r="AB1163" s="22">
        <v>0</v>
      </c>
      <c r="AC1163" s="22">
        <v>0</v>
      </c>
      <c r="AD1163" s="22">
        <v>0</v>
      </c>
    </row>
    <row r="1164" spans="1:30" s="1" customFormat="1" ht="15" customHeight="1" x14ac:dyDescent="0.3">
      <c r="A1164" s="21" t="s">
        <v>34</v>
      </c>
      <c r="B1164" s="21" t="s">
        <v>774</v>
      </c>
      <c r="C1164" s="21" t="s">
        <v>774</v>
      </c>
      <c r="D1164" s="21" t="s">
        <v>36</v>
      </c>
      <c r="E1164" s="21" t="s">
        <v>194</v>
      </c>
      <c r="F1164" s="21" t="s">
        <v>195</v>
      </c>
      <c r="G1164" s="21" t="s">
        <v>38</v>
      </c>
      <c r="H1164" s="21">
        <v>21101</v>
      </c>
      <c r="I1164" s="21" t="s">
        <v>1210</v>
      </c>
      <c r="J1164" s="21" t="s">
        <v>1457</v>
      </c>
      <c r="K1164" s="21" t="s">
        <v>1808</v>
      </c>
      <c r="L1164" s="21" t="s">
        <v>42</v>
      </c>
      <c r="M1164" s="21" t="s">
        <v>1733</v>
      </c>
      <c r="N1164" s="21" t="s">
        <v>44</v>
      </c>
      <c r="O1164" s="22">
        <v>1</v>
      </c>
      <c r="P1164" s="22">
        <v>34</v>
      </c>
      <c r="Q1164" s="21" t="s">
        <v>45</v>
      </c>
      <c r="R1164" s="103">
        <f t="shared" ref="R1164:R1227" si="18">SUM(S1164:AD1164)</f>
        <v>34</v>
      </c>
      <c r="S1164" s="22">
        <v>0</v>
      </c>
      <c r="T1164" s="22">
        <v>34</v>
      </c>
      <c r="U1164" s="22">
        <v>0</v>
      </c>
      <c r="V1164" s="22">
        <v>0</v>
      </c>
      <c r="W1164" s="22">
        <v>0</v>
      </c>
      <c r="X1164" s="22">
        <v>0</v>
      </c>
      <c r="Y1164" s="22">
        <v>0</v>
      </c>
      <c r="Z1164" s="22">
        <v>0</v>
      </c>
      <c r="AA1164" s="22">
        <v>0</v>
      </c>
      <c r="AB1164" s="22">
        <v>0</v>
      </c>
      <c r="AC1164" s="22">
        <v>0</v>
      </c>
      <c r="AD1164" s="22">
        <v>0</v>
      </c>
    </row>
    <row r="1165" spans="1:30" s="1" customFormat="1" ht="15" customHeight="1" x14ac:dyDescent="0.3">
      <c r="A1165" s="21" t="s">
        <v>34</v>
      </c>
      <c r="B1165" s="21" t="s">
        <v>774</v>
      </c>
      <c r="C1165" s="21" t="s">
        <v>774</v>
      </c>
      <c r="D1165" s="21" t="s">
        <v>36</v>
      </c>
      <c r="E1165" s="21" t="s">
        <v>194</v>
      </c>
      <c r="F1165" s="21" t="s">
        <v>195</v>
      </c>
      <c r="G1165" s="21" t="s">
        <v>38</v>
      </c>
      <c r="H1165" s="21">
        <v>21101</v>
      </c>
      <c r="I1165" s="21" t="s">
        <v>1210</v>
      </c>
      <c r="J1165" s="21" t="s">
        <v>235</v>
      </c>
      <c r="K1165" s="21" t="s">
        <v>236</v>
      </c>
      <c r="L1165" s="21" t="s">
        <v>42</v>
      </c>
      <c r="M1165" s="21" t="s">
        <v>1733</v>
      </c>
      <c r="N1165" s="21" t="s">
        <v>63</v>
      </c>
      <c r="O1165" s="22">
        <v>1</v>
      </c>
      <c r="P1165" s="22">
        <v>38</v>
      </c>
      <c r="Q1165" s="21" t="s">
        <v>45</v>
      </c>
      <c r="R1165" s="103">
        <f t="shared" si="18"/>
        <v>38</v>
      </c>
      <c r="S1165" s="22">
        <v>0</v>
      </c>
      <c r="T1165" s="22">
        <v>38</v>
      </c>
      <c r="U1165" s="22">
        <v>0</v>
      </c>
      <c r="V1165" s="22">
        <v>0</v>
      </c>
      <c r="W1165" s="22">
        <v>0</v>
      </c>
      <c r="X1165" s="22">
        <v>0</v>
      </c>
      <c r="Y1165" s="22">
        <v>0</v>
      </c>
      <c r="Z1165" s="22">
        <v>0</v>
      </c>
      <c r="AA1165" s="22">
        <v>0</v>
      </c>
      <c r="AB1165" s="22">
        <v>0</v>
      </c>
      <c r="AC1165" s="22">
        <v>0</v>
      </c>
      <c r="AD1165" s="22">
        <v>0</v>
      </c>
    </row>
    <row r="1166" spans="1:30" s="1" customFormat="1" ht="15" customHeight="1" x14ac:dyDescent="0.3">
      <c r="A1166" s="21" t="s">
        <v>34</v>
      </c>
      <c r="B1166" s="21" t="s">
        <v>774</v>
      </c>
      <c r="C1166" s="21" t="s">
        <v>774</v>
      </c>
      <c r="D1166" s="21" t="s">
        <v>36</v>
      </c>
      <c r="E1166" s="21" t="s">
        <v>194</v>
      </c>
      <c r="F1166" s="21" t="s">
        <v>195</v>
      </c>
      <c r="G1166" s="21" t="s">
        <v>38</v>
      </c>
      <c r="H1166" s="21">
        <v>21101</v>
      </c>
      <c r="I1166" s="21" t="s">
        <v>1210</v>
      </c>
      <c r="J1166" s="21" t="s">
        <v>229</v>
      </c>
      <c r="K1166" s="21" t="s">
        <v>230</v>
      </c>
      <c r="L1166" s="21" t="s">
        <v>42</v>
      </c>
      <c r="M1166" s="21" t="s">
        <v>1733</v>
      </c>
      <c r="N1166" s="21" t="s">
        <v>63</v>
      </c>
      <c r="O1166" s="22">
        <v>3</v>
      </c>
      <c r="P1166" s="22">
        <v>47</v>
      </c>
      <c r="Q1166" s="21" t="s">
        <v>45</v>
      </c>
      <c r="R1166" s="103">
        <f t="shared" si="18"/>
        <v>141</v>
      </c>
      <c r="S1166" s="22">
        <v>0</v>
      </c>
      <c r="T1166" s="22">
        <v>141</v>
      </c>
      <c r="U1166" s="22">
        <v>0</v>
      </c>
      <c r="V1166" s="22">
        <v>0</v>
      </c>
      <c r="W1166" s="22">
        <v>0</v>
      </c>
      <c r="X1166" s="22">
        <v>0</v>
      </c>
      <c r="Y1166" s="22">
        <v>0</v>
      </c>
      <c r="Z1166" s="22">
        <v>0</v>
      </c>
      <c r="AA1166" s="22">
        <v>0</v>
      </c>
      <c r="AB1166" s="22">
        <v>0</v>
      </c>
      <c r="AC1166" s="22">
        <v>0</v>
      </c>
      <c r="AD1166" s="22">
        <v>0</v>
      </c>
    </row>
    <row r="1167" spans="1:30" s="1" customFormat="1" ht="15" customHeight="1" x14ac:dyDescent="0.3">
      <c r="A1167" s="21" t="s">
        <v>34</v>
      </c>
      <c r="B1167" s="21" t="s">
        <v>774</v>
      </c>
      <c r="C1167" s="21" t="s">
        <v>774</v>
      </c>
      <c r="D1167" s="21" t="s">
        <v>36</v>
      </c>
      <c r="E1167" s="21" t="s">
        <v>194</v>
      </c>
      <c r="F1167" s="21" t="s">
        <v>195</v>
      </c>
      <c r="G1167" s="21" t="s">
        <v>38</v>
      </c>
      <c r="H1167" s="21">
        <v>21101</v>
      </c>
      <c r="I1167" s="21" t="s">
        <v>1210</v>
      </c>
      <c r="J1167" s="21" t="s">
        <v>116</v>
      </c>
      <c r="K1167" s="21" t="s">
        <v>117</v>
      </c>
      <c r="L1167" s="21" t="s">
        <v>42</v>
      </c>
      <c r="M1167" s="21" t="s">
        <v>1733</v>
      </c>
      <c r="N1167" s="21" t="s">
        <v>48</v>
      </c>
      <c r="O1167" s="22">
        <v>4</v>
      </c>
      <c r="P1167" s="22">
        <v>50</v>
      </c>
      <c r="Q1167" s="21" t="s">
        <v>45</v>
      </c>
      <c r="R1167" s="103">
        <f t="shared" si="18"/>
        <v>200</v>
      </c>
      <c r="S1167" s="22">
        <v>0</v>
      </c>
      <c r="T1167" s="22">
        <v>200</v>
      </c>
      <c r="U1167" s="22">
        <v>0</v>
      </c>
      <c r="V1167" s="22">
        <v>0</v>
      </c>
      <c r="W1167" s="22">
        <v>0</v>
      </c>
      <c r="X1167" s="22">
        <v>0</v>
      </c>
      <c r="Y1167" s="22">
        <v>0</v>
      </c>
      <c r="Z1167" s="22">
        <v>0</v>
      </c>
      <c r="AA1167" s="22">
        <v>0</v>
      </c>
      <c r="AB1167" s="22">
        <v>0</v>
      </c>
      <c r="AC1167" s="22">
        <v>0</v>
      </c>
      <c r="AD1167" s="22">
        <v>0</v>
      </c>
    </row>
    <row r="1168" spans="1:30" s="1" customFormat="1" ht="15" customHeight="1" x14ac:dyDescent="0.3">
      <c r="A1168" s="21" t="s">
        <v>34</v>
      </c>
      <c r="B1168" s="21" t="s">
        <v>774</v>
      </c>
      <c r="C1168" s="21" t="s">
        <v>774</v>
      </c>
      <c r="D1168" s="21" t="s">
        <v>36</v>
      </c>
      <c r="E1168" s="21" t="s">
        <v>194</v>
      </c>
      <c r="F1168" s="21" t="s">
        <v>195</v>
      </c>
      <c r="G1168" s="21" t="s">
        <v>38</v>
      </c>
      <c r="H1168" s="21">
        <v>21101</v>
      </c>
      <c r="I1168" s="21" t="s">
        <v>1210</v>
      </c>
      <c r="J1168" s="21" t="s">
        <v>748</v>
      </c>
      <c r="K1168" s="21" t="s">
        <v>792</v>
      </c>
      <c r="L1168" s="21" t="s">
        <v>42</v>
      </c>
      <c r="M1168" s="21" t="s">
        <v>1733</v>
      </c>
      <c r="N1168" s="21" t="s">
        <v>48</v>
      </c>
      <c r="O1168" s="22">
        <v>4</v>
      </c>
      <c r="P1168" s="22">
        <v>57.999999999999993</v>
      </c>
      <c r="Q1168" s="21" t="s">
        <v>45</v>
      </c>
      <c r="R1168" s="103">
        <f t="shared" si="18"/>
        <v>231.99999999999997</v>
      </c>
      <c r="S1168" s="22">
        <v>0</v>
      </c>
      <c r="T1168" s="22">
        <v>231.99999999999997</v>
      </c>
      <c r="U1168" s="22">
        <v>0</v>
      </c>
      <c r="V1168" s="22">
        <v>0</v>
      </c>
      <c r="W1168" s="22">
        <v>0</v>
      </c>
      <c r="X1168" s="22">
        <v>0</v>
      </c>
      <c r="Y1168" s="22">
        <v>0</v>
      </c>
      <c r="Z1168" s="22">
        <v>0</v>
      </c>
      <c r="AA1168" s="22">
        <v>0</v>
      </c>
      <c r="AB1168" s="22">
        <v>0</v>
      </c>
      <c r="AC1168" s="22">
        <v>0</v>
      </c>
      <c r="AD1168" s="22">
        <v>0</v>
      </c>
    </row>
    <row r="1169" spans="1:30" s="1" customFormat="1" ht="15" customHeight="1" x14ac:dyDescent="0.3">
      <c r="A1169" s="21" t="s">
        <v>34</v>
      </c>
      <c r="B1169" s="21" t="s">
        <v>774</v>
      </c>
      <c r="C1169" s="21" t="s">
        <v>774</v>
      </c>
      <c r="D1169" s="21" t="s">
        <v>36</v>
      </c>
      <c r="E1169" s="21" t="s">
        <v>194</v>
      </c>
      <c r="F1169" s="21" t="s">
        <v>195</v>
      </c>
      <c r="G1169" s="21" t="s">
        <v>38</v>
      </c>
      <c r="H1169" s="21">
        <v>21101</v>
      </c>
      <c r="I1169" s="21" t="s">
        <v>1210</v>
      </c>
      <c r="J1169" s="21" t="s">
        <v>793</v>
      </c>
      <c r="K1169" s="21" t="s">
        <v>1809</v>
      </c>
      <c r="L1169" s="21" t="s">
        <v>42</v>
      </c>
      <c r="M1169" s="21" t="s">
        <v>1733</v>
      </c>
      <c r="N1169" s="21" t="s">
        <v>48</v>
      </c>
      <c r="O1169" s="22">
        <v>3</v>
      </c>
      <c r="P1169" s="22">
        <v>69</v>
      </c>
      <c r="Q1169" s="21" t="s">
        <v>45</v>
      </c>
      <c r="R1169" s="103">
        <f t="shared" si="18"/>
        <v>207</v>
      </c>
      <c r="S1169" s="22">
        <v>0</v>
      </c>
      <c r="T1169" s="22">
        <v>207</v>
      </c>
      <c r="U1169" s="22">
        <v>0</v>
      </c>
      <c r="V1169" s="22">
        <v>0</v>
      </c>
      <c r="W1169" s="22">
        <v>0</v>
      </c>
      <c r="X1169" s="22">
        <v>0</v>
      </c>
      <c r="Y1169" s="22">
        <v>0</v>
      </c>
      <c r="Z1169" s="22">
        <v>0</v>
      </c>
      <c r="AA1169" s="22">
        <v>0</v>
      </c>
      <c r="AB1169" s="22">
        <v>0</v>
      </c>
      <c r="AC1169" s="22">
        <v>0</v>
      </c>
      <c r="AD1169" s="22">
        <v>0</v>
      </c>
    </row>
    <row r="1170" spans="1:30" s="1" customFormat="1" ht="15" customHeight="1" x14ac:dyDescent="0.3">
      <c r="A1170" s="21" t="s">
        <v>34</v>
      </c>
      <c r="B1170" s="21" t="s">
        <v>774</v>
      </c>
      <c r="C1170" s="21" t="s">
        <v>774</v>
      </c>
      <c r="D1170" s="21" t="s">
        <v>36</v>
      </c>
      <c r="E1170" s="21" t="s">
        <v>194</v>
      </c>
      <c r="F1170" s="21" t="s">
        <v>195</v>
      </c>
      <c r="G1170" s="21" t="s">
        <v>38</v>
      </c>
      <c r="H1170" s="21">
        <v>21101</v>
      </c>
      <c r="I1170" s="21" t="s">
        <v>1210</v>
      </c>
      <c r="J1170" s="21" t="s">
        <v>177</v>
      </c>
      <c r="K1170" s="21" t="s">
        <v>178</v>
      </c>
      <c r="L1170" s="21" t="s">
        <v>42</v>
      </c>
      <c r="M1170" s="21" t="s">
        <v>1733</v>
      </c>
      <c r="N1170" s="21" t="s">
        <v>253</v>
      </c>
      <c r="O1170" s="22">
        <v>3</v>
      </c>
      <c r="P1170" s="22">
        <v>87.000000000000014</v>
      </c>
      <c r="Q1170" s="21" t="s">
        <v>45</v>
      </c>
      <c r="R1170" s="103">
        <f t="shared" si="18"/>
        <v>261.00000000000006</v>
      </c>
      <c r="S1170" s="22">
        <v>0</v>
      </c>
      <c r="T1170" s="22">
        <v>261.00000000000006</v>
      </c>
      <c r="U1170" s="22">
        <v>0</v>
      </c>
      <c r="V1170" s="22">
        <v>0</v>
      </c>
      <c r="W1170" s="22">
        <v>0</v>
      </c>
      <c r="X1170" s="22">
        <v>0</v>
      </c>
      <c r="Y1170" s="22">
        <v>0</v>
      </c>
      <c r="Z1170" s="22">
        <v>0</v>
      </c>
      <c r="AA1170" s="22">
        <v>0</v>
      </c>
      <c r="AB1170" s="22">
        <v>0</v>
      </c>
      <c r="AC1170" s="22">
        <v>0</v>
      </c>
      <c r="AD1170" s="22">
        <v>0</v>
      </c>
    </row>
    <row r="1171" spans="1:30" s="1" customFormat="1" ht="15" customHeight="1" x14ac:dyDescent="0.3">
      <c r="A1171" s="21" t="s">
        <v>34</v>
      </c>
      <c r="B1171" s="21" t="s">
        <v>774</v>
      </c>
      <c r="C1171" s="21" t="s">
        <v>774</v>
      </c>
      <c r="D1171" s="21" t="s">
        <v>36</v>
      </c>
      <c r="E1171" s="21" t="s">
        <v>194</v>
      </c>
      <c r="F1171" s="21" t="s">
        <v>195</v>
      </c>
      <c r="G1171" s="21" t="s">
        <v>38</v>
      </c>
      <c r="H1171" s="21">
        <v>21101</v>
      </c>
      <c r="I1171" s="21" t="s">
        <v>1210</v>
      </c>
      <c r="J1171" s="21" t="s">
        <v>53</v>
      </c>
      <c r="K1171" s="21" t="s">
        <v>54</v>
      </c>
      <c r="L1171" s="21" t="s">
        <v>42</v>
      </c>
      <c r="M1171" s="21" t="s">
        <v>1733</v>
      </c>
      <c r="N1171" s="21" t="s">
        <v>48</v>
      </c>
      <c r="O1171" s="22">
        <v>6</v>
      </c>
      <c r="P1171" s="22">
        <v>91</v>
      </c>
      <c r="Q1171" s="21" t="s">
        <v>45</v>
      </c>
      <c r="R1171" s="103">
        <f t="shared" si="18"/>
        <v>546</v>
      </c>
      <c r="S1171" s="22">
        <v>0</v>
      </c>
      <c r="T1171" s="22">
        <v>546</v>
      </c>
      <c r="U1171" s="22">
        <v>0</v>
      </c>
      <c r="V1171" s="22">
        <v>0</v>
      </c>
      <c r="W1171" s="22">
        <v>0</v>
      </c>
      <c r="X1171" s="22">
        <v>0</v>
      </c>
      <c r="Y1171" s="22">
        <v>0</v>
      </c>
      <c r="Z1171" s="22">
        <v>0</v>
      </c>
      <c r="AA1171" s="22">
        <v>0</v>
      </c>
      <c r="AB1171" s="22">
        <v>0</v>
      </c>
      <c r="AC1171" s="22">
        <v>0</v>
      </c>
      <c r="AD1171" s="22">
        <v>0</v>
      </c>
    </row>
    <row r="1172" spans="1:30" s="1" customFormat="1" ht="15" customHeight="1" x14ac:dyDescent="0.3">
      <c r="A1172" s="21" t="s">
        <v>34</v>
      </c>
      <c r="B1172" s="21" t="s">
        <v>774</v>
      </c>
      <c r="C1172" s="21" t="s">
        <v>774</v>
      </c>
      <c r="D1172" s="21" t="s">
        <v>36</v>
      </c>
      <c r="E1172" s="21" t="s">
        <v>194</v>
      </c>
      <c r="F1172" s="21" t="s">
        <v>195</v>
      </c>
      <c r="G1172" s="21" t="s">
        <v>38</v>
      </c>
      <c r="H1172" s="21">
        <v>21101</v>
      </c>
      <c r="I1172" s="21" t="s">
        <v>1210</v>
      </c>
      <c r="J1172" s="21" t="s">
        <v>789</v>
      </c>
      <c r="K1172" s="21" t="s">
        <v>790</v>
      </c>
      <c r="L1172" s="21" t="s">
        <v>42</v>
      </c>
      <c r="M1172" s="21" t="s">
        <v>1733</v>
      </c>
      <c r="N1172" s="21" t="s">
        <v>48</v>
      </c>
      <c r="O1172" s="22">
        <v>6</v>
      </c>
      <c r="P1172" s="22">
        <v>137</v>
      </c>
      <c r="Q1172" s="21" t="s">
        <v>45</v>
      </c>
      <c r="R1172" s="103">
        <f t="shared" si="18"/>
        <v>822</v>
      </c>
      <c r="S1172" s="22">
        <v>0</v>
      </c>
      <c r="T1172" s="22">
        <v>822</v>
      </c>
      <c r="U1172" s="22">
        <v>0</v>
      </c>
      <c r="V1172" s="22">
        <v>0</v>
      </c>
      <c r="W1172" s="22">
        <v>0</v>
      </c>
      <c r="X1172" s="22">
        <v>0</v>
      </c>
      <c r="Y1172" s="22">
        <v>0</v>
      </c>
      <c r="Z1172" s="22">
        <v>0</v>
      </c>
      <c r="AA1172" s="22">
        <v>0</v>
      </c>
      <c r="AB1172" s="22">
        <v>0</v>
      </c>
      <c r="AC1172" s="22">
        <v>0</v>
      </c>
      <c r="AD1172" s="22">
        <v>0</v>
      </c>
    </row>
    <row r="1173" spans="1:30" s="1" customFormat="1" ht="15" customHeight="1" x14ac:dyDescent="0.3">
      <c r="A1173" s="21" t="s">
        <v>34</v>
      </c>
      <c r="B1173" s="21" t="s">
        <v>774</v>
      </c>
      <c r="C1173" s="21" t="s">
        <v>774</v>
      </c>
      <c r="D1173" s="21" t="s">
        <v>36</v>
      </c>
      <c r="E1173" s="21" t="s">
        <v>194</v>
      </c>
      <c r="F1173" s="21" t="s">
        <v>195</v>
      </c>
      <c r="G1173" s="21" t="s">
        <v>38</v>
      </c>
      <c r="H1173" s="21">
        <v>21101</v>
      </c>
      <c r="I1173" s="21" t="s">
        <v>1210</v>
      </c>
      <c r="J1173" s="21" t="s">
        <v>77</v>
      </c>
      <c r="K1173" s="21" t="s">
        <v>78</v>
      </c>
      <c r="L1173" s="21" t="s">
        <v>42</v>
      </c>
      <c r="M1173" s="21" t="s">
        <v>1733</v>
      </c>
      <c r="N1173" s="21" t="s">
        <v>48</v>
      </c>
      <c r="O1173" s="22">
        <v>1</v>
      </c>
      <c r="P1173" s="22">
        <v>224</v>
      </c>
      <c r="Q1173" s="21" t="s">
        <v>45</v>
      </c>
      <c r="R1173" s="103">
        <f t="shared" si="18"/>
        <v>224</v>
      </c>
      <c r="S1173" s="22">
        <v>0</v>
      </c>
      <c r="T1173" s="22">
        <v>224</v>
      </c>
      <c r="U1173" s="22">
        <v>0</v>
      </c>
      <c r="V1173" s="22">
        <v>0</v>
      </c>
      <c r="W1173" s="22">
        <v>0</v>
      </c>
      <c r="X1173" s="22">
        <v>0</v>
      </c>
      <c r="Y1173" s="22">
        <v>0</v>
      </c>
      <c r="Z1173" s="22">
        <v>0</v>
      </c>
      <c r="AA1173" s="22">
        <v>0</v>
      </c>
      <c r="AB1173" s="22">
        <v>0</v>
      </c>
      <c r="AC1173" s="22">
        <v>0</v>
      </c>
      <c r="AD1173" s="22">
        <v>0</v>
      </c>
    </row>
    <row r="1174" spans="1:30" s="1" customFormat="1" ht="15" customHeight="1" x14ac:dyDescent="0.3">
      <c r="A1174" s="21" t="s">
        <v>34</v>
      </c>
      <c r="B1174" s="21" t="s">
        <v>774</v>
      </c>
      <c r="C1174" s="21" t="s">
        <v>774</v>
      </c>
      <c r="D1174" s="21" t="s">
        <v>36</v>
      </c>
      <c r="E1174" s="21" t="s">
        <v>194</v>
      </c>
      <c r="F1174" s="21" t="s">
        <v>195</v>
      </c>
      <c r="G1174" s="21" t="s">
        <v>38</v>
      </c>
      <c r="H1174" s="21">
        <v>21101</v>
      </c>
      <c r="I1174" s="21" t="s">
        <v>1210</v>
      </c>
      <c r="J1174" s="21" t="s">
        <v>140</v>
      </c>
      <c r="K1174" s="21" t="s">
        <v>744</v>
      </c>
      <c r="L1174" s="21" t="s">
        <v>42</v>
      </c>
      <c r="M1174" s="21" t="s">
        <v>1733</v>
      </c>
      <c r="N1174" s="21" t="s">
        <v>63</v>
      </c>
      <c r="O1174" s="22">
        <v>5</v>
      </c>
      <c r="P1174" s="22">
        <v>1291.9999999999998</v>
      </c>
      <c r="Q1174" s="21" t="s">
        <v>45</v>
      </c>
      <c r="R1174" s="103">
        <f t="shared" si="18"/>
        <v>6459.9999999999991</v>
      </c>
      <c r="S1174" s="22">
        <v>0</v>
      </c>
      <c r="T1174" s="22">
        <v>6459.9999999999991</v>
      </c>
      <c r="U1174" s="22">
        <v>0</v>
      </c>
      <c r="V1174" s="22">
        <v>0</v>
      </c>
      <c r="W1174" s="22">
        <v>0</v>
      </c>
      <c r="X1174" s="22">
        <v>0</v>
      </c>
      <c r="Y1174" s="22">
        <v>0</v>
      </c>
      <c r="Z1174" s="22">
        <v>0</v>
      </c>
      <c r="AA1174" s="22">
        <v>0</v>
      </c>
      <c r="AB1174" s="22">
        <v>0</v>
      </c>
      <c r="AC1174" s="22">
        <v>0</v>
      </c>
      <c r="AD1174" s="22">
        <v>0</v>
      </c>
    </row>
    <row r="1175" spans="1:30" s="1" customFormat="1" ht="15" customHeight="1" x14ac:dyDescent="0.3">
      <c r="A1175" s="21" t="s">
        <v>34</v>
      </c>
      <c r="B1175" s="21" t="s">
        <v>774</v>
      </c>
      <c r="C1175" s="21" t="s">
        <v>774</v>
      </c>
      <c r="D1175" s="21" t="s">
        <v>36</v>
      </c>
      <c r="E1175" s="21" t="s">
        <v>194</v>
      </c>
      <c r="F1175" s="21" t="s">
        <v>195</v>
      </c>
      <c r="G1175" s="21" t="s">
        <v>38</v>
      </c>
      <c r="H1175" s="21">
        <v>21101</v>
      </c>
      <c r="I1175" s="21" t="s">
        <v>1210</v>
      </c>
      <c r="J1175" s="21" t="s">
        <v>142</v>
      </c>
      <c r="K1175" s="21" t="s">
        <v>745</v>
      </c>
      <c r="L1175" s="21" t="s">
        <v>42</v>
      </c>
      <c r="M1175" s="21" t="s">
        <v>1733</v>
      </c>
      <c r="N1175" s="21" t="s">
        <v>63</v>
      </c>
      <c r="O1175" s="22">
        <v>3</v>
      </c>
      <c r="P1175" s="22">
        <v>1376</v>
      </c>
      <c r="Q1175" s="21" t="s">
        <v>45</v>
      </c>
      <c r="R1175" s="103">
        <f t="shared" si="18"/>
        <v>4128</v>
      </c>
      <c r="S1175" s="22">
        <v>0</v>
      </c>
      <c r="T1175" s="22">
        <v>4128</v>
      </c>
      <c r="U1175" s="22">
        <v>0</v>
      </c>
      <c r="V1175" s="22">
        <v>0</v>
      </c>
      <c r="W1175" s="22">
        <v>0</v>
      </c>
      <c r="X1175" s="22">
        <v>0</v>
      </c>
      <c r="Y1175" s="22">
        <v>0</v>
      </c>
      <c r="Z1175" s="22">
        <v>0</v>
      </c>
      <c r="AA1175" s="22">
        <v>0</v>
      </c>
      <c r="AB1175" s="22">
        <v>0</v>
      </c>
      <c r="AC1175" s="22">
        <v>0</v>
      </c>
      <c r="AD1175" s="22">
        <v>0</v>
      </c>
    </row>
    <row r="1176" spans="1:30" s="1" customFormat="1" ht="15" customHeight="1" x14ac:dyDescent="0.3">
      <c r="A1176" s="21" t="s">
        <v>34</v>
      </c>
      <c r="B1176" s="21" t="s">
        <v>774</v>
      </c>
      <c r="C1176" s="21" t="s">
        <v>774</v>
      </c>
      <c r="D1176" s="21" t="s">
        <v>36</v>
      </c>
      <c r="E1176" s="21" t="s">
        <v>194</v>
      </c>
      <c r="F1176" s="21" t="s">
        <v>195</v>
      </c>
      <c r="G1176" s="21" t="s">
        <v>38</v>
      </c>
      <c r="H1176" s="21">
        <v>21101</v>
      </c>
      <c r="I1176" s="21" t="s">
        <v>1210</v>
      </c>
      <c r="J1176" s="21" t="s">
        <v>1029</v>
      </c>
      <c r="K1176" s="21" t="s">
        <v>1107</v>
      </c>
      <c r="L1176" s="21" t="s">
        <v>42</v>
      </c>
      <c r="M1176" s="21" t="s">
        <v>1733</v>
      </c>
      <c r="N1176" s="21" t="s">
        <v>48</v>
      </c>
      <c r="O1176" s="22">
        <v>3</v>
      </c>
      <c r="P1176" s="22">
        <v>3090</v>
      </c>
      <c r="Q1176" s="21" t="s">
        <v>45</v>
      </c>
      <c r="R1176" s="103">
        <f t="shared" si="18"/>
        <v>9270</v>
      </c>
      <c r="S1176" s="22">
        <v>0</v>
      </c>
      <c r="T1176" s="22">
        <v>9270</v>
      </c>
      <c r="U1176" s="22">
        <v>0</v>
      </c>
      <c r="V1176" s="22">
        <v>0</v>
      </c>
      <c r="W1176" s="22">
        <v>0</v>
      </c>
      <c r="X1176" s="22">
        <v>0</v>
      </c>
      <c r="Y1176" s="22">
        <v>0</v>
      </c>
      <c r="Z1176" s="22">
        <v>0</v>
      </c>
      <c r="AA1176" s="22">
        <v>0</v>
      </c>
      <c r="AB1176" s="22">
        <v>0</v>
      </c>
      <c r="AC1176" s="22">
        <v>0</v>
      </c>
      <c r="AD1176" s="22">
        <v>0</v>
      </c>
    </row>
    <row r="1177" spans="1:30" s="1" customFormat="1" ht="15" customHeight="1" x14ac:dyDescent="0.3">
      <c r="A1177" s="21" t="s">
        <v>34</v>
      </c>
      <c r="B1177" s="21" t="s">
        <v>774</v>
      </c>
      <c r="C1177" s="21" t="s">
        <v>774</v>
      </c>
      <c r="D1177" s="21" t="s">
        <v>36</v>
      </c>
      <c r="E1177" s="21" t="s">
        <v>194</v>
      </c>
      <c r="F1177" s="21" t="s">
        <v>195</v>
      </c>
      <c r="G1177" s="21" t="s">
        <v>38</v>
      </c>
      <c r="H1177" s="21">
        <v>21101</v>
      </c>
      <c r="I1177" s="21" t="s">
        <v>1210</v>
      </c>
      <c r="J1177" s="21" t="s">
        <v>537</v>
      </c>
      <c r="K1177" s="21" t="s">
        <v>193</v>
      </c>
      <c r="L1177" s="21" t="s">
        <v>42</v>
      </c>
      <c r="M1177" s="21" t="s">
        <v>1733</v>
      </c>
      <c r="N1177" s="21" t="s">
        <v>48</v>
      </c>
      <c r="O1177" s="22">
        <v>215</v>
      </c>
      <c r="P1177" s="22">
        <v>1</v>
      </c>
      <c r="Q1177" s="21" t="s">
        <v>45</v>
      </c>
      <c r="R1177" s="103">
        <f t="shared" si="18"/>
        <v>215</v>
      </c>
      <c r="S1177" s="22">
        <v>0</v>
      </c>
      <c r="T1177" s="22">
        <v>0</v>
      </c>
      <c r="U1177" s="22">
        <v>0</v>
      </c>
      <c r="V1177" s="22">
        <v>0</v>
      </c>
      <c r="W1177" s="22">
        <v>0</v>
      </c>
      <c r="X1177" s="22">
        <v>0</v>
      </c>
      <c r="Y1177" s="22">
        <v>215</v>
      </c>
      <c r="Z1177" s="22">
        <v>0</v>
      </c>
      <c r="AA1177" s="22">
        <v>0</v>
      </c>
      <c r="AB1177" s="22">
        <v>0</v>
      </c>
      <c r="AC1177" s="22">
        <v>0</v>
      </c>
      <c r="AD1177" s="22">
        <v>0</v>
      </c>
    </row>
    <row r="1178" spans="1:30" s="1" customFormat="1" ht="15" customHeight="1" x14ac:dyDescent="0.3">
      <c r="A1178" s="21" t="s">
        <v>34</v>
      </c>
      <c r="B1178" s="21" t="s">
        <v>774</v>
      </c>
      <c r="C1178" s="21" t="s">
        <v>774</v>
      </c>
      <c r="D1178" s="21" t="s">
        <v>36</v>
      </c>
      <c r="E1178" s="21" t="s">
        <v>194</v>
      </c>
      <c r="F1178" s="21" t="s">
        <v>195</v>
      </c>
      <c r="G1178" s="21" t="s">
        <v>38</v>
      </c>
      <c r="H1178" s="21">
        <v>21101</v>
      </c>
      <c r="I1178" s="21" t="s">
        <v>1210</v>
      </c>
      <c r="J1178" s="21" t="s">
        <v>249</v>
      </c>
      <c r="K1178" s="21" t="s">
        <v>250</v>
      </c>
      <c r="L1178" s="21" t="s">
        <v>42</v>
      </c>
      <c r="M1178" s="21" t="s">
        <v>1733</v>
      </c>
      <c r="N1178" s="21" t="s">
        <v>48</v>
      </c>
      <c r="O1178" s="22">
        <v>64</v>
      </c>
      <c r="P1178" s="22">
        <v>4</v>
      </c>
      <c r="Q1178" s="21" t="s">
        <v>45</v>
      </c>
      <c r="R1178" s="103">
        <f t="shared" si="18"/>
        <v>256</v>
      </c>
      <c r="S1178" s="22">
        <v>0</v>
      </c>
      <c r="T1178" s="22">
        <v>0</v>
      </c>
      <c r="U1178" s="22">
        <v>0</v>
      </c>
      <c r="V1178" s="22">
        <v>0</v>
      </c>
      <c r="W1178" s="22">
        <v>0</v>
      </c>
      <c r="X1178" s="22">
        <v>0</v>
      </c>
      <c r="Y1178" s="22">
        <v>256</v>
      </c>
      <c r="Z1178" s="22">
        <v>0</v>
      </c>
      <c r="AA1178" s="22">
        <v>0</v>
      </c>
      <c r="AB1178" s="22">
        <v>0</v>
      </c>
      <c r="AC1178" s="22">
        <v>0</v>
      </c>
      <c r="AD1178" s="22">
        <v>0</v>
      </c>
    </row>
    <row r="1179" spans="1:30" s="1" customFormat="1" ht="15" customHeight="1" x14ac:dyDescent="0.3">
      <c r="A1179" s="21" t="s">
        <v>34</v>
      </c>
      <c r="B1179" s="21" t="s">
        <v>774</v>
      </c>
      <c r="C1179" s="21" t="s">
        <v>774</v>
      </c>
      <c r="D1179" s="21" t="s">
        <v>36</v>
      </c>
      <c r="E1179" s="21" t="s">
        <v>194</v>
      </c>
      <c r="F1179" s="21" t="s">
        <v>195</v>
      </c>
      <c r="G1179" s="21" t="s">
        <v>38</v>
      </c>
      <c r="H1179" s="21">
        <v>21101</v>
      </c>
      <c r="I1179" s="21" t="s">
        <v>1210</v>
      </c>
      <c r="J1179" s="21" t="s">
        <v>227</v>
      </c>
      <c r="K1179" s="21" t="s">
        <v>228</v>
      </c>
      <c r="L1179" s="21" t="s">
        <v>42</v>
      </c>
      <c r="M1179" s="21" t="s">
        <v>1733</v>
      </c>
      <c r="N1179" s="21" t="s">
        <v>48</v>
      </c>
      <c r="O1179" s="22">
        <v>205</v>
      </c>
      <c r="P1179" s="22">
        <v>9</v>
      </c>
      <c r="Q1179" s="21" t="s">
        <v>45</v>
      </c>
      <c r="R1179" s="103">
        <f t="shared" si="18"/>
        <v>1845</v>
      </c>
      <c r="S1179" s="22">
        <v>0</v>
      </c>
      <c r="T1179" s="22">
        <v>0</v>
      </c>
      <c r="U1179" s="22">
        <v>0</v>
      </c>
      <c r="V1179" s="22">
        <v>0</v>
      </c>
      <c r="W1179" s="22">
        <v>0</v>
      </c>
      <c r="X1179" s="22">
        <v>0</v>
      </c>
      <c r="Y1179" s="22">
        <v>1845</v>
      </c>
      <c r="Z1179" s="22">
        <v>0</v>
      </c>
      <c r="AA1179" s="22">
        <v>0</v>
      </c>
      <c r="AB1179" s="22">
        <v>0</v>
      </c>
      <c r="AC1179" s="22">
        <v>0</v>
      </c>
      <c r="AD1179" s="22">
        <v>0</v>
      </c>
    </row>
    <row r="1180" spans="1:30" s="1" customFormat="1" ht="15" customHeight="1" x14ac:dyDescent="0.3">
      <c r="A1180" s="21" t="s">
        <v>34</v>
      </c>
      <c r="B1180" s="21" t="s">
        <v>774</v>
      </c>
      <c r="C1180" s="21" t="s">
        <v>774</v>
      </c>
      <c r="D1180" s="21" t="s">
        <v>36</v>
      </c>
      <c r="E1180" s="21" t="s">
        <v>194</v>
      </c>
      <c r="F1180" s="21" t="s">
        <v>195</v>
      </c>
      <c r="G1180" s="21" t="s">
        <v>38</v>
      </c>
      <c r="H1180" s="21">
        <v>21101</v>
      </c>
      <c r="I1180" s="21" t="s">
        <v>1210</v>
      </c>
      <c r="J1180" s="21" t="s">
        <v>126</v>
      </c>
      <c r="K1180" s="21" t="s">
        <v>127</v>
      </c>
      <c r="L1180" s="21" t="s">
        <v>42</v>
      </c>
      <c r="M1180" s="21" t="s">
        <v>1733</v>
      </c>
      <c r="N1180" s="21" t="s">
        <v>48</v>
      </c>
      <c r="O1180" s="22">
        <v>24</v>
      </c>
      <c r="P1180" s="22">
        <v>10</v>
      </c>
      <c r="Q1180" s="21" t="s">
        <v>45</v>
      </c>
      <c r="R1180" s="103">
        <f t="shared" si="18"/>
        <v>240</v>
      </c>
      <c r="S1180" s="22">
        <v>0</v>
      </c>
      <c r="T1180" s="22">
        <v>0</v>
      </c>
      <c r="U1180" s="22">
        <v>0</v>
      </c>
      <c r="V1180" s="22">
        <v>0</v>
      </c>
      <c r="W1180" s="22">
        <v>0</v>
      </c>
      <c r="X1180" s="22">
        <v>0</v>
      </c>
      <c r="Y1180" s="22">
        <v>240</v>
      </c>
      <c r="Z1180" s="22">
        <v>0</v>
      </c>
      <c r="AA1180" s="22">
        <v>0</v>
      </c>
      <c r="AB1180" s="22">
        <v>0</v>
      </c>
      <c r="AC1180" s="22">
        <v>0</v>
      </c>
      <c r="AD1180" s="22">
        <v>0</v>
      </c>
    </row>
    <row r="1181" spans="1:30" s="1" customFormat="1" ht="15" customHeight="1" x14ac:dyDescent="0.3">
      <c r="A1181" s="21" t="s">
        <v>34</v>
      </c>
      <c r="B1181" s="21" t="s">
        <v>774</v>
      </c>
      <c r="C1181" s="21" t="s">
        <v>774</v>
      </c>
      <c r="D1181" s="21" t="s">
        <v>36</v>
      </c>
      <c r="E1181" s="21" t="s">
        <v>194</v>
      </c>
      <c r="F1181" s="21" t="s">
        <v>195</v>
      </c>
      <c r="G1181" s="21" t="s">
        <v>38</v>
      </c>
      <c r="H1181" s="21">
        <v>21101</v>
      </c>
      <c r="I1181" s="21" t="s">
        <v>1210</v>
      </c>
      <c r="J1181" s="21" t="s">
        <v>89</v>
      </c>
      <c r="K1181" s="21" t="s">
        <v>90</v>
      </c>
      <c r="L1181" s="21" t="s">
        <v>42</v>
      </c>
      <c r="M1181" s="21" t="s">
        <v>1733</v>
      </c>
      <c r="N1181" s="21" t="s">
        <v>63</v>
      </c>
      <c r="O1181" s="22">
        <v>18</v>
      </c>
      <c r="P1181" s="22">
        <v>11</v>
      </c>
      <c r="Q1181" s="21" t="s">
        <v>45</v>
      </c>
      <c r="R1181" s="103">
        <f t="shared" si="18"/>
        <v>198</v>
      </c>
      <c r="S1181" s="22">
        <v>0</v>
      </c>
      <c r="T1181" s="22">
        <v>0</v>
      </c>
      <c r="U1181" s="22">
        <v>0</v>
      </c>
      <c r="V1181" s="22">
        <v>0</v>
      </c>
      <c r="W1181" s="22">
        <v>0</v>
      </c>
      <c r="X1181" s="22">
        <v>0</v>
      </c>
      <c r="Y1181" s="22">
        <v>198</v>
      </c>
      <c r="Z1181" s="22">
        <v>0</v>
      </c>
      <c r="AA1181" s="22">
        <v>0</v>
      </c>
      <c r="AB1181" s="22">
        <v>0</v>
      </c>
      <c r="AC1181" s="22">
        <v>0</v>
      </c>
      <c r="AD1181" s="22">
        <v>0</v>
      </c>
    </row>
    <row r="1182" spans="1:30" s="1" customFormat="1" ht="15" customHeight="1" x14ac:dyDescent="0.3">
      <c r="A1182" s="21" t="s">
        <v>34</v>
      </c>
      <c r="B1182" s="21" t="s">
        <v>774</v>
      </c>
      <c r="C1182" s="21" t="s">
        <v>774</v>
      </c>
      <c r="D1182" s="21" t="s">
        <v>36</v>
      </c>
      <c r="E1182" s="21" t="s">
        <v>194</v>
      </c>
      <c r="F1182" s="21" t="s">
        <v>195</v>
      </c>
      <c r="G1182" s="21" t="s">
        <v>38</v>
      </c>
      <c r="H1182" s="21">
        <v>21101</v>
      </c>
      <c r="I1182" s="21" t="s">
        <v>1210</v>
      </c>
      <c r="J1182" s="21" t="s">
        <v>202</v>
      </c>
      <c r="K1182" s="21" t="s">
        <v>203</v>
      </c>
      <c r="L1182" s="21" t="s">
        <v>42</v>
      </c>
      <c r="M1182" s="21" t="s">
        <v>1733</v>
      </c>
      <c r="N1182" s="21" t="s">
        <v>48</v>
      </c>
      <c r="O1182" s="22">
        <v>4</v>
      </c>
      <c r="P1182" s="22">
        <v>14</v>
      </c>
      <c r="Q1182" s="21" t="s">
        <v>45</v>
      </c>
      <c r="R1182" s="103">
        <f t="shared" si="18"/>
        <v>56</v>
      </c>
      <c r="S1182" s="22">
        <v>0</v>
      </c>
      <c r="T1182" s="22">
        <v>0</v>
      </c>
      <c r="U1182" s="22">
        <v>0</v>
      </c>
      <c r="V1182" s="22">
        <v>0</v>
      </c>
      <c r="W1182" s="22">
        <v>0</v>
      </c>
      <c r="X1182" s="22">
        <v>0</v>
      </c>
      <c r="Y1182" s="22">
        <v>56</v>
      </c>
      <c r="Z1182" s="22">
        <v>0</v>
      </c>
      <c r="AA1182" s="22">
        <v>0</v>
      </c>
      <c r="AB1182" s="22">
        <v>0</v>
      </c>
      <c r="AC1182" s="22">
        <v>0</v>
      </c>
      <c r="AD1182" s="22">
        <v>0</v>
      </c>
    </row>
    <row r="1183" spans="1:30" s="1" customFormat="1" ht="15" customHeight="1" x14ac:dyDescent="0.3">
      <c r="A1183" s="21" t="s">
        <v>34</v>
      </c>
      <c r="B1183" s="21" t="s">
        <v>774</v>
      </c>
      <c r="C1183" s="21" t="s">
        <v>774</v>
      </c>
      <c r="D1183" s="21" t="s">
        <v>36</v>
      </c>
      <c r="E1183" s="21" t="s">
        <v>194</v>
      </c>
      <c r="F1183" s="21" t="s">
        <v>195</v>
      </c>
      <c r="G1183" s="21" t="s">
        <v>38</v>
      </c>
      <c r="H1183" s="21">
        <v>21101</v>
      </c>
      <c r="I1183" s="21" t="s">
        <v>1210</v>
      </c>
      <c r="J1183" s="21" t="s">
        <v>525</v>
      </c>
      <c r="K1183" s="21" t="s">
        <v>526</v>
      </c>
      <c r="L1183" s="21" t="s">
        <v>42</v>
      </c>
      <c r="M1183" s="21" t="s">
        <v>1733</v>
      </c>
      <c r="N1183" s="21" t="s">
        <v>48</v>
      </c>
      <c r="O1183" s="22">
        <v>4</v>
      </c>
      <c r="P1183" s="22">
        <v>19</v>
      </c>
      <c r="Q1183" s="21" t="s">
        <v>45</v>
      </c>
      <c r="R1183" s="103">
        <f t="shared" si="18"/>
        <v>76</v>
      </c>
      <c r="S1183" s="22">
        <v>0</v>
      </c>
      <c r="T1183" s="22">
        <v>0</v>
      </c>
      <c r="U1183" s="22">
        <v>0</v>
      </c>
      <c r="V1183" s="22">
        <v>0</v>
      </c>
      <c r="W1183" s="22">
        <v>0</v>
      </c>
      <c r="X1183" s="22">
        <v>0</v>
      </c>
      <c r="Y1183" s="22">
        <v>76</v>
      </c>
      <c r="Z1183" s="22">
        <v>0</v>
      </c>
      <c r="AA1183" s="22">
        <v>0</v>
      </c>
      <c r="AB1183" s="22">
        <v>0</v>
      </c>
      <c r="AC1183" s="22">
        <v>0</v>
      </c>
      <c r="AD1183" s="22">
        <v>0</v>
      </c>
    </row>
    <row r="1184" spans="1:30" s="1" customFormat="1" ht="15" customHeight="1" x14ac:dyDescent="0.3">
      <c r="A1184" s="21" t="s">
        <v>34</v>
      </c>
      <c r="B1184" s="21" t="s">
        <v>774</v>
      </c>
      <c r="C1184" s="21" t="s">
        <v>774</v>
      </c>
      <c r="D1184" s="21" t="s">
        <v>36</v>
      </c>
      <c r="E1184" s="21" t="s">
        <v>194</v>
      </c>
      <c r="F1184" s="21" t="s">
        <v>195</v>
      </c>
      <c r="G1184" s="21" t="s">
        <v>38</v>
      </c>
      <c r="H1184" s="21">
        <v>21101</v>
      </c>
      <c r="I1184" s="21" t="s">
        <v>1210</v>
      </c>
      <c r="J1184" s="21" t="s">
        <v>190</v>
      </c>
      <c r="K1184" s="21" t="s">
        <v>958</v>
      </c>
      <c r="L1184" s="21" t="s">
        <v>42</v>
      </c>
      <c r="M1184" s="21" t="s">
        <v>1733</v>
      </c>
      <c r="N1184" s="21" t="s">
        <v>44</v>
      </c>
      <c r="O1184" s="22">
        <v>2</v>
      </c>
      <c r="P1184" s="22">
        <v>29</v>
      </c>
      <c r="Q1184" s="21" t="s">
        <v>45</v>
      </c>
      <c r="R1184" s="103">
        <f t="shared" si="18"/>
        <v>58</v>
      </c>
      <c r="S1184" s="22">
        <v>0</v>
      </c>
      <c r="T1184" s="22">
        <v>0</v>
      </c>
      <c r="U1184" s="22">
        <v>0</v>
      </c>
      <c r="V1184" s="22">
        <v>0</v>
      </c>
      <c r="W1184" s="22">
        <v>0</v>
      </c>
      <c r="X1184" s="22">
        <v>0</v>
      </c>
      <c r="Y1184" s="22">
        <v>58</v>
      </c>
      <c r="Z1184" s="22">
        <v>0</v>
      </c>
      <c r="AA1184" s="22">
        <v>0</v>
      </c>
      <c r="AB1184" s="22">
        <v>0</v>
      </c>
      <c r="AC1184" s="22">
        <v>0</v>
      </c>
      <c r="AD1184" s="22">
        <v>0</v>
      </c>
    </row>
    <row r="1185" spans="1:30" s="1" customFormat="1" ht="15" customHeight="1" x14ac:dyDescent="0.3">
      <c r="A1185" s="21" t="s">
        <v>34</v>
      </c>
      <c r="B1185" s="21" t="s">
        <v>774</v>
      </c>
      <c r="C1185" s="21" t="s">
        <v>774</v>
      </c>
      <c r="D1185" s="21" t="s">
        <v>36</v>
      </c>
      <c r="E1185" s="21" t="s">
        <v>194</v>
      </c>
      <c r="F1185" s="21" t="s">
        <v>195</v>
      </c>
      <c r="G1185" s="21" t="s">
        <v>38</v>
      </c>
      <c r="H1185" s="21">
        <v>21101</v>
      </c>
      <c r="I1185" s="21" t="s">
        <v>1210</v>
      </c>
      <c r="J1185" s="21" t="s">
        <v>542</v>
      </c>
      <c r="K1185" s="21" t="s">
        <v>543</v>
      </c>
      <c r="L1185" s="21" t="s">
        <v>42</v>
      </c>
      <c r="M1185" s="21" t="s">
        <v>1733</v>
      </c>
      <c r="N1185" s="21" t="s">
        <v>44</v>
      </c>
      <c r="O1185" s="22">
        <v>2</v>
      </c>
      <c r="P1185" s="22">
        <v>32</v>
      </c>
      <c r="Q1185" s="21" t="s">
        <v>45</v>
      </c>
      <c r="R1185" s="103">
        <f t="shared" si="18"/>
        <v>64</v>
      </c>
      <c r="S1185" s="22">
        <v>0</v>
      </c>
      <c r="T1185" s="22">
        <v>0</v>
      </c>
      <c r="U1185" s="22">
        <v>0</v>
      </c>
      <c r="V1185" s="22">
        <v>0</v>
      </c>
      <c r="W1185" s="22">
        <v>0</v>
      </c>
      <c r="X1185" s="22">
        <v>0</v>
      </c>
      <c r="Y1185" s="22">
        <v>64</v>
      </c>
      <c r="Z1185" s="22">
        <v>0</v>
      </c>
      <c r="AA1185" s="22">
        <v>0</v>
      </c>
      <c r="AB1185" s="22">
        <v>0</v>
      </c>
      <c r="AC1185" s="22">
        <v>0</v>
      </c>
      <c r="AD1185" s="22">
        <v>0</v>
      </c>
    </row>
    <row r="1186" spans="1:30" s="1" customFormat="1" ht="15" customHeight="1" x14ac:dyDescent="0.3">
      <c r="A1186" s="21" t="s">
        <v>34</v>
      </c>
      <c r="B1186" s="21" t="s">
        <v>774</v>
      </c>
      <c r="C1186" s="21" t="s">
        <v>774</v>
      </c>
      <c r="D1186" s="21" t="s">
        <v>36</v>
      </c>
      <c r="E1186" s="21" t="s">
        <v>194</v>
      </c>
      <c r="F1186" s="21" t="s">
        <v>195</v>
      </c>
      <c r="G1186" s="21" t="s">
        <v>38</v>
      </c>
      <c r="H1186" s="21">
        <v>21101</v>
      </c>
      <c r="I1186" s="21" t="s">
        <v>1210</v>
      </c>
      <c r="J1186" s="21" t="s">
        <v>1457</v>
      </c>
      <c r="K1186" s="21" t="s">
        <v>1808</v>
      </c>
      <c r="L1186" s="21" t="s">
        <v>42</v>
      </c>
      <c r="M1186" s="21" t="s">
        <v>1733</v>
      </c>
      <c r="N1186" s="21" t="s">
        <v>44</v>
      </c>
      <c r="O1186" s="22">
        <v>1</v>
      </c>
      <c r="P1186" s="22">
        <v>34</v>
      </c>
      <c r="Q1186" s="21" t="s">
        <v>45</v>
      </c>
      <c r="R1186" s="103">
        <f t="shared" si="18"/>
        <v>34</v>
      </c>
      <c r="S1186" s="22">
        <v>0</v>
      </c>
      <c r="T1186" s="22">
        <v>0</v>
      </c>
      <c r="U1186" s="22">
        <v>0</v>
      </c>
      <c r="V1186" s="22">
        <v>0</v>
      </c>
      <c r="W1186" s="22">
        <v>0</v>
      </c>
      <c r="X1186" s="22">
        <v>0</v>
      </c>
      <c r="Y1186" s="22">
        <v>34</v>
      </c>
      <c r="Z1186" s="22">
        <v>0</v>
      </c>
      <c r="AA1186" s="22">
        <v>0</v>
      </c>
      <c r="AB1186" s="22">
        <v>0</v>
      </c>
      <c r="AC1186" s="22">
        <v>0</v>
      </c>
      <c r="AD1186" s="22">
        <v>0</v>
      </c>
    </row>
    <row r="1187" spans="1:30" s="1" customFormat="1" ht="15" customHeight="1" x14ac:dyDescent="0.3">
      <c r="A1187" s="21" t="s">
        <v>34</v>
      </c>
      <c r="B1187" s="21" t="s">
        <v>774</v>
      </c>
      <c r="C1187" s="21" t="s">
        <v>774</v>
      </c>
      <c r="D1187" s="21" t="s">
        <v>36</v>
      </c>
      <c r="E1187" s="21" t="s">
        <v>194</v>
      </c>
      <c r="F1187" s="21" t="s">
        <v>195</v>
      </c>
      <c r="G1187" s="21" t="s">
        <v>38</v>
      </c>
      <c r="H1187" s="21">
        <v>21101</v>
      </c>
      <c r="I1187" s="21" t="s">
        <v>1210</v>
      </c>
      <c r="J1187" s="21" t="s">
        <v>235</v>
      </c>
      <c r="K1187" s="21" t="s">
        <v>236</v>
      </c>
      <c r="L1187" s="21" t="s">
        <v>42</v>
      </c>
      <c r="M1187" s="21" t="s">
        <v>1733</v>
      </c>
      <c r="N1187" s="21" t="s">
        <v>63</v>
      </c>
      <c r="O1187" s="22">
        <v>1</v>
      </c>
      <c r="P1187" s="22">
        <v>38</v>
      </c>
      <c r="Q1187" s="21" t="s">
        <v>45</v>
      </c>
      <c r="R1187" s="103">
        <f t="shared" si="18"/>
        <v>38</v>
      </c>
      <c r="S1187" s="22">
        <v>0</v>
      </c>
      <c r="T1187" s="22">
        <v>0</v>
      </c>
      <c r="U1187" s="22">
        <v>0</v>
      </c>
      <c r="V1187" s="22">
        <v>0</v>
      </c>
      <c r="W1187" s="22">
        <v>0</v>
      </c>
      <c r="X1187" s="22">
        <v>0</v>
      </c>
      <c r="Y1187" s="22">
        <v>38</v>
      </c>
      <c r="Z1187" s="22">
        <v>0</v>
      </c>
      <c r="AA1187" s="22">
        <v>0</v>
      </c>
      <c r="AB1187" s="22">
        <v>0</v>
      </c>
      <c r="AC1187" s="22">
        <v>0</v>
      </c>
      <c r="AD1187" s="22">
        <v>0</v>
      </c>
    </row>
    <row r="1188" spans="1:30" s="1" customFormat="1" ht="15" customHeight="1" x14ac:dyDescent="0.3">
      <c r="A1188" s="21" t="s">
        <v>34</v>
      </c>
      <c r="B1188" s="21" t="s">
        <v>774</v>
      </c>
      <c r="C1188" s="21" t="s">
        <v>774</v>
      </c>
      <c r="D1188" s="21" t="s">
        <v>36</v>
      </c>
      <c r="E1188" s="21" t="s">
        <v>194</v>
      </c>
      <c r="F1188" s="21" t="s">
        <v>195</v>
      </c>
      <c r="G1188" s="21" t="s">
        <v>38</v>
      </c>
      <c r="H1188" s="21">
        <v>21101</v>
      </c>
      <c r="I1188" s="21" t="s">
        <v>1210</v>
      </c>
      <c r="J1188" s="21" t="s">
        <v>144</v>
      </c>
      <c r="K1188" s="21" t="s">
        <v>145</v>
      </c>
      <c r="L1188" s="21" t="s">
        <v>42</v>
      </c>
      <c r="M1188" s="21" t="s">
        <v>1733</v>
      </c>
      <c r="N1188" s="21" t="s">
        <v>48</v>
      </c>
      <c r="O1188" s="22">
        <v>2</v>
      </c>
      <c r="P1188" s="22">
        <v>85</v>
      </c>
      <c r="Q1188" s="21" t="s">
        <v>45</v>
      </c>
      <c r="R1188" s="103">
        <f t="shared" si="18"/>
        <v>170</v>
      </c>
      <c r="S1188" s="22">
        <v>0</v>
      </c>
      <c r="T1188" s="22">
        <v>0</v>
      </c>
      <c r="U1188" s="22">
        <v>0</v>
      </c>
      <c r="V1188" s="22">
        <v>0</v>
      </c>
      <c r="W1188" s="22">
        <v>0</v>
      </c>
      <c r="X1188" s="22">
        <v>0</v>
      </c>
      <c r="Y1188" s="22">
        <v>170</v>
      </c>
      <c r="Z1188" s="22">
        <v>0</v>
      </c>
      <c r="AA1188" s="22">
        <v>0</v>
      </c>
      <c r="AB1188" s="22">
        <v>0</v>
      </c>
      <c r="AC1188" s="22">
        <v>0</v>
      </c>
      <c r="AD1188" s="22">
        <v>0</v>
      </c>
    </row>
    <row r="1189" spans="1:30" s="1" customFormat="1" ht="15" customHeight="1" x14ac:dyDescent="0.3">
      <c r="A1189" s="21" t="s">
        <v>34</v>
      </c>
      <c r="B1189" s="21" t="s">
        <v>774</v>
      </c>
      <c r="C1189" s="21" t="s">
        <v>774</v>
      </c>
      <c r="D1189" s="21" t="s">
        <v>36</v>
      </c>
      <c r="E1189" s="21" t="s">
        <v>194</v>
      </c>
      <c r="F1189" s="21" t="s">
        <v>195</v>
      </c>
      <c r="G1189" s="21" t="s">
        <v>38</v>
      </c>
      <c r="H1189" s="21">
        <v>21101</v>
      </c>
      <c r="I1189" s="21" t="s">
        <v>1210</v>
      </c>
      <c r="J1189" s="21" t="s">
        <v>177</v>
      </c>
      <c r="K1189" s="21" t="s">
        <v>178</v>
      </c>
      <c r="L1189" s="21" t="s">
        <v>42</v>
      </c>
      <c r="M1189" s="21" t="s">
        <v>1733</v>
      </c>
      <c r="N1189" s="21" t="s">
        <v>253</v>
      </c>
      <c r="O1189" s="22">
        <v>3</v>
      </c>
      <c r="P1189" s="22">
        <v>87.000000000000014</v>
      </c>
      <c r="Q1189" s="21" t="s">
        <v>45</v>
      </c>
      <c r="R1189" s="103">
        <f t="shared" si="18"/>
        <v>261.00000000000006</v>
      </c>
      <c r="S1189" s="22">
        <v>0</v>
      </c>
      <c r="T1189" s="22">
        <v>0</v>
      </c>
      <c r="U1189" s="22">
        <v>0</v>
      </c>
      <c r="V1189" s="22">
        <v>0</v>
      </c>
      <c r="W1189" s="22">
        <v>0</v>
      </c>
      <c r="X1189" s="22">
        <v>0</v>
      </c>
      <c r="Y1189" s="22">
        <v>261.00000000000006</v>
      </c>
      <c r="Z1189" s="22">
        <v>0</v>
      </c>
      <c r="AA1189" s="22">
        <v>0</v>
      </c>
      <c r="AB1189" s="22">
        <v>0</v>
      </c>
      <c r="AC1189" s="22">
        <v>0</v>
      </c>
      <c r="AD1189" s="22">
        <v>0</v>
      </c>
    </row>
    <row r="1190" spans="1:30" s="1" customFormat="1" ht="15" customHeight="1" x14ac:dyDescent="0.3">
      <c r="A1190" s="21" t="s">
        <v>34</v>
      </c>
      <c r="B1190" s="21" t="s">
        <v>774</v>
      </c>
      <c r="C1190" s="21" t="s">
        <v>774</v>
      </c>
      <c r="D1190" s="21" t="s">
        <v>36</v>
      </c>
      <c r="E1190" s="21" t="s">
        <v>194</v>
      </c>
      <c r="F1190" s="21" t="s">
        <v>195</v>
      </c>
      <c r="G1190" s="21" t="s">
        <v>38</v>
      </c>
      <c r="H1190" s="21">
        <v>21101</v>
      </c>
      <c r="I1190" s="21" t="s">
        <v>1210</v>
      </c>
      <c r="J1190" s="21" t="s">
        <v>77</v>
      </c>
      <c r="K1190" s="21" t="s">
        <v>78</v>
      </c>
      <c r="L1190" s="21" t="s">
        <v>42</v>
      </c>
      <c r="M1190" s="21" t="s">
        <v>1733</v>
      </c>
      <c r="N1190" s="21" t="s">
        <v>48</v>
      </c>
      <c r="O1190" s="22">
        <v>1</v>
      </c>
      <c r="P1190" s="22">
        <v>224</v>
      </c>
      <c r="Q1190" s="21" t="s">
        <v>45</v>
      </c>
      <c r="R1190" s="103">
        <f t="shared" si="18"/>
        <v>224</v>
      </c>
      <c r="S1190" s="22">
        <v>0</v>
      </c>
      <c r="T1190" s="22">
        <v>0</v>
      </c>
      <c r="U1190" s="22">
        <v>0</v>
      </c>
      <c r="V1190" s="22">
        <v>0</v>
      </c>
      <c r="W1190" s="22">
        <v>0</v>
      </c>
      <c r="X1190" s="22">
        <v>0</v>
      </c>
      <c r="Y1190" s="22">
        <v>224</v>
      </c>
      <c r="Z1190" s="22">
        <v>0</v>
      </c>
      <c r="AA1190" s="22">
        <v>0</v>
      </c>
      <c r="AB1190" s="22">
        <v>0</v>
      </c>
      <c r="AC1190" s="22">
        <v>0</v>
      </c>
      <c r="AD1190" s="22">
        <v>0</v>
      </c>
    </row>
    <row r="1191" spans="1:30" s="1" customFormat="1" ht="15" customHeight="1" x14ac:dyDescent="0.3">
      <c r="A1191" s="21" t="s">
        <v>34</v>
      </c>
      <c r="B1191" s="21" t="s">
        <v>774</v>
      </c>
      <c r="C1191" s="21" t="s">
        <v>774</v>
      </c>
      <c r="D1191" s="21" t="s">
        <v>36</v>
      </c>
      <c r="E1191" s="21" t="s">
        <v>194</v>
      </c>
      <c r="F1191" s="21" t="s">
        <v>195</v>
      </c>
      <c r="G1191" s="21" t="s">
        <v>38</v>
      </c>
      <c r="H1191" s="21">
        <v>21101</v>
      </c>
      <c r="I1191" s="21" t="s">
        <v>1210</v>
      </c>
      <c r="J1191" s="21" t="s">
        <v>140</v>
      </c>
      <c r="K1191" s="21" t="s">
        <v>744</v>
      </c>
      <c r="L1191" s="21" t="s">
        <v>42</v>
      </c>
      <c r="M1191" s="21" t="s">
        <v>1733</v>
      </c>
      <c r="N1191" s="21" t="s">
        <v>63</v>
      </c>
      <c r="O1191" s="22">
        <v>4</v>
      </c>
      <c r="P1191" s="22">
        <v>1292.0000000000002</v>
      </c>
      <c r="Q1191" s="21" t="s">
        <v>45</v>
      </c>
      <c r="R1191" s="103">
        <f t="shared" si="18"/>
        <v>5168.0000000000009</v>
      </c>
      <c r="S1191" s="22">
        <v>0</v>
      </c>
      <c r="T1191" s="22">
        <v>0</v>
      </c>
      <c r="U1191" s="22">
        <v>0</v>
      </c>
      <c r="V1191" s="22">
        <v>0</v>
      </c>
      <c r="W1191" s="22">
        <v>0</v>
      </c>
      <c r="X1191" s="22">
        <v>0</v>
      </c>
      <c r="Y1191" s="22">
        <v>5168.0000000000009</v>
      </c>
      <c r="Z1191" s="22">
        <v>0</v>
      </c>
      <c r="AA1191" s="22">
        <v>0</v>
      </c>
      <c r="AB1191" s="22">
        <v>0</v>
      </c>
      <c r="AC1191" s="22">
        <v>0</v>
      </c>
      <c r="AD1191" s="22">
        <v>0</v>
      </c>
    </row>
    <row r="1192" spans="1:30" s="1" customFormat="1" ht="15" customHeight="1" x14ac:dyDescent="0.3">
      <c r="A1192" s="21" t="s">
        <v>34</v>
      </c>
      <c r="B1192" s="21" t="s">
        <v>774</v>
      </c>
      <c r="C1192" s="21" t="s">
        <v>774</v>
      </c>
      <c r="D1192" s="21" t="s">
        <v>36</v>
      </c>
      <c r="E1192" s="21" t="s">
        <v>194</v>
      </c>
      <c r="F1192" s="21" t="s">
        <v>195</v>
      </c>
      <c r="G1192" s="21" t="s">
        <v>38</v>
      </c>
      <c r="H1192" s="21">
        <v>21101</v>
      </c>
      <c r="I1192" s="21" t="s">
        <v>1210</v>
      </c>
      <c r="J1192" s="21" t="s">
        <v>537</v>
      </c>
      <c r="K1192" s="21" t="s">
        <v>193</v>
      </c>
      <c r="L1192" s="21" t="s">
        <v>42</v>
      </c>
      <c r="M1192" s="21" t="s">
        <v>1733</v>
      </c>
      <c r="N1192" s="21" t="s">
        <v>48</v>
      </c>
      <c r="O1192" s="22">
        <v>215</v>
      </c>
      <c r="P1192" s="22">
        <v>1</v>
      </c>
      <c r="Q1192" s="21" t="s">
        <v>45</v>
      </c>
      <c r="R1192" s="103">
        <f t="shared" si="18"/>
        <v>215</v>
      </c>
      <c r="S1192" s="22">
        <v>0</v>
      </c>
      <c r="T1192" s="22">
        <v>0</v>
      </c>
      <c r="U1192" s="22">
        <v>0</v>
      </c>
      <c r="V1192" s="22">
        <v>0</v>
      </c>
      <c r="W1192" s="22">
        <v>0</v>
      </c>
      <c r="X1192" s="22">
        <v>0</v>
      </c>
      <c r="Y1192" s="22">
        <v>0</v>
      </c>
      <c r="Z1192" s="22">
        <v>0</v>
      </c>
      <c r="AA1192" s="22">
        <v>0</v>
      </c>
      <c r="AB1192" s="22">
        <v>0</v>
      </c>
      <c r="AC1192" s="22">
        <v>215</v>
      </c>
      <c r="AD1192" s="22">
        <v>0</v>
      </c>
    </row>
    <row r="1193" spans="1:30" s="1" customFormat="1" ht="15" customHeight="1" x14ac:dyDescent="0.3">
      <c r="A1193" s="21" t="s">
        <v>34</v>
      </c>
      <c r="B1193" s="21" t="s">
        <v>774</v>
      </c>
      <c r="C1193" s="21" t="s">
        <v>774</v>
      </c>
      <c r="D1193" s="21" t="s">
        <v>36</v>
      </c>
      <c r="E1193" s="21" t="s">
        <v>194</v>
      </c>
      <c r="F1193" s="21" t="s">
        <v>195</v>
      </c>
      <c r="G1193" s="21" t="s">
        <v>38</v>
      </c>
      <c r="H1193" s="21">
        <v>21101</v>
      </c>
      <c r="I1193" s="21" t="s">
        <v>1210</v>
      </c>
      <c r="J1193" s="21" t="s">
        <v>249</v>
      </c>
      <c r="K1193" s="21" t="s">
        <v>250</v>
      </c>
      <c r="L1193" s="21" t="s">
        <v>42</v>
      </c>
      <c r="M1193" s="21" t="s">
        <v>1733</v>
      </c>
      <c r="N1193" s="21" t="s">
        <v>48</v>
      </c>
      <c r="O1193" s="22">
        <v>57</v>
      </c>
      <c r="P1193" s="22">
        <v>5</v>
      </c>
      <c r="Q1193" s="21" t="s">
        <v>45</v>
      </c>
      <c r="R1193" s="103">
        <f t="shared" si="18"/>
        <v>285</v>
      </c>
      <c r="S1193" s="22">
        <v>0</v>
      </c>
      <c r="T1193" s="22">
        <v>0</v>
      </c>
      <c r="U1193" s="22">
        <v>0</v>
      </c>
      <c r="V1193" s="22">
        <v>0</v>
      </c>
      <c r="W1193" s="22">
        <v>0</v>
      </c>
      <c r="X1193" s="22">
        <v>0</v>
      </c>
      <c r="Y1193" s="22">
        <v>0</v>
      </c>
      <c r="Z1193" s="22">
        <v>0</v>
      </c>
      <c r="AA1193" s="22">
        <v>0</v>
      </c>
      <c r="AB1193" s="22">
        <v>0</v>
      </c>
      <c r="AC1193" s="22">
        <v>285</v>
      </c>
      <c r="AD1193" s="22">
        <v>0</v>
      </c>
    </row>
    <row r="1194" spans="1:30" s="1" customFormat="1" ht="15" customHeight="1" x14ac:dyDescent="0.3">
      <c r="A1194" s="21" t="s">
        <v>34</v>
      </c>
      <c r="B1194" s="21" t="s">
        <v>774</v>
      </c>
      <c r="C1194" s="21" t="s">
        <v>774</v>
      </c>
      <c r="D1194" s="21" t="s">
        <v>36</v>
      </c>
      <c r="E1194" s="21" t="s">
        <v>194</v>
      </c>
      <c r="F1194" s="21" t="s">
        <v>195</v>
      </c>
      <c r="G1194" s="21" t="s">
        <v>38</v>
      </c>
      <c r="H1194" s="21">
        <v>21101</v>
      </c>
      <c r="I1194" s="21" t="s">
        <v>1210</v>
      </c>
      <c r="J1194" s="21" t="s">
        <v>227</v>
      </c>
      <c r="K1194" s="21" t="s">
        <v>228</v>
      </c>
      <c r="L1194" s="21" t="s">
        <v>42</v>
      </c>
      <c r="M1194" s="21" t="s">
        <v>1733</v>
      </c>
      <c r="N1194" s="21" t="s">
        <v>48</v>
      </c>
      <c r="O1194" s="22">
        <v>205</v>
      </c>
      <c r="P1194" s="22">
        <v>9</v>
      </c>
      <c r="Q1194" s="21" t="s">
        <v>45</v>
      </c>
      <c r="R1194" s="103">
        <f t="shared" si="18"/>
        <v>1845</v>
      </c>
      <c r="S1194" s="22">
        <v>0</v>
      </c>
      <c r="T1194" s="22">
        <v>0</v>
      </c>
      <c r="U1194" s="22">
        <v>0</v>
      </c>
      <c r="V1194" s="22">
        <v>0</v>
      </c>
      <c r="W1194" s="22">
        <v>0</v>
      </c>
      <c r="X1194" s="22">
        <v>0</v>
      </c>
      <c r="Y1194" s="22">
        <v>0</v>
      </c>
      <c r="Z1194" s="22">
        <v>0</v>
      </c>
      <c r="AA1194" s="22">
        <v>0</v>
      </c>
      <c r="AB1194" s="22">
        <v>0</v>
      </c>
      <c r="AC1194" s="22">
        <v>1845</v>
      </c>
      <c r="AD1194" s="22">
        <v>0</v>
      </c>
    </row>
    <row r="1195" spans="1:30" s="1" customFormat="1" ht="15" customHeight="1" x14ac:dyDescent="0.3">
      <c r="A1195" s="21" t="s">
        <v>34</v>
      </c>
      <c r="B1195" s="21" t="s">
        <v>774</v>
      </c>
      <c r="C1195" s="21" t="s">
        <v>774</v>
      </c>
      <c r="D1195" s="21" t="s">
        <v>36</v>
      </c>
      <c r="E1195" s="21" t="s">
        <v>194</v>
      </c>
      <c r="F1195" s="21" t="s">
        <v>195</v>
      </c>
      <c r="G1195" s="21" t="s">
        <v>38</v>
      </c>
      <c r="H1195" s="21">
        <v>21101</v>
      </c>
      <c r="I1195" s="21" t="s">
        <v>1210</v>
      </c>
      <c r="J1195" s="21" t="s">
        <v>126</v>
      </c>
      <c r="K1195" s="21" t="s">
        <v>127</v>
      </c>
      <c r="L1195" s="21" t="s">
        <v>42</v>
      </c>
      <c r="M1195" s="21" t="s">
        <v>1733</v>
      </c>
      <c r="N1195" s="21" t="s">
        <v>48</v>
      </c>
      <c r="O1195" s="22">
        <v>23</v>
      </c>
      <c r="P1195" s="22">
        <v>10</v>
      </c>
      <c r="Q1195" s="21" t="s">
        <v>45</v>
      </c>
      <c r="R1195" s="103">
        <f t="shared" si="18"/>
        <v>230</v>
      </c>
      <c r="S1195" s="22">
        <v>0</v>
      </c>
      <c r="T1195" s="22">
        <v>0</v>
      </c>
      <c r="U1195" s="22">
        <v>0</v>
      </c>
      <c r="V1195" s="22">
        <v>0</v>
      </c>
      <c r="W1195" s="22">
        <v>0</v>
      </c>
      <c r="X1195" s="22">
        <v>0</v>
      </c>
      <c r="Y1195" s="22">
        <v>0</v>
      </c>
      <c r="Z1195" s="22">
        <v>0</v>
      </c>
      <c r="AA1195" s="22">
        <v>0</v>
      </c>
      <c r="AB1195" s="22">
        <v>0</v>
      </c>
      <c r="AC1195" s="22">
        <v>230</v>
      </c>
      <c r="AD1195" s="22">
        <v>0</v>
      </c>
    </row>
    <row r="1196" spans="1:30" s="1" customFormat="1" ht="15" customHeight="1" x14ac:dyDescent="0.3">
      <c r="A1196" s="21" t="s">
        <v>34</v>
      </c>
      <c r="B1196" s="21" t="s">
        <v>774</v>
      </c>
      <c r="C1196" s="21" t="s">
        <v>774</v>
      </c>
      <c r="D1196" s="21" t="s">
        <v>36</v>
      </c>
      <c r="E1196" s="21" t="s">
        <v>194</v>
      </c>
      <c r="F1196" s="21" t="s">
        <v>195</v>
      </c>
      <c r="G1196" s="21" t="s">
        <v>38</v>
      </c>
      <c r="H1196" s="21">
        <v>21101</v>
      </c>
      <c r="I1196" s="21" t="s">
        <v>1210</v>
      </c>
      <c r="J1196" s="21" t="s">
        <v>89</v>
      </c>
      <c r="K1196" s="21" t="s">
        <v>90</v>
      </c>
      <c r="L1196" s="21" t="s">
        <v>42</v>
      </c>
      <c r="M1196" s="21" t="s">
        <v>1733</v>
      </c>
      <c r="N1196" s="21" t="s">
        <v>63</v>
      </c>
      <c r="O1196" s="22">
        <v>20</v>
      </c>
      <c r="P1196" s="22">
        <v>10</v>
      </c>
      <c r="Q1196" s="21" t="s">
        <v>45</v>
      </c>
      <c r="R1196" s="103">
        <f t="shared" si="18"/>
        <v>200</v>
      </c>
      <c r="S1196" s="22">
        <v>0</v>
      </c>
      <c r="T1196" s="22">
        <v>0</v>
      </c>
      <c r="U1196" s="22">
        <v>0</v>
      </c>
      <c r="V1196" s="22">
        <v>0</v>
      </c>
      <c r="W1196" s="22">
        <v>0</v>
      </c>
      <c r="X1196" s="22">
        <v>0</v>
      </c>
      <c r="Y1196" s="22">
        <v>0</v>
      </c>
      <c r="Z1196" s="22">
        <v>0</v>
      </c>
      <c r="AA1196" s="22">
        <v>0</v>
      </c>
      <c r="AB1196" s="22">
        <v>0</v>
      </c>
      <c r="AC1196" s="22">
        <v>200</v>
      </c>
      <c r="AD1196" s="22">
        <v>0</v>
      </c>
    </row>
    <row r="1197" spans="1:30" s="1" customFormat="1" ht="15" customHeight="1" x14ac:dyDescent="0.3">
      <c r="A1197" s="21" t="s">
        <v>34</v>
      </c>
      <c r="B1197" s="21" t="s">
        <v>774</v>
      </c>
      <c r="C1197" s="21" t="s">
        <v>774</v>
      </c>
      <c r="D1197" s="21" t="s">
        <v>36</v>
      </c>
      <c r="E1197" s="21" t="s">
        <v>194</v>
      </c>
      <c r="F1197" s="21" t="s">
        <v>195</v>
      </c>
      <c r="G1197" s="21" t="s">
        <v>38</v>
      </c>
      <c r="H1197" s="21">
        <v>21101</v>
      </c>
      <c r="I1197" s="21" t="s">
        <v>1210</v>
      </c>
      <c r="J1197" s="21" t="s">
        <v>132</v>
      </c>
      <c r="K1197" s="21" t="s">
        <v>133</v>
      </c>
      <c r="L1197" s="21" t="s">
        <v>42</v>
      </c>
      <c r="M1197" s="21" t="s">
        <v>1733</v>
      </c>
      <c r="N1197" s="21" t="s">
        <v>48</v>
      </c>
      <c r="O1197" s="22">
        <v>6</v>
      </c>
      <c r="P1197" s="22">
        <v>21</v>
      </c>
      <c r="Q1197" s="21" t="s">
        <v>45</v>
      </c>
      <c r="R1197" s="103">
        <f t="shared" si="18"/>
        <v>126</v>
      </c>
      <c r="S1197" s="22">
        <v>0</v>
      </c>
      <c r="T1197" s="22">
        <v>0</v>
      </c>
      <c r="U1197" s="22">
        <v>0</v>
      </c>
      <c r="V1197" s="22">
        <v>0</v>
      </c>
      <c r="W1197" s="22">
        <v>0</v>
      </c>
      <c r="X1197" s="22">
        <v>0</v>
      </c>
      <c r="Y1197" s="22">
        <v>0</v>
      </c>
      <c r="Z1197" s="22">
        <v>0</v>
      </c>
      <c r="AA1197" s="22">
        <v>0</v>
      </c>
      <c r="AB1197" s="22">
        <v>0</v>
      </c>
      <c r="AC1197" s="22">
        <v>126</v>
      </c>
      <c r="AD1197" s="22">
        <v>0</v>
      </c>
    </row>
    <row r="1198" spans="1:30" s="1" customFormat="1" ht="15" customHeight="1" x14ac:dyDescent="0.3">
      <c r="A1198" s="21" t="s">
        <v>34</v>
      </c>
      <c r="B1198" s="21" t="s">
        <v>774</v>
      </c>
      <c r="C1198" s="21" t="s">
        <v>774</v>
      </c>
      <c r="D1198" s="21" t="s">
        <v>36</v>
      </c>
      <c r="E1198" s="21" t="s">
        <v>194</v>
      </c>
      <c r="F1198" s="21" t="s">
        <v>195</v>
      </c>
      <c r="G1198" s="21" t="s">
        <v>38</v>
      </c>
      <c r="H1198" s="21">
        <v>21101</v>
      </c>
      <c r="I1198" s="21" t="s">
        <v>1210</v>
      </c>
      <c r="J1198" s="21" t="s">
        <v>190</v>
      </c>
      <c r="K1198" s="21" t="s">
        <v>958</v>
      </c>
      <c r="L1198" s="21" t="s">
        <v>42</v>
      </c>
      <c r="M1198" s="21" t="s">
        <v>1733</v>
      </c>
      <c r="N1198" s="21" t="s">
        <v>44</v>
      </c>
      <c r="O1198" s="22">
        <v>2</v>
      </c>
      <c r="P1198" s="22">
        <v>29</v>
      </c>
      <c r="Q1198" s="21" t="s">
        <v>45</v>
      </c>
      <c r="R1198" s="103">
        <f t="shared" si="18"/>
        <v>58</v>
      </c>
      <c r="S1198" s="22">
        <v>0</v>
      </c>
      <c r="T1198" s="22">
        <v>0</v>
      </c>
      <c r="U1198" s="22">
        <v>0</v>
      </c>
      <c r="V1198" s="22">
        <v>0</v>
      </c>
      <c r="W1198" s="22">
        <v>0</v>
      </c>
      <c r="X1198" s="22">
        <v>0</v>
      </c>
      <c r="Y1198" s="22">
        <v>0</v>
      </c>
      <c r="Z1198" s="22">
        <v>0</v>
      </c>
      <c r="AA1198" s="22">
        <v>0</v>
      </c>
      <c r="AB1198" s="22">
        <v>0</v>
      </c>
      <c r="AC1198" s="22">
        <v>58</v>
      </c>
      <c r="AD1198" s="22">
        <v>0</v>
      </c>
    </row>
    <row r="1199" spans="1:30" s="1" customFormat="1" ht="15" customHeight="1" x14ac:dyDescent="0.3">
      <c r="A1199" s="21" t="s">
        <v>34</v>
      </c>
      <c r="B1199" s="21" t="s">
        <v>774</v>
      </c>
      <c r="C1199" s="21" t="s">
        <v>774</v>
      </c>
      <c r="D1199" s="21" t="s">
        <v>36</v>
      </c>
      <c r="E1199" s="21" t="s">
        <v>194</v>
      </c>
      <c r="F1199" s="21" t="s">
        <v>195</v>
      </c>
      <c r="G1199" s="21" t="s">
        <v>38</v>
      </c>
      <c r="H1199" s="21">
        <v>21101</v>
      </c>
      <c r="I1199" s="21" t="s">
        <v>1210</v>
      </c>
      <c r="J1199" s="21" t="s">
        <v>159</v>
      </c>
      <c r="K1199" s="21" t="s">
        <v>1023</v>
      </c>
      <c r="L1199" s="21" t="s">
        <v>42</v>
      </c>
      <c r="M1199" s="21" t="s">
        <v>1733</v>
      </c>
      <c r="N1199" s="21" t="s">
        <v>48</v>
      </c>
      <c r="O1199" s="22">
        <v>12</v>
      </c>
      <c r="P1199" s="22">
        <v>30</v>
      </c>
      <c r="Q1199" s="21" t="s">
        <v>45</v>
      </c>
      <c r="R1199" s="103">
        <f t="shared" si="18"/>
        <v>360</v>
      </c>
      <c r="S1199" s="22">
        <v>0</v>
      </c>
      <c r="T1199" s="22">
        <v>0</v>
      </c>
      <c r="U1199" s="22">
        <v>0</v>
      </c>
      <c r="V1199" s="22">
        <v>0</v>
      </c>
      <c r="W1199" s="22">
        <v>0</v>
      </c>
      <c r="X1199" s="22">
        <v>0</v>
      </c>
      <c r="Y1199" s="22">
        <v>0</v>
      </c>
      <c r="Z1199" s="22">
        <v>0</v>
      </c>
      <c r="AA1199" s="22">
        <v>0</v>
      </c>
      <c r="AB1199" s="22">
        <v>0</v>
      </c>
      <c r="AC1199" s="22">
        <v>360</v>
      </c>
      <c r="AD1199" s="22">
        <v>0</v>
      </c>
    </row>
    <row r="1200" spans="1:30" s="1" customFormat="1" ht="15" customHeight="1" x14ac:dyDescent="0.3">
      <c r="A1200" s="21" t="s">
        <v>34</v>
      </c>
      <c r="B1200" s="21" t="s">
        <v>774</v>
      </c>
      <c r="C1200" s="21" t="s">
        <v>774</v>
      </c>
      <c r="D1200" s="21" t="s">
        <v>36</v>
      </c>
      <c r="E1200" s="21" t="s">
        <v>194</v>
      </c>
      <c r="F1200" s="21" t="s">
        <v>195</v>
      </c>
      <c r="G1200" s="21" t="s">
        <v>38</v>
      </c>
      <c r="H1200" s="21">
        <v>21101</v>
      </c>
      <c r="I1200" s="21" t="s">
        <v>1210</v>
      </c>
      <c r="J1200" s="21" t="s">
        <v>542</v>
      </c>
      <c r="K1200" s="21" t="s">
        <v>543</v>
      </c>
      <c r="L1200" s="21" t="s">
        <v>42</v>
      </c>
      <c r="M1200" s="21" t="s">
        <v>1733</v>
      </c>
      <c r="N1200" s="21" t="s">
        <v>44</v>
      </c>
      <c r="O1200" s="22">
        <v>2</v>
      </c>
      <c r="P1200" s="22">
        <v>33</v>
      </c>
      <c r="Q1200" s="21" t="s">
        <v>45</v>
      </c>
      <c r="R1200" s="103">
        <f t="shared" si="18"/>
        <v>66</v>
      </c>
      <c r="S1200" s="22">
        <v>0</v>
      </c>
      <c r="T1200" s="22">
        <v>0</v>
      </c>
      <c r="U1200" s="22">
        <v>0</v>
      </c>
      <c r="V1200" s="22">
        <v>0</v>
      </c>
      <c r="W1200" s="22">
        <v>0</v>
      </c>
      <c r="X1200" s="22">
        <v>0</v>
      </c>
      <c r="Y1200" s="22">
        <v>0</v>
      </c>
      <c r="Z1200" s="22">
        <v>0</v>
      </c>
      <c r="AA1200" s="22">
        <v>0</v>
      </c>
      <c r="AB1200" s="22">
        <v>0</v>
      </c>
      <c r="AC1200" s="22">
        <v>66</v>
      </c>
      <c r="AD1200" s="22">
        <v>0</v>
      </c>
    </row>
    <row r="1201" spans="1:30" s="1" customFormat="1" ht="15" customHeight="1" x14ac:dyDescent="0.3">
      <c r="A1201" s="21" t="s">
        <v>34</v>
      </c>
      <c r="B1201" s="21" t="s">
        <v>774</v>
      </c>
      <c r="C1201" s="21" t="s">
        <v>774</v>
      </c>
      <c r="D1201" s="21" t="s">
        <v>36</v>
      </c>
      <c r="E1201" s="21" t="s">
        <v>194</v>
      </c>
      <c r="F1201" s="21" t="s">
        <v>195</v>
      </c>
      <c r="G1201" s="21" t="s">
        <v>38</v>
      </c>
      <c r="H1201" s="21">
        <v>21101</v>
      </c>
      <c r="I1201" s="21" t="s">
        <v>1210</v>
      </c>
      <c r="J1201" s="21" t="s">
        <v>1457</v>
      </c>
      <c r="K1201" s="21" t="s">
        <v>1808</v>
      </c>
      <c r="L1201" s="21" t="s">
        <v>42</v>
      </c>
      <c r="M1201" s="21" t="s">
        <v>1733</v>
      </c>
      <c r="N1201" s="21" t="s">
        <v>44</v>
      </c>
      <c r="O1201" s="22">
        <v>1</v>
      </c>
      <c r="P1201" s="22">
        <v>34</v>
      </c>
      <c r="Q1201" s="21" t="s">
        <v>45</v>
      </c>
      <c r="R1201" s="103">
        <f t="shared" si="18"/>
        <v>34</v>
      </c>
      <c r="S1201" s="22">
        <v>0</v>
      </c>
      <c r="T1201" s="22">
        <v>0</v>
      </c>
      <c r="U1201" s="22">
        <v>0</v>
      </c>
      <c r="V1201" s="22">
        <v>0</v>
      </c>
      <c r="W1201" s="22">
        <v>0</v>
      </c>
      <c r="X1201" s="22">
        <v>0</v>
      </c>
      <c r="Y1201" s="22">
        <v>0</v>
      </c>
      <c r="Z1201" s="22">
        <v>0</v>
      </c>
      <c r="AA1201" s="22">
        <v>0</v>
      </c>
      <c r="AB1201" s="22">
        <v>0</v>
      </c>
      <c r="AC1201" s="22">
        <v>34</v>
      </c>
      <c r="AD1201" s="22">
        <v>0</v>
      </c>
    </row>
    <row r="1202" spans="1:30" s="1" customFormat="1" ht="15" customHeight="1" x14ac:dyDescent="0.3">
      <c r="A1202" s="21" t="s">
        <v>34</v>
      </c>
      <c r="B1202" s="21" t="s">
        <v>774</v>
      </c>
      <c r="C1202" s="21" t="s">
        <v>774</v>
      </c>
      <c r="D1202" s="21" t="s">
        <v>36</v>
      </c>
      <c r="E1202" s="21" t="s">
        <v>194</v>
      </c>
      <c r="F1202" s="21" t="s">
        <v>195</v>
      </c>
      <c r="G1202" s="21" t="s">
        <v>38</v>
      </c>
      <c r="H1202" s="21">
        <v>21101</v>
      </c>
      <c r="I1202" s="21" t="s">
        <v>1210</v>
      </c>
      <c r="J1202" s="21" t="s">
        <v>235</v>
      </c>
      <c r="K1202" s="21" t="s">
        <v>236</v>
      </c>
      <c r="L1202" s="21" t="s">
        <v>42</v>
      </c>
      <c r="M1202" s="21" t="s">
        <v>1733</v>
      </c>
      <c r="N1202" s="21" t="s">
        <v>63</v>
      </c>
      <c r="O1202" s="22">
        <v>1</v>
      </c>
      <c r="P1202" s="22">
        <v>38</v>
      </c>
      <c r="Q1202" s="21" t="s">
        <v>45</v>
      </c>
      <c r="R1202" s="103">
        <f t="shared" si="18"/>
        <v>38</v>
      </c>
      <c r="S1202" s="22">
        <v>0</v>
      </c>
      <c r="T1202" s="22">
        <v>0</v>
      </c>
      <c r="U1202" s="22">
        <v>0</v>
      </c>
      <c r="V1202" s="22">
        <v>0</v>
      </c>
      <c r="W1202" s="22">
        <v>0</v>
      </c>
      <c r="X1202" s="22">
        <v>0</v>
      </c>
      <c r="Y1202" s="22">
        <v>0</v>
      </c>
      <c r="Z1202" s="22">
        <v>0</v>
      </c>
      <c r="AA1202" s="22">
        <v>0</v>
      </c>
      <c r="AB1202" s="22">
        <v>0</v>
      </c>
      <c r="AC1202" s="22">
        <v>38</v>
      </c>
      <c r="AD1202" s="22">
        <v>0</v>
      </c>
    </row>
    <row r="1203" spans="1:30" s="1" customFormat="1" ht="15" customHeight="1" x14ac:dyDescent="0.3">
      <c r="A1203" s="21" t="s">
        <v>34</v>
      </c>
      <c r="B1203" s="21" t="s">
        <v>774</v>
      </c>
      <c r="C1203" s="21" t="s">
        <v>774</v>
      </c>
      <c r="D1203" s="21" t="s">
        <v>36</v>
      </c>
      <c r="E1203" s="21" t="s">
        <v>194</v>
      </c>
      <c r="F1203" s="21" t="s">
        <v>195</v>
      </c>
      <c r="G1203" s="21" t="s">
        <v>38</v>
      </c>
      <c r="H1203" s="21">
        <v>21101</v>
      </c>
      <c r="I1203" s="21" t="s">
        <v>1210</v>
      </c>
      <c r="J1203" s="21" t="s">
        <v>229</v>
      </c>
      <c r="K1203" s="21" t="s">
        <v>230</v>
      </c>
      <c r="L1203" s="21" t="s">
        <v>42</v>
      </c>
      <c r="M1203" s="21" t="s">
        <v>1733</v>
      </c>
      <c r="N1203" s="21" t="s">
        <v>63</v>
      </c>
      <c r="O1203" s="22">
        <v>3</v>
      </c>
      <c r="P1203" s="22">
        <v>47</v>
      </c>
      <c r="Q1203" s="21" t="s">
        <v>45</v>
      </c>
      <c r="R1203" s="103">
        <f t="shared" si="18"/>
        <v>141</v>
      </c>
      <c r="S1203" s="22">
        <v>0</v>
      </c>
      <c r="T1203" s="22">
        <v>0</v>
      </c>
      <c r="U1203" s="22">
        <v>0</v>
      </c>
      <c r="V1203" s="22">
        <v>0</v>
      </c>
      <c r="W1203" s="22">
        <v>0</v>
      </c>
      <c r="X1203" s="22">
        <v>0</v>
      </c>
      <c r="Y1203" s="22">
        <v>0</v>
      </c>
      <c r="Z1203" s="22">
        <v>0</v>
      </c>
      <c r="AA1203" s="22">
        <v>0</v>
      </c>
      <c r="AB1203" s="22">
        <v>0</v>
      </c>
      <c r="AC1203" s="22">
        <v>141</v>
      </c>
      <c r="AD1203" s="22">
        <v>0</v>
      </c>
    </row>
    <row r="1204" spans="1:30" s="1" customFormat="1" ht="15" customHeight="1" x14ac:dyDescent="0.3">
      <c r="A1204" s="21" t="s">
        <v>34</v>
      </c>
      <c r="B1204" s="21" t="s">
        <v>774</v>
      </c>
      <c r="C1204" s="21" t="s">
        <v>774</v>
      </c>
      <c r="D1204" s="21" t="s">
        <v>36</v>
      </c>
      <c r="E1204" s="21" t="s">
        <v>194</v>
      </c>
      <c r="F1204" s="21" t="s">
        <v>195</v>
      </c>
      <c r="G1204" s="21" t="s">
        <v>38</v>
      </c>
      <c r="H1204" s="21">
        <v>21101</v>
      </c>
      <c r="I1204" s="21" t="s">
        <v>1210</v>
      </c>
      <c r="J1204" s="21" t="s">
        <v>116</v>
      </c>
      <c r="K1204" s="21" t="s">
        <v>117</v>
      </c>
      <c r="L1204" s="21" t="s">
        <v>42</v>
      </c>
      <c r="M1204" s="21" t="s">
        <v>1733</v>
      </c>
      <c r="N1204" s="21" t="s">
        <v>48</v>
      </c>
      <c r="O1204" s="22">
        <v>4</v>
      </c>
      <c r="P1204" s="22">
        <v>50</v>
      </c>
      <c r="Q1204" s="21" t="s">
        <v>45</v>
      </c>
      <c r="R1204" s="103">
        <f t="shared" si="18"/>
        <v>200</v>
      </c>
      <c r="S1204" s="22">
        <v>0</v>
      </c>
      <c r="T1204" s="22">
        <v>0</v>
      </c>
      <c r="U1204" s="22">
        <v>0</v>
      </c>
      <c r="V1204" s="22">
        <v>0</v>
      </c>
      <c r="W1204" s="22">
        <v>0</v>
      </c>
      <c r="X1204" s="22">
        <v>0</v>
      </c>
      <c r="Y1204" s="22">
        <v>0</v>
      </c>
      <c r="Z1204" s="22">
        <v>0</v>
      </c>
      <c r="AA1204" s="22">
        <v>0</v>
      </c>
      <c r="AB1204" s="22">
        <v>0</v>
      </c>
      <c r="AC1204" s="22">
        <v>200</v>
      </c>
      <c r="AD1204" s="22">
        <v>0</v>
      </c>
    </row>
    <row r="1205" spans="1:30" s="1" customFormat="1" ht="15" customHeight="1" x14ac:dyDescent="0.3">
      <c r="A1205" s="21" t="s">
        <v>34</v>
      </c>
      <c r="B1205" s="21" t="s">
        <v>774</v>
      </c>
      <c r="C1205" s="21" t="s">
        <v>774</v>
      </c>
      <c r="D1205" s="21" t="s">
        <v>36</v>
      </c>
      <c r="E1205" s="21" t="s">
        <v>194</v>
      </c>
      <c r="F1205" s="21" t="s">
        <v>195</v>
      </c>
      <c r="G1205" s="21" t="s">
        <v>38</v>
      </c>
      <c r="H1205" s="21">
        <v>21101</v>
      </c>
      <c r="I1205" s="21" t="s">
        <v>1210</v>
      </c>
      <c r="J1205" s="21" t="s">
        <v>748</v>
      </c>
      <c r="K1205" s="21" t="s">
        <v>792</v>
      </c>
      <c r="L1205" s="21" t="s">
        <v>42</v>
      </c>
      <c r="M1205" s="21" t="s">
        <v>1733</v>
      </c>
      <c r="N1205" s="21" t="s">
        <v>48</v>
      </c>
      <c r="O1205" s="22">
        <v>4</v>
      </c>
      <c r="P1205" s="22">
        <v>57</v>
      </c>
      <c r="Q1205" s="21" t="s">
        <v>45</v>
      </c>
      <c r="R1205" s="103">
        <f t="shared" si="18"/>
        <v>228</v>
      </c>
      <c r="S1205" s="22">
        <v>0</v>
      </c>
      <c r="T1205" s="22">
        <v>0</v>
      </c>
      <c r="U1205" s="22">
        <v>0</v>
      </c>
      <c r="V1205" s="22">
        <v>0</v>
      </c>
      <c r="W1205" s="22">
        <v>0</v>
      </c>
      <c r="X1205" s="22">
        <v>0</v>
      </c>
      <c r="Y1205" s="22">
        <v>0</v>
      </c>
      <c r="Z1205" s="22">
        <v>0</v>
      </c>
      <c r="AA1205" s="22">
        <v>0</v>
      </c>
      <c r="AB1205" s="22">
        <v>0</v>
      </c>
      <c r="AC1205" s="22">
        <v>228</v>
      </c>
      <c r="AD1205" s="22">
        <v>0</v>
      </c>
    </row>
    <row r="1206" spans="1:30" s="1" customFormat="1" ht="15" customHeight="1" x14ac:dyDescent="0.3">
      <c r="A1206" s="21" t="s">
        <v>34</v>
      </c>
      <c r="B1206" s="21" t="s">
        <v>774</v>
      </c>
      <c r="C1206" s="21" t="s">
        <v>774</v>
      </c>
      <c r="D1206" s="21" t="s">
        <v>36</v>
      </c>
      <c r="E1206" s="21" t="s">
        <v>194</v>
      </c>
      <c r="F1206" s="21" t="s">
        <v>195</v>
      </c>
      <c r="G1206" s="21" t="s">
        <v>38</v>
      </c>
      <c r="H1206" s="21">
        <v>21101</v>
      </c>
      <c r="I1206" s="21" t="s">
        <v>1210</v>
      </c>
      <c r="J1206" s="21" t="s">
        <v>793</v>
      </c>
      <c r="K1206" s="21" t="s">
        <v>1809</v>
      </c>
      <c r="L1206" s="21" t="s">
        <v>42</v>
      </c>
      <c r="M1206" s="21" t="s">
        <v>1733</v>
      </c>
      <c r="N1206" s="21" t="s">
        <v>48</v>
      </c>
      <c r="O1206" s="22">
        <v>3</v>
      </c>
      <c r="P1206" s="22">
        <v>68</v>
      </c>
      <c r="Q1206" s="21" t="s">
        <v>45</v>
      </c>
      <c r="R1206" s="103">
        <f t="shared" si="18"/>
        <v>204</v>
      </c>
      <c r="S1206" s="22">
        <v>0</v>
      </c>
      <c r="T1206" s="22">
        <v>0</v>
      </c>
      <c r="U1206" s="22">
        <v>0</v>
      </c>
      <c r="V1206" s="22">
        <v>0</v>
      </c>
      <c r="W1206" s="22">
        <v>0</v>
      </c>
      <c r="X1206" s="22">
        <v>0</v>
      </c>
      <c r="Y1206" s="22">
        <v>0</v>
      </c>
      <c r="Z1206" s="22">
        <v>0</v>
      </c>
      <c r="AA1206" s="22">
        <v>0</v>
      </c>
      <c r="AB1206" s="22">
        <v>0</v>
      </c>
      <c r="AC1206" s="22">
        <v>204</v>
      </c>
      <c r="AD1206" s="22">
        <v>0</v>
      </c>
    </row>
    <row r="1207" spans="1:30" s="1" customFormat="1" ht="15" customHeight="1" x14ac:dyDescent="0.3">
      <c r="A1207" s="21" t="s">
        <v>34</v>
      </c>
      <c r="B1207" s="21" t="s">
        <v>774</v>
      </c>
      <c r="C1207" s="21" t="s">
        <v>774</v>
      </c>
      <c r="D1207" s="21" t="s">
        <v>36</v>
      </c>
      <c r="E1207" s="21" t="s">
        <v>194</v>
      </c>
      <c r="F1207" s="21" t="s">
        <v>195</v>
      </c>
      <c r="G1207" s="21" t="s">
        <v>38</v>
      </c>
      <c r="H1207" s="21">
        <v>21101</v>
      </c>
      <c r="I1207" s="21" t="s">
        <v>1210</v>
      </c>
      <c r="J1207" s="21" t="s">
        <v>177</v>
      </c>
      <c r="K1207" s="21" t="s">
        <v>178</v>
      </c>
      <c r="L1207" s="21" t="s">
        <v>42</v>
      </c>
      <c r="M1207" s="21" t="s">
        <v>1733</v>
      </c>
      <c r="N1207" s="21" t="s">
        <v>253</v>
      </c>
      <c r="O1207" s="22">
        <v>3</v>
      </c>
      <c r="P1207" s="22">
        <v>87</v>
      </c>
      <c r="Q1207" s="21" t="s">
        <v>45</v>
      </c>
      <c r="R1207" s="103">
        <f t="shared" si="18"/>
        <v>261</v>
      </c>
      <c r="S1207" s="22">
        <v>0</v>
      </c>
      <c r="T1207" s="22">
        <v>0</v>
      </c>
      <c r="U1207" s="22">
        <v>0</v>
      </c>
      <c r="V1207" s="22">
        <v>0</v>
      </c>
      <c r="W1207" s="22">
        <v>0</v>
      </c>
      <c r="X1207" s="22">
        <v>0</v>
      </c>
      <c r="Y1207" s="22">
        <v>0</v>
      </c>
      <c r="Z1207" s="22">
        <v>0</v>
      </c>
      <c r="AA1207" s="22">
        <v>0</v>
      </c>
      <c r="AB1207" s="22">
        <v>0</v>
      </c>
      <c r="AC1207" s="22">
        <v>261</v>
      </c>
      <c r="AD1207" s="22">
        <v>0</v>
      </c>
    </row>
    <row r="1208" spans="1:30" s="1" customFormat="1" ht="15" customHeight="1" x14ac:dyDescent="0.3">
      <c r="A1208" s="21" t="s">
        <v>34</v>
      </c>
      <c r="B1208" s="21" t="s">
        <v>774</v>
      </c>
      <c r="C1208" s="21" t="s">
        <v>774</v>
      </c>
      <c r="D1208" s="21" t="s">
        <v>36</v>
      </c>
      <c r="E1208" s="21" t="s">
        <v>194</v>
      </c>
      <c r="F1208" s="21" t="s">
        <v>195</v>
      </c>
      <c r="G1208" s="21" t="s">
        <v>38</v>
      </c>
      <c r="H1208" s="21">
        <v>21101</v>
      </c>
      <c r="I1208" s="21" t="s">
        <v>1210</v>
      </c>
      <c r="J1208" s="21" t="s">
        <v>67</v>
      </c>
      <c r="K1208" s="21" t="s">
        <v>68</v>
      </c>
      <c r="L1208" s="21" t="s">
        <v>42</v>
      </c>
      <c r="M1208" s="21" t="s">
        <v>1733</v>
      </c>
      <c r="N1208" s="21" t="s">
        <v>48</v>
      </c>
      <c r="O1208" s="22">
        <v>2</v>
      </c>
      <c r="P1208" s="22">
        <v>138</v>
      </c>
      <c r="Q1208" s="21" t="s">
        <v>45</v>
      </c>
      <c r="R1208" s="103">
        <f t="shared" si="18"/>
        <v>276</v>
      </c>
      <c r="S1208" s="22">
        <v>0</v>
      </c>
      <c r="T1208" s="22">
        <v>0</v>
      </c>
      <c r="U1208" s="22">
        <v>0</v>
      </c>
      <c r="V1208" s="22">
        <v>0</v>
      </c>
      <c r="W1208" s="22">
        <v>0</v>
      </c>
      <c r="X1208" s="22">
        <v>0</v>
      </c>
      <c r="Y1208" s="22">
        <v>0</v>
      </c>
      <c r="Z1208" s="22">
        <v>0</v>
      </c>
      <c r="AA1208" s="22">
        <v>0</v>
      </c>
      <c r="AB1208" s="22">
        <v>0</v>
      </c>
      <c r="AC1208" s="22">
        <v>276</v>
      </c>
      <c r="AD1208" s="22">
        <v>0</v>
      </c>
    </row>
    <row r="1209" spans="1:30" s="1" customFormat="1" ht="15" customHeight="1" x14ac:dyDescent="0.3">
      <c r="A1209" s="21" t="s">
        <v>34</v>
      </c>
      <c r="B1209" s="21" t="s">
        <v>774</v>
      </c>
      <c r="C1209" s="21" t="s">
        <v>774</v>
      </c>
      <c r="D1209" s="21" t="s">
        <v>36</v>
      </c>
      <c r="E1209" s="21" t="s">
        <v>194</v>
      </c>
      <c r="F1209" s="21" t="s">
        <v>195</v>
      </c>
      <c r="G1209" s="21" t="s">
        <v>38</v>
      </c>
      <c r="H1209" s="21">
        <v>21101</v>
      </c>
      <c r="I1209" s="21" t="s">
        <v>1210</v>
      </c>
      <c r="J1209" s="21" t="s">
        <v>77</v>
      </c>
      <c r="K1209" s="21" t="s">
        <v>78</v>
      </c>
      <c r="L1209" s="21" t="s">
        <v>42</v>
      </c>
      <c r="M1209" s="21" t="s">
        <v>1733</v>
      </c>
      <c r="N1209" s="21" t="s">
        <v>48</v>
      </c>
      <c r="O1209" s="22">
        <v>1</v>
      </c>
      <c r="P1209" s="22">
        <v>224</v>
      </c>
      <c r="Q1209" s="21" t="s">
        <v>45</v>
      </c>
      <c r="R1209" s="103">
        <f t="shared" si="18"/>
        <v>224</v>
      </c>
      <c r="S1209" s="22">
        <v>0</v>
      </c>
      <c r="T1209" s="22">
        <v>0</v>
      </c>
      <c r="U1209" s="22">
        <v>0</v>
      </c>
      <c r="V1209" s="22">
        <v>0</v>
      </c>
      <c r="W1209" s="22">
        <v>0</v>
      </c>
      <c r="X1209" s="22">
        <v>0</v>
      </c>
      <c r="Y1209" s="22">
        <v>0</v>
      </c>
      <c r="Z1209" s="22">
        <v>0</v>
      </c>
      <c r="AA1209" s="22">
        <v>0</v>
      </c>
      <c r="AB1209" s="22">
        <v>0</v>
      </c>
      <c r="AC1209" s="22">
        <v>224</v>
      </c>
      <c r="AD1209" s="22">
        <v>0</v>
      </c>
    </row>
    <row r="1210" spans="1:30" s="1" customFormat="1" ht="15" customHeight="1" x14ac:dyDescent="0.3">
      <c r="A1210" s="21" t="s">
        <v>34</v>
      </c>
      <c r="B1210" s="21" t="s">
        <v>774</v>
      </c>
      <c r="C1210" s="21" t="s">
        <v>774</v>
      </c>
      <c r="D1210" s="21" t="s">
        <v>36</v>
      </c>
      <c r="E1210" s="21" t="s">
        <v>194</v>
      </c>
      <c r="F1210" s="21" t="s">
        <v>195</v>
      </c>
      <c r="G1210" s="21" t="s">
        <v>38</v>
      </c>
      <c r="H1210" s="21">
        <v>21101</v>
      </c>
      <c r="I1210" s="21" t="s">
        <v>1210</v>
      </c>
      <c r="J1210" s="21" t="s">
        <v>140</v>
      </c>
      <c r="K1210" s="21" t="s">
        <v>744</v>
      </c>
      <c r="L1210" s="21" t="s">
        <v>42</v>
      </c>
      <c r="M1210" s="21" t="s">
        <v>1733</v>
      </c>
      <c r="N1210" s="21" t="s">
        <v>63</v>
      </c>
      <c r="O1210" s="22">
        <v>3</v>
      </c>
      <c r="P1210" s="22">
        <v>1293</v>
      </c>
      <c r="Q1210" s="21" t="s">
        <v>45</v>
      </c>
      <c r="R1210" s="103">
        <f t="shared" si="18"/>
        <v>3879</v>
      </c>
      <c r="S1210" s="22">
        <v>0</v>
      </c>
      <c r="T1210" s="22">
        <v>0</v>
      </c>
      <c r="U1210" s="22">
        <v>0</v>
      </c>
      <c r="V1210" s="22">
        <v>0</v>
      </c>
      <c r="W1210" s="22">
        <v>0</v>
      </c>
      <c r="X1210" s="22">
        <v>0</v>
      </c>
      <c r="Y1210" s="22">
        <v>0</v>
      </c>
      <c r="Z1210" s="22">
        <v>0</v>
      </c>
      <c r="AA1210" s="22">
        <v>0</v>
      </c>
      <c r="AB1210" s="22">
        <v>0</v>
      </c>
      <c r="AC1210" s="22">
        <v>3879</v>
      </c>
      <c r="AD1210" s="22">
        <v>0</v>
      </c>
    </row>
    <row r="1211" spans="1:30" s="1" customFormat="1" ht="15" customHeight="1" x14ac:dyDescent="0.3">
      <c r="A1211" s="21" t="s">
        <v>34</v>
      </c>
      <c r="B1211" s="21" t="s">
        <v>774</v>
      </c>
      <c r="C1211" s="21" t="s">
        <v>774</v>
      </c>
      <c r="D1211" s="21" t="s">
        <v>36</v>
      </c>
      <c r="E1211" s="21" t="s">
        <v>194</v>
      </c>
      <c r="F1211" s="21" t="s">
        <v>195</v>
      </c>
      <c r="G1211" s="21" t="s">
        <v>38</v>
      </c>
      <c r="H1211" s="21">
        <v>21101</v>
      </c>
      <c r="I1211" s="21" t="s">
        <v>1210</v>
      </c>
      <c r="J1211" s="21" t="s">
        <v>142</v>
      </c>
      <c r="K1211" s="21" t="s">
        <v>745</v>
      </c>
      <c r="L1211" s="21" t="s">
        <v>42</v>
      </c>
      <c r="M1211" s="21" t="s">
        <v>1733</v>
      </c>
      <c r="N1211" s="21" t="s">
        <v>63</v>
      </c>
      <c r="O1211" s="22">
        <v>3</v>
      </c>
      <c r="P1211" s="22">
        <v>1375</v>
      </c>
      <c r="Q1211" s="21" t="s">
        <v>45</v>
      </c>
      <c r="R1211" s="103">
        <f t="shared" si="18"/>
        <v>4125</v>
      </c>
      <c r="S1211" s="22">
        <v>0</v>
      </c>
      <c r="T1211" s="22">
        <v>0</v>
      </c>
      <c r="U1211" s="22">
        <v>0</v>
      </c>
      <c r="V1211" s="22">
        <v>0</v>
      </c>
      <c r="W1211" s="22">
        <v>0</v>
      </c>
      <c r="X1211" s="22">
        <v>0</v>
      </c>
      <c r="Y1211" s="22">
        <v>0</v>
      </c>
      <c r="Z1211" s="22">
        <v>0</v>
      </c>
      <c r="AA1211" s="22">
        <v>0</v>
      </c>
      <c r="AB1211" s="22">
        <v>0</v>
      </c>
      <c r="AC1211" s="22">
        <v>4125</v>
      </c>
      <c r="AD1211" s="22">
        <v>0</v>
      </c>
    </row>
    <row r="1212" spans="1:30" s="1" customFormat="1" ht="15" customHeight="1" x14ac:dyDescent="0.3">
      <c r="A1212" s="21" t="s">
        <v>34</v>
      </c>
      <c r="B1212" s="21" t="s">
        <v>774</v>
      </c>
      <c r="C1212" s="21" t="s">
        <v>774</v>
      </c>
      <c r="D1212" s="21" t="s">
        <v>36</v>
      </c>
      <c r="E1212" s="21" t="s">
        <v>194</v>
      </c>
      <c r="F1212" s="21" t="s">
        <v>244</v>
      </c>
      <c r="G1212" s="21" t="s">
        <v>245</v>
      </c>
      <c r="H1212" s="21">
        <v>21101</v>
      </c>
      <c r="I1212" s="21" t="s">
        <v>1210</v>
      </c>
      <c r="J1212" s="21" t="s">
        <v>173</v>
      </c>
      <c r="K1212" s="21" t="s">
        <v>174</v>
      </c>
      <c r="L1212" s="21" t="s">
        <v>42</v>
      </c>
      <c r="M1212" s="21" t="s">
        <v>1733</v>
      </c>
      <c r="N1212" s="21" t="s">
        <v>48</v>
      </c>
      <c r="O1212" s="22">
        <v>16</v>
      </c>
      <c r="P1212" s="22">
        <v>4</v>
      </c>
      <c r="Q1212" s="21" t="s">
        <v>45</v>
      </c>
      <c r="R1212" s="103">
        <f t="shared" si="18"/>
        <v>64</v>
      </c>
      <c r="S1212" s="22">
        <v>0</v>
      </c>
      <c r="T1212" s="22">
        <v>64</v>
      </c>
      <c r="U1212" s="22">
        <v>0</v>
      </c>
      <c r="V1212" s="22">
        <v>0</v>
      </c>
      <c r="W1212" s="22">
        <v>0</v>
      </c>
      <c r="X1212" s="22">
        <v>0</v>
      </c>
      <c r="Y1212" s="22">
        <v>0</v>
      </c>
      <c r="Z1212" s="22">
        <v>0</v>
      </c>
      <c r="AA1212" s="22">
        <v>0</v>
      </c>
      <c r="AB1212" s="22">
        <v>0</v>
      </c>
      <c r="AC1212" s="22">
        <v>0</v>
      </c>
      <c r="AD1212" s="22">
        <v>0</v>
      </c>
    </row>
    <row r="1213" spans="1:30" s="1" customFormat="1" ht="15" customHeight="1" x14ac:dyDescent="0.3">
      <c r="A1213" s="21" t="s">
        <v>34</v>
      </c>
      <c r="B1213" s="21" t="s">
        <v>774</v>
      </c>
      <c r="C1213" s="21" t="s">
        <v>774</v>
      </c>
      <c r="D1213" s="21" t="s">
        <v>36</v>
      </c>
      <c r="E1213" s="21" t="s">
        <v>194</v>
      </c>
      <c r="F1213" s="21" t="s">
        <v>244</v>
      </c>
      <c r="G1213" s="21" t="s">
        <v>245</v>
      </c>
      <c r="H1213" s="21">
        <v>21101</v>
      </c>
      <c r="I1213" s="21" t="s">
        <v>1210</v>
      </c>
      <c r="J1213" s="21" t="s">
        <v>249</v>
      </c>
      <c r="K1213" s="21" t="s">
        <v>250</v>
      </c>
      <c r="L1213" s="21" t="s">
        <v>42</v>
      </c>
      <c r="M1213" s="21" t="s">
        <v>1733</v>
      </c>
      <c r="N1213" s="21" t="s">
        <v>48</v>
      </c>
      <c r="O1213" s="22">
        <v>300</v>
      </c>
      <c r="P1213" s="22">
        <v>4</v>
      </c>
      <c r="Q1213" s="21" t="s">
        <v>45</v>
      </c>
      <c r="R1213" s="103">
        <f t="shared" si="18"/>
        <v>1200</v>
      </c>
      <c r="S1213" s="22">
        <v>0</v>
      </c>
      <c r="T1213" s="22">
        <v>1200</v>
      </c>
      <c r="U1213" s="22">
        <v>0</v>
      </c>
      <c r="V1213" s="22">
        <v>0</v>
      </c>
      <c r="W1213" s="22">
        <v>0</v>
      </c>
      <c r="X1213" s="22">
        <v>0</v>
      </c>
      <c r="Y1213" s="22">
        <v>0</v>
      </c>
      <c r="Z1213" s="22">
        <v>0</v>
      </c>
      <c r="AA1213" s="22">
        <v>0</v>
      </c>
      <c r="AB1213" s="22">
        <v>0</v>
      </c>
      <c r="AC1213" s="22">
        <v>0</v>
      </c>
      <c r="AD1213" s="22">
        <v>0</v>
      </c>
    </row>
    <row r="1214" spans="1:30" s="1" customFormat="1" ht="15" customHeight="1" x14ac:dyDescent="0.3">
      <c r="A1214" s="21" t="s">
        <v>34</v>
      </c>
      <c r="B1214" s="21" t="s">
        <v>774</v>
      </c>
      <c r="C1214" s="21" t="s">
        <v>774</v>
      </c>
      <c r="D1214" s="21" t="s">
        <v>36</v>
      </c>
      <c r="E1214" s="21" t="s">
        <v>194</v>
      </c>
      <c r="F1214" s="21" t="s">
        <v>244</v>
      </c>
      <c r="G1214" s="21" t="s">
        <v>245</v>
      </c>
      <c r="H1214" s="21">
        <v>21101</v>
      </c>
      <c r="I1214" s="21" t="s">
        <v>1210</v>
      </c>
      <c r="J1214" s="21" t="s">
        <v>126</v>
      </c>
      <c r="K1214" s="21" t="s">
        <v>127</v>
      </c>
      <c r="L1214" s="21" t="s">
        <v>42</v>
      </c>
      <c r="M1214" s="21" t="s">
        <v>1733</v>
      </c>
      <c r="N1214" s="21" t="s">
        <v>48</v>
      </c>
      <c r="O1214" s="22">
        <v>7</v>
      </c>
      <c r="P1214" s="22">
        <v>10</v>
      </c>
      <c r="Q1214" s="21" t="s">
        <v>45</v>
      </c>
      <c r="R1214" s="103">
        <f t="shared" si="18"/>
        <v>70</v>
      </c>
      <c r="S1214" s="22">
        <v>0</v>
      </c>
      <c r="T1214" s="22">
        <v>70</v>
      </c>
      <c r="U1214" s="22">
        <v>0</v>
      </c>
      <c r="V1214" s="22">
        <v>0</v>
      </c>
      <c r="W1214" s="22">
        <v>0</v>
      </c>
      <c r="X1214" s="22">
        <v>0</v>
      </c>
      <c r="Y1214" s="22">
        <v>0</v>
      </c>
      <c r="Z1214" s="22">
        <v>0</v>
      </c>
      <c r="AA1214" s="22">
        <v>0</v>
      </c>
      <c r="AB1214" s="22">
        <v>0</v>
      </c>
      <c r="AC1214" s="22">
        <v>0</v>
      </c>
      <c r="AD1214" s="22">
        <v>0</v>
      </c>
    </row>
    <row r="1215" spans="1:30" s="1" customFormat="1" ht="15" customHeight="1" x14ac:dyDescent="0.3">
      <c r="A1215" s="21" t="s">
        <v>34</v>
      </c>
      <c r="B1215" s="21" t="s">
        <v>774</v>
      </c>
      <c r="C1215" s="21" t="s">
        <v>774</v>
      </c>
      <c r="D1215" s="21" t="s">
        <v>36</v>
      </c>
      <c r="E1215" s="21" t="s">
        <v>194</v>
      </c>
      <c r="F1215" s="21" t="s">
        <v>244</v>
      </c>
      <c r="G1215" s="21" t="s">
        <v>245</v>
      </c>
      <c r="H1215" s="21">
        <v>21101</v>
      </c>
      <c r="I1215" s="21" t="s">
        <v>1210</v>
      </c>
      <c r="J1215" s="21" t="s">
        <v>89</v>
      </c>
      <c r="K1215" s="21" t="s">
        <v>90</v>
      </c>
      <c r="L1215" s="21" t="s">
        <v>42</v>
      </c>
      <c r="M1215" s="21" t="s">
        <v>1733</v>
      </c>
      <c r="N1215" s="21" t="s">
        <v>63</v>
      </c>
      <c r="O1215" s="22">
        <v>35</v>
      </c>
      <c r="P1215" s="22">
        <v>11</v>
      </c>
      <c r="Q1215" s="21" t="s">
        <v>45</v>
      </c>
      <c r="R1215" s="103">
        <f t="shared" si="18"/>
        <v>385</v>
      </c>
      <c r="S1215" s="22">
        <v>0</v>
      </c>
      <c r="T1215" s="22">
        <v>385</v>
      </c>
      <c r="U1215" s="22">
        <v>0</v>
      </c>
      <c r="V1215" s="22">
        <v>0</v>
      </c>
      <c r="W1215" s="22">
        <v>0</v>
      </c>
      <c r="X1215" s="22">
        <v>0</v>
      </c>
      <c r="Y1215" s="22">
        <v>0</v>
      </c>
      <c r="Z1215" s="22">
        <v>0</v>
      </c>
      <c r="AA1215" s="22">
        <v>0</v>
      </c>
      <c r="AB1215" s="22">
        <v>0</v>
      </c>
      <c r="AC1215" s="22">
        <v>0</v>
      </c>
      <c r="AD1215" s="22">
        <v>0</v>
      </c>
    </row>
    <row r="1216" spans="1:30" s="1" customFormat="1" ht="15" customHeight="1" x14ac:dyDescent="0.3">
      <c r="A1216" s="21" t="s">
        <v>34</v>
      </c>
      <c r="B1216" s="21" t="s">
        <v>774</v>
      </c>
      <c r="C1216" s="21" t="s">
        <v>774</v>
      </c>
      <c r="D1216" s="21" t="s">
        <v>36</v>
      </c>
      <c r="E1216" s="21" t="s">
        <v>194</v>
      </c>
      <c r="F1216" s="21" t="s">
        <v>244</v>
      </c>
      <c r="G1216" s="21" t="s">
        <v>245</v>
      </c>
      <c r="H1216" s="21">
        <v>21101</v>
      </c>
      <c r="I1216" s="21" t="s">
        <v>1210</v>
      </c>
      <c r="J1216" s="21" t="s">
        <v>132</v>
      </c>
      <c r="K1216" s="21" t="s">
        <v>133</v>
      </c>
      <c r="L1216" s="21" t="s">
        <v>42</v>
      </c>
      <c r="M1216" s="21" t="s">
        <v>1733</v>
      </c>
      <c r="N1216" s="21" t="s">
        <v>48</v>
      </c>
      <c r="O1216" s="22">
        <v>4</v>
      </c>
      <c r="P1216" s="22">
        <v>20</v>
      </c>
      <c r="Q1216" s="21" t="s">
        <v>45</v>
      </c>
      <c r="R1216" s="103">
        <f t="shared" si="18"/>
        <v>80</v>
      </c>
      <c r="S1216" s="22">
        <v>0</v>
      </c>
      <c r="T1216" s="22">
        <v>80</v>
      </c>
      <c r="U1216" s="22">
        <v>0</v>
      </c>
      <c r="V1216" s="22">
        <v>0</v>
      </c>
      <c r="W1216" s="22">
        <v>0</v>
      </c>
      <c r="X1216" s="22">
        <v>0</v>
      </c>
      <c r="Y1216" s="22">
        <v>0</v>
      </c>
      <c r="Z1216" s="22">
        <v>0</v>
      </c>
      <c r="AA1216" s="22">
        <v>0</v>
      </c>
      <c r="AB1216" s="22">
        <v>0</v>
      </c>
      <c r="AC1216" s="22">
        <v>0</v>
      </c>
      <c r="AD1216" s="22">
        <v>0</v>
      </c>
    </row>
    <row r="1217" spans="1:30" s="1" customFormat="1" ht="15" customHeight="1" x14ac:dyDescent="0.3">
      <c r="A1217" s="21" t="s">
        <v>34</v>
      </c>
      <c r="B1217" s="21" t="s">
        <v>774</v>
      </c>
      <c r="C1217" s="21" t="s">
        <v>774</v>
      </c>
      <c r="D1217" s="21" t="s">
        <v>36</v>
      </c>
      <c r="E1217" s="21" t="s">
        <v>194</v>
      </c>
      <c r="F1217" s="21" t="s">
        <v>244</v>
      </c>
      <c r="G1217" s="21" t="s">
        <v>245</v>
      </c>
      <c r="H1217" s="21">
        <v>21101</v>
      </c>
      <c r="I1217" s="21" t="s">
        <v>1210</v>
      </c>
      <c r="J1217" s="21" t="s">
        <v>159</v>
      </c>
      <c r="K1217" s="21" t="s">
        <v>1023</v>
      </c>
      <c r="L1217" s="21" t="s">
        <v>42</v>
      </c>
      <c r="M1217" s="21" t="s">
        <v>1733</v>
      </c>
      <c r="N1217" s="21" t="s">
        <v>48</v>
      </c>
      <c r="O1217" s="22">
        <v>56</v>
      </c>
      <c r="P1217" s="22">
        <v>30</v>
      </c>
      <c r="Q1217" s="21" t="s">
        <v>45</v>
      </c>
      <c r="R1217" s="103">
        <f t="shared" si="18"/>
        <v>1680</v>
      </c>
      <c r="S1217" s="22">
        <v>0</v>
      </c>
      <c r="T1217" s="22">
        <v>1680</v>
      </c>
      <c r="U1217" s="22">
        <v>0</v>
      </c>
      <c r="V1217" s="22">
        <v>0</v>
      </c>
      <c r="W1217" s="22">
        <v>0</v>
      </c>
      <c r="X1217" s="22">
        <v>0</v>
      </c>
      <c r="Y1217" s="22">
        <v>0</v>
      </c>
      <c r="Z1217" s="22">
        <v>0</v>
      </c>
      <c r="AA1217" s="22">
        <v>0</v>
      </c>
      <c r="AB1217" s="22">
        <v>0</v>
      </c>
      <c r="AC1217" s="22">
        <v>0</v>
      </c>
      <c r="AD1217" s="22">
        <v>0</v>
      </c>
    </row>
    <row r="1218" spans="1:30" s="1" customFormat="1" ht="15" customHeight="1" x14ac:dyDescent="0.3">
      <c r="A1218" s="21" t="s">
        <v>34</v>
      </c>
      <c r="B1218" s="21" t="s">
        <v>774</v>
      </c>
      <c r="C1218" s="21" t="s">
        <v>774</v>
      </c>
      <c r="D1218" s="21" t="s">
        <v>36</v>
      </c>
      <c r="E1218" s="21" t="s">
        <v>194</v>
      </c>
      <c r="F1218" s="21" t="s">
        <v>244</v>
      </c>
      <c r="G1218" s="21" t="s">
        <v>245</v>
      </c>
      <c r="H1218" s="21">
        <v>21101</v>
      </c>
      <c r="I1218" s="21" t="s">
        <v>1210</v>
      </c>
      <c r="J1218" s="21" t="s">
        <v>1810</v>
      </c>
      <c r="K1218" s="21" t="s">
        <v>970</v>
      </c>
      <c r="L1218" s="21" t="s">
        <v>42</v>
      </c>
      <c r="M1218" s="21" t="s">
        <v>1733</v>
      </c>
      <c r="N1218" s="21" t="s">
        <v>48</v>
      </c>
      <c r="O1218" s="22">
        <v>1</v>
      </c>
      <c r="P1218" s="22">
        <v>36</v>
      </c>
      <c r="Q1218" s="21" t="s">
        <v>45</v>
      </c>
      <c r="R1218" s="103">
        <f t="shared" si="18"/>
        <v>36</v>
      </c>
      <c r="S1218" s="22">
        <v>0</v>
      </c>
      <c r="T1218" s="22">
        <v>36</v>
      </c>
      <c r="U1218" s="22">
        <v>0</v>
      </c>
      <c r="V1218" s="22">
        <v>0</v>
      </c>
      <c r="W1218" s="22">
        <v>0</v>
      </c>
      <c r="X1218" s="22">
        <v>0</v>
      </c>
      <c r="Y1218" s="22">
        <v>0</v>
      </c>
      <c r="Z1218" s="22">
        <v>0</v>
      </c>
      <c r="AA1218" s="22">
        <v>0</v>
      </c>
      <c r="AB1218" s="22">
        <v>0</v>
      </c>
      <c r="AC1218" s="22">
        <v>0</v>
      </c>
      <c r="AD1218" s="22">
        <v>0</v>
      </c>
    </row>
    <row r="1219" spans="1:30" s="1" customFormat="1" ht="15" customHeight="1" x14ac:dyDescent="0.3">
      <c r="A1219" s="21" t="s">
        <v>34</v>
      </c>
      <c r="B1219" s="21" t="s">
        <v>774</v>
      </c>
      <c r="C1219" s="21" t="s">
        <v>774</v>
      </c>
      <c r="D1219" s="21" t="s">
        <v>36</v>
      </c>
      <c r="E1219" s="21" t="s">
        <v>194</v>
      </c>
      <c r="F1219" s="21" t="s">
        <v>244</v>
      </c>
      <c r="G1219" s="21" t="s">
        <v>245</v>
      </c>
      <c r="H1219" s="21">
        <v>21101</v>
      </c>
      <c r="I1219" s="21" t="s">
        <v>1210</v>
      </c>
      <c r="J1219" s="21" t="s">
        <v>235</v>
      </c>
      <c r="K1219" s="21" t="s">
        <v>236</v>
      </c>
      <c r="L1219" s="21" t="s">
        <v>42</v>
      </c>
      <c r="M1219" s="21" t="s">
        <v>1733</v>
      </c>
      <c r="N1219" s="21" t="s">
        <v>63</v>
      </c>
      <c r="O1219" s="22">
        <v>5</v>
      </c>
      <c r="P1219" s="22">
        <v>38</v>
      </c>
      <c r="Q1219" s="21" t="s">
        <v>45</v>
      </c>
      <c r="R1219" s="103">
        <f t="shared" si="18"/>
        <v>190</v>
      </c>
      <c r="S1219" s="22">
        <v>0</v>
      </c>
      <c r="T1219" s="22">
        <v>190</v>
      </c>
      <c r="U1219" s="22">
        <v>0</v>
      </c>
      <c r="V1219" s="22">
        <v>0</v>
      </c>
      <c r="W1219" s="22">
        <v>0</v>
      </c>
      <c r="X1219" s="22">
        <v>0</v>
      </c>
      <c r="Y1219" s="22">
        <v>0</v>
      </c>
      <c r="Z1219" s="22">
        <v>0</v>
      </c>
      <c r="AA1219" s="22">
        <v>0</v>
      </c>
      <c r="AB1219" s="22">
        <v>0</v>
      </c>
      <c r="AC1219" s="22">
        <v>0</v>
      </c>
      <c r="AD1219" s="22">
        <v>0</v>
      </c>
    </row>
    <row r="1220" spans="1:30" s="1" customFormat="1" ht="15" customHeight="1" x14ac:dyDescent="0.3">
      <c r="A1220" s="21" t="s">
        <v>34</v>
      </c>
      <c r="B1220" s="21" t="s">
        <v>774</v>
      </c>
      <c r="C1220" s="21" t="s">
        <v>774</v>
      </c>
      <c r="D1220" s="21" t="s">
        <v>36</v>
      </c>
      <c r="E1220" s="21" t="s">
        <v>194</v>
      </c>
      <c r="F1220" s="21" t="s">
        <v>244</v>
      </c>
      <c r="G1220" s="21" t="s">
        <v>245</v>
      </c>
      <c r="H1220" s="21">
        <v>21101</v>
      </c>
      <c r="I1220" s="21" t="s">
        <v>1210</v>
      </c>
      <c r="J1220" s="21" t="s">
        <v>116</v>
      </c>
      <c r="K1220" s="21" t="s">
        <v>117</v>
      </c>
      <c r="L1220" s="21" t="s">
        <v>42</v>
      </c>
      <c r="M1220" s="21" t="s">
        <v>1733</v>
      </c>
      <c r="N1220" s="21" t="s">
        <v>48</v>
      </c>
      <c r="O1220" s="22">
        <v>4</v>
      </c>
      <c r="P1220" s="22">
        <v>51</v>
      </c>
      <c r="Q1220" s="21" t="s">
        <v>45</v>
      </c>
      <c r="R1220" s="103">
        <f t="shared" si="18"/>
        <v>204</v>
      </c>
      <c r="S1220" s="22">
        <v>0</v>
      </c>
      <c r="T1220" s="22">
        <v>204</v>
      </c>
      <c r="U1220" s="22">
        <v>0</v>
      </c>
      <c r="V1220" s="22">
        <v>0</v>
      </c>
      <c r="W1220" s="22">
        <v>0</v>
      </c>
      <c r="X1220" s="22">
        <v>0</v>
      </c>
      <c r="Y1220" s="22">
        <v>0</v>
      </c>
      <c r="Z1220" s="22">
        <v>0</v>
      </c>
      <c r="AA1220" s="22">
        <v>0</v>
      </c>
      <c r="AB1220" s="22">
        <v>0</v>
      </c>
      <c r="AC1220" s="22">
        <v>0</v>
      </c>
      <c r="AD1220" s="22">
        <v>0</v>
      </c>
    </row>
    <row r="1221" spans="1:30" s="1" customFormat="1" ht="15" customHeight="1" x14ac:dyDescent="0.3">
      <c r="A1221" s="21" t="s">
        <v>34</v>
      </c>
      <c r="B1221" s="21" t="s">
        <v>774</v>
      </c>
      <c r="C1221" s="21" t="s">
        <v>774</v>
      </c>
      <c r="D1221" s="21" t="s">
        <v>36</v>
      </c>
      <c r="E1221" s="21" t="s">
        <v>194</v>
      </c>
      <c r="F1221" s="21" t="s">
        <v>244</v>
      </c>
      <c r="G1221" s="21" t="s">
        <v>245</v>
      </c>
      <c r="H1221" s="21">
        <v>21101</v>
      </c>
      <c r="I1221" s="21" t="s">
        <v>1210</v>
      </c>
      <c r="J1221" s="21" t="s">
        <v>1811</v>
      </c>
      <c r="K1221" s="21" t="s">
        <v>1812</v>
      </c>
      <c r="L1221" s="21" t="s">
        <v>42</v>
      </c>
      <c r="M1221" s="21" t="s">
        <v>1733</v>
      </c>
      <c r="N1221" s="21" t="s">
        <v>44</v>
      </c>
      <c r="O1221" s="22">
        <v>1</v>
      </c>
      <c r="P1221" s="22">
        <v>72</v>
      </c>
      <c r="Q1221" s="21" t="s">
        <v>45</v>
      </c>
      <c r="R1221" s="103">
        <f t="shared" si="18"/>
        <v>72</v>
      </c>
      <c r="S1221" s="22">
        <v>0</v>
      </c>
      <c r="T1221" s="22">
        <v>72</v>
      </c>
      <c r="U1221" s="22">
        <v>0</v>
      </c>
      <c r="V1221" s="22">
        <v>0</v>
      </c>
      <c r="W1221" s="22">
        <v>0</v>
      </c>
      <c r="X1221" s="22">
        <v>0</v>
      </c>
      <c r="Y1221" s="22">
        <v>0</v>
      </c>
      <c r="Z1221" s="22">
        <v>0</v>
      </c>
      <c r="AA1221" s="22">
        <v>0</v>
      </c>
      <c r="AB1221" s="22">
        <v>0</v>
      </c>
      <c r="AC1221" s="22">
        <v>0</v>
      </c>
      <c r="AD1221" s="22">
        <v>0</v>
      </c>
    </row>
    <row r="1222" spans="1:30" s="1" customFormat="1" ht="15" customHeight="1" x14ac:dyDescent="0.3">
      <c r="A1222" s="21" t="s">
        <v>34</v>
      </c>
      <c r="B1222" s="21" t="s">
        <v>774</v>
      </c>
      <c r="C1222" s="21" t="s">
        <v>774</v>
      </c>
      <c r="D1222" s="21" t="s">
        <v>36</v>
      </c>
      <c r="E1222" s="21" t="s">
        <v>194</v>
      </c>
      <c r="F1222" s="21" t="s">
        <v>244</v>
      </c>
      <c r="G1222" s="21" t="s">
        <v>245</v>
      </c>
      <c r="H1222" s="21">
        <v>21101</v>
      </c>
      <c r="I1222" s="21" t="s">
        <v>1210</v>
      </c>
      <c r="J1222" s="48" t="s">
        <v>177</v>
      </c>
      <c r="K1222" s="21" t="s">
        <v>178</v>
      </c>
      <c r="L1222" s="21" t="s">
        <v>42</v>
      </c>
      <c r="M1222" s="21" t="s">
        <v>1733</v>
      </c>
      <c r="N1222" s="21" t="s">
        <v>253</v>
      </c>
      <c r="O1222" s="22">
        <v>2</v>
      </c>
      <c r="P1222" s="22">
        <v>87</v>
      </c>
      <c r="Q1222" s="21" t="s">
        <v>45</v>
      </c>
      <c r="R1222" s="103">
        <f t="shared" si="18"/>
        <v>174</v>
      </c>
      <c r="S1222" s="22">
        <v>0</v>
      </c>
      <c r="T1222" s="22">
        <v>174</v>
      </c>
      <c r="U1222" s="22">
        <v>0</v>
      </c>
      <c r="V1222" s="22">
        <v>0</v>
      </c>
      <c r="W1222" s="22">
        <v>0</v>
      </c>
      <c r="X1222" s="22">
        <v>0</v>
      </c>
      <c r="Y1222" s="22">
        <v>0</v>
      </c>
      <c r="Z1222" s="22">
        <v>0</v>
      </c>
      <c r="AA1222" s="22">
        <v>0</v>
      </c>
      <c r="AB1222" s="22">
        <v>0</v>
      </c>
      <c r="AC1222" s="22">
        <v>0</v>
      </c>
      <c r="AD1222" s="22">
        <v>0</v>
      </c>
    </row>
    <row r="1223" spans="1:30" s="1" customFormat="1" ht="15" customHeight="1" x14ac:dyDescent="0.3">
      <c r="A1223" s="21" t="s">
        <v>34</v>
      </c>
      <c r="B1223" s="21" t="s">
        <v>774</v>
      </c>
      <c r="C1223" s="21" t="s">
        <v>774</v>
      </c>
      <c r="D1223" s="21" t="s">
        <v>36</v>
      </c>
      <c r="E1223" s="21" t="s">
        <v>194</v>
      </c>
      <c r="F1223" s="21" t="s">
        <v>244</v>
      </c>
      <c r="G1223" s="21" t="s">
        <v>245</v>
      </c>
      <c r="H1223" s="21">
        <v>21101</v>
      </c>
      <c r="I1223" s="21" t="s">
        <v>1210</v>
      </c>
      <c r="J1223" s="21" t="s">
        <v>831</v>
      </c>
      <c r="K1223" s="21" t="s">
        <v>1052</v>
      </c>
      <c r="L1223" s="21" t="s">
        <v>42</v>
      </c>
      <c r="M1223" s="21" t="s">
        <v>1733</v>
      </c>
      <c r="N1223" s="21" t="s">
        <v>295</v>
      </c>
      <c r="O1223" s="22">
        <v>3</v>
      </c>
      <c r="P1223" s="22">
        <v>119</v>
      </c>
      <c r="Q1223" s="21" t="s">
        <v>45</v>
      </c>
      <c r="R1223" s="103">
        <f t="shared" si="18"/>
        <v>357</v>
      </c>
      <c r="S1223" s="22">
        <v>0</v>
      </c>
      <c r="T1223" s="22">
        <v>357</v>
      </c>
      <c r="U1223" s="22">
        <v>0</v>
      </c>
      <c r="V1223" s="22">
        <v>0</v>
      </c>
      <c r="W1223" s="22">
        <v>0</v>
      </c>
      <c r="X1223" s="22">
        <v>0</v>
      </c>
      <c r="Y1223" s="22">
        <v>0</v>
      </c>
      <c r="Z1223" s="22">
        <v>0</v>
      </c>
      <c r="AA1223" s="22">
        <v>0</v>
      </c>
      <c r="AB1223" s="22">
        <v>0</v>
      </c>
      <c r="AC1223" s="22">
        <v>0</v>
      </c>
      <c r="AD1223" s="22">
        <v>0</v>
      </c>
    </row>
    <row r="1224" spans="1:30" s="1" customFormat="1" ht="15" customHeight="1" x14ac:dyDescent="0.3">
      <c r="A1224" s="21" t="s">
        <v>34</v>
      </c>
      <c r="B1224" s="21" t="s">
        <v>774</v>
      </c>
      <c r="C1224" s="21" t="s">
        <v>774</v>
      </c>
      <c r="D1224" s="21" t="s">
        <v>36</v>
      </c>
      <c r="E1224" s="21" t="s">
        <v>194</v>
      </c>
      <c r="F1224" s="21" t="s">
        <v>244</v>
      </c>
      <c r="G1224" s="21" t="s">
        <v>245</v>
      </c>
      <c r="H1224" s="21">
        <v>21101</v>
      </c>
      <c r="I1224" s="21" t="s">
        <v>1210</v>
      </c>
      <c r="J1224" s="21" t="s">
        <v>581</v>
      </c>
      <c r="K1224" s="21" t="s">
        <v>1118</v>
      </c>
      <c r="L1224" s="21" t="s">
        <v>42</v>
      </c>
      <c r="M1224" s="21" t="s">
        <v>1733</v>
      </c>
      <c r="N1224" s="21" t="s">
        <v>48</v>
      </c>
      <c r="O1224" s="22">
        <v>1</v>
      </c>
      <c r="P1224" s="22">
        <v>229</v>
      </c>
      <c r="Q1224" s="21" t="s">
        <v>45</v>
      </c>
      <c r="R1224" s="103">
        <f t="shared" si="18"/>
        <v>229</v>
      </c>
      <c r="S1224" s="22">
        <v>0</v>
      </c>
      <c r="T1224" s="22">
        <v>229</v>
      </c>
      <c r="U1224" s="22">
        <v>0</v>
      </c>
      <c r="V1224" s="22">
        <v>0</v>
      </c>
      <c r="W1224" s="22">
        <v>0</v>
      </c>
      <c r="X1224" s="22">
        <v>0</v>
      </c>
      <c r="Y1224" s="22">
        <v>0</v>
      </c>
      <c r="Z1224" s="22">
        <v>0</v>
      </c>
      <c r="AA1224" s="22">
        <v>0</v>
      </c>
      <c r="AB1224" s="22">
        <v>0</v>
      </c>
      <c r="AC1224" s="22">
        <v>0</v>
      </c>
      <c r="AD1224" s="22">
        <v>0</v>
      </c>
    </row>
    <row r="1225" spans="1:30" s="1" customFormat="1" ht="15" customHeight="1" x14ac:dyDescent="0.3">
      <c r="A1225" s="21" t="s">
        <v>34</v>
      </c>
      <c r="B1225" s="21" t="s">
        <v>774</v>
      </c>
      <c r="C1225" s="21" t="s">
        <v>774</v>
      </c>
      <c r="D1225" s="21" t="s">
        <v>36</v>
      </c>
      <c r="E1225" s="21" t="s">
        <v>194</v>
      </c>
      <c r="F1225" s="21" t="s">
        <v>244</v>
      </c>
      <c r="G1225" s="21" t="s">
        <v>245</v>
      </c>
      <c r="H1225" s="21">
        <v>21101</v>
      </c>
      <c r="I1225" s="21" t="s">
        <v>1210</v>
      </c>
      <c r="J1225" s="21" t="s">
        <v>173</v>
      </c>
      <c r="K1225" s="21" t="s">
        <v>174</v>
      </c>
      <c r="L1225" s="21" t="s">
        <v>42</v>
      </c>
      <c r="M1225" s="21" t="s">
        <v>1733</v>
      </c>
      <c r="N1225" s="21" t="s">
        <v>48</v>
      </c>
      <c r="O1225" s="22">
        <v>16</v>
      </c>
      <c r="P1225" s="22">
        <v>4</v>
      </c>
      <c r="Q1225" s="21" t="s">
        <v>45</v>
      </c>
      <c r="R1225" s="103">
        <f t="shared" si="18"/>
        <v>64</v>
      </c>
      <c r="S1225" s="22">
        <v>0</v>
      </c>
      <c r="T1225" s="22">
        <v>0</v>
      </c>
      <c r="U1225" s="22">
        <v>0</v>
      </c>
      <c r="V1225" s="22">
        <v>0</v>
      </c>
      <c r="W1225" s="22">
        <v>0</v>
      </c>
      <c r="X1225" s="22">
        <v>0</v>
      </c>
      <c r="Y1225" s="22">
        <v>64</v>
      </c>
      <c r="Z1225" s="22">
        <v>0</v>
      </c>
      <c r="AA1225" s="22">
        <v>0</v>
      </c>
      <c r="AB1225" s="22">
        <v>0</v>
      </c>
      <c r="AC1225" s="22">
        <v>0</v>
      </c>
      <c r="AD1225" s="22">
        <v>0</v>
      </c>
    </row>
    <row r="1226" spans="1:30" s="1" customFormat="1" ht="15" customHeight="1" x14ac:dyDescent="0.3">
      <c r="A1226" s="21" t="s">
        <v>34</v>
      </c>
      <c r="B1226" s="21" t="s">
        <v>774</v>
      </c>
      <c r="C1226" s="21" t="s">
        <v>774</v>
      </c>
      <c r="D1226" s="21" t="s">
        <v>36</v>
      </c>
      <c r="E1226" s="21" t="s">
        <v>194</v>
      </c>
      <c r="F1226" s="21" t="s">
        <v>244</v>
      </c>
      <c r="G1226" s="21" t="s">
        <v>245</v>
      </c>
      <c r="H1226" s="21">
        <v>21101</v>
      </c>
      <c r="I1226" s="21" t="s">
        <v>1210</v>
      </c>
      <c r="J1226" s="21" t="s">
        <v>249</v>
      </c>
      <c r="K1226" s="21" t="s">
        <v>250</v>
      </c>
      <c r="L1226" s="21" t="s">
        <v>42</v>
      </c>
      <c r="M1226" s="21" t="s">
        <v>1733</v>
      </c>
      <c r="N1226" s="21" t="s">
        <v>48</v>
      </c>
      <c r="O1226" s="22">
        <v>280</v>
      </c>
      <c r="P1226" s="22">
        <v>4</v>
      </c>
      <c r="Q1226" s="21" t="s">
        <v>45</v>
      </c>
      <c r="R1226" s="103">
        <f t="shared" si="18"/>
        <v>1120</v>
      </c>
      <c r="S1226" s="22">
        <v>0</v>
      </c>
      <c r="T1226" s="22">
        <v>0</v>
      </c>
      <c r="U1226" s="22">
        <v>0</v>
      </c>
      <c r="V1226" s="22">
        <v>0</v>
      </c>
      <c r="W1226" s="22">
        <v>0</v>
      </c>
      <c r="X1226" s="22">
        <v>0</v>
      </c>
      <c r="Y1226" s="22">
        <v>1120</v>
      </c>
      <c r="Z1226" s="22">
        <v>0</v>
      </c>
      <c r="AA1226" s="22">
        <v>0</v>
      </c>
      <c r="AB1226" s="22">
        <v>0</v>
      </c>
      <c r="AC1226" s="22">
        <v>0</v>
      </c>
      <c r="AD1226" s="22">
        <v>0</v>
      </c>
    </row>
    <row r="1227" spans="1:30" s="1" customFormat="1" ht="15" customHeight="1" x14ac:dyDescent="0.3">
      <c r="A1227" s="21" t="s">
        <v>34</v>
      </c>
      <c r="B1227" s="21" t="s">
        <v>774</v>
      </c>
      <c r="C1227" s="21" t="s">
        <v>774</v>
      </c>
      <c r="D1227" s="21" t="s">
        <v>36</v>
      </c>
      <c r="E1227" s="21" t="s">
        <v>194</v>
      </c>
      <c r="F1227" s="21" t="s">
        <v>244</v>
      </c>
      <c r="G1227" s="21" t="s">
        <v>245</v>
      </c>
      <c r="H1227" s="21">
        <v>21101</v>
      </c>
      <c r="I1227" s="21" t="s">
        <v>1210</v>
      </c>
      <c r="J1227" s="21" t="s">
        <v>126</v>
      </c>
      <c r="K1227" s="21" t="s">
        <v>127</v>
      </c>
      <c r="L1227" s="21" t="s">
        <v>42</v>
      </c>
      <c r="M1227" s="21" t="s">
        <v>1733</v>
      </c>
      <c r="N1227" s="21" t="s">
        <v>48</v>
      </c>
      <c r="O1227" s="22">
        <v>7</v>
      </c>
      <c r="P1227" s="22">
        <v>10</v>
      </c>
      <c r="Q1227" s="21" t="s">
        <v>45</v>
      </c>
      <c r="R1227" s="103">
        <f t="shared" si="18"/>
        <v>70</v>
      </c>
      <c r="S1227" s="22">
        <v>0</v>
      </c>
      <c r="T1227" s="22">
        <v>0</v>
      </c>
      <c r="U1227" s="22">
        <v>0</v>
      </c>
      <c r="V1227" s="22">
        <v>0</v>
      </c>
      <c r="W1227" s="22">
        <v>0</v>
      </c>
      <c r="X1227" s="22">
        <v>0</v>
      </c>
      <c r="Y1227" s="22">
        <v>70</v>
      </c>
      <c r="Z1227" s="22">
        <v>0</v>
      </c>
      <c r="AA1227" s="22">
        <v>0</v>
      </c>
      <c r="AB1227" s="22">
        <v>0</v>
      </c>
      <c r="AC1227" s="22">
        <v>0</v>
      </c>
      <c r="AD1227" s="22">
        <v>0</v>
      </c>
    </row>
    <row r="1228" spans="1:30" s="1" customFormat="1" ht="15" customHeight="1" x14ac:dyDescent="0.3">
      <c r="A1228" s="21" t="s">
        <v>34</v>
      </c>
      <c r="B1228" s="21" t="s">
        <v>774</v>
      </c>
      <c r="C1228" s="21" t="s">
        <v>774</v>
      </c>
      <c r="D1228" s="21" t="s">
        <v>36</v>
      </c>
      <c r="E1228" s="21" t="s">
        <v>194</v>
      </c>
      <c r="F1228" s="21" t="s">
        <v>244</v>
      </c>
      <c r="G1228" s="21" t="s">
        <v>245</v>
      </c>
      <c r="H1228" s="21">
        <v>21101</v>
      </c>
      <c r="I1228" s="21" t="s">
        <v>1210</v>
      </c>
      <c r="J1228" s="21" t="s">
        <v>89</v>
      </c>
      <c r="K1228" s="21" t="s">
        <v>90</v>
      </c>
      <c r="L1228" s="21" t="s">
        <v>42</v>
      </c>
      <c r="M1228" s="21" t="s">
        <v>1733</v>
      </c>
      <c r="N1228" s="21" t="s">
        <v>63</v>
      </c>
      <c r="O1228" s="22">
        <v>25</v>
      </c>
      <c r="P1228" s="22">
        <v>11</v>
      </c>
      <c r="Q1228" s="21" t="s">
        <v>45</v>
      </c>
      <c r="R1228" s="103">
        <f t="shared" ref="R1228:R1291" si="19">SUM(S1228:AD1228)</f>
        <v>275</v>
      </c>
      <c r="S1228" s="22">
        <v>0</v>
      </c>
      <c r="T1228" s="22">
        <v>0</v>
      </c>
      <c r="U1228" s="22">
        <v>0</v>
      </c>
      <c r="V1228" s="22">
        <v>0</v>
      </c>
      <c r="W1228" s="22">
        <v>0</v>
      </c>
      <c r="X1228" s="22">
        <v>0</v>
      </c>
      <c r="Y1228" s="22">
        <v>275</v>
      </c>
      <c r="Z1228" s="22">
        <v>0</v>
      </c>
      <c r="AA1228" s="22">
        <v>0</v>
      </c>
      <c r="AB1228" s="22">
        <v>0</v>
      </c>
      <c r="AC1228" s="22">
        <v>0</v>
      </c>
      <c r="AD1228" s="22">
        <v>0</v>
      </c>
    </row>
    <row r="1229" spans="1:30" s="1" customFormat="1" ht="15" customHeight="1" x14ac:dyDescent="0.3">
      <c r="A1229" s="21" t="s">
        <v>34</v>
      </c>
      <c r="B1229" s="21" t="s">
        <v>774</v>
      </c>
      <c r="C1229" s="21" t="s">
        <v>774</v>
      </c>
      <c r="D1229" s="21" t="s">
        <v>36</v>
      </c>
      <c r="E1229" s="21" t="s">
        <v>194</v>
      </c>
      <c r="F1229" s="21" t="s">
        <v>244</v>
      </c>
      <c r="G1229" s="21" t="s">
        <v>245</v>
      </c>
      <c r="H1229" s="21">
        <v>21101</v>
      </c>
      <c r="I1229" s="21" t="s">
        <v>1210</v>
      </c>
      <c r="J1229" s="21" t="s">
        <v>132</v>
      </c>
      <c r="K1229" s="21" t="s">
        <v>133</v>
      </c>
      <c r="L1229" s="21" t="s">
        <v>42</v>
      </c>
      <c r="M1229" s="21" t="s">
        <v>1733</v>
      </c>
      <c r="N1229" s="21" t="s">
        <v>48</v>
      </c>
      <c r="O1229" s="22">
        <v>4</v>
      </c>
      <c r="P1229" s="22">
        <v>20</v>
      </c>
      <c r="Q1229" s="21" t="s">
        <v>45</v>
      </c>
      <c r="R1229" s="103">
        <f t="shared" si="19"/>
        <v>80</v>
      </c>
      <c r="S1229" s="22">
        <v>0</v>
      </c>
      <c r="T1229" s="22">
        <v>0</v>
      </c>
      <c r="U1229" s="22">
        <v>0</v>
      </c>
      <c r="V1229" s="22">
        <v>0</v>
      </c>
      <c r="W1229" s="22">
        <v>0</v>
      </c>
      <c r="X1229" s="22">
        <v>0</v>
      </c>
      <c r="Y1229" s="22">
        <v>80</v>
      </c>
      <c r="Z1229" s="22">
        <v>0</v>
      </c>
      <c r="AA1229" s="22">
        <v>0</v>
      </c>
      <c r="AB1229" s="22">
        <v>0</v>
      </c>
      <c r="AC1229" s="22">
        <v>0</v>
      </c>
      <c r="AD1229" s="22">
        <v>0</v>
      </c>
    </row>
    <row r="1230" spans="1:30" s="1" customFormat="1" ht="15" customHeight="1" x14ac:dyDescent="0.3">
      <c r="A1230" s="21" t="s">
        <v>34</v>
      </c>
      <c r="B1230" s="21" t="s">
        <v>774</v>
      </c>
      <c r="C1230" s="21" t="s">
        <v>774</v>
      </c>
      <c r="D1230" s="21" t="s">
        <v>36</v>
      </c>
      <c r="E1230" s="21" t="s">
        <v>194</v>
      </c>
      <c r="F1230" s="21" t="s">
        <v>244</v>
      </c>
      <c r="G1230" s="21" t="s">
        <v>245</v>
      </c>
      <c r="H1230" s="21">
        <v>21101</v>
      </c>
      <c r="I1230" s="21" t="s">
        <v>1210</v>
      </c>
      <c r="J1230" s="21" t="s">
        <v>159</v>
      </c>
      <c r="K1230" s="21" t="s">
        <v>1023</v>
      </c>
      <c r="L1230" s="21" t="s">
        <v>42</v>
      </c>
      <c r="M1230" s="21" t="s">
        <v>1733</v>
      </c>
      <c r="N1230" s="21" t="s">
        <v>48</v>
      </c>
      <c r="O1230" s="22">
        <v>55</v>
      </c>
      <c r="P1230" s="22">
        <v>30</v>
      </c>
      <c r="Q1230" s="21" t="s">
        <v>45</v>
      </c>
      <c r="R1230" s="103">
        <f t="shared" si="19"/>
        <v>1650</v>
      </c>
      <c r="S1230" s="22">
        <v>0</v>
      </c>
      <c r="T1230" s="22">
        <v>0</v>
      </c>
      <c r="U1230" s="22">
        <v>0</v>
      </c>
      <c r="V1230" s="22">
        <v>0</v>
      </c>
      <c r="W1230" s="22">
        <v>0</v>
      </c>
      <c r="X1230" s="22">
        <v>0</v>
      </c>
      <c r="Y1230" s="22">
        <v>1650</v>
      </c>
      <c r="Z1230" s="22">
        <v>0</v>
      </c>
      <c r="AA1230" s="22">
        <v>0</v>
      </c>
      <c r="AB1230" s="22">
        <v>0</v>
      </c>
      <c r="AC1230" s="22">
        <v>0</v>
      </c>
      <c r="AD1230" s="22">
        <v>0</v>
      </c>
    </row>
    <row r="1231" spans="1:30" s="1" customFormat="1" ht="15" customHeight="1" x14ac:dyDescent="0.3">
      <c r="A1231" s="21" t="s">
        <v>34</v>
      </c>
      <c r="B1231" s="21" t="s">
        <v>774</v>
      </c>
      <c r="C1231" s="21" t="s">
        <v>774</v>
      </c>
      <c r="D1231" s="21" t="s">
        <v>36</v>
      </c>
      <c r="E1231" s="21" t="s">
        <v>194</v>
      </c>
      <c r="F1231" s="21" t="s">
        <v>244</v>
      </c>
      <c r="G1231" s="21" t="s">
        <v>245</v>
      </c>
      <c r="H1231" s="21">
        <v>21101</v>
      </c>
      <c r="I1231" s="21" t="s">
        <v>1210</v>
      </c>
      <c r="J1231" s="21" t="s">
        <v>1810</v>
      </c>
      <c r="K1231" s="21" t="s">
        <v>970</v>
      </c>
      <c r="L1231" s="21" t="s">
        <v>42</v>
      </c>
      <c r="M1231" s="21" t="s">
        <v>1733</v>
      </c>
      <c r="N1231" s="21" t="s">
        <v>48</v>
      </c>
      <c r="O1231" s="22">
        <v>1</v>
      </c>
      <c r="P1231" s="22">
        <v>36</v>
      </c>
      <c r="Q1231" s="21" t="s">
        <v>45</v>
      </c>
      <c r="R1231" s="103">
        <f t="shared" si="19"/>
        <v>36</v>
      </c>
      <c r="S1231" s="22">
        <v>0</v>
      </c>
      <c r="T1231" s="22">
        <v>0</v>
      </c>
      <c r="U1231" s="22">
        <v>0</v>
      </c>
      <c r="V1231" s="22">
        <v>0</v>
      </c>
      <c r="W1231" s="22">
        <v>0</v>
      </c>
      <c r="X1231" s="22">
        <v>0</v>
      </c>
      <c r="Y1231" s="22">
        <v>36</v>
      </c>
      <c r="Z1231" s="22">
        <v>0</v>
      </c>
      <c r="AA1231" s="22">
        <v>0</v>
      </c>
      <c r="AB1231" s="22">
        <v>0</v>
      </c>
      <c r="AC1231" s="22">
        <v>0</v>
      </c>
      <c r="AD1231" s="22">
        <v>0</v>
      </c>
    </row>
    <row r="1232" spans="1:30" s="1" customFormat="1" ht="15" customHeight="1" x14ac:dyDescent="0.3">
      <c r="A1232" s="21" t="s">
        <v>34</v>
      </c>
      <c r="B1232" s="21" t="s">
        <v>774</v>
      </c>
      <c r="C1232" s="21" t="s">
        <v>774</v>
      </c>
      <c r="D1232" s="21" t="s">
        <v>36</v>
      </c>
      <c r="E1232" s="21" t="s">
        <v>194</v>
      </c>
      <c r="F1232" s="21" t="s">
        <v>244</v>
      </c>
      <c r="G1232" s="21" t="s">
        <v>245</v>
      </c>
      <c r="H1232" s="21">
        <v>21101</v>
      </c>
      <c r="I1232" s="21" t="s">
        <v>1210</v>
      </c>
      <c r="J1232" s="21" t="s">
        <v>235</v>
      </c>
      <c r="K1232" s="21" t="s">
        <v>236</v>
      </c>
      <c r="L1232" s="21" t="s">
        <v>42</v>
      </c>
      <c r="M1232" s="21" t="s">
        <v>1733</v>
      </c>
      <c r="N1232" s="21" t="s">
        <v>63</v>
      </c>
      <c r="O1232" s="22">
        <v>4</v>
      </c>
      <c r="P1232" s="22">
        <v>38</v>
      </c>
      <c r="Q1232" s="21" t="s">
        <v>45</v>
      </c>
      <c r="R1232" s="103">
        <f t="shared" si="19"/>
        <v>152</v>
      </c>
      <c r="S1232" s="22">
        <v>0</v>
      </c>
      <c r="T1232" s="22">
        <v>0</v>
      </c>
      <c r="U1232" s="22">
        <v>0</v>
      </c>
      <c r="V1232" s="22">
        <v>0</v>
      </c>
      <c r="W1232" s="22">
        <v>0</v>
      </c>
      <c r="X1232" s="22">
        <v>0</v>
      </c>
      <c r="Y1232" s="22">
        <v>152</v>
      </c>
      <c r="Z1232" s="22">
        <v>0</v>
      </c>
      <c r="AA1232" s="22">
        <v>0</v>
      </c>
      <c r="AB1232" s="22">
        <v>0</v>
      </c>
      <c r="AC1232" s="22">
        <v>0</v>
      </c>
      <c r="AD1232" s="22">
        <v>0</v>
      </c>
    </row>
    <row r="1233" spans="1:30" s="1" customFormat="1" ht="15" customHeight="1" x14ac:dyDescent="0.3">
      <c r="A1233" s="21" t="s">
        <v>34</v>
      </c>
      <c r="B1233" s="21" t="s">
        <v>774</v>
      </c>
      <c r="C1233" s="21" t="s">
        <v>774</v>
      </c>
      <c r="D1233" s="21" t="s">
        <v>36</v>
      </c>
      <c r="E1233" s="21" t="s">
        <v>194</v>
      </c>
      <c r="F1233" s="21" t="s">
        <v>244</v>
      </c>
      <c r="G1233" s="21" t="s">
        <v>245</v>
      </c>
      <c r="H1233" s="21">
        <v>21101</v>
      </c>
      <c r="I1233" s="21" t="s">
        <v>1210</v>
      </c>
      <c r="J1233" s="21" t="s">
        <v>116</v>
      </c>
      <c r="K1233" s="21" t="s">
        <v>117</v>
      </c>
      <c r="L1233" s="21" t="s">
        <v>42</v>
      </c>
      <c r="M1233" s="21" t="s">
        <v>1733</v>
      </c>
      <c r="N1233" s="21" t="s">
        <v>48</v>
      </c>
      <c r="O1233" s="22">
        <v>4</v>
      </c>
      <c r="P1233" s="22">
        <v>51</v>
      </c>
      <c r="Q1233" s="21" t="s">
        <v>45</v>
      </c>
      <c r="R1233" s="103">
        <f t="shared" si="19"/>
        <v>204</v>
      </c>
      <c r="S1233" s="22">
        <v>0</v>
      </c>
      <c r="T1233" s="22">
        <v>0</v>
      </c>
      <c r="U1233" s="22">
        <v>0</v>
      </c>
      <c r="V1233" s="22">
        <v>0</v>
      </c>
      <c r="W1233" s="22">
        <v>0</v>
      </c>
      <c r="X1233" s="22">
        <v>0</v>
      </c>
      <c r="Y1233" s="22">
        <v>204</v>
      </c>
      <c r="Z1233" s="22">
        <v>0</v>
      </c>
      <c r="AA1233" s="22">
        <v>0</v>
      </c>
      <c r="AB1233" s="22">
        <v>0</v>
      </c>
      <c r="AC1233" s="22">
        <v>0</v>
      </c>
      <c r="AD1233" s="22">
        <v>0</v>
      </c>
    </row>
    <row r="1234" spans="1:30" s="1" customFormat="1" ht="15" customHeight="1" x14ac:dyDescent="0.3">
      <c r="A1234" s="21" t="s">
        <v>34</v>
      </c>
      <c r="B1234" s="21" t="s">
        <v>774</v>
      </c>
      <c r="C1234" s="21" t="s">
        <v>774</v>
      </c>
      <c r="D1234" s="21" t="s">
        <v>36</v>
      </c>
      <c r="E1234" s="21" t="s">
        <v>194</v>
      </c>
      <c r="F1234" s="21" t="s">
        <v>244</v>
      </c>
      <c r="G1234" s="21" t="s">
        <v>245</v>
      </c>
      <c r="H1234" s="21">
        <v>21101</v>
      </c>
      <c r="I1234" s="21" t="s">
        <v>1210</v>
      </c>
      <c r="J1234" s="21" t="s">
        <v>1811</v>
      </c>
      <c r="K1234" s="21" t="s">
        <v>1812</v>
      </c>
      <c r="L1234" s="21" t="s">
        <v>42</v>
      </c>
      <c r="M1234" s="21" t="s">
        <v>1733</v>
      </c>
      <c r="N1234" s="21" t="s">
        <v>44</v>
      </c>
      <c r="O1234" s="22">
        <v>1</v>
      </c>
      <c r="P1234" s="22">
        <v>72</v>
      </c>
      <c r="Q1234" s="21" t="s">
        <v>45</v>
      </c>
      <c r="R1234" s="103">
        <f t="shared" si="19"/>
        <v>72</v>
      </c>
      <c r="S1234" s="22">
        <v>0</v>
      </c>
      <c r="T1234" s="22">
        <v>0</v>
      </c>
      <c r="U1234" s="22">
        <v>0</v>
      </c>
      <c r="V1234" s="22">
        <v>0</v>
      </c>
      <c r="W1234" s="22">
        <v>0</v>
      </c>
      <c r="X1234" s="22">
        <v>0</v>
      </c>
      <c r="Y1234" s="22">
        <v>72</v>
      </c>
      <c r="Z1234" s="22">
        <v>0</v>
      </c>
      <c r="AA1234" s="22">
        <v>0</v>
      </c>
      <c r="AB1234" s="22">
        <v>0</v>
      </c>
      <c r="AC1234" s="22">
        <v>0</v>
      </c>
      <c r="AD1234" s="22">
        <v>0</v>
      </c>
    </row>
    <row r="1235" spans="1:30" s="1" customFormat="1" ht="15" customHeight="1" x14ac:dyDescent="0.3">
      <c r="A1235" s="21" t="s">
        <v>34</v>
      </c>
      <c r="B1235" s="21" t="s">
        <v>774</v>
      </c>
      <c r="C1235" s="21" t="s">
        <v>774</v>
      </c>
      <c r="D1235" s="21" t="s">
        <v>36</v>
      </c>
      <c r="E1235" s="21" t="s">
        <v>194</v>
      </c>
      <c r="F1235" s="21" t="s">
        <v>244</v>
      </c>
      <c r="G1235" s="21" t="s">
        <v>245</v>
      </c>
      <c r="H1235" s="21">
        <v>21101</v>
      </c>
      <c r="I1235" s="21" t="s">
        <v>1210</v>
      </c>
      <c r="J1235" s="48" t="s">
        <v>177</v>
      </c>
      <c r="K1235" s="21" t="s">
        <v>178</v>
      </c>
      <c r="L1235" s="21" t="s">
        <v>42</v>
      </c>
      <c r="M1235" s="21" t="s">
        <v>1733</v>
      </c>
      <c r="N1235" s="21" t="s">
        <v>253</v>
      </c>
      <c r="O1235" s="22">
        <v>2</v>
      </c>
      <c r="P1235" s="22">
        <v>87</v>
      </c>
      <c r="Q1235" s="21" t="s">
        <v>45</v>
      </c>
      <c r="R1235" s="103">
        <f t="shared" si="19"/>
        <v>174</v>
      </c>
      <c r="S1235" s="22">
        <v>0</v>
      </c>
      <c r="T1235" s="22">
        <v>0</v>
      </c>
      <c r="U1235" s="22">
        <v>0</v>
      </c>
      <c r="V1235" s="22">
        <v>0</v>
      </c>
      <c r="W1235" s="22">
        <v>0</v>
      </c>
      <c r="X1235" s="22">
        <v>0</v>
      </c>
      <c r="Y1235" s="22">
        <v>174</v>
      </c>
      <c r="Z1235" s="22">
        <v>0</v>
      </c>
      <c r="AA1235" s="22">
        <v>0</v>
      </c>
      <c r="AB1235" s="22">
        <v>0</v>
      </c>
      <c r="AC1235" s="22">
        <v>0</v>
      </c>
      <c r="AD1235" s="22">
        <v>0</v>
      </c>
    </row>
    <row r="1236" spans="1:30" s="1" customFormat="1" ht="15" customHeight="1" x14ac:dyDescent="0.3">
      <c r="A1236" s="21" t="s">
        <v>34</v>
      </c>
      <c r="B1236" s="21" t="s">
        <v>774</v>
      </c>
      <c r="C1236" s="21" t="s">
        <v>774</v>
      </c>
      <c r="D1236" s="21" t="s">
        <v>36</v>
      </c>
      <c r="E1236" s="21" t="s">
        <v>194</v>
      </c>
      <c r="F1236" s="21" t="s">
        <v>244</v>
      </c>
      <c r="G1236" s="21" t="s">
        <v>245</v>
      </c>
      <c r="H1236" s="21">
        <v>21101</v>
      </c>
      <c r="I1236" s="21" t="s">
        <v>1210</v>
      </c>
      <c r="J1236" s="21" t="s">
        <v>831</v>
      </c>
      <c r="K1236" s="21" t="s">
        <v>1052</v>
      </c>
      <c r="L1236" s="21" t="s">
        <v>42</v>
      </c>
      <c r="M1236" s="21" t="s">
        <v>1733</v>
      </c>
      <c r="N1236" s="21" t="s">
        <v>295</v>
      </c>
      <c r="O1236" s="22">
        <v>3</v>
      </c>
      <c r="P1236" s="22">
        <v>120</v>
      </c>
      <c r="Q1236" s="21" t="s">
        <v>45</v>
      </c>
      <c r="R1236" s="103">
        <f t="shared" si="19"/>
        <v>360</v>
      </c>
      <c r="S1236" s="22">
        <v>0</v>
      </c>
      <c r="T1236" s="22">
        <v>0</v>
      </c>
      <c r="U1236" s="22">
        <v>0</v>
      </c>
      <c r="V1236" s="22">
        <v>0</v>
      </c>
      <c r="W1236" s="22">
        <v>0</v>
      </c>
      <c r="X1236" s="22">
        <v>0</v>
      </c>
      <c r="Y1236" s="22">
        <v>360</v>
      </c>
      <c r="Z1236" s="22">
        <v>0</v>
      </c>
      <c r="AA1236" s="22">
        <v>0</v>
      </c>
      <c r="AB1236" s="22">
        <v>0</v>
      </c>
      <c r="AC1236" s="22">
        <v>0</v>
      </c>
      <c r="AD1236" s="22">
        <v>0</v>
      </c>
    </row>
    <row r="1237" spans="1:30" s="1" customFormat="1" ht="15" customHeight="1" x14ac:dyDescent="0.3">
      <c r="A1237" s="21" t="s">
        <v>34</v>
      </c>
      <c r="B1237" s="21" t="s">
        <v>774</v>
      </c>
      <c r="C1237" s="21" t="s">
        <v>774</v>
      </c>
      <c r="D1237" s="21" t="s">
        <v>36</v>
      </c>
      <c r="E1237" s="21" t="s">
        <v>194</v>
      </c>
      <c r="F1237" s="21" t="s">
        <v>244</v>
      </c>
      <c r="G1237" s="21" t="s">
        <v>245</v>
      </c>
      <c r="H1237" s="21">
        <v>21101</v>
      </c>
      <c r="I1237" s="21" t="s">
        <v>1210</v>
      </c>
      <c r="J1237" s="21" t="s">
        <v>581</v>
      </c>
      <c r="K1237" s="21" t="s">
        <v>1118</v>
      </c>
      <c r="L1237" s="21" t="s">
        <v>42</v>
      </c>
      <c r="M1237" s="21" t="s">
        <v>1733</v>
      </c>
      <c r="N1237" s="21" t="s">
        <v>48</v>
      </c>
      <c r="O1237" s="22">
        <v>1</v>
      </c>
      <c r="P1237" s="22">
        <v>229</v>
      </c>
      <c r="Q1237" s="21" t="s">
        <v>45</v>
      </c>
      <c r="R1237" s="103">
        <f t="shared" si="19"/>
        <v>229</v>
      </c>
      <c r="S1237" s="22">
        <v>0</v>
      </c>
      <c r="T1237" s="22">
        <v>0</v>
      </c>
      <c r="U1237" s="22">
        <v>0</v>
      </c>
      <c r="V1237" s="22">
        <v>0</v>
      </c>
      <c r="W1237" s="22">
        <v>0</v>
      </c>
      <c r="X1237" s="22">
        <v>0</v>
      </c>
      <c r="Y1237" s="22">
        <v>229</v>
      </c>
      <c r="Z1237" s="22">
        <v>0</v>
      </c>
      <c r="AA1237" s="22">
        <v>0</v>
      </c>
      <c r="AB1237" s="22">
        <v>0</v>
      </c>
      <c r="AC1237" s="22">
        <v>0</v>
      </c>
      <c r="AD1237" s="22">
        <v>0</v>
      </c>
    </row>
    <row r="1238" spans="1:30" s="1" customFormat="1" ht="15" customHeight="1" x14ac:dyDescent="0.3">
      <c r="A1238" s="21" t="s">
        <v>34</v>
      </c>
      <c r="B1238" s="21" t="s">
        <v>774</v>
      </c>
      <c r="C1238" s="21" t="s">
        <v>774</v>
      </c>
      <c r="D1238" s="21" t="s">
        <v>36</v>
      </c>
      <c r="E1238" s="21" t="s">
        <v>194</v>
      </c>
      <c r="F1238" s="21" t="s">
        <v>244</v>
      </c>
      <c r="G1238" s="21" t="s">
        <v>245</v>
      </c>
      <c r="H1238" s="21">
        <v>21101</v>
      </c>
      <c r="I1238" s="21" t="s">
        <v>1210</v>
      </c>
      <c r="J1238" s="21" t="s">
        <v>249</v>
      </c>
      <c r="K1238" s="21" t="s">
        <v>250</v>
      </c>
      <c r="L1238" s="21" t="s">
        <v>42</v>
      </c>
      <c r="M1238" s="21" t="s">
        <v>1733</v>
      </c>
      <c r="N1238" s="21" t="s">
        <v>48</v>
      </c>
      <c r="O1238" s="22">
        <v>300</v>
      </c>
      <c r="P1238" s="22">
        <v>4</v>
      </c>
      <c r="Q1238" s="21" t="s">
        <v>45</v>
      </c>
      <c r="R1238" s="103">
        <f t="shared" si="19"/>
        <v>1200</v>
      </c>
      <c r="S1238" s="22">
        <v>0</v>
      </c>
      <c r="T1238" s="22">
        <v>0</v>
      </c>
      <c r="U1238" s="22">
        <v>0</v>
      </c>
      <c r="V1238" s="22">
        <v>0</v>
      </c>
      <c r="W1238" s="22">
        <v>0</v>
      </c>
      <c r="X1238" s="22">
        <v>0</v>
      </c>
      <c r="Y1238" s="22">
        <v>0</v>
      </c>
      <c r="Z1238" s="22">
        <v>0</v>
      </c>
      <c r="AA1238" s="22">
        <v>0</v>
      </c>
      <c r="AB1238" s="22">
        <v>0</v>
      </c>
      <c r="AC1238" s="22">
        <v>1200</v>
      </c>
      <c r="AD1238" s="22">
        <v>0</v>
      </c>
    </row>
    <row r="1239" spans="1:30" s="1" customFormat="1" ht="15" customHeight="1" x14ac:dyDescent="0.3">
      <c r="A1239" s="21" t="s">
        <v>34</v>
      </c>
      <c r="B1239" s="21" t="s">
        <v>774</v>
      </c>
      <c r="C1239" s="21" t="s">
        <v>774</v>
      </c>
      <c r="D1239" s="21" t="s">
        <v>36</v>
      </c>
      <c r="E1239" s="21" t="s">
        <v>194</v>
      </c>
      <c r="F1239" s="21" t="s">
        <v>244</v>
      </c>
      <c r="G1239" s="21" t="s">
        <v>245</v>
      </c>
      <c r="H1239" s="21">
        <v>21101</v>
      </c>
      <c r="I1239" s="21" t="s">
        <v>1210</v>
      </c>
      <c r="J1239" s="21" t="s">
        <v>126</v>
      </c>
      <c r="K1239" s="21" t="s">
        <v>127</v>
      </c>
      <c r="L1239" s="21" t="s">
        <v>42</v>
      </c>
      <c r="M1239" s="21" t="s">
        <v>1733</v>
      </c>
      <c r="N1239" s="21" t="s">
        <v>48</v>
      </c>
      <c r="O1239" s="22">
        <v>6</v>
      </c>
      <c r="P1239" s="22">
        <v>10</v>
      </c>
      <c r="Q1239" s="21" t="s">
        <v>45</v>
      </c>
      <c r="R1239" s="103">
        <f t="shared" si="19"/>
        <v>60</v>
      </c>
      <c r="S1239" s="22">
        <v>0</v>
      </c>
      <c r="T1239" s="22">
        <v>0</v>
      </c>
      <c r="U1239" s="22">
        <v>0</v>
      </c>
      <c r="V1239" s="22">
        <v>0</v>
      </c>
      <c r="W1239" s="22">
        <v>0</v>
      </c>
      <c r="X1239" s="22">
        <v>0</v>
      </c>
      <c r="Y1239" s="22">
        <v>0</v>
      </c>
      <c r="Z1239" s="22">
        <v>0</v>
      </c>
      <c r="AA1239" s="22">
        <v>0</v>
      </c>
      <c r="AB1239" s="22">
        <v>0</v>
      </c>
      <c r="AC1239" s="22">
        <v>60</v>
      </c>
      <c r="AD1239" s="22">
        <v>0</v>
      </c>
    </row>
    <row r="1240" spans="1:30" s="1" customFormat="1" ht="15" customHeight="1" x14ac:dyDescent="0.3">
      <c r="A1240" s="21" t="s">
        <v>34</v>
      </c>
      <c r="B1240" s="21" t="s">
        <v>774</v>
      </c>
      <c r="C1240" s="21" t="s">
        <v>774</v>
      </c>
      <c r="D1240" s="21" t="s">
        <v>36</v>
      </c>
      <c r="E1240" s="21" t="s">
        <v>194</v>
      </c>
      <c r="F1240" s="21" t="s">
        <v>244</v>
      </c>
      <c r="G1240" s="21" t="s">
        <v>245</v>
      </c>
      <c r="H1240" s="21">
        <v>21101</v>
      </c>
      <c r="I1240" s="21" t="s">
        <v>1210</v>
      </c>
      <c r="J1240" s="21" t="s">
        <v>89</v>
      </c>
      <c r="K1240" s="21" t="s">
        <v>90</v>
      </c>
      <c r="L1240" s="21" t="s">
        <v>42</v>
      </c>
      <c r="M1240" s="21" t="s">
        <v>1733</v>
      </c>
      <c r="N1240" s="21" t="s">
        <v>63</v>
      </c>
      <c r="O1240" s="22">
        <v>30</v>
      </c>
      <c r="P1240" s="22">
        <v>11</v>
      </c>
      <c r="Q1240" s="21" t="s">
        <v>45</v>
      </c>
      <c r="R1240" s="103">
        <f t="shared" si="19"/>
        <v>330</v>
      </c>
      <c r="S1240" s="22">
        <v>0</v>
      </c>
      <c r="T1240" s="22">
        <v>0</v>
      </c>
      <c r="U1240" s="22">
        <v>0</v>
      </c>
      <c r="V1240" s="22">
        <v>0</v>
      </c>
      <c r="W1240" s="22">
        <v>0</v>
      </c>
      <c r="X1240" s="22">
        <v>0</v>
      </c>
      <c r="Y1240" s="22">
        <v>0</v>
      </c>
      <c r="Z1240" s="22">
        <v>0</v>
      </c>
      <c r="AA1240" s="22">
        <v>0</v>
      </c>
      <c r="AB1240" s="22">
        <v>0</v>
      </c>
      <c r="AC1240" s="22">
        <v>330</v>
      </c>
      <c r="AD1240" s="22">
        <v>0</v>
      </c>
    </row>
    <row r="1241" spans="1:30" s="1" customFormat="1" ht="15" customHeight="1" x14ac:dyDescent="0.3">
      <c r="A1241" s="21" t="s">
        <v>34</v>
      </c>
      <c r="B1241" s="21" t="s">
        <v>774</v>
      </c>
      <c r="C1241" s="21" t="s">
        <v>774</v>
      </c>
      <c r="D1241" s="21" t="s">
        <v>36</v>
      </c>
      <c r="E1241" s="21" t="s">
        <v>194</v>
      </c>
      <c r="F1241" s="21" t="s">
        <v>244</v>
      </c>
      <c r="G1241" s="21" t="s">
        <v>245</v>
      </c>
      <c r="H1241" s="21">
        <v>21101</v>
      </c>
      <c r="I1241" s="21" t="s">
        <v>1210</v>
      </c>
      <c r="J1241" s="21" t="s">
        <v>132</v>
      </c>
      <c r="K1241" s="21" t="s">
        <v>133</v>
      </c>
      <c r="L1241" s="21" t="s">
        <v>42</v>
      </c>
      <c r="M1241" s="21" t="s">
        <v>1733</v>
      </c>
      <c r="N1241" s="21" t="s">
        <v>48</v>
      </c>
      <c r="O1241" s="22">
        <v>4</v>
      </c>
      <c r="P1241" s="22">
        <v>21</v>
      </c>
      <c r="Q1241" s="21" t="s">
        <v>45</v>
      </c>
      <c r="R1241" s="103">
        <f t="shared" si="19"/>
        <v>84</v>
      </c>
      <c r="S1241" s="22">
        <v>0</v>
      </c>
      <c r="T1241" s="22">
        <v>0</v>
      </c>
      <c r="U1241" s="22">
        <v>0</v>
      </c>
      <c r="V1241" s="22">
        <v>0</v>
      </c>
      <c r="W1241" s="22">
        <v>0</v>
      </c>
      <c r="X1241" s="22">
        <v>0</v>
      </c>
      <c r="Y1241" s="22">
        <v>0</v>
      </c>
      <c r="Z1241" s="22">
        <v>0</v>
      </c>
      <c r="AA1241" s="22">
        <v>0</v>
      </c>
      <c r="AB1241" s="22">
        <v>0</v>
      </c>
      <c r="AC1241" s="22">
        <v>84</v>
      </c>
      <c r="AD1241" s="22">
        <v>0</v>
      </c>
    </row>
    <row r="1242" spans="1:30" s="1" customFormat="1" ht="15" customHeight="1" x14ac:dyDescent="0.3">
      <c r="A1242" s="21" t="s">
        <v>34</v>
      </c>
      <c r="B1242" s="21" t="s">
        <v>774</v>
      </c>
      <c r="C1242" s="21" t="s">
        <v>774</v>
      </c>
      <c r="D1242" s="21" t="s">
        <v>36</v>
      </c>
      <c r="E1242" s="21" t="s">
        <v>194</v>
      </c>
      <c r="F1242" s="21" t="s">
        <v>244</v>
      </c>
      <c r="G1242" s="21" t="s">
        <v>245</v>
      </c>
      <c r="H1242" s="21">
        <v>21101</v>
      </c>
      <c r="I1242" s="21" t="s">
        <v>1210</v>
      </c>
      <c r="J1242" s="21" t="s">
        <v>159</v>
      </c>
      <c r="K1242" s="21" t="s">
        <v>1023</v>
      </c>
      <c r="L1242" s="21" t="s">
        <v>42</v>
      </c>
      <c r="M1242" s="21" t="s">
        <v>1733</v>
      </c>
      <c r="N1242" s="21" t="s">
        <v>48</v>
      </c>
      <c r="O1242" s="22">
        <v>57</v>
      </c>
      <c r="P1242" s="22">
        <v>30</v>
      </c>
      <c r="Q1242" s="21" t="s">
        <v>45</v>
      </c>
      <c r="R1242" s="103">
        <f t="shared" si="19"/>
        <v>1710</v>
      </c>
      <c r="S1242" s="22">
        <v>0</v>
      </c>
      <c r="T1242" s="22">
        <v>0</v>
      </c>
      <c r="U1242" s="22">
        <v>0</v>
      </c>
      <c r="V1242" s="22">
        <v>0</v>
      </c>
      <c r="W1242" s="22">
        <v>0</v>
      </c>
      <c r="X1242" s="22">
        <v>0</v>
      </c>
      <c r="Y1242" s="22">
        <v>0</v>
      </c>
      <c r="Z1242" s="22">
        <v>0</v>
      </c>
      <c r="AA1242" s="22">
        <v>0</v>
      </c>
      <c r="AB1242" s="22">
        <v>0</v>
      </c>
      <c r="AC1242" s="22">
        <v>1710</v>
      </c>
      <c r="AD1242" s="22">
        <v>0</v>
      </c>
    </row>
    <row r="1243" spans="1:30" s="1" customFormat="1" ht="15" customHeight="1" x14ac:dyDescent="0.3">
      <c r="A1243" s="21" t="s">
        <v>34</v>
      </c>
      <c r="B1243" s="21" t="s">
        <v>774</v>
      </c>
      <c r="C1243" s="21" t="s">
        <v>774</v>
      </c>
      <c r="D1243" s="21" t="s">
        <v>36</v>
      </c>
      <c r="E1243" s="21" t="s">
        <v>194</v>
      </c>
      <c r="F1243" s="21" t="s">
        <v>244</v>
      </c>
      <c r="G1243" s="21" t="s">
        <v>245</v>
      </c>
      <c r="H1243" s="21">
        <v>21101</v>
      </c>
      <c r="I1243" s="21" t="s">
        <v>1210</v>
      </c>
      <c r="J1243" s="21" t="s">
        <v>235</v>
      </c>
      <c r="K1243" s="21" t="s">
        <v>236</v>
      </c>
      <c r="L1243" s="21" t="s">
        <v>42</v>
      </c>
      <c r="M1243" s="21" t="s">
        <v>1733</v>
      </c>
      <c r="N1243" s="21" t="s">
        <v>63</v>
      </c>
      <c r="O1243" s="22">
        <v>4</v>
      </c>
      <c r="P1243" s="22">
        <v>38</v>
      </c>
      <c r="Q1243" s="21" t="s">
        <v>45</v>
      </c>
      <c r="R1243" s="103">
        <f t="shared" si="19"/>
        <v>152</v>
      </c>
      <c r="S1243" s="22">
        <v>0</v>
      </c>
      <c r="T1243" s="22">
        <v>0</v>
      </c>
      <c r="U1243" s="22">
        <v>0</v>
      </c>
      <c r="V1243" s="22">
        <v>0</v>
      </c>
      <c r="W1243" s="22">
        <v>0</v>
      </c>
      <c r="X1243" s="22">
        <v>0</v>
      </c>
      <c r="Y1243" s="22">
        <v>0</v>
      </c>
      <c r="Z1243" s="22">
        <v>0</v>
      </c>
      <c r="AA1243" s="22">
        <v>0</v>
      </c>
      <c r="AB1243" s="22">
        <v>0</v>
      </c>
      <c r="AC1243" s="22">
        <v>152</v>
      </c>
      <c r="AD1243" s="22">
        <v>0</v>
      </c>
    </row>
    <row r="1244" spans="1:30" s="1" customFormat="1" ht="15" customHeight="1" x14ac:dyDescent="0.3">
      <c r="A1244" s="21" t="s">
        <v>34</v>
      </c>
      <c r="B1244" s="21" t="s">
        <v>774</v>
      </c>
      <c r="C1244" s="21" t="s">
        <v>774</v>
      </c>
      <c r="D1244" s="21" t="s">
        <v>36</v>
      </c>
      <c r="E1244" s="21" t="s">
        <v>194</v>
      </c>
      <c r="F1244" s="21" t="s">
        <v>244</v>
      </c>
      <c r="G1244" s="21" t="s">
        <v>245</v>
      </c>
      <c r="H1244" s="21">
        <v>21101</v>
      </c>
      <c r="I1244" s="21" t="s">
        <v>1210</v>
      </c>
      <c r="J1244" s="21" t="s">
        <v>116</v>
      </c>
      <c r="K1244" s="21" t="s">
        <v>117</v>
      </c>
      <c r="L1244" s="21" t="s">
        <v>42</v>
      </c>
      <c r="M1244" s="21" t="s">
        <v>1733</v>
      </c>
      <c r="N1244" s="21" t="s">
        <v>48</v>
      </c>
      <c r="O1244" s="22">
        <v>3</v>
      </c>
      <c r="P1244" s="22">
        <v>51</v>
      </c>
      <c r="Q1244" s="21" t="s">
        <v>45</v>
      </c>
      <c r="R1244" s="103">
        <f t="shared" si="19"/>
        <v>153</v>
      </c>
      <c r="S1244" s="22">
        <v>0</v>
      </c>
      <c r="T1244" s="22">
        <v>0</v>
      </c>
      <c r="U1244" s="22">
        <v>0</v>
      </c>
      <c r="V1244" s="22">
        <v>0</v>
      </c>
      <c r="W1244" s="22">
        <v>0</v>
      </c>
      <c r="X1244" s="22">
        <v>0</v>
      </c>
      <c r="Y1244" s="22">
        <v>0</v>
      </c>
      <c r="Z1244" s="22">
        <v>0</v>
      </c>
      <c r="AA1244" s="22">
        <v>0</v>
      </c>
      <c r="AB1244" s="22">
        <v>0</v>
      </c>
      <c r="AC1244" s="22">
        <v>153</v>
      </c>
      <c r="AD1244" s="22">
        <v>0</v>
      </c>
    </row>
    <row r="1245" spans="1:30" s="1" customFormat="1" ht="15" customHeight="1" x14ac:dyDescent="0.3">
      <c r="A1245" s="21" t="s">
        <v>34</v>
      </c>
      <c r="B1245" s="21" t="s">
        <v>774</v>
      </c>
      <c r="C1245" s="21" t="s">
        <v>774</v>
      </c>
      <c r="D1245" s="21" t="s">
        <v>36</v>
      </c>
      <c r="E1245" s="21" t="s">
        <v>194</v>
      </c>
      <c r="F1245" s="21" t="s">
        <v>244</v>
      </c>
      <c r="G1245" s="21" t="s">
        <v>245</v>
      </c>
      <c r="H1245" s="21">
        <v>21101</v>
      </c>
      <c r="I1245" s="21" t="s">
        <v>1210</v>
      </c>
      <c r="J1245" s="21" t="s">
        <v>1811</v>
      </c>
      <c r="K1245" s="21" t="s">
        <v>1812</v>
      </c>
      <c r="L1245" s="21" t="s">
        <v>42</v>
      </c>
      <c r="M1245" s="21" t="s">
        <v>1733</v>
      </c>
      <c r="N1245" s="21" t="s">
        <v>44</v>
      </c>
      <c r="O1245" s="22">
        <v>1</v>
      </c>
      <c r="P1245" s="22">
        <v>73</v>
      </c>
      <c r="Q1245" s="21" t="s">
        <v>45</v>
      </c>
      <c r="R1245" s="103">
        <f t="shared" si="19"/>
        <v>73</v>
      </c>
      <c r="S1245" s="22">
        <v>0</v>
      </c>
      <c r="T1245" s="22">
        <v>0</v>
      </c>
      <c r="U1245" s="22">
        <v>0</v>
      </c>
      <c r="V1245" s="22">
        <v>0</v>
      </c>
      <c r="W1245" s="22">
        <v>0</v>
      </c>
      <c r="X1245" s="22">
        <v>0</v>
      </c>
      <c r="Y1245" s="22">
        <v>0</v>
      </c>
      <c r="Z1245" s="22">
        <v>0</v>
      </c>
      <c r="AA1245" s="22">
        <v>0</v>
      </c>
      <c r="AB1245" s="22">
        <v>0</v>
      </c>
      <c r="AC1245" s="22">
        <v>73</v>
      </c>
      <c r="AD1245" s="22">
        <v>0</v>
      </c>
    </row>
    <row r="1246" spans="1:30" s="1" customFormat="1" ht="15" customHeight="1" x14ac:dyDescent="0.3">
      <c r="A1246" s="21" t="s">
        <v>34</v>
      </c>
      <c r="B1246" s="21" t="s">
        <v>774</v>
      </c>
      <c r="C1246" s="21" t="s">
        <v>774</v>
      </c>
      <c r="D1246" s="21" t="s">
        <v>36</v>
      </c>
      <c r="E1246" s="21" t="s">
        <v>194</v>
      </c>
      <c r="F1246" s="21" t="s">
        <v>244</v>
      </c>
      <c r="G1246" s="21" t="s">
        <v>245</v>
      </c>
      <c r="H1246" s="21">
        <v>21101</v>
      </c>
      <c r="I1246" s="21" t="s">
        <v>1210</v>
      </c>
      <c r="J1246" s="21" t="s">
        <v>177</v>
      </c>
      <c r="K1246" s="21" t="s">
        <v>178</v>
      </c>
      <c r="L1246" s="21" t="s">
        <v>42</v>
      </c>
      <c r="M1246" s="21" t="s">
        <v>1733</v>
      </c>
      <c r="N1246" s="21" t="s">
        <v>253</v>
      </c>
      <c r="O1246" s="22">
        <v>2</v>
      </c>
      <c r="P1246" s="22">
        <v>87</v>
      </c>
      <c r="Q1246" s="21" t="s">
        <v>45</v>
      </c>
      <c r="R1246" s="103">
        <f t="shared" si="19"/>
        <v>174</v>
      </c>
      <c r="S1246" s="22">
        <v>0</v>
      </c>
      <c r="T1246" s="22">
        <v>0</v>
      </c>
      <c r="U1246" s="22">
        <v>0</v>
      </c>
      <c r="V1246" s="22">
        <v>0</v>
      </c>
      <c r="W1246" s="22">
        <v>0</v>
      </c>
      <c r="X1246" s="22">
        <v>0</v>
      </c>
      <c r="Y1246" s="22">
        <v>0</v>
      </c>
      <c r="Z1246" s="22">
        <v>0</v>
      </c>
      <c r="AA1246" s="22">
        <v>0</v>
      </c>
      <c r="AB1246" s="22">
        <v>0</v>
      </c>
      <c r="AC1246" s="22">
        <v>174</v>
      </c>
      <c r="AD1246" s="22">
        <v>0</v>
      </c>
    </row>
    <row r="1247" spans="1:30" s="1" customFormat="1" ht="15" customHeight="1" x14ac:dyDescent="0.3">
      <c r="A1247" s="21" t="s">
        <v>34</v>
      </c>
      <c r="B1247" s="21" t="s">
        <v>774</v>
      </c>
      <c r="C1247" s="21" t="s">
        <v>774</v>
      </c>
      <c r="D1247" s="21" t="s">
        <v>36</v>
      </c>
      <c r="E1247" s="21" t="s">
        <v>194</v>
      </c>
      <c r="F1247" s="21" t="s">
        <v>244</v>
      </c>
      <c r="G1247" s="21" t="s">
        <v>245</v>
      </c>
      <c r="H1247" s="21">
        <v>21101</v>
      </c>
      <c r="I1247" s="21" t="s">
        <v>1210</v>
      </c>
      <c r="J1247" s="21" t="s">
        <v>831</v>
      </c>
      <c r="K1247" s="21" t="s">
        <v>1052</v>
      </c>
      <c r="L1247" s="21" t="s">
        <v>42</v>
      </c>
      <c r="M1247" s="21" t="s">
        <v>1733</v>
      </c>
      <c r="N1247" s="21" t="s">
        <v>295</v>
      </c>
      <c r="O1247" s="22">
        <v>3</v>
      </c>
      <c r="P1247" s="22">
        <v>121</v>
      </c>
      <c r="Q1247" s="21" t="s">
        <v>45</v>
      </c>
      <c r="R1247" s="103">
        <f t="shared" si="19"/>
        <v>363</v>
      </c>
      <c r="S1247" s="22">
        <v>0</v>
      </c>
      <c r="T1247" s="22">
        <v>0</v>
      </c>
      <c r="U1247" s="22">
        <v>0</v>
      </c>
      <c r="V1247" s="22">
        <v>0</v>
      </c>
      <c r="W1247" s="22">
        <v>0</v>
      </c>
      <c r="X1247" s="22">
        <v>0</v>
      </c>
      <c r="Y1247" s="22">
        <v>0</v>
      </c>
      <c r="Z1247" s="22">
        <v>0</v>
      </c>
      <c r="AA1247" s="22">
        <v>0</v>
      </c>
      <c r="AB1247" s="22">
        <v>0</v>
      </c>
      <c r="AC1247" s="22">
        <v>363</v>
      </c>
      <c r="AD1247" s="22">
        <v>0</v>
      </c>
    </row>
    <row r="1248" spans="1:30" s="1" customFormat="1" ht="15" customHeight="1" x14ac:dyDescent="0.3">
      <c r="A1248" s="21" t="s">
        <v>34</v>
      </c>
      <c r="B1248" s="21" t="s">
        <v>774</v>
      </c>
      <c r="C1248" s="21" t="s">
        <v>774</v>
      </c>
      <c r="D1248" s="21" t="s">
        <v>36</v>
      </c>
      <c r="E1248" s="21" t="s">
        <v>194</v>
      </c>
      <c r="F1248" s="21" t="s">
        <v>244</v>
      </c>
      <c r="G1248" s="21" t="s">
        <v>245</v>
      </c>
      <c r="H1248" s="21">
        <v>21101</v>
      </c>
      <c r="I1248" s="21" t="s">
        <v>1210</v>
      </c>
      <c r="J1248" s="21" t="s">
        <v>581</v>
      </c>
      <c r="K1248" s="21" t="s">
        <v>1118</v>
      </c>
      <c r="L1248" s="21" t="s">
        <v>42</v>
      </c>
      <c r="M1248" s="21" t="s">
        <v>1733</v>
      </c>
      <c r="N1248" s="21" t="s">
        <v>48</v>
      </c>
      <c r="O1248" s="22">
        <v>1</v>
      </c>
      <c r="P1248" s="22">
        <v>288</v>
      </c>
      <c r="Q1248" s="21" t="s">
        <v>45</v>
      </c>
      <c r="R1248" s="103">
        <f t="shared" si="19"/>
        <v>288</v>
      </c>
      <c r="S1248" s="22">
        <v>0</v>
      </c>
      <c r="T1248" s="22">
        <v>0</v>
      </c>
      <c r="U1248" s="22">
        <v>0</v>
      </c>
      <c r="V1248" s="22">
        <v>0</v>
      </c>
      <c r="W1248" s="22">
        <v>0</v>
      </c>
      <c r="X1248" s="22">
        <v>0</v>
      </c>
      <c r="Y1248" s="22">
        <v>0</v>
      </c>
      <c r="Z1248" s="22">
        <v>0</v>
      </c>
      <c r="AA1248" s="22">
        <v>0</v>
      </c>
      <c r="AB1248" s="22">
        <v>0</v>
      </c>
      <c r="AC1248" s="22">
        <v>288</v>
      </c>
      <c r="AD1248" s="22">
        <v>0</v>
      </c>
    </row>
    <row r="1249" spans="1:30" s="1" customFormat="1" ht="15" customHeight="1" x14ac:dyDescent="0.3">
      <c r="A1249" s="21" t="s">
        <v>34</v>
      </c>
      <c r="B1249" s="21" t="s">
        <v>774</v>
      </c>
      <c r="C1249" s="21" t="s">
        <v>774</v>
      </c>
      <c r="D1249" s="21" t="s">
        <v>36</v>
      </c>
      <c r="E1249" s="21" t="s">
        <v>246</v>
      </c>
      <c r="F1249" s="21" t="s">
        <v>36</v>
      </c>
      <c r="G1249" s="21" t="s">
        <v>38</v>
      </c>
      <c r="H1249" s="21" t="s">
        <v>1343</v>
      </c>
      <c r="I1249" s="21" t="s">
        <v>257</v>
      </c>
      <c r="J1249" s="21" t="s">
        <v>1738</v>
      </c>
      <c r="K1249" s="21" t="s">
        <v>1739</v>
      </c>
      <c r="L1249" s="21" t="s">
        <v>42</v>
      </c>
      <c r="M1249" s="21" t="s">
        <v>1733</v>
      </c>
      <c r="N1249" s="21" t="s">
        <v>48</v>
      </c>
      <c r="O1249" s="22">
        <v>1</v>
      </c>
      <c r="P1249" s="22">
        <v>2039</v>
      </c>
      <c r="Q1249" s="21" t="s">
        <v>45</v>
      </c>
      <c r="R1249" s="103">
        <f t="shared" si="19"/>
        <v>2039</v>
      </c>
      <c r="S1249" s="22">
        <v>0</v>
      </c>
      <c r="T1249" s="22">
        <v>2039</v>
      </c>
      <c r="U1249" s="22">
        <v>0</v>
      </c>
      <c r="V1249" s="22">
        <v>0</v>
      </c>
      <c r="W1249" s="22">
        <v>0</v>
      </c>
      <c r="X1249" s="22">
        <v>0</v>
      </c>
      <c r="Y1249" s="22">
        <v>0</v>
      </c>
      <c r="Z1249" s="22">
        <v>0</v>
      </c>
      <c r="AA1249" s="22">
        <v>0</v>
      </c>
      <c r="AB1249" s="22">
        <v>0</v>
      </c>
      <c r="AC1249" s="22">
        <v>0</v>
      </c>
      <c r="AD1249" s="22">
        <v>0</v>
      </c>
    </row>
    <row r="1250" spans="1:30" s="1" customFormat="1" ht="15" customHeight="1" x14ac:dyDescent="0.3">
      <c r="A1250" s="21" t="s">
        <v>34</v>
      </c>
      <c r="B1250" s="21" t="s">
        <v>774</v>
      </c>
      <c r="C1250" s="21" t="s">
        <v>774</v>
      </c>
      <c r="D1250" s="21" t="s">
        <v>36</v>
      </c>
      <c r="E1250" s="21" t="s">
        <v>246</v>
      </c>
      <c r="F1250" s="21" t="s">
        <v>36</v>
      </c>
      <c r="G1250" s="21" t="s">
        <v>38</v>
      </c>
      <c r="H1250" s="21" t="s">
        <v>1343</v>
      </c>
      <c r="I1250" s="21" t="s">
        <v>257</v>
      </c>
      <c r="J1250" s="21" t="s">
        <v>1740</v>
      </c>
      <c r="K1250" s="21" t="s">
        <v>1741</v>
      </c>
      <c r="L1250" s="21" t="s">
        <v>42</v>
      </c>
      <c r="M1250" s="21" t="s">
        <v>1733</v>
      </c>
      <c r="N1250" s="21" t="s">
        <v>48</v>
      </c>
      <c r="O1250" s="22">
        <v>1</v>
      </c>
      <c r="P1250" s="22">
        <v>2039</v>
      </c>
      <c r="Q1250" s="21" t="s">
        <v>45</v>
      </c>
      <c r="R1250" s="103">
        <f t="shared" si="19"/>
        <v>2039</v>
      </c>
      <c r="S1250" s="22">
        <v>0</v>
      </c>
      <c r="T1250" s="22">
        <v>2039</v>
      </c>
      <c r="U1250" s="22">
        <v>0</v>
      </c>
      <c r="V1250" s="22">
        <v>0</v>
      </c>
      <c r="W1250" s="22">
        <v>0</v>
      </c>
      <c r="X1250" s="22">
        <v>0</v>
      </c>
      <c r="Y1250" s="22">
        <v>0</v>
      </c>
      <c r="Z1250" s="22">
        <v>0</v>
      </c>
      <c r="AA1250" s="22">
        <v>0</v>
      </c>
      <c r="AB1250" s="22">
        <v>0</v>
      </c>
      <c r="AC1250" s="22">
        <v>0</v>
      </c>
      <c r="AD1250" s="22">
        <v>0</v>
      </c>
    </row>
    <row r="1251" spans="1:30" s="1" customFormat="1" ht="15" customHeight="1" x14ac:dyDescent="0.3">
      <c r="A1251" s="21" t="s">
        <v>34</v>
      </c>
      <c r="B1251" s="21" t="s">
        <v>774</v>
      </c>
      <c r="C1251" s="21" t="s">
        <v>774</v>
      </c>
      <c r="D1251" s="21" t="s">
        <v>36</v>
      </c>
      <c r="E1251" s="21" t="s">
        <v>246</v>
      </c>
      <c r="F1251" s="21" t="s">
        <v>36</v>
      </c>
      <c r="G1251" s="21" t="s">
        <v>38</v>
      </c>
      <c r="H1251" s="21" t="s">
        <v>1343</v>
      </c>
      <c r="I1251" s="21" t="s">
        <v>257</v>
      </c>
      <c r="J1251" s="21" t="s">
        <v>1742</v>
      </c>
      <c r="K1251" s="21" t="s">
        <v>1743</v>
      </c>
      <c r="L1251" s="21" t="s">
        <v>42</v>
      </c>
      <c r="M1251" s="21" t="s">
        <v>1733</v>
      </c>
      <c r="N1251" s="21" t="s">
        <v>48</v>
      </c>
      <c r="O1251" s="22">
        <v>1</v>
      </c>
      <c r="P1251" s="22">
        <v>2039</v>
      </c>
      <c r="Q1251" s="21" t="s">
        <v>45</v>
      </c>
      <c r="R1251" s="103">
        <f t="shared" si="19"/>
        <v>2039</v>
      </c>
      <c r="S1251" s="22">
        <v>0</v>
      </c>
      <c r="T1251" s="22">
        <v>0</v>
      </c>
      <c r="U1251" s="22">
        <v>0</v>
      </c>
      <c r="V1251" s="22">
        <v>0</v>
      </c>
      <c r="W1251" s="22">
        <v>0</v>
      </c>
      <c r="X1251" s="22">
        <v>0</v>
      </c>
      <c r="Y1251" s="22">
        <v>2039</v>
      </c>
      <c r="Z1251" s="22">
        <v>0</v>
      </c>
      <c r="AA1251" s="22">
        <v>0</v>
      </c>
      <c r="AB1251" s="22">
        <v>0</v>
      </c>
      <c r="AC1251" s="22">
        <v>0</v>
      </c>
      <c r="AD1251" s="22">
        <v>0</v>
      </c>
    </row>
    <row r="1252" spans="1:30" s="1" customFormat="1" ht="15" customHeight="1" x14ac:dyDescent="0.3">
      <c r="A1252" s="21" t="s">
        <v>34</v>
      </c>
      <c r="B1252" s="21" t="s">
        <v>774</v>
      </c>
      <c r="C1252" s="21" t="s">
        <v>774</v>
      </c>
      <c r="D1252" s="21" t="s">
        <v>36</v>
      </c>
      <c r="E1252" s="21" t="s">
        <v>246</v>
      </c>
      <c r="F1252" s="21" t="s">
        <v>36</v>
      </c>
      <c r="G1252" s="21" t="s">
        <v>38</v>
      </c>
      <c r="H1252" s="21" t="s">
        <v>1343</v>
      </c>
      <c r="I1252" s="21" t="s">
        <v>257</v>
      </c>
      <c r="J1252" s="21" t="s">
        <v>1744</v>
      </c>
      <c r="K1252" s="21" t="s">
        <v>1745</v>
      </c>
      <c r="L1252" s="21" t="s">
        <v>42</v>
      </c>
      <c r="M1252" s="21" t="s">
        <v>1733</v>
      </c>
      <c r="N1252" s="21" t="s">
        <v>48</v>
      </c>
      <c r="O1252" s="22">
        <v>1</v>
      </c>
      <c r="P1252" s="22">
        <v>1679</v>
      </c>
      <c r="Q1252" s="21" t="s">
        <v>45</v>
      </c>
      <c r="R1252" s="103">
        <f t="shared" si="19"/>
        <v>1679</v>
      </c>
      <c r="S1252" s="22">
        <v>0</v>
      </c>
      <c r="T1252" s="22">
        <v>0</v>
      </c>
      <c r="U1252" s="22">
        <v>0</v>
      </c>
      <c r="V1252" s="22">
        <v>0</v>
      </c>
      <c r="W1252" s="22">
        <v>0</v>
      </c>
      <c r="X1252" s="22">
        <v>0</v>
      </c>
      <c r="Y1252" s="22">
        <v>1679</v>
      </c>
      <c r="Z1252" s="22">
        <v>0</v>
      </c>
      <c r="AA1252" s="22">
        <v>0</v>
      </c>
      <c r="AB1252" s="22">
        <v>0</v>
      </c>
      <c r="AC1252" s="22">
        <v>0</v>
      </c>
      <c r="AD1252" s="22">
        <v>0</v>
      </c>
    </row>
    <row r="1253" spans="1:30" s="1" customFormat="1" ht="15" customHeight="1" x14ac:dyDescent="0.3">
      <c r="A1253" s="21" t="s">
        <v>34</v>
      </c>
      <c r="B1253" s="21" t="s">
        <v>774</v>
      </c>
      <c r="C1253" s="21" t="s">
        <v>774</v>
      </c>
      <c r="D1253" s="21" t="s">
        <v>36</v>
      </c>
      <c r="E1253" s="21" t="s">
        <v>246</v>
      </c>
      <c r="F1253" s="21" t="s">
        <v>36</v>
      </c>
      <c r="G1253" s="21" t="s">
        <v>38</v>
      </c>
      <c r="H1253" s="21" t="s">
        <v>1343</v>
      </c>
      <c r="I1253" s="21" t="s">
        <v>257</v>
      </c>
      <c r="J1253" s="21" t="s">
        <v>1744</v>
      </c>
      <c r="K1253" s="21" t="s">
        <v>1745</v>
      </c>
      <c r="L1253" s="21" t="s">
        <v>42</v>
      </c>
      <c r="M1253" s="21" t="s">
        <v>1733</v>
      </c>
      <c r="N1253" s="21" t="s">
        <v>48</v>
      </c>
      <c r="O1253" s="22">
        <v>1</v>
      </c>
      <c r="P1253" s="22">
        <v>1679</v>
      </c>
      <c r="Q1253" s="21" t="s">
        <v>45</v>
      </c>
      <c r="R1253" s="103">
        <f t="shared" si="19"/>
        <v>1679</v>
      </c>
      <c r="S1253" s="22">
        <v>0</v>
      </c>
      <c r="T1253" s="22">
        <v>0</v>
      </c>
      <c r="U1253" s="22">
        <v>0</v>
      </c>
      <c r="V1253" s="22">
        <v>0</v>
      </c>
      <c r="W1253" s="22">
        <v>0</v>
      </c>
      <c r="X1253" s="22">
        <v>0</v>
      </c>
      <c r="Y1253" s="22">
        <v>1679</v>
      </c>
      <c r="Z1253" s="22">
        <v>0</v>
      </c>
      <c r="AA1253" s="22">
        <v>0</v>
      </c>
      <c r="AB1253" s="22">
        <v>0</v>
      </c>
      <c r="AC1253" s="22">
        <v>0</v>
      </c>
      <c r="AD1253" s="22">
        <v>0</v>
      </c>
    </row>
    <row r="1254" spans="1:30" s="1" customFormat="1" ht="15" customHeight="1" x14ac:dyDescent="0.3">
      <c r="A1254" s="21" t="s">
        <v>34</v>
      </c>
      <c r="B1254" s="21" t="s">
        <v>774</v>
      </c>
      <c r="C1254" s="21" t="s">
        <v>774</v>
      </c>
      <c r="D1254" s="21" t="s">
        <v>36</v>
      </c>
      <c r="E1254" s="21" t="s">
        <v>246</v>
      </c>
      <c r="F1254" s="21" t="s">
        <v>36</v>
      </c>
      <c r="G1254" s="21" t="s">
        <v>38</v>
      </c>
      <c r="H1254" s="21" t="s">
        <v>1343</v>
      </c>
      <c r="I1254" s="21" t="s">
        <v>257</v>
      </c>
      <c r="J1254" s="21" t="s">
        <v>844</v>
      </c>
      <c r="K1254" s="21" t="s">
        <v>845</v>
      </c>
      <c r="L1254" s="21" t="s">
        <v>42</v>
      </c>
      <c r="M1254" s="21" t="s">
        <v>1733</v>
      </c>
      <c r="N1254" s="21" t="s">
        <v>48</v>
      </c>
      <c r="O1254" s="22">
        <v>3</v>
      </c>
      <c r="P1254" s="22">
        <v>103</v>
      </c>
      <c r="Q1254" s="21" t="s">
        <v>45</v>
      </c>
      <c r="R1254" s="103">
        <f t="shared" si="19"/>
        <v>309</v>
      </c>
      <c r="S1254" s="22">
        <v>0</v>
      </c>
      <c r="T1254" s="22">
        <v>309</v>
      </c>
      <c r="U1254" s="22">
        <v>0</v>
      </c>
      <c r="V1254" s="22">
        <v>0</v>
      </c>
      <c r="W1254" s="22">
        <v>0</v>
      </c>
      <c r="X1254" s="22">
        <v>0</v>
      </c>
      <c r="Y1254" s="22">
        <v>0</v>
      </c>
      <c r="Z1254" s="22">
        <v>0</v>
      </c>
      <c r="AA1254" s="22">
        <v>0</v>
      </c>
      <c r="AB1254" s="22">
        <v>0</v>
      </c>
      <c r="AC1254" s="22">
        <v>0</v>
      </c>
      <c r="AD1254" s="22">
        <v>0</v>
      </c>
    </row>
    <row r="1255" spans="1:30" s="1" customFormat="1" ht="15" customHeight="1" x14ac:dyDescent="0.3">
      <c r="A1255" s="21" t="s">
        <v>34</v>
      </c>
      <c r="B1255" s="21" t="s">
        <v>774</v>
      </c>
      <c r="C1255" s="21" t="s">
        <v>774</v>
      </c>
      <c r="D1255" s="21" t="s">
        <v>36</v>
      </c>
      <c r="E1255" s="21" t="s">
        <v>246</v>
      </c>
      <c r="F1255" s="21" t="s">
        <v>36</v>
      </c>
      <c r="G1255" s="21" t="s">
        <v>38</v>
      </c>
      <c r="H1255" s="21" t="s">
        <v>1343</v>
      </c>
      <c r="I1255" s="21" t="s">
        <v>257</v>
      </c>
      <c r="J1255" s="21" t="s">
        <v>273</v>
      </c>
      <c r="K1255" s="21" t="s">
        <v>274</v>
      </c>
      <c r="L1255" s="21" t="s">
        <v>42</v>
      </c>
      <c r="M1255" s="21" t="s">
        <v>1733</v>
      </c>
      <c r="N1255" s="21" t="s">
        <v>48</v>
      </c>
      <c r="O1255" s="22">
        <v>3</v>
      </c>
      <c r="P1255" s="22">
        <v>1044</v>
      </c>
      <c r="Q1255" s="21" t="s">
        <v>45</v>
      </c>
      <c r="R1255" s="103">
        <f t="shared" si="19"/>
        <v>3132</v>
      </c>
      <c r="S1255" s="22">
        <v>0</v>
      </c>
      <c r="T1255" s="22">
        <v>3132</v>
      </c>
      <c r="U1255" s="22">
        <v>0</v>
      </c>
      <c r="V1255" s="22">
        <v>0</v>
      </c>
      <c r="W1255" s="22">
        <v>0</v>
      </c>
      <c r="X1255" s="22">
        <v>0</v>
      </c>
      <c r="Y1255" s="22">
        <v>0</v>
      </c>
      <c r="Z1255" s="22">
        <v>0</v>
      </c>
      <c r="AA1255" s="22">
        <v>0</v>
      </c>
      <c r="AB1255" s="22">
        <v>0</v>
      </c>
      <c r="AC1255" s="22">
        <v>0</v>
      </c>
      <c r="AD1255" s="22">
        <v>0</v>
      </c>
    </row>
    <row r="1256" spans="1:30" s="1" customFormat="1" ht="15" customHeight="1" x14ac:dyDescent="0.3">
      <c r="A1256" s="21" t="s">
        <v>34</v>
      </c>
      <c r="B1256" s="21" t="s">
        <v>774</v>
      </c>
      <c r="C1256" s="21" t="s">
        <v>774</v>
      </c>
      <c r="D1256" s="21" t="s">
        <v>36</v>
      </c>
      <c r="E1256" s="21" t="s">
        <v>109</v>
      </c>
      <c r="F1256" s="21" t="s">
        <v>36</v>
      </c>
      <c r="G1256" s="21" t="s">
        <v>38</v>
      </c>
      <c r="H1256" s="21">
        <v>21401</v>
      </c>
      <c r="I1256" s="21" t="s">
        <v>257</v>
      </c>
      <c r="J1256" s="21" t="s">
        <v>835</v>
      </c>
      <c r="K1256" s="21" t="s">
        <v>836</v>
      </c>
      <c r="L1256" s="21" t="s">
        <v>42</v>
      </c>
      <c r="M1256" s="21" t="s">
        <v>1733</v>
      </c>
      <c r="N1256" s="21" t="s">
        <v>48</v>
      </c>
      <c r="O1256" s="22">
        <v>3</v>
      </c>
      <c r="P1256" s="22">
        <v>412</v>
      </c>
      <c r="Q1256" s="21" t="s">
        <v>45</v>
      </c>
      <c r="R1256" s="103">
        <f t="shared" si="19"/>
        <v>1236</v>
      </c>
      <c r="S1256" s="22">
        <v>0</v>
      </c>
      <c r="T1256" s="22">
        <v>1236</v>
      </c>
      <c r="U1256" s="22">
        <v>0</v>
      </c>
      <c r="V1256" s="22">
        <v>0</v>
      </c>
      <c r="W1256" s="22">
        <v>0</v>
      </c>
      <c r="X1256" s="22">
        <v>0</v>
      </c>
      <c r="Y1256" s="22">
        <v>0</v>
      </c>
      <c r="Z1256" s="22">
        <v>0</v>
      </c>
      <c r="AA1256" s="22">
        <v>0</v>
      </c>
      <c r="AB1256" s="22">
        <v>0</v>
      </c>
      <c r="AC1256" s="22">
        <v>0</v>
      </c>
      <c r="AD1256" s="22">
        <v>0</v>
      </c>
    </row>
    <row r="1257" spans="1:30" s="1" customFormat="1" ht="15" customHeight="1" x14ac:dyDescent="0.3">
      <c r="A1257" s="21" t="s">
        <v>34</v>
      </c>
      <c r="B1257" s="21" t="s">
        <v>774</v>
      </c>
      <c r="C1257" s="21" t="s">
        <v>774</v>
      </c>
      <c r="D1257" s="21" t="s">
        <v>36</v>
      </c>
      <c r="E1257" s="21" t="s">
        <v>109</v>
      </c>
      <c r="F1257" s="21" t="s">
        <v>36</v>
      </c>
      <c r="G1257" s="21" t="s">
        <v>38</v>
      </c>
      <c r="H1257" s="21">
        <v>21401</v>
      </c>
      <c r="I1257" s="21" t="s">
        <v>257</v>
      </c>
      <c r="J1257" s="21" t="s">
        <v>837</v>
      </c>
      <c r="K1257" s="21" t="s">
        <v>840</v>
      </c>
      <c r="L1257" s="21" t="s">
        <v>42</v>
      </c>
      <c r="M1257" s="21" t="s">
        <v>1733</v>
      </c>
      <c r="N1257" s="21" t="s">
        <v>48</v>
      </c>
      <c r="O1257" s="22">
        <v>3</v>
      </c>
      <c r="P1257" s="22">
        <v>317</v>
      </c>
      <c r="Q1257" s="21" t="s">
        <v>45</v>
      </c>
      <c r="R1257" s="103">
        <f t="shared" si="19"/>
        <v>951</v>
      </c>
      <c r="S1257" s="22">
        <v>0</v>
      </c>
      <c r="T1257" s="22">
        <v>951</v>
      </c>
      <c r="U1257" s="22">
        <v>0</v>
      </c>
      <c r="V1257" s="22">
        <v>0</v>
      </c>
      <c r="W1257" s="22">
        <v>0</v>
      </c>
      <c r="X1257" s="22">
        <v>0</v>
      </c>
      <c r="Y1257" s="22">
        <v>0</v>
      </c>
      <c r="Z1257" s="22">
        <v>0</v>
      </c>
      <c r="AA1257" s="22">
        <v>0</v>
      </c>
      <c r="AB1257" s="22">
        <v>0</v>
      </c>
      <c r="AC1257" s="22">
        <v>0</v>
      </c>
      <c r="AD1257" s="22">
        <v>0</v>
      </c>
    </row>
    <row r="1258" spans="1:30" s="1" customFormat="1" ht="15" customHeight="1" x14ac:dyDescent="0.3">
      <c r="A1258" s="21" t="s">
        <v>34</v>
      </c>
      <c r="B1258" s="21" t="s">
        <v>774</v>
      </c>
      <c r="C1258" s="21" t="s">
        <v>774</v>
      </c>
      <c r="D1258" s="21" t="s">
        <v>36</v>
      </c>
      <c r="E1258" s="21" t="s">
        <v>109</v>
      </c>
      <c r="F1258" s="21" t="s">
        <v>36</v>
      </c>
      <c r="G1258" s="21" t="s">
        <v>38</v>
      </c>
      <c r="H1258" s="21">
        <v>21401</v>
      </c>
      <c r="I1258" s="21" t="s">
        <v>257</v>
      </c>
      <c r="J1258" s="21" t="s">
        <v>839</v>
      </c>
      <c r="K1258" s="21" t="s">
        <v>894</v>
      </c>
      <c r="L1258" s="21" t="s">
        <v>42</v>
      </c>
      <c r="M1258" s="21" t="s">
        <v>1733</v>
      </c>
      <c r="N1258" s="21" t="s">
        <v>48</v>
      </c>
      <c r="O1258" s="22">
        <v>3</v>
      </c>
      <c r="P1258" s="22">
        <v>317</v>
      </c>
      <c r="Q1258" s="21" t="s">
        <v>45</v>
      </c>
      <c r="R1258" s="103">
        <f t="shared" si="19"/>
        <v>951</v>
      </c>
      <c r="S1258" s="22">
        <v>0</v>
      </c>
      <c r="T1258" s="22">
        <v>951</v>
      </c>
      <c r="U1258" s="22">
        <v>0</v>
      </c>
      <c r="V1258" s="22">
        <v>0</v>
      </c>
      <c r="W1258" s="22">
        <v>0</v>
      </c>
      <c r="X1258" s="22">
        <v>0</v>
      </c>
      <c r="Y1258" s="22">
        <v>0</v>
      </c>
      <c r="Z1258" s="22">
        <v>0</v>
      </c>
      <c r="AA1258" s="22">
        <v>0</v>
      </c>
      <c r="AB1258" s="22">
        <v>0</v>
      </c>
      <c r="AC1258" s="22">
        <v>0</v>
      </c>
      <c r="AD1258" s="22">
        <v>0</v>
      </c>
    </row>
    <row r="1259" spans="1:30" s="1" customFormat="1" ht="15" customHeight="1" x14ac:dyDescent="0.3">
      <c r="A1259" s="21" t="s">
        <v>34</v>
      </c>
      <c r="B1259" s="21" t="s">
        <v>774</v>
      </c>
      <c r="C1259" s="21" t="s">
        <v>774</v>
      </c>
      <c r="D1259" s="21" t="s">
        <v>36</v>
      </c>
      <c r="E1259" s="21" t="s">
        <v>109</v>
      </c>
      <c r="F1259" s="21" t="s">
        <v>36</v>
      </c>
      <c r="G1259" s="21" t="s">
        <v>38</v>
      </c>
      <c r="H1259" s="21">
        <v>21401</v>
      </c>
      <c r="I1259" s="21" t="s">
        <v>257</v>
      </c>
      <c r="J1259" s="21" t="s">
        <v>841</v>
      </c>
      <c r="K1259" s="21" t="s">
        <v>842</v>
      </c>
      <c r="L1259" s="21" t="s">
        <v>42</v>
      </c>
      <c r="M1259" s="21" t="s">
        <v>1733</v>
      </c>
      <c r="N1259" s="21" t="s">
        <v>48</v>
      </c>
      <c r="O1259" s="22">
        <v>3</v>
      </c>
      <c r="P1259" s="22">
        <v>317</v>
      </c>
      <c r="Q1259" s="21" t="s">
        <v>45</v>
      </c>
      <c r="R1259" s="103">
        <f t="shared" si="19"/>
        <v>951</v>
      </c>
      <c r="S1259" s="22">
        <v>0</v>
      </c>
      <c r="T1259" s="22">
        <v>951</v>
      </c>
      <c r="U1259" s="22">
        <v>0</v>
      </c>
      <c r="V1259" s="22">
        <v>0</v>
      </c>
      <c r="W1259" s="22">
        <v>0</v>
      </c>
      <c r="X1259" s="22">
        <v>0</v>
      </c>
      <c r="Y1259" s="22">
        <v>0</v>
      </c>
      <c r="Z1259" s="22">
        <v>0</v>
      </c>
      <c r="AA1259" s="22">
        <v>0</v>
      </c>
      <c r="AB1259" s="22">
        <v>0</v>
      </c>
      <c r="AC1259" s="22">
        <v>0</v>
      </c>
      <c r="AD1259" s="22">
        <v>0</v>
      </c>
    </row>
    <row r="1260" spans="1:30" s="1" customFormat="1" ht="15" customHeight="1" x14ac:dyDescent="0.3">
      <c r="A1260" s="21" t="s">
        <v>34</v>
      </c>
      <c r="B1260" s="21" t="s">
        <v>774</v>
      </c>
      <c r="C1260" s="21" t="s">
        <v>774</v>
      </c>
      <c r="D1260" s="21" t="s">
        <v>36</v>
      </c>
      <c r="E1260" s="21" t="s">
        <v>109</v>
      </c>
      <c r="F1260" s="21" t="s">
        <v>36</v>
      </c>
      <c r="G1260" s="21" t="s">
        <v>38</v>
      </c>
      <c r="H1260" s="21">
        <v>21401</v>
      </c>
      <c r="I1260" s="21" t="s">
        <v>257</v>
      </c>
      <c r="J1260" s="21" t="s">
        <v>1786</v>
      </c>
      <c r="K1260" s="21" t="s">
        <v>1787</v>
      </c>
      <c r="L1260" s="21" t="s">
        <v>42</v>
      </c>
      <c r="M1260" s="21" t="s">
        <v>1733</v>
      </c>
      <c r="N1260" s="21" t="s">
        <v>48</v>
      </c>
      <c r="O1260" s="22">
        <v>2</v>
      </c>
      <c r="P1260" s="22">
        <v>1136</v>
      </c>
      <c r="Q1260" s="21" t="s">
        <v>45</v>
      </c>
      <c r="R1260" s="103">
        <f t="shared" si="19"/>
        <v>2272</v>
      </c>
      <c r="S1260" s="22">
        <v>0</v>
      </c>
      <c r="T1260" s="22">
        <v>2272</v>
      </c>
      <c r="U1260" s="22">
        <v>0</v>
      </c>
      <c r="V1260" s="22">
        <v>0</v>
      </c>
      <c r="W1260" s="22">
        <v>0</v>
      </c>
      <c r="X1260" s="22">
        <v>0</v>
      </c>
      <c r="Y1260" s="22">
        <v>0</v>
      </c>
      <c r="Z1260" s="22">
        <v>0</v>
      </c>
      <c r="AA1260" s="22">
        <v>0</v>
      </c>
      <c r="AB1260" s="22">
        <v>0</v>
      </c>
      <c r="AC1260" s="22">
        <v>0</v>
      </c>
      <c r="AD1260" s="22">
        <v>0</v>
      </c>
    </row>
    <row r="1261" spans="1:30" s="1" customFormat="1" ht="15" customHeight="1" x14ac:dyDescent="0.3">
      <c r="A1261" s="21" t="s">
        <v>34</v>
      </c>
      <c r="B1261" s="21" t="s">
        <v>774</v>
      </c>
      <c r="C1261" s="21" t="s">
        <v>774</v>
      </c>
      <c r="D1261" s="21" t="s">
        <v>36</v>
      </c>
      <c r="E1261" s="21" t="s">
        <v>109</v>
      </c>
      <c r="F1261" s="21" t="s">
        <v>36</v>
      </c>
      <c r="G1261" s="21" t="s">
        <v>38</v>
      </c>
      <c r="H1261" s="21">
        <v>21401</v>
      </c>
      <c r="I1261" s="21" t="s">
        <v>257</v>
      </c>
      <c r="J1261" s="21" t="s">
        <v>1788</v>
      </c>
      <c r="K1261" s="21" t="s">
        <v>1789</v>
      </c>
      <c r="L1261" s="21" t="s">
        <v>42</v>
      </c>
      <c r="M1261" s="21" t="s">
        <v>1733</v>
      </c>
      <c r="N1261" s="21" t="s">
        <v>48</v>
      </c>
      <c r="O1261" s="22">
        <v>2</v>
      </c>
      <c r="P1261" s="22">
        <v>1334</v>
      </c>
      <c r="Q1261" s="21" t="s">
        <v>45</v>
      </c>
      <c r="R1261" s="103">
        <f t="shared" si="19"/>
        <v>2668</v>
      </c>
      <c r="S1261" s="22">
        <v>0</v>
      </c>
      <c r="T1261" s="22">
        <v>2668</v>
      </c>
      <c r="U1261" s="22">
        <v>0</v>
      </c>
      <c r="V1261" s="22">
        <v>0</v>
      </c>
      <c r="W1261" s="22">
        <v>0</v>
      </c>
      <c r="X1261" s="22">
        <v>0</v>
      </c>
      <c r="Y1261" s="22">
        <v>0</v>
      </c>
      <c r="Z1261" s="22">
        <v>0</v>
      </c>
      <c r="AA1261" s="22">
        <v>0</v>
      </c>
      <c r="AB1261" s="22">
        <v>0</v>
      </c>
      <c r="AC1261" s="22">
        <v>0</v>
      </c>
      <c r="AD1261" s="22">
        <v>0</v>
      </c>
    </row>
    <row r="1262" spans="1:30" s="1" customFormat="1" ht="15" customHeight="1" x14ac:dyDescent="0.3">
      <c r="A1262" s="21" t="s">
        <v>34</v>
      </c>
      <c r="B1262" s="21" t="s">
        <v>774</v>
      </c>
      <c r="C1262" s="21" t="s">
        <v>774</v>
      </c>
      <c r="D1262" s="21" t="s">
        <v>36</v>
      </c>
      <c r="E1262" s="21" t="s">
        <v>109</v>
      </c>
      <c r="F1262" s="21" t="s">
        <v>36</v>
      </c>
      <c r="G1262" s="21" t="s">
        <v>38</v>
      </c>
      <c r="H1262" s="21">
        <v>21401</v>
      </c>
      <c r="I1262" s="21" t="s">
        <v>257</v>
      </c>
      <c r="J1262" s="21" t="s">
        <v>1790</v>
      </c>
      <c r="K1262" s="21" t="s">
        <v>1791</v>
      </c>
      <c r="L1262" s="21" t="s">
        <v>42</v>
      </c>
      <c r="M1262" s="21" t="s">
        <v>1733</v>
      </c>
      <c r="N1262" s="21" t="s">
        <v>48</v>
      </c>
      <c r="O1262" s="22">
        <v>2</v>
      </c>
      <c r="P1262" s="22">
        <v>1135</v>
      </c>
      <c r="Q1262" s="21" t="s">
        <v>45</v>
      </c>
      <c r="R1262" s="103">
        <f t="shared" si="19"/>
        <v>2270</v>
      </c>
      <c r="S1262" s="22">
        <v>0</v>
      </c>
      <c r="T1262" s="22">
        <v>2270</v>
      </c>
      <c r="U1262" s="22">
        <v>0</v>
      </c>
      <c r="V1262" s="22">
        <v>0</v>
      </c>
      <c r="W1262" s="22">
        <v>0</v>
      </c>
      <c r="X1262" s="22">
        <v>0</v>
      </c>
      <c r="Y1262" s="22">
        <v>0</v>
      </c>
      <c r="Z1262" s="22">
        <v>0</v>
      </c>
      <c r="AA1262" s="22">
        <v>0</v>
      </c>
      <c r="AB1262" s="22">
        <v>0</v>
      </c>
      <c r="AC1262" s="22">
        <v>0</v>
      </c>
      <c r="AD1262" s="22">
        <v>0</v>
      </c>
    </row>
    <row r="1263" spans="1:30" s="1" customFormat="1" ht="15" customHeight="1" x14ac:dyDescent="0.3">
      <c r="A1263" s="21" t="s">
        <v>34</v>
      </c>
      <c r="B1263" s="21" t="s">
        <v>774</v>
      </c>
      <c r="C1263" s="21" t="s">
        <v>774</v>
      </c>
      <c r="D1263" s="21" t="s">
        <v>36</v>
      </c>
      <c r="E1263" s="21" t="s">
        <v>109</v>
      </c>
      <c r="F1263" s="21" t="s">
        <v>36</v>
      </c>
      <c r="G1263" s="21" t="s">
        <v>38</v>
      </c>
      <c r="H1263" s="21">
        <v>21401</v>
      </c>
      <c r="I1263" s="21" t="s">
        <v>257</v>
      </c>
      <c r="J1263" s="21" t="s">
        <v>1792</v>
      </c>
      <c r="K1263" s="21" t="s">
        <v>1793</v>
      </c>
      <c r="L1263" s="21" t="s">
        <v>42</v>
      </c>
      <c r="M1263" s="21" t="s">
        <v>1733</v>
      </c>
      <c r="N1263" s="21" t="s">
        <v>48</v>
      </c>
      <c r="O1263" s="22">
        <v>2</v>
      </c>
      <c r="P1263" s="22">
        <v>1135</v>
      </c>
      <c r="Q1263" s="21" t="s">
        <v>45</v>
      </c>
      <c r="R1263" s="103">
        <f t="shared" si="19"/>
        <v>2270</v>
      </c>
      <c r="S1263" s="22">
        <v>0</v>
      </c>
      <c r="T1263" s="22">
        <v>2270</v>
      </c>
      <c r="U1263" s="22">
        <v>0</v>
      </c>
      <c r="V1263" s="22">
        <v>0</v>
      </c>
      <c r="W1263" s="22">
        <v>0</v>
      </c>
      <c r="X1263" s="22">
        <v>0</v>
      </c>
      <c r="Y1263" s="22">
        <v>0</v>
      </c>
      <c r="Z1263" s="22">
        <v>0</v>
      </c>
      <c r="AA1263" s="22">
        <v>0</v>
      </c>
      <c r="AB1263" s="22">
        <v>0</v>
      </c>
      <c r="AC1263" s="22">
        <v>0</v>
      </c>
      <c r="AD1263" s="22">
        <v>0</v>
      </c>
    </row>
    <row r="1264" spans="1:30" s="1" customFormat="1" ht="15" customHeight="1" x14ac:dyDescent="0.3">
      <c r="A1264" s="21" t="s">
        <v>34</v>
      </c>
      <c r="B1264" s="21" t="s">
        <v>774</v>
      </c>
      <c r="C1264" s="21" t="s">
        <v>774</v>
      </c>
      <c r="D1264" s="21" t="s">
        <v>36</v>
      </c>
      <c r="E1264" s="21" t="s">
        <v>109</v>
      </c>
      <c r="F1264" s="21" t="s">
        <v>36</v>
      </c>
      <c r="G1264" s="21" t="s">
        <v>38</v>
      </c>
      <c r="H1264" s="21">
        <v>21401</v>
      </c>
      <c r="I1264" s="21" t="s">
        <v>257</v>
      </c>
      <c r="J1264" s="21" t="s">
        <v>835</v>
      </c>
      <c r="K1264" s="21" t="s">
        <v>836</v>
      </c>
      <c r="L1264" s="21" t="s">
        <v>42</v>
      </c>
      <c r="M1264" s="21" t="s">
        <v>1733</v>
      </c>
      <c r="N1264" s="21" t="s">
        <v>48</v>
      </c>
      <c r="O1264" s="22">
        <v>3</v>
      </c>
      <c r="P1264" s="22">
        <v>412</v>
      </c>
      <c r="Q1264" s="21" t="s">
        <v>45</v>
      </c>
      <c r="R1264" s="103">
        <f t="shared" si="19"/>
        <v>1236</v>
      </c>
      <c r="S1264" s="22">
        <v>0</v>
      </c>
      <c r="T1264" s="22">
        <v>0</v>
      </c>
      <c r="U1264" s="22">
        <v>0</v>
      </c>
      <c r="V1264" s="22">
        <v>0</v>
      </c>
      <c r="W1264" s="22">
        <v>1236</v>
      </c>
      <c r="X1264" s="22">
        <v>0</v>
      </c>
      <c r="Y1264" s="22">
        <v>0</v>
      </c>
      <c r="Z1264" s="22">
        <v>0</v>
      </c>
      <c r="AA1264" s="22">
        <v>0</v>
      </c>
      <c r="AB1264" s="22">
        <v>0</v>
      </c>
      <c r="AC1264" s="22">
        <v>0</v>
      </c>
      <c r="AD1264" s="22">
        <v>0</v>
      </c>
    </row>
    <row r="1265" spans="1:30" s="1" customFormat="1" ht="15" customHeight="1" x14ac:dyDescent="0.3">
      <c r="A1265" s="21" t="s">
        <v>34</v>
      </c>
      <c r="B1265" s="21" t="s">
        <v>774</v>
      </c>
      <c r="C1265" s="21" t="s">
        <v>774</v>
      </c>
      <c r="D1265" s="21" t="s">
        <v>36</v>
      </c>
      <c r="E1265" s="21" t="s">
        <v>109</v>
      </c>
      <c r="F1265" s="21" t="s">
        <v>36</v>
      </c>
      <c r="G1265" s="21" t="s">
        <v>38</v>
      </c>
      <c r="H1265" s="21">
        <v>21401</v>
      </c>
      <c r="I1265" s="21" t="s">
        <v>257</v>
      </c>
      <c r="J1265" s="21" t="s">
        <v>837</v>
      </c>
      <c r="K1265" s="21" t="s">
        <v>840</v>
      </c>
      <c r="L1265" s="21" t="s">
        <v>42</v>
      </c>
      <c r="M1265" s="21" t="s">
        <v>1733</v>
      </c>
      <c r="N1265" s="21" t="s">
        <v>48</v>
      </c>
      <c r="O1265" s="22">
        <v>3</v>
      </c>
      <c r="P1265" s="22">
        <v>317</v>
      </c>
      <c r="Q1265" s="21" t="s">
        <v>45</v>
      </c>
      <c r="R1265" s="103">
        <f t="shared" si="19"/>
        <v>951</v>
      </c>
      <c r="S1265" s="22">
        <v>0</v>
      </c>
      <c r="T1265" s="22">
        <v>0</v>
      </c>
      <c r="U1265" s="22">
        <v>0</v>
      </c>
      <c r="V1265" s="22">
        <v>0</v>
      </c>
      <c r="W1265" s="22">
        <v>951</v>
      </c>
      <c r="X1265" s="22">
        <v>0</v>
      </c>
      <c r="Y1265" s="22">
        <v>0</v>
      </c>
      <c r="Z1265" s="22">
        <v>0</v>
      </c>
      <c r="AA1265" s="22">
        <v>0</v>
      </c>
      <c r="AB1265" s="22">
        <v>0</v>
      </c>
      <c r="AC1265" s="22">
        <v>0</v>
      </c>
      <c r="AD1265" s="22">
        <v>0</v>
      </c>
    </row>
    <row r="1266" spans="1:30" s="1" customFormat="1" ht="15" customHeight="1" x14ac:dyDescent="0.3">
      <c r="A1266" s="21" t="s">
        <v>34</v>
      </c>
      <c r="B1266" s="21" t="s">
        <v>774</v>
      </c>
      <c r="C1266" s="21" t="s">
        <v>774</v>
      </c>
      <c r="D1266" s="21" t="s">
        <v>36</v>
      </c>
      <c r="E1266" s="21" t="s">
        <v>109</v>
      </c>
      <c r="F1266" s="21" t="s">
        <v>36</v>
      </c>
      <c r="G1266" s="21" t="s">
        <v>38</v>
      </c>
      <c r="H1266" s="21">
        <v>21401</v>
      </c>
      <c r="I1266" s="21" t="s">
        <v>257</v>
      </c>
      <c r="J1266" s="21" t="s">
        <v>839</v>
      </c>
      <c r="K1266" s="21" t="s">
        <v>894</v>
      </c>
      <c r="L1266" s="21" t="s">
        <v>42</v>
      </c>
      <c r="M1266" s="21" t="s">
        <v>1733</v>
      </c>
      <c r="N1266" s="21" t="s">
        <v>48</v>
      </c>
      <c r="O1266" s="22">
        <v>3</v>
      </c>
      <c r="P1266" s="22">
        <v>317</v>
      </c>
      <c r="Q1266" s="21" t="s">
        <v>45</v>
      </c>
      <c r="R1266" s="103">
        <f t="shared" si="19"/>
        <v>951</v>
      </c>
      <c r="S1266" s="22">
        <v>0</v>
      </c>
      <c r="T1266" s="22">
        <v>0</v>
      </c>
      <c r="U1266" s="22">
        <v>0</v>
      </c>
      <c r="V1266" s="22">
        <v>0</v>
      </c>
      <c r="W1266" s="22">
        <v>951</v>
      </c>
      <c r="X1266" s="22">
        <v>0</v>
      </c>
      <c r="Y1266" s="22">
        <v>0</v>
      </c>
      <c r="Z1266" s="22">
        <v>0</v>
      </c>
      <c r="AA1266" s="22">
        <v>0</v>
      </c>
      <c r="AB1266" s="22">
        <v>0</v>
      </c>
      <c r="AC1266" s="22">
        <v>0</v>
      </c>
      <c r="AD1266" s="22">
        <v>0</v>
      </c>
    </row>
    <row r="1267" spans="1:30" s="1" customFormat="1" ht="15" customHeight="1" x14ac:dyDescent="0.3">
      <c r="A1267" s="21" t="s">
        <v>34</v>
      </c>
      <c r="B1267" s="21" t="s">
        <v>774</v>
      </c>
      <c r="C1267" s="21" t="s">
        <v>774</v>
      </c>
      <c r="D1267" s="21" t="s">
        <v>36</v>
      </c>
      <c r="E1267" s="21" t="s">
        <v>109</v>
      </c>
      <c r="F1267" s="21" t="s">
        <v>36</v>
      </c>
      <c r="G1267" s="21" t="s">
        <v>38</v>
      </c>
      <c r="H1267" s="21">
        <v>21401</v>
      </c>
      <c r="I1267" s="21" t="s">
        <v>257</v>
      </c>
      <c r="J1267" s="21" t="s">
        <v>841</v>
      </c>
      <c r="K1267" s="21" t="s">
        <v>842</v>
      </c>
      <c r="L1267" s="21" t="s">
        <v>42</v>
      </c>
      <c r="M1267" s="21" t="s">
        <v>1733</v>
      </c>
      <c r="N1267" s="21" t="s">
        <v>48</v>
      </c>
      <c r="O1267" s="22">
        <v>3</v>
      </c>
      <c r="P1267" s="22">
        <v>317</v>
      </c>
      <c r="Q1267" s="21" t="s">
        <v>45</v>
      </c>
      <c r="R1267" s="103">
        <f t="shared" si="19"/>
        <v>951</v>
      </c>
      <c r="S1267" s="22">
        <v>0</v>
      </c>
      <c r="T1267" s="22">
        <v>0</v>
      </c>
      <c r="U1267" s="22">
        <v>0</v>
      </c>
      <c r="V1267" s="22">
        <v>0</v>
      </c>
      <c r="W1267" s="22">
        <v>951</v>
      </c>
      <c r="X1267" s="22">
        <v>0</v>
      </c>
      <c r="Y1267" s="22">
        <v>0</v>
      </c>
      <c r="Z1267" s="22">
        <v>0</v>
      </c>
      <c r="AA1267" s="22">
        <v>0</v>
      </c>
      <c r="AB1267" s="22">
        <v>0</v>
      </c>
      <c r="AC1267" s="22">
        <v>0</v>
      </c>
      <c r="AD1267" s="22">
        <v>0</v>
      </c>
    </row>
    <row r="1268" spans="1:30" s="1" customFormat="1" ht="15" customHeight="1" x14ac:dyDescent="0.3">
      <c r="A1268" s="21" t="s">
        <v>34</v>
      </c>
      <c r="B1268" s="21" t="s">
        <v>774</v>
      </c>
      <c r="C1268" s="21" t="s">
        <v>774</v>
      </c>
      <c r="D1268" s="21" t="s">
        <v>36</v>
      </c>
      <c r="E1268" s="21" t="s">
        <v>109</v>
      </c>
      <c r="F1268" s="21" t="s">
        <v>36</v>
      </c>
      <c r="G1268" s="21" t="s">
        <v>38</v>
      </c>
      <c r="H1268" s="21">
        <v>21401</v>
      </c>
      <c r="I1268" s="21" t="s">
        <v>257</v>
      </c>
      <c r="J1268" s="21" t="s">
        <v>1786</v>
      </c>
      <c r="K1268" s="21" t="s">
        <v>1787</v>
      </c>
      <c r="L1268" s="21" t="s">
        <v>42</v>
      </c>
      <c r="M1268" s="21" t="s">
        <v>1733</v>
      </c>
      <c r="N1268" s="21" t="s">
        <v>48</v>
      </c>
      <c r="O1268" s="22">
        <v>2</v>
      </c>
      <c r="P1268" s="22">
        <v>1136</v>
      </c>
      <c r="Q1268" s="21" t="s">
        <v>45</v>
      </c>
      <c r="R1268" s="103">
        <f t="shared" si="19"/>
        <v>2272</v>
      </c>
      <c r="S1268" s="22">
        <v>0</v>
      </c>
      <c r="T1268" s="22">
        <v>0</v>
      </c>
      <c r="U1268" s="22">
        <v>0</v>
      </c>
      <c r="V1268" s="22">
        <v>0</v>
      </c>
      <c r="W1268" s="22">
        <v>2272</v>
      </c>
      <c r="X1268" s="22">
        <v>0</v>
      </c>
      <c r="Y1268" s="22">
        <v>0</v>
      </c>
      <c r="Z1268" s="22">
        <v>0</v>
      </c>
      <c r="AA1268" s="22">
        <v>0</v>
      </c>
      <c r="AB1268" s="22">
        <v>0</v>
      </c>
      <c r="AC1268" s="22">
        <v>0</v>
      </c>
      <c r="AD1268" s="22">
        <v>0</v>
      </c>
    </row>
    <row r="1269" spans="1:30" s="1" customFormat="1" ht="15" customHeight="1" x14ac:dyDescent="0.3">
      <c r="A1269" s="21" t="s">
        <v>34</v>
      </c>
      <c r="B1269" s="21" t="s">
        <v>774</v>
      </c>
      <c r="C1269" s="21" t="s">
        <v>774</v>
      </c>
      <c r="D1269" s="21" t="s">
        <v>36</v>
      </c>
      <c r="E1269" s="21" t="s">
        <v>109</v>
      </c>
      <c r="F1269" s="21" t="s">
        <v>36</v>
      </c>
      <c r="G1269" s="21" t="s">
        <v>38</v>
      </c>
      <c r="H1269" s="21">
        <v>21401</v>
      </c>
      <c r="I1269" s="21" t="s">
        <v>257</v>
      </c>
      <c r="J1269" s="21" t="s">
        <v>1788</v>
      </c>
      <c r="K1269" s="21" t="s">
        <v>1789</v>
      </c>
      <c r="L1269" s="21" t="s">
        <v>42</v>
      </c>
      <c r="M1269" s="21" t="s">
        <v>1733</v>
      </c>
      <c r="N1269" s="21" t="s">
        <v>48</v>
      </c>
      <c r="O1269" s="22">
        <v>2</v>
      </c>
      <c r="P1269" s="22">
        <v>1334</v>
      </c>
      <c r="Q1269" s="21" t="s">
        <v>45</v>
      </c>
      <c r="R1269" s="103">
        <f t="shared" si="19"/>
        <v>2668</v>
      </c>
      <c r="S1269" s="22">
        <v>0</v>
      </c>
      <c r="T1269" s="22">
        <v>0</v>
      </c>
      <c r="U1269" s="22">
        <v>0</v>
      </c>
      <c r="V1269" s="22">
        <v>0</v>
      </c>
      <c r="W1269" s="22">
        <v>2668</v>
      </c>
      <c r="X1269" s="22">
        <v>0</v>
      </c>
      <c r="Y1269" s="22">
        <v>0</v>
      </c>
      <c r="Z1269" s="22">
        <v>0</v>
      </c>
      <c r="AA1269" s="22">
        <v>0</v>
      </c>
      <c r="AB1269" s="22">
        <v>0</v>
      </c>
      <c r="AC1269" s="22">
        <v>0</v>
      </c>
      <c r="AD1269" s="22">
        <v>0</v>
      </c>
    </row>
    <row r="1270" spans="1:30" s="1" customFormat="1" ht="15" customHeight="1" x14ac:dyDescent="0.3">
      <c r="A1270" s="21" t="s">
        <v>34</v>
      </c>
      <c r="B1270" s="21" t="s">
        <v>774</v>
      </c>
      <c r="C1270" s="21" t="s">
        <v>774</v>
      </c>
      <c r="D1270" s="21" t="s">
        <v>36</v>
      </c>
      <c r="E1270" s="21" t="s">
        <v>109</v>
      </c>
      <c r="F1270" s="21" t="s">
        <v>36</v>
      </c>
      <c r="G1270" s="21" t="s">
        <v>38</v>
      </c>
      <c r="H1270" s="21">
        <v>21401</v>
      </c>
      <c r="I1270" s="21" t="s">
        <v>257</v>
      </c>
      <c r="J1270" s="21" t="s">
        <v>1790</v>
      </c>
      <c r="K1270" s="21" t="s">
        <v>1791</v>
      </c>
      <c r="L1270" s="21" t="s">
        <v>42</v>
      </c>
      <c r="M1270" s="21" t="s">
        <v>1733</v>
      </c>
      <c r="N1270" s="21" t="s">
        <v>48</v>
      </c>
      <c r="O1270" s="22">
        <v>2</v>
      </c>
      <c r="P1270" s="22">
        <v>1135</v>
      </c>
      <c r="Q1270" s="21" t="s">
        <v>45</v>
      </c>
      <c r="R1270" s="103">
        <f t="shared" si="19"/>
        <v>2270</v>
      </c>
      <c r="S1270" s="22">
        <v>0</v>
      </c>
      <c r="T1270" s="22">
        <v>0</v>
      </c>
      <c r="U1270" s="22">
        <v>0</v>
      </c>
      <c r="V1270" s="22">
        <v>0</v>
      </c>
      <c r="W1270" s="22">
        <v>2270</v>
      </c>
      <c r="X1270" s="22">
        <v>0</v>
      </c>
      <c r="Y1270" s="22">
        <v>0</v>
      </c>
      <c r="Z1270" s="22">
        <v>0</v>
      </c>
      <c r="AA1270" s="22">
        <v>0</v>
      </c>
      <c r="AB1270" s="22">
        <v>0</v>
      </c>
      <c r="AC1270" s="22">
        <v>0</v>
      </c>
      <c r="AD1270" s="22">
        <v>0</v>
      </c>
    </row>
    <row r="1271" spans="1:30" s="1" customFormat="1" ht="15" customHeight="1" x14ac:dyDescent="0.3">
      <c r="A1271" s="21" t="s">
        <v>34</v>
      </c>
      <c r="B1271" s="21" t="s">
        <v>774</v>
      </c>
      <c r="C1271" s="21" t="s">
        <v>774</v>
      </c>
      <c r="D1271" s="21" t="s">
        <v>36</v>
      </c>
      <c r="E1271" s="21" t="s">
        <v>109</v>
      </c>
      <c r="F1271" s="21" t="s">
        <v>36</v>
      </c>
      <c r="G1271" s="21" t="s">
        <v>38</v>
      </c>
      <c r="H1271" s="21">
        <v>21401</v>
      </c>
      <c r="I1271" s="21" t="s">
        <v>257</v>
      </c>
      <c r="J1271" s="21" t="s">
        <v>1792</v>
      </c>
      <c r="K1271" s="21" t="s">
        <v>1793</v>
      </c>
      <c r="L1271" s="21" t="s">
        <v>42</v>
      </c>
      <c r="M1271" s="21" t="s">
        <v>1733</v>
      </c>
      <c r="N1271" s="21" t="s">
        <v>48</v>
      </c>
      <c r="O1271" s="22">
        <v>2</v>
      </c>
      <c r="P1271" s="22">
        <v>1135</v>
      </c>
      <c r="Q1271" s="21" t="s">
        <v>45</v>
      </c>
      <c r="R1271" s="103">
        <f t="shared" si="19"/>
        <v>2270</v>
      </c>
      <c r="S1271" s="22">
        <v>0</v>
      </c>
      <c r="T1271" s="22">
        <v>0</v>
      </c>
      <c r="U1271" s="22">
        <v>0</v>
      </c>
      <c r="V1271" s="22">
        <v>0</v>
      </c>
      <c r="W1271" s="22">
        <v>2270</v>
      </c>
      <c r="X1271" s="22">
        <v>0</v>
      </c>
      <c r="Y1271" s="22">
        <v>0</v>
      </c>
      <c r="Z1271" s="22">
        <v>0</v>
      </c>
      <c r="AA1271" s="22">
        <v>0</v>
      </c>
      <c r="AB1271" s="22">
        <v>0</v>
      </c>
      <c r="AC1271" s="22">
        <v>0</v>
      </c>
      <c r="AD1271" s="22">
        <v>0</v>
      </c>
    </row>
    <row r="1272" spans="1:30" s="1" customFormat="1" ht="15" customHeight="1" x14ac:dyDescent="0.3">
      <c r="A1272" s="21" t="s">
        <v>34</v>
      </c>
      <c r="B1272" s="21" t="s">
        <v>774</v>
      </c>
      <c r="C1272" s="21" t="s">
        <v>774</v>
      </c>
      <c r="D1272" s="21" t="s">
        <v>36</v>
      </c>
      <c r="E1272" s="21" t="s">
        <v>109</v>
      </c>
      <c r="F1272" s="21" t="s">
        <v>36</v>
      </c>
      <c r="G1272" s="21" t="s">
        <v>38</v>
      </c>
      <c r="H1272" s="21">
        <v>21401</v>
      </c>
      <c r="I1272" s="21" t="s">
        <v>257</v>
      </c>
      <c r="J1272" s="21" t="s">
        <v>835</v>
      </c>
      <c r="K1272" s="21" t="s">
        <v>836</v>
      </c>
      <c r="L1272" s="21" t="s">
        <v>42</v>
      </c>
      <c r="M1272" s="21" t="s">
        <v>1733</v>
      </c>
      <c r="N1272" s="21" t="s">
        <v>48</v>
      </c>
      <c r="O1272" s="22">
        <v>2</v>
      </c>
      <c r="P1272" s="22">
        <v>206</v>
      </c>
      <c r="Q1272" s="21" t="s">
        <v>45</v>
      </c>
      <c r="R1272" s="103">
        <f t="shared" si="19"/>
        <v>412</v>
      </c>
      <c r="S1272" s="22">
        <v>0</v>
      </c>
      <c r="T1272" s="22">
        <v>0</v>
      </c>
      <c r="U1272" s="22">
        <v>0</v>
      </c>
      <c r="V1272" s="22">
        <v>0</v>
      </c>
      <c r="W1272" s="22">
        <v>0</v>
      </c>
      <c r="X1272" s="22">
        <v>0</v>
      </c>
      <c r="Y1272" s="22">
        <v>0</v>
      </c>
      <c r="Z1272" s="22">
        <v>0</v>
      </c>
      <c r="AA1272" s="22">
        <v>0</v>
      </c>
      <c r="AB1272" s="22">
        <v>412</v>
      </c>
      <c r="AC1272" s="22">
        <v>0</v>
      </c>
      <c r="AD1272" s="22">
        <v>0</v>
      </c>
    </row>
    <row r="1273" spans="1:30" s="1" customFormat="1" ht="15" customHeight="1" x14ac:dyDescent="0.3">
      <c r="A1273" s="21" t="s">
        <v>34</v>
      </c>
      <c r="B1273" s="21" t="s">
        <v>774</v>
      </c>
      <c r="C1273" s="21" t="s">
        <v>774</v>
      </c>
      <c r="D1273" s="21" t="s">
        <v>36</v>
      </c>
      <c r="E1273" s="21" t="s">
        <v>109</v>
      </c>
      <c r="F1273" s="21" t="s">
        <v>36</v>
      </c>
      <c r="G1273" s="21" t="s">
        <v>38</v>
      </c>
      <c r="H1273" s="21">
        <v>21401</v>
      </c>
      <c r="I1273" s="21" t="s">
        <v>257</v>
      </c>
      <c r="J1273" s="21" t="s">
        <v>837</v>
      </c>
      <c r="K1273" s="21" t="s">
        <v>840</v>
      </c>
      <c r="L1273" s="21" t="s">
        <v>42</v>
      </c>
      <c r="M1273" s="21" t="s">
        <v>1733</v>
      </c>
      <c r="N1273" s="21" t="s">
        <v>48</v>
      </c>
      <c r="O1273" s="22">
        <v>2</v>
      </c>
      <c r="P1273" s="22">
        <v>159</v>
      </c>
      <c r="Q1273" s="21" t="s">
        <v>45</v>
      </c>
      <c r="R1273" s="103">
        <f t="shared" si="19"/>
        <v>318</v>
      </c>
      <c r="S1273" s="22">
        <v>0</v>
      </c>
      <c r="T1273" s="22">
        <v>0</v>
      </c>
      <c r="U1273" s="22">
        <v>0</v>
      </c>
      <c r="V1273" s="22">
        <v>0</v>
      </c>
      <c r="W1273" s="22">
        <v>0</v>
      </c>
      <c r="X1273" s="22">
        <v>0</v>
      </c>
      <c r="Y1273" s="22">
        <v>0</v>
      </c>
      <c r="Z1273" s="22">
        <v>0</v>
      </c>
      <c r="AA1273" s="22">
        <v>0</v>
      </c>
      <c r="AB1273" s="22">
        <v>318</v>
      </c>
      <c r="AC1273" s="22">
        <v>0</v>
      </c>
      <c r="AD1273" s="22">
        <v>0</v>
      </c>
    </row>
    <row r="1274" spans="1:30" s="1" customFormat="1" ht="15" customHeight="1" x14ac:dyDescent="0.3">
      <c r="A1274" s="21" t="s">
        <v>34</v>
      </c>
      <c r="B1274" s="21" t="s">
        <v>774</v>
      </c>
      <c r="C1274" s="21" t="s">
        <v>774</v>
      </c>
      <c r="D1274" s="21" t="s">
        <v>36</v>
      </c>
      <c r="E1274" s="21" t="s">
        <v>109</v>
      </c>
      <c r="F1274" s="21" t="s">
        <v>36</v>
      </c>
      <c r="G1274" s="21" t="s">
        <v>38</v>
      </c>
      <c r="H1274" s="21">
        <v>21401</v>
      </c>
      <c r="I1274" s="21" t="s">
        <v>257</v>
      </c>
      <c r="J1274" s="21" t="s">
        <v>839</v>
      </c>
      <c r="K1274" s="21" t="s">
        <v>894</v>
      </c>
      <c r="L1274" s="21" t="s">
        <v>42</v>
      </c>
      <c r="M1274" s="21" t="s">
        <v>1733</v>
      </c>
      <c r="N1274" s="21" t="s">
        <v>48</v>
      </c>
      <c r="O1274" s="22">
        <v>2</v>
      </c>
      <c r="P1274" s="22">
        <v>159</v>
      </c>
      <c r="Q1274" s="21" t="s">
        <v>45</v>
      </c>
      <c r="R1274" s="103">
        <f t="shared" si="19"/>
        <v>318</v>
      </c>
      <c r="S1274" s="22">
        <v>0</v>
      </c>
      <c r="T1274" s="22">
        <v>0</v>
      </c>
      <c r="U1274" s="22">
        <v>0</v>
      </c>
      <c r="V1274" s="22">
        <v>0</v>
      </c>
      <c r="W1274" s="22">
        <v>0</v>
      </c>
      <c r="X1274" s="22">
        <v>0</v>
      </c>
      <c r="Y1274" s="22">
        <v>0</v>
      </c>
      <c r="Z1274" s="22">
        <v>0</v>
      </c>
      <c r="AA1274" s="22">
        <v>0</v>
      </c>
      <c r="AB1274" s="22">
        <v>318</v>
      </c>
      <c r="AC1274" s="22">
        <v>0</v>
      </c>
      <c r="AD1274" s="22">
        <v>0</v>
      </c>
    </row>
    <row r="1275" spans="1:30" s="1" customFormat="1" ht="15" customHeight="1" x14ac:dyDescent="0.3">
      <c r="A1275" s="21" t="s">
        <v>34</v>
      </c>
      <c r="B1275" s="21" t="s">
        <v>774</v>
      </c>
      <c r="C1275" s="21" t="s">
        <v>774</v>
      </c>
      <c r="D1275" s="21" t="s">
        <v>36</v>
      </c>
      <c r="E1275" s="21" t="s">
        <v>109</v>
      </c>
      <c r="F1275" s="21" t="s">
        <v>36</v>
      </c>
      <c r="G1275" s="21" t="s">
        <v>38</v>
      </c>
      <c r="H1275" s="21">
        <v>21401</v>
      </c>
      <c r="I1275" s="21" t="s">
        <v>257</v>
      </c>
      <c r="J1275" s="21" t="s">
        <v>841</v>
      </c>
      <c r="K1275" s="21" t="s">
        <v>842</v>
      </c>
      <c r="L1275" s="21" t="s">
        <v>42</v>
      </c>
      <c r="M1275" s="21" t="s">
        <v>1733</v>
      </c>
      <c r="N1275" s="21" t="s">
        <v>48</v>
      </c>
      <c r="O1275" s="22">
        <v>2</v>
      </c>
      <c r="P1275" s="22">
        <v>159</v>
      </c>
      <c r="Q1275" s="21" t="s">
        <v>45</v>
      </c>
      <c r="R1275" s="103">
        <f t="shared" si="19"/>
        <v>318</v>
      </c>
      <c r="S1275" s="22">
        <v>0</v>
      </c>
      <c r="T1275" s="22">
        <v>0</v>
      </c>
      <c r="U1275" s="22">
        <v>0</v>
      </c>
      <c r="V1275" s="22">
        <v>0</v>
      </c>
      <c r="W1275" s="22">
        <v>0</v>
      </c>
      <c r="X1275" s="22">
        <v>0</v>
      </c>
      <c r="Y1275" s="22">
        <v>0</v>
      </c>
      <c r="Z1275" s="22">
        <v>0</v>
      </c>
      <c r="AA1275" s="22">
        <v>0</v>
      </c>
      <c r="AB1275" s="22">
        <v>318</v>
      </c>
      <c r="AC1275" s="22">
        <v>0</v>
      </c>
      <c r="AD1275" s="22">
        <v>0</v>
      </c>
    </row>
    <row r="1276" spans="1:30" s="1" customFormat="1" ht="15" customHeight="1" x14ac:dyDescent="0.3">
      <c r="A1276" s="21" t="s">
        <v>34</v>
      </c>
      <c r="B1276" s="21" t="s">
        <v>774</v>
      </c>
      <c r="C1276" s="21" t="s">
        <v>774</v>
      </c>
      <c r="D1276" s="21" t="s">
        <v>36</v>
      </c>
      <c r="E1276" s="21" t="s">
        <v>109</v>
      </c>
      <c r="F1276" s="21" t="s">
        <v>36</v>
      </c>
      <c r="G1276" s="21" t="s">
        <v>38</v>
      </c>
      <c r="H1276" s="21">
        <v>21401</v>
      </c>
      <c r="I1276" s="21" t="s">
        <v>257</v>
      </c>
      <c r="J1276" s="21" t="s">
        <v>1786</v>
      </c>
      <c r="K1276" s="21" t="s">
        <v>1787</v>
      </c>
      <c r="L1276" s="21" t="s">
        <v>42</v>
      </c>
      <c r="M1276" s="21" t="s">
        <v>1733</v>
      </c>
      <c r="N1276" s="21" t="s">
        <v>48</v>
      </c>
      <c r="O1276" s="22">
        <v>1</v>
      </c>
      <c r="P1276" s="22">
        <v>1139</v>
      </c>
      <c r="Q1276" s="21" t="s">
        <v>45</v>
      </c>
      <c r="R1276" s="103">
        <f t="shared" si="19"/>
        <v>1139</v>
      </c>
      <c r="S1276" s="22">
        <v>0</v>
      </c>
      <c r="T1276" s="22">
        <v>0</v>
      </c>
      <c r="U1276" s="22">
        <v>0</v>
      </c>
      <c r="V1276" s="22">
        <v>0</v>
      </c>
      <c r="W1276" s="22">
        <v>0</v>
      </c>
      <c r="X1276" s="22">
        <v>0</v>
      </c>
      <c r="Y1276" s="22">
        <v>0</v>
      </c>
      <c r="Z1276" s="22">
        <v>0</v>
      </c>
      <c r="AA1276" s="22">
        <v>0</v>
      </c>
      <c r="AB1276" s="22">
        <v>1139</v>
      </c>
      <c r="AC1276" s="22">
        <v>0</v>
      </c>
      <c r="AD1276" s="22">
        <v>0</v>
      </c>
    </row>
    <row r="1277" spans="1:30" s="1" customFormat="1" ht="15" customHeight="1" x14ac:dyDescent="0.3">
      <c r="A1277" s="21" t="s">
        <v>34</v>
      </c>
      <c r="B1277" s="21" t="s">
        <v>774</v>
      </c>
      <c r="C1277" s="21" t="s">
        <v>774</v>
      </c>
      <c r="D1277" s="21" t="s">
        <v>36</v>
      </c>
      <c r="E1277" s="21" t="s">
        <v>109</v>
      </c>
      <c r="F1277" s="21" t="s">
        <v>36</v>
      </c>
      <c r="G1277" s="21" t="s">
        <v>38</v>
      </c>
      <c r="H1277" s="21">
        <v>21401</v>
      </c>
      <c r="I1277" s="21" t="s">
        <v>257</v>
      </c>
      <c r="J1277" s="21" t="s">
        <v>1788</v>
      </c>
      <c r="K1277" s="21" t="s">
        <v>1789</v>
      </c>
      <c r="L1277" s="21" t="s">
        <v>42</v>
      </c>
      <c r="M1277" s="21" t="s">
        <v>1733</v>
      </c>
      <c r="N1277" s="21" t="s">
        <v>48</v>
      </c>
      <c r="O1277" s="22">
        <v>1</v>
      </c>
      <c r="P1277" s="22">
        <v>1139</v>
      </c>
      <c r="Q1277" s="21" t="s">
        <v>45</v>
      </c>
      <c r="R1277" s="103">
        <f t="shared" si="19"/>
        <v>1139</v>
      </c>
      <c r="S1277" s="22">
        <v>0</v>
      </c>
      <c r="T1277" s="22">
        <v>0</v>
      </c>
      <c r="U1277" s="22">
        <v>0</v>
      </c>
      <c r="V1277" s="22">
        <v>0</v>
      </c>
      <c r="W1277" s="22">
        <v>0</v>
      </c>
      <c r="X1277" s="22">
        <v>0</v>
      </c>
      <c r="Y1277" s="22">
        <v>0</v>
      </c>
      <c r="Z1277" s="22">
        <v>0</v>
      </c>
      <c r="AA1277" s="22">
        <v>0</v>
      </c>
      <c r="AB1277" s="22">
        <v>1139</v>
      </c>
      <c r="AC1277" s="22">
        <v>0</v>
      </c>
      <c r="AD1277" s="22">
        <v>0</v>
      </c>
    </row>
    <row r="1278" spans="1:30" s="1" customFormat="1" ht="15" customHeight="1" x14ac:dyDescent="0.3">
      <c r="A1278" s="21" t="s">
        <v>34</v>
      </c>
      <c r="B1278" s="21" t="s">
        <v>774</v>
      </c>
      <c r="C1278" s="21" t="s">
        <v>774</v>
      </c>
      <c r="D1278" s="21" t="s">
        <v>36</v>
      </c>
      <c r="E1278" s="21" t="s">
        <v>109</v>
      </c>
      <c r="F1278" s="21" t="s">
        <v>36</v>
      </c>
      <c r="G1278" s="21" t="s">
        <v>38</v>
      </c>
      <c r="H1278" s="21">
        <v>21401</v>
      </c>
      <c r="I1278" s="21" t="s">
        <v>257</v>
      </c>
      <c r="J1278" s="21" t="s">
        <v>1790</v>
      </c>
      <c r="K1278" s="21" t="s">
        <v>1791</v>
      </c>
      <c r="L1278" s="21" t="s">
        <v>42</v>
      </c>
      <c r="M1278" s="21" t="s">
        <v>1733</v>
      </c>
      <c r="N1278" s="21" t="s">
        <v>48</v>
      </c>
      <c r="O1278" s="22">
        <v>1</v>
      </c>
      <c r="P1278" s="22">
        <v>1138</v>
      </c>
      <c r="Q1278" s="21" t="s">
        <v>45</v>
      </c>
      <c r="R1278" s="103">
        <f t="shared" si="19"/>
        <v>1138</v>
      </c>
      <c r="S1278" s="22">
        <v>0</v>
      </c>
      <c r="T1278" s="22">
        <v>0</v>
      </c>
      <c r="U1278" s="22">
        <v>0</v>
      </c>
      <c r="V1278" s="22">
        <v>0</v>
      </c>
      <c r="W1278" s="22">
        <v>0</v>
      </c>
      <c r="X1278" s="22">
        <v>0</v>
      </c>
      <c r="Y1278" s="22">
        <v>0</v>
      </c>
      <c r="Z1278" s="22">
        <v>0</v>
      </c>
      <c r="AA1278" s="22">
        <v>0</v>
      </c>
      <c r="AB1278" s="22">
        <v>1138</v>
      </c>
      <c r="AC1278" s="22">
        <v>0</v>
      </c>
      <c r="AD1278" s="22">
        <v>0</v>
      </c>
    </row>
    <row r="1279" spans="1:30" s="1" customFormat="1" ht="15" customHeight="1" x14ac:dyDescent="0.3">
      <c r="A1279" s="21" t="s">
        <v>34</v>
      </c>
      <c r="B1279" s="21" t="s">
        <v>774</v>
      </c>
      <c r="C1279" s="21" t="s">
        <v>774</v>
      </c>
      <c r="D1279" s="21" t="s">
        <v>36</v>
      </c>
      <c r="E1279" s="21" t="s">
        <v>109</v>
      </c>
      <c r="F1279" s="21" t="s">
        <v>36</v>
      </c>
      <c r="G1279" s="21" t="s">
        <v>38</v>
      </c>
      <c r="H1279" s="21">
        <v>21401</v>
      </c>
      <c r="I1279" s="21" t="s">
        <v>257</v>
      </c>
      <c r="J1279" s="21" t="s">
        <v>1792</v>
      </c>
      <c r="K1279" s="21" t="s">
        <v>1793</v>
      </c>
      <c r="L1279" s="21" t="s">
        <v>42</v>
      </c>
      <c r="M1279" s="21" t="s">
        <v>1733</v>
      </c>
      <c r="N1279" s="21" t="s">
        <v>48</v>
      </c>
      <c r="O1279" s="22">
        <v>1</v>
      </c>
      <c r="P1279" s="22">
        <v>1138</v>
      </c>
      <c r="Q1279" s="21" t="s">
        <v>45</v>
      </c>
      <c r="R1279" s="103">
        <f t="shared" si="19"/>
        <v>1138</v>
      </c>
      <c r="S1279" s="22">
        <v>0</v>
      </c>
      <c r="T1279" s="22">
        <v>0</v>
      </c>
      <c r="U1279" s="22">
        <v>0</v>
      </c>
      <c r="V1279" s="22">
        <v>0</v>
      </c>
      <c r="W1279" s="22">
        <v>0</v>
      </c>
      <c r="X1279" s="22">
        <v>0</v>
      </c>
      <c r="Y1279" s="22">
        <v>0</v>
      </c>
      <c r="Z1279" s="22">
        <v>0</v>
      </c>
      <c r="AA1279" s="22">
        <v>0</v>
      </c>
      <c r="AB1279" s="22">
        <v>1138</v>
      </c>
      <c r="AC1279" s="22">
        <v>0</v>
      </c>
      <c r="AD1279" s="22">
        <v>0</v>
      </c>
    </row>
    <row r="1280" spans="1:30" s="1" customFormat="1" ht="15" customHeight="1" x14ac:dyDescent="0.3">
      <c r="A1280" s="21" t="s">
        <v>34</v>
      </c>
      <c r="B1280" s="21" t="s">
        <v>774</v>
      </c>
      <c r="C1280" s="21" t="s">
        <v>774</v>
      </c>
      <c r="D1280" s="21" t="s">
        <v>36</v>
      </c>
      <c r="E1280" s="21" t="s">
        <v>148</v>
      </c>
      <c r="F1280" s="21" t="s">
        <v>36</v>
      </c>
      <c r="G1280" s="21" t="s">
        <v>38</v>
      </c>
      <c r="H1280" s="21">
        <v>21401</v>
      </c>
      <c r="I1280" s="21" t="s">
        <v>1804</v>
      </c>
      <c r="J1280" s="21" t="s">
        <v>835</v>
      </c>
      <c r="K1280" s="21" t="s">
        <v>836</v>
      </c>
      <c r="L1280" s="21" t="s">
        <v>42</v>
      </c>
      <c r="M1280" s="21" t="s">
        <v>1733</v>
      </c>
      <c r="N1280" s="21" t="s">
        <v>48</v>
      </c>
      <c r="O1280" s="22">
        <v>1</v>
      </c>
      <c r="P1280" s="22">
        <v>847</v>
      </c>
      <c r="Q1280" s="21" t="s">
        <v>45</v>
      </c>
      <c r="R1280" s="103">
        <f t="shared" si="19"/>
        <v>847</v>
      </c>
      <c r="S1280" s="22">
        <v>0</v>
      </c>
      <c r="T1280" s="22">
        <v>847</v>
      </c>
      <c r="U1280" s="22">
        <v>0</v>
      </c>
      <c r="V1280" s="22">
        <v>0</v>
      </c>
      <c r="W1280" s="22">
        <v>0</v>
      </c>
      <c r="X1280" s="22">
        <v>0</v>
      </c>
      <c r="Y1280" s="22">
        <v>0</v>
      </c>
      <c r="Z1280" s="22">
        <v>0</v>
      </c>
      <c r="AA1280" s="22">
        <v>0</v>
      </c>
      <c r="AB1280" s="22">
        <v>0</v>
      </c>
      <c r="AC1280" s="22">
        <v>0</v>
      </c>
      <c r="AD1280" s="22">
        <v>0</v>
      </c>
    </row>
    <row r="1281" spans="1:30" s="1" customFormat="1" ht="15" customHeight="1" x14ac:dyDescent="0.3">
      <c r="A1281" s="21" t="s">
        <v>34</v>
      </c>
      <c r="B1281" s="21" t="s">
        <v>774</v>
      </c>
      <c r="C1281" s="21" t="s">
        <v>774</v>
      </c>
      <c r="D1281" s="21" t="s">
        <v>36</v>
      </c>
      <c r="E1281" s="21" t="s">
        <v>148</v>
      </c>
      <c r="F1281" s="21" t="s">
        <v>36</v>
      </c>
      <c r="G1281" s="21" t="s">
        <v>38</v>
      </c>
      <c r="H1281" s="21">
        <v>21401</v>
      </c>
      <c r="I1281" s="21" t="s">
        <v>1804</v>
      </c>
      <c r="J1281" s="21" t="s">
        <v>837</v>
      </c>
      <c r="K1281" s="21" t="s">
        <v>840</v>
      </c>
      <c r="L1281" s="21" t="s">
        <v>42</v>
      </c>
      <c r="M1281" s="21" t="s">
        <v>1733</v>
      </c>
      <c r="N1281" s="21" t="s">
        <v>48</v>
      </c>
      <c r="O1281" s="22">
        <v>1</v>
      </c>
      <c r="P1281" s="22">
        <v>891</v>
      </c>
      <c r="Q1281" s="21" t="s">
        <v>45</v>
      </c>
      <c r="R1281" s="103">
        <f t="shared" si="19"/>
        <v>891</v>
      </c>
      <c r="S1281" s="22">
        <v>0</v>
      </c>
      <c r="T1281" s="22">
        <v>891</v>
      </c>
      <c r="U1281" s="22">
        <v>0</v>
      </c>
      <c r="V1281" s="22">
        <v>0</v>
      </c>
      <c r="W1281" s="22">
        <v>0</v>
      </c>
      <c r="X1281" s="22">
        <v>0</v>
      </c>
      <c r="Y1281" s="22">
        <v>0</v>
      </c>
      <c r="Z1281" s="22">
        <v>0</v>
      </c>
      <c r="AA1281" s="22">
        <v>0</v>
      </c>
      <c r="AB1281" s="22">
        <v>0</v>
      </c>
      <c r="AC1281" s="22">
        <v>0</v>
      </c>
      <c r="AD1281" s="22">
        <v>0</v>
      </c>
    </row>
    <row r="1282" spans="1:30" s="1" customFormat="1" ht="15" customHeight="1" x14ac:dyDescent="0.3">
      <c r="A1282" s="21" t="s">
        <v>34</v>
      </c>
      <c r="B1282" s="21" t="s">
        <v>774</v>
      </c>
      <c r="C1282" s="21" t="s">
        <v>774</v>
      </c>
      <c r="D1282" s="21" t="s">
        <v>36</v>
      </c>
      <c r="E1282" s="21" t="s">
        <v>148</v>
      </c>
      <c r="F1282" s="21" t="s">
        <v>36</v>
      </c>
      <c r="G1282" s="21" t="s">
        <v>38</v>
      </c>
      <c r="H1282" s="21">
        <v>21401</v>
      </c>
      <c r="I1282" s="21" t="s">
        <v>1804</v>
      </c>
      <c r="J1282" s="21" t="s">
        <v>839</v>
      </c>
      <c r="K1282" s="21" t="s">
        <v>894</v>
      </c>
      <c r="L1282" s="21" t="s">
        <v>42</v>
      </c>
      <c r="M1282" s="21" t="s">
        <v>1733</v>
      </c>
      <c r="N1282" s="21" t="s">
        <v>48</v>
      </c>
      <c r="O1282" s="22">
        <v>1</v>
      </c>
      <c r="P1282" s="22">
        <v>891</v>
      </c>
      <c r="Q1282" s="21" t="s">
        <v>45</v>
      </c>
      <c r="R1282" s="103">
        <f t="shared" si="19"/>
        <v>891</v>
      </c>
      <c r="S1282" s="22">
        <v>0</v>
      </c>
      <c r="T1282" s="22">
        <v>891</v>
      </c>
      <c r="U1282" s="22">
        <v>0</v>
      </c>
      <c r="V1282" s="22">
        <v>0</v>
      </c>
      <c r="W1282" s="22">
        <v>0</v>
      </c>
      <c r="X1282" s="22">
        <v>0</v>
      </c>
      <c r="Y1282" s="22">
        <v>0</v>
      </c>
      <c r="Z1282" s="22">
        <v>0</v>
      </c>
      <c r="AA1282" s="22">
        <v>0</v>
      </c>
      <c r="AB1282" s="22">
        <v>0</v>
      </c>
      <c r="AC1282" s="22">
        <v>0</v>
      </c>
      <c r="AD1282" s="22">
        <v>0</v>
      </c>
    </row>
    <row r="1283" spans="1:30" s="1" customFormat="1" ht="15" customHeight="1" x14ac:dyDescent="0.3">
      <c r="A1283" s="21" t="s">
        <v>34</v>
      </c>
      <c r="B1283" s="21" t="s">
        <v>774</v>
      </c>
      <c r="C1283" s="21" t="s">
        <v>774</v>
      </c>
      <c r="D1283" s="21" t="s">
        <v>36</v>
      </c>
      <c r="E1283" s="21" t="s">
        <v>148</v>
      </c>
      <c r="F1283" s="21" t="s">
        <v>36</v>
      </c>
      <c r="G1283" s="21" t="s">
        <v>38</v>
      </c>
      <c r="H1283" s="21">
        <v>21401</v>
      </c>
      <c r="I1283" s="21" t="s">
        <v>1804</v>
      </c>
      <c r="J1283" s="21" t="s">
        <v>841</v>
      </c>
      <c r="K1283" s="21" t="s">
        <v>842</v>
      </c>
      <c r="L1283" s="21" t="s">
        <v>42</v>
      </c>
      <c r="M1283" s="21" t="s">
        <v>1733</v>
      </c>
      <c r="N1283" s="21" t="s">
        <v>48</v>
      </c>
      <c r="O1283" s="22">
        <v>1</v>
      </c>
      <c r="P1283" s="22">
        <v>891</v>
      </c>
      <c r="Q1283" s="21" t="s">
        <v>45</v>
      </c>
      <c r="R1283" s="103">
        <f t="shared" si="19"/>
        <v>891</v>
      </c>
      <c r="S1283" s="22">
        <v>0</v>
      </c>
      <c r="T1283" s="22">
        <v>891</v>
      </c>
      <c r="U1283" s="22">
        <v>0</v>
      </c>
      <c r="V1283" s="22">
        <v>0</v>
      </c>
      <c r="W1283" s="22">
        <v>0</v>
      </c>
      <c r="X1283" s="22">
        <v>0</v>
      </c>
      <c r="Y1283" s="22">
        <v>0</v>
      </c>
      <c r="Z1283" s="22">
        <v>0</v>
      </c>
      <c r="AA1283" s="22">
        <v>0</v>
      </c>
      <c r="AB1283" s="22">
        <v>0</v>
      </c>
      <c r="AC1283" s="22">
        <v>0</v>
      </c>
      <c r="AD1283" s="22">
        <v>0</v>
      </c>
    </row>
    <row r="1284" spans="1:30" s="1" customFormat="1" ht="15" customHeight="1" x14ac:dyDescent="0.3">
      <c r="A1284" s="21" t="s">
        <v>34</v>
      </c>
      <c r="B1284" s="21" t="s">
        <v>774</v>
      </c>
      <c r="C1284" s="21" t="s">
        <v>774</v>
      </c>
      <c r="D1284" s="21" t="s">
        <v>36</v>
      </c>
      <c r="E1284" s="21" t="s">
        <v>148</v>
      </c>
      <c r="F1284" s="21" t="s">
        <v>36</v>
      </c>
      <c r="G1284" s="21" t="s">
        <v>38</v>
      </c>
      <c r="H1284" s="21">
        <v>21401</v>
      </c>
      <c r="I1284" s="21" t="s">
        <v>1804</v>
      </c>
      <c r="J1284" s="21" t="s">
        <v>1217</v>
      </c>
      <c r="K1284" s="21" t="s">
        <v>1218</v>
      </c>
      <c r="L1284" s="21" t="s">
        <v>42</v>
      </c>
      <c r="M1284" s="21" t="s">
        <v>1733</v>
      </c>
      <c r="N1284" s="21" t="s">
        <v>48</v>
      </c>
      <c r="O1284" s="22">
        <v>1</v>
      </c>
      <c r="P1284" s="22">
        <v>5739</v>
      </c>
      <c r="Q1284" s="21" t="s">
        <v>45</v>
      </c>
      <c r="R1284" s="103">
        <f t="shared" si="19"/>
        <v>5739</v>
      </c>
      <c r="S1284" s="22">
        <v>0</v>
      </c>
      <c r="T1284" s="22">
        <v>5739</v>
      </c>
      <c r="U1284" s="22">
        <v>0</v>
      </c>
      <c r="V1284" s="22">
        <v>0</v>
      </c>
      <c r="W1284" s="22">
        <v>0</v>
      </c>
      <c r="X1284" s="22">
        <v>0</v>
      </c>
      <c r="Y1284" s="22">
        <v>0</v>
      </c>
      <c r="Z1284" s="22">
        <v>0</v>
      </c>
      <c r="AA1284" s="22">
        <v>0</v>
      </c>
      <c r="AB1284" s="22">
        <v>0</v>
      </c>
      <c r="AC1284" s="22">
        <v>0</v>
      </c>
      <c r="AD1284" s="22">
        <v>0</v>
      </c>
    </row>
    <row r="1285" spans="1:30" s="1" customFormat="1" ht="15" customHeight="1" x14ac:dyDescent="0.3">
      <c r="A1285" s="21" t="s">
        <v>34</v>
      </c>
      <c r="B1285" s="21" t="s">
        <v>774</v>
      </c>
      <c r="C1285" s="21" t="s">
        <v>774</v>
      </c>
      <c r="D1285" s="21" t="s">
        <v>36</v>
      </c>
      <c r="E1285" s="21" t="s">
        <v>148</v>
      </c>
      <c r="F1285" s="21" t="s">
        <v>36</v>
      </c>
      <c r="G1285" s="21" t="s">
        <v>38</v>
      </c>
      <c r="H1285" s="21">
        <v>21401</v>
      </c>
      <c r="I1285" s="21" t="s">
        <v>1804</v>
      </c>
      <c r="J1285" s="21" t="s">
        <v>835</v>
      </c>
      <c r="K1285" s="21" t="s">
        <v>836</v>
      </c>
      <c r="L1285" s="21" t="s">
        <v>42</v>
      </c>
      <c r="M1285" s="21" t="s">
        <v>1733</v>
      </c>
      <c r="N1285" s="21" t="s">
        <v>48</v>
      </c>
      <c r="O1285" s="22">
        <v>1</v>
      </c>
      <c r="P1285" s="22">
        <v>847</v>
      </c>
      <c r="Q1285" s="21" t="s">
        <v>45</v>
      </c>
      <c r="R1285" s="103">
        <f t="shared" si="19"/>
        <v>847</v>
      </c>
      <c r="S1285" s="22">
        <v>0</v>
      </c>
      <c r="T1285" s="22">
        <v>0</v>
      </c>
      <c r="U1285" s="22">
        <v>0</v>
      </c>
      <c r="V1285" s="22">
        <v>0</v>
      </c>
      <c r="W1285" s="22">
        <v>0</v>
      </c>
      <c r="X1285" s="22">
        <v>0</v>
      </c>
      <c r="Y1285" s="22">
        <v>847</v>
      </c>
      <c r="Z1285" s="22">
        <v>0</v>
      </c>
      <c r="AA1285" s="22">
        <v>0</v>
      </c>
      <c r="AB1285" s="22">
        <v>0</v>
      </c>
      <c r="AC1285" s="22">
        <v>0</v>
      </c>
      <c r="AD1285" s="22">
        <v>0</v>
      </c>
    </row>
    <row r="1286" spans="1:30" s="1" customFormat="1" ht="15" customHeight="1" x14ac:dyDescent="0.3">
      <c r="A1286" s="21" t="s">
        <v>34</v>
      </c>
      <c r="B1286" s="21" t="s">
        <v>774</v>
      </c>
      <c r="C1286" s="21" t="s">
        <v>774</v>
      </c>
      <c r="D1286" s="21" t="s">
        <v>36</v>
      </c>
      <c r="E1286" s="21" t="s">
        <v>148</v>
      </c>
      <c r="F1286" s="21" t="s">
        <v>36</v>
      </c>
      <c r="G1286" s="21" t="s">
        <v>38</v>
      </c>
      <c r="H1286" s="21">
        <v>21401</v>
      </c>
      <c r="I1286" s="21" t="s">
        <v>1804</v>
      </c>
      <c r="J1286" s="21" t="s">
        <v>837</v>
      </c>
      <c r="K1286" s="21" t="s">
        <v>840</v>
      </c>
      <c r="L1286" s="21" t="s">
        <v>42</v>
      </c>
      <c r="M1286" s="21" t="s">
        <v>1733</v>
      </c>
      <c r="N1286" s="21" t="s">
        <v>48</v>
      </c>
      <c r="O1286" s="22">
        <v>1</v>
      </c>
      <c r="P1286" s="22">
        <v>891</v>
      </c>
      <c r="Q1286" s="21" t="s">
        <v>45</v>
      </c>
      <c r="R1286" s="103">
        <f t="shared" si="19"/>
        <v>891</v>
      </c>
      <c r="S1286" s="22">
        <v>0</v>
      </c>
      <c r="T1286" s="22">
        <v>0</v>
      </c>
      <c r="U1286" s="22">
        <v>0</v>
      </c>
      <c r="V1286" s="22">
        <v>0</v>
      </c>
      <c r="W1286" s="22">
        <v>0</v>
      </c>
      <c r="X1286" s="22">
        <v>0</v>
      </c>
      <c r="Y1286" s="22">
        <v>891</v>
      </c>
      <c r="Z1286" s="22">
        <v>0</v>
      </c>
      <c r="AA1286" s="22">
        <v>0</v>
      </c>
      <c r="AB1286" s="22">
        <v>0</v>
      </c>
      <c r="AC1286" s="22">
        <v>0</v>
      </c>
      <c r="AD1286" s="22">
        <v>0</v>
      </c>
    </row>
    <row r="1287" spans="1:30" s="1" customFormat="1" ht="15" customHeight="1" x14ac:dyDescent="0.3">
      <c r="A1287" s="21" t="s">
        <v>34</v>
      </c>
      <c r="B1287" s="21" t="s">
        <v>774</v>
      </c>
      <c r="C1287" s="21" t="s">
        <v>774</v>
      </c>
      <c r="D1287" s="21" t="s">
        <v>36</v>
      </c>
      <c r="E1287" s="21" t="s">
        <v>148</v>
      </c>
      <c r="F1287" s="21" t="s">
        <v>36</v>
      </c>
      <c r="G1287" s="21" t="s">
        <v>38</v>
      </c>
      <c r="H1287" s="21">
        <v>21401</v>
      </c>
      <c r="I1287" s="21" t="s">
        <v>1804</v>
      </c>
      <c r="J1287" s="21" t="s">
        <v>839</v>
      </c>
      <c r="K1287" s="21" t="s">
        <v>894</v>
      </c>
      <c r="L1287" s="21" t="s">
        <v>42</v>
      </c>
      <c r="M1287" s="21" t="s">
        <v>1733</v>
      </c>
      <c r="N1287" s="21" t="s">
        <v>48</v>
      </c>
      <c r="O1287" s="22">
        <v>1</v>
      </c>
      <c r="P1287" s="22">
        <v>891</v>
      </c>
      <c r="Q1287" s="21" t="s">
        <v>45</v>
      </c>
      <c r="R1287" s="103">
        <f t="shared" si="19"/>
        <v>891</v>
      </c>
      <c r="S1287" s="22">
        <v>0</v>
      </c>
      <c r="T1287" s="22">
        <v>0</v>
      </c>
      <c r="U1287" s="22">
        <v>0</v>
      </c>
      <c r="V1287" s="22">
        <v>0</v>
      </c>
      <c r="W1287" s="22">
        <v>0</v>
      </c>
      <c r="X1287" s="22">
        <v>0</v>
      </c>
      <c r="Y1287" s="22">
        <v>891</v>
      </c>
      <c r="Z1287" s="22">
        <v>0</v>
      </c>
      <c r="AA1287" s="22">
        <v>0</v>
      </c>
      <c r="AB1287" s="22">
        <v>0</v>
      </c>
      <c r="AC1287" s="22">
        <v>0</v>
      </c>
      <c r="AD1287" s="22">
        <v>0</v>
      </c>
    </row>
    <row r="1288" spans="1:30" s="1" customFormat="1" ht="15" customHeight="1" x14ac:dyDescent="0.3">
      <c r="A1288" s="21" t="s">
        <v>34</v>
      </c>
      <c r="B1288" s="21" t="s">
        <v>774</v>
      </c>
      <c r="C1288" s="21" t="s">
        <v>774</v>
      </c>
      <c r="D1288" s="21" t="s">
        <v>36</v>
      </c>
      <c r="E1288" s="21" t="s">
        <v>148</v>
      </c>
      <c r="F1288" s="21" t="s">
        <v>36</v>
      </c>
      <c r="G1288" s="21" t="s">
        <v>38</v>
      </c>
      <c r="H1288" s="21">
        <v>21401</v>
      </c>
      <c r="I1288" s="21" t="s">
        <v>1804</v>
      </c>
      <c r="J1288" s="21" t="s">
        <v>841</v>
      </c>
      <c r="K1288" s="21" t="s">
        <v>842</v>
      </c>
      <c r="L1288" s="21" t="s">
        <v>42</v>
      </c>
      <c r="M1288" s="21" t="s">
        <v>1733</v>
      </c>
      <c r="N1288" s="21" t="s">
        <v>48</v>
      </c>
      <c r="O1288" s="22">
        <v>1</v>
      </c>
      <c r="P1288" s="22">
        <v>891</v>
      </c>
      <c r="Q1288" s="21" t="s">
        <v>45</v>
      </c>
      <c r="R1288" s="103">
        <f t="shared" si="19"/>
        <v>891</v>
      </c>
      <c r="S1288" s="22">
        <v>0</v>
      </c>
      <c r="T1288" s="22">
        <v>0</v>
      </c>
      <c r="U1288" s="22">
        <v>0</v>
      </c>
      <c r="V1288" s="22">
        <v>0</v>
      </c>
      <c r="W1288" s="22">
        <v>0</v>
      </c>
      <c r="X1288" s="22">
        <v>0</v>
      </c>
      <c r="Y1288" s="22">
        <v>891</v>
      </c>
      <c r="Z1288" s="22">
        <v>0</v>
      </c>
      <c r="AA1288" s="22">
        <v>0</v>
      </c>
      <c r="AB1288" s="22">
        <v>0</v>
      </c>
      <c r="AC1288" s="22">
        <v>0</v>
      </c>
      <c r="AD1288" s="22">
        <v>0</v>
      </c>
    </row>
    <row r="1289" spans="1:30" s="1" customFormat="1" ht="15" customHeight="1" x14ac:dyDescent="0.3">
      <c r="A1289" s="21" t="s">
        <v>34</v>
      </c>
      <c r="B1289" s="21" t="s">
        <v>774</v>
      </c>
      <c r="C1289" s="21" t="s">
        <v>774</v>
      </c>
      <c r="D1289" s="21" t="s">
        <v>36</v>
      </c>
      <c r="E1289" s="21" t="s">
        <v>148</v>
      </c>
      <c r="F1289" s="21" t="s">
        <v>36</v>
      </c>
      <c r="G1289" s="21" t="s">
        <v>38</v>
      </c>
      <c r="H1289" s="21">
        <v>21401</v>
      </c>
      <c r="I1289" s="21" t="s">
        <v>1804</v>
      </c>
      <c r="J1289" s="21" t="s">
        <v>529</v>
      </c>
      <c r="K1289" s="21" t="s">
        <v>558</v>
      </c>
      <c r="L1289" s="21" t="s">
        <v>42</v>
      </c>
      <c r="M1289" s="21" t="s">
        <v>1733</v>
      </c>
      <c r="N1289" s="21" t="s">
        <v>48</v>
      </c>
      <c r="O1289" s="22">
        <v>1</v>
      </c>
      <c r="P1289" s="22">
        <v>3369</v>
      </c>
      <c r="Q1289" s="21" t="s">
        <v>45</v>
      </c>
      <c r="R1289" s="103">
        <f t="shared" si="19"/>
        <v>3369</v>
      </c>
      <c r="S1289" s="22">
        <v>0</v>
      </c>
      <c r="T1289" s="22">
        <v>0</v>
      </c>
      <c r="U1289" s="22">
        <v>0</v>
      </c>
      <c r="V1289" s="22">
        <v>0</v>
      </c>
      <c r="W1289" s="22">
        <v>0</v>
      </c>
      <c r="X1289" s="22">
        <v>0</v>
      </c>
      <c r="Y1289" s="22">
        <v>3369</v>
      </c>
      <c r="Z1289" s="22">
        <v>0</v>
      </c>
      <c r="AA1289" s="22">
        <v>0</v>
      </c>
      <c r="AB1289" s="22">
        <v>0</v>
      </c>
      <c r="AC1289" s="22">
        <v>0</v>
      </c>
      <c r="AD1289" s="22">
        <v>0</v>
      </c>
    </row>
    <row r="1290" spans="1:30" s="1" customFormat="1" ht="15" customHeight="1" x14ac:dyDescent="0.3">
      <c r="A1290" s="21" t="s">
        <v>34</v>
      </c>
      <c r="B1290" s="21" t="s">
        <v>774</v>
      </c>
      <c r="C1290" s="21" t="s">
        <v>774</v>
      </c>
      <c r="D1290" s="21" t="s">
        <v>36</v>
      </c>
      <c r="E1290" s="21" t="s">
        <v>148</v>
      </c>
      <c r="F1290" s="21" t="s">
        <v>36</v>
      </c>
      <c r="G1290" s="21" t="s">
        <v>38</v>
      </c>
      <c r="H1290" s="21">
        <v>21401</v>
      </c>
      <c r="I1290" s="21" t="s">
        <v>1804</v>
      </c>
      <c r="J1290" s="21" t="s">
        <v>846</v>
      </c>
      <c r="K1290" s="21" t="s">
        <v>847</v>
      </c>
      <c r="L1290" s="21" t="s">
        <v>42</v>
      </c>
      <c r="M1290" s="21" t="s">
        <v>1733</v>
      </c>
      <c r="N1290" s="21" t="s">
        <v>48</v>
      </c>
      <c r="O1290" s="22">
        <v>1</v>
      </c>
      <c r="P1290" s="22">
        <v>309</v>
      </c>
      <c r="Q1290" s="21" t="s">
        <v>45</v>
      </c>
      <c r="R1290" s="103">
        <f t="shared" si="19"/>
        <v>309</v>
      </c>
      <c r="S1290" s="22">
        <v>0</v>
      </c>
      <c r="T1290" s="22">
        <v>0</v>
      </c>
      <c r="U1290" s="22">
        <v>0</v>
      </c>
      <c r="V1290" s="22">
        <v>0</v>
      </c>
      <c r="W1290" s="22">
        <v>0</v>
      </c>
      <c r="X1290" s="22">
        <v>0</v>
      </c>
      <c r="Y1290" s="22">
        <v>0</v>
      </c>
      <c r="Z1290" s="22">
        <v>0</v>
      </c>
      <c r="AA1290" s="22">
        <v>0</v>
      </c>
      <c r="AB1290" s="22">
        <v>0</v>
      </c>
      <c r="AC1290" s="22">
        <v>309</v>
      </c>
      <c r="AD1290" s="22">
        <v>0</v>
      </c>
    </row>
    <row r="1291" spans="1:30" s="1" customFormat="1" ht="15" customHeight="1" x14ac:dyDescent="0.3">
      <c r="A1291" s="21" t="s">
        <v>34</v>
      </c>
      <c r="B1291" s="21" t="s">
        <v>774</v>
      </c>
      <c r="C1291" s="21" t="s">
        <v>774</v>
      </c>
      <c r="D1291" s="21" t="s">
        <v>36</v>
      </c>
      <c r="E1291" s="21" t="s">
        <v>148</v>
      </c>
      <c r="F1291" s="21" t="s">
        <v>36</v>
      </c>
      <c r="G1291" s="21" t="s">
        <v>38</v>
      </c>
      <c r="H1291" s="21">
        <v>21401</v>
      </c>
      <c r="I1291" s="21" t="s">
        <v>1804</v>
      </c>
      <c r="J1291" s="21" t="s">
        <v>260</v>
      </c>
      <c r="K1291" s="21" t="s">
        <v>261</v>
      </c>
      <c r="L1291" s="21" t="s">
        <v>42</v>
      </c>
      <c r="M1291" s="21" t="s">
        <v>1733</v>
      </c>
      <c r="N1291" s="21" t="s">
        <v>48</v>
      </c>
      <c r="O1291" s="22">
        <v>1</v>
      </c>
      <c r="P1291" s="22">
        <v>70</v>
      </c>
      <c r="Q1291" s="21" t="s">
        <v>45</v>
      </c>
      <c r="R1291" s="103">
        <f t="shared" si="19"/>
        <v>70</v>
      </c>
      <c r="S1291" s="22">
        <v>0</v>
      </c>
      <c r="T1291" s="22">
        <v>0</v>
      </c>
      <c r="U1291" s="22">
        <v>0</v>
      </c>
      <c r="V1291" s="22">
        <v>0</v>
      </c>
      <c r="W1291" s="22">
        <v>0</v>
      </c>
      <c r="X1291" s="22">
        <v>0</v>
      </c>
      <c r="Y1291" s="22">
        <v>0</v>
      </c>
      <c r="Z1291" s="22">
        <v>0</v>
      </c>
      <c r="AA1291" s="22">
        <v>0</v>
      </c>
      <c r="AB1291" s="22">
        <v>0</v>
      </c>
      <c r="AC1291" s="22">
        <v>70</v>
      </c>
      <c r="AD1291" s="22">
        <v>0</v>
      </c>
    </row>
    <row r="1292" spans="1:30" s="1" customFormat="1" ht="15" customHeight="1" x14ac:dyDescent="0.3">
      <c r="A1292" s="21" t="s">
        <v>34</v>
      </c>
      <c r="B1292" s="21" t="s">
        <v>774</v>
      </c>
      <c r="C1292" s="21" t="s">
        <v>774</v>
      </c>
      <c r="D1292" s="21" t="s">
        <v>36</v>
      </c>
      <c r="E1292" s="21" t="s">
        <v>148</v>
      </c>
      <c r="F1292" s="21" t="s">
        <v>36</v>
      </c>
      <c r="G1292" s="21" t="s">
        <v>38</v>
      </c>
      <c r="H1292" s="21">
        <v>21401</v>
      </c>
      <c r="I1292" s="21" t="s">
        <v>1804</v>
      </c>
      <c r="J1292" s="21" t="s">
        <v>1219</v>
      </c>
      <c r="K1292" s="21" t="s">
        <v>1220</v>
      </c>
      <c r="L1292" s="21" t="s">
        <v>42</v>
      </c>
      <c r="M1292" s="21" t="s">
        <v>1733</v>
      </c>
      <c r="N1292" s="21" t="s">
        <v>48</v>
      </c>
      <c r="O1292" s="22">
        <v>1</v>
      </c>
      <c r="P1292" s="22">
        <v>10179</v>
      </c>
      <c r="Q1292" s="21" t="s">
        <v>45</v>
      </c>
      <c r="R1292" s="103">
        <f t="shared" ref="R1292:R1355" si="20">SUM(S1292:AD1292)</f>
        <v>10179</v>
      </c>
      <c r="S1292" s="22">
        <v>0</v>
      </c>
      <c r="T1292" s="22">
        <v>0</v>
      </c>
      <c r="U1292" s="22">
        <v>0</v>
      </c>
      <c r="V1292" s="22">
        <v>0</v>
      </c>
      <c r="W1292" s="22">
        <v>0</v>
      </c>
      <c r="X1292" s="22">
        <v>0</v>
      </c>
      <c r="Y1292" s="22">
        <v>0</v>
      </c>
      <c r="Z1292" s="22">
        <v>0</v>
      </c>
      <c r="AA1292" s="22">
        <v>0</v>
      </c>
      <c r="AB1292" s="22">
        <v>0</v>
      </c>
      <c r="AC1292" s="22">
        <v>10179</v>
      </c>
      <c r="AD1292" s="22">
        <v>0</v>
      </c>
    </row>
    <row r="1293" spans="1:30" s="1" customFormat="1" ht="15" customHeight="1" x14ac:dyDescent="0.3">
      <c r="A1293" s="21" t="s">
        <v>34</v>
      </c>
      <c r="B1293" s="21" t="s">
        <v>774</v>
      </c>
      <c r="C1293" s="21" t="s">
        <v>774</v>
      </c>
      <c r="D1293" s="21" t="s">
        <v>36</v>
      </c>
      <c r="E1293" s="21" t="s">
        <v>148</v>
      </c>
      <c r="F1293" s="21" t="s">
        <v>36</v>
      </c>
      <c r="G1293" s="21" t="s">
        <v>38</v>
      </c>
      <c r="H1293" s="21">
        <v>21401</v>
      </c>
      <c r="I1293" s="21" t="s">
        <v>1804</v>
      </c>
      <c r="J1293" s="21" t="s">
        <v>844</v>
      </c>
      <c r="K1293" s="21" t="s">
        <v>845</v>
      </c>
      <c r="L1293" s="21" t="s">
        <v>42</v>
      </c>
      <c r="M1293" s="21" t="s">
        <v>1733</v>
      </c>
      <c r="N1293" s="21" t="s">
        <v>48</v>
      </c>
      <c r="O1293" s="22">
        <v>1</v>
      </c>
      <c r="P1293" s="22">
        <v>69</v>
      </c>
      <c r="Q1293" s="21" t="s">
        <v>45</v>
      </c>
      <c r="R1293" s="103">
        <f t="shared" si="20"/>
        <v>69</v>
      </c>
      <c r="S1293" s="22">
        <v>0</v>
      </c>
      <c r="T1293" s="22">
        <v>0</v>
      </c>
      <c r="U1293" s="22">
        <v>0</v>
      </c>
      <c r="V1293" s="22">
        <v>0</v>
      </c>
      <c r="W1293" s="22">
        <v>0</v>
      </c>
      <c r="X1293" s="22">
        <v>0</v>
      </c>
      <c r="Y1293" s="22">
        <v>0</v>
      </c>
      <c r="Z1293" s="22">
        <v>0</v>
      </c>
      <c r="AA1293" s="22">
        <v>0</v>
      </c>
      <c r="AB1293" s="22">
        <v>0</v>
      </c>
      <c r="AC1293" s="22">
        <v>69</v>
      </c>
      <c r="AD1293" s="22">
        <v>0</v>
      </c>
    </row>
    <row r="1294" spans="1:30" s="1" customFormat="1" ht="15" customHeight="1" x14ac:dyDescent="0.3">
      <c r="A1294" s="21" t="s">
        <v>34</v>
      </c>
      <c r="B1294" s="21" t="s">
        <v>774</v>
      </c>
      <c r="C1294" s="21" t="s">
        <v>774</v>
      </c>
      <c r="D1294" s="21" t="s">
        <v>36</v>
      </c>
      <c r="E1294" s="21" t="s">
        <v>194</v>
      </c>
      <c r="F1294" s="21" t="s">
        <v>195</v>
      </c>
      <c r="G1294" s="21" t="s">
        <v>38</v>
      </c>
      <c r="H1294" s="21">
        <v>21401</v>
      </c>
      <c r="I1294" s="21" t="s">
        <v>546</v>
      </c>
      <c r="J1294" s="21" t="s">
        <v>275</v>
      </c>
      <c r="K1294" s="21" t="s">
        <v>276</v>
      </c>
      <c r="L1294" s="21" t="s">
        <v>42</v>
      </c>
      <c r="M1294" s="21" t="s">
        <v>1733</v>
      </c>
      <c r="N1294" s="21" t="s">
        <v>48</v>
      </c>
      <c r="O1294" s="22">
        <v>1</v>
      </c>
      <c r="P1294" s="22">
        <v>2256</v>
      </c>
      <c r="Q1294" s="21" t="s">
        <v>45</v>
      </c>
      <c r="R1294" s="103">
        <f t="shared" si="20"/>
        <v>2256</v>
      </c>
      <c r="S1294" s="22">
        <v>0</v>
      </c>
      <c r="T1294" s="22">
        <v>2256</v>
      </c>
      <c r="U1294" s="22">
        <v>0</v>
      </c>
      <c r="V1294" s="22">
        <v>0</v>
      </c>
      <c r="W1294" s="22">
        <v>0</v>
      </c>
      <c r="X1294" s="22">
        <v>0</v>
      </c>
      <c r="Y1294" s="22">
        <v>0</v>
      </c>
      <c r="Z1294" s="22">
        <v>0</v>
      </c>
      <c r="AA1294" s="22">
        <v>0</v>
      </c>
      <c r="AB1294" s="22">
        <v>0</v>
      </c>
      <c r="AC1294" s="22">
        <v>0</v>
      </c>
      <c r="AD1294" s="22">
        <v>0</v>
      </c>
    </row>
    <row r="1295" spans="1:30" s="1" customFormat="1" ht="15" customHeight="1" x14ac:dyDescent="0.3">
      <c r="A1295" s="21" t="s">
        <v>34</v>
      </c>
      <c r="B1295" s="21" t="s">
        <v>774</v>
      </c>
      <c r="C1295" s="21" t="s">
        <v>774</v>
      </c>
      <c r="D1295" s="21" t="s">
        <v>36</v>
      </c>
      <c r="E1295" s="21" t="s">
        <v>194</v>
      </c>
      <c r="F1295" s="21" t="s">
        <v>195</v>
      </c>
      <c r="G1295" s="21" t="s">
        <v>38</v>
      </c>
      <c r="H1295" s="21">
        <v>21401</v>
      </c>
      <c r="I1295" s="21" t="s">
        <v>546</v>
      </c>
      <c r="J1295" s="21" t="s">
        <v>275</v>
      </c>
      <c r="K1295" s="21" t="s">
        <v>276</v>
      </c>
      <c r="L1295" s="21" t="s">
        <v>42</v>
      </c>
      <c r="M1295" s="21" t="s">
        <v>1733</v>
      </c>
      <c r="N1295" s="21" t="s">
        <v>48</v>
      </c>
      <c r="O1295" s="22">
        <v>1</v>
      </c>
      <c r="P1295" s="22">
        <v>2256</v>
      </c>
      <c r="Q1295" s="21" t="s">
        <v>45</v>
      </c>
      <c r="R1295" s="103">
        <f t="shared" si="20"/>
        <v>2256</v>
      </c>
      <c r="S1295" s="22">
        <v>0</v>
      </c>
      <c r="T1295" s="22">
        <v>0</v>
      </c>
      <c r="U1295" s="22">
        <v>0</v>
      </c>
      <c r="V1295" s="22">
        <v>0</v>
      </c>
      <c r="W1295" s="22">
        <v>0</v>
      </c>
      <c r="X1295" s="22">
        <v>0</v>
      </c>
      <c r="Y1295" s="22">
        <v>2256</v>
      </c>
      <c r="Z1295" s="22">
        <v>0</v>
      </c>
      <c r="AA1295" s="22">
        <v>0</v>
      </c>
      <c r="AB1295" s="22">
        <v>0</v>
      </c>
      <c r="AC1295" s="22">
        <v>0</v>
      </c>
      <c r="AD1295" s="22">
        <v>0</v>
      </c>
    </row>
    <row r="1296" spans="1:30" s="1" customFormat="1" ht="15" customHeight="1" x14ac:dyDescent="0.3">
      <c r="A1296" s="21" t="s">
        <v>34</v>
      </c>
      <c r="B1296" s="21" t="s">
        <v>774</v>
      </c>
      <c r="C1296" s="21" t="s">
        <v>774</v>
      </c>
      <c r="D1296" s="21" t="s">
        <v>36</v>
      </c>
      <c r="E1296" s="21" t="s">
        <v>194</v>
      </c>
      <c r="F1296" s="21" t="s">
        <v>195</v>
      </c>
      <c r="G1296" s="21" t="s">
        <v>38</v>
      </c>
      <c r="H1296" s="21">
        <v>21401</v>
      </c>
      <c r="I1296" s="21" t="s">
        <v>546</v>
      </c>
      <c r="J1296" s="21" t="s">
        <v>275</v>
      </c>
      <c r="K1296" s="21" t="s">
        <v>276</v>
      </c>
      <c r="L1296" s="21" t="s">
        <v>42</v>
      </c>
      <c r="M1296" s="21" t="s">
        <v>1733</v>
      </c>
      <c r="N1296" s="21" t="s">
        <v>48</v>
      </c>
      <c r="O1296" s="22">
        <v>1</v>
      </c>
      <c r="P1296" s="22">
        <v>2256</v>
      </c>
      <c r="Q1296" s="21" t="s">
        <v>45</v>
      </c>
      <c r="R1296" s="103">
        <f t="shared" si="20"/>
        <v>2256</v>
      </c>
      <c r="S1296" s="22">
        <v>0</v>
      </c>
      <c r="T1296" s="22">
        <v>0</v>
      </c>
      <c r="U1296" s="22">
        <v>0</v>
      </c>
      <c r="V1296" s="22">
        <v>0</v>
      </c>
      <c r="W1296" s="22">
        <v>0</v>
      </c>
      <c r="X1296" s="22">
        <v>0</v>
      </c>
      <c r="Y1296" s="22">
        <v>0</v>
      </c>
      <c r="Z1296" s="22">
        <v>0</v>
      </c>
      <c r="AA1296" s="22">
        <v>0</v>
      </c>
      <c r="AB1296" s="22">
        <v>0</v>
      </c>
      <c r="AC1296" s="22">
        <v>2256</v>
      </c>
      <c r="AD1296" s="22">
        <v>0</v>
      </c>
    </row>
    <row r="1297" spans="1:30" s="1" customFormat="1" ht="15" customHeight="1" x14ac:dyDescent="0.3">
      <c r="A1297" s="21" t="s">
        <v>34</v>
      </c>
      <c r="B1297" s="21" t="s">
        <v>774</v>
      </c>
      <c r="C1297" s="21" t="s">
        <v>774</v>
      </c>
      <c r="D1297" s="21" t="s">
        <v>36</v>
      </c>
      <c r="E1297" s="21" t="s">
        <v>246</v>
      </c>
      <c r="F1297" s="21" t="s">
        <v>36</v>
      </c>
      <c r="G1297" s="21" t="s">
        <v>38</v>
      </c>
      <c r="H1297" s="21">
        <v>21601</v>
      </c>
      <c r="I1297" s="21" t="s">
        <v>277</v>
      </c>
      <c r="J1297" s="21" t="s">
        <v>1746</v>
      </c>
      <c r="K1297" s="21" t="s">
        <v>1747</v>
      </c>
      <c r="L1297" s="21" t="s">
        <v>42</v>
      </c>
      <c r="M1297" s="21" t="s">
        <v>1733</v>
      </c>
      <c r="N1297" s="21" t="s">
        <v>48</v>
      </c>
      <c r="O1297" s="22">
        <v>1</v>
      </c>
      <c r="P1297" s="22">
        <v>528</v>
      </c>
      <c r="Q1297" s="21" t="s">
        <v>45</v>
      </c>
      <c r="R1297" s="103">
        <f t="shared" si="20"/>
        <v>528</v>
      </c>
      <c r="S1297" s="22">
        <v>0</v>
      </c>
      <c r="T1297" s="22">
        <v>528</v>
      </c>
      <c r="U1297" s="22">
        <v>0</v>
      </c>
      <c r="V1297" s="22">
        <v>0</v>
      </c>
      <c r="W1297" s="22">
        <v>0</v>
      </c>
      <c r="X1297" s="22">
        <v>0</v>
      </c>
      <c r="Y1297" s="22">
        <v>0</v>
      </c>
      <c r="Z1297" s="22">
        <v>0</v>
      </c>
      <c r="AA1297" s="22">
        <v>0</v>
      </c>
      <c r="AB1297" s="22">
        <v>0</v>
      </c>
      <c r="AC1297" s="22">
        <v>0</v>
      </c>
      <c r="AD1297" s="22">
        <v>0</v>
      </c>
    </row>
    <row r="1298" spans="1:30" s="1" customFormat="1" ht="15" customHeight="1" x14ac:dyDescent="0.3">
      <c r="A1298" s="21" t="s">
        <v>34</v>
      </c>
      <c r="B1298" s="21" t="s">
        <v>774</v>
      </c>
      <c r="C1298" s="21" t="s">
        <v>774</v>
      </c>
      <c r="D1298" s="21" t="s">
        <v>36</v>
      </c>
      <c r="E1298" s="21" t="s">
        <v>246</v>
      </c>
      <c r="F1298" s="21" t="s">
        <v>36</v>
      </c>
      <c r="G1298" s="21" t="s">
        <v>38</v>
      </c>
      <c r="H1298" s="21">
        <v>21601</v>
      </c>
      <c r="I1298" s="21" t="s">
        <v>277</v>
      </c>
      <c r="J1298" s="21" t="s">
        <v>1748</v>
      </c>
      <c r="K1298" s="21" t="s">
        <v>1303</v>
      </c>
      <c r="L1298" s="21" t="s">
        <v>42</v>
      </c>
      <c r="M1298" s="21" t="s">
        <v>1733</v>
      </c>
      <c r="N1298" s="21" t="s">
        <v>48</v>
      </c>
      <c r="O1298" s="22">
        <v>6</v>
      </c>
      <c r="P1298" s="22">
        <v>124</v>
      </c>
      <c r="Q1298" s="21" t="s">
        <v>45</v>
      </c>
      <c r="R1298" s="103">
        <f t="shared" si="20"/>
        <v>744</v>
      </c>
      <c r="S1298" s="22">
        <v>0</v>
      </c>
      <c r="T1298" s="22">
        <v>744</v>
      </c>
      <c r="U1298" s="22">
        <v>0</v>
      </c>
      <c r="V1298" s="22">
        <v>0</v>
      </c>
      <c r="W1298" s="22">
        <v>0</v>
      </c>
      <c r="X1298" s="22">
        <v>0</v>
      </c>
      <c r="Y1298" s="22">
        <v>0</v>
      </c>
      <c r="Z1298" s="22">
        <v>0</v>
      </c>
      <c r="AA1298" s="22">
        <v>0</v>
      </c>
      <c r="AB1298" s="22">
        <v>0</v>
      </c>
      <c r="AC1298" s="22">
        <v>0</v>
      </c>
      <c r="AD1298" s="22">
        <v>0</v>
      </c>
    </row>
    <row r="1299" spans="1:30" s="1" customFormat="1" ht="15" customHeight="1" x14ac:dyDescent="0.3">
      <c r="A1299" s="21" t="s">
        <v>34</v>
      </c>
      <c r="B1299" s="21" t="s">
        <v>774</v>
      </c>
      <c r="C1299" s="21" t="s">
        <v>774</v>
      </c>
      <c r="D1299" s="21" t="s">
        <v>36</v>
      </c>
      <c r="E1299" s="21" t="s">
        <v>246</v>
      </c>
      <c r="F1299" s="21" t="s">
        <v>36</v>
      </c>
      <c r="G1299" s="21" t="s">
        <v>38</v>
      </c>
      <c r="H1299" s="21">
        <v>21601</v>
      </c>
      <c r="I1299" s="21" t="s">
        <v>277</v>
      </c>
      <c r="J1299" s="21" t="s">
        <v>1746</v>
      </c>
      <c r="K1299" s="21" t="s">
        <v>1747</v>
      </c>
      <c r="L1299" s="21" t="s">
        <v>42</v>
      </c>
      <c r="M1299" s="21" t="s">
        <v>1733</v>
      </c>
      <c r="N1299" s="21" t="s">
        <v>48</v>
      </c>
      <c r="O1299" s="22">
        <v>1</v>
      </c>
      <c r="P1299" s="22">
        <v>526</v>
      </c>
      <c r="Q1299" s="21" t="s">
        <v>45</v>
      </c>
      <c r="R1299" s="103">
        <f t="shared" si="20"/>
        <v>526</v>
      </c>
      <c r="S1299" s="22">
        <v>0</v>
      </c>
      <c r="T1299" s="22">
        <v>0</v>
      </c>
      <c r="U1299" s="22">
        <v>0</v>
      </c>
      <c r="V1299" s="22">
        <v>0</v>
      </c>
      <c r="W1299" s="22">
        <v>0</v>
      </c>
      <c r="X1299" s="22">
        <v>0</v>
      </c>
      <c r="Y1299" s="22">
        <v>526</v>
      </c>
      <c r="Z1299" s="22">
        <v>0</v>
      </c>
      <c r="AA1299" s="22">
        <v>0</v>
      </c>
      <c r="AB1299" s="22">
        <v>0</v>
      </c>
      <c r="AC1299" s="22">
        <v>0</v>
      </c>
      <c r="AD1299" s="22">
        <v>0</v>
      </c>
    </row>
    <row r="1300" spans="1:30" s="1" customFormat="1" ht="15" customHeight="1" x14ac:dyDescent="0.3">
      <c r="A1300" s="21" t="s">
        <v>34</v>
      </c>
      <c r="B1300" s="21" t="s">
        <v>774</v>
      </c>
      <c r="C1300" s="21" t="s">
        <v>774</v>
      </c>
      <c r="D1300" s="21" t="s">
        <v>36</v>
      </c>
      <c r="E1300" s="21" t="s">
        <v>246</v>
      </c>
      <c r="F1300" s="21" t="s">
        <v>36</v>
      </c>
      <c r="G1300" s="21" t="s">
        <v>38</v>
      </c>
      <c r="H1300" s="21">
        <v>21601</v>
      </c>
      <c r="I1300" s="21" t="s">
        <v>277</v>
      </c>
      <c r="J1300" s="21" t="s">
        <v>1748</v>
      </c>
      <c r="K1300" s="21" t="s">
        <v>1303</v>
      </c>
      <c r="L1300" s="21" t="s">
        <v>42</v>
      </c>
      <c r="M1300" s="21" t="s">
        <v>1733</v>
      </c>
      <c r="N1300" s="21" t="s">
        <v>48</v>
      </c>
      <c r="O1300" s="22">
        <v>7</v>
      </c>
      <c r="P1300" s="22">
        <v>124</v>
      </c>
      <c r="Q1300" s="21" t="s">
        <v>45</v>
      </c>
      <c r="R1300" s="103">
        <f t="shared" si="20"/>
        <v>868</v>
      </c>
      <c r="S1300" s="22">
        <v>0</v>
      </c>
      <c r="T1300" s="22">
        <v>0</v>
      </c>
      <c r="U1300" s="22">
        <v>0</v>
      </c>
      <c r="V1300" s="22">
        <v>0</v>
      </c>
      <c r="W1300" s="22">
        <v>0</v>
      </c>
      <c r="X1300" s="22">
        <v>0</v>
      </c>
      <c r="Y1300" s="22">
        <v>868</v>
      </c>
      <c r="Z1300" s="22">
        <v>0</v>
      </c>
      <c r="AA1300" s="22">
        <v>0</v>
      </c>
      <c r="AB1300" s="22">
        <v>0</v>
      </c>
      <c r="AC1300" s="22">
        <v>0</v>
      </c>
      <c r="AD1300" s="22">
        <v>0</v>
      </c>
    </row>
    <row r="1301" spans="1:30" s="1" customFormat="1" ht="15" customHeight="1" x14ac:dyDescent="0.3">
      <c r="A1301" s="21" t="s">
        <v>34</v>
      </c>
      <c r="B1301" s="21" t="s">
        <v>774</v>
      </c>
      <c r="C1301" s="21" t="s">
        <v>774</v>
      </c>
      <c r="D1301" s="21" t="s">
        <v>36</v>
      </c>
      <c r="E1301" s="21" t="s">
        <v>194</v>
      </c>
      <c r="F1301" s="21" t="s">
        <v>244</v>
      </c>
      <c r="G1301" s="21" t="s">
        <v>245</v>
      </c>
      <c r="H1301" s="21">
        <v>21601</v>
      </c>
      <c r="I1301" s="21" t="s">
        <v>277</v>
      </c>
      <c r="J1301" s="21" t="s">
        <v>286</v>
      </c>
      <c r="K1301" s="21" t="s">
        <v>287</v>
      </c>
      <c r="L1301" s="21" t="s">
        <v>42</v>
      </c>
      <c r="M1301" s="21" t="s">
        <v>1733</v>
      </c>
      <c r="N1301" s="21" t="s">
        <v>48</v>
      </c>
      <c r="O1301" s="22">
        <v>34</v>
      </c>
      <c r="P1301" s="22">
        <v>17</v>
      </c>
      <c r="Q1301" s="21" t="s">
        <v>45</v>
      </c>
      <c r="R1301" s="103">
        <f t="shared" si="20"/>
        <v>578</v>
      </c>
      <c r="S1301" s="22">
        <v>0</v>
      </c>
      <c r="T1301" s="22">
        <v>578</v>
      </c>
      <c r="U1301" s="22">
        <v>0</v>
      </c>
      <c r="V1301" s="22">
        <v>0</v>
      </c>
      <c r="W1301" s="22">
        <v>0</v>
      </c>
      <c r="X1301" s="22">
        <v>0</v>
      </c>
      <c r="Y1301" s="22">
        <v>0</v>
      </c>
      <c r="Z1301" s="22">
        <v>0</v>
      </c>
      <c r="AA1301" s="22">
        <v>0</v>
      </c>
      <c r="AB1301" s="22">
        <v>0</v>
      </c>
      <c r="AC1301" s="22">
        <v>0</v>
      </c>
      <c r="AD1301" s="22">
        <v>0</v>
      </c>
    </row>
    <row r="1302" spans="1:30" s="1" customFormat="1" ht="15" customHeight="1" x14ac:dyDescent="0.3">
      <c r="A1302" s="21" t="s">
        <v>34</v>
      </c>
      <c r="B1302" s="21" t="s">
        <v>774</v>
      </c>
      <c r="C1302" s="21" t="s">
        <v>774</v>
      </c>
      <c r="D1302" s="21" t="s">
        <v>36</v>
      </c>
      <c r="E1302" s="21" t="s">
        <v>194</v>
      </c>
      <c r="F1302" s="21" t="s">
        <v>244</v>
      </c>
      <c r="G1302" s="21" t="s">
        <v>245</v>
      </c>
      <c r="H1302" s="21">
        <v>21601</v>
      </c>
      <c r="I1302" s="21" t="s">
        <v>277</v>
      </c>
      <c r="J1302" s="21" t="s">
        <v>286</v>
      </c>
      <c r="K1302" s="21" t="s">
        <v>287</v>
      </c>
      <c r="L1302" s="21" t="s">
        <v>42</v>
      </c>
      <c r="M1302" s="21" t="s">
        <v>1733</v>
      </c>
      <c r="N1302" s="21" t="s">
        <v>48</v>
      </c>
      <c r="O1302" s="22">
        <v>1</v>
      </c>
      <c r="P1302" s="22">
        <v>23</v>
      </c>
      <c r="Q1302" s="21" t="s">
        <v>45</v>
      </c>
      <c r="R1302" s="103">
        <f t="shared" si="20"/>
        <v>23</v>
      </c>
      <c r="S1302" s="22">
        <v>0</v>
      </c>
      <c r="T1302" s="22">
        <v>23</v>
      </c>
      <c r="U1302" s="22">
        <v>0</v>
      </c>
      <c r="V1302" s="22">
        <v>0</v>
      </c>
      <c r="W1302" s="22">
        <v>0</v>
      </c>
      <c r="X1302" s="22">
        <v>0</v>
      </c>
      <c r="Y1302" s="22">
        <v>0</v>
      </c>
      <c r="Z1302" s="22">
        <v>0</v>
      </c>
      <c r="AA1302" s="22">
        <v>0</v>
      </c>
      <c r="AB1302" s="22">
        <v>0</v>
      </c>
      <c r="AC1302" s="22">
        <v>0</v>
      </c>
      <c r="AD1302" s="22">
        <v>0</v>
      </c>
    </row>
    <row r="1303" spans="1:30" s="1" customFormat="1" ht="15" customHeight="1" x14ac:dyDescent="0.3">
      <c r="A1303" s="21" t="s">
        <v>34</v>
      </c>
      <c r="B1303" s="21" t="s">
        <v>774</v>
      </c>
      <c r="C1303" s="21" t="s">
        <v>774</v>
      </c>
      <c r="D1303" s="21" t="s">
        <v>36</v>
      </c>
      <c r="E1303" s="21" t="s">
        <v>194</v>
      </c>
      <c r="F1303" s="21" t="s">
        <v>244</v>
      </c>
      <c r="G1303" s="21" t="s">
        <v>245</v>
      </c>
      <c r="H1303" s="21">
        <v>21601</v>
      </c>
      <c r="I1303" s="21" t="s">
        <v>277</v>
      </c>
      <c r="J1303" s="21" t="s">
        <v>286</v>
      </c>
      <c r="K1303" s="21" t="s">
        <v>287</v>
      </c>
      <c r="L1303" s="21" t="s">
        <v>42</v>
      </c>
      <c r="M1303" s="21" t="s">
        <v>1733</v>
      </c>
      <c r="N1303" s="21" t="s">
        <v>48</v>
      </c>
      <c r="O1303" s="22">
        <v>34</v>
      </c>
      <c r="P1303" s="22">
        <v>17</v>
      </c>
      <c r="Q1303" s="21" t="s">
        <v>45</v>
      </c>
      <c r="R1303" s="103">
        <f t="shared" si="20"/>
        <v>578</v>
      </c>
      <c r="S1303" s="22">
        <v>0</v>
      </c>
      <c r="T1303" s="22">
        <v>0</v>
      </c>
      <c r="U1303" s="22">
        <v>0</v>
      </c>
      <c r="V1303" s="22">
        <v>0</v>
      </c>
      <c r="W1303" s="22">
        <v>0</v>
      </c>
      <c r="X1303" s="22">
        <v>0</v>
      </c>
      <c r="Y1303" s="22">
        <v>578</v>
      </c>
      <c r="Z1303" s="22">
        <v>0</v>
      </c>
      <c r="AA1303" s="22">
        <v>0</v>
      </c>
      <c r="AB1303" s="22">
        <v>0</v>
      </c>
      <c r="AC1303" s="22">
        <v>0</v>
      </c>
      <c r="AD1303" s="22">
        <v>0</v>
      </c>
    </row>
    <row r="1304" spans="1:30" s="1" customFormat="1" ht="15" customHeight="1" x14ac:dyDescent="0.3">
      <c r="A1304" s="21" t="s">
        <v>34</v>
      </c>
      <c r="B1304" s="21" t="s">
        <v>774</v>
      </c>
      <c r="C1304" s="21" t="s">
        <v>774</v>
      </c>
      <c r="D1304" s="21" t="s">
        <v>36</v>
      </c>
      <c r="E1304" s="21" t="s">
        <v>194</v>
      </c>
      <c r="F1304" s="21" t="s">
        <v>244</v>
      </c>
      <c r="G1304" s="21" t="s">
        <v>245</v>
      </c>
      <c r="H1304" s="21">
        <v>21601</v>
      </c>
      <c r="I1304" s="21" t="s">
        <v>277</v>
      </c>
      <c r="J1304" s="21" t="s">
        <v>286</v>
      </c>
      <c r="K1304" s="21" t="s">
        <v>287</v>
      </c>
      <c r="L1304" s="21" t="s">
        <v>42</v>
      </c>
      <c r="M1304" s="21" t="s">
        <v>1733</v>
      </c>
      <c r="N1304" s="21" t="s">
        <v>48</v>
      </c>
      <c r="O1304" s="22">
        <v>1</v>
      </c>
      <c r="P1304" s="22">
        <v>23</v>
      </c>
      <c r="Q1304" s="21" t="s">
        <v>45</v>
      </c>
      <c r="R1304" s="103">
        <f t="shared" si="20"/>
        <v>23</v>
      </c>
      <c r="S1304" s="22">
        <v>0</v>
      </c>
      <c r="T1304" s="22">
        <v>0</v>
      </c>
      <c r="U1304" s="22">
        <v>0</v>
      </c>
      <c r="V1304" s="22">
        <v>0</v>
      </c>
      <c r="W1304" s="22">
        <v>0</v>
      </c>
      <c r="X1304" s="22">
        <v>0</v>
      </c>
      <c r="Y1304" s="22">
        <v>23</v>
      </c>
      <c r="Z1304" s="22">
        <v>0</v>
      </c>
      <c r="AA1304" s="22">
        <v>0</v>
      </c>
      <c r="AB1304" s="22">
        <v>0</v>
      </c>
      <c r="AC1304" s="22">
        <v>0</v>
      </c>
      <c r="AD1304" s="22">
        <v>0</v>
      </c>
    </row>
    <row r="1305" spans="1:30" s="1" customFormat="1" ht="15" customHeight="1" x14ac:dyDescent="0.3">
      <c r="A1305" s="21" t="s">
        <v>34</v>
      </c>
      <c r="B1305" s="21" t="s">
        <v>774</v>
      </c>
      <c r="C1305" s="21" t="s">
        <v>774</v>
      </c>
      <c r="D1305" s="21" t="s">
        <v>36</v>
      </c>
      <c r="E1305" s="21" t="s">
        <v>194</v>
      </c>
      <c r="F1305" s="21" t="s">
        <v>244</v>
      </c>
      <c r="G1305" s="21" t="s">
        <v>245</v>
      </c>
      <c r="H1305" s="21">
        <v>21601</v>
      </c>
      <c r="I1305" s="21" t="s">
        <v>277</v>
      </c>
      <c r="J1305" s="21" t="s">
        <v>286</v>
      </c>
      <c r="K1305" s="21" t="s">
        <v>287</v>
      </c>
      <c r="L1305" s="21" t="s">
        <v>42</v>
      </c>
      <c r="M1305" s="21" t="s">
        <v>1733</v>
      </c>
      <c r="N1305" s="21" t="s">
        <v>48</v>
      </c>
      <c r="O1305" s="22">
        <v>34</v>
      </c>
      <c r="P1305" s="22">
        <v>17</v>
      </c>
      <c r="Q1305" s="21" t="s">
        <v>45</v>
      </c>
      <c r="R1305" s="103">
        <f t="shared" si="20"/>
        <v>578</v>
      </c>
      <c r="S1305" s="22">
        <v>0</v>
      </c>
      <c r="T1305" s="22">
        <v>0</v>
      </c>
      <c r="U1305" s="22">
        <v>0</v>
      </c>
      <c r="V1305" s="22">
        <v>0</v>
      </c>
      <c r="W1305" s="22">
        <v>0</v>
      </c>
      <c r="X1305" s="22">
        <v>0</v>
      </c>
      <c r="Y1305" s="22">
        <v>0</v>
      </c>
      <c r="Z1305" s="22">
        <v>0</v>
      </c>
      <c r="AA1305" s="22">
        <v>0</v>
      </c>
      <c r="AB1305" s="22">
        <v>0</v>
      </c>
      <c r="AC1305" s="22">
        <v>578</v>
      </c>
      <c r="AD1305" s="22">
        <v>0</v>
      </c>
    </row>
    <row r="1306" spans="1:30" s="1" customFormat="1" ht="15" customHeight="1" x14ac:dyDescent="0.3">
      <c r="A1306" s="21" t="s">
        <v>34</v>
      </c>
      <c r="B1306" s="21" t="s">
        <v>774</v>
      </c>
      <c r="C1306" s="21" t="s">
        <v>774</v>
      </c>
      <c r="D1306" s="21" t="s">
        <v>36</v>
      </c>
      <c r="E1306" s="21" t="s">
        <v>194</v>
      </c>
      <c r="F1306" s="21" t="s">
        <v>244</v>
      </c>
      <c r="G1306" s="21" t="s">
        <v>245</v>
      </c>
      <c r="H1306" s="21">
        <v>21601</v>
      </c>
      <c r="I1306" s="21" t="s">
        <v>277</v>
      </c>
      <c r="J1306" s="21" t="s">
        <v>286</v>
      </c>
      <c r="K1306" s="21" t="s">
        <v>287</v>
      </c>
      <c r="L1306" s="21" t="s">
        <v>42</v>
      </c>
      <c r="M1306" s="21" t="s">
        <v>1733</v>
      </c>
      <c r="N1306" s="21" t="s">
        <v>48</v>
      </c>
      <c r="O1306" s="22">
        <v>1</v>
      </c>
      <c r="P1306" s="22">
        <v>23</v>
      </c>
      <c r="Q1306" s="21" t="s">
        <v>45</v>
      </c>
      <c r="R1306" s="103">
        <f t="shared" si="20"/>
        <v>23</v>
      </c>
      <c r="S1306" s="22">
        <v>0</v>
      </c>
      <c r="T1306" s="22">
        <v>0</v>
      </c>
      <c r="U1306" s="22">
        <v>0</v>
      </c>
      <c r="V1306" s="22">
        <v>0</v>
      </c>
      <c r="W1306" s="22">
        <v>0</v>
      </c>
      <c r="X1306" s="22">
        <v>0</v>
      </c>
      <c r="Y1306" s="22">
        <v>0</v>
      </c>
      <c r="Z1306" s="22">
        <v>0</v>
      </c>
      <c r="AA1306" s="22">
        <v>0</v>
      </c>
      <c r="AB1306" s="22">
        <v>0</v>
      </c>
      <c r="AC1306" s="22">
        <v>23</v>
      </c>
      <c r="AD1306" s="22">
        <v>0</v>
      </c>
    </row>
    <row r="1307" spans="1:30" s="1" customFormat="1" ht="15" customHeight="1" x14ac:dyDescent="0.3">
      <c r="A1307" s="21" t="s">
        <v>34</v>
      </c>
      <c r="B1307" s="21" t="s">
        <v>774</v>
      </c>
      <c r="C1307" s="21" t="s">
        <v>774</v>
      </c>
      <c r="D1307" s="21" t="s">
        <v>36</v>
      </c>
      <c r="E1307" s="21" t="s">
        <v>246</v>
      </c>
      <c r="F1307" s="21" t="s">
        <v>36</v>
      </c>
      <c r="G1307" s="21" t="s">
        <v>38</v>
      </c>
      <c r="H1307" s="21">
        <v>22104</v>
      </c>
      <c r="I1307" s="21" t="s">
        <v>561</v>
      </c>
      <c r="J1307" s="21" t="s">
        <v>984</v>
      </c>
      <c r="K1307" s="21" t="s">
        <v>985</v>
      </c>
      <c r="L1307" s="21" t="s">
        <v>42</v>
      </c>
      <c r="M1307" s="21" t="s">
        <v>1733</v>
      </c>
      <c r="N1307" s="21" t="s">
        <v>48</v>
      </c>
      <c r="O1307" s="22">
        <v>20</v>
      </c>
      <c r="P1307" s="22">
        <v>50</v>
      </c>
      <c r="Q1307" s="21" t="s">
        <v>45</v>
      </c>
      <c r="R1307" s="103">
        <f t="shared" si="20"/>
        <v>1000</v>
      </c>
      <c r="S1307" s="22">
        <v>0</v>
      </c>
      <c r="T1307" s="22">
        <v>1000</v>
      </c>
      <c r="U1307" s="22">
        <v>0</v>
      </c>
      <c r="V1307" s="22">
        <v>0</v>
      </c>
      <c r="W1307" s="22">
        <v>0</v>
      </c>
      <c r="X1307" s="22">
        <v>0</v>
      </c>
      <c r="Y1307" s="22">
        <v>0</v>
      </c>
      <c r="Z1307" s="22">
        <v>0</v>
      </c>
      <c r="AA1307" s="22">
        <v>0</v>
      </c>
      <c r="AB1307" s="22">
        <v>0</v>
      </c>
      <c r="AC1307" s="22">
        <v>0</v>
      </c>
      <c r="AD1307" s="22">
        <v>0</v>
      </c>
    </row>
    <row r="1308" spans="1:30" s="1" customFormat="1" ht="15" customHeight="1" x14ac:dyDescent="0.3">
      <c r="A1308" s="21" t="s">
        <v>34</v>
      </c>
      <c r="B1308" s="21" t="s">
        <v>774</v>
      </c>
      <c r="C1308" s="21" t="s">
        <v>774</v>
      </c>
      <c r="D1308" s="21" t="s">
        <v>36</v>
      </c>
      <c r="E1308" s="21" t="s">
        <v>246</v>
      </c>
      <c r="F1308" s="21" t="s">
        <v>36</v>
      </c>
      <c r="G1308" s="21" t="s">
        <v>38</v>
      </c>
      <c r="H1308" s="21">
        <v>22104</v>
      </c>
      <c r="I1308" s="21" t="s">
        <v>561</v>
      </c>
      <c r="J1308" s="21" t="s">
        <v>320</v>
      </c>
      <c r="K1308" s="21" t="s">
        <v>299</v>
      </c>
      <c r="L1308" s="21" t="s">
        <v>42</v>
      </c>
      <c r="M1308" s="21" t="s">
        <v>1733</v>
      </c>
      <c r="N1308" s="21" t="s">
        <v>295</v>
      </c>
      <c r="O1308" s="22">
        <v>3</v>
      </c>
      <c r="P1308" s="22">
        <v>150</v>
      </c>
      <c r="Q1308" s="21" t="s">
        <v>45</v>
      </c>
      <c r="R1308" s="103">
        <f t="shared" si="20"/>
        <v>450</v>
      </c>
      <c r="S1308" s="22">
        <v>0</v>
      </c>
      <c r="T1308" s="22">
        <v>450</v>
      </c>
      <c r="U1308" s="22">
        <v>0</v>
      </c>
      <c r="V1308" s="22">
        <v>0</v>
      </c>
      <c r="W1308" s="22">
        <v>0</v>
      </c>
      <c r="X1308" s="22">
        <v>0</v>
      </c>
      <c r="Y1308" s="22">
        <v>0</v>
      </c>
      <c r="Z1308" s="22">
        <v>0</v>
      </c>
      <c r="AA1308" s="22">
        <v>0</v>
      </c>
      <c r="AB1308" s="22">
        <v>0</v>
      </c>
      <c r="AC1308" s="22">
        <v>0</v>
      </c>
      <c r="AD1308" s="22">
        <v>0</v>
      </c>
    </row>
    <row r="1309" spans="1:30" s="1" customFormat="1" ht="15" customHeight="1" x14ac:dyDescent="0.3">
      <c r="A1309" s="21" t="s">
        <v>34</v>
      </c>
      <c r="B1309" s="21" t="s">
        <v>774</v>
      </c>
      <c r="C1309" s="21" t="s">
        <v>774</v>
      </c>
      <c r="D1309" s="21" t="s">
        <v>36</v>
      </c>
      <c r="E1309" s="21" t="s">
        <v>246</v>
      </c>
      <c r="F1309" s="21" t="s">
        <v>36</v>
      </c>
      <c r="G1309" s="21" t="s">
        <v>38</v>
      </c>
      <c r="H1309" s="21">
        <v>22104</v>
      </c>
      <c r="I1309" s="21" t="s">
        <v>561</v>
      </c>
      <c r="J1309" s="21" t="s">
        <v>307</v>
      </c>
      <c r="K1309" s="21" t="s">
        <v>1135</v>
      </c>
      <c r="L1309" s="21" t="s">
        <v>42</v>
      </c>
      <c r="M1309" s="21" t="s">
        <v>1733</v>
      </c>
      <c r="N1309" s="21" t="s">
        <v>48</v>
      </c>
      <c r="O1309" s="22">
        <v>2</v>
      </c>
      <c r="P1309" s="22">
        <v>141</v>
      </c>
      <c r="Q1309" s="21" t="s">
        <v>45</v>
      </c>
      <c r="R1309" s="103">
        <f t="shared" si="20"/>
        <v>282</v>
      </c>
      <c r="S1309" s="22">
        <v>0</v>
      </c>
      <c r="T1309" s="22">
        <v>282</v>
      </c>
      <c r="U1309" s="22">
        <v>0</v>
      </c>
      <c r="V1309" s="22">
        <v>0</v>
      </c>
      <c r="W1309" s="22">
        <v>0</v>
      </c>
      <c r="X1309" s="22">
        <v>0</v>
      </c>
      <c r="Y1309" s="22">
        <v>0</v>
      </c>
      <c r="Z1309" s="22">
        <v>0</v>
      </c>
      <c r="AA1309" s="22">
        <v>0</v>
      </c>
      <c r="AB1309" s="22">
        <v>0</v>
      </c>
      <c r="AC1309" s="22">
        <v>0</v>
      </c>
      <c r="AD1309" s="22">
        <v>0</v>
      </c>
    </row>
    <row r="1310" spans="1:30" s="1" customFormat="1" ht="15" customHeight="1" x14ac:dyDescent="0.3">
      <c r="A1310" s="21" t="s">
        <v>34</v>
      </c>
      <c r="B1310" s="21" t="s">
        <v>774</v>
      </c>
      <c r="C1310" s="21" t="s">
        <v>774</v>
      </c>
      <c r="D1310" s="21" t="s">
        <v>36</v>
      </c>
      <c r="E1310" s="21" t="s">
        <v>246</v>
      </c>
      <c r="F1310" s="21" t="s">
        <v>36</v>
      </c>
      <c r="G1310" s="21" t="s">
        <v>38</v>
      </c>
      <c r="H1310" s="21">
        <v>22104</v>
      </c>
      <c r="I1310" s="21" t="s">
        <v>561</v>
      </c>
      <c r="J1310" s="21" t="s">
        <v>339</v>
      </c>
      <c r="K1310" s="21" t="s">
        <v>340</v>
      </c>
      <c r="L1310" s="21" t="s">
        <v>42</v>
      </c>
      <c r="M1310" s="21" t="s">
        <v>1733</v>
      </c>
      <c r="N1310" s="21" t="s">
        <v>44</v>
      </c>
      <c r="O1310" s="22">
        <v>2</v>
      </c>
      <c r="P1310" s="22">
        <v>99</v>
      </c>
      <c r="Q1310" s="21" t="s">
        <v>45</v>
      </c>
      <c r="R1310" s="103">
        <f t="shared" si="20"/>
        <v>198</v>
      </c>
      <c r="S1310" s="22">
        <v>0</v>
      </c>
      <c r="T1310" s="22">
        <v>198</v>
      </c>
      <c r="U1310" s="22">
        <v>0</v>
      </c>
      <c r="V1310" s="22">
        <v>0</v>
      </c>
      <c r="W1310" s="22">
        <v>0</v>
      </c>
      <c r="X1310" s="22">
        <v>0</v>
      </c>
      <c r="Y1310" s="22">
        <v>0</v>
      </c>
      <c r="Z1310" s="22">
        <v>0</v>
      </c>
      <c r="AA1310" s="22">
        <v>0</v>
      </c>
      <c r="AB1310" s="22">
        <v>0</v>
      </c>
      <c r="AC1310" s="22">
        <v>0</v>
      </c>
      <c r="AD1310" s="22">
        <v>0</v>
      </c>
    </row>
    <row r="1311" spans="1:30" s="1" customFormat="1" ht="15" customHeight="1" x14ac:dyDescent="0.3">
      <c r="A1311" s="21" t="s">
        <v>34</v>
      </c>
      <c r="B1311" s="21" t="s">
        <v>774</v>
      </c>
      <c r="C1311" s="21" t="s">
        <v>774</v>
      </c>
      <c r="D1311" s="21" t="s">
        <v>36</v>
      </c>
      <c r="E1311" s="21" t="s">
        <v>246</v>
      </c>
      <c r="F1311" s="21" t="s">
        <v>36</v>
      </c>
      <c r="G1311" s="21" t="s">
        <v>38</v>
      </c>
      <c r="H1311" s="21">
        <v>22104</v>
      </c>
      <c r="I1311" s="21" t="s">
        <v>561</v>
      </c>
      <c r="J1311" s="21" t="s">
        <v>326</v>
      </c>
      <c r="K1311" s="21" t="s">
        <v>327</v>
      </c>
      <c r="L1311" s="21" t="s">
        <v>42</v>
      </c>
      <c r="M1311" s="21" t="s">
        <v>1733</v>
      </c>
      <c r="N1311" s="21" t="s">
        <v>300</v>
      </c>
      <c r="O1311" s="22">
        <v>2</v>
      </c>
      <c r="P1311" s="22">
        <v>300</v>
      </c>
      <c r="Q1311" s="21" t="s">
        <v>45</v>
      </c>
      <c r="R1311" s="103">
        <f t="shared" si="20"/>
        <v>600</v>
      </c>
      <c r="S1311" s="22">
        <v>0</v>
      </c>
      <c r="T1311" s="22">
        <v>600</v>
      </c>
      <c r="U1311" s="22">
        <v>0</v>
      </c>
      <c r="V1311" s="22">
        <v>0</v>
      </c>
      <c r="W1311" s="22">
        <v>0</v>
      </c>
      <c r="X1311" s="22">
        <v>0</v>
      </c>
      <c r="Y1311" s="22">
        <v>0</v>
      </c>
      <c r="Z1311" s="22">
        <v>0</v>
      </c>
      <c r="AA1311" s="22">
        <v>0</v>
      </c>
      <c r="AB1311" s="22">
        <v>0</v>
      </c>
      <c r="AC1311" s="22">
        <v>0</v>
      </c>
      <c r="AD1311" s="22">
        <v>0</v>
      </c>
    </row>
    <row r="1312" spans="1:30" s="1" customFormat="1" ht="15" customHeight="1" x14ac:dyDescent="0.3">
      <c r="A1312" s="21" t="s">
        <v>34</v>
      </c>
      <c r="B1312" s="21" t="s">
        <v>774</v>
      </c>
      <c r="C1312" s="21" t="s">
        <v>774</v>
      </c>
      <c r="D1312" s="21" t="s">
        <v>36</v>
      </c>
      <c r="E1312" s="21" t="s">
        <v>246</v>
      </c>
      <c r="F1312" s="21" t="s">
        <v>36</v>
      </c>
      <c r="G1312" s="21" t="s">
        <v>38</v>
      </c>
      <c r="H1312" s="21">
        <v>22104</v>
      </c>
      <c r="I1312" s="21" t="s">
        <v>561</v>
      </c>
      <c r="J1312" s="21" t="s">
        <v>331</v>
      </c>
      <c r="K1312" s="21" t="s">
        <v>298</v>
      </c>
      <c r="L1312" s="21" t="s">
        <v>42</v>
      </c>
      <c r="M1312" s="21" t="s">
        <v>1733</v>
      </c>
      <c r="N1312" s="21" t="s">
        <v>1243</v>
      </c>
      <c r="O1312" s="22">
        <v>2</v>
      </c>
      <c r="P1312" s="22">
        <v>95</v>
      </c>
      <c r="Q1312" s="21" t="s">
        <v>45</v>
      </c>
      <c r="R1312" s="103">
        <f t="shared" si="20"/>
        <v>190</v>
      </c>
      <c r="S1312" s="22">
        <v>0</v>
      </c>
      <c r="T1312" s="22">
        <v>190</v>
      </c>
      <c r="U1312" s="22">
        <v>0</v>
      </c>
      <c r="V1312" s="22">
        <v>0</v>
      </c>
      <c r="W1312" s="22">
        <v>0</v>
      </c>
      <c r="X1312" s="22">
        <v>0</v>
      </c>
      <c r="Y1312" s="22">
        <v>0</v>
      </c>
      <c r="Z1312" s="22">
        <v>0</v>
      </c>
      <c r="AA1312" s="22">
        <v>0</v>
      </c>
      <c r="AB1312" s="22">
        <v>0</v>
      </c>
      <c r="AC1312" s="22">
        <v>0</v>
      </c>
      <c r="AD1312" s="22">
        <v>0</v>
      </c>
    </row>
    <row r="1313" spans="1:30" s="1" customFormat="1" ht="15" customHeight="1" x14ac:dyDescent="0.3">
      <c r="A1313" s="21" t="s">
        <v>34</v>
      </c>
      <c r="B1313" s="21" t="s">
        <v>774</v>
      </c>
      <c r="C1313" s="21" t="s">
        <v>774</v>
      </c>
      <c r="D1313" s="21" t="s">
        <v>36</v>
      </c>
      <c r="E1313" s="21" t="s">
        <v>246</v>
      </c>
      <c r="F1313" s="21" t="s">
        <v>36</v>
      </c>
      <c r="G1313" s="21" t="s">
        <v>38</v>
      </c>
      <c r="H1313" s="21">
        <v>22104</v>
      </c>
      <c r="I1313" s="21" t="s">
        <v>561</v>
      </c>
      <c r="J1313" s="21" t="s">
        <v>309</v>
      </c>
      <c r="K1313" s="21" t="s">
        <v>310</v>
      </c>
      <c r="L1313" s="21" t="s">
        <v>42</v>
      </c>
      <c r="M1313" s="21" t="s">
        <v>1733</v>
      </c>
      <c r="N1313" s="21" t="s">
        <v>63</v>
      </c>
      <c r="O1313" s="22">
        <v>1</v>
      </c>
      <c r="P1313" s="22">
        <v>99</v>
      </c>
      <c r="Q1313" s="21" t="s">
        <v>45</v>
      </c>
      <c r="R1313" s="103">
        <f t="shared" si="20"/>
        <v>99</v>
      </c>
      <c r="S1313" s="22">
        <v>0</v>
      </c>
      <c r="T1313" s="22">
        <v>99</v>
      </c>
      <c r="U1313" s="22">
        <v>0</v>
      </c>
      <c r="V1313" s="22">
        <v>0</v>
      </c>
      <c r="W1313" s="22">
        <v>0</v>
      </c>
      <c r="X1313" s="22">
        <v>0</v>
      </c>
      <c r="Y1313" s="22">
        <v>0</v>
      </c>
      <c r="Z1313" s="22">
        <v>0</v>
      </c>
      <c r="AA1313" s="22">
        <v>0</v>
      </c>
      <c r="AB1313" s="22">
        <v>0</v>
      </c>
      <c r="AC1313" s="22">
        <v>0</v>
      </c>
      <c r="AD1313" s="22">
        <v>0</v>
      </c>
    </row>
    <row r="1314" spans="1:30" s="1" customFormat="1" ht="15" customHeight="1" x14ac:dyDescent="0.3">
      <c r="A1314" s="21" t="s">
        <v>34</v>
      </c>
      <c r="B1314" s="21" t="s">
        <v>774</v>
      </c>
      <c r="C1314" s="21" t="s">
        <v>774</v>
      </c>
      <c r="D1314" s="21" t="s">
        <v>36</v>
      </c>
      <c r="E1314" s="21" t="s">
        <v>246</v>
      </c>
      <c r="F1314" s="21" t="s">
        <v>36</v>
      </c>
      <c r="G1314" s="21" t="s">
        <v>38</v>
      </c>
      <c r="H1314" s="21">
        <v>22104</v>
      </c>
      <c r="I1314" s="21" t="s">
        <v>561</v>
      </c>
      <c r="J1314" s="21" t="s">
        <v>309</v>
      </c>
      <c r="K1314" s="21" t="s">
        <v>310</v>
      </c>
      <c r="L1314" s="21" t="s">
        <v>42</v>
      </c>
      <c r="M1314" s="21" t="s">
        <v>1733</v>
      </c>
      <c r="N1314" s="21" t="s">
        <v>63</v>
      </c>
      <c r="O1314" s="22">
        <v>1</v>
      </c>
      <c r="P1314" s="22">
        <v>100</v>
      </c>
      <c r="Q1314" s="21" t="s">
        <v>45</v>
      </c>
      <c r="R1314" s="103">
        <f t="shared" si="20"/>
        <v>100</v>
      </c>
      <c r="S1314" s="22">
        <v>0</v>
      </c>
      <c r="T1314" s="22">
        <v>100</v>
      </c>
      <c r="U1314" s="22">
        <v>0</v>
      </c>
      <c r="V1314" s="22">
        <v>0</v>
      </c>
      <c r="W1314" s="22">
        <v>0</v>
      </c>
      <c r="X1314" s="22">
        <v>0</v>
      </c>
      <c r="Y1314" s="22">
        <v>0</v>
      </c>
      <c r="Z1314" s="22">
        <v>0</v>
      </c>
      <c r="AA1314" s="22">
        <v>0</v>
      </c>
      <c r="AB1314" s="22">
        <v>0</v>
      </c>
      <c r="AC1314" s="22">
        <v>0</v>
      </c>
      <c r="AD1314" s="22">
        <v>0</v>
      </c>
    </row>
    <row r="1315" spans="1:30" s="1" customFormat="1" ht="15" customHeight="1" x14ac:dyDescent="0.3">
      <c r="A1315" s="21" t="s">
        <v>34</v>
      </c>
      <c r="B1315" s="21" t="s">
        <v>774</v>
      </c>
      <c r="C1315" s="21" t="s">
        <v>774</v>
      </c>
      <c r="D1315" s="21" t="s">
        <v>36</v>
      </c>
      <c r="E1315" s="21" t="s">
        <v>246</v>
      </c>
      <c r="F1315" s="21" t="s">
        <v>36</v>
      </c>
      <c r="G1315" s="21" t="s">
        <v>38</v>
      </c>
      <c r="H1315" s="21">
        <v>22104</v>
      </c>
      <c r="I1315" s="21" t="s">
        <v>561</v>
      </c>
      <c r="J1315" s="21" t="s">
        <v>984</v>
      </c>
      <c r="K1315" s="21" t="s">
        <v>985</v>
      </c>
      <c r="L1315" s="21" t="s">
        <v>42</v>
      </c>
      <c r="M1315" s="21" t="s">
        <v>1733</v>
      </c>
      <c r="N1315" s="21" t="s">
        <v>48</v>
      </c>
      <c r="O1315" s="22">
        <v>20</v>
      </c>
      <c r="P1315" s="22">
        <v>50</v>
      </c>
      <c r="Q1315" s="21" t="s">
        <v>45</v>
      </c>
      <c r="R1315" s="103">
        <f t="shared" si="20"/>
        <v>1000</v>
      </c>
      <c r="S1315" s="22">
        <v>0</v>
      </c>
      <c r="T1315" s="22">
        <v>0</v>
      </c>
      <c r="U1315" s="22">
        <v>0</v>
      </c>
      <c r="V1315" s="22">
        <v>0</v>
      </c>
      <c r="W1315" s="22">
        <v>0</v>
      </c>
      <c r="X1315" s="22">
        <v>0</v>
      </c>
      <c r="Y1315" s="22">
        <v>1000</v>
      </c>
      <c r="Z1315" s="22">
        <v>0</v>
      </c>
      <c r="AA1315" s="22">
        <v>0</v>
      </c>
      <c r="AB1315" s="22">
        <v>0</v>
      </c>
      <c r="AC1315" s="22">
        <v>0</v>
      </c>
      <c r="AD1315" s="22">
        <v>0</v>
      </c>
    </row>
    <row r="1316" spans="1:30" s="1" customFormat="1" ht="15" customHeight="1" x14ac:dyDescent="0.3">
      <c r="A1316" s="21" t="s">
        <v>34</v>
      </c>
      <c r="B1316" s="21" t="s">
        <v>774</v>
      </c>
      <c r="C1316" s="21" t="s">
        <v>774</v>
      </c>
      <c r="D1316" s="21" t="s">
        <v>36</v>
      </c>
      <c r="E1316" s="21" t="s">
        <v>246</v>
      </c>
      <c r="F1316" s="21" t="s">
        <v>36</v>
      </c>
      <c r="G1316" s="21" t="s">
        <v>38</v>
      </c>
      <c r="H1316" s="21">
        <v>22104</v>
      </c>
      <c r="I1316" s="21" t="s">
        <v>561</v>
      </c>
      <c r="J1316" s="21" t="s">
        <v>307</v>
      </c>
      <c r="K1316" s="21" t="s">
        <v>1135</v>
      </c>
      <c r="L1316" s="21" t="s">
        <v>42</v>
      </c>
      <c r="M1316" s="21" t="s">
        <v>1733</v>
      </c>
      <c r="N1316" s="21" t="s">
        <v>48</v>
      </c>
      <c r="O1316" s="22">
        <v>4</v>
      </c>
      <c r="P1316" s="22">
        <v>141</v>
      </c>
      <c r="Q1316" s="21" t="s">
        <v>45</v>
      </c>
      <c r="R1316" s="103">
        <f t="shared" si="20"/>
        <v>564</v>
      </c>
      <c r="S1316" s="22">
        <v>0</v>
      </c>
      <c r="T1316" s="22">
        <v>0</v>
      </c>
      <c r="U1316" s="22">
        <v>0</v>
      </c>
      <c r="V1316" s="22">
        <v>0</v>
      </c>
      <c r="W1316" s="22">
        <v>0</v>
      </c>
      <c r="X1316" s="22">
        <v>0</v>
      </c>
      <c r="Y1316" s="22">
        <v>564</v>
      </c>
      <c r="Z1316" s="22">
        <v>0</v>
      </c>
      <c r="AA1316" s="22">
        <v>0</v>
      </c>
      <c r="AB1316" s="22">
        <v>0</v>
      </c>
      <c r="AC1316" s="22">
        <v>0</v>
      </c>
      <c r="AD1316" s="22">
        <v>0</v>
      </c>
    </row>
    <row r="1317" spans="1:30" s="1" customFormat="1" ht="15" customHeight="1" x14ac:dyDescent="0.3">
      <c r="A1317" s="21" t="s">
        <v>34</v>
      </c>
      <c r="B1317" s="21" t="s">
        <v>774</v>
      </c>
      <c r="C1317" s="21" t="s">
        <v>774</v>
      </c>
      <c r="D1317" s="21" t="s">
        <v>36</v>
      </c>
      <c r="E1317" s="21" t="s">
        <v>246</v>
      </c>
      <c r="F1317" s="21" t="s">
        <v>36</v>
      </c>
      <c r="G1317" s="21" t="s">
        <v>38</v>
      </c>
      <c r="H1317" s="21">
        <v>22104</v>
      </c>
      <c r="I1317" s="21" t="s">
        <v>561</v>
      </c>
      <c r="J1317" s="21" t="s">
        <v>309</v>
      </c>
      <c r="K1317" s="21" t="s">
        <v>310</v>
      </c>
      <c r="L1317" s="21" t="s">
        <v>42</v>
      </c>
      <c r="M1317" s="21" t="s">
        <v>1733</v>
      </c>
      <c r="N1317" s="21" t="s">
        <v>63</v>
      </c>
      <c r="O1317" s="22">
        <v>2</v>
      </c>
      <c r="P1317" s="22">
        <v>100</v>
      </c>
      <c r="Q1317" s="21" t="s">
        <v>45</v>
      </c>
      <c r="R1317" s="103">
        <f t="shared" si="20"/>
        <v>200</v>
      </c>
      <c r="S1317" s="22">
        <v>0</v>
      </c>
      <c r="T1317" s="22">
        <v>0</v>
      </c>
      <c r="U1317" s="22">
        <v>0</v>
      </c>
      <c r="V1317" s="22">
        <v>0</v>
      </c>
      <c r="W1317" s="22">
        <v>0</v>
      </c>
      <c r="X1317" s="22">
        <v>0</v>
      </c>
      <c r="Y1317" s="22">
        <v>200</v>
      </c>
      <c r="Z1317" s="22">
        <v>0</v>
      </c>
      <c r="AA1317" s="22">
        <v>0</v>
      </c>
      <c r="AB1317" s="22">
        <v>0</v>
      </c>
      <c r="AC1317" s="22">
        <v>0</v>
      </c>
      <c r="AD1317" s="22">
        <v>0</v>
      </c>
    </row>
    <row r="1318" spans="1:30" s="1" customFormat="1" ht="15" customHeight="1" x14ac:dyDescent="0.3">
      <c r="A1318" s="21" t="s">
        <v>34</v>
      </c>
      <c r="B1318" s="21" t="s">
        <v>774</v>
      </c>
      <c r="C1318" s="21" t="s">
        <v>774</v>
      </c>
      <c r="D1318" s="21" t="s">
        <v>36</v>
      </c>
      <c r="E1318" s="21" t="s">
        <v>246</v>
      </c>
      <c r="F1318" s="21" t="s">
        <v>36</v>
      </c>
      <c r="G1318" s="21" t="s">
        <v>38</v>
      </c>
      <c r="H1318" s="21">
        <v>22104</v>
      </c>
      <c r="I1318" s="21" t="s">
        <v>561</v>
      </c>
      <c r="J1318" s="21" t="s">
        <v>339</v>
      </c>
      <c r="K1318" s="21" t="s">
        <v>340</v>
      </c>
      <c r="L1318" s="21" t="s">
        <v>42</v>
      </c>
      <c r="M1318" s="21" t="s">
        <v>1733</v>
      </c>
      <c r="N1318" s="21" t="s">
        <v>44</v>
      </c>
      <c r="O1318" s="22">
        <v>2</v>
      </c>
      <c r="P1318" s="22">
        <v>99</v>
      </c>
      <c r="Q1318" s="21" t="s">
        <v>45</v>
      </c>
      <c r="R1318" s="103">
        <f t="shared" si="20"/>
        <v>198</v>
      </c>
      <c r="S1318" s="22">
        <v>0</v>
      </c>
      <c r="T1318" s="22">
        <v>0</v>
      </c>
      <c r="U1318" s="22">
        <v>0</v>
      </c>
      <c r="V1318" s="22">
        <v>0</v>
      </c>
      <c r="W1318" s="22">
        <v>0</v>
      </c>
      <c r="X1318" s="22">
        <v>0</v>
      </c>
      <c r="Y1318" s="22">
        <v>198</v>
      </c>
      <c r="Z1318" s="22">
        <v>0</v>
      </c>
      <c r="AA1318" s="22">
        <v>0</v>
      </c>
      <c r="AB1318" s="22">
        <v>0</v>
      </c>
      <c r="AC1318" s="22">
        <v>0</v>
      </c>
      <c r="AD1318" s="22">
        <v>0</v>
      </c>
    </row>
    <row r="1319" spans="1:30" s="1" customFormat="1" ht="15" customHeight="1" x14ac:dyDescent="0.3">
      <c r="A1319" s="21" t="s">
        <v>34</v>
      </c>
      <c r="B1319" s="21" t="s">
        <v>774</v>
      </c>
      <c r="C1319" s="21" t="s">
        <v>774</v>
      </c>
      <c r="D1319" s="21" t="s">
        <v>36</v>
      </c>
      <c r="E1319" s="21" t="s">
        <v>246</v>
      </c>
      <c r="F1319" s="21" t="s">
        <v>36</v>
      </c>
      <c r="G1319" s="21" t="s">
        <v>38</v>
      </c>
      <c r="H1319" s="21">
        <v>22104</v>
      </c>
      <c r="I1319" s="21" t="s">
        <v>561</v>
      </c>
      <c r="J1319" s="21" t="s">
        <v>984</v>
      </c>
      <c r="K1319" s="21" t="s">
        <v>985</v>
      </c>
      <c r="L1319" s="21" t="s">
        <v>42</v>
      </c>
      <c r="M1319" s="21" t="s">
        <v>1733</v>
      </c>
      <c r="N1319" s="21" t="s">
        <v>48</v>
      </c>
      <c r="O1319" s="22">
        <v>20</v>
      </c>
      <c r="P1319" s="22">
        <v>50</v>
      </c>
      <c r="Q1319" s="21" t="s">
        <v>45</v>
      </c>
      <c r="R1319" s="103">
        <f t="shared" si="20"/>
        <v>1000</v>
      </c>
      <c r="S1319" s="22">
        <v>0</v>
      </c>
      <c r="T1319" s="22">
        <v>1000</v>
      </c>
      <c r="U1319" s="22">
        <v>0</v>
      </c>
      <c r="V1319" s="22">
        <v>0</v>
      </c>
      <c r="W1319" s="22">
        <v>0</v>
      </c>
      <c r="X1319" s="22">
        <v>0</v>
      </c>
      <c r="Y1319" s="22">
        <v>0</v>
      </c>
      <c r="Z1319" s="22">
        <v>0</v>
      </c>
      <c r="AA1319" s="22">
        <v>0</v>
      </c>
      <c r="AB1319" s="22">
        <v>0</v>
      </c>
      <c r="AC1319" s="22">
        <v>0</v>
      </c>
      <c r="AD1319" s="22">
        <v>0</v>
      </c>
    </row>
    <row r="1320" spans="1:30" s="1" customFormat="1" ht="15" customHeight="1" x14ac:dyDescent="0.3">
      <c r="A1320" s="21" t="s">
        <v>34</v>
      </c>
      <c r="B1320" s="21" t="s">
        <v>774</v>
      </c>
      <c r="C1320" s="21" t="s">
        <v>774</v>
      </c>
      <c r="D1320" s="21" t="s">
        <v>36</v>
      </c>
      <c r="E1320" s="21" t="s">
        <v>246</v>
      </c>
      <c r="F1320" s="21" t="s">
        <v>36</v>
      </c>
      <c r="G1320" s="21" t="s">
        <v>38</v>
      </c>
      <c r="H1320" s="21">
        <v>22104</v>
      </c>
      <c r="I1320" s="21" t="s">
        <v>561</v>
      </c>
      <c r="J1320" s="21" t="s">
        <v>984</v>
      </c>
      <c r="K1320" s="21" t="s">
        <v>985</v>
      </c>
      <c r="L1320" s="21" t="s">
        <v>42</v>
      </c>
      <c r="M1320" s="21" t="s">
        <v>1733</v>
      </c>
      <c r="N1320" s="21" t="s">
        <v>48</v>
      </c>
      <c r="O1320" s="22">
        <v>20</v>
      </c>
      <c r="P1320" s="22">
        <v>50</v>
      </c>
      <c r="Q1320" s="21" t="s">
        <v>45</v>
      </c>
      <c r="R1320" s="103">
        <f t="shared" si="20"/>
        <v>1000</v>
      </c>
      <c r="S1320" s="22">
        <v>0</v>
      </c>
      <c r="T1320" s="22">
        <v>0</v>
      </c>
      <c r="U1320" s="22">
        <v>0</v>
      </c>
      <c r="V1320" s="22">
        <v>1000</v>
      </c>
      <c r="W1320" s="22">
        <v>0</v>
      </c>
      <c r="X1320" s="22">
        <v>0</v>
      </c>
      <c r="Y1320" s="22">
        <v>0</v>
      </c>
      <c r="Z1320" s="22">
        <v>0</v>
      </c>
      <c r="AA1320" s="22">
        <v>0</v>
      </c>
      <c r="AB1320" s="22">
        <v>0</v>
      </c>
      <c r="AC1320" s="22">
        <v>0</v>
      </c>
      <c r="AD1320" s="22">
        <v>0</v>
      </c>
    </row>
    <row r="1321" spans="1:30" s="1" customFormat="1" ht="15" customHeight="1" x14ac:dyDescent="0.3">
      <c r="A1321" s="21" t="s">
        <v>34</v>
      </c>
      <c r="B1321" s="21" t="s">
        <v>774</v>
      </c>
      <c r="C1321" s="21" t="s">
        <v>774</v>
      </c>
      <c r="D1321" s="21" t="s">
        <v>36</v>
      </c>
      <c r="E1321" s="21" t="s">
        <v>246</v>
      </c>
      <c r="F1321" s="21" t="s">
        <v>36</v>
      </c>
      <c r="G1321" s="21" t="s">
        <v>38</v>
      </c>
      <c r="H1321" s="21">
        <v>22104</v>
      </c>
      <c r="I1321" s="21" t="s">
        <v>561</v>
      </c>
      <c r="J1321" s="21" t="s">
        <v>984</v>
      </c>
      <c r="K1321" s="21" t="s">
        <v>985</v>
      </c>
      <c r="L1321" s="21" t="s">
        <v>42</v>
      </c>
      <c r="M1321" s="21" t="s">
        <v>1733</v>
      </c>
      <c r="N1321" s="21" t="s">
        <v>48</v>
      </c>
      <c r="O1321" s="22">
        <v>20</v>
      </c>
      <c r="P1321" s="22">
        <v>50</v>
      </c>
      <c r="Q1321" s="21" t="s">
        <v>45</v>
      </c>
      <c r="R1321" s="103">
        <f t="shared" si="20"/>
        <v>1000</v>
      </c>
      <c r="S1321" s="22">
        <v>0</v>
      </c>
      <c r="T1321" s="22">
        <v>0</v>
      </c>
      <c r="U1321" s="22">
        <v>0</v>
      </c>
      <c r="V1321" s="22">
        <v>0</v>
      </c>
      <c r="W1321" s="22">
        <v>0</v>
      </c>
      <c r="X1321" s="22">
        <v>1000</v>
      </c>
      <c r="Y1321" s="22">
        <v>0</v>
      </c>
      <c r="Z1321" s="22">
        <v>0</v>
      </c>
      <c r="AA1321" s="22">
        <v>0</v>
      </c>
      <c r="AB1321" s="22">
        <v>0</v>
      </c>
      <c r="AC1321" s="22">
        <v>0</v>
      </c>
      <c r="AD1321" s="22">
        <v>0</v>
      </c>
    </row>
    <row r="1322" spans="1:30" s="1" customFormat="1" ht="15" customHeight="1" x14ac:dyDescent="0.3">
      <c r="A1322" s="21" t="s">
        <v>34</v>
      </c>
      <c r="B1322" s="21" t="s">
        <v>774</v>
      </c>
      <c r="C1322" s="21" t="s">
        <v>774</v>
      </c>
      <c r="D1322" s="21" t="s">
        <v>36</v>
      </c>
      <c r="E1322" s="21" t="s">
        <v>246</v>
      </c>
      <c r="F1322" s="21" t="s">
        <v>36</v>
      </c>
      <c r="G1322" s="21" t="s">
        <v>38</v>
      </c>
      <c r="H1322" s="21">
        <v>22104</v>
      </c>
      <c r="I1322" s="21" t="s">
        <v>561</v>
      </c>
      <c r="J1322" s="21" t="s">
        <v>339</v>
      </c>
      <c r="K1322" s="21" t="s">
        <v>340</v>
      </c>
      <c r="L1322" s="21" t="s">
        <v>42</v>
      </c>
      <c r="M1322" s="21" t="s">
        <v>1733</v>
      </c>
      <c r="N1322" s="21" t="s">
        <v>44</v>
      </c>
      <c r="O1322" s="22">
        <v>2</v>
      </c>
      <c r="P1322" s="22">
        <v>99</v>
      </c>
      <c r="Q1322" s="21" t="s">
        <v>45</v>
      </c>
      <c r="R1322" s="103">
        <f t="shared" si="20"/>
        <v>198</v>
      </c>
      <c r="S1322" s="22">
        <v>0</v>
      </c>
      <c r="T1322" s="22">
        <v>0</v>
      </c>
      <c r="U1322" s="22">
        <v>0</v>
      </c>
      <c r="V1322" s="22">
        <v>0</v>
      </c>
      <c r="W1322" s="22">
        <v>0</v>
      </c>
      <c r="X1322" s="22">
        <v>0</v>
      </c>
      <c r="Y1322" s="22">
        <v>0</v>
      </c>
      <c r="Z1322" s="22">
        <v>0</v>
      </c>
      <c r="AA1322" s="22">
        <v>0</v>
      </c>
      <c r="AB1322" s="22">
        <v>0</v>
      </c>
      <c r="AC1322" s="22">
        <v>198</v>
      </c>
      <c r="AD1322" s="22">
        <v>0</v>
      </c>
    </row>
    <row r="1323" spans="1:30" s="1" customFormat="1" ht="15" customHeight="1" x14ac:dyDescent="0.3">
      <c r="A1323" s="21" t="s">
        <v>34</v>
      </c>
      <c r="B1323" s="21" t="s">
        <v>774</v>
      </c>
      <c r="C1323" s="21" t="s">
        <v>774</v>
      </c>
      <c r="D1323" s="21" t="s">
        <v>36</v>
      </c>
      <c r="E1323" s="21" t="s">
        <v>246</v>
      </c>
      <c r="F1323" s="21" t="s">
        <v>36</v>
      </c>
      <c r="G1323" s="21" t="s">
        <v>38</v>
      </c>
      <c r="H1323" s="21">
        <v>22104</v>
      </c>
      <c r="I1323" s="21" t="s">
        <v>561</v>
      </c>
      <c r="J1323" s="21" t="s">
        <v>309</v>
      </c>
      <c r="K1323" s="21" t="s">
        <v>310</v>
      </c>
      <c r="L1323" s="21" t="s">
        <v>42</v>
      </c>
      <c r="M1323" s="21" t="s">
        <v>1733</v>
      </c>
      <c r="N1323" s="21" t="s">
        <v>63</v>
      </c>
      <c r="O1323" s="22">
        <v>2</v>
      </c>
      <c r="P1323" s="22">
        <v>99</v>
      </c>
      <c r="Q1323" s="21" t="s">
        <v>45</v>
      </c>
      <c r="R1323" s="103">
        <f t="shared" si="20"/>
        <v>198</v>
      </c>
      <c r="S1323" s="22">
        <v>0</v>
      </c>
      <c r="T1323" s="22">
        <v>0</v>
      </c>
      <c r="U1323" s="22">
        <v>0</v>
      </c>
      <c r="V1323" s="22">
        <v>0</v>
      </c>
      <c r="W1323" s="22">
        <v>0</v>
      </c>
      <c r="X1323" s="22">
        <v>0</v>
      </c>
      <c r="Y1323" s="22">
        <v>0</v>
      </c>
      <c r="Z1323" s="22">
        <v>0</v>
      </c>
      <c r="AA1323" s="22">
        <v>0</v>
      </c>
      <c r="AB1323" s="22">
        <v>0</v>
      </c>
      <c r="AC1323" s="22">
        <v>198</v>
      </c>
      <c r="AD1323" s="22">
        <v>0</v>
      </c>
    </row>
    <row r="1324" spans="1:30" s="1" customFormat="1" ht="15" customHeight="1" x14ac:dyDescent="0.3">
      <c r="A1324" s="21" t="s">
        <v>34</v>
      </c>
      <c r="B1324" s="21" t="s">
        <v>774</v>
      </c>
      <c r="C1324" s="21" t="s">
        <v>774</v>
      </c>
      <c r="D1324" s="21" t="s">
        <v>36</v>
      </c>
      <c r="E1324" s="21" t="s">
        <v>148</v>
      </c>
      <c r="F1324" s="21" t="s">
        <v>36</v>
      </c>
      <c r="G1324" s="21" t="s">
        <v>38</v>
      </c>
      <c r="H1324" s="21">
        <v>22104</v>
      </c>
      <c r="I1324" s="21" t="s">
        <v>1805</v>
      </c>
      <c r="J1324" s="21" t="s">
        <v>851</v>
      </c>
      <c r="K1324" s="21" t="s">
        <v>986</v>
      </c>
      <c r="L1324" s="21" t="s">
        <v>42</v>
      </c>
      <c r="M1324" s="21" t="s">
        <v>1733</v>
      </c>
      <c r="N1324" s="21" t="s">
        <v>44</v>
      </c>
      <c r="O1324" s="22">
        <v>5</v>
      </c>
      <c r="P1324" s="22">
        <v>120.99999999999997</v>
      </c>
      <c r="Q1324" s="21" t="s">
        <v>45</v>
      </c>
      <c r="R1324" s="103">
        <f t="shared" si="20"/>
        <v>604.99999999999989</v>
      </c>
      <c r="S1324" s="22">
        <v>0</v>
      </c>
      <c r="T1324" s="22">
        <v>604.99999999999989</v>
      </c>
      <c r="U1324" s="22">
        <v>0</v>
      </c>
      <c r="V1324" s="22">
        <v>0</v>
      </c>
      <c r="W1324" s="22">
        <v>0</v>
      </c>
      <c r="X1324" s="22">
        <v>0</v>
      </c>
      <c r="Y1324" s="22">
        <v>0</v>
      </c>
      <c r="Z1324" s="22">
        <v>0</v>
      </c>
      <c r="AA1324" s="22">
        <v>0</v>
      </c>
      <c r="AB1324" s="22">
        <v>0</v>
      </c>
      <c r="AC1324" s="22">
        <v>0</v>
      </c>
      <c r="AD1324" s="22">
        <v>0</v>
      </c>
    </row>
    <row r="1325" spans="1:30" s="1" customFormat="1" ht="15" customHeight="1" x14ac:dyDescent="0.3">
      <c r="A1325" s="21" t="s">
        <v>34</v>
      </c>
      <c r="B1325" s="21" t="s">
        <v>774</v>
      </c>
      <c r="C1325" s="21" t="s">
        <v>774</v>
      </c>
      <c r="D1325" s="21" t="s">
        <v>36</v>
      </c>
      <c r="E1325" s="21" t="s">
        <v>148</v>
      </c>
      <c r="F1325" s="21" t="s">
        <v>36</v>
      </c>
      <c r="G1325" s="21" t="s">
        <v>38</v>
      </c>
      <c r="H1325" s="21">
        <v>22104</v>
      </c>
      <c r="I1325" s="21" t="s">
        <v>1805</v>
      </c>
      <c r="J1325" s="21" t="s">
        <v>307</v>
      </c>
      <c r="K1325" s="21" t="s">
        <v>1135</v>
      </c>
      <c r="L1325" s="21" t="s">
        <v>42</v>
      </c>
      <c r="M1325" s="21" t="s">
        <v>1733</v>
      </c>
      <c r="N1325" s="21" t="s">
        <v>48</v>
      </c>
      <c r="O1325" s="22">
        <v>20</v>
      </c>
      <c r="P1325" s="22">
        <v>6</v>
      </c>
      <c r="Q1325" s="21" t="s">
        <v>45</v>
      </c>
      <c r="R1325" s="103">
        <f t="shared" si="20"/>
        <v>120</v>
      </c>
      <c r="S1325" s="22">
        <v>0</v>
      </c>
      <c r="T1325" s="22">
        <v>120</v>
      </c>
      <c r="U1325" s="22">
        <v>0</v>
      </c>
      <c r="V1325" s="22">
        <v>0</v>
      </c>
      <c r="W1325" s="22">
        <v>0</v>
      </c>
      <c r="X1325" s="22">
        <v>0</v>
      </c>
      <c r="Y1325" s="22">
        <v>0</v>
      </c>
      <c r="Z1325" s="22">
        <v>0</v>
      </c>
      <c r="AA1325" s="22">
        <v>0</v>
      </c>
      <c r="AB1325" s="22">
        <v>0</v>
      </c>
      <c r="AC1325" s="22">
        <v>0</v>
      </c>
      <c r="AD1325" s="22">
        <v>0</v>
      </c>
    </row>
    <row r="1326" spans="1:30" s="1" customFormat="1" ht="15" customHeight="1" x14ac:dyDescent="0.3">
      <c r="A1326" s="21" t="s">
        <v>34</v>
      </c>
      <c r="B1326" s="21" t="s">
        <v>774</v>
      </c>
      <c r="C1326" s="21" t="s">
        <v>774</v>
      </c>
      <c r="D1326" s="21" t="s">
        <v>36</v>
      </c>
      <c r="E1326" s="21" t="s">
        <v>148</v>
      </c>
      <c r="F1326" s="21" t="s">
        <v>36</v>
      </c>
      <c r="G1326" s="21" t="s">
        <v>38</v>
      </c>
      <c r="H1326" s="21">
        <v>22104</v>
      </c>
      <c r="I1326" s="21" t="s">
        <v>1805</v>
      </c>
      <c r="J1326" s="21" t="s">
        <v>320</v>
      </c>
      <c r="K1326" s="21" t="s">
        <v>299</v>
      </c>
      <c r="L1326" s="21" t="s">
        <v>42</v>
      </c>
      <c r="M1326" s="21" t="s">
        <v>1733</v>
      </c>
      <c r="N1326" s="21" t="s">
        <v>295</v>
      </c>
      <c r="O1326" s="22">
        <v>1</v>
      </c>
      <c r="P1326" s="22">
        <v>215</v>
      </c>
      <c r="Q1326" s="21" t="s">
        <v>45</v>
      </c>
      <c r="R1326" s="103">
        <f t="shared" si="20"/>
        <v>215</v>
      </c>
      <c r="S1326" s="22">
        <v>0</v>
      </c>
      <c r="T1326" s="22">
        <v>215</v>
      </c>
      <c r="U1326" s="22">
        <v>0</v>
      </c>
      <c r="V1326" s="22">
        <v>0</v>
      </c>
      <c r="W1326" s="22">
        <v>0</v>
      </c>
      <c r="X1326" s="22">
        <v>0</v>
      </c>
      <c r="Y1326" s="22">
        <v>0</v>
      </c>
      <c r="Z1326" s="22">
        <v>0</v>
      </c>
      <c r="AA1326" s="22">
        <v>0</v>
      </c>
      <c r="AB1326" s="22">
        <v>0</v>
      </c>
      <c r="AC1326" s="22">
        <v>0</v>
      </c>
      <c r="AD1326" s="22">
        <v>0</v>
      </c>
    </row>
    <row r="1327" spans="1:30" s="1" customFormat="1" ht="15" customHeight="1" x14ac:dyDescent="0.3">
      <c r="A1327" s="21" t="s">
        <v>34</v>
      </c>
      <c r="B1327" s="21" t="s">
        <v>774</v>
      </c>
      <c r="C1327" s="21" t="s">
        <v>774</v>
      </c>
      <c r="D1327" s="21" t="s">
        <v>36</v>
      </c>
      <c r="E1327" s="21" t="s">
        <v>148</v>
      </c>
      <c r="F1327" s="21" t="s">
        <v>36</v>
      </c>
      <c r="G1327" s="21" t="s">
        <v>38</v>
      </c>
      <c r="H1327" s="21">
        <v>22104</v>
      </c>
      <c r="I1327" s="21" t="s">
        <v>1805</v>
      </c>
      <c r="J1327" s="21" t="s">
        <v>316</v>
      </c>
      <c r="K1327" s="21" t="s">
        <v>317</v>
      </c>
      <c r="L1327" s="21" t="s">
        <v>42</v>
      </c>
      <c r="M1327" s="21" t="s">
        <v>1733</v>
      </c>
      <c r="N1327" s="21" t="s">
        <v>295</v>
      </c>
      <c r="O1327" s="22">
        <v>4</v>
      </c>
      <c r="P1327" s="22">
        <v>32</v>
      </c>
      <c r="Q1327" s="21" t="s">
        <v>45</v>
      </c>
      <c r="R1327" s="103">
        <f t="shared" si="20"/>
        <v>128</v>
      </c>
      <c r="S1327" s="22">
        <v>0</v>
      </c>
      <c r="T1327" s="22">
        <v>128</v>
      </c>
      <c r="U1327" s="22">
        <v>0</v>
      </c>
      <c r="V1327" s="22">
        <v>0</v>
      </c>
      <c r="W1327" s="22">
        <v>0</v>
      </c>
      <c r="X1327" s="22">
        <v>0</v>
      </c>
      <c r="Y1327" s="22">
        <v>0</v>
      </c>
      <c r="Z1327" s="22">
        <v>0</v>
      </c>
      <c r="AA1327" s="22">
        <v>0</v>
      </c>
      <c r="AB1327" s="22">
        <v>0</v>
      </c>
      <c r="AC1327" s="22">
        <v>0</v>
      </c>
      <c r="AD1327" s="22">
        <v>0</v>
      </c>
    </row>
    <row r="1328" spans="1:30" s="1" customFormat="1" ht="15" customHeight="1" x14ac:dyDescent="0.3">
      <c r="A1328" s="21" t="s">
        <v>34</v>
      </c>
      <c r="B1328" s="21" t="s">
        <v>774</v>
      </c>
      <c r="C1328" s="21" t="s">
        <v>774</v>
      </c>
      <c r="D1328" s="21" t="s">
        <v>36</v>
      </c>
      <c r="E1328" s="21" t="s">
        <v>148</v>
      </c>
      <c r="F1328" s="21" t="s">
        <v>36</v>
      </c>
      <c r="G1328" s="21" t="s">
        <v>38</v>
      </c>
      <c r="H1328" s="21">
        <v>22104</v>
      </c>
      <c r="I1328" s="21" t="s">
        <v>1805</v>
      </c>
      <c r="J1328" s="21" t="s">
        <v>851</v>
      </c>
      <c r="K1328" s="21" t="s">
        <v>986</v>
      </c>
      <c r="L1328" s="21" t="s">
        <v>42</v>
      </c>
      <c r="M1328" s="21" t="s">
        <v>1733</v>
      </c>
      <c r="N1328" s="21" t="s">
        <v>44</v>
      </c>
      <c r="O1328" s="22">
        <v>5</v>
      </c>
      <c r="P1328" s="22">
        <v>120.99999999999997</v>
      </c>
      <c r="Q1328" s="21" t="s">
        <v>45</v>
      </c>
      <c r="R1328" s="103">
        <f t="shared" si="20"/>
        <v>604.99999999999989</v>
      </c>
      <c r="S1328" s="22">
        <v>0</v>
      </c>
      <c r="T1328" s="22">
        <v>0</v>
      </c>
      <c r="U1328" s="22">
        <v>0</v>
      </c>
      <c r="V1328" s="22">
        <v>0</v>
      </c>
      <c r="W1328" s="22">
        <v>0</v>
      </c>
      <c r="X1328" s="22">
        <v>0</v>
      </c>
      <c r="Y1328" s="22">
        <v>604.99999999999989</v>
      </c>
      <c r="Z1328" s="22">
        <v>0</v>
      </c>
      <c r="AA1328" s="22">
        <v>0</v>
      </c>
      <c r="AB1328" s="22">
        <v>0</v>
      </c>
      <c r="AC1328" s="22">
        <v>0</v>
      </c>
      <c r="AD1328" s="22">
        <v>0</v>
      </c>
    </row>
    <row r="1329" spans="1:30" s="1" customFormat="1" ht="15" customHeight="1" x14ac:dyDescent="0.3">
      <c r="A1329" s="21" t="s">
        <v>34</v>
      </c>
      <c r="B1329" s="21" t="s">
        <v>774</v>
      </c>
      <c r="C1329" s="21" t="s">
        <v>774</v>
      </c>
      <c r="D1329" s="21" t="s">
        <v>36</v>
      </c>
      <c r="E1329" s="21" t="s">
        <v>148</v>
      </c>
      <c r="F1329" s="21" t="s">
        <v>36</v>
      </c>
      <c r="G1329" s="21" t="s">
        <v>38</v>
      </c>
      <c r="H1329" s="21">
        <v>22104</v>
      </c>
      <c r="I1329" s="21" t="s">
        <v>1805</v>
      </c>
      <c r="J1329" s="21" t="s">
        <v>307</v>
      </c>
      <c r="K1329" s="21" t="s">
        <v>1135</v>
      </c>
      <c r="L1329" s="21" t="s">
        <v>42</v>
      </c>
      <c r="M1329" s="21" t="s">
        <v>1733</v>
      </c>
      <c r="N1329" s="21" t="s">
        <v>48</v>
      </c>
      <c r="O1329" s="22">
        <v>20</v>
      </c>
      <c r="P1329" s="22">
        <v>6</v>
      </c>
      <c r="Q1329" s="21" t="s">
        <v>45</v>
      </c>
      <c r="R1329" s="103">
        <f t="shared" si="20"/>
        <v>120</v>
      </c>
      <c r="S1329" s="22">
        <v>0</v>
      </c>
      <c r="T1329" s="22">
        <v>0</v>
      </c>
      <c r="U1329" s="22">
        <v>0</v>
      </c>
      <c r="V1329" s="22">
        <v>0</v>
      </c>
      <c r="W1329" s="22">
        <v>0</v>
      </c>
      <c r="X1329" s="22">
        <v>0</v>
      </c>
      <c r="Y1329" s="22">
        <v>120</v>
      </c>
      <c r="Z1329" s="22">
        <v>0</v>
      </c>
      <c r="AA1329" s="22">
        <v>0</v>
      </c>
      <c r="AB1329" s="22">
        <v>0</v>
      </c>
      <c r="AC1329" s="22">
        <v>0</v>
      </c>
      <c r="AD1329" s="22">
        <v>0</v>
      </c>
    </row>
    <row r="1330" spans="1:30" s="1" customFormat="1" ht="15" customHeight="1" x14ac:dyDescent="0.3">
      <c r="A1330" s="21" t="s">
        <v>34</v>
      </c>
      <c r="B1330" s="21" t="s">
        <v>774</v>
      </c>
      <c r="C1330" s="21" t="s">
        <v>774</v>
      </c>
      <c r="D1330" s="21" t="s">
        <v>36</v>
      </c>
      <c r="E1330" s="21" t="s">
        <v>148</v>
      </c>
      <c r="F1330" s="21" t="s">
        <v>36</v>
      </c>
      <c r="G1330" s="21" t="s">
        <v>38</v>
      </c>
      <c r="H1330" s="21">
        <v>22104</v>
      </c>
      <c r="I1330" s="21" t="s">
        <v>1805</v>
      </c>
      <c r="J1330" s="21" t="s">
        <v>311</v>
      </c>
      <c r="K1330" s="21" t="s">
        <v>312</v>
      </c>
      <c r="L1330" s="21" t="s">
        <v>42</v>
      </c>
      <c r="M1330" s="21" t="s">
        <v>1733</v>
      </c>
      <c r="N1330" s="21" t="s">
        <v>313</v>
      </c>
      <c r="O1330" s="22">
        <v>1</v>
      </c>
      <c r="P1330" s="22">
        <v>342</v>
      </c>
      <c r="Q1330" s="21" t="s">
        <v>45</v>
      </c>
      <c r="R1330" s="103">
        <f t="shared" si="20"/>
        <v>342</v>
      </c>
      <c r="S1330" s="22">
        <v>0</v>
      </c>
      <c r="T1330" s="22">
        <v>0</v>
      </c>
      <c r="U1330" s="22">
        <v>0</v>
      </c>
      <c r="V1330" s="22">
        <v>0</v>
      </c>
      <c r="W1330" s="22">
        <v>0</v>
      </c>
      <c r="X1330" s="22">
        <v>0</v>
      </c>
      <c r="Y1330" s="22">
        <v>342</v>
      </c>
      <c r="Z1330" s="22">
        <v>0</v>
      </c>
      <c r="AA1330" s="22">
        <v>0</v>
      </c>
      <c r="AB1330" s="22">
        <v>0</v>
      </c>
      <c r="AC1330" s="22">
        <v>0</v>
      </c>
      <c r="AD1330" s="22">
        <v>0</v>
      </c>
    </row>
    <row r="1331" spans="1:30" s="1" customFormat="1" ht="15" customHeight="1" x14ac:dyDescent="0.3">
      <c r="A1331" s="21" t="s">
        <v>34</v>
      </c>
      <c r="B1331" s="21" t="s">
        <v>774</v>
      </c>
      <c r="C1331" s="21" t="s">
        <v>774</v>
      </c>
      <c r="D1331" s="21" t="s">
        <v>36</v>
      </c>
      <c r="E1331" s="21" t="s">
        <v>148</v>
      </c>
      <c r="F1331" s="21" t="s">
        <v>36</v>
      </c>
      <c r="G1331" s="21" t="s">
        <v>38</v>
      </c>
      <c r="H1331" s="21">
        <v>22104</v>
      </c>
      <c r="I1331" s="21" t="s">
        <v>1805</v>
      </c>
      <c r="J1331" s="21" t="s">
        <v>320</v>
      </c>
      <c r="K1331" s="21" t="s">
        <v>299</v>
      </c>
      <c r="L1331" s="21" t="s">
        <v>42</v>
      </c>
      <c r="M1331" s="21" t="s">
        <v>1733</v>
      </c>
      <c r="N1331" s="21" t="s">
        <v>295</v>
      </c>
      <c r="O1331" s="22">
        <v>1</v>
      </c>
      <c r="P1331" s="22">
        <v>215</v>
      </c>
      <c r="Q1331" s="21" t="s">
        <v>45</v>
      </c>
      <c r="R1331" s="103">
        <f t="shared" si="20"/>
        <v>215</v>
      </c>
      <c r="S1331" s="22">
        <v>0</v>
      </c>
      <c r="T1331" s="22">
        <v>0</v>
      </c>
      <c r="U1331" s="22">
        <v>0</v>
      </c>
      <c r="V1331" s="22">
        <v>0</v>
      </c>
      <c r="W1331" s="22">
        <v>0</v>
      </c>
      <c r="X1331" s="22">
        <v>0</v>
      </c>
      <c r="Y1331" s="22">
        <v>215</v>
      </c>
      <c r="Z1331" s="22">
        <v>0</v>
      </c>
      <c r="AA1331" s="22">
        <v>0</v>
      </c>
      <c r="AB1331" s="22">
        <v>0</v>
      </c>
      <c r="AC1331" s="22">
        <v>0</v>
      </c>
      <c r="AD1331" s="22">
        <v>0</v>
      </c>
    </row>
    <row r="1332" spans="1:30" s="1" customFormat="1" ht="15" customHeight="1" x14ac:dyDescent="0.3">
      <c r="A1332" s="21" t="s">
        <v>34</v>
      </c>
      <c r="B1332" s="21" t="s">
        <v>774</v>
      </c>
      <c r="C1332" s="21" t="s">
        <v>774</v>
      </c>
      <c r="D1332" s="21" t="s">
        <v>36</v>
      </c>
      <c r="E1332" s="21" t="s">
        <v>148</v>
      </c>
      <c r="F1332" s="21" t="s">
        <v>36</v>
      </c>
      <c r="G1332" s="21" t="s">
        <v>38</v>
      </c>
      <c r="H1332" s="21">
        <v>22104</v>
      </c>
      <c r="I1332" s="21" t="s">
        <v>1805</v>
      </c>
      <c r="J1332" s="21" t="s">
        <v>316</v>
      </c>
      <c r="K1332" s="21" t="s">
        <v>317</v>
      </c>
      <c r="L1332" s="21" t="s">
        <v>42</v>
      </c>
      <c r="M1332" s="21" t="s">
        <v>1733</v>
      </c>
      <c r="N1332" s="21" t="s">
        <v>295</v>
      </c>
      <c r="O1332" s="22">
        <v>3</v>
      </c>
      <c r="P1332" s="22">
        <v>32</v>
      </c>
      <c r="Q1332" s="21" t="s">
        <v>45</v>
      </c>
      <c r="R1332" s="103">
        <f t="shared" si="20"/>
        <v>96</v>
      </c>
      <c r="S1332" s="22">
        <v>0</v>
      </c>
      <c r="T1332" s="22">
        <v>0</v>
      </c>
      <c r="U1332" s="22">
        <v>0</v>
      </c>
      <c r="V1332" s="22">
        <v>0</v>
      </c>
      <c r="W1332" s="22">
        <v>0</v>
      </c>
      <c r="X1332" s="22">
        <v>0</v>
      </c>
      <c r="Y1332" s="22">
        <v>96</v>
      </c>
      <c r="Z1332" s="22">
        <v>0</v>
      </c>
      <c r="AA1332" s="22">
        <v>0</v>
      </c>
      <c r="AB1332" s="22">
        <v>0</v>
      </c>
      <c r="AC1332" s="22">
        <v>0</v>
      </c>
      <c r="AD1332" s="22">
        <v>0</v>
      </c>
    </row>
    <row r="1333" spans="1:30" s="1" customFormat="1" ht="15" customHeight="1" x14ac:dyDescent="0.3">
      <c r="A1333" s="21" t="s">
        <v>34</v>
      </c>
      <c r="B1333" s="21" t="s">
        <v>774</v>
      </c>
      <c r="C1333" s="21" t="s">
        <v>774</v>
      </c>
      <c r="D1333" s="21" t="s">
        <v>36</v>
      </c>
      <c r="E1333" s="21" t="s">
        <v>148</v>
      </c>
      <c r="F1333" s="21" t="s">
        <v>36</v>
      </c>
      <c r="G1333" s="21" t="s">
        <v>38</v>
      </c>
      <c r="H1333" s="21">
        <v>22104</v>
      </c>
      <c r="I1333" s="21" t="s">
        <v>1805</v>
      </c>
      <c r="J1333" s="21" t="s">
        <v>326</v>
      </c>
      <c r="K1333" s="21" t="s">
        <v>327</v>
      </c>
      <c r="L1333" s="21" t="s">
        <v>42</v>
      </c>
      <c r="M1333" s="21" t="s">
        <v>1733</v>
      </c>
      <c r="N1333" s="21" t="s">
        <v>300</v>
      </c>
      <c r="O1333" s="22">
        <v>1</v>
      </c>
      <c r="P1333" s="22">
        <v>151</v>
      </c>
      <c r="Q1333" s="21" t="s">
        <v>45</v>
      </c>
      <c r="R1333" s="103">
        <f t="shared" si="20"/>
        <v>151</v>
      </c>
      <c r="S1333" s="22">
        <v>0</v>
      </c>
      <c r="T1333" s="22">
        <v>0</v>
      </c>
      <c r="U1333" s="22">
        <v>0</v>
      </c>
      <c r="V1333" s="22">
        <v>0</v>
      </c>
      <c r="W1333" s="22">
        <v>0</v>
      </c>
      <c r="X1333" s="22">
        <v>0</v>
      </c>
      <c r="Y1333" s="22">
        <v>151</v>
      </c>
      <c r="Z1333" s="22">
        <v>0</v>
      </c>
      <c r="AA1333" s="22">
        <v>0</v>
      </c>
      <c r="AB1333" s="22">
        <v>0</v>
      </c>
      <c r="AC1333" s="22">
        <v>0</v>
      </c>
      <c r="AD1333" s="22">
        <v>0</v>
      </c>
    </row>
    <row r="1334" spans="1:30" s="1" customFormat="1" ht="15" customHeight="1" x14ac:dyDescent="0.3">
      <c r="A1334" s="21" t="s">
        <v>34</v>
      </c>
      <c r="B1334" s="21" t="s">
        <v>774</v>
      </c>
      <c r="C1334" s="21" t="s">
        <v>774</v>
      </c>
      <c r="D1334" s="21" t="s">
        <v>36</v>
      </c>
      <c r="E1334" s="21" t="s">
        <v>148</v>
      </c>
      <c r="F1334" s="21" t="s">
        <v>36</v>
      </c>
      <c r="G1334" s="21" t="s">
        <v>38</v>
      </c>
      <c r="H1334" s="21">
        <v>22104</v>
      </c>
      <c r="I1334" s="21" t="s">
        <v>1805</v>
      </c>
      <c r="J1334" s="21" t="s">
        <v>851</v>
      </c>
      <c r="K1334" s="21" t="s">
        <v>986</v>
      </c>
      <c r="L1334" s="21" t="s">
        <v>42</v>
      </c>
      <c r="M1334" s="21" t="s">
        <v>1733</v>
      </c>
      <c r="N1334" s="21" t="s">
        <v>44</v>
      </c>
      <c r="O1334" s="22">
        <v>5</v>
      </c>
      <c r="P1334" s="22">
        <v>120.99999999999997</v>
      </c>
      <c r="Q1334" s="21" t="s">
        <v>45</v>
      </c>
      <c r="R1334" s="103">
        <f t="shared" si="20"/>
        <v>604.99999999999989</v>
      </c>
      <c r="S1334" s="22">
        <v>0</v>
      </c>
      <c r="T1334" s="22">
        <v>0</v>
      </c>
      <c r="U1334" s="22">
        <v>0</v>
      </c>
      <c r="V1334" s="22">
        <v>0</v>
      </c>
      <c r="W1334" s="22">
        <v>0</v>
      </c>
      <c r="X1334" s="22">
        <v>0</v>
      </c>
      <c r="Y1334" s="22">
        <v>0</v>
      </c>
      <c r="Z1334" s="22">
        <v>0</v>
      </c>
      <c r="AA1334" s="22">
        <v>0</v>
      </c>
      <c r="AB1334" s="22">
        <v>0</v>
      </c>
      <c r="AC1334" s="22">
        <v>604.99999999999989</v>
      </c>
      <c r="AD1334" s="22">
        <v>0</v>
      </c>
    </row>
    <row r="1335" spans="1:30" s="1" customFormat="1" ht="15" customHeight="1" x14ac:dyDescent="0.3">
      <c r="A1335" s="21" t="s">
        <v>34</v>
      </c>
      <c r="B1335" s="21" t="s">
        <v>774</v>
      </c>
      <c r="C1335" s="21" t="s">
        <v>774</v>
      </c>
      <c r="D1335" s="21" t="s">
        <v>36</v>
      </c>
      <c r="E1335" s="21" t="s">
        <v>148</v>
      </c>
      <c r="F1335" s="21" t="s">
        <v>36</v>
      </c>
      <c r="G1335" s="21" t="s">
        <v>38</v>
      </c>
      <c r="H1335" s="21">
        <v>22104</v>
      </c>
      <c r="I1335" s="21" t="s">
        <v>1805</v>
      </c>
      <c r="J1335" s="21" t="s">
        <v>307</v>
      </c>
      <c r="K1335" s="21" t="s">
        <v>1135</v>
      </c>
      <c r="L1335" s="21" t="s">
        <v>42</v>
      </c>
      <c r="M1335" s="21" t="s">
        <v>1733</v>
      </c>
      <c r="N1335" s="21" t="s">
        <v>48</v>
      </c>
      <c r="O1335" s="22">
        <v>20</v>
      </c>
      <c r="P1335" s="22">
        <v>6</v>
      </c>
      <c r="Q1335" s="21" t="s">
        <v>45</v>
      </c>
      <c r="R1335" s="103">
        <f t="shared" si="20"/>
        <v>120</v>
      </c>
      <c r="S1335" s="22">
        <v>0</v>
      </c>
      <c r="T1335" s="22">
        <v>0</v>
      </c>
      <c r="U1335" s="22">
        <v>0</v>
      </c>
      <c r="V1335" s="22">
        <v>0</v>
      </c>
      <c r="W1335" s="22">
        <v>0</v>
      </c>
      <c r="X1335" s="22">
        <v>0</v>
      </c>
      <c r="Y1335" s="22">
        <v>0</v>
      </c>
      <c r="Z1335" s="22">
        <v>0</v>
      </c>
      <c r="AA1335" s="22">
        <v>0</v>
      </c>
      <c r="AB1335" s="22">
        <v>0</v>
      </c>
      <c r="AC1335" s="22">
        <v>120</v>
      </c>
      <c r="AD1335" s="22">
        <v>0</v>
      </c>
    </row>
    <row r="1336" spans="1:30" s="1" customFormat="1" ht="15" customHeight="1" x14ac:dyDescent="0.3">
      <c r="A1336" s="21" t="s">
        <v>34</v>
      </c>
      <c r="B1336" s="21" t="s">
        <v>774</v>
      </c>
      <c r="C1336" s="21" t="s">
        <v>774</v>
      </c>
      <c r="D1336" s="21" t="s">
        <v>36</v>
      </c>
      <c r="E1336" s="21" t="s">
        <v>148</v>
      </c>
      <c r="F1336" s="21" t="s">
        <v>36</v>
      </c>
      <c r="G1336" s="21" t="s">
        <v>38</v>
      </c>
      <c r="H1336" s="21">
        <v>22104</v>
      </c>
      <c r="I1336" s="21" t="s">
        <v>1805</v>
      </c>
      <c r="J1336" s="21" t="s">
        <v>311</v>
      </c>
      <c r="K1336" s="21" t="s">
        <v>312</v>
      </c>
      <c r="L1336" s="21" t="s">
        <v>42</v>
      </c>
      <c r="M1336" s="21" t="s">
        <v>1733</v>
      </c>
      <c r="N1336" s="21" t="s">
        <v>313</v>
      </c>
      <c r="O1336" s="22">
        <v>1</v>
      </c>
      <c r="P1336" s="22">
        <v>342</v>
      </c>
      <c r="Q1336" s="21" t="s">
        <v>45</v>
      </c>
      <c r="R1336" s="103">
        <f t="shared" si="20"/>
        <v>342</v>
      </c>
      <c r="S1336" s="22">
        <v>0</v>
      </c>
      <c r="T1336" s="22">
        <v>0</v>
      </c>
      <c r="U1336" s="22">
        <v>0</v>
      </c>
      <c r="V1336" s="22">
        <v>0</v>
      </c>
      <c r="W1336" s="22">
        <v>0</v>
      </c>
      <c r="X1336" s="22">
        <v>0</v>
      </c>
      <c r="Y1336" s="22">
        <v>0</v>
      </c>
      <c r="Z1336" s="22">
        <v>0</v>
      </c>
      <c r="AA1336" s="22">
        <v>0</v>
      </c>
      <c r="AB1336" s="22">
        <v>0</v>
      </c>
      <c r="AC1336" s="22">
        <v>342</v>
      </c>
      <c r="AD1336" s="22">
        <v>0</v>
      </c>
    </row>
    <row r="1337" spans="1:30" s="1" customFormat="1" ht="15" customHeight="1" x14ac:dyDescent="0.3">
      <c r="A1337" s="21" t="s">
        <v>34</v>
      </c>
      <c r="B1337" s="21" t="s">
        <v>774</v>
      </c>
      <c r="C1337" s="21" t="s">
        <v>774</v>
      </c>
      <c r="D1337" s="21" t="s">
        <v>36</v>
      </c>
      <c r="E1337" s="21" t="s">
        <v>148</v>
      </c>
      <c r="F1337" s="21" t="s">
        <v>36</v>
      </c>
      <c r="G1337" s="21" t="s">
        <v>38</v>
      </c>
      <c r="H1337" s="21">
        <v>22104</v>
      </c>
      <c r="I1337" s="21" t="s">
        <v>1805</v>
      </c>
      <c r="J1337" s="21" t="s">
        <v>316</v>
      </c>
      <c r="K1337" s="21" t="s">
        <v>317</v>
      </c>
      <c r="L1337" s="21" t="s">
        <v>42</v>
      </c>
      <c r="M1337" s="21" t="s">
        <v>1733</v>
      </c>
      <c r="N1337" s="21" t="s">
        <v>295</v>
      </c>
      <c r="O1337" s="22">
        <v>3</v>
      </c>
      <c r="P1337" s="22">
        <v>32</v>
      </c>
      <c r="Q1337" s="21" t="s">
        <v>45</v>
      </c>
      <c r="R1337" s="103">
        <f t="shared" si="20"/>
        <v>96</v>
      </c>
      <c r="S1337" s="22">
        <v>0</v>
      </c>
      <c r="T1337" s="22">
        <v>0</v>
      </c>
      <c r="U1337" s="22">
        <v>0</v>
      </c>
      <c r="V1337" s="22">
        <v>0</v>
      </c>
      <c r="W1337" s="22">
        <v>0</v>
      </c>
      <c r="X1337" s="22">
        <v>0</v>
      </c>
      <c r="Y1337" s="22">
        <v>0</v>
      </c>
      <c r="Z1337" s="22">
        <v>0</v>
      </c>
      <c r="AA1337" s="22">
        <v>0</v>
      </c>
      <c r="AB1337" s="22">
        <v>0</v>
      </c>
      <c r="AC1337" s="22">
        <v>96</v>
      </c>
      <c r="AD1337" s="22">
        <v>0</v>
      </c>
    </row>
    <row r="1338" spans="1:30" s="1" customFormat="1" ht="15" customHeight="1" x14ac:dyDescent="0.3">
      <c r="A1338" s="21" t="s">
        <v>34</v>
      </c>
      <c r="B1338" s="21" t="s">
        <v>774</v>
      </c>
      <c r="C1338" s="21" t="s">
        <v>774</v>
      </c>
      <c r="D1338" s="21" t="s">
        <v>36</v>
      </c>
      <c r="E1338" s="21" t="s">
        <v>148</v>
      </c>
      <c r="F1338" s="21" t="s">
        <v>36</v>
      </c>
      <c r="G1338" s="21" t="s">
        <v>38</v>
      </c>
      <c r="H1338" s="21">
        <v>22104</v>
      </c>
      <c r="I1338" s="21" t="s">
        <v>1805</v>
      </c>
      <c r="J1338" s="21" t="s">
        <v>326</v>
      </c>
      <c r="K1338" s="21" t="s">
        <v>327</v>
      </c>
      <c r="L1338" s="21" t="s">
        <v>42</v>
      </c>
      <c r="M1338" s="21" t="s">
        <v>1733</v>
      </c>
      <c r="N1338" s="21" t="s">
        <v>300</v>
      </c>
      <c r="O1338" s="22">
        <v>1</v>
      </c>
      <c r="P1338" s="22">
        <v>151</v>
      </c>
      <c r="Q1338" s="21" t="s">
        <v>45</v>
      </c>
      <c r="R1338" s="103">
        <f t="shared" si="20"/>
        <v>151</v>
      </c>
      <c r="S1338" s="22">
        <v>0</v>
      </c>
      <c r="T1338" s="22">
        <v>0</v>
      </c>
      <c r="U1338" s="22">
        <v>0</v>
      </c>
      <c r="V1338" s="22">
        <v>0</v>
      </c>
      <c r="W1338" s="22">
        <v>0</v>
      </c>
      <c r="X1338" s="22">
        <v>0</v>
      </c>
      <c r="Y1338" s="22">
        <v>0</v>
      </c>
      <c r="Z1338" s="22">
        <v>0</v>
      </c>
      <c r="AA1338" s="22">
        <v>0</v>
      </c>
      <c r="AB1338" s="22">
        <v>0</v>
      </c>
      <c r="AC1338" s="22">
        <v>151</v>
      </c>
      <c r="AD1338" s="22">
        <v>0</v>
      </c>
    </row>
    <row r="1339" spans="1:30" s="1" customFormat="1" ht="15" customHeight="1" x14ac:dyDescent="0.3">
      <c r="A1339" s="21" t="s">
        <v>34</v>
      </c>
      <c r="B1339" s="21" t="s">
        <v>774</v>
      </c>
      <c r="C1339" s="21" t="s">
        <v>774</v>
      </c>
      <c r="D1339" s="21" t="s">
        <v>36</v>
      </c>
      <c r="E1339" s="21" t="s">
        <v>194</v>
      </c>
      <c r="F1339" s="21" t="s">
        <v>195</v>
      </c>
      <c r="G1339" s="21" t="s">
        <v>38</v>
      </c>
      <c r="H1339" s="21">
        <v>22104</v>
      </c>
      <c r="I1339" s="21" t="s">
        <v>288</v>
      </c>
      <c r="J1339" s="21" t="s">
        <v>307</v>
      </c>
      <c r="K1339" s="21" t="s">
        <v>1135</v>
      </c>
      <c r="L1339" s="21" t="s">
        <v>42</v>
      </c>
      <c r="M1339" s="21" t="s">
        <v>1733</v>
      </c>
      <c r="N1339" s="21" t="s">
        <v>48</v>
      </c>
      <c r="O1339" s="22">
        <v>49</v>
      </c>
      <c r="P1339" s="22">
        <v>6</v>
      </c>
      <c r="Q1339" s="21" t="s">
        <v>45</v>
      </c>
      <c r="R1339" s="103">
        <f t="shared" si="20"/>
        <v>294</v>
      </c>
      <c r="S1339" s="22">
        <v>0</v>
      </c>
      <c r="T1339" s="22">
        <v>294</v>
      </c>
      <c r="U1339" s="22">
        <v>0</v>
      </c>
      <c r="V1339" s="22">
        <v>0</v>
      </c>
      <c r="W1339" s="22">
        <v>0</v>
      </c>
      <c r="X1339" s="22">
        <v>0</v>
      </c>
      <c r="Y1339" s="22">
        <v>0</v>
      </c>
      <c r="Z1339" s="22">
        <v>0</v>
      </c>
      <c r="AA1339" s="22">
        <v>0</v>
      </c>
      <c r="AB1339" s="22">
        <v>0</v>
      </c>
      <c r="AC1339" s="22">
        <v>0</v>
      </c>
      <c r="AD1339" s="22">
        <v>0</v>
      </c>
    </row>
    <row r="1340" spans="1:30" s="1" customFormat="1" ht="15" customHeight="1" x14ac:dyDescent="0.3">
      <c r="A1340" s="21" t="s">
        <v>34</v>
      </c>
      <c r="B1340" s="21" t="s">
        <v>774</v>
      </c>
      <c r="C1340" s="21" t="s">
        <v>774</v>
      </c>
      <c r="D1340" s="21" t="s">
        <v>36</v>
      </c>
      <c r="E1340" s="21" t="s">
        <v>194</v>
      </c>
      <c r="F1340" s="21" t="s">
        <v>195</v>
      </c>
      <c r="G1340" s="21" t="s">
        <v>38</v>
      </c>
      <c r="H1340" s="21">
        <v>22104</v>
      </c>
      <c r="I1340" s="21" t="s">
        <v>288</v>
      </c>
      <c r="J1340" s="21" t="s">
        <v>316</v>
      </c>
      <c r="K1340" s="21" t="s">
        <v>317</v>
      </c>
      <c r="L1340" s="21" t="s">
        <v>42</v>
      </c>
      <c r="M1340" s="21" t="s">
        <v>1733</v>
      </c>
      <c r="N1340" s="21" t="s">
        <v>295</v>
      </c>
      <c r="O1340" s="22">
        <v>1</v>
      </c>
      <c r="P1340" s="22">
        <v>30</v>
      </c>
      <c r="Q1340" s="21" t="s">
        <v>45</v>
      </c>
      <c r="R1340" s="103">
        <f t="shared" si="20"/>
        <v>30</v>
      </c>
      <c r="S1340" s="22">
        <v>0</v>
      </c>
      <c r="T1340" s="22">
        <v>30</v>
      </c>
      <c r="U1340" s="22">
        <v>0</v>
      </c>
      <c r="V1340" s="22">
        <v>0</v>
      </c>
      <c r="W1340" s="22">
        <v>0</v>
      </c>
      <c r="X1340" s="22">
        <v>0</v>
      </c>
      <c r="Y1340" s="22">
        <v>0</v>
      </c>
      <c r="Z1340" s="22">
        <v>0</v>
      </c>
      <c r="AA1340" s="22">
        <v>0</v>
      </c>
      <c r="AB1340" s="22">
        <v>0</v>
      </c>
      <c r="AC1340" s="22">
        <v>0</v>
      </c>
      <c r="AD1340" s="22">
        <v>0</v>
      </c>
    </row>
    <row r="1341" spans="1:30" s="1" customFormat="1" ht="15" customHeight="1" x14ac:dyDescent="0.3">
      <c r="A1341" s="21" t="s">
        <v>34</v>
      </c>
      <c r="B1341" s="21" t="s">
        <v>774</v>
      </c>
      <c r="C1341" s="21" t="s">
        <v>774</v>
      </c>
      <c r="D1341" s="21" t="s">
        <v>36</v>
      </c>
      <c r="E1341" s="21" t="s">
        <v>194</v>
      </c>
      <c r="F1341" s="21" t="s">
        <v>195</v>
      </c>
      <c r="G1341" s="21" t="s">
        <v>38</v>
      </c>
      <c r="H1341" s="21">
        <v>22104</v>
      </c>
      <c r="I1341" s="21" t="s">
        <v>288</v>
      </c>
      <c r="J1341" s="21" t="s">
        <v>320</v>
      </c>
      <c r="K1341" s="21" t="s">
        <v>299</v>
      </c>
      <c r="L1341" s="21" t="s">
        <v>42</v>
      </c>
      <c r="M1341" s="21" t="s">
        <v>1733</v>
      </c>
      <c r="N1341" s="21" t="s">
        <v>295</v>
      </c>
      <c r="O1341" s="22">
        <v>1</v>
      </c>
      <c r="P1341" s="22">
        <v>155.99999999999997</v>
      </c>
      <c r="Q1341" s="21" t="s">
        <v>45</v>
      </c>
      <c r="R1341" s="103">
        <f t="shared" si="20"/>
        <v>155.99999999999997</v>
      </c>
      <c r="S1341" s="22">
        <v>0</v>
      </c>
      <c r="T1341" s="22">
        <v>155.99999999999997</v>
      </c>
      <c r="U1341" s="22">
        <v>0</v>
      </c>
      <c r="V1341" s="22">
        <v>0</v>
      </c>
      <c r="W1341" s="22">
        <v>0</v>
      </c>
      <c r="X1341" s="22">
        <v>0</v>
      </c>
      <c r="Y1341" s="22">
        <v>0</v>
      </c>
      <c r="Z1341" s="22">
        <v>0</v>
      </c>
      <c r="AA1341" s="22">
        <v>0</v>
      </c>
      <c r="AB1341" s="22">
        <v>0</v>
      </c>
      <c r="AC1341" s="22">
        <v>0</v>
      </c>
      <c r="AD1341" s="22">
        <v>0</v>
      </c>
    </row>
    <row r="1342" spans="1:30" s="1" customFormat="1" ht="15" customHeight="1" x14ac:dyDescent="0.3">
      <c r="A1342" s="21" t="s">
        <v>34</v>
      </c>
      <c r="B1342" s="21" t="s">
        <v>774</v>
      </c>
      <c r="C1342" s="21" t="s">
        <v>774</v>
      </c>
      <c r="D1342" s="21" t="s">
        <v>36</v>
      </c>
      <c r="E1342" s="21" t="s">
        <v>194</v>
      </c>
      <c r="F1342" s="21" t="s">
        <v>195</v>
      </c>
      <c r="G1342" s="21" t="s">
        <v>38</v>
      </c>
      <c r="H1342" s="21">
        <v>22104</v>
      </c>
      <c r="I1342" s="21" t="s">
        <v>288</v>
      </c>
      <c r="J1342" s="21" t="s">
        <v>307</v>
      </c>
      <c r="K1342" s="21" t="s">
        <v>1135</v>
      </c>
      <c r="L1342" s="21" t="s">
        <v>42</v>
      </c>
      <c r="M1342" s="21" t="s">
        <v>1733</v>
      </c>
      <c r="N1342" s="21" t="s">
        <v>48</v>
      </c>
      <c r="O1342" s="22">
        <v>47</v>
      </c>
      <c r="P1342" s="22">
        <v>6</v>
      </c>
      <c r="Q1342" s="21" t="s">
        <v>45</v>
      </c>
      <c r="R1342" s="103">
        <f t="shared" si="20"/>
        <v>282</v>
      </c>
      <c r="S1342" s="22">
        <v>0</v>
      </c>
      <c r="T1342" s="22">
        <v>0</v>
      </c>
      <c r="U1342" s="22">
        <v>0</v>
      </c>
      <c r="V1342" s="22">
        <v>0</v>
      </c>
      <c r="W1342" s="22">
        <v>0</v>
      </c>
      <c r="X1342" s="22">
        <v>0</v>
      </c>
      <c r="Y1342" s="22">
        <v>282</v>
      </c>
      <c r="Z1342" s="22">
        <v>0</v>
      </c>
      <c r="AA1342" s="22">
        <v>0</v>
      </c>
      <c r="AB1342" s="22">
        <v>0</v>
      </c>
      <c r="AC1342" s="22">
        <v>0</v>
      </c>
      <c r="AD1342" s="22">
        <v>0</v>
      </c>
    </row>
    <row r="1343" spans="1:30" s="1" customFormat="1" ht="15" customHeight="1" x14ac:dyDescent="0.3">
      <c r="A1343" s="21" t="s">
        <v>34</v>
      </c>
      <c r="B1343" s="21" t="s">
        <v>774</v>
      </c>
      <c r="C1343" s="21" t="s">
        <v>774</v>
      </c>
      <c r="D1343" s="21" t="s">
        <v>36</v>
      </c>
      <c r="E1343" s="21" t="s">
        <v>194</v>
      </c>
      <c r="F1343" s="21" t="s">
        <v>195</v>
      </c>
      <c r="G1343" s="21" t="s">
        <v>38</v>
      </c>
      <c r="H1343" s="21">
        <v>22104</v>
      </c>
      <c r="I1343" s="21" t="s">
        <v>288</v>
      </c>
      <c r="J1343" s="21" t="s">
        <v>316</v>
      </c>
      <c r="K1343" s="21" t="s">
        <v>317</v>
      </c>
      <c r="L1343" s="21" t="s">
        <v>42</v>
      </c>
      <c r="M1343" s="21" t="s">
        <v>1733</v>
      </c>
      <c r="N1343" s="21" t="s">
        <v>295</v>
      </c>
      <c r="O1343" s="22">
        <v>1</v>
      </c>
      <c r="P1343" s="22">
        <v>31</v>
      </c>
      <c r="Q1343" s="21" t="s">
        <v>45</v>
      </c>
      <c r="R1343" s="103">
        <f t="shared" si="20"/>
        <v>31</v>
      </c>
      <c r="S1343" s="22">
        <v>0</v>
      </c>
      <c r="T1343" s="22">
        <v>0</v>
      </c>
      <c r="U1343" s="22">
        <v>0</v>
      </c>
      <c r="V1343" s="22">
        <v>0</v>
      </c>
      <c r="W1343" s="22">
        <v>0</v>
      </c>
      <c r="X1343" s="22">
        <v>0</v>
      </c>
      <c r="Y1343" s="22">
        <v>31</v>
      </c>
      <c r="Z1343" s="22">
        <v>0</v>
      </c>
      <c r="AA1343" s="22">
        <v>0</v>
      </c>
      <c r="AB1343" s="22">
        <v>0</v>
      </c>
      <c r="AC1343" s="22">
        <v>0</v>
      </c>
      <c r="AD1343" s="22">
        <v>0</v>
      </c>
    </row>
    <row r="1344" spans="1:30" s="1" customFormat="1" ht="15" customHeight="1" x14ac:dyDescent="0.3">
      <c r="A1344" s="21" t="s">
        <v>34</v>
      </c>
      <c r="B1344" s="21" t="s">
        <v>774</v>
      </c>
      <c r="C1344" s="21" t="s">
        <v>774</v>
      </c>
      <c r="D1344" s="21" t="s">
        <v>36</v>
      </c>
      <c r="E1344" s="21" t="s">
        <v>194</v>
      </c>
      <c r="F1344" s="21" t="s">
        <v>195</v>
      </c>
      <c r="G1344" s="21" t="s">
        <v>38</v>
      </c>
      <c r="H1344" s="21">
        <v>22104</v>
      </c>
      <c r="I1344" s="21" t="s">
        <v>288</v>
      </c>
      <c r="J1344" s="21" t="s">
        <v>320</v>
      </c>
      <c r="K1344" s="21" t="s">
        <v>299</v>
      </c>
      <c r="L1344" s="21" t="s">
        <v>42</v>
      </c>
      <c r="M1344" s="21" t="s">
        <v>1733</v>
      </c>
      <c r="N1344" s="21" t="s">
        <v>295</v>
      </c>
      <c r="O1344" s="22">
        <v>1</v>
      </c>
      <c r="P1344" s="22">
        <v>155.99999999999997</v>
      </c>
      <c r="Q1344" s="21" t="s">
        <v>45</v>
      </c>
      <c r="R1344" s="103">
        <f t="shared" si="20"/>
        <v>155.99999999999997</v>
      </c>
      <c r="S1344" s="22">
        <v>0</v>
      </c>
      <c r="T1344" s="22">
        <v>0</v>
      </c>
      <c r="U1344" s="22">
        <v>0</v>
      </c>
      <c r="V1344" s="22">
        <v>0</v>
      </c>
      <c r="W1344" s="22">
        <v>0</v>
      </c>
      <c r="X1344" s="22">
        <v>0</v>
      </c>
      <c r="Y1344" s="22">
        <v>155.99999999999997</v>
      </c>
      <c r="Z1344" s="22">
        <v>0</v>
      </c>
      <c r="AA1344" s="22">
        <v>0</v>
      </c>
      <c r="AB1344" s="22">
        <v>0</v>
      </c>
      <c r="AC1344" s="22">
        <v>0</v>
      </c>
      <c r="AD1344" s="22">
        <v>0</v>
      </c>
    </row>
    <row r="1345" spans="1:30" s="1" customFormat="1" ht="15" customHeight="1" x14ac:dyDescent="0.3">
      <c r="A1345" s="21" t="s">
        <v>34</v>
      </c>
      <c r="B1345" s="21" t="s">
        <v>774</v>
      </c>
      <c r="C1345" s="21" t="s">
        <v>774</v>
      </c>
      <c r="D1345" s="21" t="s">
        <v>36</v>
      </c>
      <c r="E1345" s="21" t="s">
        <v>194</v>
      </c>
      <c r="F1345" s="21" t="s">
        <v>195</v>
      </c>
      <c r="G1345" s="21" t="s">
        <v>38</v>
      </c>
      <c r="H1345" s="21">
        <v>22104</v>
      </c>
      <c r="I1345" s="21" t="s">
        <v>288</v>
      </c>
      <c r="J1345" s="21" t="s">
        <v>307</v>
      </c>
      <c r="K1345" s="21" t="s">
        <v>1135</v>
      </c>
      <c r="L1345" s="21" t="s">
        <v>42</v>
      </c>
      <c r="M1345" s="21" t="s">
        <v>1733</v>
      </c>
      <c r="N1345" s="21" t="s">
        <v>48</v>
      </c>
      <c r="O1345" s="22">
        <v>47</v>
      </c>
      <c r="P1345" s="22">
        <v>6</v>
      </c>
      <c r="Q1345" s="21" t="s">
        <v>45</v>
      </c>
      <c r="R1345" s="103">
        <f t="shared" si="20"/>
        <v>282</v>
      </c>
      <c r="S1345" s="22">
        <v>0</v>
      </c>
      <c r="T1345" s="22">
        <v>0</v>
      </c>
      <c r="U1345" s="22">
        <v>0</v>
      </c>
      <c r="V1345" s="22">
        <v>0</v>
      </c>
      <c r="W1345" s="22">
        <v>0</v>
      </c>
      <c r="X1345" s="22">
        <v>0</v>
      </c>
      <c r="Y1345" s="22">
        <v>0</v>
      </c>
      <c r="Z1345" s="22">
        <v>0</v>
      </c>
      <c r="AA1345" s="22">
        <v>0</v>
      </c>
      <c r="AB1345" s="22">
        <v>0</v>
      </c>
      <c r="AC1345" s="22">
        <v>282</v>
      </c>
      <c r="AD1345" s="22">
        <v>0</v>
      </c>
    </row>
    <row r="1346" spans="1:30" s="1" customFormat="1" ht="15" customHeight="1" x14ac:dyDescent="0.3">
      <c r="A1346" s="21" t="s">
        <v>34</v>
      </c>
      <c r="B1346" s="21" t="s">
        <v>774</v>
      </c>
      <c r="C1346" s="21" t="s">
        <v>774</v>
      </c>
      <c r="D1346" s="21" t="s">
        <v>36</v>
      </c>
      <c r="E1346" s="21" t="s">
        <v>194</v>
      </c>
      <c r="F1346" s="21" t="s">
        <v>195</v>
      </c>
      <c r="G1346" s="21" t="s">
        <v>38</v>
      </c>
      <c r="H1346" s="21">
        <v>22104</v>
      </c>
      <c r="I1346" s="21" t="s">
        <v>288</v>
      </c>
      <c r="J1346" s="21" t="s">
        <v>316</v>
      </c>
      <c r="K1346" s="21" t="s">
        <v>317</v>
      </c>
      <c r="L1346" s="21" t="s">
        <v>42</v>
      </c>
      <c r="M1346" s="21" t="s">
        <v>1733</v>
      </c>
      <c r="N1346" s="21" t="s">
        <v>295</v>
      </c>
      <c r="O1346" s="22">
        <v>1</v>
      </c>
      <c r="P1346" s="22">
        <v>31</v>
      </c>
      <c r="Q1346" s="21" t="s">
        <v>45</v>
      </c>
      <c r="R1346" s="103">
        <f t="shared" si="20"/>
        <v>31</v>
      </c>
      <c r="S1346" s="22">
        <v>0</v>
      </c>
      <c r="T1346" s="22">
        <v>0</v>
      </c>
      <c r="U1346" s="22">
        <v>0</v>
      </c>
      <c r="V1346" s="22">
        <v>0</v>
      </c>
      <c r="W1346" s="22">
        <v>0</v>
      </c>
      <c r="X1346" s="22">
        <v>0</v>
      </c>
      <c r="Y1346" s="22">
        <v>0</v>
      </c>
      <c r="Z1346" s="22">
        <v>0</v>
      </c>
      <c r="AA1346" s="22">
        <v>0</v>
      </c>
      <c r="AB1346" s="22">
        <v>0</v>
      </c>
      <c r="AC1346" s="22">
        <v>31</v>
      </c>
      <c r="AD1346" s="22">
        <v>0</v>
      </c>
    </row>
    <row r="1347" spans="1:30" s="1" customFormat="1" ht="15" customHeight="1" x14ac:dyDescent="0.3">
      <c r="A1347" s="21" t="s">
        <v>34</v>
      </c>
      <c r="B1347" s="21" t="s">
        <v>774</v>
      </c>
      <c r="C1347" s="21" t="s">
        <v>774</v>
      </c>
      <c r="D1347" s="21" t="s">
        <v>36</v>
      </c>
      <c r="E1347" s="21" t="s">
        <v>194</v>
      </c>
      <c r="F1347" s="21" t="s">
        <v>195</v>
      </c>
      <c r="G1347" s="21" t="s">
        <v>38</v>
      </c>
      <c r="H1347" s="21">
        <v>22104</v>
      </c>
      <c r="I1347" s="21" t="s">
        <v>288</v>
      </c>
      <c r="J1347" s="21" t="s">
        <v>320</v>
      </c>
      <c r="K1347" s="21" t="s">
        <v>299</v>
      </c>
      <c r="L1347" s="21" t="s">
        <v>42</v>
      </c>
      <c r="M1347" s="21" t="s">
        <v>1733</v>
      </c>
      <c r="N1347" s="21" t="s">
        <v>295</v>
      </c>
      <c r="O1347" s="22">
        <v>1</v>
      </c>
      <c r="P1347" s="22">
        <v>155.99999999999997</v>
      </c>
      <c r="Q1347" s="21" t="s">
        <v>45</v>
      </c>
      <c r="R1347" s="103">
        <f t="shared" si="20"/>
        <v>155.99999999999997</v>
      </c>
      <c r="S1347" s="22">
        <v>0</v>
      </c>
      <c r="T1347" s="22">
        <v>0</v>
      </c>
      <c r="U1347" s="22">
        <v>0</v>
      </c>
      <c r="V1347" s="22">
        <v>0</v>
      </c>
      <c r="W1347" s="22">
        <v>0</v>
      </c>
      <c r="X1347" s="22">
        <v>0</v>
      </c>
      <c r="Y1347" s="22">
        <v>0</v>
      </c>
      <c r="Z1347" s="22">
        <v>0</v>
      </c>
      <c r="AA1347" s="22">
        <v>0</v>
      </c>
      <c r="AB1347" s="22">
        <v>0</v>
      </c>
      <c r="AC1347" s="22">
        <v>155.99999999999997</v>
      </c>
      <c r="AD1347" s="22">
        <v>0</v>
      </c>
    </row>
    <row r="1348" spans="1:30" s="1" customFormat="1" ht="15" customHeight="1" x14ac:dyDescent="0.3">
      <c r="A1348" s="21" t="s">
        <v>34</v>
      </c>
      <c r="B1348" s="21" t="s">
        <v>774</v>
      </c>
      <c r="C1348" s="21" t="s">
        <v>774</v>
      </c>
      <c r="D1348" s="21" t="s">
        <v>36</v>
      </c>
      <c r="E1348" s="21" t="s">
        <v>194</v>
      </c>
      <c r="F1348" s="21" t="s">
        <v>244</v>
      </c>
      <c r="G1348" s="21" t="s">
        <v>245</v>
      </c>
      <c r="H1348" s="21">
        <v>22104</v>
      </c>
      <c r="I1348" s="21" t="s">
        <v>288</v>
      </c>
      <c r="J1348" s="21" t="s">
        <v>984</v>
      </c>
      <c r="K1348" s="21" t="s">
        <v>985</v>
      </c>
      <c r="L1348" s="21" t="s">
        <v>42</v>
      </c>
      <c r="M1348" s="21" t="s">
        <v>1733</v>
      </c>
      <c r="N1348" s="21" t="s">
        <v>48</v>
      </c>
      <c r="O1348" s="22">
        <v>8</v>
      </c>
      <c r="P1348" s="22">
        <v>51</v>
      </c>
      <c r="Q1348" s="21" t="s">
        <v>45</v>
      </c>
      <c r="R1348" s="103">
        <f t="shared" si="20"/>
        <v>408</v>
      </c>
      <c r="S1348" s="22">
        <v>408</v>
      </c>
      <c r="T1348" s="22">
        <v>0</v>
      </c>
      <c r="U1348" s="22">
        <v>0</v>
      </c>
      <c r="V1348" s="22">
        <v>0</v>
      </c>
      <c r="W1348" s="22">
        <v>0</v>
      </c>
      <c r="X1348" s="22">
        <v>0</v>
      </c>
      <c r="Y1348" s="22">
        <v>0</v>
      </c>
      <c r="Z1348" s="22">
        <v>0</v>
      </c>
      <c r="AA1348" s="22">
        <v>0</v>
      </c>
      <c r="AB1348" s="22">
        <v>0</v>
      </c>
      <c r="AC1348" s="22">
        <v>0</v>
      </c>
      <c r="AD1348" s="22">
        <v>0</v>
      </c>
    </row>
    <row r="1349" spans="1:30" s="1" customFormat="1" ht="15" customHeight="1" x14ac:dyDescent="0.3">
      <c r="A1349" s="21" t="s">
        <v>34</v>
      </c>
      <c r="B1349" s="21" t="s">
        <v>774</v>
      </c>
      <c r="C1349" s="21" t="s">
        <v>774</v>
      </c>
      <c r="D1349" s="21" t="s">
        <v>36</v>
      </c>
      <c r="E1349" s="21" t="s">
        <v>194</v>
      </c>
      <c r="F1349" s="21" t="s">
        <v>244</v>
      </c>
      <c r="G1349" s="21" t="s">
        <v>245</v>
      </c>
      <c r="H1349" s="21">
        <v>22104</v>
      </c>
      <c r="I1349" s="21" t="s">
        <v>288</v>
      </c>
      <c r="J1349" s="21" t="s">
        <v>984</v>
      </c>
      <c r="K1349" s="21" t="s">
        <v>985</v>
      </c>
      <c r="L1349" s="21" t="s">
        <v>42</v>
      </c>
      <c r="M1349" s="21" t="s">
        <v>1733</v>
      </c>
      <c r="N1349" s="21" t="s">
        <v>48</v>
      </c>
      <c r="O1349" s="22">
        <v>8</v>
      </c>
      <c r="P1349" s="22">
        <v>51</v>
      </c>
      <c r="Q1349" s="21" t="s">
        <v>45</v>
      </c>
      <c r="R1349" s="103">
        <f t="shared" si="20"/>
        <v>408</v>
      </c>
      <c r="S1349" s="22">
        <v>0</v>
      </c>
      <c r="T1349" s="22">
        <v>408</v>
      </c>
      <c r="U1349" s="22">
        <v>0</v>
      </c>
      <c r="V1349" s="22">
        <v>0</v>
      </c>
      <c r="W1349" s="22">
        <v>0</v>
      </c>
      <c r="X1349" s="22">
        <v>0</v>
      </c>
      <c r="Y1349" s="22">
        <v>0</v>
      </c>
      <c r="Z1349" s="22">
        <v>0</v>
      </c>
      <c r="AA1349" s="22">
        <v>0</v>
      </c>
      <c r="AB1349" s="22">
        <v>0</v>
      </c>
      <c r="AC1349" s="22">
        <v>0</v>
      </c>
      <c r="AD1349" s="22">
        <v>0</v>
      </c>
    </row>
    <row r="1350" spans="1:30" s="1" customFormat="1" ht="15" customHeight="1" x14ac:dyDescent="0.3">
      <c r="A1350" s="21" t="s">
        <v>34</v>
      </c>
      <c r="B1350" s="21" t="s">
        <v>774</v>
      </c>
      <c r="C1350" s="21" t="s">
        <v>774</v>
      </c>
      <c r="D1350" s="21" t="s">
        <v>36</v>
      </c>
      <c r="E1350" s="21" t="s">
        <v>194</v>
      </c>
      <c r="F1350" s="21" t="s">
        <v>244</v>
      </c>
      <c r="G1350" s="21" t="s">
        <v>245</v>
      </c>
      <c r="H1350" s="21">
        <v>22104</v>
      </c>
      <c r="I1350" s="21" t="s">
        <v>288</v>
      </c>
      <c r="J1350" s="21" t="s">
        <v>984</v>
      </c>
      <c r="K1350" s="21" t="s">
        <v>985</v>
      </c>
      <c r="L1350" s="21" t="s">
        <v>42</v>
      </c>
      <c r="M1350" s="21" t="s">
        <v>1733</v>
      </c>
      <c r="N1350" s="21" t="s">
        <v>48</v>
      </c>
      <c r="O1350" s="22">
        <v>8</v>
      </c>
      <c r="P1350" s="22">
        <v>51</v>
      </c>
      <c r="Q1350" s="21" t="s">
        <v>45</v>
      </c>
      <c r="R1350" s="103">
        <f t="shared" si="20"/>
        <v>408</v>
      </c>
      <c r="S1350" s="22">
        <v>0</v>
      </c>
      <c r="T1350" s="22">
        <v>0</v>
      </c>
      <c r="U1350" s="22">
        <v>408</v>
      </c>
      <c r="V1350" s="22">
        <v>0</v>
      </c>
      <c r="W1350" s="22">
        <v>0</v>
      </c>
      <c r="X1350" s="22">
        <v>0</v>
      </c>
      <c r="Y1350" s="22">
        <v>0</v>
      </c>
      <c r="Z1350" s="22">
        <v>0</v>
      </c>
      <c r="AA1350" s="22">
        <v>0</v>
      </c>
      <c r="AB1350" s="22">
        <v>0</v>
      </c>
      <c r="AC1350" s="22">
        <v>0</v>
      </c>
      <c r="AD1350" s="22">
        <v>0</v>
      </c>
    </row>
    <row r="1351" spans="1:30" s="1" customFormat="1" ht="15" customHeight="1" x14ac:dyDescent="0.3">
      <c r="A1351" s="21" t="s">
        <v>34</v>
      </c>
      <c r="B1351" s="21" t="s">
        <v>774</v>
      </c>
      <c r="C1351" s="21" t="s">
        <v>774</v>
      </c>
      <c r="D1351" s="21" t="s">
        <v>36</v>
      </c>
      <c r="E1351" s="21" t="s">
        <v>194</v>
      </c>
      <c r="F1351" s="21" t="s">
        <v>244</v>
      </c>
      <c r="G1351" s="21" t="s">
        <v>245</v>
      </c>
      <c r="H1351" s="21">
        <v>22104</v>
      </c>
      <c r="I1351" s="21" t="s">
        <v>288</v>
      </c>
      <c r="J1351" s="21" t="s">
        <v>984</v>
      </c>
      <c r="K1351" s="21" t="s">
        <v>985</v>
      </c>
      <c r="L1351" s="21" t="s">
        <v>42</v>
      </c>
      <c r="M1351" s="21" t="s">
        <v>1733</v>
      </c>
      <c r="N1351" s="21" t="s">
        <v>48</v>
      </c>
      <c r="O1351" s="22">
        <v>8</v>
      </c>
      <c r="P1351" s="22">
        <v>51</v>
      </c>
      <c r="Q1351" s="21" t="s">
        <v>45</v>
      </c>
      <c r="R1351" s="103">
        <f t="shared" si="20"/>
        <v>408</v>
      </c>
      <c r="S1351" s="22">
        <v>0</v>
      </c>
      <c r="T1351" s="22">
        <v>0</v>
      </c>
      <c r="U1351" s="22">
        <v>0</v>
      </c>
      <c r="V1351" s="22">
        <v>408</v>
      </c>
      <c r="W1351" s="22">
        <v>0</v>
      </c>
      <c r="X1351" s="22">
        <v>0</v>
      </c>
      <c r="Y1351" s="22">
        <v>0</v>
      </c>
      <c r="Z1351" s="22">
        <v>0</v>
      </c>
      <c r="AA1351" s="22">
        <v>0</v>
      </c>
      <c r="AB1351" s="22">
        <v>0</v>
      </c>
      <c r="AC1351" s="22">
        <v>0</v>
      </c>
      <c r="AD1351" s="22">
        <v>0</v>
      </c>
    </row>
    <row r="1352" spans="1:30" s="1" customFormat="1" ht="15" customHeight="1" x14ac:dyDescent="0.3">
      <c r="A1352" s="21" t="s">
        <v>34</v>
      </c>
      <c r="B1352" s="21" t="s">
        <v>774</v>
      </c>
      <c r="C1352" s="21" t="s">
        <v>774</v>
      </c>
      <c r="D1352" s="21" t="s">
        <v>36</v>
      </c>
      <c r="E1352" s="21" t="s">
        <v>194</v>
      </c>
      <c r="F1352" s="21" t="s">
        <v>244</v>
      </c>
      <c r="G1352" s="21" t="s">
        <v>245</v>
      </c>
      <c r="H1352" s="21">
        <v>22104</v>
      </c>
      <c r="I1352" s="21" t="s">
        <v>288</v>
      </c>
      <c r="J1352" s="21" t="s">
        <v>984</v>
      </c>
      <c r="K1352" s="21" t="s">
        <v>985</v>
      </c>
      <c r="L1352" s="21" t="s">
        <v>42</v>
      </c>
      <c r="M1352" s="21" t="s">
        <v>1733</v>
      </c>
      <c r="N1352" s="21" t="s">
        <v>48</v>
      </c>
      <c r="O1352" s="22">
        <v>10</v>
      </c>
      <c r="P1352" s="22">
        <v>51</v>
      </c>
      <c r="Q1352" s="21" t="s">
        <v>45</v>
      </c>
      <c r="R1352" s="103">
        <f t="shared" si="20"/>
        <v>510</v>
      </c>
      <c r="S1352" s="22">
        <v>0</v>
      </c>
      <c r="T1352" s="22">
        <v>0</v>
      </c>
      <c r="U1352" s="22">
        <v>0</v>
      </c>
      <c r="V1352" s="22">
        <v>0</v>
      </c>
      <c r="W1352" s="22">
        <v>510</v>
      </c>
      <c r="X1352" s="22">
        <v>0</v>
      </c>
      <c r="Y1352" s="22">
        <v>0</v>
      </c>
      <c r="Z1352" s="22">
        <v>0</v>
      </c>
      <c r="AA1352" s="22">
        <v>0</v>
      </c>
      <c r="AB1352" s="22">
        <v>0</v>
      </c>
      <c r="AC1352" s="22">
        <v>0</v>
      </c>
      <c r="AD1352" s="22">
        <v>0</v>
      </c>
    </row>
    <row r="1353" spans="1:30" s="1" customFormat="1" ht="15" customHeight="1" x14ac:dyDescent="0.3">
      <c r="A1353" s="21" t="s">
        <v>34</v>
      </c>
      <c r="B1353" s="21" t="s">
        <v>774</v>
      </c>
      <c r="C1353" s="21" t="s">
        <v>774</v>
      </c>
      <c r="D1353" s="21" t="s">
        <v>36</v>
      </c>
      <c r="E1353" s="21" t="s">
        <v>194</v>
      </c>
      <c r="F1353" s="21" t="s">
        <v>244</v>
      </c>
      <c r="G1353" s="21" t="s">
        <v>245</v>
      </c>
      <c r="H1353" s="21">
        <v>22104</v>
      </c>
      <c r="I1353" s="21" t="s">
        <v>288</v>
      </c>
      <c r="J1353" s="21" t="s">
        <v>984</v>
      </c>
      <c r="K1353" s="21" t="s">
        <v>985</v>
      </c>
      <c r="L1353" s="21" t="s">
        <v>42</v>
      </c>
      <c r="M1353" s="21" t="s">
        <v>1733</v>
      </c>
      <c r="N1353" s="21" t="s">
        <v>48</v>
      </c>
      <c r="O1353" s="22">
        <v>10</v>
      </c>
      <c r="P1353" s="22">
        <v>51</v>
      </c>
      <c r="Q1353" s="21" t="s">
        <v>45</v>
      </c>
      <c r="R1353" s="103">
        <f t="shared" si="20"/>
        <v>510</v>
      </c>
      <c r="S1353" s="22">
        <v>0</v>
      </c>
      <c r="T1353" s="22">
        <v>0</v>
      </c>
      <c r="U1353" s="22">
        <v>0</v>
      </c>
      <c r="V1353" s="22">
        <v>0</v>
      </c>
      <c r="W1353" s="22">
        <v>0</v>
      </c>
      <c r="X1353" s="22">
        <v>510</v>
      </c>
      <c r="Y1353" s="22">
        <v>0</v>
      </c>
      <c r="Z1353" s="22">
        <v>0</v>
      </c>
      <c r="AA1353" s="22">
        <v>0</v>
      </c>
      <c r="AB1353" s="22">
        <v>0</v>
      </c>
      <c r="AC1353" s="22">
        <v>0</v>
      </c>
      <c r="AD1353" s="22">
        <v>0</v>
      </c>
    </row>
    <row r="1354" spans="1:30" s="1" customFormat="1" ht="15" customHeight="1" x14ac:dyDescent="0.3">
      <c r="A1354" s="21" t="s">
        <v>34</v>
      </c>
      <c r="B1354" s="21" t="s">
        <v>774</v>
      </c>
      <c r="C1354" s="21" t="s">
        <v>774</v>
      </c>
      <c r="D1354" s="21" t="s">
        <v>36</v>
      </c>
      <c r="E1354" s="21" t="s">
        <v>194</v>
      </c>
      <c r="F1354" s="21" t="s">
        <v>244</v>
      </c>
      <c r="G1354" s="21" t="s">
        <v>245</v>
      </c>
      <c r="H1354" s="21">
        <v>22104</v>
      </c>
      <c r="I1354" s="21" t="s">
        <v>288</v>
      </c>
      <c r="J1354" s="21" t="s">
        <v>984</v>
      </c>
      <c r="K1354" s="21" t="s">
        <v>985</v>
      </c>
      <c r="L1354" s="21" t="s">
        <v>42</v>
      </c>
      <c r="M1354" s="21" t="s">
        <v>1733</v>
      </c>
      <c r="N1354" s="21" t="s">
        <v>48</v>
      </c>
      <c r="O1354" s="22">
        <v>10</v>
      </c>
      <c r="P1354" s="22">
        <v>51</v>
      </c>
      <c r="Q1354" s="21" t="s">
        <v>45</v>
      </c>
      <c r="R1354" s="103">
        <f t="shared" si="20"/>
        <v>510</v>
      </c>
      <c r="S1354" s="22">
        <v>0</v>
      </c>
      <c r="T1354" s="22">
        <v>0</v>
      </c>
      <c r="U1354" s="22">
        <v>0</v>
      </c>
      <c r="V1354" s="22">
        <v>0</v>
      </c>
      <c r="W1354" s="22">
        <v>0</v>
      </c>
      <c r="X1354" s="22">
        <v>0</v>
      </c>
      <c r="Y1354" s="22">
        <v>510</v>
      </c>
      <c r="Z1354" s="22">
        <v>0</v>
      </c>
      <c r="AA1354" s="22">
        <v>0</v>
      </c>
      <c r="AB1354" s="22">
        <v>0</v>
      </c>
      <c r="AC1354" s="22">
        <v>0</v>
      </c>
      <c r="AD1354" s="22">
        <v>0</v>
      </c>
    </row>
    <row r="1355" spans="1:30" s="1" customFormat="1" ht="15" customHeight="1" x14ac:dyDescent="0.3">
      <c r="A1355" s="21" t="s">
        <v>34</v>
      </c>
      <c r="B1355" s="21" t="s">
        <v>774</v>
      </c>
      <c r="C1355" s="21" t="s">
        <v>774</v>
      </c>
      <c r="D1355" s="21" t="s">
        <v>36</v>
      </c>
      <c r="E1355" s="21" t="s">
        <v>194</v>
      </c>
      <c r="F1355" s="21" t="s">
        <v>244</v>
      </c>
      <c r="G1355" s="21" t="s">
        <v>245</v>
      </c>
      <c r="H1355" s="21">
        <v>22104</v>
      </c>
      <c r="I1355" s="21" t="s">
        <v>288</v>
      </c>
      <c r="J1355" s="21" t="s">
        <v>984</v>
      </c>
      <c r="K1355" s="21" t="s">
        <v>985</v>
      </c>
      <c r="L1355" s="21" t="s">
        <v>42</v>
      </c>
      <c r="M1355" s="21" t="s">
        <v>1733</v>
      </c>
      <c r="N1355" s="21" t="s">
        <v>48</v>
      </c>
      <c r="O1355" s="22">
        <v>10</v>
      </c>
      <c r="P1355" s="22">
        <v>51</v>
      </c>
      <c r="Q1355" s="21" t="s">
        <v>45</v>
      </c>
      <c r="R1355" s="103">
        <f t="shared" si="20"/>
        <v>510</v>
      </c>
      <c r="S1355" s="22">
        <v>0</v>
      </c>
      <c r="T1355" s="22">
        <v>0</v>
      </c>
      <c r="U1355" s="22">
        <v>0</v>
      </c>
      <c r="V1355" s="22">
        <v>0</v>
      </c>
      <c r="W1355" s="22">
        <v>0</v>
      </c>
      <c r="X1355" s="22">
        <v>0</v>
      </c>
      <c r="Y1355" s="22">
        <v>0</v>
      </c>
      <c r="Z1355" s="22">
        <v>510</v>
      </c>
      <c r="AA1355" s="22">
        <v>0</v>
      </c>
      <c r="AB1355" s="22">
        <v>0</v>
      </c>
      <c r="AC1355" s="22">
        <v>0</v>
      </c>
      <c r="AD1355" s="22">
        <v>0</v>
      </c>
    </row>
    <row r="1356" spans="1:30" s="1" customFormat="1" ht="15" customHeight="1" x14ac:dyDescent="0.3">
      <c r="A1356" s="21" t="s">
        <v>34</v>
      </c>
      <c r="B1356" s="21" t="s">
        <v>774</v>
      </c>
      <c r="C1356" s="21" t="s">
        <v>774</v>
      </c>
      <c r="D1356" s="21" t="s">
        <v>36</v>
      </c>
      <c r="E1356" s="21" t="s">
        <v>194</v>
      </c>
      <c r="F1356" s="21" t="s">
        <v>244</v>
      </c>
      <c r="G1356" s="21" t="s">
        <v>245</v>
      </c>
      <c r="H1356" s="21">
        <v>22104</v>
      </c>
      <c r="I1356" s="21" t="s">
        <v>288</v>
      </c>
      <c r="J1356" s="21" t="s">
        <v>984</v>
      </c>
      <c r="K1356" s="21" t="s">
        <v>985</v>
      </c>
      <c r="L1356" s="21" t="s">
        <v>42</v>
      </c>
      <c r="M1356" s="21" t="s">
        <v>1733</v>
      </c>
      <c r="N1356" s="21" t="s">
        <v>48</v>
      </c>
      <c r="O1356" s="22">
        <v>8</v>
      </c>
      <c r="P1356" s="22">
        <v>51</v>
      </c>
      <c r="Q1356" s="21" t="s">
        <v>45</v>
      </c>
      <c r="R1356" s="103">
        <f t="shared" ref="R1356:R1419" si="21">SUM(S1356:AD1356)</f>
        <v>408</v>
      </c>
      <c r="S1356" s="22">
        <v>0</v>
      </c>
      <c r="T1356" s="22">
        <v>0</v>
      </c>
      <c r="U1356" s="22">
        <v>0</v>
      </c>
      <c r="V1356" s="22">
        <v>0</v>
      </c>
      <c r="W1356" s="22">
        <v>0</v>
      </c>
      <c r="X1356" s="22">
        <v>0</v>
      </c>
      <c r="Y1356" s="22">
        <v>0</v>
      </c>
      <c r="Z1356" s="22">
        <v>0</v>
      </c>
      <c r="AA1356" s="22">
        <v>408</v>
      </c>
      <c r="AB1356" s="22">
        <v>0</v>
      </c>
      <c r="AC1356" s="22">
        <v>0</v>
      </c>
      <c r="AD1356" s="22">
        <v>0</v>
      </c>
    </row>
    <row r="1357" spans="1:30" s="1" customFormat="1" ht="15" customHeight="1" x14ac:dyDescent="0.3">
      <c r="A1357" s="21" t="s">
        <v>34</v>
      </c>
      <c r="B1357" s="21" t="s">
        <v>774</v>
      </c>
      <c r="C1357" s="21" t="s">
        <v>774</v>
      </c>
      <c r="D1357" s="21" t="s">
        <v>36</v>
      </c>
      <c r="E1357" s="21" t="s">
        <v>194</v>
      </c>
      <c r="F1357" s="21" t="s">
        <v>244</v>
      </c>
      <c r="G1357" s="21" t="s">
        <v>245</v>
      </c>
      <c r="H1357" s="21">
        <v>22104</v>
      </c>
      <c r="I1357" s="21" t="s">
        <v>288</v>
      </c>
      <c r="J1357" s="21" t="s">
        <v>984</v>
      </c>
      <c r="K1357" s="21" t="s">
        <v>985</v>
      </c>
      <c r="L1357" s="21" t="s">
        <v>42</v>
      </c>
      <c r="M1357" s="21" t="s">
        <v>1733</v>
      </c>
      <c r="N1357" s="21" t="s">
        <v>48</v>
      </c>
      <c r="O1357" s="22">
        <v>8</v>
      </c>
      <c r="P1357" s="22">
        <v>51</v>
      </c>
      <c r="Q1357" s="21" t="s">
        <v>45</v>
      </c>
      <c r="R1357" s="103">
        <f t="shared" si="21"/>
        <v>408</v>
      </c>
      <c r="S1357" s="22">
        <v>0</v>
      </c>
      <c r="T1357" s="22">
        <v>0</v>
      </c>
      <c r="U1357" s="22">
        <v>0</v>
      </c>
      <c r="V1357" s="22">
        <v>0</v>
      </c>
      <c r="W1357" s="22">
        <v>0</v>
      </c>
      <c r="X1357" s="22">
        <v>0</v>
      </c>
      <c r="Y1357" s="22">
        <v>0</v>
      </c>
      <c r="Z1357" s="22">
        <v>0</v>
      </c>
      <c r="AA1357" s="22">
        <v>0</v>
      </c>
      <c r="AB1357" s="22">
        <v>408</v>
      </c>
      <c r="AC1357" s="22">
        <v>0</v>
      </c>
      <c r="AD1357" s="22">
        <v>0</v>
      </c>
    </row>
    <row r="1358" spans="1:30" s="1" customFormat="1" ht="15" customHeight="1" x14ac:dyDescent="0.3">
      <c r="A1358" s="21" t="s">
        <v>34</v>
      </c>
      <c r="B1358" s="21" t="s">
        <v>774</v>
      </c>
      <c r="C1358" s="21" t="s">
        <v>774</v>
      </c>
      <c r="D1358" s="21" t="s">
        <v>36</v>
      </c>
      <c r="E1358" s="21" t="s">
        <v>194</v>
      </c>
      <c r="F1358" s="21" t="s">
        <v>244</v>
      </c>
      <c r="G1358" s="21" t="s">
        <v>245</v>
      </c>
      <c r="H1358" s="21">
        <v>22104</v>
      </c>
      <c r="I1358" s="21" t="s">
        <v>288</v>
      </c>
      <c r="J1358" s="21" t="s">
        <v>984</v>
      </c>
      <c r="K1358" s="21" t="s">
        <v>985</v>
      </c>
      <c r="L1358" s="21" t="s">
        <v>42</v>
      </c>
      <c r="M1358" s="21" t="s">
        <v>1733</v>
      </c>
      <c r="N1358" s="21" t="s">
        <v>48</v>
      </c>
      <c r="O1358" s="22">
        <v>8</v>
      </c>
      <c r="P1358" s="22">
        <v>51</v>
      </c>
      <c r="Q1358" s="21" t="s">
        <v>45</v>
      </c>
      <c r="R1358" s="103">
        <f t="shared" si="21"/>
        <v>408</v>
      </c>
      <c r="S1358" s="22">
        <v>0</v>
      </c>
      <c r="T1358" s="22">
        <v>0</v>
      </c>
      <c r="U1358" s="22">
        <v>0</v>
      </c>
      <c r="V1358" s="22">
        <v>0</v>
      </c>
      <c r="W1358" s="22">
        <v>0</v>
      </c>
      <c r="X1358" s="22">
        <v>0</v>
      </c>
      <c r="Y1358" s="22">
        <v>0</v>
      </c>
      <c r="Z1358" s="22">
        <v>0</v>
      </c>
      <c r="AA1358" s="22">
        <v>0</v>
      </c>
      <c r="AB1358" s="22">
        <v>0</v>
      </c>
      <c r="AC1358" s="22">
        <v>408</v>
      </c>
      <c r="AD1358" s="22">
        <v>0</v>
      </c>
    </row>
    <row r="1359" spans="1:30" s="1" customFormat="1" ht="15" customHeight="1" x14ac:dyDescent="0.3">
      <c r="A1359" s="21" t="s">
        <v>34</v>
      </c>
      <c r="B1359" s="21" t="s">
        <v>774</v>
      </c>
      <c r="C1359" s="21" t="s">
        <v>774</v>
      </c>
      <c r="D1359" s="21" t="s">
        <v>36</v>
      </c>
      <c r="E1359" s="21" t="s">
        <v>194</v>
      </c>
      <c r="F1359" s="21" t="s">
        <v>244</v>
      </c>
      <c r="G1359" s="21" t="s">
        <v>245</v>
      </c>
      <c r="H1359" s="21">
        <v>22104</v>
      </c>
      <c r="I1359" s="21" t="s">
        <v>288</v>
      </c>
      <c r="J1359" s="21" t="s">
        <v>984</v>
      </c>
      <c r="K1359" s="21" t="s">
        <v>985</v>
      </c>
      <c r="L1359" s="21" t="s">
        <v>42</v>
      </c>
      <c r="M1359" s="21" t="s">
        <v>1733</v>
      </c>
      <c r="N1359" s="21" t="s">
        <v>48</v>
      </c>
      <c r="O1359" s="22">
        <v>8</v>
      </c>
      <c r="P1359" s="22">
        <v>51</v>
      </c>
      <c r="Q1359" s="21" t="s">
        <v>45</v>
      </c>
      <c r="R1359" s="103">
        <f t="shared" si="21"/>
        <v>408</v>
      </c>
      <c r="S1359" s="22">
        <v>0</v>
      </c>
      <c r="T1359" s="22">
        <v>0</v>
      </c>
      <c r="U1359" s="22">
        <v>0</v>
      </c>
      <c r="V1359" s="22">
        <v>0</v>
      </c>
      <c r="W1359" s="22">
        <v>0</v>
      </c>
      <c r="X1359" s="22">
        <v>0</v>
      </c>
      <c r="Y1359" s="22">
        <v>0</v>
      </c>
      <c r="Z1359" s="22">
        <v>0</v>
      </c>
      <c r="AA1359" s="22">
        <v>0</v>
      </c>
      <c r="AB1359" s="22">
        <v>0</v>
      </c>
      <c r="AC1359" s="22">
        <v>0</v>
      </c>
      <c r="AD1359" s="22">
        <v>408</v>
      </c>
    </row>
    <row r="1360" spans="1:30" s="1" customFormat="1" ht="15" customHeight="1" x14ac:dyDescent="0.3">
      <c r="A1360" s="21" t="s">
        <v>34</v>
      </c>
      <c r="B1360" s="21" t="s">
        <v>774</v>
      </c>
      <c r="C1360" s="21" t="s">
        <v>774</v>
      </c>
      <c r="D1360" s="21" t="s">
        <v>36</v>
      </c>
      <c r="E1360" s="21" t="s">
        <v>246</v>
      </c>
      <c r="F1360" s="21" t="s">
        <v>36</v>
      </c>
      <c r="G1360" s="21" t="s">
        <v>38</v>
      </c>
      <c r="H1360" s="21">
        <v>24601</v>
      </c>
      <c r="I1360" s="21" t="s">
        <v>1280</v>
      </c>
      <c r="J1360" s="21" t="s">
        <v>1749</v>
      </c>
      <c r="K1360" s="21" t="s">
        <v>1750</v>
      </c>
      <c r="L1360" s="21" t="s">
        <v>42</v>
      </c>
      <c r="M1360" s="21" t="s">
        <v>1733</v>
      </c>
      <c r="N1360" s="21" t="s">
        <v>48</v>
      </c>
      <c r="O1360" s="22">
        <v>5</v>
      </c>
      <c r="P1360" s="22">
        <v>49</v>
      </c>
      <c r="Q1360" s="21" t="s">
        <v>45</v>
      </c>
      <c r="R1360" s="103">
        <f t="shared" si="21"/>
        <v>245</v>
      </c>
      <c r="S1360" s="22">
        <v>0</v>
      </c>
      <c r="T1360" s="22">
        <v>245</v>
      </c>
      <c r="U1360" s="22">
        <v>0</v>
      </c>
      <c r="V1360" s="22">
        <v>0</v>
      </c>
      <c r="W1360" s="22">
        <v>0</v>
      </c>
      <c r="X1360" s="22">
        <v>0</v>
      </c>
      <c r="Y1360" s="22">
        <v>0</v>
      </c>
      <c r="Z1360" s="22">
        <v>0</v>
      </c>
      <c r="AA1360" s="22">
        <v>0</v>
      </c>
      <c r="AB1360" s="22">
        <v>0</v>
      </c>
      <c r="AC1360" s="22">
        <v>0</v>
      </c>
      <c r="AD1360" s="22">
        <v>0</v>
      </c>
    </row>
    <row r="1361" spans="1:30" s="1" customFormat="1" ht="15" customHeight="1" x14ac:dyDescent="0.3">
      <c r="A1361" s="21" t="s">
        <v>34</v>
      </c>
      <c r="B1361" s="21" t="s">
        <v>774</v>
      </c>
      <c r="C1361" s="21" t="s">
        <v>774</v>
      </c>
      <c r="D1361" s="21" t="s">
        <v>36</v>
      </c>
      <c r="E1361" s="21" t="s">
        <v>246</v>
      </c>
      <c r="F1361" s="21" t="s">
        <v>36</v>
      </c>
      <c r="G1361" s="21" t="s">
        <v>38</v>
      </c>
      <c r="H1361" s="21">
        <v>24601</v>
      </c>
      <c r="I1361" s="21" t="s">
        <v>1280</v>
      </c>
      <c r="J1361" s="21" t="s">
        <v>852</v>
      </c>
      <c r="K1361" s="21" t="s">
        <v>853</v>
      </c>
      <c r="L1361" s="21" t="s">
        <v>42</v>
      </c>
      <c r="M1361" s="21" t="s">
        <v>1733</v>
      </c>
      <c r="N1361" s="21" t="s">
        <v>48</v>
      </c>
      <c r="O1361" s="22">
        <v>3</v>
      </c>
      <c r="P1361" s="22">
        <v>49</v>
      </c>
      <c r="Q1361" s="21" t="s">
        <v>45</v>
      </c>
      <c r="R1361" s="103">
        <f t="shared" si="21"/>
        <v>147</v>
      </c>
      <c r="S1361" s="22">
        <v>0</v>
      </c>
      <c r="T1361" s="22">
        <v>147</v>
      </c>
      <c r="U1361" s="22">
        <v>0</v>
      </c>
      <c r="V1361" s="22">
        <v>0</v>
      </c>
      <c r="W1361" s="22">
        <v>0</v>
      </c>
      <c r="X1361" s="22">
        <v>0</v>
      </c>
      <c r="Y1361" s="22">
        <v>0</v>
      </c>
      <c r="Z1361" s="22">
        <v>0</v>
      </c>
      <c r="AA1361" s="22">
        <v>0</v>
      </c>
      <c r="AB1361" s="22">
        <v>0</v>
      </c>
      <c r="AC1361" s="22">
        <v>0</v>
      </c>
      <c r="AD1361" s="22">
        <v>0</v>
      </c>
    </row>
    <row r="1362" spans="1:30" s="1" customFormat="1" ht="15" customHeight="1" x14ac:dyDescent="0.3">
      <c r="A1362" s="21" t="s">
        <v>34</v>
      </c>
      <c r="B1362" s="21" t="s">
        <v>774</v>
      </c>
      <c r="C1362" s="21" t="s">
        <v>774</v>
      </c>
      <c r="D1362" s="21" t="s">
        <v>36</v>
      </c>
      <c r="E1362" s="21" t="s">
        <v>246</v>
      </c>
      <c r="F1362" s="21" t="s">
        <v>36</v>
      </c>
      <c r="G1362" s="21" t="s">
        <v>38</v>
      </c>
      <c r="H1362" s="21">
        <v>24601</v>
      </c>
      <c r="I1362" s="21" t="s">
        <v>1280</v>
      </c>
      <c r="J1362" s="21" t="s">
        <v>1751</v>
      </c>
      <c r="K1362" s="21" t="s">
        <v>1752</v>
      </c>
      <c r="L1362" s="21" t="s">
        <v>42</v>
      </c>
      <c r="M1362" s="21" t="s">
        <v>1733</v>
      </c>
      <c r="N1362" s="21" t="s">
        <v>44</v>
      </c>
      <c r="O1362" s="22">
        <v>1</v>
      </c>
      <c r="P1362" s="22">
        <v>240</v>
      </c>
      <c r="Q1362" s="21" t="s">
        <v>45</v>
      </c>
      <c r="R1362" s="103">
        <f t="shared" si="21"/>
        <v>240</v>
      </c>
      <c r="S1362" s="22">
        <v>0</v>
      </c>
      <c r="T1362" s="22">
        <v>240</v>
      </c>
      <c r="U1362" s="22">
        <v>0</v>
      </c>
      <c r="V1362" s="22">
        <v>0</v>
      </c>
      <c r="W1362" s="22">
        <v>0</v>
      </c>
      <c r="X1362" s="22">
        <v>0</v>
      </c>
      <c r="Y1362" s="22">
        <v>0</v>
      </c>
      <c r="Z1362" s="22">
        <v>0</v>
      </c>
      <c r="AA1362" s="22">
        <v>0</v>
      </c>
      <c r="AB1362" s="22">
        <v>0</v>
      </c>
      <c r="AC1362" s="22">
        <v>0</v>
      </c>
      <c r="AD1362" s="22">
        <v>0</v>
      </c>
    </row>
    <row r="1363" spans="1:30" s="1" customFormat="1" ht="15" customHeight="1" x14ac:dyDescent="0.3">
      <c r="A1363" s="21" t="s">
        <v>34</v>
      </c>
      <c r="B1363" s="21" t="s">
        <v>774</v>
      </c>
      <c r="C1363" s="21" t="s">
        <v>774</v>
      </c>
      <c r="D1363" s="21" t="s">
        <v>36</v>
      </c>
      <c r="E1363" s="21" t="s">
        <v>246</v>
      </c>
      <c r="F1363" s="21" t="s">
        <v>36</v>
      </c>
      <c r="G1363" s="21" t="s">
        <v>38</v>
      </c>
      <c r="H1363" s="21">
        <v>24601</v>
      </c>
      <c r="I1363" s="21" t="s">
        <v>1280</v>
      </c>
      <c r="J1363" s="21" t="s">
        <v>1431</v>
      </c>
      <c r="K1363" s="21" t="s">
        <v>1753</v>
      </c>
      <c r="L1363" s="21" t="s">
        <v>42</v>
      </c>
      <c r="M1363" s="21" t="s">
        <v>1733</v>
      </c>
      <c r="N1363" s="21" t="s">
        <v>48</v>
      </c>
      <c r="O1363" s="22">
        <v>3</v>
      </c>
      <c r="P1363" s="22">
        <v>103</v>
      </c>
      <c r="Q1363" s="21" t="s">
        <v>45</v>
      </c>
      <c r="R1363" s="103">
        <f t="shared" si="21"/>
        <v>309</v>
      </c>
      <c r="S1363" s="22">
        <v>0</v>
      </c>
      <c r="T1363" s="22">
        <v>309</v>
      </c>
      <c r="U1363" s="22">
        <v>0</v>
      </c>
      <c r="V1363" s="22">
        <v>0</v>
      </c>
      <c r="W1363" s="22">
        <v>0</v>
      </c>
      <c r="X1363" s="22">
        <v>0</v>
      </c>
      <c r="Y1363" s="22">
        <v>0</v>
      </c>
      <c r="Z1363" s="22">
        <v>0</v>
      </c>
      <c r="AA1363" s="22">
        <v>0</v>
      </c>
      <c r="AB1363" s="22">
        <v>0</v>
      </c>
      <c r="AC1363" s="22">
        <v>0</v>
      </c>
      <c r="AD1363" s="22">
        <v>0</v>
      </c>
    </row>
    <row r="1364" spans="1:30" s="1" customFormat="1" ht="15" customHeight="1" x14ac:dyDescent="0.3">
      <c r="A1364" s="21" t="s">
        <v>34</v>
      </c>
      <c r="B1364" s="21" t="s">
        <v>774</v>
      </c>
      <c r="C1364" s="21" t="s">
        <v>774</v>
      </c>
      <c r="D1364" s="21" t="s">
        <v>36</v>
      </c>
      <c r="E1364" s="21" t="s">
        <v>246</v>
      </c>
      <c r="F1364" s="21" t="s">
        <v>36</v>
      </c>
      <c r="G1364" s="21" t="s">
        <v>38</v>
      </c>
      <c r="H1364" s="21">
        <v>24601</v>
      </c>
      <c r="I1364" s="21" t="s">
        <v>1280</v>
      </c>
      <c r="J1364" s="21" t="s">
        <v>1177</v>
      </c>
      <c r="K1364" s="21" t="s">
        <v>1178</v>
      </c>
      <c r="L1364" s="21" t="s">
        <v>42</v>
      </c>
      <c r="M1364" s="21" t="s">
        <v>1733</v>
      </c>
      <c r="N1364" s="21" t="s">
        <v>48</v>
      </c>
      <c r="O1364" s="22">
        <v>1</v>
      </c>
      <c r="P1364" s="22">
        <v>701</v>
      </c>
      <c r="Q1364" s="21" t="s">
        <v>45</v>
      </c>
      <c r="R1364" s="103">
        <f t="shared" si="21"/>
        <v>701</v>
      </c>
      <c r="S1364" s="22">
        <v>0</v>
      </c>
      <c r="T1364" s="22">
        <v>701</v>
      </c>
      <c r="U1364" s="22">
        <v>0</v>
      </c>
      <c r="V1364" s="22">
        <v>0</v>
      </c>
      <c r="W1364" s="22">
        <v>0</v>
      </c>
      <c r="X1364" s="22">
        <v>0</v>
      </c>
      <c r="Y1364" s="22">
        <v>0</v>
      </c>
      <c r="Z1364" s="22">
        <v>0</v>
      </c>
      <c r="AA1364" s="22">
        <v>0</v>
      </c>
      <c r="AB1364" s="22">
        <v>0</v>
      </c>
      <c r="AC1364" s="22">
        <v>0</v>
      </c>
      <c r="AD1364" s="22">
        <v>0</v>
      </c>
    </row>
    <row r="1365" spans="1:30" s="1" customFormat="1" ht="15" customHeight="1" x14ac:dyDescent="0.3">
      <c r="A1365" s="21" t="s">
        <v>34</v>
      </c>
      <c r="B1365" s="21" t="s">
        <v>774</v>
      </c>
      <c r="C1365" s="21" t="s">
        <v>774</v>
      </c>
      <c r="D1365" s="21" t="s">
        <v>36</v>
      </c>
      <c r="E1365" s="21" t="s">
        <v>148</v>
      </c>
      <c r="F1365" s="21" t="s">
        <v>36</v>
      </c>
      <c r="G1365" s="21" t="s">
        <v>38</v>
      </c>
      <c r="H1365" s="21">
        <v>24601</v>
      </c>
      <c r="I1365" s="21" t="s">
        <v>345</v>
      </c>
      <c r="J1365" s="21" t="s">
        <v>359</v>
      </c>
      <c r="K1365" s="21" t="s">
        <v>1179</v>
      </c>
      <c r="L1365" s="21" t="s">
        <v>42</v>
      </c>
      <c r="M1365" s="21" t="s">
        <v>1733</v>
      </c>
      <c r="N1365" s="21" t="s">
        <v>48</v>
      </c>
      <c r="O1365" s="22">
        <v>1</v>
      </c>
      <c r="P1365" s="22">
        <v>138.99999999999997</v>
      </c>
      <c r="Q1365" s="21" t="s">
        <v>45</v>
      </c>
      <c r="R1365" s="103">
        <f t="shared" si="21"/>
        <v>138.99999999999997</v>
      </c>
      <c r="S1365" s="22">
        <v>0</v>
      </c>
      <c r="T1365" s="22">
        <v>138.99999999999997</v>
      </c>
      <c r="U1365" s="22">
        <v>0</v>
      </c>
      <c r="V1365" s="22">
        <v>0</v>
      </c>
      <c r="W1365" s="22">
        <v>0</v>
      </c>
      <c r="X1365" s="22">
        <v>0</v>
      </c>
      <c r="Y1365" s="22">
        <v>0</v>
      </c>
      <c r="Z1365" s="22">
        <v>0</v>
      </c>
      <c r="AA1365" s="22">
        <v>0</v>
      </c>
      <c r="AB1365" s="22">
        <v>0</v>
      </c>
      <c r="AC1365" s="22">
        <v>0</v>
      </c>
      <c r="AD1365" s="22">
        <v>0</v>
      </c>
    </row>
    <row r="1366" spans="1:30" s="1" customFormat="1" ht="15" customHeight="1" x14ac:dyDescent="0.3">
      <c r="A1366" s="21" t="s">
        <v>34</v>
      </c>
      <c r="B1366" s="21" t="s">
        <v>774</v>
      </c>
      <c r="C1366" s="21" t="s">
        <v>774</v>
      </c>
      <c r="D1366" s="21" t="s">
        <v>36</v>
      </c>
      <c r="E1366" s="21" t="s">
        <v>148</v>
      </c>
      <c r="F1366" s="21" t="s">
        <v>36</v>
      </c>
      <c r="G1366" s="21" t="s">
        <v>38</v>
      </c>
      <c r="H1366" s="21">
        <v>24601</v>
      </c>
      <c r="I1366" s="21" t="s">
        <v>345</v>
      </c>
      <c r="J1366" s="21" t="s">
        <v>1230</v>
      </c>
      <c r="K1366" s="21" t="s">
        <v>854</v>
      </c>
      <c r="L1366" s="21" t="s">
        <v>42</v>
      </c>
      <c r="M1366" s="21" t="s">
        <v>1733</v>
      </c>
      <c r="N1366" s="21" t="s">
        <v>48</v>
      </c>
      <c r="O1366" s="22">
        <v>3</v>
      </c>
      <c r="P1366" s="22">
        <v>49.000000000000007</v>
      </c>
      <c r="Q1366" s="21" t="s">
        <v>45</v>
      </c>
      <c r="R1366" s="103">
        <f t="shared" si="21"/>
        <v>147.00000000000003</v>
      </c>
      <c r="S1366" s="22">
        <v>0</v>
      </c>
      <c r="T1366" s="22">
        <v>147.00000000000003</v>
      </c>
      <c r="U1366" s="22">
        <v>0</v>
      </c>
      <c r="V1366" s="22">
        <v>0</v>
      </c>
      <c r="W1366" s="22">
        <v>0</v>
      </c>
      <c r="X1366" s="22">
        <v>0</v>
      </c>
      <c r="Y1366" s="22">
        <v>0</v>
      </c>
      <c r="Z1366" s="22">
        <v>0</v>
      </c>
      <c r="AA1366" s="22">
        <v>0</v>
      </c>
      <c r="AB1366" s="22">
        <v>0</v>
      </c>
      <c r="AC1366" s="22">
        <v>0</v>
      </c>
      <c r="AD1366" s="22">
        <v>0</v>
      </c>
    </row>
    <row r="1367" spans="1:30" s="1" customFormat="1" ht="15" customHeight="1" x14ac:dyDescent="0.3">
      <c r="A1367" s="21" t="s">
        <v>34</v>
      </c>
      <c r="B1367" s="21" t="s">
        <v>774</v>
      </c>
      <c r="C1367" s="21" t="s">
        <v>774</v>
      </c>
      <c r="D1367" s="21" t="s">
        <v>36</v>
      </c>
      <c r="E1367" s="21" t="s">
        <v>148</v>
      </c>
      <c r="F1367" s="21" t="s">
        <v>36</v>
      </c>
      <c r="G1367" s="21" t="s">
        <v>38</v>
      </c>
      <c r="H1367" s="21">
        <v>24601</v>
      </c>
      <c r="I1367" s="21" t="s">
        <v>345</v>
      </c>
      <c r="J1367" s="21" t="s">
        <v>1138</v>
      </c>
      <c r="K1367" s="21" t="s">
        <v>1139</v>
      </c>
      <c r="L1367" s="21" t="s">
        <v>42</v>
      </c>
      <c r="M1367" s="21" t="s">
        <v>1733</v>
      </c>
      <c r="N1367" s="21" t="s">
        <v>48</v>
      </c>
      <c r="O1367" s="22">
        <v>2</v>
      </c>
      <c r="P1367" s="22">
        <v>99</v>
      </c>
      <c r="Q1367" s="21" t="s">
        <v>45</v>
      </c>
      <c r="R1367" s="103">
        <f t="shared" si="21"/>
        <v>198</v>
      </c>
      <c r="S1367" s="22">
        <v>0</v>
      </c>
      <c r="T1367" s="22">
        <v>198</v>
      </c>
      <c r="U1367" s="22">
        <v>0</v>
      </c>
      <c r="V1367" s="22">
        <v>0</v>
      </c>
      <c r="W1367" s="22">
        <v>0</v>
      </c>
      <c r="X1367" s="22">
        <v>0</v>
      </c>
      <c r="Y1367" s="22">
        <v>0</v>
      </c>
      <c r="Z1367" s="22">
        <v>0</v>
      </c>
      <c r="AA1367" s="22">
        <v>0</v>
      </c>
      <c r="AB1367" s="22">
        <v>0</v>
      </c>
      <c r="AC1367" s="22">
        <v>0</v>
      </c>
      <c r="AD1367" s="22">
        <v>0</v>
      </c>
    </row>
    <row r="1368" spans="1:30" s="1" customFormat="1" ht="15" customHeight="1" x14ac:dyDescent="0.3">
      <c r="A1368" s="21" t="s">
        <v>34</v>
      </c>
      <c r="B1368" s="21" t="s">
        <v>774</v>
      </c>
      <c r="C1368" s="21" t="s">
        <v>774</v>
      </c>
      <c r="D1368" s="21" t="s">
        <v>36</v>
      </c>
      <c r="E1368" s="21" t="s">
        <v>148</v>
      </c>
      <c r="F1368" s="21" t="s">
        <v>36</v>
      </c>
      <c r="G1368" s="21" t="s">
        <v>38</v>
      </c>
      <c r="H1368" s="21">
        <v>24601</v>
      </c>
      <c r="I1368" s="21" t="s">
        <v>345</v>
      </c>
      <c r="J1368" s="21" t="s">
        <v>359</v>
      </c>
      <c r="K1368" s="21" t="s">
        <v>1179</v>
      </c>
      <c r="L1368" s="21" t="s">
        <v>42</v>
      </c>
      <c r="M1368" s="21" t="s">
        <v>1733</v>
      </c>
      <c r="N1368" s="21" t="s">
        <v>48</v>
      </c>
      <c r="O1368" s="22">
        <v>1</v>
      </c>
      <c r="P1368" s="22">
        <v>138.99999999999997</v>
      </c>
      <c r="Q1368" s="21" t="s">
        <v>45</v>
      </c>
      <c r="R1368" s="103">
        <f t="shared" si="21"/>
        <v>138.99999999999997</v>
      </c>
      <c r="S1368" s="22">
        <v>0</v>
      </c>
      <c r="T1368" s="22">
        <v>0</v>
      </c>
      <c r="U1368" s="22">
        <v>0</v>
      </c>
      <c r="V1368" s="22">
        <v>0</v>
      </c>
      <c r="W1368" s="22">
        <v>0</v>
      </c>
      <c r="X1368" s="22">
        <v>0</v>
      </c>
      <c r="Y1368" s="22">
        <v>138.99999999999997</v>
      </c>
      <c r="Z1368" s="22">
        <v>0</v>
      </c>
      <c r="AA1368" s="22">
        <v>0</v>
      </c>
      <c r="AB1368" s="22">
        <v>0</v>
      </c>
      <c r="AC1368" s="22">
        <v>0</v>
      </c>
      <c r="AD1368" s="22">
        <v>0</v>
      </c>
    </row>
    <row r="1369" spans="1:30" s="1" customFormat="1" ht="15" customHeight="1" x14ac:dyDescent="0.3">
      <c r="A1369" s="21" t="s">
        <v>34</v>
      </c>
      <c r="B1369" s="21" t="s">
        <v>774</v>
      </c>
      <c r="C1369" s="21" t="s">
        <v>774</v>
      </c>
      <c r="D1369" s="21" t="s">
        <v>36</v>
      </c>
      <c r="E1369" s="21" t="s">
        <v>148</v>
      </c>
      <c r="F1369" s="21" t="s">
        <v>36</v>
      </c>
      <c r="G1369" s="21" t="s">
        <v>38</v>
      </c>
      <c r="H1369" s="21">
        <v>24601</v>
      </c>
      <c r="I1369" s="21" t="s">
        <v>345</v>
      </c>
      <c r="J1369" s="21" t="s">
        <v>359</v>
      </c>
      <c r="K1369" s="21" t="s">
        <v>1179</v>
      </c>
      <c r="L1369" s="21" t="s">
        <v>42</v>
      </c>
      <c r="M1369" s="21" t="s">
        <v>1733</v>
      </c>
      <c r="N1369" s="21" t="s">
        <v>48</v>
      </c>
      <c r="O1369" s="22">
        <v>1</v>
      </c>
      <c r="P1369" s="22">
        <v>138.99999999999997</v>
      </c>
      <c r="Q1369" s="21" t="s">
        <v>45</v>
      </c>
      <c r="R1369" s="103">
        <f t="shared" si="21"/>
        <v>138.99999999999997</v>
      </c>
      <c r="S1369" s="22">
        <v>0</v>
      </c>
      <c r="T1369" s="22">
        <v>0</v>
      </c>
      <c r="U1369" s="22">
        <v>0</v>
      </c>
      <c r="V1369" s="22">
        <v>0</v>
      </c>
      <c r="W1369" s="22">
        <v>0</v>
      </c>
      <c r="X1369" s="22">
        <v>0</v>
      </c>
      <c r="Y1369" s="22">
        <v>0</v>
      </c>
      <c r="Z1369" s="22">
        <v>0</v>
      </c>
      <c r="AA1369" s="22">
        <v>0</v>
      </c>
      <c r="AB1369" s="22">
        <v>0</v>
      </c>
      <c r="AC1369" s="22">
        <v>138.99999999999997</v>
      </c>
      <c r="AD1369" s="22">
        <v>0</v>
      </c>
    </row>
    <row r="1370" spans="1:30" s="1" customFormat="1" ht="15" customHeight="1" x14ac:dyDescent="0.3">
      <c r="A1370" s="21" t="s">
        <v>34</v>
      </c>
      <c r="B1370" s="21" t="s">
        <v>774</v>
      </c>
      <c r="C1370" s="21" t="s">
        <v>774</v>
      </c>
      <c r="D1370" s="21" t="s">
        <v>36</v>
      </c>
      <c r="E1370" s="21" t="s">
        <v>194</v>
      </c>
      <c r="F1370" s="21" t="s">
        <v>195</v>
      </c>
      <c r="G1370" s="21" t="s">
        <v>38</v>
      </c>
      <c r="H1370" s="21">
        <v>24601</v>
      </c>
      <c r="I1370" s="21" t="s">
        <v>345</v>
      </c>
      <c r="J1370" s="21" t="s">
        <v>1230</v>
      </c>
      <c r="K1370" s="21" t="s">
        <v>854</v>
      </c>
      <c r="L1370" s="21" t="s">
        <v>42</v>
      </c>
      <c r="M1370" s="21" t="s">
        <v>1733</v>
      </c>
      <c r="N1370" s="21" t="s">
        <v>48</v>
      </c>
      <c r="O1370" s="22">
        <v>8</v>
      </c>
      <c r="P1370" s="22">
        <v>75</v>
      </c>
      <c r="Q1370" s="21" t="s">
        <v>45</v>
      </c>
      <c r="R1370" s="103">
        <f t="shared" si="21"/>
        <v>600</v>
      </c>
      <c r="S1370" s="22">
        <v>0</v>
      </c>
      <c r="T1370" s="22">
        <v>600</v>
      </c>
      <c r="U1370" s="22">
        <v>0</v>
      </c>
      <c r="V1370" s="22">
        <v>0</v>
      </c>
      <c r="W1370" s="22">
        <v>0</v>
      </c>
      <c r="X1370" s="22">
        <v>0</v>
      </c>
      <c r="Y1370" s="22">
        <v>0</v>
      </c>
      <c r="Z1370" s="22">
        <v>0</v>
      </c>
      <c r="AA1370" s="22">
        <v>0</v>
      </c>
      <c r="AB1370" s="22">
        <v>0</v>
      </c>
      <c r="AC1370" s="22">
        <v>0</v>
      </c>
      <c r="AD1370" s="22">
        <v>0</v>
      </c>
    </row>
    <row r="1371" spans="1:30" s="1" customFormat="1" ht="15" customHeight="1" x14ac:dyDescent="0.3">
      <c r="A1371" s="21" t="s">
        <v>34</v>
      </c>
      <c r="B1371" s="21" t="s">
        <v>774</v>
      </c>
      <c r="C1371" s="21" t="s">
        <v>774</v>
      </c>
      <c r="D1371" s="21" t="s">
        <v>36</v>
      </c>
      <c r="E1371" s="21" t="s">
        <v>194</v>
      </c>
      <c r="F1371" s="21" t="s">
        <v>195</v>
      </c>
      <c r="G1371" s="21" t="s">
        <v>38</v>
      </c>
      <c r="H1371" s="21">
        <v>24601</v>
      </c>
      <c r="I1371" s="21" t="s">
        <v>345</v>
      </c>
      <c r="J1371" s="21" t="s">
        <v>353</v>
      </c>
      <c r="K1371" s="21" t="s">
        <v>354</v>
      </c>
      <c r="L1371" s="21" t="s">
        <v>42</v>
      </c>
      <c r="M1371" s="21" t="s">
        <v>1733</v>
      </c>
      <c r="N1371" s="21" t="s">
        <v>48</v>
      </c>
      <c r="O1371" s="22">
        <v>2</v>
      </c>
      <c r="P1371" s="22">
        <v>250</v>
      </c>
      <c r="Q1371" s="21" t="s">
        <v>45</v>
      </c>
      <c r="R1371" s="103">
        <f t="shared" si="21"/>
        <v>500</v>
      </c>
      <c r="S1371" s="22">
        <v>0</v>
      </c>
      <c r="T1371" s="22">
        <v>500</v>
      </c>
      <c r="U1371" s="22">
        <v>0</v>
      </c>
      <c r="V1371" s="22">
        <v>0</v>
      </c>
      <c r="W1371" s="22">
        <v>0</v>
      </c>
      <c r="X1371" s="22">
        <v>0</v>
      </c>
      <c r="Y1371" s="22">
        <v>0</v>
      </c>
      <c r="Z1371" s="22">
        <v>0</v>
      </c>
      <c r="AA1371" s="22">
        <v>0</v>
      </c>
      <c r="AB1371" s="22">
        <v>0</v>
      </c>
      <c r="AC1371" s="22">
        <v>0</v>
      </c>
      <c r="AD1371" s="22">
        <v>0</v>
      </c>
    </row>
    <row r="1372" spans="1:30" s="1" customFormat="1" ht="15" customHeight="1" x14ac:dyDescent="0.3">
      <c r="A1372" s="21" t="s">
        <v>34</v>
      </c>
      <c r="B1372" s="21" t="s">
        <v>774</v>
      </c>
      <c r="C1372" s="21" t="s">
        <v>774</v>
      </c>
      <c r="D1372" s="21" t="s">
        <v>36</v>
      </c>
      <c r="E1372" s="21" t="s">
        <v>194</v>
      </c>
      <c r="F1372" s="21" t="s">
        <v>195</v>
      </c>
      <c r="G1372" s="21" t="s">
        <v>38</v>
      </c>
      <c r="H1372" s="21">
        <v>24601</v>
      </c>
      <c r="I1372" s="21" t="s">
        <v>345</v>
      </c>
      <c r="J1372" s="21" t="s">
        <v>353</v>
      </c>
      <c r="K1372" s="21" t="s">
        <v>354</v>
      </c>
      <c r="L1372" s="21" t="s">
        <v>42</v>
      </c>
      <c r="M1372" s="21" t="s">
        <v>1733</v>
      </c>
      <c r="N1372" s="21" t="s">
        <v>48</v>
      </c>
      <c r="O1372" s="22">
        <v>2</v>
      </c>
      <c r="P1372" s="22">
        <v>249</v>
      </c>
      <c r="Q1372" s="21" t="s">
        <v>45</v>
      </c>
      <c r="R1372" s="103">
        <f t="shared" si="21"/>
        <v>498</v>
      </c>
      <c r="S1372" s="22">
        <v>0</v>
      </c>
      <c r="T1372" s="22">
        <v>498</v>
      </c>
      <c r="U1372" s="22">
        <v>0</v>
      </c>
      <c r="V1372" s="22">
        <v>0</v>
      </c>
      <c r="W1372" s="22">
        <v>0</v>
      </c>
      <c r="X1372" s="22">
        <v>0</v>
      </c>
      <c r="Y1372" s="22">
        <v>0</v>
      </c>
      <c r="Z1372" s="22">
        <v>0</v>
      </c>
      <c r="AA1372" s="22">
        <v>0</v>
      </c>
      <c r="AB1372" s="22">
        <v>0</v>
      </c>
      <c r="AC1372" s="22">
        <v>0</v>
      </c>
      <c r="AD1372" s="22">
        <v>0</v>
      </c>
    </row>
    <row r="1373" spans="1:30" s="1" customFormat="1" ht="15" customHeight="1" x14ac:dyDescent="0.3">
      <c r="A1373" s="21" t="s">
        <v>34</v>
      </c>
      <c r="B1373" s="21" t="s">
        <v>774</v>
      </c>
      <c r="C1373" s="21" t="s">
        <v>774</v>
      </c>
      <c r="D1373" s="21" t="s">
        <v>36</v>
      </c>
      <c r="E1373" s="21" t="s">
        <v>194</v>
      </c>
      <c r="F1373" s="21" t="s">
        <v>195</v>
      </c>
      <c r="G1373" s="21" t="s">
        <v>38</v>
      </c>
      <c r="H1373" s="21">
        <v>24601</v>
      </c>
      <c r="I1373" s="21" t="s">
        <v>345</v>
      </c>
      <c r="J1373" s="21" t="s">
        <v>1230</v>
      </c>
      <c r="K1373" s="21" t="s">
        <v>854</v>
      </c>
      <c r="L1373" s="21" t="s">
        <v>42</v>
      </c>
      <c r="M1373" s="21" t="s">
        <v>1733</v>
      </c>
      <c r="N1373" s="21" t="s">
        <v>48</v>
      </c>
      <c r="O1373" s="22">
        <v>8</v>
      </c>
      <c r="P1373" s="22">
        <v>75</v>
      </c>
      <c r="Q1373" s="21" t="s">
        <v>45</v>
      </c>
      <c r="R1373" s="103">
        <f t="shared" si="21"/>
        <v>600</v>
      </c>
      <c r="S1373" s="22">
        <v>0</v>
      </c>
      <c r="T1373" s="22">
        <v>0</v>
      </c>
      <c r="U1373" s="22">
        <v>0</v>
      </c>
      <c r="V1373" s="22">
        <v>0</v>
      </c>
      <c r="W1373" s="22">
        <v>0</v>
      </c>
      <c r="X1373" s="22">
        <v>0</v>
      </c>
      <c r="Y1373" s="22">
        <v>600</v>
      </c>
      <c r="Z1373" s="22">
        <v>0</v>
      </c>
      <c r="AA1373" s="22">
        <v>0</v>
      </c>
      <c r="AB1373" s="22">
        <v>0</v>
      </c>
      <c r="AC1373" s="22">
        <v>0</v>
      </c>
      <c r="AD1373" s="22">
        <v>0</v>
      </c>
    </row>
    <row r="1374" spans="1:30" s="1" customFormat="1" ht="15" customHeight="1" x14ac:dyDescent="0.3">
      <c r="A1374" s="21" t="s">
        <v>34</v>
      </c>
      <c r="B1374" s="21" t="s">
        <v>774</v>
      </c>
      <c r="C1374" s="21" t="s">
        <v>774</v>
      </c>
      <c r="D1374" s="21" t="s">
        <v>36</v>
      </c>
      <c r="E1374" s="21" t="s">
        <v>194</v>
      </c>
      <c r="F1374" s="21" t="s">
        <v>195</v>
      </c>
      <c r="G1374" s="21" t="s">
        <v>38</v>
      </c>
      <c r="H1374" s="21">
        <v>24601</v>
      </c>
      <c r="I1374" s="21" t="s">
        <v>345</v>
      </c>
      <c r="J1374" s="21" t="s">
        <v>1230</v>
      </c>
      <c r="K1374" s="21" t="s">
        <v>854</v>
      </c>
      <c r="L1374" s="21" t="s">
        <v>42</v>
      </c>
      <c r="M1374" s="21" t="s">
        <v>1733</v>
      </c>
      <c r="N1374" s="21" t="s">
        <v>48</v>
      </c>
      <c r="O1374" s="22">
        <v>7</v>
      </c>
      <c r="P1374" s="22">
        <v>75</v>
      </c>
      <c r="Q1374" s="21" t="s">
        <v>45</v>
      </c>
      <c r="R1374" s="103">
        <f t="shared" si="21"/>
        <v>525</v>
      </c>
      <c r="S1374" s="22">
        <v>0</v>
      </c>
      <c r="T1374" s="22">
        <v>0</v>
      </c>
      <c r="U1374" s="22">
        <v>0</v>
      </c>
      <c r="V1374" s="22">
        <v>0</v>
      </c>
      <c r="W1374" s="22">
        <v>0</v>
      </c>
      <c r="X1374" s="22">
        <v>0</v>
      </c>
      <c r="Y1374" s="22">
        <v>0</v>
      </c>
      <c r="Z1374" s="22">
        <v>0</v>
      </c>
      <c r="AA1374" s="22">
        <v>0</v>
      </c>
      <c r="AB1374" s="22">
        <v>0</v>
      </c>
      <c r="AC1374" s="22">
        <v>525</v>
      </c>
      <c r="AD1374" s="22">
        <v>0</v>
      </c>
    </row>
    <row r="1375" spans="1:30" s="1" customFormat="1" ht="15" customHeight="1" x14ac:dyDescent="0.3">
      <c r="A1375" s="21" t="s">
        <v>34</v>
      </c>
      <c r="B1375" s="21" t="s">
        <v>774</v>
      </c>
      <c r="C1375" s="21" t="s">
        <v>774</v>
      </c>
      <c r="D1375" s="21" t="s">
        <v>36</v>
      </c>
      <c r="E1375" s="21" t="s">
        <v>194</v>
      </c>
      <c r="F1375" s="21" t="s">
        <v>195</v>
      </c>
      <c r="G1375" s="21" t="s">
        <v>38</v>
      </c>
      <c r="H1375" s="21">
        <v>24601</v>
      </c>
      <c r="I1375" s="21" t="s">
        <v>345</v>
      </c>
      <c r="J1375" s="21" t="s">
        <v>1230</v>
      </c>
      <c r="K1375" s="21" t="s">
        <v>854</v>
      </c>
      <c r="L1375" s="21" t="s">
        <v>42</v>
      </c>
      <c r="M1375" s="21" t="s">
        <v>1733</v>
      </c>
      <c r="N1375" s="21" t="s">
        <v>48</v>
      </c>
      <c r="O1375" s="22">
        <v>1</v>
      </c>
      <c r="P1375" s="22">
        <v>74</v>
      </c>
      <c r="Q1375" s="21" t="s">
        <v>45</v>
      </c>
      <c r="R1375" s="103">
        <f t="shared" si="21"/>
        <v>74</v>
      </c>
      <c r="S1375" s="22">
        <v>0</v>
      </c>
      <c r="T1375" s="22">
        <v>0</v>
      </c>
      <c r="U1375" s="22">
        <v>0</v>
      </c>
      <c r="V1375" s="22">
        <v>0</v>
      </c>
      <c r="W1375" s="22">
        <v>0</v>
      </c>
      <c r="X1375" s="22">
        <v>0</v>
      </c>
      <c r="Y1375" s="22">
        <v>0</v>
      </c>
      <c r="Z1375" s="22">
        <v>0</v>
      </c>
      <c r="AA1375" s="22">
        <v>0</v>
      </c>
      <c r="AB1375" s="22">
        <v>0</v>
      </c>
      <c r="AC1375" s="22">
        <v>74</v>
      </c>
      <c r="AD1375" s="22">
        <v>0</v>
      </c>
    </row>
    <row r="1376" spans="1:30" s="1" customFormat="1" ht="15" customHeight="1" x14ac:dyDescent="0.3">
      <c r="A1376" s="21" t="s">
        <v>34</v>
      </c>
      <c r="B1376" s="21" t="s">
        <v>774</v>
      </c>
      <c r="C1376" s="21" t="s">
        <v>774</v>
      </c>
      <c r="D1376" s="21" t="s">
        <v>36</v>
      </c>
      <c r="E1376" s="21" t="s">
        <v>246</v>
      </c>
      <c r="F1376" s="21" t="s">
        <v>36</v>
      </c>
      <c r="G1376" s="21" t="s">
        <v>38</v>
      </c>
      <c r="H1376" s="21">
        <v>24901</v>
      </c>
      <c r="I1376" s="21" t="s">
        <v>1434</v>
      </c>
      <c r="J1376" s="21" t="s">
        <v>1754</v>
      </c>
      <c r="K1376" s="21" t="s">
        <v>1755</v>
      </c>
      <c r="L1376" s="21" t="s">
        <v>42</v>
      </c>
      <c r="M1376" s="21" t="s">
        <v>1733</v>
      </c>
      <c r="N1376" s="21" t="s">
        <v>48</v>
      </c>
      <c r="O1376" s="22">
        <v>1</v>
      </c>
      <c r="P1376" s="22">
        <v>995</v>
      </c>
      <c r="Q1376" s="21" t="s">
        <v>45</v>
      </c>
      <c r="R1376" s="103">
        <f t="shared" si="21"/>
        <v>995</v>
      </c>
      <c r="S1376" s="22">
        <v>0</v>
      </c>
      <c r="T1376" s="22">
        <v>995</v>
      </c>
      <c r="U1376" s="22">
        <v>0</v>
      </c>
      <c r="V1376" s="22">
        <v>0</v>
      </c>
      <c r="W1376" s="22">
        <v>0</v>
      </c>
      <c r="X1376" s="22">
        <v>0</v>
      </c>
      <c r="Y1376" s="22">
        <v>0</v>
      </c>
      <c r="Z1376" s="22">
        <v>0</v>
      </c>
      <c r="AA1376" s="22">
        <v>0</v>
      </c>
      <c r="AB1376" s="22">
        <v>0</v>
      </c>
      <c r="AC1376" s="22">
        <v>0</v>
      </c>
      <c r="AD1376" s="22">
        <v>0</v>
      </c>
    </row>
    <row r="1377" spans="1:30" s="1" customFormat="1" ht="15" customHeight="1" x14ac:dyDescent="0.3">
      <c r="A1377" s="21" t="s">
        <v>34</v>
      </c>
      <c r="B1377" s="21" t="s">
        <v>774</v>
      </c>
      <c r="C1377" s="21" t="s">
        <v>774</v>
      </c>
      <c r="D1377" s="21" t="s">
        <v>36</v>
      </c>
      <c r="E1377" s="21" t="s">
        <v>246</v>
      </c>
      <c r="F1377" s="21" t="s">
        <v>36</v>
      </c>
      <c r="G1377" s="21" t="s">
        <v>38</v>
      </c>
      <c r="H1377" s="21">
        <v>25301</v>
      </c>
      <c r="I1377" s="21" t="s">
        <v>1756</v>
      </c>
      <c r="J1377" s="21" t="s">
        <v>1068</v>
      </c>
      <c r="K1377" s="21" t="s">
        <v>1231</v>
      </c>
      <c r="L1377" s="21" t="s">
        <v>42</v>
      </c>
      <c r="M1377" s="21" t="s">
        <v>1733</v>
      </c>
      <c r="N1377" s="21" t="s">
        <v>63</v>
      </c>
      <c r="O1377" s="22">
        <v>3</v>
      </c>
      <c r="P1377" s="22">
        <v>48</v>
      </c>
      <c r="Q1377" s="21" t="s">
        <v>45</v>
      </c>
      <c r="R1377" s="103">
        <f t="shared" si="21"/>
        <v>144</v>
      </c>
      <c r="S1377" s="22">
        <v>0</v>
      </c>
      <c r="T1377" s="22">
        <v>144</v>
      </c>
      <c r="U1377" s="22">
        <v>0</v>
      </c>
      <c r="V1377" s="22">
        <v>0</v>
      </c>
      <c r="W1377" s="22">
        <v>0</v>
      </c>
      <c r="X1377" s="22">
        <v>0</v>
      </c>
      <c r="Y1377" s="22">
        <v>0</v>
      </c>
      <c r="Z1377" s="22">
        <v>0</v>
      </c>
      <c r="AA1377" s="22">
        <v>0</v>
      </c>
      <c r="AB1377" s="22">
        <v>0</v>
      </c>
      <c r="AC1377" s="22">
        <v>0</v>
      </c>
      <c r="AD1377" s="22">
        <v>0</v>
      </c>
    </row>
    <row r="1378" spans="1:30" s="1" customFormat="1" ht="15" customHeight="1" x14ac:dyDescent="0.3">
      <c r="A1378" s="21" t="s">
        <v>34</v>
      </c>
      <c r="B1378" s="21" t="s">
        <v>774</v>
      </c>
      <c r="C1378" s="21" t="s">
        <v>774</v>
      </c>
      <c r="D1378" s="21" t="s">
        <v>36</v>
      </c>
      <c r="E1378" s="21" t="s">
        <v>246</v>
      </c>
      <c r="F1378" s="21" t="s">
        <v>36</v>
      </c>
      <c r="G1378" s="21" t="s">
        <v>38</v>
      </c>
      <c r="H1378" s="21">
        <v>25301</v>
      </c>
      <c r="I1378" s="21" t="s">
        <v>1756</v>
      </c>
      <c r="J1378" s="21" t="s">
        <v>377</v>
      </c>
      <c r="K1378" s="21" t="s">
        <v>378</v>
      </c>
      <c r="L1378" s="21" t="s">
        <v>42</v>
      </c>
      <c r="M1378" s="21" t="s">
        <v>1733</v>
      </c>
      <c r="N1378" s="21" t="s">
        <v>48</v>
      </c>
      <c r="O1378" s="22">
        <v>2</v>
      </c>
      <c r="P1378" s="22">
        <v>62</v>
      </c>
      <c r="Q1378" s="21" t="s">
        <v>45</v>
      </c>
      <c r="R1378" s="103">
        <f t="shared" si="21"/>
        <v>124</v>
      </c>
      <c r="S1378" s="22">
        <v>0</v>
      </c>
      <c r="T1378" s="22">
        <v>124</v>
      </c>
      <c r="U1378" s="22">
        <v>0</v>
      </c>
      <c r="V1378" s="22">
        <v>0</v>
      </c>
      <c r="W1378" s="22">
        <v>0</v>
      </c>
      <c r="X1378" s="22">
        <v>0</v>
      </c>
      <c r="Y1378" s="22">
        <v>0</v>
      </c>
      <c r="Z1378" s="22">
        <v>0</v>
      </c>
      <c r="AA1378" s="22">
        <v>0</v>
      </c>
      <c r="AB1378" s="22">
        <v>0</v>
      </c>
      <c r="AC1378" s="22">
        <v>0</v>
      </c>
      <c r="AD1378" s="22">
        <v>0</v>
      </c>
    </row>
    <row r="1379" spans="1:30" s="1" customFormat="1" ht="15" customHeight="1" x14ac:dyDescent="0.3">
      <c r="A1379" s="21" t="s">
        <v>34</v>
      </c>
      <c r="B1379" s="21" t="s">
        <v>774</v>
      </c>
      <c r="C1379" s="21" t="s">
        <v>774</v>
      </c>
      <c r="D1379" s="21" t="s">
        <v>36</v>
      </c>
      <c r="E1379" s="21" t="s">
        <v>246</v>
      </c>
      <c r="F1379" s="21" t="s">
        <v>36</v>
      </c>
      <c r="G1379" s="21" t="s">
        <v>38</v>
      </c>
      <c r="H1379" s="21">
        <v>25301</v>
      </c>
      <c r="I1379" s="21" t="s">
        <v>1756</v>
      </c>
      <c r="J1379" s="21" t="s">
        <v>1001</v>
      </c>
      <c r="K1379" s="21" t="s">
        <v>1002</v>
      </c>
      <c r="L1379" s="21" t="s">
        <v>42</v>
      </c>
      <c r="M1379" s="21" t="s">
        <v>1733</v>
      </c>
      <c r="N1379" s="21" t="s">
        <v>63</v>
      </c>
      <c r="O1379" s="22">
        <v>2</v>
      </c>
      <c r="P1379" s="22">
        <v>55</v>
      </c>
      <c r="Q1379" s="21" t="s">
        <v>45</v>
      </c>
      <c r="R1379" s="103">
        <f t="shared" si="21"/>
        <v>110</v>
      </c>
      <c r="S1379" s="22">
        <v>0</v>
      </c>
      <c r="T1379" s="22">
        <v>110</v>
      </c>
      <c r="U1379" s="22">
        <v>0</v>
      </c>
      <c r="V1379" s="22">
        <v>0</v>
      </c>
      <c r="W1379" s="22">
        <v>0</v>
      </c>
      <c r="X1379" s="22">
        <v>0</v>
      </c>
      <c r="Y1379" s="22">
        <v>0</v>
      </c>
      <c r="Z1379" s="22">
        <v>0</v>
      </c>
      <c r="AA1379" s="22">
        <v>0</v>
      </c>
      <c r="AB1379" s="22">
        <v>0</v>
      </c>
      <c r="AC1379" s="22">
        <v>0</v>
      </c>
      <c r="AD1379" s="22">
        <v>0</v>
      </c>
    </row>
    <row r="1380" spans="1:30" s="1" customFormat="1" ht="15" customHeight="1" x14ac:dyDescent="0.3">
      <c r="A1380" s="21" t="s">
        <v>34</v>
      </c>
      <c r="B1380" s="21" t="s">
        <v>774</v>
      </c>
      <c r="C1380" s="21" t="s">
        <v>774</v>
      </c>
      <c r="D1380" s="21" t="s">
        <v>36</v>
      </c>
      <c r="E1380" s="21" t="s">
        <v>246</v>
      </c>
      <c r="F1380" s="21" t="s">
        <v>36</v>
      </c>
      <c r="G1380" s="21" t="s">
        <v>38</v>
      </c>
      <c r="H1380" s="21">
        <v>25301</v>
      </c>
      <c r="I1380" s="21" t="s">
        <v>1756</v>
      </c>
      <c r="J1380" s="21" t="s">
        <v>1757</v>
      </c>
      <c r="K1380" s="21" t="s">
        <v>1758</v>
      </c>
      <c r="L1380" s="21" t="s">
        <v>42</v>
      </c>
      <c r="M1380" s="21" t="s">
        <v>1733</v>
      </c>
      <c r="N1380" s="21" t="s">
        <v>48</v>
      </c>
      <c r="O1380" s="22">
        <v>1</v>
      </c>
      <c r="P1380" s="22">
        <v>38</v>
      </c>
      <c r="Q1380" s="21" t="s">
        <v>45</v>
      </c>
      <c r="R1380" s="103">
        <f t="shared" si="21"/>
        <v>38</v>
      </c>
      <c r="S1380" s="22">
        <v>0</v>
      </c>
      <c r="T1380" s="22">
        <v>38</v>
      </c>
      <c r="U1380" s="22">
        <v>0</v>
      </c>
      <c r="V1380" s="22">
        <v>0</v>
      </c>
      <c r="W1380" s="22">
        <v>0</v>
      </c>
      <c r="X1380" s="22">
        <v>0</v>
      </c>
      <c r="Y1380" s="22">
        <v>0</v>
      </c>
      <c r="Z1380" s="22">
        <v>0</v>
      </c>
      <c r="AA1380" s="22">
        <v>0</v>
      </c>
      <c r="AB1380" s="22">
        <v>0</v>
      </c>
      <c r="AC1380" s="22">
        <v>0</v>
      </c>
      <c r="AD1380" s="22">
        <v>0</v>
      </c>
    </row>
    <row r="1381" spans="1:30" s="1" customFormat="1" ht="15" customHeight="1" x14ac:dyDescent="0.3">
      <c r="A1381" s="21" t="s">
        <v>34</v>
      </c>
      <c r="B1381" s="21" t="s">
        <v>774</v>
      </c>
      <c r="C1381" s="21" t="s">
        <v>774</v>
      </c>
      <c r="D1381" s="21" t="s">
        <v>36</v>
      </c>
      <c r="E1381" s="21" t="s">
        <v>246</v>
      </c>
      <c r="F1381" s="21" t="s">
        <v>36</v>
      </c>
      <c r="G1381" s="21" t="s">
        <v>38</v>
      </c>
      <c r="H1381" s="21">
        <v>25301</v>
      </c>
      <c r="I1381" s="21" t="s">
        <v>1756</v>
      </c>
      <c r="J1381" s="21" t="s">
        <v>1759</v>
      </c>
      <c r="K1381" s="21" t="s">
        <v>1760</v>
      </c>
      <c r="L1381" s="21" t="s">
        <v>42</v>
      </c>
      <c r="M1381" s="21" t="s">
        <v>1733</v>
      </c>
      <c r="N1381" s="21" t="s">
        <v>63</v>
      </c>
      <c r="O1381" s="22">
        <v>1</v>
      </c>
      <c r="P1381" s="22">
        <v>73</v>
      </c>
      <c r="Q1381" s="21" t="s">
        <v>45</v>
      </c>
      <c r="R1381" s="103">
        <f t="shared" si="21"/>
        <v>73</v>
      </c>
      <c r="S1381" s="22">
        <v>0</v>
      </c>
      <c r="T1381" s="22">
        <v>73</v>
      </c>
      <c r="U1381" s="22">
        <v>0</v>
      </c>
      <c r="V1381" s="22">
        <v>0</v>
      </c>
      <c r="W1381" s="22">
        <v>0</v>
      </c>
      <c r="X1381" s="22">
        <v>0</v>
      </c>
      <c r="Y1381" s="22">
        <v>0</v>
      </c>
      <c r="Z1381" s="22">
        <v>0</v>
      </c>
      <c r="AA1381" s="22">
        <v>0</v>
      </c>
      <c r="AB1381" s="22">
        <v>0</v>
      </c>
      <c r="AC1381" s="22">
        <v>0</v>
      </c>
      <c r="AD1381" s="22">
        <v>0</v>
      </c>
    </row>
    <row r="1382" spans="1:30" s="1" customFormat="1" ht="15" customHeight="1" x14ac:dyDescent="0.3">
      <c r="A1382" s="21" t="s">
        <v>34</v>
      </c>
      <c r="B1382" s="21" t="s">
        <v>774</v>
      </c>
      <c r="C1382" s="21" t="s">
        <v>774</v>
      </c>
      <c r="D1382" s="21" t="s">
        <v>36</v>
      </c>
      <c r="E1382" s="21" t="s">
        <v>246</v>
      </c>
      <c r="F1382" s="21" t="s">
        <v>36</v>
      </c>
      <c r="G1382" s="21" t="s">
        <v>38</v>
      </c>
      <c r="H1382" s="21">
        <v>25301</v>
      </c>
      <c r="I1382" s="21" t="s">
        <v>1756</v>
      </c>
      <c r="J1382" s="21" t="s">
        <v>1761</v>
      </c>
      <c r="K1382" s="21" t="s">
        <v>1762</v>
      </c>
      <c r="L1382" s="21" t="s">
        <v>42</v>
      </c>
      <c r="M1382" s="21" t="s">
        <v>1733</v>
      </c>
      <c r="N1382" s="21" t="s">
        <v>48</v>
      </c>
      <c r="O1382" s="22">
        <v>1</v>
      </c>
      <c r="P1382" s="22">
        <v>36</v>
      </c>
      <c r="Q1382" s="21" t="s">
        <v>45</v>
      </c>
      <c r="R1382" s="103">
        <f t="shared" si="21"/>
        <v>36</v>
      </c>
      <c r="S1382" s="22">
        <v>0</v>
      </c>
      <c r="T1382" s="22">
        <v>36</v>
      </c>
      <c r="U1382" s="22">
        <v>0</v>
      </c>
      <c r="V1382" s="22">
        <v>0</v>
      </c>
      <c r="W1382" s="22">
        <v>0</v>
      </c>
      <c r="X1382" s="22">
        <v>0</v>
      </c>
      <c r="Y1382" s="22">
        <v>0</v>
      </c>
      <c r="Z1382" s="22">
        <v>0</v>
      </c>
      <c r="AA1382" s="22">
        <v>0</v>
      </c>
      <c r="AB1382" s="22">
        <v>0</v>
      </c>
      <c r="AC1382" s="22">
        <v>0</v>
      </c>
      <c r="AD1382" s="22">
        <v>0</v>
      </c>
    </row>
    <row r="1383" spans="1:30" s="1" customFormat="1" ht="15" customHeight="1" x14ac:dyDescent="0.3">
      <c r="A1383" s="21" t="s">
        <v>34</v>
      </c>
      <c r="B1383" s="21" t="s">
        <v>774</v>
      </c>
      <c r="C1383" s="21" t="s">
        <v>774</v>
      </c>
      <c r="D1383" s="21" t="s">
        <v>36</v>
      </c>
      <c r="E1383" s="21" t="s">
        <v>246</v>
      </c>
      <c r="F1383" s="21" t="s">
        <v>36</v>
      </c>
      <c r="G1383" s="21" t="s">
        <v>38</v>
      </c>
      <c r="H1383" s="21">
        <v>25301</v>
      </c>
      <c r="I1383" s="21" t="s">
        <v>1756</v>
      </c>
      <c r="J1383" s="21" t="s">
        <v>1005</v>
      </c>
      <c r="K1383" s="21" t="s">
        <v>1006</v>
      </c>
      <c r="L1383" s="21" t="s">
        <v>42</v>
      </c>
      <c r="M1383" s="21" t="s">
        <v>1733</v>
      </c>
      <c r="N1383" s="21" t="s">
        <v>63</v>
      </c>
      <c r="O1383" s="22">
        <v>2</v>
      </c>
      <c r="P1383" s="22">
        <v>46</v>
      </c>
      <c r="Q1383" s="21" t="s">
        <v>45</v>
      </c>
      <c r="R1383" s="103">
        <f t="shared" si="21"/>
        <v>92</v>
      </c>
      <c r="S1383" s="22">
        <v>0</v>
      </c>
      <c r="T1383" s="22">
        <v>92</v>
      </c>
      <c r="U1383" s="22">
        <v>0</v>
      </c>
      <c r="V1383" s="22">
        <v>0</v>
      </c>
      <c r="W1383" s="22">
        <v>0</v>
      </c>
      <c r="X1383" s="22">
        <v>0</v>
      </c>
      <c r="Y1383" s="22">
        <v>0</v>
      </c>
      <c r="Z1383" s="22">
        <v>0</v>
      </c>
      <c r="AA1383" s="22">
        <v>0</v>
      </c>
      <c r="AB1383" s="22">
        <v>0</v>
      </c>
      <c r="AC1383" s="22">
        <v>0</v>
      </c>
      <c r="AD1383" s="22">
        <v>0</v>
      </c>
    </row>
    <row r="1384" spans="1:30" s="1" customFormat="1" ht="15" customHeight="1" x14ac:dyDescent="0.3">
      <c r="A1384" s="21" t="s">
        <v>34</v>
      </c>
      <c r="B1384" s="21" t="s">
        <v>774</v>
      </c>
      <c r="C1384" s="21" t="s">
        <v>774</v>
      </c>
      <c r="D1384" s="21" t="s">
        <v>36</v>
      </c>
      <c r="E1384" s="21" t="s">
        <v>246</v>
      </c>
      <c r="F1384" s="21" t="s">
        <v>36</v>
      </c>
      <c r="G1384" s="21" t="s">
        <v>38</v>
      </c>
      <c r="H1384" s="21">
        <v>25301</v>
      </c>
      <c r="I1384" s="21" t="s">
        <v>1756</v>
      </c>
      <c r="J1384" s="21" t="s">
        <v>383</v>
      </c>
      <c r="K1384" s="21" t="s">
        <v>384</v>
      </c>
      <c r="L1384" s="21" t="s">
        <v>42</v>
      </c>
      <c r="M1384" s="21" t="s">
        <v>1733</v>
      </c>
      <c r="N1384" s="21" t="s">
        <v>300</v>
      </c>
      <c r="O1384" s="22">
        <v>3</v>
      </c>
      <c r="P1384" s="22">
        <v>30</v>
      </c>
      <c r="Q1384" s="21" t="s">
        <v>45</v>
      </c>
      <c r="R1384" s="103">
        <f t="shared" si="21"/>
        <v>90</v>
      </c>
      <c r="S1384" s="22">
        <v>0</v>
      </c>
      <c r="T1384" s="22">
        <v>90</v>
      </c>
      <c r="U1384" s="22">
        <v>0</v>
      </c>
      <c r="V1384" s="22">
        <v>0</v>
      </c>
      <c r="W1384" s="22">
        <v>0</v>
      </c>
      <c r="X1384" s="22">
        <v>0</v>
      </c>
      <c r="Y1384" s="22">
        <v>0</v>
      </c>
      <c r="Z1384" s="22">
        <v>0</v>
      </c>
      <c r="AA1384" s="22">
        <v>0</v>
      </c>
      <c r="AB1384" s="22">
        <v>0</v>
      </c>
      <c r="AC1384" s="22">
        <v>0</v>
      </c>
      <c r="AD1384" s="22">
        <v>0</v>
      </c>
    </row>
    <row r="1385" spans="1:30" s="1" customFormat="1" ht="15" customHeight="1" x14ac:dyDescent="0.3">
      <c r="A1385" s="21" t="s">
        <v>34</v>
      </c>
      <c r="B1385" s="21" t="s">
        <v>774</v>
      </c>
      <c r="C1385" s="21" t="s">
        <v>774</v>
      </c>
      <c r="D1385" s="21" t="s">
        <v>36</v>
      </c>
      <c r="E1385" s="21" t="s">
        <v>246</v>
      </c>
      <c r="F1385" s="21" t="s">
        <v>36</v>
      </c>
      <c r="G1385" s="21" t="s">
        <v>38</v>
      </c>
      <c r="H1385" s="21">
        <v>25301</v>
      </c>
      <c r="I1385" s="21" t="s">
        <v>1756</v>
      </c>
      <c r="J1385" s="21" t="s">
        <v>1763</v>
      </c>
      <c r="K1385" s="21" t="s">
        <v>1764</v>
      </c>
      <c r="L1385" s="21" t="s">
        <v>42</v>
      </c>
      <c r="M1385" s="21" t="s">
        <v>1733</v>
      </c>
      <c r="N1385" s="21" t="s">
        <v>48</v>
      </c>
      <c r="O1385" s="22">
        <v>1</v>
      </c>
      <c r="P1385" s="22">
        <v>31</v>
      </c>
      <c r="Q1385" s="21" t="s">
        <v>45</v>
      </c>
      <c r="R1385" s="103">
        <f t="shared" si="21"/>
        <v>31</v>
      </c>
      <c r="S1385" s="22">
        <v>0</v>
      </c>
      <c r="T1385" s="22">
        <v>31</v>
      </c>
      <c r="U1385" s="22">
        <v>0</v>
      </c>
      <c r="V1385" s="22">
        <v>0</v>
      </c>
      <c r="W1385" s="22">
        <v>0</v>
      </c>
      <c r="X1385" s="22">
        <v>0</v>
      </c>
      <c r="Y1385" s="22">
        <v>0</v>
      </c>
      <c r="Z1385" s="22">
        <v>0</v>
      </c>
      <c r="AA1385" s="22">
        <v>0</v>
      </c>
      <c r="AB1385" s="22">
        <v>0</v>
      </c>
      <c r="AC1385" s="22">
        <v>0</v>
      </c>
      <c r="AD1385" s="22">
        <v>0</v>
      </c>
    </row>
    <row r="1386" spans="1:30" s="1" customFormat="1" ht="15" customHeight="1" x14ac:dyDescent="0.3">
      <c r="A1386" s="21" t="s">
        <v>34</v>
      </c>
      <c r="B1386" s="21" t="s">
        <v>774</v>
      </c>
      <c r="C1386" s="21" t="s">
        <v>774</v>
      </c>
      <c r="D1386" s="21" t="s">
        <v>36</v>
      </c>
      <c r="E1386" s="21" t="s">
        <v>246</v>
      </c>
      <c r="F1386" s="21" t="s">
        <v>36</v>
      </c>
      <c r="G1386" s="21" t="s">
        <v>38</v>
      </c>
      <c r="H1386" s="21">
        <v>25301</v>
      </c>
      <c r="I1386" s="21" t="s">
        <v>1756</v>
      </c>
      <c r="J1386" s="21" t="s">
        <v>1765</v>
      </c>
      <c r="K1386" s="21" t="s">
        <v>1766</v>
      </c>
      <c r="L1386" s="21" t="s">
        <v>42</v>
      </c>
      <c r="M1386" s="21" t="s">
        <v>1733</v>
      </c>
      <c r="N1386" s="21" t="s">
        <v>48</v>
      </c>
      <c r="O1386" s="22">
        <v>1</v>
      </c>
      <c r="P1386" s="22">
        <v>55</v>
      </c>
      <c r="Q1386" s="21" t="s">
        <v>45</v>
      </c>
      <c r="R1386" s="103">
        <f t="shared" si="21"/>
        <v>55</v>
      </c>
      <c r="S1386" s="22">
        <v>0</v>
      </c>
      <c r="T1386" s="22">
        <v>55</v>
      </c>
      <c r="U1386" s="22">
        <v>0</v>
      </c>
      <c r="V1386" s="22">
        <v>0</v>
      </c>
      <c r="W1386" s="22">
        <v>0</v>
      </c>
      <c r="X1386" s="22">
        <v>0</v>
      </c>
      <c r="Y1386" s="22">
        <v>0</v>
      </c>
      <c r="Z1386" s="22">
        <v>0</v>
      </c>
      <c r="AA1386" s="22">
        <v>0</v>
      </c>
      <c r="AB1386" s="22">
        <v>0</v>
      </c>
      <c r="AC1386" s="22">
        <v>0</v>
      </c>
      <c r="AD1386" s="22">
        <v>0</v>
      </c>
    </row>
    <row r="1387" spans="1:30" s="1" customFormat="1" ht="15" customHeight="1" x14ac:dyDescent="0.3">
      <c r="A1387" s="21" t="s">
        <v>34</v>
      </c>
      <c r="B1387" s="21" t="s">
        <v>774</v>
      </c>
      <c r="C1387" s="21" t="s">
        <v>774</v>
      </c>
      <c r="D1387" s="21" t="s">
        <v>36</v>
      </c>
      <c r="E1387" s="21" t="s">
        <v>194</v>
      </c>
      <c r="F1387" s="21" t="s">
        <v>244</v>
      </c>
      <c r="G1387" s="21" t="s">
        <v>245</v>
      </c>
      <c r="H1387" s="21">
        <v>25301</v>
      </c>
      <c r="I1387" s="21" t="s">
        <v>1756</v>
      </c>
      <c r="J1387" s="21" t="s">
        <v>381</v>
      </c>
      <c r="K1387" s="21" t="s">
        <v>382</v>
      </c>
      <c r="L1387" s="21" t="s">
        <v>42</v>
      </c>
      <c r="M1387" s="21" t="s">
        <v>1733</v>
      </c>
      <c r="N1387" s="21" t="s">
        <v>63</v>
      </c>
      <c r="O1387" s="22">
        <v>1</v>
      </c>
      <c r="P1387" s="22">
        <v>20</v>
      </c>
      <c r="Q1387" s="21" t="s">
        <v>45</v>
      </c>
      <c r="R1387" s="103">
        <f t="shared" si="21"/>
        <v>20</v>
      </c>
      <c r="S1387" s="22">
        <v>0</v>
      </c>
      <c r="T1387" s="22">
        <v>20</v>
      </c>
      <c r="U1387" s="22">
        <v>0</v>
      </c>
      <c r="V1387" s="22">
        <v>0</v>
      </c>
      <c r="W1387" s="22">
        <v>0</v>
      </c>
      <c r="X1387" s="22">
        <v>0</v>
      </c>
      <c r="Y1387" s="22">
        <v>0</v>
      </c>
      <c r="Z1387" s="22">
        <v>0</v>
      </c>
      <c r="AA1387" s="22">
        <v>0</v>
      </c>
      <c r="AB1387" s="22">
        <v>0</v>
      </c>
      <c r="AC1387" s="22">
        <v>0</v>
      </c>
      <c r="AD1387" s="22">
        <v>0</v>
      </c>
    </row>
    <row r="1388" spans="1:30" s="1" customFormat="1" ht="15" customHeight="1" x14ac:dyDescent="0.3">
      <c r="A1388" s="21" t="s">
        <v>34</v>
      </c>
      <c r="B1388" s="21" t="s">
        <v>774</v>
      </c>
      <c r="C1388" s="21" t="s">
        <v>774</v>
      </c>
      <c r="D1388" s="21" t="s">
        <v>36</v>
      </c>
      <c r="E1388" s="21" t="s">
        <v>194</v>
      </c>
      <c r="F1388" s="21" t="s">
        <v>244</v>
      </c>
      <c r="G1388" s="21" t="s">
        <v>245</v>
      </c>
      <c r="H1388" s="21">
        <v>25301</v>
      </c>
      <c r="I1388" s="21" t="s">
        <v>1756</v>
      </c>
      <c r="J1388" s="21" t="s">
        <v>567</v>
      </c>
      <c r="K1388" s="21" t="s">
        <v>1009</v>
      </c>
      <c r="L1388" s="21" t="s">
        <v>42</v>
      </c>
      <c r="M1388" s="21" t="s">
        <v>1733</v>
      </c>
      <c r="N1388" s="21" t="s">
        <v>300</v>
      </c>
      <c r="O1388" s="22">
        <v>1</v>
      </c>
      <c r="P1388" s="22">
        <v>35</v>
      </c>
      <c r="Q1388" s="21" t="s">
        <v>45</v>
      </c>
      <c r="R1388" s="103">
        <f t="shared" si="21"/>
        <v>35</v>
      </c>
      <c r="S1388" s="22">
        <v>0</v>
      </c>
      <c r="T1388" s="22">
        <v>35</v>
      </c>
      <c r="U1388" s="22">
        <v>0</v>
      </c>
      <c r="V1388" s="22">
        <v>0</v>
      </c>
      <c r="W1388" s="22">
        <v>0</v>
      </c>
      <c r="X1388" s="22">
        <v>0</v>
      </c>
      <c r="Y1388" s="22">
        <v>0</v>
      </c>
      <c r="Z1388" s="22">
        <v>0</v>
      </c>
      <c r="AA1388" s="22">
        <v>0</v>
      </c>
      <c r="AB1388" s="22">
        <v>0</v>
      </c>
      <c r="AC1388" s="22">
        <v>0</v>
      </c>
      <c r="AD1388" s="22">
        <v>0</v>
      </c>
    </row>
    <row r="1389" spans="1:30" s="1" customFormat="1" ht="15" customHeight="1" x14ac:dyDescent="0.3">
      <c r="A1389" s="21" t="s">
        <v>34</v>
      </c>
      <c r="B1389" s="21" t="s">
        <v>774</v>
      </c>
      <c r="C1389" s="21" t="s">
        <v>774</v>
      </c>
      <c r="D1389" s="21" t="s">
        <v>36</v>
      </c>
      <c r="E1389" s="21" t="s">
        <v>194</v>
      </c>
      <c r="F1389" s="21" t="s">
        <v>244</v>
      </c>
      <c r="G1389" s="21" t="s">
        <v>245</v>
      </c>
      <c r="H1389" s="21">
        <v>25301</v>
      </c>
      <c r="I1389" s="21" t="s">
        <v>1756</v>
      </c>
      <c r="J1389" s="21" t="s">
        <v>389</v>
      </c>
      <c r="K1389" s="21" t="s">
        <v>390</v>
      </c>
      <c r="L1389" s="21" t="s">
        <v>42</v>
      </c>
      <c r="M1389" s="21" t="s">
        <v>1733</v>
      </c>
      <c r="N1389" s="21" t="s">
        <v>63</v>
      </c>
      <c r="O1389" s="22">
        <v>1</v>
      </c>
      <c r="P1389" s="22">
        <v>36</v>
      </c>
      <c r="Q1389" s="21" t="s">
        <v>45</v>
      </c>
      <c r="R1389" s="103">
        <f t="shared" si="21"/>
        <v>36</v>
      </c>
      <c r="S1389" s="22">
        <v>0</v>
      </c>
      <c r="T1389" s="22">
        <v>36</v>
      </c>
      <c r="U1389" s="22">
        <v>0</v>
      </c>
      <c r="V1389" s="22">
        <v>0</v>
      </c>
      <c r="W1389" s="22">
        <v>0</v>
      </c>
      <c r="X1389" s="22">
        <v>0</v>
      </c>
      <c r="Y1389" s="22">
        <v>0</v>
      </c>
      <c r="Z1389" s="22">
        <v>0</v>
      </c>
      <c r="AA1389" s="22">
        <v>0</v>
      </c>
      <c r="AB1389" s="22">
        <v>0</v>
      </c>
      <c r="AC1389" s="22">
        <v>0</v>
      </c>
      <c r="AD1389" s="22">
        <v>0</v>
      </c>
    </row>
    <row r="1390" spans="1:30" s="1" customFormat="1" ht="15" customHeight="1" x14ac:dyDescent="0.3">
      <c r="A1390" s="21" t="s">
        <v>34</v>
      </c>
      <c r="B1390" s="21" t="s">
        <v>774</v>
      </c>
      <c r="C1390" s="21" t="s">
        <v>774</v>
      </c>
      <c r="D1390" s="21" t="s">
        <v>36</v>
      </c>
      <c r="E1390" s="21" t="s">
        <v>194</v>
      </c>
      <c r="F1390" s="21" t="s">
        <v>244</v>
      </c>
      <c r="G1390" s="21" t="s">
        <v>245</v>
      </c>
      <c r="H1390" s="21">
        <v>25301</v>
      </c>
      <c r="I1390" s="21" t="s">
        <v>1756</v>
      </c>
      <c r="J1390" s="21" t="s">
        <v>377</v>
      </c>
      <c r="K1390" s="21" t="s">
        <v>378</v>
      </c>
      <c r="L1390" s="21" t="s">
        <v>42</v>
      </c>
      <c r="M1390" s="21" t="s">
        <v>1733</v>
      </c>
      <c r="N1390" s="21" t="s">
        <v>48</v>
      </c>
      <c r="O1390" s="22">
        <v>1</v>
      </c>
      <c r="P1390" s="22">
        <v>40</v>
      </c>
      <c r="Q1390" s="21" t="s">
        <v>45</v>
      </c>
      <c r="R1390" s="103">
        <f t="shared" si="21"/>
        <v>40</v>
      </c>
      <c r="S1390" s="22">
        <v>0</v>
      </c>
      <c r="T1390" s="22">
        <v>40</v>
      </c>
      <c r="U1390" s="22">
        <v>0</v>
      </c>
      <c r="V1390" s="22">
        <v>0</v>
      </c>
      <c r="W1390" s="22">
        <v>0</v>
      </c>
      <c r="X1390" s="22">
        <v>0</v>
      </c>
      <c r="Y1390" s="22">
        <v>0</v>
      </c>
      <c r="Z1390" s="22">
        <v>0</v>
      </c>
      <c r="AA1390" s="22">
        <v>0</v>
      </c>
      <c r="AB1390" s="22">
        <v>0</v>
      </c>
      <c r="AC1390" s="22">
        <v>0</v>
      </c>
      <c r="AD1390" s="22">
        <v>0</v>
      </c>
    </row>
    <row r="1391" spans="1:30" s="1" customFormat="1" ht="15" customHeight="1" x14ac:dyDescent="0.3">
      <c r="A1391" s="21" t="s">
        <v>34</v>
      </c>
      <c r="B1391" s="21" t="s">
        <v>774</v>
      </c>
      <c r="C1391" s="21" t="s">
        <v>774</v>
      </c>
      <c r="D1391" s="21" t="s">
        <v>36</v>
      </c>
      <c r="E1391" s="21" t="s">
        <v>194</v>
      </c>
      <c r="F1391" s="21" t="s">
        <v>244</v>
      </c>
      <c r="G1391" s="21" t="s">
        <v>245</v>
      </c>
      <c r="H1391" s="21">
        <v>25301</v>
      </c>
      <c r="I1391" s="21" t="s">
        <v>1756</v>
      </c>
      <c r="J1391" s="21" t="s">
        <v>373</v>
      </c>
      <c r="K1391" s="21" t="s">
        <v>374</v>
      </c>
      <c r="L1391" s="21" t="s">
        <v>42</v>
      </c>
      <c r="M1391" s="21" t="s">
        <v>1733</v>
      </c>
      <c r="N1391" s="21" t="s">
        <v>63</v>
      </c>
      <c r="O1391" s="22">
        <v>1</v>
      </c>
      <c r="P1391" s="22">
        <v>46</v>
      </c>
      <c r="Q1391" s="21" t="s">
        <v>45</v>
      </c>
      <c r="R1391" s="103">
        <f t="shared" si="21"/>
        <v>46</v>
      </c>
      <c r="S1391" s="22">
        <v>0</v>
      </c>
      <c r="T1391" s="22">
        <v>46</v>
      </c>
      <c r="U1391" s="22">
        <v>0</v>
      </c>
      <c r="V1391" s="22">
        <v>0</v>
      </c>
      <c r="W1391" s="22">
        <v>0</v>
      </c>
      <c r="X1391" s="22">
        <v>0</v>
      </c>
      <c r="Y1391" s="22">
        <v>0</v>
      </c>
      <c r="Z1391" s="22">
        <v>0</v>
      </c>
      <c r="AA1391" s="22">
        <v>0</v>
      </c>
      <c r="AB1391" s="22">
        <v>0</v>
      </c>
      <c r="AC1391" s="22">
        <v>0</v>
      </c>
      <c r="AD1391" s="22">
        <v>0</v>
      </c>
    </row>
    <row r="1392" spans="1:30" s="1" customFormat="1" ht="15" customHeight="1" x14ac:dyDescent="0.3">
      <c r="A1392" s="21" t="s">
        <v>34</v>
      </c>
      <c r="B1392" s="21" t="s">
        <v>774</v>
      </c>
      <c r="C1392" s="21" t="s">
        <v>774</v>
      </c>
      <c r="D1392" s="21" t="s">
        <v>36</v>
      </c>
      <c r="E1392" s="21" t="s">
        <v>194</v>
      </c>
      <c r="F1392" s="21" t="s">
        <v>244</v>
      </c>
      <c r="G1392" s="21" t="s">
        <v>245</v>
      </c>
      <c r="H1392" s="21">
        <v>25301</v>
      </c>
      <c r="I1392" s="21" t="s">
        <v>1756</v>
      </c>
      <c r="J1392" s="21" t="s">
        <v>857</v>
      </c>
      <c r="K1392" s="21" t="s">
        <v>1813</v>
      </c>
      <c r="L1392" s="21" t="s">
        <v>42</v>
      </c>
      <c r="M1392" s="21" t="s">
        <v>1733</v>
      </c>
      <c r="N1392" s="21" t="s">
        <v>48</v>
      </c>
      <c r="O1392" s="22">
        <v>1</v>
      </c>
      <c r="P1392" s="22">
        <v>48</v>
      </c>
      <c r="Q1392" s="21" t="s">
        <v>45</v>
      </c>
      <c r="R1392" s="103">
        <f t="shared" si="21"/>
        <v>48</v>
      </c>
      <c r="S1392" s="22">
        <v>0</v>
      </c>
      <c r="T1392" s="22">
        <v>48</v>
      </c>
      <c r="U1392" s="22">
        <v>0</v>
      </c>
      <c r="V1392" s="22">
        <v>0</v>
      </c>
      <c r="W1392" s="22">
        <v>0</v>
      </c>
      <c r="X1392" s="22">
        <v>0</v>
      </c>
      <c r="Y1392" s="22">
        <v>0</v>
      </c>
      <c r="Z1392" s="22">
        <v>0</v>
      </c>
      <c r="AA1392" s="22">
        <v>0</v>
      </c>
      <c r="AB1392" s="22">
        <v>0</v>
      </c>
      <c r="AC1392" s="22">
        <v>0</v>
      </c>
      <c r="AD1392" s="22">
        <v>0</v>
      </c>
    </row>
    <row r="1393" spans="1:30" s="1" customFormat="1" ht="15" customHeight="1" x14ac:dyDescent="0.3">
      <c r="A1393" s="21" t="s">
        <v>34</v>
      </c>
      <c r="B1393" s="21" t="s">
        <v>774</v>
      </c>
      <c r="C1393" s="21" t="s">
        <v>774</v>
      </c>
      <c r="D1393" s="21" t="s">
        <v>36</v>
      </c>
      <c r="E1393" s="21" t="s">
        <v>194</v>
      </c>
      <c r="F1393" s="21" t="s">
        <v>244</v>
      </c>
      <c r="G1393" s="21" t="s">
        <v>245</v>
      </c>
      <c r="H1393" s="21">
        <v>25301</v>
      </c>
      <c r="I1393" s="21" t="s">
        <v>1756</v>
      </c>
      <c r="J1393" s="21" t="s">
        <v>379</v>
      </c>
      <c r="K1393" s="21" t="s">
        <v>380</v>
      </c>
      <c r="L1393" s="21" t="s">
        <v>42</v>
      </c>
      <c r="M1393" s="21" t="s">
        <v>1733</v>
      </c>
      <c r="N1393" s="21" t="s">
        <v>63</v>
      </c>
      <c r="O1393" s="22">
        <v>1</v>
      </c>
      <c r="P1393" s="22">
        <v>53</v>
      </c>
      <c r="Q1393" s="21" t="s">
        <v>45</v>
      </c>
      <c r="R1393" s="103">
        <f t="shared" si="21"/>
        <v>53</v>
      </c>
      <c r="S1393" s="22">
        <v>0</v>
      </c>
      <c r="T1393" s="22">
        <v>53</v>
      </c>
      <c r="U1393" s="22">
        <v>0</v>
      </c>
      <c r="V1393" s="22">
        <v>0</v>
      </c>
      <c r="W1393" s="22">
        <v>0</v>
      </c>
      <c r="X1393" s="22">
        <v>0</v>
      </c>
      <c r="Y1393" s="22">
        <v>0</v>
      </c>
      <c r="Z1393" s="22">
        <v>0</v>
      </c>
      <c r="AA1393" s="22">
        <v>0</v>
      </c>
      <c r="AB1393" s="22">
        <v>0</v>
      </c>
      <c r="AC1393" s="22">
        <v>0</v>
      </c>
      <c r="AD1393" s="22">
        <v>0</v>
      </c>
    </row>
    <row r="1394" spans="1:30" s="1" customFormat="1" ht="15" customHeight="1" x14ac:dyDescent="0.3">
      <c r="A1394" s="21" t="s">
        <v>34</v>
      </c>
      <c r="B1394" s="21" t="s">
        <v>774</v>
      </c>
      <c r="C1394" s="21" t="s">
        <v>774</v>
      </c>
      <c r="D1394" s="21" t="s">
        <v>36</v>
      </c>
      <c r="E1394" s="21" t="s">
        <v>194</v>
      </c>
      <c r="F1394" s="21" t="s">
        <v>244</v>
      </c>
      <c r="G1394" s="21" t="s">
        <v>245</v>
      </c>
      <c r="H1394" s="21">
        <v>25301</v>
      </c>
      <c r="I1394" s="21" t="s">
        <v>1756</v>
      </c>
      <c r="J1394" s="21" t="s">
        <v>375</v>
      </c>
      <c r="K1394" s="21" t="s">
        <v>376</v>
      </c>
      <c r="L1394" s="21" t="s">
        <v>42</v>
      </c>
      <c r="M1394" s="21" t="s">
        <v>1733</v>
      </c>
      <c r="N1394" s="21" t="s">
        <v>48</v>
      </c>
      <c r="O1394" s="22">
        <v>1</v>
      </c>
      <c r="P1394" s="22">
        <v>73</v>
      </c>
      <c r="Q1394" s="21" t="s">
        <v>45</v>
      </c>
      <c r="R1394" s="103">
        <f t="shared" si="21"/>
        <v>73</v>
      </c>
      <c r="S1394" s="22">
        <v>0</v>
      </c>
      <c r="T1394" s="22">
        <v>73</v>
      </c>
      <c r="U1394" s="22">
        <v>0</v>
      </c>
      <c r="V1394" s="22">
        <v>0</v>
      </c>
      <c r="W1394" s="22">
        <v>0</v>
      </c>
      <c r="X1394" s="22">
        <v>0</v>
      </c>
      <c r="Y1394" s="22">
        <v>0</v>
      </c>
      <c r="Z1394" s="22">
        <v>0</v>
      </c>
      <c r="AA1394" s="22">
        <v>0</v>
      </c>
      <c r="AB1394" s="22">
        <v>0</v>
      </c>
      <c r="AC1394" s="22">
        <v>0</v>
      </c>
      <c r="AD1394" s="22">
        <v>0</v>
      </c>
    </row>
    <row r="1395" spans="1:30" s="1" customFormat="1" ht="15" customHeight="1" x14ac:dyDescent="0.3">
      <c r="A1395" s="21" t="s">
        <v>34</v>
      </c>
      <c r="B1395" s="21" t="s">
        <v>774</v>
      </c>
      <c r="C1395" s="21" t="s">
        <v>774</v>
      </c>
      <c r="D1395" s="21" t="s">
        <v>36</v>
      </c>
      <c r="E1395" s="21" t="s">
        <v>194</v>
      </c>
      <c r="F1395" s="21" t="s">
        <v>244</v>
      </c>
      <c r="G1395" s="21" t="s">
        <v>245</v>
      </c>
      <c r="H1395" s="21">
        <v>25301</v>
      </c>
      <c r="I1395" s="21" t="s">
        <v>1756</v>
      </c>
      <c r="J1395" s="21" t="s">
        <v>855</v>
      </c>
      <c r="K1395" s="21" t="s">
        <v>1814</v>
      </c>
      <c r="L1395" s="21" t="s">
        <v>42</v>
      </c>
      <c r="M1395" s="21" t="s">
        <v>1733</v>
      </c>
      <c r="N1395" s="21" t="s">
        <v>48</v>
      </c>
      <c r="O1395" s="22">
        <v>1</v>
      </c>
      <c r="P1395" s="22">
        <v>87</v>
      </c>
      <c r="Q1395" s="21" t="s">
        <v>45</v>
      </c>
      <c r="R1395" s="103">
        <f t="shared" si="21"/>
        <v>87</v>
      </c>
      <c r="S1395" s="22">
        <v>0</v>
      </c>
      <c r="T1395" s="22">
        <v>87</v>
      </c>
      <c r="U1395" s="22">
        <v>0</v>
      </c>
      <c r="V1395" s="22">
        <v>0</v>
      </c>
      <c r="W1395" s="22">
        <v>0</v>
      </c>
      <c r="X1395" s="22">
        <v>0</v>
      </c>
      <c r="Y1395" s="22">
        <v>0</v>
      </c>
      <c r="Z1395" s="22">
        <v>0</v>
      </c>
      <c r="AA1395" s="22">
        <v>0</v>
      </c>
      <c r="AB1395" s="22">
        <v>0</v>
      </c>
      <c r="AC1395" s="22">
        <v>0</v>
      </c>
      <c r="AD1395" s="22">
        <v>0</v>
      </c>
    </row>
    <row r="1396" spans="1:30" s="1" customFormat="1" ht="15" customHeight="1" x14ac:dyDescent="0.3">
      <c r="A1396" s="21" t="s">
        <v>34</v>
      </c>
      <c r="B1396" s="21" t="s">
        <v>774</v>
      </c>
      <c r="C1396" s="21" t="s">
        <v>774</v>
      </c>
      <c r="D1396" s="21" t="s">
        <v>36</v>
      </c>
      <c r="E1396" s="21" t="s">
        <v>194</v>
      </c>
      <c r="F1396" s="21" t="s">
        <v>244</v>
      </c>
      <c r="G1396" s="21" t="s">
        <v>245</v>
      </c>
      <c r="H1396" s="21">
        <v>25301</v>
      </c>
      <c r="I1396" s="21" t="s">
        <v>1756</v>
      </c>
      <c r="J1396" s="21" t="s">
        <v>856</v>
      </c>
      <c r="K1396" s="21" t="s">
        <v>1815</v>
      </c>
      <c r="L1396" s="21" t="s">
        <v>42</v>
      </c>
      <c r="M1396" s="21" t="s">
        <v>1733</v>
      </c>
      <c r="N1396" s="21" t="s">
        <v>48</v>
      </c>
      <c r="O1396" s="22">
        <v>1</v>
      </c>
      <c r="P1396" s="22">
        <v>88</v>
      </c>
      <c r="Q1396" s="21" t="s">
        <v>45</v>
      </c>
      <c r="R1396" s="103">
        <f t="shared" si="21"/>
        <v>88</v>
      </c>
      <c r="S1396" s="22">
        <v>0</v>
      </c>
      <c r="T1396" s="22">
        <v>88</v>
      </c>
      <c r="U1396" s="22">
        <v>0</v>
      </c>
      <c r="V1396" s="22">
        <v>0</v>
      </c>
      <c r="W1396" s="22">
        <v>0</v>
      </c>
      <c r="X1396" s="22">
        <v>0</v>
      </c>
      <c r="Y1396" s="22">
        <v>0</v>
      </c>
      <c r="Z1396" s="22">
        <v>0</v>
      </c>
      <c r="AA1396" s="22">
        <v>0</v>
      </c>
      <c r="AB1396" s="22">
        <v>0</v>
      </c>
      <c r="AC1396" s="22">
        <v>0</v>
      </c>
      <c r="AD1396" s="22">
        <v>0</v>
      </c>
    </row>
    <row r="1397" spans="1:30" s="1" customFormat="1" ht="15" customHeight="1" x14ac:dyDescent="0.3">
      <c r="A1397" s="21" t="s">
        <v>34</v>
      </c>
      <c r="B1397" s="21" t="s">
        <v>774</v>
      </c>
      <c r="C1397" s="21" t="s">
        <v>774</v>
      </c>
      <c r="D1397" s="21" t="s">
        <v>36</v>
      </c>
      <c r="E1397" s="21" t="s">
        <v>194</v>
      </c>
      <c r="F1397" s="21" t="s">
        <v>244</v>
      </c>
      <c r="G1397" s="21" t="s">
        <v>245</v>
      </c>
      <c r="H1397" s="21">
        <v>25301</v>
      </c>
      <c r="I1397" s="21" t="s">
        <v>1756</v>
      </c>
      <c r="J1397" s="21" t="s">
        <v>1241</v>
      </c>
      <c r="K1397" s="21" t="s">
        <v>1242</v>
      </c>
      <c r="L1397" s="21" t="s">
        <v>42</v>
      </c>
      <c r="M1397" s="21" t="s">
        <v>1733</v>
      </c>
      <c r="N1397" s="21" t="s">
        <v>300</v>
      </c>
      <c r="O1397" s="22">
        <v>1</v>
      </c>
      <c r="P1397" s="22">
        <v>133</v>
      </c>
      <c r="Q1397" s="21" t="s">
        <v>45</v>
      </c>
      <c r="R1397" s="103">
        <f t="shared" si="21"/>
        <v>133</v>
      </c>
      <c r="S1397" s="22">
        <v>0</v>
      </c>
      <c r="T1397" s="22">
        <v>133</v>
      </c>
      <c r="U1397" s="22">
        <v>0</v>
      </c>
      <c r="V1397" s="22">
        <v>0</v>
      </c>
      <c r="W1397" s="22">
        <v>0</v>
      </c>
      <c r="X1397" s="22">
        <v>0</v>
      </c>
      <c r="Y1397" s="22">
        <v>0</v>
      </c>
      <c r="Z1397" s="22">
        <v>0</v>
      </c>
      <c r="AA1397" s="22">
        <v>0</v>
      </c>
      <c r="AB1397" s="22">
        <v>0</v>
      </c>
      <c r="AC1397" s="22">
        <v>0</v>
      </c>
      <c r="AD1397" s="22">
        <v>0</v>
      </c>
    </row>
    <row r="1398" spans="1:30" s="1" customFormat="1" ht="15" customHeight="1" x14ac:dyDescent="0.3">
      <c r="A1398" s="21" t="s">
        <v>34</v>
      </c>
      <c r="B1398" s="21" t="s">
        <v>774</v>
      </c>
      <c r="C1398" s="21" t="s">
        <v>774</v>
      </c>
      <c r="D1398" s="21" t="s">
        <v>36</v>
      </c>
      <c r="E1398" s="21" t="s">
        <v>194</v>
      </c>
      <c r="F1398" s="21" t="s">
        <v>244</v>
      </c>
      <c r="G1398" s="21" t="s">
        <v>245</v>
      </c>
      <c r="H1398" s="21">
        <v>25301</v>
      </c>
      <c r="I1398" s="21" t="s">
        <v>1756</v>
      </c>
      <c r="J1398" s="21" t="s">
        <v>381</v>
      </c>
      <c r="K1398" s="21" t="s">
        <v>382</v>
      </c>
      <c r="L1398" s="21" t="s">
        <v>42</v>
      </c>
      <c r="M1398" s="21" t="s">
        <v>1733</v>
      </c>
      <c r="N1398" s="21" t="s">
        <v>63</v>
      </c>
      <c r="O1398" s="22">
        <v>1</v>
      </c>
      <c r="P1398" s="22">
        <v>20</v>
      </c>
      <c r="Q1398" s="21" t="s">
        <v>45</v>
      </c>
      <c r="R1398" s="103">
        <f t="shared" si="21"/>
        <v>20</v>
      </c>
      <c r="S1398" s="22">
        <v>0</v>
      </c>
      <c r="T1398" s="22">
        <v>0</v>
      </c>
      <c r="U1398" s="22">
        <v>0</v>
      </c>
      <c r="V1398" s="22">
        <v>0</v>
      </c>
      <c r="W1398" s="22">
        <v>0</v>
      </c>
      <c r="X1398" s="22">
        <v>0</v>
      </c>
      <c r="Y1398" s="22">
        <v>0</v>
      </c>
      <c r="Z1398" s="22">
        <v>0</v>
      </c>
      <c r="AA1398" s="22">
        <v>0</v>
      </c>
      <c r="AB1398" s="22">
        <v>0</v>
      </c>
      <c r="AC1398" s="22">
        <v>20</v>
      </c>
      <c r="AD1398" s="22">
        <v>0</v>
      </c>
    </row>
    <row r="1399" spans="1:30" s="1" customFormat="1" ht="15" customHeight="1" x14ac:dyDescent="0.3">
      <c r="A1399" s="21" t="s">
        <v>34</v>
      </c>
      <c r="B1399" s="21" t="s">
        <v>774</v>
      </c>
      <c r="C1399" s="21" t="s">
        <v>774</v>
      </c>
      <c r="D1399" s="21" t="s">
        <v>36</v>
      </c>
      <c r="E1399" s="21" t="s">
        <v>194</v>
      </c>
      <c r="F1399" s="21" t="s">
        <v>244</v>
      </c>
      <c r="G1399" s="21" t="s">
        <v>245</v>
      </c>
      <c r="H1399" s="21">
        <v>25301</v>
      </c>
      <c r="I1399" s="21" t="s">
        <v>1756</v>
      </c>
      <c r="J1399" s="21" t="s">
        <v>389</v>
      </c>
      <c r="K1399" s="21" t="s">
        <v>390</v>
      </c>
      <c r="L1399" s="21" t="s">
        <v>42</v>
      </c>
      <c r="M1399" s="21" t="s">
        <v>1733</v>
      </c>
      <c r="N1399" s="21" t="s">
        <v>63</v>
      </c>
      <c r="O1399" s="22">
        <v>1</v>
      </c>
      <c r="P1399" s="22">
        <v>36</v>
      </c>
      <c r="Q1399" s="21" t="s">
        <v>45</v>
      </c>
      <c r="R1399" s="103">
        <f t="shared" si="21"/>
        <v>36</v>
      </c>
      <c r="S1399" s="22">
        <v>0</v>
      </c>
      <c r="T1399" s="22">
        <v>0</v>
      </c>
      <c r="U1399" s="22">
        <v>0</v>
      </c>
      <c r="V1399" s="22">
        <v>0</v>
      </c>
      <c r="W1399" s="22">
        <v>0</v>
      </c>
      <c r="X1399" s="22">
        <v>0</v>
      </c>
      <c r="Y1399" s="22">
        <v>0</v>
      </c>
      <c r="Z1399" s="22">
        <v>0</v>
      </c>
      <c r="AA1399" s="22">
        <v>0</v>
      </c>
      <c r="AB1399" s="22">
        <v>0</v>
      </c>
      <c r="AC1399" s="22">
        <v>36</v>
      </c>
      <c r="AD1399" s="22">
        <v>0</v>
      </c>
    </row>
    <row r="1400" spans="1:30" s="1" customFormat="1" ht="15" customHeight="1" x14ac:dyDescent="0.3">
      <c r="A1400" s="21" t="s">
        <v>34</v>
      </c>
      <c r="B1400" s="21" t="s">
        <v>774</v>
      </c>
      <c r="C1400" s="21" t="s">
        <v>774</v>
      </c>
      <c r="D1400" s="21" t="s">
        <v>36</v>
      </c>
      <c r="E1400" s="21" t="s">
        <v>194</v>
      </c>
      <c r="F1400" s="21" t="s">
        <v>244</v>
      </c>
      <c r="G1400" s="21" t="s">
        <v>245</v>
      </c>
      <c r="H1400" s="21">
        <v>25301</v>
      </c>
      <c r="I1400" s="21" t="s">
        <v>1756</v>
      </c>
      <c r="J1400" s="21" t="s">
        <v>377</v>
      </c>
      <c r="K1400" s="21" t="s">
        <v>378</v>
      </c>
      <c r="L1400" s="21" t="s">
        <v>42</v>
      </c>
      <c r="M1400" s="21" t="s">
        <v>1733</v>
      </c>
      <c r="N1400" s="21" t="s">
        <v>48</v>
      </c>
      <c r="O1400" s="22">
        <v>1</v>
      </c>
      <c r="P1400" s="22">
        <v>40</v>
      </c>
      <c r="Q1400" s="21" t="s">
        <v>45</v>
      </c>
      <c r="R1400" s="103">
        <f t="shared" si="21"/>
        <v>40</v>
      </c>
      <c r="S1400" s="22">
        <v>0</v>
      </c>
      <c r="T1400" s="22">
        <v>0</v>
      </c>
      <c r="U1400" s="22">
        <v>0</v>
      </c>
      <c r="V1400" s="22">
        <v>0</v>
      </c>
      <c r="W1400" s="22">
        <v>0</v>
      </c>
      <c r="X1400" s="22">
        <v>0</v>
      </c>
      <c r="Y1400" s="22">
        <v>0</v>
      </c>
      <c r="Z1400" s="22">
        <v>0</v>
      </c>
      <c r="AA1400" s="22">
        <v>0</v>
      </c>
      <c r="AB1400" s="22">
        <v>0</v>
      </c>
      <c r="AC1400" s="22">
        <v>40</v>
      </c>
      <c r="AD1400" s="22">
        <v>0</v>
      </c>
    </row>
    <row r="1401" spans="1:30" s="1" customFormat="1" ht="15" customHeight="1" x14ac:dyDescent="0.3">
      <c r="A1401" s="21" t="s">
        <v>34</v>
      </c>
      <c r="B1401" s="21" t="s">
        <v>774</v>
      </c>
      <c r="C1401" s="21" t="s">
        <v>774</v>
      </c>
      <c r="D1401" s="21" t="s">
        <v>36</v>
      </c>
      <c r="E1401" s="21" t="s">
        <v>194</v>
      </c>
      <c r="F1401" s="21" t="s">
        <v>244</v>
      </c>
      <c r="G1401" s="21" t="s">
        <v>245</v>
      </c>
      <c r="H1401" s="21">
        <v>25301</v>
      </c>
      <c r="I1401" s="21" t="s">
        <v>1756</v>
      </c>
      <c r="J1401" s="21" t="s">
        <v>379</v>
      </c>
      <c r="K1401" s="21" t="s">
        <v>380</v>
      </c>
      <c r="L1401" s="21" t="s">
        <v>42</v>
      </c>
      <c r="M1401" s="21" t="s">
        <v>1733</v>
      </c>
      <c r="N1401" s="21" t="s">
        <v>63</v>
      </c>
      <c r="O1401" s="22">
        <v>1</v>
      </c>
      <c r="P1401" s="22">
        <v>53</v>
      </c>
      <c r="Q1401" s="21" t="s">
        <v>45</v>
      </c>
      <c r="R1401" s="103">
        <f t="shared" si="21"/>
        <v>53</v>
      </c>
      <c r="S1401" s="22">
        <v>0</v>
      </c>
      <c r="T1401" s="22">
        <v>0</v>
      </c>
      <c r="U1401" s="22">
        <v>0</v>
      </c>
      <c r="V1401" s="22">
        <v>0</v>
      </c>
      <c r="W1401" s="22">
        <v>0</v>
      </c>
      <c r="X1401" s="22">
        <v>0</v>
      </c>
      <c r="Y1401" s="22">
        <v>0</v>
      </c>
      <c r="Z1401" s="22">
        <v>0</v>
      </c>
      <c r="AA1401" s="22">
        <v>0</v>
      </c>
      <c r="AB1401" s="22">
        <v>0</v>
      </c>
      <c r="AC1401" s="22">
        <v>53</v>
      </c>
      <c r="AD1401" s="22">
        <v>0</v>
      </c>
    </row>
    <row r="1402" spans="1:30" s="1" customFormat="1" ht="15" customHeight="1" x14ac:dyDescent="0.3">
      <c r="A1402" s="21" t="s">
        <v>34</v>
      </c>
      <c r="B1402" s="21" t="s">
        <v>774</v>
      </c>
      <c r="C1402" s="21" t="s">
        <v>774</v>
      </c>
      <c r="D1402" s="21" t="s">
        <v>36</v>
      </c>
      <c r="E1402" s="21" t="s">
        <v>194</v>
      </c>
      <c r="F1402" s="21" t="s">
        <v>244</v>
      </c>
      <c r="G1402" s="21" t="s">
        <v>245</v>
      </c>
      <c r="H1402" s="21">
        <v>25301</v>
      </c>
      <c r="I1402" s="21" t="s">
        <v>1756</v>
      </c>
      <c r="J1402" s="21" t="s">
        <v>375</v>
      </c>
      <c r="K1402" s="21" t="s">
        <v>376</v>
      </c>
      <c r="L1402" s="21" t="s">
        <v>42</v>
      </c>
      <c r="M1402" s="21" t="s">
        <v>1733</v>
      </c>
      <c r="N1402" s="21" t="s">
        <v>48</v>
      </c>
      <c r="O1402" s="22">
        <v>1</v>
      </c>
      <c r="P1402" s="22">
        <v>73</v>
      </c>
      <c r="Q1402" s="21" t="s">
        <v>45</v>
      </c>
      <c r="R1402" s="103">
        <f t="shared" si="21"/>
        <v>73</v>
      </c>
      <c r="S1402" s="22">
        <v>0</v>
      </c>
      <c r="T1402" s="22">
        <v>0</v>
      </c>
      <c r="U1402" s="22">
        <v>0</v>
      </c>
      <c r="V1402" s="22">
        <v>0</v>
      </c>
      <c r="W1402" s="22">
        <v>0</v>
      </c>
      <c r="X1402" s="22">
        <v>0</v>
      </c>
      <c r="Y1402" s="22">
        <v>0</v>
      </c>
      <c r="Z1402" s="22">
        <v>0</v>
      </c>
      <c r="AA1402" s="22">
        <v>0</v>
      </c>
      <c r="AB1402" s="22">
        <v>0</v>
      </c>
      <c r="AC1402" s="22">
        <v>73</v>
      </c>
      <c r="AD1402" s="22">
        <v>0</v>
      </c>
    </row>
    <row r="1403" spans="1:30" s="1" customFormat="1" ht="15" customHeight="1" x14ac:dyDescent="0.3">
      <c r="A1403" s="21" t="s">
        <v>34</v>
      </c>
      <c r="B1403" s="21" t="s">
        <v>774</v>
      </c>
      <c r="C1403" s="21" t="s">
        <v>774</v>
      </c>
      <c r="D1403" s="21" t="s">
        <v>36</v>
      </c>
      <c r="E1403" s="21" t="s">
        <v>246</v>
      </c>
      <c r="F1403" s="21" t="s">
        <v>36</v>
      </c>
      <c r="G1403" s="21" t="s">
        <v>38</v>
      </c>
      <c r="H1403" s="21">
        <v>25401</v>
      </c>
      <c r="I1403" s="21" t="s">
        <v>1390</v>
      </c>
      <c r="J1403" s="21" t="s">
        <v>1767</v>
      </c>
      <c r="K1403" s="21" t="s">
        <v>1768</v>
      </c>
      <c r="L1403" s="21" t="s">
        <v>42</v>
      </c>
      <c r="M1403" s="21" t="s">
        <v>1733</v>
      </c>
      <c r="N1403" s="21" t="s">
        <v>63</v>
      </c>
      <c r="O1403" s="22">
        <v>2</v>
      </c>
      <c r="P1403" s="22">
        <v>297</v>
      </c>
      <c r="Q1403" s="21" t="s">
        <v>45</v>
      </c>
      <c r="R1403" s="103">
        <f t="shared" si="21"/>
        <v>594</v>
      </c>
      <c r="S1403" s="22">
        <v>0</v>
      </c>
      <c r="T1403" s="22">
        <v>594</v>
      </c>
      <c r="U1403" s="22">
        <v>0</v>
      </c>
      <c r="V1403" s="22">
        <v>0</v>
      </c>
      <c r="W1403" s="22">
        <v>0</v>
      </c>
      <c r="X1403" s="22">
        <v>0</v>
      </c>
      <c r="Y1403" s="22">
        <v>0</v>
      </c>
      <c r="Z1403" s="22">
        <v>0</v>
      </c>
      <c r="AA1403" s="22">
        <v>0</v>
      </c>
      <c r="AB1403" s="22">
        <v>0</v>
      </c>
      <c r="AC1403" s="22">
        <v>0</v>
      </c>
      <c r="AD1403" s="22">
        <v>0</v>
      </c>
    </row>
    <row r="1404" spans="1:30" s="1" customFormat="1" ht="15" customHeight="1" x14ac:dyDescent="0.3">
      <c r="A1404" s="21" t="s">
        <v>34</v>
      </c>
      <c r="B1404" s="21" t="s">
        <v>774</v>
      </c>
      <c r="C1404" s="21" t="s">
        <v>774</v>
      </c>
      <c r="D1404" s="21" t="s">
        <v>36</v>
      </c>
      <c r="E1404" s="21" t="s">
        <v>194</v>
      </c>
      <c r="F1404" s="21" t="s">
        <v>244</v>
      </c>
      <c r="G1404" s="21" t="s">
        <v>245</v>
      </c>
      <c r="H1404" s="21">
        <v>25401</v>
      </c>
      <c r="I1404" s="21" t="s">
        <v>1390</v>
      </c>
      <c r="J1404" s="21" t="s">
        <v>859</v>
      </c>
      <c r="K1404" s="21" t="s">
        <v>1147</v>
      </c>
      <c r="L1404" s="21" t="s">
        <v>42</v>
      </c>
      <c r="M1404" s="21" t="s">
        <v>1733</v>
      </c>
      <c r="N1404" s="21" t="s">
        <v>44</v>
      </c>
      <c r="O1404" s="22">
        <v>1</v>
      </c>
      <c r="P1404" s="22">
        <v>49</v>
      </c>
      <c r="Q1404" s="21" t="s">
        <v>45</v>
      </c>
      <c r="R1404" s="103">
        <f t="shared" si="21"/>
        <v>49</v>
      </c>
      <c r="S1404" s="22">
        <v>0</v>
      </c>
      <c r="T1404" s="22">
        <v>49</v>
      </c>
      <c r="U1404" s="22">
        <v>0</v>
      </c>
      <c r="V1404" s="22">
        <v>0</v>
      </c>
      <c r="W1404" s="22">
        <v>0</v>
      </c>
      <c r="X1404" s="22">
        <v>0</v>
      </c>
      <c r="Y1404" s="22">
        <v>0</v>
      </c>
      <c r="Z1404" s="22">
        <v>0</v>
      </c>
      <c r="AA1404" s="22">
        <v>0</v>
      </c>
      <c r="AB1404" s="22">
        <v>0</v>
      </c>
      <c r="AC1404" s="22">
        <v>0</v>
      </c>
      <c r="AD1404" s="22">
        <v>0</v>
      </c>
    </row>
    <row r="1405" spans="1:30" s="1" customFormat="1" ht="15" customHeight="1" x14ac:dyDescent="0.3">
      <c r="A1405" s="21" t="s">
        <v>34</v>
      </c>
      <c r="B1405" s="21" t="s">
        <v>774</v>
      </c>
      <c r="C1405" s="21" t="s">
        <v>774</v>
      </c>
      <c r="D1405" s="21" t="s">
        <v>36</v>
      </c>
      <c r="E1405" s="21" t="s">
        <v>194</v>
      </c>
      <c r="F1405" s="21" t="s">
        <v>244</v>
      </c>
      <c r="G1405" s="21" t="s">
        <v>245</v>
      </c>
      <c r="H1405" s="21">
        <v>25401</v>
      </c>
      <c r="I1405" s="21" t="s">
        <v>1390</v>
      </c>
      <c r="J1405" s="21" t="s">
        <v>858</v>
      </c>
      <c r="K1405" s="21" t="s">
        <v>1144</v>
      </c>
      <c r="L1405" s="21" t="s">
        <v>42</v>
      </c>
      <c r="M1405" s="21" t="s">
        <v>1733</v>
      </c>
      <c r="N1405" s="21" t="s">
        <v>63</v>
      </c>
      <c r="O1405" s="22">
        <v>1</v>
      </c>
      <c r="P1405" s="22">
        <v>55</v>
      </c>
      <c r="Q1405" s="21" t="s">
        <v>45</v>
      </c>
      <c r="R1405" s="103">
        <f t="shared" si="21"/>
        <v>55</v>
      </c>
      <c r="S1405" s="22">
        <v>0</v>
      </c>
      <c r="T1405" s="22">
        <v>55</v>
      </c>
      <c r="U1405" s="22">
        <v>0</v>
      </c>
      <c r="V1405" s="22">
        <v>0</v>
      </c>
      <c r="W1405" s="22">
        <v>0</v>
      </c>
      <c r="X1405" s="22">
        <v>0</v>
      </c>
      <c r="Y1405" s="22">
        <v>0</v>
      </c>
      <c r="Z1405" s="22">
        <v>0</v>
      </c>
      <c r="AA1405" s="22">
        <v>0</v>
      </c>
      <c r="AB1405" s="22">
        <v>0</v>
      </c>
      <c r="AC1405" s="22">
        <v>0</v>
      </c>
      <c r="AD1405" s="22">
        <v>0</v>
      </c>
    </row>
    <row r="1406" spans="1:30" s="1" customFormat="1" ht="15" customHeight="1" x14ac:dyDescent="0.3">
      <c r="A1406" s="21" t="s">
        <v>34</v>
      </c>
      <c r="B1406" s="21" t="s">
        <v>774</v>
      </c>
      <c r="C1406" s="21" t="s">
        <v>774</v>
      </c>
      <c r="D1406" s="21" t="s">
        <v>36</v>
      </c>
      <c r="E1406" s="21" t="s">
        <v>194</v>
      </c>
      <c r="F1406" s="21" t="s">
        <v>244</v>
      </c>
      <c r="G1406" s="21" t="s">
        <v>245</v>
      </c>
      <c r="H1406" s="21">
        <v>26102</v>
      </c>
      <c r="I1406" s="21" t="s">
        <v>415</v>
      </c>
      <c r="J1406" s="21" t="s">
        <v>409</v>
      </c>
      <c r="K1406" s="21" t="s">
        <v>415</v>
      </c>
      <c r="L1406" s="21" t="s">
        <v>1769</v>
      </c>
      <c r="M1406" s="21" t="s">
        <v>43</v>
      </c>
      <c r="N1406" s="21" t="s">
        <v>335</v>
      </c>
      <c r="O1406" s="22">
        <v>1</v>
      </c>
      <c r="P1406" s="22">
        <v>575</v>
      </c>
      <c r="Q1406" s="21" t="s">
        <v>411</v>
      </c>
      <c r="R1406" s="103">
        <f t="shared" si="21"/>
        <v>575</v>
      </c>
      <c r="S1406" s="22">
        <v>575</v>
      </c>
      <c r="T1406" s="22">
        <v>0</v>
      </c>
      <c r="U1406" s="22">
        <v>0</v>
      </c>
      <c r="V1406" s="22">
        <v>0</v>
      </c>
      <c r="W1406" s="22">
        <v>0</v>
      </c>
      <c r="X1406" s="22">
        <v>0</v>
      </c>
      <c r="Y1406" s="22">
        <v>0</v>
      </c>
      <c r="Z1406" s="22">
        <v>0</v>
      </c>
      <c r="AA1406" s="22">
        <v>0</v>
      </c>
      <c r="AB1406" s="22">
        <v>0</v>
      </c>
      <c r="AC1406" s="22">
        <v>0</v>
      </c>
      <c r="AD1406" s="22">
        <v>0</v>
      </c>
    </row>
    <row r="1407" spans="1:30" s="1" customFormat="1" ht="15" customHeight="1" x14ac:dyDescent="0.3">
      <c r="A1407" s="21" t="s">
        <v>34</v>
      </c>
      <c r="B1407" s="21" t="s">
        <v>774</v>
      </c>
      <c r="C1407" s="21" t="s">
        <v>774</v>
      </c>
      <c r="D1407" s="21" t="s">
        <v>36</v>
      </c>
      <c r="E1407" s="21" t="s">
        <v>194</v>
      </c>
      <c r="F1407" s="21" t="s">
        <v>244</v>
      </c>
      <c r="G1407" s="21" t="s">
        <v>245</v>
      </c>
      <c r="H1407" s="21">
        <v>26102</v>
      </c>
      <c r="I1407" s="21" t="s">
        <v>415</v>
      </c>
      <c r="J1407" s="21" t="s">
        <v>409</v>
      </c>
      <c r="K1407" s="21" t="s">
        <v>415</v>
      </c>
      <c r="L1407" s="21" t="s">
        <v>1769</v>
      </c>
      <c r="M1407" s="21" t="s">
        <v>43</v>
      </c>
      <c r="N1407" s="21" t="s">
        <v>335</v>
      </c>
      <c r="O1407" s="22">
        <v>1</v>
      </c>
      <c r="P1407" s="22">
        <v>575</v>
      </c>
      <c r="Q1407" s="21" t="s">
        <v>411</v>
      </c>
      <c r="R1407" s="103">
        <f t="shared" si="21"/>
        <v>575</v>
      </c>
      <c r="S1407" s="22">
        <v>0</v>
      </c>
      <c r="T1407" s="22">
        <v>575</v>
      </c>
      <c r="U1407" s="22">
        <v>0</v>
      </c>
      <c r="V1407" s="22">
        <v>0</v>
      </c>
      <c r="W1407" s="22">
        <v>0</v>
      </c>
      <c r="X1407" s="22">
        <v>0</v>
      </c>
      <c r="Y1407" s="22">
        <v>0</v>
      </c>
      <c r="Z1407" s="22">
        <v>0</v>
      </c>
      <c r="AA1407" s="22">
        <v>0</v>
      </c>
      <c r="AB1407" s="22">
        <v>0</v>
      </c>
      <c r="AC1407" s="22">
        <v>0</v>
      </c>
      <c r="AD1407" s="22">
        <v>0</v>
      </c>
    </row>
    <row r="1408" spans="1:30" s="1" customFormat="1" ht="15" customHeight="1" x14ac:dyDescent="0.3">
      <c r="A1408" s="21" t="s">
        <v>34</v>
      </c>
      <c r="B1408" s="21" t="s">
        <v>774</v>
      </c>
      <c r="C1408" s="21" t="s">
        <v>774</v>
      </c>
      <c r="D1408" s="21" t="s">
        <v>36</v>
      </c>
      <c r="E1408" s="21" t="s">
        <v>194</v>
      </c>
      <c r="F1408" s="21" t="s">
        <v>244</v>
      </c>
      <c r="G1408" s="21" t="s">
        <v>245</v>
      </c>
      <c r="H1408" s="21">
        <v>26102</v>
      </c>
      <c r="I1408" s="21" t="s">
        <v>415</v>
      </c>
      <c r="J1408" s="21" t="s">
        <v>409</v>
      </c>
      <c r="K1408" s="21" t="s">
        <v>415</v>
      </c>
      <c r="L1408" s="21" t="s">
        <v>1769</v>
      </c>
      <c r="M1408" s="21" t="s">
        <v>43</v>
      </c>
      <c r="N1408" s="21" t="s">
        <v>335</v>
      </c>
      <c r="O1408" s="22">
        <v>1</v>
      </c>
      <c r="P1408" s="22">
        <v>575</v>
      </c>
      <c r="Q1408" s="21" t="s">
        <v>411</v>
      </c>
      <c r="R1408" s="103">
        <f t="shared" si="21"/>
        <v>575</v>
      </c>
      <c r="S1408" s="22">
        <v>0</v>
      </c>
      <c r="T1408" s="22">
        <v>0</v>
      </c>
      <c r="U1408" s="22">
        <v>575</v>
      </c>
      <c r="V1408" s="22">
        <v>0</v>
      </c>
      <c r="W1408" s="22">
        <v>0</v>
      </c>
      <c r="X1408" s="22">
        <v>0</v>
      </c>
      <c r="Y1408" s="22">
        <v>0</v>
      </c>
      <c r="Z1408" s="22">
        <v>0</v>
      </c>
      <c r="AA1408" s="22">
        <v>0</v>
      </c>
      <c r="AB1408" s="22">
        <v>0</v>
      </c>
      <c r="AC1408" s="22">
        <v>0</v>
      </c>
      <c r="AD1408" s="22">
        <v>0</v>
      </c>
    </row>
    <row r="1409" spans="1:30" s="1" customFormat="1" ht="15" customHeight="1" x14ac:dyDescent="0.3">
      <c r="A1409" s="21" t="s">
        <v>34</v>
      </c>
      <c r="B1409" s="21" t="s">
        <v>774</v>
      </c>
      <c r="C1409" s="21" t="s">
        <v>774</v>
      </c>
      <c r="D1409" s="21" t="s">
        <v>36</v>
      </c>
      <c r="E1409" s="21" t="s">
        <v>194</v>
      </c>
      <c r="F1409" s="21" t="s">
        <v>244</v>
      </c>
      <c r="G1409" s="21" t="s">
        <v>245</v>
      </c>
      <c r="H1409" s="21">
        <v>26102</v>
      </c>
      <c r="I1409" s="21" t="s">
        <v>415</v>
      </c>
      <c r="J1409" s="21" t="s">
        <v>409</v>
      </c>
      <c r="K1409" s="21" t="s">
        <v>415</v>
      </c>
      <c r="L1409" s="21" t="s">
        <v>1769</v>
      </c>
      <c r="M1409" s="21" t="s">
        <v>43</v>
      </c>
      <c r="N1409" s="21" t="s">
        <v>335</v>
      </c>
      <c r="O1409" s="22">
        <v>1</v>
      </c>
      <c r="P1409" s="22">
        <v>575</v>
      </c>
      <c r="Q1409" s="21" t="s">
        <v>411</v>
      </c>
      <c r="R1409" s="103">
        <f t="shared" si="21"/>
        <v>575</v>
      </c>
      <c r="S1409" s="22">
        <v>0</v>
      </c>
      <c r="T1409" s="22">
        <v>0</v>
      </c>
      <c r="U1409" s="22">
        <v>0</v>
      </c>
      <c r="V1409" s="22">
        <v>575</v>
      </c>
      <c r="W1409" s="22">
        <v>0</v>
      </c>
      <c r="X1409" s="22">
        <v>0</v>
      </c>
      <c r="Y1409" s="22">
        <v>0</v>
      </c>
      <c r="Z1409" s="22">
        <v>0</v>
      </c>
      <c r="AA1409" s="22">
        <v>0</v>
      </c>
      <c r="AB1409" s="22">
        <v>0</v>
      </c>
      <c r="AC1409" s="22">
        <v>0</v>
      </c>
      <c r="AD1409" s="22">
        <v>0</v>
      </c>
    </row>
    <row r="1410" spans="1:30" s="1" customFormat="1" ht="15" customHeight="1" x14ac:dyDescent="0.3">
      <c r="A1410" s="21" t="s">
        <v>34</v>
      </c>
      <c r="B1410" s="21" t="s">
        <v>774</v>
      </c>
      <c r="C1410" s="21" t="s">
        <v>774</v>
      </c>
      <c r="D1410" s="21" t="s">
        <v>36</v>
      </c>
      <c r="E1410" s="21" t="s">
        <v>194</v>
      </c>
      <c r="F1410" s="21" t="s">
        <v>244</v>
      </c>
      <c r="G1410" s="21" t="s">
        <v>245</v>
      </c>
      <c r="H1410" s="21">
        <v>26102</v>
      </c>
      <c r="I1410" s="21" t="s">
        <v>415</v>
      </c>
      <c r="J1410" s="21" t="s">
        <v>409</v>
      </c>
      <c r="K1410" s="21" t="s">
        <v>415</v>
      </c>
      <c r="L1410" s="21" t="s">
        <v>1769</v>
      </c>
      <c r="M1410" s="21" t="s">
        <v>43</v>
      </c>
      <c r="N1410" s="21" t="s">
        <v>335</v>
      </c>
      <c r="O1410" s="22">
        <v>1</v>
      </c>
      <c r="P1410" s="22">
        <v>575</v>
      </c>
      <c r="Q1410" s="21" t="s">
        <v>411</v>
      </c>
      <c r="R1410" s="103">
        <f t="shared" si="21"/>
        <v>575</v>
      </c>
      <c r="S1410" s="22">
        <v>0</v>
      </c>
      <c r="T1410" s="22">
        <v>0</v>
      </c>
      <c r="U1410" s="22">
        <v>0</v>
      </c>
      <c r="V1410" s="22">
        <v>0</v>
      </c>
      <c r="W1410" s="22">
        <v>0</v>
      </c>
      <c r="X1410" s="22">
        <v>575</v>
      </c>
      <c r="Y1410" s="22">
        <v>0</v>
      </c>
      <c r="Z1410" s="22">
        <v>0</v>
      </c>
      <c r="AA1410" s="22">
        <v>0</v>
      </c>
      <c r="AB1410" s="22">
        <v>0</v>
      </c>
      <c r="AC1410" s="22">
        <v>0</v>
      </c>
      <c r="AD1410" s="22">
        <v>0</v>
      </c>
    </row>
    <row r="1411" spans="1:30" s="1" customFormat="1" ht="15" customHeight="1" x14ac:dyDescent="0.3">
      <c r="A1411" s="21" t="s">
        <v>34</v>
      </c>
      <c r="B1411" s="21" t="s">
        <v>774</v>
      </c>
      <c r="C1411" s="21" t="s">
        <v>774</v>
      </c>
      <c r="D1411" s="21" t="s">
        <v>36</v>
      </c>
      <c r="E1411" s="21" t="s">
        <v>194</v>
      </c>
      <c r="F1411" s="21" t="s">
        <v>244</v>
      </c>
      <c r="G1411" s="21" t="s">
        <v>245</v>
      </c>
      <c r="H1411" s="21">
        <v>26102</v>
      </c>
      <c r="I1411" s="21" t="s">
        <v>415</v>
      </c>
      <c r="J1411" s="21" t="s">
        <v>409</v>
      </c>
      <c r="K1411" s="21" t="s">
        <v>415</v>
      </c>
      <c r="L1411" s="21" t="s">
        <v>1769</v>
      </c>
      <c r="M1411" s="21" t="s">
        <v>43</v>
      </c>
      <c r="N1411" s="21" t="s">
        <v>335</v>
      </c>
      <c r="O1411" s="22">
        <v>1</v>
      </c>
      <c r="P1411" s="22">
        <v>575</v>
      </c>
      <c r="Q1411" s="21" t="s">
        <v>411</v>
      </c>
      <c r="R1411" s="103">
        <f t="shared" si="21"/>
        <v>575</v>
      </c>
      <c r="S1411" s="22">
        <v>0</v>
      </c>
      <c r="T1411" s="22">
        <v>0</v>
      </c>
      <c r="U1411" s="22">
        <v>0</v>
      </c>
      <c r="V1411" s="22">
        <v>0</v>
      </c>
      <c r="W1411" s="22">
        <v>0</v>
      </c>
      <c r="X1411" s="22">
        <v>0</v>
      </c>
      <c r="Y1411" s="22">
        <v>575</v>
      </c>
      <c r="Z1411" s="22">
        <v>0</v>
      </c>
      <c r="AA1411" s="22">
        <v>0</v>
      </c>
      <c r="AB1411" s="22">
        <v>0</v>
      </c>
      <c r="AC1411" s="22">
        <v>0</v>
      </c>
      <c r="AD1411" s="22">
        <v>0</v>
      </c>
    </row>
    <row r="1412" spans="1:30" s="1" customFormat="1" ht="15" customHeight="1" x14ac:dyDescent="0.3">
      <c r="A1412" s="21" t="s">
        <v>34</v>
      </c>
      <c r="B1412" s="21" t="s">
        <v>774</v>
      </c>
      <c r="C1412" s="21" t="s">
        <v>774</v>
      </c>
      <c r="D1412" s="21" t="s">
        <v>36</v>
      </c>
      <c r="E1412" s="21" t="s">
        <v>194</v>
      </c>
      <c r="F1412" s="21" t="s">
        <v>244</v>
      </c>
      <c r="G1412" s="21" t="s">
        <v>245</v>
      </c>
      <c r="H1412" s="21">
        <v>26102</v>
      </c>
      <c r="I1412" s="21" t="s">
        <v>415</v>
      </c>
      <c r="J1412" s="21" t="s">
        <v>409</v>
      </c>
      <c r="K1412" s="21" t="s">
        <v>415</v>
      </c>
      <c r="L1412" s="21" t="s">
        <v>1769</v>
      </c>
      <c r="M1412" s="21" t="s">
        <v>43</v>
      </c>
      <c r="N1412" s="21" t="s">
        <v>335</v>
      </c>
      <c r="O1412" s="22">
        <v>1</v>
      </c>
      <c r="P1412" s="22">
        <v>575</v>
      </c>
      <c r="Q1412" s="21" t="s">
        <v>411</v>
      </c>
      <c r="R1412" s="103">
        <f t="shared" si="21"/>
        <v>575</v>
      </c>
      <c r="S1412" s="22">
        <v>0</v>
      </c>
      <c r="T1412" s="22">
        <v>0</v>
      </c>
      <c r="U1412" s="22">
        <v>0</v>
      </c>
      <c r="V1412" s="22">
        <v>0</v>
      </c>
      <c r="W1412" s="22">
        <v>0</v>
      </c>
      <c r="X1412" s="22">
        <v>0</v>
      </c>
      <c r="Y1412" s="22">
        <v>0</v>
      </c>
      <c r="Z1412" s="22">
        <v>575</v>
      </c>
      <c r="AA1412" s="22">
        <v>0</v>
      </c>
      <c r="AB1412" s="22">
        <v>0</v>
      </c>
      <c r="AC1412" s="22">
        <v>0</v>
      </c>
      <c r="AD1412" s="22">
        <v>0</v>
      </c>
    </row>
    <row r="1413" spans="1:30" s="1" customFormat="1" ht="15" customHeight="1" x14ac:dyDescent="0.3">
      <c r="A1413" s="21" t="s">
        <v>34</v>
      </c>
      <c r="B1413" s="21" t="s">
        <v>774</v>
      </c>
      <c r="C1413" s="21" t="s">
        <v>774</v>
      </c>
      <c r="D1413" s="21" t="s">
        <v>36</v>
      </c>
      <c r="E1413" s="21" t="s">
        <v>194</v>
      </c>
      <c r="F1413" s="21" t="s">
        <v>244</v>
      </c>
      <c r="G1413" s="21" t="s">
        <v>245</v>
      </c>
      <c r="H1413" s="21">
        <v>26102</v>
      </c>
      <c r="I1413" s="21" t="s">
        <v>415</v>
      </c>
      <c r="J1413" s="21" t="s">
        <v>409</v>
      </c>
      <c r="K1413" s="21" t="s">
        <v>415</v>
      </c>
      <c r="L1413" s="21" t="s">
        <v>1769</v>
      </c>
      <c r="M1413" s="21" t="s">
        <v>43</v>
      </c>
      <c r="N1413" s="21" t="s">
        <v>335</v>
      </c>
      <c r="O1413" s="22">
        <v>1</v>
      </c>
      <c r="P1413" s="22">
        <v>575</v>
      </c>
      <c r="Q1413" s="21" t="s">
        <v>411</v>
      </c>
      <c r="R1413" s="103">
        <f t="shared" si="21"/>
        <v>575</v>
      </c>
      <c r="S1413" s="22">
        <v>0</v>
      </c>
      <c r="T1413" s="22">
        <v>0</v>
      </c>
      <c r="U1413" s="22">
        <v>0</v>
      </c>
      <c r="V1413" s="22">
        <v>0</v>
      </c>
      <c r="W1413" s="22">
        <v>0</v>
      </c>
      <c r="X1413" s="22">
        <v>0</v>
      </c>
      <c r="Y1413" s="22">
        <v>0</v>
      </c>
      <c r="Z1413" s="22">
        <v>0</v>
      </c>
      <c r="AA1413" s="22">
        <v>575</v>
      </c>
      <c r="AB1413" s="22">
        <v>0</v>
      </c>
      <c r="AC1413" s="22">
        <v>0</v>
      </c>
      <c r="AD1413" s="22">
        <v>0</v>
      </c>
    </row>
    <row r="1414" spans="1:30" s="1" customFormat="1" ht="15" customHeight="1" x14ac:dyDescent="0.3">
      <c r="A1414" s="21" t="s">
        <v>34</v>
      </c>
      <c r="B1414" s="21" t="s">
        <v>774</v>
      </c>
      <c r="C1414" s="21" t="s">
        <v>774</v>
      </c>
      <c r="D1414" s="21" t="s">
        <v>36</v>
      </c>
      <c r="E1414" s="21" t="s">
        <v>194</v>
      </c>
      <c r="F1414" s="21" t="s">
        <v>244</v>
      </c>
      <c r="G1414" s="21" t="s">
        <v>245</v>
      </c>
      <c r="H1414" s="21">
        <v>26102</v>
      </c>
      <c r="I1414" s="21" t="s">
        <v>415</v>
      </c>
      <c r="J1414" s="21" t="s">
        <v>409</v>
      </c>
      <c r="K1414" s="21" t="s">
        <v>415</v>
      </c>
      <c r="L1414" s="21" t="s">
        <v>1769</v>
      </c>
      <c r="M1414" s="21" t="s">
        <v>43</v>
      </c>
      <c r="N1414" s="21" t="s">
        <v>335</v>
      </c>
      <c r="O1414" s="22">
        <v>1</v>
      </c>
      <c r="P1414" s="22">
        <v>575</v>
      </c>
      <c r="Q1414" s="21" t="s">
        <v>411</v>
      </c>
      <c r="R1414" s="103">
        <f t="shared" si="21"/>
        <v>575</v>
      </c>
      <c r="S1414" s="22">
        <v>0</v>
      </c>
      <c r="T1414" s="22">
        <v>0</v>
      </c>
      <c r="U1414" s="22">
        <v>0</v>
      </c>
      <c r="V1414" s="22">
        <v>0</v>
      </c>
      <c r="W1414" s="22">
        <v>0</v>
      </c>
      <c r="X1414" s="22">
        <v>0</v>
      </c>
      <c r="Y1414" s="22">
        <v>0</v>
      </c>
      <c r="Z1414" s="22">
        <v>0</v>
      </c>
      <c r="AA1414" s="22">
        <v>0</v>
      </c>
      <c r="AB1414" s="22">
        <v>575</v>
      </c>
      <c r="AC1414" s="22">
        <v>0</v>
      </c>
      <c r="AD1414" s="22">
        <v>0</v>
      </c>
    </row>
    <row r="1415" spans="1:30" s="1" customFormat="1" ht="15" customHeight="1" x14ac:dyDescent="0.3">
      <c r="A1415" s="21" t="s">
        <v>34</v>
      </c>
      <c r="B1415" s="21" t="s">
        <v>774</v>
      </c>
      <c r="C1415" s="21" t="s">
        <v>774</v>
      </c>
      <c r="D1415" s="21" t="s">
        <v>36</v>
      </c>
      <c r="E1415" s="21" t="s">
        <v>194</v>
      </c>
      <c r="F1415" s="21" t="s">
        <v>244</v>
      </c>
      <c r="G1415" s="21" t="s">
        <v>245</v>
      </c>
      <c r="H1415" s="21">
        <v>26102</v>
      </c>
      <c r="I1415" s="21" t="s">
        <v>415</v>
      </c>
      <c r="J1415" s="21" t="s">
        <v>409</v>
      </c>
      <c r="K1415" s="21" t="s">
        <v>415</v>
      </c>
      <c r="L1415" s="21" t="s">
        <v>1769</v>
      </c>
      <c r="M1415" s="21" t="s">
        <v>43</v>
      </c>
      <c r="N1415" s="21" t="s">
        <v>335</v>
      </c>
      <c r="O1415" s="22">
        <v>1</v>
      </c>
      <c r="P1415" s="22">
        <v>575</v>
      </c>
      <c r="Q1415" s="21" t="s">
        <v>411</v>
      </c>
      <c r="R1415" s="103">
        <f t="shared" si="21"/>
        <v>575</v>
      </c>
      <c r="S1415" s="22">
        <v>0</v>
      </c>
      <c r="T1415" s="22">
        <v>0</v>
      </c>
      <c r="U1415" s="22">
        <v>0</v>
      </c>
      <c r="V1415" s="22">
        <v>0</v>
      </c>
      <c r="W1415" s="22">
        <v>0</v>
      </c>
      <c r="X1415" s="22">
        <v>0</v>
      </c>
      <c r="Y1415" s="22">
        <v>0</v>
      </c>
      <c r="Z1415" s="22">
        <v>0</v>
      </c>
      <c r="AA1415" s="22">
        <v>0</v>
      </c>
      <c r="AB1415" s="22">
        <v>0</v>
      </c>
      <c r="AC1415" s="22">
        <v>575</v>
      </c>
      <c r="AD1415" s="22">
        <v>0</v>
      </c>
    </row>
    <row r="1416" spans="1:30" s="1" customFormat="1" ht="15" customHeight="1" x14ac:dyDescent="0.3">
      <c r="A1416" s="21" t="s">
        <v>34</v>
      </c>
      <c r="B1416" s="21" t="s">
        <v>774</v>
      </c>
      <c r="C1416" s="21" t="s">
        <v>774</v>
      </c>
      <c r="D1416" s="21" t="s">
        <v>36</v>
      </c>
      <c r="E1416" s="21" t="s">
        <v>194</v>
      </c>
      <c r="F1416" s="21" t="s">
        <v>244</v>
      </c>
      <c r="G1416" s="21" t="s">
        <v>245</v>
      </c>
      <c r="H1416" s="21">
        <v>26102</v>
      </c>
      <c r="I1416" s="21" t="s">
        <v>415</v>
      </c>
      <c r="J1416" s="21" t="s">
        <v>409</v>
      </c>
      <c r="K1416" s="21" t="s">
        <v>415</v>
      </c>
      <c r="L1416" s="21" t="s">
        <v>1769</v>
      </c>
      <c r="M1416" s="21" t="s">
        <v>43</v>
      </c>
      <c r="N1416" s="21" t="s">
        <v>335</v>
      </c>
      <c r="O1416" s="22">
        <v>1</v>
      </c>
      <c r="P1416" s="22">
        <v>575</v>
      </c>
      <c r="Q1416" s="21" t="s">
        <v>411</v>
      </c>
      <c r="R1416" s="103">
        <f t="shared" si="21"/>
        <v>575</v>
      </c>
      <c r="S1416" s="22">
        <v>0</v>
      </c>
      <c r="T1416" s="22">
        <v>0</v>
      </c>
      <c r="U1416" s="22">
        <v>0</v>
      </c>
      <c r="V1416" s="22">
        <v>0</v>
      </c>
      <c r="W1416" s="22">
        <v>0</v>
      </c>
      <c r="X1416" s="22">
        <v>0</v>
      </c>
      <c r="Y1416" s="22">
        <v>0</v>
      </c>
      <c r="Z1416" s="22">
        <v>0</v>
      </c>
      <c r="AA1416" s="22">
        <v>0</v>
      </c>
      <c r="AB1416" s="22">
        <v>0</v>
      </c>
      <c r="AC1416" s="22">
        <v>0</v>
      </c>
      <c r="AD1416" s="22">
        <v>575</v>
      </c>
    </row>
    <row r="1417" spans="1:30" s="1" customFormat="1" ht="15" customHeight="1" x14ac:dyDescent="0.3">
      <c r="A1417" s="21" t="s">
        <v>34</v>
      </c>
      <c r="B1417" s="21" t="s">
        <v>774</v>
      </c>
      <c r="C1417" s="21" t="s">
        <v>774</v>
      </c>
      <c r="D1417" s="21" t="s">
        <v>36</v>
      </c>
      <c r="E1417" s="21" t="s">
        <v>246</v>
      </c>
      <c r="F1417" s="21" t="s">
        <v>36</v>
      </c>
      <c r="G1417" s="21" t="s">
        <v>38</v>
      </c>
      <c r="H1417" s="21">
        <v>26103</v>
      </c>
      <c r="I1417" s="21" t="s">
        <v>1440</v>
      </c>
      <c r="J1417" s="21" t="s">
        <v>413</v>
      </c>
      <c r="K1417" s="21" t="s">
        <v>414</v>
      </c>
      <c r="L1417" s="21" t="s">
        <v>1769</v>
      </c>
      <c r="M1417" s="21" t="s">
        <v>43</v>
      </c>
      <c r="N1417" s="21" t="s">
        <v>290</v>
      </c>
      <c r="O1417" s="22">
        <v>1</v>
      </c>
      <c r="P1417" s="22">
        <v>4000</v>
      </c>
      <c r="Q1417" s="21" t="s">
        <v>411</v>
      </c>
      <c r="R1417" s="103">
        <f t="shared" si="21"/>
        <v>4000</v>
      </c>
      <c r="S1417" s="22">
        <v>4000</v>
      </c>
      <c r="T1417" s="22">
        <v>0</v>
      </c>
      <c r="U1417" s="22">
        <v>0</v>
      </c>
      <c r="V1417" s="22">
        <v>0</v>
      </c>
      <c r="W1417" s="22">
        <v>0</v>
      </c>
      <c r="X1417" s="22">
        <v>0</v>
      </c>
      <c r="Y1417" s="22">
        <v>0</v>
      </c>
      <c r="Z1417" s="22">
        <v>0</v>
      </c>
      <c r="AA1417" s="22">
        <v>0</v>
      </c>
      <c r="AB1417" s="22">
        <v>0</v>
      </c>
      <c r="AC1417" s="22">
        <v>0</v>
      </c>
      <c r="AD1417" s="22">
        <v>0</v>
      </c>
    </row>
    <row r="1418" spans="1:30" s="1" customFormat="1" ht="15" customHeight="1" x14ac:dyDescent="0.3">
      <c r="A1418" s="21" t="s">
        <v>34</v>
      </c>
      <c r="B1418" s="21" t="s">
        <v>774</v>
      </c>
      <c r="C1418" s="21" t="s">
        <v>774</v>
      </c>
      <c r="D1418" s="21" t="s">
        <v>36</v>
      </c>
      <c r="E1418" s="21" t="s">
        <v>246</v>
      </c>
      <c r="F1418" s="21" t="s">
        <v>36</v>
      </c>
      <c r="G1418" s="21" t="s">
        <v>38</v>
      </c>
      <c r="H1418" s="21">
        <v>26103</v>
      </c>
      <c r="I1418" s="21" t="s">
        <v>1440</v>
      </c>
      <c r="J1418" s="21" t="s">
        <v>413</v>
      </c>
      <c r="K1418" s="21" t="s">
        <v>414</v>
      </c>
      <c r="L1418" s="21" t="s">
        <v>1769</v>
      </c>
      <c r="M1418" s="21" t="s">
        <v>43</v>
      </c>
      <c r="N1418" s="21" t="s">
        <v>290</v>
      </c>
      <c r="O1418" s="22">
        <v>1</v>
      </c>
      <c r="P1418" s="22">
        <v>4000</v>
      </c>
      <c r="Q1418" s="21" t="s">
        <v>411</v>
      </c>
      <c r="R1418" s="103">
        <f t="shared" si="21"/>
        <v>4000</v>
      </c>
      <c r="S1418" s="22">
        <v>0</v>
      </c>
      <c r="T1418" s="22">
        <v>4000</v>
      </c>
      <c r="U1418" s="22">
        <v>0</v>
      </c>
      <c r="V1418" s="22">
        <v>0</v>
      </c>
      <c r="W1418" s="22">
        <v>0</v>
      </c>
      <c r="X1418" s="22">
        <v>0</v>
      </c>
      <c r="Y1418" s="22">
        <v>0</v>
      </c>
      <c r="Z1418" s="22">
        <v>0</v>
      </c>
      <c r="AA1418" s="22">
        <v>0</v>
      </c>
      <c r="AB1418" s="22">
        <v>0</v>
      </c>
      <c r="AC1418" s="22">
        <v>0</v>
      </c>
      <c r="AD1418" s="22">
        <v>0</v>
      </c>
    </row>
    <row r="1419" spans="1:30" s="1" customFormat="1" ht="15" customHeight="1" x14ac:dyDescent="0.3">
      <c r="A1419" s="21" t="s">
        <v>34</v>
      </c>
      <c r="B1419" s="21" t="s">
        <v>774</v>
      </c>
      <c r="C1419" s="21" t="s">
        <v>774</v>
      </c>
      <c r="D1419" s="21" t="s">
        <v>36</v>
      </c>
      <c r="E1419" s="21" t="s">
        <v>246</v>
      </c>
      <c r="F1419" s="21" t="s">
        <v>36</v>
      </c>
      <c r="G1419" s="21" t="s">
        <v>38</v>
      </c>
      <c r="H1419" s="21">
        <v>26103</v>
      </c>
      <c r="I1419" s="21" t="s">
        <v>1440</v>
      </c>
      <c r="J1419" s="21" t="s">
        <v>413</v>
      </c>
      <c r="K1419" s="21" t="s">
        <v>414</v>
      </c>
      <c r="L1419" s="21" t="s">
        <v>1769</v>
      </c>
      <c r="M1419" s="21" t="s">
        <v>43</v>
      </c>
      <c r="N1419" s="21" t="s">
        <v>290</v>
      </c>
      <c r="O1419" s="22">
        <v>1</v>
      </c>
      <c r="P1419" s="22">
        <v>4000</v>
      </c>
      <c r="Q1419" s="21" t="s">
        <v>411</v>
      </c>
      <c r="R1419" s="103">
        <f t="shared" si="21"/>
        <v>4000</v>
      </c>
      <c r="S1419" s="22">
        <v>0</v>
      </c>
      <c r="T1419" s="22">
        <v>0</v>
      </c>
      <c r="U1419" s="22">
        <v>4000</v>
      </c>
      <c r="V1419" s="22">
        <v>0</v>
      </c>
      <c r="W1419" s="22">
        <v>0</v>
      </c>
      <c r="X1419" s="22">
        <v>0</v>
      </c>
      <c r="Y1419" s="22">
        <v>0</v>
      </c>
      <c r="Z1419" s="22">
        <v>0</v>
      </c>
      <c r="AA1419" s="22">
        <v>0</v>
      </c>
      <c r="AB1419" s="22">
        <v>0</v>
      </c>
      <c r="AC1419" s="22">
        <v>0</v>
      </c>
      <c r="AD1419" s="22">
        <v>0</v>
      </c>
    </row>
    <row r="1420" spans="1:30" s="1" customFormat="1" ht="15" customHeight="1" x14ac:dyDescent="0.3">
      <c r="A1420" s="21" t="s">
        <v>34</v>
      </c>
      <c r="B1420" s="21" t="s">
        <v>774</v>
      </c>
      <c r="C1420" s="21" t="s">
        <v>774</v>
      </c>
      <c r="D1420" s="21" t="s">
        <v>36</v>
      </c>
      <c r="E1420" s="21" t="s">
        <v>246</v>
      </c>
      <c r="F1420" s="21" t="s">
        <v>36</v>
      </c>
      <c r="G1420" s="21" t="s">
        <v>38</v>
      </c>
      <c r="H1420" s="21">
        <v>26103</v>
      </c>
      <c r="I1420" s="21" t="s">
        <v>1440</v>
      </c>
      <c r="J1420" s="21" t="s">
        <v>413</v>
      </c>
      <c r="K1420" s="21" t="s">
        <v>414</v>
      </c>
      <c r="L1420" s="21" t="s">
        <v>1769</v>
      </c>
      <c r="M1420" s="21" t="s">
        <v>43</v>
      </c>
      <c r="N1420" s="21" t="s">
        <v>290</v>
      </c>
      <c r="O1420" s="22">
        <v>1</v>
      </c>
      <c r="P1420" s="22">
        <v>4000</v>
      </c>
      <c r="Q1420" s="21" t="s">
        <v>411</v>
      </c>
      <c r="R1420" s="103">
        <f t="shared" ref="R1420:R1483" si="22">SUM(S1420:AD1420)</f>
        <v>4000</v>
      </c>
      <c r="S1420" s="22">
        <v>0</v>
      </c>
      <c r="T1420" s="22">
        <v>0</v>
      </c>
      <c r="U1420" s="22">
        <v>0</v>
      </c>
      <c r="V1420" s="22">
        <v>4000</v>
      </c>
      <c r="W1420" s="22">
        <v>0</v>
      </c>
      <c r="X1420" s="22">
        <v>0</v>
      </c>
      <c r="Y1420" s="22">
        <v>0</v>
      </c>
      <c r="Z1420" s="22">
        <v>0</v>
      </c>
      <c r="AA1420" s="22">
        <v>0</v>
      </c>
      <c r="AB1420" s="22">
        <v>0</v>
      </c>
      <c r="AC1420" s="22">
        <v>0</v>
      </c>
      <c r="AD1420" s="22">
        <v>0</v>
      </c>
    </row>
    <row r="1421" spans="1:30" s="1" customFormat="1" ht="15" customHeight="1" x14ac:dyDescent="0.3">
      <c r="A1421" s="21" t="s">
        <v>34</v>
      </c>
      <c r="B1421" s="21" t="s">
        <v>774</v>
      </c>
      <c r="C1421" s="21" t="s">
        <v>774</v>
      </c>
      <c r="D1421" s="21" t="s">
        <v>36</v>
      </c>
      <c r="E1421" s="21" t="s">
        <v>246</v>
      </c>
      <c r="F1421" s="21" t="s">
        <v>36</v>
      </c>
      <c r="G1421" s="21" t="s">
        <v>38</v>
      </c>
      <c r="H1421" s="21">
        <v>26103</v>
      </c>
      <c r="I1421" s="21" t="s">
        <v>1440</v>
      </c>
      <c r="J1421" s="21" t="s">
        <v>413</v>
      </c>
      <c r="K1421" s="21" t="s">
        <v>414</v>
      </c>
      <c r="L1421" s="21" t="s">
        <v>1769</v>
      </c>
      <c r="M1421" s="21" t="s">
        <v>43</v>
      </c>
      <c r="N1421" s="21" t="s">
        <v>290</v>
      </c>
      <c r="O1421" s="22">
        <v>1</v>
      </c>
      <c r="P1421" s="22">
        <v>4000</v>
      </c>
      <c r="Q1421" s="21" t="s">
        <v>411</v>
      </c>
      <c r="R1421" s="103">
        <f t="shared" si="22"/>
        <v>4000</v>
      </c>
      <c r="S1421" s="22">
        <v>0</v>
      </c>
      <c r="T1421" s="22">
        <v>0</v>
      </c>
      <c r="U1421" s="22">
        <v>0</v>
      </c>
      <c r="V1421" s="22">
        <v>0</v>
      </c>
      <c r="W1421" s="22">
        <v>4000</v>
      </c>
      <c r="X1421" s="22">
        <v>0</v>
      </c>
      <c r="Y1421" s="22">
        <v>0</v>
      </c>
      <c r="Z1421" s="22">
        <v>0</v>
      </c>
      <c r="AA1421" s="22">
        <v>0</v>
      </c>
      <c r="AB1421" s="22">
        <v>0</v>
      </c>
      <c r="AC1421" s="22">
        <v>0</v>
      </c>
      <c r="AD1421" s="22">
        <v>0</v>
      </c>
    </row>
    <row r="1422" spans="1:30" s="1" customFormat="1" ht="15" customHeight="1" x14ac:dyDescent="0.3">
      <c r="A1422" s="21" t="s">
        <v>34</v>
      </c>
      <c r="B1422" s="21" t="s">
        <v>774</v>
      </c>
      <c r="C1422" s="21" t="s">
        <v>774</v>
      </c>
      <c r="D1422" s="21" t="s">
        <v>36</v>
      </c>
      <c r="E1422" s="21" t="s">
        <v>246</v>
      </c>
      <c r="F1422" s="21" t="s">
        <v>36</v>
      </c>
      <c r="G1422" s="21" t="s">
        <v>38</v>
      </c>
      <c r="H1422" s="21">
        <v>26103</v>
      </c>
      <c r="I1422" s="21" t="s">
        <v>1440</v>
      </c>
      <c r="J1422" s="21" t="s">
        <v>413</v>
      </c>
      <c r="K1422" s="21" t="s">
        <v>414</v>
      </c>
      <c r="L1422" s="21" t="s">
        <v>1769</v>
      </c>
      <c r="M1422" s="21" t="s">
        <v>43</v>
      </c>
      <c r="N1422" s="21" t="s">
        <v>290</v>
      </c>
      <c r="O1422" s="22">
        <v>1</v>
      </c>
      <c r="P1422" s="22">
        <v>5000</v>
      </c>
      <c r="Q1422" s="21" t="s">
        <v>411</v>
      </c>
      <c r="R1422" s="103">
        <f t="shared" si="22"/>
        <v>5000</v>
      </c>
      <c r="S1422" s="22">
        <v>0</v>
      </c>
      <c r="T1422" s="22">
        <v>0</v>
      </c>
      <c r="U1422" s="22">
        <v>0</v>
      </c>
      <c r="V1422" s="22">
        <v>0</v>
      </c>
      <c r="W1422" s="22">
        <v>0</v>
      </c>
      <c r="X1422" s="22">
        <v>5000</v>
      </c>
      <c r="Y1422" s="22">
        <v>0</v>
      </c>
      <c r="Z1422" s="22">
        <v>0</v>
      </c>
      <c r="AA1422" s="22">
        <v>0</v>
      </c>
      <c r="AB1422" s="22">
        <v>0</v>
      </c>
      <c r="AC1422" s="22">
        <v>0</v>
      </c>
      <c r="AD1422" s="22">
        <v>0</v>
      </c>
    </row>
    <row r="1423" spans="1:30" s="1" customFormat="1" ht="15" customHeight="1" x14ac:dyDescent="0.3">
      <c r="A1423" s="21" t="s">
        <v>34</v>
      </c>
      <c r="B1423" s="21" t="s">
        <v>774</v>
      </c>
      <c r="C1423" s="21" t="s">
        <v>774</v>
      </c>
      <c r="D1423" s="21" t="s">
        <v>36</v>
      </c>
      <c r="E1423" s="21" t="s">
        <v>246</v>
      </c>
      <c r="F1423" s="21" t="s">
        <v>36</v>
      </c>
      <c r="G1423" s="21" t="s">
        <v>38</v>
      </c>
      <c r="H1423" s="21">
        <v>26103</v>
      </c>
      <c r="I1423" s="21" t="s">
        <v>1440</v>
      </c>
      <c r="J1423" s="21" t="s">
        <v>413</v>
      </c>
      <c r="K1423" s="21" t="s">
        <v>414</v>
      </c>
      <c r="L1423" s="21" t="s">
        <v>1769</v>
      </c>
      <c r="M1423" s="21" t="s">
        <v>43</v>
      </c>
      <c r="N1423" s="21" t="s">
        <v>290</v>
      </c>
      <c r="O1423" s="22">
        <v>1</v>
      </c>
      <c r="P1423" s="22">
        <v>5000</v>
      </c>
      <c r="Q1423" s="21" t="s">
        <v>411</v>
      </c>
      <c r="R1423" s="103">
        <f t="shared" si="22"/>
        <v>5000</v>
      </c>
      <c r="S1423" s="22">
        <v>0</v>
      </c>
      <c r="T1423" s="22">
        <v>0</v>
      </c>
      <c r="U1423" s="22">
        <v>0</v>
      </c>
      <c r="V1423" s="22">
        <v>0</v>
      </c>
      <c r="W1423" s="22">
        <v>0</v>
      </c>
      <c r="X1423" s="22">
        <v>0</v>
      </c>
      <c r="Y1423" s="22">
        <v>5000</v>
      </c>
      <c r="Z1423" s="22">
        <v>0</v>
      </c>
      <c r="AA1423" s="22">
        <v>0</v>
      </c>
      <c r="AB1423" s="22">
        <v>0</v>
      </c>
      <c r="AC1423" s="22">
        <v>0</v>
      </c>
      <c r="AD1423" s="22">
        <v>0</v>
      </c>
    </row>
    <row r="1424" spans="1:30" s="1" customFormat="1" ht="15" customHeight="1" x14ac:dyDescent="0.3">
      <c r="A1424" s="21" t="s">
        <v>34</v>
      </c>
      <c r="B1424" s="21" t="s">
        <v>774</v>
      </c>
      <c r="C1424" s="21" t="s">
        <v>774</v>
      </c>
      <c r="D1424" s="21" t="s">
        <v>36</v>
      </c>
      <c r="E1424" s="21" t="s">
        <v>246</v>
      </c>
      <c r="F1424" s="21" t="s">
        <v>36</v>
      </c>
      <c r="G1424" s="21" t="s">
        <v>38</v>
      </c>
      <c r="H1424" s="21">
        <v>26103</v>
      </c>
      <c r="I1424" s="21" t="s">
        <v>1440</v>
      </c>
      <c r="J1424" s="21" t="s">
        <v>413</v>
      </c>
      <c r="K1424" s="21" t="s">
        <v>414</v>
      </c>
      <c r="L1424" s="21" t="s">
        <v>1769</v>
      </c>
      <c r="M1424" s="21" t="s">
        <v>43</v>
      </c>
      <c r="N1424" s="21" t="s">
        <v>290</v>
      </c>
      <c r="O1424" s="22">
        <v>1</v>
      </c>
      <c r="P1424" s="22">
        <v>3000</v>
      </c>
      <c r="Q1424" s="21" t="s">
        <v>411</v>
      </c>
      <c r="R1424" s="103">
        <f t="shared" si="22"/>
        <v>3000</v>
      </c>
      <c r="S1424" s="22">
        <v>0</v>
      </c>
      <c r="T1424" s="22">
        <v>0</v>
      </c>
      <c r="U1424" s="22">
        <v>0</v>
      </c>
      <c r="V1424" s="22">
        <v>0</v>
      </c>
      <c r="W1424" s="22">
        <v>0</v>
      </c>
      <c r="X1424" s="22">
        <v>0</v>
      </c>
      <c r="Y1424" s="22">
        <v>0</v>
      </c>
      <c r="Z1424" s="22">
        <v>3000</v>
      </c>
      <c r="AA1424" s="22">
        <v>0</v>
      </c>
      <c r="AB1424" s="22">
        <v>0</v>
      </c>
      <c r="AC1424" s="22">
        <v>0</v>
      </c>
      <c r="AD1424" s="22">
        <v>0</v>
      </c>
    </row>
    <row r="1425" spans="1:30" s="1" customFormat="1" ht="15" customHeight="1" x14ac:dyDescent="0.3">
      <c r="A1425" s="21" t="s">
        <v>34</v>
      </c>
      <c r="B1425" s="21" t="s">
        <v>774</v>
      </c>
      <c r="C1425" s="21" t="s">
        <v>774</v>
      </c>
      <c r="D1425" s="21" t="s">
        <v>36</v>
      </c>
      <c r="E1425" s="21" t="s">
        <v>246</v>
      </c>
      <c r="F1425" s="21" t="s">
        <v>36</v>
      </c>
      <c r="G1425" s="21" t="s">
        <v>38</v>
      </c>
      <c r="H1425" s="21">
        <v>26103</v>
      </c>
      <c r="I1425" s="21" t="s">
        <v>1440</v>
      </c>
      <c r="J1425" s="21" t="s">
        <v>413</v>
      </c>
      <c r="K1425" s="21" t="s">
        <v>414</v>
      </c>
      <c r="L1425" s="21" t="s">
        <v>1769</v>
      </c>
      <c r="M1425" s="21" t="s">
        <v>43</v>
      </c>
      <c r="N1425" s="21" t="s">
        <v>290</v>
      </c>
      <c r="O1425" s="22">
        <v>1</v>
      </c>
      <c r="P1425" s="22">
        <v>3000</v>
      </c>
      <c r="Q1425" s="21" t="s">
        <v>411</v>
      </c>
      <c r="R1425" s="103">
        <f t="shared" si="22"/>
        <v>3000</v>
      </c>
      <c r="S1425" s="22">
        <v>0</v>
      </c>
      <c r="T1425" s="22">
        <v>0</v>
      </c>
      <c r="U1425" s="22">
        <v>0</v>
      </c>
      <c r="V1425" s="22">
        <v>0</v>
      </c>
      <c r="W1425" s="22">
        <v>0</v>
      </c>
      <c r="X1425" s="22">
        <v>0</v>
      </c>
      <c r="Y1425" s="22">
        <v>0</v>
      </c>
      <c r="Z1425" s="22">
        <v>0</v>
      </c>
      <c r="AA1425" s="22">
        <v>3000</v>
      </c>
      <c r="AB1425" s="22">
        <v>0</v>
      </c>
      <c r="AC1425" s="22">
        <v>0</v>
      </c>
      <c r="AD1425" s="22">
        <v>0</v>
      </c>
    </row>
    <row r="1426" spans="1:30" s="1" customFormat="1" ht="15" customHeight="1" x14ac:dyDescent="0.3">
      <c r="A1426" s="21" t="s">
        <v>34</v>
      </c>
      <c r="B1426" s="21" t="s">
        <v>774</v>
      </c>
      <c r="C1426" s="21" t="s">
        <v>774</v>
      </c>
      <c r="D1426" s="21" t="s">
        <v>36</v>
      </c>
      <c r="E1426" s="21" t="s">
        <v>246</v>
      </c>
      <c r="F1426" s="21" t="s">
        <v>36</v>
      </c>
      <c r="G1426" s="21" t="s">
        <v>38</v>
      </c>
      <c r="H1426" s="21">
        <v>26103</v>
      </c>
      <c r="I1426" s="21" t="s">
        <v>1440</v>
      </c>
      <c r="J1426" s="21" t="s">
        <v>413</v>
      </c>
      <c r="K1426" s="21" t="s">
        <v>414</v>
      </c>
      <c r="L1426" s="21" t="s">
        <v>1769</v>
      </c>
      <c r="M1426" s="21" t="s">
        <v>43</v>
      </c>
      <c r="N1426" s="21" t="s">
        <v>290</v>
      </c>
      <c r="O1426" s="22">
        <v>1</v>
      </c>
      <c r="P1426" s="22">
        <v>3000</v>
      </c>
      <c r="Q1426" s="21" t="s">
        <v>411</v>
      </c>
      <c r="R1426" s="103">
        <f t="shared" si="22"/>
        <v>3000</v>
      </c>
      <c r="S1426" s="22">
        <v>0</v>
      </c>
      <c r="T1426" s="22">
        <v>0</v>
      </c>
      <c r="U1426" s="22">
        <v>0</v>
      </c>
      <c r="V1426" s="22">
        <v>0</v>
      </c>
      <c r="W1426" s="22">
        <v>0</v>
      </c>
      <c r="X1426" s="22">
        <v>0</v>
      </c>
      <c r="Y1426" s="22">
        <v>0</v>
      </c>
      <c r="Z1426" s="22">
        <v>0</v>
      </c>
      <c r="AA1426" s="22">
        <v>0</v>
      </c>
      <c r="AB1426" s="22">
        <v>3000</v>
      </c>
      <c r="AC1426" s="22">
        <v>0</v>
      </c>
      <c r="AD1426" s="22">
        <v>0</v>
      </c>
    </row>
    <row r="1427" spans="1:30" s="1" customFormat="1" ht="15" customHeight="1" x14ac:dyDescent="0.3">
      <c r="A1427" s="21" t="s">
        <v>34</v>
      </c>
      <c r="B1427" s="21" t="s">
        <v>774</v>
      </c>
      <c r="C1427" s="21" t="s">
        <v>774</v>
      </c>
      <c r="D1427" s="21" t="s">
        <v>36</v>
      </c>
      <c r="E1427" s="21" t="s">
        <v>246</v>
      </c>
      <c r="F1427" s="21" t="s">
        <v>36</v>
      </c>
      <c r="G1427" s="21" t="s">
        <v>38</v>
      </c>
      <c r="H1427" s="21">
        <v>26103</v>
      </c>
      <c r="I1427" s="21" t="s">
        <v>1440</v>
      </c>
      <c r="J1427" s="21" t="s">
        <v>413</v>
      </c>
      <c r="K1427" s="21" t="s">
        <v>414</v>
      </c>
      <c r="L1427" s="21" t="s">
        <v>1769</v>
      </c>
      <c r="M1427" s="21" t="s">
        <v>43</v>
      </c>
      <c r="N1427" s="21" t="s">
        <v>290</v>
      </c>
      <c r="O1427" s="22">
        <v>1</v>
      </c>
      <c r="P1427" s="22">
        <v>3000</v>
      </c>
      <c r="Q1427" s="21" t="s">
        <v>411</v>
      </c>
      <c r="R1427" s="103">
        <f t="shared" si="22"/>
        <v>3000</v>
      </c>
      <c r="S1427" s="22">
        <v>0</v>
      </c>
      <c r="T1427" s="22">
        <v>0</v>
      </c>
      <c r="U1427" s="22">
        <v>0</v>
      </c>
      <c r="V1427" s="22">
        <v>0</v>
      </c>
      <c r="W1427" s="22">
        <v>0</v>
      </c>
      <c r="X1427" s="22">
        <v>0</v>
      </c>
      <c r="Y1427" s="22">
        <v>0</v>
      </c>
      <c r="Z1427" s="22">
        <v>0</v>
      </c>
      <c r="AA1427" s="22">
        <v>0</v>
      </c>
      <c r="AB1427" s="22">
        <v>0</v>
      </c>
      <c r="AC1427" s="22">
        <v>3000</v>
      </c>
      <c r="AD1427" s="22">
        <v>0</v>
      </c>
    </row>
    <row r="1428" spans="1:30" s="1" customFormat="1" ht="15" customHeight="1" x14ac:dyDescent="0.3">
      <c r="A1428" s="21" t="s">
        <v>34</v>
      </c>
      <c r="B1428" s="21" t="s">
        <v>774</v>
      </c>
      <c r="C1428" s="21" t="s">
        <v>774</v>
      </c>
      <c r="D1428" s="21" t="s">
        <v>36</v>
      </c>
      <c r="E1428" s="21" t="s">
        <v>246</v>
      </c>
      <c r="F1428" s="21" t="s">
        <v>36</v>
      </c>
      <c r="G1428" s="21" t="s">
        <v>38</v>
      </c>
      <c r="H1428" s="21">
        <v>26103</v>
      </c>
      <c r="I1428" s="21" t="s">
        <v>1440</v>
      </c>
      <c r="J1428" s="21" t="s">
        <v>413</v>
      </c>
      <c r="K1428" s="21" t="s">
        <v>414</v>
      </c>
      <c r="L1428" s="21" t="s">
        <v>1769</v>
      </c>
      <c r="M1428" s="21" t="s">
        <v>43</v>
      </c>
      <c r="N1428" s="21" t="s">
        <v>290</v>
      </c>
      <c r="O1428" s="22">
        <v>1</v>
      </c>
      <c r="P1428" s="22">
        <v>3000</v>
      </c>
      <c r="Q1428" s="21" t="s">
        <v>411</v>
      </c>
      <c r="R1428" s="103">
        <f t="shared" si="22"/>
        <v>3000</v>
      </c>
      <c r="S1428" s="22">
        <v>0</v>
      </c>
      <c r="T1428" s="22">
        <v>0</v>
      </c>
      <c r="U1428" s="22">
        <v>0</v>
      </c>
      <c r="V1428" s="22">
        <v>0</v>
      </c>
      <c r="W1428" s="22">
        <v>0</v>
      </c>
      <c r="X1428" s="22">
        <v>0</v>
      </c>
      <c r="Y1428" s="22">
        <v>0</v>
      </c>
      <c r="Z1428" s="22">
        <v>0</v>
      </c>
      <c r="AA1428" s="22">
        <v>0</v>
      </c>
      <c r="AB1428" s="22">
        <v>0</v>
      </c>
      <c r="AC1428" s="22">
        <v>0</v>
      </c>
      <c r="AD1428" s="22">
        <v>3000</v>
      </c>
    </row>
    <row r="1429" spans="1:30" s="1" customFormat="1" ht="15" customHeight="1" x14ac:dyDescent="0.3">
      <c r="A1429" s="21" t="s">
        <v>34</v>
      </c>
      <c r="B1429" s="21" t="s">
        <v>774</v>
      </c>
      <c r="C1429" s="21" t="s">
        <v>774</v>
      </c>
      <c r="D1429" s="21" t="s">
        <v>36</v>
      </c>
      <c r="E1429" s="21" t="s">
        <v>148</v>
      </c>
      <c r="F1429" s="21" t="s">
        <v>36</v>
      </c>
      <c r="G1429" s="21" t="s">
        <v>38</v>
      </c>
      <c r="H1429" s="21">
        <v>27201</v>
      </c>
      <c r="I1429" s="21" t="s">
        <v>425</v>
      </c>
      <c r="J1429" s="21" t="s">
        <v>860</v>
      </c>
      <c r="K1429" s="21" t="s">
        <v>861</v>
      </c>
      <c r="L1429" s="21" t="s">
        <v>42</v>
      </c>
      <c r="M1429" s="21" t="s">
        <v>1733</v>
      </c>
      <c r="N1429" s="21" t="s">
        <v>48</v>
      </c>
      <c r="O1429" s="22">
        <v>2</v>
      </c>
      <c r="P1429" s="22">
        <v>231.99999999999997</v>
      </c>
      <c r="Q1429" s="21" t="s">
        <v>45</v>
      </c>
      <c r="R1429" s="103">
        <f t="shared" si="22"/>
        <v>463.99999999999994</v>
      </c>
      <c r="S1429" s="22">
        <v>0</v>
      </c>
      <c r="T1429" s="22">
        <v>463.99999999999994</v>
      </c>
      <c r="U1429" s="22">
        <v>0</v>
      </c>
      <c r="V1429" s="22">
        <v>0</v>
      </c>
      <c r="W1429" s="22">
        <v>0</v>
      </c>
      <c r="X1429" s="22">
        <v>0</v>
      </c>
      <c r="Y1429" s="22">
        <v>0</v>
      </c>
      <c r="Z1429" s="22">
        <v>0</v>
      </c>
      <c r="AA1429" s="22">
        <v>0</v>
      </c>
      <c r="AB1429" s="22">
        <v>0</v>
      </c>
      <c r="AC1429" s="22">
        <v>0</v>
      </c>
      <c r="AD1429" s="22">
        <v>0</v>
      </c>
    </row>
    <row r="1430" spans="1:30" s="1" customFormat="1" ht="15" customHeight="1" x14ac:dyDescent="0.3">
      <c r="A1430" s="21" t="s">
        <v>34</v>
      </c>
      <c r="B1430" s="21" t="s">
        <v>774</v>
      </c>
      <c r="C1430" s="21" t="s">
        <v>774</v>
      </c>
      <c r="D1430" s="21" t="s">
        <v>36</v>
      </c>
      <c r="E1430" s="21" t="s">
        <v>148</v>
      </c>
      <c r="F1430" s="21" t="s">
        <v>36</v>
      </c>
      <c r="G1430" s="21" t="s">
        <v>38</v>
      </c>
      <c r="H1430" s="21">
        <v>27201</v>
      </c>
      <c r="I1430" s="21" t="s">
        <v>425</v>
      </c>
      <c r="J1430" s="21" t="s">
        <v>862</v>
      </c>
      <c r="K1430" s="21" t="s">
        <v>863</v>
      </c>
      <c r="L1430" s="21" t="s">
        <v>42</v>
      </c>
      <c r="M1430" s="21" t="s">
        <v>1733</v>
      </c>
      <c r="N1430" s="21" t="s">
        <v>403</v>
      </c>
      <c r="O1430" s="22">
        <v>3</v>
      </c>
      <c r="P1430" s="22">
        <v>84.000000000000014</v>
      </c>
      <c r="Q1430" s="21" t="s">
        <v>45</v>
      </c>
      <c r="R1430" s="103">
        <f t="shared" si="22"/>
        <v>252.00000000000006</v>
      </c>
      <c r="S1430" s="22">
        <v>0</v>
      </c>
      <c r="T1430" s="22">
        <v>252.00000000000006</v>
      </c>
      <c r="U1430" s="22">
        <v>0</v>
      </c>
      <c r="V1430" s="22">
        <v>0</v>
      </c>
      <c r="W1430" s="22">
        <v>0</v>
      </c>
      <c r="X1430" s="22">
        <v>0</v>
      </c>
      <c r="Y1430" s="22">
        <v>0</v>
      </c>
      <c r="Z1430" s="22">
        <v>0</v>
      </c>
      <c r="AA1430" s="22">
        <v>0</v>
      </c>
      <c r="AB1430" s="22">
        <v>0</v>
      </c>
      <c r="AC1430" s="22">
        <v>0</v>
      </c>
      <c r="AD1430" s="22">
        <v>0</v>
      </c>
    </row>
    <row r="1431" spans="1:30" s="1" customFormat="1" ht="15" customHeight="1" x14ac:dyDescent="0.3">
      <c r="A1431" s="21" t="s">
        <v>34</v>
      </c>
      <c r="B1431" s="21" t="s">
        <v>774</v>
      </c>
      <c r="C1431" s="21" t="s">
        <v>774</v>
      </c>
      <c r="D1431" s="21" t="s">
        <v>36</v>
      </c>
      <c r="E1431" s="21" t="s">
        <v>148</v>
      </c>
      <c r="F1431" s="21" t="s">
        <v>36</v>
      </c>
      <c r="G1431" s="21" t="s">
        <v>38</v>
      </c>
      <c r="H1431" s="21">
        <v>27201</v>
      </c>
      <c r="I1431" s="21" t="s">
        <v>425</v>
      </c>
      <c r="J1431" s="21" t="s">
        <v>860</v>
      </c>
      <c r="K1431" s="21" t="s">
        <v>861</v>
      </c>
      <c r="L1431" s="21" t="s">
        <v>42</v>
      </c>
      <c r="M1431" s="21" t="s">
        <v>1733</v>
      </c>
      <c r="N1431" s="21" t="s">
        <v>48</v>
      </c>
      <c r="O1431" s="22">
        <v>2</v>
      </c>
      <c r="P1431" s="22">
        <v>231.99999999999997</v>
      </c>
      <c r="Q1431" s="21" t="s">
        <v>45</v>
      </c>
      <c r="R1431" s="103">
        <f t="shared" si="22"/>
        <v>463.99999999999994</v>
      </c>
      <c r="S1431" s="22">
        <v>0</v>
      </c>
      <c r="T1431" s="22">
        <v>0</v>
      </c>
      <c r="U1431" s="22">
        <v>0</v>
      </c>
      <c r="V1431" s="22">
        <v>0</v>
      </c>
      <c r="W1431" s="22">
        <v>0</v>
      </c>
      <c r="X1431" s="22">
        <v>0</v>
      </c>
      <c r="Y1431" s="22">
        <v>463.99999999999994</v>
      </c>
      <c r="Z1431" s="22">
        <v>0</v>
      </c>
      <c r="AA1431" s="22">
        <v>0</v>
      </c>
      <c r="AB1431" s="22">
        <v>0</v>
      </c>
      <c r="AC1431" s="22">
        <v>0</v>
      </c>
      <c r="AD1431" s="22">
        <v>0</v>
      </c>
    </row>
    <row r="1432" spans="1:30" s="1" customFormat="1" ht="15" customHeight="1" x14ac:dyDescent="0.3">
      <c r="A1432" s="21" t="s">
        <v>34</v>
      </c>
      <c r="B1432" s="21" t="s">
        <v>774</v>
      </c>
      <c r="C1432" s="21" t="s">
        <v>774</v>
      </c>
      <c r="D1432" s="21" t="s">
        <v>36</v>
      </c>
      <c r="E1432" s="21" t="s">
        <v>148</v>
      </c>
      <c r="F1432" s="21" t="s">
        <v>36</v>
      </c>
      <c r="G1432" s="21" t="s">
        <v>38</v>
      </c>
      <c r="H1432" s="21">
        <v>27201</v>
      </c>
      <c r="I1432" s="21" t="s">
        <v>425</v>
      </c>
      <c r="J1432" s="21" t="s">
        <v>862</v>
      </c>
      <c r="K1432" s="21" t="s">
        <v>863</v>
      </c>
      <c r="L1432" s="21" t="s">
        <v>42</v>
      </c>
      <c r="M1432" s="21" t="s">
        <v>1733</v>
      </c>
      <c r="N1432" s="21" t="s">
        <v>403</v>
      </c>
      <c r="O1432" s="22">
        <v>2</v>
      </c>
      <c r="P1432" s="22">
        <v>84.000000000000014</v>
      </c>
      <c r="Q1432" s="21" t="s">
        <v>45</v>
      </c>
      <c r="R1432" s="103">
        <f t="shared" si="22"/>
        <v>168.00000000000003</v>
      </c>
      <c r="S1432" s="22">
        <v>0</v>
      </c>
      <c r="T1432" s="22">
        <v>0</v>
      </c>
      <c r="U1432" s="22">
        <v>0</v>
      </c>
      <c r="V1432" s="22">
        <v>0</v>
      </c>
      <c r="W1432" s="22">
        <v>0</v>
      </c>
      <c r="X1432" s="22">
        <v>0</v>
      </c>
      <c r="Y1432" s="22">
        <v>168.00000000000003</v>
      </c>
      <c r="Z1432" s="22">
        <v>0</v>
      </c>
      <c r="AA1432" s="22">
        <v>0</v>
      </c>
      <c r="AB1432" s="22">
        <v>0</v>
      </c>
      <c r="AC1432" s="22">
        <v>0</v>
      </c>
      <c r="AD1432" s="22">
        <v>0</v>
      </c>
    </row>
    <row r="1433" spans="1:30" s="1" customFormat="1" ht="15" customHeight="1" x14ac:dyDescent="0.3">
      <c r="A1433" s="21" t="s">
        <v>34</v>
      </c>
      <c r="B1433" s="21" t="s">
        <v>774</v>
      </c>
      <c r="C1433" s="21" t="s">
        <v>774</v>
      </c>
      <c r="D1433" s="21" t="s">
        <v>36</v>
      </c>
      <c r="E1433" s="21" t="s">
        <v>148</v>
      </c>
      <c r="F1433" s="21" t="s">
        <v>36</v>
      </c>
      <c r="G1433" s="21" t="s">
        <v>38</v>
      </c>
      <c r="H1433" s="21">
        <v>27201</v>
      </c>
      <c r="I1433" s="21" t="s">
        <v>425</v>
      </c>
      <c r="J1433" s="21" t="s">
        <v>862</v>
      </c>
      <c r="K1433" s="21" t="s">
        <v>863</v>
      </c>
      <c r="L1433" s="21" t="s">
        <v>42</v>
      </c>
      <c r="M1433" s="21" t="s">
        <v>1733</v>
      </c>
      <c r="N1433" s="21" t="s">
        <v>403</v>
      </c>
      <c r="O1433" s="22">
        <v>2</v>
      </c>
      <c r="P1433" s="22">
        <v>84.000000000000014</v>
      </c>
      <c r="Q1433" s="21" t="s">
        <v>45</v>
      </c>
      <c r="R1433" s="103">
        <f t="shared" si="22"/>
        <v>168.00000000000003</v>
      </c>
      <c r="S1433" s="22">
        <v>0</v>
      </c>
      <c r="T1433" s="22">
        <v>0</v>
      </c>
      <c r="U1433" s="22">
        <v>0</v>
      </c>
      <c r="V1433" s="22">
        <v>0</v>
      </c>
      <c r="W1433" s="22">
        <v>0</v>
      </c>
      <c r="X1433" s="22">
        <v>0</v>
      </c>
      <c r="Y1433" s="22">
        <v>0</v>
      </c>
      <c r="Z1433" s="22">
        <v>0</v>
      </c>
      <c r="AA1433" s="22">
        <v>0</v>
      </c>
      <c r="AB1433" s="22">
        <v>0</v>
      </c>
      <c r="AC1433" s="22">
        <v>168.00000000000003</v>
      </c>
      <c r="AD1433" s="22">
        <v>0</v>
      </c>
    </row>
    <row r="1434" spans="1:30" s="1" customFormat="1" ht="15" customHeight="1" x14ac:dyDescent="0.3">
      <c r="A1434" s="21" t="s">
        <v>34</v>
      </c>
      <c r="B1434" s="21" t="s">
        <v>774</v>
      </c>
      <c r="C1434" s="21" t="s">
        <v>774</v>
      </c>
      <c r="D1434" s="21" t="s">
        <v>36</v>
      </c>
      <c r="E1434" s="21" t="s">
        <v>246</v>
      </c>
      <c r="F1434" s="21" t="s">
        <v>36</v>
      </c>
      <c r="G1434" s="21" t="s">
        <v>38</v>
      </c>
      <c r="H1434" s="21">
        <v>29101</v>
      </c>
      <c r="I1434" s="21" t="s">
        <v>1441</v>
      </c>
      <c r="J1434" s="21" t="s">
        <v>1770</v>
      </c>
      <c r="K1434" s="21" t="s">
        <v>1771</v>
      </c>
      <c r="L1434" s="21" t="s">
        <v>42</v>
      </c>
      <c r="M1434" s="21" t="s">
        <v>43</v>
      </c>
      <c r="N1434" s="21" t="s">
        <v>48</v>
      </c>
      <c r="O1434" s="22">
        <v>1</v>
      </c>
      <c r="P1434" s="22">
        <v>549</v>
      </c>
      <c r="Q1434" s="21" t="s">
        <v>45</v>
      </c>
      <c r="R1434" s="103">
        <f t="shared" si="22"/>
        <v>549</v>
      </c>
      <c r="S1434" s="22">
        <v>0</v>
      </c>
      <c r="T1434" s="22">
        <v>549</v>
      </c>
      <c r="U1434" s="22">
        <v>0</v>
      </c>
      <c r="V1434" s="22">
        <v>0</v>
      </c>
      <c r="W1434" s="22">
        <v>0</v>
      </c>
      <c r="X1434" s="22">
        <v>0</v>
      </c>
      <c r="Y1434" s="22">
        <v>0</v>
      </c>
      <c r="Z1434" s="22">
        <v>0</v>
      </c>
      <c r="AA1434" s="22">
        <v>0</v>
      </c>
      <c r="AB1434" s="22">
        <v>0</v>
      </c>
      <c r="AC1434" s="22">
        <v>0</v>
      </c>
      <c r="AD1434" s="22">
        <v>0</v>
      </c>
    </row>
    <row r="1435" spans="1:30" s="1" customFormat="1" ht="15" customHeight="1" x14ac:dyDescent="0.3">
      <c r="A1435" s="21" t="s">
        <v>34</v>
      </c>
      <c r="B1435" s="21" t="s">
        <v>774</v>
      </c>
      <c r="C1435" s="21" t="s">
        <v>774</v>
      </c>
      <c r="D1435" s="21" t="s">
        <v>36</v>
      </c>
      <c r="E1435" s="21" t="s">
        <v>246</v>
      </c>
      <c r="F1435" s="21" t="s">
        <v>36</v>
      </c>
      <c r="G1435" s="21" t="s">
        <v>38</v>
      </c>
      <c r="H1435" s="21">
        <v>29101</v>
      </c>
      <c r="I1435" s="21" t="s">
        <v>1441</v>
      </c>
      <c r="J1435" s="21" t="s">
        <v>1772</v>
      </c>
      <c r="K1435" s="21" t="s">
        <v>1773</v>
      </c>
      <c r="L1435" s="21" t="s">
        <v>42</v>
      </c>
      <c r="M1435" s="21" t="s">
        <v>43</v>
      </c>
      <c r="N1435" s="21" t="s">
        <v>48</v>
      </c>
      <c r="O1435" s="22">
        <v>3</v>
      </c>
      <c r="P1435" s="22">
        <v>49</v>
      </c>
      <c r="Q1435" s="21" t="s">
        <v>45</v>
      </c>
      <c r="R1435" s="103">
        <f t="shared" si="22"/>
        <v>147</v>
      </c>
      <c r="S1435" s="22">
        <v>0</v>
      </c>
      <c r="T1435" s="22">
        <v>147</v>
      </c>
      <c r="U1435" s="22">
        <v>0</v>
      </c>
      <c r="V1435" s="22">
        <v>0</v>
      </c>
      <c r="W1435" s="22">
        <v>0</v>
      </c>
      <c r="X1435" s="22">
        <v>0</v>
      </c>
      <c r="Y1435" s="22">
        <v>0</v>
      </c>
      <c r="Z1435" s="22">
        <v>0</v>
      </c>
      <c r="AA1435" s="22">
        <v>0</v>
      </c>
      <c r="AB1435" s="22">
        <v>0</v>
      </c>
      <c r="AC1435" s="22">
        <v>0</v>
      </c>
      <c r="AD1435" s="22">
        <v>0</v>
      </c>
    </row>
    <row r="1436" spans="1:30" s="1" customFormat="1" ht="15" customHeight="1" x14ac:dyDescent="0.3">
      <c r="A1436" s="21" t="s">
        <v>34</v>
      </c>
      <c r="B1436" s="21" t="s">
        <v>774</v>
      </c>
      <c r="C1436" s="21" t="s">
        <v>774</v>
      </c>
      <c r="D1436" s="21" t="s">
        <v>36</v>
      </c>
      <c r="E1436" s="21" t="s">
        <v>246</v>
      </c>
      <c r="F1436" s="21" t="s">
        <v>36</v>
      </c>
      <c r="G1436" s="21" t="s">
        <v>38</v>
      </c>
      <c r="H1436" s="21">
        <v>29301</v>
      </c>
      <c r="I1436" s="21" t="s">
        <v>1774</v>
      </c>
      <c r="J1436" s="21" t="s">
        <v>450</v>
      </c>
      <c r="K1436" s="21" t="s">
        <v>451</v>
      </c>
      <c r="L1436" s="21" t="s">
        <v>42</v>
      </c>
      <c r="M1436" s="21" t="s">
        <v>1733</v>
      </c>
      <c r="N1436" s="21" t="s">
        <v>48</v>
      </c>
      <c r="O1436" s="22">
        <v>1</v>
      </c>
      <c r="P1436" s="22">
        <v>4998</v>
      </c>
      <c r="Q1436" s="21" t="s">
        <v>45</v>
      </c>
      <c r="R1436" s="103">
        <f t="shared" si="22"/>
        <v>4998</v>
      </c>
      <c r="S1436" s="22">
        <v>0</v>
      </c>
      <c r="T1436" s="22">
        <v>4998</v>
      </c>
      <c r="U1436" s="22">
        <v>0</v>
      </c>
      <c r="V1436" s="22">
        <v>0</v>
      </c>
      <c r="W1436" s="22">
        <v>0</v>
      </c>
      <c r="X1436" s="22">
        <v>0</v>
      </c>
      <c r="Y1436" s="22">
        <v>0</v>
      </c>
      <c r="Z1436" s="22">
        <v>0</v>
      </c>
      <c r="AA1436" s="22">
        <v>0</v>
      </c>
      <c r="AB1436" s="22">
        <v>0</v>
      </c>
      <c r="AC1436" s="22">
        <v>0</v>
      </c>
      <c r="AD1436" s="22">
        <v>0</v>
      </c>
    </row>
    <row r="1437" spans="1:30" s="1" customFormat="1" ht="15" customHeight="1" x14ac:dyDescent="0.3">
      <c r="A1437" s="21" t="s">
        <v>34</v>
      </c>
      <c r="B1437" s="21" t="s">
        <v>774</v>
      </c>
      <c r="C1437" s="21" t="s">
        <v>774</v>
      </c>
      <c r="D1437" s="21" t="s">
        <v>36</v>
      </c>
      <c r="E1437" s="21" t="s">
        <v>246</v>
      </c>
      <c r="F1437" s="21" t="s">
        <v>36</v>
      </c>
      <c r="G1437" s="21" t="s">
        <v>38</v>
      </c>
      <c r="H1437" s="21">
        <v>29401</v>
      </c>
      <c r="I1437" s="21" t="s">
        <v>1445</v>
      </c>
      <c r="J1437" s="21" t="s">
        <v>471</v>
      </c>
      <c r="K1437" s="21" t="s">
        <v>1775</v>
      </c>
      <c r="L1437" s="21" t="s">
        <v>42</v>
      </c>
      <c r="M1437" s="21" t="s">
        <v>1733</v>
      </c>
      <c r="N1437" s="21" t="s">
        <v>254</v>
      </c>
      <c r="O1437" s="22">
        <v>1</v>
      </c>
      <c r="P1437" s="22">
        <v>1088</v>
      </c>
      <c r="Q1437" s="21" t="s">
        <v>45</v>
      </c>
      <c r="R1437" s="103">
        <f t="shared" si="22"/>
        <v>1088</v>
      </c>
      <c r="S1437" s="22">
        <v>0</v>
      </c>
      <c r="T1437" s="22">
        <v>1088</v>
      </c>
      <c r="U1437" s="22">
        <v>0</v>
      </c>
      <c r="V1437" s="22">
        <v>0</v>
      </c>
      <c r="W1437" s="22">
        <v>0</v>
      </c>
      <c r="X1437" s="22">
        <v>0</v>
      </c>
      <c r="Y1437" s="22">
        <v>0</v>
      </c>
      <c r="Z1437" s="22">
        <v>0</v>
      </c>
      <c r="AA1437" s="22">
        <v>0</v>
      </c>
      <c r="AB1437" s="22">
        <v>0</v>
      </c>
      <c r="AC1437" s="22">
        <v>0</v>
      </c>
      <c r="AD1437" s="22">
        <v>0</v>
      </c>
    </row>
    <row r="1438" spans="1:30" s="1" customFormat="1" ht="15" customHeight="1" x14ac:dyDescent="0.3">
      <c r="A1438" s="21" t="s">
        <v>34</v>
      </c>
      <c r="B1438" s="21" t="s">
        <v>774</v>
      </c>
      <c r="C1438" s="21" t="s">
        <v>774</v>
      </c>
      <c r="D1438" s="21" t="s">
        <v>36</v>
      </c>
      <c r="E1438" s="21" t="s">
        <v>109</v>
      </c>
      <c r="F1438" s="21" t="s">
        <v>36</v>
      </c>
      <c r="G1438" s="21" t="s">
        <v>38</v>
      </c>
      <c r="H1438" s="21">
        <v>29401</v>
      </c>
      <c r="I1438" s="21" t="s">
        <v>1392</v>
      </c>
      <c r="J1438" s="21" t="s">
        <v>472</v>
      </c>
      <c r="K1438" s="21" t="s">
        <v>473</v>
      </c>
      <c r="L1438" s="21" t="s">
        <v>42</v>
      </c>
      <c r="M1438" s="21" t="s">
        <v>1733</v>
      </c>
      <c r="N1438" s="21" t="s">
        <v>48</v>
      </c>
      <c r="O1438" s="22">
        <v>1</v>
      </c>
      <c r="P1438" s="22">
        <v>89</v>
      </c>
      <c r="Q1438" s="21" t="s">
        <v>45</v>
      </c>
      <c r="R1438" s="103">
        <f t="shared" si="22"/>
        <v>89</v>
      </c>
      <c r="S1438" s="22">
        <v>0</v>
      </c>
      <c r="T1438" s="22">
        <v>89</v>
      </c>
      <c r="U1438" s="22">
        <v>0</v>
      </c>
      <c r="V1438" s="22">
        <v>0</v>
      </c>
      <c r="W1438" s="22">
        <v>0</v>
      </c>
      <c r="X1438" s="22">
        <v>0</v>
      </c>
      <c r="Y1438" s="22">
        <v>0</v>
      </c>
      <c r="Z1438" s="22">
        <v>0</v>
      </c>
      <c r="AA1438" s="22">
        <v>0</v>
      </c>
      <c r="AB1438" s="22">
        <v>0</v>
      </c>
      <c r="AC1438" s="22">
        <v>0</v>
      </c>
      <c r="AD1438" s="22">
        <v>0</v>
      </c>
    </row>
    <row r="1439" spans="1:30" s="1" customFormat="1" ht="15" customHeight="1" x14ac:dyDescent="0.3">
      <c r="A1439" s="21" t="s">
        <v>34</v>
      </c>
      <c r="B1439" s="21" t="s">
        <v>774</v>
      </c>
      <c r="C1439" s="21" t="s">
        <v>774</v>
      </c>
      <c r="D1439" s="21" t="s">
        <v>36</v>
      </c>
      <c r="E1439" s="21" t="s">
        <v>109</v>
      </c>
      <c r="F1439" s="21" t="s">
        <v>36</v>
      </c>
      <c r="G1439" s="21" t="s">
        <v>38</v>
      </c>
      <c r="H1439" s="21">
        <v>29401</v>
      </c>
      <c r="I1439" s="21" t="s">
        <v>1392</v>
      </c>
      <c r="J1439" s="21" t="s">
        <v>472</v>
      </c>
      <c r="K1439" s="21" t="s">
        <v>473</v>
      </c>
      <c r="L1439" s="21" t="s">
        <v>42</v>
      </c>
      <c r="M1439" s="21" t="s">
        <v>1733</v>
      </c>
      <c r="N1439" s="21" t="s">
        <v>48</v>
      </c>
      <c r="O1439" s="22">
        <v>4</v>
      </c>
      <c r="P1439" s="22">
        <v>90</v>
      </c>
      <c r="Q1439" s="21" t="s">
        <v>45</v>
      </c>
      <c r="R1439" s="103">
        <f t="shared" si="22"/>
        <v>360</v>
      </c>
      <c r="S1439" s="22">
        <v>0</v>
      </c>
      <c r="T1439" s="22">
        <v>360</v>
      </c>
      <c r="U1439" s="22">
        <v>0</v>
      </c>
      <c r="V1439" s="22">
        <v>0</v>
      </c>
      <c r="W1439" s="22">
        <v>0</v>
      </c>
      <c r="X1439" s="22">
        <v>0</v>
      </c>
      <c r="Y1439" s="22">
        <v>0</v>
      </c>
      <c r="Z1439" s="22">
        <v>0</v>
      </c>
      <c r="AA1439" s="22">
        <v>0</v>
      </c>
      <c r="AB1439" s="22">
        <v>0</v>
      </c>
      <c r="AC1439" s="22">
        <v>0</v>
      </c>
      <c r="AD1439" s="22">
        <v>0</v>
      </c>
    </row>
    <row r="1440" spans="1:30" s="1" customFormat="1" ht="15" customHeight="1" x14ac:dyDescent="0.3">
      <c r="A1440" s="21" t="s">
        <v>34</v>
      </c>
      <c r="B1440" s="21" t="s">
        <v>774</v>
      </c>
      <c r="C1440" s="21" t="s">
        <v>774</v>
      </c>
      <c r="D1440" s="21" t="s">
        <v>36</v>
      </c>
      <c r="E1440" s="21" t="s">
        <v>109</v>
      </c>
      <c r="F1440" s="21" t="s">
        <v>36</v>
      </c>
      <c r="G1440" s="21" t="s">
        <v>38</v>
      </c>
      <c r="H1440" s="21">
        <v>29401</v>
      </c>
      <c r="I1440" s="21" t="s">
        <v>1392</v>
      </c>
      <c r="J1440" s="21" t="s">
        <v>472</v>
      </c>
      <c r="K1440" s="21" t="s">
        <v>473</v>
      </c>
      <c r="L1440" s="21" t="s">
        <v>42</v>
      </c>
      <c r="M1440" s="21" t="s">
        <v>1733</v>
      </c>
      <c r="N1440" s="21" t="s">
        <v>48</v>
      </c>
      <c r="O1440" s="22">
        <v>1</v>
      </c>
      <c r="P1440" s="22">
        <v>59</v>
      </c>
      <c r="Q1440" s="21" t="s">
        <v>45</v>
      </c>
      <c r="R1440" s="103">
        <f t="shared" si="22"/>
        <v>59</v>
      </c>
      <c r="S1440" s="22">
        <v>0</v>
      </c>
      <c r="T1440" s="22">
        <v>0</v>
      </c>
      <c r="U1440" s="22">
        <v>0</v>
      </c>
      <c r="V1440" s="22">
        <v>0</v>
      </c>
      <c r="W1440" s="22">
        <v>59</v>
      </c>
      <c r="X1440" s="22">
        <v>0</v>
      </c>
      <c r="Y1440" s="22">
        <v>0</v>
      </c>
      <c r="Z1440" s="22">
        <v>0</v>
      </c>
      <c r="AA1440" s="22">
        <v>0</v>
      </c>
      <c r="AB1440" s="22">
        <v>0</v>
      </c>
      <c r="AC1440" s="22">
        <v>0</v>
      </c>
      <c r="AD1440" s="22">
        <v>0</v>
      </c>
    </row>
    <row r="1441" spans="1:30" s="1" customFormat="1" ht="15" customHeight="1" x14ac:dyDescent="0.3">
      <c r="A1441" s="21" t="s">
        <v>34</v>
      </c>
      <c r="B1441" s="21" t="s">
        <v>774</v>
      </c>
      <c r="C1441" s="21" t="s">
        <v>774</v>
      </c>
      <c r="D1441" s="21" t="s">
        <v>36</v>
      </c>
      <c r="E1441" s="21" t="s">
        <v>109</v>
      </c>
      <c r="F1441" s="21" t="s">
        <v>36</v>
      </c>
      <c r="G1441" s="21" t="s">
        <v>38</v>
      </c>
      <c r="H1441" s="21">
        <v>29401</v>
      </c>
      <c r="I1441" s="21" t="s">
        <v>1392</v>
      </c>
      <c r="J1441" s="21" t="s">
        <v>472</v>
      </c>
      <c r="K1441" s="21" t="s">
        <v>473</v>
      </c>
      <c r="L1441" s="21" t="s">
        <v>42</v>
      </c>
      <c r="M1441" s="21" t="s">
        <v>1733</v>
      </c>
      <c r="N1441" s="21" t="s">
        <v>48</v>
      </c>
      <c r="O1441" s="22">
        <v>4</v>
      </c>
      <c r="P1441" s="22">
        <v>60</v>
      </c>
      <c r="Q1441" s="21" t="s">
        <v>45</v>
      </c>
      <c r="R1441" s="103">
        <f t="shared" si="22"/>
        <v>240</v>
      </c>
      <c r="S1441" s="22">
        <v>0</v>
      </c>
      <c r="T1441" s="22">
        <v>0</v>
      </c>
      <c r="U1441" s="22">
        <v>0</v>
      </c>
      <c r="V1441" s="22">
        <v>0</v>
      </c>
      <c r="W1441" s="22">
        <v>240</v>
      </c>
      <c r="X1441" s="22">
        <v>0</v>
      </c>
      <c r="Y1441" s="22">
        <v>0</v>
      </c>
      <c r="Z1441" s="22">
        <v>0</v>
      </c>
      <c r="AA1441" s="22">
        <v>0</v>
      </c>
      <c r="AB1441" s="22">
        <v>0</v>
      </c>
      <c r="AC1441" s="22">
        <v>0</v>
      </c>
      <c r="AD1441" s="22">
        <v>0</v>
      </c>
    </row>
    <row r="1442" spans="1:30" s="1" customFormat="1" ht="15" customHeight="1" x14ac:dyDescent="0.3">
      <c r="A1442" s="21" t="s">
        <v>34</v>
      </c>
      <c r="B1442" s="21" t="s">
        <v>774</v>
      </c>
      <c r="C1442" s="21" t="s">
        <v>774</v>
      </c>
      <c r="D1442" s="21" t="s">
        <v>36</v>
      </c>
      <c r="E1442" s="21" t="s">
        <v>148</v>
      </c>
      <c r="F1442" s="21" t="s">
        <v>36</v>
      </c>
      <c r="G1442" s="21" t="s">
        <v>38</v>
      </c>
      <c r="H1442" s="21">
        <v>29401</v>
      </c>
      <c r="I1442" s="21" t="s">
        <v>461</v>
      </c>
      <c r="J1442" s="21" t="s">
        <v>1259</v>
      </c>
      <c r="K1442" s="21" t="s">
        <v>1260</v>
      </c>
      <c r="L1442" s="21" t="s">
        <v>42</v>
      </c>
      <c r="M1442" s="21" t="s">
        <v>1733</v>
      </c>
      <c r="N1442" s="21" t="s">
        <v>48</v>
      </c>
      <c r="O1442" s="22">
        <v>2</v>
      </c>
      <c r="P1442" s="22">
        <v>299</v>
      </c>
      <c r="Q1442" s="21" t="s">
        <v>45</v>
      </c>
      <c r="R1442" s="103">
        <f t="shared" si="22"/>
        <v>598</v>
      </c>
      <c r="S1442" s="22">
        <v>0</v>
      </c>
      <c r="T1442" s="22">
        <v>598</v>
      </c>
      <c r="U1442" s="22">
        <v>0</v>
      </c>
      <c r="V1442" s="22">
        <v>0</v>
      </c>
      <c r="W1442" s="22">
        <v>0</v>
      </c>
      <c r="X1442" s="22">
        <v>0</v>
      </c>
      <c r="Y1442" s="22">
        <v>0</v>
      </c>
      <c r="Z1442" s="22">
        <v>0</v>
      </c>
      <c r="AA1442" s="22">
        <v>0</v>
      </c>
      <c r="AB1442" s="22">
        <v>0</v>
      </c>
      <c r="AC1442" s="22">
        <v>0</v>
      </c>
      <c r="AD1442" s="22">
        <v>0</v>
      </c>
    </row>
    <row r="1443" spans="1:30" s="1" customFormat="1" ht="15" customHeight="1" x14ac:dyDescent="0.3">
      <c r="A1443" s="21" t="s">
        <v>34</v>
      </c>
      <c r="B1443" s="21" t="s">
        <v>774</v>
      </c>
      <c r="C1443" s="21" t="s">
        <v>774</v>
      </c>
      <c r="D1443" s="21" t="s">
        <v>36</v>
      </c>
      <c r="E1443" s="21" t="s">
        <v>194</v>
      </c>
      <c r="F1443" s="21" t="s">
        <v>195</v>
      </c>
      <c r="G1443" s="21" t="s">
        <v>38</v>
      </c>
      <c r="H1443" s="21">
        <v>29401</v>
      </c>
      <c r="I1443" s="21" t="s">
        <v>461</v>
      </c>
      <c r="J1443" s="21" t="s">
        <v>472</v>
      </c>
      <c r="K1443" s="21" t="s">
        <v>473</v>
      </c>
      <c r="L1443" s="21" t="s">
        <v>42</v>
      </c>
      <c r="M1443" s="21" t="s">
        <v>1733</v>
      </c>
      <c r="N1443" s="21" t="s">
        <v>48</v>
      </c>
      <c r="O1443" s="22">
        <v>6</v>
      </c>
      <c r="P1443" s="22">
        <v>103</v>
      </c>
      <c r="Q1443" s="21" t="s">
        <v>45</v>
      </c>
      <c r="R1443" s="103">
        <f t="shared" si="22"/>
        <v>618</v>
      </c>
      <c r="S1443" s="22">
        <v>0</v>
      </c>
      <c r="T1443" s="22">
        <v>618</v>
      </c>
      <c r="U1443" s="22">
        <v>0</v>
      </c>
      <c r="V1443" s="22">
        <v>0</v>
      </c>
      <c r="W1443" s="22">
        <v>0</v>
      </c>
      <c r="X1443" s="22">
        <v>0</v>
      </c>
      <c r="Y1443" s="22">
        <v>0</v>
      </c>
      <c r="Z1443" s="22">
        <v>0</v>
      </c>
      <c r="AA1443" s="22">
        <v>0</v>
      </c>
      <c r="AB1443" s="22">
        <v>0</v>
      </c>
      <c r="AC1443" s="22">
        <v>0</v>
      </c>
      <c r="AD1443" s="22">
        <v>0</v>
      </c>
    </row>
    <row r="1444" spans="1:30" s="1" customFormat="1" ht="15" customHeight="1" x14ac:dyDescent="0.3">
      <c r="A1444" s="21" t="s">
        <v>34</v>
      </c>
      <c r="B1444" s="21" t="s">
        <v>774</v>
      </c>
      <c r="C1444" s="21" t="s">
        <v>774</v>
      </c>
      <c r="D1444" s="21" t="s">
        <v>36</v>
      </c>
      <c r="E1444" s="21" t="s">
        <v>194</v>
      </c>
      <c r="F1444" s="21" t="s">
        <v>195</v>
      </c>
      <c r="G1444" s="21" t="s">
        <v>38</v>
      </c>
      <c r="H1444" s="21">
        <v>29401</v>
      </c>
      <c r="I1444" s="21" t="s">
        <v>461</v>
      </c>
      <c r="J1444" s="21" t="s">
        <v>470</v>
      </c>
      <c r="K1444" s="21" t="s">
        <v>477</v>
      </c>
      <c r="L1444" s="21" t="s">
        <v>42</v>
      </c>
      <c r="M1444" s="21" t="s">
        <v>1733</v>
      </c>
      <c r="N1444" s="21" t="s">
        <v>48</v>
      </c>
      <c r="O1444" s="22">
        <v>1</v>
      </c>
      <c r="P1444" s="22">
        <v>1481</v>
      </c>
      <c r="Q1444" s="21" t="s">
        <v>45</v>
      </c>
      <c r="R1444" s="103">
        <f t="shared" si="22"/>
        <v>1481</v>
      </c>
      <c r="S1444" s="22">
        <v>0</v>
      </c>
      <c r="T1444" s="22">
        <v>1481</v>
      </c>
      <c r="U1444" s="22">
        <v>0</v>
      </c>
      <c r="V1444" s="22">
        <v>0</v>
      </c>
      <c r="W1444" s="22">
        <v>0</v>
      </c>
      <c r="X1444" s="22">
        <v>0</v>
      </c>
      <c r="Y1444" s="22">
        <v>0</v>
      </c>
      <c r="Z1444" s="22">
        <v>0</v>
      </c>
      <c r="AA1444" s="22">
        <v>0</v>
      </c>
      <c r="AB1444" s="22">
        <v>0</v>
      </c>
      <c r="AC1444" s="22">
        <v>0</v>
      </c>
      <c r="AD1444" s="22">
        <v>0</v>
      </c>
    </row>
    <row r="1445" spans="1:30" s="1" customFormat="1" ht="15" customHeight="1" x14ac:dyDescent="0.3">
      <c r="A1445" s="21" t="s">
        <v>34</v>
      </c>
      <c r="B1445" s="21" t="s">
        <v>774</v>
      </c>
      <c r="C1445" s="21" t="s">
        <v>774</v>
      </c>
      <c r="D1445" s="21" t="s">
        <v>36</v>
      </c>
      <c r="E1445" s="21" t="s">
        <v>246</v>
      </c>
      <c r="F1445" s="21" t="s">
        <v>36</v>
      </c>
      <c r="G1445" s="21" t="s">
        <v>38</v>
      </c>
      <c r="H1445" s="21">
        <v>29901</v>
      </c>
      <c r="I1445" s="21" t="s">
        <v>1446</v>
      </c>
      <c r="J1445" s="21" t="s">
        <v>1534</v>
      </c>
      <c r="K1445" s="21" t="s">
        <v>1535</v>
      </c>
      <c r="L1445" s="21" t="s">
        <v>42</v>
      </c>
      <c r="M1445" s="21" t="s">
        <v>1733</v>
      </c>
      <c r="N1445" s="21" t="s">
        <v>48</v>
      </c>
      <c r="O1445" s="22">
        <v>1</v>
      </c>
      <c r="P1445" s="22">
        <v>1390</v>
      </c>
      <c r="Q1445" s="21" t="s">
        <v>45</v>
      </c>
      <c r="R1445" s="103">
        <f t="shared" si="22"/>
        <v>1390</v>
      </c>
      <c r="S1445" s="22">
        <v>0</v>
      </c>
      <c r="T1445" s="22">
        <v>0</v>
      </c>
      <c r="U1445" s="22">
        <v>0</v>
      </c>
      <c r="V1445" s="22">
        <v>0</v>
      </c>
      <c r="W1445" s="22">
        <v>0</v>
      </c>
      <c r="X1445" s="22">
        <v>0</v>
      </c>
      <c r="Y1445" s="22">
        <v>1390</v>
      </c>
      <c r="Z1445" s="22">
        <v>0</v>
      </c>
      <c r="AA1445" s="22">
        <v>0</v>
      </c>
      <c r="AB1445" s="22">
        <v>0</v>
      </c>
      <c r="AC1445" s="22">
        <v>0</v>
      </c>
      <c r="AD1445" s="22">
        <v>0</v>
      </c>
    </row>
    <row r="1446" spans="1:30" s="1" customFormat="1" ht="15" customHeight="1" x14ac:dyDescent="0.3">
      <c r="A1446" s="21" t="s">
        <v>34</v>
      </c>
      <c r="B1446" s="21" t="s">
        <v>774</v>
      </c>
      <c r="C1446" s="21" t="s">
        <v>774</v>
      </c>
      <c r="D1446" s="21" t="s">
        <v>36</v>
      </c>
      <c r="E1446" s="21" t="s">
        <v>246</v>
      </c>
      <c r="F1446" s="21" t="s">
        <v>36</v>
      </c>
      <c r="G1446" s="21" t="s">
        <v>489</v>
      </c>
      <c r="H1446" s="21">
        <v>31301</v>
      </c>
      <c r="I1446" s="21" t="s">
        <v>490</v>
      </c>
      <c r="J1446" s="21" t="s">
        <v>42</v>
      </c>
      <c r="K1446" s="21" t="s">
        <v>490</v>
      </c>
      <c r="L1446" s="21" t="s">
        <v>42</v>
      </c>
      <c r="M1446" s="21" t="s">
        <v>43</v>
      </c>
      <c r="N1446" s="21" t="s">
        <v>335</v>
      </c>
      <c r="O1446" s="22">
        <v>1</v>
      </c>
      <c r="P1446" s="22">
        <v>4572</v>
      </c>
      <c r="Q1446" s="21" t="s">
        <v>45</v>
      </c>
      <c r="R1446" s="103">
        <f t="shared" si="22"/>
        <v>4572</v>
      </c>
      <c r="S1446" s="22">
        <v>4572</v>
      </c>
      <c r="T1446" s="22">
        <v>0</v>
      </c>
      <c r="U1446" s="22">
        <v>0</v>
      </c>
      <c r="V1446" s="22">
        <v>0</v>
      </c>
      <c r="W1446" s="22">
        <v>0</v>
      </c>
      <c r="X1446" s="22">
        <v>0</v>
      </c>
      <c r="Y1446" s="22">
        <v>0</v>
      </c>
      <c r="Z1446" s="22">
        <v>0</v>
      </c>
      <c r="AA1446" s="22">
        <v>0</v>
      </c>
      <c r="AB1446" s="22">
        <v>0</v>
      </c>
      <c r="AC1446" s="22">
        <v>0</v>
      </c>
      <c r="AD1446" s="22">
        <v>0</v>
      </c>
    </row>
    <row r="1447" spans="1:30" s="1" customFormat="1" ht="15" customHeight="1" x14ac:dyDescent="0.3">
      <c r="A1447" s="21" t="s">
        <v>34</v>
      </c>
      <c r="B1447" s="21" t="s">
        <v>774</v>
      </c>
      <c r="C1447" s="21" t="s">
        <v>774</v>
      </c>
      <c r="D1447" s="21" t="s">
        <v>36</v>
      </c>
      <c r="E1447" s="21" t="s">
        <v>246</v>
      </c>
      <c r="F1447" s="21" t="s">
        <v>36</v>
      </c>
      <c r="G1447" s="21" t="s">
        <v>489</v>
      </c>
      <c r="H1447" s="21">
        <v>31301</v>
      </c>
      <c r="I1447" s="21" t="s">
        <v>490</v>
      </c>
      <c r="J1447" s="21" t="s">
        <v>42</v>
      </c>
      <c r="K1447" s="21" t="s">
        <v>490</v>
      </c>
      <c r="L1447" s="21" t="s">
        <v>42</v>
      </c>
      <c r="M1447" s="21" t="s">
        <v>43</v>
      </c>
      <c r="N1447" s="21" t="s">
        <v>335</v>
      </c>
      <c r="O1447" s="22">
        <v>1</v>
      </c>
      <c r="P1447" s="22">
        <v>4572</v>
      </c>
      <c r="Q1447" s="21" t="s">
        <v>45</v>
      </c>
      <c r="R1447" s="103">
        <f t="shared" si="22"/>
        <v>4572</v>
      </c>
      <c r="S1447" s="22">
        <v>0</v>
      </c>
      <c r="T1447" s="22">
        <v>0</v>
      </c>
      <c r="U1447" s="22">
        <v>4572</v>
      </c>
      <c r="V1447" s="22">
        <v>0</v>
      </c>
      <c r="W1447" s="22">
        <v>0</v>
      </c>
      <c r="X1447" s="22">
        <v>0</v>
      </c>
      <c r="Y1447" s="22">
        <v>0</v>
      </c>
      <c r="Z1447" s="22">
        <v>0</v>
      </c>
      <c r="AA1447" s="22">
        <v>0</v>
      </c>
      <c r="AB1447" s="22">
        <v>0</v>
      </c>
      <c r="AC1447" s="22">
        <v>0</v>
      </c>
      <c r="AD1447" s="22">
        <v>0</v>
      </c>
    </row>
    <row r="1448" spans="1:30" s="1" customFormat="1" ht="15" customHeight="1" x14ac:dyDescent="0.3">
      <c r="A1448" s="21" t="s">
        <v>34</v>
      </c>
      <c r="B1448" s="21" t="s">
        <v>774</v>
      </c>
      <c r="C1448" s="21" t="s">
        <v>774</v>
      </c>
      <c r="D1448" s="21" t="s">
        <v>36</v>
      </c>
      <c r="E1448" s="21" t="s">
        <v>246</v>
      </c>
      <c r="F1448" s="21" t="s">
        <v>36</v>
      </c>
      <c r="G1448" s="21" t="s">
        <v>489</v>
      </c>
      <c r="H1448" s="21">
        <v>31301</v>
      </c>
      <c r="I1448" s="21" t="s">
        <v>490</v>
      </c>
      <c r="J1448" s="21" t="s">
        <v>42</v>
      </c>
      <c r="K1448" s="21" t="s">
        <v>490</v>
      </c>
      <c r="L1448" s="21" t="s">
        <v>42</v>
      </c>
      <c r="M1448" s="21" t="s">
        <v>43</v>
      </c>
      <c r="N1448" s="21" t="s">
        <v>335</v>
      </c>
      <c r="O1448" s="22">
        <v>1</v>
      </c>
      <c r="P1448" s="22">
        <v>4572</v>
      </c>
      <c r="Q1448" s="21" t="s">
        <v>45</v>
      </c>
      <c r="R1448" s="103">
        <f t="shared" si="22"/>
        <v>4572</v>
      </c>
      <c r="S1448" s="22">
        <v>0</v>
      </c>
      <c r="T1448" s="22">
        <v>0</v>
      </c>
      <c r="U1448" s="22">
        <v>0</v>
      </c>
      <c r="V1448" s="22">
        <v>0</v>
      </c>
      <c r="W1448" s="22">
        <v>4572</v>
      </c>
      <c r="X1448" s="22">
        <v>0</v>
      </c>
      <c r="Y1448" s="22">
        <v>0</v>
      </c>
      <c r="Z1448" s="22">
        <v>0</v>
      </c>
      <c r="AA1448" s="22">
        <v>0</v>
      </c>
      <c r="AB1448" s="22">
        <v>0</v>
      </c>
      <c r="AC1448" s="22">
        <v>0</v>
      </c>
      <c r="AD1448" s="22">
        <v>0</v>
      </c>
    </row>
    <row r="1449" spans="1:30" s="1" customFormat="1" ht="15" customHeight="1" x14ac:dyDescent="0.3">
      <c r="A1449" s="21" t="s">
        <v>34</v>
      </c>
      <c r="B1449" s="21" t="s">
        <v>774</v>
      </c>
      <c r="C1449" s="21" t="s">
        <v>774</v>
      </c>
      <c r="D1449" s="21" t="s">
        <v>36</v>
      </c>
      <c r="E1449" s="21" t="s">
        <v>246</v>
      </c>
      <c r="F1449" s="21" t="s">
        <v>36</v>
      </c>
      <c r="G1449" s="21" t="s">
        <v>489</v>
      </c>
      <c r="H1449" s="21">
        <v>31301</v>
      </c>
      <c r="I1449" s="21" t="s">
        <v>490</v>
      </c>
      <c r="J1449" s="21" t="s">
        <v>42</v>
      </c>
      <c r="K1449" s="21" t="s">
        <v>490</v>
      </c>
      <c r="L1449" s="21" t="s">
        <v>42</v>
      </c>
      <c r="M1449" s="21" t="s">
        <v>43</v>
      </c>
      <c r="N1449" s="21" t="s">
        <v>335</v>
      </c>
      <c r="O1449" s="22">
        <v>1</v>
      </c>
      <c r="P1449" s="22">
        <v>4572</v>
      </c>
      <c r="Q1449" s="21" t="s">
        <v>45</v>
      </c>
      <c r="R1449" s="103">
        <f t="shared" si="22"/>
        <v>4572</v>
      </c>
      <c r="S1449" s="22">
        <v>0</v>
      </c>
      <c r="T1449" s="22">
        <v>0</v>
      </c>
      <c r="U1449" s="22">
        <v>0</v>
      </c>
      <c r="V1449" s="22">
        <v>0</v>
      </c>
      <c r="W1449" s="22">
        <v>0</v>
      </c>
      <c r="X1449" s="22">
        <v>0</v>
      </c>
      <c r="Y1449" s="22">
        <v>4572</v>
      </c>
      <c r="Z1449" s="22">
        <v>0</v>
      </c>
      <c r="AA1449" s="22">
        <v>0</v>
      </c>
      <c r="AB1449" s="22">
        <v>0</v>
      </c>
      <c r="AC1449" s="22">
        <v>0</v>
      </c>
      <c r="AD1449" s="22">
        <v>0</v>
      </c>
    </row>
    <row r="1450" spans="1:30" s="1" customFormat="1" ht="15" customHeight="1" x14ac:dyDescent="0.3">
      <c r="A1450" s="21" t="s">
        <v>34</v>
      </c>
      <c r="B1450" s="21" t="s">
        <v>774</v>
      </c>
      <c r="C1450" s="21" t="s">
        <v>774</v>
      </c>
      <c r="D1450" s="21" t="s">
        <v>36</v>
      </c>
      <c r="E1450" s="21" t="s">
        <v>246</v>
      </c>
      <c r="F1450" s="21" t="s">
        <v>36</v>
      </c>
      <c r="G1450" s="21" t="s">
        <v>489</v>
      </c>
      <c r="H1450" s="21">
        <v>31301</v>
      </c>
      <c r="I1450" s="21" t="s">
        <v>490</v>
      </c>
      <c r="J1450" s="21" t="s">
        <v>42</v>
      </c>
      <c r="K1450" s="21" t="s">
        <v>490</v>
      </c>
      <c r="L1450" s="21" t="s">
        <v>42</v>
      </c>
      <c r="M1450" s="21" t="s">
        <v>43</v>
      </c>
      <c r="N1450" s="21" t="s">
        <v>335</v>
      </c>
      <c r="O1450" s="22">
        <v>1</v>
      </c>
      <c r="P1450" s="22">
        <v>4572</v>
      </c>
      <c r="Q1450" s="21" t="s">
        <v>45</v>
      </c>
      <c r="R1450" s="103">
        <f t="shared" si="22"/>
        <v>4572</v>
      </c>
      <c r="S1450" s="22">
        <v>0</v>
      </c>
      <c r="T1450" s="22">
        <v>0</v>
      </c>
      <c r="U1450" s="22">
        <v>0</v>
      </c>
      <c r="V1450" s="22">
        <v>0</v>
      </c>
      <c r="W1450" s="22">
        <v>0</v>
      </c>
      <c r="X1450" s="22">
        <v>0</v>
      </c>
      <c r="Y1450" s="22">
        <v>0</v>
      </c>
      <c r="Z1450" s="22">
        <v>0</v>
      </c>
      <c r="AA1450" s="22">
        <v>4572</v>
      </c>
      <c r="AB1450" s="22">
        <v>0</v>
      </c>
      <c r="AC1450" s="22">
        <v>0</v>
      </c>
      <c r="AD1450" s="22">
        <v>0</v>
      </c>
    </row>
    <row r="1451" spans="1:30" s="1" customFormat="1" ht="15" customHeight="1" x14ac:dyDescent="0.3">
      <c r="A1451" s="21" t="s">
        <v>34</v>
      </c>
      <c r="B1451" s="21" t="s">
        <v>774</v>
      </c>
      <c r="C1451" s="21" t="s">
        <v>774</v>
      </c>
      <c r="D1451" s="21" t="s">
        <v>36</v>
      </c>
      <c r="E1451" s="21" t="s">
        <v>246</v>
      </c>
      <c r="F1451" s="21" t="s">
        <v>36</v>
      </c>
      <c r="G1451" s="21" t="s">
        <v>489</v>
      </c>
      <c r="H1451" s="21">
        <v>31301</v>
      </c>
      <c r="I1451" s="21" t="s">
        <v>490</v>
      </c>
      <c r="J1451" s="21" t="s">
        <v>42</v>
      </c>
      <c r="K1451" s="21" t="s">
        <v>490</v>
      </c>
      <c r="L1451" s="21" t="s">
        <v>42</v>
      </c>
      <c r="M1451" s="21" t="s">
        <v>43</v>
      </c>
      <c r="N1451" s="21" t="s">
        <v>335</v>
      </c>
      <c r="O1451" s="22">
        <v>1</v>
      </c>
      <c r="P1451" s="22">
        <v>4572</v>
      </c>
      <c r="Q1451" s="21" t="s">
        <v>45</v>
      </c>
      <c r="R1451" s="103">
        <f t="shared" si="22"/>
        <v>4572</v>
      </c>
      <c r="S1451" s="22">
        <v>0</v>
      </c>
      <c r="T1451" s="22">
        <v>0</v>
      </c>
      <c r="U1451" s="22">
        <v>0</v>
      </c>
      <c r="V1451" s="22">
        <v>0</v>
      </c>
      <c r="W1451" s="22">
        <v>0</v>
      </c>
      <c r="X1451" s="22">
        <v>0</v>
      </c>
      <c r="Y1451" s="22">
        <v>0</v>
      </c>
      <c r="Z1451" s="22">
        <v>0</v>
      </c>
      <c r="AA1451" s="22">
        <v>0</v>
      </c>
      <c r="AB1451" s="22">
        <v>0</v>
      </c>
      <c r="AC1451" s="22">
        <v>4572</v>
      </c>
      <c r="AD1451" s="22">
        <v>0</v>
      </c>
    </row>
    <row r="1452" spans="1:30" s="1" customFormat="1" ht="15" customHeight="1" x14ac:dyDescent="0.3">
      <c r="A1452" s="21" t="s">
        <v>34</v>
      </c>
      <c r="B1452" s="21" t="s">
        <v>774</v>
      </c>
      <c r="C1452" s="21" t="s">
        <v>774</v>
      </c>
      <c r="D1452" s="21" t="s">
        <v>36</v>
      </c>
      <c r="E1452" s="21" t="s">
        <v>246</v>
      </c>
      <c r="F1452" s="21" t="s">
        <v>36</v>
      </c>
      <c r="G1452" s="21" t="s">
        <v>489</v>
      </c>
      <c r="H1452" s="21">
        <v>31401</v>
      </c>
      <c r="I1452" s="21" t="s">
        <v>491</v>
      </c>
      <c r="J1452" s="21" t="s">
        <v>42</v>
      </c>
      <c r="K1452" s="21" t="s">
        <v>491</v>
      </c>
      <c r="L1452" s="21" t="s">
        <v>1777</v>
      </c>
      <c r="M1452" s="21" t="s">
        <v>493</v>
      </c>
      <c r="N1452" s="21" t="s">
        <v>335</v>
      </c>
      <c r="O1452" s="22">
        <v>1</v>
      </c>
      <c r="P1452" s="22">
        <v>1700</v>
      </c>
      <c r="Q1452" s="21" t="s">
        <v>45</v>
      </c>
      <c r="R1452" s="103">
        <f t="shared" si="22"/>
        <v>1700</v>
      </c>
      <c r="S1452" s="22">
        <v>1700</v>
      </c>
      <c r="T1452" s="22">
        <v>0</v>
      </c>
      <c r="U1452" s="22">
        <v>0</v>
      </c>
      <c r="V1452" s="22">
        <v>0</v>
      </c>
      <c r="W1452" s="22">
        <v>0</v>
      </c>
      <c r="X1452" s="22">
        <v>0</v>
      </c>
      <c r="Y1452" s="22">
        <v>0</v>
      </c>
      <c r="Z1452" s="22">
        <v>0</v>
      </c>
      <c r="AA1452" s="22">
        <v>0</v>
      </c>
      <c r="AB1452" s="22">
        <v>0</v>
      </c>
      <c r="AC1452" s="22">
        <v>0</v>
      </c>
      <c r="AD1452" s="22">
        <v>0</v>
      </c>
    </row>
    <row r="1453" spans="1:30" s="1" customFormat="1" ht="15" customHeight="1" x14ac:dyDescent="0.3">
      <c r="A1453" s="21" t="s">
        <v>34</v>
      </c>
      <c r="B1453" s="21" t="s">
        <v>774</v>
      </c>
      <c r="C1453" s="21" t="s">
        <v>774</v>
      </c>
      <c r="D1453" s="21" t="s">
        <v>36</v>
      </c>
      <c r="E1453" s="21" t="s">
        <v>246</v>
      </c>
      <c r="F1453" s="21" t="s">
        <v>36</v>
      </c>
      <c r="G1453" s="21" t="s">
        <v>489</v>
      </c>
      <c r="H1453" s="21">
        <v>31401</v>
      </c>
      <c r="I1453" s="21" t="s">
        <v>491</v>
      </c>
      <c r="J1453" s="21" t="s">
        <v>42</v>
      </c>
      <c r="K1453" s="21" t="s">
        <v>491</v>
      </c>
      <c r="L1453" s="21" t="s">
        <v>1777</v>
      </c>
      <c r="M1453" s="21" t="s">
        <v>493</v>
      </c>
      <c r="N1453" s="21" t="s">
        <v>335</v>
      </c>
      <c r="O1453" s="22">
        <v>1</v>
      </c>
      <c r="P1453" s="22">
        <v>1700</v>
      </c>
      <c r="Q1453" s="21" t="s">
        <v>45</v>
      </c>
      <c r="R1453" s="103">
        <f t="shared" si="22"/>
        <v>1700</v>
      </c>
      <c r="S1453" s="22">
        <v>0</v>
      </c>
      <c r="T1453" s="22">
        <v>1700</v>
      </c>
      <c r="U1453" s="22">
        <v>0</v>
      </c>
      <c r="V1453" s="22">
        <v>0</v>
      </c>
      <c r="W1453" s="22">
        <v>0</v>
      </c>
      <c r="X1453" s="22">
        <v>0</v>
      </c>
      <c r="Y1453" s="22">
        <v>0</v>
      </c>
      <c r="Z1453" s="22">
        <v>0</v>
      </c>
      <c r="AA1453" s="22">
        <v>0</v>
      </c>
      <c r="AB1453" s="22">
        <v>0</v>
      </c>
      <c r="AC1453" s="22">
        <v>0</v>
      </c>
      <c r="AD1453" s="22">
        <v>0</v>
      </c>
    </row>
    <row r="1454" spans="1:30" s="1" customFormat="1" ht="15" customHeight="1" x14ac:dyDescent="0.3">
      <c r="A1454" s="21" t="s">
        <v>34</v>
      </c>
      <c r="B1454" s="21" t="s">
        <v>774</v>
      </c>
      <c r="C1454" s="21" t="s">
        <v>774</v>
      </c>
      <c r="D1454" s="21" t="s">
        <v>36</v>
      </c>
      <c r="E1454" s="21" t="s">
        <v>246</v>
      </c>
      <c r="F1454" s="21" t="s">
        <v>36</v>
      </c>
      <c r="G1454" s="21" t="s">
        <v>489</v>
      </c>
      <c r="H1454" s="21">
        <v>31401</v>
      </c>
      <c r="I1454" s="21" t="s">
        <v>491</v>
      </c>
      <c r="J1454" s="21" t="s">
        <v>42</v>
      </c>
      <c r="K1454" s="21" t="s">
        <v>491</v>
      </c>
      <c r="L1454" s="21" t="s">
        <v>1777</v>
      </c>
      <c r="M1454" s="21" t="s">
        <v>493</v>
      </c>
      <c r="N1454" s="21" t="s">
        <v>335</v>
      </c>
      <c r="O1454" s="22">
        <v>1</v>
      </c>
      <c r="P1454" s="22">
        <v>1700</v>
      </c>
      <c r="Q1454" s="21" t="s">
        <v>45</v>
      </c>
      <c r="R1454" s="103">
        <f t="shared" si="22"/>
        <v>1700</v>
      </c>
      <c r="S1454" s="22">
        <v>0</v>
      </c>
      <c r="T1454" s="22">
        <v>0</v>
      </c>
      <c r="U1454" s="22">
        <v>1700</v>
      </c>
      <c r="V1454" s="22">
        <v>0</v>
      </c>
      <c r="W1454" s="22">
        <v>0</v>
      </c>
      <c r="X1454" s="22">
        <v>0</v>
      </c>
      <c r="Y1454" s="22">
        <v>0</v>
      </c>
      <c r="Z1454" s="22">
        <v>0</v>
      </c>
      <c r="AA1454" s="22">
        <v>0</v>
      </c>
      <c r="AB1454" s="22">
        <v>0</v>
      </c>
      <c r="AC1454" s="22">
        <v>0</v>
      </c>
      <c r="AD1454" s="22">
        <v>0</v>
      </c>
    </row>
    <row r="1455" spans="1:30" s="1" customFormat="1" ht="15" customHeight="1" x14ac:dyDescent="0.3">
      <c r="A1455" s="21" t="s">
        <v>34</v>
      </c>
      <c r="B1455" s="21" t="s">
        <v>774</v>
      </c>
      <c r="C1455" s="21" t="s">
        <v>774</v>
      </c>
      <c r="D1455" s="21" t="s">
        <v>36</v>
      </c>
      <c r="E1455" s="21" t="s">
        <v>246</v>
      </c>
      <c r="F1455" s="21" t="s">
        <v>36</v>
      </c>
      <c r="G1455" s="21" t="s">
        <v>489</v>
      </c>
      <c r="H1455" s="21">
        <v>31401</v>
      </c>
      <c r="I1455" s="21" t="s">
        <v>491</v>
      </c>
      <c r="J1455" s="21" t="s">
        <v>42</v>
      </c>
      <c r="K1455" s="21" t="s">
        <v>491</v>
      </c>
      <c r="L1455" s="21" t="s">
        <v>1777</v>
      </c>
      <c r="M1455" s="21" t="s">
        <v>493</v>
      </c>
      <c r="N1455" s="21" t="s">
        <v>335</v>
      </c>
      <c r="O1455" s="22">
        <v>1</v>
      </c>
      <c r="P1455" s="22">
        <v>1700</v>
      </c>
      <c r="Q1455" s="21" t="s">
        <v>45</v>
      </c>
      <c r="R1455" s="103">
        <f t="shared" si="22"/>
        <v>1700</v>
      </c>
      <c r="S1455" s="22">
        <v>0</v>
      </c>
      <c r="T1455" s="22">
        <v>0</v>
      </c>
      <c r="U1455" s="22">
        <v>0</v>
      </c>
      <c r="V1455" s="22">
        <v>1700</v>
      </c>
      <c r="W1455" s="22">
        <v>0</v>
      </c>
      <c r="X1455" s="22">
        <v>0</v>
      </c>
      <c r="Y1455" s="22">
        <v>0</v>
      </c>
      <c r="Z1455" s="22">
        <v>0</v>
      </c>
      <c r="AA1455" s="22">
        <v>0</v>
      </c>
      <c r="AB1455" s="22">
        <v>0</v>
      </c>
      <c r="AC1455" s="22">
        <v>0</v>
      </c>
      <c r="AD1455" s="22">
        <v>0</v>
      </c>
    </row>
    <row r="1456" spans="1:30" s="1" customFormat="1" ht="15" customHeight="1" x14ac:dyDescent="0.3">
      <c r="A1456" s="21" t="s">
        <v>34</v>
      </c>
      <c r="B1456" s="21" t="s">
        <v>774</v>
      </c>
      <c r="C1456" s="21" t="s">
        <v>774</v>
      </c>
      <c r="D1456" s="21" t="s">
        <v>36</v>
      </c>
      <c r="E1456" s="21" t="s">
        <v>246</v>
      </c>
      <c r="F1456" s="21" t="s">
        <v>36</v>
      </c>
      <c r="G1456" s="21" t="s">
        <v>489</v>
      </c>
      <c r="H1456" s="21">
        <v>31401</v>
      </c>
      <c r="I1456" s="21" t="s">
        <v>491</v>
      </c>
      <c r="J1456" s="21" t="s">
        <v>42</v>
      </c>
      <c r="K1456" s="21" t="s">
        <v>491</v>
      </c>
      <c r="L1456" s="21" t="s">
        <v>1777</v>
      </c>
      <c r="M1456" s="21" t="s">
        <v>493</v>
      </c>
      <c r="N1456" s="21" t="s">
        <v>335</v>
      </c>
      <c r="O1456" s="22">
        <v>1</v>
      </c>
      <c r="P1456" s="22">
        <v>1700</v>
      </c>
      <c r="Q1456" s="21" t="s">
        <v>45</v>
      </c>
      <c r="R1456" s="103">
        <f t="shared" si="22"/>
        <v>1700</v>
      </c>
      <c r="S1456" s="22">
        <v>0</v>
      </c>
      <c r="T1456" s="22">
        <v>0</v>
      </c>
      <c r="U1456" s="22">
        <v>0</v>
      </c>
      <c r="V1456" s="22">
        <v>0</v>
      </c>
      <c r="W1456" s="22">
        <v>1700</v>
      </c>
      <c r="X1456" s="22">
        <v>0</v>
      </c>
      <c r="Y1456" s="22">
        <v>0</v>
      </c>
      <c r="Z1456" s="22">
        <v>0</v>
      </c>
      <c r="AA1456" s="22">
        <v>0</v>
      </c>
      <c r="AB1456" s="22">
        <v>0</v>
      </c>
      <c r="AC1456" s="22">
        <v>0</v>
      </c>
      <c r="AD1456" s="22">
        <v>0</v>
      </c>
    </row>
    <row r="1457" spans="1:30" s="1" customFormat="1" ht="15" customHeight="1" x14ac:dyDescent="0.3">
      <c r="A1457" s="21" t="s">
        <v>34</v>
      </c>
      <c r="B1457" s="21" t="s">
        <v>774</v>
      </c>
      <c r="C1457" s="21" t="s">
        <v>774</v>
      </c>
      <c r="D1457" s="21" t="s">
        <v>36</v>
      </c>
      <c r="E1457" s="21" t="s">
        <v>246</v>
      </c>
      <c r="F1457" s="21" t="s">
        <v>36</v>
      </c>
      <c r="G1457" s="21" t="s">
        <v>489</v>
      </c>
      <c r="H1457" s="21">
        <v>31401</v>
      </c>
      <c r="I1457" s="21" t="s">
        <v>491</v>
      </c>
      <c r="J1457" s="21" t="s">
        <v>42</v>
      </c>
      <c r="K1457" s="21" t="s">
        <v>491</v>
      </c>
      <c r="L1457" s="21" t="s">
        <v>1777</v>
      </c>
      <c r="M1457" s="21" t="s">
        <v>493</v>
      </c>
      <c r="N1457" s="21" t="s">
        <v>335</v>
      </c>
      <c r="O1457" s="22">
        <v>1</v>
      </c>
      <c r="P1457" s="22">
        <v>1700</v>
      </c>
      <c r="Q1457" s="21" t="s">
        <v>45</v>
      </c>
      <c r="R1457" s="103">
        <f t="shared" si="22"/>
        <v>1700</v>
      </c>
      <c r="S1457" s="22">
        <v>0</v>
      </c>
      <c r="T1457" s="22">
        <v>0</v>
      </c>
      <c r="U1457" s="22">
        <v>0</v>
      </c>
      <c r="V1457" s="22">
        <v>0</v>
      </c>
      <c r="W1457" s="22">
        <v>0</v>
      </c>
      <c r="X1457" s="22">
        <v>1700</v>
      </c>
      <c r="Y1457" s="22">
        <v>0</v>
      </c>
      <c r="Z1457" s="22">
        <v>0</v>
      </c>
      <c r="AA1457" s="22">
        <v>0</v>
      </c>
      <c r="AB1457" s="22">
        <v>0</v>
      </c>
      <c r="AC1457" s="22">
        <v>0</v>
      </c>
      <c r="AD1457" s="22">
        <v>0</v>
      </c>
    </row>
    <row r="1458" spans="1:30" s="1" customFormat="1" ht="15" customHeight="1" x14ac:dyDescent="0.3">
      <c r="A1458" s="21" t="s">
        <v>34</v>
      </c>
      <c r="B1458" s="21" t="s">
        <v>774</v>
      </c>
      <c r="C1458" s="21" t="s">
        <v>774</v>
      </c>
      <c r="D1458" s="21" t="s">
        <v>36</v>
      </c>
      <c r="E1458" s="21" t="s">
        <v>246</v>
      </c>
      <c r="F1458" s="21" t="s">
        <v>36</v>
      </c>
      <c r="G1458" s="21" t="s">
        <v>489</v>
      </c>
      <c r="H1458" s="21">
        <v>31401</v>
      </c>
      <c r="I1458" s="21" t="s">
        <v>491</v>
      </c>
      <c r="J1458" s="21" t="s">
        <v>42</v>
      </c>
      <c r="K1458" s="21" t="s">
        <v>491</v>
      </c>
      <c r="L1458" s="21" t="s">
        <v>1777</v>
      </c>
      <c r="M1458" s="21" t="s">
        <v>493</v>
      </c>
      <c r="N1458" s="21" t="s">
        <v>335</v>
      </c>
      <c r="O1458" s="22">
        <v>1</v>
      </c>
      <c r="P1458" s="22">
        <v>1700</v>
      </c>
      <c r="Q1458" s="21" t="s">
        <v>45</v>
      </c>
      <c r="R1458" s="103">
        <f t="shared" si="22"/>
        <v>1700</v>
      </c>
      <c r="S1458" s="22">
        <v>0</v>
      </c>
      <c r="T1458" s="22">
        <v>0</v>
      </c>
      <c r="U1458" s="22">
        <v>0</v>
      </c>
      <c r="V1458" s="22">
        <v>0</v>
      </c>
      <c r="W1458" s="22">
        <v>0</v>
      </c>
      <c r="X1458" s="22">
        <v>0</v>
      </c>
      <c r="Y1458" s="22">
        <v>1700</v>
      </c>
      <c r="Z1458" s="22">
        <v>0</v>
      </c>
      <c r="AA1458" s="22">
        <v>0</v>
      </c>
      <c r="AB1458" s="22">
        <v>0</v>
      </c>
      <c r="AC1458" s="22">
        <v>0</v>
      </c>
      <c r="AD1458" s="22">
        <v>0</v>
      </c>
    </row>
    <row r="1459" spans="1:30" s="1" customFormat="1" ht="15" customHeight="1" x14ac:dyDescent="0.3">
      <c r="A1459" s="21" t="s">
        <v>34</v>
      </c>
      <c r="B1459" s="21" t="s">
        <v>774</v>
      </c>
      <c r="C1459" s="21" t="s">
        <v>774</v>
      </c>
      <c r="D1459" s="21" t="s">
        <v>36</v>
      </c>
      <c r="E1459" s="21" t="s">
        <v>246</v>
      </c>
      <c r="F1459" s="21" t="s">
        <v>36</v>
      </c>
      <c r="G1459" s="21" t="s">
        <v>489</v>
      </c>
      <c r="H1459" s="21">
        <v>31401</v>
      </c>
      <c r="I1459" s="21" t="s">
        <v>491</v>
      </c>
      <c r="J1459" s="21" t="s">
        <v>42</v>
      </c>
      <c r="K1459" s="21" t="s">
        <v>491</v>
      </c>
      <c r="L1459" s="21" t="s">
        <v>1777</v>
      </c>
      <c r="M1459" s="21" t="s">
        <v>493</v>
      </c>
      <c r="N1459" s="21" t="s">
        <v>335</v>
      </c>
      <c r="O1459" s="22">
        <v>1</v>
      </c>
      <c r="P1459" s="22">
        <v>1700</v>
      </c>
      <c r="Q1459" s="21" t="s">
        <v>45</v>
      </c>
      <c r="R1459" s="103">
        <f t="shared" si="22"/>
        <v>1700</v>
      </c>
      <c r="S1459" s="22">
        <v>0</v>
      </c>
      <c r="T1459" s="22">
        <v>0</v>
      </c>
      <c r="U1459" s="22">
        <v>0</v>
      </c>
      <c r="V1459" s="22">
        <v>0</v>
      </c>
      <c r="W1459" s="22">
        <v>0</v>
      </c>
      <c r="X1459" s="22">
        <v>0</v>
      </c>
      <c r="Y1459" s="22">
        <v>0</v>
      </c>
      <c r="Z1459" s="22">
        <v>1700</v>
      </c>
      <c r="AA1459" s="22">
        <v>0</v>
      </c>
      <c r="AB1459" s="22">
        <v>0</v>
      </c>
      <c r="AC1459" s="22">
        <v>0</v>
      </c>
      <c r="AD1459" s="22">
        <v>0</v>
      </c>
    </row>
    <row r="1460" spans="1:30" s="1" customFormat="1" ht="15" customHeight="1" x14ac:dyDescent="0.3">
      <c r="A1460" s="21" t="s">
        <v>34</v>
      </c>
      <c r="B1460" s="21" t="s">
        <v>774</v>
      </c>
      <c r="C1460" s="21" t="s">
        <v>774</v>
      </c>
      <c r="D1460" s="21" t="s">
        <v>36</v>
      </c>
      <c r="E1460" s="21" t="s">
        <v>246</v>
      </c>
      <c r="F1460" s="21" t="s">
        <v>36</v>
      </c>
      <c r="G1460" s="21" t="s">
        <v>489</v>
      </c>
      <c r="H1460" s="21">
        <v>31401</v>
      </c>
      <c r="I1460" s="21" t="s">
        <v>491</v>
      </c>
      <c r="J1460" s="21" t="s">
        <v>42</v>
      </c>
      <c r="K1460" s="21" t="s">
        <v>491</v>
      </c>
      <c r="L1460" s="21" t="s">
        <v>1777</v>
      </c>
      <c r="M1460" s="21" t="s">
        <v>493</v>
      </c>
      <c r="N1460" s="21" t="s">
        <v>335</v>
      </c>
      <c r="O1460" s="22">
        <v>1</v>
      </c>
      <c r="P1460" s="22">
        <v>1700</v>
      </c>
      <c r="Q1460" s="21" t="s">
        <v>45</v>
      </c>
      <c r="R1460" s="103">
        <f t="shared" si="22"/>
        <v>1700</v>
      </c>
      <c r="S1460" s="22">
        <v>0</v>
      </c>
      <c r="T1460" s="22">
        <v>0</v>
      </c>
      <c r="U1460" s="22">
        <v>0</v>
      </c>
      <c r="V1460" s="22">
        <v>0</v>
      </c>
      <c r="W1460" s="22">
        <v>0</v>
      </c>
      <c r="X1460" s="22">
        <v>0</v>
      </c>
      <c r="Y1460" s="22">
        <v>0</v>
      </c>
      <c r="Z1460" s="22">
        <v>0</v>
      </c>
      <c r="AA1460" s="22">
        <v>1700</v>
      </c>
      <c r="AB1460" s="22">
        <v>0</v>
      </c>
      <c r="AC1460" s="22">
        <v>0</v>
      </c>
      <c r="AD1460" s="22">
        <v>0</v>
      </c>
    </row>
    <row r="1461" spans="1:30" s="1" customFormat="1" ht="15" customHeight="1" x14ac:dyDescent="0.3">
      <c r="A1461" s="21" t="s">
        <v>34</v>
      </c>
      <c r="B1461" s="21" t="s">
        <v>774</v>
      </c>
      <c r="C1461" s="21" t="s">
        <v>774</v>
      </c>
      <c r="D1461" s="21" t="s">
        <v>36</v>
      </c>
      <c r="E1461" s="21" t="s">
        <v>246</v>
      </c>
      <c r="F1461" s="21" t="s">
        <v>36</v>
      </c>
      <c r="G1461" s="21" t="s">
        <v>489</v>
      </c>
      <c r="H1461" s="21">
        <v>31401</v>
      </c>
      <c r="I1461" s="21" t="s">
        <v>491</v>
      </c>
      <c r="J1461" s="21" t="s">
        <v>42</v>
      </c>
      <c r="K1461" s="21" t="s">
        <v>491</v>
      </c>
      <c r="L1461" s="21" t="s">
        <v>1777</v>
      </c>
      <c r="M1461" s="21" t="s">
        <v>493</v>
      </c>
      <c r="N1461" s="21" t="s">
        <v>335</v>
      </c>
      <c r="O1461" s="22">
        <v>1</v>
      </c>
      <c r="P1461" s="22">
        <v>1700</v>
      </c>
      <c r="Q1461" s="21" t="s">
        <v>45</v>
      </c>
      <c r="R1461" s="103">
        <f t="shared" si="22"/>
        <v>1700</v>
      </c>
      <c r="S1461" s="22">
        <v>0</v>
      </c>
      <c r="T1461" s="22">
        <v>0</v>
      </c>
      <c r="U1461" s="22">
        <v>0</v>
      </c>
      <c r="V1461" s="22">
        <v>0</v>
      </c>
      <c r="W1461" s="22">
        <v>0</v>
      </c>
      <c r="X1461" s="22">
        <v>0</v>
      </c>
      <c r="Y1461" s="22">
        <v>0</v>
      </c>
      <c r="Z1461" s="22">
        <v>0</v>
      </c>
      <c r="AA1461" s="22">
        <v>0</v>
      </c>
      <c r="AB1461" s="22">
        <v>1700</v>
      </c>
      <c r="AC1461" s="22">
        <v>0</v>
      </c>
      <c r="AD1461" s="22">
        <v>0</v>
      </c>
    </row>
    <row r="1462" spans="1:30" s="1" customFormat="1" ht="15" customHeight="1" x14ac:dyDescent="0.3">
      <c r="A1462" s="21" t="s">
        <v>34</v>
      </c>
      <c r="B1462" s="21" t="s">
        <v>774</v>
      </c>
      <c r="C1462" s="21" t="s">
        <v>774</v>
      </c>
      <c r="D1462" s="21" t="s">
        <v>36</v>
      </c>
      <c r="E1462" s="21" t="s">
        <v>246</v>
      </c>
      <c r="F1462" s="21" t="s">
        <v>36</v>
      </c>
      <c r="G1462" s="21" t="s">
        <v>489</v>
      </c>
      <c r="H1462" s="21">
        <v>31401</v>
      </c>
      <c r="I1462" s="21" t="s">
        <v>491</v>
      </c>
      <c r="J1462" s="21" t="s">
        <v>42</v>
      </c>
      <c r="K1462" s="21" t="s">
        <v>491</v>
      </c>
      <c r="L1462" s="21" t="s">
        <v>1777</v>
      </c>
      <c r="M1462" s="21" t="s">
        <v>493</v>
      </c>
      <c r="N1462" s="21" t="s">
        <v>335</v>
      </c>
      <c r="O1462" s="22">
        <v>1</v>
      </c>
      <c r="P1462" s="22">
        <v>1700</v>
      </c>
      <c r="Q1462" s="21" t="s">
        <v>45</v>
      </c>
      <c r="R1462" s="103">
        <f t="shared" si="22"/>
        <v>1700</v>
      </c>
      <c r="S1462" s="22">
        <v>0</v>
      </c>
      <c r="T1462" s="22">
        <v>0</v>
      </c>
      <c r="U1462" s="22">
        <v>0</v>
      </c>
      <c r="V1462" s="22">
        <v>0</v>
      </c>
      <c r="W1462" s="22">
        <v>0</v>
      </c>
      <c r="X1462" s="22">
        <v>0</v>
      </c>
      <c r="Y1462" s="22">
        <v>0</v>
      </c>
      <c r="Z1462" s="22">
        <v>0</v>
      </c>
      <c r="AA1462" s="22">
        <v>0</v>
      </c>
      <c r="AB1462" s="22">
        <v>0</v>
      </c>
      <c r="AC1462" s="22">
        <v>1700</v>
      </c>
      <c r="AD1462" s="22">
        <v>0</v>
      </c>
    </row>
    <row r="1463" spans="1:30" s="1" customFormat="1" ht="15" customHeight="1" x14ac:dyDescent="0.3">
      <c r="A1463" s="21" t="s">
        <v>34</v>
      </c>
      <c r="B1463" s="21" t="s">
        <v>774</v>
      </c>
      <c r="C1463" s="21" t="s">
        <v>774</v>
      </c>
      <c r="D1463" s="21" t="s">
        <v>36</v>
      </c>
      <c r="E1463" s="21" t="s">
        <v>246</v>
      </c>
      <c r="F1463" s="21" t="s">
        <v>36</v>
      </c>
      <c r="G1463" s="21" t="s">
        <v>489</v>
      </c>
      <c r="H1463" s="21">
        <v>31401</v>
      </c>
      <c r="I1463" s="21" t="s">
        <v>491</v>
      </c>
      <c r="J1463" s="21" t="s">
        <v>42</v>
      </c>
      <c r="K1463" s="21" t="s">
        <v>491</v>
      </c>
      <c r="L1463" s="21" t="s">
        <v>1777</v>
      </c>
      <c r="M1463" s="21" t="s">
        <v>493</v>
      </c>
      <c r="N1463" s="21" t="s">
        <v>335</v>
      </c>
      <c r="O1463" s="22">
        <v>1</v>
      </c>
      <c r="P1463" s="22">
        <v>1700</v>
      </c>
      <c r="Q1463" s="21" t="s">
        <v>45</v>
      </c>
      <c r="R1463" s="103">
        <f t="shared" si="22"/>
        <v>1700</v>
      </c>
      <c r="S1463" s="22">
        <v>0</v>
      </c>
      <c r="T1463" s="22">
        <v>0</v>
      </c>
      <c r="U1463" s="22">
        <v>0</v>
      </c>
      <c r="V1463" s="22">
        <v>0</v>
      </c>
      <c r="W1463" s="22">
        <v>0</v>
      </c>
      <c r="X1463" s="22">
        <v>0</v>
      </c>
      <c r="Y1463" s="22">
        <v>0</v>
      </c>
      <c r="Z1463" s="22">
        <v>0</v>
      </c>
      <c r="AA1463" s="22">
        <v>0</v>
      </c>
      <c r="AB1463" s="22">
        <v>0</v>
      </c>
      <c r="AC1463" s="22">
        <v>0</v>
      </c>
      <c r="AD1463" s="22">
        <v>1700</v>
      </c>
    </row>
    <row r="1464" spans="1:30" s="1" customFormat="1" ht="15" customHeight="1" x14ac:dyDescent="0.3">
      <c r="A1464" s="21" t="s">
        <v>34</v>
      </c>
      <c r="B1464" s="21" t="s">
        <v>774</v>
      </c>
      <c r="C1464" s="21" t="s">
        <v>774</v>
      </c>
      <c r="D1464" s="21" t="s">
        <v>36</v>
      </c>
      <c r="E1464" s="21" t="s">
        <v>246</v>
      </c>
      <c r="F1464" s="21" t="s">
        <v>36</v>
      </c>
      <c r="G1464" s="21" t="s">
        <v>38</v>
      </c>
      <c r="H1464" s="21">
        <v>32601</v>
      </c>
      <c r="I1464" s="21" t="s">
        <v>1393</v>
      </c>
      <c r="J1464" s="21" t="s">
        <v>42</v>
      </c>
      <c r="K1464" s="21" t="s">
        <v>1393</v>
      </c>
      <c r="L1464" s="21" t="s">
        <v>1776</v>
      </c>
      <c r="M1464" s="21" t="s">
        <v>43</v>
      </c>
      <c r="N1464" s="21" t="s">
        <v>335</v>
      </c>
      <c r="O1464" s="22">
        <v>1</v>
      </c>
      <c r="P1464" s="22">
        <v>2000</v>
      </c>
      <c r="Q1464" s="21" t="s">
        <v>45</v>
      </c>
      <c r="R1464" s="103">
        <f t="shared" si="22"/>
        <v>2000</v>
      </c>
      <c r="S1464" s="22">
        <v>2000</v>
      </c>
      <c r="T1464" s="22">
        <v>0</v>
      </c>
      <c r="U1464" s="22">
        <v>0</v>
      </c>
      <c r="V1464" s="22">
        <v>0</v>
      </c>
      <c r="W1464" s="22">
        <v>0</v>
      </c>
      <c r="X1464" s="22">
        <v>0</v>
      </c>
      <c r="Y1464" s="22">
        <v>0</v>
      </c>
      <c r="Z1464" s="22">
        <v>0</v>
      </c>
      <c r="AA1464" s="22">
        <v>0</v>
      </c>
      <c r="AB1464" s="22">
        <v>0</v>
      </c>
      <c r="AC1464" s="22">
        <v>0</v>
      </c>
      <c r="AD1464" s="22">
        <v>0</v>
      </c>
    </row>
    <row r="1465" spans="1:30" s="1" customFormat="1" ht="15" customHeight="1" x14ac:dyDescent="0.3">
      <c r="A1465" s="21" t="s">
        <v>34</v>
      </c>
      <c r="B1465" s="21" t="s">
        <v>774</v>
      </c>
      <c r="C1465" s="21" t="s">
        <v>774</v>
      </c>
      <c r="D1465" s="21" t="s">
        <v>36</v>
      </c>
      <c r="E1465" s="21" t="s">
        <v>246</v>
      </c>
      <c r="F1465" s="21" t="s">
        <v>36</v>
      </c>
      <c r="G1465" s="21" t="s">
        <v>38</v>
      </c>
      <c r="H1465" s="21">
        <v>32601</v>
      </c>
      <c r="I1465" s="21" t="s">
        <v>1393</v>
      </c>
      <c r="J1465" s="21" t="s">
        <v>42</v>
      </c>
      <c r="K1465" s="21" t="s">
        <v>1393</v>
      </c>
      <c r="L1465" s="21" t="s">
        <v>1776</v>
      </c>
      <c r="M1465" s="21" t="s">
        <v>43</v>
      </c>
      <c r="N1465" s="21" t="s">
        <v>335</v>
      </c>
      <c r="O1465" s="22">
        <v>1</v>
      </c>
      <c r="P1465" s="22">
        <v>3000</v>
      </c>
      <c r="Q1465" s="21" t="s">
        <v>45</v>
      </c>
      <c r="R1465" s="103">
        <f t="shared" si="22"/>
        <v>3000</v>
      </c>
      <c r="S1465" s="22">
        <v>0</v>
      </c>
      <c r="T1465" s="22">
        <v>3000</v>
      </c>
      <c r="U1465" s="22">
        <v>0</v>
      </c>
      <c r="V1465" s="22">
        <v>0</v>
      </c>
      <c r="W1465" s="22">
        <v>0</v>
      </c>
      <c r="X1465" s="22">
        <v>0</v>
      </c>
      <c r="Y1465" s="22">
        <v>0</v>
      </c>
      <c r="Z1465" s="22">
        <v>0</v>
      </c>
      <c r="AA1465" s="22">
        <v>0</v>
      </c>
      <c r="AB1465" s="22">
        <v>0</v>
      </c>
      <c r="AC1465" s="22">
        <v>0</v>
      </c>
      <c r="AD1465" s="22">
        <v>0</v>
      </c>
    </row>
    <row r="1466" spans="1:30" s="1" customFormat="1" ht="15" customHeight="1" x14ac:dyDescent="0.3">
      <c r="A1466" s="21" t="s">
        <v>34</v>
      </c>
      <c r="B1466" s="21" t="s">
        <v>774</v>
      </c>
      <c r="C1466" s="21" t="s">
        <v>774</v>
      </c>
      <c r="D1466" s="21" t="s">
        <v>36</v>
      </c>
      <c r="E1466" s="21" t="s">
        <v>246</v>
      </c>
      <c r="F1466" s="21" t="s">
        <v>36</v>
      </c>
      <c r="G1466" s="21" t="s">
        <v>38</v>
      </c>
      <c r="H1466" s="21">
        <v>32601</v>
      </c>
      <c r="I1466" s="21" t="s">
        <v>1393</v>
      </c>
      <c r="J1466" s="21" t="s">
        <v>42</v>
      </c>
      <c r="K1466" s="21" t="s">
        <v>1393</v>
      </c>
      <c r="L1466" s="21" t="s">
        <v>1776</v>
      </c>
      <c r="M1466" s="21" t="s">
        <v>43</v>
      </c>
      <c r="N1466" s="21" t="s">
        <v>335</v>
      </c>
      <c r="O1466" s="22">
        <v>1</v>
      </c>
      <c r="P1466" s="22">
        <v>10000</v>
      </c>
      <c r="Q1466" s="21" t="s">
        <v>45</v>
      </c>
      <c r="R1466" s="103">
        <f t="shared" si="22"/>
        <v>10000</v>
      </c>
      <c r="S1466" s="22">
        <v>0</v>
      </c>
      <c r="T1466" s="22">
        <v>0</v>
      </c>
      <c r="U1466" s="22">
        <v>10000</v>
      </c>
      <c r="V1466" s="22">
        <v>0</v>
      </c>
      <c r="W1466" s="22">
        <v>0</v>
      </c>
      <c r="X1466" s="22">
        <v>0</v>
      </c>
      <c r="Y1466" s="22">
        <v>0</v>
      </c>
      <c r="Z1466" s="22">
        <v>0</v>
      </c>
      <c r="AA1466" s="22">
        <v>0</v>
      </c>
      <c r="AB1466" s="22">
        <v>0</v>
      </c>
      <c r="AC1466" s="22">
        <v>0</v>
      </c>
      <c r="AD1466" s="22">
        <v>0</v>
      </c>
    </row>
    <row r="1467" spans="1:30" s="1" customFormat="1" ht="15" customHeight="1" x14ac:dyDescent="0.3">
      <c r="A1467" s="21" t="s">
        <v>34</v>
      </c>
      <c r="B1467" s="21" t="s">
        <v>774</v>
      </c>
      <c r="C1467" s="21" t="s">
        <v>774</v>
      </c>
      <c r="D1467" s="21" t="s">
        <v>36</v>
      </c>
      <c r="E1467" s="21" t="s">
        <v>246</v>
      </c>
      <c r="F1467" s="21" t="s">
        <v>36</v>
      </c>
      <c r="G1467" s="21" t="s">
        <v>38</v>
      </c>
      <c r="H1467" s="21">
        <v>32601</v>
      </c>
      <c r="I1467" s="21" t="s">
        <v>1393</v>
      </c>
      <c r="J1467" s="21" t="s">
        <v>42</v>
      </c>
      <c r="K1467" s="21" t="s">
        <v>1393</v>
      </c>
      <c r="L1467" s="21" t="s">
        <v>1776</v>
      </c>
      <c r="M1467" s="21" t="s">
        <v>43</v>
      </c>
      <c r="N1467" s="21" t="s">
        <v>335</v>
      </c>
      <c r="O1467" s="22">
        <v>1</v>
      </c>
      <c r="P1467" s="22">
        <v>2000</v>
      </c>
      <c r="Q1467" s="21" t="s">
        <v>45</v>
      </c>
      <c r="R1467" s="103">
        <f t="shared" si="22"/>
        <v>2000</v>
      </c>
      <c r="S1467" s="22">
        <v>0</v>
      </c>
      <c r="T1467" s="22">
        <v>0</v>
      </c>
      <c r="U1467" s="22">
        <v>0</v>
      </c>
      <c r="V1467" s="22">
        <v>2000</v>
      </c>
      <c r="W1467" s="22">
        <v>0</v>
      </c>
      <c r="X1467" s="22">
        <v>0</v>
      </c>
      <c r="Y1467" s="22">
        <v>0</v>
      </c>
      <c r="Z1467" s="22">
        <v>0</v>
      </c>
      <c r="AA1467" s="22">
        <v>0</v>
      </c>
      <c r="AB1467" s="22">
        <v>0</v>
      </c>
      <c r="AC1467" s="22">
        <v>0</v>
      </c>
      <c r="AD1467" s="22">
        <v>0</v>
      </c>
    </row>
    <row r="1468" spans="1:30" s="1" customFormat="1" ht="15" customHeight="1" x14ac:dyDescent="0.3">
      <c r="A1468" s="21" t="s">
        <v>34</v>
      </c>
      <c r="B1468" s="21" t="s">
        <v>774</v>
      </c>
      <c r="C1468" s="21" t="s">
        <v>774</v>
      </c>
      <c r="D1468" s="21" t="s">
        <v>36</v>
      </c>
      <c r="E1468" s="21" t="s">
        <v>246</v>
      </c>
      <c r="F1468" s="21" t="s">
        <v>36</v>
      </c>
      <c r="G1468" s="21" t="s">
        <v>38</v>
      </c>
      <c r="H1468" s="21">
        <v>32601</v>
      </c>
      <c r="I1468" s="21" t="s">
        <v>1393</v>
      </c>
      <c r="J1468" s="21" t="s">
        <v>42</v>
      </c>
      <c r="K1468" s="21" t="s">
        <v>1393</v>
      </c>
      <c r="L1468" s="21" t="s">
        <v>1776</v>
      </c>
      <c r="M1468" s="21" t="s">
        <v>43</v>
      </c>
      <c r="N1468" s="21" t="s">
        <v>335</v>
      </c>
      <c r="O1468" s="22">
        <v>1</v>
      </c>
      <c r="P1468" s="22">
        <v>3000</v>
      </c>
      <c r="Q1468" s="21" t="s">
        <v>45</v>
      </c>
      <c r="R1468" s="103">
        <f t="shared" si="22"/>
        <v>3000</v>
      </c>
      <c r="S1468" s="22">
        <v>0</v>
      </c>
      <c r="T1468" s="22">
        <v>0</v>
      </c>
      <c r="U1468" s="22">
        <v>0</v>
      </c>
      <c r="V1468" s="22">
        <v>0</v>
      </c>
      <c r="W1468" s="22">
        <v>3000</v>
      </c>
      <c r="X1468" s="22">
        <v>0</v>
      </c>
      <c r="Y1468" s="22">
        <v>0</v>
      </c>
      <c r="Z1468" s="22">
        <v>0</v>
      </c>
      <c r="AA1468" s="22">
        <v>0</v>
      </c>
      <c r="AB1468" s="22">
        <v>0</v>
      </c>
      <c r="AC1468" s="22">
        <v>0</v>
      </c>
      <c r="AD1468" s="22">
        <v>0</v>
      </c>
    </row>
    <row r="1469" spans="1:30" s="1" customFormat="1" ht="15" customHeight="1" x14ac:dyDescent="0.3">
      <c r="A1469" s="21" t="s">
        <v>34</v>
      </c>
      <c r="B1469" s="21" t="s">
        <v>774</v>
      </c>
      <c r="C1469" s="21" t="s">
        <v>774</v>
      </c>
      <c r="D1469" s="21" t="s">
        <v>36</v>
      </c>
      <c r="E1469" s="21" t="s">
        <v>246</v>
      </c>
      <c r="F1469" s="21" t="s">
        <v>36</v>
      </c>
      <c r="G1469" s="21" t="s">
        <v>38</v>
      </c>
      <c r="H1469" s="21">
        <v>32601</v>
      </c>
      <c r="I1469" s="21" t="s">
        <v>1393</v>
      </c>
      <c r="J1469" s="21" t="s">
        <v>42</v>
      </c>
      <c r="K1469" s="21" t="s">
        <v>1393</v>
      </c>
      <c r="L1469" s="21" t="s">
        <v>1776</v>
      </c>
      <c r="M1469" s="21" t="s">
        <v>43</v>
      </c>
      <c r="N1469" s="21" t="s">
        <v>335</v>
      </c>
      <c r="O1469" s="22">
        <v>1</v>
      </c>
      <c r="P1469" s="22">
        <v>5000</v>
      </c>
      <c r="Q1469" s="21" t="s">
        <v>45</v>
      </c>
      <c r="R1469" s="103">
        <f t="shared" si="22"/>
        <v>5000</v>
      </c>
      <c r="S1469" s="22">
        <v>0</v>
      </c>
      <c r="T1469" s="22">
        <v>0</v>
      </c>
      <c r="U1469" s="22">
        <v>0</v>
      </c>
      <c r="V1469" s="22">
        <v>0</v>
      </c>
      <c r="W1469" s="22">
        <v>0</v>
      </c>
      <c r="X1469" s="22">
        <v>5000</v>
      </c>
      <c r="Y1469" s="22">
        <v>0</v>
      </c>
      <c r="Z1469" s="22">
        <v>0</v>
      </c>
      <c r="AA1469" s="22">
        <v>0</v>
      </c>
      <c r="AB1469" s="22">
        <v>0</v>
      </c>
      <c r="AC1469" s="22">
        <v>0</v>
      </c>
      <c r="AD1469" s="22">
        <v>0</v>
      </c>
    </row>
    <row r="1470" spans="1:30" s="1" customFormat="1" ht="15" customHeight="1" x14ac:dyDescent="0.3">
      <c r="A1470" s="21" t="s">
        <v>34</v>
      </c>
      <c r="B1470" s="21" t="s">
        <v>774</v>
      </c>
      <c r="C1470" s="21" t="s">
        <v>774</v>
      </c>
      <c r="D1470" s="21" t="s">
        <v>36</v>
      </c>
      <c r="E1470" s="21" t="s">
        <v>246</v>
      </c>
      <c r="F1470" s="21" t="s">
        <v>36</v>
      </c>
      <c r="G1470" s="21" t="s">
        <v>38</v>
      </c>
      <c r="H1470" s="21">
        <v>32601</v>
      </c>
      <c r="I1470" s="21" t="s">
        <v>1393</v>
      </c>
      <c r="J1470" s="21" t="s">
        <v>42</v>
      </c>
      <c r="K1470" s="21" t="s">
        <v>1393</v>
      </c>
      <c r="L1470" s="21" t="s">
        <v>1776</v>
      </c>
      <c r="M1470" s="21" t="s">
        <v>43</v>
      </c>
      <c r="N1470" s="21" t="s">
        <v>335</v>
      </c>
      <c r="O1470" s="22">
        <v>1</v>
      </c>
      <c r="P1470" s="22">
        <v>2000</v>
      </c>
      <c r="Q1470" s="21" t="s">
        <v>45</v>
      </c>
      <c r="R1470" s="103">
        <f t="shared" si="22"/>
        <v>2000</v>
      </c>
      <c r="S1470" s="22">
        <v>0</v>
      </c>
      <c r="T1470" s="22">
        <v>0</v>
      </c>
      <c r="U1470" s="22">
        <v>0</v>
      </c>
      <c r="V1470" s="22">
        <v>0</v>
      </c>
      <c r="W1470" s="22">
        <v>0</v>
      </c>
      <c r="X1470" s="22">
        <v>0</v>
      </c>
      <c r="Y1470" s="22">
        <v>2000</v>
      </c>
      <c r="Z1470" s="22">
        <v>0</v>
      </c>
      <c r="AA1470" s="22">
        <v>0</v>
      </c>
      <c r="AB1470" s="22">
        <v>0</v>
      </c>
      <c r="AC1470" s="22">
        <v>0</v>
      </c>
      <c r="AD1470" s="22">
        <v>0</v>
      </c>
    </row>
    <row r="1471" spans="1:30" s="1" customFormat="1" ht="15" customHeight="1" x14ac:dyDescent="0.3">
      <c r="A1471" s="21" t="s">
        <v>34</v>
      </c>
      <c r="B1471" s="21" t="s">
        <v>774</v>
      </c>
      <c r="C1471" s="21" t="s">
        <v>774</v>
      </c>
      <c r="D1471" s="21" t="s">
        <v>36</v>
      </c>
      <c r="E1471" s="21" t="s">
        <v>246</v>
      </c>
      <c r="F1471" s="21" t="s">
        <v>36</v>
      </c>
      <c r="G1471" s="21" t="s">
        <v>38</v>
      </c>
      <c r="H1471" s="21">
        <v>32601</v>
      </c>
      <c r="I1471" s="21" t="s">
        <v>1393</v>
      </c>
      <c r="J1471" s="21" t="s">
        <v>42</v>
      </c>
      <c r="K1471" s="21" t="s">
        <v>1393</v>
      </c>
      <c r="L1471" s="21" t="s">
        <v>1776</v>
      </c>
      <c r="M1471" s="21" t="s">
        <v>43</v>
      </c>
      <c r="N1471" s="21" t="s">
        <v>335</v>
      </c>
      <c r="O1471" s="22">
        <v>1</v>
      </c>
      <c r="P1471" s="22">
        <v>2000</v>
      </c>
      <c r="Q1471" s="21" t="s">
        <v>45</v>
      </c>
      <c r="R1471" s="103">
        <f t="shared" si="22"/>
        <v>2000</v>
      </c>
      <c r="S1471" s="22">
        <v>0</v>
      </c>
      <c r="T1471" s="22">
        <v>0</v>
      </c>
      <c r="U1471" s="22">
        <v>0</v>
      </c>
      <c r="V1471" s="22">
        <v>0</v>
      </c>
      <c r="W1471" s="22">
        <v>0</v>
      </c>
      <c r="X1471" s="22">
        <v>0</v>
      </c>
      <c r="Y1471" s="22">
        <v>0</v>
      </c>
      <c r="Z1471" s="22">
        <v>2000</v>
      </c>
      <c r="AA1471" s="22">
        <v>0</v>
      </c>
      <c r="AB1471" s="22">
        <v>0</v>
      </c>
      <c r="AC1471" s="22">
        <v>0</v>
      </c>
      <c r="AD1471" s="22">
        <v>0</v>
      </c>
    </row>
    <row r="1472" spans="1:30" s="1" customFormat="1" ht="15" customHeight="1" x14ac:dyDescent="0.3">
      <c r="A1472" s="21" t="s">
        <v>34</v>
      </c>
      <c r="B1472" s="21" t="s">
        <v>774</v>
      </c>
      <c r="C1472" s="21" t="s">
        <v>774</v>
      </c>
      <c r="D1472" s="21" t="s">
        <v>36</v>
      </c>
      <c r="E1472" s="21" t="s">
        <v>246</v>
      </c>
      <c r="F1472" s="21" t="s">
        <v>36</v>
      </c>
      <c r="G1472" s="21" t="s">
        <v>38</v>
      </c>
      <c r="H1472" s="21">
        <v>32601</v>
      </c>
      <c r="I1472" s="21" t="s">
        <v>1393</v>
      </c>
      <c r="J1472" s="21" t="s">
        <v>42</v>
      </c>
      <c r="K1472" s="21" t="s">
        <v>1393</v>
      </c>
      <c r="L1472" s="21" t="s">
        <v>1776</v>
      </c>
      <c r="M1472" s="21" t="s">
        <v>43</v>
      </c>
      <c r="N1472" s="21" t="s">
        <v>335</v>
      </c>
      <c r="O1472" s="22">
        <v>1</v>
      </c>
      <c r="P1472" s="22">
        <v>2000</v>
      </c>
      <c r="Q1472" s="21" t="s">
        <v>45</v>
      </c>
      <c r="R1472" s="103">
        <f t="shared" si="22"/>
        <v>2000</v>
      </c>
      <c r="S1472" s="22">
        <v>0</v>
      </c>
      <c r="T1472" s="22">
        <v>0</v>
      </c>
      <c r="U1472" s="22">
        <v>0</v>
      </c>
      <c r="V1472" s="22">
        <v>0</v>
      </c>
      <c r="W1472" s="22">
        <v>0</v>
      </c>
      <c r="X1472" s="22">
        <v>0</v>
      </c>
      <c r="Y1472" s="22">
        <v>0</v>
      </c>
      <c r="Z1472" s="22">
        <v>0</v>
      </c>
      <c r="AA1472" s="22">
        <v>2000</v>
      </c>
      <c r="AB1472" s="22">
        <v>0</v>
      </c>
      <c r="AC1472" s="22">
        <v>0</v>
      </c>
      <c r="AD1472" s="22">
        <v>0</v>
      </c>
    </row>
    <row r="1473" spans="1:30" s="1" customFormat="1" ht="15" customHeight="1" x14ac:dyDescent="0.3">
      <c r="A1473" s="21" t="s">
        <v>34</v>
      </c>
      <c r="B1473" s="21" t="s">
        <v>774</v>
      </c>
      <c r="C1473" s="21" t="s">
        <v>774</v>
      </c>
      <c r="D1473" s="21" t="s">
        <v>36</v>
      </c>
      <c r="E1473" s="21" t="s">
        <v>246</v>
      </c>
      <c r="F1473" s="21" t="s">
        <v>36</v>
      </c>
      <c r="G1473" s="21" t="s">
        <v>38</v>
      </c>
      <c r="H1473" s="21">
        <v>32601</v>
      </c>
      <c r="I1473" s="21" t="s">
        <v>1393</v>
      </c>
      <c r="J1473" s="21" t="s">
        <v>42</v>
      </c>
      <c r="K1473" s="21" t="s">
        <v>1393</v>
      </c>
      <c r="L1473" s="21" t="s">
        <v>1776</v>
      </c>
      <c r="M1473" s="21" t="s">
        <v>43</v>
      </c>
      <c r="N1473" s="21" t="s">
        <v>335</v>
      </c>
      <c r="O1473" s="22">
        <v>1</v>
      </c>
      <c r="P1473" s="22">
        <v>2000</v>
      </c>
      <c r="Q1473" s="21" t="s">
        <v>45</v>
      </c>
      <c r="R1473" s="103">
        <f t="shared" si="22"/>
        <v>2000</v>
      </c>
      <c r="S1473" s="22">
        <v>0</v>
      </c>
      <c r="T1473" s="22">
        <v>0</v>
      </c>
      <c r="U1473" s="22">
        <v>0</v>
      </c>
      <c r="V1473" s="22">
        <v>0</v>
      </c>
      <c r="W1473" s="22">
        <v>0</v>
      </c>
      <c r="X1473" s="22">
        <v>0</v>
      </c>
      <c r="Y1473" s="22">
        <v>0</v>
      </c>
      <c r="Z1473" s="22">
        <v>0</v>
      </c>
      <c r="AA1473" s="22">
        <v>0</v>
      </c>
      <c r="AB1473" s="22">
        <v>2000</v>
      </c>
      <c r="AC1473" s="22">
        <v>0</v>
      </c>
      <c r="AD1473" s="22">
        <v>0</v>
      </c>
    </row>
    <row r="1474" spans="1:30" s="1" customFormat="1" ht="15" customHeight="1" x14ac:dyDescent="0.3">
      <c r="A1474" s="21" t="s">
        <v>34</v>
      </c>
      <c r="B1474" s="21" t="s">
        <v>774</v>
      </c>
      <c r="C1474" s="21" t="s">
        <v>774</v>
      </c>
      <c r="D1474" s="21" t="s">
        <v>36</v>
      </c>
      <c r="E1474" s="21" t="s">
        <v>246</v>
      </c>
      <c r="F1474" s="21" t="s">
        <v>36</v>
      </c>
      <c r="G1474" s="21" t="s">
        <v>38</v>
      </c>
      <c r="H1474" s="21">
        <v>32601</v>
      </c>
      <c r="I1474" s="21" t="s">
        <v>1393</v>
      </c>
      <c r="J1474" s="21" t="s">
        <v>42</v>
      </c>
      <c r="K1474" s="21" t="s">
        <v>1393</v>
      </c>
      <c r="L1474" s="21" t="s">
        <v>1776</v>
      </c>
      <c r="M1474" s="21" t="s">
        <v>43</v>
      </c>
      <c r="N1474" s="21" t="s">
        <v>335</v>
      </c>
      <c r="O1474" s="22">
        <v>1</v>
      </c>
      <c r="P1474" s="22">
        <v>2000</v>
      </c>
      <c r="Q1474" s="21" t="s">
        <v>45</v>
      </c>
      <c r="R1474" s="103">
        <f t="shared" si="22"/>
        <v>2000</v>
      </c>
      <c r="S1474" s="22">
        <v>0</v>
      </c>
      <c r="T1474" s="22">
        <v>0</v>
      </c>
      <c r="U1474" s="22">
        <v>0</v>
      </c>
      <c r="V1474" s="22">
        <v>0</v>
      </c>
      <c r="W1474" s="22">
        <v>0</v>
      </c>
      <c r="X1474" s="22">
        <v>0</v>
      </c>
      <c r="Y1474" s="22">
        <v>0</v>
      </c>
      <c r="Z1474" s="22">
        <v>0</v>
      </c>
      <c r="AA1474" s="22">
        <v>0</v>
      </c>
      <c r="AB1474" s="22">
        <v>0</v>
      </c>
      <c r="AC1474" s="22">
        <v>2000</v>
      </c>
      <c r="AD1474" s="22">
        <v>0</v>
      </c>
    </row>
    <row r="1475" spans="1:30" s="1" customFormat="1" ht="15" customHeight="1" x14ac:dyDescent="0.3">
      <c r="A1475" s="21" t="s">
        <v>34</v>
      </c>
      <c r="B1475" s="21" t="s">
        <v>774</v>
      </c>
      <c r="C1475" s="21" t="s">
        <v>774</v>
      </c>
      <c r="D1475" s="21" t="s">
        <v>36</v>
      </c>
      <c r="E1475" s="21" t="s">
        <v>246</v>
      </c>
      <c r="F1475" s="21" t="s">
        <v>36</v>
      </c>
      <c r="G1475" s="21" t="s">
        <v>38</v>
      </c>
      <c r="H1475" s="21">
        <v>32601</v>
      </c>
      <c r="I1475" s="21" t="s">
        <v>1393</v>
      </c>
      <c r="J1475" s="21" t="s">
        <v>42</v>
      </c>
      <c r="K1475" s="21" t="s">
        <v>1393</v>
      </c>
      <c r="L1475" s="21" t="s">
        <v>1776</v>
      </c>
      <c r="M1475" s="21" t="s">
        <v>43</v>
      </c>
      <c r="N1475" s="21" t="s">
        <v>335</v>
      </c>
      <c r="O1475" s="22">
        <v>1</v>
      </c>
      <c r="P1475" s="22">
        <v>2000</v>
      </c>
      <c r="Q1475" s="21" t="s">
        <v>45</v>
      </c>
      <c r="R1475" s="103">
        <f t="shared" si="22"/>
        <v>2000</v>
      </c>
      <c r="S1475" s="22">
        <v>0</v>
      </c>
      <c r="T1475" s="22">
        <v>0</v>
      </c>
      <c r="U1475" s="22">
        <v>0</v>
      </c>
      <c r="V1475" s="22">
        <v>0</v>
      </c>
      <c r="W1475" s="22">
        <v>0</v>
      </c>
      <c r="X1475" s="22">
        <v>0</v>
      </c>
      <c r="Y1475" s="22">
        <v>0</v>
      </c>
      <c r="Z1475" s="22">
        <v>0</v>
      </c>
      <c r="AA1475" s="22">
        <v>0</v>
      </c>
      <c r="AB1475" s="22">
        <v>0</v>
      </c>
      <c r="AC1475" s="22">
        <v>0</v>
      </c>
      <c r="AD1475" s="22">
        <v>2000</v>
      </c>
    </row>
    <row r="1476" spans="1:30" s="1" customFormat="1" ht="15" customHeight="1" x14ac:dyDescent="0.3">
      <c r="A1476" s="21" t="s">
        <v>34</v>
      </c>
      <c r="B1476" s="21" t="s">
        <v>774</v>
      </c>
      <c r="C1476" s="21" t="s">
        <v>774</v>
      </c>
      <c r="D1476" s="21" t="s">
        <v>36</v>
      </c>
      <c r="E1476" s="21" t="s">
        <v>246</v>
      </c>
      <c r="F1476" s="21" t="s">
        <v>36</v>
      </c>
      <c r="G1476" s="21" t="s">
        <v>489</v>
      </c>
      <c r="H1476" s="21">
        <v>33801</v>
      </c>
      <c r="I1476" s="21" t="s">
        <v>501</v>
      </c>
      <c r="J1476" s="21" t="s">
        <v>42</v>
      </c>
      <c r="K1476" s="21" t="s">
        <v>501</v>
      </c>
      <c r="L1476" s="21" t="s">
        <v>1778</v>
      </c>
      <c r="M1476" s="21" t="s">
        <v>43</v>
      </c>
      <c r="N1476" s="21" t="s">
        <v>335</v>
      </c>
      <c r="O1476" s="22">
        <v>1</v>
      </c>
      <c r="P1476" s="22">
        <v>16834</v>
      </c>
      <c r="Q1476" s="21" t="s">
        <v>45</v>
      </c>
      <c r="R1476" s="103">
        <f t="shared" si="22"/>
        <v>16834</v>
      </c>
      <c r="S1476" s="22">
        <v>16834</v>
      </c>
      <c r="T1476" s="22">
        <v>0</v>
      </c>
      <c r="U1476" s="22">
        <v>0</v>
      </c>
      <c r="V1476" s="22">
        <v>0</v>
      </c>
      <c r="W1476" s="22">
        <v>0</v>
      </c>
      <c r="X1476" s="22">
        <v>0</v>
      </c>
      <c r="Y1476" s="22">
        <v>0</v>
      </c>
      <c r="Z1476" s="22">
        <v>0</v>
      </c>
      <c r="AA1476" s="22">
        <v>0</v>
      </c>
      <c r="AB1476" s="22">
        <v>0</v>
      </c>
      <c r="AC1476" s="22">
        <v>0</v>
      </c>
      <c r="AD1476" s="22">
        <v>0</v>
      </c>
    </row>
    <row r="1477" spans="1:30" s="1" customFormat="1" ht="15" customHeight="1" x14ac:dyDescent="0.3">
      <c r="A1477" s="21" t="s">
        <v>34</v>
      </c>
      <c r="B1477" s="21" t="s">
        <v>774</v>
      </c>
      <c r="C1477" s="21" t="s">
        <v>774</v>
      </c>
      <c r="D1477" s="21" t="s">
        <v>36</v>
      </c>
      <c r="E1477" s="21" t="s">
        <v>246</v>
      </c>
      <c r="F1477" s="21" t="s">
        <v>36</v>
      </c>
      <c r="G1477" s="21" t="s">
        <v>489</v>
      </c>
      <c r="H1477" s="21">
        <v>33801</v>
      </c>
      <c r="I1477" s="21" t="s">
        <v>501</v>
      </c>
      <c r="J1477" s="21" t="s">
        <v>42</v>
      </c>
      <c r="K1477" s="21" t="s">
        <v>501</v>
      </c>
      <c r="L1477" s="21" t="s">
        <v>1778</v>
      </c>
      <c r="M1477" s="21" t="s">
        <v>43</v>
      </c>
      <c r="N1477" s="21" t="s">
        <v>335</v>
      </c>
      <c r="O1477" s="22">
        <v>1</v>
      </c>
      <c r="P1477" s="22">
        <v>16834</v>
      </c>
      <c r="Q1477" s="21" t="s">
        <v>45</v>
      </c>
      <c r="R1477" s="103">
        <f t="shared" si="22"/>
        <v>16834</v>
      </c>
      <c r="S1477" s="22">
        <v>0</v>
      </c>
      <c r="T1477" s="22">
        <v>16834</v>
      </c>
      <c r="U1477" s="22">
        <v>0</v>
      </c>
      <c r="V1477" s="22">
        <v>0</v>
      </c>
      <c r="W1477" s="22">
        <v>0</v>
      </c>
      <c r="X1477" s="22">
        <v>0</v>
      </c>
      <c r="Y1477" s="22">
        <v>0</v>
      </c>
      <c r="Z1477" s="22">
        <v>0</v>
      </c>
      <c r="AA1477" s="22">
        <v>0</v>
      </c>
      <c r="AB1477" s="22">
        <v>0</v>
      </c>
      <c r="AC1477" s="22">
        <v>0</v>
      </c>
      <c r="AD1477" s="22">
        <v>0</v>
      </c>
    </row>
    <row r="1478" spans="1:30" s="1" customFormat="1" ht="15" customHeight="1" x14ac:dyDescent="0.3">
      <c r="A1478" s="21" t="s">
        <v>34</v>
      </c>
      <c r="B1478" s="21" t="s">
        <v>774</v>
      </c>
      <c r="C1478" s="21" t="s">
        <v>774</v>
      </c>
      <c r="D1478" s="21" t="s">
        <v>36</v>
      </c>
      <c r="E1478" s="21" t="s">
        <v>246</v>
      </c>
      <c r="F1478" s="21" t="s">
        <v>36</v>
      </c>
      <c r="G1478" s="21" t="s">
        <v>489</v>
      </c>
      <c r="H1478" s="21">
        <v>33801</v>
      </c>
      <c r="I1478" s="21" t="s">
        <v>501</v>
      </c>
      <c r="J1478" s="21" t="s">
        <v>42</v>
      </c>
      <c r="K1478" s="21" t="s">
        <v>501</v>
      </c>
      <c r="L1478" s="21" t="s">
        <v>1778</v>
      </c>
      <c r="M1478" s="21" t="s">
        <v>43</v>
      </c>
      <c r="N1478" s="21" t="s">
        <v>335</v>
      </c>
      <c r="O1478" s="22">
        <v>1</v>
      </c>
      <c r="P1478" s="22">
        <v>16834</v>
      </c>
      <c r="Q1478" s="21" t="s">
        <v>45</v>
      </c>
      <c r="R1478" s="103">
        <f t="shared" si="22"/>
        <v>16834</v>
      </c>
      <c r="S1478" s="22">
        <v>0</v>
      </c>
      <c r="T1478" s="22">
        <v>0</v>
      </c>
      <c r="U1478" s="22">
        <v>16834</v>
      </c>
      <c r="V1478" s="22">
        <v>0</v>
      </c>
      <c r="W1478" s="22">
        <v>0</v>
      </c>
      <c r="X1478" s="22">
        <v>0</v>
      </c>
      <c r="Y1478" s="22">
        <v>0</v>
      </c>
      <c r="Z1478" s="22">
        <v>0</v>
      </c>
      <c r="AA1478" s="22">
        <v>0</v>
      </c>
      <c r="AB1478" s="22">
        <v>0</v>
      </c>
      <c r="AC1478" s="22">
        <v>0</v>
      </c>
      <c r="AD1478" s="22">
        <v>0</v>
      </c>
    </row>
    <row r="1479" spans="1:30" s="1" customFormat="1" ht="15" customHeight="1" x14ac:dyDescent="0.3">
      <c r="A1479" s="21" t="s">
        <v>34</v>
      </c>
      <c r="B1479" s="21" t="s">
        <v>774</v>
      </c>
      <c r="C1479" s="21" t="s">
        <v>774</v>
      </c>
      <c r="D1479" s="21" t="s">
        <v>36</v>
      </c>
      <c r="E1479" s="21" t="s">
        <v>246</v>
      </c>
      <c r="F1479" s="21" t="s">
        <v>36</v>
      </c>
      <c r="G1479" s="21" t="s">
        <v>489</v>
      </c>
      <c r="H1479" s="21">
        <v>33801</v>
      </c>
      <c r="I1479" s="21" t="s">
        <v>501</v>
      </c>
      <c r="J1479" s="21" t="s">
        <v>42</v>
      </c>
      <c r="K1479" s="21" t="s">
        <v>501</v>
      </c>
      <c r="L1479" s="21" t="s">
        <v>1778</v>
      </c>
      <c r="M1479" s="21" t="s">
        <v>43</v>
      </c>
      <c r="N1479" s="21" t="s">
        <v>335</v>
      </c>
      <c r="O1479" s="22">
        <v>1</v>
      </c>
      <c r="P1479" s="22">
        <v>16834</v>
      </c>
      <c r="Q1479" s="21" t="s">
        <v>45</v>
      </c>
      <c r="R1479" s="103">
        <f t="shared" si="22"/>
        <v>16834</v>
      </c>
      <c r="S1479" s="22">
        <v>0</v>
      </c>
      <c r="T1479" s="22">
        <v>0</v>
      </c>
      <c r="U1479" s="22">
        <v>0</v>
      </c>
      <c r="V1479" s="22">
        <v>16834</v>
      </c>
      <c r="W1479" s="22">
        <v>0</v>
      </c>
      <c r="X1479" s="22">
        <v>0</v>
      </c>
      <c r="Y1479" s="22">
        <v>0</v>
      </c>
      <c r="Z1479" s="22">
        <v>0</v>
      </c>
      <c r="AA1479" s="22">
        <v>0</v>
      </c>
      <c r="AB1479" s="22">
        <v>0</v>
      </c>
      <c r="AC1479" s="22">
        <v>0</v>
      </c>
      <c r="AD1479" s="22">
        <v>0</v>
      </c>
    </row>
    <row r="1480" spans="1:30" s="1" customFormat="1" ht="15" customHeight="1" x14ac:dyDescent="0.3">
      <c r="A1480" s="21" t="s">
        <v>34</v>
      </c>
      <c r="B1480" s="21" t="s">
        <v>774</v>
      </c>
      <c r="C1480" s="21" t="s">
        <v>774</v>
      </c>
      <c r="D1480" s="21" t="s">
        <v>36</v>
      </c>
      <c r="E1480" s="21" t="s">
        <v>246</v>
      </c>
      <c r="F1480" s="21" t="s">
        <v>36</v>
      </c>
      <c r="G1480" s="21" t="s">
        <v>489</v>
      </c>
      <c r="H1480" s="21">
        <v>33801</v>
      </c>
      <c r="I1480" s="21" t="s">
        <v>501</v>
      </c>
      <c r="J1480" s="21" t="s">
        <v>42</v>
      </c>
      <c r="K1480" s="21" t="s">
        <v>501</v>
      </c>
      <c r="L1480" s="21" t="s">
        <v>1778</v>
      </c>
      <c r="M1480" s="21" t="s">
        <v>43</v>
      </c>
      <c r="N1480" s="21" t="s">
        <v>335</v>
      </c>
      <c r="O1480" s="22">
        <v>1</v>
      </c>
      <c r="P1480" s="22">
        <v>16834</v>
      </c>
      <c r="Q1480" s="21" t="s">
        <v>45</v>
      </c>
      <c r="R1480" s="103">
        <f t="shared" si="22"/>
        <v>16834</v>
      </c>
      <c r="S1480" s="22">
        <v>0</v>
      </c>
      <c r="T1480" s="22">
        <v>0</v>
      </c>
      <c r="U1480" s="22">
        <v>0</v>
      </c>
      <c r="V1480" s="22">
        <v>0</v>
      </c>
      <c r="W1480" s="22">
        <v>16834</v>
      </c>
      <c r="X1480" s="22">
        <v>0</v>
      </c>
      <c r="Y1480" s="22">
        <v>0</v>
      </c>
      <c r="Z1480" s="22">
        <v>0</v>
      </c>
      <c r="AA1480" s="22">
        <v>0</v>
      </c>
      <c r="AB1480" s="22">
        <v>0</v>
      </c>
      <c r="AC1480" s="22">
        <v>0</v>
      </c>
      <c r="AD1480" s="22">
        <v>0</v>
      </c>
    </row>
    <row r="1481" spans="1:30" s="1" customFormat="1" ht="15" customHeight="1" x14ac:dyDescent="0.3">
      <c r="A1481" s="21" t="s">
        <v>34</v>
      </c>
      <c r="B1481" s="21" t="s">
        <v>774</v>
      </c>
      <c r="C1481" s="21" t="s">
        <v>774</v>
      </c>
      <c r="D1481" s="21" t="s">
        <v>36</v>
      </c>
      <c r="E1481" s="21" t="s">
        <v>246</v>
      </c>
      <c r="F1481" s="21" t="s">
        <v>36</v>
      </c>
      <c r="G1481" s="21" t="s">
        <v>489</v>
      </c>
      <c r="H1481" s="21">
        <v>33801</v>
      </c>
      <c r="I1481" s="21" t="s">
        <v>501</v>
      </c>
      <c r="J1481" s="21" t="s">
        <v>42</v>
      </c>
      <c r="K1481" s="21" t="s">
        <v>501</v>
      </c>
      <c r="L1481" s="21" t="s">
        <v>1778</v>
      </c>
      <c r="M1481" s="21" t="s">
        <v>43</v>
      </c>
      <c r="N1481" s="21" t="s">
        <v>335</v>
      </c>
      <c r="O1481" s="22">
        <v>1</v>
      </c>
      <c r="P1481" s="22">
        <v>16834</v>
      </c>
      <c r="Q1481" s="21" t="s">
        <v>45</v>
      </c>
      <c r="R1481" s="103">
        <f t="shared" si="22"/>
        <v>16834</v>
      </c>
      <c r="S1481" s="22">
        <v>0</v>
      </c>
      <c r="T1481" s="22">
        <v>0</v>
      </c>
      <c r="U1481" s="22">
        <v>0</v>
      </c>
      <c r="V1481" s="22">
        <v>0</v>
      </c>
      <c r="W1481" s="22">
        <v>0</v>
      </c>
      <c r="X1481" s="22">
        <v>16834</v>
      </c>
      <c r="Y1481" s="22">
        <v>0</v>
      </c>
      <c r="Z1481" s="22">
        <v>0</v>
      </c>
      <c r="AA1481" s="22">
        <v>0</v>
      </c>
      <c r="AB1481" s="22">
        <v>0</v>
      </c>
      <c r="AC1481" s="22">
        <v>0</v>
      </c>
      <c r="AD1481" s="22">
        <v>0</v>
      </c>
    </row>
    <row r="1482" spans="1:30" s="1" customFormat="1" ht="15" customHeight="1" x14ac:dyDescent="0.3">
      <c r="A1482" s="21" t="s">
        <v>34</v>
      </c>
      <c r="B1482" s="21" t="s">
        <v>774</v>
      </c>
      <c r="C1482" s="21" t="s">
        <v>774</v>
      </c>
      <c r="D1482" s="21" t="s">
        <v>36</v>
      </c>
      <c r="E1482" s="21" t="s">
        <v>246</v>
      </c>
      <c r="F1482" s="21" t="s">
        <v>36</v>
      </c>
      <c r="G1482" s="21" t="s">
        <v>489</v>
      </c>
      <c r="H1482" s="21">
        <v>33801</v>
      </c>
      <c r="I1482" s="21" t="s">
        <v>501</v>
      </c>
      <c r="J1482" s="21" t="s">
        <v>42</v>
      </c>
      <c r="K1482" s="21" t="s">
        <v>501</v>
      </c>
      <c r="L1482" s="21" t="s">
        <v>1778</v>
      </c>
      <c r="M1482" s="21" t="s">
        <v>43</v>
      </c>
      <c r="N1482" s="21" t="s">
        <v>335</v>
      </c>
      <c r="O1482" s="22">
        <v>1</v>
      </c>
      <c r="P1482" s="22">
        <v>16834</v>
      </c>
      <c r="Q1482" s="21" t="s">
        <v>45</v>
      </c>
      <c r="R1482" s="103">
        <f t="shared" si="22"/>
        <v>16834</v>
      </c>
      <c r="S1482" s="22">
        <v>0</v>
      </c>
      <c r="T1482" s="22">
        <v>0</v>
      </c>
      <c r="U1482" s="22">
        <v>0</v>
      </c>
      <c r="V1482" s="22">
        <v>0</v>
      </c>
      <c r="W1482" s="22">
        <v>0</v>
      </c>
      <c r="X1482" s="22">
        <v>0</v>
      </c>
      <c r="Y1482" s="22">
        <v>16834</v>
      </c>
      <c r="Z1482" s="22">
        <v>0</v>
      </c>
      <c r="AA1482" s="22">
        <v>0</v>
      </c>
      <c r="AB1482" s="22">
        <v>0</v>
      </c>
      <c r="AC1482" s="22">
        <v>0</v>
      </c>
      <c r="AD1482" s="22">
        <v>0</v>
      </c>
    </row>
    <row r="1483" spans="1:30" s="1" customFormat="1" ht="15" customHeight="1" x14ac:dyDescent="0.3">
      <c r="A1483" s="21" t="s">
        <v>34</v>
      </c>
      <c r="B1483" s="21" t="s">
        <v>774</v>
      </c>
      <c r="C1483" s="21" t="s">
        <v>774</v>
      </c>
      <c r="D1483" s="21" t="s">
        <v>36</v>
      </c>
      <c r="E1483" s="21" t="s">
        <v>246</v>
      </c>
      <c r="F1483" s="21" t="s">
        <v>36</v>
      </c>
      <c r="G1483" s="21" t="s">
        <v>489</v>
      </c>
      <c r="H1483" s="21">
        <v>33801</v>
      </c>
      <c r="I1483" s="21" t="s">
        <v>501</v>
      </c>
      <c r="J1483" s="21" t="s">
        <v>42</v>
      </c>
      <c r="K1483" s="21" t="s">
        <v>501</v>
      </c>
      <c r="L1483" s="21" t="s">
        <v>1778</v>
      </c>
      <c r="M1483" s="21" t="s">
        <v>43</v>
      </c>
      <c r="N1483" s="21" t="s">
        <v>335</v>
      </c>
      <c r="O1483" s="22">
        <v>1</v>
      </c>
      <c r="P1483" s="22">
        <v>16834</v>
      </c>
      <c r="Q1483" s="21" t="s">
        <v>45</v>
      </c>
      <c r="R1483" s="103">
        <f t="shared" si="22"/>
        <v>16834</v>
      </c>
      <c r="S1483" s="22">
        <v>0</v>
      </c>
      <c r="T1483" s="22">
        <v>0</v>
      </c>
      <c r="U1483" s="22">
        <v>0</v>
      </c>
      <c r="V1483" s="22">
        <v>0</v>
      </c>
      <c r="W1483" s="22">
        <v>0</v>
      </c>
      <c r="X1483" s="22">
        <v>0</v>
      </c>
      <c r="Y1483" s="22">
        <v>0</v>
      </c>
      <c r="Z1483" s="22">
        <v>16834</v>
      </c>
      <c r="AA1483" s="22">
        <v>0</v>
      </c>
      <c r="AB1483" s="22">
        <v>0</v>
      </c>
      <c r="AC1483" s="22">
        <v>0</v>
      </c>
      <c r="AD1483" s="22">
        <v>0</v>
      </c>
    </row>
    <row r="1484" spans="1:30" s="1" customFormat="1" ht="15" customHeight="1" x14ac:dyDescent="0.3">
      <c r="A1484" s="21" t="s">
        <v>34</v>
      </c>
      <c r="B1484" s="21" t="s">
        <v>774</v>
      </c>
      <c r="C1484" s="21" t="s">
        <v>774</v>
      </c>
      <c r="D1484" s="21" t="s">
        <v>36</v>
      </c>
      <c r="E1484" s="21" t="s">
        <v>246</v>
      </c>
      <c r="F1484" s="21" t="s">
        <v>36</v>
      </c>
      <c r="G1484" s="21" t="s">
        <v>489</v>
      </c>
      <c r="H1484" s="21">
        <v>33801</v>
      </c>
      <c r="I1484" s="21" t="s">
        <v>501</v>
      </c>
      <c r="J1484" s="21" t="s">
        <v>42</v>
      </c>
      <c r="K1484" s="21" t="s">
        <v>501</v>
      </c>
      <c r="L1484" s="21" t="s">
        <v>1778</v>
      </c>
      <c r="M1484" s="21" t="s">
        <v>43</v>
      </c>
      <c r="N1484" s="21" t="s">
        <v>335</v>
      </c>
      <c r="O1484" s="22">
        <v>1</v>
      </c>
      <c r="P1484" s="22">
        <v>16834</v>
      </c>
      <c r="Q1484" s="21" t="s">
        <v>45</v>
      </c>
      <c r="R1484" s="103">
        <f t="shared" ref="R1484:R1547" si="23">SUM(S1484:AD1484)</f>
        <v>16834</v>
      </c>
      <c r="S1484" s="22">
        <v>0</v>
      </c>
      <c r="T1484" s="22">
        <v>0</v>
      </c>
      <c r="U1484" s="22">
        <v>0</v>
      </c>
      <c r="V1484" s="22">
        <v>0</v>
      </c>
      <c r="W1484" s="22">
        <v>0</v>
      </c>
      <c r="X1484" s="22">
        <v>0</v>
      </c>
      <c r="Y1484" s="22">
        <v>0</v>
      </c>
      <c r="Z1484" s="22">
        <v>0</v>
      </c>
      <c r="AA1484" s="22">
        <v>16834</v>
      </c>
      <c r="AB1484" s="22">
        <v>0</v>
      </c>
      <c r="AC1484" s="22">
        <v>0</v>
      </c>
      <c r="AD1484" s="22">
        <v>0</v>
      </c>
    </row>
    <row r="1485" spans="1:30" s="1" customFormat="1" ht="15" customHeight="1" x14ac:dyDescent="0.3">
      <c r="A1485" s="21" t="s">
        <v>34</v>
      </c>
      <c r="B1485" s="21" t="s">
        <v>774</v>
      </c>
      <c r="C1485" s="21" t="s">
        <v>774</v>
      </c>
      <c r="D1485" s="21" t="s">
        <v>36</v>
      </c>
      <c r="E1485" s="21" t="s">
        <v>246</v>
      </c>
      <c r="F1485" s="21" t="s">
        <v>36</v>
      </c>
      <c r="G1485" s="21" t="s">
        <v>489</v>
      </c>
      <c r="H1485" s="21">
        <v>33801</v>
      </c>
      <c r="I1485" s="21" t="s">
        <v>501</v>
      </c>
      <c r="J1485" s="21" t="s">
        <v>42</v>
      </c>
      <c r="K1485" s="21" t="s">
        <v>501</v>
      </c>
      <c r="L1485" s="21" t="s">
        <v>1778</v>
      </c>
      <c r="M1485" s="21" t="s">
        <v>43</v>
      </c>
      <c r="N1485" s="21" t="s">
        <v>335</v>
      </c>
      <c r="O1485" s="22">
        <v>1</v>
      </c>
      <c r="P1485" s="22">
        <v>16834</v>
      </c>
      <c r="Q1485" s="21" t="s">
        <v>45</v>
      </c>
      <c r="R1485" s="103">
        <f t="shared" si="23"/>
        <v>16834</v>
      </c>
      <c r="S1485" s="22">
        <v>0</v>
      </c>
      <c r="T1485" s="22">
        <v>0</v>
      </c>
      <c r="U1485" s="22">
        <v>0</v>
      </c>
      <c r="V1485" s="22">
        <v>0</v>
      </c>
      <c r="W1485" s="22">
        <v>0</v>
      </c>
      <c r="X1485" s="22">
        <v>0</v>
      </c>
      <c r="Y1485" s="22">
        <v>0</v>
      </c>
      <c r="Z1485" s="22">
        <v>0</v>
      </c>
      <c r="AA1485" s="22">
        <v>0</v>
      </c>
      <c r="AB1485" s="22">
        <v>16834</v>
      </c>
      <c r="AC1485" s="22">
        <v>0</v>
      </c>
      <c r="AD1485" s="22">
        <v>0</v>
      </c>
    </row>
    <row r="1486" spans="1:30" s="1" customFormat="1" ht="15" customHeight="1" x14ac:dyDescent="0.3">
      <c r="A1486" s="21" t="s">
        <v>34</v>
      </c>
      <c r="B1486" s="21" t="s">
        <v>774</v>
      </c>
      <c r="C1486" s="21" t="s">
        <v>774</v>
      </c>
      <c r="D1486" s="21" t="s">
        <v>36</v>
      </c>
      <c r="E1486" s="21" t="s">
        <v>246</v>
      </c>
      <c r="F1486" s="21" t="s">
        <v>36</v>
      </c>
      <c r="G1486" s="21" t="s">
        <v>489</v>
      </c>
      <c r="H1486" s="21">
        <v>33801</v>
      </c>
      <c r="I1486" s="21" t="s">
        <v>501</v>
      </c>
      <c r="J1486" s="21" t="s">
        <v>42</v>
      </c>
      <c r="K1486" s="21" t="s">
        <v>501</v>
      </c>
      <c r="L1486" s="21" t="s">
        <v>1778</v>
      </c>
      <c r="M1486" s="21" t="s">
        <v>43</v>
      </c>
      <c r="N1486" s="21" t="s">
        <v>335</v>
      </c>
      <c r="O1486" s="22">
        <v>1</v>
      </c>
      <c r="P1486" s="22">
        <v>16834</v>
      </c>
      <c r="Q1486" s="21" t="s">
        <v>45</v>
      </c>
      <c r="R1486" s="103">
        <f t="shared" si="23"/>
        <v>16834</v>
      </c>
      <c r="S1486" s="22">
        <v>0</v>
      </c>
      <c r="T1486" s="22">
        <v>0</v>
      </c>
      <c r="U1486" s="22">
        <v>0</v>
      </c>
      <c r="V1486" s="22">
        <v>0</v>
      </c>
      <c r="W1486" s="22">
        <v>0</v>
      </c>
      <c r="X1486" s="22">
        <v>0</v>
      </c>
      <c r="Y1486" s="22">
        <v>0</v>
      </c>
      <c r="Z1486" s="22">
        <v>0</v>
      </c>
      <c r="AA1486" s="22">
        <v>0</v>
      </c>
      <c r="AB1486" s="22">
        <v>0</v>
      </c>
      <c r="AC1486" s="22">
        <v>16834</v>
      </c>
      <c r="AD1486" s="22">
        <v>0</v>
      </c>
    </row>
    <row r="1487" spans="1:30" s="1" customFormat="1" ht="15" customHeight="1" x14ac:dyDescent="0.3">
      <c r="A1487" s="21" t="s">
        <v>34</v>
      </c>
      <c r="B1487" s="21" t="s">
        <v>774</v>
      </c>
      <c r="C1487" s="21" t="s">
        <v>774</v>
      </c>
      <c r="D1487" s="21" t="s">
        <v>36</v>
      </c>
      <c r="E1487" s="21" t="s">
        <v>246</v>
      </c>
      <c r="F1487" s="21" t="s">
        <v>36</v>
      </c>
      <c r="G1487" s="21" t="s">
        <v>489</v>
      </c>
      <c r="H1487" s="21">
        <v>33801</v>
      </c>
      <c r="I1487" s="21" t="s">
        <v>501</v>
      </c>
      <c r="J1487" s="21" t="s">
        <v>42</v>
      </c>
      <c r="K1487" s="21" t="s">
        <v>501</v>
      </c>
      <c r="L1487" s="21" t="s">
        <v>1778</v>
      </c>
      <c r="M1487" s="21" t="s">
        <v>43</v>
      </c>
      <c r="N1487" s="21" t="s">
        <v>335</v>
      </c>
      <c r="O1487" s="22">
        <v>1</v>
      </c>
      <c r="P1487" s="22">
        <v>16834</v>
      </c>
      <c r="Q1487" s="21" t="s">
        <v>45</v>
      </c>
      <c r="R1487" s="103">
        <f t="shared" si="23"/>
        <v>16834</v>
      </c>
      <c r="S1487" s="22">
        <v>0</v>
      </c>
      <c r="T1487" s="22">
        <v>0</v>
      </c>
      <c r="U1487" s="22">
        <v>0</v>
      </c>
      <c r="V1487" s="22">
        <v>0</v>
      </c>
      <c r="W1487" s="22">
        <v>0</v>
      </c>
      <c r="X1487" s="22">
        <v>0</v>
      </c>
      <c r="Y1487" s="22">
        <v>0</v>
      </c>
      <c r="Z1487" s="22">
        <v>0</v>
      </c>
      <c r="AA1487" s="22">
        <v>0</v>
      </c>
      <c r="AB1487" s="22">
        <v>0</v>
      </c>
      <c r="AC1487" s="22">
        <v>0</v>
      </c>
      <c r="AD1487" s="22">
        <v>16834</v>
      </c>
    </row>
    <row r="1488" spans="1:30" s="1" customFormat="1" ht="15" customHeight="1" x14ac:dyDescent="0.3">
      <c r="A1488" s="21" t="s">
        <v>34</v>
      </c>
      <c r="B1488" s="21" t="s">
        <v>774</v>
      </c>
      <c r="C1488" s="21" t="s">
        <v>774</v>
      </c>
      <c r="D1488" s="21" t="s">
        <v>36</v>
      </c>
      <c r="E1488" s="21" t="s">
        <v>246</v>
      </c>
      <c r="F1488" s="21" t="s">
        <v>36</v>
      </c>
      <c r="G1488" s="21" t="s">
        <v>489</v>
      </c>
      <c r="H1488" s="21">
        <v>33801</v>
      </c>
      <c r="I1488" s="21" t="s">
        <v>501</v>
      </c>
      <c r="J1488" s="21" t="s">
        <v>42</v>
      </c>
      <c r="K1488" s="21" t="s">
        <v>501</v>
      </c>
      <c r="L1488" s="21" t="s">
        <v>42</v>
      </c>
      <c r="M1488" s="21" t="s">
        <v>43</v>
      </c>
      <c r="N1488" s="21" t="s">
        <v>335</v>
      </c>
      <c r="O1488" s="22">
        <v>1</v>
      </c>
      <c r="P1488" s="22">
        <v>789</v>
      </c>
      <c r="Q1488" s="21" t="s">
        <v>45</v>
      </c>
      <c r="R1488" s="103">
        <f t="shared" si="23"/>
        <v>789</v>
      </c>
      <c r="S1488" s="22">
        <v>789</v>
      </c>
      <c r="T1488" s="22">
        <v>0</v>
      </c>
      <c r="U1488" s="22">
        <v>0</v>
      </c>
      <c r="V1488" s="22">
        <v>0</v>
      </c>
      <c r="W1488" s="22">
        <v>0</v>
      </c>
      <c r="X1488" s="22">
        <v>0</v>
      </c>
      <c r="Y1488" s="22">
        <v>0</v>
      </c>
      <c r="Z1488" s="22">
        <v>0</v>
      </c>
      <c r="AA1488" s="22">
        <v>0</v>
      </c>
      <c r="AB1488" s="22">
        <v>0</v>
      </c>
      <c r="AC1488" s="22">
        <v>0</v>
      </c>
      <c r="AD1488" s="22">
        <v>0</v>
      </c>
    </row>
    <row r="1489" spans="1:30" s="1" customFormat="1" ht="15" customHeight="1" x14ac:dyDescent="0.3">
      <c r="A1489" s="21" t="s">
        <v>34</v>
      </c>
      <c r="B1489" s="21" t="s">
        <v>774</v>
      </c>
      <c r="C1489" s="21" t="s">
        <v>774</v>
      </c>
      <c r="D1489" s="21" t="s">
        <v>36</v>
      </c>
      <c r="E1489" s="21" t="s">
        <v>246</v>
      </c>
      <c r="F1489" s="21" t="s">
        <v>36</v>
      </c>
      <c r="G1489" s="21" t="s">
        <v>489</v>
      </c>
      <c r="H1489" s="21">
        <v>33801</v>
      </c>
      <c r="I1489" s="21" t="s">
        <v>501</v>
      </c>
      <c r="J1489" s="21" t="s">
        <v>42</v>
      </c>
      <c r="K1489" s="21" t="s">
        <v>501</v>
      </c>
      <c r="L1489" s="21" t="s">
        <v>42</v>
      </c>
      <c r="M1489" s="21" t="s">
        <v>43</v>
      </c>
      <c r="N1489" s="21" t="s">
        <v>335</v>
      </c>
      <c r="O1489" s="22">
        <v>1</v>
      </c>
      <c r="P1489" s="22">
        <v>789</v>
      </c>
      <c r="Q1489" s="21" t="s">
        <v>45</v>
      </c>
      <c r="R1489" s="103">
        <f t="shared" si="23"/>
        <v>789</v>
      </c>
      <c r="S1489" s="22">
        <v>0</v>
      </c>
      <c r="T1489" s="22">
        <v>789</v>
      </c>
      <c r="U1489" s="22">
        <v>0</v>
      </c>
      <c r="V1489" s="22">
        <v>0</v>
      </c>
      <c r="W1489" s="22">
        <v>0</v>
      </c>
      <c r="X1489" s="22">
        <v>0</v>
      </c>
      <c r="Y1489" s="22">
        <v>0</v>
      </c>
      <c r="Z1489" s="22">
        <v>0</v>
      </c>
      <c r="AA1489" s="22">
        <v>0</v>
      </c>
      <c r="AB1489" s="22">
        <v>0</v>
      </c>
      <c r="AC1489" s="22">
        <v>0</v>
      </c>
      <c r="AD1489" s="22">
        <v>0</v>
      </c>
    </row>
    <row r="1490" spans="1:30" s="1" customFormat="1" ht="15" customHeight="1" x14ac:dyDescent="0.3">
      <c r="A1490" s="21" t="s">
        <v>34</v>
      </c>
      <c r="B1490" s="21" t="s">
        <v>774</v>
      </c>
      <c r="C1490" s="21" t="s">
        <v>774</v>
      </c>
      <c r="D1490" s="21" t="s">
        <v>36</v>
      </c>
      <c r="E1490" s="21" t="s">
        <v>246</v>
      </c>
      <c r="F1490" s="21" t="s">
        <v>36</v>
      </c>
      <c r="G1490" s="21" t="s">
        <v>489</v>
      </c>
      <c r="H1490" s="21">
        <v>33801</v>
      </c>
      <c r="I1490" s="21" t="s">
        <v>501</v>
      </c>
      <c r="J1490" s="21" t="s">
        <v>42</v>
      </c>
      <c r="K1490" s="21" t="s">
        <v>501</v>
      </c>
      <c r="L1490" s="21" t="s">
        <v>42</v>
      </c>
      <c r="M1490" s="21" t="s">
        <v>43</v>
      </c>
      <c r="N1490" s="21" t="s">
        <v>335</v>
      </c>
      <c r="O1490" s="22">
        <v>1</v>
      </c>
      <c r="P1490" s="22">
        <v>789</v>
      </c>
      <c r="Q1490" s="21" t="s">
        <v>45</v>
      </c>
      <c r="R1490" s="103">
        <f t="shared" si="23"/>
        <v>789</v>
      </c>
      <c r="S1490" s="22">
        <v>0</v>
      </c>
      <c r="T1490" s="22">
        <v>0</v>
      </c>
      <c r="U1490" s="22">
        <v>789</v>
      </c>
      <c r="V1490" s="22">
        <v>0</v>
      </c>
      <c r="W1490" s="22">
        <v>0</v>
      </c>
      <c r="X1490" s="22">
        <v>0</v>
      </c>
      <c r="Y1490" s="22">
        <v>0</v>
      </c>
      <c r="Z1490" s="22">
        <v>0</v>
      </c>
      <c r="AA1490" s="22">
        <v>0</v>
      </c>
      <c r="AB1490" s="22">
        <v>0</v>
      </c>
      <c r="AC1490" s="22">
        <v>0</v>
      </c>
      <c r="AD1490" s="22">
        <v>0</v>
      </c>
    </row>
    <row r="1491" spans="1:30" s="1" customFormat="1" ht="15" customHeight="1" x14ac:dyDescent="0.3">
      <c r="A1491" s="21" t="s">
        <v>34</v>
      </c>
      <c r="B1491" s="21" t="s">
        <v>774</v>
      </c>
      <c r="C1491" s="21" t="s">
        <v>774</v>
      </c>
      <c r="D1491" s="21" t="s">
        <v>36</v>
      </c>
      <c r="E1491" s="21" t="s">
        <v>246</v>
      </c>
      <c r="F1491" s="21" t="s">
        <v>36</v>
      </c>
      <c r="G1491" s="21" t="s">
        <v>489</v>
      </c>
      <c r="H1491" s="21">
        <v>33801</v>
      </c>
      <c r="I1491" s="21" t="s">
        <v>501</v>
      </c>
      <c r="J1491" s="21" t="s">
        <v>42</v>
      </c>
      <c r="K1491" s="21" t="s">
        <v>501</v>
      </c>
      <c r="L1491" s="21" t="s">
        <v>42</v>
      </c>
      <c r="M1491" s="21" t="s">
        <v>43</v>
      </c>
      <c r="N1491" s="21" t="s">
        <v>335</v>
      </c>
      <c r="O1491" s="22">
        <v>1</v>
      </c>
      <c r="P1491" s="22">
        <v>789</v>
      </c>
      <c r="Q1491" s="21" t="s">
        <v>45</v>
      </c>
      <c r="R1491" s="103">
        <f t="shared" si="23"/>
        <v>789</v>
      </c>
      <c r="S1491" s="22">
        <v>0</v>
      </c>
      <c r="T1491" s="22">
        <v>0</v>
      </c>
      <c r="U1491" s="22">
        <v>0</v>
      </c>
      <c r="V1491" s="22">
        <v>789</v>
      </c>
      <c r="W1491" s="22">
        <v>0</v>
      </c>
      <c r="X1491" s="22">
        <v>0</v>
      </c>
      <c r="Y1491" s="22">
        <v>0</v>
      </c>
      <c r="Z1491" s="22">
        <v>0</v>
      </c>
      <c r="AA1491" s="22">
        <v>0</v>
      </c>
      <c r="AB1491" s="22">
        <v>0</v>
      </c>
      <c r="AC1491" s="22">
        <v>0</v>
      </c>
      <c r="AD1491" s="22">
        <v>0</v>
      </c>
    </row>
    <row r="1492" spans="1:30" s="1" customFormat="1" ht="15" customHeight="1" x14ac:dyDescent="0.3">
      <c r="A1492" s="21" t="s">
        <v>34</v>
      </c>
      <c r="B1492" s="21" t="s">
        <v>774</v>
      </c>
      <c r="C1492" s="21" t="s">
        <v>774</v>
      </c>
      <c r="D1492" s="21" t="s">
        <v>36</v>
      </c>
      <c r="E1492" s="21" t="s">
        <v>246</v>
      </c>
      <c r="F1492" s="21" t="s">
        <v>36</v>
      </c>
      <c r="G1492" s="21" t="s">
        <v>489</v>
      </c>
      <c r="H1492" s="21">
        <v>33801</v>
      </c>
      <c r="I1492" s="21" t="s">
        <v>501</v>
      </c>
      <c r="J1492" s="21" t="s">
        <v>42</v>
      </c>
      <c r="K1492" s="21" t="s">
        <v>501</v>
      </c>
      <c r="L1492" s="21" t="s">
        <v>42</v>
      </c>
      <c r="M1492" s="21" t="s">
        <v>43</v>
      </c>
      <c r="N1492" s="21" t="s">
        <v>335</v>
      </c>
      <c r="O1492" s="22">
        <v>1</v>
      </c>
      <c r="P1492" s="22">
        <v>789</v>
      </c>
      <c r="Q1492" s="21" t="s">
        <v>45</v>
      </c>
      <c r="R1492" s="103">
        <f t="shared" si="23"/>
        <v>789</v>
      </c>
      <c r="S1492" s="22">
        <v>0</v>
      </c>
      <c r="T1492" s="22">
        <v>0</v>
      </c>
      <c r="U1492" s="22">
        <v>0</v>
      </c>
      <c r="V1492" s="22">
        <v>0</v>
      </c>
      <c r="W1492" s="22">
        <v>789</v>
      </c>
      <c r="X1492" s="22">
        <v>0</v>
      </c>
      <c r="Y1492" s="22">
        <v>0</v>
      </c>
      <c r="Z1492" s="22">
        <v>0</v>
      </c>
      <c r="AA1492" s="22">
        <v>0</v>
      </c>
      <c r="AB1492" s="22">
        <v>0</v>
      </c>
      <c r="AC1492" s="22">
        <v>0</v>
      </c>
      <c r="AD1492" s="22">
        <v>0</v>
      </c>
    </row>
    <row r="1493" spans="1:30" s="1" customFormat="1" ht="15" customHeight="1" x14ac:dyDescent="0.3">
      <c r="A1493" s="21" t="s">
        <v>34</v>
      </c>
      <c r="B1493" s="21" t="s">
        <v>774</v>
      </c>
      <c r="C1493" s="21" t="s">
        <v>774</v>
      </c>
      <c r="D1493" s="21" t="s">
        <v>36</v>
      </c>
      <c r="E1493" s="21" t="s">
        <v>246</v>
      </c>
      <c r="F1493" s="21" t="s">
        <v>36</v>
      </c>
      <c r="G1493" s="21" t="s">
        <v>489</v>
      </c>
      <c r="H1493" s="21">
        <v>33801</v>
      </c>
      <c r="I1493" s="21" t="s">
        <v>501</v>
      </c>
      <c r="J1493" s="21" t="s">
        <v>42</v>
      </c>
      <c r="K1493" s="21" t="s">
        <v>501</v>
      </c>
      <c r="L1493" s="21" t="s">
        <v>42</v>
      </c>
      <c r="M1493" s="21" t="s">
        <v>43</v>
      </c>
      <c r="N1493" s="21" t="s">
        <v>335</v>
      </c>
      <c r="O1493" s="22">
        <v>1</v>
      </c>
      <c r="P1493" s="22">
        <v>789</v>
      </c>
      <c r="Q1493" s="21" t="s">
        <v>45</v>
      </c>
      <c r="R1493" s="103">
        <f t="shared" si="23"/>
        <v>789</v>
      </c>
      <c r="S1493" s="22">
        <v>0</v>
      </c>
      <c r="T1493" s="22">
        <v>0</v>
      </c>
      <c r="U1493" s="22">
        <v>0</v>
      </c>
      <c r="V1493" s="22">
        <v>0</v>
      </c>
      <c r="W1493" s="22">
        <v>0</v>
      </c>
      <c r="X1493" s="22">
        <v>789</v>
      </c>
      <c r="Y1493" s="22">
        <v>0</v>
      </c>
      <c r="Z1493" s="22">
        <v>0</v>
      </c>
      <c r="AA1493" s="22">
        <v>0</v>
      </c>
      <c r="AB1493" s="22">
        <v>0</v>
      </c>
      <c r="AC1493" s="22">
        <v>0</v>
      </c>
      <c r="AD1493" s="22">
        <v>0</v>
      </c>
    </row>
    <row r="1494" spans="1:30" s="1" customFormat="1" ht="15" customHeight="1" x14ac:dyDescent="0.3">
      <c r="A1494" s="21" t="s">
        <v>34</v>
      </c>
      <c r="B1494" s="21" t="s">
        <v>774</v>
      </c>
      <c r="C1494" s="21" t="s">
        <v>774</v>
      </c>
      <c r="D1494" s="21" t="s">
        <v>36</v>
      </c>
      <c r="E1494" s="21" t="s">
        <v>246</v>
      </c>
      <c r="F1494" s="21" t="s">
        <v>36</v>
      </c>
      <c r="G1494" s="21" t="s">
        <v>489</v>
      </c>
      <c r="H1494" s="21">
        <v>33801</v>
      </c>
      <c r="I1494" s="21" t="s">
        <v>501</v>
      </c>
      <c r="J1494" s="21" t="s">
        <v>42</v>
      </c>
      <c r="K1494" s="21" t="s">
        <v>501</v>
      </c>
      <c r="L1494" s="21" t="s">
        <v>42</v>
      </c>
      <c r="M1494" s="21" t="s">
        <v>43</v>
      </c>
      <c r="N1494" s="21" t="s">
        <v>335</v>
      </c>
      <c r="O1494" s="22">
        <v>1</v>
      </c>
      <c r="P1494" s="22">
        <v>789</v>
      </c>
      <c r="Q1494" s="21" t="s">
        <v>45</v>
      </c>
      <c r="R1494" s="103">
        <f t="shared" si="23"/>
        <v>789</v>
      </c>
      <c r="S1494" s="22">
        <v>0</v>
      </c>
      <c r="T1494" s="22">
        <v>0</v>
      </c>
      <c r="U1494" s="22">
        <v>0</v>
      </c>
      <c r="V1494" s="22">
        <v>0</v>
      </c>
      <c r="W1494" s="22">
        <v>0</v>
      </c>
      <c r="X1494" s="22">
        <v>0</v>
      </c>
      <c r="Y1494" s="22">
        <v>789</v>
      </c>
      <c r="Z1494" s="22">
        <v>0</v>
      </c>
      <c r="AA1494" s="22">
        <v>0</v>
      </c>
      <c r="AB1494" s="22">
        <v>0</v>
      </c>
      <c r="AC1494" s="22">
        <v>0</v>
      </c>
      <c r="AD1494" s="22">
        <v>0</v>
      </c>
    </row>
    <row r="1495" spans="1:30" s="1" customFormat="1" ht="15" customHeight="1" x14ac:dyDescent="0.3">
      <c r="A1495" s="21" t="s">
        <v>34</v>
      </c>
      <c r="B1495" s="21" t="s">
        <v>774</v>
      </c>
      <c r="C1495" s="21" t="s">
        <v>774</v>
      </c>
      <c r="D1495" s="21" t="s">
        <v>36</v>
      </c>
      <c r="E1495" s="21" t="s">
        <v>246</v>
      </c>
      <c r="F1495" s="21" t="s">
        <v>36</v>
      </c>
      <c r="G1495" s="21" t="s">
        <v>489</v>
      </c>
      <c r="H1495" s="21">
        <v>33801</v>
      </c>
      <c r="I1495" s="21" t="s">
        <v>501</v>
      </c>
      <c r="J1495" s="21" t="s">
        <v>42</v>
      </c>
      <c r="K1495" s="21" t="s">
        <v>501</v>
      </c>
      <c r="L1495" s="21" t="s">
        <v>42</v>
      </c>
      <c r="M1495" s="21" t="s">
        <v>43</v>
      </c>
      <c r="N1495" s="21" t="s">
        <v>335</v>
      </c>
      <c r="O1495" s="22">
        <v>1</v>
      </c>
      <c r="P1495" s="22">
        <v>789</v>
      </c>
      <c r="Q1495" s="21" t="s">
        <v>45</v>
      </c>
      <c r="R1495" s="103">
        <f t="shared" si="23"/>
        <v>789</v>
      </c>
      <c r="S1495" s="22">
        <v>0</v>
      </c>
      <c r="T1495" s="22">
        <v>0</v>
      </c>
      <c r="U1495" s="22">
        <v>0</v>
      </c>
      <c r="V1495" s="22">
        <v>0</v>
      </c>
      <c r="W1495" s="22">
        <v>0</v>
      </c>
      <c r="X1495" s="22">
        <v>0</v>
      </c>
      <c r="Y1495" s="22">
        <v>0</v>
      </c>
      <c r="Z1495" s="22">
        <v>789</v>
      </c>
      <c r="AA1495" s="22">
        <v>0</v>
      </c>
      <c r="AB1495" s="22">
        <v>0</v>
      </c>
      <c r="AC1495" s="22">
        <v>0</v>
      </c>
      <c r="AD1495" s="22">
        <v>0</v>
      </c>
    </row>
    <row r="1496" spans="1:30" s="1" customFormat="1" ht="15" customHeight="1" x14ac:dyDescent="0.3">
      <c r="A1496" s="21" t="s">
        <v>34</v>
      </c>
      <c r="B1496" s="21" t="s">
        <v>774</v>
      </c>
      <c r="C1496" s="21" t="s">
        <v>774</v>
      </c>
      <c r="D1496" s="21" t="s">
        <v>36</v>
      </c>
      <c r="E1496" s="21" t="s">
        <v>246</v>
      </c>
      <c r="F1496" s="21" t="s">
        <v>36</v>
      </c>
      <c r="G1496" s="21" t="s">
        <v>489</v>
      </c>
      <c r="H1496" s="21">
        <v>33801</v>
      </c>
      <c r="I1496" s="21" t="s">
        <v>501</v>
      </c>
      <c r="J1496" s="21" t="s">
        <v>42</v>
      </c>
      <c r="K1496" s="21" t="s">
        <v>501</v>
      </c>
      <c r="L1496" s="21" t="s">
        <v>42</v>
      </c>
      <c r="M1496" s="21" t="s">
        <v>43</v>
      </c>
      <c r="N1496" s="21" t="s">
        <v>335</v>
      </c>
      <c r="O1496" s="22">
        <v>1</v>
      </c>
      <c r="P1496" s="22">
        <v>789</v>
      </c>
      <c r="Q1496" s="21" t="s">
        <v>45</v>
      </c>
      <c r="R1496" s="103">
        <f t="shared" si="23"/>
        <v>789</v>
      </c>
      <c r="S1496" s="22">
        <v>0</v>
      </c>
      <c r="T1496" s="22">
        <v>0</v>
      </c>
      <c r="U1496" s="22">
        <v>0</v>
      </c>
      <c r="V1496" s="22">
        <v>0</v>
      </c>
      <c r="W1496" s="22">
        <v>0</v>
      </c>
      <c r="X1496" s="22">
        <v>0</v>
      </c>
      <c r="Y1496" s="22">
        <v>0</v>
      </c>
      <c r="Z1496" s="22">
        <v>0</v>
      </c>
      <c r="AA1496" s="22">
        <v>789</v>
      </c>
      <c r="AB1496" s="22">
        <v>0</v>
      </c>
      <c r="AC1496" s="22">
        <v>0</v>
      </c>
      <c r="AD1496" s="22">
        <v>0</v>
      </c>
    </row>
    <row r="1497" spans="1:30" s="1" customFormat="1" ht="15" customHeight="1" x14ac:dyDescent="0.3">
      <c r="A1497" s="21" t="s">
        <v>34</v>
      </c>
      <c r="B1497" s="21" t="s">
        <v>774</v>
      </c>
      <c r="C1497" s="21" t="s">
        <v>774</v>
      </c>
      <c r="D1497" s="21" t="s">
        <v>36</v>
      </c>
      <c r="E1497" s="21" t="s">
        <v>246</v>
      </c>
      <c r="F1497" s="21" t="s">
        <v>36</v>
      </c>
      <c r="G1497" s="21" t="s">
        <v>489</v>
      </c>
      <c r="H1497" s="21">
        <v>33801</v>
      </c>
      <c r="I1497" s="21" t="s">
        <v>501</v>
      </c>
      <c r="J1497" s="21" t="s">
        <v>42</v>
      </c>
      <c r="K1497" s="21" t="s">
        <v>501</v>
      </c>
      <c r="L1497" s="21" t="s">
        <v>42</v>
      </c>
      <c r="M1497" s="21" t="s">
        <v>43</v>
      </c>
      <c r="N1497" s="21" t="s">
        <v>335</v>
      </c>
      <c r="O1497" s="22">
        <v>1</v>
      </c>
      <c r="P1497" s="22">
        <v>789</v>
      </c>
      <c r="Q1497" s="21" t="s">
        <v>45</v>
      </c>
      <c r="R1497" s="103">
        <f t="shared" si="23"/>
        <v>789</v>
      </c>
      <c r="S1497" s="22">
        <v>0</v>
      </c>
      <c r="T1497" s="22">
        <v>0</v>
      </c>
      <c r="U1497" s="22">
        <v>0</v>
      </c>
      <c r="V1497" s="22">
        <v>0</v>
      </c>
      <c r="W1497" s="22">
        <v>0</v>
      </c>
      <c r="X1497" s="22">
        <v>0</v>
      </c>
      <c r="Y1497" s="22">
        <v>0</v>
      </c>
      <c r="Z1497" s="22">
        <v>0</v>
      </c>
      <c r="AA1497" s="22">
        <v>0</v>
      </c>
      <c r="AB1497" s="22">
        <v>789</v>
      </c>
      <c r="AC1497" s="22">
        <v>0</v>
      </c>
      <c r="AD1497" s="22">
        <v>0</v>
      </c>
    </row>
    <row r="1498" spans="1:30" s="1" customFormat="1" ht="15" customHeight="1" x14ac:dyDescent="0.3">
      <c r="A1498" s="21" t="s">
        <v>34</v>
      </c>
      <c r="B1498" s="21" t="s">
        <v>774</v>
      </c>
      <c r="C1498" s="21" t="s">
        <v>774</v>
      </c>
      <c r="D1498" s="21" t="s">
        <v>36</v>
      </c>
      <c r="E1498" s="21" t="s">
        <v>246</v>
      </c>
      <c r="F1498" s="21" t="s">
        <v>36</v>
      </c>
      <c r="G1498" s="21" t="s">
        <v>489</v>
      </c>
      <c r="H1498" s="21">
        <v>33801</v>
      </c>
      <c r="I1498" s="21" t="s">
        <v>501</v>
      </c>
      <c r="J1498" s="21" t="s">
        <v>42</v>
      </c>
      <c r="K1498" s="21" t="s">
        <v>501</v>
      </c>
      <c r="L1498" s="21" t="s">
        <v>42</v>
      </c>
      <c r="M1498" s="21" t="s">
        <v>43</v>
      </c>
      <c r="N1498" s="21" t="s">
        <v>335</v>
      </c>
      <c r="O1498" s="22">
        <v>1</v>
      </c>
      <c r="P1498" s="22">
        <v>789</v>
      </c>
      <c r="Q1498" s="21" t="s">
        <v>45</v>
      </c>
      <c r="R1498" s="103">
        <f t="shared" si="23"/>
        <v>789</v>
      </c>
      <c r="S1498" s="22">
        <v>0</v>
      </c>
      <c r="T1498" s="22">
        <v>0</v>
      </c>
      <c r="U1498" s="22">
        <v>0</v>
      </c>
      <c r="V1498" s="22">
        <v>0</v>
      </c>
      <c r="W1498" s="22">
        <v>0</v>
      </c>
      <c r="X1498" s="22">
        <v>0</v>
      </c>
      <c r="Y1498" s="22">
        <v>0</v>
      </c>
      <c r="Z1498" s="22">
        <v>0</v>
      </c>
      <c r="AA1498" s="22">
        <v>0</v>
      </c>
      <c r="AB1498" s="22">
        <v>0</v>
      </c>
      <c r="AC1498" s="22">
        <v>789</v>
      </c>
      <c r="AD1498" s="22">
        <v>0</v>
      </c>
    </row>
    <row r="1499" spans="1:30" s="1" customFormat="1" ht="15" customHeight="1" x14ac:dyDescent="0.3">
      <c r="A1499" s="21" t="s">
        <v>34</v>
      </c>
      <c r="B1499" s="21" t="s">
        <v>774</v>
      </c>
      <c r="C1499" s="21" t="s">
        <v>774</v>
      </c>
      <c r="D1499" s="21" t="s">
        <v>36</v>
      </c>
      <c r="E1499" s="21" t="s">
        <v>246</v>
      </c>
      <c r="F1499" s="21" t="s">
        <v>36</v>
      </c>
      <c r="G1499" s="21" t="s">
        <v>489</v>
      </c>
      <c r="H1499" s="21">
        <v>33801</v>
      </c>
      <c r="I1499" s="21" t="s">
        <v>501</v>
      </c>
      <c r="J1499" s="21" t="s">
        <v>42</v>
      </c>
      <c r="K1499" s="21" t="s">
        <v>501</v>
      </c>
      <c r="L1499" s="21" t="s">
        <v>42</v>
      </c>
      <c r="M1499" s="21" t="s">
        <v>43</v>
      </c>
      <c r="N1499" s="21" t="s">
        <v>335</v>
      </c>
      <c r="O1499" s="22">
        <v>1</v>
      </c>
      <c r="P1499" s="22">
        <v>789</v>
      </c>
      <c r="Q1499" s="21" t="s">
        <v>45</v>
      </c>
      <c r="R1499" s="103">
        <f t="shared" si="23"/>
        <v>789</v>
      </c>
      <c r="S1499" s="22">
        <v>0</v>
      </c>
      <c r="T1499" s="22">
        <v>0</v>
      </c>
      <c r="U1499" s="22">
        <v>0</v>
      </c>
      <c r="V1499" s="22">
        <v>0</v>
      </c>
      <c r="W1499" s="22">
        <v>0</v>
      </c>
      <c r="X1499" s="22">
        <v>0</v>
      </c>
      <c r="Y1499" s="22">
        <v>0</v>
      </c>
      <c r="Z1499" s="22">
        <v>0</v>
      </c>
      <c r="AA1499" s="22">
        <v>0</v>
      </c>
      <c r="AB1499" s="22">
        <v>0</v>
      </c>
      <c r="AC1499" s="22">
        <v>0</v>
      </c>
      <c r="AD1499" s="22">
        <v>789</v>
      </c>
    </row>
    <row r="1500" spans="1:30" s="1" customFormat="1" ht="15" customHeight="1" x14ac:dyDescent="0.3">
      <c r="A1500" s="21" t="s">
        <v>34</v>
      </c>
      <c r="B1500" s="21" t="s">
        <v>774</v>
      </c>
      <c r="C1500" s="21" t="s">
        <v>774</v>
      </c>
      <c r="D1500" s="21" t="s">
        <v>36</v>
      </c>
      <c r="E1500" s="21" t="s">
        <v>194</v>
      </c>
      <c r="F1500" s="21" t="s">
        <v>244</v>
      </c>
      <c r="G1500" s="21" t="s">
        <v>245</v>
      </c>
      <c r="H1500" s="21">
        <v>33801</v>
      </c>
      <c r="I1500" s="21" t="s">
        <v>508</v>
      </c>
      <c r="J1500" s="21" t="s">
        <v>42</v>
      </c>
      <c r="K1500" s="21" t="s">
        <v>508</v>
      </c>
      <c r="L1500" s="21" t="s">
        <v>1779</v>
      </c>
      <c r="M1500" s="21" t="s">
        <v>43</v>
      </c>
      <c r="N1500" s="21" t="s">
        <v>335</v>
      </c>
      <c r="O1500" s="22">
        <v>1</v>
      </c>
      <c r="P1500" s="22">
        <v>12552</v>
      </c>
      <c r="Q1500" s="21" t="s">
        <v>411</v>
      </c>
      <c r="R1500" s="103">
        <f t="shared" si="23"/>
        <v>12552</v>
      </c>
      <c r="S1500" s="22">
        <v>12552</v>
      </c>
      <c r="T1500" s="22">
        <v>0</v>
      </c>
      <c r="U1500" s="22">
        <v>0</v>
      </c>
      <c r="V1500" s="22">
        <v>0</v>
      </c>
      <c r="W1500" s="22">
        <v>0</v>
      </c>
      <c r="X1500" s="22">
        <v>0</v>
      </c>
      <c r="Y1500" s="22">
        <v>0</v>
      </c>
      <c r="Z1500" s="22">
        <v>0</v>
      </c>
      <c r="AA1500" s="22">
        <v>0</v>
      </c>
      <c r="AB1500" s="22">
        <v>0</v>
      </c>
      <c r="AC1500" s="22">
        <v>0</v>
      </c>
      <c r="AD1500" s="22">
        <v>0</v>
      </c>
    </row>
    <row r="1501" spans="1:30" s="1" customFormat="1" ht="15" customHeight="1" x14ac:dyDescent="0.3">
      <c r="A1501" s="21" t="s">
        <v>34</v>
      </c>
      <c r="B1501" s="21" t="s">
        <v>774</v>
      </c>
      <c r="C1501" s="21" t="s">
        <v>774</v>
      </c>
      <c r="D1501" s="21" t="s">
        <v>36</v>
      </c>
      <c r="E1501" s="21" t="s">
        <v>194</v>
      </c>
      <c r="F1501" s="21" t="s">
        <v>244</v>
      </c>
      <c r="G1501" s="21" t="s">
        <v>245</v>
      </c>
      <c r="H1501" s="21">
        <v>33801</v>
      </c>
      <c r="I1501" s="21" t="s">
        <v>508</v>
      </c>
      <c r="J1501" s="21" t="s">
        <v>42</v>
      </c>
      <c r="K1501" s="21" t="s">
        <v>508</v>
      </c>
      <c r="L1501" s="21" t="s">
        <v>1779</v>
      </c>
      <c r="M1501" s="21" t="s">
        <v>43</v>
      </c>
      <c r="N1501" s="21" t="s">
        <v>335</v>
      </c>
      <c r="O1501" s="22">
        <v>1</v>
      </c>
      <c r="P1501" s="22">
        <v>12552</v>
      </c>
      <c r="Q1501" s="21" t="s">
        <v>411</v>
      </c>
      <c r="R1501" s="103">
        <f t="shared" si="23"/>
        <v>12552</v>
      </c>
      <c r="S1501" s="22">
        <v>0</v>
      </c>
      <c r="T1501" s="22">
        <v>12552</v>
      </c>
      <c r="U1501" s="22">
        <v>0</v>
      </c>
      <c r="V1501" s="22">
        <v>0</v>
      </c>
      <c r="W1501" s="22">
        <v>0</v>
      </c>
      <c r="X1501" s="22">
        <v>0</v>
      </c>
      <c r="Y1501" s="22">
        <v>0</v>
      </c>
      <c r="Z1501" s="22">
        <v>0</v>
      </c>
      <c r="AA1501" s="22">
        <v>0</v>
      </c>
      <c r="AB1501" s="22">
        <v>0</v>
      </c>
      <c r="AC1501" s="22">
        <v>0</v>
      </c>
      <c r="AD1501" s="22">
        <v>0</v>
      </c>
    </row>
    <row r="1502" spans="1:30" s="1" customFormat="1" ht="15" customHeight="1" x14ac:dyDescent="0.3">
      <c r="A1502" s="21" t="s">
        <v>34</v>
      </c>
      <c r="B1502" s="21" t="s">
        <v>774</v>
      </c>
      <c r="C1502" s="21" t="s">
        <v>774</v>
      </c>
      <c r="D1502" s="21" t="s">
        <v>36</v>
      </c>
      <c r="E1502" s="21" t="s">
        <v>194</v>
      </c>
      <c r="F1502" s="21" t="s">
        <v>244</v>
      </c>
      <c r="G1502" s="21" t="s">
        <v>245</v>
      </c>
      <c r="H1502" s="21">
        <v>33801</v>
      </c>
      <c r="I1502" s="21" t="s">
        <v>508</v>
      </c>
      <c r="J1502" s="21" t="s">
        <v>42</v>
      </c>
      <c r="K1502" s="21" t="s">
        <v>508</v>
      </c>
      <c r="L1502" s="21" t="s">
        <v>1779</v>
      </c>
      <c r="M1502" s="21" t="s">
        <v>43</v>
      </c>
      <c r="N1502" s="21" t="s">
        <v>335</v>
      </c>
      <c r="O1502" s="22">
        <v>1</v>
      </c>
      <c r="P1502" s="22">
        <v>12552</v>
      </c>
      <c r="Q1502" s="21" t="s">
        <v>411</v>
      </c>
      <c r="R1502" s="103">
        <f t="shared" si="23"/>
        <v>12552</v>
      </c>
      <c r="S1502" s="22">
        <v>0</v>
      </c>
      <c r="T1502" s="22">
        <v>0</v>
      </c>
      <c r="U1502" s="22">
        <v>12552</v>
      </c>
      <c r="V1502" s="22">
        <v>0</v>
      </c>
      <c r="W1502" s="22">
        <v>0</v>
      </c>
      <c r="X1502" s="22">
        <v>0</v>
      </c>
      <c r="Y1502" s="22">
        <v>0</v>
      </c>
      <c r="Z1502" s="22">
        <v>0</v>
      </c>
      <c r="AA1502" s="22">
        <v>0</v>
      </c>
      <c r="AB1502" s="22">
        <v>0</v>
      </c>
      <c r="AC1502" s="22">
        <v>0</v>
      </c>
      <c r="AD1502" s="22">
        <v>0</v>
      </c>
    </row>
    <row r="1503" spans="1:30" s="1" customFormat="1" ht="15" customHeight="1" x14ac:dyDescent="0.3">
      <c r="A1503" s="21" t="s">
        <v>34</v>
      </c>
      <c r="B1503" s="21" t="s">
        <v>774</v>
      </c>
      <c r="C1503" s="21" t="s">
        <v>774</v>
      </c>
      <c r="D1503" s="21" t="s">
        <v>36</v>
      </c>
      <c r="E1503" s="21" t="s">
        <v>194</v>
      </c>
      <c r="F1503" s="21" t="s">
        <v>244</v>
      </c>
      <c r="G1503" s="21" t="s">
        <v>245</v>
      </c>
      <c r="H1503" s="21">
        <v>33801</v>
      </c>
      <c r="I1503" s="21" t="s">
        <v>508</v>
      </c>
      <c r="J1503" s="21" t="s">
        <v>42</v>
      </c>
      <c r="K1503" s="21" t="s">
        <v>508</v>
      </c>
      <c r="L1503" s="21" t="s">
        <v>42</v>
      </c>
      <c r="M1503" s="21" t="s">
        <v>43</v>
      </c>
      <c r="N1503" s="21" t="s">
        <v>335</v>
      </c>
      <c r="O1503" s="22">
        <v>1</v>
      </c>
      <c r="P1503" s="22">
        <v>12552</v>
      </c>
      <c r="Q1503" s="21" t="s">
        <v>411</v>
      </c>
      <c r="R1503" s="103">
        <f t="shared" si="23"/>
        <v>12552</v>
      </c>
      <c r="S1503" s="22">
        <v>0</v>
      </c>
      <c r="T1503" s="22">
        <v>0</v>
      </c>
      <c r="U1503" s="22">
        <v>0</v>
      </c>
      <c r="V1503" s="22">
        <v>12552</v>
      </c>
      <c r="W1503" s="22">
        <v>0</v>
      </c>
      <c r="X1503" s="22">
        <v>0</v>
      </c>
      <c r="Y1503" s="22">
        <v>0</v>
      </c>
      <c r="Z1503" s="22">
        <v>0</v>
      </c>
      <c r="AA1503" s="22">
        <v>0</v>
      </c>
      <c r="AB1503" s="22">
        <v>0</v>
      </c>
      <c r="AC1503" s="22">
        <v>0</v>
      </c>
      <c r="AD1503" s="22">
        <v>0</v>
      </c>
    </row>
    <row r="1504" spans="1:30" s="1" customFormat="1" ht="15" customHeight="1" x14ac:dyDescent="0.3">
      <c r="A1504" s="21" t="s">
        <v>34</v>
      </c>
      <c r="B1504" s="21" t="s">
        <v>774</v>
      </c>
      <c r="C1504" s="21" t="s">
        <v>774</v>
      </c>
      <c r="D1504" s="21" t="s">
        <v>36</v>
      </c>
      <c r="E1504" s="21" t="s">
        <v>194</v>
      </c>
      <c r="F1504" s="21" t="s">
        <v>244</v>
      </c>
      <c r="G1504" s="21" t="s">
        <v>245</v>
      </c>
      <c r="H1504" s="21">
        <v>33801</v>
      </c>
      <c r="I1504" s="21" t="s">
        <v>508</v>
      </c>
      <c r="J1504" s="21" t="s">
        <v>42</v>
      </c>
      <c r="K1504" s="21" t="s">
        <v>508</v>
      </c>
      <c r="L1504" s="21" t="s">
        <v>42</v>
      </c>
      <c r="M1504" s="21" t="s">
        <v>43</v>
      </c>
      <c r="N1504" s="21" t="s">
        <v>335</v>
      </c>
      <c r="O1504" s="22">
        <v>1</v>
      </c>
      <c r="P1504" s="22">
        <v>12552</v>
      </c>
      <c r="Q1504" s="21" t="s">
        <v>411</v>
      </c>
      <c r="R1504" s="103">
        <f t="shared" si="23"/>
        <v>12552</v>
      </c>
      <c r="S1504" s="22">
        <v>0</v>
      </c>
      <c r="T1504" s="22">
        <v>0</v>
      </c>
      <c r="U1504" s="22">
        <v>0</v>
      </c>
      <c r="V1504" s="22">
        <v>0</v>
      </c>
      <c r="W1504" s="22">
        <v>12552</v>
      </c>
      <c r="X1504" s="22">
        <v>0</v>
      </c>
      <c r="Y1504" s="22">
        <v>0</v>
      </c>
      <c r="Z1504" s="22">
        <v>0</v>
      </c>
      <c r="AA1504" s="22">
        <v>0</v>
      </c>
      <c r="AB1504" s="22">
        <v>0</v>
      </c>
      <c r="AC1504" s="22">
        <v>0</v>
      </c>
      <c r="AD1504" s="22">
        <v>0</v>
      </c>
    </row>
    <row r="1505" spans="1:30" s="1" customFormat="1" ht="15" customHeight="1" x14ac:dyDescent="0.3">
      <c r="A1505" s="21" t="s">
        <v>34</v>
      </c>
      <c r="B1505" s="21" t="s">
        <v>774</v>
      </c>
      <c r="C1505" s="21" t="s">
        <v>774</v>
      </c>
      <c r="D1505" s="21" t="s">
        <v>36</v>
      </c>
      <c r="E1505" s="21" t="s">
        <v>194</v>
      </c>
      <c r="F1505" s="21" t="s">
        <v>244</v>
      </c>
      <c r="G1505" s="21" t="s">
        <v>245</v>
      </c>
      <c r="H1505" s="21">
        <v>33801</v>
      </c>
      <c r="I1505" s="21" t="s">
        <v>508</v>
      </c>
      <c r="J1505" s="21" t="s">
        <v>42</v>
      </c>
      <c r="K1505" s="21" t="s">
        <v>508</v>
      </c>
      <c r="L1505" s="21" t="s">
        <v>42</v>
      </c>
      <c r="M1505" s="21" t="s">
        <v>43</v>
      </c>
      <c r="N1505" s="21" t="s">
        <v>335</v>
      </c>
      <c r="O1505" s="22">
        <v>1</v>
      </c>
      <c r="P1505" s="22">
        <v>12552</v>
      </c>
      <c r="Q1505" s="21" t="s">
        <v>411</v>
      </c>
      <c r="R1505" s="103">
        <f t="shared" si="23"/>
        <v>12552</v>
      </c>
      <c r="S1505" s="22">
        <v>0</v>
      </c>
      <c r="T1505" s="22">
        <v>0</v>
      </c>
      <c r="U1505" s="22">
        <v>0</v>
      </c>
      <c r="V1505" s="22">
        <v>0</v>
      </c>
      <c r="W1505" s="22">
        <v>0</v>
      </c>
      <c r="X1505" s="22">
        <v>12552</v>
      </c>
      <c r="Y1505" s="22">
        <v>0</v>
      </c>
      <c r="Z1505" s="22">
        <v>0</v>
      </c>
      <c r="AA1505" s="22">
        <v>0</v>
      </c>
      <c r="AB1505" s="22">
        <v>0</v>
      </c>
      <c r="AC1505" s="22">
        <v>0</v>
      </c>
      <c r="AD1505" s="22">
        <v>0</v>
      </c>
    </row>
    <row r="1506" spans="1:30" s="1" customFormat="1" ht="15" customHeight="1" x14ac:dyDescent="0.3">
      <c r="A1506" s="21" t="s">
        <v>34</v>
      </c>
      <c r="B1506" s="21" t="s">
        <v>774</v>
      </c>
      <c r="C1506" s="21" t="s">
        <v>774</v>
      </c>
      <c r="D1506" s="21" t="s">
        <v>36</v>
      </c>
      <c r="E1506" s="21" t="s">
        <v>194</v>
      </c>
      <c r="F1506" s="21" t="s">
        <v>244</v>
      </c>
      <c r="G1506" s="21" t="s">
        <v>245</v>
      </c>
      <c r="H1506" s="21">
        <v>33801</v>
      </c>
      <c r="I1506" s="21" t="s">
        <v>508</v>
      </c>
      <c r="J1506" s="21" t="s">
        <v>42</v>
      </c>
      <c r="K1506" s="21" t="s">
        <v>508</v>
      </c>
      <c r="L1506" s="21" t="s">
        <v>42</v>
      </c>
      <c r="M1506" s="21" t="s">
        <v>43</v>
      </c>
      <c r="N1506" s="21" t="s">
        <v>335</v>
      </c>
      <c r="O1506" s="22">
        <v>1</v>
      </c>
      <c r="P1506" s="22">
        <v>12552</v>
      </c>
      <c r="Q1506" s="21" t="s">
        <v>411</v>
      </c>
      <c r="R1506" s="103">
        <f t="shared" si="23"/>
        <v>12552</v>
      </c>
      <c r="S1506" s="22">
        <v>0</v>
      </c>
      <c r="T1506" s="22">
        <v>0</v>
      </c>
      <c r="U1506" s="22">
        <v>0</v>
      </c>
      <c r="V1506" s="22">
        <v>0</v>
      </c>
      <c r="W1506" s="22">
        <v>0</v>
      </c>
      <c r="X1506" s="22">
        <v>0</v>
      </c>
      <c r="Y1506" s="22">
        <v>12552</v>
      </c>
      <c r="Z1506" s="22">
        <v>0</v>
      </c>
      <c r="AA1506" s="22">
        <v>0</v>
      </c>
      <c r="AB1506" s="22">
        <v>0</v>
      </c>
      <c r="AC1506" s="22">
        <v>0</v>
      </c>
      <c r="AD1506" s="22">
        <v>0</v>
      </c>
    </row>
    <row r="1507" spans="1:30" s="1" customFormat="1" ht="15" customHeight="1" x14ac:dyDescent="0.3">
      <c r="A1507" s="21" t="s">
        <v>34</v>
      </c>
      <c r="B1507" s="21" t="s">
        <v>774</v>
      </c>
      <c r="C1507" s="21" t="s">
        <v>774</v>
      </c>
      <c r="D1507" s="21" t="s">
        <v>36</v>
      </c>
      <c r="E1507" s="21" t="s">
        <v>194</v>
      </c>
      <c r="F1507" s="21" t="s">
        <v>244</v>
      </c>
      <c r="G1507" s="21" t="s">
        <v>245</v>
      </c>
      <c r="H1507" s="21">
        <v>33801</v>
      </c>
      <c r="I1507" s="21" t="s">
        <v>508</v>
      </c>
      <c r="J1507" s="21" t="s">
        <v>42</v>
      </c>
      <c r="K1507" s="21" t="s">
        <v>508</v>
      </c>
      <c r="L1507" s="21" t="s">
        <v>42</v>
      </c>
      <c r="M1507" s="21" t="s">
        <v>43</v>
      </c>
      <c r="N1507" s="21" t="s">
        <v>335</v>
      </c>
      <c r="O1507" s="22">
        <v>1</v>
      </c>
      <c r="P1507" s="22">
        <v>12552</v>
      </c>
      <c r="Q1507" s="21" t="s">
        <v>411</v>
      </c>
      <c r="R1507" s="103">
        <f t="shared" si="23"/>
        <v>12552</v>
      </c>
      <c r="S1507" s="22">
        <v>0</v>
      </c>
      <c r="T1507" s="22">
        <v>0</v>
      </c>
      <c r="U1507" s="22">
        <v>0</v>
      </c>
      <c r="V1507" s="22">
        <v>0</v>
      </c>
      <c r="W1507" s="22">
        <v>0</v>
      </c>
      <c r="X1507" s="22">
        <v>0</v>
      </c>
      <c r="Y1507" s="22">
        <v>0</v>
      </c>
      <c r="Z1507" s="22">
        <v>12552</v>
      </c>
      <c r="AA1507" s="22">
        <v>0</v>
      </c>
      <c r="AB1507" s="22">
        <v>0</v>
      </c>
      <c r="AC1507" s="22">
        <v>0</v>
      </c>
      <c r="AD1507" s="22">
        <v>0</v>
      </c>
    </row>
    <row r="1508" spans="1:30" s="1" customFormat="1" ht="15" customHeight="1" x14ac:dyDescent="0.3">
      <c r="A1508" s="21" t="s">
        <v>34</v>
      </c>
      <c r="B1508" s="21" t="s">
        <v>774</v>
      </c>
      <c r="C1508" s="21" t="s">
        <v>774</v>
      </c>
      <c r="D1508" s="21" t="s">
        <v>36</v>
      </c>
      <c r="E1508" s="21" t="s">
        <v>194</v>
      </c>
      <c r="F1508" s="21" t="s">
        <v>244</v>
      </c>
      <c r="G1508" s="21" t="s">
        <v>245</v>
      </c>
      <c r="H1508" s="21">
        <v>33801</v>
      </c>
      <c r="I1508" s="21" t="s">
        <v>508</v>
      </c>
      <c r="J1508" s="21" t="s">
        <v>42</v>
      </c>
      <c r="K1508" s="21" t="s">
        <v>508</v>
      </c>
      <c r="L1508" s="21" t="s">
        <v>42</v>
      </c>
      <c r="M1508" s="21" t="s">
        <v>43</v>
      </c>
      <c r="N1508" s="21" t="s">
        <v>335</v>
      </c>
      <c r="O1508" s="22">
        <v>1</v>
      </c>
      <c r="P1508" s="22">
        <v>12552</v>
      </c>
      <c r="Q1508" s="21" t="s">
        <v>411</v>
      </c>
      <c r="R1508" s="103">
        <f t="shared" si="23"/>
        <v>12552</v>
      </c>
      <c r="S1508" s="22">
        <v>0</v>
      </c>
      <c r="T1508" s="22">
        <v>0</v>
      </c>
      <c r="U1508" s="22">
        <v>0</v>
      </c>
      <c r="V1508" s="22">
        <v>0</v>
      </c>
      <c r="W1508" s="22">
        <v>0</v>
      </c>
      <c r="X1508" s="22">
        <v>0</v>
      </c>
      <c r="Y1508" s="22">
        <v>0</v>
      </c>
      <c r="Z1508" s="22">
        <v>0</v>
      </c>
      <c r="AA1508" s="22">
        <v>12552</v>
      </c>
      <c r="AB1508" s="22">
        <v>0</v>
      </c>
      <c r="AC1508" s="22">
        <v>0</v>
      </c>
      <c r="AD1508" s="22">
        <v>0</v>
      </c>
    </row>
    <row r="1509" spans="1:30" s="1" customFormat="1" ht="15" customHeight="1" x14ac:dyDescent="0.3">
      <c r="A1509" s="21" t="s">
        <v>34</v>
      </c>
      <c r="B1509" s="21" t="s">
        <v>774</v>
      </c>
      <c r="C1509" s="21" t="s">
        <v>774</v>
      </c>
      <c r="D1509" s="21" t="s">
        <v>36</v>
      </c>
      <c r="E1509" s="21" t="s">
        <v>194</v>
      </c>
      <c r="F1509" s="21" t="s">
        <v>244</v>
      </c>
      <c r="G1509" s="21" t="s">
        <v>245</v>
      </c>
      <c r="H1509" s="21">
        <v>33801</v>
      </c>
      <c r="I1509" s="21" t="s">
        <v>508</v>
      </c>
      <c r="J1509" s="21" t="s">
        <v>42</v>
      </c>
      <c r="K1509" s="21" t="s">
        <v>508</v>
      </c>
      <c r="L1509" s="21" t="s">
        <v>42</v>
      </c>
      <c r="M1509" s="21" t="s">
        <v>43</v>
      </c>
      <c r="N1509" s="21" t="s">
        <v>335</v>
      </c>
      <c r="O1509" s="22">
        <v>1</v>
      </c>
      <c r="P1509" s="22">
        <v>12552</v>
      </c>
      <c r="Q1509" s="21" t="s">
        <v>411</v>
      </c>
      <c r="R1509" s="103">
        <f t="shared" si="23"/>
        <v>12552</v>
      </c>
      <c r="S1509" s="22">
        <v>0</v>
      </c>
      <c r="T1509" s="22">
        <v>0</v>
      </c>
      <c r="U1509" s="22">
        <v>0</v>
      </c>
      <c r="V1509" s="22">
        <v>0</v>
      </c>
      <c r="W1509" s="22">
        <v>0</v>
      </c>
      <c r="X1509" s="22">
        <v>0</v>
      </c>
      <c r="Y1509" s="22">
        <v>0</v>
      </c>
      <c r="Z1509" s="22">
        <v>0</v>
      </c>
      <c r="AA1509" s="22">
        <v>0</v>
      </c>
      <c r="AB1509" s="22">
        <v>12552</v>
      </c>
      <c r="AC1509" s="22">
        <v>0</v>
      </c>
      <c r="AD1509" s="22">
        <v>0</v>
      </c>
    </row>
    <row r="1510" spans="1:30" s="1" customFormat="1" ht="15" customHeight="1" x14ac:dyDescent="0.3">
      <c r="A1510" s="21" t="s">
        <v>34</v>
      </c>
      <c r="B1510" s="21" t="s">
        <v>774</v>
      </c>
      <c r="C1510" s="21" t="s">
        <v>774</v>
      </c>
      <c r="D1510" s="21" t="s">
        <v>36</v>
      </c>
      <c r="E1510" s="21" t="s">
        <v>194</v>
      </c>
      <c r="F1510" s="21" t="s">
        <v>244</v>
      </c>
      <c r="G1510" s="21" t="s">
        <v>245</v>
      </c>
      <c r="H1510" s="21">
        <v>33801</v>
      </c>
      <c r="I1510" s="21" t="s">
        <v>508</v>
      </c>
      <c r="J1510" s="21" t="s">
        <v>42</v>
      </c>
      <c r="K1510" s="21" t="s">
        <v>508</v>
      </c>
      <c r="L1510" s="21" t="s">
        <v>42</v>
      </c>
      <c r="M1510" s="21" t="s">
        <v>43</v>
      </c>
      <c r="N1510" s="21" t="s">
        <v>335</v>
      </c>
      <c r="O1510" s="22">
        <v>1</v>
      </c>
      <c r="P1510" s="22">
        <v>12552</v>
      </c>
      <c r="Q1510" s="21" t="s">
        <v>411</v>
      </c>
      <c r="R1510" s="103">
        <f t="shared" si="23"/>
        <v>12552</v>
      </c>
      <c r="S1510" s="22">
        <v>0</v>
      </c>
      <c r="T1510" s="22">
        <v>0</v>
      </c>
      <c r="U1510" s="22">
        <v>0</v>
      </c>
      <c r="V1510" s="22">
        <v>0</v>
      </c>
      <c r="W1510" s="22">
        <v>0</v>
      </c>
      <c r="X1510" s="22">
        <v>0</v>
      </c>
      <c r="Y1510" s="22">
        <v>0</v>
      </c>
      <c r="Z1510" s="22">
        <v>0</v>
      </c>
      <c r="AA1510" s="22">
        <v>0</v>
      </c>
      <c r="AB1510" s="22">
        <v>0</v>
      </c>
      <c r="AC1510" s="22">
        <v>12552</v>
      </c>
      <c r="AD1510" s="22">
        <v>0</v>
      </c>
    </row>
    <row r="1511" spans="1:30" s="1" customFormat="1" ht="15" customHeight="1" x14ac:dyDescent="0.3">
      <c r="A1511" s="21" t="s">
        <v>34</v>
      </c>
      <c r="B1511" s="21" t="s">
        <v>774</v>
      </c>
      <c r="C1511" s="21" t="s">
        <v>774</v>
      </c>
      <c r="D1511" s="21" t="s">
        <v>36</v>
      </c>
      <c r="E1511" s="21" t="s">
        <v>194</v>
      </c>
      <c r="F1511" s="21" t="s">
        <v>244</v>
      </c>
      <c r="G1511" s="21" t="s">
        <v>245</v>
      </c>
      <c r="H1511" s="21">
        <v>33801</v>
      </c>
      <c r="I1511" s="21" t="s">
        <v>508</v>
      </c>
      <c r="J1511" s="21" t="s">
        <v>42</v>
      </c>
      <c r="K1511" s="21" t="s">
        <v>508</v>
      </c>
      <c r="L1511" s="21" t="s">
        <v>42</v>
      </c>
      <c r="M1511" s="21" t="s">
        <v>43</v>
      </c>
      <c r="N1511" s="21" t="s">
        <v>335</v>
      </c>
      <c r="O1511" s="22">
        <v>1</v>
      </c>
      <c r="P1511" s="22">
        <v>12552</v>
      </c>
      <c r="Q1511" s="21" t="s">
        <v>411</v>
      </c>
      <c r="R1511" s="103">
        <f t="shared" si="23"/>
        <v>12552</v>
      </c>
      <c r="S1511" s="22">
        <v>0</v>
      </c>
      <c r="T1511" s="22">
        <v>0</v>
      </c>
      <c r="U1511" s="22">
        <v>0</v>
      </c>
      <c r="V1511" s="22">
        <v>0</v>
      </c>
      <c r="W1511" s="22">
        <v>0</v>
      </c>
      <c r="X1511" s="22">
        <v>0</v>
      </c>
      <c r="Y1511" s="22">
        <v>0</v>
      </c>
      <c r="Z1511" s="22">
        <v>0</v>
      </c>
      <c r="AA1511" s="22">
        <v>0</v>
      </c>
      <c r="AB1511" s="22">
        <v>0</v>
      </c>
      <c r="AC1511" s="22">
        <v>0</v>
      </c>
      <c r="AD1511" s="22">
        <v>12552</v>
      </c>
    </row>
    <row r="1512" spans="1:30" s="1" customFormat="1" ht="15" customHeight="1" x14ac:dyDescent="0.3">
      <c r="A1512" s="21" t="s">
        <v>34</v>
      </c>
      <c r="B1512" s="21" t="s">
        <v>774</v>
      </c>
      <c r="C1512" s="21" t="s">
        <v>774</v>
      </c>
      <c r="D1512" s="21" t="s">
        <v>36</v>
      </c>
      <c r="E1512" s="21" t="s">
        <v>246</v>
      </c>
      <c r="F1512" s="21" t="s">
        <v>36</v>
      </c>
      <c r="G1512" s="21" t="s">
        <v>489</v>
      </c>
      <c r="H1512" s="21">
        <v>35501</v>
      </c>
      <c r="I1512" s="21" t="s">
        <v>909</v>
      </c>
      <c r="J1512" s="21" t="s">
        <v>42</v>
      </c>
      <c r="K1512" s="21" t="s">
        <v>909</v>
      </c>
      <c r="L1512" s="21" t="s">
        <v>42</v>
      </c>
      <c r="M1512" s="21" t="s">
        <v>1733</v>
      </c>
      <c r="N1512" s="21" t="s">
        <v>335</v>
      </c>
      <c r="O1512" s="22">
        <v>1</v>
      </c>
      <c r="P1512" s="22">
        <v>3000</v>
      </c>
      <c r="Q1512" s="21" t="s">
        <v>45</v>
      </c>
      <c r="R1512" s="103">
        <f t="shared" si="23"/>
        <v>3000</v>
      </c>
      <c r="S1512" s="22">
        <v>0</v>
      </c>
      <c r="T1512" s="22">
        <v>3000</v>
      </c>
      <c r="U1512" s="22">
        <v>0</v>
      </c>
      <c r="V1512" s="22">
        <v>0</v>
      </c>
      <c r="W1512" s="22">
        <v>0</v>
      </c>
      <c r="X1512" s="22">
        <v>0</v>
      </c>
      <c r="Y1512" s="22">
        <v>0</v>
      </c>
      <c r="Z1512" s="22">
        <v>0</v>
      </c>
      <c r="AA1512" s="22">
        <v>0</v>
      </c>
      <c r="AB1512" s="22">
        <v>0</v>
      </c>
      <c r="AC1512" s="22">
        <v>0</v>
      </c>
      <c r="AD1512" s="22">
        <v>0</v>
      </c>
    </row>
    <row r="1513" spans="1:30" s="1" customFormat="1" ht="15" customHeight="1" x14ac:dyDescent="0.3">
      <c r="A1513" s="21" t="s">
        <v>34</v>
      </c>
      <c r="B1513" s="21" t="s">
        <v>774</v>
      </c>
      <c r="C1513" s="21" t="s">
        <v>774</v>
      </c>
      <c r="D1513" s="21" t="s">
        <v>36</v>
      </c>
      <c r="E1513" s="21" t="s">
        <v>246</v>
      </c>
      <c r="F1513" s="21" t="s">
        <v>36</v>
      </c>
      <c r="G1513" s="21" t="s">
        <v>489</v>
      </c>
      <c r="H1513" s="21">
        <v>35501</v>
      </c>
      <c r="I1513" s="21" t="s">
        <v>909</v>
      </c>
      <c r="J1513" s="21" t="s">
        <v>42</v>
      </c>
      <c r="K1513" s="21" t="s">
        <v>909</v>
      </c>
      <c r="L1513" s="21" t="s">
        <v>42</v>
      </c>
      <c r="M1513" s="21" t="s">
        <v>1733</v>
      </c>
      <c r="N1513" s="21" t="s">
        <v>335</v>
      </c>
      <c r="O1513" s="22">
        <v>1</v>
      </c>
      <c r="P1513" s="22">
        <v>3000</v>
      </c>
      <c r="Q1513" s="21" t="s">
        <v>45</v>
      </c>
      <c r="R1513" s="103">
        <f t="shared" si="23"/>
        <v>3000</v>
      </c>
      <c r="S1513" s="22">
        <v>0</v>
      </c>
      <c r="T1513" s="22">
        <v>0</v>
      </c>
      <c r="U1513" s="22">
        <v>0</v>
      </c>
      <c r="V1513" s="22">
        <v>0</v>
      </c>
      <c r="W1513" s="22">
        <v>0</v>
      </c>
      <c r="X1513" s="22">
        <v>0</v>
      </c>
      <c r="Y1513" s="22">
        <v>3000</v>
      </c>
      <c r="Z1513" s="22">
        <v>0</v>
      </c>
      <c r="AA1513" s="22">
        <v>0</v>
      </c>
      <c r="AB1513" s="22">
        <v>0</v>
      </c>
      <c r="AC1513" s="22">
        <v>0</v>
      </c>
      <c r="AD1513" s="22">
        <v>0</v>
      </c>
    </row>
    <row r="1514" spans="1:30" s="1" customFormat="1" ht="15" customHeight="1" x14ac:dyDescent="0.3">
      <c r="A1514" s="21" t="s">
        <v>34</v>
      </c>
      <c r="B1514" s="21" t="s">
        <v>774</v>
      </c>
      <c r="C1514" s="21" t="s">
        <v>774</v>
      </c>
      <c r="D1514" s="21" t="s">
        <v>36</v>
      </c>
      <c r="E1514" s="21" t="s">
        <v>246</v>
      </c>
      <c r="F1514" s="21" t="s">
        <v>36</v>
      </c>
      <c r="G1514" s="21" t="s">
        <v>489</v>
      </c>
      <c r="H1514" s="21">
        <v>35801</v>
      </c>
      <c r="I1514" s="21" t="s">
        <v>508</v>
      </c>
      <c r="J1514" s="21" t="s">
        <v>42</v>
      </c>
      <c r="K1514" s="21" t="s">
        <v>508</v>
      </c>
      <c r="L1514" s="21" t="s">
        <v>1779</v>
      </c>
      <c r="M1514" s="21" t="s">
        <v>1780</v>
      </c>
      <c r="N1514" s="21" t="s">
        <v>335</v>
      </c>
      <c r="O1514" s="22">
        <v>1</v>
      </c>
      <c r="P1514" s="22">
        <v>12552</v>
      </c>
      <c r="Q1514" s="21" t="s">
        <v>411</v>
      </c>
      <c r="R1514" s="103">
        <f t="shared" si="23"/>
        <v>12552</v>
      </c>
      <c r="S1514" s="22">
        <v>12552</v>
      </c>
      <c r="T1514" s="22">
        <v>0</v>
      </c>
      <c r="U1514" s="22">
        <v>0</v>
      </c>
      <c r="V1514" s="22">
        <v>0</v>
      </c>
      <c r="W1514" s="22">
        <v>0</v>
      </c>
      <c r="X1514" s="22">
        <v>0</v>
      </c>
      <c r="Y1514" s="22">
        <v>0</v>
      </c>
      <c r="Z1514" s="22">
        <v>0</v>
      </c>
      <c r="AA1514" s="22">
        <v>0</v>
      </c>
      <c r="AB1514" s="22">
        <v>0</v>
      </c>
      <c r="AC1514" s="22">
        <v>0</v>
      </c>
      <c r="AD1514" s="22">
        <v>0</v>
      </c>
    </row>
    <row r="1515" spans="1:30" s="1" customFormat="1" ht="15" customHeight="1" x14ac:dyDescent="0.3">
      <c r="A1515" s="21" t="s">
        <v>34</v>
      </c>
      <c r="B1515" s="21" t="s">
        <v>774</v>
      </c>
      <c r="C1515" s="21" t="s">
        <v>774</v>
      </c>
      <c r="D1515" s="21" t="s">
        <v>36</v>
      </c>
      <c r="E1515" s="21" t="s">
        <v>246</v>
      </c>
      <c r="F1515" s="21" t="s">
        <v>36</v>
      </c>
      <c r="G1515" s="21" t="s">
        <v>489</v>
      </c>
      <c r="H1515" s="21">
        <v>35801</v>
      </c>
      <c r="I1515" s="21" t="s">
        <v>508</v>
      </c>
      <c r="J1515" s="21" t="s">
        <v>42</v>
      </c>
      <c r="K1515" s="21" t="s">
        <v>508</v>
      </c>
      <c r="L1515" s="21" t="s">
        <v>1779</v>
      </c>
      <c r="M1515" s="21" t="s">
        <v>1780</v>
      </c>
      <c r="N1515" s="21" t="s">
        <v>335</v>
      </c>
      <c r="O1515" s="22">
        <v>1</v>
      </c>
      <c r="P1515" s="22">
        <v>12552</v>
      </c>
      <c r="Q1515" s="21" t="s">
        <v>411</v>
      </c>
      <c r="R1515" s="103">
        <f t="shared" si="23"/>
        <v>12552</v>
      </c>
      <c r="S1515" s="22">
        <v>0</v>
      </c>
      <c r="T1515" s="22">
        <v>12552</v>
      </c>
      <c r="U1515" s="22">
        <v>0</v>
      </c>
      <c r="V1515" s="22">
        <v>0</v>
      </c>
      <c r="W1515" s="22">
        <v>0</v>
      </c>
      <c r="X1515" s="22">
        <v>0</v>
      </c>
      <c r="Y1515" s="22">
        <v>0</v>
      </c>
      <c r="Z1515" s="22">
        <v>0</v>
      </c>
      <c r="AA1515" s="22">
        <v>0</v>
      </c>
      <c r="AB1515" s="22">
        <v>0</v>
      </c>
      <c r="AC1515" s="22">
        <v>0</v>
      </c>
      <c r="AD1515" s="22">
        <v>0</v>
      </c>
    </row>
    <row r="1516" spans="1:30" s="1" customFormat="1" ht="15" customHeight="1" x14ac:dyDescent="0.3">
      <c r="A1516" s="21" t="s">
        <v>34</v>
      </c>
      <c r="B1516" s="21" t="s">
        <v>774</v>
      </c>
      <c r="C1516" s="21" t="s">
        <v>774</v>
      </c>
      <c r="D1516" s="21" t="s">
        <v>36</v>
      </c>
      <c r="E1516" s="21" t="s">
        <v>246</v>
      </c>
      <c r="F1516" s="21" t="s">
        <v>36</v>
      </c>
      <c r="G1516" s="21" t="s">
        <v>489</v>
      </c>
      <c r="H1516" s="21">
        <v>35801</v>
      </c>
      <c r="I1516" s="21" t="s">
        <v>508</v>
      </c>
      <c r="J1516" s="21" t="s">
        <v>42</v>
      </c>
      <c r="K1516" s="21" t="s">
        <v>508</v>
      </c>
      <c r="L1516" s="21" t="s">
        <v>1779</v>
      </c>
      <c r="M1516" s="21" t="s">
        <v>1780</v>
      </c>
      <c r="N1516" s="21" t="s">
        <v>335</v>
      </c>
      <c r="O1516" s="22">
        <v>1</v>
      </c>
      <c r="P1516" s="22">
        <v>12552</v>
      </c>
      <c r="Q1516" s="21" t="s">
        <v>411</v>
      </c>
      <c r="R1516" s="103">
        <f t="shared" si="23"/>
        <v>12552</v>
      </c>
      <c r="S1516" s="22">
        <v>0</v>
      </c>
      <c r="T1516" s="22">
        <v>0</v>
      </c>
      <c r="U1516" s="22">
        <v>12552</v>
      </c>
      <c r="V1516" s="22">
        <v>0</v>
      </c>
      <c r="W1516" s="22">
        <v>0</v>
      </c>
      <c r="X1516" s="22">
        <v>0</v>
      </c>
      <c r="Y1516" s="22">
        <v>0</v>
      </c>
      <c r="Z1516" s="22">
        <v>0</v>
      </c>
      <c r="AA1516" s="22">
        <v>0</v>
      </c>
      <c r="AB1516" s="22">
        <v>0</v>
      </c>
      <c r="AC1516" s="22">
        <v>0</v>
      </c>
      <c r="AD1516" s="22">
        <v>0</v>
      </c>
    </row>
    <row r="1517" spans="1:30" s="1" customFormat="1" ht="15" customHeight="1" x14ac:dyDescent="0.3">
      <c r="A1517" s="21" t="s">
        <v>34</v>
      </c>
      <c r="B1517" s="21" t="s">
        <v>774</v>
      </c>
      <c r="C1517" s="21" t="s">
        <v>774</v>
      </c>
      <c r="D1517" s="21" t="s">
        <v>36</v>
      </c>
      <c r="E1517" s="21" t="s">
        <v>246</v>
      </c>
      <c r="F1517" s="21" t="s">
        <v>36</v>
      </c>
      <c r="G1517" s="21" t="s">
        <v>489</v>
      </c>
      <c r="H1517" s="21">
        <v>35801</v>
      </c>
      <c r="I1517" s="21" t="s">
        <v>508</v>
      </c>
      <c r="J1517" s="21" t="s">
        <v>42</v>
      </c>
      <c r="K1517" s="21" t="s">
        <v>508</v>
      </c>
      <c r="L1517" s="21" t="s">
        <v>42</v>
      </c>
      <c r="M1517" s="21" t="s">
        <v>42</v>
      </c>
      <c r="N1517" s="21" t="s">
        <v>335</v>
      </c>
      <c r="O1517" s="22">
        <v>1</v>
      </c>
      <c r="P1517" s="22">
        <v>12552</v>
      </c>
      <c r="Q1517" s="21" t="s">
        <v>411</v>
      </c>
      <c r="R1517" s="103">
        <f t="shared" si="23"/>
        <v>12552</v>
      </c>
      <c r="S1517" s="22">
        <v>0</v>
      </c>
      <c r="T1517" s="22">
        <v>0</v>
      </c>
      <c r="U1517" s="22">
        <v>0</v>
      </c>
      <c r="V1517" s="22">
        <v>12552</v>
      </c>
      <c r="W1517" s="22">
        <v>0</v>
      </c>
      <c r="X1517" s="22">
        <v>0</v>
      </c>
      <c r="Y1517" s="22">
        <v>0</v>
      </c>
      <c r="Z1517" s="22">
        <v>0</v>
      </c>
      <c r="AA1517" s="22">
        <v>0</v>
      </c>
      <c r="AB1517" s="22">
        <v>0</v>
      </c>
      <c r="AC1517" s="22">
        <v>0</v>
      </c>
      <c r="AD1517" s="22">
        <v>0</v>
      </c>
    </row>
    <row r="1518" spans="1:30" s="1" customFormat="1" ht="15" customHeight="1" x14ac:dyDescent="0.3">
      <c r="A1518" s="21" t="s">
        <v>34</v>
      </c>
      <c r="B1518" s="21" t="s">
        <v>774</v>
      </c>
      <c r="C1518" s="21" t="s">
        <v>774</v>
      </c>
      <c r="D1518" s="21" t="s">
        <v>36</v>
      </c>
      <c r="E1518" s="21" t="s">
        <v>246</v>
      </c>
      <c r="F1518" s="21" t="s">
        <v>36</v>
      </c>
      <c r="G1518" s="21" t="s">
        <v>489</v>
      </c>
      <c r="H1518" s="21">
        <v>35901</v>
      </c>
      <c r="I1518" s="21" t="s">
        <v>509</v>
      </c>
      <c r="J1518" s="21" t="s">
        <v>42</v>
      </c>
      <c r="K1518" s="21" t="s">
        <v>509</v>
      </c>
      <c r="L1518" s="21" t="s">
        <v>42</v>
      </c>
      <c r="M1518" s="21" t="s">
        <v>1733</v>
      </c>
      <c r="N1518" s="21" t="s">
        <v>335</v>
      </c>
      <c r="O1518" s="22">
        <v>1</v>
      </c>
      <c r="P1518" s="22">
        <v>11006</v>
      </c>
      <c r="Q1518" s="21" t="s">
        <v>45</v>
      </c>
      <c r="R1518" s="103">
        <f t="shared" si="23"/>
        <v>11006</v>
      </c>
      <c r="S1518" s="22">
        <v>0</v>
      </c>
      <c r="T1518" s="22">
        <v>0</v>
      </c>
      <c r="U1518" s="22">
        <v>0</v>
      </c>
      <c r="V1518" s="22">
        <v>0</v>
      </c>
      <c r="W1518" s="22">
        <v>0</v>
      </c>
      <c r="X1518" s="22">
        <v>11006</v>
      </c>
      <c r="Y1518" s="22">
        <v>0</v>
      </c>
      <c r="Z1518" s="22">
        <v>0</v>
      </c>
      <c r="AA1518" s="22">
        <v>0</v>
      </c>
      <c r="AB1518" s="22">
        <v>0</v>
      </c>
      <c r="AC1518" s="22">
        <v>0</v>
      </c>
      <c r="AD1518" s="22">
        <v>0</v>
      </c>
    </row>
    <row r="1519" spans="1:30" s="1" customFormat="1" ht="15" customHeight="1" x14ac:dyDescent="0.3">
      <c r="A1519" s="21" t="s">
        <v>34</v>
      </c>
      <c r="B1519" s="21" t="s">
        <v>876</v>
      </c>
      <c r="C1519" s="21" t="s">
        <v>876</v>
      </c>
      <c r="D1519" s="33">
        <v>1</v>
      </c>
      <c r="E1519" s="49" t="s">
        <v>246</v>
      </c>
      <c r="F1519" s="33">
        <v>1</v>
      </c>
      <c r="G1519" s="24" t="s">
        <v>38</v>
      </c>
      <c r="H1519" s="25" t="s">
        <v>1027</v>
      </c>
      <c r="I1519" s="21" t="s">
        <v>39</v>
      </c>
      <c r="J1519" s="25" t="s">
        <v>140</v>
      </c>
      <c r="K1519" s="21" t="s">
        <v>1819</v>
      </c>
      <c r="L1519" s="21" t="s">
        <v>42</v>
      </c>
      <c r="M1519" s="21" t="s">
        <v>42</v>
      </c>
      <c r="N1519" s="50" t="s">
        <v>63</v>
      </c>
      <c r="O1519" s="28">
        <v>8</v>
      </c>
      <c r="P1519" s="28">
        <v>1194</v>
      </c>
      <c r="Q1519" s="21" t="s">
        <v>580</v>
      </c>
      <c r="R1519" s="103">
        <f t="shared" si="23"/>
        <v>9552</v>
      </c>
      <c r="S1519" s="28">
        <v>0</v>
      </c>
      <c r="T1519" s="28">
        <v>2388</v>
      </c>
      <c r="U1519" s="28">
        <v>0</v>
      </c>
      <c r="V1519" s="28">
        <v>2388</v>
      </c>
      <c r="W1519" s="28">
        <v>0</v>
      </c>
      <c r="X1519" s="28">
        <v>0</v>
      </c>
      <c r="Y1519" s="28">
        <v>2388</v>
      </c>
      <c r="Z1519" s="28">
        <v>0</v>
      </c>
      <c r="AA1519" s="28">
        <v>0</v>
      </c>
      <c r="AB1519" s="28">
        <v>2388</v>
      </c>
      <c r="AC1519" s="28">
        <v>0</v>
      </c>
      <c r="AD1519" s="28">
        <v>0</v>
      </c>
    </row>
    <row r="1520" spans="1:30" s="1" customFormat="1" ht="15" customHeight="1" x14ac:dyDescent="0.3">
      <c r="A1520" s="21" t="s">
        <v>34</v>
      </c>
      <c r="B1520" s="21" t="s">
        <v>876</v>
      </c>
      <c r="C1520" s="21" t="s">
        <v>876</v>
      </c>
      <c r="D1520" s="33">
        <v>1</v>
      </c>
      <c r="E1520" s="49" t="s">
        <v>246</v>
      </c>
      <c r="F1520" s="33">
        <v>1</v>
      </c>
      <c r="G1520" s="24" t="s">
        <v>38</v>
      </c>
      <c r="H1520" s="25" t="s">
        <v>1027</v>
      </c>
      <c r="I1520" s="48" t="s">
        <v>39</v>
      </c>
      <c r="J1520" s="25" t="s">
        <v>142</v>
      </c>
      <c r="K1520" s="21" t="s">
        <v>143</v>
      </c>
      <c r="L1520" s="21" t="s">
        <v>42</v>
      </c>
      <c r="M1520" s="21" t="s">
        <v>42</v>
      </c>
      <c r="N1520" s="50" t="s">
        <v>63</v>
      </c>
      <c r="O1520" s="28">
        <v>8</v>
      </c>
      <c r="P1520" s="28">
        <v>1585</v>
      </c>
      <c r="Q1520" s="21" t="s">
        <v>580</v>
      </c>
      <c r="R1520" s="103">
        <f t="shared" si="23"/>
        <v>12680</v>
      </c>
      <c r="S1520" s="28">
        <v>0</v>
      </c>
      <c r="T1520" s="28">
        <v>3170</v>
      </c>
      <c r="U1520" s="28">
        <v>0</v>
      </c>
      <c r="V1520" s="28">
        <v>3170</v>
      </c>
      <c r="W1520" s="28">
        <v>0</v>
      </c>
      <c r="X1520" s="28">
        <v>0</v>
      </c>
      <c r="Y1520" s="28">
        <v>3170</v>
      </c>
      <c r="Z1520" s="28">
        <v>0</v>
      </c>
      <c r="AA1520" s="28">
        <v>0</v>
      </c>
      <c r="AB1520" s="28">
        <v>3170</v>
      </c>
      <c r="AC1520" s="28">
        <v>0</v>
      </c>
      <c r="AD1520" s="28">
        <v>0</v>
      </c>
    </row>
    <row r="1521" spans="1:30" s="1" customFormat="1" ht="15" customHeight="1" x14ac:dyDescent="0.3">
      <c r="A1521" s="21" t="s">
        <v>34</v>
      </c>
      <c r="B1521" s="21" t="s">
        <v>876</v>
      </c>
      <c r="C1521" s="21" t="s">
        <v>876</v>
      </c>
      <c r="D1521" s="33">
        <v>1</v>
      </c>
      <c r="E1521" s="49" t="s">
        <v>246</v>
      </c>
      <c r="F1521" s="33">
        <v>1</v>
      </c>
      <c r="G1521" s="24" t="s">
        <v>38</v>
      </c>
      <c r="H1521" s="25" t="s">
        <v>1027</v>
      </c>
      <c r="I1521" s="21" t="s">
        <v>39</v>
      </c>
      <c r="J1521" s="25" t="s">
        <v>1403</v>
      </c>
      <c r="K1521" s="21" t="s">
        <v>1484</v>
      </c>
      <c r="L1521" s="21" t="s">
        <v>42</v>
      </c>
      <c r="M1521" s="21" t="s">
        <v>42</v>
      </c>
      <c r="N1521" s="50" t="s">
        <v>48</v>
      </c>
      <c r="O1521" s="28">
        <v>8</v>
      </c>
      <c r="P1521" s="28">
        <v>127</v>
      </c>
      <c r="Q1521" s="21" t="s">
        <v>580</v>
      </c>
      <c r="R1521" s="103">
        <f t="shared" si="23"/>
        <v>1016</v>
      </c>
      <c r="S1521" s="28">
        <v>0</v>
      </c>
      <c r="T1521" s="28">
        <v>254</v>
      </c>
      <c r="U1521" s="28">
        <v>0</v>
      </c>
      <c r="V1521" s="28">
        <v>254</v>
      </c>
      <c r="W1521" s="28">
        <v>0</v>
      </c>
      <c r="X1521" s="28">
        <v>0</v>
      </c>
      <c r="Y1521" s="28">
        <v>254</v>
      </c>
      <c r="Z1521" s="28">
        <v>0</v>
      </c>
      <c r="AA1521" s="28">
        <v>0</v>
      </c>
      <c r="AB1521" s="28">
        <v>254</v>
      </c>
      <c r="AC1521" s="28">
        <v>0</v>
      </c>
      <c r="AD1521" s="28">
        <v>0</v>
      </c>
    </row>
    <row r="1522" spans="1:30" s="1" customFormat="1" ht="15" customHeight="1" x14ac:dyDescent="0.3">
      <c r="A1522" s="21" t="s">
        <v>34</v>
      </c>
      <c r="B1522" s="21" t="s">
        <v>876</v>
      </c>
      <c r="C1522" s="21" t="s">
        <v>876</v>
      </c>
      <c r="D1522" s="33">
        <v>1</v>
      </c>
      <c r="E1522" s="49" t="s">
        <v>246</v>
      </c>
      <c r="F1522" s="33">
        <v>1</v>
      </c>
      <c r="G1522" s="24" t="s">
        <v>38</v>
      </c>
      <c r="H1522" s="25" t="s">
        <v>1027</v>
      </c>
      <c r="I1522" s="21" t="s">
        <v>39</v>
      </c>
      <c r="J1522" s="25" t="s">
        <v>121</v>
      </c>
      <c r="K1522" s="21" t="s">
        <v>122</v>
      </c>
      <c r="L1522" s="21" t="s">
        <v>42</v>
      </c>
      <c r="M1522" s="21" t="s">
        <v>42</v>
      </c>
      <c r="N1522" s="50" t="s">
        <v>48</v>
      </c>
      <c r="O1522" s="28">
        <v>4</v>
      </c>
      <c r="P1522" s="28">
        <v>292</v>
      </c>
      <c r="Q1522" s="21" t="s">
        <v>580</v>
      </c>
      <c r="R1522" s="103">
        <f t="shared" si="23"/>
        <v>1168</v>
      </c>
      <c r="S1522" s="28">
        <v>0</v>
      </c>
      <c r="T1522" s="28">
        <v>292</v>
      </c>
      <c r="U1522" s="28">
        <v>0</v>
      </c>
      <c r="V1522" s="28">
        <v>292</v>
      </c>
      <c r="W1522" s="28">
        <v>0</v>
      </c>
      <c r="X1522" s="28">
        <v>0</v>
      </c>
      <c r="Y1522" s="28">
        <v>292</v>
      </c>
      <c r="Z1522" s="28">
        <v>0</v>
      </c>
      <c r="AA1522" s="28">
        <v>0</v>
      </c>
      <c r="AB1522" s="28">
        <v>292</v>
      </c>
      <c r="AC1522" s="28">
        <v>0</v>
      </c>
      <c r="AD1522" s="28">
        <v>0</v>
      </c>
    </row>
    <row r="1523" spans="1:30" s="1" customFormat="1" ht="15" customHeight="1" x14ac:dyDescent="0.3">
      <c r="A1523" s="21" t="s">
        <v>34</v>
      </c>
      <c r="B1523" s="21" t="s">
        <v>876</v>
      </c>
      <c r="C1523" s="21" t="s">
        <v>876</v>
      </c>
      <c r="D1523" s="33">
        <v>1</v>
      </c>
      <c r="E1523" s="49" t="s">
        <v>246</v>
      </c>
      <c r="F1523" s="33">
        <v>1</v>
      </c>
      <c r="G1523" s="24" t="s">
        <v>38</v>
      </c>
      <c r="H1523" s="25" t="s">
        <v>1027</v>
      </c>
      <c r="I1523" s="21" t="s">
        <v>39</v>
      </c>
      <c r="J1523" s="25" t="s">
        <v>77</v>
      </c>
      <c r="K1523" s="21" t="s">
        <v>78</v>
      </c>
      <c r="L1523" s="21" t="s">
        <v>42</v>
      </c>
      <c r="M1523" s="21" t="s">
        <v>42</v>
      </c>
      <c r="N1523" s="50" t="s">
        <v>48</v>
      </c>
      <c r="O1523" s="28">
        <v>8</v>
      </c>
      <c r="P1523" s="28">
        <v>225</v>
      </c>
      <c r="Q1523" s="21" t="s">
        <v>580</v>
      </c>
      <c r="R1523" s="103">
        <f t="shared" si="23"/>
        <v>1800</v>
      </c>
      <c r="S1523" s="28">
        <v>0</v>
      </c>
      <c r="T1523" s="28">
        <v>450</v>
      </c>
      <c r="U1523" s="28">
        <v>0</v>
      </c>
      <c r="V1523" s="28">
        <v>450</v>
      </c>
      <c r="W1523" s="28">
        <v>0</v>
      </c>
      <c r="X1523" s="28">
        <v>0</v>
      </c>
      <c r="Y1523" s="28">
        <v>450</v>
      </c>
      <c r="Z1523" s="28">
        <v>0</v>
      </c>
      <c r="AA1523" s="28">
        <v>0</v>
      </c>
      <c r="AB1523" s="28">
        <v>450</v>
      </c>
      <c r="AC1523" s="28">
        <v>0</v>
      </c>
      <c r="AD1523" s="28">
        <v>0</v>
      </c>
    </row>
    <row r="1524" spans="1:30" s="1" customFormat="1" ht="15" customHeight="1" x14ac:dyDescent="0.3">
      <c r="A1524" s="21" t="s">
        <v>34</v>
      </c>
      <c r="B1524" s="21" t="s">
        <v>876</v>
      </c>
      <c r="C1524" s="21" t="s">
        <v>876</v>
      </c>
      <c r="D1524" s="33">
        <v>1</v>
      </c>
      <c r="E1524" s="49" t="s">
        <v>246</v>
      </c>
      <c r="F1524" s="33">
        <v>1</v>
      </c>
      <c r="G1524" s="24" t="s">
        <v>38</v>
      </c>
      <c r="H1524" s="25" t="s">
        <v>1027</v>
      </c>
      <c r="I1524" s="48" t="s">
        <v>39</v>
      </c>
      <c r="J1524" s="25" t="s">
        <v>79</v>
      </c>
      <c r="K1524" s="21" t="s">
        <v>80</v>
      </c>
      <c r="L1524" s="21" t="s">
        <v>42</v>
      </c>
      <c r="M1524" s="21" t="s">
        <v>42</v>
      </c>
      <c r="N1524" s="50" t="s">
        <v>48</v>
      </c>
      <c r="O1524" s="28">
        <v>8</v>
      </c>
      <c r="P1524" s="28">
        <v>277</v>
      </c>
      <c r="Q1524" s="21" t="s">
        <v>580</v>
      </c>
      <c r="R1524" s="103">
        <f t="shared" si="23"/>
        <v>2216</v>
      </c>
      <c r="S1524" s="28">
        <v>0</v>
      </c>
      <c r="T1524" s="28">
        <v>554</v>
      </c>
      <c r="U1524" s="28">
        <v>0</v>
      </c>
      <c r="V1524" s="28">
        <v>554</v>
      </c>
      <c r="W1524" s="28">
        <v>0</v>
      </c>
      <c r="X1524" s="28">
        <v>0</v>
      </c>
      <c r="Y1524" s="28">
        <v>554</v>
      </c>
      <c r="Z1524" s="28">
        <v>0</v>
      </c>
      <c r="AA1524" s="28">
        <v>0</v>
      </c>
      <c r="AB1524" s="28">
        <v>554</v>
      </c>
      <c r="AC1524" s="28">
        <v>0</v>
      </c>
      <c r="AD1524" s="28">
        <v>0</v>
      </c>
    </row>
    <row r="1525" spans="1:30" s="1" customFormat="1" ht="15" customHeight="1" x14ac:dyDescent="0.3">
      <c r="A1525" s="21" t="s">
        <v>34</v>
      </c>
      <c r="B1525" s="21" t="s">
        <v>876</v>
      </c>
      <c r="C1525" s="21" t="s">
        <v>876</v>
      </c>
      <c r="D1525" s="33">
        <v>1</v>
      </c>
      <c r="E1525" s="49" t="s">
        <v>246</v>
      </c>
      <c r="F1525" s="33">
        <v>1</v>
      </c>
      <c r="G1525" s="24" t="s">
        <v>38</v>
      </c>
      <c r="H1525" s="25" t="s">
        <v>1027</v>
      </c>
      <c r="I1525" s="21" t="s">
        <v>39</v>
      </c>
      <c r="J1525" s="25" t="s">
        <v>1038</v>
      </c>
      <c r="K1525" s="21" t="s">
        <v>1039</v>
      </c>
      <c r="L1525" s="21" t="s">
        <v>42</v>
      </c>
      <c r="M1525" s="21" t="s">
        <v>42</v>
      </c>
      <c r="N1525" s="50" t="s">
        <v>61</v>
      </c>
      <c r="O1525" s="28">
        <v>4</v>
      </c>
      <c r="P1525" s="28">
        <v>223</v>
      </c>
      <c r="Q1525" s="21" t="s">
        <v>580</v>
      </c>
      <c r="R1525" s="103">
        <f t="shared" si="23"/>
        <v>892</v>
      </c>
      <c r="S1525" s="28">
        <v>0</v>
      </c>
      <c r="T1525" s="28">
        <v>223</v>
      </c>
      <c r="U1525" s="28">
        <v>0</v>
      </c>
      <c r="V1525" s="28">
        <v>223</v>
      </c>
      <c r="W1525" s="28">
        <v>0</v>
      </c>
      <c r="X1525" s="28">
        <v>0</v>
      </c>
      <c r="Y1525" s="28">
        <v>223</v>
      </c>
      <c r="Z1525" s="28">
        <v>0</v>
      </c>
      <c r="AA1525" s="28">
        <v>0</v>
      </c>
      <c r="AB1525" s="28">
        <v>223</v>
      </c>
      <c r="AC1525" s="28">
        <v>0</v>
      </c>
      <c r="AD1525" s="28">
        <v>0</v>
      </c>
    </row>
    <row r="1526" spans="1:30" s="1" customFormat="1" ht="15" customHeight="1" x14ac:dyDescent="0.3">
      <c r="A1526" s="21" t="s">
        <v>34</v>
      </c>
      <c r="B1526" s="21" t="s">
        <v>876</v>
      </c>
      <c r="C1526" s="21" t="s">
        <v>876</v>
      </c>
      <c r="D1526" s="33">
        <v>1</v>
      </c>
      <c r="E1526" s="49" t="s">
        <v>246</v>
      </c>
      <c r="F1526" s="33">
        <v>1</v>
      </c>
      <c r="G1526" s="24" t="s">
        <v>38</v>
      </c>
      <c r="H1526" s="25" t="s">
        <v>1027</v>
      </c>
      <c r="I1526" s="21" t="s">
        <v>39</v>
      </c>
      <c r="J1526" s="25" t="s">
        <v>782</v>
      </c>
      <c r="K1526" s="21" t="s">
        <v>1046</v>
      </c>
      <c r="L1526" s="21" t="s">
        <v>42</v>
      </c>
      <c r="M1526" s="21" t="s">
        <v>42</v>
      </c>
      <c r="N1526" s="50" t="s">
        <v>44</v>
      </c>
      <c r="O1526" s="28">
        <v>12</v>
      </c>
      <c r="P1526" s="28">
        <v>70</v>
      </c>
      <c r="Q1526" s="21" t="s">
        <v>580</v>
      </c>
      <c r="R1526" s="103">
        <f t="shared" si="23"/>
        <v>840</v>
      </c>
      <c r="S1526" s="28">
        <v>0</v>
      </c>
      <c r="T1526" s="28">
        <v>210</v>
      </c>
      <c r="U1526" s="28">
        <v>0</v>
      </c>
      <c r="V1526" s="28">
        <v>210</v>
      </c>
      <c r="W1526" s="28">
        <v>0</v>
      </c>
      <c r="X1526" s="28">
        <v>0</v>
      </c>
      <c r="Y1526" s="28">
        <v>210</v>
      </c>
      <c r="Z1526" s="28">
        <v>0</v>
      </c>
      <c r="AA1526" s="28">
        <v>0</v>
      </c>
      <c r="AB1526" s="28">
        <v>210</v>
      </c>
      <c r="AC1526" s="28">
        <v>0</v>
      </c>
      <c r="AD1526" s="28">
        <v>0</v>
      </c>
    </row>
    <row r="1527" spans="1:30" s="1" customFormat="1" ht="15" customHeight="1" x14ac:dyDescent="0.3">
      <c r="A1527" s="21" t="s">
        <v>34</v>
      </c>
      <c r="B1527" s="21" t="s">
        <v>876</v>
      </c>
      <c r="C1527" s="21" t="s">
        <v>876</v>
      </c>
      <c r="D1527" s="33">
        <v>1</v>
      </c>
      <c r="E1527" s="49" t="s">
        <v>246</v>
      </c>
      <c r="F1527" s="33">
        <v>1</v>
      </c>
      <c r="G1527" s="24" t="s">
        <v>38</v>
      </c>
      <c r="H1527" s="25" t="s">
        <v>1027</v>
      </c>
      <c r="I1527" s="21" t="s">
        <v>39</v>
      </c>
      <c r="J1527" s="25" t="s">
        <v>606</v>
      </c>
      <c r="K1527" s="21" t="s">
        <v>607</v>
      </c>
      <c r="L1527" s="21" t="s">
        <v>42</v>
      </c>
      <c r="M1527" s="21" t="s">
        <v>42</v>
      </c>
      <c r="N1527" s="50" t="s">
        <v>253</v>
      </c>
      <c r="O1527" s="28">
        <v>12</v>
      </c>
      <c r="P1527" s="28">
        <v>134</v>
      </c>
      <c r="Q1527" s="21" t="s">
        <v>580</v>
      </c>
      <c r="R1527" s="103">
        <f t="shared" si="23"/>
        <v>1608</v>
      </c>
      <c r="S1527" s="28">
        <v>0</v>
      </c>
      <c r="T1527" s="28">
        <v>402</v>
      </c>
      <c r="U1527" s="28">
        <v>0</v>
      </c>
      <c r="V1527" s="28">
        <v>402</v>
      </c>
      <c r="W1527" s="28">
        <v>0</v>
      </c>
      <c r="X1527" s="28">
        <v>0</v>
      </c>
      <c r="Y1527" s="28">
        <v>402</v>
      </c>
      <c r="Z1527" s="28">
        <v>0</v>
      </c>
      <c r="AA1527" s="28">
        <v>0</v>
      </c>
      <c r="AB1527" s="28">
        <v>402</v>
      </c>
      <c r="AC1527" s="28">
        <v>0</v>
      </c>
      <c r="AD1527" s="28">
        <v>0</v>
      </c>
    </row>
    <row r="1528" spans="1:30" s="1" customFormat="1" ht="15" customHeight="1" x14ac:dyDescent="0.3">
      <c r="A1528" s="21" t="s">
        <v>34</v>
      </c>
      <c r="B1528" s="21" t="s">
        <v>876</v>
      </c>
      <c r="C1528" s="21" t="s">
        <v>876</v>
      </c>
      <c r="D1528" s="33">
        <v>1</v>
      </c>
      <c r="E1528" s="49" t="s">
        <v>246</v>
      </c>
      <c r="F1528" s="33">
        <v>1</v>
      </c>
      <c r="G1528" s="24" t="s">
        <v>38</v>
      </c>
      <c r="H1528" s="25" t="s">
        <v>1027</v>
      </c>
      <c r="I1528" s="48" t="s">
        <v>39</v>
      </c>
      <c r="J1528" s="25" t="s">
        <v>746</v>
      </c>
      <c r="K1528" s="21" t="s">
        <v>747</v>
      </c>
      <c r="L1528" s="21" t="s">
        <v>42</v>
      </c>
      <c r="M1528" s="21" t="s">
        <v>42</v>
      </c>
      <c r="N1528" s="50" t="s">
        <v>48</v>
      </c>
      <c r="O1528" s="28">
        <v>8</v>
      </c>
      <c r="P1528" s="28">
        <v>247</v>
      </c>
      <c r="Q1528" s="21" t="s">
        <v>580</v>
      </c>
      <c r="R1528" s="103">
        <f t="shared" si="23"/>
        <v>1976</v>
      </c>
      <c r="S1528" s="28">
        <v>0</v>
      </c>
      <c r="T1528" s="28">
        <v>494</v>
      </c>
      <c r="U1528" s="28">
        <v>0</v>
      </c>
      <c r="V1528" s="28">
        <v>494</v>
      </c>
      <c r="W1528" s="28">
        <v>0</v>
      </c>
      <c r="X1528" s="28">
        <v>0</v>
      </c>
      <c r="Y1528" s="28">
        <v>494</v>
      </c>
      <c r="Z1528" s="28">
        <v>0</v>
      </c>
      <c r="AA1528" s="28">
        <v>0</v>
      </c>
      <c r="AB1528" s="28">
        <v>494</v>
      </c>
      <c r="AC1528" s="28">
        <v>0</v>
      </c>
      <c r="AD1528" s="28">
        <v>0</v>
      </c>
    </row>
    <row r="1529" spans="1:30" s="1" customFormat="1" ht="15" customHeight="1" x14ac:dyDescent="0.3">
      <c r="A1529" s="21" t="s">
        <v>34</v>
      </c>
      <c r="B1529" s="21" t="s">
        <v>876</v>
      </c>
      <c r="C1529" s="21" t="s">
        <v>876</v>
      </c>
      <c r="D1529" s="33">
        <v>1</v>
      </c>
      <c r="E1529" s="49" t="s">
        <v>246</v>
      </c>
      <c r="F1529" s="33">
        <v>1</v>
      </c>
      <c r="G1529" s="24" t="s">
        <v>38</v>
      </c>
      <c r="H1529" s="25" t="s">
        <v>1027</v>
      </c>
      <c r="I1529" s="21" t="s">
        <v>39</v>
      </c>
      <c r="J1529" s="25" t="s">
        <v>235</v>
      </c>
      <c r="K1529" s="21" t="s">
        <v>236</v>
      </c>
      <c r="L1529" s="21" t="s">
        <v>42</v>
      </c>
      <c r="M1529" s="21" t="s">
        <v>42</v>
      </c>
      <c r="N1529" s="50" t="s">
        <v>63</v>
      </c>
      <c r="O1529" s="28">
        <v>4</v>
      </c>
      <c r="P1529" s="28">
        <v>39</v>
      </c>
      <c r="Q1529" s="21" t="s">
        <v>580</v>
      </c>
      <c r="R1529" s="103">
        <f t="shared" si="23"/>
        <v>156</v>
      </c>
      <c r="S1529" s="28">
        <v>0</v>
      </c>
      <c r="T1529" s="28">
        <v>39</v>
      </c>
      <c r="U1529" s="28">
        <v>0</v>
      </c>
      <c r="V1529" s="28">
        <v>39</v>
      </c>
      <c r="W1529" s="28">
        <v>0</v>
      </c>
      <c r="X1529" s="28">
        <v>0</v>
      </c>
      <c r="Y1529" s="28">
        <v>39</v>
      </c>
      <c r="Z1529" s="28">
        <v>0</v>
      </c>
      <c r="AA1529" s="28">
        <v>0</v>
      </c>
      <c r="AB1529" s="28">
        <v>39</v>
      </c>
      <c r="AC1529" s="28">
        <v>0</v>
      </c>
      <c r="AD1529" s="28">
        <v>0</v>
      </c>
    </row>
    <row r="1530" spans="1:30" s="1" customFormat="1" ht="15" customHeight="1" x14ac:dyDescent="0.3">
      <c r="A1530" s="21" t="s">
        <v>34</v>
      </c>
      <c r="B1530" s="21" t="s">
        <v>876</v>
      </c>
      <c r="C1530" s="21" t="s">
        <v>876</v>
      </c>
      <c r="D1530" s="33">
        <v>1</v>
      </c>
      <c r="E1530" s="49" t="s">
        <v>246</v>
      </c>
      <c r="F1530" s="33">
        <v>1</v>
      </c>
      <c r="G1530" s="24" t="s">
        <v>38</v>
      </c>
      <c r="H1530" s="25" t="s">
        <v>1027</v>
      </c>
      <c r="I1530" s="21" t="s">
        <v>39</v>
      </c>
      <c r="J1530" s="25" t="s">
        <v>175</v>
      </c>
      <c r="K1530" s="21" t="s">
        <v>176</v>
      </c>
      <c r="L1530" s="21" t="s">
        <v>42</v>
      </c>
      <c r="M1530" s="21" t="s">
        <v>42</v>
      </c>
      <c r="N1530" s="50" t="s">
        <v>48</v>
      </c>
      <c r="O1530" s="28">
        <v>8</v>
      </c>
      <c r="P1530" s="28">
        <v>80</v>
      </c>
      <c r="Q1530" s="21" t="s">
        <v>580</v>
      </c>
      <c r="R1530" s="103">
        <f t="shared" si="23"/>
        <v>640</v>
      </c>
      <c r="S1530" s="28">
        <v>0</v>
      </c>
      <c r="T1530" s="28">
        <v>160</v>
      </c>
      <c r="U1530" s="28">
        <v>0</v>
      </c>
      <c r="V1530" s="28">
        <v>160</v>
      </c>
      <c r="W1530" s="28">
        <v>0</v>
      </c>
      <c r="X1530" s="28">
        <v>0</v>
      </c>
      <c r="Y1530" s="28">
        <v>160</v>
      </c>
      <c r="Z1530" s="28">
        <v>0</v>
      </c>
      <c r="AA1530" s="28">
        <v>0</v>
      </c>
      <c r="AB1530" s="28">
        <v>160</v>
      </c>
      <c r="AC1530" s="28">
        <v>0</v>
      </c>
      <c r="AD1530" s="28">
        <v>0</v>
      </c>
    </row>
    <row r="1531" spans="1:30" s="1" customFormat="1" ht="15" customHeight="1" x14ac:dyDescent="0.3">
      <c r="A1531" s="21" t="s">
        <v>34</v>
      </c>
      <c r="B1531" s="21" t="s">
        <v>876</v>
      </c>
      <c r="C1531" s="21" t="s">
        <v>876</v>
      </c>
      <c r="D1531" s="33">
        <v>1</v>
      </c>
      <c r="E1531" s="49" t="s">
        <v>246</v>
      </c>
      <c r="F1531" s="33">
        <v>1</v>
      </c>
      <c r="G1531" s="24" t="s">
        <v>38</v>
      </c>
      <c r="H1531" s="25" t="s">
        <v>1027</v>
      </c>
      <c r="I1531" s="21" t="s">
        <v>39</v>
      </c>
      <c r="J1531" s="25" t="s">
        <v>150</v>
      </c>
      <c r="K1531" s="21" t="s">
        <v>878</v>
      </c>
      <c r="L1531" s="21" t="s">
        <v>42</v>
      </c>
      <c r="M1531" s="21" t="s">
        <v>42</v>
      </c>
      <c r="N1531" s="50" t="s">
        <v>48</v>
      </c>
      <c r="O1531" s="28">
        <v>12</v>
      </c>
      <c r="P1531" s="28">
        <v>55</v>
      </c>
      <c r="Q1531" s="21" t="s">
        <v>580</v>
      </c>
      <c r="R1531" s="103">
        <f t="shared" si="23"/>
        <v>660</v>
      </c>
      <c r="S1531" s="28">
        <v>0</v>
      </c>
      <c r="T1531" s="28">
        <v>165</v>
      </c>
      <c r="U1531" s="28">
        <v>0</v>
      </c>
      <c r="V1531" s="28">
        <v>165</v>
      </c>
      <c r="W1531" s="28">
        <v>0</v>
      </c>
      <c r="X1531" s="28">
        <v>0</v>
      </c>
      <c r="Y1531" s="28">
        <v>165</v>
      </c>
      <c r="Z1531" s="28">
        <v>0</v>
      </c>
      <c r="AA1531" s="28">
        <v>0</v>
      </c>
      <c r="AB1531" s="28">
        <v>165</v>
      </c>
      <c r="AC1531" s="28">
        <v>0</v>
      </c>
      <c r="AD1531" s="28">
        <v>0</v>
      </c>
    </row>
    <row r="1532" spans="1:30" s="1" customFormat="1" ht="15" customHeight="1" x14ac:dyDescent="0.3">
      <c r="A1532" s="21" t="s">
        <v>34</v>
      </c>
      <c r="B1532" s="21" t="s">
        <v>876</v>
      </c>
      <c r="C1532" s="21" t="s">
        <v>876</v>
      </c>
      <c r="D1532" s="33">
        <v>1</v>
      </c>
      <c r="E1532" s="49" t="s">
        <v>246</v>
      </c>
      <c r="F1532" s="33">
        <v>1</v>
      </c>
      <c r="G1532" s="24" t="s">
        <v>38</v>
      </c>
      <c r="H1532" s="25" t="s">
        <v>1027</v>
      </c>
      <c r="I1532" s="48" t="s">
        <v>39</v>
      </c>
      <c r="J1532" s="25" t="s">
        <v>202</v>
      </c>
      <c r="K1532" s="21" t="s">
        <v>203</v>
      </c>
      <c r="L1532" s="21" t="s">
        <v>42</v>
      </c>
      <c r="M1532" s="21" t="s">
        <v>42</v>
      </c>
      <c r="N1532" s="50" t="s">
        <v>48</v>
      </c>
      <c r="O1532" s="28">
        <v>12</v>
      </c>
      <c r="P1532" s="28">
        <v>55</v>
      </c>
      <c r="Q1532" s="21" t="s">
        <v>580</v>
      </c>
      <c r="R1532" s="103">
        <f t="shared" si="23"/>
        <v>660</v>
      </c>
      <c r="S1532" s="28">
        <v>0</v>
      </c>
      <c r="T1532" s="28">
        <v>165</v>
      </c>
      <c r="U1532" s="28">
        <v>0</v>
      </c>
      <c r="V1532" s="28">
        <v>165</v>
      </c>
      <c r="W1532" s="28">
        <v>0</v>
      </c>
      <c r="X1532" s="28">
        <v>0</v>
      </c>
      <c r="Y1532" s="28">
        <v>165</v>
      </c>
      <c r="Z1532" s="28">
        <v>0</v>
      </c>
      <c r="AA1532" s="28">
        <v>0</v>
      </c>
      <c r="AB1532" s="28">
        <v>165</v>
      </c>
      <c r="AC1532" s="28">
        <v>0</v>
      </c>
      <c r="AD1532" s="28">
        <v>0</v>
      </c>
    </row>
    <row r="1533" spans="1:30" s="1" customFormat="1" ht="15" customHeight="1" x14ac:dyDescent="0.3">
      <c r="A1533" s="21" t="s">
        <v>34</v>
      </c>
      <c r="B1533" s="21" t="s">
        <v>876</v>
      </c>
      <c r="C1533" s="21" t="s">
        <v>876</v>
      </c>
      <c r="D1533" s="33">
        <v>1</v>
      </c>
      <c r="E1533" s="49" t="s">
        <v>246</v>
      </c>
      <c r="F1533" s="33">
        <v>1</v>
      </c>
      <c r="G1533" s="24" t="s">
        <v>38</v>
      </c>
      <c r="H1533" s="25" t="s">
        <v>1027</v>
      </c>
      <c r="I1533" s="21" t="s">
        <v>39</v>
      </c>
      <c r="J1533" s="25" t="s">
        <v>190</v>
      </c>
      <c r="K1533" s="21" t="s">
        <v>1271</v>
      </c>
      <c r="L1533" s="21" t="s">
        <v>42</v>
      </c>
      <c r="M1533" s="21" t="s">
        <v>42</v>
      </c>
      <c r="N1533" s="50" t="s">
        <v>44</v>
      </c>
      <c r="O1533" s="28">
        <v>8</v>
      </c>
      <c r="P1533" s="28">
        <v>50</v>
      </c>
      <c r="Q1533" s="21" t="s">
        <v>580</v>
      </c>
      <c r="R1533" s="103">
        <f t="shared" si="23"/>
        <v>400</v>
      </c>
      <c r="S1533" s="28">
        <v>0</v>
      </c>
      <c r="T1533" s="28">
        <v>100</v>
      </c>
      <c r="U1533" s="28">
        <v>0</v>
      </c>
      <c r="V1533" s="28">
        <v>100</v>
      </c>
      <c r="W1533" s="28">
        <v>0</v>
      </c>
      <c r="X1533" s="28">
        <v>0</v>
      </c>
      <c r="Y1533" s="28">
        <v>100</v>
      </c>
      <c r="Z1533" s="28">
        <v>0</v>
      </c>
      <c r="AA1533" s="28">
        <v>0</v>
      </c>
      <c r="AB1533" s="28">
        <v>100</v>
      </c>
      <c r="AC1533" s="28">
        <v>0</v>
      </c>
      <c r="AD1533" s="28">
        <v>0</v>
      </c>
    </row>
    <row r="1534" spans="1:30" s="1" customFormat="1" ht="15" customHeight="1" x14ac:dyDescent="0.3">
      <c r="A1534" s="21" t="s">
        <v>34</v>
      </c>
      <c r="B1534" s="21" t="s">
        <v>876</v>
      </c>
      <c r="C1534" s="21" t="s">
        <v>876</v>
      </c>
      <c r="D1534" s="33">
        <v>1</v>
      </c>
      <c r="E1534" s="49" t="s">
        <v>246</v>
      </c>
      <c r="F1534" s="33">
        <v>1</v>
      </c>
      <c r="G1534" s="24" t="s">
        <v>38</v>
      </c>
      <c r="H1534" s="25" t="s">
        <v>1027</v>
      </c>
      <c r="I1534" s="21" t="s">
        <v>39</v>
      </c>
      <c r="J1534" s="25" t="s">
        <v>542</v>
      </c>
      <c r="K1534" s="21" t="s">
        <v>543</v>
      </c>
      <c r="L1534" s="21" t="s">
        <v>42</v>
      </c>
      <c r="M1534" s="21" t="s">
        <v>42</v>
      </c>
      <c r="N1534" s="50" t="s">
        <v>44</v>
      </c>
      <c r="O1534" s="28">
        <v>12</v>
      </c>
      <c r="P1534" s="28">
        <v>23</v>
      </c>
      <c r="Q1534" s="21" t="s">
        <v>580</v>
      </c>
      <c r="R1534" s="103">
        <f t="shared" si="23"/>
        <v>276</v>
      </c>
      <c r="S1534" s="28">
        <v>0</v>
      </c>
      <c r="T1534" s="28">
        <v>69</v>
      </c>
      <c r="U1534" s="28">
        <v>0</v>
      </c>
      <c r="V1534" s="28">
        <v>69</v>
      </c>
      <c r="W1534" s="28">
        <v>0</v>
      </c>
      <c r="X1534" s="28">
        <v>0</v>
      </c>
      <c r="Y1534" s="28">
        <v>69</v>
      </c>
      <c r="Z1534" s="28">
        <v>0</v>
      </c>
      <c r="AA1534" s="28">
        <v>0</v>
      </c>
      <c r="AB1534" s="28">
        <v>69</v>
      </c>
      <c r="AC1534" s="28">
        <v>0</v>
      </c>
      <c r="AD1534" s="28">
        <v>0</v>
      </c>
    </row>
    <row r="1535" spans="1:30" s="1" customFormat="1" ht="15" customHeight="1" x14ac:dyDescent="0.3">
      <c r="A1535" s="21" t="s">
        <v>34</v>
      </c>
      <c r="B1535" s="21" t="s">
        <v>876</v>
      </c>
      <c r="C1535" s="21" t="s">
        <v>876</v>
      </c>
      <c r="D1535" s="33">
        <v>1</v>
      </c>
      <c r="E1535" s="49" t="s">
        <v>246</v>
      </c>
      <c r="F1535" s="33">
        <v>1</v>
      </c>
      <c r="G1535" s="24" t="s">
        <v>38</v>
      </c>
      <c r="H1535" s="25" t="s">
        <v>1027</v>
      </c>
      <c r="I1535" s="21" t="s">
        <v>39</v>
      </c>
      <c r="J1535" s="25" t="s">
        <v>187</v>
      </c>
      <c r="K1535" s="21" t="s">
        <v>188</v>
      </c>
      <c r="L1535" s="21" t="s">
        <v>42</v>
      </c>
      <c r="M1535" s="21" t="s">
        <v>42</v>
      </c>
      <c r="N1535" s="50" t="s">
        <v>44</v>
      </c>
      <c r="O1535" s="28">
        <v>12</v>
      </c>
      <c r="P1535" s="28">
        <v>40</v>
      </c>
      <c r="Q1535" s="21" t="s">
        <v>580</v>
      </c>
      <c r="R1535" s="103">
        <f t="shared" si="23"/>
        <v>480</v>
      </c>
      <c r="S1535" s="28">
        <v>0</v>
      </c>
      <c r="T1535" s="28">
        <v>120</v>
      </c>
      <c r="U1535" s="28">
        <v>0</v>
      </c>
      <c r="V1535" s="28">
        <v>120</v>
      </c>
      <c r="W1535" s="28">
        <v>0</v>
      </c>
      <c r="X1535" s="28">
        <v>0</v>
      </c>
      <c r="Y1535" s="28">
        <v>120</v>
      </c>
      <c r="Z1535" s="28">
        <v>0</v>
      </c>
      <c r="AA1535" s="28">
        <v>0</v>
      </c>
      <c r="AB1535" s="28">
        <v>120</v>
      </c>
      <c r="AC1535" s="28">
        <v>0</v>
      </c>
      <c r="AD1535" s="28">
        <v>0</v>
      </c>
    </row>
    <row r="1536" spans="1:30" s="1" customFormat="1" ht="15" customHeight="1" x14ac:dyDescent="0.3">
      <c r="A1536" s="21" t="s">
        <v>34</v>
      </c>
      <c r="B1536" s="21" t="s">
        <v>876</v>
      </c>
      <c r="C1536" s="21" t="s">
        <v>876</v>
      </c>
      <c r="D1536" s="33">
        <v>1</v>
      </c>
      <c r="E1536" s="49" t="s">
        <v>246</v>
      </c>
      <c r="F1536" s="33">
        <v>1</v>
      </c>
      <c r="G1536" s="24" t="s">
        <v>38</v>
      </c>
      <c r="H1536" s="25" t="s">
        <v>1027</v>
      </c>
      <c r="I1536" s="48" t="s">
        <v>39</v>
      </c>
      <c r="J1536" s="25" t="s">
        <v>1033</v>
      </c>
      <c r="K1536" s="21" t="s">
        <v>882</v>
      </c>
      <c r="L1536" s="21" t="s">
        <v>42</v>
      </c>
      <c r="M1536" s="21" t="s">
        <v>42</v>
      </c>
      <c r="N1536" s="50" t="s">
        <v>48</v>
      </c>
      <c r="O1536" s="28">
        <v>4</v>
      </c>
      <c r="P1536" s="28">
        <v>745</v>
      </c>
      <c r="Q1536" s="21" t="s">
        <v>580</v>
      </c>
      <c r="R1536" s="103">
        <f t="shared" si="23"/>
        <v>2980</v>
      </c>
      <c r="S1536" s="28">
        <v>0</v>
      </c>
      <c r="T1536" s="28">
        <v>745</v>
      </c>
      <c r="U1536" s="28">
        <v>0</v>
      </c>
      <c r="V1536" s="28">
        <v>745</v>
      </c>
      <c r="W1536" s="28">
        <v>0</v>
      </c>
      <c r="X1536" s="28">
        <v>0</v>
      </c>
      <c r="Y1536" s="28">
        <v>745</v>
      </c>
      <c r="Z1536" s="28">
        <v>0</v>
      </c>
      <c r="AA1536" s="28">
        <v>0</v>
      </c>
      <c r="AB1536" s="28">
        <v>745</v>
      </c>
      <c r="AC1536" s="28">
        <v>0</v>
      </c>
      <c r="AD1536" s="28">
        <v>0</v>
      </c>
    </row>
    <row r="1537" spans="1:30" s="1" customFormat="1" ht="15" customHeight="1" x14ac:dyDescent="0.3">
      <c r="A1537" s="21" t="s">
        <v>34</v>
      </c>
      <c r="B1537" s="21" t="s">
        <v>876</v>
      </c>
      <c r="C1537" s="21" t="s">
        <v>876</v>
      </c>
      <c r="D1537" s="33">
        <v>1</v>
      </c>
      <c r="E1537" s="49" t="s">
        <v>109</v>
      </c>
      <c r="F1537" s="33">
        <v>43</v>
      </c>
      <c r="G1537" s="24" t="s">
        <v>38</v>
      </c>
      <c r="H1537" s="25" t="s">
        <v>1027</v>
      </c>
      <c r="I1537" s="21" t="s">
        <v>39</v>
      </c>
      <c r="J1537" s="25" t="s">
        <v>140</v>
      </c>
      <c r="K1537" s="21" t="s">
        <v>141</v>
      </c>
      <c r="L1537" s="21" t="s">
        <v>42</v>
      </c>
      <c r="M1537" s="35" t="s">
        <v>43</v>
      </c>
      <c r="N1537" s="50" t="s">
        <v>63</v>
      </c>
      <c r="O1537" s="28">
        <v>4</v>
      </c>
      <c r="P1537" s="28">
        <v>1193</v>
      </c>
      <c r="Q1537" s="21" t="s">
        <v>580</v>
      </c>
      <c r="R1537" s="103">
        <f t="shared" si="23"/>
        <v>4772</v>
      </c>
      <c r="S1537" s="28">
        <v>0</v>
      </c>
      <c r="T1537" s="28">
        <v>1193</v>
      </c>
      <c r="U1537" s="28">
        <v>0</v>
      </c>
      <c r="V1537" s="28">
        <v>1193</v>
      </c>
      <c r="W1537" s="28">
        <v>0</v>
      </c>
      <c r="X1537" s="28">
        <v>0</v>
      </c>
      <c r="Y1537" s="28">
        <v>1193</v>
      </c>
      <c r="Z1537" s="28">
        <v>0</v>
      </c>
      <c r="AA1537" s="28">
        <v>0</v>
      </c>
      <c r="AB1537" s="28">
        <v>1193</v>
      </c>
      <c r="AC1537" s="28">
        <v>0</v>
      </c>
      <c r="AD1537" s="28">
        <v>0</v>
      </c>
    </row>
    <row r="1538" spans="1:30" s="1" customFormat="1" ht="15" customHeight="1" x14ac:dyDescent="0.3">
      <c r="A1538" s="21" t="s">
        <v>34</v>
      </c>
      <c r="B1538" s="21" t="s">
        <v>876</v>
      </c>
      <c r="C1538" s="21" t="s">
        <v>876</v>
      </c>
      <c r="D1538" s="33">
        <v>1</v>
      </c>
      <c r="E1538" s="49" t="s">
        <v>109</v>
      </c>
      <c r="F1538" s="33">
        <v>43</v>
      </c>
      <c r="G1538" s="24" t="s">
        <v>38</v>
      </c>
      <c r="H1538" s="25" t="s">
        <v>1027</v>
      </c>
      <c r="I1538" s="21" t="s">
        <v>39</v>
      </c>
      <c r="J1538" s="25" t="s">
        <v>883</v>
      </c>
      <c r="K1538" s="21" t="s">
        <v>1824</v>
      </c>
      <c r="L1538" s="21" t="s">
        <v>42</v>
      </c>
      <c r="M1538" s="35" t="s">
        <v>43</v>
      </c>
      <c r="N1538" s="50" t="s">
        <v>63</v>
      </c>
      <c r="O1538" s="28">
        <v>8</v>
      </c>
      <c r="P1538" s="28">
        <v>119</v>
      </c>
      <c r="Q1538" s="21" t="s">
        <v>580</v>
      </c>
      <c r="R1538" s="103">
        <f t="shared" si="23"/>
        <v>952</v>
      </c>
      <c r="S1538" s="28">
        <v>0</v>
      </c>
      <c r="T1538" s="28">
        <v>238</v>
      </c>
      <c r="U1538" s="28">
        <v>0</v>
      </c>
      <c r="V1538" s="28">
        <v>238</v>
      </c>
      <c r="W1538" s="28">
        <v>0</v>
      </c>
      <c r="X1538" s="28">
        <v>0</v>
      </c>
      <c r="Y1538" s="28">
        <v>238</v>
      </c>
      <c r="Z1538" s="28">
        <v>0</v>
      </c>
      <c r="AA1538" s="28">
        <v>0</v>
      </c>
      <c r="AB1538" s="28">
        <v>238</v>
      </c>
      <c r="AC1538" s="28">
        <v>0</v>
      </c>
      <c r="AD1538" s="28">
        <v>0</v>
      </c>
    </row>
    <row r="1539" spans="1:30" s="1" customFormat="1" ht="15" customHeight="1" x14ac:dyDescent="0.3">
      <c r="A1539" s="21" t="s">
        <v>34</v>
      </c>
      <c r="B1539" s="21" t="s">
        <v>876</v>
      </c>
      <c r="C1539" s="21" t="s">
        <v>876</v>
      </c>
      <c r="D1539" s="33">
        <v>1</v>
      </c>
      <c r="E1539" s="49" t="s">
        <v>109</v>
      </c>
      <c r="F1539" s="33">
        <v>43</v>
      </c>
      <c r="G1539" s="24" t="s">
        <v>38</v>
      </c>
      <c r="H1539" s="25" t="s">
        <v>1027</v>
      </c>
      <c r="I1539" s="48" t="s">
        <v>39</v>
      </c>
      <c r="J1539" s="25" t="s">
        <v>1825</v>
      </c>
      <c r="K1539" s="21" t="s">
        <v>1826</v>
      </c>
      <c r="L1539" s="21" t="s">
        <v>42</v>
      </c>
      <c r="M1539" s="35" t="s">
        <v>43</v>
      </c>
      <c r="N1539" s="50" t="s">
        <v>48</v>
      </c>
      <c r="O1539" s="28">
        <v>8</v>
      </c>
      <c r="P1539" s="28">
        <v>105</v>
      </c>
      <c r="Q1539" s="21" t="s">
        <v>580</v>
      </c>
      <c r="R1539" s="103">
        <f t="shared" si="23"/>
        <v>840</v>
      </c>
      <c r="S1539" s="28">
        <v>0</v>
      </c>
      <c r="T1539" s="28">
        <v>840</v>
      </c>
      <c r="U1539" s="28">
        <v>0</v>
      </c>
      <c r="V1539" s="28">
        <v>0</v>
      </c>
      <c r="W1539" s="28">
        <v>0</v>
      </c>
      <c r="X1539" s="28">
        <v>0</v>
      </c>
      <c r="Y1539" s="28">
        <v>0</v>
      </c>
      <c r="Z1539" s="28">
        <v>0</v>
      </c>
      <c r="AA1539" s="28">
        <v>0</v>
      </c>
      <c r="AB1539" s="28">
        <v>0</v>
      </c>
      <c r="AC1539" s="28">
        <v>0</v>
      </c>
      <c r="AD1539" s="28">
        <v>0</v>
      </c>
    </row>
    <row r="1540" spans="1:30" s="1" customFormat="1" ht="15" customHeight="1" x14ac:dyDescent="0.3">
      <c r="A1540" s="21" t="s">
        <v>34</v>
      </c>
      <c r="B1540" s="21" t="s">
        <v>876</v>
      </c>
      <c r="C1540" s="21" t="s">
        <v>876</v>
      </c>
      <c r="D1540" s="33">
        <v>1</v>
      </c>
      <c r="E1540" s="49" t="s">
        <v>109</v>
      </c>
      <c r="F1540" s="33">
        <v>43</v>
      </c>
      <c r="G1540" s="24" t="s">
        <v>38</v>
      </c>
      <c r="H1540" s="25" t="s">
        <v>1027</v>
      </c>
      <c r="I1540" s="21" t="s">
        <v>39</v>
      </c>
      <c r="J1540" s="25" t="s">
        <v>782</v>
      </c>
      <c r="K1540" s="21" t="s">
        <v>1827</v>
      </c>
      <c r="L1540" s="21" t="s">
        <v>42</v>
      </c>
      <c r="M1540" s="35" t="s">
        <v>43</v>
      </c>
      <c r="N1540" s="50" t="s">
        <v>44</v>
      </c>
      <c r="O1540" s="28">
        <v>8</v>
      </c>
      <c r="P1540" s="28">
        <v>79</v>
      </c>
      <c r="Q1540" s="21" t="s">
        <v>580</v>
      </c>
      <c r="R1540" s="103">
        <f t="shared" si="23"/>
        <v>632</v>
      </c>
      <c r="S1540" s="28">
        <v>0</v>
      </c>
      <c r="T1540" s="28">
        <v>316</v>
      </c>
      <c r="U1540" s="28">
        <v>0</v>
      </c>
      <c r="V1540" s="28">
        <v>0</v>
      </c>
      <c r="W1540" s="28">
        <v>0</v>
      </c>
      <c r="X1540" s="28">
        <v>0</v>
      </c>
      <c r="Y1540" s="28">
        <v>316</v>
      </c>
      <c r="Z1540" s="28">
        <v>0</v>
      </c>
      <c r="AA1540" s="28">
        <v>0</v>
      </c>
      <c r="AB1540" s="28">
        <v>0</v>
      </c>
      <c r="AC1540" s="28">
        <v>0</v>
      </c>
      <c r="AD1540" s="28">
        <v>0</v>
      </c>
    </row>
    <row r="1541" spans="1:30" s="1" customFormat="1" ht="15" customHeight="1" x14ac:dyDescent="0.3">
      <c r="A1541" s="21" t="s">
        <v>34</v>
      </c>
      <c r="B1541" s="21" t="s">
        <v>876</v>
      </c>
      <c r="C1541" s="21" t="s">
        <v>876</v>
      </c>
      <c r="D1541" s="33">
        <v>1</v>
      </c>
      <c r="E1541" s="49" t="s">
        <v>109</v>
      </c>
      <c r="F1541" s="33">
        <v>43</v>
      </c>
      <c r="G1541" s="24" t="s">
        <v>38</v>
      </c>
      <c r="H1541" s="25" t="s">
        <v>1027</v>
      </c>
      <c r="I1541" s="21" t="s">
        <v>39</v>
      </c>
      <c r="J1541" s="25" t="s">
        <v>1662</v>
      </c>
      <c r="K1541" s="21" t="s">
        <v>1828</v>
      </c>
      <c r="L1541" s="21" t="s">
        <v>42</v>
      </c>
      <c r="M1541" s="35" t="s">
        <v>43</v>
      </c>
      <c r="N1541" s="50" t="s">
        <v>48</v>
      </c>
      <c r="O1541" s="28">
        <v>8</v>
      </c>
      <c r="P1541" s="28">
        <v>292</v>
      </c>
      <c r="Q1541" s="21" t="s">
        <v>580</v>
      </c>
      <c r="R1541" s="103">
        <f t="shared" si="23"/>
        <v>2336</v>
      </c>
      <c r="S1541" s="28">
        <v>0</v>
      </c>
      <c r="T1541" s="28">
        <v>1168</v>
      </c>
      <c r="U1541" s="28">
        <v>0</v>
      </c>
      <c r="V1541" s="28">
        <v>0</v>
      </c>
      <c r="W1541" s="28">
        <v>0</v>
      </c>
      <c r="X1541" s="28">
        <v>0</v>
      </c>
      <c r="Y1541" s="28">
        <v>1168</v>
      </c>
      <c r="Z1541" s="28">
        <v>0</v>
      </c>
      <c r="AA1541" s="28">
        <v>0</v>
      </c>
      <c r="AB1541" s="28">
        <v>0</v>
      </c>
      <c r="AC1541" s="28">
        <v>0</v>
      </c>
      <c r="AD1541" s="28">
        <v>0</v>
      </c>
    </row>
    <row r="1542" spans="1:30" s="1" customFormat="1" ht="15" customHeight="1" x14ac:dyDescent="0.3">
      <c r="A1542" s="21" t="s">
        <v>34</v>
      </c>
      <c r="B1542" s="21" t="s">
        <v>876</v>
      </c>
      <c r="C1542" s="21" t="s">
        <v>876</v>
      </c>
      <c r="D1542" s="33">
        <v>1</v>
      </c>
      <c r="E1542" s="49" t="s">
        <v>109</v>
      </c>
      <c r="F1542" s="33">
        <v>43</v>
      </c>
      <c r="G1542" s="24" t="s">
        <v>38</v>
      </c>
      <c r="H1542" s="25" t="s">
        <v>1027</v>
      </c>
      <c r="I1542" s="21" t="s">
        <v>39</v>
      </c>
      <c r="J1542" s="25" t="s">
        <v>51</v>
      </c>
      <c r="K1542" s="21" t="s">
        <v>540</v>
      </c>
      <c r="L1542" s="21" t="s">
        <v>42</v>
      </c>
      <c r="M1542" s="35" t="s">
        <v>43</v>
      </c>
      <c r="N1542" s="50" t="s">
        <v>48</v>
      </c>
      <c r="O1542" s="28">
        <v>1</v>
      </c>
      <c r="P1542" s="28">
        <v>24</v>
      </c>
      <c r="Q1542" s="21" t="s">
        <v>580</v>
      </c>
      <c r="R1542" s="103">
        <f t="shared" si="23"/>
        <v>24</v>
      </c>
      <c r="S1542" s="28">
        <v>0</v>
      </c>
      <c r="T1542" s="28">
        <v>24</v>
      </c>
      <c r="U1542" s="28">
        <v>0</v>
      </c>
      <c r="V1542" s="28">
        <v>0</v>
      </c>
      <c r="W1542" s="28">
        <v>0</v>
      </c>
      <c r="X1542" s="28">
        <v>0</v>
      </c>
      <c r="Y1542" s="28">
        <v>0</v>
      </c>
      <c r="Z1542" s="28">
        <v>0</v>
      </c>
      <c r="AA1542" s="28">
        <v>0</v>
      </c>
      <c r="AB1542" s="28">
        <v>0</v>
      </c>
      <c r="AC1542" s="28">
        <v>0</v>
      </c>
      <c r="AD1542" s="28">
        <v>0</v>
      </c>
    </row>
    <row r="1543" spans="1:30" s="1" customFormat="1" ht="15" customHeight="1" x14ac:dyDescent="0.3">
      <c r="A1543" s="21" t="s">
        <v>34</v>
      </c>
      <c r="B1543" s="21" t="s">
        <v>876</v>
      </c>
      <c r="C1543" s="21" t="s">
        <v>876</v>
      </c>
      <c r="D1543" s="33">
        <v>1</v>
      </c>
      <c r="E1543" s="49" t="s">
        <v>148</v>
      </c>
      <c r="F1543" s="33">
        <v>44</v>
      </c>
      <c r="G1543" s="24" t="s">
        <v>38</v>
      </c>
      <c r="H1543" s="25" t="s">
        <v>1027</v>
      </c>
      <c r="I1543" s="21" t="s">
        <v>39</v>
      </c>
      <c r="J1543" s="25" t="s">
        <v>142</v>
      </c>
      <c r="K1543" s="21" t="s">
        <v>143</v>
      </c>
      <c r="L1543" s="21" t="s">
        <v>42</v>
      </c>
      <c r="M1543" s="21" t="s">
        <v>42</v>
      </c>
      <c r="N1543" s="50" t="s">
        <v>63</v>
      </c>
      <c r="O1543" s="28">
        <v>1</v>
      </c>
      <c r="P1543" s="28">
        <v>1065</v>
      </c>
      <c r="Q1543" s="21" t="s">
        <v>580</v>
      </c>
      <c r="R1543" s="103">
        <f t="shared" si="23"/>
        <v>1065</v>
      </c>
      <c r="S1543" s="28">
        <v>0</v>
      </c>
      <c r="T1543" s="28">
        <v>1065</v>
      </c>
      <c r="U1543" s="28">
        <v>0</v>
      </c>
      <c r="V1543" s="28">
        <v>0</v>
      </c>
      <c r="W1543" s="28">
        <v>0</v>
      </c>
      <c r="X1543" s="28">
        <v>0</v>
      </c>
      <c r="Y1543" s="28">
        <v>0</v>
      </c>
      <c r="Z1543" s="28">
        <v>0</v>
      </c>
      <c r="AA1543" s="28">
        <v>0</v>
      </c>
      <c r="AB1543" s="28">
        <v>0</v>
      </c>
      <c r="AC1543" s="28">
        <v>0</v>
      </c>
      <c r="AD1543" s="28">
        <v>0</v>
      </c>
    </row>
    <row r="1544" spans="1:30" s="1" customFormat="1" ht="15" customHeight="1" x14ac:dyDescent="0.3">
      <c r="A1544" s="21" t="s">
        <v>34</v>
      </c>
      <c r="B1544" s="21" t="s">
        <v>876</v>
      </c>
      <c r="C1544" s="21" t="s">
        <v>876</v>
      </c>
      <c r="D1544" s="33">
        <v>1</v>
      </c>
      <c r="E1544" s="49" t="s">
        <v>148</v>
      </c>
      <c r="F1544" s="33">
        <v>44</v>
      </c>
      <c r="G1544" s="24" t="s">
        <v>38</v>
      </c>
      <c r="H1544" s="25" t="s">
        <v>1027</v>
      </c>
      <c r="I1544" s="21" t="s">
        <v>39</v>
      </c>
      <c r="J1544" s="25" t="s">
        <v>1508</v>
      </c>
      <c r="K1544" s="21" t="s">
        <v>1832</v>
      </c>
      <c r="L1544" s="21" t="s">
        <v>42</v>
      </c>
      <c r="M1544" s="21" t="s">
        <v>42</v>
      </c>
      <c r="N1544" s="50" t="s">
        <v>44</v>
      </c>
      <c r="O1544" s="28">
        <v>15</v>
      </c>
      <c r="P1544" s="28">
        <v>99</v>
      </c>
      <c r="Q1544" s="21" t="s">
        <v>580</v>
      </c>
      <c r="R1544" s="103">
        <f t="shared" si="23"/>
        <v>1485</v>
      </c>
      <c r="S1544" s="28">
        <v>0</v>
      </c>
      <c r="T1544" s="28">
        <v>1485</v>
      </c>
      <c r="U1544" s="28">
        <v>0</v>
      </c>
      <c r="V1544" s="28">
        <v>0</v>
      </c>
      <c r="W1544" s="28">
        <v>0</v>
      </c>
      <c r="X1544" s="28">
        <v>0</v>
      </c>
      <c r="Y1544" s="28">
        <v>0</v>
      </c>
      <c r="Z1544" s="28">
        <v>0</v>
      </c>
      <c r="AA1544" s="28">
        <v>0</v>
      </c>
      <c r="AB1544" s="28">
        <v>0</v>
      </c>
      <c r="AC1544" s="28">
        <v>0</v>
      </c>
      <c r="AD1544" s="28">
        <v>0</v>
      </c>
    </row>
    <row r="1545" spans="1:30" s="1" customFormat="1" ht="15" customHeight="1" x14ac:dyDescent="0.3">
      <c r="A1545" s="21" t="s">
        <v>34</v>
      </c>
      <c r="B1545" s="21" t="s">
        <v>876</v>
      </c>
      <c r="C1545" s="21" t="s">
        <v>876</v>
      </c>
      <c r="D1545" s="33">
        <v>1</v>
      </c>
      <c r="E1545" s="49" t="s">
        <v>148</v>
      </c>
      <c r="F1545" s="33">
        <v>44</v>
      </c>
      <c r="G1545" s="24" t="s">
        <v>38</v>
      </c>
      <c r="H1545" s="25" t="s">
        <v>1027</v>
      </c>
      <c r="I1545" s="48" t="s">
        <v>39</v>
      </c>
      <c r="J1545" s="25" t="s">
        <v>187</v>
      </c>
      <c r="K1545" s="21" t="s">
        <v>188</v>
      </c>
      <c r="L1545" s="21" t="s">
        <v>42</v>
      </c>
      <c r="M1545" s="21" t="s">
        <v>42</v>
      </c>
      <c r="N1545" s="50" t="s">
        <v>44</v>
      </c>
      <c r="O1545" s="28">
        <v>30</v>
      </c>
      <c r="P1545" s="28">
        <v>50.833333333333336</v>
      </c>
      <c r="Q1545" s="21" t="s">
        <v>580</v>
      </c>
      <c r="R1545" s="103">
        <f t="shared" si="23"/>
        <v>1525</v>
      </c>
      <c r="S1545" s="28">
        <v>0</v>
      </c>
      <c r="T1545" s="28">
        <v>1525</v>
      </c>
      <c r="U1545" s="28">
        <v>0</v>
      </c>
      <c r="V1545" s="28">
        <v>0</v>
      </c>
      <c r="W1545" s="28">
        <v>0</v>
      </c>
      <c r="X1545" s="28">
        <v>0</v>
      </c>
      <c r="Y1545" s="28">
        <v>0</v>
      </c>
      <c r="Z1545" s="28">
        <v>0</v>
      </c>
      <c r="AA1545" s="28">
        <v>0</v>
      </c>
      <c r="AB1545" s="28">
        <v>0</v>
      </c>
      <c r="AC1545" s="28">
        <v>0</v>
      </c>
      <c r="AD1545" s="28">
        <v>0</v>
      </c>
    </row>
    <row r="1546" spans="1:30" s="1" customFormat="1" ht="15" customHeight="1" x14ac:dyDescent="0.3">
      <c r="A1546" s="21" t="s">
        <v>34</v>
      </c>
      <c r="B1546" s="21" t="s">
        <v>876</v>
      </c>
      <c r="C1546" s="21" t="s">
        <v>876</v>
      </c>
      <c r="D1546" s="33">
        <v>1</v>
      </c>
      <c r="E1546" s="49" t="s">
        <v>148</v>
      </c>
      <c r="F1546" s="33">
        <v>44</v>
      </c>
      <c r="G1546" s="24" t="s">
        <v>38</v>
      </c>
      <c r="H1546" s="25" t="s">
        <v>1027</v>
      </c>
      <c r="I1546" s="21" t="s">
        <v>39</v>
      </c>
      <c r="J1546" s="25" t="s">
        <v>1833</v>
      </c>
      <c r="K1546" s="21" t="s">
        <v>1834</v>
      </c>
      <c r="L1546" s="21" t="s">
        <v>42</v>
      </c>
      <c r="M1546" s="21" t="s">
        <v>42</v>
      </c>
      <c r="N1546" s="50" t="s">
        <v>48</v>
      </c>
      <c r="O1546" s="28">
        <v>11</v>
      </c>
      <c r="P1546" s="28">
        <v>7.2727272727272725</v>
      </c>
      <c r="Q1546" s="21" t="s">
        <v>580</v>
      </c>
      <c r="R1546" s="103">
        <f t="shared" si="23"/>
        <v>80</v>
      </c>
      <c r="S1546" s="28">
        <v>0</v>
      </c>
      <c r="T1546" s="28">
        <v>80</v>
      </c>
      <c r="U1546" s="28">
        <v>0</v>
      </c>
      <c r="V1546" s="28">
        <v>0</v>
      </c>
      <c r="W1546" s="28">
        <v>0</v>
      </c>
      <c r="X1546" s="28">
        <v>0</v>
      </c>
      <c r="Y1546" s="28">
        <v>0</v>
      </c>
      <c r="Z1546" s="28">
        <v>0</v>
      </c>
      <c r="AA1546" s="28">
        <v>0</v>
      </c>
      <c r="AB1546" s="28">
        <v>0</v>
      </c>
      <c r="AC1546" s="28">
        <v>0</v>
      </c>
      <c r="AD1546" s="28">
        <v>0</v>
      </c>
    </row>
    <row r="1547" spans="1:30" s="1" customFormat="1" ht="15" customHeight="1" x14ac:dyDescent="0.3">
      <c r="A1547" s="21" t="s">
        <v>34</v>
      </c>
      <c r="B1547" s="21" t="s">
        <v>876</v>
      </c>
      <c r="C1547" s="21" t="s">
        <v>876</v>
      </c>
      <c r="D1547" s="33">
        <v>1</v>
      </c>
      <c r="E1547" s="49" t="s">
        <v>148</v>
      </c>
      <c r="F1547" s="33">
        <v>44</v>
      </c>
      <c r="G1547" s="24" t="s">
        <v>38</v>
      </c>
      <c r="H1547" s="25" t="s">
        <v>1027</v>
      </c>
      <c r="I1547" s="21" t="s">
        <v>39</v>
      </c>
      <c r="J1547" s="25" t="s">
        <v>323</v>
      </c>
      <c r="K1547" s="21" t="s">
        <v>324</v>
      </c>
      <c r="L1547" s="21" t="s">
        <v>42</v>
      </c>
      <c r="M1547" s="21" t="s">
        <v>42</v>
      </c>
      <c r="N1547" s="50" t="s">
        <v>44</v>
      </c>
      <c r="O1547" s="28">
        <v>12</v>
      </c>
      <c r="P1547" s="28">
        <v>14.666666666666666</v>
      </c>
      <c r="Q1547" s="21" t="s">
        <v>580</v>
      </c>
      <c r="R1547" s="103">
        <f t="shared" si="23"/>
        <v>176</v>
      </c>
      <c r="S1547" s="28">
        <v>0</v>
      </c>
      <c r="T1547" s="28">
        <v>176</v>
      </c>
      <c r="U1547" s="28">
        <v>0</v>
      </c>
      <c r="V1547" s="28">
        <v>0</v>
      </c>
      <c r="W1547" s="28">
        <v>0</v>
      </c>
      <c r="X1547" s="28">
        <v>0</v>
      </c>
      <c r="Y1547" s="28">
        <v>0</v>
      </c>
      <c r="Z1547" s="28">
        <v>0</v>
      </c>
      <c r="AA1547" s="28">
        <v>0</v>
      </c>
      <c r="AB1547" s="28">
        <v>0</v>
      </c>
      <c r="AC1547" s="28">
        <v>0</v>
      </c>
      <c r="AD1547" s="28">
        <v>0</v>
      </c>
    </row>
    <row r="1548" spans="1:30" s="1" customFormat="1" ht="15" customHeight="1" x14ac:dyDescent="0.3">
      <c r="A1548" s="21" t="s">
        <v>34</v>
      </c>
      <c r="B1548" s="21" t="s">
        <v>876</v>
      </c>
      <c r="C1548" s="21" t="s">
        <v>876</v>
      </c>
      <c r="D1548" s="33">
        <v>1</v>
      </c>
      <c r="E1548" s="49" t="s">
        <v>148</v>
      </c>
      <c r="F1548" s="33">
        <v>44</v>
      </c>
      <c r="G1548" s="24" t="s">
        <v>38</v>
      </c>
      <c r="H1548" s="25" t="s">
        <v>1027</v>
      </c>
      <c r="I1548" s="21" t="s">
        <v>39</v>
      </c>
      <c r="J1548" s="25" t="s">
        <v>544</v>
      </c>
      <c r="K1548" s="21" t="s">
        <v>545</v>
      </c>
      <c r="L1548" s="21" t="s">
        <v>42</v>
      </c>
      <c r="M1548" s="21" t="s">
        <v>42</v>
      </c>
      <c r="N1548" s="50" t="s">
        <v>44</v>
      </c>
      <c r="O1548" s="28">
        <v>12</v>
      </c>
      <c r="P1548" s="28">
        <v>11.25</v>
      </c>
      <c r="Q1548" s="21" t="s">
        <v>580</v>
      </c>
      <c r="R1548" s="103">
        <f t="shared" ref="R1548:R1611" si="24">SUM(S1548:AD1548)</f>
        <v>135</v>
      </c>
      <c r="S1548" s="28">
        <v>0</v>
      </c>
      <c r="T1548" s="28">
        <v>135</v>
      </c>
      <c r="U1548" s="28">
        <v>0</v>
      </c>
      <c r="V1548" s="28">
        <v>0</v>
      </c>
      <c r="W1548" s="28">
        <v>0</v>
      </c>
      <c r="X1548" s="28">
        <v>0</v>
      </c>
      <c r="Y1548" s="28">
        <v>0</v>
      </c>
      <c r="Z1548" s="28">
        <v>0</v>
      </c>
      <c r="AA1548" s="28">
        <v>0</v>
      </c>
      <c r="AB1548" s="28">
        <v>0</v>
      </c>
      <c r="AC1548" s="28">
        <v>0</v>
      </c>
      <c r="AD1548" s="28">
        <v>0</v>
      </c>
    </row>
    <row r="1549" spans="1:30" s="1" customFormat="1" ht="15" customHeight="1" x14ac:dyDescent="0.3">
      <c r="A1549" s="21" t="s">
        <v>34</v>
      </c>
      <c r="B1549" s="21" t="s">
        <v>876</v>
      </c>
      <c r="C1549" s="21" t="s">
        <v>876</v>
      </c>
      <c r="D1549" s="33">
        <v>1</v>
      </c>
      <c r="E1549" s="49" t="s">
        <v>194</v>
      </c>
      <c r="F1549" s="33">
        <v>45</v>
      </c>
      <c r="G1549" s="24" t="s">
        <v>38</v>
      </c>
      <c r="H1549" s="25" t="s">
        <v>1027</v>
      </c>
      <c r="I1549" s="21" t="s">
        <v>39</v>
      </c>
      <c r="J1549" s="25" t="s">
        <v>140</v>
      </c>
      <c r="K1549" s="21" t="s">
        <v>1819</v>
      </c>
      <c r="L1549" s="21" t="s">
        <v>42</v>
      </c>
      <c r="M1549" s="21" t="s">
        <v>42</v>
      </c>
      <c r="N1549" s="50" t="s">
        <v>63</v>
      </c>
      <c r="O1549" s="28">
        <v>4</v>
      </c>
      <c r="P1549" s="28">
        <v>1349</v>
      </c>
      <c r="Q1549" s="21" t="s">
        <v>580</v>
      </c>
      <c r="R1549" s="103">
        <f t="shared" si="24"/>
        <v>5396</v>
      </c>
      <c r="S1549" s="28">
        <v>0</v>
      </c>
      <c r="T1549" s="28">
        <v>1349</v>
      </c>
      <c r="U1549" s="28">
        <v>0</v>
      </c>
      <c r="V1549" s="28">
        <v>1349</v>
      </c>
      <c r="W1549" s="28">
        <v>0</v>
      </c>
      <c r="X1549" s="28">
        <v>0</v>
      </c>
      <c r="Y1549" s="28">
        <v>1349</v>
      </c>
      <c r="Z1549" s="28">
        <v>0</v>
      </c>
      <c r="AA1549" s="28">
        <v>0</v>
      </c>
      <c r="AB1549" s="28">
        <v>1349</v>
      </c>
      <c r="AC1549" s="28">
        <v>0</v>
      </c>
      <c r="AD1549" s="28">
        <v>0</v>
      </c>
    </row>
    <row r="1550" spans="1:30" s="1" customFormat="1" ht="15" customHeight="1" x14ac:dyDescent="0.3">
      <c r="A1550" s="21" t="s">
        <v>34</v>
      </c>
      <c r="B1550" s="21" t="s">
        <v>876</v>
      </c>
      <c r="C1550" s="21" t="s">
        <v>876</v>
      </c>
      <c r="D1550" s="33">
        <v>1</v>
      </c>
      <c r="E1550" s="49" t="s">
        <v>194</v>
      </c>
      <c r="F1550" s="33">
        <v>45</v>
      </c>
      <c r="G1550" s="24" t="s">
        <v>38</v>
      </c>
      <c r="H1550" s="25" t="s">
        <v>1027</v>
      </c>
      <c r="I1550" s="48" t="s">
        <v>39</v>
      </c>
      <c r="J1550" s="25" t="s">
        <v>103</v>
      </c>
      <c r="K1550" s="21" t="s">
        <v>104</v>
      </c>
      <c r="L1550" s="21" t="s">
        <v>42</v>
      </c>
      <c r="M1550" s="21" t="s">
        <v>42</v>
      </c>
      <c r="N1550" s="50" t="s">
        <v>44</v>
      </c>
      <c r="O1550" s="28">
        <v>4</v>
      </c>
      <c r="P1550" s="28">
        <v>257</v>
      </c>
      <c r="Q1550" s="21" t="s">
        <v>580</v>
      </c>
      <c r="R1550" s="103">
        <f t="shared" si="24"/>
        <v>1028</v>
      </c>
      <c r="S1550" s="28">
        <v>0</v>
      </c>
      <c r="T1550" s="28">
        <v>257</v>
      </c>
      <c r="U1550" s="28">
        <v>0</v>
      </c>
      <c r="V1550" s="28">
        <v>257</v>
      </c>
      <c r="W1550" s="28">
        <v>0</v>
      </c>
      <c r="X1550" s="28">
        <v>0</v>
      </c>
      <c r="Y1550" s="28">
        <v>257</v>
      </c>
      <c r="Z1550" s="28">
        <v>0</v>
      </c>
      <c r="AA1550" s="28">
        <v>0</v>
      </c>
      <c r="AB1550" s="28">
        <v>257</v>
      </c>
      <c r="AC1550" s="28">
        <v>0</v>
      </c>
      <c r="AD1550" s="28">
        <v>0</v>
      </c>
    </row>
    <row r="1551" spans="1:30" s="1" customFormat="1" ht="15" customHeight="1" x14ac:dyDescent="0.3">
      <c r="A1551" s="21" t="s">
        <v>34</v>
      </c>
      <c r="B1551" s="21" t="s">
        <v>876</v>
      </c>
      <c r="C1551" s="21" t="s">
        <v>876</v>
      </c>
      <c r="D1551" s="33">
        <v>1</v>
      </c>
      <c r="E1551" s="49" t="s">
        <v>194</v>
      </c>
      <c r="F1551" s="33">
        <v>45</v>
      </c>
      <c r="G1551" s="24" t="s">
        <v>38</v>
      </c>
      <c r="H1551" s="25" t="s">
        <v>1027</v>
      </c>
      <c r="I1551" s="21" t="s">
        <v>39</v>
      </c>
      <c r="J1551" s="25" t="s">
        <v>883</v>
      </c>
      <c r="K1551" s="21" t="s">
        <v>1824</v>
      </c>
      <c r="L1551" s="21" t="s">
        <v>42</v>
      </c>
      <c r="M1551" s="21" t="s">
        <v>42</v>
      </c>
      <c r="N1551" s="50" t="s">
        <v>63</v>
      </c>
      <c r="O1551" s="28">
        <v>24</v>
      </c>
      <c r="P1551" s="28">
        <v>56</v>
      </c>
      <c r="Q1551" s="21" t="s">
        <v>580</v>
      </c>
      <c r="R1551" s="103">
        <f t="shared" si="24"/>
        <v>1344</v>
      </c>
      <c r="S1551" s="28">
        <v>0</v>
      </c>
      <c r="T1551" s="28">
        <v>336</v>
      </c>
      <c r="U1551" s="28">
        <v>0</v>
      </c>
      <c r="V1551" s="28">
        <v>336</v>
      </c>
      <c r="W1551" s="28">
        <v>0</v>
      </c>
      <c r="X1551" s="28">
        <v>0</v>
      </c>
      <c r="Y1551" s="28">
        <v>336</v>
      </c>
      <c r="Z1551" s="28">
        <v>0</v>
      </c>
      <c r="AA1551" s="28">
        <v>0</v>
      </c>
      <c r="AB1551" s="28">
        <v>336</v>
      </c>
      <c r="AC1551" s="28">
        <v>0</v>
      </c>
      <c r="AD1551" s="28">
        <v>0</v>
      </c>
    </row>
    <row r="1552" spans="1:30" s="1" customFormat="1" ht="15" customHeight="1" x14ac:dyDescent="0.3">
      <c r="A1552" s="21" t="s">
        <v>34</v>
      </c>
      <c r="B1552" s="21" t="s">
        <v>876</v>
      </c>
      <c r="C1552" s="21" t="s">
        <v>876</v>
      </c>
      <c r="D1552" s="33">
        <v>1</v>
      </c>
      <c r="E1552" s="49" t="s">
        <v>194</v>
      </c>
      <c r="F1552" s="33">
        <v>45</v>
      </c>
      <c r="G1552" s="24" t="s">
        <v>38</v>
      </c>
      <c r="H1552" s="25" t="s">
        <v>1027</v>
      </c>
      <c r="I1552" s="21" t="s">
        <v>39</v>
      </c>
      <c r="J1552" s="25" t="s">
        <v>797</v>
      </c>
      <c r="K1552" s="21" t="s">
        <v>1840</v>
      </c>
      <c r="L1552" s="21" t="s">
        <v>42</v>
      </c>
      <c r="M1552" s="21" t="s">
        <v>42</v>
      </c>
      <c r="N1552" s="50" t="s">
        <v>48</v>
      </c>
      <c r="O1552" s="28">
        <v>8</v>
      </c>
      <c r="P1552" s="28">
        <v>75</v>
      </c>
      <c r="Q1552" s="21" t="s">
        <v>580</v>
      </c>
      <c r="R1552" s="103">
        <f t="shared" si="24"/>
        <v>600</v>
      </c>
      <c r="S1552" s="28">
        <v>0</v>
      </c>
      <c r="T1552" s="28">
        <v>150</v>
      </c>
      <c r="U1552" s="28">
        <v>0</v>
      </c>
      <c r="V1552" s="28">
        <v>150</v>
      </c>
      <c r="W1552" s="28">
        <v>0</v>
      </c>
      <c r="X1552" s="28">
        <v>0</v>
      </c>
      <c r="Y1552" s="28">
        <v>150</v>
      </c>
      <c r="Z1552" s="28">
        <v>0</v>
      </c>
      <c r="AA1552" s="28">
        <v>0</v>
      </c>
      <c r="AB1552" s="28">
        <v>150</v>
      </c>
      <c r="AC1552" s="28">
        <v>0</v>
      </c>
      <c r="AD1552" s="28">
        <v>0</v>
      </c>
    </row>
    <row r="1553" spans="1:30" s="1" customFormat="1" ht="15" customHeight="1" x14ac:dyDescent="0.3">
      <c r="A1553" s="21" t="s">
        <v>34</v>
      </c>
      <c r="B1553" s="21" t="s">
        <v>876</v>
      </c>
      <c r="C1553" s="21" t="s">
        <v>876</v>
      </c>
      <c r="D1553" s="33">
        <v>1</v>
      </c>
      <c r="E1553" s="49" t="s">
        <v>194</v>
      </c>
      <c r="F1553" s="33">
        <v>45</v>
      </c>
      <c r="G1553" s="24" t="s">
        <v>38</v>
      </c>
      <c r="H1553" s="25" t="s">
        <v>1027</v>
      </c>
      <c r="I1553" s="21" t="s">
        <v>39</v>
      </c>
      <c r="J1553" s="25" t="s">
        <v>1825</v>
      </c>
      <c r="K1553" s="21" t="s">
        <v>1826</v>
      </c>
      <c r="L1553" s="21" t="s">
        <v>42</v>
      </c>
      <c r="M1553" s="21" t="s">
        <v>42</v>
      </c>
      <c r="N1553" s="50" t="s">
        <v>48</v>
      </c>
      <c r="O1553" s="28">
        <v>4</v>
      </c>
      <c r="P1553" s="28">
        <v>45</v>
      </c>
      <c r="Q1553" s="21" t="s">
        <v>580</v>
      </c>
      <c r="R1553" s="103">
        <f t="shared" si="24"/>
        <v>180</v>
      </c>
      <c r="S1553" s="28">
        <v>0</v>
      </c>
      <c r="T1553" s="28">
        <v>45</v>
      </c>
      <c r="U1553" s="28">
        <v>0</v>
      </c>
      <c r="V1553" s="28">
        <v>45</v>
      </c>
      <c r="W1553" s="28">
        <v>0</v>
      </c>
      <c r="X1553" s="28">
        <v>0</v>
      </c>
      <c r="Y1553" s="28">
        <v>45</v>
      </c>
      <c r="Z1553" s="28">
        <v>0</v>
      </c>
      <c r="AA1553" s="28">
        <v>0</v>
      </c>
      <c r="AB1553" s="28">
        <v>45</v>
      </c>
      <c r="AC1553" s="28">
        <v>0</v>
      </c>
      <c r="AD1553" s="28">
        <v>0</v>
      </c>
    </row>
    <row r="1554" spans="1:30" s="1" customFormat="1" ht="15" customHeight="1" x14ac:dyDescent="0.3">
      <c r="A1554" s="21" t="s">
        <v>34</v>
      </c>
      <c r="B1554" s="21" t="s">
        <v>876</v>
      </c>
      <c r="C1554" s="21" t="s">
        <v>876</v>
      </c>
      <c r="D1554" s="33">
        <v>1</v>
      </c>
      <c r="E1554" s="49" t="s">
        <v>194</v>
      </c>
      <c r="F1554" s="33">
        <v>45</v>
      </c>
      <c r="G1554" s="24" t="s">
        <v>38</v>
      </c>
      <c r="H1554" s="25" t="s">
        <v>1027</v>
      </c>
      <c r="I1554" s="48" t="s">
        <v>39</v>
      </c>
      <c r="J1554" s="25" t="s">
        <v>782</v>
      </c>
      <c r="K1554" s="21" t="s">
        <v>1827</v>
      </c>
      <c r="L1554" s="21" t="s">
        <v>42</v>
      </c>
      <c r="M1554" s="21" t="s">
        <v>42</v>
      </c>
      <c r="N1554" s="50" t="s">
        <v>44</v>
      </c>
      <c r="O1554" s="28">
        <v>4</v>
      </c>
      <c r="P1554" s="28">
        <v>79</v>
      </c>
      <c r="Q1554" s="21" t="s">
        <v>580</v>
      </c>
      <c r="R1554" s="103">
        <f t="shared" si="24"/>
        <v>316</v>
      </c>
      <c r="S1554" s="28">
        <v>0</v>
      </c>
      <c r="T1554" s="28">
        <v>79</v>
      </c>
      <c r="U1554" s="28">
        <v>0</v>
      </c>
      <c r="V1554" s="28">
        <v>79</v>
      </c>
      <c r="W1554" s="28">
        <v>0</v>
      </c>
      <c r="X1554" s="28">
        <v>0</v>
      </c>
      <c r="Y1554" s="28">
        <v>79</v>
      </c>
      <c r="Z1554" s="28">
        <v>0</v>
      </c>
      <c r="AA1554" s="28">
        <v>0</v>
      </c>
      <c r="AB1554" s="28">
        <v>79</v>
      </c>
      <c r="AC1554" s="28">
        <v>0</v>
      </c>
      <c r="AD1554" s="28">
        <v>0</v>
      </c>
    </row>
    <row r="1555" spans="1:30" s="1" customFormat="1" ht="15" customHeight="1" x14ac:dyDescent="0.3">
      <c r="A1555" s="21" t="s">
        <v>34</v>
      </c>
      <c r="B1555" s="21" t="s">
        <v>876</v>
      </c>
      <c r="C1555" s="21" t="s">
        <v>876</v>
      </c>
      <c r="D1555" s="33">
        <v>1</v>
      </c>
      <c r="E1555" s="49" t="s">
        <v>194</v>
      </c>
      <c r="F1555" s="33">
        <v>45</v>
      </c>
      <c r="G1555" s="24" t="s">
        <v>38</v>
      </c>
      <c r="H1555" s="25" t="s">
        <v>1027</v>
      </c>
      <c r="I1555" s="21" t="s">
        <v>39</v>
      </c>
      <c r="J1555" s="25" t="s">
        <v>1662</v>
      </c>
      <c r="K1555" s="21" t="s">
        <v>1828</v>
      </c>
      <c r="L1555" s="21" t="s">
        <v>42</v>
      </c>
      <c r="M1555" s="21" t="s">
        <v>42</v>
      </c>
      <c r="N1555" s="50" t="s">
        <v>48</v>
      </c>
      <c r="O1555" s="28">
        <v>8</v>
      </c>
      <c r="P1555" s="28">
        <v>68</v>
      </c>
      <c r="Q1555" s="21" t="s">
        <v>580</v>
      </c>
      <c r="R1555" s="103">
        <f t="shared" si="24"/>
        <v>544</v>
      </c>
      <c r="S1555" s="28">
        <v>0</v>
      </c>
      <c r="T1555" s="28">
        <v>136</v>
      </c>
      <c r="U1555" s="28">
        <v>0</v>
      </c>
      <c r="V1555" s="28">
        <v>136</v>
      </c>
      <c r="W1555" s="28">
        <v>0</v>
      </c>
      <c r="X1555" s="28">
        <v>0</v>
      </c>
      <c r="Y1555" s="28">
        <v>136</v>
      </c>
      <c r="Z1555" s="28">
        <v>0</v>
      </c>
      <c r="AA1555" s="28">
        <v>0</v>
      </c>
      <c r="AB1555" s="28">
        <v>136</v>
      </c>
      <c r="AC1555" s="28">
        <v>0</v>
      </c>
      <c r="AD1555" s="28">
        <v>0</v>
      </c>
    </row>
    <row r="1556" spans="1:30" s="1" customFormat="1" ht="15" customHeight="1" x14ac:dyDescent="0.3">
      <c r="A1556" s="21" t="s">
        <v>34</v>
      </c>
      <c r="B1556" s="21" t="s">
        <v>876</v>
      </c>
      <c r="C1556" s="21" t="s">
        <v>876</v>
      </c>
      <c r="D1556" s="33">
        <v>1</v>
      </c>
      <c r="E1556" s="49" t="s">
        <v>194</v>
      </c>
      <c r="F1556" s="33">
        <v>45</v>
      </c>
      <c r="G1556" s="24" t="s">
        <v>38</v>
      </c>
      <c r="H1556" s="25" t="s">
        <v>1027</v>
      </c>
      <c r="I1556" s="21" t="s">
        <v>39</v>
      </c>
      <c r="J1556" s="25" t="s">
        <v>121</v>
      </c>
      <c r="K1556" s="21" t="s">
        <v>1841</v>
      </c>
      <c r="L1556" s="21" t="s">
        <v>42</v>
      </c>
      <c r="M1556" s="21" t="s">
        <v>42</v>
      </c>
      <c r="N1556" s="50" t="s">
        <v>48</v>
      </c>
      <c r="O1556" s="28">
        <v>8</v>
      </c>
      <c r="P1556" s="28">
        <v>55</v>
      </c>
      <c r="Q1556" s="21" t="s">
        <v>580</v>
      </c>
      <c r="R1556" s="103">
        <f t="shared" si="24"/>
        <v>440</v>
      </c>
      <c r="S1556" s="28">
        <v>0</v>
      </c>
      <c r="T1556" s="28">
        <v>110</v>
      </c>
      <c r="U1556" s="28">
        <v>0</v>
      </c>
      <c r="V1556" s="28">
        <v>110</v>
      </c>
      <c r="W1556" s="28">
        <v>0</v>
      </c>
      <c r="X1556" s="28">
        <v>0</v>
      </c>
      <c r="Y1556" s="28">
        <v>110</v>
      </c>
      <c r="Z1556" s="28">
        <v>0</v>
      </c>
      <c r="AA1556" s="28">
        <v>0</v>
      </c>
      <c r="AB1556" s="28">
        <v>110</v>
      </c>
      <c r="AC1556" s="28">
        <v>0</v>
      </c>
      <c r="AD1556" s="28">
        <v>0</v>
      </c>
    </row>
    <row r="1557" spans="1:30" s="1" customFormat="1" ht="15" customHeight="1" x14ac:dyDescent="0.3">
      <c r="A1557" s="21" t="s">
        <v>34</v>
      </c>
      <c r="B1557" s="21" t="s">
        <v>876</v>
      </c>
      <c r="C1557" s="21" t="s">
        <v>876</v>
      </c>
      <c r="D1557" s="33">
        <v>1</v>
      </c>
      <c r="E1557" s="49" t="s">
        <v>194</v>
      </c>
      <c r="F1557" s="33">
        <v>45</v>
      </c>
      <c r="G1557" s="24" t="s">
        <v>38</v>
      </c>
      <c r="H1557" s="25" t="s">
        <v>1027</v>
      </c>
      <c r="I1557" s="21" t="s">
        <v>39</v>
      </c>
      <c r="J1557" s="25" t="s">
        <v>116</v>
      </c>
      <c r="K1557" s="21" t="s">
        <v>1842</v>
      </c>
      <c r="L1557" s="21" t="s">
        <v>42</v>
      </c>
      <c r="M1557" s="21" t="s">
        <v>42</v>
      </c>
      <c r="N1557" s="50" t="s">
        <v>48</v>
      </c>
      <c r="O1557" s="28">
        <v>4</v>
      </c>
      <c r="P1557" s="28">
        <v>95</v>
      </c>
      <c r="Q1557" s="21" t="s">
        <v>580</v>
      </c>
      <c r="R1557" s="103">
        <f t="shared" si="24"/>
        <v>380</v>
      </c>
      <c r="S1557" s="28">
        <v>0</v>
      </c>
      <c r="T1557" s="28">
        <v>95</v>
      </c>
      <c r="U1557" s="28">
        <v>0</v>
      </c>
      <c r="V1557" s="28">
        <v>95</v>
      </c>
      <c r="W1557" s="28">
        <v>0</v>
      </c>
      <c r="X1557" s="28">
        <v>0</v>
      </c>
      <c r="Y1557" s="28">
        <v>95</v>
      </c>
      <c r="Z1557" s="28">
        <v>0</v>
      </c>
      <c r="AA1557" s="28">
        <v>0</v>
      </c>
      <c r="AB1557" s="28">
        <v>95</v>
      </c>
      <c r="AC1557" s="28">
        <v>0</v>
      </c>
      <c r="AD1557" s="28">
        <v>0</v>
      </c>
    </row>
    <row r="1558" spans="1:30" s="1" customFormat="1" ht="15" customHeight="1" x14ac:dyDescent="0.3">
      <c r="A1558" s="21" t="s">
        <v>34</v>
      </c>
      <c r="B1558" s="21" t="s">
        <v>876</v>
      </c>
      <c r="C1558" s="21" t="s">
        <v>876</v>
      </c>
      <c r="D1558" s="33">
        <v>1</v>
      </c>
      <c r="E1558" s="49" t="s">
        <v>194</v>
      </c>
      <c r="F1558" s="33">
        <v>45</v>
      </c>
      <c r="G1558" s="24" t="s">
        <v>38</v>
      </c>
      <c r="H1558" s="25" t="s">
        <v>1027</v>
      </c>
      <c r="I1558" s="48" t="s">
        <v>39</v>
      </c>
      <c r="J1558" s="25" t="s">
        <v>89</v>
      </c>
      <c r="K1558" s="21" t="s">
        <v>1843</v>
      </c>
      <c r="L1558" s="21" t="s">
        <v>42</v>
      </c>
      <c r="M1558" s="21" t="s">
        <v>42</v>
      </c>
      <c r="N1558" s="50" t="s">
        <v>63</v>
      </c>
      <c r="O1558" s="28">
        <v>20</v>
      </c>
      <c r="P1558" s="28">
        <v>12</v>
      </c>
      <c r="Q1558" s="21" t="s">
        <v>580</v>
      </c>
      <c r="R1558" s="103">
        <f t="shared" si="24"/>
        <v>240</v>
      </c>
      <c r="S1558" s="28">
        <v>0</v>
      </c>
      <c r="T1558" s="28">
        <v>60</v>
      </c>
      <c r="U1558" s="28">
        <v>0</v>
      </c>
      <c r="V1558" s="28">
        <v>60</v>
      </c>
      <c r="W1558" s="28">
        <v>0</v>
      </c>
      <c r="X1558" s="28">
        <v>0</v>
      </c>
      <c r="Y1558" s="28">
        <v>60</v>
      </c>
      <c r="Z1558" s="28">
        <v>0</v>
      </c>
      <c r="AA1558" s="28">
        <v>0</v>
      </c>
      <c r="AB1558" s="28">
        <v>60</v>
      </c>
      <c r="AC1558" s="28">
        <v>0</v>
      </c>
      <c r="AD1558" s="28">
        <v>0</v>
      </c>
    </row>
    <row r="1559" spans="1:30" s="1" customFormat="1" ht="15" customHeight="1" x14ac:dyDescent="0.3">
      <c r="A1559" s="21" t="s">
        <v>34</v>
      </c>
      <c r="B1559" s="21" t="s">
        <v>876</v>
      </c>
      <c r="C1559" s="21" t="s">
        <v>876</v>
      </c>
      <c r="D1559" s="33">
        <v>1</v>
      </c>
      <c r="E1559" s="49" t="s">
        <v>194</v>
      </c>
      <c r="F1559" s="33">
        <v>45</v>
      </c>
      <c r="G1559" s="24" t="s">
        <v>38</v>
      </c>
      <c r="H1559" s="25" t="s">
        <v>1027</v>
      </c>
      <c r="I1559" s="21" t="s">
        <v>39</v>
      </c>
      <c r="J1559" s="25" t="s">
        <v>206</v>
      </c>
      <c r="K1559" s="21" t="s">
        <v>1844</v>
      </c>
      <c r="L1559" s="21" t="s">
        <v>42</v>
      </c>
      <c r="M1559" s="21" t="s">
        <v>42</v>
      </c>
      <c r="N1559" s="50" t="s">
        <v>48</v>
      </c>
      <c r="O1559" s="28">
        <v>4</v>
      </c>
      <c r="P1559" s="28">
        <v>43</v>
      </c>
      <c r="Q1559" s="21" t="s">
        <v>580</v>
      </c>
      <c r="R1559" s="103">
        <f t="shared" si="24"/>
        <v>172</v>
      </c>
      <c r="S1559" s="28">
        <v>0</v>
      </c>
      <c r="T1559" s="28">
        <v>43</v>
      </c>
      <c r="U1559" s="28">
        <v>0</v>
      </c>
      <c r="V1559" s="28">
        <v>43</v>
      </c>
      <c r="W1559" s="28">
        <v>0</v>
      </c>
      <c r="X1559" s="28">
        <v>0</v>
      </c>
      <c r="Y1559" s="28">
        <v>43</v>
      </c>
      <c r="Z1559" s="28">
        <v>0</v>
      </c>
      <c r="AA1559" s="28">
        <v>0</v>
      </c>
      <c r="AB1559" s="28">
        <v>43</v>
      </c>
      <c r="AC1559" s="28">
        <v>0</v>
      </c>
      <c r="AD1559" s="28">
        <v>0</v>
      </c>
    </row>
    <row r="1560" spans="1:30" s="1" customFormat="1" ht="15" customHeight="1" x14ac:dyDescent="0.3">
      <c r="A1560" s="21" t="s">
        <v>34</v>
      </c>
      <c r="B1560" s="21" t="s">
        <v>876</v>
      </c>
      <c r="C1560" s="21" t="s">
        <v>876</v>
      </c>
      <c r="D1560" s="33">
        <v>1</v>
      </c>
      <c r="E1560" s="49" t="s">
        <v>194</v>
      </c>
      <c r="F1560" s="33">
        <v>45</v>
      </c>
      <c r="G1560" s="24" t="s">
        <v>38</v>
      </c>
      <c r="H1560" s="25" t="s">
        <v>1027</v>
      </c>
      <c r="I1560" s="21" t="s">
        <v>39</v>
      </c>
      <c r="J1560" s="25" t="s">
        <v>175</v>
      </c>
      <c r="K1560" s="21" t="s">
        <v>1845</v>
      </c>
      <c r="L1560" s="21" t="s">
        <v>42</v>
      </c>
      <c r="M1560" s="21" t="s">
        <v>42</v>
      </c>
      <c r="N1560" s="50" t="s">
        <v>48</v>
      </c>
      <c r="O1560" s="28">
        <v>8</v>
      </c>
      <c r="P1560" s="28">
        <v>60</v>
      </c>
      <c r="Q1560" s="21" t="s">
        <v>580</v>
      </c>
      <c r="R1560" s="103">
        <f t="shared" si="24"/>
        <v>480</v>
      </c>
      <c r="S1560" s="28">
        <v>0</v>
      </c>
      <c r="T1560" s="28">
        <v>120</v>
      </c>
      <c r="U1560" s="28">
        <v>0</v>
      </c>
      <c r="V1560" s="28">
        <v>120</v>
      </c>
      <c r="W1560" s="28">
        <v>0</v>
      </c>
      <c r="X1560" s="28">
        <v>0</v>
      </c>
      <c r="Y1560" s="28">
        <v>120</v>
      </c>
      <c r="Z1560" s="28">
        <v>0</v>
      </c>
      <c r="AA1560" s="28">
        <v>0</v>
      </c>
      <c r="AB1560" s="28">
        <v>120</v>
      </c>
      <c r="AC1560" s="28">
        <v>0</v>
      </c>
      <c r="AD1560" s="28">
        <v>0</v>
      </c>
    </row>
    <row r="1561" spans="1:30" s="1" customFormat="1" ht="15" customHeight="1" x14ac:dyDescent="0.3">
      <c r="A1561" s="21" t="s">
        <v>34</v>
      </c>
      <c r="B1561" s="21" t="s">
        <v>876</v>
      </c>
      <c r="C1561" s="21" t="s">
        <v>876</v>
      </c>
      <c r="D1561" s="33">
        <v>1</v>
      </c>
      <c r="E1561" s="49" t="s">
        <v>194</v>
      </c>
      <c r="F1561" s="33">
        <v>45</v>
      </c>
      <c r="G1561" s="24" t="s">
        <v>38</v>
      </c>
      <c r="H1561" s="25" t="s">
        <v>1027</v>
      </c>
      <c r="I1561" s="21" t="s">
        <v>39</v>
      </c>
      <c r="J1561" s="25" t="s">
        <v>932</v>
      </c>
      <c r="K1561" s="21" t="s">
        <v>1846</v>
      </c>
      <c r="L1561" s="21" t="s">
        <v>42</v>
      </c>
      <c r="M1561" s="21" t="s">
        <v>42</v>
      </c>
      <c r="N1561" s="50" t="s">
        <v>48</v>
      </c>
      <c r="O1561" s="28">
        <v>4</v>
      </c>
      <c r="P1561" s="28">
        <v>29</v>
      </c>
      <c r="Q1561" s="21" t="s">
        <v>580</v>
      </c>
      <c r="R1561" s="103">
        <f t="shared" si="24"/>
        <v>116</v>
      </c>
      <c r="S1561" s="28">
        <v>0</v>
      </c>
      <c r="T1561" s="28">
        <v>29</v>
      </c>
      <c r="U1561" s="28">
        <v>0</v>
      </c>
      <c r="V1561" s="28">
        <v>29</v>
      </c>
      <c r="W1561" s="28">
        <v>0</v>
      </c>
      <c r="X1561" s="28">
        <v>0</v>
      </c>
      <c r="Y1561" s="28">
        <v>29</v>
      </c>
      <c r="Z1561" s="28">
        <v>0</v>
      </c>
      <c r="AA1561" s="28">
        <v>0</v>
      </c>
      <c r="AB1561" s="28">
        <v>29</v>
      </c>
      <c r="AC1561" s="28">
        <v>0</v>
      </c>
      <c r="AD1561" s="28">
        <v>0</v>
      </c>
    </row>
    <row r="1562" spans="1:30" s="1" customFormat="1" ht="15" customHeight="1" x14ac:dyDescent="0.3">
      <c r="A1562" s="21" t="s">
        <v>34</v>
      </c>
      <c r="B1562" s="21" t="s">
        <v>876</v>
      </c>
      <c r="C1562" s="21" t="s">
        <v>876</v>
      </c>
      <c r="D1562" s="33">
        <v>1</v>
      </c>
      <c r="E1562" s="49" t="s">
        <v>194</v>
      </c>
      <c r="F1562" s="33">
        <v>45</v>
      </c>
      <c r="G1562" s="24" t="s">
        <v>38</v>
      </c>
      <c r="H1562" s="25" t="s">
        <v>1027</v>
      </c>
      <c r="I1562" s="48" t="s">
        <v>39</v>
      </c>
      <c r="J1562" s="25" t="s">
        <v>1847</v>
      </c>
      <c r="K1562" s="21" t="s">
        <v>1848</v>
      </c>
      <c r="L1562" s="21" t="s">
        <v>42</v>
      </c>
      <c r="M1562" s="21" t="s">
        <v>42</v>
      </c>
      <c r="N1562" s="50" t="s">
        <v>48</v>
      </c>
      <c r="O1562" s="28">
        <v>4</v>
      </c>
      <c r="P1562" s="28">
        <v>37</v>
      </c>
      <c r="Q1562" s="21" t="s">
        <v>580</v>
      </c>
      <c r="R1562" s="103">
        <f t="shared" si="24"/>
        <v>148</v>
      </c>
      <c r="S1562" s="28">
        <v>0</v>
      </c>
      <c r="T1562" s="28">
        <v>37</v>
      </c>
      <c r="U1562" s="28">
        <v>0</v>
      </c>
      <c r="V1562" s="28">
        <v>37</v>
      </c>
      <c r="W1562" s="28">
        <v>0</v>
      </c>
      <c r="X1562" s="28">
        <v>0</v>
      </c>
      <c r="Y1562" s="28">
        <v>37</v>
      </c>
      <c r="Z1562" s="28">
        <v>0</v>
      </c>
      <c r="AA1562" s="28">
        <v>0</v>
      </c>
      <c r="AB1562" s="28">
        <v>37</v>
      </c>
      <c r="AC1562" s="28">
        <v>0</v>
      </c>
      <c r="AD1562" s="28">
        <v>0</v>
      </c>
    </row>
    <row r="1563" spans="1:30" s="1" customFormat="1" ht="15" customHeight="1" x14ac:dyDescent="0.3">
      <c r="A1563" s="21" t="s">
        <v>34</v>
      </c>
      <c r="B1563" s="21" t="s">
        <v>876</v>
      </c>
      <c r="C1563" s="21" t="s">
        <v>876</v>
      </c>
      <c r="D1563" s="33">
        <v>1</v>
      </c>
      <c r="E1563" s="49" t="s">
        <v>194</v>
      </c>
      <c r="F1563" s="33">
        <v>45</v>
      </c>
      <c r="G1563" s="24" t="s">
        <v>38</v>
      </c>
      <c r="H1563" s="25" t="s">
        <v>1027</v>
      </c>
      <c r="I1563" s="21" t="s">
        <v>39</v>
      </c>
      <c r="J1563" s="25" t="s">
        <v>235</v>
      </c>
      <c r="K1563" s="21" t="s">
        <v>1849</v>
      </c>
      <c r="L1563" s="21" t="s">
        <v>42</v>
      </c>
      <c r="M1563" s="21" t="s">
        <v>42</v>
      </c>
      <c r="N1563" s="50" t="s">
        <v>63</v>
      </c>
      <c r="O1563" s="28">
        <v>4</v>
      </c>
      <c r="P1563" s="28">
        <v>29</v>
      </c>
      <c r="Q1563" s="21" t="s">
        <v>580</v>
      </c>
      <c r="R1563" s="103">
        <f t="shared" si="24"/>
        <v>116</v>
      </c>
      <c r="S1563" s="28">
        <v>0</v>
      </c>
      <c r="T1563" s="28">
        <v>29</v>
      </c>
      <c r="U1563" s="28">
        <v>0</v>
      </c>
      <c r="V1563" s="28">
        <v>29</v>
      </c>
      <c r="W1563" s="28">
        <v>0</v>
      </c>
      <c r="X1563" s="28">
        <v>0</v>
      </c>
      <c r="Y1563" s="28">
        <v>29</v>
      </c>
      <c r="Z1563" s="28">
        <v>0</v>
      </c>
      <c r="AA1563" s="28">
        <v>0</v>
      </c>
      <c r="AB1563" s="28">
        <v>29</v>
      </c>
      <c r="AC1563" s="28">
        <v>0</v>
      </c>
      <c r="AD1563" s="28">
        <v>0</v>
      </c>
    </row>
    <row r="1564" spans="1:30" s="1" customFormat="1" ht="15" customHeight="1" x14ac:dyDescent="0.3">
      <c r="A1564" s="21" t="s">
        <v>34</v>
      </c>
      <c r="B1564" s="21" t="s">
        <v>876</v>
      </c>
      <c r="C1564" s="21" t="s">
        <v>876</v>
      </c>
      <c r="D1564" s="33">
        <v>1</v>
      </c>
      <c r="E1564" s="49" t="s">
        <v>194</v>
      </c>
      <c r="F1564" s="33">
        <v>88</v>
      </c>
      <c r="G1564" s="24" t="s">
        <v>245</v>
      </c>
      <c r="H1564" s="25" t="s">
        <v>1027</v>
      </c>
      <c r="I1564" s="21" t="s">
        <v>39</v>
      </c>
      <c r="J1564" s="25" t="s">
        <v>140</v>
      </c>
      <c r="K1564" s="21" t="s">
        <v>1819</v>
      </c>
      <c r="L1564" s="21" t="s">
        <v>42</v>
      </c>
      <c r="M1564" s="21" t="s">
        <v>42</v>
      </c>
      <c r="N1564" s="50" t="s">
        <v>63</v>
      </c>
      <c r="O1564" s="28">
        <v>3</v>
      </c>
      <c r="P1564" s="28">
        <v>899.33333333333337</v>
      </c>
      <c r="Q1564" s="21" t="s">
        <v>580</v>
      </c>
      <c r="R1564" s="103">
        <f t="shared" si="24"/>
        <v>2698</v>
      </c>
      <c r="S1564" s="28">
        <v>0</v>
      </c>
      <c r="T1564" s="28">
        <v>2698</v>
      </c>
      <c r="U1564" s="28">
        <v>0</v>
      </c>
      <c r="V1564" s="28">
        <v>0</v>
      </c>
      <c r="W1564" s="28">
        <v>0</v>
      </c>
      <c r="X1564" s="28">
        <v>0</v>
      </c>
      <c r="Y1564" s="28">
        <v>0</v>
      </c>
      <c r="Z1564" s="28">
        <v>0</v>
      </c>
      <c r="AA1564" s="28">
        <v>0</v>
      </c>
      <c r="AB1564" s="28">
        <v>0</v>
      </c>
      <c r="AC1564" s="28">
        <v>0</v>
      </c>
      <c r="AD1564" s="28">
        <v>0</v>
      </c>
    </row>
    <row r="1565" spans="1:30" s="1" customFormat="1" ht="15" customHeight="1" x14ac:dyDescent="0.3">
      <c r="A1565" s="21" t="s">
        <v>34</v>
      </c>
      <c r="B1565" s="21" t="s">
        <v>876</v>
      </c>
      <c r="C1565" s="21" t="s">
        <v>876</v>
      </c>
      <c r="D1565" s="33">
        <v>1</v>
      </c>
      <c r="E1565" s="49" t="s">
        <v>194</v>
      </c>
      <c r="F1565" s="33">
        <v>88</v>
      </c>
      <c r="G1565" s="24" t="s">
        <v>245</v>
      </c>
      <c r="H1565" s="25" t="s">
        <v>1027</v>
      </c>
      <c r="I1565" s="21" t="s">
        <v>39</v>
      </c>
      <c r="J1565" s="25" t="s">
        <v>142</v>
      </c>
      <c r="K1565" s="21" t="s">
        <v>1857</v>
      </c>
      <c r="L1565" s="21" t="s">
        <v>42</v>
      </c>
      <c r="M1565" s="21" t="s">
        <v>42</v>
      </c>
      <c r="N1565" s="50" t="s">
        <v>63</v>
      </c>
      <c r="O1565" s="28">
        <v>2</v>
      </c>
      <c r="P1565" s="28">
        <v>1599</v>
      </c>
      <c r="Q1565" s="21" t="s">
        <v>580</v>
      </c>
      <c r="R1565" s="103">
        <f t="shared" si="24"/>
        <v>3198</v>
      </c>
      <c r="S1565" s="28">
        <v>0</v>
      </c>
      <c r="T1565" s="28">
        <v>0</v>
      </c>
      <c r="U1565" s="28">
        <v>0</v>
      </c>
      <c r="V1565" s="28">
        <v>3198</v>
      </c>
      <c r="W1565" s="28">
        <v>0</v>
      </c>
      <c r="X1565" s="28">
        <v>0</v>
      </c>
      <c r="Y1565" s="28">
        <v>0</v>
      </c>
      <c r="Z1565" s="28">
        <v>0</v>
      </c>
      <c r="AA1565" s="28">
        <v>0</v>
      </c>
      <c r="AB1565" s="28">
        <v>0</v>
      </c>
      <c r="AC1565" s="28">
        <v>0</v>
      </c>
      <c r="AD1565" s="28">
        <v>0</v>
      </c>
    </row>
    <row r="1566" spans="1:30" s="1" customFormat="1" ht="15" customHeight="1" x14ac:dyDescent="0.3">
      <c r="A1566" s="21" t="s">
        <v>34</v>
      </c>
      <c r="B1566" s="21" t="s">
        <v>876</v>
      </c>
      <c r="C1566" s="21" t="s">
        <v>876</v>
      </c>
      <c r="D1566" s="33">
        <v>1</v>
      </c>
      <c r="E1566" s="49" t="s">
        <v>194</v>
      </c>
      <c r="F1566" s="33">
        <v>88</v>
      </c>
      <c r="G1566" s="24" t="s">
        <v>245</v>
      </c>
      <c r="H1566" s="25" t="s">
        <v>1027</v>
      </c>
      <c r="I1566" s="48" t="s">
        <v>39</v>
      </c>
      <c r="J1566" s="25" t="s">
        <v>1038</v>
      </c>
      <c r="K1566" s="21" t="s">
        <v>1858</v>
      </c>
      <c r="L1566" s="21" t="s">
        <v>42</v>
      </c>
      <c r="M1566" s="21" t="s">
        <v>42</v>
      </c>
      <c r="N1566" s="50" t="s">
        <v>61</v>
      </c>
      <c r="O1566" s="28">
        <v>3</v>
      </c>
      <c r="P1566" s="28">
        <v>189</v>
      </c>
      <c r="Q1566" s="21" t="s">
        <v>580</v>
      </c>
      <c r="R1566" s="103">
        <f t="shared" si="24"/>
        <v>567</v>
      </c>
      <c r="S1566" s="28">
        <v>0</v>
      </c>
      <c r="T1566" s="28">
        <v>0</v>
      </c>
      <c r="U1566" s="28">
        <v>0</v>
      </c>
      <c r="V1566" s="28">
        <v>0</v>
      </c>
      <c r="W1566" s="28">
        <v>0</v>
      </c>
      <c r="X1566" s="28">
        <v>0</v>
      </c>
      <c r="Y1566" s="28">
        <v>567</v>
      </c>
      <c r="Z1566" s="28">
        <v>0</v>
      </c>
      <c r="AA1566" s="28">
        <v>0</v>
      </c>
      <c r="AB1566" s="28">
        <v>0</v>
      </c>
      <c r="AC1566" s="28">
        <v>0</v>
      </c>
      <c r="AD1566" s="28">
        <v>0</v>
      </c>
    </row>
    <row r="1567" spans="1:30" s="1" customFormat="1" ht="15" customHeight="1" x14ac:dyDescent="0.3">
      <c r="A1567" s="21" t="s">
        <v>34</v>
      </c>
      <c r="B1567" s="21" t="s">
        <v>876</v>
      </c>
      <c r="C1567" s="21" t="s">
        <v>876</v>
      </c>
      <c r="D1567" s="33">
        <v>1</v>
      </c>
      <c r="E1567" s="49" t="s">
        <v>194</v>
      </c>
      <c r="F1567" s="33">
        <v>88</v>
      </c>
      <c r="G1567" s="24" t="s">
        <v>245</v>
      </c>
      <c r="H1567" s="25" t="s">
        <v>1027</v>
      </c>
      <c r="I1567" s="21" t="s">
        <v>39</v>
      </c>
      <c r="J1567" s="25" t="s">
        <v>782</v>
      </c>
      <c r="K1567" s="21" t="s">
        <v>1827</v>
      </c>
      <c r="L1567" s="21" t="s">
        <v>42</v>
      </c>
      <c r="M1567" s="21" t="s">
        <v>42</v>
      </c>
      <c r="N1567" s="50" t="s">
        <v>44</v>
      </c>
      <c r="O1567" s="28">
        <v>4</v>
      </c>
      <c r="P1567" s="28">
        <v>79</v>
      </c>
      <c r="Q1567" s="21" t="s">
        <v>580</v>
      </c>
      <c r="R1567" s="103">
        <f t="shared" si="24"/>
        <v>316</v>
      </c>
      <c r="S1567" s="28">
        <v>0</v>
      </c>
      <c r="T1567" s="28">
        <v>0</v>
      </c>
      <c r="U1567" s="28">
        <v>0</v>
      </c>
      <c r="V1567" s="28">
        <v>0</v>
      </c>
      <c r="W1567" s="28">
        <v>0</v>
      </c>
      <c r="X1567" s="28">
        <v>0</v>
      </c>
      <c r="Y1567" s="28">
        <v>237</v>
      </c>
      <c r="Z1567" s="28">
        <v>0</v>
      </c>
      <c r="AA1567" s="28">
        <v>0</v>
      </c>
      <c r="AB1567" s="28">
        <v>79</v>
      </c>
      <c r="AC1567" s="28">
        <v>0</v>
      </c>
      <c r="AD1567" s="28">
        <v>0</v>
      </c>
    </row>
    <row r="1568" spans="1:30" s="1" customFormat="1" ht="15" customHeight="1" x14ac:dyDescent="0.3">
      <c r="A1568" s="21" t="s">
        <v>34</v>
      </c>
      <c r="B1568" s="21" t="s">
        <v>876</v>
      </c>
      <c r="C1568" s="21" t="s">
        <v>876</v>
      </c>
      <c r="D1568" s="33">
        <v>1</v>
      </c>
      <c r="E1568" s="49" t="s">
        <v>194</v>
      </c>
      <c r="F1568" s="33">
        <v>88</v>
      </c>
      <c r="G1568" s="24" t="s">
        <v>245</v>
      </c>
      <c r="H1568" s="25" t="s">
        <v>1027</v>
      </c>
      <c r="I1568" s="21" t="s">
        <v>39</v>
      </c>
      <c r="J1568" s="25" t="s">
        <v>823</v>
      </c>
      <c r="K1568" s="21" t="s">
        <v>1859</v>
      </c>
      <c r="L1568" s="21" t="s">
        <v>42</v>
      </c>
      <c r="M1568" s="21" t="s">
        <v>42</v>
      </c>
      <c r="N1568" s="50" t="s">
        <v>48</v>
      </c>
      <c r="O1568" s="28">
        <v>9</v>
      </c>
      <c r="P1568" s="28">
        <v>68</v>
      </c>
      <c r="Q1568" s="21" t="s">
        <v>580</v>
      </c>
      <c r="R1568" s="103">
        <f t="shared" si="24"/>
        <v>612</v>
      </c>
      <c r="S1568" s="28">
        <v>0</v>
      </c>
      <c r="T1568" s="28">
        <v>0</v>
      </c>
      <c r="U1568" s="28">
        <v>0</v>
      </c>
      <c r="V1568" s="28">
        <v>0</v>
      </c>
      <c r="W1568" s="28">
        <v>0</v>
      </c>
      <c r="X1568" s="28">
        <v>0</v>
      </c>
      <c r="Y1568" s="28">
        <v>612</v>
      </c>
      <c r="Z1568" s="28">
        <v>0</v>
      </c>
      <c r="AA1568" s="28">
        <v>0</v>
      </c>
      <c r="AB1568" s="28">
        <v>0</v>
      </c>
      <c r="AC1568" s="28">
        <v>0</v>
      </c>
      <c r="AD1568" s="28">
        <v>0</v>
      </c>
    </row>
    <row r="1569" spans="1:30" s="1" customFormat="1" ht="15" customHeight="1" x14ac:dyDescent="0.3">
      <c r="A1569" s="21" t="s">
        <v>34</v>
      </c>
      <c r="B1569" s="21" t="s">
        <v>876</v>
      </c>
      <c r="C1569" s="21" t="s">
        <v>876</v>
      </c>
      <c r="D1569" s="33">
        <v>1</v>
      </c>
      <c r="E1569" s="49" t="s">
        <v>194</v>
      </c>
      <c r="F1569" s="33">
        <v>88</v>
      </c>
      <c r="G1569" s="24" t="s">
        <v>245</v>
      </c>
      <c r="H1569" s="25" t="s">
        <v>1027</v>
      </c>
      <c r="I1569" s="21" t="s">
        <v>39</v>
      </c>
      <c r="J1569" s="25" t="s">
        <v>520</v>
      </c>
      <c r="K1569" s="21" t="s">
        <v>1860</v>
      </c>
      <c r="L1569" s="21" t="s">
        <v>42</v>
      </c>
      <c r="M1569" s="21" t="s">
        <v>42</v>
      </c>
      <c r="N1569" s="50" t="s">
        <v>63</v>
      </c>
      <c r="O1569" s="28">
        <v>15</v>
      </c>
      <c r="P1569" s="28">
        <v>56</v>
      </c>
      <c r="Q1569" s="21" t="s">
        <v>580</v>
      </c>
      <c r="R1569" s="103">
        <f t="shared" si="24"/>
        <v>840</v>
      </c>
      <c r="S1569" s="28">
        <v>0</v>
      </c>
      <c r="T1569" s="28">
        <v>0</v>
      </c>
      <c r="U1569" s="28">
        <v>0</v>
      </c>
      <c r="V1569" s="28">
        <v>0</v>
      </c>
      <c r="W1569" s="28">
        <v>0</v>
      </c>
      <c r="X1569" s="28">
        <v>0</v>
      </c>
      <c r="Y1569" s="28">
        <v>840</v>
      </c>
      <c r="Z1569" s="28">
        <v>0</v>
      </c>
      <c r="AA1569" s="28">
        <v>0</v>
      </c>
      <c r="AB1569" s="28">
        <v>0</v>
      </c>
      <c r="AC1569" s="28">
        <v>0</v>
      </c>
      <c r="AD1569" s="28">
        <v>0</v>
      </c>
    </row>
    <row r="1570" spans="1:30" s="1" customFormat="1" ht="15" customHeight="1" x14ac:dyDescent="0.3">
      <c r="A1570" s="21" t="s">
        <v>34</v>
      </c>
      <c r="B1570" s="21" t="s">
        <v>876</v>
      </c>
      <c r="C1570" s="21" t="s">
        <v>876</v>
      </c>
      <c r="D1570" s="33">
        <v>1</v>
      </c>
      <c r="E1570" s="49" t="s">
        <v>194</v>
      </c>
      <c r="F1570" s="33">
        <v>88</v>
      </c>
      <c r="G1570" s="24" t="s">
        <v>245</v>
      </c>
      <c r="H1570" s="25" t="s">
        <v>1027</v>
      </c>
      <c r="I1570" s="48" t="s">
        <v>39</v>
      </c>
      <c r="J1570" s="25" t="s">
        <v>797</v>
      </c>
      <c r="K1570" s="21" t="s">
        <v>1840</v>
      </c>
      <c r="L1570" s="21" t="s">
        <v>42</v>
      </c>
      <c r="M1570" s="21" t="s">
        <v>42</v>
      </c>
      <c r="N1570" s="50" t="s">
        <v>48</v>
      </c>
      <c r="O1570" s="28">
        <v>5</v>
      </c>
      <c r="P1570" s="28">
        <v>75</v>
      </c>
      <c r="Q1570" s="21" t="s">
        <v>580</v>
      </c>
      <c r="R1570" s="103">
        <f t="shared" si="24"/>
        <v>375</v>
      </c>
      <c r="S1570" s="28">
        <v>0</v>
      </c>
      <c r="T1570" s="28">
        <v>0</v>
      </c>
      <c r="U1570" s="28">
        <v>0</v>
      </c>
      <c r="V1570" s="28">
        <v>0</v>
      </c>
      <c r="W1570" s="28">
        <v>0</v>
      </c>
      <c r="X1570" s="28">
        <v>0</v>
      </c>
      <c r="Y1570" s="28">
        <v>0</v>
      </c>
      <c r="Z1570" s="28">
        <v>0</v>
      </c>
      <c r="AA1570" s="28">
        <v>0</v>
      </c>
      <c r="AB1570" s="28">
        <v>375</v>
      </c>
      <c r="AC1570" s="28">
        <v>0</v>
      </c>
      <c r="AD1570" s="28">
        <v>0</v>
      </c>
    </row>
    <row r="1571" spans="1:30" s="1" customFormat="1" ht="15" customHeight="1" x14ac:dyDescent="0.3">
      <c r="A1571" s="21" t="s">
        <v>34</v>
      </c>
      <c r="B1571" s="21" t="s">
        <v>876</v>
      </c>
      <c r="C1571" s="21" t="s">
        <v>876</v>
      </c>
      <c r="D1571" s="33">
        <v>1</v>
      </c>
      <c r="E1571" s="49" t="s">
        <v>194</v>
      </c>
      <c r="F1571" s="33">
        <v>88</v>
      </c>
      <c r="G1571" s="24" t="s">
        <v>245</v>
      </c>
      <c r="H1571" s="25" t="s">
        <v>1027</v>
      </c>
      <c r="I1571" s="21" t="s">
        <v>39</v>
      </c>
      <c r="J1571" s="25" t="s">
        <v>77</v>
      </c>
      <c r="K1571" s="21" t="s">
        <v>1861</v>
      </c>
      <c r="L1571" s="21" t="s">
        <v>42</v>
      </c>
      <c r="M1571" s="21" t="s">
        <v>42</v>
      </c>
      <c r="N1571" s="50" t="s">
        <v>48</v>
      </c>
      <c r="O1571" s="28">
        <v>1</v>
      </c>
      <c r="P1571" s="28">
        <v>257</v>
      </c>
      <c r="Q1571" s="21" t="s">
        <v>580</v>
      </c>
      <c r="R1571" s="103">
        <f t="shared" si="24"/>
        <v>257</v>
      </c>
      <c r="S1571" s="28">
        <v>0</v>
      </c>
      <c r="T1571" s="28">
        <v>0</v>
      </c>
      <c r="U1571" s="28">
        <v>0</v>
      </c>
      <c r="V1571" s="28">
        <v>0</v>
      </c>
      <c r="W1571" s="28">
        <v>0</v>
      </c>
      <c r="X1571" s="28">
        <v>0</v>
      </c>
      <c r="Y1571" s="28">
        <v>0</v>
      </c>
      <c r="Z1571" s="28">
        <v>0</v>
      </c>
      <c r="AA1571" s="28">
        <v>0</v>
      </c>
      <c r="AB1571" s="28">
        <v>257</v>
      </c>
      <c r="AC1571" s="28">
        <v>0</v>
      </c>
      <c r="AD1571" s="28">
        <v>0</v>
      </c>
    </row>
    <row r="1572" spans="1:30" s="1" customFormat="1" ht="15" customHeight="1" x14ac:dyDescent="0.3">
      <c r="A1572" s="21" t="s">
        <v>34</v>
      </c>
      <c r="B1572" s="21" t="s">
        <v>876</v>
      </c>
      <c r="C1572" s="21" t="s">
        <v>876</v>
      </c>
      <c r="D1572" s="33">
        <v>1</v>
      </c>
      <c r="E1572" s="49" t="s">
        <v>194</v>
      </c>
      <c r="F1572" s="33">
        <v>88</v>
      </c>
      <c r="G1572" s="24" t="s">
        <v>245</v>
      </c>
      <c r="H1572" s="25" t="s">
        <v>1027</v>
      </c>
      <c r="I1572" s="21" t="s">
        <v>39</v>
      </c>
      <c r="J1572" s="25" t="s">
        <v>89</v>
      </c>
      <c r="K1572" s="21" t="s">
        <v>1843</v>
      </c>
      <c r="L1572" s="21" t="s">
        <v>42</v>
      </c>
      <c r="M1572" s="21" t="s">
        <v>42</v>
      </c>
      <c r="N1572" s="50" t="s">
        <v>63</v>
      </c>
      <c r="O1572" s="28">
        <v>20</v>
      </c>
      <c r="P1572" s="28">
        <v>12</v>
      </c>
      <c r="Q1572" s="21" t="s">
        <v>580</v>
      </c>
      <c r="R1572" s="103">
        <f t="shared" si="24"/>
        <v>240</v>
      </c>
      <c r="S1572" s="28">
        <v>0</v>
      </c>
      <c r="T1572" s="28">
        <v>0</v>
      </c>
      <c r="U1572" s="28">
        <v>0</v>
      </c>
      <c r="V1572" s="28">
        <v>0</v>
      </c>
      <c r="W1572" s="28">
        <v>0</v>
      </c>
      <c r="X1572" s="28">
        <v>0</v>
      </c>
      <c r="Y1572" s="28">
        <v>0</v>
      </c>
      <c r="Z1572" s="28">
        <v>0</v>
      </c>
      <c r="AA1572" s="28">
        <v>0</v>
      </c>
      <c r="AB1572" s="28">
        <v>240</v>
      </c>
      <c r="AC1572" s="28">
        <v>0</v>
      </c>
      <c r="AD1572" s="28">
        <v>0</v>
      </c>
    </row>
    <row r="1573" spans="1:30" s="1" customFormat="1" ht="15" customHeight="1" x14ac:dyDescent="0.3">
      <c r="A1573" s="21" t="s">
        <v>34</v>
      </c>
      <c r="B1573" s="21" t="s">
        <v>876</v>
      </c>
      <c r="C1573" s="21" t="s">
        <v>876</v>
      </c>
      <c r="D1573" s="33">
        <v>1</v>
      </c>
      <c r="E1573" s="49" t="s">
        <v>194</v>
      </c>
      <c r="F1573" s="33">
        <v>88</v>
      </c>
      <c r="G1573" s="24" t="s">
        <v>245</v>
      </c>
      <c r="H1573" s="25" t="s">
        <v>1027</v>
      </c>
      <c r="I1573" s="21" t="s">
        <v>39</v>
      </c>
      <c r="J1573" s="25" t="s">
        <v>175</v>
      </c>
      <c r="K1573" s="21" t="s">
        <v>1845</v>
      </c>
      <c r="L1573" s="21" t="s">
        <v>42</v>
      </c>
      <c r="M1573" s="21" t="s">
        <v>42</v>
      </c>
      <c r="N1573" s="50" t="s">
        <v>48</v>
      </c>
      <c r="O1573" s="28">
        <v>3</v>
      </c>
      <c r="P1573" s="28">
        <v>60</v>
      </c>
      <c r="Q1573" s="21" t="s">
        <v>580</v>
      </c>
      <c r="R1573" s="103">
        <f t="shared" si="24"/>
        <v>180</v>
      </c>
      <c r="S1573" s="28">
        <v>0</v>
      </c>
      <c r="T1573" s="28">
        <v>0</v>
      </c>
      <c r="U1573" s="28">
        <v>0</v>
      </c>
      <c r="V1573" s="28">
        <v>0</v>
      </c>
      <c r="W1573" s="28">
        <v>0</v>
      </c>
      <c r="X1573" s="28">
        <v>0</v>
      </c>
      <c r="Y1573" s="28">
        <v>0</v>
      </c>
      <c r="Z1573" s="28">
        <v>0</v>
      </c>
      <c r="AA1573" s="28">
        <v>0</v>
      </c>
      <c r="AB1573" s="28">
        <v>180</v>
      </c>
      <c r="AC1573" s="28">
        <v>0</v>
      </c>
      <c r="AD1573" s="28">
        <v>0</v>
      </c>
    </row>
    <row r="1574" spans="1:30" s="1" customFormat="1" ht="15" customHeight="1" x14ac:dyDescent="0.3">
      <c r="A1574" s="21" t="s">
        <v>34</v>
      </c>
      <c r="B1574" s="21" t="s">
        <v>876</v>
      </c>
      <c r="C1574" s="21" t="s">
        <v>876</v>
      </c>
      <c r="D1574" s="33">
        <v>1</v>
      </c>
      <c r="E1574" s="49" t="s">
        <v>194</v>
      </c>
      <c r="F1574" s="33">
        <v>88</v>
      </c>
      <c r="G1574" s="24" t="s">
        <v>245</v>
      </c>
      <c r="H1574" s="25" t="s">
        <v>1027</v>
      </c>
      <c r="I1574" s="48" t="s">
        <v>39</v>
      </c>
      <c r="J1574" s="25" t="s">
        <v>1862</v>
      </c>
      <c r="K1574" s="21" t="s">
        <v>1863</v>
      </c>
      <c r="L1574" s="21" t="s">
        <v>42</v>
      </c>
      <c r="M1574" s="21" t="s">
        <v>42</v>
      </c>
      <c r="N1574" s="50" t="s">
        <v>48</v>
      </c>
      <c r="O1574" s="28">
        <v>3</v>
      </c>
      <c r="P1574" s="28">
        <v>103</v>
      </c>
      <c r="Q1574" s="21" t="s">
        <v>580</v>
      </c>
      <c r="R1574" s="103">
        <f t="shared" si="24"/>
        <v>309</v>
      </c>
      <c r="S1574" s="28">
        <v>0</v>
      </c>
      <c r="T1574" s="28">
        <v>0</v>
      </c>
      <c r="U1574" s="28">
        <v>0</v>
      </c>
      <c r="V1574" s="28">
        <v>0</v>
      </c>
      <c r="W1574" s="28">
        <v>0</v>
      </c>
      <c r="X1574" s="28">
        <v>0</v>
      </c>
      <c r="Y1574" s="28">
        <v>0</v>
      </c>
      <c r="Z1574" s="28">
        <v>0</v>
      </c>
      <c r="AA1574" s="28">
        <v>0</v>
      </c>
      <c r="AB1574" s="28">
        <v>309</v>
      </c>
      <c r="AC1574" s="28">
        <v>0</v>
      </c>
      <c r="AD1574" s="28">
        <v>0</v>
      </c>
    </row>
    <row r="1575" spans="1:30" s="1" customFormat="1" ht="15" customHeight="1" x14ac:dyDescent="0.3">
      <c r="A1575" s="21" t="s">
        <v>34</v>
      </c>
      <c r="B1575" s="21" t="s">
        <v>876</v>
      </c>
      <c r="C1575" s="21" t="s">
        <v>876</v>
      </c>
      <c r="D1575" s="33">
        <v>1</v>
      </c>
      <c r="E1575" s="49" t="s">
        <v>194</v>
      </c>
      <c r="F1575" s="33">
        <v>88</v>
      </c>
      <c r="G1575" s="24" t="s">
        <v>245</v>
      </c>
      <c r="H1575" s="25" t="s">
        <v>1027</v>
      </c>
      <c r="I1575" s="21" t="s">
        <v>39</v>
      </c>
      <c r="J1575" s="25" t="s">
        <v>55</v>
      </c>
      <c r="K1575" s="21" t="s">
        <v>1864</v>
      </c>
      <c r="L1575" s="21" t="s">
        <v>42</v>
      </c>
      <c r="M1575" s="21" t="s">
        <v>42</v>
      </c>
      <c r="N1575" s="50" t="s">
        <v>48</v>
      </c>
      <c r="O1575" s="28">
        <v>3</v>
      </c>
      <c r="P1575" s="28">
        <v>107</v>
      </c>
      <c r="Q1575" s="21" t="s">
        <v>580</v>
      </c>
      <c r="R1575" s="103">
        <f t="shared" si="24"/>
        <v>321</v>
      </c>
      <c r="S1575" s="28">
        <v>0</v>
      </c>
      <c r="T1575" s="28">
        <v>0</v>
      </c>
      <c r="U1575" s="28">
        <v>0</v>
      </c>
      <c r="V1575" s="28">
        <v>0</v>
      </c>
      <c r="W1575" s="28">
        <v>0</v>
      </c>
      <c r="X1575" s="28">
        <v>0</v>
      </c>
      <c r="Y1575" s="28">
        <v>0</v>
      </c>
      <c r="Z1575" s="28">
        <v>0</v>
      </c>
      <c r="AA1575" s="28">
        <v>0</v>
      </c>
      <c r="AB1575" s="28">
        <v>321</v>
      </c>
      <c r="AC1575" s="28">
        <v>0</v>
      </c>
      <c r="AD1575" s="28">
        <v>0</v>
      </c>
    </row>
    <row r="1576" spans="1:30" s="1" customFormat="1" ht="15" customHeight="1" x14ac:dyDescent="0.3">
      <c r="A1576" s="21" t="s">
        <v>34</v>
      </c>
      <c r="B1576" s="21" t="s">
        <v>876</v>
      </c>
      <c r="C1576" s="21" t="s">
        <v>876</v>
      </c>
      <c r="D1576" s="33">
        <v>1</v>
      </c>
      <c r="E1576" s="49" t="s">
        <v>194</v>
      </c>
      <c r="F1576" s="33">
        <v>88</v>
      </c>
      <c r="G1576" s="24" t="s">
        <v>245</v>
      </c>
      <c r="H1576" s="25" t="s">
        <v>1027</v>
      </c>
      <c r="I1576" s="21" t="s">
        <v>39</v>
      </c>
      <c r="J1576" s="25" t="s">
        <v>235</v>
      </c>
      <c r="K1576" s="21" t="s">
        <v>1865</v>
      </c>
      <c r="L1576" s="21" t="s">
        <v>42</v>
      </c>
      <c r="M1576" s="21" t="s">
        <v>42</v>
      </c>
      <c r="N1576" s="50" t="s">
        <v>63</v>
      </c>
      <c r="O1576" s="28">
        <v>3</v>
      </c>
      <c r="P1576" s="28">
        <v>29</v>
      </c>
      <c r="Q1576" s="21" t="s">
        <v>580</v>
      </c>
      <c r="R1576" s="103">
        <f t="shared" si="24"/>
        <v>87</v>
      </c>
      <c r="S1576" s="28">
        <v>0</v>
      </c>
      <c r="T1576" s="28">
        <v>0</v>
      </c>
      <c r="U1576" s="28">
        <v>0</v>
      </c>
      <c r="V1576" s="28">
        <v>0</v>
      </c>
      <c r="W1576" s="28">
        <v>0</v>
      </c>
      <c r="X1576" s="28">
        <v>0</v>
      </c>
      <c r="Y1576" s="28">
        <v>0</v>
      </c>
      <c r="Z1576" s="28">
        <v>0</v>
      </c>
      <c r="AA1576" s="28">
        <v>0</v>
      </c>
      <c r="AB1576" s="28">
        <v>87</v>
      </c>
      <c r="AC1576" s="28">
        <v>0</v>
      </c>
      <c r="AD1576" s="28">
        <v>0</v>
      </c>
    </row>
    <row r="1577" spans="1:30" s="1" customFormat="1" ht="15" customHeight="1" x14ac:dyDescent="0.3">
      <c r="A1577" s="21" t="s">
        <v>34</v>
      </c>
      <c r="B1577" s="21" t="s">
        <v>876</v>
      </c>
      <c r="C1577" s="21" t="s">
        <v>876</v>
      </c>
      <c r="D1577" s="33">
        <v>1</v>
      </c>
      <c r="E1577" s="49" t="s">
        <v>246</v>
      </c>
      <c r="F1577" s="33">
        <v>1</v>
      </c>
      <c r="G1577" s="24" t="s">
        <v>38</v>
      </c>
      <c r="H1577" s="25" t="s">
        <v>1343</v>
      </c>
      <c r="I1577" s="21" t="s">
        <v>257</v>
      </c>
      <c r="J1577" s="25" t="s">
        <v>683</v>
      </c>
      <c r="K1577" s="21" t="s">
        <v>1820</v>
      </c>
      <c r="L1577" s="21" t="s">
        <v>42</v>
      </c>
      <c r="M1577" s="21" t="s">
        <v>42</v>
      </c>
      <c r="N1577" s="50" t="s">
        <v>48</v>
      </c>
      <c r="O1577" s="28">
        <v>4</v>
      </c>
      <c r="P1577" s="28">
        <v>2175</v>
      </c>
      <c r="Q1577" s="21" t="s">
        <v>580</v>
      </c>
      <c r="R1577" s="103">
        <f t="shared" si="24"/>
        <v>8700</v>
      </c>
      <c r="S1577" s="28">
        <v>0</v>
      </c>
      <c r="T1577" s="28">
        <v>0</v>
      </c>
      <c r="U1577" s="28">
        <v>0</v>
      </c>
      <c r="V1577" s="28">
        <v>0</v>
      </c>
      <c r="W1577" s="28">
        <v>0</v>
      </c>
      <c r="X1577" s="28">
        <v>0</v>
      </c>
      <c r="Y1577" s="28">
        <v>8700</v>
      </c>
      <c r="Z1577" s="28">
        <v>0</v>
      </c>
      <c r="AA1577" s="28">
        <v>0</v>
      </c>
      <c r="AB1577" s="28">
        <v>0</v>
      </c>
      <c r="AC1577" s="28">
        <v>0</v>
      </c>
      <c r="AD1577" s="28">
        <v>0</v>
      </c>
    </row>
    <row r="1578" spans="1:30" s="1" customFormat="1" ht="15" customHeight="1" x14ac:dyDescent="0.3">
      <c r="A1578" s="21" t="s">
        <v>34</v>
      </c>
      <c r="B1578" s="21" t="s">
        <v>876</v>
      </c>
      <c r="C1578" s="21" t="s">
        <v>876</v>
      </c>
      <c r="D1578" s="33">
        <v>1</v>
      </c>
      <c r="E1578" s="49" t="s">
        <v>246</v>
      </c>
      <c r="F1578" s="33">
        <v>1</v>
      </c>
      <c r="G1578" s="24" t="s">
        <v>38</v>
      </c>
      <c r="H1578" s="25" t="s">
        <v>1343</v>
      </c>
      <c r="I1578" s="21" t="s">
        <v>257</v>
      </c>
      <c r="J1578" s="25" t="s">
        <v>1605</v>
      </c>
      <c r="K1578" s="21" t="s">
        <v>1606</v>
      </c>
      <c r="L1578" s="21" t="s">
        <v>42</v>
      </c>
      <c r="M1578" s="21" t="s">
        <v>42</v>
      </c>
      <c r="N1578" s="50" t="s">
        <v>48</v>
      </c>
      <c r="O1578" s="28">
        <v>3</v>
      </c>
      <c r="P1578" s="28">
        <v>2100</v>
      </c>
      <c r="Q1578" s="21" t="s">
        <v>580</v>
      </c>
      <c r="R1578" s="103">
        <f t="shared" si="24"/>
        <v>6300</v>
      </c>
      <c r="S1578" s="28">
        <v>0</v>
      </c>
      <c r="T1578" s="28">
        <v>0</v>
      </c>
      <c r="U1578" s="28">
        <v>0</v>
      </c>
      <c r="V1578" s="28">
        <v>0</v>
      </c>
      <c r="W1578" s="28">
        <v>0</v>
      </c>
      <c r="X1578" s="28">
        <v>0</v>
      </c>
      <c r="Y1578" s="28">
        <v>6300</v>
      </c>
      <c r="Z1578" s="28">
        <v>0</v>
      </c>
      <c r="AA1578" s="28">
        <v>0</v>
      </c>
      <c r="AB1578" s="28">
        <v>0</v>
      </c>
      <c r="AC1578" s="28">
        <v>0</v>
      </c>
      <c r="AD1578" s="28">
        <v>0</v>
      </c>
    </row>
    <row r="1579" spans="1:30" s="1" customFormat="1" ht="15" customHeight="1" x14ac:dyDescent="0.3">
      <c r="A1579" s="21" t="s">
        <v>34</v>
      </c>
      <c r="B1579" s="21" t="s">
        <v>876</v>
      </c>
      <c r="C1579" s="21" t="s">
        <v>876</v>
      </c>
      <c r="D1579" s="33">
        <v>1</v>
      </c>
      <c r="E1579" s="49" t="s">
        <v>148</v>
      </c>
      <c r="F1579" s="33">
        <v>44</v>
      </c>
      <c r="G1579" s="24" t="s">
        <v>38</v>
      </c>
      <c r="H1579" s="25">
        <v>21401</v>
      </c>
      <c r="I1579" s="48" t="s">
        <v>1835</v>
      </c>
      <c r="J1579" s="25" t="s">
        <v>1836</v>
      </c>
      <c r="K1579" s="21" t="s">
        <v>1837</v>
      </c>
      <c r="L1579" s="21" t="s">
        <v>42</v>
      </c>
      <c r="M1579" s="21" t="s">
        <v>42</v>
      </c>
      <c r="N1579" s="50" t="s">
        <v>1838</v>
      </c>
      <c r="O1579" s="28">
        <v>1</v>
      </c>
      <c r="P1579" s="28">
        <v>5200</v>
      </c>
      <c r="Q1579" s="21" t="s">
        <v>45</v>
      </c>
      <c r="R1579" s="103">
        <f t="shared" si="24"/>
        <v>5200</v>
      </c>
      <c r="S1579" s="28">
        <v>0</v>
      </c>
      <c r="T1579" s="28">
        <v>0</v>
      </c>
      <c r="U1579" s="28">
        <v>0</v>
      </c>
      <c r="V1579" s="28">
        <v>0</v>
      </c>
      <c r="W1579" s="28">
        <v>0</v>
      </c>
      <c r="X1579" s="28">
        <v>0</v>
      </c>
      <c r="Y1579" s="28">
        <v>0</v>
      </c>
      <c r="Z1579" s="28">
        <v>5200</v>
      </c>
      <c r="AA1579" s="28">
        <v>0</v>
      </c>
      <c r="AB1579" s="28">
        <v>0</v>
      </c>
      <c r="AC1579" s="28">
        <v>0</v>
      </c>
      <c r="AD1579" s="28">
        <v>0</v>
      </c>
    </row>
    <row r="1580" spans="1:30" s="1" customFormat="1" ht="15" customHeight="1" x14ac:dyDescent="0.3">
      <c r="A1580" s="21" t="s">
        <v>34</v>
      </c>
      <c r="B1580" s="21" t="s">
        <v>876</v>
      </c>
      <c r="C1580" s="21" t="s">
        <v>876</v>
      </c>
      <c r="D1580" s="33">
        <v>1</v>
      </c>
      <c r="E1580" s="49" t="s">
        <v>194</v>
      </c>
      <c r="F1580" s="33">
        <v>88</v>
      </c>
      <c r="G1580" s="24" t="s">
        <v>245</v>
      </c>
      <c r="H1580" s="25" t="s">
        <v>1343</v>
      </c>
      <c r="I1580" s="21" t="s">
        <v>257</v>
      </c>
      <c r="J1580" s="25" t="s">
        <v>1866</v>
      </c>
      <c r="K1580" s="21" t="s">
        <v>1867</v>
      </c>
      <c r="L1580" s="21" t="s">
        <v>42</v>
      </c>
      <c r="M1580" s="21" t="s">
        <v>42</v>
      </c>
      <c r="N1580" s="50" t="s">
        <v>48</v>
      </c>
      <c r="O1580" s="28">
        <v>2</v>
      </c>
      <c r="P1580" s="28">
        <v>2280</v>
      </c>
      <c r="Q1580" s="21" t="s">
        <v>580</v>
      </c>
      <c r="R1580" s="103">
        <f t="shared" si="24"/>
        <v>4560</v>
      </c>
      <c r="S1580" s="28">
        <v>0</v>
      </c>
      <c r="T1580" s="28">
        <v>0</v>
      </c>
      <c r="U1580" s="28">
        <v>0</v>
      </c>
      <c r="V1580" s="28">
        <v>2280</v>
      </c>
      <c r="W1580" s="28">
        <v>0</v>
      </c>
      <c r="X1580" s="28">
        <v>0</v>
      </c>
      <c r="Y1580" s="28">
        <v>2280</v>
      </c>
      <c r="Z1580" s="28">
        <v>0</v>
      </c>
      <c r="AA1580" s="28">
        <v>0</v>
      </c>
      <c r="AB1580" s="28">
        <v>0</v>
      </c>
      <c r="AC1580" s="28">
        <v>0</v>
      </c>
      <c r="AD1580" s="28">
        <v>0</v>
      </c>
    </row>
    <row r="1581" spans="1:30" s="1" customFormat="1" ht="15" customHeight="1" x14ac:dyDescent="0.3">
      <c r="A1581" s="21" t="s">
        <v>34</v>
      </c>
      <c r="B1581" s="21" t="s">
        <v>876</v>
      </c>
      <c r="C1581" s="21" t="s">
        <v>876</v>
      </c>
      <c r="D1581" s="33">
        <v>1</v>
      </c>
      <c r="E1581" s="49" t="s">
        <v>194</v>
      </c>
      <c r="F1581" s="33">
        <v>88</v>
      </c>
      <c r="G1581" s="24" t="s">
        <v>245</v>
      </c>
      <c r="H1581" s="25" t="s">
        <v>1343</v>
      </c>
      <c r="I1581" s="48" t="s">
        <v>257</v>
      </c>
      <c r="J1581" s="25" t="s">
        <v>1713</v>
      </c>
      <c r="K1581" s="21" t="s">
        <v>1868</v>
      </c>
      <c r="L1581" s="21" t="s">
        <v>42</v>
      </c>
      <c r="M1581" s="21" t="s">
        <v>42</v>
      </c>
      <c r="N1581" s="50" t="s">
        <v>48</v>
      </c>
      <c r="O1581" s="28">
        <v>1</v>
      </c>
      <c r="P1581" s="28">
        <v>2674</v>
      </c>
      <c r="Q1581" s="21" t="s">
        <v>580</v>
      </c>
      <c r="R1581" s="103">
        <f t="shared" si="24"/>
        <v>2674</v>
      </c>
      <c r="S1581" s="28">
        <v>0</v>
      </c>
      <c r="T1581" s="28">
        <v>0</v>
      </c>
      <c r="U1581" s="28">
        <v>0</v>
      </c>
      <c r="V1581" s="28">
        <v>0</v>
      </c>
      <c r="W1581" s="28">
        <v>0</v>
      </c>
      <c r="X1581" s="28">
        <v>0</v>
      </c>
      <c r="Y1581" s="28">
        <v>0</v>
      </c>
      <c r="Z1581" s="28">
        <v>0</v>
      </c>
      <c r="AA1581" s="28">
        <v>0</v>
      </c>
      <c r="AB1581" s="28">
        <v>2674</v>
      </c>
      <c r="AC1581" s="28">
        <v>0</v>
      </c>
      <c r="AD1581" s="28">
        <v>0</v>
      </c>
    </row>
    <row r="1582" spans="1:30" s="1" customFormat="1" ht="15" customHeight="1" x14ac:dyDescent="0.3">
      <c r="A1582" s="21" t="s">
        <v>34</v>
      </c>
      <c r="B1582" s="21" t="s">
        <v>876</v>
      </c>
      <c r="C1582" s="21" t="s">
        <v>876</v>
      </c>
      <c r="D1582" s="33">
        <v>1</v>
      </c>
      <c r="E1582" s="49" t="s">
        <v>246</v>
      </c>
      <c r="F1582" s="33">
        <v>1</v>
      </c>
      <c r="G1582" s="24" t="s">
        <v>38</v>
      </c>
      <c r="H1582" s="25">
        <v>22104</v>
      </c>
      <c r="I1582" s="21" t="s">
        <v>288</v>
      </c>
      <c r="J1582" s="21" t="s">
        <v>42</v>
      </c>
      <c r="K1582" s="21" t="s">
        <v>315</v>
      </c>
      <c r="L1582" s="21" t="s">
        <v>42</v>
      </c>
      <c r="M1582" s="21" t="s">
        <v>42</v>
      </c>
      <c r="N1582" s="50" t="s">
        <v>338</v>
      </c>
      <c r="O1582" s="28">
        <v>12</v>
      </c>
      <c r="P1582" s="28">
        <v>3500</v>
      </c>
      <c r="Q1582" s="21" t="s">
        <v>45</v>
      </c>
      <c r="R1582" s="103">
        <f t="shared" si="24"/>
        <v>42000</v>
      </c>
      <c r="S1582" s="28">
        <v>3500</v>
      </c>
      <c r="T1582" s="28">
        <v>3500</v>
      </c>
      <c r="U1582" s="28">
        <v>3500</v>
      </c>
      <c r="V1582" s="28">
        <v>3500</v>
      </c>
      <c r="W1582" s="28">
        <v>3500</v>
      </c>
      <c r="X1582" s="28">
        <v>3500</v>
      </c>
      <c r="Y1582" s="28">
        <v>3500</v>
      </c>
      <c r="Z1582" s="28">
        <v>3500</v>
      </c>
      <c r="AA1582" s="28">
        <v>3500</v>
      </c>
      <c r="AB1582" s="28">
        <v>3500</v>
      </c>
      <c r="AC1582" s="28">
        <v>3500</v>
      </c>
      <c r="AD1582" s="28">
        <v>3500</v>
      </c>
    </row>
    <row r="1583" spans="1:30" s="1" customFormat="1" ht="15" customHeight="1" x14ac:dyDescent="0.3">
      <c r="A1583" s="21" t="s">
        <v>34</v>
      </c>
      <c r="B1583" s="21" t="s">
        <v>876</v>
      </c>
      <c r="C1583" s="21" t="s">
        <v>876</v>
      </c>
      <c r="D1583" s="33">
        <v>1</v>
      </c>
      <c r="E1583" s="49" t="s">
        <v>148</v>
      </c>
      <c r="F1583" s="33">
        <v>44</v>
      </c>
      <c r="G1583" s="24" t="s">
        <v>38</v>
      </c>
      <c r="H1583" s="25">
        <v>22104</v>
      </c>
      <c r="I1583" s="21" t="s">
        <v>288</v>
      </c>
      <c r="J1583" s="21" t="s">
        <v>42</v>
      </c>
      <c r="K1583" s="21" t="s">
        <v>315</v>
      </c>
      <c r="L1583" s="21" t="s">
        <v>42</v>
      </c>
      <c r="M1583" s="21" t="s">
        <v>42</v>
      </c>
      <c r="N1583" s="50" t="s">
        <v>338</v>
      </c>
      <c r="O1583" s="28">
        <v>8</v>
      </c>
      <c r="P1583" s="28">
        <v>166.75</v>
      </c>
      <c r="Q1583" s="21" t="s">
        <v>45</v>
      </c>
      <c r="R1583" s="103">
        <f t="shared" si="24"/>
        <v>1334</v>
      </c>
      <c r="S1583" s="28">
        <v>0</v>
      </c>
      <c r="T1583" s="28">
        <v>200</v>
      </c>
      <c r="U1583" s="28">
        <v>304</v>
      </c>
      <c r="V1583" s="28">
        <v>314</v>
      </c>
      <c r="W1583" s="28">
        <v>316</v>
      </c>
      <c r="X1583" s="28">
        <v>200</v>
      </c>
      <c r="Y1583" s="28">
        <v>0</v>
      </c>
      <c r="Z1583" s="28">
        <v>0</v>
      </c>
      <c r="AA1583" s="28">
        <v>0</v>
      </c>
      <c r="AB1583" s="28">
        <v>0</v>
      </c>
      <c r="AC1583" s="28">
        <v>0</v>
      </c>
      <c r="AD1583" s="28">
        <v>0</v>
      </c>
    </row>
    <row r="1584" spans="1:30" s="1" customFormat="1" ht="15" customHeight="1" x14ac:dyDescent="0.3">
      <c r="A1584" s="21" t="s">
        <v>34</v>
      </c>
      <c r="B1584" s="21" t="s">
        <v>876</v>
      </c>
      <c r="C1584" s="21" t="s">
        <v>876</v>
      </c>
      <c r="D1584" s="33">
        <v>1</v>
      </c>
      <c r="E1584" s="49" t="s">
        <v>246</v>
      </c>
      <c r="F1584" s="33">
        <v>1</v>
      </c>
      <c r="G1584" s="24" t="s">
        <v>38</v>
      </c>
      <c r="H1584" s="25" t="s">
        <v>1433</v>
      </c>
      <c r="I1584" s="48" t="s">
        <v>345</v>
      </c>
      <c r="J1584" s="25" t="s">
        <v>688</v>
      </c>
      <c r="K1584" s="21" t="s">
        <v>1821</v>
      </c>
      <c r="L1584" s="21" t="s">
        <v>42</v>
      </c>
      <c r="M1584" s="21" t="s">
        <v>42</v>
      </c>
      <c r="N1584" s="50" t="s">
        <v>48</v>
      </c>
      <c r="O1584" s="28">
        <v>5</v>
      </c>
      <c r="P1584" s="28">
        <v>1000</v>
      </c>
      <c r="Q1584" s="21" t="s">
        <v>45</v>
      </c>
      <c r="R1584" s="103">
        <f t="shared" si="24"/>
        <v>5000</v>
      </c>
      <c r="S1584" s="28">
        <v>0</v>
      </c>
      <c r="T1584" s="28">
        <v>0</v>
      </c>
      <c r="U1584" s="28">
        <v>5000</v>
      </c>
      <c r="V1584" s="28">
        <v>0</v>
      </c>
      <c r="W1584" s="28">
        <v>0</v>
      </c>
      <c r="X1584" s="28">
        <v>0</v>
      </c>
      <c r="Y1584" s="28">
        <v>0</v>
      </c>
      <c r="Z1584" s="28">
        <v>0</v>
      </c>
      <c r="AA1584" s="28">
        <v>0</v>
      </c>
      <c r="AB1584" s="28">
        <v>0</v>
      </c>
      <c r="AC1584" s="28">
        <v>0</v>
      </c>
      <c r="AD1584" s="28">
        <v>0</v>
      </c>
    </row>
    <row r="1585" spans="1:30" s="1" customFormat="1" ht="15" customHeight="1" x14ac:dyDescent="0.3">
      <c r="A1585" s="21" t="s">
        <v>34</v>
      </c>
      <c r="B1585" s="21" t="s">
        <v>876</v>
      </c>
      <c r="C1585" s="21" t="s">
        <v>876</v>
      </c>
      <c r="D1585" s="33">
        <v>1</v>
      </c>
      <c r="E1585" s="49" t="s">
        <v>109</v>
      </c>
      <c r="F1585" s="33">
        <v>43</v>
      </c>
      <c r="G1585" s="24" t="s">
        <v>38</v>
      </c>
      <c r="H1585" s="25" t="s">
        <v>1433</v>
      </c>
      <c r="I1585" s="21" t="s">
        <v>345</v>
      </c>
      <c r="J1585" s="25" t="s">
        <v>902</v>
      </c>
      <c r="K1585" s="21" t="s">
        <v>1831</v>
      </c>
      <c r="L1585" s="21" t="s">
        <v>42</v>
      </c>
      <c r="M1585" s="35" t="s">
        <v>43</v>
      </c>
      <c r="N1585" s="50" t="s">
        <v>48</v>
      </c>
      <c r="O1585" s="28">
        <v>2</v>
      </c>
      <c r="P1585" s="28">
        <v>1597</v>
      </c>
      <c r="Q1585" s="21" t="s">
        <v>45</v>
      </c>
      <c r="R1585" s="103">
        <f t="shared" si="24"/>
        <v>3194</v>
      </c>
      <c r="S1585" s="28">
        <v>0</v>
      </c>
      <c r="T1585" s="28">
        <v>3194</v>
      </c>
      <c r="U1585" s="28">
        <v>0</v>
      </c>
      <c r="V1585" s="28">
        <v>0</v>
      </c>
      <c r="W1585" s="28">
        <v>0</v>
      </c>
      <c r="X1585" s="28">
        <v>0</v>
      </c>
      <c r="Y1585" s="28">
        <v>0</v>
      </c>
      <c r="Z1585" s="28">
        <v>0</v>
      </c>
      <c r="AA1585" s="28">
        <v>0</v>
      </c>
      <c r="AB1585" s="28">
        <v>0</v>
      </c>
      <c r="AC1585" s="28">
        <v>0</v>
      </c>
      <c r="AD1585" s="28">
        <v>0</v>
      </c>
    </row>
    <row r="1586" spans="1:30" s="1" customFormat="1" ht="15" customHeight="1" x14ac:dyDescent="0.3">
      <c r="A1586" s="21" t="s">
        <v>34</v>
      </c>
      <c r="B1586" s="21" t="s">
        <v>876</v>
      </c>
      <c r="C1586" s="21" t="s">
        <v>876</v>
      </c>
      <c r="D1586" s="33">
        <v>1</v>
      </c>
      <c r="E1586" s="49" t="s">
        <v>194</v>
      </c>
      <c r="F1586" s="33">
        <v>45</v>
      </c>
      <c r="G1586" s="24" t="s">
        <v>38</v>
      </c>
      <c r="H1586" s="25" t="s">
        <v>1433</v>
      </c>
      <c r="I1586" s="21" t="s">
        <v>345</v>
      </c>
      <c r="J1586" s="25" t="s">
        <v>1432</v>
      </c>
      <c r="K1586" s="21" t="s">
        <v>1850</v>
      </c>
      <c r="L1586" s="21" t="s">
        <v>42</v>
      </c>
      <c r="M1586" s="21" t="s">
        <v>42</v>
      </c>
      <c r="N1586" s="50" t="s">
        <v>48</v>
      </c>
      <c r="O1586" s="28">
        <v>1</v>
      </c>
      <c r="P1586" s="28">
        <v>79</v>
      </c>
      <c r="Q1586" s="21" t="s">
        <v>45</v>
      </c>
      <c r="R1586" s="103">
        <f t="shared" si="24"/>
        <v>79</v>
      </c>
      <c r="S1586" s="28">
        <v>0</v>
      </c>
      <c r="T1586" s="28">
        <v>0</v>
      </c>
      <c r="U1586" s="28">
        <v>0</v>
      </c>
      <c r="V1586" s="28">
        <v>0</v>
      </c>
      <c r="W1586" s="28">
        <v>0</v>
      </c>
      <c r="X1586" s="28">
        <v>0</v>
      </c>
      <c r="Y1586" s="28">
        <v>79</v>
      </c>
      <c r="Z1586" s="28">
        <v>0</v>
      </c>
      <c r="AA1586" s="28">
        <v>0</v>
      </c>
      <c r="AB1586" s="28">
        <v>0</v>
      </c>
      <c r="AC1586" s="28">
        <v>0</v>
      </c>
      <c r="AD1586" s="28">
        <v>0</v>
      </c>
    </row>
    <row r="1587" spans="1:30" s="1" customFormat="1" ht="15" customHeight="1" x14ac:dyDescent="0.3">
      <c r="A1587" s="21" t="s">
        <v>34</v>
      </c>
      <c r="B1587" s="21" t="s">
        <v>876</v>
      </c>
      <c r="C1587" s="21" t="s">
        <v>876</v>
      </c>
      <c r="D1587" s="33">
        <v>1</v>
      </c>
      <c r="E1587" s="49" t="s">
        <v>194</v>
      </c>
      <c r="F1587" s="33">
        <v>45</v>
      </c>
      <c r="G1587" s="24" t="s">
        <v>38</v>
      </c>
      <c r="H1587" s="25" t="s">
        <v>1433</v>
      </c>
      <c r="I1587" s="21" t="s">
        <v>345</v>
      </c>
      <c r="J1587" s="25" t="s">
        <v>360</v>
      </c>
      <c r="K1587" s="21" t="s">
        <v>1851</v>
      </c>
      <c r="L1587" s="21" t="s">
        <v>42</v>
      </c>
      <c r="M1587" s="21" t="s">
        <v>42</v>
      </c>
      <c r="N1587" s="50" t="s">
        <v>48</v>
      </c>
      <c r="O1587" s="28">
        <v>1</v>
      </c>
      <c r="P1587" s="28">
        <v>209</v>
      </c>
      <c r="Q1587" s="21" t="s">
        <v>45</v>
      </c>
      <c r="R1587" s="103">
        <f t="shared" si="24"/>
        <v>209</v>
      </c>
      <c r="S1587" s="28">
        <v>0</v>
      </c>
      <c r="T1587" s="28">
        <v>209</v>
      </c>
      <c r="U1587" s="28">
        <v>0</v>
      </c>
      <c r="V1587" s="28">
        <v>0</v>
      </c>
      <c r="W1587" s="28">
        <v>0</v>
      </c>
      <c r="X1587" s="28">
        <v>0</v>
      </c>
      <c r="Y1587" s="28">
        <v>0</v>
      </c>
      <c r="Z1587" s="28">
        <v>0</v>
      </c>
      <c r="AA1587" s="28">
        <v>0</v>
      </c>
      <c r="AB1587" s="28">
        <v>0</v>
      </c>
      <c r="AC1587" s="28">
        <v>0</v>
      </c>
      <c r="AD1587" s="28">
        <v>0</v>
      </c>
    </row>
    <row r="1588" spans="1:30" s="1" customFormat="1" ht="15" customHeight="1" x14ac:dyDescent="0.3">
      <c r="A1588" s="21" t="s">
        <v>34</v>
      </c>
      <c r="B1588" s="21" t="s">
        <v>876</v>
      </c>
      <c r="C1588" s="21" t="s">
        <v>876</v>
      </c>
      <c r="D1588" s="33">
        <v>1</v>
      </c>
      <c r="E1588" s="49" t="s">
        <v>194</v>
      </c>
      <c r="F1588" s="33">
        <v>45</v>
      </c>
      <c r="G1588" s="24" t="s">
        <v>38</v>
      </c>
      <c r="H1588" s="25" t="s">
        <v>1433</v>
      </c>
      <c r="I1588" s="48" t="s">
        <v>345</v>
      </c>
      <c r="J1588" s="25" t="s">
        <v>901</v>
      </c>
      <c r="K1588" s="21" t="s">
        <v>1852</v>
      </c>
      <c r="L1588" s="21" t="s">
        <v>42</v>
      </c>
      <c r="M1588" s="21" t="s">
        <v>42</v>
      </c>
      <c r="N1588" s="50" t="s">
        <v>48</v>
      </c>
      <c r="O1588" s="28">
        <v>1</v>
      </c>
      <c r="P1588" s="28">
        <v>419</v>
      </c>
      <c r="Q1588" s="21" t="s">
        <v>45</v>
      </c>
      <c r="R1588" s="103">
        <f t="shared" si="24"/>
        <v>419</v>
      </c>
      <c r="S1588" s="28">
        <v>0</v>
      </c>
      <c r="T1588" s="28">
        <v>0</v>
      </c>
      <c r="U1588" s="28">
        <v>0</v>
      </c>
      <c r="V1588" s="28">
        <v>0</v>
      </c>
      <c r="W1588" s="28">
        <v>0</v>
      </c>
      <c r="X1588" s="28">
        <v>0</v>
      </c>
      <c r="Y1588" s="28">
        <v>419</v>
      </c>
      <c r="Z1588" s="28">
        <v>0</v>
      </c>
      <c r="AA1588" s="28">
        <v>0</v>
      </c>
      <c r="AB1588" s="28">
        <v>0</v>
      </c>
      <c r="AC1588" s="28">
        <v>0</v>
      </c>
      <c r="AD1588" s="28">
        <v>0</v>
      </c>
    </row>
    <row r="1589" spans="1:30" s="1" customFormat="1" ht="15" customHeight="1" x14ac:dyDescent="0.3">
      <c r="A1589" s="21" t="s">
        <v>34</v>
      </c>
      <c r="B1589" s="21" t="s">
        <v>876</v>
      </c>
      <c r="C1589" s="21" t="s">
        <v>876</v>
      </c>
      <c r="D1589" s="33">
        <v>1</v>
      </c>
      <c r="E1589" s="49" t="s">
        <v>194</v>
      </c>
      <c r="F1589" s="33">
        <v>45</v>
      </c>
      <c r="G1589" s="24" t="s">
        <v>38</v>
      </c>
      <c r="H1589" s="25" t="s">
        <v>1433</v>
      </c>
      <c r="I1589" s="21" t="s">
        <v>345</v>
      </c>
      <c r="J1589" s="25" t="s">
        <v>902</v>
      </c>
      <c r="K1589" s="21" t="s">
        <v>1831</v>
      </c>
      <c r="L1589" s="21" t="s">
        <v>42</v>
      </c>
      <c r="M1589" s="21" t="s">
        <v>42</v>
      </c>
      <c r="N1589" s="50" t="s">
        <v>48</v>
      </c>
      <c r="O1589" s="28">
        <v>1</v>
      </c>
      <c r="P1589" s="28">
        <v>555</v>
      </c>
      <c r="Q1589" s="21" t="s">
        <v>45</v>
      </c>
      <c r="R1589" s="103">
        <f t="shared" si="24"/>
        <v>555</v>
      </c>
      <c r="S1589" s="28">
        <v>0</v>
      </c>
      <c r="T1589" s="28">
        <v>555</v>
      </c>
      <c r="U1589" s="28">
        <v>0</v>
      </c>
      <c r="V1589" s="28">
        <v>0</v>
      </c>
      <c r="W1589" s="28">
        <v>0</v>
      </c>
      <c r="X1589" s="28">
        <v>0</v>
      </c>
      <c r="Y1589" s="28">
        <v>0</v>
      </c>
      <c r="Z1589" s="28">
        <v>0</v>
      </c>
      <c r="AA1589" s="28">
        <v>0</v>
      </c>
      <c r="AB1589" s="28">
        <v>0</v>
      </c>
      <c r="AC1589" s="28">
        <v>0</v>
      </c>
      <c r="AD1589" s="28">
        <v>0</v>
      </c>
    </row>
    <row r="1590" spans="1:30" s="1" customFormat="1" ht="15" customHeight="1" x14ac:dyDescent="0.3">
      <c r="A1590" s="21" t="s">
        <v>34</v>
      </c>
      <c r="B1590" s="21" t="s">
        <v>876</v>
      </c>
      <c r="C1590" s="21" t="s">
        <v>876</v>
      </c>
      <c r="D1590" s="33">
        <v>1</v>
      </c>
      <c r="E1590" s="49" t="s">
        <v>194</v>
      </c>
      <c r="F1590" s="33">
        <v>45</v>
      </c>
      <c r="G1590" s="24" t="s">
        <v>38</v>
      </c>
      <c r="H1590" s="25" t="s">
        <v>1433</v>
      </c>
      <c r="I1590" s="21" t="s">
        <v>345</v>
      </c>
      <c r="J1590" s="25" t="s">
        <v>355</v>
      </c>
      <c r="K1590" s="21" t="s">
        <v>1853</v>
      </c>
      <c r="L1590" s="21" t="s">
        <v>42</v>
      </c>
      <c r="M1590" s="21" t="s">
        <v>42</v>
      </c>
      <c r="N1590" s="50" t="s">
        <v>48</v>
      </c>
      <c r="O1590" s="28">
        <v>2</v>
      </c>
      <c r="P1590" s="28">
        <v>119</v>
      </c>
      <c r="Q1590" s="21" t="s">
        <v>45</v>
      </c>
      <c r="R1590" s="103">
        <f t="shared" si="24"/>
        <v>238</v>
      </c>
      <c r="S1590" s="28">
        <v>0</v>
      </c>
      <c r="T1590" s="28">
        <v>0</v>
      </c>
      <c r="U1590" s="28">
        <v>0</v>
      </c>
      <c r="V1590" s="28">
        <v>0</v>
      </c>
      <c r="W1590" s="28">
        <v>0</v>
      </c>
      <c r="X1590" s="28">
        <v>0</v>
      </c>
      <c r="Y1590" s="28">
        <v>238</v>
      </c>
      <c r="Z1590" s="28">
        <v>0</v>
      </c>
      <c r="AA1590" s="28">
        <v>0</v>
      </c>
      <c r="AB1590" s="28">
        <v>0</v>
      </c>
      <c r="AC1590" s="28">
        <v>0</v>
      </c>
      <c r="AD1590" s="28">
        <v>0</v>
      </c>
    </row>
    <row r="1591" spans="1:30" s="1" customFormat="1" ht="15" customHeight="1" x14ac:dyDescent="0.3">
      <c r="A1591" s="21" t="s">
        <v>34</v>
      </c>
      <c r="B1591" s="21" t="s">
        <v>876</v>
      </c>
      <c r="C1591" s="21" t="s">
        <v>876</v>
      </c>
      <c r="D1591" s="33" t="s">
        <v>36</v>
      </c>
      <c r="E1591" s="49" t="s">
        <v>194</v>
      </c>
      <c r="F1591" s="33" t="s">
        <v>244</v>
      </c>
      <c r="G1591" s="24" t="s">
        <v>245</v>
      </c>
      <c r="H1591" s="25" t="s">
        <v>1495</v>
      </c>
      <c r="I1591" s="21" t="s">
        <v>408</v>
      </c>
      <c r="J1591" s="25" t="s">
        <v>409</v>
      </c>
      <c r="K1591" s="21" t="s">
        <v>905</v>
      </c>
      <c r="L1591" s="21" t="s">
        <v>1769</v>
      </c>
      <c r="M1591" s="35" t="s">
        <v>43</v>
      </c>
      <c r="N1591" s="50" t="s">
        <v>335</v>
      </c>
      <c r="O1591" s="28">
        <v>11</v>
      </c>
      <c r="P1591" s="28">
        <v>575</v>
      </c>
      <c r="Q1591" s="21" t="s">
        <v>411</v>
      </c>
      <c r="R1591" s="103">
        <f t="shared" si="24"/>
        <v>6325</v>
      </c>
      <c r="S1591" s="28">
        <v>575</v>
      </c>
      <c r="T1591" s="28">
        <v>575</v>
      </c>
      <c r="U1591" s="28">
        <v>575</v>
      </c>
      <c r="V1591" s="28">
        <v>575</v>
      </c>
      <c r="W1591" s="28">
        <v>0</v>
      </c>
      <c r="X1591" s="28">
        <v>575</v>
      </c>
      <c r="Y1591" s="28">
        <v>575</v>
      </c>
      <c r="Z1591" s="28">
        <v>575</v>
      </c>
      <c r="AA1591" s="28">
        <v>575</v>
      </c>
      <c r="AB1591" s="28">
        <v>575</v>
      </c>
      <c r="AC1591" s="28">
        <v>575</v>
      </c>
      <c r="AD1591" s="28">
        <v>575</v>
      </c>
    </row>
    <row r="1592" spans="1:30" s="1" customFormat="1" ht="15" customHeight="1" x14ac:dyDescent="0.3">
      <c r="A1592" s="21" t="s">
        <v>34</v>
      </c>
      <c r="B1592" s="21" t="s">
        <v>876</v>
      </c>
      <c r="C1592" s="21" t="s">
        <v>876</v>
      </c>
      <c r="D1592" s="33">
        <v>1</v>
      </c>
      <c r="E1592" s="49" t="s">
        <v>246</v>
      </c>
      <c r="F1592" s="33">
        <v>1</v>
      </c>
      <c r="G1592" s="24" t="s">
        <v>38</v>
      </c>
      <c r="H1592" s="25" t="s">
        <v>1496</v>
      </c>
      <c r="I1592" s="21" t="s">
        <v>1822</v>
      </c>
      <c r="J1592" s="25" t="s">
        <v>413</v>
      </c>
      <c r="K1592" s="21" t="s">
        <v>568</v>
      </c>
      <c r="L1592" s="21" t="s">
        <v>1769</v>
      </c>
      <c r="M1592" s="35" t="s">
        <v>43</v>
      </c>
      <c r="N1592" s="50" t="s">
        <v>290</v>
      </c>
      <c r="O1592" s="28">
        <v>5</v>
      </c>
      <c r="P1592" s="28">
        <v>5000</v>
      </c>
      <c r="Q1592" s="21" t="s">
        <v>411</v>
      </c>
      <c r="R1592" s="103">
        <f t="shared" si="24"/>
        <v>25000</v>
      </c>
      <c r="S1592" s="28">
        <v>5000</v>
      </c>
      <c r="T1592" s="28">
        <v>5000</v>
      </c>
      <c r="U1592" s="28">
        <v>5000</v>
      </c>
      <c r="V1592" s="28">
        <v>5000</v>
      </c>
      <c r="W1592" s="28">
        <v>5000</v>
      </c>
      <c r="X1592" s="28">
        <v>0</v>
      </c>
      <c r="Y1592" s="28">
        <v>0</v>
      </c>
      <c r="Z1592" s="28">
        <v>0</v>
      </c>
      <c r="AA1592" s="28">
        <v>0</v>
      </c>
      <c r="AB1592" s="28">
        <v>0</v>
      </c>
      <c r="AC1592" s="28">
        <v>0</v>
      </c>
      <c r="AD1592" s="28">
        <v>0</v>
      </c>
    </row>
    <row r="1593" spans="1:30" s="1" customFormat="1" ht="15" customHeight="1" x14ac:dyDescent="0.3">
      <c r="A1593" s="21" t="s">
        <v>34</v>
      </c>
      <c r="B1593" s="21" t="s">
        <v>876</v>
      </c>
      <c r="C1593" s="21" t="s">
        <v>876</v>
      </c>
      <c r="D1593" s="33">
        <v>1</v>
      </c>
      <c r="E1593" s="49" t="s">
        <v>246</v>
      </c>
      <c r="F1593" s="33">
        <v>1</v>
      </c>
      <c r="G1593" s="24" t="s">
        <v>38</v>
      </c>
      <c r="H1593" s="25" t="s">
        <v>1496</v>
      </c>
      <c r="I1593" s="21" t="s">
        <v>1822</v>
      </c>
      <c r="J1593" s="25" t="s">
        <v>413</v>
      </c>
      <c r="K1593" s="21" t="s">
        <v>568</v>
      </c>
      <c r="L1593" s="21" t="s">
        <v>1769</v>
      </c>
      <c r="M1593" s="35" t="s">
        <v>43</v>
      </c>
      <c r="N1593" s="50" t="s">
        <v>290</v>
      </c>
      <c r="O1593" s="28">
        <v>7</v>
      </c>
      <c r="P1593" s="28">
        <v>4000</v>
      </c>
      <c r="Q1593" s="21" t="s">
        <v>411</v>
      </c>
      <c r="R1593" s="103">
        <f t="shared" si="24"/>
        <v>28000</v>
      </c>
      <c r="S1593" s="28">
        <v>0</v>
      </c>
      <c r="T1593" s="28">
        <v>0</v>
      </c>
      <c r="U1593" s="28">
        <v>0</v>
      </c>
      <c r="V1593" s="28">
        <v>0</v>
      </c>
      <c r="W1593" s="28">
        <v>0</v>
      </c>
      <c r="X1593" s="28">
        <v>4000</v>
      </c>
      <c r="Y1593" s="28">
        <v>4000</v>
      </c>
      <c r="Z1593" s="28">
        <v>4000</v>
      </c>
      <c r="AA1593" s="28">
        <v>4000</v>
      </c>
      <c r="AB1593" s="28">
        <v>4000</v>
      </c>
      <c r="AC1593" s="28">
        <v>4000</v>
      </c>
      <c r="AD1593" s="28">
        <v>4000</v>
      </c>
    </row>
    <row r="1594" spans="1:30" s="1" customFormat="1" ht="15" customHeight="1" x14ac:dyDescent="0.3">
      <c r="A1594" s="21" t="s">
        <v>34</v>
      </c>
      <c r="B1594" s="21" t="s">
        <v>876</v>
      </c>
      <c r="C1594" s="21" t="s">
        <v>876</v>
      </c>
      <c r="D1594" s="33">
        <v>1</v>
      </c>
      <c r="E1594" s="49" t="s">
        <v>246</v>
      </c>
      <c r="F1594" s="33">
        <v>1</v>
      </c>
      <c r="G1594" s="24" t="s">
        <v>38</v>
      </c>
      <c r="H1594" s="25" t="s">
        <v>1499</v>
      </c>
      <c r="I1594" s="21" t="s">
        <v>445</v>
      </c>
      <c r="J1594" s="25" t="s">
        <v>711</v>
      </c>
      <c r="K1594" s="21" t="s">
        <v>712</v>
      </c>
      <c r="L1594" s="21" t="s">
        <v>42</v>
      </c>
      <c r="M1594" s="21" t="s">
        <v>42</v>
      </c>
      <c r="N1594" s="50" t="s">
        <v>48</v>
      </c>
      <c r="O1594" s="28">
        <v>4</v>
      </c>
      <c r="P1594" s="28">
        <v>4000</v>
      </c>
      <c r="Q1594" s="21" t="s">
        <v>45</v>
      </c>
      <c r="R1594" s="103">
        <f t="shared" si="24"/>
        <v>16000</v>
      </c>
      <c r="S1594" s="28">
        <v>0</v>
      </c>
      <c r="T1594" s="28">
        <v>16000</v>
      </c>
      <c r="U1594" s="28">
        <v>0</v>
      </c>
      <c r="V1594" s="28">
        <v>0</v>
      </c>
      <c r="W1594" s="28">
        <v>0</v>
      </c>
      <c r="X1594" s="28">
        <v>0</v>
      </c>
      <c r="Y1594" s="28">
        <v>0</v>
      </c>
      <c r="Z1594" s="28">
        <v>0</v>
      </c>
      <c r="AA1594" s="28">
        <v>0</v>
      </c>
      <c r="AB1594" s="28">
        <v>0</v>
      </c>
      <c r="AC1594" s="28">
        <v>0</v>
      </c>
      <c r="AD1594" s="28">
        <v>0</v>
      </c>
    </row>
    <row r="1595" spans="1:30" s="1" customFormat="1" ht="15" customHeight="1" x14ac:dyDescent="0.3">
      <c r="A1595" s="21" t="s">
        <v>34</v>
      </c>
      <c r="B1595" s="21" t="s">
        <v>876</v>
      </c>
      <c r="C1595" s="21" t="s">
        <v>876</v>
      </c>
      <c r="D1595" s="33">
        <v>1</v>
      </c>
      <c r="E1595" s="49" t="s">
        <v>246</v>
      </c>
      <c r="F1595" s="33">
        <v>1</v>
      </c>
      <c r="G1595" s="24" t="s">
        <v>38</v>
      </c>
      <c r="H1595" s="25" t="s">
        <v>1499</v>
      </c>
      <c r="I1595" s="48" t="s">
        <v>445</v>
      </c>
      <c r="J1595" s="25" t="s">
        <v>1717</v>
      </c>
      <c r="K1595" s="21" t="s">
        <v>1718</v>
      </c>
      <c r="L1595" s="21" t="s">
        <v>42</v>
      </c>
      <c r="M1595" s="21" t="s">
        <v>42</v>
      </c>
      <c r="N1595" s="50" t="s">
        <v>48</v>
      </c>
      <c r="O1595" s="28">
        <v>4</v>
      </c>
      <c r="P1595" s="28">
        <v>2503.25</v>
      </c>
      <c r="Q1595" s="21" t="s">
        <v>45</v>
      </c>
      <c r="R1595" s="103">
        <f t="shared" si="24"/>
        <v>10013</v>
      </c>
      <c r="S1595" s="28">
        <v>0</v>
      </c>
      <c r="T1595" s="28">
        <v>10013</v>
      </c>
      <c r="U1595" s="28">
        <v>0</v>
      </c>
      <c r="V1595" s="28">
        <v>0</v>
      </c>
      <c r="W1595" s="28">
        <v>0</v>
      </c>
      <c r="X1595" s="28">
        <v>0</v>
      </c>
      <c r="Y1595" s="28">
        <v>0</v>
      </c>
      <c r="Z1595" s="28">
        <v>0</v>
      </c>
      <c r="AA1595" s="28">
        <v>0</v>
      </c>
      <c r="AB1595" s="28">
        <v>0</v>
      </c>
      <c r="AC1595" s="28">
        <v>0</v>
      </c>
      <c r="AD1595" s="28">
        <v>0</v>
      </c>
    </row>
    <row r="1596" spans="1:30" s="1" customFormat="1" ht="15" customHeight="1" x14ac:dyDescent="0.3">
      <c r="A1596" s="21" t="s">
        <v>34</v>
      </c>
      <c r="B1596" s="21" t="s">
        <v>876</v>
      </c>
      <c r="C1596" s="21" t="s">
        <v>876</v>
      </c>
      <c r="D1596" s="33">
        <v>1</v>
      </c>
      <c r="E1596" s="49" t="s">
        <v>109</v>
      </c>
      <c r="F1596" s="33">
        <v>43</v>
      </c>
      <c r="G1596" s="24" t="s">
        <v>38</v>
      </c>
      <c r="H1596" s="25" t="s">
        <v>1499</v>
      </c>
      <c r="I1596" s="48" t="s">
        <v>1310</v>
      </c>
      <c r="J1596" s="25" t="s">
        <v>1829</v>
      </c>
      <c r="K1596" s="21" t="s">
        <v>1830</v>
      </c>
      <c r="L1596" s="21" t="s">
        <v>42</v>
      </c>
      <c r="M1596" s="35" t="s">
        <v>43</v>
      </c>
      <c r="N1596" s="50" t="s">
        <v>48</v>
      </c>
      <c r="O1596" s="28">
        <v>1</v>
      </c>
      <c r="P1596" s="28">
        <v>2250</v>
      </c>
      <c r="Q1596" s="21" t="s">
        <v>45</v>
      </c>
      <c r="R1596" s="103">
        <f t="shared" si="24"/>
        <v>2250</v>
      </c>
      <c r="S1596" s="28">
        <v>0</v>
      </c>
      <c r="T1596" s="28">
        <v>2250</v>
      </c>
      <c r="U1596" s="28">
        <v>0</v>
      </c>
      <c r="V1596" s="28">
        <v>0</v>
      </c>
      <c r="W1596" s="28">
        <v>0</v>
      </c>
      <c r="X1596" s="28">
        <v>0</v>
      </c>
      <c r="Y1596" s="28">
        <v>0</v>
      </c>
      <c r="Z1596" s="28">
        <v>0</v>
      </c>
      <c r="AA1596" s="28">
        <v>0</v>
      </c>
      <c r="AB1596" s="28">
        <v>0</v>
      </c>
      <c r="AC1596" s="28">
        <v>0</v>
      </c>
      <c r="AD1596" s="28">
        <v>0</v>
      </c>
    </row>
    <row r="1597" spans="1:30" s="1" customFormat="1" ht="15" customHeight="1" x14ac:dyDescent="0.3">
      <c r="A1597" s="21" t="s">
        <v>34</v>
      </c>
      <c r="B1597" s="21" t="s">
        <v>876</v>
      </c>
      <c r="C1597" s="21" t="s">
        <v>876</v>
      </c>
      <c r="D1597" s="33">
        <v>1</v>
      </c>
      <c r="E1597" s="49" t="s">
        <v>246</v>
      </c>
      <c r="F1597" s="33">
        <v>1</v>
      </c>
      <c r="G1597" s="24" t="s">
        <v>38</v>
      </c>
      <c r="H1597" s="25" t="s">
        <v>1444</v>
      </c>
      <c r="I1597" s="21" t="s">
        <v>461</v>
      </c>
      <c r="J1597" s="25" t="s">
        <v>474</v>
      </c>
      <c r="K1597" s="21" t="s">
        <v>475</v>
      </c>
      <c r="L1597" s="21" t="s">
        <v>42</v>
      </c>
      <c r="M1597" s="21" t="s">
        <v>42</v>
      </c>
      <c r="N1597" s="50" t="s">
        <v>48</v>
      </c>
      <c r="O1597" s="28">
        <v>5</v>
      </c>
      <c r="P1597" s="28">
        <v>3000</v>
      </c>
      <c r="Q1597" s="21" t="s">
        <v>45</v>
      </c>
      <c r="R1597" s="103">
        <f t="shared" si="24"/>
        <v>15000</v>
      </c>
      <c r="S1597" s="28">
        <v>0</v>
      </c>
      <c r="T1597" s="28">
        <v>0</v>
      </c>
      <c r="U1597" s="28">
        <v>15000</v>
      </c>
      <c r="V1597" s="28">
        <v>0</v>
      </c>
      <c r="W1597" s="28">
        <v>0</v>
      </c>
      <c r="X1597" s="28">
        <v>0</v>
      </c>
      <c r="Y1597" s="28">
        <v>0</v>
      </c>
      <c r="Z1597" s="28">
        <v>0</v>
      </c>
      <c r="AA1597" s="28">
        <v>0</v>
      </c>
      <c r="AB1597" s="28">
        <v>0</v>
      </c>
      <c r="AC1597" s="28">
        <v>0</v>
      </c>
      <c r="AD1597" s="28">
        <v>0</v>
      </c>
    </row>
    <row r="1598" spans="1:30" s="1" customFormat="1" ht="15" customHeight="1" x14ac:dyDescent="0.3">
      <c r="A1598" s="21" t="s">
        <v>34</v>
      </c>
      <c r="B1598" s="21" t="s">
        <v>876</v>
      </c>
      <c r="C1598" s="21" t="s">
        <v>876</v>
      </c>
      <c r="D1598" s="33">
        <v>1</v>
      </c>
      <c r="E1598" s="49" t="s">
        <v>194</v>
      </c>
      <c r="F1598" s="33">
        <v>45</v>
      </c>
      <c r="G1598" s="24" t="s">
        <v>38</v>
      </c>
      <c r="H1598" s="25" t="s">
        <v>1444</v>
      </c>
      <c r="I1598" s="21" t="s">
        <v>461</v>
      </c>
      <c r="J1598" s="25" t="s">
        <v>1085</v>
      </c>
      <c r="K1598" s="21" t="s">
        <v>1854</v>
      </c>
      <c r="L1598" s="21" t="s">
        <v>42</v>
      </c>
      <c r="M1598" s="21" t="s">
        <v>42</v>
      </c>
      <c r="N1598" s="50" t="s">
        <v>48</v>
      </c>
      <c r="O1598" s="28">
        <v>2</v>
      </c>
      <c r="P1598" s="28">
        <v>395</v>
      </c>
      <c r="Q1598" s="21" t="s">
        <v>45</v>
      </c>
      <c r="R1598" s="103">
        <f t="shared" si="24"/>
        <v>790</v>
      </c>
      <c r="S1598" s="28">
        <v>0</v>
      </c>
      <c r="T1598" s="28">
        <v>790</v>
      </c>
      <c r="U1598" s="28">
        <v>0</v>
      </c>
      <c r="V1598" s="28">
        <v>0</v>
      </c>
      <c r="W1598" s="28">
        <v>0</v>
      </c>
      <c r="X1598" s="28">
        <v>0</v>
      </c>
      <c r="Y1598" s="28">
        <v>0</v>
      </c>
      <c r="Z1598" s="28">
        <v>0</v>
      </c>
      <c r="AA1598" s="28">
        <v>0</v>
      </c>
      <c r="AB1598" s="28">
        <v>0</v>
      </c>
      <c r="AC1598" s="28">
        <v>0</v>
      </c>
      <c r="AD1598" s="28">
        <v>0</v>
      </c>
    </row>
    <row r="1599" spans="1:30" s="1" customFormat="1" ht="15" customHeight="1" x14ac:dyDescent="0.3">
      <c r="A1599" s="21" t="s">
        <v>34</v>
      </c>
      <c r="B1599" s="21" t="s">
        <v>876</v>
      </c>
      <c r="C1599" s="21" t="s">
        <v>876</v>
      </c>
      <c r="D1599" s="33">
        <v>1</v>
      </c>
      <c r="E1599" s="49" t="s">
        <v>194</v>
      </c>
      <c r="F1599" s="33">
        <v>45</v>
      </c>
      <c r="G1599" s="24" t="s">
        <v>38</v>
      </c>
      <c r="H1599" s="25" t="s">
        <v>1444</v>
      </c>
      <c r="I1599" s="48" t="s">
        <v>461</v>
      </c>
      <c r="J1599" s="25" t="s">
        <v>478</v>
      </c>
      <c r="K1599" s="21" t="s">
        <v>1855</v>
      </c>
      <c r="L1599" s="21" t="s">
        <v>42</v>
      </c>
      <c r="M1599" s="21" t="s">
        <v>42</v>
      </c>
      <c r="N1599" s="50" t="s">
        <v>48</v>
      </c>
      <c r="O1599" s="28">
        <v>2</v>
      </c>
      <c r="P1599" s="28">
        <v>360</v>
      </c>
      <c r="Q1599" s="21" t="s">
        <v>45</v>
      </c>
      <c r="R1599" s="103">
        <f t="shared" si="24"/>
        <v>720</v>
      </c>
      <c r="S1599" s="28">
        <v>0</v>
      </c>
      <c r="T1599" s="28">
        <v>0</v>
      </c>
      <c r="U1599" s="28">
        <v>0</v>
      </c>
      <c r="V1599" s="28">
        <v>720</v>
      </c>
      <c r="W1599" s="28">
        <v>0</v>
      </c>
      <c r="X1599" s="28">
        <v>0</v>
      </c>
      <c r="Y1599" s="28">
        <v>0</v>
      </c>
      <c r="Z1599" s="28">
        <v>0</v>
      </c>
      <c r="AA1599" s="28">
        <v>0</v>
      </c>
      <c r="AB1599" s="28">
        <v>0</v>
      </c>
      <c r="AC1599" s="28">
        <v>0</v>
      </c>
      <c r="AD1599" s="28">
        <v>0</v>
      </c>
    </row>
    <row r="1600" spans="1:30" s="1" customFormat="1" ht="15" customHeight="1" x14ac:dyDescent="0.3">
      <c r="A1600" s="21" t="s">
        <v>34</v>
      </c>
      <c r="B1600" s="21" t="s">
        <v>876</v>
      </c>
      <c r="C1600" s="21" t="s">
        <v>876</v>
      </c>
      <c r="D1600" s="33">
        <v>1</v>
      </c>
      <c r="E1600" s="49" t="s">
        <v>194</v>
      </c>
      <c r="F1600" s="33">
        <v>45</v>
      </c>
      <c r="G1600" s="24" t="s">
        <v>38</v>
      </c>
      <c r="H1600" s="25" t="s">
        <v>1444</v>
      </c>
      <c r="I1600" s="21" t="s">
        <v>461</v>
      </c>
      <c r="J1600" s="25" t="s">
        <v>472</v>
      </c>
      <c r="K1600" s="21" t="s">
        <v>1856</v>
      </c>
      <c r="L1600" s="21" t="s">
        <v>42</v>
      </c>
      <c r="M1600" s="21" t="s">
        <v>42</v>
      </c>
      <c r="N1600" s="50" t="s">
        <v>48</v>
      </c>
      <c r="O1600" s="28">
        <v>1</v>
      </c>
      <c r="P1600" s="28">
        <v>490</v>
      </c>
      <c r="Q1600" s="21" t="s">
        <v>45</v>
      </c>
      <c r="R1600" s="103">
        <f t="shared" si="24"/>
        <v>490</v>
      </c>
      <c r="S1600" s="28">
        <v>0</v>
      </c>
      <c r="T1600" s="28">
        <v>0</v>
      </c>
      <c r="U1600" s="28">
        <v>0</v>
      </c>
      <c r="V1600" s="28">
        <v>490</v>
      </c>
      <c r="W1600" s="28">
        <v>0</v>
      </c>
      <c r="X1600" s="28">
        <v>0</v>
      </c>
      <c r="Y1600" s="28">
        <v>0</v>
      </c>
      <c r="Z1600" s="28">
        <v>0</v>
      </c>
      <c r="AA1600" s="28">
        <v>0</v>
      </c>
      <c r="AB1600" s="28">
        <v>0</v>
      </c>
      <c r="AC1600" s="28">
        <v>0</v>
      </c>
      <c r="AD1600" s="28">
        <v>0</v>
      </c>
    </row>
    <row r="1601" spans="1:30" s="1" customFormat="1" ht="15" customHeight="1" x14ac:dyDescent="0.3">
      <c r="A1601" s="21" t="s">
        <v>34</v>
      </c>
      <c r="B1601" s="21" t="s">
        <v>876</v>
      </c>
      <c r="C1601" s="21" t="s">
        <v>876</v>
      </c>
      <c r="D1601" s="33">
        <v>1</v>
      </c>
      <c r="E1601" s="49" t="s">
        <v>246</v>
      </c>
      <c r="F1601" s="33">
        <v>1</v>
      </c>
      <c r="G1601" s="24" t="s">
        <v>489</v>
      </c>
      <c r="H1601" s="25">
        <v>31301</v>
      </c>
      <c r="I1601" s="48" t="s">
        <v>1089</v>
      </c>
      <c r="J1601" s="21" t="s">
        <v>42</v>
      </c>
      <c r="K1601" s="21" t="s">
        <v>572</v>
      </c>
      <c r="L1601" s="21" t="s">
        <v>42</v>
      </c>
      <c r="M1601" s="50" t="s">
        <v>43</v>
      </c>
      <c r="N1601" s="50" t="s">
        <v>335</v>
      </c>
      <c r="O1601" s="28">
        <v>6</v>
      </c>
      <c r="P1601" s="28">
        <v>3833.3333333333335</v>
      </c>
      <c r="Q1601" s="21" t="s">
        <v>45</v>
      </c>
      <c r="R1601" s="103">
        <f t="shared" si="24"/>
        <v>23000</v>
      </c>
      <c r="S1601" s="28">
        <v>3000</v>
      </c>
      <c r="T1601" s="28">
        <v>0</v>
      </c>
      <c r="U1601" s="28">
        <v>8000</v>
      </c>
      <c r="V1601" s="28">
        <v>0</v>
      </c>
      <c r="W1601" s="28">
        <v>3000</v>
      </c>
      <c r="X1601" s="28">
        <v>0</v>
      </c>
      <c r="Y1601" s="28">
        <v>3000</v>
      </c>
      <c r="Z1601" s="28">
        <v>0</v>
      </c>
      <c r="AA1601" s="28">
        <v>3000</v>
      </c>
      <c r="AB1601" s="28">
        <v>0</v>
      </c>
      <c r="AC1601" s="28">
        <v>3000</v>
      </c>
      <c r="AD1601" s="28">
        <v>0</v>
      </c>
    </row>
    <row r="1602" spans="1:30" s="1" customFormat="1" ht="15" customHeight="1" x14ac:dyDescent="0.3">
      <c r="A1602" s="21" t="s">
        <v>34</v>
      </c>
      <c r="B1602" s="21" t="s">
        <v>876</v>
      </c>
      <c r="C1602" s="21" t="s">
        <v>876</v>
      </c>
      <c r="D1602" s="33">
        <v>1</v>
      </c>
      <c r="E1602" s="49" t="s">
        <v>246</v>
      </c>
      <c r="F1602" s="33">
        <v>1</v>
      </c>
      <c r="G1602" s="24" t="s">
        <v>38</v>
      </c>
      <c r="H1602" s="25">
        <v>31401</v>
      </c>
      <c r="I1602" s="21" t="s">
        <v>573</v>
      </c>
      <c r="J1602" s="21" t="s">
        <v>42</v>
      </c>
      <c r="K1602" s="21" t="s">
        <v>573</v>
      </c>
      <c r="L1602" s="21" t="s">
        <v>42</v>
      </c>
      <c r="M1602" s="35" t="s">
        <v>43</v>
      </c>
      <c r="N1602" s="50" t="s">
        <v>335</v>
      </c>
      <c r="O1602" s="28">
        <v>12</v>
      </c>
      <c r="P1602" s="28">
        <v>2000</v>
      </c>
      <c r="Q1602" s="21" t="s">
        <v>45</v>
      </c>
      <c r="R1602" s="103">
        <f t="shared" si="24"/>
        <v>24000</v>
      </c>
      <c r="S1602" s="28">
        <v>2000</v>
      </c>
      <c r="T1602" s="28">
        <v>2000</v>
      </c>
      <c r="U1602" s="28">
        <v>2000</v>
      </c>
      <c r="V1602" s="28">
        <v>2000</v>
      </c>
      <c r="W1602" s="28">
        <v>2000</v>
      </c>
      <c r="X1602" s="28">
        <v>2000</v>
      </c>
      <c r="Y1602" s="28">
        <v>2000</v>
      </c>
      <c r="Z1602" s="28">
        <v>2000</v>
      </c>
      <c r="AA1602" s="28">
        <v>2000</v>
      </c>
      <c r="AB1602" s="28">
        <v>2000</v>
      </c>
      <c r="AC1602" s="28">
        <v>2000</v>
      </c>
      <c r="AD1602" s="28">
        <v>2000</v>
      </c>
    </row>
    <row r="1603" spans="1:30" s="1" customFormat="1" ht="15" customHeight="1" x14ac:dyDescent="0.3">
      <c r="A1603" s="21" t="s">
        <v>34</v>
      </c>
      <c r="B1603" s="21" t="s">
        <v>876</v>
      </c>
      <c r="C1603" s="21" t="s">
        <v>876</v>
      </c>
      <c r="D1603" s="33">
        <v>1</v>
      </c>
      <c r="E1603" s="49" t="s">
        <v>246</v>
      </c>
      <c r="F1603" s="33">
        <v>1</v>
      </c>
      <c r="G1603" s="24" t="s">
        <v>38</v>
      </c>
      <c r="H1603" s="25">
        <v>32601</v>
      </c>
      <c r="I1603" s="21" t="s">
        <v>1823</v>
      </c>
      <c r="J1603" s="21" t="s">
        <v>42</v>
      </c>
      <c r="K1603" s="21" t="s">
        <v>1823</v>
      </c>
      <c r="L1603" s="21" t="s">
        <v>42</v>
      </c>
      <c r="M1603" s="35" t="s">
        <v>43</v>
      </c>
      <c r="N1603" s="50" t="s">
        <v>335</v>
      </c>
      <c r="O1603" s="28">
        <v>6</v>
      </c>
      <c r="P1603" s="28">
        <v>4000</v>
      </c>
      <c r="Q1603" s="21" t="s">
        <v>45</v>
      </c>
      <c r="R1603" s="103">
        <f t="shared" si="24"/>
        <v>24000</v>
      </c>
      <c r="S1603" s="28">
        <v>4000</v>
      </c>
      <c r="T1603" s="28">
        <v>4000</v>
      </c>
      <c r="U1603" s="28">
        <v>4000</v>
      </c>
      <c r="V1603" s="28">
        <v>4000</v>
      </c>
      <c r="W1603" s="28">
        <v>4000</v>
      </c>
      <c r="X1603" s="28">
        <v>4000</v>
      </c>
      <c r="Y1603" s="28">
        <v>0</v>
      </c>
      <c r="Z1603" s="28">
        <v>0</v>
      </c>
      <c r="AA1603" s="28">
        <v>0</v>
      </c>
      <c r="AB1603" s="28">
        <v>0</v>
      </c>
      <c r="AC1603" s="28">
        <v>0</v>
      </c>
      <c r="AD1603" s="28">
        <v>0</v>
      </c>
    </row>
    <row r="1604" spans="1:30" s="1" customFormat="1" ht="15" customHeight="1" x14ac:dyDescent="0.3">
      <c r="A1604" s="21" t="s">
        <v>34</v>
      </c>
      <c r="B1604" s="21" t="s">
        <v>876</v>
      </c>
      <c r="C1604" s="21" t="s">
        <v>876</v>
      </c>
      <c r="D1604" s="33">
        <v>1</v>
      </c>
      <c r="E1604" s="49" t="s">
        <v>246</v>
      </c>
      <c r="F1604" s="33">
        <v>1</v>
      </c>
      <c r="G1604" s="24" t="s">
        <v>38</v>
      </c>
      <c r="H1604" s="25">
        <v>32601</v>
      </c>
      <c r="I1604" s="48" t="s">
        <v>1823</v>
      </c>
      <c r="J1604" s="87" t="s">
        <v>42</v>
      </c>
      <c r="K1604" s="87" t="s">
        <v>1823</v>
      </c>
      <c r="L1604" s="21" t="s">
        <v>42</v>
      </c>
      <c r="M1604" s="35" t="s">
        <v>43</v>
      </c>
      <c r="N1604" s="50" t="s">
        <v>335</v>
      </c>
      <c r="O1604" s="28">
        <v>6</v>
      </c>
      <c r="P1604" s="28">
        <v>3500</v>
      </c>
      <c r="Q1604" s="21" t="s">
        <v>45</v>
      </c>
      <c r="R1604" s="103">
        <f t="shared" si="24"/>
        <v>21000</v>
      </c>
      <c r="S1604" s="28">
        <v>0</v>
      </c>
      <c r="T1604" s="28">
        <v>0</v>
      </c>
      <c r="U1604" s="28">
        <v>0</v>
      </c>
      <c r="V1604" s="28">
        <v>0</v>
      </c>
      <c r="W1604" s="28">
        <v>0</v>
      </c>
      <c r="X1604" s="28">
        <v>0</v>
      </c>
      <c r="Y1604" s="28">
        <v>3500</v>
      </c>
      <c r="Z1604" s="28">
        <v>3500</v>
      </c>
      <c r="AA1604" s="28">
        <v>3500</v>
      </c>
      <c r="AB1604" s="28">
        <v>3500</v>
      </c>
      <c r="AC1604" s="28">
        <v>3500</v>
      </c>
      <c r="AD1604" s="28">
        <v>3500</v>
      </c>
    </row>
    <row r="1605" spans="1:30" s="1" customFormat="1" ht="15" customHeight="1" x14ac:dyDescent="0.3">
      <c r="A1605" s="21" t="s">
        <v>34</v>
      </c>
      <c r="B1605" s="21" t="s">
        <v>876</v>
      </c>
      <c r="C1605" s="21" t="s">
        <v>876</v>
      </c>
      <c r="D1605" s="33">
        <v>1</v>
      </c>
      <c r="E1605" s="49" t="s">
        <v>148</v>
      </c>
      <c r="F1605" s="33">
        <v>44</v>
      </c>
      <c r="G1605" s="24" t="s">
        <v>38</v>
      </c>
      <c r="H1605" s="25">
        <v>32601</v>
      </c>
      <c r="I1605" s="21" t="s">
        <v>495</v>
      </c>
      <c r="J1605" s="87" t="s">
        <v>42</v>
      </c>
      <c r="K1605" s="87" t="s">
        <v>498</v>
      </c>
      <c r="L1605" s="21" t="s">
        <v>1839</v>
      </c>
      <c r="M1605" s="35" t="s">
        <v>43</v>
      </c>
      <c r="N1605" s="50" t="s">
        <v>335</v>
      </c>
      <c r="O1605" s="28">
        <v>2</v>
      </c>
      <c r="P1605" s="28">
        <v>2000</v>
      </c>
      <c r="Q1605" s="21" t="s">
        <v>45</v>
      </c>
      <c r="R1605" s="103">
        <f t="shared" si="24"/>
        <v>4000</v>
      </c>
      <c r="S1605" s="28">
        <v>0</v>
      </c>
      <c r="T1605" s="28">
        <v>0</v>
      </c>
      <c r="U1605" s="28">
        <v>2000</v>
      </c>
      <c r="V1605" s="28">
        <v>0</v>
      </c>
      <c r="W1605" s="28">
        <v>2000</v>
      </c>
      <c r="X1605" s="28">
        <v>0</v>
      </c>
      <c r="Y1605" s="28">
        <v>0</v>
      </c>
      <c r="Z1605" s="28">
        <v>0</v>
      </c>
      <c r="AA1605" s="28">
        <v>0</v>
      </c>
      <c r="AB1605" s="28">
        <v>0</v>
      </c>
      <c r="AC1605" s="28">
        <v>0</v>
      </c>
      <c r="AD1605" s="28">
        <v>0</v>
      </c>
    </row>
    <row r="1606" spans="1:30" s="1" customFormat="1" ht="15" customHeight="1" x14ac:dyDescent="0.3">
      <c r="A1606" s="21" t="s">
        <v>34</v>
      </c>
      <c r="B1606" s="21" t="s">
        <v>876</v>
      </c>
      <c r="C1606" s="21" t="s">
        <v>876</v>
      </c>
      <c r="D1606" s="33">
        <v>1</v>
      </c>
      <c r="E1606" s="49" t="s">
        <v>246</v>
      </c>
      <c r="F1606" s="33">
        <v>1</v>
      </c>
      <c r="G1606" s="24" t="s">
        <v>489</v>
      </c>
      <c r="H1606" s="25">
        <v>33801</v>
      </c>
      <c r="I1606" s="48" t="s">
        <v>502</v>
      </c>
      <c r="J1606" s="87" t="s">
        <v>42</v>
      </c>
      <c r="K1606" s="87" t="s">
        <v>502</v>
      </c>
      <c r="L1606" s="21" t="s">
        <v>1816</v>
      </c>
      <c r="M1606" s="50" t="s">
        <v>43</v>
      </c>
      <c r="N1606" s="50" t="s">
        <v>335</v>
      </c>
      <c r="O1606" s="28">
        <v>12</v>
      </c>
      <c r="P1606" s="28">
        <v>16834</v>
      </c>
      <c r="Q1606" s="21" t="s">
        <v>411</v>
      </c>
      <c r="R1606" s="103">
        <f t="shared" si="24"/>
        <v>202008</v>
      </c>
      <c r="S1606" s="28">
        <v>16834</v>
      </c>
      <c r="T1606" s="28">
        <v>16834</v>
      </c>
      <c r="U1606" s="28">
        <v>16834</v>
      </c>
      <c r="V1606" s="28">
        <v>16834</v>
      </c>
      <c r="W1606" s="28">
        <v>16834</v>
      </c>
      <c r="X1606" s="28">
        <v>16834</v>
      </c>
      <c r="Y1606" s="28">
        <v>16834</v>
      </c>
      <c r="Z1606" s="28">
        <v>16834</v>
      </c>
      <c r="AA1606" s="28">
        <v>16834</v>
      </c>
      <c r="AB1606" s="28">
        <v>16834</v>
      </c>
      <c r="AC1606" s="28">
        <v>16834</v>
      </c>
      <c r="AD1606" s="28">
        <v>16834</v>
      </c>
    </row>
    <row r="1607" spans="1:30" s="1" customFormat="1" ht="15" customHeight="1" x14ac:dyDescent="0.3">
      <c r="A1607" s="21" t="s">
        <v>34</v>
      </c>
      <c r="B1607" s="21" t="s">
        <v>876</v>
      </c>
      <c r="C1607" s="21" t="s">
        <v>876</v>
      </c>
      <c r="D1607" s="33">
        <v>1</v>
      </c>
      <c r="E1607" s="49" t="s">
        <v>194</v>
      </c>
      <c r="F1607" s="33">
        <v>88</v>
      </c>
      <c r="G1607" s="24" t="s">
        <v>245</v>
      </c>
      <c r="H1607" s="25">
        <v>33801</v>
      </c>
      <c r="I1607" s="21" t="s">
        <v>502</v>
      </c>
      <c r="J1607" s="87" t="s">
        <v>42</v>
      </c>
      <c r="K1607" s="87" t="s">
        <v>502</v>
      </c>
      <c r="L1607" s="21" t="s">
        <v>1816</v>
      </c>
      <c r="M1607" s="50" t="s">
        <v>43</v>
      </c>
      <c r="N1607" s="50" t="s">
        <v>335</v>
      </c>
      <c r="O1607" s="28">
        <v>12</v>
      </c>
      <c r="P1607" s="28">
        <v>16834</v>
      </c>
      <c r="Q1607" s="21" t="s">
        <v>411</v>
      </c>
      <c r="R1607" s="103">
        <f t="shared" si="24"/>
        <v>202008</v>
      </c>
      <c r="S1607" s="28">
        <v>16834</v>
      </c>
      <c r="T1607" s="28">
        <v>16834</v>
      </c>
      <c r="U1607" s="28">
        <v>16834</v>
      </c>
      <c r="V1607" s="28">
        <v>16834</v>
      </c>
      <c r="W1607" s="28">
        <v>16834</v>
      </c>
      <c r="X1607" s="28">
        <v>16834</v>
      </c>
      <c r="Y1607" s="28">
        <v>16834</v>
      </c>
      <c r="Z1607" s="28">
        <v>16834</v>
      </c>
      <c r="AA1607" s="28">
        <v>16834</v>
      </c>
      <c r="AB1607" s="28">
        <v>16834</v>
      </c>
      <c r="AC1607" s="28">
        <v>16834</v>
      </c>
      <c r="AD1607" s="28">
        <v>16834</v>
      </c>
    </row>
    <row r="1608" spans="1:30" s="1" customFormat="1" ht="15" customHeight="1" x14ac:dyDescent="0.3">
      <c r="A1608" s="21" t="s">
        <v>34</v>
      </c>
      <c r="B1608" s="21" t="s">
        <v>876</v>
      </c>
      <c r="C1608" s="21" t="s">
        <v>876</v>
      </c>
      <c r="D1608" s="33">
        <v>1</v>
      </c>
      <c r="E1608" s="49" t="s">
        <v>246</v>
      </c>
      <c r="F1608" s="33">
        <v>1</v>
      </c>
      <c r="G1608" s="24" t="s">
        <v>489</v>
      </c>
      <c r="H1608" s="25">
        <v>33801</v>
      </c>
      <c r="I1608" s="21" t="s">
        <v>502</v>
      </c>
      <c r="J1608" s="21" t="s">
        <v>42</v>
      </c>
      <c r="K1608" s="21" t="s">
        <v>724</v>
      </c>
      <c r="L1608" s="21" t="s">
        <v>42</v>
      </c>
      <c r="M1608" s="50" t="s">
        <v>43</v>
      </c>
      <c r="N1608" s="50" t="s">
        <v>335</v>
      </c>
      <c r="O1608" s="28">
        <v>12</v>
      </c>
      <c r="P1608" s="28">
        <v>789</v>
      </c>
      <c r="Q1608" s="21" t="s">
        <v>411</v>
      </c>
      <c r="R1608" s="103">
        <f t="shared" si="24"/>
        <v>9468</v>
      </c>
      <c r="S1608" s="28">
        <v>789</v>
      </c>
      <c r="T1608" s="28">
        <v>789</v>
      </c>
      <c r="U1608" s="28">
        <v>789</v>
      </c>
      <c r="V1608" s="28">
        <v>789</v>
      </c>
      <c r="W1608" s="28">
        <v>789</v>
      </c>
      <c r="X1608" s="28">
        <v>789</v>
      </c>
      <c r="Y1608" s="28">
        <v>789</v>
      </c>
      <c r="Z1608" s="28">
        <v>789</v>
      </c>
      <c r="AA1608" s="28">
        <v>789</v>
      </c>
      <c r="AB1608" s="28">
        <v>789</v>
      </c>
      <c r="AC1608" s="28">
        <v>789</v>
      </c>
      <c r="AD1608" s="28">
        <v>789</v>
      </c>
    </row>
    <row r="1609" spans="1:30" s="1" customFormat="1" ht="15" customHeight="1" x14ac:dyDescent="0.3">
      <c r="A1609" s="21" t="s">
        <v>34</v>
      </c>
      <c r="B1609" s="21" t="s">
        <v>876</v>
      </c>
      <c r="C1609" s="21" t="s">
        <v>876</v>
      </c>
      <c r="D1609" s="33">
        <v>1</v>
      </c>
      <c r="E1609" s="49" t="s">
        <v>194</v>
      </c>
      <c r="F1609" s="33">
        <v>88</v>
      </c>
      <c r="G1609" s="24" t="s">
        <v>245</v>
      </c>
      <c r="H1609" s="25">
        <v>33801</v>
      </c>
      <c r="I1609" s="21" t="s">
        <v>501</v>
      </c>
      <c r="J1609" s="21" t="s">
        <v>42</v>
      </c>
      <c r="K1609" s="21" t="s">
        <v>872</v>
      </c>
      <c r="L1609" s="21" t="s">
        <v>42</v>
      </c>
      <c r="M1609" s="50" t="s">
        <v>43</v>
      </c>
      <c r="N1609" s="50" t="s">
        <v>335</v>
      </c>
      <c r="O1609" s="28">
        <v>12</v>
      </c>
      <c r="P1609" s="28">
        <v>789</v>
      </c>
      <c r="Q1609" s="21" t="s">
        <v>411</v>
      </c>
      <c r="R1609" s="103">
        <f t="shared" si="24"/>
        <v>9468</v>
      </c>
      <c r="S1609" s="28">
        <v>789</v>
      </c>
      <c r="T1609" s="28">
        <v>789</v>
      </c>
      <c r="U1609" s="28">
        <v>789</v>
      </c>
      <c r="V1609" s="28">
        <v>789</v>
      </c>
      <c r="W1609" s="28">
        <v>789</v>
      </c>
      <c r="X1609" s="28">
        <v>789</v>
      </c>
      <c r="Y1609" s="28">
        <v>789</v>
      </c>
      <c r="Z1609" s="28">
        <v>789</v>
      </c>
      <c r="AA1609" s="28">
        <v>789</v>
      </c>
      <c r="AB1609" s="28">
        <v>789</v>
      </c>
      <c r="AC1609" s="28">
        <v>789</v>
      </c>
      <c r="AD1609" s="28">
        <v>789</v>
      </c>
    </row>
    <row r="1610" spans="1:30" s="1" customFormat="1" ht="15" customHeight="1" x14ac:dyDescent="0.3">
      <c r="A1610" s="21" t="s">
        <v>34</v>
      </c>
      <c r="B1610" s="21" t="s">
        <v>876</v>
      </c>
      <c r="C1610" s="21" t="s">
        <v>876</v>
      </c>
      <c r="D1610" s="33">
        <v>1</v>
      </c>
      <c r="E1610" s="49" t="s">
        <v>246</v>
      </c>
      <c r="F1610" s="33">
        <v>1</v>
      </c>
      <c r="G1610" s="24" t="s">
        <v>489</v>
      </c>
      <c r="H1610" s="25">
        <v>35701</v>
      </c>
      <c r="I1610" s="21" t="s">
        <v>506</v>
      </c>
      <c r="J1610" s="21" t="s">
        <v>42</v>
      </c>
      <c r="K1610" s="21" t="s">
        <v>1578</v>
      </c>
      <c r="L1610" s="21" t="s">
        <v>42</v>
      </c>
      <c r="M1610" s="21" t="s">
        <v>42</v>
      </c>
      <c r="N1610" s="50" t="s">
        <v>335</v>
      </c>
      <c r="O1610" s="28">
        <v>1</v>
      </c>
      <c r="P1610" s="28">
        <v>5720</v>
      </c>
      <c r="Q1610" s="21" t="s">
        <v>45</v>
      </c>
      <c r="R1610" s="103">
        <f t="shared" si="24"/>
        <v>5720</v>
      </c>
      <c r="S1610" s="28">
        <v>0</v>
      </c>
      <c r="T1610" s="28">
        <v>0</v>
      </c>
      <c r="U1610" s="28">
        <v>0</v>
      </c>
      <c r="V1610" s="28">
        <v>0</v>
      </c>
      <c r="W1610" s="28">
        <v>0</v>
      </c>
      <c r="X1610" s="28">
        <v>0</v>
      </c>
      <c r="Y1610" s="28">
        <v>5720</v>
      </c>
      <c r="Z1610" s="28">
        <v>0</v>
      </c>
      <c r="AA1610" s="28">
        <v>0</v>
      </c>
      <c r="AB1610" s="28">
        <v>0</v>
      </c>
      <c r="AC1610" s="28">
        <v>0</v>
      </c>
      <c r="AD1610" s="28">
        <v>0</v>
      </c>
    </row>
    <row r="1611" spans="1:30" s="1" customFormat="1" ht="15" customHeight="1" x14ac:dyDescent="0.3">
      <c r="A1611" s="21" t="s">
        <v>34</v>
      </c>
      <c r="B1611" s="21" t="s">
        <v>876</v>
      </c>
      <c r="C1611" s="21" t="s">
        <v>876</v>
      </c>
      <c r="D1611" s="33">
        <v>1</v>
      </c>
      <c r="E1611" s="49" t="s">
        <v>246</v>
      </c>
      <c r="F1611" s="33">
        <v>1</v>
      </c>
      <c r="G1611" s="24" t="s">
        <v>489</v>
      </c>
      <c r="H1611" s="25">
        <v>35801</v>
      </c>
      <c r="I1611" s="48" t="s">
        <v>1817</v>
      </c>
      <c r="J1611" s="21" t="s">
        <v>42</v>
      </c>
      <c r="K1611" s="21" t="s">
        <v>577</v>
      </c>
      <c r="L1611" s="21" t="s">
        <v>1818</v>
      </c>
      <c r="M1611" s="50" t="s">
        <v>43</v>
      </c>
      <c r="N1611" s="50" t="s">
        <v>335</v>
      </c>
      <c r="O1611" s="28">
        <v>1</v>
      </c>
      <c r="P1611" s="28">
        <v>25104</v>
      </c>
      <c r="Q1611" s="21" t="s">
        <v>411</v>
      </c>
      <c r="R1611" s="103">
        <f t="shared" si="24"/>
        <v>25104</v>
      </c>
      <c r="S1611" s="28">
        <v>25104</v>
      </c>
      <c r="T1611" s="28">
        <v>0</v>
      </c>
      <c r="U1611" s="28">
        <v>0</v>
      </c>
      <c r="V1611" s="28">
        <v>0</v>
      </c>
      <c r="W1611" s="28">
        <v>0</v>
      </c>
      <c r="X1611" s="28">
        <v>0</v>
      </c>
      <c r="Y1611" s="28">
        <v>0</v>
      </c>
      <c r="Z1611" s="28">
        <v>0</v>
      </c>
      <c r="AA1611" s="28">
        <v>0</v>
      </c>
      <c r="AB1611" s="28">
        <v>0</v>
      </c>
      <c r="AC1611" s="28">
        <v>0</v>
      </c>
      <c r="AD1611" s="28">
        <v>0</v>
      </c>
    </row>
    <row r="1612" spans="1:30" s="1" customFormat="1" ht="15" customHeight="1" x14ac:dyDescent="0.3">
      <c r="A1612" s="21" t="s">
        <v>34</v>
      </c>
      <c r="B1612" s="21" t="s">
        <v>876</v>
      </c>
      <c r="C1612" s="21" t="s">
        <v>876</v>
      </c>
      <c r="D1612" s="33">
        <v>1</v>
      </c>
      <c r="E1612" s="49" t="s">
        <v>246</v>
      </c>
      <c r="F1612" s="33">
        <v>1</v>
      </c>
      <c r="G1612" s="24" t="s">
        <v>489</v>
      </c>
      <c r="H1612" s="25">
        <v>35801</v>
      </c>
      <c r="I1612" s="21" t="s">
        <v>1817</v>
      </c>
      <c r="J1612" s="21" t="s">
        <v>42</v>
      </c>
      <c r="K1612" s="21" t="s">
        <v>577</v>
      </c>
      <c r="L1612" s="21" t="s">
        <v>1818</v>
      </c>
      <c r="M1612" s="50" t="s">
        <v>43</v>
      </c>
      <c r="N1612" s="50" t="s">
        <v>335</v>
      </c>
      <c r="O1612" s="28">
        <v>1</v>
      </c>
      <c r="P1612" s="28">
        <v>150624</v>
      </c>
      <c r="Q1612" s="21" t="s">
        <v>411</v>
      </c>
      <c r="R1612" s="103">
        <f t="shared" ref="R1612:R1675" si="25">SUM(S1612:AD1612)</f>
        <v>150624</v>
      </c>
      <c r="S1612" s="28">
        <v>0</v>
      </c>
      <c r="T1612" s="28">
        <v>150624</v>
      </c>
      <c r="U1612" s="28">
        <v>0</v>
      </c>
      <c r="V1612" s="28">
        <v>0</v>
      </c>
      <c r="W1612" s="28">
        <v>0</v>
      </c>
      <c r="X1612" s="28">
        <v>0</v>
      </c>
      <c r="Y1612" s="28">
        <v>0</v>
      </c>
      <c r="Z1612" s="28">
        <v>0</v>
      </c>
      <c r="AA1612" s="28">
        <v>0</v>
      </c>
      <c r="AB1612" s="28">
        <v>0</v>
      </c>
      <c r="AC1612" s="28">
        <v>0</v>
      </c>
      <c r="AD1612" s="28">
        <v>0</v>
      </c>
    </row>
    <row r="1613" spans="1:30" s="1" customFormat="1" ht="15" customHeight="1" x14ac:dyDescent="0.3">
      <c r="A1613" s="21" t="s">
        <v>34</v>
      </c>
      <c r="B1613" s="21" t="s">
        <v>876</v>
      </c>
      <c r="C1613" s="21" t="s">
        <v>876</v>
      </c>
      <c r="D1613" s="33">
        <v>1</v>
      </c>
      <c r="E1613" s="49" t="s">
        <v>246</v>
      </c>
      <c r="F1613" s="33">
        <v>1</v>
      </c>
      <c r="G1613" s="24" t="s">
        <v>489</v>
      </c>
      <c r="H1613" s="25">
        <v>35801</v>
      </c>
      <c r="I1613" s="21" t="s">
        <v>1817</v>
      </c>
      <c r="J1613" s="21" t="s">
        <v>42</v>
      </c>
      <c r="K1613" s="21" t="s">
        <v>577</v>
      </c>
      <c r="L1613" s="21" t="s">
        <v>1818</v>
      </c>
      <c r="M1613" s="50" t="s">
        <v>43</v>
      </c>
      <c r="N1613" s="50" t="s">
        <v>335</v>
      </c>
      <c r="O1613" s="28">
        <v>1</v>
      </c>
      <c r="P1613" s="28">
        <v>12545</v>
      </c>
      <c r="Q1613" s="21" t="s">
        <v>411</v>
      </c>
      <c r="R1613" s="103">
        <f t="shared" si="25"/>
        <v>12545</v>
      </c>
      <c r="S1613" s="28">
        <v>0</v>
      </c>
      <c r="T1613" s="28">
        <v>0</v>
      </c>
      <c r="U1613" s="28">
        <v>12545</v>
      </c>
      <c r="V1613" s="28">
        <v>0</v>
      </c>
      <c r="W1613" s="28">
        <v>0</v>
      </c>
      <c r="X1613" s="28">
        <v>0</v>
      </c>
      <c r="Y1613" s="28">
        <v>0</v>
      </c>
      <c r="Z1613" s="28">
        <v>0</v>
      </c>
      <c r="AA1613" s="28">
        <v>0</v>
      </c>
      <c r="AB1613" s="28">
        <v>0</v>
      </c>
      <c r="AC1613" s="28">
        <v>0</v>
      </c>
      <c r="AD1613" s="28">
        <v>0</v>
      </c>
    </row>
    <row r="1614" spans="1:30" s="1" customFormat="1" ht="15" customHeight="1" x14ac:dyDescent="0.3">
      <c r="A1614" s="21" t="s">
        <v>34</v>
      </c>
      <c r="B1614" s="21" t="s">
        <v>876</v>
      </c>
      <c r="C1614" s="21" t="s">
        <v>876</v>
      </c>
      <c r="D1614" s="33">
        <v>1</v>
      </c>
      <c r="E1614" s="49" t="s">
        <v>246</v>
      </c>
      <c r="F1614" s="33">
        <v>1</v>
      </c>
      <c r="G1614" s="24" t="s">
        <v>489</v>
      </c>
      <c r="H1614" s="25">
        <v>35801</v>
      </c>
      <c r="I1614" s="21" t="s">
        <v>1817</v>
      </c>
      <c r="J1614" s="21" t="s">
        <v>42</v>
      </c>
      <c r="K1614" s="21" t="s">
        <v>577</v>
      </c>
      <c r="L1614" s="21" t="s">
        <v>1818</v>
      </c>
      <c r="M1614" s="50" t="s">
        <v>43</v>
      </c>
      <c r="N1614" s="50" t="s">
        <v>335</v>
      </c>
      <c r="O1614" s="28">
        <v>9</v>
      </c>
      <c r="P1614" s="28">
        <v>12552</v>
      </c>
      <c r="Q1614" s="21" t="s">
        <v>411</v>
      </c>
      <c r="R1614" s="103">
        <f t="shared" si="25"/>
        <v>112968</v>
      </c>
      <c r="S1614" s="28">
        <v>0</v>
      </c>
      <c r="T1614" s="28">
        <v>0</v>
      </c>
      <c r="U1614" s="28">
        <v>0</v>
      </c>
      <c r="V1614" s="28">
        <v>12552</v>
      </c>
      <c r="W1614" s="28">
        <v>12552</v>
      </c>
      <c r="X1614" s="28">
        <v>12552</v>
      </c>
      <c r="Y1614" s="28">
        <v>12552</v>
      </c>
      <c r="Z1614" s="28">
        <v>12552</v>
      </c>
      <c r="AA1614" s="28">
        <v>12552</v>
      </c>
      <c r="AB1614" s="28">
        <v>12552</v>
      </c>
      <c r="AC1614" s="28">
        <v>12552</v>
      </c>
      <c r="AD1614" s="28">
        <v>12552</v>
      </c>
    </row>
    <row r="1615" spans="1:30" s="1" customFormat="1" ht="15" customHeight="1" x14ac:dyDescent="0.3">
      <c r="A1615" s="21" t="s">
        <v>34</v>
      </c>
      <c r="B1615" s="21" t="s">
        <v>876</v>
      </c>
      <c r="C1615" s="21" t="s">
        <v>876</v>
      </c>
      <c r="D1615" s="33">
        <v>1</v>
      </c>
      <c r="E1615" s="49" t="s">
        <v>246</v>
      </c>
      <c r="F1615" s="33">
        <v>1</v>
      </c>
      <c r="G1615" s="24" t="s">
        <v>489</v>
      </c>
      <c r="H1615" s="25">
        <v>35901</v>
      </c>
      <c r="I1615" s="21" t="s">
        <v>509</v>
      </c>
      <c r="J1615" s="21" t="s">
        <v>42</v>
      </c>
      <c r="K1615" s="21" t="s">
        <v>509</v>
      </c>
      <c r="L1615" s="21" t="s">
        <v>42</v>
      </c>
      <c r="M1615" s="21" t="s">
        <v>42</v>
      </c>
      <c r="N1615" s="50" t="s">
        <v>335</v>
      </c>
      <c r="O1615" s="28">
        <v>2</v>
      </c>
      <c r="P1615" s="28">
        <v>6240</v>
      </c>
      <c r="Q1615" s="21" t="s">
        <v>45</v>
      </c>
      <c r="R1615" s="103">
        <f t="shared" si="25"/>
        <v>12480</v>
      </c>
      <c r="S1615" s="28">
        <v>0</v>
      </c>
      <c r="T1615" s="28">
        <v>0</v>
      </c>
      <c r="U1615" s="28">
        <v>6240</v>
      </c>
      <c r="V1615" s="28">
        <v>0</v>
      </c>
      <c r="W1615" s="28">
        <v>0</v>
      </c>
      <c r="X1615" s="28">
        <v>0</v>
      </c>
      <c r="Y1615" s="28">
        <v>0</v>
      </c>
      <c r="Z1615" s="28">
        <v>0</v>
      </c>
      <c r="AA1615" s="28">
        <v>6240</v>
      </c>
      <c r="AB1615" s="28">
        <v>0</v>
      </c>
      <c r="AC1615" s="28">
        <v>0</v>
      </c>
      <c r="AD1615" s="28">
        <v>0</v>
      </c>
    </row>
    <row r="1616" spans="1:30" s="1" customFormat="1" ht="15" customHeight="1" x14ac:dyDescent="0.3">
      <c r="A1616" s="21" t="s">
        <v>34</v>
      </c>
      <c r="B1616" s="21" t="s">
        <v>876</v>
      </c>
      <c r="C1616" s="21" t="s">
        <v>876</v>
      </c>
      <c r="D1616" s="33">
        <v>1</v>
      </c>
      <c r="E1616" s="49" t="s">
        <v>246</v>
      </c>
      <c r="F1616" s="33">
        <v>1</v>
      </c>
      <c r="G1616" s="24" t="s">
        <v>38</v>
      </c>
      <c r="H1616" s="25">
        <v>37201</v>
      </c>
      <c r="I1616" s="21" t="s">
        <v>773</v>
      </c>
      <c r="J1616" s="21" t="s">
        <v>42</v>
      </c>
      <c r="K1616" s="21" t="s">
        <v>510</v>
      </c>
      <c r="L1616" s="21" t="s">
        <v>42</v>
      </c>
      <c r="M1616" s="21" t="s">
        <v>42</v>
      </c>
      <c r="N1616" s="50" t="s">
        <v>335</v>
      </c>
      <c r="O1616" s="28">
        <v>12</v>
      </c>
      <c r="P1616" s="28">
        <v>300</v>
      </c>
      <c r="Q1616" s="21" t="s">
        <v>45</v>
      </c>
      <c r="R1616" s="103">
        <f t="shared" si="25"/>
        <v>3600</v>
      </c>
      <c r="S1616" s="28">
        <v>300</v>
      </c>
      <c r="T1616" s="28">
        <v>300</v>
      </c>
      <c r="U1616" s="28">
        <v>300</v>
      </c>
      <c r="V1616" s="28">
        <v>300</v>
      </c>
      <c r="W1616" s="28">
        <v>300</v>
      </c>
      <c r="X1616" s="28">
        <v>300</v>
      </c>
      <c r="Y1616" s="28">
        <v>300</v>
      </c>
      <c r="Z1616" s="28">
        <v>300</v>
      </c>
      <c r="AA1616" s="28">
        <v>300</v>
      </c>
      <c r="AB1616" s="28">
        <v>300</v>
      </c>
      <c r="AC1616" s="28">
        <v>300</v>
      </c>
      <c r="AD1616" s="28">
        <v>300</v>
      </c>
    </row>
    <row r="1617" spans="1:30" s="1" customFormat="1" ht="15" customHeight="1" x14ac:dyDescent="0.3">
      <c r="A1617" s="21" t="s">
        <v>34</v>
      </c>
      <c r="B1617" s="21" t="s">
        <v>911</v>
      </c>
      <c r="C1617" s="21" t="s">
        <v>911</v>
      </c>
      <c r="D1617" s="32" t="s">
        <v>36</v>
      </c>
      <c r="E1617" s="32" t="s">
        <v>148</v>
      </c>
      <c r="F1617" s="32" t="s">
        <v>149</v>
      </c>
      <c r="G1617" s="32" t="s">
        <v>38</v>
      </c>
      <c r="H1617" s="32">
        <v>21101</v>
      </c>
      <c r="I1617" s="32" t="s">
        <v>39</v>
      </c>
      <c r="J1617" s="51" t="s">
        <v>142</v>
      </c>
      <c r="K1617" s="51" t="s">
        <v>1214</v>
      </c>
      <c r="L1617" s="21" t="s">
        <v>42</v>
      </c>
      <c r="M1617" s="21" t="s">
        <v>42</v>
      </c>
      <c r="N1617" s="21" t="s">
        <v>63</v>
      </c>
      <c r="O1617" s="22">
        <v>1</v>
      </c>
      <c r="P1617" s="22">
        <v>928</v>
      </c>
      <c r="Q1617" s="21" t="s">
        <v>580</v>
      </c>
      <c r="R1617" s="103">
        <f t="shared" si="25"/>
        <v>928</v>
      </c>
      <c r="S1617" s="22">
        <v>928</v>
      </c>
      <c r="T1617" s="22">
        <v>0</v>
      </c>
      <c r="U1617" s="22">
        <v>0</v>
      </c>
      <c r="V1617" s="22">
        <v>0</v>
      </c>
      <c r="W1617" s="22">
        <v>0</v>
      </c>
      <c r="X1617" s="22">
        <v>0</v>
      </c>
      <c r="Y1617" s="22">
        <v>0</v>
      </c>
      <c r="Z1617" s="22">
        <v>0</v>
      </c>
      <c r="AA1617" s="22">
        <v>0</v>
      </c>
      <c r="AB1617" s="22">
        <v>0</v>
      </c>
      <c r="AC1617" s="22">
        <v>0</v>
      </c>
      <c r="AD1617" s="22">
        <v>0</v>
      </c>
    </row>
    <row r="1618" spans="1:30" s="1" customFormat="1" ht="15" customHeight="1" x14ac:dyDescent="0.3">
      <c r="A1618" s="21" t="s">
        <v>34</v>
      </c>
      <c r="B1618" s="21" t="s">
        <v>911</v>
      </c>
      <c r="C1618" s="21" t="s">
        <v>911</v>
      </c>
      <c r="D1618" s="32" t="s">
        <v>36</v>
      </c>
      <c r="E1618" s="32" t="s">
        <v>194</v>
      </c>
      <c r="F1618" s="32" t="s">
        <v>195</v>
      </c>
      <c r="G1618" s="32" t="s">
        <v>245</v>
      </c>
      <c r="H1618" s="32">
        <v>21101</v>
      </c>
      <c r="I1618" s="32" t="s">
        <v>39</v>
      </c>
      <c r="J1618" s="51" t="s">
        <v>142</v>
      </c>
      <c r="K1618" s="51" t="s">
        <v>1214</v>
      </c>
      <c r="L1618" s="21" t="s">
        <v>42</v>
      </c>
      <c r="M1618" s="21" t="s">
        <v>42</v>
      </c>
      <c r="N1618" s="21" t="s">
        <v>63</v>
      </c>
      <c r="O1618" s="22">
        <v>4</v>
      </c>
      <c r="P1618" s="22">
        <v>1041.75</v>
      </c>
      <c r="Q1618" s="21" t="s">
        <v>580</v>
      </c>
      <c r="R1618" s="103">
        <f t="shared" si="25"/>
        <v>4167</v>
      </c>
      <c r="S1618" s="22">
        <v>3126</v>
      </c>
      <c r="T1618" s="22">
        <v>0</v>
      </c>
      <c r="U1618" s="22">
        <v>0</v>
      </c>
      <c r="V1618" s="22">
        <v>0</v>
      </c>
      <c r="W1618" s="22">
        <v>0</v>
      </c>
      <c r="X1618" s="22">
        <v>0</v>
      </c>
      <c r="Y1618" s="22">
        <v>0</v>
      </c>
      <c r="Z1618" s="22">
        <v>1041</v>
      </c>
      <c r="AA1618" s="22">
        <v>0</v>
      </c>
      <c r="AB1618" s="22">
        <v>0</v>
      </c>
      <c r="AC1618" s="22">
        <v>0</v>
      </c>
      <c r="AD1618" s="22">
        <v>0</v>
      </c>
    </row>
    <row r="1619" spans="1:30" s="1" customFormat="1" ht="15" customHeight="1" x14ac:dyDescent="0.3">
      <c r="A1619" s="21" t="s">
        <v>34</v>
      </c>
      <c r="B1619" s="21" t="s">
        <v>911</v>
      </c>
      <c r="C1619" s="21" t="s">
        <v>911</v>
      </c>
      <c r="D1619" s="32" t="s">
        <v>36</v>
      </c>
      <c r="E1619" s="32" t="s">
        <v>194</v>
      </c>
      <c r="F1619" s="32" t="s">
        <v>195</v>
      </c>
      <c r="G1619" s="32" t="s">
        <v>38</v>
      </c>
      <c r="H1619" s="32">
        <v>21101</v>
      </c>
      <c r="I1619" s="32" t="s">
        <v>39</v>
      </c>
      <c r="J1619" s="51" t="s">
        <v>142</v>
      </c>
      <c r="K1619" s="51" t="s">
        <v>1214</v>
      </c>
      <c r="L1619" s="21" t="s">
        <v>42</v>
      </c>
      <c r="M1619" s="21" t="s">
        <v>42</v>
      </c>
      <c r="N1619" s="21" t="s">
        <v>63</v>
      </c>
      <c r="O1619" s="22">
        <v>6</v>
      </c>
      <c r="P1619" s="22">
        <v>889.66666666666663</v>
      </c>
      <c r="Q1619" s="21" t="s">
        <v>580</v>
      </c>
      <c r="R1619" s="103">
        <f t="shared" si="25"/>
        <v>5338</v>
      </c>
      <c r="S1619" s="22">
        <v>1279</v>
      </c>
      <c r="T1619" s="22">
        <v>3837</v>
      </c>
      <c r="U1619" s="22">
        <v>0</v>
      </c>
      <c r="V1619" s="22">
        <v>0</v>
      </c>
      <c r="W1619" s="22">
        <v>0</v>
      </c>
      <c r="X1619" s="22">
        <v>0</v>
      </c>
      <c r="Y1619" s="22">
        <v>0</v>
      </c>
      <c r="Z1619" s="22">
        <v>222</v>
      </c>
      <c r="AA1619" s="22">
        <v>0</v>
      </c>
      <c r="AB1619" s="22">
        <v>0</v>
      </c>
      <c r="AC1619" s="22">
        <v>0</v>
      </c>
      <c r="AD1619" s="22">
        <v>0</v>
      </c>
    </row>
    <row r="1620" spans="1:30" s="1" customFormat="1" ht="15" customHeight="1" x14ac:dyDescent="0.3">
      <c r="A1620" s="21" t="s">
        <v>34</v>
      </c>
      <c r="B1620" s="21" t="s">
        <v>911</v>
      </c>
      <c r="C1620" s="21" t="s">
        <v>911</v>
      </c>
      <c r="D1620" s="32" t="s">
        <v>36</v>
      </c>
      <c r="E1620" s="32" t="s">
        <v>37</v>
      </c>
      <c r="F1620" s="32" t="s">
        <v>36</v>
      </c>
      <c r="G1620" s="32" t="s">
        <v>38</v>
      </c>
      <c r="H1620" s="32">
        <v>21101</v>
      </c>
      <c r="I1620" s="32" t="s">
        <v>39</v>
      </c>
      <c r="J1620" s="87" t="s">
        <v>1032</v>
      </c>
      <c r="K1620" s="51" t="s">
        <v>1338</v>
      </c>
      <c r="L1620" s="21" t="s">
        <v>42</v>
      </c>
      <c r="M1620" s="21" t="s">
        <v>42</v>
      </c>
      <c r="N1620" s="21" t="s">
        <v>48</v>
      </c>
      <c r="O1620" s="22">
        <v>20</v>
      </c>
      <c r="P1620" s="22">
        <v>12.65</v>
      </c>
      <c r="Q1620" s="21" t="s">
        <v>580</v>
      </c>
      <c r="R1620" s="103">
        <f t="shared" si="25"/>
        <v>253</v>
      </c>
      <c r="S1620" s="22">
        <v>23</v>
      </c>
      <c r="T1620" s="22">
        <v>23</v>
      </c>
      <c r="U1620" s="22">
        <v>23</v>
      </c>
      <c r="V1620" s="22">
        <v>23</v>
      </c>
      <c r="W1620" s="22">
        <v>23</v>
      </c>
      <c r="X1620" s="22">
        <v>23</v>
      </c>
      <c r="Y1620" s="22">
        <v>23</v>
      </c>
      <c r="Z1620" s="22">
        <v>23</v>
      </c>
      <c r="AA1620" s="22">
        <v>23</v>
      </c>
      <c r="AB1620" s="22">
        <v>23</v>
      </c>
      <c r="AC1620" s="22">
        <v>23</v>
      </c>
      <c r="AD1620" s="22">
        <v>0</v>
      </c>
    </row>
    <row r="1621" spans="1:30" s="1" customFormat="1" ht="15" customHeight="1" x14ac:dyDescent="0.3">
      <c r="A1621" s="21" t="s">
        <v>34</v>
      </c>
      <c r="B1621" s="21" t="s">
        <v>911</v>
      </c>
      <c r="C1621" s="21" t="s">
        <v>911</v>
      </c>
      <c r="D1621" s="32" t="s">
        <v>36</v>
      </c>
      <c r="E1621" s="32" t="s">
        <v>37</v>
      </c>
      <c r="F1621" s="32" t="s">
        <v>36</v>
      </c>
      <c r="G1621" s="32" t="s">
        <v>38</v>
      </c>
      <c r="H1621" s="32">
        <v>21101</v>
      </c>
      <c r="I1621" s="32" t="s">
        <v>39</v>
      </c>
      <c r="J1621" s="87" t="s">
        <v>1887</v>
      </c>
      <c r="K1621" s="51" t="s">
        <v>1888</v>
      </c>
      <c r="L1621" s="21" t="s">
        <v>42</v>
      </c>
      <c r="M1621" s="21" t="s">
        <v>42</v>
      </c>
      <c r="N1621" s="52" t="s">
        <v>44</v>
      </c>
      <c r="O1621" s="22">
        <v>15</v>
      </c>
      <c r="P1621" s="22">
        <v>57.6</v>
      </c>
      <c r="Q1621" s="21" t="s">
        <v>580</v>
      </c>
      <c r="R1621" s="103">
        <f t="shared" si="25"/>
        <v>864</v>
      </c>
      <c r="S1621" s="22">
        <v>86</v>
      </c>
      <c r="T1621" s="22">
        <v>86</v>
      </c>
      <c r="U1621" s="22">
        <v>86</v>
      </c>
      <c r="V1621" s="22">
        <v>86</v>
      </c>
      <c r="W1621" s="22">
        <v>86</v>
      </c>
      <c r="X1621" s="22">
        <v>86</v>
      </c>
      <c r="Y1621" s="22">
        <v>86</v>
      </c>
      <c r="Z1621" s="22">
        <v>86</v>
      </c>
      <c r="AA1621" s="22">
        <v>86</v>
      </c>
      <c r="AB1621" s="22">
        <v>0</v>
      </c>
      <c r="AC1621" s="22">
        <v>90</v>
      </c>
      <c r="AD1621" s="22">
        <v>0</v>
      </c>
    </row>
    <row r="1622" spans="1:30" s="1" customFormat="1" ht="15" customHeight="1" x14ac:dyDescent="0.3">
      <c r="A1622" s="21" t="s">
        <v>34</v>
      </c>
      <c r="B1622" s="21" t="s">
        <v>911</v>
      </c>
      <c r="C1622" s="21" t="s">
        <v>911</v>
      </c>
      <c r="D1622" s="32" t="s">
        <v>36</v>
      </c>
      <c r="E1622" s="32" t="s">
        <v>37</v>
      </c>
      <c r="F1622" s="32" t="s">
        <v>36</v>
      </c>
      <c r="G1622" s="32" t="s">
        <v>38</v>
      </c>
      <c r="H1622" s="32">
        <v>21101</v>
      </c>
      <c r="I1622" s="32" t="s">
        <v>39</v>
      </c>
      <c r="J1622" s="87" t="s">
        <v>651</v>
      </c>
      <c r="K1622" s="51" t="s">
        <v>652</v>
      </c>
      <c r="L1622" s="21" t="s">
        <v>42</v>
      </c>
      <c r="M1622" s="21" t="s">
        <v>42</v>
      </c>
      <c r="N1622" s="21" t="s">
        <v>48</v>
      </c>
      <c r="O1622" s="22">
        <v>10</v>
      </c>
      <c r="P1622" s="22">
        <v>156</v>
      </c>
      <c r="Q1622" s="21" t="s">
        <v>580</v>
      </c>
      <c r="R1622" s="103">
        <f t="shared" si="25"/>
        <v>1560</v>
      </c>
      <c r="S1622" s="22">
        <v>156</v>
      </c>
      <c r="T1622" s="22">
        <v>0</v>
      </c>
      <c r="U1622" s="22">
        <v>156</v>
      </c>
      <c r="V1622" s="22">
        <v>156</v>
      </c>
      <c r="W1622" s="22">
        <v>156</v>
      </c>
      <c r="X1622" s="22">
        <v>156</v>
      </c>
      <c r="Y1622" s="22">
        <v>156</v>
      </c>
      <c r="Z1622" s="22">
        <v>156</v>
      </c>
      <c r="AA1622" s="22">
        <v>156</v>
      </c>
      <c r="AB1622" s="22">
        <v>156</v>
      </c>
      <c r="AC1622" s="22">
        <v>156</v>
      </c>
      <c r="AD1622" s="22">
        <v>0</v>
      </c>
    </row>
    <row r="1623" spans="1:30" s="1" customFormat="1" ht="15" customHeight="1" x14ac:dyDescent="0.3">
      <c r="A1623" s="21" t="s">
        <v>34</v>
      </c>
      <c r="B1623" s="21" t="s">
        <v>911</v>
      </c>
      <c r="C1623" s="21" t="s">
        <v>911</v>
      </c>
      <c r="D1623" s="32" t="s">
        <v>36</v>
      </c>
      <c r="E1623" s="32" t="s">
        <v>37</v>
      </c>
      <c r="F1623" s="32" t="s">
        <v>36</v>
      </c>
      <c r="G1623" s="32" t="s">
        <v>38</v>
      </c>
      <c r="H1623" s="32">
        <v>21101</v>
      </c>
      <c r="I1623" s="32" t="s">
        <v>39</v>
      </c>
      <c r="J1623" s="87" t="s">
        <v>116</v>
      </c>
      <c r="K1623" s="51" t="s">
        <v>117</v>
      </c>
      <c r="L1623" s="21" t="s">
        <v>42</v>
      </c>
      <c r="M1623" s="21" t="s">
        <v>42</v>
      </c>
      <c r="N1623" s="21" t="s">
        <v>48</v>
      </c>
      <c r="O1623" s="22">
        <v>10</v>
      </c>
      <c r="P1623" s="22">
        <v>13.2</v>
      </c>
      <c r="Q1623" s="21" t="s">
        <v>580</v>
      </c>
      <c r="R1623" s="103">
        <f t="shared" si="25"/>
        <v>132</v>
      </c>
      <c r="S1623" s="22">
        <v>12</v>
      </c>
      <c r="T1623" s="22">
        <v>12</v>
      </c>
      <c r="U1623" s="22">
        <v>12</v>
      </c>
      <c r="V1623" s="22">
        <v>12</v>
      </c>
      <c r="W1623" s="22">
        <v>12</v>
      </c>
      <c r="X1623" s="22">
        <v>12</v>
      </c>
      <c r="Y1623" s="22">
        <v>12</v>
      </c>
      <c r="Z1623" s="22">
        <v>12</v>
      </c>
      <c r="AA1623" s="22">
        <v>12</v>
      </c>
      <c r="AB1623" s="22">
        <v>12</v>
      </c>
      <c r="AC1623" s="22">
        <v>12</v>
      </c>
      <c r="AD1623" s="22">
        <v>0</v>
      </c>
    </row>
    <row r="1624" spans="1:30" s="1" customFormat="1" ht="15" customHeight="1" x14ac:dyDescent="0.3">
      <c r="A1624" s="21" t="s">
        <v>34</v>
      </c>
      <c r="B1624" s="21" t="s">
        <v>911</v>
      </c>
      <c r="C1624" s="21" t="s">
        <v>911</v>
      </c>
      <c r="D1624" s="32" t="s">
        <v>36</v>
      </c>
      <c r="E1624" s="32" t="s">
        <v>37</v>
      </c>
      <c r="F1624" s="32" t="s">
        <v>36</v>
      </c>
      <c r="G1624" s="32" t="s">
        <v>38</v>
      </c>
      <c r="H1624" s="32">
        <v>21101</v>
      </c>
      <c r="I1624" s="32" t="s">
        <v>39</v>
      </c>
      <c r="J1624" s="87" t="s">
        <v>754</v>
      </c>
      <c r="K1624" s="51" t="s">
        <v>755</v>
      </c>
      <c r="L1624" s="21" t="s">
        <v>42</v>
      </c>
      <c r="M1624" s="21" t="s">
        <v>42</v>
      </c>
      <c r="N1624" s="21" t="s">
        <v>48</v>
      </c>
      <c r="O1624" s="22">
        <v>6</v>
      </c>
      <c r="P1624" s="22">
        <v>37.333333333333336</v>
      </c>
      <c r="Q1624" s="21" t="s">
        <v>580</v>
      </c>
      <c r="R1624" s="103">
        <f t="shared" si="25"/>
        <v>224</v>
      </c>
      <c r="S1624" s="22">
        <v>22</v>
      </c>
      <c r="T1624" s="22">
        <v>22</v>
      </c>
      <c r="U1624" s="22">
        <v>22</v>
      </c>
      <c r="V1624" s="22">
        <v>22</v>
      </c>
      <c r="W1624" s="22">
        <v>22</v>
      </c>
      <c r="X1624" s="22">
        <v>22</v>
      </c>
      <c r="Y1624" s="22">
        <v>22</v>
      </c>
      <c r="Z1624" s="22">
        <v>22</v>
      </c>
      <c r="AA1624" s="22">
        <v>22</v>
      </c>
      <c r="AB1624" s="22">
        <v>0</v>
      </c>
      <c r="AC1624" s="22">
        <v>26</v>
      </c>
      <c r="AD1624" s="22">
        <v>0</v>
      </c>
    </row>
    <row r="1625" spans="1:30" s="1" customFormat="1" ht="15" customHeight="1" x14ac:dyDescent="0.3">
      <c r="A1625" s="21" t="s">
        <v>34</v>
      </c>
      <c r="B1625" s="21" t="s">
        <v>911</v>
      </c>
      <c r="C1625" s="21" t="s">
        <v>911</v>
      </c>
      <c r="D1625" s="32" t="s">
        <v>36</v>
      </c>
      <c r="E1625" s="32" t="s">
        <v>37</v>
      </c>
      <c r="F1625" s="32" t="s">
        <v>36</v>
      </c>
      <c r="G1625" s="32" t="s">
        <v>38</v>
      </c>
      <c r="H1625" s="32">
        <v>21101</v>
      </c>
      <c r="I1625" s="32" t="s">
        <v>39</v>
      </c>
      <c r="J1625" s="87" t="s">
        <v>150</v>
      </c>
      <c r="K1625" s="51" t="s">
        <v>151</v>
      </c>
      <c r="L1625" s="21" t="s">
        <v>42</v>
      </c>
      <c r="M1625" s="21" t="s">
        <v>42</v>
      </c>
      <c r="N1625" s="21" t="s">
        <v>48</v>
      </c>
      <c r="O1625" s="22">
        <v>400</v>
      </c>
      <c r="P1625" s="22">
        <v>1.76</v>
      </c>
      <c r="Q1625" s="21" t="s">
        <v>580</v>
      </c>
      <c r="R1625" s="103">
        <f t="shared" si="25"/>
        <v>704</v>
      </c>
      <c r="S1625" s="22">
        <v>64</v>
      </c>
      <c r="T1625" s="22">
        <v>64</v>
      </c>
      <c r="U1625" s="22">
        <v>64</v>
      </c>
      <c r="V1625" s="22">
        <v>64</v>
      </c>
      <c r="W1625" s="22">
        <v>64</v>
      </c>
      <c r="X1625" s="22">
        <v>64</v>
      </c>
      <c r="Y1625" s="22">
        <v>64</v>
      </c>
      <c r="Z1625" s="22">
        <v>64</v>
      </c>
      <c r="AA1625" s="22">
        <v>64</v>
      </c>
      <c r="AB1625" s="22">
        <v>64</v>
      </c>
      <c r="AC1625" s="22">
        <v>64</v>
      </c>
      <c r="AD1625" s="22">
        <v>0</v>
      </c>
    </row>
    <row r="1626" spans="1:30" s="1" customFormat="1" ht="15" customHeight="1" x14ac:dyDescent="0.3">
      <c r="A1626" s="21" t="s">
        <v>34</v>
      </c>
      <c r="B1626" s="21" t="s">
        <v>911</v>
      </c>
      <c r="C1626" s="21" t="s">
        <v>911</v>
      </c>
      <c r="D1626" s="32" t="s">
        <v>36</v>
      </c>
      <c r="E1626" s="32" t="s">
        <v>37</v>
      </c>
      <c r="F1626" s="32" t="s">
        <v>36</v>
      </c>
      <c r="G1626" s="32" t="s">
        <v>38</v>
      </c>
      <c r="H1626" s="32">
        <v>21101</v>
      </c>
      <c r="I1626" s="32" t="s">
        <v>39</v>
      </c>
      <c r="J1626" s="87" t="s">
        <v>608</v>
      </c>
      <c r="K1626" s="51" t="s">
        <v>609</v>
      </c>
      <c r="L1626" s="21" t="s">
        <v>42</v>
      </c>
      <c r="M1626" s="21" t="s">
        <v>42</v>
      </c>
      <c r="N1626" s="21" t="s">
        <v>48</v>
      </c>
      <c r="O1626" s="22">
        <v>8</v>
      </c>
      <c r="P1626" s="22">
        <v>37.125</v>
      </c>
      <c r="Q1626" s="21" t="s">
        <v>580</v>
      </c>
      <c r="R1626" s="103">
        <f t="shared" si="25"/>
        <v>297</v>
      </c>
      <c r="S1626" s="22">
        <v>27</v>
      </c>
      <c r="T1626" s="22">
        <v>27</v>
      </c>
      <c r="U1626" s="22">
        <v>27</v>
      </c>
      <c r="V1626" s="22">
        <v>27</v>
      </c>
      <c r="W1626" s="22">
        <v>27</v>
      </c>
      <c r="X1626" s="22">
        <v>27</v>
      </c>
      <c r="Y1626" s="22">
        <v>27</v>
      </c>
      <c r="Z1626" s="22">
        <v>27</v>
      </c>
      <c r="AA1626" s="22">
        <v>27</v>
      </c>
      <c r="AB1626" s="22">
        <v>27</v>
      </c>
      <c r="AC1626" s="22">
        <v>27</v>
      </c>
      <c r="AD1626" s="22">
        <v>0</v>
      </c>
    </row>
    <row r="1627" spans="1:30" s="1" customFormat="1" ht="15" customHeight="1" x14ac:dyDescent="0.3">
      <c r="A1627" s="21" t="s">
        <v>34</v>
      </c>
      <c r="B1627" s="21" t="s">
        <v>911</v>
      </c>
      <c r="C1627" s="21" t="s">
        <v>911</v>
      </c>
      <c r="D1627" s="32" t="s">
        <v>36</v>
      </c>
      <c r="E1627" s="32" t="s">
        <v>37</v>
      </c>
      <c r="F1627" s="32" t="s">
        <v>36</v>
      </c>
      <c r="G1627" s="32" t="s">
        <v>38</v>
      </c>
      <c r="H1627" s="32">
        <v>21101</v>
      </c>
      <c r="I1627" s="32" t="s">
        <v>39</v>
      </c>
      <c r="J1627" s="87" t="s">
        <v>121</v>
      </c>
      <c r="K1627" s="51" t="s">
        <v>786</v>
      </c>
      <c r="L1627" s="21" t="s">
        <v>42</v>
      </c>
      <c r="M1627" s="21" t="s">
        <v>42</v>
      </c>
      <c r="N1627" s="21" t="s">
        <v>48</v>
      </c>
      <c r="O1627" s="22">
        <v>50</v>
      </c>
      <c r="P1627" s="22">
        <v>8.36</v>
      </c>
      <c r="Q1627" s="21" t="s">
        <v>580</v>
      </c>
      <c r="R1627" s="103">
        <f t="shared" si="25"/>
        <v>418</v>
      </c>
      <c r="S1627" s="22">
        <v>38</v>
      </c>
      <c r="T1627" s="22">
        <v>38</v>
      </c>
      <c r="U1627" s="22">
        <v>38</v>
      </c>
      <c r="V1627" s="22">
        <v>38</v>
      </c>
      <c r="W1627" s="22">
        <v>38</v>
      </c>
      <c r="X1627" s="22">
        <v>38</v>
      </c>
      <c r="Y1627" s="22">
        <v>38</v>
      </c>
      <c r="Z1627" s="22">
        <v>38</v>
      </c>
      <c r="AA1627" s="22">
        <v>38</v>
      </c>
      <c r="AB1627" s="22">
        <v>38</v>
      </c>
      <c r="AC1627" s="22">
        <v>38</v>
      </c>
      <c r="AD1627" s="22">
        <v>0</v>
      </c>
    </row>
    <row r="1628" spans="1:30" s="1" customFormat="1" ht="15" customHeight="1" x14ac:dyDescent="0.3">
      <c r="A1628" s="21" t="s">
        <v>34</v>
      </c>
      <c r="B1628" s="21" t="s">
        <v>911</v>
      </c>
      <c r="C1628" s="21" t="s">
        <v>911</v>
      </c>
      <c r="D1628" s="32" t="s">
        <v>36</v>
      </c>
      <c r="E1628" s="32" t="s">
        <v>37</v>
      </c>
      <c r="F1628" s="32" t="s">
        <v>36</v>
      </c>
      <c r="G1628" s="32" t="s">
        <v>38</v>
      </c>
      <c r="H1628" s="32">
        <v>21101</v>
      </c>
      <c r="I1628" s="32" t="s">
        <v>39</v>
      </c>
      <c r="J1628" s="87" t="s">
        <v>943</v>
      </c>
      <c r="K1628" s="51" t="s">
        <v>1049</v>
      </c>
      <c r="L1628" s="21" t="s">
        <v>42</v>
      </c>
      <c r="M1628" s="21" t="s">
        <v>42</v>
      </c>
      <c r="N1628" s="52" t="s">
        <v>44</v>
      </c>
      <c r="O1628" s="22">
        <v>7</v>
      </c>
      <c r="P1628" s="22">
        <v>18.857142857142858</v>
      </c>
      <c r="Q1628" s="21" t="s">
        <v>580</v>
      </c>
      <c r="R1628" s="103">
        <f t="shared" si="25"/>
        <v>132</v>
      </c>
      <c r="S1628" s="22">
        <v>12</v>
      </c>
      <c r="T1628" s="22">
        <v>12</v>
      </c>
      <c r="U1628" s="22">
        <v>12</v>
      </c>
      <c r="V1628" s="22">
        <v>12</v>
      </c>
      <c r="W1628" s="22">
        <v>12</v>
      </c>
      <c r="X1628" s="22">
        <v>12</v>
      </c>
      <c r="Y1628" s="22">
        <v>12</v>
      </c>
      <c r="Z1628" s="22">
        <v>12</v>
      </c>
      <c r="AA1628" s="22">
        <v>12</v>
      </c>
      <c r="AB1628" s="22">
        <v>12</v>
      </c>
      <c r="AC1628" s="22">
        <v>12</v>
      </c>
      <c r="AD1628" s="22">
        <v>0</v>
      </c>
    </row>
    <row r="1629" spans="1:30" s="1" customFormat="1" ht="15" customHeight="1" x14ac:dyDescent="0.3">
      <c r="A1629" s="21" t="s">
        <v>34</v>
      </c>
      <c r="B1629" s="21" t="s">
        <v>911</v>
      </c>
      <c r="C1629" s="21" t="s">
        <v>911</v>
      </c>
      <c r="D1629" s="32" t="s">
        <v>36</v>
      </c>
      <c r="E1629" s="32" t="s">
        <v>37</v>
      </c>
      <c r="F1629" s="32" t="s">
        <v>36</v>
      </c>
      <c r="G1629" s="32" t="s">
        <v>38</v>
      </c>
      <c r="H1629" s="32">
        <v>21101</v>
      </c>
      <c r="I1629" s="32" t="s">
        <v>39</v>
      </c>
      <c r="J1629" s="87" t="s">
        <v>1483</v>
      </c>
      <c r="K1629" s="51" t="s">
        <v>1543</v>
      </c>
      <c r="L1629" s="21" t="s">
        <v>42</v>
      </c>
      <c r="M1629" s="21" t="s">
        <v>42</v>
      </c>
      <c r="N1629" s="52" t="s">
        <v>295</v>
      </c>
      <c r="O1629" s="22">
        <v>12</v>
      </c>
      <c r="P1629" s="22">
        <v>444.5</v>
      </c>
      <c r="Q1629" s="21" t="s">
        <v>580</v>
      </c>
      <c r="R1629" s="103">
        <f t="shared" si="25"/>
        <v>5334</v>
      </c>
      <c r="S1629" s="22">
        <v>533</v>
      </c>
      <c r="T1629" s="22">
        <v>533</v>
      </c>
      <c r="U1629" s="22">
        <v>533</v>
      </c>
      <c r="V1629" s="22">
        <v>533</v>
      </c>
      <c r="W1629" s="22">
        <v>533</v>
      </c>
      <c r="X1629" s="22">
        <v>533</v>
      </c>
      <c r="Y1629" s="22">
        <v>533</v>
      </c>
      <c r="Z1629" s="22">
        <v>533</v>
      </c>
      <c r="AA1629" s="22">
        <v>533</v>
      </c>
      <c r="AB1629" s="22">
        <v>0</v>
      </c>
      <c r="AC1629" s="22">
        <v>537</v>
      </c>
      <c r="AD1629" s="22">
        <v>0</v>
      </c>
    </row>
    <row r="1630" spans="1:30" s="1" customFormat="1" ht="15" customHeight="1" x14ac:dyDescent="0.3">
      <c r="A1630" s="21" t="s">
        <v>34</v>
      </c>
      <c r="B1630" s="21" t="s">
        <v>911</v>
      </c>
      <c r="C1630" s="21" t="s">
        <v>911</v>
      </c>
      <c r="D1630" s="32" t="s">
        <v>36</v>
      </c>
      <c r="E1630" s="32" t="s">
        <v>37</v>
      </c>
      <c r="F1630" s="32" t="s">
        <v>36</v>
      </c>
      <c r="G1630" s="32" t="s">
        <v>38</v>
      </c>
      <c r="H1630" s="32">
        <v>21101</v>
      </c>
      <c r="I1630" s="32" t="s">
        <v>39</v>
      </c>
      <c r="J1630" s="21" t="s">
        <v>1614</v>
      </c>
      <c r="K1630" s="51" t="s">
        <v>1615</v>
      </c>
      <c r="L1630" s="21" t="s">
        <v>42</v>
      </c>
      <c r="M1630" s="21" t="s">
        <v>42</v>
      </c>
      <c r="N1630" s="21" t="s">
        <v>48</v>
      </c>
      <c r="O1630" s="22">
        <v>8</v>
      </c>
      <c r="P1630" s="22">
        <v>14.5</v>
      </c>
      <c r="Q1630" s="21" t="s">
        <v>580</v>
      </c>
      <c r="R1630" s="103">
        <f t="shared" si="25"/>
        <v>116</v>
      </c>
      <c r="S1630" s="22">
        <v>11</v>
      </c>
      <c r="T1630" s="22">
        <v>11</v>
      </c>
      <c r="U1630" s="22">
        <v>11</v>
      </c>
      <c r="V1630" s="22">
        <v>11</v>
      </c>
      <c r="W1630" s="22">
        <v>11</v>
      </c>
      <c r="X1630" s="22">
        <v>11</v>
      </c>
      <c r="Y1630" s="22">
        <v>11</v>
      </c>
      <c r="Z1630" s="22">
        <v>11</v>
      </c>
      <c r="AA1630" s="22">
        <v>11</v>
      </c>
      <c r="AB1630" s="22">
        <v>0</v>
      </c>
      <c r="AC1630" s="22">
        <v>17</v>
      </c>
      <c r="AD1630" s="22">
        <v>0</v>
      </c>
    </row>
    <row r="1631" spans="1:30" s="1" customFormat="1" ht="15" customHeight="1" x14ac:dyDescent="0.3">
      <c r="A1631" s="21" t="s">
        <v>34</v>
      </c>
      <c r="B1631" s="21" t="s">
        <v>911</v>
      </c>
      <c r="C1631" s="21" t="s">
        <v>911</v>
      </c>
      <c r="D1631" s="32" t="s">
        <v>36</v>
      </c>
      <c r="E1631" s="32" t="s">
        <v>37</v>
      </c>
      <c r="F1631" s="32" t="s">
        <v>36</v>
      </c>
      <c r="G1631" s="32" t="s">
        <v>38</v>
      </c>
      <c r="H1631" s="32">
        <v>21101</v>
      </c>
      <c r="I1631" s="32" t="s">
        <v>39</v>
      </c>
      <c r="J1631" s="21" t="s">
        <v>811</v>
      </c>
      <c r="K1631" s="51" t="s">
        <v>881</v>
      </c>
      <c r="L1631" s="21" t="s">
        <v>42</v>
      </c>
      <c r="M1631" s="21" t="s">
        <v>42</v>
      </c>
      <c r="N1631" s="52" t="s">
        <v>253</v>
      </c>
      <c r="O1631" s="22">
        <v>6</v>
      </c>
      <c r="P1631" s="22">
        <v>23.666666666666668</v>
      </c>
      <c r="Q1631" s="21" t="s">
        <v>580</v>
      </c>
      <c r="R1631" s="103">
        <f t="shared" si="25"/>
        <v>142</v>
      </c>
      <c r="S1631" s="22">
        <v>14</v>
      </c>
      <c r="T1631" s="22">
        <v>14</v>
      </c>
      <c r="U1631" s="22">
        <v>14</v>
      </c>
      <c r="V1631" s="22">
        <v>14</v>
      </c>
      <c r="W1631" s="22">
        <v>14</v>
      </c>
      <c r="X1631" s="22">
        <v>14</v>
      </c>
      <c r="Y1631" s="22">
        <v>14</v>
      </c>
      <c r="Z1631" s="22">
        <v>14</v>
      </c>
      <c r="AA1631" s="22">
        <v>14</v>
      </c>
      <c r="AB1631" s="22">
        <v>0</v>
      </c>
      <c r="AC1631" s="22">
        <v>16</v>
      </c>
      <c r="AD1631" s="22">
        <v>0</v>
      </c>
    </row>
    <row r="1632" spans="1:30" s="1" customFormat="1" ht="15" customHeight="1" x14ac:dyDescent="0.3">
      <c r="A1632" s="21" t="s">
        <v>34</v>
      </c>
      <c r="B1632" s="21" t="s">
        <v>911</v>
      </c>
      <c r="C1632" s="21" t="s">
        <v>911</v>
      </c>
      <c r="D1632" s="32" t="s">
        <v>36</v>
      </c>
      <c r="E1632" s="32" t="s">
        <v>37</v>
      </c>
      <c r="F1632" s="32" t="s">
        <v>36</v>
      </c>
      <c r="G1632" s="32" t="s">
        <v>38</v>
      </c>
      <c r="H1632" s="32">
        <v>21101</v>
      </c>
      <c r="I1632" s="32" t="s">
        <v>39</v>
      </c>
      <c r="J1632" s="21" t="s">
        <v>1032</v>
      </c>
      <c r="K1632" s="51" t="s">
        <v>1338</v>
      </c>
      <c r="L1632" s="21" t="s">
        <v>42</v>
      </c>
      <c r="M1632" s="21" t="s">
        <v>42</v>
      </c>
      <c r="N1632" s="21" t="s">
        <v>48</v>
      </c>
      <c r="O1632" s="22">
        <v>20</v>
      </c>
      <c r="P1632" s="22">
        <v>17.600000000000001</v>
      </c>
      <c r="Q1632" s="21" t="s">
        <v>580</v>
      </c>
      <c r="R1632" s="103">
        <f t="shared" si="25"/>
        <v>352</v>
      </c>
      <c r="S1632" s="22">
        <v>32</v>
      </c>
      <c r="T1632" s="22">
        <v>32</v>
      </c>
      <c r="U1632" s="22">
        <v>32</v>
      </c>
      <c r="V1632" s="22">
        <v>32</v>
      </c>
      <c r="W1632" s="22">
        <v>32</v>
      </c>
      <c r="X1632" s="22">
        <v>32</v>
      </c>
      <c r="Y1632" s="22">
        <v>32</v>
      </c>
      <c r="Z1632" s="22">
        <v>32</v>
      </c>
      <c r="AA1632" s="22">
        <v>32</v>
      </c>
      <c r="AB1632" s="22">
        <v>32</v>
      </c>
      <c r="AC1632" s="22">
        <v>32</v>
      </c>
      <c r="AD1632" s="22">
        <v>0</v>
      </c>
    </row>
    <row r="1633" spans="1:30" s="1" customFormat="1" ht="15" customHeight="1" x14ac:dyDescent="0.3">
      <c r="A1633" s="21" t="s">
        <v>34</v>
      </c>
      <c r="B1633" s="21" t="s">
        <v>911</v>
      </c>
      <c r="C1633" s="21" t="s">
        <v>911</v>
      </c>
      <c r="D1633" s="32" t="s">
        <v>36</v>
      </c>
      <c r="E1633" s="32" t="s">
        <v>37</v>
      </c>
      <c r="F1633" s="32" t="s">
        <v>36</v>
      </c>
      <c r="G1633" s="32" t="s">
        <v>38</v>
      </c>
      <c r="H1633" s="32">
        <v>21101</v>
      </c>
      <c r="I1633" s="32" t="s">
        <v>39</v>
      </c>
      <c r="J1633" s="21" t="s">
        <v>1887</v>
      </c>
      <c r="K1633" s="51" t="s">
        <v>1888</v>
      </c>
      <c r="L1633" s="21" t="s">
        <v>42</v>
      </c>
      <c r="M1633" s="21" t="s">
        <v>42</v>
      </c>
      <c r="N1633" s="52" t="s">
        <v>44</v>
      </c>
      <c r="O1633" s="22">
        <v>15</v>
      </c>
      <c r="P1633" s="22">
        <v>22</v>
      </c>
      <c r="Q1633" s="21" t="s">
        <v>580</v>
      </c>
      <c r="R1633" s="103">
        <f t="shared" si="25"/>
        <v>330</v>
      </c>
      <c r="S1633" s="22">
        <v>30</v>
      </c>
      <c r="T1633" s="22">
        <v>30</v>
      </c>
      <c r="U1633" s="22">
        <v>30</v>
      </c>
      <c r="V1633" s="22">
        <v>30</v>
      </c>
      <c r="W1633" s="22">
        <v>30</v>
      </c>
      <c r="X1633" s="22">
        <v>30</v>
      </c>
      <c r="Y1633" s="22">
        <v>30</v>
      </c>
      <c r="Z1633" s="22">
        <v>30</v>
      </c>
      <c r="AA1633" s="22">
        <v>30</v>
      </c>
      <c r="AB1633" s="22">
        <v>30</v>
      </c>
      <c r="AC1633" s="22">
        <v>30</v>
      </c>
      <c r="AD1633" s="22">
        <v>0</v>
      </c>
    </row>
    <row r="1634" spans="1:30" s="1" customFormat="1" ht="15" customHeight="1" x14ac:dyDescent="0.3">
      <c r="A1634" s="21" t="s">
        <v>34</v>
      </c>
      <c r="B1634" s="21" t="s">
        <v>911</v>
      </c>
      <c r="C1634" s="21" t="s">
        <v>911</v>
      </c>
      <c r="D1634" s="32" t="s">
        <v>36</v>
      </c>
      <c r="E1634" s="32" t="s">
        <v>37</v>
      </c>
      <c r="F1634" s="32" t="s">
        <v>36</v>
      </c>
      <c r="G1634" s="32" t="s">
        <v>38</v>
      </c>
      <c r="H1634" s="32">
        <v>21101</v>
      </c>
      <c r="I1634" s="32" t="s">
        <v>39</v>
      </c>
      <c r="J1634" s="21" t="s">
        <v>651</v>
      </c>
      <c r="K1634" s="51" t="s">
        <v>652</v>
      </c>
      <c r="L1634" s="21" t="s">
        <v>42</v>
      </c>
      <c r="M1634" s="21" t="s">
        <v>42</v>
      </c>
      <c r="N1634" s="21" t="s">
        <v>48</v>
      </c>
      <c r="O1634" s="22">
        <v>10</v>
      </c>
      <c r="P1634" s="22">
        <v>38.5</v>
      </c>
      <c r="Q1634" s="21" t="s">
        <v>580</v>
      </c>
      <c r="R1634" s="103">
        <f t="shared" si="25"/>
        <v>385</v>
      </c>
      <c r="S1634" s="22">
        <v>35</v>
      </c>
      <c r="T1634" s="22">
        <v>35</v>
      </c>
      <c r="U1634" s="22">
        <v>35</v>
      </c>
      <c r="V1634" s="22">
        <v>35</v>
      </c>
      <c r="W1634" s="22">
        <v>35</v>
      </c>
      <c r="X1634" s="22">
        <v>35</v>
      </c>
      <c r="Y1634" s="22">
        <v>35</v>
      </c>
      <c r="Z1634" s="22">
        <v>35</v>
      </c>
      <c r="AA1634" s="22">
        <v>35</v>
      </c>
      <c r="AB1634" s="22">
        <v>35</v>
      </c>
      <c r="AC1634" s="22">
        <v>35</v>
      </c>
      <c r="AD1634" s="22">
        <v>0</v>
      </c>
    </row>
    <row r="1635" spans="1:30" s="1" customFormat="1" ht="15" customHeight="1" x14ac:dyDescent="0.3">
      <c r="A1635" s="21" t="s">
        <v>34</v>
      </c>
      <c r="B1635" s="21" t="s">
        <v>911</v>
      </c>
      <c r="C1635" s="21" t="s">
        <v>911</v>
      </c>
      <c r="D1635" s="32" t="s">
        <v>36</v>
      </c>
      <c r="E1635" s="32" t="s">
        <v>37</v>
      </c>
      <c r="F1635" s="32" t="s">
        <v>36</v>
      </c>
      <c r="G1635" s="32" t="s">
        <v>38</v>
      </c>
      <c r="H1635" s="32">
        <v>21101</v>
      </c>
      <c r="I1635" s="32" t="s">
        <v>39</v>
      </c>
      <c r="J1635" s="21" t="s">
        <v>116</v>
      </c>
      <c r="K1635" s="51" t="s">
        <v>117</v>
      </c>
      <c r="L1635" s="21" t="s">
        <v>42</v>
      </c>
      <c r="M1635" s="21" t="s">
        <v>42</v>
      </c>
      <c r="N1635" s="21" t="s">
        <v>48</v>
      </c>
      <c r="O1635" s="22">
        <v>10</v>
      </c>
      <c r="P1635" s="22">
        <v>48.4</v>
      </c>
      <c r="Q1635" s="21" t="s">
        <v>580</v>
      </c>
      <c r="R1635" s="103">
        <f t="shared" si="25"/>
        <v>484</v>
      </c>
      <c r="S1635" s="22">
        <v>44</v>
      </c>
      <c r="T1635" s="22">
        <v>44</v>
      </c>
      <c r="U1635" s="22">
        <v>44</v>
      </c>
      <c r="V1635" s="22">
        <v>44</v>
      </c>
      <c r="W1635" s="22">
        <v>44</v>
      </c>
      <c r="X1635" s="22">
        <v>44</v>
      </c>
      <c r="Y1635" s="22">
        <v>44</v>
      </c>
      <c r="Z1635" s="22">
        <v>44</v>
      </c>
      <c r="AA1635" s="22">
        <v>44</v>
      </c>
      <c r="AB1635" s="22">
        <v>44</v>
      </c>
      <c r="AC1635" s="22">
        <v>44</v>
      </c>
      <c r="AD1635" s="22">
        <v>0</v>
      </c>
    </row>
    <row r="1636" spans="1:30" s="1" customFormat="1" ht="15" customHeight="1" x14ac:dyDescent="0.3">
      <c r="A1636" s="21" t="s">
        <v>34</v>
      </c>
      <c r="B1636" s="21" t="s">
        <v>911</v>
      </c>
      <c r="C1636" s="21" t="s">
        <v>911</v>
      </c>
      <c r="D1636" s="32" t="s">
        <v>36</v>
      </c>
      <c r="E1636" s="32" t="s">
        <v>37</v>
      </c>
      <c r="F1636" s="32" t="s">
        <v>36</v>
      </c>
      <c r="G1636" s="32" t="s">
        <v>38</v>
      </c>
      <c r="H1636" s="32">
        <v>21101</v>
      </c>
      <c r="I1636" s="32" t="s">
        <v>39</v>
      </c>
      <c r="J1636" s="21" t="s">
        <v>754</v>
      </c>
      <c r="K1636" s="51" t="s">
        <v>755</v>
      </c>
      <c r="L1636" s="21" t="s">
        <v>42</v>
      </c>
      <c r="M1636" s="21" t="s">
        <v>42</v>
      </c>
      <c r="N1636" s="21" t="s">
        <v>48</v>
      </c>
      <c r="O1636" s="22">
        <v>6</v>
      </c>
      <c r="P1636" s="22">
        <v>108</v>
      </c>
      <c r="Q1636" s="21" t="s">
        <v>580</v>
      </c>
      <c r="R1636" s="103">
        <f t="shared" si="25"/>
        <v>648</v>
      </c>
      <c r="S1636" s="22">
        <v>65</v>
      </c>
      <c r="T1636" s="22">
        <v>65</v>
      </c>
      <c r="U1636" s="22">
        <v>65</v>
      </c>
      <c r="V1636" s="22">
        <v>65</v>
      </c>
      <c r="W1636" s="22">
        <v>65</v>
      </c>
      <c r="X1636" s="22">
        <v>65</v>
      </c>
      <c r="Y1636" s="22">
        <v>65</v>
      </c>
      <c r="Z1636" s="22">
        <v>65</v>
      </c>
      <c r="AA1636" s="22">
        <v>65</v>
      </c>
      <c r="AB1636" s="22">
        <v>0</v>
      </c>
      <c r="AC1636" s="22">
        <v>63</v>
      </c>
      <c r="AD1636" s="22">
        <v>0</v>
      </c>
    </row>
    <row r="1637" spans="1:30" s="1" customFormat="1" ht="15" customHeight="1" x14ac:dyDescent="0.3">
      <c r="A1637" s="21" t="s">
        <v>34</v>
      </c>
      <c r="B1637" s="21" t="s">
        <v>911</v>
      </c>
      <c r="C1637" s="21" t="s">
        <v>911</v>
      </c>
      <c r="D1637" s="32" t="s">
        <v>36</v>
      </c>
      <c r="E1637" s="32" t="s">
        <v>37</v>
      </c>
      <c r="F1637" s="32" t="s">
        <v>36</v>
      </c>
      <c r="G1637" s="32" t="s">
        <v>38</v>
      </c>
      <c r="H1637" s="32">
        <v>21101</v>
      </c>
      <c r="I1637" s="32" t="s">
        <v>39</v>
      </c>
      <c r="J1637" s="21" t="s">
        <v>150</v>
      </c>
      <c r="K1637" s="51" t="s">
        <v>151</v>
      </c>
      <c r="L1637" s="21" t="s">
        <v>42</v>
      </c>
      <c r="M1637" s="21" t="s">
        <v>42</v>
      </c>
      <c r="N1637" s="21" t="s">
        <v>48</v>
      </c>
      <c r="O1637" s="22">
        <v>400</v>
      </c>
      <c r="P1637" s="22">
        <v>3.3</v>
      </c>
      <c r="Q1637" s="21" t="s">
        <v>580</v>
      </c>
      <c r="R1637" s="103">
        <f t="shared" si="25"/>
        <v>1320</v>
      </c>
      <c r="S1637" s="22">
        <v>120</v>
      </c>
      <c r="T1637" s="22">
        <v>120</v>
      </c>
      <c r="U1637" s="22">
        <v>120</v>
      </c>
      <c r="V1637" s="22">
        <v>120</v>
      </c>
      <c r="W1637" s="22">
        <v>120</v>
      </c>
      <c r="X1637" s="22">
        <v>120</v>
      </c>
      <c r="Y1637" s="22">
        <v>120</v>
      </c>
      <c r="Z1637" s="22">
        <v>120</v>
      </c>
      <c r="AA1637" s="22">
        <v>120</v>
      </c>
      <c r="AB1637" s="22">
        <v>120</v>
      </c>
      <c r="AC1637" s="22">
        <v>120</v>
      </c>
      <c r="AD1637" s="22">
        <v>0</v>
      </c>
    </row>
    <row r="1638" spans="1:30" s="1" customFormat="1" ht="15" customHeight="1" x14ac:dyDescent="0.3">
      <c r="A1638" s="21" t="s">
        <v>34</v>
      </c>
      <c r="B1638" s="21" t="s">
        <v>911</v>
      </c>
      <c r="C1638" s="21" t="s">
        <v>911</v>
      </c>
      <c r="D1638" s="32" t="s">
        <v>36</v>
      </c>
      <c r="E1638" s="32" t="s">
        <v>37</v>
      </c>
      <c r="F1638" s="32" t="s">
        <v>36</v>
      </c>
      <c r="G1638" s="32" t="s">
        <v>38</v>
      </c>
      <c r="H1638" s="32">
        <v>21101</v>
      </c>
      <c r="I1638" s="32" t="s">
        <v>39</v>
      </c>
      <c r="J1638" s="21" t="s">
        <v>608</v>
      </c>
      <c r="K1638" s="51" t="s">
        <v>609</v>
      </c>
      <c r="L1638" s="21" t="s">
        <v>42</v>
      </c>
      <c r="M1638" s="21" t="s">
        <v>42</v>
      </c>
      <c r="N1638" s="21" t="s">
        <v>48</v>
      </c>
      <c r="O1638" s="22">
        <v>8</v>
      </c>
      <c r="P1638" s="22">
        <v>11</v>
      </c>
      <c r="Q1638" s="21" t="s">
        <v>580</v>
      </c>
      <c r="R1638" s="103">
        <f t="shared" si="25"/>
        <v>88</v>
      </c>
      <c r="S1638" s="22">
        <v>9</v>
      </c>
      <c r="T1638" s="22">
        <v>9</v>
      </c>
      <c r="U1638" s="22">
        <v>9</v>
      </c>
      <c r="V1638" s="22">
        <v>9</v>
      </c>
      <c r="W1638" s="22">
        <v>9</v>
      </c>
      <c r="X1638" s="22">
        <v>9</v>
      </c>
      <c r="Y1638" s="22">
        <v>9</v>
      </c>
      <c r="Z1638" s="22">
        <v>9</v>
      </c>
      <c r="AA1638" s="22">
        <v>9</v>
      </c>
      <c r="AB1638" s="22">
        <v>0</v>
      </c>
      <c r="AC1638" s="22">
        <v>7</v>
      </c>
      <c r="AD1638" s="22">
        <v>0</v>
      </c>
    </row>
    <row r="1639" spans="1:30" s="1" customFormat="1" ht="15" customHeight="1" x14ac:dyDescent="0.3">
      <c r="A1639" s="21" t="s">
        <v>34</v>
      </c>
      <c r="B1639" s="21" t="s">
        <v>911</v>
      </c>
      <c r="C1639" s="21" t="s">
        <v>911</v>
      </c>
      <c r="D1639" s="32" t="s">
        <v>36</v>
      </c>
      <c r="E1639" s="32" t="s">
        <v>37</v>
      </c>
      <c r="F1639" s="32" t="s">
        <v>36</v>
      </c>
      <c r="G1639" s="32" t="s">
        <v>38</v>
      </c>
      <c r="H1639" s="32">
        <v>21101</v>
      </c>
      <c r="I1639" s="32" t="s">
        <v>39</v>
      </c>
      <c r="J1639" s="21" t="s">
        <v>121</v>
      </c>
      <c r="K1639" s="51" t="s">
        <v>786</v>
      </c>
      <c r="L1639" s="21" t="s">
        <v>42</v>
      </c>
      <c r="M1639" s="21" t="s">
        <v>42</v>
      </c>
      <c r="N1639" s="21" t="s">
        <v>48</v>
      </c>
      <c r="O1639" s="22">
        <v>50</v>
      </c>
      <c r="P1639" s="22">
        <v>16.5</v>
      </c>
      <c r="Q1639" s="21" t="s">
        <v>580</v>
      </c>
      <c r="R1639" s="103">
        <f t="shared" si="25"/>
        <v>825</v>
      </c>
      <c r="S1639" s="22">
        <v>75</v>
      </c>
      <c r="T1639" s="22">
        <v>75</v>
      </c>
      <c r="U1639" s="22">
        <v>75</v>
      </c>
      <c r="V1639" s="22">
        <v>75</v>
      </c>
      <c r="W1639" s="22">
        <v>75</v>
      </c>
      <c r="X1639" s="22">
        <v>75</v>
      </c>
      <c r="Y1639" s="22">
        <v>75</v>
      </c>
      <c r="Z1639" s="22">
        <v>75</v>
      </c>
      <c r="AA1639" s="22">
        <v>75</v>
      </c>
      <c r="AB1639" s="22">
        <v>75</v>
      </c>
      <c r="AC1639" s="22">
        <v>75</v>
      </c>
      <c r="AD1639" s="22">
        <v>0</v>
      </c>
    </row>
    <row r="1640" spans="1:30" s="1" customFormat="1" ht="15" customHeight="1" x14ac:dyDescent="0.3">
      <c r="A1640" s="21" t="s">
        <v>34</v>
      </c>
      <c r="B1640" s="21" t="s">
        <v>911</v>
      </c>
      <c r="C1640" s="21" t="s">
        <v>911</v>
      </c>
      <c r="D1640" s="32" t="s">
        <v>36</v>
      </c>
      <c r="E1640" s="32" t="s">
        <v>37</v>
      </c>
      <c r="F1640" s="32" t="s">
        <v>36</v>
      </c>
      <c r="G1640" s="32" t="s">
        <v>38</v>
      </c>
      <c r="H1640" s="32">
        <v>21101</v>
      </c>
      <c r="I1640" s="32" t="s">
        <v>39</v>
      </c>
      <c r="J1640" s="21" t="s">
        <v>943</v>
      </c>
      <c r="K1640" s="51" t="s">
        <v>1049</v>
      </c>
      <c r="L1640" s="21" t="s">
        <v>42</v>
      </c>
      <c r="M1640" s="21" t="s">
        <v>42</v>
      </c>
      <c r="N1640" s="52" t="s">
        <v>44</v>
      </c>
      <c r="O1640" s="22">
        <v>7</v>
      </c>
      <c r="P1640" s="22">
        <v>52</v>
      </c>
      <c r="Q1640" s="21" t="s">
        <v>580</v>
      </c>
      <c r="R1640" s="103">
        <f t="shared" si="25"/>
        <v>364</v>
      </c>
      <c r="S1640" s="22">
        <v>36</v>
      </c>
      <c r="T1640" s="22">
        <v>36</v>
      </c>
      <c r="U1640" s="22">
        <v>36</v>
      </c>
      <c r="V1640" s="22">
        <v>36</v>
      </c>
      <c r="W1640" s="22">
        <v>36</v>
      </c>
      <c r="X1640" s="22">
        <v>36</v>
      </c>
      <c r="Y1640" s="22">
        <v>36</v>
      </c>
      <c r="Z1640" s="22">
        <v>36</v>
      </c>
      <c r="AA1640" s="22">
        <v>36</v>
      </c>
      <c r="AB1640" s="22">
        <v>0</v>
      </c>
      <c r="AC1640" s="22">
        <v>40</v>
      </c>
      <c r="AD1640" s="22">
        <v>0</v>
      </c>
    </row>
    <row r="1641" spans="1:30" s="1" customFormat="1" ht="15" customHeight="1" x14ac:dyDescent="0.3">
      <c r="A1641" s="21" t="s">
        <v>34</v>
      </c>
      <c r="B1641" s="21" t="s">
        <v>911</v>
      </c>
      <c r="C1641" s="21" t="s">
        <v>911</v>
      </c>
      <c r="D1641" s="32" t="s">
        <v>36</v>
      </c>
      <c r="E1641" s="32" t="s">
        <v>37</v>
      </c>
      <c r="F1641" s="32" t="s">
        <v>36</v>
      </c>
      <c r="G1641" s="32" t="s">
        <v>38</v>
      </c>
      <c r="H1641" s="32">
        <v>21101</v>
      </c>
      <c r="I1641" s="32" t="s">
        <v>39</v>
      </c>
      <c r="J1641" s="21" t="s">
        <v>1483</v>
      </c>
      <c r="K1641" s="51" t="s">
        <v>1543</v>
      </c>
      <c r="L1641" s="21" t="s">
        <v>42</v>
      </c>
      <c r="M1641" s="21" t="s">
        <v>42</v>
      </c>
      <c r="N1641" s="52" t="s">
        <v>295</v>
      </c>
      <c r="O1641" s="22">
        <v>12</v>
      </c>
      <c r="P1641" s="22">
        <v>81</v>
      </c>
      <c r="Q1641" s="21" t="s">
        <v>580</v>
      </c>
      <c r="R1641" s="103">
        <f t="shared" si="25"/>
        <v>972</v>
      </c>
      <c r="S1641" s="22">
        <v>97</v>
      </c>
      <c r="T1641" s="22">
        <v>97</v>
      </c>
      <c r="U1641" s="22">
        <v>97</v>
      </c>
      <c r="V1641" s="22">
        <v>97</v>
      </c>
      <c r="W1641" s="22">
        <v>97</v>
      </c>
      <c r="X1641" s="22">
        <v>97</v>
      </c>
      <c r="Y1641" s="22">
        <v>97</v>
      </c>
      <c r="Z1641" s="22">
        <v>97</v>
      </c>
      <c r="AA1641" s="22">
        <v>97</v>
      </c>
      <c r="AB1641" s="22">
        <v>0</v>
      </c>
      <c r="AC1641" s="22">
        <v>99</v>
      </c>
      <c r="AD1641" s="22">
        <v>0</v>
      </c>
    </row>
    <row r="1642" spans="1:30" s="1" customFormat="1" ht="15" customHeight="1" x14ac:dyDescent="0.3">
      <c r="A1642" s="21" t="s">
        <v>34</v>
      </c>
      <c r="B1642" s="21" t="s">
        <v>911</v>
      </c>
      <c r="C1642" s="21" t="s">
        <v>911</v>
      </c>
      <c r="D1642" s="32" t="s">
        <v>36</v>
      </c>
      <c r="E1642" s="32" t="s">
        <v>37</v>
      </c>
      <c r="F1642" s="32" t="s">
        <v>36</v>
      </c>
      <c r="G1642" s="32" t="s">
        <v>38</v>
      </c>
      <c r="H1642" s="32">
        <v>21101</v>
      </c>
      <c r="I1642" s="32" t="s">
        <v>39</v>
      </c>
      <c r="J1642" s="21" t="s">
        <v>1614</v>
      </c>
      <c r="K1642" s="51" t="s">
        <v>1615</v>
      </c>
      <c r="L1642" s="21" t="s">
        <v>42</v>
      </c>
      <c r="M1642" s="21" t="s">
        <v>42</v>
      </c>
      <c r="N1642" s="21" t="s">
        <v>48</v>
      </c>
      <c r="O1642" s="22">
        <v>8</v>
      </c>
      <c r="P1642" s="22">
        <v>9</v>
      </c>
      <c r="Q1642" s="21" t="s">
        <v>580</v>
      </c>
      <c r="R1642" s="103">
        <f t="shared" si="25"/>
        <v>72</v>
      </c>
      <c r="S1642" s="22">
        <v>7</v>
      </c>
      <c r="T1642" s="22">
        <v>7</v>
      </c>
      <c r="U1642" s="22">
        <v>7</v>
      </c>
      <c r="V1642" s="22">
        <v>7</v>
      </c>
      <c r="W1642" s="22">
        <v>7</v>
      </c>
      <c r="X1642" s="22">
        <v>7</v>
      </c>
      <c r="Y1642" s="22">
        <v>7</v>
      </c>
      <c r="Z1642" s="22">
        <v>7</v>
      </c>
      <c r="AA1642" s="22">
        <v>7</v>
      </c>
      <c r="AB1642" s="22">
        <v>0</v>
      </c>
      <c r="AC1642" s="22">
        <v>9</v>
      </c>
      <c r="AD1642" s="22">
        <v>0</v>
      </c>
    </row>
    <row r="1643" spans="1:30" s="1" customFormat="1" ht="15" customHeight="1" x14ac:dyDescent="0.3">
      <c r="A1643" s="21" t="s">
        <v>34</v>
      </c>
      <c r="B1643" s="21" t="s">
        <v>911</v>
      </c>
      <c r="C1643" s="21" t="s">
        <v>911</v>
      </c>
      <c r="D1643" s="32" t="s">
        <v>36</v>
      </c>
      <c r="E1643" s="32" t="s">
        <v>37</v>
      </c>
      <c r="F1643" s="32" t="s">
        <v>36</v>
      </c>
      <c r="G1643" s="32" t="s">
        <v>38</v>
      </c>
      <c r="H1643" s="32">
        <v>21101</v>
      </c>
      <c r="I1643" s="32" t="s">
        <v>39</v>
      </c>
      <c r="J1643" s="21" t="s">
        <v>811</v>
      </c>
      <c r="K1643" s="51" t="s">
        <v>881</v>
      </c>
      <c r="L1643" s="21" t="s">
        <v>42</v>
      </c>
      <c r="M1643" s="21" t="s">
        <v>42</v>
      </c>
      <c r="N1643" s="52" t="s">
        <v>253</v>
      </c>
      <c r="O1643" s="22">
        <v>6</v>
      </c>
      <c r="P1643" s="22">
        <v>32</v>
      </c>
      <c r="Q1643" s="21" t="s">
        <v>580</v>
      </c>
      <c r="R1643" s="103">
        <f t="shared" si="25"/>
        <v>192</v>
      </c>
      <c r="S1643" s="22">
        <v>10</v>
      </c>
      <c r="T1643" s="22">
        <v>10</v>
      </c>
      <c r="U1643" s="22">
        <v>10</v>
      </c>
      <c r="V1643" s="22">
        <v>10</v>
      </c>
      <c r="W1643" s="22">
        <v>10</v>
      </c>
      <c r="X1643" s="22">
        <v>10</v>
      </c>
      <c r="Y1643" s="22">
        <v>10</v>
      </c>
      <c r="Z1643" s="22">
        <v>10</v>
      </c>
      <c r="AA1643" s="22">
        <v>10</v>
      </c>
      <c r="AB1643" s="22">
        <v>0</v>
      </c>
      <c r="AC1643" s="22">
        <v>102</v>
      </c>
      <c r="AD1643" s="22">
        <v>0</v>
      </c>
    </row>
    <row r="1644" spans="1:30" s="1" customFormat="1" ht="15" customHeight="1" x14ac:dyDescent="0.3">
      <c r="A1644" s="21" t="s">
        <v>34</v>
      </c>
      <c r="B1644" s="21" t="s">
        <v>911</v>
      </c>
      <c r="C1644" s="21" t="s">
        <v>911</v>
      </c>
      <c r="D1644" s="32" t="s">
        <v>36</v>
      </c>
      <c r="E1644" s="32" t="s">
        <v>37</v>
      </c>
      <c r="F1644" s="32" t="s">
        <v>36</v>
      </c>
      <c r="G1644" s="32" t="s">
        <v>38</v>
      </c>
      <c r="H1644" s="32">
        <v>21101</v>
      </c>
      <c r="I1644" s="32" t="s">
        <v>39</v>
      </c>
      <c r="J1644" s="21" t="s">
        <v>202</v>
      </c>
      <c r="K1644" s="51" t="s">
        <v>203</v>
      </c>
      <c r="L1644" s="21" t="s">
        <v>42</v>
      </c>
      <c r="M1644" s="21" t="s">
        <v>42</v>
      </c>
      <c r="N1644" s="21" t="s">
        <v>48</v>
      </c>
      <c r="O1644" s="22">
        <v>40</v>
      </c>
      <c r="P1644" s="22">
        <v>13.2</v>
      </c>
      <c r="Q1644" s="21" t="s">
        <v>580</v>
      </c>
      <c r="R1644" s="103">
        <f t="shared" si="25"/>
        <v>528</v>
      </c>
      <c r="S1644" s="22">
        <v>48</v>
      </c>
      <c r="T1644" s="22">
        <v>48</v>
      </c>
      <c r="U1644" s="22">
        <v>48</v>
      </c>
      <c r="V1644" s="22">
        <v>48</v>
      </c>
      <c r="W1644" s="22">
        <v>48</v>
      </c>
      <c r="X1644" s="22">
        <v>48</v>
      </c>
      <c r="Y1644" s="22">
        <v>48</v>
      </c>
      <c r="Z1644" s="22">
        <v>48</v>
      </c>
      <c r="AA1644" s="22">
        <v>48</v>
      </c>
      <c r="AB1644" s="22">
        <v>48</v>
      </c>
      <c r="AC1644" s="22">
        <v>48</v>
      </c>
      <c r="AD1644" s="22">
        <v>0</v>
      </c>
    </row>
    <row r="1645" spans="1:30" s="1" customFormat="1" ht="15" customHeight="1" x14ac:dyDescent="0.3">
      <c r="A1645" s="21" t="s">
        <v>34</v>
      </c>
      <c r="B1645" s="21" t="s">
        <v>911</v>
      </c>
      <c r="C1645" s="21" t="s">
        <v>911</v>
      </c>
      <c r="D1645" s="32" t="s">
        <v>36</v>
      </c>
      <c r="E1645" s="32" t="s">
        <v>37</v>
      </c>
      <c r="F1645" s="32" t="s">
        <v>36</v>
      </c>
      <c r="G1645" s="32" t="s">
        <v>38</v>
      </c>
      <c r="H1645" s="32">
        <v>21101</v>
      </c>
      <c r="I1645" s="32" t="s">
        <v>39</v>
      </c>
      <c r="J1645" s="21" t="s">
        <v>67</v>
      </c>
      <c r="K1645" s="51" t="s">
        <v>68</v>
      </c>
      <c r="L1645" s="21" t="s">
        <v>42</v>
      </c>
      <c r="M1645" s="21" t="s">
        <v>42</v>
      </c>
      <c r="N1645" s="21" t="s">
        <v>48</v>
      </c>
      <c r="O1645" s="22">
        <v>40</v>
      </c>
      <c r="P1645" s="22">
        <v>41.8</v>
      </c>
      <c r="Q1645" s="21" t="s">
        <v>580</v>
      </c>
      <c r="R1645" s="103">
        <f t="shared" si="25"/>
        <v>1672</v>
      </c>
      <c r="S1645" s="22">
        <v>152</v>
      </c>
      <c r="T1645" s="22">
        <v>152</v>
      </c>
      <c r="U1645" s="22">
        <v>152</v>
      </c>
      <c r="V1645" s="22">
        <v>152</v>
      </c>
      <c r="W1645" s="22">
        <v>152</v>
      </c>
      <c r="X1645" s="22">
        <v>152</v>
      </c>
      <c r="Y1645" s="22">
        <v>152</v>
      </c>
      <c r="Z1645" s="22">
        <v>152</v>
      </c>
      <c r="AA1645" s="22">
        <v>152</v>
      </c>
      <c r="AB1645" s="22">
        <v>152</v>
      </c>
      <c r="AC1645" s="22">
        <v>152</v>
      </c>
      <c r="AD1645" s="22">
        <v>0</v>
      </c>
    </row>
    <row r="1646" spans="1:30" s="1" customFormat="1" ht="15" customHeight="1" x14ac:dyDescent="0.3">
      <c r="A1646" s="21" t="s">
        <v>34</v>
      </c>
      <c r="B1646" s="21" t="s">
        <v>911</v>
      </c>
      <c r="C1646" s="21" t="s">
        <v>911</v>
      </c>
      <c r="D1646" s="32" t="s">
        <v>36</v>
      </c>
      <c r="E1646" s="32" t="s">
        <v>37</v>
      </c>
      <c r="F1646" s="32" t="s">
        <v>36</v>
      </c>
      <c r="G1646" s="32" t="s">
        <v>38</v>
      </c>
      <c r="H1646" s="32">
        <v>21101</v>
      </c>
      <c r="I1646" s="32" t="s">
        <v>39</v>
      </c>
      <c r="J1646" s="21" t="s">
        <v>535</v>
      </c>
      <c r="K1646" s="51" t="s">
        <v>536</v>
      </c>
      <c r="L1646" s="21" t="s">
        <v>42</v>
      </c>
      <c r="M1646" s="21" t="s">
        <v>42</v>
      </c>
      <c r="N1646" s="21" t="s">
        <v>48</v>
      </c>
      <c r="O1646" s="22">
        <v>10</v>
      </c>
      <c r="P1646" s="22">
        <v>89.1</v>
      </c>
      <c r="Q1646" s="21" t="s">
        <v>580</v>
      </c>
      <c r="R1646" s="103">
        <f t="shared" si="25"/>
        <v>891</v>
      </c>
      <c r="S1646" s="22">
        <v>81</v>
      </c>
      <c r="T1646" s="22">
        <v>81</v>
      </c>
      <c r="U1646" s="22">
        <v>81</v>
      </c>
      <c r="V1646" s="22">
        <v>81</v>
      </c>
      <c r="W1646" s="22">
        <v>81</v>
      </c>
      <c r="X1646" s="22">
        <v>81</v>
      </c>
      <c r="Y1646" s="22">
        <v>81</v>
      </c>
      <c r="Z1646" s="22">
        <v>81</v>
      </c>
      <c r="AA1646" s="22">
        <v>81</v>
      </c>
      <c r="AB1646" s="22">
        <v>81</v>
      </c>
      <c r="AC1646" s="22">
        <v>81</v>
      </c>
      <c r="AD1646" s="22">
        <v>0</v>
      </c>
    </row>
    <row r="1647" spans="1:30" s="1" customFormat="1" ht="15" customHeight="1" x14ac:dyDescent="0.3">
      <c r="A1647" s="21" t="s">
        <v>34</v>
      </c>
      <c r="B1647" s="21" t="s">
        <v>911</v>
      </c>
      <c r="C1647" s="21" t="s">
        <v>911</v>
      </c>
      <c r="D1647" s="32" t="s">
        <v>36</v>
      </c>
      <c r="E1647" s="32" t="s">
        <v>37</v>
      </c>
      <c r="F1647" s="32" t="s">
        <v>36</v>
      </c>
      <c r="G1647" s="32" t="s">
        <v>38</v>
      </c>
      <c r="H1647" s="32">
        <v>21101</v>
      </c>
      <c r="I1647" s="32" t="s">
        <v>39</v>
      </c>
      <c r="J1647" s="21" t="s">
        <v>231</v>
      </c>
      <c r="K1647" s="51" t="s">
        <v>232</v>
      </c>
      <c r="L1647" s="21" t="s">
        <v>42</v>
      </c>
      <c r="M1647" s="21" t="s">
        <v>42</v>
      </c>
      <c r="N1647" s="21" t="s">
        <v>63</v>
      </c>
      <c r="O1647" s="22">
        <v>20</v>
      </c>
      <c r="P1647" s="22">
        <v>13.2</v>
      </c>
      <c r="Q1647" s="21" t="s">
        <v>580</v>
      </c>
      <c r="R1647" s="103">
        <f t="shared" si="25"/>
        <v>264</v>
      </c>
      <c r="S1647" s="22">
        <v>24</v>
      </c>
      <c r="T1647" s="22">
        <v>24</v>
      </c>
      <c r="U1647" s="22">
        <v>24</v>
      </c>
      <c r="V1647" s="22">
        <v>24</v>
      </c>
      <c r="W1647" s="22">
        <v>24</v>
      </c>
      <c r="X1647" s="22">
        <v>24</v>
      </c>
      <c r="Y1647" s="22">
        <v>24</v>
      </c>
      <c r="Z1647" s="22">
        <v>24</v>
      </c>
      <c r="AA1647" s="22">
        <v>24</v>
      </c>
      <c r="AB1647" s="22">
        <v>24</v>
      </c>
      <c r="AC1647" s="22">
        <v>24</v>
      </c>
      <c r="AD1647" s="22">
        <v>0</v>
      </c>
    </row>
    <row r="1648" spans="1:30" s="1" customFormat="1" ht="15" customHeight="1" x14ac:dyDescent="0.3">
      <c r="A1648" s="21" t="s">
        <v>34</v>
      </c>
      <c r="B1648" s="21" t="s">
        <v>911</v>
      </c>
      <c r="C1648" s="21" t="s">
        <v>911</v>
      </c>
      <c r="D1648" s="32" t="s">
        <v>36</v>
      </c>
      <c r="E1648" s="32" t="s">
        <v>37</v>
      </c>
      <c r="F1648" s="32" t="s">
        <v>36</v>
      </c>
      <c r="G1648" s="32" t="s">
        <v>38</v>
      </c>
      <c r="H1648" s="32">
        <v>21101</v>
      </c>
      <c r="I1648" s="32" t="s">
        <v>39</v>
      </c>
      <c r="J1648" s="21" t="s">
        <v>132</v>
      </c>
      <c r="K1648" s="51" t="s">
        <v>133</v>
      </c>
      <c r="L1648" s="21" t="s">
        <v>42</v>
      </c>
      <c r="M1648" s="21" t="s">
        <v>42</v>
      </c>
      <c r="N1648" s="21" t="s">
        <v>48</v>
      </c>
      <c r="O1648" s="22">
        <v>10</v>
      </c>
      <c r="P1648" s="22">
        <v>11</v>
      </c>
      <c r="Q1648" s="21" t="s">
        <v>580</v>
      </c>
      <c r="R1648" s="103">
        <f t="shared" si="25"/>
        <v>110</v>
      </c>
      <c r="S1648" s="22">
        <v>10</v>
      </c>
      <c r="T1648" s="22">
        <v>10</v>
      </c>
      <c r="U1648" s="22">
        <v>10</v>
      </c>
      <c r="V1648" s="22">
        <v>10</v>
      </c>
      <c r="W1648" s="22">
        <v>10</v>
      </c>
      <c r="X1648" s="22">
        <v>10</v>
      </c>
      <c r="Y1648" s="22">
        <v>10</v>
      </c>
      <c r="Z1648" s="22">
        <v>10</v>
      </c>
      <c r="AA1648" s="22">
        <v>10</v>
      </c>
      <c r="AB1648" s="22">
        <v>10</v>
      </c>
      <c r="AC1648" s="22">
        <v>10</v>
      </c>
      <c r="AD1648" s="22">
        <v>0</v>
      </c>
    </row>
    <row r="1649" spans="1:30" s="1" customFormat="1" ht="15" customHeight="1" x14ac:dyDescent="0.3">
      <c r="A1649" s="21" t="s">
        <v>34</v>
      </c>
      <c r="B1649" s="21" t="s">
        <v>911</v>
      </c>
      <c r="C1649" s="21" t="s">
        <v>911</v>
      </c>
      <c r="D1649" s="32" t="s">
        <v>36</v>
      </c>
      <c r="E1649" s="32" t="s">
        <v>37</v>
      </c>
      <c r="F1649" s="32" t="s">
        <v>36</v>
      </c>
      <c r="G1649" s="32" t="s">
        <v>38</v>
      </c>
      <c r="H1649" s="32">
        <v>21101</v>
      </c>
      <c r="I1649" s="32" t="s">
        <v>39</v>
      </c>
      <c r="J1649" s="21" t="s">
        <v>206</v>
      </c>
      <c r="K1649" s="51" t="s">
        <v>207</v>
      </c>
      <c r="L1649" s="21" t="s">
        <v>42</v>
      </c>
      <c r="M1649" s="21" t="s">
        <v>42</v>
      </c>
      <c r="N1649" s="21" t="s">
        <v>48</v>
      </c>
      <c r="O1649" s="22">
        <v>20</v>
      </c>
      <c r="P1649" s="22">
        <v>2.2000000000000002</v>
      </c>
      <c r="Q1649" s="21" t="s">
        <v>580</v>
      </c>
      <c r="R1649" s="103">
        <f t="shared" si="25"/>
        <v>44</v>
      </c>
      <c r="S1649" s="22">
        <v>4</v>
      </c>
      <c r="T1649" s="22">
        <v>4</v>
      </c>
      <c r="U1649" s="22">
        <v>4</v>
      </c>
      <c r="V1649" s="22">
        <v>4</v>
      </c>
      <c r="W1649" s="22">
        <v>4</v>
      </c>
      <c r="X1649" s="22">
        <v>4</v>
      </c>
      <c r="Y1649" s="22">
        <v>4</v>
      </c>
      <c r="Z1649" s="22">
        <v>4</v>
      </c>
      <c r="AA1649" s="22">
        <v>4</v>
      </c>
      <c r="AB1649" s="22">
        <v>4</v>
      </c>
      <c r="AC1649" s="22">
        <v>4</v>
      </c>
      <c r="AD1649" s="22">
        <v>0</v>
      </c>
    </row>
    <row r="1650" spans="1:30" s="1" customFormat="1" ht="15" customHeight="1" x14ac:dyDescent="0.3">
      <c r="A1650" s="21" t="s">
        <v>34</v>
      </c>
      <c r="B1650" s="21" t="s">
        <v>911</v>
      </c>
      <c r="C1650" s="21" t="s">
        <v>911</v>
      </c>
      <c r="D1650" s="32" t="s">
        <v>36</v>
      </c>
      <c r="E1650" s="32" t="s">
        <v>37</v>
      </c>
      <c r="F1650" s="32" t="s">
        <v>36</v>
      </c>
      <c r="G1650" s="32" t="s">
        <v>38</v>
      </c>
      <c r="H1650" s="32">
        <v>21101</v>
      </c>
      <c r="I1650" s="32" t="s">
        <v>39</v>
      </c>
      <c r="J1650" s="21" t="s">
        <v>238</v>
      </c>
      <c r="K1650" s="51" t="s">
        <v>239</v>
      </c>
      <c r="L1650" s="21" t="s">
        <v>42</v>
      </c>
      <c r="M1650" s="21" t="s">
        <v>42</v>
      </c>
      <c r="N1650" s="52" t="s">
        <v>253</v>
      </c>
      <c r="O1650" s="22">
        <v>40</v>
      </c>
      <c r="P1650" s="22">
        <v>8.8000000000000007</v>
      </c>
      <c r="Q1650" s="21" t="s">
        <v>580</v>
      </c>
      <c r="R1650" s="103">
        <f t="shared" si="25"/>
        <v>352</v>
      </c>
      <c r="S1650" s="22">
        <v>32</v>
      </c>
      <c r="T1650" s="22">
        <v>32</v>
      </c>
      <c r="U1650" s="22">
        <v>32</v>
      </c>
      <c r="V1650" s="22">
        <v>32</v>
      </c>
      <c r="W1650" s="22">
        <v>32</v>
      </c>
      <c r="X1650" s="22">
        <v>32</v>
      </c>
      <c r="Y1650" s="22">
        <v>32</v>
      </c>
      <c r="Z1650" s="22">
        <v>32</v>
      </c>
      <c r="AA1650" s="22">
        <v>32</v>
      </c>
      <c r="AB1650" s="22">
        <v>32</v>
      </c>
      <c r="AC1650" s="22">
        <v>32</v>
      </c>
      <c r="AD1650" s="22">
        <v>0</v>
      </c>
    </row>
    <row r="1651" spans="1:30" s="1" customFormat="1" ht="15" customHeight="1" x14ac:dyDescent="0.3">
      <c r="A1651" s="21" t="s">
        <v>34</v>
      </c>
      <c r="B1651" s="21" t="s">
        <v>911</v>
      </c>
      <c r="C1651" s="21" t="s">
        <v>911</v>
      </c>
      <c r="D1651" s="32" t="s">
        <v>36</v>
      </c>
      <c r="E1651" s="32" t="s">
        <v>37</v>
      </c>
      <c r="F1651" s="32" t="s">
        <v>36</v>
      </c>
      <c r="G1651" s="32" t="s">
        <v>38</v>
      </c>
      <c r="H1651" s="32">
        <v>21101</v>
      </c>
      <c r="I1651" s="32" t="s">
        <v>39</v>
      </c>
      <c r="J1651" s="21" t="s">
        <v>634</v>
      </c>
      <c r="K1651" s="51" t="s">
        <v>635</v>
      </c>
      <c r="L1651" s="21" t="s">
        <v>42</v>
      </c>
      <c r="M1651" s="21" t="s">
        <v>42</v>
      </c>
      <c r="N1651" s="21" t="s">
        <v>48</v>
      </c>
      <c r="O1651" s="22">
        <v>10</v>
      </c>
      <c r="P1651" s="22">
        <v>25.3</v>
      </c>
      <c r="Q1651" s="21" t="s">
        <v>580</v>
      </c>
      <c r="R1651" s="103">
        <f t="shared" si="25"/>
        <v>253</v>
      </c>
      <c r="S1651" s="22">
        <v>23</v>
      </c>
      <c r="T1651" s="22">
        <v>23</v>
      </c>
      <c r="U1651" s="22">
        <v>23</v>
      </c>
      <c r="V1651" s="22">
        <v>23</v>
      </c>
      <c r="W1651" s="22">
        <v>23</v>
      </c>
      <c r="X1651" s="22">
        <v>23</v>
      </c>
      <c r="Y1651" s="22">
        <v>23</v>
      </c>
      <c r="Z1651" s="22">
        <v>23</v>
      </c>
      <c r="AA1651" s="22">
        <v>23</v>
      </c>
      <c r="AB1651" s="22">
        <v>23</v>
      </c>
      <c r="AC1651" s="22">
        <v>23</v>
      </c>
      <c r="AD1651" s="22">
        <v>0</v>
      </c>
    </row>
    <row r="1652" spans="1:30" s="1" customFormat="1" ht="15" customHeight="1" x14ac:dyDescent="0.3">
      <c r="A1652" s="21" t="s">
        <v>34</v>
      </c>
      <c r="B1652" s="21" t="s">
        <v>911</v>
      </c>
      <c r="C1652" s="21" t="s">
        <v>911</v>
      </c>
      <c r="D1652" s="32" t="s">
        <v>36</v>
      </c>
      <c r="E1652" s="32" t="s">
        <v>37</v>
      </c>
      <c r="F1652" s="32" t="s">
        <v>36</v>
      </c>
      <c r="G1652" s="32" t="s">
        <v>38</v>
      </c>
      <c r="H1652" s="32">
        <v>21101</v>
      </c>
      <c r="I1652" s="32" t="s">
        <v>39</v>
      </c>
      <c r="J1652" s="21" t="s">
        <v>126</v>
      </c>
      <c r="K1652" s="51" t="s">
        <v>127</v>
      </c>
      <c r="L1652" s="21" t="s">
        <v>42</v>
      </c>
      <c r="M1652" s="21" t="s">
        <v>42</v>
      </c>
      <c r="N1652" s="21" t="s">
        <v>48</v>
      </c>
      <c r="O1652" s="22">
        <v>96</v>
      </c>
      <c r="P1652" s="22">
        <v>9</v>
      </c>
      <c r="Q1652" s="21" t="s">
        <v>580</v>
      </c>
      <c r="R1652" s="103">
        <f t="shared" si="25"/>
        <v>864</v>
      </c>
      <c r="S1652" s="22">
        <v>86</v>
      </c>
      <c r="T1652" s="22">
        <v>86</v>
      </c>
      <c r="U1652" s="22">
        <v>86</v>
      </c>
      <c r="V1652" s="22">
        <v>86</v>
      </c>
      <c r="W1652" s="22">
        <v>86</v>
      </c>
      <c r="X1652" s="22">
        <v>86</v>
      </c>
      <c r="Y1652" s="22">
        <v>86</v>
      </c>
      <c r="Z1652" s="22">
        <v>86</v>
      </c>
      <c r="AA1652" s="22">
        <v>86</v>
      </c>
      <c r="AB1652" s="22">
        <v>0</v>
      </c>
      <c r="AC1652" s="22">
        <v>90</v>
      </c>
      <c r="AD1652" s="22">
        <v>0</v>
      </c>
    </row>
    <row r="1653" spans="1:30" s="1" customFormat="1" ht="15" customHeight="1" x14ac:dyDescent="0.3">
      <c r="A1653" s="21" t="s">
        <v>34</v>
      </c>
      <c r="B1653" s="21" t="s">
        <v>911</v>
      </c>
      <c r="C1653" s="21" t="s">
        <v>911</v>
      </c>
      <c r="D1653" s="32" t="s">
        <v>36</v>
      </c>
      <c r="E1653" s="32" t="s">
        <v>37</v>
      </c>
      <c r="F1653" s="32" t="s">
        <v>36</v>
      </c>
      <c r="G1653" s="32" t="s">
        <v>38</v>
      </c>
      <c r="H1653" s="32">
        <v>21101</v>
      </c>
      <c r="I1653" s="32" t="s">
        <v>39</v>
      </c>
      <c r="J1653" s="21" t="s">
        <v>69</v>
      </c>
      <c r="K1653" s="51" t="s">
        <v>818</v>
      </c>
      <c r="L1653" s="21" t="s">
        <v>42</v>
      </c>
      <c r="M1653" s="21" t="s">
        <v>42</v>
      </c>
      <c r="N1653" s="52" t="s">
        <v>44</v>
      </c>
      <c r="O1653" s="22">
        <v>20</v>
      </c>
      <c r="P1653" s="22">
        <v>85.8</v>
      </c>
      <c r="Q1653" s="21" t="s">
        <v>580</v>
      </c>
      <c r="R1653" s="103">
        <f t="shared" si="25"/>
        <v>1716</v>
      </c>
      <c r="S1653" s="22">
        <v>156</v>
      </c>
      <c r="T1653" s="22">
        <v>156</v>
      </c>
      <c r="U1653" s="22">
        <v>156</v>
      </c>
      <c r="V1653" s="22">
        <v>156</v>
      </c>
      <c r="W1653" s="22">
        <v>156</v>
      </c>
      <c r="X1653" s="22">
        <v>156</v>
      </c>
      <c r="Y1653" s="22">
        <v>156</v>
      </c>
      <c r="Z1653" s="22">
        <v>156</v>
      </c>
      <c r="AA1653" s="22">
        <v>156</v>
      </c>
      <c r="AB1653" s="22">
        <v>156</v>
      </c>
      <c r="AC1653" s="22">
        <v>156</v>
      </c>
      <c r="AD1653" s="22">
        <v>0</v>
      </c>
    </row>
    <row r="1654" spans="1:30" s="1" customFormat="1" ht="15" customHeight="1" x14ac:dyDescent="0.3">
      <c r="A1654" s="21" t="s">
        <v>34</v>
      </c>
      <c r="B1654" s="21" t="s">
        <v>911</v>
      </c>
      <c r="C1654" s="21" t="s">
        <v>911</v>
      </c>
      <c r="D1654" s="32" t="s">
        <v>36</v>
      </c>
      <c r="E1654" s="32" t="s">
        <v>37</v>
      </c>
      <c r="F1654" s="32" t="s">
        <v>36</v>
      </c>
      <c r="G1654" s="32" t="s">
        <v>38</v>
      </c>
      <c r="H1654" s="32">
        <v>21101</v>
      </c>
      <c r="I1654" s="32" t="s">
        <v>39</v>
      </c>
      <c r="J1654" s="21" t="s">
        <v>89</v>
      </c>
      <c r="K1654" s="51" t="s">
        <v>90</v>
      </c>
      <c r="L1654" s="21" t="s">
        <v>42</v>
      </c>
      <c r="M1654" s="21" t="s">
        <v>42</v>
      </c>
      <c r="N1654" s="21" t="s">
        <v>63</v>
      </c>
      <c r="O1654" s="22">
        <v>20</v>
      </c>
      <c r="P1654" s="22">
        <v>6.6</v>
      </c>
      <c r="Q1654" s="21" t="s">
        <v>580</v>
      </c>
      <c r="R1654" s="103">
        <f t="shared" si="25"/>
        <v>132</v>
      </c>
      <c r="S1654" s="22">
        <v>12</v>
      </c>
      <c r="T1654" s="22">
        <v>12</v>
      </c>
      <c r="U1654" s="22">
        <v>12</v>
      </c>
      <c r="V1654" s="22">
        <v>12</v>
      </c>
      <c r="W1654" s="22">
        <v>12</v>
      </c>
      <c r="X1654" s="22">
        <v>12</v>
      </c>
      <c r="Y1654" s="22">
        <v>12</v>
      </c>
      <c r="Z1654" s="22">
        <v>12</v>
      </c>
      <c r="AA1654" s="22">
        <v>12</v>
      </c>
      <c r="AB1654" s="22">
        <v>12</v>
      </c>
      <c r="AC1654" s="22">
        <v>12</v>
      </c>
      <c r="AD1654" s="22">
        <v>0</v>
      </c>
    </row>
    <row r="1655" spans="1:30" s="1" customFormat="1" ht="15" customHeight="1" x14ac:dyDescent="0.3">
      <c r="A1655" s="21" t="s">
        <v>34</v>
      </c>
      <c r="B1655" s="21" t="s">
        <v>911</v>
      </c>
      <c r="C1655" s="21" t="s">
        <v>911</v>
      </c>
      <c r="D1655" s="32" t="s">
        <v>36</v>
      </c>
      <c r="E1655" s="32" t="s">
        <v>37</v>
      </c>
      <c r="F1655" s="32" t="s">
        <v>36</v>
      </c>
      <c r="G1655" s="32" t="s">
        <v>38</v>
      </c>
      <c r="H1655" s="32">
        <v>21101</v>
      </c>
      <c r="I1655" s="32" t="s">
        <v>39</v>
      </c>
      <c r="J1655" s="21" t="s">
        <v>809</v>
      </c>
      <c r="K1655" s="51" t="s">
        <v>1094</v>
      </c>
      <c r="L1655" s="21" t="s">
        <v>42</v>
      </c>
      <c r="M1655" s="21" t="s">
        <v>42</v>
      </c>
      <c r="N1655" s="21" t="s">
        <v>63</v>
      </c>
      <c r="O1655" s="22">
        <v>2</v>
      </c>
      <c r="P1655" s="22">
        <v>112</v>
      </c>
      <c r="Q1655" s="21" t="s">
        <v>580</v>
      </c>
      <c r="R1655" s="103">
        <f t="shared" si="25"/>
        <v>224</v>
      </c>
      <c r="S1655" s="22">
        <v>22</v>
      </c>
      <c r="T1655" s="22">
        <v>22</v>
      </c>
      <c r="U1655" s="22">
        <v>22</v>
      </c>
      <c r="V1655" s="22">
        <v>22</v>
      </c>
      <c r="W1655" s="22">
        <v>22</v>
      </c>
      <c r="X1655" s="22">
        <v>22</v>
      </c>
      <c r="Y1655" s="22">
        <v>22</v>
      </c>
      <c r="Z1655" s="22">
        <v>22</v>
      </c>
      <c r="AA1655" s="22">
        <v>22</v>
      </c>
      <c r="AB1655" s="22">
        <v>0</v>
      </c>
      <c r="AC1655" s="22">
        <v>26</v>
      </c>
      <c r="AD1655" s="22">
        <v>0</v>
      </c>
    </row>
    <row r="1656" spans="1:30" s="1" customFormat="1" ht="15" customHeight="1" x14ac:dyDescent="0.3">
      <c r="A1656" s="21" t="s">
        <v>34</v>
      </c>
      <c r="B1656" s="21" t="s">
        <v>911</v>
      </c>
      <c r="C1656" s="21" t="s">
        <v>911</v>
      </c>
      <c r="D1656" s="32" t="s">
        <v>36</v>
      </c>
      <c r="E1656" s="32" t="s">
        <v>37</v>
      </c>
      <c r="F1656" s="32" t="s">
        <v>36</v>
      </c>
      <c r="G1656" s="32" t="s">
        <v>38</v>
      </c>
      <c r="H1656" s="32">
        <v>21101</v>
      </c>
      <c r="I1656" s="32" t="s">
        <v>39</v>
      </c>
      <c r="J1656" s="21" t="s">
        <v>161</v>
      </c>
      <c r="K1656" s="51" t="s">
        <v>162</v>
      </c>
      <c r="L1656" s="21" t="s">
        <v>42</v>
      </c>
      <c r="M1656" s="21" t="s">
        <v>42</v>
      </c>
      <c r="N1656" s="21" t="s">
        <v>48</v>
      </c>
      <c r="O1656" s="22">
        <v>20</v>
      </c>
      <c r="P1656" s="22">
        <v>35.200000000000003</v>
      </c>
      <c r="Q1656" s="21" t="s">
        <v>580</v>
      </c>
      <c r="R1656" s="103">
        <f t="shared" si="25"/>
        <v>704</v>
      </c>
      <c r="S1656" s="22">
        <v>64</v>
      </c>
      <c r="T1656" s="22">
        <v>64</v>
      </c>
      <c r="U1656" s="22">
        <v>64</v>
      </c>
      <c r="V1656" s="22">
        <v>64</v>
      </c>
      <c r="W1656" s="22">
        <v>64</v>
      </c>
      <c r="X1656" s="22">
        <v>64</v>
      </c>
      <c r="Y1656" s="22">
        <v>64</v>
      </c>
      <c r="Z1656" s="22">
        <v>64</v>
      </c>
      <c r="AA1656" s="22">
        <v>64</v>
      </c>
      <c r="AB1656" s="22">
        <v>64</v>
      </c>
      <c r="AC1656" s="22">
        <v>64</v>
      </c>
      <c r="AD1656" s="22">
        <v>0</v>
      </c>
    </row>
    <row r="1657" spans="1:30" s="1" customFormat="1" ht="15" customHeight="1" x14ac:dyDescent="0.3">
      <c r="A1657" s="21" t="s">
        <v>34</v>
      </c>
      <c r="B1657" s="21" t="s">
        <v>911</v>
      </c>
      <c r="C1657" s="21" t="s">
        <v>911</v>
      </c>
      <c r="D1657" s="32" t="s">
        <v>36</v>
      </c>
      <c r="E1657" s="32" t="s">
        <v>37</v>
      </c>
      <c r="F1657" s="32" t="s">
        <v>36</v>
      </c>
      <c r="G1657" s="32" t="s">
        <v>38</v>
      </c>
      <c r="H1657" s="32">
        <v>21101</v>
      </c>
      <c r="I1657" s="32" t="s">
        <v>39</v>
      </c>
      <c r="J1657" s="21" t="s">
        <v>524</v>
      </c>
      <c r="K1657" s="51" t="s">
        <v>585</v>
      </c>
      <c r="L1657" s="21" t="s">
        <v>42</v>
      </c>
      <c r="M1657" s="21" t="s">
        <v>42</v>
      </c>
      <c r="N1657" s="21" t="s">
        <v>63</v>
      </c>
      <c r="O1657" s="22">
        <v>10</v>
      </c>
      <c r="P1657" s="22">
        <v>29.7</v>
      </c>
      <c r="Q1657" s="21" t="s">
        <v>580</v>
      </c>
      <c r="R1657" s="103">
        <f t="shared" si="25"/>
        <v>297</v>
      </c>
      <c r="S1657" s="22">
        <v>27</v>
      </c>
      <c r="T1657" s="22">
        <v>27</v>
      </c>
      <c r="U1657" s="22">
        <v>27</v>
      </c>
      <c r="V1657" s="22">
        <v>27</v>
      </c>
      <c r="W1657" s="22">
        <v>27</v>
      </c>
      <c r="X1657" s="22">
        <v>27</v>
      </c>
      <c r="Y1657" s="22">
        <v>27</v>
      </c>
      <c r="Z1657" s="22">
        <v>27</v>
      </c>
      <c r="AA1657" s="22">
        <v>27</v>
      </c>
      <c r="AB1657" s="22">
        <v>27</v>
      </c>
      <c r="AC1657" s="22">
        <v>27</v>
      </c>
      <c r="AD1657" s="22">
        <v>0</v>
      </c>
    </row>
    <row r="1658" spans="1:30" s="1" customFormat="1" ht="15" customHeight="1" x14ac:dyDescent="0.3">
      <c r="A1658" s="21" t="s">
        <v>34</v>
      </c>
      <c r="B1658" s="21" t="s">
        <v>911</v>
      </c>
      <c r="C1658" s="21" t="s">
        <v>911</v>
      </c>
      <c r="D1658" s="32" t="s">
        <v>36</v>
      </c>
      <c r="E1658" s="32" t="s">
        <v>37</v>
      </c>
      <c r="F1658" s="32" t="s">
        <v>36</v>
      </c>
      <c r="G1658" s="32" t="s">
        <v>38</v>
      </c>
      <c r="H1658" s="32">
        <v>21101</v>
      </c>
      <c r="I1658" s="32" t="s">
        <v>39</v>
      </c>
      <c r="J1658" s="21" t="s">
        <v>191</v>
      </c>
      <c r="K1658" s="51" t="s">
        <v>192</v>
      </c>
      <c r="L1658" s="21" t="s">
        <v>42</v>
      </c>
      <c r="M1658" s="21" t="s">
        <v>42</v>
      </c>
      <c r="N1658" s="52" t="s">
        <v>44</v>
      </c>
      <c r="O1658" s="22">
        <v>20</v>
      </c>
      <c r="P1658" s="22">
        <v>20.9</v>
      </c>
      <c r="Q1658" s="21" t="s">
        <v>580</v>
      </c>
      <c r="R1658" s="103">
        <f t="shared" si="25"/>
        <v>418</v>
      </c>
      <c r="S1658" s="22">
        <v>38</v>
      </c>
      <c r="T1658" s="22">
        <v>38</v>
      </c>
      <c r="U1658" s="22">
        <v>38</v>
      </c>
      <c r="V1658" s="22">
        <v>38</v>
      </c>
      <c r="W1658" s="22">
        <v>38</v>
      </c>
      <c r="X1658" s="22">
        <v>38</v>
      </c>
      <c r="Y1658" s="22">
        <v>38</v>
      </c>
      <c r="Z1658" s="22">
        <v>38</v>
      </c>
      <c r="AA1658" s="22">
        <v>38</v>
      </c>
      <c r="AB1658" s="22">
        <v>38</v>
      </c>
      <c r="AC1658" s="22">
        <v>38</v>
      </c>
      <c r="AD1658" s="22">
        <v>0</v>
      </c>
    </row>
    <row r="1659" spans="1:30" s="1" customFormat="1" ht="15" customHeight="1" x14ac:dyDescent="0.3">
      <c r="A1659" s="21" t="s">
        <v>34</v>
      </c>
      <c r="B1659" s="21" t="s">
        <v>911</v>
      </c>
      <c r="C1659" s="21" t="s">
        <v>911</v>
      </c>
      <c r="D1659" s="32" t="s">
        <v>36</v>
      </c>
      <c r="E1659" s="32" t="s">
        <v>37</v>
      </c>
      <c r="F1659" s="32" t="s">
        <v>36</v>
      </c>
      <c r="G1659" s="32" t="s">
        <v>38</v>
      </c>
      <c r="H1659" s="32">
        <v>21101</v>
      </c>
      <c r="I1659" s="32" t="s">
        <v>39</v>
      </c>
      <c r="J1659" s="21" t="s">
        <v>542</v>
      </c>
      <c r="K1659" s="51" t="s">
        <v>543</v>
      </c>
      <c r="L1659" s="21" t="s">
        <v>42</v>
      </c>
      <c r="M1659" s="21" t="s">
        <v>42</v>
      </c>
      <c r="N1659" s="52" t="s">
        <v>44</v>
      </c>
      <c r="O1659" s="22">
        <v>10</v>
      </c>
      <c r="P1659" s="22">
        <v>13.2</v>
      </c>
      <c r="Q1659" s="21" t="s">
        <v>580</v>
      </c>
      <c r="R1659" s="103">
        <f t="shared" si="25"/>
        <v>132</v>
      </c>
      <c r="S1659" s="22">
        <v>12</v>
      </c>
      <c r="T1659" s="22">
        <v>12</v>
      </c>
      <c r="U1659" s="22">
        <v>12</v>
      </c>
      <c r="V1659" s="22">
        <v>12</v>
      </c>
      <c r="W1659" s="22">
        <v>12</v>
      </c>
      <c r="X1659" s="22">
        <v>12</v>
      </c>
      <c r="Y1659" s="22">
        <v>12</v>
      </c>
      <c r="Z1659" s="22">
        <v>12</v>
      </c>
      <c r="AA1659" s="22">
        <v>12</v>
      </c>
      <c r="AB1659" s="22">
        <v>12</v>
      </c>
      <c r="AC1659" s="22">
        <v>12</v>
      </c>
      <c r="AD1659" s="22">
        <v>0</v>
      </c>
    </row>
    <row r="1660" spans="1:30" s="1" customFormat="1" ht="15" customHeight="1" x14ac:dyDescent="0.3">
      <c r="A1660" s="21" t="s">
        <v>34</v>
      </c>
      <c r="B1660" s="21" t="s">
        <v>911</v>
      </c>
      <c r="C1660" s="21" t="s">
        <v>911</v>
      </c>
      <c r="D1660" s="32" t="s">
        <v>36</v>
      </c>
      <c r="E1660" s="32" t="s">
        <v>37</v>
      </c>
      <c r="F1660" s="32" t="s">
        <v>36</v>
      </c>
      <c r="G1660" s="32" t="s">
        <v>38</v>
      </c>
      <c r="H1660" s="32">
        <v>21101</v>
      </c>
      <c r="I1660" s="32" t="s">
        <v>39</v>
      </c>
      <c r="J1660" s="21" t="s">
        <v>72</v>
      </c>
      <c r="K1660" s="51" t="s">
        <v>1104</v>
      </c>
      <c r="L1660" s="21" t="s">
        <v>42</v>
      </c>
      <c r="M1660" s="21" t="s">
        <v>42</v>
      </c>
      <c r="N1660" s="52" t="s">
        <v>44</v>
      </c>
      <c r="O1660" s="22">
        <v>60</v>
      </c>
      <c r="P1660" s="22">
        <v>158.81666666666666</v>
      </c>
      <c r="Q1660" s="21" t="s">
        <v>580</v>
      </c>
      <c r="R1660" s="103">
        <f t="shared" si="25"/>
        <v>9529</v>
      </c>
      <c r="S1660" s="22">
        <v>1038</v>
      </c>
      <c r="T1660" s="22">
        <v>1038</v>
      </c>
      <c r="U1660" s="22">
        <v>1038</v>
      </c>
      <c r="V1660" s="22">
        <v>1038</v>
      </c>
      <c r="W1660" s="22">
        <v>1038</v>
      </c>
      <c r="X1660" s="22">
        <v>1038</v>
      </c>
      <c r="Y1660" s="22">
        <v>1038</v>
      </c>
      <c r="Z1660" s="22">
        <v>594</v>
      </c>
      <c r="AA1660" s="22">
        <v>1038</v>
      </c>
      <c r="AB1660" s="22">
        <v>631</v>
      </c>
      <c r="AC1660" s="22">
        <v>0</v>
      </c>
      <c r="AD1660" s="22">
        <v>0</v>
      </c>
    </row>
    <row r="1661" spans="1:30" s="1" customFormat="1" ht="15" customHeight="1" x14ac:dyDescent="0.3">
      <c r="A1661" s="21" t="s">
        <v>34</v>
      </c>
      <c r="B1661" s="21" t="s">
        <v>911</v>
      </c>
      <c r="C1661" s="21" t="s">
        <v>911</v>
      </c>
      <c r="D1661" s="32" t="s">
        <v>36</v>
      </c>
      <c r="E1661" s="32" t="s">
        <v>37</v>
      </c>
      <c r="F1661" s="32" t="s">
        <v>36</v>
      </c>
      <c r="G1661" s="32" t="s">
        <v>38</v>
      </c>
      <c r="H1661" s="32">
        <v>21101</v>
      </c>
      <c r="I1661" s="32" t="s">
        <v>39</v>
      </c>
      <c r="J1661" s="21" t="s">
        <v>1032</v>
      </c>
      <c r="K1661" s="51" t="s">
        <v>1338</v>
      </c>
      <c r="L1661" s="21" t="s">
        <v>42</v>
      </c>
      <c r="M1661" s="21" t="s">
        <v>42</v>
      </c>
      <c r="N1661" s="21" t="s">
        <v>48</v>
      </c>
      <c r="O1661" s="22">
        <v>20</v>
      </c>
      <c r="P1661" s="22">
        <v>29.7</v>
      </c>
      <c r="Q1661" s="21" t="s">
        <v>580</v>
      </c>
      <c r="R1661" s="103">
        <f t="shared" si="25"/>
        <v>594</v>
      </c>
      <c r="S1661" s="22">
        <v>59</v>
      </c>
      <c r="T1661" s="22">
        <v>59</v>
      </c>
      <c r="U1661" s="22">
        <v>59</v>
      </c>
      <c r="V1661" s="22">
        <v>59</v>
      </c>
      <c r="W1661" s="22">
        <v>59</v>
      </c>
      <c r="X1661" s="22">
        <v>59</v>
      </c>
      <c r="Y1661" s="22">
        <v>59</v>
      </c>
      <c r="Z1661" s="22">
        <v>59</v>
      </c>
      <c r="AA1661" s="22">
        <v>59</v>
      </c>
      <c r="AB1661" s="22">
        <v>0</v>
      </c>
      <c r="AC1661" s="22">
        <v>63</v>
      </c>
      <c r="AD1661" s="22">
        <v>0</v>
      </c>
    </row>
    <row r="1662" spans="1:30" s="1" customFormat="1" ht="15" customHeight="1" x14ac:dyDescent="0.3">
      <c r="A1662" s="21" t="s">
        <v>34</v>
      </c>
      <c r="B1662" s="21" t="s">
        <v>911</v>
      </c>
      <c r="C1662" s="21" t="s">
        <v>911</v>
      </c>
      <c r="D1662" s="32" t="s">
        <v>36</v>
      </c>
      <c r="E1662" s="32" t="s">
        <v>37</v>
      </c>
      <c r="F1662" s="32" t="s">
        <v>36</v>
      </c>
      <c r="G1662" s="32" t="s">
        <v>38</v>
      </c>
      <c r="H1662" s="32">
        <v>21101</v>
      </c>
      <c r="I1662" s="32" t="s">
        <v>39</v>
      </c>
      <c r="J1662" s="21" t="s">
        <v>1887</v>
      </c>
      <c r="K1662" s="51" t="s">
        <v>1888</v>
      </c>
      <c r="L1662" s="21" t="s">
        <v>42</v>
      </c>
      <c r="M1662" s="21" t="s">
        <v>42</v>
      </c>
      <c r="N1662" s="52" t="s">
        <v>44</v>
      </c>
      <c r="O1662" s="22">
        <v>15</v>
      </c>
      <c r="P1662" s="22">
        <v>44</v>
      </c>
      <c r="Q1662" s="21" t="s">
        <v>580</v>
      </c>
      <c r="R1662" s="103">
        <f t="shared" si="25"/>
        <v>660</v>
      </c>
      <c r="S1662" s="22">
        <v>60</v>
      </c>
      <c r="T1662" s="22">
        <v>60</v>
      </c>
      <c r="U1662" s="22">
        <v>60</v>
      </c>
      <c r="V1662" s="22">
        <v>60</v>
      </c>
      <c r="W1662" s="22">
        <v>60</v>
      </c>
      <c r="X1662" s="22">
        <v>60</v>
      </c>
      <c r="Y1662" s="22">
        <v>60</v>
      </c>
      <c r="Z1662" s="22">
        <v>60</v>
      </c>
      <c r="AA1662" s="22">
        <v>60</v>
      </c>
      <c r="AB1662" s="22">
        <v>60</v>
      </c>
      <c r="AC1662" s="22">
        <v>60</v>
      </c>
      <c r="AD1662" s="22">
        <v>0</v>
      </c>
    </row>
    <row r="1663" spans="1:30" s="1" customFormat="1" ht="15" customHeight="1" x14ac:dyDescent="0.3">
      <c r="A1663" s="21" t="s">
        <v>34</v>
      </c>
      <c r="B1663" s="21" t="s">
        <v>911</v>
      </c>
      <c r="C1663" s="21" t="s">
        <v>911</v>
      </c>
      <c r="D1663" s="32" t="s">
        <v>36</v>
      </c>
      <c r="E1663" s="32" t="s">
        <v>37</v>
      </c>
      <c r="F1663" s="32" t="s">
        <v>36</v>
      </c>
      <c r="G1663" s="32" t="s">
        <v>38</v>
      </c>
      <c r="H1663" s="32">
        <v>21101</v>
      </c>
      <c r="I1663" s="32" t="s">
        <v>39</v>
      </c>
      <c r="J1663" s="21" t="s">
        <v>651</v>
      </c>
      <c r="K1663" s="51" t="s">
        <v>652</v>
      </c>
      <c r="L1663" s="21" t="s">
        <v>42</v>
      </c>
      <c r="M1663" s="21" t="s">
        <v>42</v>
      </c>
      <c r="N1663" s="21" t="s">
        <v>48</v>
      </c>
      <c r="O1663" s="22">
        <v>10</v>
      </c>
      <c r="P1663" s="22">
        <v>77</v>
      </c>
      <c r="Q1663" s="21" t="s">
        <v>580</v>
      </c>
      <c r="R1663" s="103">
        <f t="shared" si="25"/>
        <v>770</v>
      </c>
      <c r="S1663" s="22">
        <v>70</v>
      </c>
      <c r="T1663" s="22">
        <v>70</v>
      </c>
      <c r="U1663" s="22">
        <v>70</v>
      </c>
      <c r="V1663" s="22">
        <v>70</v>
      </c>
      <c r="W1663" s="22">
        <v>70</v>
      </c>
      <c r="X1663" s="22">
        <v>70</v>
      </c>
      <c r="Y1663" s="22">
        <v>70</v>
      </c>
      <c r="Z1663" s="22">
        <v>70</v>
      </c>
      <c r="AA1663" s="22">
        <v>70</v>
      </c>
      <c r="AB1663" s="22">
        <v>70</v>
      </c>
      <c r="AC1663" s="22">
        <v>70</v>
      </c>
      <c r="AD1663" s="22">
        <v>0</v>
      </c>
    </row>
    <row r="1664" spans="1:30" s="1" customFormat="1" ht="15" customHeight="1" x14ac:dyDescent="0.3">
      <c r="A1664" s="21" t="s">
        <v>34</v>
      </c>
      <c r="B1664" s="21" t="s">
        <v>911</v>
      </c>
      <c r="C1664" s="21" t="s">
        <v>911</v>
      </c>
      <c r="D1664" s="32" t="s">
        <v>36</v>
      </c>
      <c r="E1664" s="32" t="s">
        <v>37</v>
      </c>
      <c r="F1664" s="32" t="s">
        <v>36</v>
      </c>
      <c r="G1664" s="32" t="s">
        <v>38</v>
      </c>
      <c r="H1664" s="32">
        <v>21101</v>
      </c>
      <c r="I1664" s="32" t="s">
        <v>39</v>
      </c>
      <c r="J1664" s="21" t="s">
        <v>116</v>
      </c>
      <c r="K1664" s="51" t="s">
        <v>117</v>
      </c>
      <c r="L1664" s="21" t="s">
        <v>42</v>
      </c>
      <c r="M1664" s="21" t="s">
        <v>42</v>
      </c>
      <c r="N1664" s="21" t="s">
        <v>48</v>
      </c>
      <c r="O1664" s="22">
        <v>10</v>
      </c>
      <c r="P1664" s="22">
        <v>96.8</v>
      </c>
      <c r="Q1664" s="21" t="s">
        <v>580</v>
      </c>
      <c r="R1664" s="103">
        <f t="shared" si="25"/>
        <v>968</v>
      </c>
      <c r="S1664" s="22">
        <v>88</v>
      </c>
      <c r="T1664" s="22">
        <v>88</v>
      </c>
      <c r="U1664" s="22">
        <v>88</v>
      </c>
      <c r="V1664" s="22">
        <v>88</v>
      </c>
      <c r="W1664" s="22">
        <v>88</v>
      </c>
      <c r="X1664" s="22">
        <v>88</v>
      </c>
      <c r="Y1664" s="22">
        <v>88</v>
      </c>
      <c r="Z1664" s="22">
        <v>88</v>
      </c>
      <c r="AA1664" s="22">
        <v>88</v>
      </c>
      <c r="AB1664" s="22">
        <v>88</v>
      </c>
      <c r="AC1664" s="22">
        <v>88</v>
      </c>
      <c r="AD1664" s="22">
        <v>0</v>
      </c>
    </row>
    <row r="1665" spans="1:30" s="1" customFormat="1" ht="15" customHeight="1" x14ac:dyDescent="0.3">
      <c r="A1665" s="21" t="s">
        <v>34</v>
      </c>
      <c r="B1665" s="21" t="s">
        <v>911</v>
      </c>
      <c r="C1665" s="21" t="s">
        <v>911</v>
      </c>
      <c r="D1665" s="32" t="s">
        <v>36</v>
      </c>
      <c r="E1665" s="32" t="s">
        <v>37</v>
      </c>
      <c r="F1665" s="32" t="s">
        <v>36</v>
      </c>
      <c r="G1665" s="32" t="s">
        <v>38</v>
      </c>
      <c r="H1665" s="32">
        <v>21101</v>
      </c>
      <c r="I1665" s="32" t="s">
        <v>39</v>
      </c>
      <c r="J1665" s="21" t="s">
        <v>754</v>
      </c>
      <c r="K1665" s="51" t="s">
        <v>755</v>
      </c>
      <c r="L1665" s="21" t="s">
        <v>42</v>
      </c>
      <c r="M1665" s="21" t="s">
        <v>42</v>
      </c>
      <c r="N1665" s="21" t="s">
        <v>48</v>
      </c>
      <c r="O1665" s="22">
        <v>6</v>
      </c>
      <c r="P1665" s="22">
        <v>433.16666666666669</v>
      </c>
      <c r="Q1665" s="21" t="s">
        <v>580</v>
      </c>
      <c r="R1665" s="103">
        <f t="shared" si="25"/>
        <v>2599</v>
      </c>
      <c r="S1665" s="22">
        <v>259</v>
      </c>
      <c r="T1665" s="22">
        <v>259</v>
      </c>
      <c r="U1665" s="22">
        <v>259</v>
      </c>
      <c r="V1665" s="22">
        <v>259</v>
      </c>
      <c r="W1665" s="22">
        <v>259</v>
      </c>
      <c r="X1665" s="22">
        <v>259</v>
      </c>
      <c r="Y1665" s="22">
        <v>259</v>
      </c>
      <c r="Z1665" s="22">
        <v>259</v>
      </c>
      <c r="AA1665" s="22">
        <v>259</v>
      </c>
      <c r="AB1665" s="22">
        <v>129</v>
      </c>
      <c r="AC1665" s="22">
        <v>139</v>
      </c>
      <c r="AD1665" s="22">
        <v>0</v>
      </c>
    </row>
    <row r="1666" spans="1:30" s="1" customFormat="1" ht="15" customHeight="1" x14ac:dyDescent="0.3">
      <c r="A1666" s="21" t="s">
        <v>34</v>
      </c>
      <c r="B1666" s="21" t="s">
        <v>911</v>
      </c>
      <c r="C1666" s="21" t="s">
        <v>911</v>
      </c>
      <c r="D1666" s="32" t="s">
        <v>36</v>
      </c>
      <c r="E1666" s="32" t="s">
        <v>246</v>
      </c>
      <c r="F1666" s="32" t="s">
        <v>36</v>
      </c>
      <c r="G1666" s="32" t="s">
        <v>38</v>
      </c>
      <c r="H1666" s="32">
        <v>21101</v>
      </c>
      <c r="I1666" s="32" t="s">
        <v>39</v>
      </c>
      <c r="J1666" s="21" t="s">
        <v>1032</v>
      </c>
      <c r="K1666" s="51" t="s">
        <v>1338</v>
      </c>
      <c r="L1666" s="21" t="s">
        <v>42</v>
      </c>
      <c r="M1666" s="21" t="s">
        <v>42</v>
      </c>
      <c r="N1666" s="21" t="s">
        <v>48</v>
      </c>
      <c r="O1666" s="22">
        <v>50</v>
      </c>
      <c r="P1666" s="22">
        <v>22</v>
      </c>
      <c r="Q1666" s="21" t="s">
        <v>580</v>
      </c>
      <c r="R1666" s="103">
        <f t="shared" si="25"/>
        <v>1100</v>
      </c>
      <c r="S1666" s="22">
        <v>200</v>
      </c>
      <c r="T1666" s="22">
        <v>120</v>
      </c>
      <c r="U1666" s="22">
        <v>0</v>
      </c>
      <c r="V1666" s="22">
        <v>780</v>
      </c>
      <c r="W1666" s="22">
        <v>0</v>
      </c>
      <c r="X1666" s="22">
        <v>0</v>
      </c>
      <c r="Y1666" s="22">
        <v>0</v>
      </c>
      <c r="Z1666" s="22">
        <v>0</v>
      </c>
      <c r="AA1666" s="22">
        <v>0</v>
      </c>
      <c r="AB1666" s="22">
        <v>0</v>
      </c>
      <c r="AC1666" s="22">
        <v>0</v>
      </c>
      <c r="AD1666" s="22">
        <v>0</v>
      </c>
    </row>
    <row r="1667" spans="1:30" s="1" customFormat="1" ht="15" customHeight="1" x14ac:dyDescent="0.3">
      <c r="A1667" s="21" t="s">
        <v>34</v>
      </c>
      <c r="B1667" s="21" t="s">
        <v>911</v>
      </c>
      <c r="C1667" s="21" t="s">
        <v>911</v>
      </c>
      <c r="D1667" s="32" t="s">
        <v>36</v>
      </c>
      <c r="E1667" s="32" t="s">
        <v>246</v>
      </c>
      <c r="F1667" s="32" t="s">
        <v>36</v>
      </c>
      <c r="G1667" s="32" t="s">
        <v>38</v>
      </c>
      <c r="H1667" s="32">
        <v>21101</v>
      </c>
      <c r="I1667" s="32" t="s">
        <v>39</v>
      </c>
      <c r="J1667" s="21" t="s">
        <v>1887</v>
      </c>
      <c r="K1667" s="51" t="s">
        <v>1888</v>
      </c>
      <c r="L1667" s="21" t="s">
        <v>42</v>
      </c>
      <c r="M1667" s="21" t="s">
        <v>42</v>
      </c>
      <c r="N1667" s="52" t="s">
        <v>44</v>
      </c>
      <c r="O1667" s="22">
        <v>25</v>
      </c>
      <c r="P1667" s="22">
        <v>20</v>
      </c>
      <c r="Q1667" s="21" t="s">
        <v>580</v>
      </c>
      <c r="R1667" s="103">
        <f t="shared" si="25"/>
        <v>500</v>
      </c>
      <c r="S1667" s="22">
        <v>150</v>
      </c>
      <c r="T1667" s="22">
        <v>100</v>
      </c>
      <c r="U1667" s="22">
        <v>0</v>
      </c>
      <c r="V1667" s="22">
        <v>50</v>
      </c>
      <c r="W1667" s="22">
        <v>0</v>
      </c>
      <c r="X1667" s="22">
        <v>200</v>
      </c>
      <c r="Y1667" s="22">
        <v>0</v>
      </c>
      <c r="Z1667" s="22">
        <v>0</v>
      </c>
      <c r="AA1667" s="22">
        <v>0</v>
      </c>
      <c r="AB1667" s="22">
        <v>0</v>
      </c>
      <c r="AC1667" s="22">
        <v>0</v>
      </c>
      <c r="AD1667" s="22">
        <v>0</v>
      </c>
    </row>
    <row r="1668" spans="1:30" s="1" customFormat="1" ht="15" customHeight="1" x14ac:dyDescent="0.3">
      <c r="A1668" s="21" t="s">
        <v>34</v>
      </c>
      <c r="B1668" s="21" t="s">
        <v>911</v>
      </c>
      <c r="C1668" s="21" t="s">
        <v>911</v>
      </c>
      <c r="D1668" s="32" t="s">
        <v>36</v>
      </c>
      <c r="E1668" s="32" t="s">
        <v>246</v>
      </c>
      <c r="F1668" s="32" t="s">
        <v>36</v>
      </c>
      <c r="G1668" s="32" t="s">
        <v>38</v>
      </c>
      <c r="H1668" s="32">
        <v>21101</v>
      </c>
      <c r="I1668" s="32" t="s">
        <v>39</v>
      </c>
      <c r="J1668" s="21" t="s">
        <v>651</v>
      </c>
      <c r="K1668" s="51" t="s">
        <v>652</v>
      </c>
      <c r="L1668" s="21" t="s">
        <v>42</v>
      </c>
      <c r="M1668" s="21" t="s">
        <v>42</v>
      </c>
      <c r="N1668" s="21" t="s">
        <v>48</v>
      </c>
      <c r="O1668" s="22">
        <v>15</v>
      </c>
      <c r="P1668" s="22">
        <v>35</v>
      </c>
      <c r="Q1668" s="21" t="s">
        <v>580</v>
      </c>
      <c r="R1668" s="103">
        <f t="shared" si="25"/>
        <v>525</v>
      </c>
      <c r="S1668" s="22">
        <v>100</v>
      </c>
      <c r="T1668" s="22">
        <v>100</v>
      </c>
      <c r="U1668" s="22">
        <v>0</v>
      </c>
      <c r="V1668" s="22">
        <v>100</v>
      </c>
      <c r="W1668" s="22">
        <v>0</v>
      </c>
      <c r="X1668" s="22">
        <v>100</v>
      </c>
      <c r="Y1668" s="22">
        <v>0</v>
      </c>
      <c r="Z1668" s="22">
        <v>0</v>
      </c>
      <c r="AA1668" s="22">
        <v>100</v>
      </c>
      <c r="AB1668" s="22">
        <v>25</v>
      </c>
      <c r="AC1668" s="22">
        <v>0</v>
      </c>
      <c r="AD1668" s="22">
        <v>0</v>
      </c>
    </row>
    <row r="1669" spans="1:30" s="1" customFormat="1" ht="15" customHeight="1" x14ac:dyDescent="0.3">
      <c r="A1669" s="21" t="s">
        <v>34</v>
      </c>
      <c r="B1669" s="21" t="s">
        <v>911</v>
      </c>
      <c r="C1669" s="21" t="s">
        <v>911</v>
      </c>
      <c r="D1669" s="32" t="s">
        <v>36</v>
      </c>
      <c r="E1669" s="32" t="s">
        <v>246</v>
      </c>
      <c r="F1669" s="32" t="s">
        <v>36</v>
      </c>
      <c r="G1669" s="32" t="s">
        <v>38</v>
      </c>
      <c r="H1669" s="32">
        <v>21101</v>
      </c>
      <c r="I1669" s="32" t="s">
        <v>39</v>
      </c>
      <c r="J1669" s="21" t="s">
        <v>116</v>
      </c>
      <c r="K1669" s="51" t="s">
        <v>117</v>
      </c>
      <c r="L1669" s="21" t="s">
        <v>42</v>
      </c>
      <c r="M1669" s="21" t="s">
        <v>42</v>
      </c>
      <c r="N1669" s="21" t="s">
        <v>48</v>
      </c>
      <c r="O1669" s="22">
        <v>10</v>
      </c>
      <c r="P1669" s="22">
        <v>60</v>
      </c>
      <c r="Q1669" s="21" t="s">
        <v>580</v>
      </c>
      <c r="R1669" s="103">
        <f t="shared" si="25"/>
        <v>600</v>
      </c>
      <c r="S1669" s="22">
        <v>120</v>
      </c>
      <c r="T1669" s="22">
        <v>100</v>
      </c>
      <c r="U1669" s="22">
        <v>0</v>
      </c>
      <c r="V1669" s="22">
        <v>100</v>
      </c>
      <c r="W1669" s="22">
        <v>0</v>
      </c>
      <c r="X1669" s="22">
        <v>280</v>
      </c>
      <c r="Y1669" s="22">
        <v>0</v>
      </c>
      <c r="Z1669" s="22">
        <v>0</v>
      </c>
      <c r="AA1669" s="22">
        <v>0</v>
      </c>
      <c r="AB1669" s="22">
        <v>0</v>
      </c>
      <c r="AC1669" s="22">
        <v>0</v>
      </c>
      <c r="AD1669" s="22">
        <v>0</v>
      </c>
    </row>
    <row r="1670" spans="1:30" s="1" customFormat="1" ht="15" customHeight="1" x14ac:dyDescent="0.3">
      <c r="A1670" s="21" t="s">
        <v>34</v>
      </c>
      <c r="B1670" s="21" t="s">
        <v>911</v>
      </c>
      <c r="C1670" s="21" t="s">
        <v>911</v>
      </c>
      <c r="D1670" s="32" t="s">
        <v>36</v>
      </c>
      <c r="E1670" s="32" t="s">
        <v>246</v>
      </c>
      <c r="F1670" s="32" t="s">
        <v>36</v>
      </c>
      <c r="G1670" s="32" t="s">
        <v>38</v>
      </c>
      <c r="H1670" s="32">
        <v>21101</v>
      </c>
      <c r="I1670" s="32" t="s">
        <v>39</v>
      </c>
      <c r="J1670" s="21" t="s">
        <v>754</v>
      </c>
      <c r="K1670" s="51" t="s">
        <v>755</v>
      </c>
      <c r="L1670" s="21" t="s">
        <v>42</v>
      </c>
      <c r="M1670" s="21" t="s">
        <v>42</v>
      </c>
      <c r="N1670" s="21" t="s">
        <v>48</v>
      </c>
      <c r="O1670" s="22">
        <v>9</v>
      </c>
      <c r="P1670" s="22">
        <v>533.55555555555554</v>
      </c>
      <c r="Q1670" s="21" t="s">
        <v>580</v>
      </c>
      <c r="R1670" s="103">
        <f t="shared" si="25"/>
        <v>4802</v>
      </c>
      <c r="S1670" s="22">
        <v>500</v>
      </c>
      <c r="T1670" s="22">
        <v>2526</v>
      </c>
      <c r="U1670" s="22">
        <v>0</v>
      </c>
      <c r="V1670" s="22">
        <v>350</v>
      </c>
      <c r="W1670" s="22">
        <v>0</v>
      </c>
      <c r="X1670" s="22">
        <v>200</v>
      </c>
      <c r="Y1670" s="22">
        <v>0</v>
      </c>
      <c r="Z1670" s="22">
        <v>0</v>
      </c>
      <c r="AA1670" s="22">
        <v>1226</v>
      </c>
      <c r="AB1670" s="22">
        <v>0</v>
      </c>
      <c r="AC1670" s="22">
        <v>0</v>
      </c>
      <c r="AD1670" s="22">
        <v>0</v>
      </c>
    </row>
    <row r="1671" spans="1:30" s="1" customFormat="1" ht="15" customHeight="1" x14ac:dyDescent="0.3">
      <c r="A1671" s="21" t="s">
        <v>34</v>
      </c>
      <c r="B1671" s="21" t="s">
        <v>911</v>
      </c>
      <c r="C1671" s="21" t="s">
        <v>911</v>
      </c>
      <c r="D1671" s="32" t="s">
        <v>36</v>
      </c>
      <c r="E1671" s="32" t="s">
        <v>246</v>
      </c>
      <c r="F1671" s="32" t="s">
        <v>36</v>
      </c>
      <c r="G1671" s="32" t="s">
        <v>38</v>
      </c>
      <c r="H1671" s="32">
        <v>21101</v>
      </c>
      <c r="I1671" s="32" t="s">
        <v>39</v>
      </c>
      <c r="J1671" s="21" t="s">
        <v>150</v>
      </c>
      <c r="K1671" s="51" t="s">
        <v>151</v>
      </c>
      <c r="L1671" s="21" t="s">
        <v>42</v>
      </c>
      <c r="M1671" s="21" t="s">
        <v>42</v>
      </c>
      <c r="N1671" s="21" t="s">
        <v>48</v>
      </c>
      <c r="O1671" s="22">
        <v>400</v>
      </c>
      <c r="P1671" s="22">
        <v>5</v>
      </c>
      <c r="Q1671" s="21" t="s">
        <v>580</v>
      </c>
      <c r="R1671" s="103">
        <f t="shared" si="25"/>
        <v>2000</v>
      </c>
      <c r="S1671" s="22">
        <v>1200</v>
      </c>
      <c r="T1671" s="22">
        <v>0</v>
      </c>
      <c r="U1671" s="22">
        <v>0</v>
      </c>
      <c r="V1671" s="22">
        <v>800</v>
      </c>
      <c r="W1671" s="22">
        <v>0</v>
      </c>
      <c r="X1671" s="22">
        <v>0</v>
      </c>
      <c r="Y1671" s="22">
        <v>0</v>
      </c>
      <c r="Z1671" s="22">
        <v>0</v>
      </c>
      <c r="AA1671" s="22">
        <v>0</v>
      </c>
      <c r="AB1671" s="22">
        <v>0</v>
      </c>
      <c r="AC1671" s="22">
        <v>0</v>
      </c>
      <c r="AD1671" s="22">
        <v>0</v>
      </c>
    </row>
    <row r="1672" spans="1:30" s="1" customFormat="1" ht="15" customHeight="1" x14ac:dyDescent="0.3">
      <c r="A1672" s="21" t="s">
        <v>34</v>
      </c>
      <c r="B1672" s="21" t="s">
        <v>911</v>
      </c>
      <c r="C1672" s="21" t="s">
        <v>911</v>
      </c>
      <c r="D1672" s="32" t="s">
        <v>36</v>
      </c>
      <c r="E1672" s="32" t="s">
        <v>246</v>
      </c>
      <c r="F1672" s="32" t="s">
        <v>36</v>
      </c>
      <c r="G1672" s="32" t="s">
        <v>38</v>
      </c>
      <c r="H1672" s="32">
        <v>21101</v>
      </c>
      <c r="I1672" s="32" t="s">
        <v>39</v>
      </c>
      <c r="J1672" s="21" t="s">
        <v>608</v>
      </c>
      <c r="K1672" s="51" t="s">
        <v>609</v>
      </c>
      <c r="L1672" s="21" t="s">
        <v>42</v>
      </c>
      <c r="M1672" s="21" t="s">
        <v>42</v>
      </c>
      <c r="N1672" s="21" t="s">
        <v>48</v>
      </c>
      <c r="O1672" s="22">
        <v>20</v>
      </c>
      <c r="P1672" s="22">
        <v>15</v>
      </c>
      <c r="Q1672" s="21" t="s">
        <v>580</v>
      </c>
      <c r="R1672" s="103">
        <f t="shared" si="25"/>
        <v>300</v>
      </c>
      <c r="S1672" s="22">
        <v>0</v>
      </c>
      <c r="T1672" s="22">
        <v>0</v>
      </c>
      <c r="U1672" s="22">
        <v>0</v>
      </c>
      <c r="V1672" s="22">
        <v>300</v>
      </c>
      <c r="W1672" s="22">
        <v>0</v>
      </c>
      <c r="X1672" s="22">
        <v>0</v>
      </c>
      <c r="Y1672" s="22">
        <v>0</v>
      </c>
      <c r="Z1672" s="22">
        <v>0</v>
      </c>
      <c r="AA1672" s="22">
        <v>0</v>
      </c>
      <c r="AB1672" s="22">
        <v>0</v>
      </c>
      <c r="AC1672" s="22">
        <v>0</v>
      </c>
      <c r="AD1672" s="22">
        <v>0</v>
      </c>
    </row>
    <row r="1673" spans="1:30" s="1" customFormat="1" ht="15" customHeight="1" x14ac:dyDescent="0.3">
      <c r="A1673" s="21" t="s">
        <v>34</v>
      </c>
      <c r="B1673" s="21" t="s">
        <v>911</v>
      </c>
      <c r="C1673" s="21" t="s">
        <v>911</v>
      </c>
      <c r="D1673" s="32" t="s">
        <v>36</v>
      </c>
      <c r="E1673" s="32" t="s">
        <v>246</v>
      </c>
      <c r="F1673" s="32" t="s">
        <v>36</v>
      </c>
      <c r="G1673" s="32" t="s">
        <v>38</v>
      </c>
      <c r="H1673" s="32">
        <v>21101</v>
      </c>
      <c r="I1673" s="32" t="s">
        <v>39</v>
      </c>
      <c r="J1673" s="21" t="s">
        <v>69</v>
      </c>
      <c r="K1673" s="51" t="s">
        <v>818</v>
      </c>
      <c r="L1673" s="21" t="s">
        <v>42</v>
      </c>
      <c r="M1673" s="21" t="s">
        <v>42</v>
      </c>
      <c r="N1673" s="52" t="s">
        <v>44</v>
      </c>
      <c r="O1673" s="22">
        <v>60</v>
      </c>
      <c r="P1673" s="22">
        <v>120</v>
      </c>
      <c r="Q1673" s="21" t="s">
        <v>580</v>
      </c>
      <c r="R1673" s="103">
        <f t="shared" si="25"/>
        <v>7200</v>
      </c>
      <c r="S1673" s="22">
        <v>7200</v>
      </c>
      <c r="T1673" s="22">
        <v>0</v>
      </c>
      <c r="U1673" s="22">
        <v>0</v>
      </c>
      <c r="V1673" s="22">
        <v>0</v>
      </c>
      <c r="W1673" s="22">
        <v>0</v>
      </c>
      <c r="X1673" s="22">
        <v>0</v>
      </c>
      <c r="Y1673" s="22">
        <v>0</v>
      </c>
      <c r="Z1673" s="22">
        <v>0</v>
      </c>
      <c r="AA1673" s="22">
        <v>0</v>
      </c>
      <c r="AB1673" s="22">
        <v>0</v>
      </c>
      <c r="AC1673" s="22">
        <v>0</v>
      </c>
      <c r="AD1673" s="22">
        <v>0</v>
      </c>
    </row>
    <row r="1674" spans="1:30" s="1" customFormat="1" ht="15" customHeight="1" x14ac:dyDescent="0.3">
      <c r="A1674" s="21" t="s">
        <v>34</v>
      </c>
      <c r="B1674" s="21" t="s">
        <v>911</v>
      </c>
      <c r="C1674" s="21" t="s">
        <v>911</v>
      </c>
      <c r="D1674" s="32" t="s">
        <v>36</v>
      </c>
      <c r="E1674" s="32" t="s">
        <v>246</v>
      </c>
      <c r="F1674" s="32" t="s">
        <v>36</v>
      </c>
      <c r="G1674" s="32" t="s">
        <v>38</v>
      </c>
      <c r="H1674" s="32">
        <v>21101</v>
      </c>
      <c r="I1674" s="32" t="s">
        <v>39</v>
      </c>
      <c r="J1674" s="21" t="s">
        <v>121</v>
      </c>
      <c r="K1674" s="51" t="s">
        <v>786</v>
      </c>
      <c r="L1674" s="21" t="s">
        <v>42</v>
      </c>
      <c r="M1674" s="21" t="s">
        <v>42</v>
      </c>
      <c r="N1674" s="21" t="s">
        <v>48</v>
      </c>
      <c r="O1674" s="22">
        <v>70</v>
      </c>
      <c r="P1674" s="22">
        <v>70</v>
      </c>
      <c r="Q1674" s="21" t="s">
        <v>580</v>
      </c>
      <c r="R1674" s="103">
        <f t="shared" si="25"/>
        <v>4900</v>
      </c>
      <c r="S1674" s="22">
        <v>4900</v>
      </c>
      <c r="T1674" s="22">
        <v>0</v>
      </c>
      <c r="U1674" s="22">
        <v>0</v>
      </c>
      <c r="V1674" s="22">
        <v>0</v>
      </c>
      <c r="W1674" s="22">
        <v>0</v>
      </c>
      <c r="X1674" s="22">
        <v>0</v>
      </c>
      <c r="Y1674" s="22">
        <v>0</v>
      </c>
      <c r="Z1674" s="22">
        <v>0</v>
      </c>
      <c r="AA1674" s="22">
        <v>0</v>
      </c>
      <c r="AB1674" s="22">
        <v>0</v>
      </c>
      <c r="AC1674" s="22">
        <v>0</v>
      </c>
      <c r="AD1674" s="22">
        <v>0</v>
      </c>
    </row>
    <row r="1675" spans="1:30" s="1" customFormat="1" ht="15" customHeight="1" x14ac:dyDescent="0.3">
      <c r="A1675" s="21" t="s">
        <v>34</v>
      </c>
      <c r="B1675" s="21" t="s">
        <v>911</v>
      </c>
      <c r="C1675" s="21" t="s">
        <v>911</v>
      </c>
      <c r="D1675" s="32" t="s">
        <v>36</v>
      </c>
      <c r="E1675" s="32" t="s">
        <v>246</v>
      </c>
      <c r="F1675" s="32" t="s">
        <v>36</v>
      </c>
      <c r="G1675" s="32" t="s">
        <v>38</v>
      </c>
      <c r="H1675" s="32">
        <v>21101</v>
      </c>
      <c r="I1675" s="32" t="s">
        <v>39</v>
      </c>
      <c r="J1675" s="21" t="s">
        <v>943</v>
      </c>
      <c r="K1675" s="51" t="s">
        <v>1049</v>
      </c>
      <c r="L1675" s="21" t="s">
        <v>42</v>
      </c>
      <c r="M1675" s="21" t="s">
        <v>42</v>
      </c>
      <c r="N1675" s="52" t="s">
        <v>44</v>
      </c>
      <c r="O1675" s="22">
        <v>22</v>
      </c>
      <c r="P1675" s="22">
        <v>190.68181818181819</v>
      </c>
      <c r="Q1675" s="21" t="s">
        <v>580</v>
      </c>
      <c r="R1675" s="103">
        <f t="shared" si="25"/>
        <v>4195</v>
      </c>
      <c r="S1675" s="22">
        <v>0</v>
      </c>
      <c r="T1675" s="22">
        <v>0</v>
      </c>
      <c r="U1675" s="22">
        <v>0</v>
      </c>
      <c r="V1675" s="22">
        <v>4062</v>
      </c>
      <c r="W1675" s="22">
        <v>0</v>
      </c>
      <c r="X1675" s="22">
        <v>0</v>
      </c>
      <c r="Y1675" s="22">
        <v>0</v>
      </c>
      <c r="Z1675" s="22">
        <v>0</v>
      </c>
      <c r="AA1675" s="22">
        <v>133</v>
      </c>
      <c r="AB1675" s="22">
        <v>0</v>
      </c>
      <c r="AC1675" s="22">
        <v>0</v>
      </c>
      <c r="AD1675" s="22">
        <v>0</v>
      </c>
    </row>
    <row r="1676" spans="1:30" s="1" customFormat="1" ht="15" customHeight="1" x14ac:dyDescent="0.3">
      <c r="A1676" s="21" t="s">
        <v>34</v>
      </c>
      <c r="B1676" s="21" t="s">
        <v>911</v>
      </c>
      <c r="C1676" s="21" t="s">
        <v>911</v>
      </c>
      <c r="D1676" s="32" t="s">
        <v>36</v>
      </c>
      <c r="E1676" s="32" t="s">
        <v>246</v>
      </c>
      <c r="F1676" s="32" t="s">
        <v>36</v>
      </c>
      <c r="G1676" s="32" t="s">
        <v>38</v>
      </c>
      <c r="H1676" s="32">
        <v>21101</v>
      </c>
      <c r="I1676" s="32" t="s">
        <v>39</v>
      </c>
      <c r="J1676" s="21" t="s">
        <v>634</v>
      </c>
      <c r="K1676" s="51" t="s">
        <v>635</v>
      </c>
      <c r="L1676" s="21" t="s">
        <v>42</v>
      </c>
      <c r="M1676" s="21" t="s">
        <v>42</v>
      </c>
      <c r="N1676" s="21" t="s">
        <v>48</v>
      </c>
      <c r="O1676" s="22">
        <v>20</v>
      </c>
      <c r="P1676" s="22">
        <v>35</v>
      </c>
      <c r="Q1676" s="21" t="s">
        <v>580</v>
      </c>
      <c r="R1676" s="103">
        <f t="shared" ref="R1676:R1739" si="26">SUM(S1676:AD1676)</f>
        <v>700</v>
      </c>
      <c r="S1676" s="22">
        <v>0</v>
      </c>
      <c r="T1676" s="22">
        <v>0</v>
      </c>
      <c r="U1676" s="22">
        <v>0</v>
      </c>
      <c r="V1676" s="22">
        <v>0</v>
      </c>
      <c r="W1676" s="22">
        <v>322</v>
      </c>
      <c r="X1676" s="22">
        <v>378</v>
      </c>
      <c r="Y1676" s="22">
        <v>0</v>
      </c>
      <c r="Z1676" s="22">
        <v>0</v>
      </c>
      <c r="AA1676" s="22">
        <v>0</v>
      </c>
      <c r="AB1676" s="22">
        <v>0</v>
      </c>
      <c r="AC1676" s="22">
        <v>0</v>
      </c>
      <c r="AD1676" s="22">
        <v>0</v>
      </c>
    </row>
    <row r="1677" spans="1:30" s="1" customFormat="1" ht="15" customHeight="1" x14ac:dyDescent="0.3">
      <c r="A1677" s="21" t="s">
        <v>34</v>
      </c>
      <c r="B1677" s="21" t="s">
        <v>911</v>
      </c>
      <c r="C1677" s="21" t="s">
        <v>911</v>
      </c>
      <c r="D1677" s="32" t="s">
        <v>36</v>
      </c>
      <c r="E1677" s="32" t="s">
        <v>246</v>
      </c>
      <c r="F1677" s="32" t="s">
        <v>36</v>
      </c>
      <c r="G1677" s="32" t="s">
        <v>38</v>
      </c>
      <c r="H1677" s="32">
        <v>21101</v>
      </c>
      <c r="I1677" s="32" t="s">
        <v>39</v>
      </c>
      <c r="J1677" s="21" t="s">
        <v>923</v>
      </c>
      <c r="K1677" s="51" t="s">
        <v>236</v>
      </c>
      <c r="L1677" s="21" t="s">
        <v>42</v>
      </c>
      <c r="M1677" s="21" t="s">
        <v>42</v>
      </c>
      <c r="N1677" s="52" t="s">
        <v>237</v>
      </c>
      <c r="O1677" s="22">
        <v>8</v>
      </c>
      <c r="P1677" s="22">
        <v>19</v>
      </c>
      <c r="Q1677" s="21" t="s">
        <v>580</v>
      </c>
      <c r="R1677" s="103">
        <f t="shared" si="26"/>
        <v>152</v>
      </c>
      <c r="S1677" s="22">
        <v>0</v>
      </c>
      <c r="T1677" s="22">
        <v>0</v>
      </c>
      <c r="U1677" s="22">
        <v>0</v>
      </c>
      <c r="V1677" s="22">
        <v>0</v>
      </c>
      <c r="W1677" s="22">
        <v>0</v>
      </c>
      <c r="X1677" s="22">
        <v>152</v>
      </c>
      <c r="Y1677" s="22">
        <v>0</v>
      </c>
      <c r="Z1677" s="22">
        <v>0</v>
      </c>
      <c r="AA1677" s="22">
        <v>0</v>
      </c>
      <c r="AB1677" s="22">
        <v>0</v>
      </c>
      <c r="AC1677" s="22">
        <v>0</v>
      </c>
      <c r="AD1677" s="22">
        <v>0</v>
      </c>
    </row>
    <row r="1678" spans="1:30" s="1" customFormat="1" ht="15" customHeight="1" x14ac:dyDescent="0.3">
      <c r="A1678" s="21" t="s">
        <v>34</v>
      </c>
      <c r="B1678" s="21" t="s">
        <v>911</v>
      </c>
      <c r="C1678" s="21" t="s">
        <v>911</v>
      </c>
      <c r="D1678" s="32" t="s">
        <v>36</v>
      </c>
      <c r="E1678" s="32" t="s">
        <v>246</v>
      </c>
      <c r="F1678" s="32" t="s">
        <v>36</v>
      </c>
      <c r="G1678" s="32" t="s">
        <v>38</v>
      </c>
      <c r="H1678" s="32">
        <v>21101</v>
      </c>
      <c r="I1678" s="32" t="s">
        <v>39</v>
      </c>
      <c r="J1678" s="21" t="s">
        <v>163</v>
      </c>
      <c r="K1678" s="51" t="s">
        <v>164</v>
      </c>
      <c r="L1678" s="21" t="s">
        <v>42</v>
      </c>
      <c r="M1678" s="21" t="s">
        <v>42</v>
      </c>
      <c r="N1678" s="21" t="s">
        <v>63</v>
      </c>
      <c r="O1678" s="22">
        <v>10</v>
      </c>
      <c r="P1678" s="22">
        <v>35</v>
      </c>
      <c r="Q1678" s="21" t="s">
        <v>580</v>
      </c>
      <c r="R1678" s="103">
        <f t="shared" si="26"/>
        <v>350</v>
      </c>
      <c r="S1678" s="22">
        <v>0</v>
      </c>
      <c r="T1678" s="22">
        <v>0</v>
      </c>
      <c r="U1678" s="22">
        <v>0</v>
      </c>
      <c r="V1678" s="22">
        <v>0</v>
      </c>
      <c r="W1678" s="22">
        <v>0</v>
      </c>
      <c r="X1678" s="22">
        <v>350</v>
      </c>
      <c r="Y1678" s="22">
        <v>0</v>
      </c>
      <c r="Z1678" s="22">
        <v>0</v>
      </c>
      <c r="AA1678" s="22">
        <v>0</v>
      </c>
      <c r="AB1678" s="22">
        <v>0</v>
      </c>
      <c r="AC1678" s="22">
        <v>0</v>
      </c>
      <c r="AD1678" s="22">
        <v>0</v>
      </c>
    </row>
    <row r="1679" spans="1:30" s="1" customFormat="1" ht="15" customHeight="1" x14ac:dyDescent="0.3">
      <c r="A1679" s="21" t="s">
        <v>34</v>
      </c>
      <c r="B1679" s="21" t="s">
        <v>911</v>
      </c>
      <c r="C1679" s="21" t="s">
        <v>911</v>
      </c>
      <c r="D1679" s="32" t="s">
        <v>36</v>
      </c>
      <c r="E1679" s="32" t="s">
        <v>246</v>
      </c>
      <c r="F1679" s="32" t="s">
        <v>36</v>
      </c>
      <c r="G1679" s="32" t="s">
        <v>38</v>
      </c>
      <c r="H1679" s="32">
        <v>21101</v>
      </c>
      <c r="I1679" s="32" t="s">
        <v>39</v>
      </c>
      <c r="J1679" s="21" t="s">
        <v>1483</v>
      </c>
      <c r="K1679" s="51" t="s">
        <v>1543</v>
      </c>
      <c r="L1679" s="21" t="s">
        <v>42</v>
      </c>
      <c r="M1679" s="21" t="s">
        <v>42</v>
      </c>
      <c r="N1679" s="52" t="s">
        <v>295</v>
      </c>
      <c r="O1679" s="22">
        <v>50</v>
      </c>
      <c r="P1679" s="22">
        <v>95</v>
      </c>
      <c r="Q1679" s="21" t="s">
        <v>580</v>
      </c>
      <c r="R1679" s="103">
        <f t="shared" si="26"/>
        <v>4750</v>
      </c>
      <c r="S1679" s="22">
        <v>3985</v>
      </c>
      <c r="T1679" s="22">
        <v>0</v>
      </c>
      <c r="U1679" s="22">
        <v>0</v>
      </c>
      <c r="V1679" s="22">
        <v>0</v>
      </c>
      <c r="W1679" s="22">
        <v>0</v>
      </c>
      <c r="X1679" s="22">
        <v>765</v>
      </c>
      <c r="Y1679" s="22">
        <v>0</v>
      </c>
      <c r="Z1679" s="22">
        <v>0</v>
      </c>
      <c r="AA1679" s="22">
        <v>0</v>
      </c>
      <c r="AB1679" s="22">
        <v>0</v>
      </c>
      <c r="AC1679" s="22">
        <v>0</v>
      </c>
      <c r="AD1679" s="22">
        <v>0</v>
      </c>
    </row>
    <row r="1680" spans="1:30" s="1" customFormat="1" ht="15" customHeight="1" x14ac:dyDescent="0.3">
      <c r="A1680" s="21" t="s">
        <v>34</v>
      </c>
      <c r="B1680" s="21" t="s">
        <v>911</v>
      </c>
      <c r="C1680" s="21" t="s">
        <v>911</v>
      </c>
      <c r="D1680" s="32" t="s">
        <v>36</v>
      </c>
      <c r="E1680" s="32" t="s">
        <v>246</v>
      </c>
      <c r="F1680" s="32" t="s">
        <v>36</v>
      </c>
      <c r="G1680" s="32" t="s">
        <v>38</v>
      </c>
      <c r="H1680" s="32">
        <v>21101</v>
      </c>
      <c r="I1680" s="32" t="s">
        <v>39</v>
      </c>
      <c r="J1680" s="21" t="s">
        <v>1614</v>
      </c>
      <c r="K1680" s="51" t="s">
        <v>1615</v>
      </c>
      <c r="L1680" s="21" t="s">
        <v>42</v>
      </c>
      <c r="M1680" s="21" t="s">
        <v>42</v>
      </c>
      <c r="N1680" s="21" t="s">
        <v>48</v>
      </c>
      <c r="O1680" s="22">
        <v>22</v>
      </c>
      <c r="P1680" s="22">
        <v>9</v>
      </c>
      <c r="Q1680" s="21" t="s">
        <v>580</v>
      </c>
      <c r="R1680" s="103">
        <f t="shared" si="26"/>
        <v>198</v>
      </c>
      <c r="S1680" s="22">
        <v>0</v>
      </c>
      <c r="T1680" s="22">
        <v>0</v>
      </c>
      <c r="U1680" s="22">
        <v>0</v>
      </c>
      <c r="V1680" s="22">
        <v>0</v>
      </c>
      <c r="W1680" s="22">
        <v>0</v>
      </c>
      <c r="X1680" s="22">
        <v>0</v>
      </c>
      <c r="Y1680" s="22">
        <v>0</v>
      </c>
      <c r="Z1680" s="22">
        <v>0</v>
      </c>
      <c r="AA1680" s="22">
        <v>198</v>
      </c>
      <c r="AB1680" s="44">
        <v>0</v>
      </c>
      <c r="AC1680" s="22">
        <v>0</v>
      </c>
      <c r="AD1680" s="22">
        <v>0</v>
      </c>
    </row>
    <row r="1681" spans="1:30" s="1" customFormat="1" ht="15" customHeight="1" x14ac:dyDescent="0.3">
      <c r="A1681" s="21" t="s">
        <v>34</v>
      </c>
      <c r="B1681" s="21" t="s">
        <v>911</v>
      </c>
      <c r="C1681" s="21" t="s">
        <v>911</v>
      </c>
      <c r="D1681" s="32" t="s">
        <v>36</v>
      </c>
      <c r="E1681" s="32" t="s">
        <v>246</v>
      </c>
      <c r="F1681" s="32" t="s">
        <v>36</v>
      </c>
      <c r="G1681" s="32" t="s">
        <v>38</v>
      </c>
      <c r="H1681" s="32">
        <v>21101</v>
      </c>
      <c r="I1681" s="32" t="s">
        <v>39</v>
      </c>
      <c r="J1681" s="21" t="s">
        <v>811</v>
      </c>
      <c r="K1681" s="51" t="s">
        <v>881</v>
      </c>
      <c r="L1681" s="21" t="s">
        <v>42</v>
      </c>
      <c r="M1681" s="21" t="s">
        <v>42</v>
      </c>
      <c r="N1681" s="52" t="s">
        <v>253</v>
      </c>
      <c r="O1681" s="22">
        <v>30</v>
      </c>
      <c r="P1681" s="22">
        <v>22</v>
      </c>
      <c r="Q1681" s="21" t="s">
        <v>580</v>
      </c>
      <c r="R1681" s="103">
        <f t="shared" si="26"/>
        <v>660</v>
      </c>
      <c r="S1681" s="22">
        <v>0</v>
      </c>
      <c r="T1681" s="22">
        <v>0</v>
      </c>
      <c r="U1681" s="22">
        <v>0</v>
      </c>
      <c r="V1681" s="22">
        <v>0</v>
      </c>
      <c r="W1681" s="22">
        <v>0</v>
      </c>
      <c r="X1681" s="22">
        <v>375</v>
      </c>
      <c r="Y1681" s="22">
        <v>0</v>
      </c>
      <c r="Z1681" s="22">
        <v>0</v>
      </c>
      <c r="AA1681" s="22">
        <v>285</v>
      </c>
      <c r="AB1681" s="44">
        <v>0</v>
      </c>
      <c r="AC1681" s="22">
        <v>0</v>
      </c>
      <c r="AD1681" s="22">
        <v>0</v>
      </c>
    </row>
    <row r="1682" spans="1:30" s="1" customFormat="1" ht="15" customHeight="1" x14ac:dyDescent="0.3">
      <c r="A1682" s="21" t="s">
        <v>34</v>
      </c>
      <c r="B1682" s="21" t="s">
        <v>911</v>
      </c>
      <c r="C1682" s="21" t="s">
        <v>911</v>
      </c>
      <c r="D1682" s="32" t="s">
        <v>36</v>
      </c>
      <c r="E1682" s="32" t="s">
        <v>246</v>
      </c>
      <c r="F1682" s="32" t="s">
        <v>36</v>
      </c>
      <c r="G1682" s="32" t="s">
        <v>38</v>
      </c>
      <c r="H1682" s="32">
        <v>21101</v>
      </c>
      <c r="I1682" s="32" t="s">
        <v>39</v>
      </c>
      <c r="J1682" s="21" t="s">
        <v>206</v>
      </c>
      <c r="K1682" s="51" t="s">
        <v>207</v>
      </c>
      <c r="L1682" s="21" t="s">
        <v>42</v>
      </c>
      <c r="M1682" s="21" t="s">
        <v>42</v>
      </c>
      <c r="N1682" s="21" t="s">
        <v>48</v>
      </c>
      <c r="O1682" s="22">
        <v>29</v>
      </c>
      <c r="P1682" s="22">
        <v>5</v>
      </c>
      <c r="Q1682" s="21" t="s">
        <v>580</v>
      </c>
      <c r="R1682" s="103">
        <f t="shared" si="26"/>
        <v>145</v>
      </c>
      <c r="S1682" s="22">
        <v>0</v>
      </c>
      <c r="T1682" s="22">
        <v>0</v>
      </c>
      <c r="U1682" s="22">
        <v>0</v>
      </c>
      <c r="V1682" s="22">
        <v>0</v>
      </c>
      <c r="W1682" s="22">
        <v>0</v>
      </c>
      <c r="X1682" s="22">
        <v>0</v>
      </c>
      <c r="Y1682" s="22">
        <v>145</v>
      </c>
      <c r="Z1682" s="22">
        <v>0</v>
      </c>
      <c r="AA1682" s="22">
        <v>0</v>
      </c>
      <c r="AB1682" s="22">
        <v>0</v>
      </c>
      <c r="AC1682" s="22">
        <v>0</v>
      </c>
      <c r="AD1682" s="22">
        <v>0</v>
      </c>
    </row>
    <row r="1683" spans="1:30" s="1" customFormat="1" ht="15" customHeight="1" x14ac:dyDescent="0.3">
      <c r="A1683" s="21" t="s">
        <v>34</v>
      </c>
      <c r="B1683" s="21" t="s">
        <v>911</v>
      </c>
      <c r="C1683" s="21" t="s">
        <v>911</v>
      </c>
      <c r="D1683" s="32" t="s">
        <v>36</v>
      </c>
      <c r="E1683" s="32" t="s">
        <v>246</v>
      </c>
      <c r="F1683" s="32" t="s">
        <v>36</v>
      </c>
      <c r="G1683" s="32" t="s">
        <v>38</v>
      </c>
      <c r="H1683" s="32">
        <v>21101</v>
      </c>
      <c r="I1683" s="32" t="s">
        <v>39</v>
      </c>
      <c r="J1683" s="21" t="s">
        <v>238</v>
      </c>
      <c r="K1683" s="51" t="s">
        <v>239</v>
      </c>
      <c r="L1683" s="21" t="s">
        <v>42</v>
      </c>
      <c r="M1683" s="21" t="s">
        <v>42</v>
      </c>
      <c r="N1683" s="52" t="s">
        <v>253</v>
      </c>
      <c r="O1683" s="22">
        <v>60</v>
      </c>
      <c r="P1683" s="22">
        <v>20.483333333333334</v>
      </c>
      <c r="Q1683" s="21" t="s">
        <v>580</v>
      </c>
      <c r="R1683" s="103">
        <f t="shared" si="26"/>
        <v>1229</v>
      </c>
      <c r="S1683" s="22">
        <v>0</v>
      </c>
      <c r="T1683" s="22">
        <v>0</v>
      </c>
      <c r="U1683" s="22">
        <v>0</v>
      </c>
      <c r="V1683" s="22">
        <v>0</v>
      </c>
      <c r="W1683" s="22">
        <v>0</v>
      </c>
      <c r="X1683" s="22">
        <v>971</v>
      </c>
      <c r="Y1683" s="22">
        <v>204</v>
      </c>
      <c r="Z1683" s="22">
        <v>0</v>
      </c>
      <c r="AA1683" s="22">
        <v>0</v>
      </c>
      <c r="AB1683" s="22">
        <v>54</v>
      </c>
      <c r="AC1683" s="22">
        <v>0</v>
      </c>
      <c r="AD1683" s="22">
        <v>0</v>
      </c>
    </row>
    <row r="1684" spans="1:30" s="1" customFormat="1" ht="15" customHeight="1" x14ac:dyDescent="0.3">
      <c r="A1684" s="21" t="s">
        <v>34</v>
      </c>
      <c r="B1684" s="21" t="s">
        <v>911</v>
      </c>
      <c r="C1684" s="21" t="s">
        <v>911</v>
      </c>
      <c r="D1684" s="32" t="s">
        <v>36</v>
      </c>
      <c r="E1684" s="32" t="s">
        <v>246</v>
      </c>
      <c r="F1684" s="32" t="s">
        <v>36</v>
      </c>
      <c r="G1684" s="32" t="s">
        <v>38</v>
      </c>
      <c r="H1684" s="32">
        <v>21101</v>
      </c>
      <c r="I1684" s="32" t="s">
        <v>39</v>
      </c>
      <c r="J1684" s="21" t="s">
        <v>542</v>
      </c>
      <c r="K1684" s="51" t="s">
        <v>543</v>
      </c>
      <c r="L1684" s="21" t="s">
        <v>42</v>
      </c>
      <c r="M1684" s="21" t="s">
        <v>42</v>
      </c>
      <c r="N1684" s="52" t="s">
        <v>44</v>
      </c>
      <c r="O1684" s="22">
        <v>19</v>
      </c>
      <c r="P1684" s="22">
        <v>15</v>
      </c>
      <c r="Q1684" s="21" t="s">
        <v>580</v>
      </c>
      <c r="R1684" s="103">
        <f t="shared" si="26"/>
        <v>285</v>
      </c>
      <c r="S1684" s="22">
        <v>0</v>
      </c>
      <c r="T1684" s="22">
        <v>0</v>
      </c>
      <c r="U1684" s="22">
        <v>0</v>
      </c>
      <c r="V1684" s="22">
        <v>0</v>
      </c>
      <c r="W1684" s="22">
        <v>0</v>
      </c>
      <c r="X1684" s="22">
        <v>0</v>
      </c>
      <c r="Y1684" s="22">
        <v>0</v>
      </c>
      <c r="Z1684" s="22">
        <v>0</v>
      </c>
      <c r="AA1684" s="22">
        <v>285</v>
      </c>
      <c r="AB1684" s="22">
        <v>0</v>
      </c>
      <c r="AC1684" s="22">
        <v>0</v>
      </c>
      <c r="AD1684" s="22">
        <v>0</v>
      </c>
    </row>
    <row r="1685" spans="1:30" s="1" customFormat="1" ht="15" customHeight="1" x14ac:dyDescent="0.3">
      <c r="A1685" s="21" t="s">
        <v>34</v>
      </c>
      <c r="B1685" s="21" t="s">
        <v>911</v>
      </c>
      <c r="C1685" s="21" t="s">
        <v>911</v>
      </c>
      <c r="D1685" s="32" t="s">
        <v>36</v>
      </c>
      <c r="E1685" s="32" t="s">
        <v>109</v>
      </c>
      <c r="F1685" s="32" t="s">
        <v>110</v>
      </c>
      <c r="G1685" s="32" t="s">
        <v>38</v>
      </c>
      <c r="H1685" s="32">
        <v>21101</v>
      </c>
      <c r="I1685" s="32" t="s">
        <v>39</v>
      </c>
      <c r="J1685" s="21" t="s">
        <v>1032</v>
      </c>
      <c r="K1685" s="51" t="s">
        <v>1338</v>
      </c>
      <c r="L1685" s="21" t="s">
        <v>42</v>
      </c>
      <c r="M1685" s="21" t="s">
        <v>42</v>
      </c>
      <c r="N1685" s="21" t="s">
        <v>48</v>
      </c>
      <c r="O1685" s="22">
        <v>55</v>
      </c>
      <c r="P1685" s="22">
        <v>22</v>
      </c>
      <c r="Q1685" s="21" t="s">
        <v>580</v>
      </c>
      <c r="R1685" s="103">
        <f t="shared" si="26"/>
        <v>1210</v>
      </c>
      <c r="S1685" s="22">
        <v>1210</v>
      </c>
      <c r="T1685" s="22">
        <v>0</v>
      </c>
      <c r="U1685" s="22">
        <v>0</v>
      </c>
      <c r="V1685" s="22">
        <v>0</v>
      </c>
      <c r="W1685" s="22">
        <v>0</v>
      </c>
      <c r="X1685" s="22">
        <v>0</v>
      </c>
      <c r="Y1685" s="22">
        <v>0</v>
      </c>
      <c r="Z1685" s="22">
        <v>0</v>
      </c>
      <c r="AA1685" s="22">
        <v>0</v>
      </c>
      <c r="AB1685" s="22">
        <v>0</v>
      </c>
      <c r="AC1685" s="22">
        <v>0</v>
      </c>
      <c r="AD1685" s="22">
        <v>0</v>
      </c>
    </row>
    <row r="1686" spans="1:30" s="1" customFormat="1" ht="15" customHeight="1" x14ac:dyDescent="0.3">
      <c r="A1686" s="21" t="s">
        <v>34</v>
      </c>
      <c r="B1686" s="21" t="s">
        <v>911</v>
      </c>
      <c r="C1686" s="21" t="s">
        <v>911</v>
      </c>
      <c r="D1686" s="32" t="s">
        <v>36</v>
      </c>
      <c r="E1686" s="32" t="s">
        <v>109</v>
      </c>
      <c r="F1686" s="32" t="s">
        <v>110</v>
      </c>
      <c r="G1686" s="32" t="s">
        <v>38</v>
      </c>
      <c r="H1686" s="32">
        <v>21101</v>
      </c>
      <c r="I1686" s="32" t="s">
        <v>39</v>
      </c>
      <c r="J1686" s="21" t="s">
        <v>1887</v>
      </c>
      <c r="K1686" s="51" t="s">
        <v>1888</v>
      </c>
      <c r="L1686" s="21" t="s">
        <v>42</v>
      </c>
      <c r="M1686" s="21" t="s">
        <v>42</v>
      </c>
      <c r="N1686" s="52" t="s">
        <v>44</v>
      </c>
      <c r="O1686" s="22">
        <v>25</v>
      </c>
      <c r="P1686" s="22">
        <v>20</v>
      </c>
      <c r="Q1686" s="21" t="s">
        <v>580</v>
      </c>
      <c r="R1686" s="103">
        <f t="shared" si="26"/>
        <v>500</v>
      </c>
      <c r="S1686" s="22">
        <v>0</v>
      </c>
      <c r="T1686" s="22">
        <v>0</v>
      </c>
      <c r="U1686" s="22">
        <v>0</v>
      </c>
      <c r="V1686" s="22">
        <v>0</v>
      </c>
      <c r="W1686" s="22">
        <v>0</v>
      </c>
      <c r="X1686" s="22">
        <v>0</v>
      </c>
      <c r="Y1686" s="22">
        <v>0</v>
      </c>
      <c r="Z1686" s="22">
        <v>0</v>
      </c>
      <c r="AA1686" s="22">
        <v>500</v>
      </c>
      <c r="AB1686" s="22">
        <v>0</v>
      </c>
      <c r="AC1686" s="22">
        <v>0</v>
      </c>
      <c r="AD1686" s="22">
        <v>0</v>
      </c>
    </row>
    <row r="1687" spans="1:30" s="1" customFormat="1" ht="15" customHeight="1" x14ac:dyDescent="0.3">
      <c r="A1687" s="21" t="s">
        <v>34</v>
      </c>
      <c r="B1687" s="21" t="s">
        <v>911</v>
      </c>
      <c r="C1687" s="21" t="s">
        <v>911</v>
      </c>
      <c r="D1687" s="32" t="s">
        <v>36</v>
      </c>
      <c r="E1687" s="32" t="s">
        <v>109</v>
      </c>
      <c r="F1687" s="32" t="s">
        <v>110</v>
      </c>
      <c r="G1687" s="32" t="s">
        <v>38</v>
      </c>
      <c r="H1687" s="32">
        <v>21101</v>
      </c>
      <c r="I1687" s="32" t="s">
        <v>39</v>
      </c>
      <c r="J1687" s="21" t="s">
        <v>651</v>
      </c>
      <c r="K1687" s="51" t="s">
        <v>652</v>
      </c>
      <c r="L1687" s="21" t="s">
        <v>42</v>
      </c>
      <c r="M1687" s="21" t="s">
        <v>42</v>
      </c>
      <c r="N1687" s="21" t="s">
        <v>48</v>
      </c>
      <c r="O1687" s="22">
        <v>15</v>
      </c>
      <c r="P1687" s="22">
        <v>103.66666666666667</v>
      </c>
      <c r="Q1687" s="21" t="s">
        <v>580</v>
      </c>
      <c r="R1687" s="103">
        <f t="shared" si="26"/>
        <v>1555</v>
      </c>
      <c r="S1687" s="22">
        <v>0</v>
      </c>
      <c r="T1687" s="22">
        <v>0</v>
      </c>
      <c r="U1687" s="22">
        <v>0</v>
      </c>
      <c r="V1687" s="22">
        <v>0</v>
      </c>
      <c r="W1687" s="22">
        <v>0</v>
      </c>
      <c r="X1687" s="22">
        <v>0</v>
      </c>
      <c r="Y1687" s="22">
        <v>0</v>
      </c>
      <c r="Z1687" s="22">
        <v>0</v>
      </c>
      <c r="AA1687" s="22">
        <v>249</v>
      </c>
      <c r="AB1687" s="22">
        <v>0</v>
      </c>
      <c r="AC1687" s="22">
        <v>1306</v>
      </c>
      <c r="AD1687" s="22">
        <v>0</v>
      </c>
    </row>
    <row r="1688" spans="1:30" s="1" customFormat="1" ht="15" customHeight="1" x14ac:dyDescent="0.3">
      <c r="A1688" s="21" t="s">
        <v>34</v>
      </c>
      <c r="B1688" s="21" t="s">
        <v>911</v>
      </c>
      <c r="C1688" s="21" t="s">
        <v>911</v>
      </c>
      <c r="D1688" s="32" t="s">
        <v>36</v>
      </c>
      <c r="E1688" s="32" t="s">
        <v>109</v>
      </c>
      <c r="F1688" s="32" t="s">
        <v>110</v>
      </c>
      <c r="G1688" s="32" t="s">
        <v>38</v>
      </c>
      <c r="H1688" s="32">
        <v>21101</v>
      </c>
      <c r="I1688" s="32" t="s">
        <v>39</v>
      </c>
      <c r="J1688" s="21" t="s">
        <v>116</v>
      </c>
      <c r="K1688" s="51" t="s">
        <v>117</v>
      </c>
      <c r="L1688" s="21" t="s">
        <v>42</v>
      </c>
      <c r="M1688" s="21" t="s">
        <v>42</v>
      </c>
      <c r="N1688" s="21" t="s">
        <v>48</v>
      </c>
      <c r="O1688" s="22">
        <v>10</v>
      </c>
      <c r="P1688" s="22">
        <v>60</v>
      </c>
      <c r="Q1688" s="21" t="s">
        <v>580</v>
      </c>
      <c r="R1688" s="103">
        <f t="shared" si="26"/>
        <v>600</v>
      </c>
      <c r="S1688" s="22">
        <v>0</v>
      </c>
      <c r="T1688" s="22">
        <v>0</v>
      </c>
      <c r="U1688" s="44">
        <v>0</v>
      </c>
      <c r="V1688" s="22">
        <v>0</v>
      </c>
      <c r="W1688" s="44">
        <v>0</v>
      </c>
      <c r="X1688" s="22">
        <v>0</v>
      </c>
      <c r="Y1688" s="44">
        <v>0</v>
      </c>
      <c r="Z1688" s="22">
        <v>0</v>
      </c>
      <c r="AA1688" s="22">
        <v>600</v>
      </c>
      <c r="AB1688" s="22">
        <v>0</v>
      </c>
      <c r="AC1688" s="44">
        <v>0</v>
      </c>
      <c r="AD1688" s="22">
        <v>0</v>
      </c>
    </row>
    <row r="1689" spans="1:30" s="1" customFormat="1" ht="15" customHeight="1" x14ac:dyDescent="0.3">
      <c r="A1689" s="21" t="s">
        <v>34</v>
      </c>
      <c r="B1689" s="21" t="s">
        <v>911</v>
      </c>
      <c r="C1689" s="21" t="s">
        <v>911</v>
      </c>
      <c r="D1689" s="32" t="s">
        <v>36</v>
      </c>
      <c r="E1689" s="32" t="s">
        <v>109</v>
      </c>
      <c r="F1689" s="32" t="s">
        <v>110</v>
      </c>
      <c r="G1689" s="32" t="s">
        <v>38</v>
      </c>
      <c r="H1689" s="32">
        <v>21101</v>
      </c>
      <c r="I1689" s="32" t="s">
        <v>39</v>
      </c>
      <c r="J1689" s="21" t="s">
        <v>754</v>
      </c>
      <c r="K1689" s="51" t="s">
        <v>755</v>
      </c>
      <c r="L1689" s="21" t="s">
        <v>42</v>
      </c>
      <c r="M1689" s="21" t="s">
        <v>42</v>
      </c>
      <c r="N1689" s="21" t="s">
        <v>48</v>
      </c>
      <c r="O1689" s="22">
        <v>9</v>
      </c>
      <c r="P1689" s="22">
        <v>299</v>
      </c>
      <c r="Q1689" s="21" t="s">
        <v>580</v>
      </c>
      <c r="R1689" s="103">
        <f t="shared" si="26"/>
        <v>2691</v>
      </c>
      <c r="S1689" s="22">
        <v>2691</v>
      </c>
      <c r="T1689" s="22">
        <v>0</v>
      </c>
      <c r="U1689" s="44">
        <v>0</v>
      </c>
      <c r="V1689" s="22">
        <v>0</v>
      </c>
      <c r="W1689" s="44">
        <v>0</v>
      </c>
      <c r="X1689" s="22">
        <v>0</v>
      </c>
      <c r="Y1689" s="44">
        <v>0</v>
      </c>
      <c r="Z1689" s="22">
        <v>0</v>
      </c>
      <c r="AA1689" s="44">
        <v>0</v>
      </c>
      <c r="AB1689" s="22">
        <v>0</v>
      </c>
      <c r="AC1689" s="44">
        <v>0</v>
      </c>
      <c r="AD1689" s="22">
        <v>0</v>
      </c>
    </row>
    <row r="1690" spans="1:30" s="1" customFormat="1" ht="15" customHeight="1" x14ac:dyDescent="0.3">
      <c r="A1690" s="21" t="s">
        <v>34</v>
      </c>
      <c r="B1690" s="21" t="s">
        <v>911</v>
      </c>
      <c r="C1690" s="21" t="s">
        <v>911</v>
      </c>
      <c r="D1690" s="32" t="s">
        <v>36</v>
      </c>
      <c r="E1690" s="32" t="s">
        <v>109</v>
      </c>
      <c r="F1690" s="32" t="s">
        <v>110</v>
      </c>
      <c r="G1690" s="32" t="s">
        <v>38</v>
      </c>
      <c r="H1690" s="32">
        <v>21101</v>
      </c>
      <c r="I1690" s="32" t="s">
        <v>39</v>
      </c>
      <c r="J1690" s="21" t="s">
        <v>150</v>
      </c>
      <c r="K1690" s="51" t="s">
        <v>151</v>
      </c>
      <c r="L1690" s="21" t="s">
        <v>42</v>
      </c>
      <c r="M1690" s="21" t="s">
        <v>42</v>
      </c>
      <c r="N1690" s="21" t="s">
        <v>48</v>
      </c>
      <c r="O1690" s="22">
        <v>400</v>
      </c>
      <c r="P1690" s="22">
        <v>7.5</v>
      </c>
      <c r="Q1690" s="21" t="s">
        <v>580</v>
      </c>
      <c r="R1690" s="103">
        <f t="shared" si="26"/>
        <v>3000</v>
      </c>
      <c r="S1690" s="22">
        <v>0</v>
      </c>
      <c r="T1690" s="22">
        <v>0</v>
      </c>
      <c r="U1690" s="44">
        <v>0</v>
      </c>
      <c r="V1690" s="22">
        <v>0</v>
      </c>
      <c r="W1690" s="22">
        <v>1500</v>
      </c>
      <c r="X1690" s="22">
        <v>0</v>
      </c>
      <c r="Y1690" s="22">
        <v>1500</v>
      </c>
      <c r="Z1690" s="22">
        <v>0</v>
      </c>
      <c r="AA1690" s="44">
        <v>0</v>
      </c>
      <c r="AB1690" s="22">
        <v>0</v>
      </c>
      <c r="AC1690" s="44">
        <v>0</v>
      </c>
      <c r="AD1690" s="22">
        <v>0</v>
      </c>
    </row>
    <row r="1691" spans="1:30" s="1" customFormat="1" ht="15" customHeight="1" x14ac:dyDescent="0.3">
      <c r="A1691" s="21" t="s">
        <v>34</v>
      </c>
      <c r="B1691" s="21" t="s">
        <v>911</v>
      </c>
      <c r="C1691" s="21" t="s">
        <v>911</v>
      </c>
      <c r="D1691" s="32" t="s">
        <v>36</v>
      </c>
      <c r="E1691" s="32" t="s">
        <v>109</v>
      </c>
      <c r="F1691" s="32" t="s">
        <v>110</v>
      </c>
      <c r="G1691" s="32" t="s">
        <v>38</v>
      </c>
      <c r="H1691" s="32">
        <v>21101</v>
      </c>
      <c r="I1691" s="32" t="s">
        <v>39</v>
      </c>
      <c r="J1691" s="21" t="s">
        <v>608</v>
      </c>
      <c r="K1691" s="51" t="s">
        <v>609</v>
      </c>
      <c r="L1691" s="21" t="s">
        <v>42</v>
      </c>
      <c r="M1691" s="21" t="s">
        <v>42</v>
      </c>
      <c r="N1691" s="21" t="s">
        <v>48</v>
      </c>
      <c r="O1691" s="22">
        <v>20</v>
      </c>
      <c r="P1691" s="22">
        <v>15</v>
      </c>
      <c r="Q1691" s="21" t="s">
        <v>580</v>
      </c>
      <c r="R1691" s="103">
        <f t="shared" si="26"/>
        <v>300</v>
      </c>
      <c r="S1691" s="22">
        <v>0</v>
      </c>
      <c r="T1691" s="22">
        <v>0</v>
      </c>
      <c r="U1691" s="44">
        <v>0</v>
      </c>
      <c r="V1691" s="22">
        <v>0</v>
      </c>
      <c r="W1691" s="44">
        <v>0</v>
      </c>
      <c r="X1691" s="22">
        <v>0</v>
      </c>
      <c r="Y1691" s="44">
        <v>0</v>
      </c>
      <c r="Z1691" s="22">
        <v>0</v>
      </c>
      <c r="AA1691" s="44">
        <v>0</v>
      </c>
      <c r="AB1691" s="22">
        <v>0</v>
      </c>
      <c r="AC1691" s="22">
        <v>300</v>
      </c>
      <c r="AD1691" s="22">
        <v>0</v>
      </c>
    </row>
    <row r="1692" spans="1:30" s="1" customFormat="1" ht="15" customHeight="1" x14ac:dyDescent="0.3">
      <c r="A1692" s="21" t="s">
        <v>34</v>
      </c>
      <c r="B1692" s="21" t="s">
        <v>911</v>
      </c>
      <c r="C1692" s="21" t="s">
        <v>911</v>
      </c>
      <c r="D1692" s="32" t="s">
        <v>36</v>
      </c>
      <c r="E1692" s="32" t="s">
        <v>109</v>
      </c>
      <c r="F1692" s="32" t="s">
        <v>110</v>
      </c>
      <c r="G1692" s="32" t="s">
        <v>38</v>
      </c>
      <c r="H1692" s="32">
        <v>21101</v>
      </c>
      <c r="I1692" s="32" t="s">
        <v>39</v>
      </c>
      <c r="J1692" s="21" t="s">
        <v>69</v>
      </c>
      <c r="K1692" s="51" t="s">
        <v>818</v>
      </c>
      <c r="L1692" s="21" t="s">
        <v>42</v>
      </c>
      <c r="M1692" s="21" t="s">
        <v>42</v>
      </c>
      <c r="N1692" s="52" t="s">
        <v>44</v>
      </c>
      <c r="O1692" s="22">
        <v>60</v>
      </c>
      <c r="P1692" s="22">
        <v>109.76666666666667</v>
      </c>
      <c r="Q1692" s="21" t="s">
        <v>580</v>
      </c>
      <c r="R1692" s="103">
        <f t="shared" si="26"/>
        <v>6586</v>
      </c>
      <c r="S1692" s="22">
        <v>0</v>
      </c>
      <c r="T1692" s="22">
        <v>0</v>
      </c>
      <c r="U1692" s="22">
        <v>6586</v>
      </c>
      <c r="V1692" s="22">
        <v>0</v>
      </c>
      <c r="W1692" s="44">
        <v>0</v>
      </c>
      <c r="X1692" s="22">
        <v>0</v>
      </c>
      <c r="Y1692" s="44">
        <v>0</v>
      </c>
      <c r="Z1692" s="22">
        <v>0</v>
      </c>
      <c r="AA1692" s="44">
        <v>0</v>
      </c>
      <c r="AB1692" s="22">
        <v>0</v>
      </c>
      <c r="AC1692" s="44">
        <v>0</v>
      </c>
      <c r="AD1692" s="22">
        <v>0</v>
      </c>
    </row>
    <row r="1693" spans="1:30" s="1" customFormat="1" ht="15" customHeight="1" x14ac:dyDescent="0.3">
      <c r="A1693" s="21" t="s">
        <v>34</v>
      </c>
      <c r="B1693" s="21" t="s">
        <v>911</v>
      </c>
      <c r="C1693" s="21" t="s">
        <v>911</v>
      </c>
      <c r="D1693" s="32" t="s">
        <v>36</v>
      </c>
      <c r="E1693" s="32" t="s">
        <v>109</v>
      </c>
      <c r="F1693" s="32" t="s">
        <v>110</v>
      </c>
      <c r="G1693" s="32" t="s">
        <v>38</v>
      </c>
      <c r="H1693" s="32">
        <v>21101</v>
      </c>
      <c r="I1693" s="32" t="s">
        <v>39</v>
      </c>
      <c r="J1693" s="21" t="s">
        <v>121</v>
      </c>
      <c r="K1693" s="51" t="s">
        <v>786</v>
      </c>
      <c r="L1693" s="21" t="s">
        <v>42</v>
      </c>
      <c r="M1693" s="21" t="s">
        <v>42</v>
      </c>
      <c r="N1693" s="21" t="s">
        <v>48</v>
      </c>
      <c r="O1693" s="22">
        <v>70</v>
      </c>
      <c r="P1693" s="22">
        <v>70</v>
      </c>
      <c r="Q1693" s="21" t="s">
        <v>580</v>
      </c>
      <c r="R1693" s="103">
        <f t="shared" si="26"/>
        <v>4900</v>
      </c>
      <c r="S1693" s="22">
        <v>4515</v>
      </c>
      <c r="T1693" s="22">
        <v>0</v>
      </c>
      <c r="U1693" s="44">
        <v>0</v>
      </c>
      <c r="V1693" s="22">
        <v>0</v>
      </c>
      <c r="W1693" s="22">
        <v>385</v>
      </c>
      <c r="X1693" s="22">
        <v>0</v>
      </c>
      <c r="Y1693" s="44">
        <v>0</v>
      </c>
      <c r="Z1693" s="22">
        <v>0</v>
      </c>
      <c r="AA1693" s="44">
        <v>0</v>
      </c>
      <c r="AB1693" s="22">
        <v>0</v>
      </c>
      <c r="AC1693" s="44">
        <v>0</v>
      </c>
      <c r="AD1693" s="22">
        <v>0</v>
      </c>
    </row>
    <row r="1694" spans="1:30" s="1" customFormat="1" ht="15" customHeight="1" x14ac:dyDescent="0.3">
      <c r="A1694" s="21" t="s">
        <v>34</v>
      </c>
      <c r="B1694" s="21" t="s">
        <v>911</v>
      </c>
      <c r="C1694" s="21" t="s">
        <v>911</v>
      </c>
      <c r="D1694" s="32" t="s">
        <v>36</v>
      </c>
      <c r="E1694" s="32" t="s">
        <v>109</v>
      </c>
      <c r="F1694" s="32" t="s">
        <v>110</v>
      </c>
      <c r="G1694" s="32" t="s">
        <v>38</v>
      </c>
      <c r="H1694" s="32">
        <v>21101</v>
      </c>
      <c r="I1694" s="32" t="s">
        <v>39</v>
      </c>
      <c r="J1694" s="21" t="s">
        <v>943</v>
      </c>
      <c r="K1694" s="51" t="s">
        <v>1049</v>
      </c>
      <c r="L1694" s="21" t="s">
        <v>42</v>
      </c>
      <c r="M1694" s="21" t="s">
        <v>42</v>
      </c>
      <c r="N1694" s="52" t="s">
        <v>44</v>
      </c>
      <c r="O1694" s="22">
        <v>30</v>
      </c>
      <c r="P1694" s="22">
        <v>52</v>
      </c>
      <c r="Q1694" s="21" t="s">
        <v>580</v>
      </c>
      <c r="R1694" s="103">
        <f t="shared" si="26"/>
        <v>1560</v>
      </c>
      <c r="S1694" s="22">
        <v>0</v>
      </c>
      <c r="T1694" s="22">
        <v>0</v>
      </c>
      <c r="U1694" s="44">
        <v>0</v>
      </c>
      <c r="V1694" s="22">
        <v>0</v>
      </c>
      <c r="W1694" s="22">
        <v>1200</v>
      </c>
      <c r="X1694" s="22">
        <v>0</v>
      </c>
      <c r="Y1694" s="22">
        <v>360</v>
      </c>
      <c r="Z1694" s="22">
        <v>0</v>
      </c>
      <c r="AA1694" s="44">
        <v>0</v>
      </c>
      <c r="AB1694" s="22">
        <v>0</v>
      </c>
      <c r="AC1694" s="44">
        <v>0</v>
      </c>
      <c r="AD1694" s="22">
        <v>0</v>
      </c>
    </row>
    <row r="1695" spans="1:30" s="1" customFormat="1" ht="15" customHeight="1" x14ac:dyDescent="0.3">
      <c r="A1695" s="21" t="s">
        <v>34</v>
      </c>
      <c r="B1695" s="21" t="s">
        <v>911</v>
      </c>
      <c r="C1695" s="21" t="s">
        <v>911</v>
      </c>
      <c r="D1695" s="32" t="s">
        <v>36</v>
      </c>
      <c r="E1695" s="32" t="s">
        <v>109</v>
      </c>
      <c r="F1695" s="32" t="s">
        <v>110</v>
      </c>
      <c r="G1695" s="32" t="s">
        <v>38</v>
      </c>
      <c r="H1695" s="32">
        <v>21101</v>
      </c>
      <c r="I1695" s="32" t="s">
        <v>39</v>
      </c>
      <c r="J1695" s="21" t="s">
        <v>634</v>
      </c>
      <c r="K1695" s="51" t="s">
        <v>635</v>
      </c>
      <c r="L1695" s="21" t="s">
        <v>42</v>
      </c>
      <c r="M1695" s="21" t="s">
        <v>42</v>
      </c>
      <c r="N1695" s="21" t="s">
        <v>48</v>
      </c>
      <c r="O1695" s="22">
        <v>20</v>
      </c>
      <c r="P1695" s="22">
        <v>35</v>
      </c>
      <c r="Q1695" s="21" t="s">
        <v>580</v>
      </c>
      <c r="R1695" s="103">
        <f t="shared" si="26"/>
        <v>700</v>
      </c>
      <c r="S1695" s="22">
        <v>0</v>
      </c>
      <c r="T1695" s="22">
        <v>0</v>
      </c>
      <c r="U1695" s="44">
        <v>0</v>
      </c>
      <c r="V1695" s="22">
        <v>0</v>
      </c>
      <c r="W1695" s="22">
        <v>532</v>
      </c>
      <c r="X1695" s="22">
        <v>0</v>
      </c>
      <c r="Y1695" s="22">
        <v>168</v>
      </c>
      <c r="Z1695" s="22">
        <v>0</v>
      </c>
      <c r="AA1695" s="44">
        <v>0</v>
      </c>
      <c r="AB1695" s="22">
        <v>0</v>
      </c>
      <c r="AC1695" s="44">
        <v>0</v>
      </c>
      <c r="AD1695" s="22">
        <v>0</v>
      </c>
    </row>
    <row r="1696" spans="1:30" s="1" customFormat="1" ht="15" customHeight="1" x14ac:dyDescent="0.3">
      <c r="A1696" s="21" t="s">
        <v>34</v>
      </c>
      <c r="B1696" s="21" t="s">
        <v>911</v>
      </c>
      <c r="C1696" s="21" t="s">
        <v>911</v>
      </c>
      <c r="D1696" s="32" t="s">
        <v>36</v>
      </c>
      <c r="E1696" s="32" t="s">
        <v>109</v>
      </c>
      <c r="F1696" s="32" t="s">
        <v>110</v>
      </c>
      <c r="G1696" s="32" t="s">
        <v>38</v>
      </c>
      <c r="H1696" s="32">
        <v>21101</v>
      </c>
      <c r="I1696" s="32" t="s">
        <v>39</v>
      </c>
      <c r="J1696" s="21" t="s">
        <v>923</v>
      </c>
      <c r="K1696" s="51" t="s">
        <v>236</v>
      </c>
      <c r="L1696" s="21" t="s">
        <v>42</v>
      </c>
      <c r="M1696" s="21" t="s">
        <v>42</v>
      </c>
      <c r="N1696" s="52" t="s">
        <v>237</v>
      </c>
      <c r="O1696" s="22">
        <v>8</v>
      </c>
      <c r="P1696" s="22">
        <v>19</v>
      </c>
      <c r="Q1696" s="21" t="s">
        <v>580</v>
      </c>
      <c r="R1696" s="103">
        <f t="shared" si="26"/>
        <v>152</v>
      </c>
      <c r="S1696" s="22">
        <v>0</v>
      </c>
      <c r="T1696" s="22">
        <v>0</v>
      </c>
      <c r="U1696" s="44">
        <v>0</v>
      </c>
      <c r="V1696" s="22">
        <v>0</v>
      </c>
      <c r="W1696" s="44">
        <v>0</v>
      </c>
      <c r="X1696" s="22">
        <v>0</v>
      </c>
      <c r="Y1696" s="22">
        <v>152</v>
      </c>
      <c r="Z1696" s="22">
        <v>0</v>
      </c>
      <c r="AA1696" s="44">
        <v>0</v>
      </c>
      <c r="AB1696" s="22">
        <v>0</v>
      </c>
      <c r="AC1696" s="44">
        <v>0</v>
      </c>
      <c r="AD1696" s="22">
        <v>0</v>
      </c>
    </row>
    <row r="1697" spans="1:30" s="1" customFormat="1" ht="15" customHeight="1" x14ac:dyDescent="0.3">
      <c r="A1697" s="21" t="s">
        <v>34</v>
      </c>
      <c r="B1697" s="21" t="s">
        <v>911</v>
      </c>
      <c r="C1697" s="21" t="s">
        <v>911</v>
      </c>
      <c r="D1697" s="32" t="s">
        <v>36</v>
      </c>
      <c r="E1697" s="32" t="s">
        <v>109</v>
      </c>
      <c r="F1697" s="32" t="s">
        <v>110</v>
      </c>
      <c r="G1697" s="32" t="s">
        <v>38</v>
      </c>
      <c r="H1697" s="32">
        <v>21101</v>
      </c>
      <c r="I1697" s="32" t="s">
        <v>39</v>
      </c>
      <c r="J1697" s="21" t="s">
        <v>163</v>
      </c>
      <c r="K1697" s="51" t="s">
        <v>164</v>
      </c>
      <c r="L1697" s="21" t="s">
        <v>42</v>
      </c>
      <c r="M1697" s="21" t="s">
        <v>42</v>
      </c>
      <c r="N1697" s="21" t="s">
        <v>63</v>
      </c>
      <c r="O1697" s="22">
        <v>10</v>
      </c>
      <c r="P1697" s="22">
        <v>35</v>
      </c>
      <c r="Q1697" s="21" t="s">
        <v>580</v>
      </c>
      <c r="R1697" s="103">
        <f t="shared" si="26"/>
        <v>350</v>
      </c>
      <c r="S1697" s="22">
        <v>0</v>
      </c>
      <c r="T1697" s="22">
        <v>0</v>
      </c>
      <c r="U1697" s="44">
        <v>0</v>
      </c>
      <c r="V1697" s="22">
        <v>0</v>
      </c>
      <c r="W1697" s="44">
        <v>0</v>
      </c>
      <c r="X1697" s="22">
        <v>0</v>
      </c>
      <c r="Y1697" s="44">
        <v>0</v>
      </c>
      <c r="Z1697" s="22">
        <v>0</v>
      </c>
      <c r="AA1697" s="44">
        <v>0</v>
      </c>
      <c r="AB1697" s="22">
        <v>0</v>
      </c>
      <c r="AC1697" s="22">
        <v>350</v>
      </c>
      <c r="AD1697" s="22">
        <v>0</v>
      </c>
    </row>
    <row r="1698" spans="1:30" s="1" customFormat="1" ht="15" customHeight="1" x14ac:dyDescent="0.3">
      <c r="A1698" s="21" t="s">
        <v>34</v>
      </c>
      <c r="B1698" s="21" t="s">
        <v>911</v>
      </c>
      <c r="C1698" s="21" t="s">
        <v>911</v>
      </c>
      <c r="D1698" s="32" t="s">
        <v>36</v>
      </c>
      <c r="E1698" s="32" t="s">
        <v>109</v>
      </c>
      <c r="F1698" s="32" t="s">
        <v>110</v>
      </c>
      <c r="G1698" s="32" t="s">
        <v>38</v>
      </c>
      <c r="H1698" s="32">
        <v>21101</v>
      </c>
      <c r="I1698" s="32" t="s">
        <v>39</v>
      </c>
      <c r="J1698" s="21" t="s">
        <v>1483</v>
      </c>
      <c r="K1698" s="51" t="s">
        <v>1543</v>
      </c>
      <c r="L1698" s="21" t="s">
        <v>42</v>
      </c>
      <c r="M1698" s="21" t="s">
        <v>42</v>
      </c>
      <c r="N1698" s="52" t="s">
        <v>295</v>
      </c>
      <c r="O1698" s="22">
        <v>60</v>
      </c>
      <c r="P1698" s="22">
        <v>266.48333333333335</v>
      </c>
      <c r="Q1698" s="21" t="s">
        <v>580</v>
      </c>
      <c r="R1698" s="103">
        <f t="shared" si="26"/>
        <v>15989</v>
      </c>
      <c r="S1698" s="22">
        <v>15989</v>
      </c>
      <c r="T1698" s="22">
        <v>0</v>
      </c>
      <c r="U1698" s="44">
        <v>0</v>
      </c>
      <c r="V1698" s="22">
        <v>0</v>
      </c>
      <c r="W1698" s="44">
        <v>0</v>
      </c>
      <c r="X1698" s="22">
        <v>0</v>
      </c>
      <c r="Y1698" s="44">
        <v>0</v>
      </c>
      <c r="Z1698" s="22">
        <v>0</v>
      </c>
      <c r="AA1698" s="44">
        <v>0</v>
      </c>
      <c r="AB1698" s="22">
        <v>0</v>
      </c>
      <c r="AC1698" s="44">
        <v>0</v>
      </c>
      <c r="AD1698" s="22">
        <v>0</v>
      </c>
    </row>
    <row r="1699" spans="1:30" s="1" customFormat="1" ht="15" customHeight="1" x14ac:dyDescent="0.3">
      <c r="A1699" s="21" t="s">
        <v>34</v>
      </c>
      <c r="B1699" s="21" t="s">
        <v>911</v>
      </c>
      <c r="C1699" s="21" t="s">
        <v>911</v>
      </c>
      <c r="D1699" s="32" t="s">
        <v>36</v>
      </c>
      <c r="E1699" s="32" t="s">
        <v>109</v>
      </c>
      <c r="F1699" s="32" t="s">
        <v>110</v>
      </c>
      <c r="G1699" s="32" t="s">
        <v>38</v>
      </c>
      <c r="H1699" s="32">
        <v>21101</v>
      </c>
      <c r="I1699" s="32" t="s">
        <v>39</v>
      </c>
      <c r="J1699" s="21" t="s">
        <v>1614</v>
      </c>
      <c r="K1699" s="51" t="s">
        <v>1615</v>
      </c>
      <c r="L1699" s="21" t="s">
        <v>42</v>
      </c>
      <c r="M1699" s="21" t="s">
        <v>42</v>
      </c>
      <c r="N1699" s="21" t="s">
        <v>48</v>
      </c>
      <c r="O1699" s="22">
        <v>22</v>
      </c>
      <c r="P1699" s="22">
        <v>9</v>
      </c>
      <c r="Q1699" s="21" t="s">
        <v>580</v>
      </c>
      <c r="R1699" s="103">
        <f t="shared" si="26"/>
        <v>198</v>
      </c>
      <c r="S1699" s="22">
        <v>0</v>
      </c>
      <c r="T1699" s="22">
        <v>0</v>
      </c>
      <c r="U1699" s="44">
        <v>0</v>
      </c>
      <c r="V1699" s="22">
        <v>0</v>
      </c>
      <c r="W1699" s="44">
        <v>0</v>
      </c>
      <c r="X1699" s="22">
        <v>0</v>
      </c>
      <c r="Y1699" s="22">
        <v>198</v>
      </c>
      <c r="Z1699" s="22">
        <v>0</v>
      </c>
      <c r="AA1699" s="44">
        <v>0</v>
      </c>
      <c r="AB1699" s="22">
        <v>0</v>
      </c>
      <c r="AC1699" s="44">
        <v>0</v>
      </c>
      <c r="AD1699" s="22">
        <v>0</v>
      </c>
    </row>
    <row r="1700" spans="1:30" s="1" customFormat="1" ht="15" customHeight="1" x14ac:dyDescent="0.3">
      <c r="A1700" s="21" t="s">
        <v>34</v>
      </c>
      <c r="B1700" s="21" t="s">
        <v>911</v>
      </c>
      <c r="C1700" s="21" t="s">
        <v>911</v>
      </c>
      <c r="D1700" s="32" t="s">
        <v>36</v>
      </c>
      <c r="E1700" s="32" t="s">
        <v>109</v>
      </c>
      <c r="F1700" s="32" t="s">
        <v>110</v>
      </c>
      <c r="G1700" s="32" t="s">
        <v>38</v>
      </c>
      <c r="H1700" s="32">
        <v>21101</v>
      </c>
      <c r="I1700" s="32" t="s">
        <v>39</v>
      </c>
      <c r="J1700" s="21" t="s">
        <v>811</v>
      </c>
      <c r="K1700" s="51" t="s">
        <v>881</v>
      </c>
      <c r="L1700" s="21" t="s">
        <v>42</v>
      </c>
      <c r="M1700" s="21" t="s">
        <v>42</v>
      </c>
      <c r="N1700" s="52" t="s">
        <v>253</v>
      </c>
      <c r="O1700" s="22">
        <v>35</v>
      </c>
      <c r="P1700" s="22">
        <v>22</v>
      </c>
      <c r="Q1700" s="21" t="s">
        <v>580</v>
      </c>
      <c r="R1700" s="103">
        <f t="shared" si="26"/>
        <v>770</v>
      </c>
      <c r="S1700" s="22">
        <v>0</v>
      </c>
      <c r="T1700" s="22">
        <v>0</v>
      </c>
      <c r="U1700" s="44">
        <v>0</v>
      </c>
      <c r="V1700" s="22">
        <v>0</v>
      </c>
      <c r="W1700" s="44">
        <v>0</v>
      </c>
      <c r="X1700" s="22">
        <v>0</v>
      </c>
      <c r="Y1700" s="22">
        <v>770</v>
      </c>
      <c r="Z1700" s="22">
        <v>0</v>
      </c>
      <c r="AA1700" s="44">
        <v>0</v>
      </c>
      <c r="AB1700" s="22">
        <v>0</v>
      </c>
      <c r="AC1700" s="44">
        <v>0</v>
      </c>
      <c r="AD1700" s="22">
        <v>0</v>
      </c>
    </row>
    <row r="1701" spans="1:30" s="1" customFormat="1" ht="15" customHeight="1" x14ac:dyDescent="0.3">
      <c r="A1701" s="21" t="s">
        <v>34</v>
      </c>
      <c r="B1701" s="21" t="s">
        <v>911</v>
      </c>
      <c r="C1701" s="21" t="s">
        <v>911</v>
      </c>
      <c r="D1701" s="32" t="s">
        <v>36</v>
      </c>
      <c r="E1701" s="32" t="s">
        <v>109</v>
      </c>
      <c r="F1701" s="32" t="s">
        <v>110</v>
      </c>
      <c r="G1701" s="32" t="s">
        <v>38</v>
      </c>
      <c r="H1701" s="32">
        <v>21101</v>
      </c>
      <c r="I1701" s="32" t="s">
        <v>39</v>
      </c>
      <c r="J1701" s="21" t="s">
        <v>206</v>
      </c>
      <c r="K1701" s="51" t="s">
        <v>207</v>
      </c>
      <c r="L1701" s="21" t="s">
        <v>42</v>
      </c>
      <c r="M1701" s="21" t="s">
        <v>42</v>
      </c>
      <c r="N1701" s="21" t="s">
        <v>48</v>
      </c>
      <c r="O1701" s="22">
        <v>29</v>
      </c>
      <c r="P1701" s="22">
        <v>5</v>
      </c>
      <c r="Q1701" s="21" t="s">
        <v>580</v>
      </c>
      <c r="R1701" s="103">
        <f t="shared" si="26"/>
        <v>145</v>
      </c>
      <c r="S1701" s="22">
        <v>0</v>
      </c>
      <c r="T1701" s="22">
        <v>0</v>
      </c>
      <c r="U1701" s="44">
        <v>0</v>
      </c>
      <c r="V1701" s="22">
        <v>0</v>
      </c>
      <c r="W1701" s="44">
        <v>0</v>
      </c>
      <c r="X1701" s="22">
        <v>0</v>
      </c>
      <c r="Y1701" s="44">
        <v>0</v>
      </c>
      <c r="Z1701" s="22">
        <v>0</v>
      </c>
      <c r="AA1701" s="44">
        <v>0</v>
      </c>
      <c r="AB1701" s="22">
        <v>0</v>
      </c>
      <c r="AC1701" s="22">
        <v>145</v>
      </c>
      <c r="AD1701" s="22">
        <v>0</v>
      </c>
    </row>
    <row r="1702" spans="1:30" s="1" customFormat="1" ht="15" customHeight="1" x14ac:dyDescent="0.3">
      <c r="A1702" s="21" t="s">
        <v>34</v>
      </c>
      <c r="B1702" s="21" t="s">
        <v>911</v>
      </c>
      <c r="C1702" s="21" t="s">
        <v>911</v>
      </c>
      <c r="D1702" s="32" t="s">
        <v>36</v>
      </c>
      <c r="E1702" s="32" t="s">
        <v>109</v>
      </c>
      <c r="F1702" s="32" t="s">
        <v>110</v>
      </c>
      <c r="G1702" s="32" t="s">
        <v>38</v>
      </c>
      <c r="H1702" s="32">
        <v>21101</v>
      </c>
      <c r="I1702" s="32" t="s">
        <v>39</v>
      </c>
      <c r="J1702" s="21" t="s">
        <v>238</v>
      </c>
      <c r="K1702" s="51" t="s">
        <v>239</v>
      </c>
      <c r="L1702" s="21" t="s">
        <v>42</v>
      </c>
      <c r="M1702" s="21" t="s">
        <v>42</v>
      </c>
      <c r="N1702" s="52" t="s">
        <v>253</v>
      </c>
      <c r="O1702" s="22">
        <v>60</v>
      </c>
      <c r="P1702" s="22">
        <v>22</v>
      </c>
      <c r="Q1702" s="21" t="s">
        <v>580</v>
      </c>
      <c r="R1702" s="103">
        <f t="shared" si="26"/>
        <v>1320</v>
      </c>
      <c r="S1702" s="22">
        <v>0</v>
      </c>
      <c r="T1702" s="22">
        <v>0</v>
      </c>
      <c r="U1702" s="22">
        <v>1320</v>
      </c>
      <c r="V1702" s="22">
        <v>0</v>
      </c>
      <c r="W1702" s="44">
        <v>0</v>
      </c>
      <c r="X1702" s="22">
        <v>0</v>
      </c>
      <c r="Y1702" s="44">
        <v>0</v>
      </c>
      <c r="Z1702" s="22">
        <v>0</v>
      </c>
      <c r="AA1702" s="44">
        <v>0</v>
      </c>
      <c r="AB1702" s="22">
        <v>0</v>
      </c>
      <c r="AC1702" s="44">
        <v>0</v>
      </c>
      <c r="AD1702" s="22">
        <v>0</v>
      </c>
    </row>
    <row r="1703" spans="1:30" s="1" customFormat="1" ht="15" customHeight="1" x14ac:dyDescent="0.3">
      <c r="A1703" s="21" t="s">
        <v>34</v>
      </c>
      <c r="B1703" s="21" t="s">
        <v>911</v>
      </c>
      <c r="C1703" s="21" t="s">
        <v>911</v>
      </c>
      <c r="D1703" s="32" t="s">
        <v>36</v>
      </c>
      <c r="E1703" s="32" t="s">
        <v>109</v>
      </c>
      <c r="F1703" s="32" t="s">
        <v>110</v>
      </c>
      <c r="G1703" s="32" t="s">
        <v>38</v>
      </c>
      <c r="H1703" s="32">
        <v>21101</v>
      </c>
      <c r="I1703" s="32" t="s">
        <v>39</v>
      </c>
      <c r="J1703" s="21" t="s">
        <v>191</v>
      </c>
      <c r="K1703" s="51" t="s">
        <v>192</v>
      </c>
      <c r="L1703" s="21" t="s">
        <v>42</v>
      </c>
      <c r="M1703" s="21" t="s">
        <v>42</v>
      </c>
      <c r="N1703" s="52" t="s">
        <v>44</v>
      </c>
      <c r="O1703" s="22">
        <v>28</v>
      </c>
      <c r="P1703" s="22">
        <v>36</v>
      </c>
      <c r="Q1703" s="21" t="s">
        <v>580</v>
      </c>
      <c r="R1703" s="103">
        <f t="shared" si="26"/>
        <v>1008</v>
      </c>
      <c r="S1703" s="22">
        <v>0</v>
      </c>
      <c r="T1703" s="22">
        <v>0</v>
      </c>
      <c r="U1703" s="22">
        <v>817</v>
      </c>
      <c r="V1703" s="22">
        <v>0</v>
      </c>
      <c r="W1703" s="44">
        <v>0</v>
      </c>
      <c r="X1703" s="22">
        <v>0</v>
      </c>
      <c r="Y1703" s="22">
        <v>191</v>
      </c>
      <c r="Z1703" s="22">
        <v>0</v>
      </c>
      <c r="AA1703" s="44">
        <v>0</v>
      </c>
      <c r="AB1703" s="22">
        <v>0</v>
      </c>
      <c r="AC1703" s="44">
        <v>0</v>
      </c>
      <c r="AD1703" s="22">
        <v>0</v>
      </c>
    </row>
    <row r="1704" spans="1:30" s="1" customFormat="1" ht="15" customHeight="1" x14ac:dyDescent="0.3">
      <c r="A1704" s="21" t="s">
        <v>34</v>
      </c>
      <c r="B1704" s="21" t="s">
        <v>911</v>
      </c>
      <c r="C1704" s="21" t="s">
        <v>911</v>
      </c>
      <c r="D1704" s="32" t="s">
        <v>36</v>
      </c>
      <c r="E1704" s="32" t="s">
        <v>109</v>
      </c>
      <c r="F1704" s="32" t="s">
        <v>110</v>
      </c>
      <c r="G1704" s="32" t="s">
        <v>38</v>
      </c>
      <c r="H1704" s="32">
        <v>21101</v>
      </c>
      <c r="I1704" s="32" t="s">
        <v>39</v>
      </c>
      <c r="J1704" s="21" t="s">
        <v>542</v>
      </c>
      <c r="K1704" s="51" t="s">
        <v>543</v>
      </c>
      <c r="L1704" s="21" t="s">
        <v>42</v>
      </c>
      <c r="M1704" s="21" t="s">
        <v>42</v>
      </c>
      <c r="N1704" s="52" t="s">
        <v>44</v>
      </c>
      <c r="O1704" s="22">
        <v>23</v>
      </c>
      <c r="P1704" s="22">
        <v>14.956521739130435</v>
      </c>
      <c r="Q1704" s="21" t="s">
        <v>580</v>
      </c>
      <c r="R1704" s="103">
        <f t="shared" si="26"/>
        <v>344</v>
      </c>
      <c r="S1704" s="22">
        <v>0</v>
      </c>
      <c r="T1704" s="22">
        <v>0</v>
      </c>
      <c r="U1704" s="44">
        <v>0</v>
      </c>
      <c r="V1704" s="22">
        <v>0</v>
      </c>
      <c r="W1704" s="44">
        <v>0</v>
      </c>
      <c r="X1704" s="22">
        <v>0</v>
      </c>
      <c r="Y1704" s="22">
        <v>344</v>
      </c>
      <c r="Z1704" s="22">
        <v>0</v>
      </c>
      <c r="AA1704" s="44">
        <v>0</v>
      </c>
      <c r="AB1704" s="22">
        <v>0</v>
      </c>
      <c r="AC1704" s="44">
        <v>0</v>
      </c>
      <c r="AD1704" s="22">
        <v>0</v>
      </c>
    </row>
    <row r="1705" spans="1:30" s="1" customFormat="1" ht="15" customHeight="1" x14ac:dyDescent="0.3">
      <c r="A1705" s="21" t="s">
        <v>34</v>
      </c>
      <c r="B1705" s="21" t="s">
        <v>911</v>
      </c>
      <c r="C1705" s="21" t="s">
        <v>911</v>
      </c>
      <c r="D1705" s="32" t="s">
        <v>36</v>
      </c>
      <c r="E1705" s="32" t="s">
        <v>37</v>
      </c>
      <c r="F1705" s="32" t="s">
        <v>36</v>
      </c>
      <c r="G1705" s="32" t="s">
        <v>38</v>
      </c>
      <c r="H1705" s="32">
        <v>21201</v>
      </c>
      <c r="I1705" s="32" t="s">
        <v>1123</v>
      </c>
      <c r="J1705" s="86" t="s">
        <v>1124</v>
      </c>
      <c r="K1705" s="51" t="s">
        <v>1125</v>
      </c>
      <c r="L1705" s="21" t="s">
        <v>42</v>
      </c>
      <c r="M1705" s="21" t="s">
        <v>42</v>
      </c>
      <c r="N1705" s="21" t="s">
        <v>48</v>
      </c>
      <c r="O1705" s="22">
        <v>1</v>
      </c>
      <c r="P1705" s="22">
        <v>116</v>
      </c>
      <c r="Q1705" s="21" t="s">
        <v>580</v>
      </c>
      <c r="R1705" s="103">
        <f t="shared" si="26"/>
        <v>116</v>
      </c>
      <c r="S1705" s="22">
        <v>116</v>
      </c>
      <c r="T1705" s="22">
        <v>0</v>
      </c>
      <c r="U1705" s="22">
        <v>0</v>
      </c>
      <c r="V1705" s="22">
        <v>0</v>
      </c>
      <c r="W1705" s="22">
        <v>0</v>
      </c>
      <c r="X1705" s="22">
        <v>0</v>
      </c>
      <c r="Y1705" s="22">
        <v>0</v>
      </c>
      <c r="Z1705" s="22">
        <v>0</v>
      </c>
      <c r="AA1705" s="22">
        <v>0</v>
      </c>
      <c r="AB1705" s="22">
        <v>0</v>
      </c>
      <c r="AC1705" s="22">
        <v>0</v>
      </c>
      <c r="AD1705" s="22">
        <v>0</v>
      </c>
    </row>
    <row r="1706" spans="1:30" s="1" customFormat="1" ht="15" customHeight="1" x14ac:dyDescent="0.3">
      <c r="A1706" s="21" t="s">
        <v>34</v>
      </c>
      <c r="B1706" s="21" t="s">
        <v>911</v>
      </c>
      <c r="C1706" s="21" t="s">
        <v>911</v>
      </c>
      <c r="D1706" s="32" t="s">
        <v>36</v>
      </c>
      <c r="E1706" s="32" t="s">
        <v>37</v>
      </c>
      <c r="F1706" s="32" t="s">
        <v>36</v>
      </c>
      <c r="G1706" s="32" t="s">
        <v>38</v>
      </c>
      <c r="H1706" s="32">
        <v>21401</v>
      </c>
      <c r="I1706" s="32" t="s">
        <v>257</v>
      </c>
      <c r="J1706" s="86" t="s">
        <v>1885</v>
      </c>
      <c r="K1706" s="51" t="s">
        <v>1886</v>
      </c>
      <c r="L1706" s="21" t="s">
        <v>42</v>
      </c>
      <c r="M1706" s="21" t="s">
        <v>42</v>
      </c>
      <c r="N1706" s="21" t="s">
        <v>48</v>
      </c>
      <c r="O1706" s="22">
        <v>1</v>
      </c>
      <c r="P1706" s="22">
        <v>2598</v>
      </c>
      <c r="Q1706" s="21" t="s">
        <v>580</v>
      </c>
      <c r="R1706" s="103">
        <f t="shared" si="26"/>
        <v>2598</v>
      </c>
      <c r="S1706" s="22">
        <v>0</v>
      </c>
      <c r="T1706" s="22">
        <v>2598</v>
      </c>
      <c r="U1706" s="22">
        <v>0</v>
      </c>
      <c r="V1706" s="22">
        <v>0</v>
      </c>
      <c r="W1706" s="22">
        <v>0</v>
      </c>
      <c r="X1706" s="22">
        <v>0</v>
      </c>
      <c r="Y1706" s="22">
        <v>0</v>
      </c>
      <c r="Z1706" s="22">
        <v>0</v>
      </c>
      <c r="AA1706" s="22">
        <v>0</v>
      </c>
      <c r="AB1706" s="22">
        <v>0</v>
      </c>
      <c r="AC1706" s="22">
        <v>0</v>
      </c>
      <c r="AD1706" s="22">
        <v>0</v>
      </c>
    </row>
    <row r="1707" spans="1:30" s="1" customFormat="1" ht="15" customHeight="1" x14ac:dyDescent="0.3">
      <c r="A1707" s="21" t="s">
        <v>34</v>
      </c>
      <c r="B1707" s="21" t="s">
        <v>911</v>
      </c>
      <c r="C1707" s="21" t="s">
        <v>911</v>
      </c>
      <c r="D1707" s="32" t="s">
        <v>36</v>
      </c>
      <c r="E1707" s="32" t="s">
        <v>37</v>
      </c>
      <c r="F1707" s="32" t="s">
        <v>36</v>
      </c>
      <c r="G1707" s="32" t="s">
        <v>38</v>
      </c>
      <c r="H1707" s="32">
        <v>21601</v>
      </c>
      <c r="I1707" s="32" t="s">
        <v>277</v>
      </c>
      <c r="J1707" s="21" t="s">
        <v>1881</v>
      </c>
      <c r="K1707" s="87" t="s">
        <v>1882</v>
      </c>
      <c r="L1707" s="21" t="s">
        <v>42</v>
      </c>
      <c r="M1707" s="21" t="s">
        <v>42</v>
      </c>
      <c r="N1707" s="21" t="s">
        <v>48</v>
      </c>
      <c r="O1707" s="22">
        <v>20</v>
      </c>
      <c r="P1707" s="22">
        <v>60.9</v>
      </c>
      <c r="Q1707" s="21" t="s">
        <v>580</v>
      </c>
      <c r="R1707" s="103">
        <f t="shared" si="26"/>
        <v>1218</v>
      </c>
      <c r="S1707" s="44">
        <v>0</v>
      </c>
      <c r="T1707" s="44">
        <v>609</v>
      </c>
      <c r="U1707" s="44">
        <v>0</v>
      </c>
      <c r="V1707" s="44">
        <v>0</v>
      </c>
      <c r="W1707" s="44">
        <v>609</v>
      </c>
      <c r="X1707" s="44">
        <v>0</v>
      </c>
      <c r="Y1707" s="44">
        <v>0</v>
      </c>
      <c r="Z1707" s="44">
        <v>0</v>
      </c>
      <c r="AA1707" s="44">
        <v>0</v>
      </c>
      <c r="AB1707" s="44">
        <v>0</v>
      </c>
      <c r="AC1707" s="44">
        <v>0</v>
      </c>
      <c r="AD1707" s="44">
        <v>0</v>
      </c>
    </row>
    <row r="1708" spans="1:30" s="1" customFormat="1" ht="15" customHeight="1" x14ac:dyDescent="0.3">
      <c r="A1708" s="21" t="s">
        <v>34</v>
      </c>
      <c r="B1708" s="21" t="s">
        <v>911</v>
      </c>
      <c r="C1708" s="21" t="s">
        <v>911</v>
      </c>
      <c r="D1708" s="32" t="s">
        <v>36</v>
      </c>
      <c r="E1708" s="32" t="s">
        <v>37</v>
      </c>
      <c r="F1708" s="32" t="s">
        <v>36</v>
      </c>
      <c r="G1708" s="32" t="s">
        <v>38</v>
      </c>
      <c r="H1708" s="32">
        <v>21601</v>
      </c>
      <c r="I1708" s="32" t="s">
        <v>277</v>
      </c>
      <c r="J1708" s="21" t="s">
        <v>280</v>
      </c>
      <c r="K1708" s="87" t="s">
        <v>899</v>
      </c>
      <c r="L1708" s="21" t="s">
        <v>42</v>
      </c>
      <c r="M1708" s="21" t="s">
        <v>42</v>
      </c>
      <c r="N1708" s="21" t="s">
        <v>48</v>
      </c>
      <c r="O1708" s="22">
        <v>20</v>
      </c>
      <c r="P1708" s="22">
        <v>60.9</v>
      </c>
      <c r="Q1708" s="21" t="s">
        <v>580</v>
      </c>
      <c r="R1708" s="103">
        <f t="shared" si="26"/>
        <v>1218</v>
      </c>
      <c r="S1708" s="22">
        <v>0</v>
      </c>
      <c r="T1708" s="44">
        <v>609</v>
      </c>
      <c r="U1708" s="22">
        <v>0</v>
      </c>
      <c r="V1708" s="22">
        <v>0</v>
      </c>
      <c r="W1708" s="44">
        <v>609</v>
      </c>
      <c r="X1708" s="22">
        <v>0</v>
      </c>
      <c r="Y1708" s="22">
        <v>0</v>
      </c>
      <c r="Z1708" s="22">
        <v>0</v>
      </c>
      <c r="AA1708" s="22">
        <v>0</v>
      </c>
      <c r="AB1708" s="22">
        <v>0</v>
      </c>
      <c r="AC1708" s="22">
        <v>0</v>
      </c>
      <c r="AD1708" s="22">
        <v>0</v>
      </c>
    </row>
    <row r="1709" spans="1:30" s="1" customFormat="1" ht="15" customHeight="1" x14ac:dyDescent="0.3">
      <c r="A1709" s="21" t="s">
        <v>34</v>
      </c>
      <c r="B1709" s="21" t="s">
        <v>911</v>
      </c>
      <c r="C1709" s="21" t="s">
        <v>911</v>
      </c>
      <c r="D1709" s="32" t="s">
        <v>36</v>
      </c>
      <c r="E1709" s="32" t="s">
        <v>37</v>
      </c>
      <c r="F1709" s="32" t="s">
        <v>36</v>
      </c>
      <c r="G1709" s="32" t="s">
        <v>38</v>
      </c>
      <c r="H1709" s="32">
        <v>21601</v>
      </c>
      <c r="I1709" s="32" t="s">
        <v>277</v>
      </c>
      <c r="J1709" s="21" t="s">
        <v>280</v>
      </c>
      <c r="K1709" s="87" t="s">
        <v>899</v>
      </c>
      <c r="L1709" s="21" t="s">
        <v>42</v>
      </c>
      <c r="M1709" s="21" t="s">
        <v>42</v>
      </c>
      <c r="N1709" s="21" t="s">
        <v>48</v>
      </c>
      <c r="O1709" s="22">
        <v>20</v>
      </c>
      <c r="P1709" s="22">
        <v>60.9</v>
      </c>
      <c r="Q1709" s="21" t="s">
        <v>580</v>
      </c>
      <c r="R1709" s="103">
        <f t="shared" si="26"/>
        <v>1218</v>
      </c>
      <c r="S1709" s="22">
        <v>0</v>
      </c>
      <c r="T1709" s="44">
        <v>609</v>
      </c>
      <c r="U1709" s="22">
        <v>0</v>
      </c>
      <c r="V1709" s="22">
        <v>0</v>
      </c>
      <c r="W1709" s="44">
        <v>609</v>
      </c>
      <c r="X1709" s="22">
        <v>0</v>
      </c>
      <c r="Y1709" s="22">
        <v>0</v>
      </c>
      <c r="Z1709" s="22">
        <v>0</v>
      </c>
      <c r="AA1709" s="22">
        <v>0</v>
      </c>
      <c r="AB1709" s="22">
        <v>0</v>
      </c>
      <c r="AC1709" s="22">
        <v>0</v>
      </c>
      <c r="AD1709" s="22">
        <v>0</v>
      </c>
    </row>
    <row r="1710" spans="1:30" s="1" customFormat="1" ht="15" customHeight="1" x14ac:dyDescent="0.3">
      <c r="A1710" s="21" t="s">
        <v>34</v>
      </c>
      <c r="B1710" s="21" t="s">
        <v>911</v>
      </c>
      <c r="C1710" s="21" t="s">
        <v>911</v>
      </c>
      <c r="D1710" s="32" t="s">
        <v>36</v>
      </c>
      <c r="E1710" s="32" t="s">
        <v>37</v>
      </c>
      <c r="F1710" s="32" t="s">
        <v>36</v>
      </c>
      <c r="G1710" s="32" t="s">
        <v>38</v>
      </c>
      <c r="H1710" s="32">
        <v>21601</v>
      </c>
      <c r="I1710" s="32" t="s">
        <v>277</v>
      </c>
      <c r="J1710" s="21" t="s">
        <v>1224</v>
      </c>
      <c r="K1710" s="87" t="s">
        <v>1225</v>
      </c>
      <c r="L1710" s="21" t="s">
        <v>42</v>
      </c>
      <c r="M1710" s="21" t="s">
        <v>42</v>
      </c>
      <c r="N1710" s="21" t="s">
        <v>48</v>
      </c>
      <c r="O1710" s="22">
        <v>20</v>
      </c>
      <c r="P1710" s="22">
        <v>60.9</v>
      </c>
      <c r="Q1710" s="21" t="s">
        <v>580</v>
      </c>
      <c r="R1710" s="103">
        <f t="shared" si="26"/>
        <v>1218</v>
      </c>
      <c r="S1710" s="22">
        <v>0</v>
      </c>
      <c r="T1710" s="44">
        <v>609</v>
      </c>
      <c r="U1710" s="22">
        <v>0</v>
      </c>
      <c r="V1710" s="22">
        <v>0</v>
      </c>
      <c r="W1710" s="44">
        <v>609</v>
      </c>
      <c r="X1710" s="22">
        <v>0</v>
      </c>
      <c r="Y1710" s="22">
        <v>0</v>
      </c>
      <c r="Z1710" s="22">
        <v>0</v>
      </c>
      <c r="AA1710" s="22">
        <v>0</v>
      </c>
      <c r="AB1710" s="22">
        <v>0</v>
      </c>
      <c r="AC1710" s="22">
        <v>0</v>
      </c>
      <c r="AD1710" s="22">
        <v>0</v>
      </c>
    </row>
    <row r="1711" spans="1:30" s="1" customFormat="1" ht="15" customHeight="1" x14ac:dyDescent="0.3">
      <c r="A1711" s="21" t="s">
        <v>34</v>
      </c>
      <c r="B1711" s="21" t="s">
        <v>911</v>
      </c>
      <c r="C1711" s="21" t="s">
        <v>911</v>
      </c>
      <c r="D1711" s="32" t="s">
        <v>36</v>
      </c>
      <c r="E1711" s="32" t="s">
        <v>37</v>
      </c>
      <c r="F1711" s="32" t="s">
        <v>36</v>
      </c>
      <c r="G1711" s="32" t="s">
        <v>38</v>
      </c>
      <c r="H1711" s="32">
        <v>21601</v>
      </c>
      <c r="I1711" s="32" t="s">
        <v>277</v>
      </c>
      <c r="J1711" s="21" t="s">
        <v>1224</v>
      </c>
      <c r="K1711" s="87" t="s">
        <v>1225</v>
      </c>
      <c r="L1711" s="21" t="s">
        <v>42</v>
      </c>
      <c r="M1711" s="21" t="s">
        <v>42</v>
      </c>
      <c r="N1711" s="21" t="s">
        <v>48</v>
      </c>
      <c r="O1711" s="22">
        <v>20</v>
      </c>
      <c r="P1711" s="22">
        <v>60.9</v>
      </c>
      <c r="Q1711" s="21" t="s">
        <v>580</v>
      </c>
      <c r="R1711" s="103">
        <f t="shared" si="26"/>
        <v>1218</v>
      </c>
      <c r="S1711" s="22">
        <v>0</v>
      </c>
      <c r="T1711" s="44">
        <v>609</v>
      </c>
      <c r="U1711" s="22">
        <v>0</v>
      </c>
      <c r="V1711" s="22">
        <v>0</v>
      </c>
      <c r="W1711" s="44">
        <v>609</v>
      </c>
      <c r="X1711" s="22">
        <v>0</v>
      </c>
      <c r="Y1711" s="22">
        <v>0</v>
      </c>
      <c r="Z1711" s="22">
        <v>0</v>
      </c>
      <c r="AA1711" s="22">
        <v>0</v>
      </c>
      <c r="AB1711" s="22">
        <v>0</v>
      </c>
      <c r="AC1711" s="22">
        <v>0</v>
      </c>
      <c r="AD1711" s="22">
        <v>0</v>
      </c>
    </row>
    <row r="1712" spans="1:30" s="1" customFormat="1" ht="15" customHeight="1" x14ac:dyDescent="0.3">
      <c r="A1712" s="21" t="s">
        <v>34</v>
      </c>
      <c r="B1712" s="21" t="s">
        <v>911</v>
      </c>
      <c r="C1712" s="21" t="s">
        <v>911</v>
      </c>
      <c r="D1712" s="32" t="s">
        <v>36</v>
      </c>
      <c r="E1712" s="32" t="s">
        <v>194</v>
      </c>
      <c r="F1712" s="32" t="s">
        <v>195</v>
      </c>
      <c r="G1712" s="32" t="s">
        <v>38</v>
      </c>
      <c r="H1712" s="32">
        <v>22104</v>
      </c>
      <c r="I1712" s="32" t="s">
        <v>288</v>
      </c>
      <c r="J1712" s="86" t="s">
        <v>314</v>
      </c>
      <c r="K1712" s="51" t="s">
        <v>289</v>
      </c>
      <c r="L1712" s="21" t="s">
        <v>42</v>
      </c>
      <c r="M1712" s="21" t="s">
        <v>42</v>
      </c>
      <c r="N1712" s="21" t="s">
        <v>335</v>
      </c>
      <c r="O1712" s="22">
        <v>1</v>
      </c>
      <c r="P1712" s="44">
        <v>4496</v>
      </c>
      <c r="Q1712" s="21" t="s">
        <v>580</v>
      </c>
      <c r="R1712" s="103">
        <f t="shared" si="26"/>
        <v>4496</v>
      </c>
      <c r="S1712" s="44">
        <v>647</v>
      </c>
      <c r="T1712" s="44">
        <v>647</v>
      </c>
      <c r="U1712" s="44">
        <v>647</v>
      </c>
      <c r="V1712" s="44">
        <v>647</v>
      </c>
      <c r="W1712" s="44">
        <v>647</v>
      </c>
      <c r="X1712" s="44">
        <v>0</v>
      </c>
      <c r="Y1712" s="44">
        <v>0</v>
      </c>
      <c r="Z1712" s="44">
        <v>388</v>
      </c>
      <c r="AA1712" s="44">
        <v>291</v>
      </c>
      <c r="AB1712" s="44">
        <v>291</v>
      </c>
      <c r="AC1712" s="44">
        <v>0</v>
      </c>
      <c r="AD1712" s="44">
        <v>291</v>
      </c>
    </row>
    <row r="1713" spans="1:30" s="1" customFormat="1" ht="15" customHeight="1" x14ac:dyDescent="0.3">
      <c r="A1713" s="21" t="s">
        <v>34</v>
      </c>
      <c r="B1713" s="21" t="s">
        <v>911</v>
      </c>
      <c r="C1713" s="21" t="s">
        <v>911</v>
      </c>
      <c r="D1713" s="32" t="s">
        <v>36</v>
      </c>
      <c r="E1713" s="32" t="s">
        <v>194</v>
      </c>
      <c r="F1713" s="32" t="s">
        <v>195</v>
      </c>
      <c r="G1713" s="32" t="s">
        <v>245</v>
      </c>
      <c r="H1713" s="32">
        <v>22104</v>
      </c>
      <c r="I1713" s="32" t="s">
        <v>288</v>
      </c>
      <c r="J1713" s="86" t="s">
        <v>314</v>
      </c>
      <c r="K1713" s="51" t="s">
        <v>289</v>
      </c>
      <c r="L1713" s="21" t="s">
        <v>42</v>
      </c>
      <c r="M1713" s="21" t="s">
        <v>42</v>
      </c>
      <c r="N1713" s="21" t="s">
        <v>335</v>
      </c>
      <c r="O1713" s="22">
        <v>1</v>
      </c>
      <c r="P1713" s="44">
        <v>4074</v>
      </c>
      <c r="Q1713" s="21" t="s">
        <v>580</v>
      </c>
      <c r="R1713" s="103">
        <f t="shared" si="26"/>
        <v>4074</v>
      </c>
      <c r="S1713" s="44">
        <v>388</v>
      </c>
      <c r="T1713" s="44">
        <v>388</v>
      </c>
      <c r="U1713" s="44">
        <v>388</v>
      </c>
      <c r="V1713" s="44">
        <v>388</v>
      </c>
      <c r="W1713" s="44">
        <v>388</v>
      </c>
      <c r="X1713" s="44">
        <v>388</v>
      </c>
      <c r="Y1713" s="44">
        <v>388</v>
      </c>
      <c r="Z1713" s="44">
        <v>388</v>
      </c>
      <c r="AA1713" s="44">
        <v>388</v>
      </c>
      <c r="AB1713" s="44">
        <v>194</v>
      </c>
      <c r="AC1713" s="44">
        <v>194</v>
      </c>
      <c r="AD1713" s="44">
        <v>194</v>
      </c>
    </row>
    <row r="1714" spans="1:30" s="1" customFormat="1" ht="15" customHeight="1" x14ac:dyDescent="0.3">
      <c r="A1714" s="21" t="s">
        <v>34</v>
      </c>
      <c r="B1714" s="21" t="s">
        <v>911</v>
      </c>
      <c r="C1714" s="21" t="s">
        <v>911</v>
      </c>
      <c r="D1714" s="32" t="s">
        <v>36</v>
      </c>
      <c r="E1714" s="32" t="s">
        <v>194</v>
      </c>
      <c r="F1714" s="32" t="s">
        <v>195</v>
      </c>
      <c r="G1714" s="32" t="s">
        <v>38</v>
      </c>
      <c r="H1714" s="32">
        <v>22106</v>
      </c>
      <c r="I1714" s="32" t="s">
        <v>1883</v>
      </c>
      <c r="J1714" s="86" t="s">
        <v>1884</v>
      </c>
      <c r="K1714" s="51" t="s">
        <v>289</v>
      </c>
      <c r="L1714" s="21" t="s">
        <v>42</v>
      </c>
      <c r="M1714" s="21" t="s">
        <v>42</v>
      </c>
      <c r="N1714" s="21" t="s">
        <v>335</v>
      </c>
      <c r="O1714" s="22">
        <v>1</v>
      </c>
      <c r="P1714" s="44">
        <v>13120</v>
      </c>
      <c r="Q1714" s="21" t="s">
        <v>580</v>
      </c>
      <c r="R1714" s="103">
        <f t="shared" si="26"/>
        <v>13120</v>
      </c>
      <c r="S1714" s="44">
        <v>6560</v>
      </c>
      <c r="T1714" s="44">
        <v>0</v>
      </c>
      <c r="U1714" s="44">
        <v>6560</v>
      </c>
      <c r="V1714" s="44">
        <v>0</v>
      </c>
      <c r="W1714" s="44">
        <v>0</v>
      </c>
      <c r="X1714" s="44">
        <v>0</v>
      </c>
      <c r="Y1714" s="44">
        <v>0</v>
      </c>
      <c r="Z1714" s="44">
        <v>0</v>
      </c>
      <c r="AA1714" s="44">
        <v>0</v>
      </c>
      <c r="AB1714" s="44">
        <v>0</v>
      </c>
      <c r="AC1714" s="44">
        <v>0</v>
      </c>
      <c r="AD1714" s="44">
        <v>0</v>
      </c>
    </row>
    <row r="1715" spans="1:30" s="1" customFormat="1" ht="15" customHeight="1" x14ac:dyDescent="0.3">
      <c r="A1715" s="21" t="s">
        <v>34</v>
      </c>
      <c r="B1715" s="21" t="s">
        <v>911</v>
      </c>
      <c r="C1715" s="21" t="s">
        <v>911</v>
      </c>
      <c r="D1715" s="32" t="s">
        <v>36</v>
      </c>
      <c r="E1715" s="32" t="s">
        <v>246</v>
      </c>
      <c r="F1715" s="32" t="s">
        <v>36</v>
      </c>
      <c r="G1715" s="32" t="s">
        <v>38</v>
      </c>
      <c r="H1715" s="32">
        <v>24601</v>
      </c>
      <c r="I1715" s="32" t="s">
        <v>345</v>
      </c>
      <c r="J1715" s="86" t="s">
        <v>1062</v>
      </c>
      <c r="K1715" s="86" t="s">
        <v>1063</v>
      </c>
      <c r="L1715" s="21" t="s">
        <v>42</v>
      </c>
      <c r="M1715" s="21" t="s">
        <v>42</v>
      </c>
      <c r="N1715" s="21" t="s">
        <v>48</v>
      </c>
      <c r="O1715" s="22">
        <v>6</v>
      </c>
      <c r="P1715" s="22">
        <v>308</v>
      </c>
      <c r="Q1715" s="21" t="s">
        <v>580</v>
      </c>
      <c r="R1715" s="103">
        <f t="shared" si="26"/>
        <v>1848</v>
      </c>
      <c r="S1715" s="22">
        <v>1848</v>
      </c>
      <c r="T1715" s="22">
        <v>0</v>
      </c>
      <c r="U1715" s="22">
        <v>0</v>
      </c>
      <c r="V1715" s="22">
        <v>0</v>
      </c>
      <c r="W1715" s="22">
        <v>0</v>
      </c>
      <c r="X1715" s="22">
        <v>0</v>
      </c>
      <c r="Y1715" s="22">
        <v>0</v>
      </c>
      <c r="Z1715" s="22">
        <v>0</v>
      </c>
      <c r="AA1715" s="22">
        <v>0</v>
      </c>
      <c r="AB1715" s="22">
        <v>0</v>
      </c>
      <c r="AC1715" s="22">
        <v>0</v>
      </c>
      <c r="AD1715" s="22">
        <v>0</v>
      </c>
    </row>
    <row r="1716" spans="1:30" s="1" customFormat="1" ht="15" customHeight="1" x14ac:dyDescent="0.3">
      <c r="A1716" s="21" t="s">
        <v>34</v>
      </c>
      <c r="B1716" s="21" t="s">
        <v>911</v>
      </c>
      <c r="C1716" s="21" t="s">
        <v>911</v>
      </c>
      <c r="D1716" s="32" t="s">
        <v>36</v>
      </c>
      <c r="E1716" s="32" t="s">
        <v>148</v>
      </c>
      <c r="F1716" s="32" t="s">
        <v>149</v>
      </c>
      <c r="G1716" s="32" t="s">
        <v>38</v>
      </c>
      <c r="H1716" s="32">
        <v>24601</v>
      </c>
      <c r="I1716" s="32" t="s">
        <v>345</v>
      </c>
      <c r="J1716" s="86" t="s">
        <v>1062</v>
      </c>
      <c r="K1716" s="86" t="s">
        <v>1063</v>
      </c>
      <c r="L1716" s="21" t="s">
        <v>42</v>
      </c>
      <c r="M1716" s="21" t="s">
        <v>42</v>
      </c>
      <c r="N1716" s="21" t="s">
        <v>48</v>
      </c>
      <c r="O1716" s="22">
        <v>10</v>
      </c>
      <c r="P1716" s="22">
        <v>310.8</v>
      </c>
      <c r="Q1716" s="21" t="s">
        <v>580</v>
      </c>
      <c r="R1716" s="103">
        <f t="shared" si="26"/>
        <v>3108</v>
      </c>
      <c r="S1716" s="22">
        <v>1554</v>
      </c>
      <c r="T1716" s="22">
        <v>1554</v>
      </c>
      <c r="U1716" s="22">
        <v>0</v>
      </c>
      <c r="V1716" s="22">
        <v>0</v>
      </c>
      <c r="W1716" s="22">
        <v>0</v>
      </c>
      <c r="X1716" s="22">
        <v>0</v>
      </c>
      <c r="Y1716" s="22">
        <v>0</v>
      </c>
      <c r="Z1716" s="22">
        <v>0</v>
      </c>
      <c r="AA1716" s="22">
        <v>0</v>
      </c>
      <c r="AB1716" s="22">
        <v>0</v>
      </c>
      <c r="AC1716" s="22">
        <v>0</v>
      </c>
      <c r="AD1716" s="22">
        <v>0</v>
      </c>
    </row>
    <row r="1717" spans="1:30" s="1" customFormat="1" ht="15" customHeight="1" x14ac:dyDescent="0.3">
      <c r="A1717" s="21" t="s">
        <v>34</v>
      </c>
      <c r="B1717" s="21" t="s">
        <v>911</v>
      </c>
      <c r="C1717" s="21" t="s">
        <v>911</v>
      </c>
      <c r="D1717" s="32" t="s">
        <v>36</v>
      </c>
      <c r="E1717" s="32" t="s">
        <v>37</v>
      </c>
      <c r="F1717" s="32" t="s">
        <v>36</v>
      </c>
      <c r="G1717" s="32" t="s">
        <v>38</v>
      </c>
      <c r="H1717" s="32">
        <v>24601</v>
      </c>
      <c r="I1717" s="32" t="s">
        <v>345</v>
      </c>
      <c r="J1717" s="86" t="s">
        <v>1062</v>
      </c>
      <c r="K1717" s="86" t="s">
        <v>1063</v>
      </c>
      <c r="L1717" s="21" t="s">
        <v>42</v>
      </c>
      <c r="M1717" s="21" t="s">
        <v>42</v>
      </c>
      <c r="N1717" s="21" t="s">
        <v>48</v>
      </c>
      <c r="O1717" s="22">
        <v>20</v>
      </c>
      <c r="P1717" s="22">
        <v>286.75</v>
      </c>
      <c r="Q1717" s="21" t="s">
        <v>580</v>
      </c>
      <c r="R1717" s="103">
        <f t="shared" si="26"/>
        <v>5735</v>
      </c>
      <c r="S1717" s="22">
        <v>0</v>
      </c>
      <c r="T1717" s="22">
        <v>5166</v>
      </c>
      <c r="U1717" s="22">
        <v>0</v>
      </c>
      <c r="V1717" s="22">
        <v>0</v>
      </c>
      <c r="W1717" s="22">
        <v>569</v>
      </c>
      <c r="X1717" s="22">
        <v>0</v>
      </c>
      <c r="Y1717" s="22">
        <v>0</v>
      </c>
      <c r="Z1717" s="22">
        <v>0</v>
      </c>
      <c r="AA1717" s="22">
        <v>0</v>
      </c>
      <c r="AB1717" s="22">
        <v>0</v>
      </c>
      <c r="AC1717" s="22">
        <v>0</v>
      </c>
      <c r="AD1717" s="22">
        <v>0</v>
      </c>
    </row>
    <row r="1718" spans="1:30" s="1" customFormat="1" ht="15" customHeight="1" x14ac:dyDescent="0.3">
      <c r="A1718" s="21" t="s">
        <v>34</v>
      </c>
      <c r="B1718" s="21" t="s">
        <v>911</v>
      </c>
      <c r="C1718" s="21" t="s">
        <v>911</v>
      </c>
      <c r="D1718" s="32" t="s">
        <v>36</v>
      </c>
      <c r="E1718" s="32" t="s">
        <v>37</v>
      </c>
      <c r="F1718" s="32" t="s">
        <v>36</v>
      </c>
      <c r="G1718" s="32" t="s">
        <v>38</v>
      </c>
      <c r="H1718" s="32">
        <v>25401</v>
      </c>
      <c r="I1718" s="32" t="s">
        <v>399</v>
      </c>
      <c r="J1718" s="86" t="s">
        <v>407</v>
      </c>
      <c r="K1718" s="86" t="s">
        <v>401</v>
      </c>
      <c r="L1718" s="21" t="s">
        <v>42</v>
      </c>
      <c r="M1718" s="21" t="s">
        <v>42</v>
      </c>
      <c r="N1718" s="21" t="s">
        <v>48</v>
      </c>
      <c r="O1718" s="22">
        <v>20</v>
      </c>
      <c r="P1718" s="22">
        <v>193.25</v>
      </c>
      <c r="Q1718" s="21" t="s">
        <v>580</v>
      </c>
      <c r="R1718" s="103">
        <f t="shared" si="26"/>
        <v>3865</v>
      </c>
      <c r="S1718" s="44">
        <v>0</v>
      </c>
      <c r="T1718" s="44">
        <v>3480</v>
      </c>
      <c r="U1718" s="44">
        <v>0</v>
      </c>
      <c r="V1718" s="44">
        <v>0</v>
      </c>
      <c r="W1718" s="44">
        <v>385</v>
      </c>
      <c r="X1718" s="44">
        <v>0</v>
      </c>
      <c r="Y1718" s="44">
        <v>0</v>
      </c>
      <c r="Z1718" s="44">
        <v>0</v>
      </c>
      <c r="AA1718" s="44">
        <v>0</v>
      </c>
      <c r="AB1718" s="44">
        <v>0</v>
      </c>
      <c r="AC1718" s="44">
        <v>0</v>
      </c>
      <c r="AD1718" s="44">
        <v>0</v>
      </c>
    </row>
    <row r="1719" spans="1:30" s="1" customFormat="1" ht="15" customHeight="1" x14ac:dyDescent="0.3">
      <c r="A1719" s="21" t="s">
        <v>34</v>
      </c>
      <c r="B1719" s="21" t="s">
        <v>911</v>
      </c>
      <c r="C1719" s="21" t="s">
        <v>911</v>
      </c>
      <c r="D1719" s="32" t="s">
        <v>36</v>
      </c>
      <c r="E1719" s="32" t="s">
        <v>194</v>
      </c>
      <c r="F1719" s="32" t="s">
        <v>244</v>
      </c>
      <c r="G1719" s="32" t="s">
        <v>245</v>
      </c>
      <c r="H1719" s="32">
        <v>26102</v>
      </c>
      <c r="I1719" s="32" t="s">
        <v>408</v>
      </c>
      <c r="J1719" s="86" t="s">
        <v>409</v>
      </c>
      <c r="K1719" s="86" t="s">
        <v>415</v>
      </c>
      <c r="L1719" s="21" t="s">
        <v>1769</v>
      </c>
      <c r="M1719" s="21" t="s">
        <v>43</v>
      </c>
      <c r="N1719" s="21" t="s">
        <v>290</v>
      </c>
      <c r="O1719" s="22">
        <v>1</v>
      </c>
      <c r="P1719" s="44">
        <v>6325</v>
      </c>
      <c r="Q1719" s="21" t="s">
        <v>580</v>
      </c>
      <c r="R1719" s="103">
        <f t="shared" si="26"/>
        <v>6325</v>
      </c>
      <c r="S1719" s="44">
        <v>575</v>
      </c>
      <c r="T1719" s="44">
        <v>575</v>
      </c>
      <c r="U1719" s="44">
        <v>575</v>
      </c>
      <c r="V1719" s="44">
        <v>575</v>
      </c>
      <c r="W1719" s="44">
        <v>0</v>
      </c>
      <c r="X1719" s="44">
        <v>575</v>
      </c>
      <c r="Y1719" s="44">
        <v>575</v>
      </c>
      <c r="Z1719" s="44">
        <v>575</v>
      </c>
      <c r="AA1719" s="44">
        <v>575</v>
      </c>
      <c r="AB1719" s="44">
        <v>575</v>
      </c>
      <c r="AC1719" s="44">
        <v>575</v>
      </c>
      <c r="AD1719" s="44">
        <v>575</v>
      </c>
    </row>
    <row r="1720" spans="1:30" s="1" customFormat="1" ht="15" customHeight="1" x14ac:dyDescent="0.3">
      <c r="A1720" s="21" t="s">
        <v>34</v>
      </c>
      <c r="B1720" s="21" t="s">
        <v>911</v>
      </c>
      <c r="C1720" s="21" t="s">
        <v>911</v>
      </c>
      <c r="D1720" s="32" t="s">
        <v>36</v>
      </c>
      <c r="E1720" s="32" t="s">
        <v>148</v>
      </c>
      <c r="F1720" s="32" t="s">
        <v>149</v>
      </c>
      <c r="G1720" s="32" t="s">
        <v>38</v>
      </c>
      <c r="H1720" s="32">
        <v>26103</v>
      </c>
      <c r="I1720" s="32" t="s">
        <v>412</v>
      </c>
      <c r="J1720" s="86" t="s">
        <v>413</v>
      </c>
      <c r="K1720" s="86" t="s">
        <v>414</v>
      </c>
      <c r="L1720" s="21" t="s">
        <v>1769</v>
      </c>
      <c r="M1720" s="21" t="s">
        <v>43</v>
      </c>
      <c r="N1720" s="21" t="s">
        <v>290</v>
      </c>
      <c r="O1720" s="22">
        <v>1</v>
      </c>
      <c r="P1720" s="44">
        <v>2152</v>
      </c>
      <c r="Q1720" s="21" t="s">
        <v>580</v>
      </c>
      <c r="R1720" s="103">
        <f t="shared" si="26"/>
        <v>2152</v>
      </c>
      <c r="S1720" s="44">
        <v>0</v>
      </c>
      <c r="T1720" s="44">
        <v>0</v>
      </c>
      <c r="U1720" s="44">
        <v>0</v>
      </c>
      <c r="V1720" s="44">
        <v>0</v>
      </c>
      <c r="W1720" s="44">
        <v>0</v>
      </c>
      <c r="X1720" s="44">
        <v>0</v>
      </c>
      <c r="Y1720" s="44">
        <v>0</v>
      </c>
      <c r="Z1720" s="44">
        <v>0</v>
      </c>
      <c r="AA1720" s="44">
        <v>1076</v>
      </c>
      <c r="AB1720" s="44">
        <v>0</v>
      </c>
      <c r="AC1720" s="44">
        <v>0</v>
      </c>
      <c r="AD1720" s="44">
        <v>1076</v>
      </c>
    </row>
    <row r="1721" spans="1:30" s="1" customFormat="1" ht="15" customHeight="1" x14ac:dyDescent="0.3">
      <c r="A1721" s="21" t="s">
        <v>34</v>
      </c>
      <c r="B1721" s="21" t="s">
        <v>911</v>
      </c>
      <c r="C1721" s="21" t="s">
        <v>911</v>
      </c>
      <c r="D1721" s="32" t="s">
        <v>36</v>
      </c>
      <c r="E1721" s="32" t="s">
        <v>37</v>
      </c>
      <c r="F1721" s="32" t="s">
        <v>36</v>
      </c>
      <c r="G1721" s="32" t="s">
        <v>38</v>
      </c>
      <c r="H1721" s="32">
        <v>26103</v>
      </c>
      <c r="I1721" s="32" t="s">
        <v>412</v>
      </c>
      <c r="J1721" s="86" t="s">
        <v>413</v>
      </c>
      <c r="K1721" s="86" t="s">
        <v>414</v>
      </c>
      <c r="L1721" s="21" t="s">
        <v>1769</v>
      </c>
      <c r="M1721" s="21" t="s">
        <v>43</v>
      </c>
      <c r="N1721" s="21" t="s">
        <v>290</v>
      </c>
      <c r="O1721" s="22">
        <v>1</v>
      </c>
      <c r="P1721" s="44">
        <v>59391</v>
      </c>
      <c r="Q1721" s="21" t="s">
        <v>580</v>
      </c>
      <c r="R1721" s="103">
        <f t="shared" si="26"/>
        <v>59391</v>
      </c>
      <c r="S1721" s="44">
        <v>7900</v>
      </c>
      <c r="T1721" s="44">
        <v>7217</v>
      </c>
      <c r="U1721" s="44">
        <v>6217</v>
      </c>
      <c r="V1721" s="44">
        <v>4900</v>
      </c>
      <c r="W1721" s="44">
        <v>4900</v>
      </c>
      <c r="X1721" s="44">
        <v>1719</v>
      </c>
      <c r="Y1721" s="44">
        <v>1931</v>
      </c>
      <c r="Z1721" s="44">
        <v>6851</v>
      </c>
      <c r="AA1721" s="44">
        <v>5900</v>
      </c>
      <c r="AB1721" s="44">
        <v>3571</v>
      </c>
      <c r="AC1721" s="44">
        <v>4385</v>
      </c>
      <c r="AD1721" s="44">
        <v>3900</v>
      </c>
    </row>
    <row r="1722" spans="1:30" s="1" customFormat="1" ht="15" customHeight="1" x14ac:dyDescent="0.3">
      <c r="A1722" s="21" t="s">
        <v>34</v>
      </c>
      <c r="B1722" s="21" t="s">
        <v>911</v>
      </c>
      <c r="C1722" s="21" t="s">
        <v>911</v>
      </c>
      <c r="D1722" s="32" t="s">
        <v>36</v>
      </c>
      <c r="E1722" s="32" t="s">
        <v>148</v>
      </c>
      <c r="F1722" s="32" t="s">
        <v>149</v>
      </c>
      <c r="G1722" s="32" t="s">
        <v>38</v>
      </c>
      <c r="H1722" s="32">
        <v>29301</v>
      </c>
      <c r="I1722" s="32" t="s">
        <v>445</v>
      </c>
      <c r="J1722" s="86" t="s">
        <v>1079</v>
      </c>
      <c r="K1722" s="86" t="s">
        <v>458</v>
      </c>
      <c r="L1722" s="21" t="s">
        <v>42</v>
      </c>
      <c r="M1722" s="21" t="s">
        <v>42</v>
      </c>
      <c r="N1722" s="21" t="s">
        <v>48</v>
      </c>
      <c r="O1722" s="22">
        <v>1</v>
      </c>
      <c r="P1722" s="22">
        <v>1856</v>
      </c>
      <c r="Q1722" s="21" t="s">
        <v>580</v>
      </c>
      <c r="R1722" s="103">
        <f t="shared" si="26"/>
        <v>1856</v>
      </c>
      <c r="S1722" s="22">
        <v>1856</v>
      </c>
      <c r="T1722" s="22">
        <v>0</v>
      </c>
      <c r="U1722" s="22">
        <v>0</v>
      </c>
      <c r="V1722" s="22">
        <v>0</v>
      </c>
      <c r="W1722" s="22">
        <v>0</v>
      </c>
      <c r="X1722" s="22">
        <v>0</v>
      </c>
      <c r="Y1722" s="22">
        <v>0</v>
      </c>
      <c r="Z1722" s="22">
        <v>0</v>
      </c>
      <c r="AA1722" s="22">
        <v>0</v>
      </c>
      <c r="AB1722" s="22">
        <v>0</v>
      </c>
      <c r="AC1722" s="22">
        <v>0</v>
      </c>
      <c r="AD1722" s="22">
        <v>0</v>
      </c>
    </row>
    <row r="1723" spans="1:30" s="1" customFormat="1" ht="15" customHeight="1" x14ac:dyDescent="0.3">
      <c r="A1723" s="21" t="s">
        <v>34</v>
      </c>
      <c r="B1723" s="21" t="s">
        <v>911</v>
      </c>
      <c r="C1723" s="21" t="s">
        <v>911</v>
      </c>
      <c r="D1723" s="32" t="s">
        <v>36</v>
      </c>
      <c r="E1723" s="32" t="s">
        <v>194</v>
      </c>
      <c r="F1723" s="32" t="s">
        <v>195</v>
      </c>
      <c r="G1723" s="32" t="s">
        <v>38</v>
      </c>
      <c r="H1723" s="32">
        <v>29301</v>
      </c>
      <c r="I1723" s="32" t="s">
        <v>445</v>
      </c>
      <c r="J1723" s="86" t="s">
        <v>1079</v>
      </c>
      <c r="K1723" s="86" t="s">
        <v>458</v>
      </c>
      <c r="L1723" s="21" t="s">
        <v>42</v>
      </c>
      <c r="M1723" s="21" t="s">
        <v>42</v>
      </c>
      <c r="N1723" s="21" t="s">
        <v>48</v>
      </c>
      <c r="O1723" s="22">
        <v>4</v>
      </c>
      <c r="P1723" s="22">
        <v>1725</v>
      </c>
      <c r="Q1723" s="21" t="s">
        <v>580</v>
      </c>
      <c r="R1723" s="103">
        <f t="shared" si="26"/>
        <v>6900</v>
      </c>
      <c r="S1723" s="22">
        <v>0</v>
      </c>
      <c r="T1723" s="22">
        <v>0</v>
      </c>
      <c r="U1723" s="22">
        <v>0</v>
      </c>
      <c r="V1723" s="22">
        <v>6900</v>
      </c>
      <c r="W1723" s="22">
        <v>0</v>
      </c>
      <c r="X1723" s="22">
        <v>0</v>
      </c>
      <c r="Y1723" s="22">
        <v>0</v>
      </c>
      <c r="Z1723" s="22">
        <v>0</v>
      </c>
      <c r="AA1723" s="22">
        <v>0</v>
      </c>
      <c r="AB1723" s="22">
        <v>0</v>
      </c>
      <c r="AC1723" s="22">
        <v>0</v>
      </c>
      <c r="AD1723" s="22">
        <v>0</v>
      </c>
    </row>
    <row r="1724" spans="1:30" s="1" customFormat="1" ht="15" customHeight="1" x14ac:dyDescent="0.3">
      <c r="A1724" s="21" t="s">
        <v>34</v>
      </c>
      <c r="B1724" s="21" t="s">
        <v>911</v>
      </c>
      <c r="C1724" s="21" t="s">
        <v>911</v>
      </c>
      <c r="D1724" s="32" t="s">
        <v>36</v>
      </c>
      <c r="E1724" s="32" t="s">
        <v>37</v>
      </c>
      <c r="F1724" s="32" t="s">
        <v>36</v>
      </c>
      <c r="G1724" s="32" t="s">
        <v>38</v>
      </c>
      <c r="H1724" s="32">
        <v>29401</v>
      </c>
      <c r="I1724" s="32" t="s">
        <v>461</v>
      </c>
      <c r="J1724" s="21" t="s">
        <v>1501</v>
      </c>
      <c r="K1724" s="21" t="s">
        <v>1880</v>
      </c>
      <c r="L1724" s="21" t="s">
        <v>42</v>
      </c>
      <c r="M1724" s="21" t="s">
        <v>42</v>
      </c>
      <c r="N1724" s="21" t="s">
        <v>48</v>
      </c>
      <c r="O1724" s="22">
        <v>4</v>
      </c>
      <c r="P1724" s="22">
        <v>1703.75</v>
      </c>
      <c r="Q1724" s="21" t="s">
        <v>580</v>
      </c>
      <c r="R1724" s="103">
        <f t="shared" si="26"/>
        <v>6815</v>
      </c>
      <c r="S1724" s="44">
        <v>0</v>
      </c>
      <c r="T1724" s="44">
        <v>3451</v>
      </c>
      <c r="U1724" s="44">
        <v>0</v>
      </c>
      <c r="V1724" s="44">
        <v>0</v>
      </c>
      <c r="W1724" s="44">
        <v>3364</v>
      </c>
      <c r="X1724" s="44">
        <v>0</v>
      </c>
      <c r="Y1724" s="44">
        <v>0</v>
      </c>
      <c r="Z1724" s="44">
        <v>0</v>
      </c>
      <c r="AA1724" s="44">
        <v>0</v>
      </c>
      <c r="AB1724" s="44">
        <v>0</v>
      </c>
      <c r="AC1724" s="44">
        <v>0</v>
      </c>
      <c r="AD1724" s="44">
        <v>0</v>
      </c>
    </row>
    <row r="1725" spans="1:30" s="1" customFormat="1" ht="15" customHeight="1" x14ac:dyDescent="0.3">
      <c r="A1725" s="21" t="s">
        <v>34</v>
      </c>
      <c r="B1725" s="21" t="s">
        <v>911</v>
      </c>
      <c r="C1725" s="21" t="s">
        <v>911</v>
      </c>
      <c r="D1725" s="32" t="s">
        <v>36</v>
      </c>
      <c r="E1725" s="32" t="s">
        <v>246</v>
      </c>
      <c r="F1725" s="32" t="s">
        <v>36</v>
      </c>
      <c r="G1725" s="32" t="s">
        <v>38</v>
      </c>
      <c r="H1725" s="32">
        <v>29401</v>
      </c>
      <c r="I1725" s="32" t="s">
        <v>461</v>
      </c>
      <c r="J1725" s="21" t="s">
        <v>1501</v>
      </c>
      <c r="K1725" s="21" t="s">
        <v>1880</v>
      </c>
      <c r="L1725" s="21" t="s">
        <v>42</v>
      </c>
      <c r="M1725" s="21" t="s">
        <v>42</v>
      </c>
      <c r="N1725" s="21" t="s">
        <v>48</v>
      </c>
      <c r="O1725" s="22">
        <v>2</v>
      </c>
      <c r="P1725" s="22">
        <v>1685.5</v>
      </c>
      <c r="Q1725" s="21" t="s">
        <v>580</v>
      </c>
      <c r="R1725" s="103">
        <f t="shared" si="26"/>
        <v>3371</v>
      </c>
      <c r="S1725" s="44">
        <v>3371</v>
      </c>
      <c r="T1725" s="44">
        <v>0</v>
      </c>
      <c r="U1725" s="44">
        <v>0</v>
      </c>
      <c r="V1725" s="44">
        <v>0</v>
      </c>
      <c r="W1725" s="44">
        <v>0</v>
      </c>
      <c r="X1725" s="44">
        <v>0</v>
      </c>
      <c r="Y1725" s="44">
        <v>0</v>
      </c>
      <c r="Z1725" s="44">
        <v>0</v>
      </c>
      <c r="AA1725" s="44">
        <v>0</v>
      </c>
      <c r="AB1725" s="44">
        <v>0</v>
      </c>
      <c r="AC1725" s="44">
        <v>0</v>
      </c>
      <c r="AD1725" s="44">
        <v>0</v>
      </c>
    </row>
    <row r="1726" spans="1:30" s="1" customFormat="1" ht="15" customHeight="1" x14ac:dyDescent="0.3">
      <c r="A1726" s="21" t="s">
        <v>34</v>
      </c>
      <c r="B1726" s="21" t="s">
        <v>911</v>
      </c>
      <c r="C1726" s="21" t="s">
        <v>911</v>
      </c>
      <c r="D1726" s="32" t="s">
        <v>36</v>
      </c>
      <c r="E1726" s="32" t="s">
        <v>148</v>
      </c>
      <c r="F1726" s="32" t="s">
        <v>149</v>
      </c>
      <c r="G1726" s="32" t="s">
        <v>38</v>
      </c>
      <c r="H1726" s="32">
        <v>29401</v>
      </c>
      <c r="I1726" s="32" t="s">
        <v>461</v>
      </c>
      <c r="J1726" s="21" t="s">
        <v>1501</v>
      </c>
      <c r="K1726" s="21" t="s">
        <v>1880</v>
      </c>
      <c r="L1726" s="21" t="s">
        <v>42</v>
      </c>
      <c r="M1726" s="21" t="s">
        <v>42</v>
      </c>
      <c r="N1726" s="21" t="s">
        <v>48</v>
      </c>
      <c r="O1726" s="22">
        <v>1</v>
      </c>
      <c r="P1726" s="22">
        <v>784</v>
      </c>
      <c r="Q1726" s="21" t="s">
        <v>580</v>
      </c>
      <c r="R1726" s="103">
        <f t="shared" si="26"/>
        <v>784</v>
      </c>
      <c r="S1726" s="44">
        <v>0</v>
      </c>
      <c r="T1726" s="44">
        <v>784</v>
      </c>
      <c r="U1726" s="44">
        <v>0</v>
      </c>
      <c r="V1726" s="44">
        <v>0</v>
      </c>
      <c r="W1726" s="44">
        <v>0</v>
      </c>
      <c r="X1726" s="44">
        <v>0</v>
      </c>
      <c r="Y1726" s="44">
        <v>0</v>
      </c>
      <c r="Z1726" s="44">
        <v>0</v>
      </c>
      <c r="AA1726" s="44">
        <v>0</v>
      </c>
      <c r="AB1726" s="44">
        <v>0</v>
      </c>
      <c r="AC1726" s="44">
        <v>0</v>
      </c>
      <c r="AD1726" s="44">
        <v>0</v>
      </c>
    </row>
    <row r="1727" spans="1:30" s="1" customFormat="1" ht="15" customHeight="1" x14ac:dyDescent="0.3">
      <c r="A1727" s="21" t="s">
        <v>34</v>
      </c>
      <c r="B1727" s="21" t="s">
        <v>911</v>
      </c>
      <c r="C1727" s="21" t="s">
        <v>911</v>
      </c>
      <c r="D1727" s="32" t="s">
        <v>36</v>
      </c>
      <c r="E1727" s="32" t="s">
        <v>194</v>
      </c>
      <c r="F1727" s="32" t="s">
        <v>195</v>
      </c>
      <c r="G1727" s="32" t="s">
        <v>245</v>
      </c>
      <c r="H1727" s="32">
        <v>29401</v>
      </c>
      <c r="I1727" s="32" t="s">
        <v>461</v>
      </c>
      <c r="J1727" s="21" t="s">
        <v>1501</v>
      </c>
      <c r="K1727" s="21" t="s">
        <v>1880</v>
      </c>
      <c r="L1727" s="21" t="s">
        <v>42</v>
      </c>
      <c r="M1727" s="21" t="s">
        <v>42</v>
      </c>
      <c r="N1727" s="21" t="s">
        <v>48</v>
      </c>
      <c r="O1727" s="22">
        <v>3</v>
      </c>
      <c r="P1727" s="22">
        <v>1136</v>
      </c>
      <c r="Q1727" s="21" t="s">
        <v>580</v>
      </c>
      <c r="R1727" s="103">
        <f t="shared" si="26"/>
        <v>3408</v>
      </c>
      <c r="S1727" s="44">
        <v>0</v>
      </c>
      <c r="T1727" s="44">
        <v>3408</v>
      </c>
      <c r="U1727" s="44">
        <v>0</v>
      </c>
      <c r="V1727" s="44">
        <v>0</v>
      </c>
      <c r="W1727" s="44">
        <v>0</v>
      </c>
      <c r="X1727" s="44">
        <v>0</v>
      </c>
      <c r="Y1727" s="44">
        <v>0</v>
      </c>
      <c r="Z1727" s="44">
        <v>0</v>
      </c>
      <c r="AA1727" s="44">
        <v>0</v>
      </c>
      <c r="AB1727" s="44">
        <v>0</v>
      </c>
      <c r="AC1727" s="44">
        <v>0</v>
      </c>
      <c r="AD1727" s="44">
        <v>0</v>
      </c>
    </row>
    <row r="1728" spans="1:30" s="1" customFormat="1" ht="15" customHeight="1" x14ac:dyDescent="0.3">
      <c r="A1728" s="21" t="s">
        <v>34</v>
      </c>
      <c r="B1728" s="21" t="s">
        <v>911</v>
      </c>
      <c r="C1728" s="21" t="s">
        <v>911</v>
      </c>
      <c r="D1728" s="32" t="s">
        <v>36</v>
      </c>
      <c r="E1728" s="32" t="s">
        <v>194</v>
      </c>
      <c r="F1728" s="32" t="s">
        <v>195</v>
      </c>
      <c r="G1728" s="32" t="s">
        <v>38</v>
      </c>
      <c r="H1728" s="32">
        <v>29401</v>
      </c>
      <c r="I1728" s="32" t="s">
        <v>461</v>
      </c>
      <c r="J1728" s="21" t="s">
        <v>1501</v>
      </c>
      <c r="K1728" s="21" t="s">
        <v>1880</v>
      </c>
      <c r="L1728" s="21" t="s">
        <v>42</v>
      </c>
      <c r="M1728" s="21" t="s">
        <v>42</v>
      </c>
      <c r="N1728" s="21" t="s">
        <v>48</v>
      </c>
      <c r="O1728" s="22">
        <v>5</v>
      </c>
      <c r="P1728" s="22">
        <v>2111.1999999999998</v>
      </c>
      <c r="Q1728" s="21" t="s">
        <v>580</v>
      </c>
      <c r="R1728" s="103">
        <f t="shared" si="26"/>
        <v>10556</v>
      </c>
      <c r="S1728" s="44">
        <v>0</v>
      </c>
      <c r="T1728" s="44">
        <v>6178</v>
      </c>
      <c r="U1728" s="44">
        <v>0</v>
      </c>
      <c r="V1728" s="44">
        <v>0</v>
      </c>
      <c r="W1728" s="44">
        <v>0</v>
      </c>
      <c r="X1728" s="44">
        <v>0</v>
      </c>
      <c r="Y1728" s="44">
        <v>0</v>
      </c>
      <c r="Z1728" s="44">
        <v>4378</v>
      </c>
      <c r="AA1728" s="44">
        <v>0</v>
      </c>
      <c r="AB1728" s="44">
        <v>0</v>
      </c>
      <c r="AC1728" s="44">
        <v>0</v>
      </c>
      <c r="AD1728" s="44">
        <v>0</v>
      </c>
    </row>
    <row r="1729" spans="1:30" s="1" customFormat="1" ht="15" customHeight="1" x14ac:dyDescent="0.3">
      <c r="A1729" s="21" t="s">
        <v>34</v>
      </c>
      <c r="B1729" s="21" t="s">
        <v>911</v>
      </c>
      <c r="C1729" s="21" t="s">
        <v>911</v>
      </c>
      <c r="D1729" s="32" t="s">
        <v>36</v>
      </c>
      <c r="E1729" s="32" t="s">
        <v>246</v>
      </c>
      <c r="F1729" s="32" t="s">
        <v>36</v>
      </c>
      <c r="G1729" s="32" t="s">
        <v>489</v>
      </c>
      <c r="H1729" s="32">
        <v>31301</v>
      </c>
      <c r="I1729" s="32" t="s">
        <v>490</v>
      </c>
      <c r="J1729" s="21" t="s">
        <v>42</v>
      </c>
      <c r="K1729" s="32" t="s">
        <v>490</v>
      </c>
      <c r="L1729" s="21" t="s">
        <v>42</v>
      </c>
      <c r="M1729" s="21" t="s">
        <v>769</v>
      </c>
      <c r="N1729" s="21" t="s">
        <v>335</v>
      </c>
      <c r="O1729" s="22">
        <v>1</v>
      </c>
      <c r="P1729" s="44">
        <v>71788</v>
      </c>
      <c r="Q1729" s="21" t="s">
        <v>45</v>
      </c>
      <c r="R1729" s="103">
        <f t="shared" si="26"/>
        <v>71788</v>
      </c>
      <c r="S1729" s="44">
        <v>10000</v>
      </c>
      <c r="T1729" s="44">
        <v>10298</v>
      </c>
      <c r="U1729" s="44">
        <v>0</v>
      </c>
      <c r="V1729" s="44">
        <v>10298</v>
      </c>
      <c r="W1729" s="44">
        <v>0</v>
      </c>
      <c r="X1729" s="44">
        <v>10298</v>
      </c>
      <c r="Y1729" s="44">
        <v>0</v>
      </c>
      <c r="Z1729" s="44">
        <v>10298</v>
      </c>
      <c r="AA1729" s="44">
        <v>0</v>
      </c>
      <c r="AB1729" s="44">
        <v>10298</v>
      </c>
      <c r="AC1729" s="44">
        <v>0</v>
      </c>
      <c r="AD1729" s="44">
        <v>10298</v>
      </c>
    </row>
    <row r="1730" spans="1:30" s="1" customFormat="1" ht="15" customHeight="1" x14ac:dyDescent="0.3">
      <c r="A1730" s="21" t="s">
        <v>34</v>
      </c>
      <c r="B1730" s="21" t="s">
        <v>911</v>
      </c>
      <c r="C1730" s="21" t="s">
        <v>911</v>
      </c>
      <c r="D1730" s="32" t="s">
        <v>36</v>
      </c>
      <c r="E1730" s="32" t="s">
        <v>194</v>
      </c>
      <c r="F1730" s="32" t="s">
        <v>244</v>
      </c>
      <c r="G1730" s="32" t="s">
        <v>245</v>
      </c>
      <c r="H1730" s="32">
        <v>31301</v>
      </c>
      <c r="I1730" s="32" t="s">
        <v>490</v>
      </c>
      <c r="J1730" s="21" t="s">
        <v>42</v>
      </c>
      <c r="K1730" s="32" t="s">
        <v>490</v>
      </c>
      <c r="L1730" s="21" t="s">
        <v>42</v>
      </c>
      <c r="M1730" s="21" t="s">
        <v>769</v>
      </c>
      <c r="N1730" s="21" t="s">
        <v>335</v>
      </c>
      <c r="O1730" s="22">
        <v>1</v>
      </c>
      <c r="P1730" s="44">
        <v>1290</v>
      </c>
      <c r="Q1730" s="21" t="s">
        <v>45</v>
      </c>
      <c r="R1730" s="103">
        <f t="shared" si="26"/>
        <v>1290</v>
      </c>
      <c r="S1730" s="44">
        <v>0</v>
      </c>
      <c r="T1730" s="44">
        <v>430</v>
      </c>
      <c r="U1730" s="44">
        <v>0</v>
      </c>
      <c r="V1730" s="44">
        <v>215</v>
      </c>
      <c r="W1730" s="44">
        <v>0</v>
      </c>
      <c r="X1730" s="44">
        <v>215</v>
      </c>
      <c r="Y1730" s="44">
        <v>0</v>
      </c>
      <c r="Z1730" s="44">
        <v>215</v>
      </c>
      <c r="AA1730" s="44">
        <v>0</v>
      </c>
      <c r="AB1730" s="44">
        <v>215</v>
      </c>
      <c r="AC1730" s="44">
        <v>0</v>
      </c>
      <c r="AD1730" s="44">
        <v>0</v>
      </c>
    </row>
    <row r="1731" spans="1:30" s="1" customFormat="1" ht="15" customHeight="1" x14ac:dyDescent="0.3">
      <c r="A1731" s="21" t="s">
        <v>34</v>
      </c>
      <c r="B1731" s="21" t="s">
        <v>911</v>
      </c>
      <c r="C1731" s="21" t="s">
        <v>911</v>
      </c>
      <c r="D1731" s="32" t="s">
        <v>36</v>
      </c>
      <c r="E1731" s="32" t="s">
        <v>246</v>
      </c>
      <c r="F1731" s="32" t="s">
        <v>36</v>
      </c>
      <c r="G1731" s="32" t="s">
        <v>489</v>
      </c>
      <c r="H1731" s="32">
        <v>31401</v>
      </c>
      <c r="I1731" s="32" t="s">
        <v>491</v>
      </c>
      <c r="J1731" s="21" t="s">
        <v>42</v>
      </c>
      <c r="K1731" s="32" t="s">
        <v>491</v>
      </c>
      <c r="L1731" s="21" t="s">
        <v>721</v>
      </c>
      <c r="M1731" s="21" t="s">
        <v>493</v>
      </c>
      <c r="N1731" s="21" t="s">
        <v>335</v>
      </c>
      <c r="O1731" s="22">
        <v>1</v>
      </c>
      <c r="P1731" s="44">
        <v>24000</v>
      </c>
      <c r="Q1731" s="21" t="s">
        <v>45</v>
      </c>
      <c r="R1731" s="103">
        <f t="shared" si="26"/>
        <v>24000</v>
      </c>
      <c r="S1731" s="44">
        <v>2000</v>
      </c>
      <c r="T1731" s="44">
        <v>2000</v>
      </c>
      <c r="U1731" s="44">
        <v>2000</v>
      </c>
      <c r="V1731" s="44">
        <v>2000</v>
      </c>
      <c r="W1731" s="44">
        <v>2000</v>
      </c>
      <c r="X1731" s="44">
        <v>2000</v>
      </c>
      <c r="Y1731" s="44">
        <v>2000</v>
      </c>
      <c r="Z1731" s="44">
        <v>2000</v>
      </c>
      <c r="AA1731" s="44">
        <v>2000</v>
      </c>
      <c r="AB1731" s="44">
        <v>2000</v>
      </c>
      <c r="AC1731" s="44">
        <v>2000</v>
      </c>
      <c r="AD1731" s="44">
        <v>2000</v>
      </c>
    </row>
    <row r="1732" spans="1:30" s="1" customFormat="1" ht="15" customHeight="1" x14ac:dyDescent="0.3">
      <c r="A1732" s="21" t="s">
        <v>34</v>
      </c>
      <c r="B1732" s="21" t="s">
        <v>911</v>
      </c>
      <c r="C1732" s="21" t="s">
        <v>911</v>
      </c>
      <c r="D1732" s="32" t="s">
        <v>36</v>
      </c>
      <c r="E1732" s="32" t="s">
        <v>194</v>
      </c>
      <c r="F1732" s="32" t="s">
        <v>244</v>
      </c>
      <c r="G1732" s="32" t="s">
        <v>245</v>
      </c>
      <c r="H1732" s="32">
        <v>31401</v>
      </c>
      <c r="I1732" s="32" t="s">
        <v>491</v>
      </c>
      <c r="J1732" s="21" t="s">
        <v>42</v>
      </c>
      <c r="K1732" s="32" t="s">
        <v>491</v>
      </c>
      <c r="L1732" s="21" t="s">
        <v>721</v>
      </c>
      <c r="M1732" s="21" t="s">
        <v>493</v>
      </c>
      <c r="N1732" s="21" t="s">
        <v>335</v>
      </c>
      <c r="O1732" s="22">
        <v>1</v>
      </c>
      <c r="P1732" s="44">
        <v>6864</v>
      </c>
      <c r="Q1732" s="21" t="s">
        <v>45</v>
      </c>
      <c r="R1732" s="103">
        <f t="shared" si="26"/>
        <v>6864</v>
      </c>
      <c r="S1732" s="44">
        <v>0</v>
      </c>
      <c r="T1732" s="44">
        <v>624</v>
      </c>
      <c r="U1732" s="44">
        <v>624</v>
      </c>
      <c r="V1732" s="44">
        <v>624</v>
      </c>
      <c r="W1732" s="44">
        <v>624</v>
      </c>
      <c r="X1732" s="44">
        <v>624</v>
      </c>
      <c r="Y1732" s="44">
        <v>624</v>
      </c>
      <c r="Z1732" s="44">
        <v>624</v>
      </c>
      <c r="AA1732" s="44">
        <v>624</v>
      </c>
      <c r="AB1732" s="44">
        <v>624</v>
      </c>
      <c r="AC1732" s="44">
        <v>624</v>
      </c>
      <c r="AD1732" s="44">
        <v>624</v>
      </c>
    </row>
    <row r="1733" spans="1:30" s="1" customFormat="1" ht="15" customHeight="1" x14ac:dyDescent="0.3">
      <c r="A1733" s="21" t="s">
        <v>34</v>
      </c>
      <c r="B1733" s="21" t="s">
        <v>911</v>
      </c>
      <c r="C1733" s="21" t="s">
        <v>911</v>
      </c>
      <c r="D1733" s="32" t="s">
        <v>36</v>
      </c>
      <c r="E1733" s="32" t="s">
        <v>194</v>
      </c>
      <c r="F1733" s="32" t="s">
        <v>244</v>
      </c>
      <c r="G1733" s="32" t="s">
        <v>245</v>
      </c>
      <c r="H1733" s="32">
        <v>32903</v>
      </c>
      <c r="I1733" s="32" t="s">
        <v>1869</v>
      </c>
      <c r="J1733" s="21" t="s">
        <v>42</v>
      </c>
      <c r="K1733" s="32" t="s">
        <v>1869</v>
      </c>
      <c r="L1733" s="21" t="s">
        <v>42</v>
      </c>
      <c r="M1733" s="21" t="s">
        <v>42</v>
      </c>
      <c r="N1733" s="21" t="s">
        <v>335</v>
      </c>
      <c r="O1733" s="22">
        <v>1</v>
      </c>
      <c r="P1733" s="44">
        <v>21390</v>
      </c>
      <c r="Q1733" s="21" t="s">
        <v>45</v>
      </c>
      <c r="R1733" s="103">
        <f t="shared" si="26"/>
        <v>21390</v>
      </c>
      <c r="S1733" s="44">
        <v>21390</v>
      </c>
      <c r="T1733" s="44">
        <v>0</v>
      </c>
      <c r="U1733" s="44">
        <v>0</v>
      </c>
      <c r="V1733" s="44">
        <v>0</v>
      </c>
      <c r="W1733" s="44">
        <v>0</v>
      </c>
      <c r="X1733" s="44">
        <v>0</v>
      </c>
      <c r="Y1733" s="44">
        <v>0</v>
      </c>
      <c r="Z1733" s="44">
        <v>0</v>
      </c>
      <c r="AA1733" s="44">
        <v>0</v>
      </c>
      <c r="AB1733" s="44">
        <v>0</v>
      </c>
      <c r="AC1733" s="44">
        <v>0</v>
      </c>
      <c r="AD1733" s="44">
        <v>0</v>
      </c>
    </row>
    <row r="1734" spans="1:30" s="1" customFormat="1" ht="15" customHeight="1" x14ac:dyDescent="0.3">
      <c r="A1734" s="21" t="s">
        <v>34</v>
      </c>
      <c r="B1734" s="21" t="s">
        <v>911</v>
      </c>
      <c r="C1734" s="21" t="s">
        <v>911</v>
      </c>
      <c r="D1734" s="32" t="s">
        <v>36</v>
      </c>
      <c r="E1734" s="32" t="s">
        <v>246</v>
      </c>
      <c r="F1734" s="32" t="s">
        <v>36</v>
      </c>
      <c r="G1734" s="32" t="s">
        <v>489</v>
      </c>
      <c r="H1734" s="32">
        <v>33801</v>
      </c>
      <c r="I1734" s="32" t="s">
        <v>501</v>
      </c>
      <c r="J1734" s="21" t="s">
        <v>42</v>
      </c>
      <c r="K1734" s="32" t="s">
        <v>501</v>
      </c>
      <c r="L1734" s="21" t="s">
        <v>1870</v>
      </c>
      <c r="M1734" s="21" t="s">
        <v>43</v>
      </c>
      <c r="N1734" s="21" t="s">
        <v>335</v>
      </c>
      <c r="O1734" s="22">
        <v>1</v>
      </c>
      <c r="P1734" s="44">
        <v>211464</v>
      </c>
      <c r="Q1734" s="21" t="s">
        <v>411</v>
      </c>
      <c r="R1734" s="103">
        <f t="shared" si="26"/>
        <v>211464</v>
      </c>
      <c r="S1734" s="44">
        <v>17622</v>
      </c>
      <c r="T1734" s="44">
        <v>17622</v>
      </c>
      <c r="U1734" s="44">
        <v>17622</v>
      </c>
      <c r="V1734" s="44">
        <v>17622</v>
      </c>
      <c r="W1734" s="44">
        <v>17622</v>
      </c>
      <c r="X1734" s="44">
        <v>17622</v>
      </c>
      <c r="Y1734" s="44">
        <v>17622</v>
      </c>
      <c r="Z1734" s="44">
        <v>17622</v>
      </c>
      <c r="AA1734" s="44">
        <v>17622</v>
      </c>
      <c r="AB1734" s="44">
        <v>17622</v>
      </c>
      <c r="AC1734" s="44">
        <v>17622</v>
      </c>
      <c r="AD1734" s="44">
        <v>17622</v>
      </c>
    </row>
    <row r="1735" spans="1:30" s="1" customFormat="1" ht="15" customHeight="1" x14ac:dyDescent="0.3">
      <c r="A1735" s="21" t="s">
        <v>34</v>
      </c>
      <c r="B1735" s="21" t="s">
        <v>911</v>
      </c>
      <c r="C1735" s="21" t="s">
        <v>911</v>
      </c>
      <c r="D1735" s="32" t="s">
        <v>36</v>
      </c>
      <c r="E1735" s="32" t="s">
        <v>194</v>
      </c>
      <c r="F1735" s="32" t="s">
        <v>244</v>
      </c>
      <c r="G1735" s="32" t="s">
        <v>245</v>
      </c>
      <c r="H1735" s="32">
        <v>33801</v>
      </c>
      <c r="I1735" s="32" t="s">
        <v>501</v>
      </c>
      <c r="J1735" s="21" t="s">
        <v>42</v>
      </c>
      <c r="K1735" s="32" t="s">
        <v>501</v>
      </c>
      <c r="L1735" s="21" t="s">
        <v>1870</v>
      </c>
      <c r="M1735" s="21" t="s">
        <v>43</v>
      </c>
      <c r="N1735" s="21" t="s">
        <v>335</v>
      </c>
      <c r="O1735" s="22">
        <v>1</v>
      </c>
      <c r="P1735" s="44">
        <v>211464</v>
      </c>
      <c r="Q1735" s="21" t="s">
        <v>411</v>
      </c>
      <c r="R1735" s="103">
        <f t="shared" si="26"/>
        <v>211464</v>
      </c>
      <c r="S1735" s="44">
        <v>17622</v>
      </c>
      <c r="T1735" s="44">
        <v>17622</v>
      </c>
      <c r="U1735" s="44">
        <v>17622</v>
      </c>
      <c r="V1735" s="44">
        <v>17622</v>
      </c>
      <c r="W1735" s="44">
        <v>17622</v>
      </c>
      <c r="X1735" s="44">
        <v>17622</v>
      </c>
      <c r="Y1735" s="44">
        <v>17622</v>
      </c>
      <c r="Z1735" s="44">
        <v>17622</v>
      </c>
      <c r="AA1735" s="44">
        <v>17622</v>
      </c>
      <c r="AB1735" s="44">
        <v>17622</v>
      </c>
      <c r="AC1735" s="44">
        <v>17622</v>
      </c>
      <c r="AD1735" s="44">
        <v>17622</v>
      </c>
    </row>
    <row r="1736" spans="1:30" s="1" customFormat="1" ht="15" customHeight="1" x14ac:dyDescent="0.3">
      <c r="A1736" s="21" t="s">
        <v>34</v>
      </c>
      <c r="B1736" s="21" t="s">
        <v>911</v>
      </c>
      <c r="C1736" s="21" t="s">
        <v>911</v>
      </c>
      <c r="D1736" s="32" t="s">
        <v>36</v>
      </c>
      <c r="E1736" s="32" t="s">
        <v>246</v>
      </c>
      <c r="F1736" s="32" t="s">
        <v>36</v>
      </c>
      <c r="G1736" s="32" t="s">
        <v>489</v>
      </c>
      <c r="H1736" s="32">
        <v>35701</v>
      </c>
      <c r="I1736" s="32" t="s">
        <v>506</v>
      </c>
      <c r="J1736" s="21" t="s">
        <v>42</v>
      </c>
      <c r="K1736" s="32" t="s">
        <v>506</v>
      </c>
      <c r="L1736" s="21" t="s">
        <v>42</v>
      </c>
      <c r="M1736" s="21" t="s">
        <v>42</v>
      </c>
      <c r="N1736" s="21" t="s">
        <v>335</v>
      </c>
      <c r="O1736" s="22">
        <v>1</v>
      </c>
      <c r="P1736" s="44">
        <v>18512</v>
      </c>
      <c r="Q1736" s="21" t="s">
        <v>45</v>
      </c>
      <c r="R1736" s="103">
        <f t="shared" si="26"/>
        <v>18512</v>
      </c>
      <c r="S1736" s="44">
        <v>0</v>
      </c>
      <c r="T1736" s="44">
        <v>0</v>
      </c>
      <c r="U1736" s="44">
        <v>0</v>
      </c>
      <c r="V1736" s="44">
        <v>0</v>
      </c>
      <c r="W1736" s="44">
        <v>0</v>
      </c>
      <c r="X1736" s="44">
        <v>0</v>
      </c>
      <c r="Y1736" s="44">
        <v>0</v>
      </c>
      <c r="Z1736" s="44">
        <v>18512</v>
      </c>
      <c r="AA1736" s="44">
        <v>0</v>
      </c>
      <c r="AB1736" s="44">
        <v>0</v>
      </c>
      <c r="AC1736" s="44">
        <v>0</v>
      </c>
      <c r="AD1736" s="44">
        <v>0</v>
      </c>
    </row>
    <row r="1737" spans="1:30" s="1" customFormat="1" ht="15" customHeight="1" x14ac:dyDescent="0.3">
      <c r="A1737" s="21" t="s">
        <v>34</v>
      </c>
      <c r="B1737" s="21" t="s">
        <v>911</v>
      </c>
      <c r="C1737" s="21" t="s">
        <v>911</v>
      </c>
      <c r="D1737" s="32" t="s">
        <v>36</v>
      </c>
      <c r="E1737" s="32" t="s">
        <v>246</v>
      </c>
      <c r="F1737" s="32" t="s">
        <v>36</v>
      </c>
      <c r="G1737" s="32" t="s">
        <v>489</v>
      </c>
      <c r="H1737" s="32">
        <v>35801</v>
      </c>
      <c r="I1737" s="32" t="s">
        <v>508</v>
      </c>
      <c r="J1737" s="21" t="s">
        <v>42</v>
      </c>
      <c r="K1737" s="32" t="s">
        <v>508</v>
      </c>
      <c r="L1737" s="21" t="s">
        <v>1871</v>
      </c>
      <c r="M1737" s="21" t="s">
        <v>43</v>
      </c>
      <c r="N1737" s="21" t="s">
        <v>335</v>
      </c>
      <c r="O1737" s="22">
        <v>1</v>
      </c>
      <c r="P1737" s="44">
        <v>277598</v>
      </c>
      <c r="Q1737" s="21" t="s">
        <v>411</v>
      </c>
      <c r="R1737" s="103">
        <f t="shared" si="26"/>
        <v>277598</v>
      </c>
      <c r="S1737" s="44">
        <v>23134</v>
      </c>
      <c r="T1737" s="44">
        <v>23134</v>
      </c>
      <c r="U1737" s="44">
        <v>23134</v>
      </c>
      <c r="V1737" s="44">
        <v>23134</v>
      </c>
      <c r="W1737" s="44">
        <v>23134</v>
      </c>
      <c r="X1737" s="44">
        <v>23134</v>
      </c>
      <c r="Y1737" s="44">
        <v>23134</v>
      </c>
      <c r="Z1737" s="44">
        <v>23134</v>
      </c>
      <c r="AA1737" s="44">
        <v>23134</v>
      </c>
      <c r="AB1737" s="44">
        <v>23134</v>
      </c>
      <c r="AC1737" s="44">
        <v>23134</v>
      </c>
      <c r="AD1737" s="44">
        <v>23124</v>
      </c>
    </row>
    <row r="1738" spans="1:30" s="1" customFormat="1" ht="15" customHeight="1" x14ac:dyDescent="0.3">
      <c r="A1738" s="21" t="s">
        <v>34</v>
      </c>
      <c r="B1738" s="21" t="s">
        <v>911</v>
      </c>
      <c r="C1738" s="21" t="s">
        <v>911</v>
      </c>
      <c r="D1738" s="32" t="s">
        <v>36</v>
      </c>
      <c r="E1738" s="32" t="s">
        <v>246</v>
      </c>
      <c r="F1738" s="32" t="s">
        <v>36</v>
      </c>
      <c r="G1738" s="32" t="s">
        <v>489</v>
      </c>
      <c r="H1738" s="32">
        <v>35901</v>
      </c>
      <c r="I1738" s="32" t="s">
        <v>509</v>
      </c>
      <c r="J1738" s="21" t="s">
        <v>42</v>
      </c>
      <c r="K1738" s="32" t="s">
        <v>509</v>
      </c>
      <c r="L1738" s="21" t="s">
        <v>1871</v>
      </c>
      <c r="M1738" s="21" t="s">
        <v>43</v>
      </c>
      <c r="N1738" s="21" t="s">
        <v>335</v>
      </c>
      <c r="O1738" s="22">
        <v>1</v>
      </c>
      <c r="P1738" s="44">
        <v>51126</v>
      </c>
      <c r="Q1738" s="21" t="s">
        <v>411</v>
      </c>
      <c r="R1738" s="103">
        <f t="shared" si="26"/>
        <v>51126</v>
      </c>
      <c r="S1738" s="44">
        <v>0</v>
      </c>
      <c r="T1738" s="44">
        <v>0</v>
      </c>
      <c r="U1738" s="44">
        <v>12782</v>
      </c>
      <c r="V1738" s="44">
        <v>0</v>
      </c>
      <c r="W1738" s="44">
        <v>0</v>
      </c>
      <c r="X1738" s="44">
        <v>12782</v>
      </c>
      <c r="Y1738" s="44">
        <v>0</v>
      </c>
      <c r="Z1738" s="44">
        <v>0</v>
      </c>
      <c r="AA1738" s="44">
        <v>12782</v>
      </c>
      <c r="AB1738" s="44">
        <v>0</v>
      </c>
      <c r="AC1738" s="44">
        <v>0</v>
      </c>
      <c r="AD1738" s="44">
        <v>12780</v>
      </c>
    </row>
    <row r="1739" spans="1:30" s="1" customFormat="1" ht="15" customHeight="1" x14ac:dyDescent="0.3">
      <c r="A1739" s="21" t="s">
        <v>34</v>
      </c>
      <c r="B1739" s="21" t="s">
        <v>911</v>
      </c>
      <c r="C1739" s="21" t="s">
        <v>911</v>
      </c>
      <c r="D1739" s="32" t="s">
        <v>36</v>
      </c>
      <c r="E1739" s="32" t="s">
        <v>109</v>
      </c>
      <c r="F1739" s="32" t="s">
        <v>110</v>
      </c>
      <c r="G1739" s="32" t="s">
        <v>38</v>
      </c>
      <c r="H1739" s="32">
        <v>51101</v>
      </c>
      <c r="I1739" s="32" t="s">
        <v>512</v>
      </c>
      <c r="J1739" s="21" t="s">
        <v>1872</v>
      </c>
      <c r="K1739" s="32" t="s">
        <v>1378</v>
      </c>
      <c r="L1739" s="21" t="s">
        <v>42</v>
      </c>
      <c r="M1739" s="21" t="s">
        <v>42</v>
      </c>
      <c r="N1739" s="21" t="s">
        <v>48</v>
      </c>
      <c r="O1739" s="22">
        <v>1</v>
      </c>
      <c r="P1739" s="44">
        <v>6032</v>
      </c>
      <c r="Q1739" s="21" t="s">
        <v>45</v>
      </c>
      <c r="R1739" s="103">
        <f t="shared" si="26"/>
        <v>6032</v>
      </c>
      <c r="S1739" s="44">
        <v>0</v>
      </c>
      <c r="T1739" s="44">
        <v>3016</v>
      </c>
      <c r="U1739" s="44">
        <v>0</v>
      </c>
      <c r="V1739" s="44">
        <v>3016</v>
      </c>
      <c r="W1739" s="44">
        <v>0</v>
      </c>
      <c r="X1739" s="44">
        <v>0</v>
      </c>
      <c r="Y1739" s="44">
        <v>0</v>
      </c>
      <c r="Z1739" s="44">
        <v>0</v>
      </c>
      <c r="AA1739" s="44">
        <v>0</v>
      </c>
      <c r="AB1739" s="44">
        <v>0</v>
      </c>
      <c r="AC1739" s="44">
        <v>0</v>
      </c>
      <c r="AD1739" s="44">
        <v>0</v>
      </c>
    </row>
    <row r="1740" spans="1:30" s="1" customFormat="1" ht="15" customHeight="1" x14ac:dyDescent="0.3">
      <c r="A1740" s="21" t="s">
        <v>34</v>
      </c>
      <c r="B1740" s="21" t="s">
        <v>911</v>
      </c>
      <c r="C1740" s="21" t="s">
        <v>911</v>
      </c>
      <c r="D1740" s="32" t="s">
        <v>36</v>
      </c>
      <c r="E1740" s="32" t="s">
        <v>148</v>
      </c>
      <c r="F1740" s="32" t="s">
        <v>149</v>
      </c>
      <c r="G1740" s="32" t="s">
        <v>38</v>
      </c>
      <c r="H1740" s="32">
        <v>51101</v>
      </c>
      <c r="I1740" s="32" t="s">
        <v>512</v>
      </c>
      <c r="J1740" s="21" t="s">
        <v>1872</v>
      </c>
      <c r="K1740" s="32" t="s">
        <v>1378</v>
      </c>
      <c r="L1740" s="21" t="s">
        <v>42</v>
      </c>
      <c r="M1740" s="21" t="s">
        <v>42</v>
      </c>
      <c r="N1740" s="21" t="s">
        <v>48</v>
      </c>
      <c r="O1740" s="22">
        <v>1</v>
      </c>
      <c r="P1740" s="44">
        <v>6032</v>
      </c>
      <c r="Q1740" s="21" t="s">
        <v>45</v>
      </c>
      <c r="R1740" s="103">
        <f t="shared" ref="R1740:R1803" si="27">SUM(S1740:AD1740)</f>
        <v>6032</v>
      </c>
      <c r="S1740" s="44">
        <v>0</v>
      </c>
      <c r="T1740" s="44">
        <v>3016</v>
      </c>
      <c r="U1740" s="44">
        <v>0</v>
      </c>
      <c r="V1740" s="44">
        <v>3016</v>
      </c>
      <c r="W1740" s="44">
        <v>0</v>
      </c>
      <c r="X1740" s="44">
        <v>0</v>
      </c>
      <c r="Y1740" s="44">
        <v>0</v>
      </c>
      <c r="Z1740" s="44">
        <v>0</v>
      </c>
      <c r="AA1740" s="44">
        <v>0</v>
      </c>
      <c r="AB1740" s="44">
        <v>0</v>
      </c>
      <c r="AC1740" s="44">
        <v>0</v>
      </c>
      <c r="AD1740" s="44">
        <v>0</v>
      </c>
    </row>
    <row r="1741" spans="1:30" s="1" customFormat="1" ht="15" customHeight="1" x14ac:dyDescent="0.3">
      <c r="A1741" s="21" t="s">
        <v>34</v>
      </c>
      <c r="B1741" s="21" t="s">
        <v>911</v>
      </c>
      <c r="C1741" s="21" t="s">
        <v>911</v>
      </c>
      <c r="D1741" s="32" t="s">
        <v>36</v>
      </c>
      <c r="E1741" s="32" t="s">
        <v>37</v>
      </c>
      <c r="F1741" s="32" t="s">
        <v>36</v>
      </c>
      <c r="G1741" s="32" t="s">
        <v>38</v>
      </c>
      <c r="H1741" s="32">
        <v>51101</v>
      </c>
      <c r="I1741" s="32" t="s">
        <v>512</v>
      </c>
      <c r="J1741" s="21" t="s">
        <v>1872</v>
      </c>
      <c r="K1741" s="32" t="s">
        <v>1378</v>
      </c>
      <c r="L1741" s="21" t="s">
        <v>42</v>
      </c>
      <c r="M1741" s="21" t="s">
        <v>42</v>
      </c>
      <c r="N1741" s="21" t="s">
        <v>48</v>
      </c>
      <c r="O1741" s="22">
        <v>1</v>
      </c>
      <c r="P1741" s="44">
        <v>3016</v>
      </c>
      <c r="Q1741" s="21" t="s">
        <v>45</v>
      </c>
      <c r="R1741" s="103">
        <f t="shared" si="27"/>
        <v>3016</v>
      </c>
      <c r="S1741" s="44">
        <v>0</v>
      </c>
      <c r="T1741" s="44">
        <v>3016</v>
      </c>
      <c r="U1741" s="44">
        <v>0</v>
      </c>
      <c r="V1741" s="44">
        <v>0</v>
      </c>
      <c r="W1741" s="44">
        <v>0</v>
      </c>
      <c r="X1741" s="44">
        <v>0</v>
      </c>
      <c r="Y1741" s="44">
        <v>0</v>
      </c>
      <c r="Z1741" s="44">
        <v>0</v>
      </c>
      <c r="AA1741" s="44">
        <v>0</v>
      </c>
      <c r="AB1741" s="44">
        <v>0</v>
      </c>
      <c r="AC1741" s="44">
        <v>0</v>
      </c>
      <c r="AD1741" s="44">
        <v>0</v>
      </c>
    </row>
    <row r="1742" spans="1:30" s="1" customFormat="1" ht="15" customHeight="1" x14ac:dyDescent="0.3">
      <c r="A1742" s="21" t="s">
        <v>34</v>
      </c>
      <c r="B1742" s="21" t="s">
        <v>911</v>
      </c>
      <c r="C1742" s="21" t="s">
        <v>911</v>
      </c>
      <c r="D1742" s="32" t="s">
        <v>36</v>
      </c>
      <c r="E1742" s="32" t="s">
        <v>37</v>
      </c>
      <c r="F1742" s="32" t="s">
        <v>36</v>
      </c>
      <c r="G1742" s="32" t="s">
        <v>38</v>
      </c>
      <c r="H1742" s="32">
        <v>51501</v>
      </c>
      <c r="I1742" s="32" t="s">
        <v>1873</v>
      </c>
      <c r="J1742" s="21" t="s">
        <v>1874</v>
      </c>
      <c r="K1742" s="32" t="s">
        <v>1875</v>
      </c>
      <c r="L1742" s="21" t="s">
        <v>42</v>
      </c>
      <c r="M1742" s="21" t="s">
        <v>42</v>
      </c>
      <c r="N1742" s="21" t="s">
        <v>48</v>
      </c>
      <c r="O1742" s="22">
        <v>1</v>
      </c>
      <c r="P1742" s="44">
        <v>3712</v>
      </c>
      <c r="Q1742" s="21" t="s">
        <v>45</v>
      </c>
      <c r="R1742" s="103">
        <f t="shared" si="27"/>
        <v>3712</v>
      </c>
      <c r="S1742" s="44">
        <v>0</v>
      </c>
      <c r="T1742" s="44">
        <v>3712</v>
      </c>
      <c r="U1742" s="44">
        <v>0</v>
      </c>
      <c r="V1742" s="44">
        <v>0</v>
      </c>
      <c r="W1742" s="44">
        <v>0</v>
      </c>
      <c r="X1742" s="44">
        <v>0</v>
      </c>
      <c r="Y1742" s="44">
        <v>0</v>
      </c>
      <c r="Z1742" s="44">
        <v>0</v>
      </c>
      <c r="AA1742" s="44">
        <v>0</v>
      </c>
      <c r="AB1742" s="44">
        <v>0</v>
      </c>
      <c r="AC1742" s="44">
        <v>0</v>
      </c>
      <c r="AD1742" s="44">
        <v>0</v>
      </c>
    </row>
    <row r="1743" spans="1:30" s="1" customFormat="1" ht="15" customHeight="1" x14ac:dyDescent="0.3">
      <c r="A1743" s="21" t="s">
        <v>34</v>
      </c>
      <c r="B1743" s="21" t="s">
        <v>911</v>
      </c>
      <c r="C1743" s="21" t="s">
        <v>911</v>
      </c>
      <c r="D1743" s="32" t="s">
        <v>36</v>
      </c>
      <c r="E1743" s="32" t="s">
        <v>109</v>
      </c>
      <c r="F1743" s="32" t="s">
        <v>110</v>
      </c>
      <c r="G1743" s="32" t="s">
        <v>38</v>
      </c>
      <c r="H1743" s="32">
        <v>52101</v>
      </c>
      <c r="I1743" s="32" t="s">
        <v>516</v>
      </c>
      <c r="J1743" s="21" t="s">
        <v>1876</v>
      </c>
      <c r="K1743" s="32" t="s">
        <v>1877</v>
      </c>
      <c r="L1743" s="21" t="s">
        <v>42</v>
      </c>
      <c r="M1743" s="21" t="s">
        <v>42</v>
      </c>
      <c r="N1743" s="21" t="s">
        <v>48</v>
      </c>
      <c r="O1743" s="22">
        <v>1</v>
      </c>
      <c r="P1743" s="44">
        <v>11600</v>
      </c>
      <c r="Q1743" s="21" t="s">
        <v>45</v>
      </c>
      <c r="R1743" s="103">
        <f t="shared" si="27"/>
        <v>11600</v>
      </c>
      <c r="S1743" s="44">
        <v>11600</v>
      </c>
      <c r="T1743" s="44">
        <v>0</v>
      </c>
      <c r="U1743" s="44">
        <v>0</v>
      </c>
      <c r="V1743" s="44">
        <v>0</v>
      </c>
      <c r="W1743" s="44">
        <v>0</v>
      </c>
      <c r="X1743" s="44">
        <v>0</v>
      </c>
      <c r="Y1743" s="44">
        <v>0</v>
      </c>
      <c r="Z1743" s="44">
        <v>0</v>
      </c>
      <c r="AA1743" s="44">
        <v>0</v>
      </c>
      <c r="AB1743" s="44">
        <v>0</v>
      </c>
      <c r="AC1743" s="44">
        <v>0</v>
      </c>
      <c r="AD1743" s="44">
        <v>0</v>
      </c>
    </row>
    <row r="1744" spans="1:30" s="1" customFormat="1" ht="15" customHeight="1" x14ac:dyDescent="0.3">
      <c r="A1744" s="21" t="s">
        <v>34</v>
      </c>
      <c r="B1744" s="21" t="s">
        <v>911</v>
      </c>
      <c r="C1744" s="21" t="s">
        <v>911</v>
      </c>
      <c r="D1744" s="32" t="s">
        <v>36</v>
      </c>
      <c r="E1744" s="32" t="s">
        <v>148</v>
      </c>
      <c r="F1744" s="32" t="s">
        <v>149</v>
      </c>
      <c r="G1744" s="32" t="s">
        <v>38</v>
      </c>
      <c r="H1744" s="32">
        <v>52101</v>
      </c>
      <c r="I1744" s="32" t="s">
        <v>516</v>
      </c>
      <c r="J1744" s="21" t="s">
        <v>1876</v>
      </c>
      <c r="K1744" s="32" t="s">
        <v>1877</v>
      </c>
      <c r="L1744" s="21" t="s">
        <v>42</v>
      </c>
      <c r="M1744" s="21" t="s">
        <v>42</v>
      </c>
      <c r="N1744" s="21" t="s">
        <v>48</v>
      </c>
      <c r="O1744" s="22">
        <v>1</v>
      </c>
      <c r="P1744" s="44">
        <v>11600</v>
      </c>
      <c r="Q1744" s="21" t="s">
        <v>45</v>
      </c>
      <c r="R1744" s="103">
        <f t="shared" si="27"/>
        <v>11600</v>
      </c>
      <c r="S1744" s="44">
        <v>11600</v>
      </c>
      <c r="T1744" s="44">
        <v>0</v>
      </c>
      <c r="U1744" s="44">
        <v>0</v>
      </c>
      <c r="V1744" s="44">
        <v>0</v>
      </c>
      <c r="W1744" s="44">
        <v>0</v>
      </c>
      <c r="X1744" s="44">
        <v>0</v>
      </c>
      <c r="Y1744" s="44">
        <v>0</v>
      </c>
      <c r="Z1744" s="44">
        <v>0</v>
      </c>
      <c r="AA1744" s="44">
        <v>0</v>
      </c>
      <c r="AB1744" s="44">
        <v>0</v>
      </c>
      <c r="AC1744" s="44">
        <v>0</v>
      </c>
      <c r="AD1744" s="44">
        <v>0</v>
      </c>
    </row>
    <row r="1745" spans="1:30" s="1" customFormat="1" ht="15" customHeight="1" x14ac:dyDescent="0.3">
      <c r="A1745" s="21" t="s">
        <v>34</v>
      </c>
      <c r="B1745" s="21" t="s">
        <v>911</v>
      </c>
      <c r="C1745" s="21" t="s">
        <v>911</v>
      </c>
      <c r="D1745" s="32" t="s">
        <v>36</v>
      </c>
      <c r="E1745" s="32" t="s">
        <v>37</v>
      </c>
      <c r="F1745" s="32" t="s">
        <v>36</v>
      </c>
      <c r="G1745" s="32" t="s">
        <v>38</v>
      </c>
      <c r="H1745" s="32">
        <v>52301</v>
      </c>
      <c r="I1745" s="32" t="s">
        <v>1878</v>
      </c>
      <c r="J1745" s="21" t="s">
        <v>517</v>
      </c>
      <c r="K1745" s="32" t="s">
        <v>1879</v>
      </c>
      <c r="L1745" s="21" t="s">
        <v>42</v>
      </c>
      <c r="M1745" s="21" t="s">
        <v>42</v>
      </c>
      <c r="N1745" s="21" t="s">
        <v>48</v>
      </c>
      <c r="O1745" s="22">
        <v>1</v>
      </c>
      <c r="P1745" s="44">
        <v>5800</v>
      </c>
      <c r="Q1745" s="21" t="s">
        <v>45</v>
      </c>
      <c r="R1745" s="103">
        <f t="shared" si="27"/>
        <v>5800</v>
      </c>
      <c r="S1745" s="44">
        <v>0</v>
      </c>
      <c r="T1745" s="44">
        <v>5800</v>
      </c>
      <c r="U1745" s="44">
        <v>0</v>
      </c>
      <c r="V1745" s="44">
        <v>0</v>
      </c>
      <c r="W1745" s="44">
        <v>0</v>
      </c>
      <c r="X1745" s="44">
        <v>0</v>
      </c>
      <c r="Y1745" s="44">
        <v>0</v>
      </c>
      <c r="Z1745" s="44">
        <v>0</v>
      </c>
      <c r="AA1745" s="44">
        <v>0</v>
      </c>
      <c r="AB1745" s="44">
        <v>0</v>
      </c>
      <c r="AC1745" s="44">
        <v>0</v>
      </c>
      <c r="AD1745" s="44">
        <v>0</v>
      </c>
    </row>
    <row r="1746" spans="1:30" s="1" customFormat="1" ht="15" customHeight="1" x14ac:dyDescent="0.3">
      <c r="A1746" s="21" t="s">
        <v>34</v>
      </c>
      <c r="B1746" s="21" t="s">
        <v>956</v>
      </c>
      <c r="C1746" s="21" t="s">
        <v>956</v>
      </c>
      <c r="D1746" s="32" t="s">
        <v>36</v>
      </c>
      <c r="E1746" s="21" t="s">
        <v>37</v>
      </c>
      <c r="F1746" s="32" t="s">
        <v>36</v>
      </c>
      <c r="G1746" s="21" t="s">
        <v>38</v>
      </c>
      <c r="H1746" s="21" t="s">
        <v>1027</v>
      </c>
      <c r="I1746" s="21" t="s">
        <v>1889</v>
      </c>
      <c r="J1746" s="21" t="s">
        <v>150</v>
      </c>
      <c r="K1746" s="21" t="s">
        <v>151</v>
      </c>
      <c r="L1746" s="21" t="s">
        <v>1890</v>
      </c>
      <c r="M1746" s="21" t="s">
        <v>1891</v>
      </c>
      <c r="N1746" s="21" t="s">
        <v>48</v>
      </c>
      <c r="O1746" s="22">
        <v>77</v>
      </c>
      <c r="P1746" s="22">
        <v>4</v>
      </c>
      <c r="Q1746" s="21" t="s">
        <v>45</v>
      </c>
      <c r="R1746" s="103">
        <f t="shared" si="27"/>
        <v>308</v>
      </c>
      <c r="S1746" s="22">
        <v>0</v>
      </c>
      <c r="T1746" s="22">
        <v>116</v>
      </c>
      <c r="U1746" s="22">
        <v>0</v>
      </c>
      <c r="V1746" s="22">
        <v>192</v>
      </c>
      <c r="W1746" s="22">
        <v>0</v>
      </c>
      <c r="X1746" s="22">
        <v>0</v>
      </c>
      <c r="Y1746" s="22">
        <v>0</v>
      </c>
      <c r="Z1746" s="22">
        <v>0</v>
      </c>
      <c r="AA1746" s="22">
        <v>0</v>
      </c>
      <c r="AB1746" s="22">
        <v>0</v>
      </c>
      <c r="AC1746" s="22">
        <v>0</v>
      </c>
      <c r="AD1746" s="22">
        <v>0</v>
      </c>
    </row>
    <row r="1747" spans="1:30" s="1" customFormat="1" ht="15" customHeight="1" x14ac:dyDescent="0.3">
      <c r="A1747" s="21" t="s">
        <v>34</v>
      </c>
      <c r="B1747" s="21" t="s">
        <v>956</v>
      </c>
      <c r="C1747" s="21" t="s">
        <v>956</v>
      </c>
      <c r="D1747" s="32" t="s">
        <v>36</v>
      </c>
      <c r="E1747" s="21" t="s">
        <v>37</v>
      </c>
      <c r="F1747" s="32" t="s">
        <v>36</v>
      </c>
      <c r="G1747" s="21" t="s">
        <v>38</v>
      </c>
      <c r="H1747" s="21" t="s">
        <v>1027</v>
      </c>
      <c r="I1747" s="21" t="s">
        <v>1889</v>
      </c>
      <c r="J1747" s="21" t="s">
        <v>152</v>
      </c>
      <c r="K1747" s="21" t="s">
        <v>153</v>
      </c>
      <c r="L1747" s="21" t="s">
        <v>1890</v>
      </c>
      <c r="M1747" s="21" t="s">
        <v>1891</v>
      </c>
      <c r="N1747" s="21" t="s">
        <v>48</v>
      </c>
      <c r="O1747" s="22">
        <v>48</v>
      </c>
      <c r="P1747" s="22">
        <v>4</v>
      </c>
      <c r="Q1747" s="21" t="s">
        <v>45</v>
      </c>
      <c r="R1747" s="103">
        <f t="shared" si="27"/>
        <v>192</v>
      </c>
      <c r="S1747" s="22">
        <v>0</v>
      </c>
      <c r="T1747" s="22">
        <v>96</v>
      </c>
      <c r="U1747" s="22">
        <v>0</v>
      </c>
      <c r="V1747" s="22">
        <v>96</v>
      </c>
      <c r="W1747" s="22">
        <v>0</v>
      </c>
      <c r="X1747" s="22">
        <v>0</v>
      </c>
      <c r="Y1747" s="22">
        <v>0</v>
      </c>
      <c r="Z1747" s="22">
        <v>0</v>
      </c>
      <c r="AA1747" s="22">
        <v>0</v>
      </c>
      <c r="AB1747" s="22">
        <v>0</v>
      </c>
      <c r="AC1747" s="22">
        <v>0</v>
      </c>
      <c r="AD1747" s="22">
        <v>0</v>
      </c>
    </row>
    <row r="1748" spans="1:30" s="1" customFormat="1" ht="15" customHeight="1" x14ac:dyDescent="0.3">
      <c r="A1748" s="21" t="s">
        <v>34</v>
      </c>
      <c r="B1748" s="21" t="s">
        <v>956</v>
      </c>
      <c r="C1748" s="21" t="s">
        <v>956</v>
      </c>
      <c r="D1748" s="32" t="s">
        <v>36</v>
      </c>
      <c r="E1748" s="21" t="s">
        <v>37</v>
      </c>
      <c r="F1748" s="32" t="s">
        <v>36</v>
      </c>
      <c r="G1748" s="21" t="s">
        <v>38</v>
      </c>
      <c r="H1748" s="21" t="s">
        <v>1027</v>
      </c>
      <c r="I1748" s="21" t="s">
        <v>1889</v>
      </c>
      <c r="J1748" s="21" t="s">
        <v>817</v>
      </c>
      <c r="K1748" s="21" t="s">
        <v>1034</v>
      </c>
      <c r="L1748" s="21" t="s">
        <v>1890</v>
      </c>
      <c r="M1748" s="21" t="s">
        <v>1891</v>
      </c>
      <c r="N1748" s="21" t="s">
        <v>48</v>
      </c>
      <c r="O1748" s="22">
        <v>24</v>
      </c>
      <c r="P1748" s="22">
        <v>4</v>
      </c>
      <c r="Q1748" s="21" t="s">
        <v>45</v>
      </c>
      <c r="R1748" s="103">
        <f t="shared" si="27"/>
        <v>96</v>
      </c>
      <c r="S1748" s="22">
        <v>0</v>
      </c>
      <c r="T1748" s="22">
        <v>96</v>
      </c>
      <c r="U1748" s="22">
        <v>0</v>
      </c>
      <c r="V1748" s="22">
        <v>0</v>
      </c>
      <c r="W1748" s="22">
        <v>0</v>
      </c>
      <c r="X1748" s="22">
        <v>0</v>
      </c>
      <c r="Y1748" s="22">
        <v>0</v>
      </c>
      <c r="Z1748" s="22">
        <v>0</v>
      </c>
      <c r="AA1748" s="22">
        <v>0</v>
      </c>
      <c r="AB1748" s="22">
        <v>0</v>
      </c>
      <c r="AC1748" s="22">
        <v>0</v>
      </c>
      <c r="AD1748" s="22">
        <v>0</v>
      </c>
    </row>
    <row r="1749" spans="1:30" s="1" customFormat="1" ht="15" customHeight="1" x14ac:dyDescent="0.3">
      <c r="A1749" s="21" t="s">
        <v>34</v>
      </c>
      <c r="B1749" s="21" t="s">
        <v>956</v>
      </c>
      <c r="C1749" s="21" t="s">
        <v>956</v>
      </c>
      <c r="D1749" s="32" t="s">
        <v>36</v>
      </c>
      <c r="E1749" s="21" t="s">
        <v>37</v>
      </c>
      <c r="F1749" s="32" t="s">
        <v>36</v>
      </c>
      <c r="G1749" s="21" t="s">
        <v>38</v>
      </c>
      <c r="H1749" s="21" t="s">
        <v>1027</v>
      </c>
      <c r="I1749" s="21" t="s">
        <v>1889</v>
      </c>
      <c r="J1749" s="21" t="s">
        <v>126</v>
      </c>
      <c r="K1749" s="21" t="s">
        <v>127</v>
      </c>
      <c r="L1749" s="21" t="s">
        <v>1890</v>
      </c>
      <c r="M1749" s="21" t="s">
        <v>1891</v>
      </c>
      <c r="N1749" s="21" t="s">
        <v>48</v>
      </c>
      <c r="O1749" s="22">
        <v>12</v>
      </c>
      <c r="P1749" s="22">
        <v>18</v>
      </c>
      <c r="Q1749" s="21" t="s">
        <v>45</v>
      </c>
      <c r="R1749" s="103">
        <f t="shared" si="27"/>
        <v>216</v>
      </c>
      <c r="S1749" s="22">
        <v>0</v>
      </c>
      <c r="T1749" s="22">
        <v>108</v>
      </c>
      <c r="U1749" s="22">
        <v>0</v>
      </c>
      <c r="V1749" s="22">
        <v>108</v>
      </c>
      <c r="W1749" s="22">
        <v>0</v>
      </c>
      <c r="X1749" s="22">
        <v>0</v>
      </c>
      <c r="Y1749" s="22">
        <v>0</v>
      </c>
      <c r="Z1749" s="22">
        <v>0</v>
      </c>
      <c r="AA1749" s="22">
        <v>0</v>
      </c>
      <c r="AB1749" s="22">
        <v>0</v>
      </c>
      <c r="AC1749" s="22">
        <v>0</v>
      </c>
      <c r="AD1749" s="22">
        <v>0</v>
      </c>
    </row>
    <row r="1750" spans="1:30" s="1" customFormat="1" ht="15" customHeight="1" x14ac:dyDescent="0.3">
      <c r="A1750" s="21" t="s">
        <v>34</v>
      </c>
      <c r="B1750" s="21" t="s">
        <v>956</v>
      </c>
      <c r="C1750" s="21" t="s">
        <v>956</v>
      </c>
      <c r="D1750" s="32" t="s">
        <v>36</v>
      </c>
      <c r="E1750" s="21" t="s">
        <v>37</v>
      </c>
      <c r="F1750" s="32" t="s">
        <v>36</v>
      </c>
      <c r="G1750" s="21" t="s">
        <v>38</v>
      </c>
      <c r="H1750" s="21" t="s">
        <v>1027</v>
      </c>
      <c r="I1750" s="21" t="s">
        <v>1889</v>
      </c>
      <c r="J1750" s="21" t="s">
        <v>144</v>
      </c>
      <c r="K1750" s="21" t="s">
        <v>145</v>
      </c>
      <c r="L1750" s="21" t="s">
        <v>1890</v>
      </c>
      <c r="M1750" s="21" t="s">
        <v>1891</v>
      </c>
      <c r="N1750" s="21" t="s">
        <v>48</v>
      </c>
      <c r="O1750" s="22">
        <v>10</v>
      </c>
      <c r="P1750" s="22">
        <v>53</v>
      </c>
      <c r="Q1750" s="21" t="s">
        <v>45</v>
      </c>
      <c r="R1750" s="103">
        <f t="shared" si="27"/>
        <v>530</v>
      </c>
      <c r="S1750" s="22">
        <v>0</v>
      </c>
      <c r="T1750" s="22">
        <v>0</v>
      </c>
      <c r="U1750" s="22">
        <v>0</v>
      </c>
      <c r="V1750" s="22">
        <v>530</v>
      </c>
      <c r="W1750" s="22">
        <v>0</v>
      </c>
      <c r="X1750" s="22">
        <v>0</v>
      </c>
      <c r="Y1750" s="22">
        <v>0</v>
      </c>
      <c r="Z1750" s="22">
        <v>0</v>
      </c>
      <c r="AA1750" s="22">
        <v>0</v>
      </c>
      <c r="AB1750" s="22">
        <v>0</v>
      </c>
      <c r="AC1750" s="22">
        <v>0</v>
      </c>
      <c r="AD1750" s="22">
        <v>0</v>
      </c>
    </row>
    <row r="1751" spans="1:30" s="1" customFormat="1" ht="15" customHeight="1" x14ac:dyDescent="0.3">
      <c r="A1751" s="21" t="s">
        <v>34</v>
      </c>
      <c r="B1751" s="21" t="s">
        <v>956</v>
      </c>
      <c r="C1751" s="21" t="s">
        <v>956</v>
      </c>
      <c r="D1751" s="32" t="s">
        <v>36</v>
      </c>
      <c r="E1751" s="21" t="s">
        <v>37</v>
      </c>
      <c r="F1751" s="32" t="s">
        <v>36</v>
      </c>
      <c r="G1751" s="21" t="s">
        <v>38</v>
      </c>
      <c r="H1751" s="21" t="s">
        <v>1027</v>
      </c>
      <c r="I1751" s="21" t="s">
        <v>1889</v>
      </c>
      <c r="J1751" s="21" t="s">
        <v>67</v>
      </c>
      <c r="K1751" s="21" t="s">
        <v>68</v>
      </c>
      <c r="L1751" s="21" t="s">
        <v>1890</v>
      </c>
      <c r="M1751" s="21" t="s">
        <v>1891</v>
      </c>
      <c r="N1751" s="21" t="s">
        <v>48</v>
      </c>
      <c r="O1751" s="22">
        <v>3</v>
      </c>
      <c r="P1751" s="22">
        <v>59</v>
      </c>
      <c r="Q1751" s="21" t="s">
        <v>45</v>
      </c>
      <c r="R1751" s="103">
        <f t="shared" si="27"/>
        <v>177</v>
      </c>
      <c r="S1751" s="22">
        <v>0</v>
      </c>
      <c r="T1751" s="22">
        <v>177</v>
      </c>
      <c r="U1751" s="22">
        <v>0</v>
      </c>
      <c r="V1751" s="22">
        <v>0</v>
      </c>
      <c r="W1751" s="22">
        <v>0</v>
      </c>
      <c r="X1751" s="22">
        <v>0</v>
      </c>
      <c r="Y1751" s="22">
        <v>0</v>
      </c>
      <c r="Z1751" s="22">
        <v>0</v>
      </c>
      <c r="AA1751" s="22">
        <v>0</v>
      </c>
      <c r="AB1751" s="22">
        <v>0</v>
      </c>
      <c r="AC1751" s="22">
        <v>0</v>
      </c>
      <c r="AD1751" s="22">
        <v>0</v>
      </c>
    </row>
    <row r="1752" spans="1:30" s="1" customFormat="1" ht="15" customHeight="1" x14ac:dyDescent="0.3">
      <c r="A1752" s="21" t="s">
        <v>34</v>
      </c>
      <c r="B1752" s="21" t="s">
        <v>956</v>
      </c>
      <c r="C1752" s="21" t="s">
        <v>956</v>
      </c>
      <c r="D1752" s="32" t="s">
        <v>36</v>
      </c>
      <c r="E1752" s="21" t="s">
        <v>37</v>
      </c>
      <c r="F1752" s="32" t="s">
        <v>36</v>
      </c>
      <c r="G1752" s="21" t="s">
        <v>38</v>
      </c>
      <c r="H1752" s="21" t="s">
        <v>1027</v>
      </c>
      <c r="I1752" s="21" t="s">
        <v>1889</v>
      </c>
      <c r="J1752" s="21" t="s">
        <v>57</v>
      </c>
      <c r="K1752" s="21" t="s">
        <v>58</v>
      </c>
      <c r="L1752" s="21" t="s">
        <v>1890</v>
      </c>
      <c r="M1752" s="21" t="s">
        <v>1891</v>
      </c>
      <c r="N1752" s="21" t="s">
        <v>48</v>
      </c>
      <c r="O1752" s="22">
        <v>4</v>
      </c>
      <c r="P1752" s="22">
        <v>553</v>
      </c>
      <c r="Q1752" s="21" t="s">
        <v>45</v>
      </c>
      <c r="R1752" s="103">
        <f t="shared" si="27"/>
        <v>2212</v>
      </c>
      <c r="S1752" s="22">
        <v>0</v>
      </c>
      <c r="T1752" s="22">
        <v>0</v>
      </c>
      <c r="U1752" s="22">
        <v>0</v>
      </c>
      <c r="V1752" s="22">
        <v>0</v>
      </c>
      <c r="W1752" s="22">
        <v>0</v>
      </c>
      <c r="X1752" s="22">
        <v>0</v>
      </c>
      <c r="Y1752" s="22">
        <v>0</v>
      </c>
      <c r="Z1752" s="22">
        <v>2212</v>
      </c>
      <c r="AA1752" s="22">
        <v>0</v>
      </c>
      <c r="AB1752" s="22">
        <v>0</v>
      </c>
      <c r="AC1752" s="22">
        <v>0</v>
      </c>
      <c r="AD1752" s="22">
        <v>0</v>
      </c>
    </row>
    <row r="1753" spans="1:30" s="1" customFormat="1" ht="15" customHeight="1" x14ac:dyDescent="0.3">
      <c r="A1753" s="21" t="s">
        <v>34</v>
      </c>
      <c r="B1753" s="21" t="s">
        <v>956</v>
      </c>
      <c r="C1753" s="21" t="s">
        <v>956</v>
      </c>
      <c r="D1753" s="32" t="s">
        <v>36</v>
      </c>
      <c r="E1753" s="21" t="s">
        <v>37</v>
      </c>
      <c r="F1753" s="32" t="s">
        <v>36</v>
      </c>
      <c r="G1753" s="21" t="s">
        <v>38</v>
      </c>
      <c r="H1753" s="21" t="s">
        <v>1027</v>
      </c>
      <c r="I1753" s="21" t="s">
        <v>1889</v>
      </c>
      <c r="J1753" s="21" t="s">
        <v>1892</v>
      </c>
      <c r="K1753" s="21" t="s">
        <v>1893</v>
      </c>
      <c r="L1753" s="21" t="s">
        <v>1890</v>
      </c>
      <c r="M1753" s="21" t="s">
        <v>1891</v>
      </c>
      <c r="N1753" s="21" t="s">
        <v>48</v>
      </c>
      <c r="O1753" s="22">
        <v>10</v>
      </c>
      <c r="P1753" s="22">
        <v>52</v>
      </c>
      <c r="Q1753" s="21" t="s">
        <v>45</v>
      </c>
      <c r="R1753" s="103">
        <f t="shared" si="27"/>
        <v>520</v>
      </c>
      <c r="S1753" s="22">
        <v>0</v>
      </c>
      <c r="T1753" s="22">
        <v>0</v>
      </c>
      <c r="U1753" s="22">
        <v>0</v>
      </c>
      <c r="V1753" s="22">
        <v>520</v>
      </c>
      <c r="W1753" s="22">
        <v>0</v>
      </c>
      <c r="X1753" s="22">
        <v>0</v>
      </c>
      <c r="Y1753" s="22">
        <v>0</v>
      </c>
      <c r="Z1753" s="22">
        <v>0</v>
      </c>
      <c r="AA1753" s="22">
        <v>0</v>
      </c>
      <c r="AB1753" s="22">
        <v>0</v>
      </c>
      <c r="AC1753" s="22">
        <v>0</v>
      </c>
      <c r="AD1753" s="22">
        <v>0</v>
      </c>
    </row>
    <row r="1754" spans="1:30" s="1" customFormat="1" ht="15" customHeight="1" x14ac:dyDescent="0.3">
      <c r="A1754" s="21" t="s">
        <v>34</v>
      </c>
      <c r="B1754" s="21" t="s">
        <v>956</v>
      </c>
      <c r="C1754" s="21" t="s">
        <v>956</v>
      </c>
      <c r="D1754" s="32" t="s">
        <v>36</v>
      </c>
      <c r="E1754" s="21" t="s">
        <v>37</v>
      </c>
      <c r="F1754" s="32" t="s">
        <v>36</v>
      </c>
      <c r="G1754" s="21" t="s">
        <v>38</v>
      </c>
      <c r="H1754" s="21" t="s">
        <v>1027</v>
      </c>
      <c r="I1754" s="21" t="s">
        <v>1889</v>
      </c>
      <c r="J1754" s="21" t="s">
        <v>749</v>
      </c>
      <c r="K1754" s="21" t="s">
        <v>957</v>
      </c>
      <c r="L1754" s="21" t="s">
        <v>1890</v>
      </c>
      <c r="M1754" s="21" t="s">
        <v>1891</v>
      </c>
      <c r="N1754" s="21" t="s">
        <v>48</v>
      </c>
      <c r="O1754" s="22">
        <v>4</v>
      </c>
      <c r="P1754" s="22">
        <v>77</v>
      </c>
      <c r="Q1754" s="21" t="s">
        <v>45</v>
      </c>
      <c r="R1754" s="103">
        <f t="shared" si="27"/>
        <v>308</v>
      </c>
      <c r="S1754" s="22">
        <v>0</v>
      </c>
      <c r="T1754" s="22">
        <v>0</v>
      </c>
      <c r="U1754" s="22">
        <v>0</v>
      </c>
      <c r="V1754" s="22">
        <v>308</v>
      </c>
      <c r="W1754" s="22">
        <v>0</v>
      </c>
      <c r="X1754" s="22">
        <v>0</v>
      </c>
      <c r="Y1754" s="22">
        <v>0</v>
      </c>
      <c r="Z1754" s="22">
        <v>0</v>
      </c>
      <c r="AA1754" s="22">
        <v>0</v>
      </c>
      <c r="AB1754" s="22">
        <v>0</v>
      </c>
      <c r="AC1754" s="22">
        <v>0</v>
      </c>
      <c r="AD1754" s="22">
        <v>0</v>
      </c>
    </row>
    <row r="1755" spans="1:30" s="1" customFormat="1" ht="15" customHeight="1" x14ac:dyDescent="0.3">
      <c r="A1755" s="21" t="s">
        <v>34</v>
      </c>
      <c r="B1755" s="21" t="s">
        <v>956</v>
      </c>
      <c r="C1755" s="21" t="s">
        <v>956</v>
      </c>
      <c r="D1755" s="32" t="s">
        <v>36</v>
      </c>
      <c r="E1755" s="21" t="s">
        <v>37</v>
      </c>
      <c r="F1755" s="32" t="s">
        <v>36</v>
      </c>
      <c r="G1755" s="21" t="s">
        <v>38</v>
      </c>
      <c r="H1755" s="21" t="s">
        <v>1027</v>
      </c>
      <c r="I1755" s="21" t="s">
        <v>1889</v>
      </c>
      <c r="J1755" s="21" t="s">
        <v>136</v>
      </c>
      <c r="K1755" s="21" t="s">
        <v>137</v>
      </c>
      <c r="L1755" s="21" t="s">
        <v>1890</v>
      </c>
      <c r="M1755" s="21" t="s">
        <v>1891</v>
      </c>
      <c r="N1755" s="21" t="s">
        <v>48</v>
      </c>
      <c r="O1755" s="22">
        <v>2</v>
      </c>
      <c r="P1755" s="22">
        <v>68</v>
      </c>
      <c r="Q1755" s="21" t="s">
        <v>45</v>
      </c>
      <c r="R1755" s="103">
        <f t="shared" si="27"/>
        <v>136</v>
      </c>
      <c r="S1755" s="22">
        <v>0</v>
      </c>
      <c r="T1755" s="22">
        <v>136</v>
      </c>
      <c r="U1755" s="22">
        <v>0</v>
      </c>
      <c r="V1755" s="22">
        <v>0</v>
      </c>
      <c r="W1755" s="22">
        <v>0</v>
      </c>
      <c r="X1755" s="22">
        <v>0</v>
      </c>
      <c r="Y1755" s="22">
        <v>0</v>
      </c>
      <c r="Z1755" s="22">
        <v>0</v>
      </c>
      <c r="AA1755" s="22">
        <v>0</v>
      </c>
      <c r="AB1755" s="22">
        <v>0</v>
      </c>
      <c r="AC1755" s="22">
        <v>0</v>
      </c>
      <c r="AD1755" s="22">
        <v>0</v>
      </c>
    </row>
    <row r="1756" spans="1:30" s="1" customFormat="1" ht="15" customHeight="1" x14ac:dyDescent="0.3">
      <c r="A1756" s="21" t="s">
        <v>34</v>
      </c>
      <c r="B1756" s="21" t="s">
        <v>956</v>
      </c>
      <c r="C1756" s="21" t="s">
        <v>956</v>
      </c>
      <c r="D1756" s="32" t="s">
        <v>36</v>
      </c>
      <c r="E1756" s="21" t="s">
        <v>37</v>
      </c>
      <c r="F1756" s="32" t="s">
        <v>36</v>
      </c>
      <c r="G1756" s="21" t="s">
        <v>38</v>
      </c>
      <c r="H1756" s="21" t="s">
        <v>1027</v>
      </c>
      <c r="I1756" s="21" t="s">
        <v>1889</v>
      </c>
      <c r="J1756" s="21" t="s">
        <v>161</v>
      </c>
      <c r="K1756" s="21" t="s">
        <v>162</v>
      </c>
      <c r="L1756" s="21" t="s">
        <v>1890</v>
      </c>
      <c r="M1756" s="21" t="s">
        <v>1891</v>
      </c>
      <c r="N1756" s="21" t="s">
        <v>48</v>
      </c>
      <c r="O1756" s="22">
        <v>5</v>
      </c>
      <c r="P1756" s="22">
        <v>46</v>
      </c>
      <c r="Q1756" s="21" t="s">
        <v>45</v>
      </c>
      <c r="R1756" s="103">
        <f t="shared" si="27"/>
        <v>230</v>
      </c>
      <c r="S1756" s="22">
        <v>0</v>
      </c>
      <c r="T1756" s="22">
        <v>230</v>
      </c>
      <c r="U1756" s="22">
        <v>0</v>
      </c>
      <c r="V1756" s="22">
        <v>0</v>
      </c>
      <c r="W1756" s="22">
        <v>0</v>
      </c>
      <c r="X1756" s="22">
        <v>0</v>
      </c>
      <c r="Y1756" s="22">
        <v>0</v>
      </c>
      <c r="Z1756" s="22">
        <v>0</v>
      </c>
      <c r="AA1756" s="22">
        <v>0</v>
      </c>
      <c r="AB1756" s="22">
        <v>0</v>
      </c>
      <c r="AC1756" s="22">
        <v>0</v>
      </c>
      <c r="AD1756" s="22">
        <v>0</v>
      </c>
    </row>
    <row r="1757" spans="1:30" s="1" customFormat="1" ht="15" customHeight="1" x14ac:dyDescent="0.3">
      <c r="A1757" s="21" t="s">
        <v>34</v>
      </c>
      <c r="B1757" s="21" t="s">
        <v>956</v>
      </c>
      <c r="C1757" s="21" t="s">
        <v>956</v>
      </c>
      <c r="D1757" s="32" t="s">
        <v>36</v>
      </c>
      <c r="E1757" s="21" t="s">
        <v>37</v>
      </c>
      <c r="F1757" s="32" t="s">
        <v>36</v>
      </c>
      <c r="G1757" s="21" t="s">
        <v>38</v>
      </c>
      <c r="H1757" s="21" t="s">
        <v>1027</v>
      </c>
      <c r="I1757" s="21" t="s">
        <v>1889</v>
      </c>
      <c r="J1757" s="21" t="s">
        <v>114</v>
      </c>
      <c r="K1757" s="21" t="s">
        <v>115</v>
      </c>
      <c r="L1757" s="21" t="s">
        <v>1890</v>
      </c>
      <c r="M1757" s="21" t="s">
        <v>1891</v>
      </c>
      <c r="N1757" s="21" t="s">
        <v>48</v>
      </c>
      <c r="O1757" s="22">
        <v>3</v>
      </c>
      <c r="P1757" s="22">
        <v>23</v>
      </c>
      <c r="Q1757" s="21" t="s">
        <v>45</v>
      </c>
      <c r="R1757" s="103">
        <f t="shared" si="27"/>
        <v>69</v>
      </c>
      <c r="S1757" s="22">
        <v>0</v>
      </c>
      <c r="T1757" s="22">
        <v>69</v>
      </c>
      <c r="U1757" s="22">
        <v>0</v>
      </c>
      <c r="V1757" s="22">
        <v>0</v>
      </c>
      <c r="W1757" s="22">
        <v>0</v>
      </c>
      <c r="X1757" s="22">
        <v>0</v>
      </c>
      <c r="Y1757" s="22">
        <v>0</v>
      </c>
      <c r="Z1757" s="22">
        <v>0</v>
      </c>
      <c r="AA1757" s="22">
        <v>0</v>
      </c>
      <c r="AB1757" s="22">
        <v>0</v>
      </c>
      <c r="AC1757" s="22">
        <v>0</v>
      </c>
      <c r="AD1757" s="22">
        <v>0</v>
      </c>
    </row>
    <row r="1758" spans="1:30" s="1" customFormat="1" ht="15" customHeight="1" x14ac:dyDescent="0.3">
      <c r="A1758" s="21" t="s">
        <v>34</v>
      </c>
      <c r="B1758" s="21" t="s">
        <v>956</v>
      </c>
      <c r="C1758" s="21" t="s">
        <v>956</v>
      </c>
      <c r="D1758" s="32" t="s">
        <v>36</v>
      </c>
      <c r="E1758" s="21" t="s">
        <v>37</v>
      </c>
      <c r="F1758" s="32" t="s">
        <v>36</v>
      </c>
      <c r="G1758" s="21" t="s">
        <v>38</v>
      </c>
      <c r="H1758" s="21" t="s">
        <v>1027</v>
      </c>
      <c r="I1758" s="21" t="s">
        <v>1889</v>
      </c>
      <c r="J1758" s="21" t="s">
        <v>169</v>
      </c>
      <c r="K1758" s="21" t="s">
        <v>170</v>
      </c>
      <c r="L1758" s="21" t="s">
        <v>1890</v>
      </c>
      <c r="M1758" s="21" t="s">
        <v>1891</v>
      </c>
      <c r="N1758" s="21" t="s">
        <v>63</v>
      </c>
      <c r="O1758" s="22">
        <v>5</v>
      </c>
      <c r="P1758" s="22">
        <v>19</v>
      </c>
      <c r="Q1758" s="21" t="s">
        <v>45</v>
      </c>
      <c r="R1758" s="103">
        <f t="shared" si="27"/>
        <v>95</v>
      </c>
      <c r="S1758" s="22">
        <v>0</v>
      </c>
      <c r="T1758" s="22">
        <v>95</v>
      </c>
      <c r="U1758" s="22">
        <v>0</v>
      </c>
      <c r="V1758" s="22">
        <v>0</v>
      </c>
      <c r="W1758" s="22">
        <v>0</v>
      </c>
      <c r="X1758" s="22">
        <v>0</v>
      </c>
      <c r="Y1758" s="22">
        <v>0</v>
      </c>
      <c r="Z1758" s="22">
        <v>0</v>
      </c>
      <c r="AA1758" s="22">
        <v>0</v>
      </c>
      <c r="AB1758" s="22">
        <v>0</v>
      </c>
      <c r="AC1758" s="22">
        <v>0</v>
      </c>
      <c r="AD1758" s="22">
        <v>0</v>
      </c>
    </row>
    <row r="1759" spans="1:30" s="1" customFormat="1" ht="15" customHeight="1" x14ac:dyDescent="0.3">
      <c r="A1759" s="21" t="s">
        <v>34</v>
      </c>
      <c r="B1759" s="21" t="s">
        <v>956</v>
      </c>
      <c r="C1759" s="21" t="s">
        <v>956</v>
      </c>
      <c r="D1759" s="32" t="s">
        <v>36</v>
      </c>
      <c r="E1759" s="21" t="s">
        <v>37</v>
      </c>
      <c r="F1759" s="32" t="s">
        <v>36</v>
      </c>
      <c r="G1759" s="21" t="s">
        <v>38</v>
      </c>
      <c r="H1759" s="21" t="s">
        <v>1027</v>
      </c>
      <c r="I1759" s="21" t="s">
        <v>1889</v>
      </c>
      <c r="J1759" s="21" t="s">
        <v>89</v>
      </c>
      <c r="K1759" s="21" t="s">
        <v>90</v>
      </c>
      <c r="L1759" s="21" t="s">
        <v>1890</v>
      </c>
      <c r="M1759" s="21" t="s">
        <v>1891</v>
      </c>
      <c r="N1759" s="21" t="s">
        <v>63</v>
      </c>
      <c r="O1759" s="22">
        <v>6</v>
      </c>
      <c r="P1759" s="22">
        <v>14</v>
      </c>
      <c r="Q1759" s="21" t="s">
        <v>45</v>
      </c>
      <c r="R1759" s="103">
        <f t="shared" si="27"/>
        <v>84</v>
      </c>
      <c r="S1759" s="22">
        <v>0</v>
      </c>
      <c r="T1759" s="22">
        <v>70</v>
      </c>
      <c r="U1759" s="22">
        <v>0</v>
      </c>
      <c r="V1759" s="22">
        <v>14</v>
      </c>
      <c r="W1759" s="22">
        <v>0</v>
      </c>
      <c r="X1759" s="22">
        <v>0</v>
      </c>
      <c r="Y1759" s="22">
        <v>0</v>
      </c>
      <c r="Z1759" s="22">
        <v>0</v>
      </c>
      <c r="AA1759" s="22">
        <v>0</v>
      </c>
      <c r="AB1759" s="22">
        <v>0</v>
      </c>
      <c r="AC1759" s="22">
        <v>0</v>
      </c>
      <c r="AD1759" s="22">
        <v>0</v>
      </c>
    </row>
    <row r="1760" spans="1:30" s="1" customFormat="1" ht="15" customHeight="1" x14ac:dyDescent="0.3">
      <c r="A1760" s="21" t="s">
        <v>34</v>
      </c>
      <c r="B1760" s="21" t="s">
        <v>956</v>
      </c>
      <c r="C1760" s="21" t="s">
        <v>956</v>
      </c>
      <c r="D1760" s="32" t="s">
        <v>36</v>
      </c>
      <c r="E1760" s="21" t="s">
        <v>37</v>
      </c>
      <c r="F1760" s="32" t="s">
        <v>36</v>
      </c>
      <c r="G1760" s="21" t="s">
        <v>38</v>
      </c>
      <c r="H1760" s="21" t="s">
        <v>1027</v>
      </c>
      <c r="I1760" s="21" t="s">
        <v>1889</v>
      </c>
      <c r="J1760" s="21" t="s">
        <v>171</v>
      </c>
      <c r="K1760" s="21" t="s">
        <v>172</v>
      </c>
      <c r="L1760" s="21" t="s">
        <v>1890</v>
      </c>
      <c r="M1760" s="21" t="s">
        <v>1891</v>
      </c>
      <c r="N1760" s="21" t="s">
        <v>63</v>
      </c>
      <c r="O1760" s="22">
        <v>3</v>
      </c>
      <c r="P1760" s="22">
        <v>34</v>
      </c>
      <c r="Q1760" s="21" t="s">
        <v>45</v>
      </c>
      <c r="R1760" s="103">
        <f t="shared" si="27"/>
        <v>102</v>
      </c>
      <c r="S1760" s="22">
        <v>0</v>
      </c>
      <c r="T1760" s="22">
        <v>0</v>
      </c>
      <c r="U1760" s="22">
        <v>0</v>
      </c>
      <c r="V1760" s="22">
        <v>102</v>
      </c>
      <c r="W1760" s="22">
        <v>0</v>
      </c>
      <c r="X1760" s="22">
        <v>0</v>
      </c>
      <c r="Y1760" s="22">
        <v>0</v>
      </c>
      <c r="Z1760" s="22">
        <v>0</v>
      </c>
      <c r="AA1760" s="22">
        <v>0</v>
      </c>
      <c r="AB1760" s="22">
        <v>0</v>
      </c>
      <c r="AC1760" s="22">
        <v>0</v>
      </c>
      <c r="AD1760" s="22">
        <v>0</v>
      </c>
    </row>
    <row r="1761" spans="1:30" s="1" customFormat="1" ht="15" customHeight="1" x14ac:dyDescent="0.3">
      <c r="A1761" s="21" t="s">
        <v>34</v>
      </c>
      <c r="B1761" s="21" t="s">
        <v>956</v>
      </c>
      <c r="C1761" s="21" t="s">
        <v>956</v>
      </c>
      <c r="D1761" s="32" t="s">
        <v>36</v>
      </c>
      <c r="E1761" s="21" t="s">
        <v>37</v>
      </c>
      <c r="F1761" s="32" t="s">
        <v>36</v>
      </c>
      <c r="G1761" s="21" t="s">
        <v>38</v>
      </c>
      <c r="H1761" s="21" t="s">
        <v>1027</v>
      </c>
      <c r="I1761" s="21" t="s">
        <v>1889</v>
      </c>
      <c r="J1761" s="21" t="s">
        <v>91</v>
      </c>
      <c r="K1761" s="21" t="s">
        <v>92</v>
      </c>
      <c r="L1761" s="21" t="s">
        <v>1890</v>
      </c>
      <c r="M1761" s="21" t="s">
        <v>1891</v>
      </c>
      <c r="N1761" s="21" t="s">
        <v>48</v>
      </c>
      <c r="O1761" s="22">
        <v>5</v>
      </c>
      <c r="P1761" s="22">
        <v>17</v>
      </c>
      <c r="Q1761" s="21" t="s">
        <v>45</v>
      </c>
      <c r="R1761" s="103">
        <f t="shared" si="27"/>
        <v>85</v>
      </c>
      <c r="S1761" s="22">
        <v>0</v>
      </c>
      <c r="T1761" s="22">
        <v>0</v>
      </c>
      <c r="U1761" s="22">
        <v>0</v>
      </c>
      <c r="V1761" s="22">
        <v>85</v>
      </c>
      <c r="W1761" s="22">
        <v>0</v>
      </c>
      <c r="X1761" s="22">
        <v>0</v>
      </c>
      <c r="Y1761" s="22">
        <v>0</v>
      </c>
      <c r="Z1761" s="22">
        <v>0</v>
      </c>
      <c r="AA1761" s="22">
        <v>0</v>
      </c>
      <c r="AB1761" s="22">
        <v>0</v>
      </c>
      <c r="AC1761" s="22">
        <v>0</v>
      </c>
      <c r="AD1761" s="22">
        <v>0</v>
      </c>
    </row>
    <row r="1762" spans="1:30" s="1" customFormat="1" ht="15" customHeight="1" x14ac:dyDescent="0.3">
      <c r="A1762" s="21" t="s">
        <v>34</v>
      </c>
      <c r="B1762" s="21" t="s">
        <v>956</v>
      </c>
      <c r="C1762" s="21" t="s">
        <v>956</v>
      </c>
      <c r="D1762" s="32" t="s">
        <v>36</v>
      </c>
      <c r="E1762" s="21" t="s">
        <v>37</v>
      </c>
      <c r="F1762" s="32" t="s">
        <v>36</v>
      </c>
      <c r="G1762" s="21" t="s">
        <v>38</v>
      </c>
      <c r="H1762" s="21" t="s">
        <v>1027</v>
      </c>
      <c r="I1762" s="21" t="s">
        <v>1889</v>
      </c>
      <c r="J1762" s="21" t="s">
        <v>93</v>
      </c>
      <c r="K1762" s="21" t="s">
        <v>94</v>
      </c>
      <c r="L1762" s="21" t="s">
        <v>1890</v>
      </c>
      <c r="M1762" s="21" t="s">
        <v>1891</v>
      </c>
      <c r="N1762" s="21" t="s">
        <v>48</v>
      </c>
      <c r="O1762" s="22">
        <v>2</v>
      </c>
      <c r="P1762" s="22">
        <v>42</v>
      </c>
      <c r="Q1762" s="21" t="s">
        <v>45</v>
      </c>
      <c r="R1762" s="103">
        <f t="shared" si="27"/>
        <v>84</v>
      </c>
      <c r="S1762" s="22">
        <v>0</v>
      </c>
      <c r="T1762" s="22">
        <v>84</v>
      </c>
      <c r="U1762" s="22">
        <v>0</v>
      </c>
      <c r="V1762" s="22">
        <v>0</v>
      </c>
      <c r="W1762" s="22">
        <v>0</v>
      </c>
      <c r="X1762" s="22">
        <v>0</v>
      </c>
      <c r="Y1762" s="22">
        <v>0</v>
      </c>
      <c r="Z1762" s="22">
        <v>0</v>
      </c>
      <c r="AA1762" s="22">
        <v>0</v>
      </c>
      <c r="AB1762" s="22">
        <v>0</v>
      </c>
      <c r="AC1762" s="22">
        <v>0</v>
      </c>
      <c r="AD1762" s="22">
        <v>0</v>
      </c>
    </row>
    <row r="1763" spans="1:30" s="1" customFormat="1" ht="15" customHeight="1" x14ac:dyDescent="0.3">
      <c r="A1763" s="21" t="s">
        <v>34</v>
      </c>
      <c r="B1763" s="21" t="s">
        <v>956</v>
      </c>
      <c r="C1763" s="21" t="s">
        <v>956</v>
      </c>
      <c r="D1763" s="32" t="s">
        <v>36</v>
      </c>
      <c r="E1763" s="21" t="s">
        <v>37</v>
      </c>
      <c r="F1763" s="32" t="s">
        <v>36</v>
      </c>
      <c r="G1763" s="21" t="s">
        <v>38</v>
      </c>
      <c r="H1763" s="21" t="s">
        <v>1027</v>
      </c>
      <c r="I1763" s="21" t="s">
        <v>1889</v>
      </c>
      <c r="J1763" s="21" t="s">
        <v>173</v>
      </c>
      <c r="K1763" s="21" t="s">
        <v>174</v>
      </c>
      <c r="L1763" s="21" t="s">
        <v>1890</v>
      </c>
      <c r="M1763" s="21" t="s">
        <v>1891</v>
      </c>
      <c r="N1763" s="21" t="s">
        <v>48</v>
      </c>
      <c r="O1763" s="22">
        <v>5</v>
      </c>
      <c r="P1763" s="22">
        <v>19</v>
      </c>
      <c r="Q1763" s="21" t="s">
        <v>45</v>
      </c>
      <c r="R1763" s="103">
        <f t="shared" si="27"/>
        <v>95</v>
      </c>
      <c r="S1763" s="22">
        <v>0</v>
      </c>
      <c r="T1763" s="22">
        <v>95</v>
      </c>
      <c r="U1763" s="22">
        <v>0</v>
      </c>
      <c r="V1763" s="22">
        <v>0</v>
      </c>
      <c r="W1763" s="22">
        <v>0</v>
      </c>
      <c r="X1763" s="22">
        <v>0</v>
      </c>
      <c r="Y1763" s="22">
        <v>0</v>
      </c>
      <c r="Z1763" s="22">
        <v>0</v>
      </c>
      <c r="AA1763" s="22">
        <v>0</v>
      </c>
      <c r="AB1763" s="22">
        <v>0</v>
      </c>
      <c r="AC1763" s="22">
        <v>0</v>
      </c>
      <c r="AD1763" s="22">
        <v>0</v>
      </c>
    </row>
    <row r="1764" spans="1:30" s="1" customFormat="1" ht="15" customHeight="1" x14ac:dyDescent="0.3">
      <c r="A1764" s="21" t="s">
        <v>34</v>
      </c>
      <c r="B1764" s="21" t="s">
        <v>956</v>
      </c>
      <c r="C1764" s="21" t="s">
        <v>956</v>
      </c>
      <c r="D1764" s="32" t="s">
        <v>36</v>
      </c>
      <c r="E1764" s="21" t="s">
        <v>37</v>
      </c>
      <c r="F1764" s="32" t="s">
        <v>36</v>
      </c>
      <c r="G1764" s="21" t="s">
        <v>38</v>
      </c>
      <c r="H1764" s="21" t="s">
        <v>1027</v>
      </c>
      <c r="I1764" s="21" t="s">
        <v>1889</v>
      </c>
      <c r="J1764" s="21" t="s">
        <v>175</v>
      </c>
      <c r="K1764" s="21" t="s">
        <v>176</v>
      </c>
      <c r="L1764" s="21" t="s">
        <v>1890</v>
      </c>
      <c r="M1764" s="21" t="s">
        <v>1891</v>
      </c>
      <c r="N1764" s="21" t="s">
        <v>48</v>
      </c>
      <c r="O1764" s="22">
        <v>10</v>
      </c>
      <c r="P1764" s="22">
        <v>51</v>
      </c>
      <c r="Q1764" s="21" t="s">
        <v>45</v>
      </c>
      <c r="R1764" s="103">
        <f t="shared" si="27"/>
        <v>510</v>
      </c>
      <c r="S1764" s="22">
        <v>0</v>
      </c>
      <c r="T1764" s="22">
        <v>0</v>
      </c>
      <c r="U1764" s="22">
        <v>0</v>
      </c>
      <c r="V1764" s="22">
        <v>255</v>
      </c>
      <c r="W1764" s="22">
        <v>0</v>
      </c>
      <c r="X1764" s="22">
        <v>0</v>
      </c>
      <c r="Y1764" s="22">
        <v>0</v>
      </c>
      <c r="Z1764" s="22">
        <v>255</v>
      </c>
      <c r="AA1764" s="22">
        <v>0</v>
      </c>
      <c r="AB1764" s="22">
        <v>0</v>
      </c>
      <c r="AC1764" s="22">
        <v>0</v>
      </c>
      <c r="AD1764" s="22">
        <v>0</v>
      </c>
    </row>
    <row r="1765" spans="1:30" s="1" customFormat="1" ht="15" customHeight="1" x14ac:dyDescent="0.3">
      <c r="A1765" s="21" t="s">
        <v>34</v>
      </c>
      <c r="B1765" s="21" t="s">
        <v>956</v>
      </c>
      <c r="C1765" s="21" t="s">
        <v>956</v>
      </c>
      <c r="D1765" s="32" t="s">
        <v>36</v>
      </c>
      <c r="E1765" s="21" t="s">
        <v>37</v>
      </c>
      <c r="F1765" s="32" t="s">
        <v>36</v>
      </c>
      <c r="G1765" s="21" t="s">
        <v>38</v>
      </c>
      <c r="H1765" s="21" t="s">
        <v>1027</v>
      </c>
      <c r="I1765" s="21" t="s">
        <v>1889</v>
      </c>
      <c r="J1765" s="21" t="s">
        <v>530</v>
      </c>
      <c r="K1765" s="21" t="s">
        <v>638</v>
      </c>
      <c r="L1765" s="21" t="s">
        <v>1890</v>
      </c>
      <c r="M1765" s="21" t="s">
        <v>1891</v>
      </c>
      <c r="N1765" s="21" t="s">
        <v>48</v>
      </c>
      <c r="O1765" s="22">
        <v>2</v>
      </c>
      <c r="P1765" s="22">
        <v>38</v>
      </c>
      <c r="Q1765" s="21" t="s">
        <v>45</v>
      </c>
      <c r="R1765" s="103">
        <f t="shared" si="27"/>
        <v>76</v>
      </c>
      <c r="S1765" s="22">
        <v>0</v>
      </c>
      <c r="T1765" s="22">
        <v>76</v>
      </c>
      <c r="U1765" s="22">
        <v>0</v>
      </c>
      <c r="V1765" s="22">
        <v>0</v>
      </c>
      <c r="W1765" s="22">
        <v>0</v>
      </c>
      <c r="X1765" s="22">
        <v>0</v>
      </c>
      <c r="Y1765" s="22">
        <v>0</v>
      </c>
      <c r="Z1765" s="22">
        <v>0</v>
      </c>
      <c r="AA1765" s="22">
        <v>0</v>
      </c>
      <c r="AB1765" s="22">
        <v>0</v>
      </c>
      <c r="AC1765" s="22">
        <v>0</v>
      </c>
      <c r="AD1765" s="22">
        <v>0</v>
      </c>
    </row>
    <row r="1766" spans="1:30" s="1" customFormat="1" ht="15" customHeight="1" x14ac:dyDescent="0.3">
      <c r="A1766" s="21" t="s">
        <v>34</v>
      </c>
      <c r="B1766" s="21" t="s">
        <v>956</v>
      </c>
      <c r="C1766" s="21" t="s">
        <v>956</v>
      </c>
      <c r="D1766" s="32" t="s">
        <v>36</v>
      </c>
      <c r="E1766" s="21" t="s">
        <v>37</v>
      </c>
      <c r="F1766" s="32" t="s">
        <v>36</v>
      </c>
      <c r="G1766" s="21" t="s">
        <v>38</v>
      </c>
      <c r="H1766" s="21" t="s">
        <v>1027</v>
      </c>
      <c r="I1766" s="21" t="s">
        <v>1889</v>
      </c>
      <c r="J1766" s="21" t="s">
        <v>555</v>
      </c>
      <c r="K1766" s="21" t="s">
        <v>556</v>
      </c>
      <c r="L1766" s="21" t="s">
        <v>1890</v>
      </c>
      <c r="M1766" s="21" t="s">
        <v>1891</v>
      </c>
      <c r="N1766" s="21" t="s">
        <v>253</v>
      </c>
      <c r="O1766" s="22">
        <v>4</v>
      </c>
      <c r="P1766" s="22">
        <v>67.5</v>
      </c>
      <c r="Q1766" s="21" t="s">
        <v>45</v>
      </c>
      <c r="R1766" s="103">
        <f t="shared" si="27"/>
        <v>270</v>
      </c>
      <c r="S1766" s="22">
        <v>0</v>
      </c>
      <c r="T1766" s="22">
        <v>180</v>
      </c>
      <c r="U1766" s="22">
        <v>0</v>
      </c>
      <c r="V1766" s="22">
        <v>90</v>
      </c>
      <c r="W1766" s="22">
        <v>0</v>
      </c>
      <c r="X1766" s="22">
        <v>0</v>
      </c>
      <c r="Y1766" s="22">
        <v>0</v>
      </c>
      <c r="Z1766" s="22">
        <v>0</v>
      </c>
      <c r="AA1766" s="22">
        <v>0</v>
      </c>
      <c r="AB1766" s="22">
        <v>0</v>
      </c>
      <c r="AC1766" s="22">
        <v>0</v>
      </c>
      <c r="AD1766" s="22">
        <v>0</v>
      </c>
    </row>
    <row r="1767" spans="1:30" s="1" customFormat="1" ht="15" customHeight="1" x14ac:dyDescent="0.3">
      <c r="A1767" s="21" t="s">
        <v>34</v>
      </c>
      <c r="B1767" s="21" t="s">
        <v>956</v>
      </c>
      <c r="C1767" s="21" t="s">
        <v>956</v>
      </c>
      <c r="D1767" s="32" t="s">
        <v>36</v>
      </c>
      <c r="E1767" s="21" t="s">
        <v>37</v>
      </c>
      <c r="F1767" s="32" t="s">
        <v>36</v>
      </c>
      <c r="G1767" s="21" t="s">
        <v>38</v>
      </c>
      <c r="H1767" s="21" t="s">
        <v>1027</v>
      </c>
      <c r="I1767" s="21" t="s">
        <v>1889</v>
      </c>
      <c r="J1767" s="21" t="s">
        <v>123</v>
      </c>
      <c r="K1767" s="21" t="s">
        <v>156</v>
      </c>
      <c r="L1767" s="21" t="s">
        <v>1890</v>
      </c>
      <c r="M1767" s="21" t="s">
        <v>1891</v>
      </c>
      <c r="N1767" s="21" t="s">
        <v>48</v>
      </c>
      <c r="O1767" s="22">
        <v>3</v>
      </c>
      <c r="P1767" s="22">
        <v>48</v>
      </c>
      <c r="Q1767" s="21" t="s">
        <v>45</v>
      </c>
      <c r="R1767" s="103">
        <f t="shared" si="27"/>
        <v>144</v>
      </c>
      <c r="S1767" s="22">
        <v>0</v>
      </c>
      <c r="T1767" s="22">
        <v>144</v>
      </c>
      <c r="U1767" s="22">
        <v>0</v>
      </c>
      <c r="V1767" s="22">
        <v>0</v>
      </c>
      <c r="W1767" s="22">
        <v>0</v>
      </c>
      <c r="X1767" s="22">
        <v>0</v>
      </c>
      <c r="Y1767" s="22">
        <v>0</v>
      </c>
      <c r="Z1767" s="22">
        <v>0</v>
      </c>
      <c r="AA1767" s="22">
        <v>0</v>
      </c>
      <c r="AB1767" s="22">
        <v>0</v>
      </c>
      <c r="AC1767" s="22">
        <v>0</v>
      </c>
      <c r="AD1767" s="22">
        <v>0</v>
      </c>
    </row>
    <row r="1768" spans="1:30" s="1" customFormat="1" ht="15" customHeight="1" x14ac:dyDescent="0.3">
      <c r="A1768" s="21" t="s">
        <v>34</v>
      </c>
      <c r="B1768" s="21" t="s">
        <v>956</v>
      </c>
      <c r="C1768" s="21" t="s">
        <v>956</v>
      </c>
      <c r="D1768" s="32" t="s">
        <v>36</v>
      </c>
      <c r="E1768" s="21" t="s">
        <v>37</v>
      </c>
      <c r="F1768" s="32" t="s">
        <v>36</v>
      </c>
      <c r="G1768" s="21" t="s">
        <v>38</v>
      </c>
      <c r="H1768" s="21" t="s">
        <v>1027</v>
      </c>
      <c r="I1768" s="21" t="s">
        <v>1889</v>
      </c>
      <c r="J1768" s="21" t="s">
        <v>121</v>
      </c>
      <c r="K1768" s="21" t="s">
        <v>786</v>
      </c>
      <c r="L1768" s="21" t="s">
        <v>1890</v>
      </c>
      <c r="M1768" s="21" t="s">
        <v>1891</v>
      </c>
      <c r="N1768" s="21" t="s">
        <v>48</v>
      </c>
      <c r="O1768" s="22">
        <v>6</v>
      </c>
      <c r="P1768" s="22">
        <v>99</v>
      </c>
      <c r="Q1768" s="21" t="s">
        <v>45</v>
      </c>
      <c r="R1768" s="103">
        <f t="shared" si="27"/>
        <v>594</v>
      </c>
      <c r="S1768" s="22">
        <v>0</v>
      </c>
      <c r="T1768" s="22">
        <v>594</v>
      </c>
      <c r="U1768" s="22">
        <v>0</v>
      </c>
      <c r="V1768" s="22">
        <v>0</v>
      </c>
      <c r="W1768" s="22">
        <v>0</v>
      </c>
      <c r="X1768" s="22">
        <v>0</v>
      </c>
      <c r="Y1768" s="22">
        <v>0</v>
      </c>
      <c r="Z1768" s="22">
        <v>0</v>
      </c>
      <c r="AA1768" s="22">
        <v>0</v>
      </c>
      <c r="AB1768" s="22">
        <v>0</v>
      </c>
      <c r="AC1768" s="22">
        <v>0</v>
      </c>
      <c r="AD1768" s="22">
        <v>0</v>
      </c>
    </row>
    <row r="1769" spans="1:30" s="1" customFormat="1" ht="15" customHeight="1" x14ac:dyDescent="0.3">
      <c r="A1769" s="21" t="s">
        <v>34</v>
      </c>
      <c r="B1769" s="21" t="s">
        <v>956</v>
      </c>
      <c r="C1769" s="21" t="s">
        <v>956</v>
      </c>
      <c r="D1769" s="32" t="s">
        <v>36</v>
      </c>
      <c r="E1769" s="21" t="s">
        <v>37</v>
      </c>
      <c r="F1769" s="32" t="s">
        <v>36</v>
      </c>
      <c r="G1769" s="21" t="s">
        <v>38</v>
      </c>
      <c r="H1769" s="21" t="s">
        <v>1027</v>
      </c>
      <c r="I1769" s="21" t="s">
        <v>1889</v>
      </c>
      <c r="J1769" s="21" t="s">
        <v>206</v>
      </c>
      <c r="K1769" s="21" t="s">
        <v>207</v>
      </c>
      <c r="L1769" s="21" t="s">
        <v>1890</v>
      </c>
      <c r="M1769" s="21" t="s">
        <v>1891</v>
      </c>
      <c r="N1769" s="21" t="s">
        <v>48</v>
      </c>
      <c r="O1769" s="22">
        <v>4</v>
      </c>
      <c r="P1769" s="22">
        <v>20</v>
      </c>
      <c r="Q1769" s="21" t="s">
        <v>45</v>
      </c>
      <c r="R1769" s="103">
        <f t="shared" si="27"/>
        <v>80</v>
      </c>
      <c r="S1769" s="22">
        <v>0</v>
      </c>
      <c r="T1769" s="22">
        <v>80</v>
      </c>
      <c r="U1769" s="22">
        <v>0</v>
      </c>
      <c r="V1769" s="22">
        <v>0</v>
      </c>
      <c r="W1769" s="22">
        <v>0</v>
      </c>
      <c r="X1769" s="22">
        <v>0</v>
      </c>
      <c r="Y1769" s="22">
        <v>0</v>
      </c>
      <c r="Z1769" s="22">
        <v>0</v>
      </c>
      <c r="AA1769" s="22">
        <v>0</v>
      </c>
      <c r="AB1769" s="22">
        <v>0</v>
      </c>
      <c r="AC1769" s="22">
        <v>0</v>
      </c>
      <c r="AD1769" s="22">
        <v>0</v>
      </c>
    </row>
    <row r="1770" spans="1:30" s="1" customFormat="1" ht="15" customHeight="1" x14ac:dyDescent="0.3">
      <c r="A1770" s="21" t="s">
        <v>34</v>
      </c>
      <c r="B1770" s="21" t="s">
        <v>956</v>
      </c>
      <c r="C1770" s="21" t="s">
        <v>956</v>
      </c>
      <c r="D1770" s="32" t="s">
        <v>36</v>
      </c>
      <c r="E1770" s="21" t="s">
        <v>37</v>
      </c>
      <c r="F1770" s="32" t="s">
        <v>36</v>
      </c>
      <c r="G1770" s="21" t="s">
        <v>38</v>
      </c>
      <c r="H1770" s="21" t="s">
        <v>1027</v>
      </c>
      <c r="I1770" s="21" t="s">
        <v>1889</v>
      </c>
      <c r="J1770" s="21" t="s">
        <v>783</v>
      </c>
      <c r="K1770" s="21" t="s">
        <v>784</v>
      </c>
      <c r="L1770" s="21" t="s">
        <v>1890</v>
      </c>
      <c r="M1770" s="21" t="s">
        <v>1891</v>
      </c>
      <c r="N1770" s="21" t="s">
        <v>48</v>
      </c>
      <c r="O1770" s="22">
        <v>1</v>
      </c>
      <c r="P1770" s="22">
        <v>294</v>
      </c>
      <c r="Q1770" s="21" t="s">
        <v>45</v>
      </c>
      <c r="R1770" s="103">
        <f t="shared" si="27"/>
        <v>294</v>
      </c>
      <c r="S1770" s="22">
        <v>0</v>
      </c>
      <c r="T1770" s="22">
        <v>294</v>
      </c>
      <c r="U1770" s="22">
        <v>0</v>
      </c>
      <c r="V1770" s="22">
        <v>0</v>
      </c>
      <c r="W1770" s="22">
        <v>0</v>
      </c>
      <c r="X1770" s="22">
        <v>0</v>
      </c>
      <c r="Y1770" s="22">
        <v>0</v>
      </c>
      <c r="Z1770" s="22">
        <v>0</v>
      </c>
      <c r="AA1770" s="22">
        <v>0</v>
      </c>
      <c r="AB1770" s="22">
        <v>0</v>
      </c>
      <c r="AC1770" s="22">
        <v>0</v>
      </c>
      <c r="AD1770" s="22">
        <v>0</v>
      </c>
    </row>
    <row r="1771" spans="1:30" s="1" customFormat="1" ht="15" customHeight="1" x14ac:dyDescent="0.3">
      <c r="A1771" s="21" t="s">
        <v>34</v>
      </c>
      <c r="B1771" s="21" t="s">
        <v>956</v>
      </c>
      <c r="C1771" s="21" t="s">
        <v>956</v>
      </c>
      <c r="D1771" s="32" t="s">
        <v>36</v>
      </c>
      <c r="E1771" s="21" t="s">
        <v>37</v>
      </c>
      <c r="F1771" s="32" t="s">
        <v>36</v>
      </c>
      <c r="G1771" s="21" t="s">
        <v>38</v>
      </c>
      <c r="H1771" s="21" t="s">
        <v>1027</v>
      </c>
      <c r="I1771" s="21" t="s">
        <v>1889</v>
      </c>
      <c r="J1771" s="21" t="s">
        <v>798</v>
      </c>
      <c r="K1771" s="21" t="s">
        <v>799</v>
      </c>
      <c r="L1771" s="21" t="s">
        <v>1890</v>
      </c>
      <c r="M1771" s="21" t="s">
        <v>1891</v>
      </c>
      <c r="N1771" s="21" t="s">
        <v>48</v>
      </c>
      <c r="O1771" s="22">
        <v>2</v>
      </c>
      <c r="P1771" s="22">
        <v>705</v>
      </c>
      <c r="Q1771" s="21" t="s">
        <v>45</v>
      </c>
      <c r="R1771" s="103">
        <f t="shared" si="27"/>
        <v>1410</v>
      </c>
      <c r="S1771" s="22">
        <v>0</v>
      </c>
      <c r="T1771" s="22">
        <v>0</v>
      </c>
      <c r="U1771" s="22">
        <v>0</v>
      </c>
      <c r="V1771" s="22">
        <v>1410</v>
      </c>
      <c r="W1771" s="22">
        <v>0</v>
      </c>
      <c r="X1771" s="22">
        <v>0</v>
      </c>
      <c r="Y1771" s="22">
        <v>0</v>
      </c>
      <c r="Z1771" s="22">
        <v>0</v>
      </c>
      <c r="AA1771" s="22">
        <v>0</v>
      </c>
      <c r="AB1771" s="22">
        <v>0</v>
      </c>
      <c r="AC1771" s="22">
        <v>0</v>
      </c>
      <c r="AD1771" s="22">
        <v>0</v>
      </c>
    </row>
    <row r="1772" spans="1:30" s="1" customFormat="1" ht="15" customHeight="1" x14ac:dyDescent="0.3">
      <c r="A1772" s="21" t="s">
        <v>34</v>
      </c>
      <c r="B1772" s="21" t="s">
        <v>956</v>
      </c>
      <c r="C1772" s="21" t="s">
        <v>956</v>
      </c>
      <c r="D1772" s="32" t="s">
        <v>36</v>
      </c>
      <c r="E1772" s="21" t="s">
        <v>37</v>
      </c>
      <c r="F1772" s="32" t="s">
        <v>36</v>
      </c>
      <c r="G1772" s="21" t="s">
        <v>38</v>
      </c>
      <c r="H1772" s="21" t="s">
        <v>1027</v>
      </c>
      <c r="I1772" s="21" t="s">
        <v>1889</v>
      </c>
      <c r="J1772" s="21" t="s">
        <v>531</v>
      </c>
      <c r="K1772" s="21" t="s">
        <v>613</v>
      </c>
      <c r="L1772" s="21" t="s">
        <v>1890</v>
      </c>
      <c r="M1772" s="21" t="s">
        <v>1891</v>
      </c>
      <c r="N1772" s="21" t="s">
        <v>63</v>
      </c>
      <c r="O1772" s="22">
        <v>3</v>
      </c>
      <c r="P1772" s="22">
        <v>63</v>
      </c>
      <c r="Q1772" s="21" t="s">
        <v>45</v>
      </c>
      <c r="R1772" s="103">
        <f t="shared" si="27"/>
        <v>189</v>
      </c>
      <c r="S1772" s="22">
        <v>0</v>
      </c>
      <c r="T1772" s="22">
        <v>189</v>
      </c>
      <c r="U1772" s="22">
        <v>0</v>
      </c>
      <c r="V1772" s="22">
        <v>0</v>
      </c>
      <c r="W1772" s="22">
        <v>0</v>
      </c>
      <c r="X1772" s="22">
        <v>0</v>
      </c>
      <c r="Y1772" s="22">
        <v>0</v>
      </c>
      <c r="Z1772" s="22">
        <v>0</v>
      </c>
      <c r="AA1772" s="22">
        <v>0</v>
      </c>
      <c r="AB1772" s="22">
        <v>0</v>
      </c>
      <c r="AC1772" s="22">
        <v>0</v>
      </c>
      <c r="AD1772" s="22">
        <v>0</v>
      </c>
    </row>
    <row r="1773" spans="1:30" s="1" customFormat="1" ht="15" customHeight="1" x14ac:dyDescent="0.3">
      <c r="A1773" s="21" t="s">
        <v>34</v>
      </c>
      <c r="B1773" s="21" t="s">
        <v>956</v>
      </c>
      <c r="C1773" s="21" t="s">
        <v>956</v>
      </c>
      <c r="D1773" s="32" t="s">
        <v>36</v>
      </c>
      <c r="E1773" s="21" t="s">
        <v>37</v>
      </c>
      <c r="F1773" s="32" t="s">
        <v>36</v>
      </c>
      <c r="G1773" s="21" t="s">
        <v>38</v>
      </c>
      <c r="H1773" s="21" t="s">
        <v>1027</v>
      </c>
      <c r="I1773" s="21" t="s">
        <v>1889</v>
      </c>
      <c r="J1773" s="21" t="s">
        <v>196</v>
      </c>
      <c r="K1773" s="21" t="s">
        <v>197</v>
      </c>
      <c r="L1773" s="21" t="s">
        <v>1890</v>
      </c>
      <c r="M1773" s="21" t="s">
        <v>1891</v>
      </c>
      <c r="N1773" s="21" t="s">
        <v>48</v>
      </c>
      <c r="O1773" s="22">
        <v>5</v>
      </c>
      <c r="P1773" s="22">
        <v>13</v>
      </c>
      <c r="Q1773" s="21" t="s">
        <v>45</v>
      </c>
      <c r="R1773" s="103">
        <f t="shared" si="27"/>
        <v>65</v>
      </c>
      <c r="S1773" s="22">
        <v>0</v>
      </c>
      <c r="T1773" s="22">
        <v>65</v>
      </c>
      <c r="U1773" s="22">
        <v>0</v>
      </c>
      <c r="V1773" s="22">
        <v>0</v>
      </c>
      <c r="W1773" s="22">
        <v>0</v>
      </c>
      <c r="X1773" s="22">
        <v>0</v>
      </c>
      <c r="Y1773" s="22">
        <v>0</v>
      </c>
      <c r="Z1773" s="22">
        <v>0</v>
      </c>
      <c r="AA1773" s="22">
        <v>0</v>
      </c>
      <c r="AB1773" s="22">
        <v>0</v>
      </c>
      <c r="AC1773" s="22">
        <v>0</v>
      </c>
      <c r="AD1773" s="22">
        <v>0</v>
      </c>
    </row>
    <row r="1774" spans="1:30" s="1" customFormat="1" ht="15" customHeight="1" x14ac:dyDescent="0.3">
      <c r="A1774" s="21" t="s">
        <v>34</v>
      </c>
      <c r="B1774" s="21" t="s">
        <v>956</v>
      </c>
      <c r="C1774" s="21" t="s">
        <v>956</v>
      </c>
      <c r="D1774" s="32" t="s">
        <v>36</v>
      </c>
      <c r="E1774" s="21" t="s">
        <v>37</v>
      </c>
      <c r="F1774" s="32" t="s">
        <v>36</v>
      </c>
      <c r="G1774" s="21" t="s">
        <v>38</v>
      </c>
      <c r="H1774" s="21" t="s">
        <v>1027</v>
      </c>
      <c r="I1774" s="21" t="s">
        <v>1889</v>
      </c>
      <c r="J1774" s="21" t="s">
        <v>51</v>
      </c>
      <c r="K1774" s="21" t="s">
        <v>52</v>
      </c>
      <c r="L1774" s="21" t="s">
        <v>1890</v>
      </c>
      <c r="M1774" s="21" t="s">
        <v>1891</v>
      </c>
      <c r="N1774" s="21" t="s">
        <v>48</v>
      </c>
      <c r="O1774" s="22">
        <v>30</v>
      </c>
      <c r="P1774" s="22">
        <v>6</v>
      </c>
      <c r="Q1774" s="21" t="s">
        <v>45</v>
      </c>
      <c r="R1774" s="103">
        <f t="shared" si="27"/>
        <v>180</v>
      </c>
      <c r="S1774" s="22">
        <v>0</v>
      </c>
      <c r="T1774" s="22">
        <v>180</v>
      </c>
      <c r="U1774" s="22">
        <v>0</v>
      </c>
      <c r="V1774" s="22">
        <v>0</v>
      </c>
      <c r="W1774" s="22">
        <v>0</v>
      </c>
      <c r="X1774" s="22">
        <v>0</v>
      </c>
      <c r="Y1774" s="22">
        <v>0</v>
      </c>
      <c r="Z1774" s="22">
        <v>0</v>
      </c>
      <c r="AA1774" s="22">
        <v>0</v>
      </c>
      <c r="AB1774" s="22">
        <v>0</v>
      </c>
      <c r="AC1774" s="22">
        <v>0</v>
      </c>
      <c r="AD1774" s="22">
        <v>0</v>
      </c>
    </row>
    <row r="1775" spans="1:30" s="1" customFormat="1" ht="15" customHeight="1" x14ac:dyDescent="0.3">
      <c r="A1775" s="21" t="s">
        <v>34</v>
      </c>
      <c r="B1775" s="21" t="s">
        <v>956</v>
      </c>
      <c r="C1775" s="21" t="s">
        <v>956</v>
      </c>
      <c r="D1775" s="32" t="s">
        <v>36</v>
      </c>
      <c r="E1775" s="21" t="s">
        <v>37</v>
      </c>
      <c r="F1775" s="32" t="s">
        <v>36</v>
      </c>
      <c r="G1775" s="21" t="s">
        <v>38</v>
      </c>
      <c r="H1775" s="21" t="s">
        <v>1027</v>
      </c>
      <c r="I1775" s="21" t="s">
        <v>1889</v>
      </c>
      <c r="J1775" s="21" t="s">
        <v>185</v>
      </c>
      <c r="K1775" s="21" t="s">
        <v>1047</v>
      </c>
      <c r="L1775" s="21" t="s">
        <v>1890</v>
      </c>
      <c r="M1775" s="21" t="s">
        <v>1891</v>
      </c>
      <c r="N1775" s="21" t="s">
        <v>44</v>
      </c>
      <c r="O1775" s="22">
        <v>2</v>
      </c>
      <c r="P1775" s="22">
        <v>63</v>
      </c>
      <c r="Q1775" s="21" t="s">
        <v>45</v>
      </c>
      <c r="R1775" s="103">
        <f t="shared" si="27"/>
        <v>126</v>
      </c>
      <c r="S1775" s="22">
        <v>0</v>
      </c>
      <c r="T1775" s="22">
        <v>126</v>
      </c>
      <c r="U1775" s="22">
        <v>0</v>
      </c>
      <c r="V1775" s="22">
        <v>0</v>
      </c>
      <c r="W1775" s="22">
        <v>0</v>
      </c>
      <c r="X1775" s="22">
        <v>0</v>
      </c>
      <c r="Y1775" s="22">
        <v>0</v>
      </c>
      <c r="Z1775" s="22">
        <v>0</v>
      </c>
      <c r="AA1775" s="22">
        <v>0</v>
      </c>
      <c r="AB1775" s="22">
        <v>0</v>
      </c>
      <c r="AC1775" s="22">
        <v>0</v>
      </c>
      <c r="AD1775" s="22">
        <v>0</v>
      </c>
    </row>
    <row r="1776" spans="1:30" s="1" customFormat="1" ht="15" customHeight="1" x14ac:dyDescent="0.3">
      <c r="A1776" s="21" t="s">
        <v>34</v>
      </c>
      <c r="B1776" s="21" t="s">
        <v>956</v>
      </c>
      <c r="C1776" s="21" t="s">
        <v>956</v>
      </c>
      <c r="D1776" s="32" t="s">
        <v>36</v>
      </c>
      <c r="E1776" s="21" t="s">
        <v>37</v>
      </c>
      <c r="F1776" s="32" t="s">
        <v>36</v>
      </c>
      <c r="G1776" s="21" t="s">
        <v>38</v>
      </c>
      <c r="H1776" s="21" t="s">
        <v>1027</v>
      </c>
      <c r="I1776" s="21" t="s">
        <v>1889</v>
      </c>
      <c r="J1776" s="21" t="s">
        <v>140</v>
      </c>
      <c r="K1776" s="21" t="s">
        <v>744</v>
      </c>
      <c r="L1776" s="21" t="s">
        <v>1890</v>
      </c>
      <c r="M1776" s="21" t="s">
        <v>1891</v>
      </c>
      <c r="N1776" s="21" t="s">
        <v>63</v>
      </c>
      <c r="O1776" s="22">
        <v>9</v>
      </c>
      <c r="P1776" s="22">
        <v>1155</v>
      </c>
      <c r="Q1776" s="21" t="s">
        <v>45</v>
      </c>
      <c r="R1776" s="103">
        <f t="shared" si="27"/>
        <v>10395</v>
      </c>
      <c r="S1776" s="22">
        <v>0</v>
      </c>
      <c r="T1776" s="22">
        <v>3465</v>
      </c>
      <c r="U1776" s="22">
        <v>0</v>
      </c>
      <c r="V1776" s="22">
        <v>3465</v>
      </c>
      <c r="W1776" s="22">
        <v>0</v>
      </c>
      <c r="X1776" s="22">
        <v>0</v>
      </c>
      <c r="Y1776" s="22">
        <v>0</v>
      </c>
      <c r="Z1776" s="22">
        <v>3465</v>
      </c>
      <c r="AA1776" s="22">
        <v>0</v>
      </c>
      <c r="AB1776" s="22">
        <v>0</v>
      </c>
      <c r="AC1776" s="22">
        <v>0</v>
      </c>
      <c r="AD1776" s="22">
        <v>0</v>
      </c>
    </row>
    <row r="1777" spans="1:30" s="1" customFormat="1" ht="15" customHeight="1" x14ac:dyDescent="0.3">
      <c r="A1777" s="21" t="s">
        <v>34</v>
      </c>
      <c r="B1777" s="21" t="s">
        <v>956</v>
      </c>
      <c r="C1777" s="21" t="s">
        <v>956</v>
      </c>
      <c r="D1777" s="32" t="s">
        <v>36</v>
      </c>
      <c r="E1777" s="21" t="s">
        <v>37</v>
      </c>
      <c r="F1777" s="32" t="s">
        <v>36</v>
      </c>
      <c r="G1777" s="21" t="s">
        <v>38</v>
      </c>
      <c r="H1777" s="21" t="s">
        <v>1027</v>
      </c>
      <c r="I1777" s="21" t="s">
        <v>1889</v>
      </c>
      <c r="J1777" s="21" t="s">
        <v>142</v>
      </c>
      <c r="K1777" s="21" t="s">
        <v>745</v>
      </c>
      <c r="L1777" s="21" t="s">
        <v>1890</v>
      </c>
      <c r="M1777" s="21" t="s">
        <v>1891</v>
      </c>
      <c r="N1777" s="21" t="s">
        <v>63</v>
      </c>
      <c r="O1777" s="22">
        <v>6</v>
      </c>
      <c r="P1777" s="22">
        <v>1509</v>
      </c>
      <c r="Q1777" s="21" t="s">
        <v>45</v>
      </c>
      <c r="R1777" s="103">
        <f t="shared" si="27"/>
        <v>9054</v>
      </c>
      <c r="S1777" s="22">
        <v>0</v>
      </c>
      <c r="T1777" s="22">
        <v>3018</v>
      </c>
      <c r="U1777" s="22">
        <v>0</v>
      </c>
      <c r="V1777" s="22">
        <v>3018</v>
      </c>
      <c r="W1777" s="22">
        <v>0</v>
      </c>
      <c r="X1777" s="22">
        <v>0</v>
      </c>
      <c r="Y1777" s="22">
        <v>0</v>
      </c>
      <c r="Z1777" s="22">
        <v>3018</v>
      </c>
      <c r="AA1777" s="22">
        <v>0</v>
      </c>
      <c r="AB1777" s="22">
        <v>0</v>
      </c>
      <c r="AC1777" s="22">
        <v>0</v>
      </c>
      <c r="AD1777" s="22">
        <v>0</v>
      </c>
    </row>
    <row r="1778" spans="1:30" s="1" customFormat="1" ht="15" customHeight="1" x14ac:dyDescent="0.3">
      <c r="A1778" s="21" t="s">
        <v>34</v>
      </c>
      <c r="B1778" s="21" t="s">
        <v>956</v>
      </c>
      <c r="C1778" s="21" t="s">
        <v>956</v>
      </c>
      <c r="D1778" s="32" t="s">
        <v>36</v>
      </c>
      <c r="E1778" s="21" t="s">
        <v>37</v>
      </c>
      <c r="F1778" s="32" t="s">
        <v>36</v>
      </c>
      <c r="G1778" s="21" t="s">
        <v>38</v>
      </c>
      <c r="H1778" s="21" t="s">
        <v>1027</v>
      </c>
      <c r="I1778" s="21" t="s">
        <v>1889</v>
      </c>
      <c r="J1778" s="21" t="s">
        <v>212</v>
      </c>
      <c r="K1778" s="21" t="s">
        <v>213</v>
      </c>
      <c r="L1778" s="21" t="s">
        <v>1890</v>
      </c>
      <c r="M1778" s="21" t="s">
        <v>1891</v>
      </c>
      <c r="N1778" s="21" t="s">
        <v>48</v>
      </c>
      <c r="O1778" s="22">
        <v>3</v>
      </c>
      <c r="P1778" s="22">
        <v>55</v>
      </c>
      <c r="Q1778" s="21" t="s">
        <v>45</v>
      </c>
      <c r="R1778" s="103">
        <f t="shared" si="27"/>
        <v>165</v>
      </c>
      <c r="S1778" s="22">
        <v>0</v>
      </c>
      <c r="T1778" s="22">
        <v>165</v>
      </c>
      <c r="U1778" s="22">
        <v>0</v>
      </c>
      <c r="V1778" s="22">
        <v>0</v>
      </c>
      <c r="W1778" s="22">
        <v>0</v>
      </c>
      <c r="X1778" s="22">
        <v>0</v>
      </c>
      <c r="Y1778" s="22">
        <v>0</v>
      </c>
      <c r="Z1778" s="22">
        <v>0</v>
      </c>
      <c r="AA1778" s="22">
        <v>0</v>
      </c>
      <c r="AB1778" s="22">
        <v>0</v>
      </c>
      <c r="AC1778" s="22">
        <v>0</v>
      </c>
      <c r="AD1778" s="22">
        <v>0</v>
      </c>
    </row>
    <row r="1779" spans="1:30" s="1" customFormat="1" ht="15" customHeight="1" x14ac:dyDescent="0.3">
      <c r="A1779" s="21" t="s">
        <v>34</v>
      </c>
      <c r="B1779" s="21" t="s">
        <v>956</v>
      </c>
      <c r="C1779" s="21" t="s">
        <v>956</v>
      </c>
      <c r="D1779" s="32" t="s">
        <v>36</v>
      </c>
      <c r="E1779" s="21" t="s">
        <v>37</v>
      </c>
      <c r="F1779" s="32" t="s">
        <v>36</v>
      </c>
      <c r="G1779" s="21" t="s">
        <v>38</v>
      </c>
      <c r="H1779" s="21" t="s">
        <v>1027</v>
      </c>
      <c r="I1779" s="21" t="s">
        <v>1889</v>
      </c>
      <c r="J1779" s="21" t="s">
        <v>219</v>
      </c>
      <c r="K1779" s="21" t="s">
        <v>220</v>
      </c>
      <c r="L1779" s="21" t="s">
        <v>1890</v>
      </c>
      <c r="M1779" s="21" t="s">
        <v>1891</v>
      </c>
      <c r="N1779" s="21" t="s">
        <v>61</v>
      </c>
      <c r="O1779" s="22">
        <v>2</v>
      </c>
      <c r="P1779" s="22">
        <v>28</v>
      </c>
      <c r="Q1779" s="21" t="s">
        <v>45</v>
      </c>
      <c r="R1779" s="103">
        <f t="shared" si="27"/>
        <v>56</v>
      </c>
      <c r="S1779" s="22">
        <v>0</v>
      </c>
      <c r="T1779" s="22">
        <v>0</v>
      </c>
      <c r="U1779" s="22">
        <v>0</v>
      </c>
      <c r="V1779" s="22">
        <v>56</v>
      </c>
      <c r="W1779" s="22">
        <v>0</v>
      </c>
      <c r="X1779" s="22">
        <v>0</v>
      </c>
      <c r="Y1779" s="22">
        <v>0</v>
      </c>
      <c r="Z1779" s="22">
        <v>0</v>
      </c>
      <c r="AA1779" s="22">
        <v>0</v>
      </c>
      <c r="AB1779" s="22">
        <v>0</v>
      </c>
      <c r="AC1779" s="22">
        <v>0</v>
      </c>
      <c r="AD1779" s="22">
        <v>0</v>
      </c>
    </row>
    <row r="1780" spans="1:30" s="1" customFormat="1" ht="15" customHeight="1" x14ac:dyDescent="0.3">
      <c r="A1780" s="21" t="s">
        <v>34</v>
      </c>
      <c r="B1780" s="21" t="s">
        <v>956</v>
      </c>
      <c r="C1780" s="21" t="s">
        <v>956</v>
      </c>
      <c r="D1780" s="32" t="s">
        <v>36</v>
      </c>
      <c r="E1780" s="21" t="s">
        <v>37</v>
      </c>
      <c r="F1780" s="32" t="s">
        <v>36</v>
      </c>
      <c r="G1780" s="21" t="s">
        <v>38</v>
      </c>
      <c r="H1780" s="21" t="s">
        <v>1027</v>
      </c>
      <c r="I1780" s="21" t="s">
        <v>1889</v>
      </c>
      <c r="J1780" s="21" t="s">
        <v>1270</v>
      </c>
      <c r="K1780" s="21" t="s">
        <v>1547</v>
      </c>
      <c r="L1780" s="21" t="s">
        <v>1890</v>
      </c>
      <c r="M1780" s="21" t="s">
        <v>1891</v>
      </c>
      <c r="N1780" s="21" t="s">
        <v>48</v>
      </c>
      <c r="O1780" s="22">
        <v>50</v>
      </c>
      <c r="P1780" s="22">
        <v>4</v>
      </c>
      <c r="Q1780" s="21" t="s">
        <v>45</v>
      </c>
      <c r="R1780" s="103">
        <f t="shared" si="27"/>
        <v>200</v>
      </c>
      <c r="S1780" s="22">
        <v>0</v>
      </c>
      <c r="T1780" s="22">
        <v>0</v>
      </c>
      <c r="U1780" s="22">
        <v>0</v>
      </c>
      <c r="V1780" s="22">
        <v>200</v>
      </c>
      <c r="W1780" s="22">
        <v>0</v>
      </c>
      <c r="X1780" s="22">
        <v>0</v>
      </c>
      <c r="Y1780" s="22">
        <v>0</v>
      </c>
      <c r="Z1780" s="22">
        <v>0</v>
      </c>
      <c r="AA1780" s="22">
        <v>0</v>
      </c>
      <c r="AB1780" s="22">
        <v>0</v>
      </c>
      <c r="AC1780" s="22">
        <v>0</v>
      </c>
      <c r="AD1780" s="22">
        <v>0</v>
      </c>
    </row>
    <row r="1781" spans="1:30" s="1" customFormat="1" ht="15" customHeight="1" x14ac:dyDescent="0.3">
      <c r="A1781" s="21" t="s">
        <v>34</v>
      </c>
      <c r="B1781" s="21" t="s">
        <v>956</v>
      </c>
      <c r="C1781" s="21" t="s">
        <v>956</v>
      </c>
      <c r="D1781" s="32" t="s">
        <v>36</v>
      </c>
      <c r="E1781" s="21" t="s">
        <v>37</v>
      </c>
      <c r="F1781" s="32" t="s">
        <v>36</v>
      </c>
      <c r="G1781" s="21" t="s">
        <v>38</v>
      </c>
      <c r="H1781" s="21" t="s">
        <v>1027</v>
      </c>
      <c r="I1781" s="21" t="s">
        <v>1889</v>
      </c>
      <c r="J1781" s="21" t="s">
        <v>789</v>
      </c>
      <c r="K1781" s="21" t="s">
        <v>790</v>
      </c>
      <c r="L1781" s="21" t="s">
        <v>1890</v>
      </c>
      <c r="M1781" s="21" t="s">
        <v>1891</v>
      </c>
      <c r="N1781" s="21" t="s">
        <v>48</v>
      </c>
      <c r="O1781" s="22">
        <v>1</v>
      </c>
      <c r="P1781" s="22">
        <v>137</v>
      </c>
      <c r="Q1781" s="21" t="s">
        <v>45</v>
      </c>
      <c r="R1781" s="103">
        <f t="shared" si="27"/>
        <v>137</v>
      </c>
      <c r="S1781" s="22">
        <v>0</v>
      </c>
      <c r="T1781" s="22">
        <v>0</v>
      </c>
      <c r="U1781" s="22">
        <v>0</v>
      </c>
      <c r="V1781" s="22">
        <v>137</v>
      </c>
      <c r="W1781" s="22">
        <v>0</v>
      </c>
      <c r="X1781" s="22">
        <v>0</v>
      </c>
      <c r="Y1781" s="22">
        <v>0</v>
      </c>
      <c r="Z1781" s="22">
        <v>0</v>
      </c>
      <c r="AA1781" s="22">
        <v>0</v>
      </c>
      <c r="AB1781" s="22">
        <v>0</v>
      </c>
      <c r="AC1781" s="22">
        <v>0</v>
      </c>
      <c r="AD1781" s="22">
        <v>0</v>
      </c>
    </row>
    <row r="1782" spans="1:30" s="1" customFormat="1" ht="15" customHeight="1" x14ac:dyDescent="0.3">
      <c r="A1782" s="21" t="s">
        <v>34</v>
      </c>
      <c r="B1782" s="21" t="s">
        <v>956</v>
      </c>
      <c r="C1782" s="21" t="s">
        <v>956</v>
      </c>
      <c r="D1782" s="32" t="s">
        <v>36</v>
      </c>
      <c r="E1782" s="21" t="s">
        <v>37</v>
      </c>
      <c r="F1782" s="32" t="s">
        <v>36</v>
      </c>
      <c r="G1782" s="21" t="s">
        <v>38</v>
      </c>
      <c r="H1782" s="21" t="s">
        <v>1027</v>
      </c>
      <c r="I1782" s="21" t="s">
        <v>1889</v>
      </c>
      <c r="J1782" s="21" t="s">
        <v>53</v>
      </c>
      <c r="K1782" s="21" t="s">
        <v>54</v>
      </c>
      <c r="L1782" s="21" t="s">
        <v>1890</v>
      </c>
      <c r="M1782" s="21" t="s">
        <v>1891</v>
      </c>
      <c r="N1782" s="21" t="s">
        <v>48</v>
      </c>
      <c r="O1782" s="22">
        <v>2</v>
      </c>
      <c r="P1782" s="22">
        <v>71</v>
      </c>
      <c r="Q1782" s="21" t="s">
        <v>45</v>
      </c>
      <c r="R1782" s="103">
        <f t="shared" si="27"/>
        <v>142</v>
      </c>
      <c r="S1782" s="22">
        <v>0</v>
      </c>
      <c r="T1782" s="22">
        <v>142</v>
      </c>
      <c r="U1782" s="22">
        <v>0</v>
      </c>
      <c r="V1782" s="22">
        <v>0</v>
      </c>
      <c r="W1782" s="22">
        <v>0</v>
      </c>
      <c r="X1782" s="22">
        <v>0</v>
      </c>
      <c r="Y1782" s="22">
        <v>0</v>
      </c>
      <c r="Z1782" s="22">
        <v>0</v>
      </c>
      <c r="AA1782" s="22">
        <v>0</v>
      </c>
      <c r="AB1782" s="22">
        <v>0</v>
      </c>
      <c r="AC1782" s="22">
        <v>0</v>
      </c>
      <c r="AD1782" s="22">
        <v>0</v>
      </c>
    </row>
    <row r="1783" spans="1:30" s="1" customFormat="1" ht="15" customHeight="1" x14ac:dyDescent="0.3">
      <c r="A1783" s="21" t="s">
        <v>34</v>
      </c>
      <c r="B1783" s="21" t="s">
        <v>956</v>
      </c>
      <c r="C1783" s="21" t="s">
        <v>956</v>
      </c>
      <c r="D1783" s="32" t="s">
        <v>36</v>
      </c>
      <c r="E1783" s="21" t="s">
        <v>37</v>
      </c>
      <c r="F1783" s="32" t="s">
        <v>36</v>
      </c>
      <c r="G1783" s="21" t="s">
        <v>38</v>
      </c>
      <c r="H1783" s="21" t="s">
        <v>1027</v>
      </c>
      <c r="I1783" s="21" t="s">
        <v>1889</v>
      </c>
      <c r="J1783" s="21" t="s">
        <v>542</v>
      </c>
      <c r="K1783" s="21" t="s">
        <v>543</v>
      </c>
      <c r="L1783" s="21" t="s">
        <v>1890</v>
      </c>
      <c r="M1783" s="21" t="s">
        <v>1891</v>
      </c>
      <c r="N1783" s="21" t="s">
        <v>44</v>
      </c>
      <c r="O1783" s="22">
        <v>2</v>
      </c>
      <c r="P1783" s="22">
        <v>15</v>
      </c>
      <c r="Q1783" s="21" t="s">
        <v>45</v>
      </c>
      <c r="R1783" s="103">
        <f t="shared" si="27"/>
        <v>30</v>
      </c>
      <c r="S1783" s="22">
        <v>0</v>
      </c>
      <c r="T1783" s="22">
        <v>0</v>
      </c>
      <c r="U1783" s="22">
        <v>0</v>
      </c>
      <c r="V1783" s="22">
        <v>30</v>
      </c>
      <c r="W1783" s="22">
        <v>0</v>
      </c>
      <c r="X1783" s="22">
        <v>0</v>
      </c>
      <c r="Y1783" s="22">
        <v>0</v>
      </c>
      <c r="Z1783" s="22">
        <v>0</v>
      </c>
      <c r="AA1783" s="22">
        <v>0</v>
      </c>
      <c r="AB1783" s="22">
        <v>0</v>
      </c>
      <c r="AC1783" s="22">
        <v>0</v>
      </c>
      <c r="AD1783" s="22">
        <v>0</v>
      </c>
    </row>
    <row r="1784" spans="1:30" s="1" customFormat="1" ht="15" customHeight="1" x14ac:dyDescent="0.3">
      <c r="A1784" s="21" t="s">
        <v>34</v>
      </c>
      <c r="B1784" s="21" t="s">
        <v>956</v>
      </c>
      <c r="C1784" s="21" t="s">
        <v>956</v>
      </c>
      <c r="D1784" s="32" t="s">
        <v>36</v>
      </c>
      <c r="E1784" s="21" t="s">
        <v>37</v>
      </c>
      <c r="F1784" s="32" t="s">
        <v>36</v>
      </c>
      <c r="G1784" s="21" t="s">
        <v>38</v>
      </c>
      <c r="H1784" s="21" t="s">
        <v>1027</v>
      </c>
      <c r="I1784" s="21" t="s">
        <v>1889</v>
      </c>
      <c r="J1784" s="21" t="s">
        <v>187</v>
      </c>
      <c r="K1784" s="21" t="s">
        <v>188</v>
      </c>
      <c r="L1784" s="21" t="s">
        <v>1890</v>
      </c>
      <c r="M1784" s="21" t="s">
        <v>1891</v>
      </c>
      <c r="N1784" s="21" t="s">
        <v>44</v>
      </c>
      <c r="O1784" s="22">
        <v>2</v>
      </c>
      <c r="P1784" s="22">
        <v>97</v>
      </c>
      <c r="Q1784" s="21" t="s">
        <v>45</v>
      </c>
      <c r="R1784" s="103">
        <f t="shared" si="27"/>
        <v>194</v>
      </c>
      <c r="S1784" s="22">
        <v>0</v>
      </c>
      <c r="T1784" s="22">
        <v>0</v>
      </c>
      <c r="U1784" s="22">
        <v>0</v>
      </c>
      <c r="V1784" s="22">
        <v>194</v>
      </c>
      <c r="W1784" s="22">
        <v>0</v>
      </c>
      <c r="X1784" s="22">
        <v>0</v>
      </c>
      <c r="Y1784" s="22">
        <v>0</v>
      </c>
      <c r="Z1784" s="22">
        <v>0</v>
      </c>
      <c r="AA1784" s="22">
        <v>0</v>
      </c>
      <c r="AB1784" s="22">
        <v>0</v>
      </c>
      <c r="AC1784" s="22">
        <v>0</v>
      </c>
      <c r="AD1784" s="22">
        <v>0</v>
      </c>
    </row>
    <row r="1785" spans="1:30" s="1" customFormat="1" ht="15" customHeight="1" x14ac:dyDescent="0.3">
      <c r="A1785" s="21" t="s">
        <v>34</v>
      </c>
      <c r="B1785" s="21" t="s">
        <v>956</v>
      </c>
      <c r="C1785" s="21" t="s">
        <v>956</v>
      </c>
      <c r="D1785" s="32" t="s">
        <v>36</v>
      </c>
      <c r="E1785" s="21" t="s">
        <v>37</v>
      </c>
      <c r="F1785" s="32" t="s">
        <v>36</v>
      </c>
      <c r="G1785" s="21" t="s">
        <v>38</v>
      </c>
      <c r="H1785" s="21" t="s">
        <v>1027</v>
      </c>
      <c r="I1785" s="21" t="s">
        <v>1889</v>
      </c>
      <c r="J1785" s="21" t="s">
        <v>190</v>
      </c>
      <c r="K1785" s="21" t="s">
        <v>958</v>
      </c>
      <c r="L1785" s="21" t="s">
        <v>1890</v>
      </c>
      <c r="M1785" s="21" t="s">
        <v>1891</v>
      </c>
      <c r="N1785" s="21" t="s">
        <v>44</v>
      </c>
      <c r="O1785" s="22">
        <v>4</v>
      </c>
      <c r="P1785" s="22">
        <v>22</v>
      </c>
      <c r="Q1785" s="21" t="s">
        <v>45</v>
      </c>
      <c r="R1785" s="103">
        <f t="shared" si="27"/>
        <v>88</v>
      </c>
      <c r="S1785" s="22">
        <v>0</v>
      </c>
      <c r="T1785" s="22">
        <v>0</v>
      </c>
      <c r="U1785" s="22">
        <v>0</v>
      </c>
      <c r="V1785" s="22">
        <v>88</v>
      </c>
      <c r="W1785" s="22">
        <v>0</v>
      </c>
      <c r="X1785" s="22">
        <v>0</v>
      </c>
      <c r="Y1785" s="22">
        <v>0</v>
      </c>
      <c r="Z1785" s="22">
        <v>0</v>
      </c>
      <c r="AA1785" s="22">
        <v>0</v>
      </c>
      <c r="AB1785" s="22">
        <v>0</v>
      </c>
      <c r="AC1785" s="22">
        <v>0</v>
      </c>
      <c r="AD1785" s="22">
        <v>0</v>
      </c>
    </row>
    <row r="1786" spans="1:30" s="1" customFormat="1" ht="15" customHeight="1" x14ac:dyDescent="0.3">
      <c r="A1786" s="21" t="s">
        <v>34</v>
      </c>
      <c r="B1786" s="21" t="s">
        <v>956</v>
      </c>
      <c r="C1786" s="21" t="s">
        <v>956</v>
      </c>
      <c r="D1786" s="32" t="s">
        <v>36</v>
      </c>
      <c r="E1786" s="21" t="s">
        <v>37</v>
      </c>
      <c r="F1786" s="32" t="s">
        <v>36</v>
      </c>
      <c r="G1786" s="21" t="s">
        <v>38</v>
      </c>
      <c r="H1786" s="21" t="s">
        <v>1027</v>
      </c>
      <c r="I1786" s="21" t="s">
        <v>1889</v>
      </c>
      <c r="J1786" s="21" t="s">
        <v>522</v>
      </c>
      <c r="K1786" s="21" t="s">
        <v>528</v>
      </c>
      <c r="L1786" s="21" t="s">
        <v>1890</v>
      </c>
      <c r="M1786" s="21" t="s">
        <v>1891</v>
      </c>
      <c r="N1786" s="21" t="s">
        <v>44</v>
      </c>
      <c r="O1786" s="22">
        <v>2</v>
      </c>
      <c r="P1786" s="22">
        <v>188</v>
      </c>
      <c r="Q1786" s="21" t="s">
        <v>45</v>
      </c>
      <c r="R1786" s="103">
        <f t="shared" si="27"/>
        <v>376</v>
      </c>
      <c r="S1786" s="22">
        <v>0</v>
      </c>
      <c r="T1786" s="22">
        <v>188</v>
      </c>
      <c r="U1786" s="22">
        <v>0</v>
      </c>
      <c r="V1786" s="22">
        <v>0</v>
      </c>
      <c r="W1786" s="22">
        <v>0</v>
      </c>
      <c r="X1786" s="22">
        <v>0</v>
      </c>
      <c r="Y1786" s="22">
        <v>0</v>
      </c>
      <c r="Z1786" s="22">
        <v>188</v>
      </c>
      <c r="AA1786" s="22">
        <v>0</v>
      </c>
      <c r="AB1786" s="22">
        <v>0</v>
      </c>
      <c r="AC1786" s="22">
        <v>0</v>
      </c>
      <c r="AD1786" s="22">
        <v>0</v>
      </c>
    </row>
    <row r="1787" spans="1:30" s="1" customFormat="1" ht="15" customHeight="1" x14ac:dyDescent="0.3">
      <c r="A1787" s="21" t="s">
        <v>34</v>
      </c>
      <c r="B1787" s="21" t="s">
        <v>956</v>
      </c>
      <c r="C1787" s="21" t="s">
        <v>956</v>
      </c>
      <c r="D1787" s="32" t="s">
        <v>36</v>
      </c>
      <c r="E1787" s="21" t="s">
        <v>37</v>
      </c>
      <c r="F1787" s="32" t="s">
        <v>36</v>
      </c>
      <c r="G1787" s="21" t="s">
        <v>38</v>
      </c>
      <c r="H1787" s="21" t="s">
        <v>1027</v>
      </c>
      <c r="I1787" s="21" t="s">
        <v>1889</v>
      </c>
      <c r="J1787" s="21" t="s">
        <v>79</v>
      </c>
      <c r="K1787" s="21" t="s">
        <v>80</v>
      </c>
      <c r="L1787" s="21" t="s">
        <v>1890</v>
      </c>
      <c r="M1787" s="21" t="s">
        <v>1891</v>
      </c>
      <c r="N1787" s="21" t="s">
        <v>48</v>
      </c>
      <c r="O1787" s="22">
        <v>4</v>
      </c>
      <c r="P1787" s="22">
        <v>259</v>
      </c>
      <c r="Q1787" s="21" t="s">
        <v>45</v>
      </c>
      <c r="R1787" s="103">
        <f t="shared" si="27"/>
        <v>1036</v>
      </c>
      <c r="S1787" s="22">
        <v>0</v>
      </c>
      <c r="T1787" s="22">
        <v>518</v>
      </c>
      <c r="U1787" s="22">
        <v>0</v>
      </c>
      <c r="V1787" s="22">
        <v>0</v>
      </c>
      <c r="W1787" s="22">
        <v>0</v>
      </c>
      <c r="X1787" s="22">
        <v>0</v>
      </c>
      <c r="Y1787" s="22">
        <v>0</v>
      </c>
      <c r="Z1787" s="22">
        <v>518</v>
      </c>
      <c r="AA1787" s="22">
        <v>0</v>
      </c>
      <c r="AB1787" s="22">
        <v>0</v>
      </c>
      <c r="AC1787" s="22">
        <v>0</v>
      </c>
      <c r="AD1787" s="22">
        <v>0</v>
      </c>
    </row>
    <row r="1788" spans="1:30" s="1" customFormat="1" ht="15" customHeight="1" x14ac:dyDescent="0.3">
      <c r="A1788" s="21" t="s">
        <v>34</v>
      </c>
      <c r="B1788" s="21" t="s">
        <v>956</v>
      </c>
      <c r="C1788" s="21" t="s">
        <v>956</v>
      </c>
      <c r="D1788" s="32" t="s">
        <v>36</v>
      </c>
      <c r="E1788" s="21" t="s">
        <v>37</v>
      </c>
      <c r="F1788" s="32" t="s">
        <v>36</v>
      </c>
      <c r="G1788" s="21" t="s">
        <v>38</v>
      </c>
      <c r="H1788" s="21" t="s">
        <v>1027</v>
      </c>
      <c r="I1788" s="21" t="s">
        <v>1889</v>
      </c>
      <c r="J1788" s="21" t="s">
        <v>1318</v>
      </c>
      <c r="K1788" s="21" t="s">
        <v>1319</v>
      </c>
      <c r="L1788" s="21" t="s">
        <v>1890</v>
      </c>
      <c r="M1788" s="21" t="s">
        <v>1891</v>
      </c>
      <c r="N1788" s="21" t="s">
        <v>48</v>
      </c>
      <c r="O1788" s="22">
        <v>4</v>
      </c>
      <c r="P1788" s="22">
        <v>137</v>
      </c>
      <c r="Q1788" s="21" t="s">
        <v>45</v>
      </c>
      <c r="R1788" s="103">
        <f t="shared" si="27"/>
        <v>548</v>
      </c>
      <c r="S1788" s="22">
        <v>0</v>
      </c>
      <c r="T1788" s="22">
        <v>0</v>
      </c>
      <c r="U1788" s="22">
        <v>0</v>
      </c>
      <c r="V1788" s="22">
        <v>0</v>
      </c>
      <c r="W1788" s="22">
        <v>0</v>
      </c>
      <c r="X1788" s="22">
        <v>0</v>
      </c>
      <c r="Y1788" s="22">
        <v>0</v>
      </c>
      <c r="Z1788" s="22">
        <v>548</v>
      </c>
      <c r="AA1788" s="22">
        <v>0</v>
      </c>
      <c r="AB1788" s="22">
        <v>0</v>
      </c>
      <c r="AC1788" s="22">
        <v>0</v>
      </c>
      <c r="AD1788" s="22">
        <v>0</v>
      </c>
    </row>
    <row r="1789" spans="1:30" s="1" customFormat="1" ht="15" customHeight="1" x14ac:dyDescent="0.3">
      <c r="A1789" s="21" t="s">
        <v>34</v>
      </c>
      <c r="B1789" s="21" t="s">
        <v>956</v>
      </c>
      <c r="C1789" s="21" t="s">
        <v>956</v>
      </c>
      <c r="D1789" s="32" t="s">
        <v>36</v>
      </c>
      <c r="E1789" s="21" t="s">
        <v>37</v>
      </c>
      <c r="F1789" s="32" t="s">
        <v>36</v>
      </c>
      <c r="G1789" s="21" t="s">
        <v>38</v>
      </c>
      <c r="H1789" s="21" t="s">
        <v>1027</v>
      </c>
      <c r="I1789" s="21" t="s">
        <v>1889</v>
      </c>
      <c r="J1789" s="21" t="s">
        <v>1784</v>
      </c>
      <c r="K1789" s="21" t="s">
        <v>1785</v>
      </c>
      <c r="L1789" s="21" t="s">
        <v>1890</v>
      </c>
      <c r="M1789" s="21" t="s">
        <v>1891</v>
      </c>
      <c r="N1789" s="21" t="s">
        <v>48</v>
      </c>
      <c r="O1789" s="22">
        <v>1</v>
      </c>
      <c r="P1789" s="22">
        <v>464</v>
      </c>
      <c r="Q1789" s="21" t="s">
        <v>45</v>
      </c>
      <c r="R1789" s="103">
        <f t="shared" si="27"/>
        <v>464</v>
      </c>
      <c r="S1789" s="22">
        <v>0</v>
      </c>
      <c r="T1789" s="22">
        <v>0</v>
      </c>
      <c r="U1789" s="22">
        <v>0</v>
      </c>
      <c r="V1789" s="22">
        <v>0</v>
      </c>
      <c r="W1789" s="22">
        <v>0</v>
      </c>
      <c r="X1789" s="22">
        <v>0</v>
      </c>
      <c r="Y1789" s="22">
        <v>0</v>
      </c>
      <c r="Z1789" s="22">
        <v>464</v>
      </c>
      <c r="AA1789" s="22">
        <v>0</v>
      </c>
      <c r="AB1789" s="22">
        <v>0</v>
      </c>
      <c r="AC1789" s="22">
        <v>0</v>
      </c>
      <c r="AD1789" s="22">
        <v>0</v>
      </c>
    </row>
    <row r="1790" spans="1:30" s="1" customFormat="1" ht="15" customHeight="1" x14ac:dyDescent="0.3">
      <c r="A1790" s="21" t="s">
        <v>34</v>
      </c>
      <c r="B1790" s="21" t="s">
        <v>956</v>
      </c>
      <c r="C1790" s="21" t="s">
        <v>956</v>
      </c>
      <c r="D1790" s="32" t="s">
        <v>36</v>
      </c>
      <c r="E1790" s="21" t="s">
        <v>37</v>
      </c>
      <c r="F1790" s="32" t="s">
        <v>36</v>
      </c>
      <c r="G1790" s="21" t="s">
        <v>38</v>
      </c>
      <c r="H1790" s="21" t="s">
        <v>1027</v>
      </c>
      <c r="I1790" s="21" t="s">
        <v>1889</v>
      </c>
      <c r="J1790" s="21" t="s">
        <v>804</v>
      </c>
      <c r="K1790" s="21" t="s">
        <v>805</v>
      </c>
      <c r="L1790" s="21" t="s">
        <v>1890</v>
      </c>
      <c r="M1790" s="21" t="s">
        <v>1891</v>
      </c>
      <c r="N1790" s="21" t="s">
        <v>48</v>
      </c>
      <c r="O1790" s="22">
        <v>1</v>
      </c>
      <c r="P1790" s="22">
        <v>218</v>
      </c>
      <c r="Q1790" s="21" t="s">
        <v>45</v>
      </c>
      <c r="R1790" s="103">
        <f t="shared" si="27"/>
        <v>218</v>
      </c>
      <c r="S1790" s="22">
        <v>0</v>
      </c>
      <c r="T1790" s="22">
        <v>0</v>
      </c>
      <c r="U1790" s="22">
        <v>0</v>
      </c>
      <c r="V1790" s="22">
        <v>0</v>
      </c>
      <c r="W1790" s="22">
        <v>0</v>
      </c>
      <c r="X1790" s="22">
        <v>0</v>
      </c>
      <c r="Y1790" s="22">
        <v>0</v>
      </c>
      <c r="Z1790" s="22">
        <v>218</v>
      </c>
      <c r="AA1790" s="22">
        <v>0</v>
      </c>
      <c r="AB1790" s="22">
        <v>0</v>
      </c>
      <c r="AC1790" s="22">
        <v>0</v>
      </c>
      <c r="AD1790" s="22">
        <v>0</v>
      </c>
    </row>
    <row r="1791" spans="1:30" s="1" customFormat="1" ht="15" customHeight="1" x14ac:dyDescent="0.3">
      <c r="A1791" s="21" t="s">
        <v>34</v>
      </c>
      <c r="B1791" s="21" t="s">
        <v>956</v>
      </c>
      <c r="C1791" s="21" t="s">
        <v>956</v>
      </c>
      <c r="D1791" s="32" t="s">
        <v>36</v>
      </c>
      <c r="E1791" s="21" t="s">
        <v>37</v>
      </c>
      <c r="F1791" s="32" t="s">
        <v>36</v>
      </c>
      <c r="G1791" s="21" t="s">
        <v>38</v>
      </c>
      <c r="H1791" s="21" t="s">
        <v>1027</v>
      </c>
      <c r="I1791" s="21" t="s">
        <v>1889</v>
      </c>
      <c r="J1791" s="21" t="s">
        <v>64</v>
      </c>
      <c r="K1791" s="21" t="s">
        <v>65</v>
      </c>
      <c r="L1791" s="21" t="s">
        <v>1890</v>
      </c>
      <c r="M1791" s="21" t="s">
        <v>1891</v>
      </c>
      <c r="N1791" s="21" t="s">
        <v>48</v>
      </c>
      <c r="O1791" s="22">
        <v>6</v>
      </c>
      <c r="P1791" s="22">
        <v>51</v>
      </c>
      <c r="Q1791" s="21" t="s">
        <v>45</v>
      </c>
      <c r="R1791" s="103">
        <f t="shared" si="27"/>
        <v>306</v>
      </c>
      <c r="S1791" s="22">
        <v>0</v>
      </c>
      <c r="T1791" s="22">
        <v>204</v>
      </c>
      <c r="U1791" s="22">
        <v>0</v>
      </c>
      <c r="V1791" s="22">
        <v>102</v>
      </c>
      <c r="W1791" s="22">
        <v>0</v>
      </c>
      <c r="X1791" s="22">
        <v>0</v>
      </c>
      <c r="Y1791" s="22">
        <v>0</v>
      </c>
      <c r="Z1791" s="22">
        <v>0</v>
      </c>
      <c r="AA1791" s="22">
        <v>0</v>
      </c>
      <c r="AB1791" s="22">
        <v>0</v>
      </c>
      <c r="AC1791" s="22">
        <v>0</v>
      </c>
      <c r="AD1791" s="22">
        <v>0</v>
      </c>
    </row>
    <row r="1792" spans="1:30" s="1" customFormat="1" ht="15" customHeight="1" x14ac:dyDescent="0.3">
      <c r="A1792" s="21" t="s">
        <v>34</v>
      </c>
      <c r="B1792" s="21" t="s">
        <v>956</v>
      </c>
      <c r="C1792" s="21" t="s">
        <v>956</v>
      </c>
      <c r="D1792" s="32" t="s">
        <v>36</v>
      </c>
      <c r="E1792" s="21" t="s">
        <v>37</v>
      </c>
      <c r="F1792" s="32" t="s">
        <v>36</v>
      </c>
      <c r="G1792" s="21" t="s">
        <v>38</v>
      </c>
      <c r="H1792" s="21" t="s">
        <v>1027</v>
      </c>
      <c r="I1792" s="21" t="s">
        <v>1889</v>
      </c>
      <c r="J1792" s="21" t="s">
        <v>802</v>
      </c>
      <c r="K1792" s="21" t="s">
        <v>803</v>
      </c>
      <c r="L1792" s="21" t="s">
        <v>1890</v>
      </c>
      <c r="M1792" s="21" t="s">
        <v>1891</v>
      </c>
      <c r="N1792" s="21" t="s">
        <v>48</v>
      </c>
      <c r="O1792" s="22">
        <v>1</v>
      </c>
      <c r="P1792" s="22">
        <v>114</v>
      </c>
      <c r="Q1792" s="21" t="s">
        <v>45</v>
      </c>
      <c r="R1792" s="103">
        <f t="shared" si="27"/>
        <v>114</v>
      </c>
      <c r="S1792" s="22">
        <v>0</v>
      </c>
      <c r="T1792" s="22">
        <v>0</v>
      </c>
      <c r="U1792" s="22">
        <v>0</v>
      </c>
      <c r="V1792" s="22">
        <v>0</v>
      </c>
      <c r="W1792" s="22">
        <v>0</v>
      </c>
      <c r="X1792" s="22">
        <v>0</v>
      </c>
      <c r="Y1792" s="22">
        <v>0</v>
      </c>
      <c r="Z1792" s="22">
        <v>114</v>
      </c>
      <c r="AA1792" s="22">
        <v>0</v>
      </c>
      <c r="AB1792" s="22">
        <v>0</v>
      </c>
      <c r="AC1792" s="22">
        <v>0</v>
      </c>
      <c r="AD1792" s="22">
        <v>0</v>
      </c>
    </row>
    <row r="1793" spans="1:30" s="1" customFormat="1" ht="15" customHeight="1" x14ac:dyDescent="0.3">
      <c r="A1793" s="21" t="s">
        <v>34</v>
      </c>
      <c r="B1793" s="21" t="s">
        <v>956</v>
      </c>
      <c r="C1793" s="21" t="s">
        <v>956</v>
      </c>
      <c r="D1793" s="23" t="s">
        <v>36</v>
      </c>
      <c r="E1793" s="21" t="s">
        <v>109</v>
      </c>
      <c r="F1793" s="32" t="s">
        <v>110</v>
      </c>
      <c r="G1793" s="21" t="s">
        <v>38</v>
      </c>
      <c r="H1793" s="21" t="s">
        <v>1027</v>
      </c>
      <c r="I1793" s="21" t="s">
        <v>1889</v>
      </c>
      <c r="J1793" s="21" t="s">
        <v>150</v>
      </c>
      <c r="K1793" s="21" t="s">
        <v>151</v>
      </c>
      <c r="L1793" s="21" t="s">
        <v>1891</v>
      </c>
      <c r="M1793" s="21" t="s">
        <v>1891</v>
      </c>
      <c r="N1793" s="21" t="s">
        <v>48</v>
      </c>
      <c r="O1793" s="22">
        <v>48</v>
      </c>
      <c r="P1793" s="22">
        <v>4</v>
      </c>
      <c r="Q1793" s="21" t="s">
        <v>45</v>
      </c>
      <c r="R1793" s="103">
        <f t="shared" si="27"/>
        <v>192</v>
      </c>
      <c r="S1793" s="22">
        <v>0</v>
      </c>
      <c r="T1793" s="22">
        <v>96</v>
      </c>
      <c r="U1793" s="22">
        <v>0</v>
      </c>
      <c r="V1793" s="22">
        <v>96</v>
      </c>
      <c r="W1793" s="22">
        <v>0</v>
      </c>
      <c r="X1793" s="22">
        <v>0</v>
      </c>
      <c r="Y1793" s="22">
        <v>0</v>
      </c>
      <c r="Z1793" s="22">
        <v>0</v>
      </c>
      <c r="AA1793" s="22">
        <v>0</v>
      </c>
      <c r="AB1793" s="22">
        <v>0</v>
      </c>
      <c r="AC1793" s="22">
        <v>0</v>
      </c>
      <c r="AD1793" s="22">
        <v>0</v>
      </c>
    </row>
    <row r="1794" spans="1:30" s="1" customFormat="1" ht="15" customHeight="1" x14ac:dyDescent="0.3">
      <c r="A1794" s="21" t="s">
        <v>34</v>
      </c>
      <c r="B1794" s="21" t="s">
        <v>956</v>
      </c>
      <c r="C1794" s="21" t="s">
        <v>956</v>
      </c>
      <c r="D1794" s="23" t="s">
        <v>36</v>
      </c>
      <c r="E1794" s="21" t="s">
        <v>109</v>
      </c>
      <c r="F1794" s="32" t="s">
        <v>110</v>
      </c>
      <c r="G1794" s="21" t="s">
        <v>38</v>
      </c>
      <c r="H1794" s="21" t="s">
        <v>1027</v>
      </c>
      <c r="I1794" s="21" t="s">
        <v>1889</v>
      </c>
      <c r="J1794" s="21" t="s">
        <v>152</v>
      </c>
      <c r="K1794" s="21" t="s">
        <v>153</v>
      </c>
      <c r="L1794" s="21" t="s">
        <v>1891</v>
      </c>
      <c r="M1794" s="21" t="s">
        <v>1891</v>
      </c>
      <c r="N1794" s="21" t="s">
        <v>48</v>
      </c>
      <c r="O1794" s="22">
        <v>48</v>
      </c>
      <c r="P1794" s="22">
        <v>4</v>
      </c>
      <c r="Q1794" s="21" t="s">
        <v>45</v>
      </c>
      <c r="R1794" s="103">
        <f t="shared" si="27"/>
        <v>192</v>
      </c>
      <c r="S1794" s="22">
        <v>0</v>
      </c>
      <c r="T1794" s="22">
        <v>96</v>
      </c>
      <c r="U1794" s="22">
        <v>0</v>
      </c>
      <c r="V1794" s="22">
        <v>96</v>
      </c>
      <c r="W1794" s="22">
        <v>0</v>
      </c>
      <c r="X1794" s="22">
        <v>0</v>
      </c>
      <c r="Y1794" s="22">
        <v>0</v>
      </c>
      <c r="Z1794" s="22">
        <v>0</v>
      </c>
      <c r="AA1794" s="22">
        <v>0</v>
      </c>
      <c r="AB1794" s="22">
        <v>0</v>
      </c>
      <c r="AC1794" s="22">
        <v>0</v>
      </c>
      <c r="AD1794" s="22">
        <v>0</v>
      </c>
    </row>
    <row r="1795" spans="1:30" s="1" customFormat="1" ht="15" customHeight="1" x14ac:dyDescent="0.3">
      <c r="A1795" s="21" t="s">
        <v>34</v>
      </c>
      <c r="B1795" s="21" t="s">
        <v>956</v>
      </c>
      <c r="C1795" s="21" t="s">
        <v>956</v>
      </c>
      <c r="D1795" s="23" t="s">
        <v>36</v>
      </c>
      <c r="E1795" s="21" t="s">
        <v>109</v>
      </c>
      <c r="F1795" s="32" t="s">
        <v>110</v>
      </c>
      <c r="G1795" s="21" t="s">
        <v>38</v>
      </c>
      <c r="H1795" s="21" t="s">
        <v>1027</v>
      </c>
      <c r="I1795" s="21" t="s">
        <v>1889</v>
      </c>
      <c r="J1795" s="21" t="s">
        <v>114</v>
      </c>
      <c r="K1795" s="21" t="s">
        <v>115</v>
      </c>
      <c r="L1795" s="21" t="s">
        <v>1891</v>
      </c>
      <c r="M1795" s="21" t="s">
        <v>1891</v>
      </c>
      <c r="N1795" s="21" t="s">
        <v>48</v>
      </c>
      <c r="O1795" s="22">
        <v>11</v>
      </c>
      <c r="P1795" s="22">
        <v>24</v>
      </c>
      <c r="Q1795" s="21" t="s">
        <v>45</v>
      </c>
      <c r="R1795" s="103">
        <f t="shared" si="27"/>
        <v>264</v>
      </c>
      <c r="S1795" s="22">
        <v>0</v>
      </c>
      <c r="T1795" s="22">
        <v>168</v>
      </c>
      <c r="U1795" s="22">
        <v>0</v>
      </c>
      <c r="V1795" s="22">
        <v>0</v>
      </c>
      <c r="W1795" s="22">
        <v>0</v>
      </c>
      <c r="X1795" s="22">
        <v>0</v>
      </c>
      <c r="Y1795" s="22">
        <v>0</v>
      </c>
      <c r="Z1795" s="22">
        <v>96</v>
      </c>
      <c r="AA1795" s="22">
        <v>0</v>
      </c>
      <c r="AB1795" s="22">
        <v>0</v>
      </c>
      <c r="AC1795" s="22">
        <v>0</v>
      </c>
      <c r="AD1795" s="22">
        <v>0</v>
      </c>
    </row>
    <row r="1796" spans="1:30" s="1" customFormat="1" ht="15" customHeight="1" x14ac:dyDescent="0.3">
      <c r="A1796" s="21" t="s">
        <v>34</v>
      </c>
      <c r="B1796" s="21" t="s">
        <v>956</v>
      </c>
      <c r="C1796" s="21" t="s">
        <v>956</v>
      </c>
      <c r="D1796" s="23" t="s">
        <v>36</v>
      </c>
      <c r="E1796" s="21" t="s">
        <v>109</v>
      </c>
      <c r="F1796" s="32" t="s">
        <v>110</v>
      </c>
      <c r="G1796" s="21" t="s">
        <v>38</v>
      </c>
      <c r="H1796" s="21" t="s">
        <v>1027</v>
      </c>
      <c r="I1796" s="21" t="s">
        <v>1889</v>
      </c>
      <c r="J1796" s="21" t="s">
        <v>136</v>
      </c>
      <c r="K1796" s="21" t="s">
        <v>137</v>
      </c>
      <c r="L1796" s="21" t="s">
        <v>1891</v>
      </c>
      <c r="M1796" s="21" t="s">
        <v>1891</v>
      </c>
      <c r="N1796" s="21" t="s">
        <v>48</v>
      </c>
      <c r="O1796" s="22">
        <v>3</v>
      </c>
      <c r="P1796" s="22">
        <v>207.99999999999997</v>
      </c>
      <c r="Q1796" s="21" t="s">
        <v>45</v>
      </c>
      <c r="R1796" s="103">
        <f t="shared" si="27"/>
        <v>624</v>
      </c>
      <c r="S1796" s="22">
        <v>0</v>
      </c>
      <c r="T1796" s="22">
        <v>416</v>
      </c>
      <c r="U1796" s="22">
        <v>0</v>
      </c>
      <c r="V1796" s="22">
        <v>208</v>
      </c>
      <c r="W1796" s="22">
        <v>0</v>
      </c>
      <c r="X1796" s="22">
        <v>0</v>
      </c>
      <c r="Y1796" s="22">
        <v>0</v>
      </c>
      <c r="Z1796" s="22">
        <v>0</v>
      </c>
      <c r="AA1796" s="22">
        <v>0</v>
      </c>
      <c r="AB1796" s="22">
        <v>0</v>
      </c>
      <c r="AC1796" s="22">
        <v>0</v>
      </c>
      <c r="AD1796" s="22">
        <v>0</v>
      </c>
    </row>
    <row r="1797" spans="1:30" s="1" customFormat="1" ht="15" customHeight="1" x14ac:dyDescent="0.3">
      <c r="A1797" s="21" t="s">
        <v>34</v>
      </c>
      <c r="B1797" s="21" t="s">
        <v>956</v>
      </c>
      <c r="C1797" s="21" t="s">
        <v>956</v>
      </c>
      <c r="D1797" s="23" t="s">
        <v>36</v>
      </c>
      <c r="E1797" s="21" t="s">
        <v>109</v>
      </c>
      <c r="F1797" s="32" t="s">
        <v>110</v>
      </c>
      <c r="G1797" s="21" t="s">
        <v>38</v>
      </c>
      <c r="H1797" s="21" t="s">
        <v>1027</v>
      </c>
      <c r="I1797" s="21" t="s">
        <v>1889</v>
      </c>
      <c r="J1797" s="21" t="s">
        <v>525</v>
      </c>
      <c r="K1797" s="21" t="s">
        <v>526</v>
      </c>
      <c r="L1797" s="21" t="s">
        <v>1891</v>
      </c>
      <c r="M1797" s="21" t="s">
        <v>1891</v>
      </c>
      <c r="N1797" s="21" t="s">
        <v>48</v>
      </c>
      <c r="O1797" s="22">
        <v>13</v>
      </c>
      <c r="P1797" s="22">
        <v>19</v>
      </c>
      <c r="Q1797" s="21" t="s">
        <v>45</v>
      </c>
      <c r="R1797" s="103">
        <f t="shared" si="27"/>
        <v>247</v>
      </c>
      <c r="S1797" s="22">
        <v>0</v>
      </c>
      <c r="T1797" s="22">
        <v>152</v>
      </c>
      <c r="U1797" s="22">
        <v>0</v>
      </c>
      <c r="V1797" s="22">
        <v>0</v>
      </c>
      <c r="W1797" s="22">
        <v>0</v>
      </c>
      <c r="X1797" s="22">
        <v>0</v>
      </c>
      <c r="Y1797" s="22">
        <v>0</v>
      </c>
      <c r="Z1797" s="22">
        <v>95</v>
      </c>
      <c r="AA1797" s="22">
        <v>0</v>
      </c>
      <c r="AB1797" s="22">
        <v>0</v>
      </c>
      <c r="AC1797" s="22">
        <v>0</v>
      </c>
      <c r="AD1797" s="22">
        <v>0</v>
      </c>
    </row>
    <row r="1798" spans="1:30" s="1" customFormat="1" ht="15" customHeight="1" x14ac:dyDescent="0.3">
      <c r="A1798" s="21" t="s">
        <v>34</v>
      </c>
      <c r="B1798" s="21" t="s">
        <v>956</v>
      </c>
      <c r="C1798" s="21" t="s">
        <v>956</v>
      </c>
      <c r="D1798" s="23" t="s">
        <v>36</v>
      </c>
      <c r="E1798" s="21" t="s">
        <v>109</v>
      </c>
      <c r="F1798" s="32" t="s">
        <v>110</v>
      </c>
      <c r="G1798" s="21" t="s">
        <v>38</v>
      </c>
      <c r="H1798" s="21" t="s">
        <v>1027</v>
      </c>
      <c r="I1798" s="21" t="s">
        <v>1889</v>
      </c>
      <c r="J1798" s="21" t="s">
        <v>173</v>
      </c>
      <c r="K1798" s="21" t="s">
        <v>174</v>
      </c>
      <c r="L1798" s="21" t="s">
        <v>1891</v>
      </c>
      <c r="M1798" s="21" t="s">
        <v>1891</v>
      </c>
      <c r="N1798" s="21" t="s">
        <v>48</v>
      </c>
      <c r="O1798" s="22">
        <v>6</v>
      </c>
      <c r="P1798" s="22">
        <v>102.00000000000001</v>
      </c>
      <c r="Q1798" s="21" t="s">
        <v>45</v>
      </c>
      <c r="R1798" s="103">
        <f t="shared" si="27"/>
        <v>612</v>
      </c>
      <c r="S1798" s="22">
        <v>0</v>
      </c>
      <c r="T1798" s="22">
        <v>204</v>
      </c>
      <c r="U1798" s="22">
        <v>0</v>
      </c>
      <c r="V1798" s="22">
        <v>204</v>
      </c>
      <c r="W1798" s="22">
        <v>0</v>
      </c>
      <c r="X1798" s="22">
        <v>0</v>
      </c>
      <c r="Y1798" s="22">
        <v>0</v>
      </c>
      <c r="Z1798" s="22">
        <v>204</v>
      </c>
      <c r="AA1798" s="22">
        <v>0</v>
      </c>
      <c r="AB1798" s="22">
        <v>0</v>
      </c>
      <c r="AC1798" s="22">
        <v>0</v>
      </c>
      <c r="AD1798" s="22">
        <v>0</v>
      </c>
    </row>
    <row r="1799" spans="1:30" s="1" customFormat="1" ht="15" customHeight="1" x14ac:dyDescent="0.3">
      <c r="A1799" s="21" t="s">
        <v>34</v>
      </c>
      <c r="B1799" s="21" t="s">
        <v>956</v>
      </c>
      <c r="C1799" s="21" t="s">
        <v>956</v>
      </c>
      <c r="D1799" s="23" t="s">
        <v>36</v>
      </c>
      <c r="E1799" s="21" t="s">
        <v>109</v>
      </c>
      <c r="F1799" s="32" t="s">
        <v>110</v>
      </c>
      <c r="G1799" s="21" t="s">
        <v>38</v>
      </c>
      <c r="H1799" s="21" t="s">
        <v>1027</v>
      </c>
      <c r="I1799" s="21" t="s">
        <v>1889</v>
      </c>
      <c r="J1799" s="21" t="s">
        <v>93</v>
      </c>
      <c r="K1799" s="21" t="s">
        <v>94</v>
      </c>
      <c r="L1799" s="21" t="s">
        <v>1891</v>
      </c>
      <c r="M1799" s="21" t="s">
        <v>1891</v>
      </c>
      <c r="N1799" s="21" t="s">
        <v>48</v>
      </c>
      <c r="O1799" s="22">
        <v>5</v>
      </c>
      <c r="P1799" s="22">
        <v>50</v>
      </c>
      <c r="Q1799" s="21" t="s">
        <v>45</v>
      </c>
      <c r="R1799" s="103">
        <f t="shared" si="27"/>
        <v>250</v>
      </c>
      <c r="S1799" s="22">
        <v>0</v>
      </c>
      <c r="T1799" s="22">
        <v>100</v>
      </c>
      <c r="U1799" s="22">
        <v>0</v>
      </c>
      <c r="V1799" s="22">
        <v>50</v>
      </c>
      <c r="W1799" s="22">
        <v>0</v>
      </c>
      <c r="X1799" s="22">
        <v>0</v>
      </c>
      <c r="Y1799" s="22">
        <v>0</v>
      </c>
      <c r="Z1799" s="22">
        <v>100</v>
      </c>
      <c r="AA1799" s="22">
        <v>0</v>
      </c>
      <c r="AB1799" s="22">
        <v>0</v>
      </c>
      <c r="AC1799" s="22">
        <v>0</v>
      </c>
      <c r="AD1799" s="22">
        <v>0</v>
      </c>
    </row>
    <row r="1800" spans="1:30" s="1" customFormat="1" ht="15" customHeight="1" x14ac:dyDescent="0.3">
      <c r="A1800" s="21" t="s">
        <v>34</v>
      </c>
      <c r="B1800" s="21" t="s">
        <v>956</v>
      </c>
      <c r="C1800" s="21" t="s">
        <v>956</v>
      </c>
      <c r="D1800" s="23" t="s">
        <v>36</v>
      </c>
      <c r="E1800" s="21" t="s">
        <v>109</v>
      </c>
      <c r="F1800" s="32" t="s">
        <v>110</v>
      </c>
      <c r="G1800" s="21" t="s">
        <v>38</v>
      </c>
      <c r="H1800" s="21" t="s">
        <v>1027</v>
      </c>
      <c r="I1800" s="21" t="s">
        <v>1889</v>
      </c>
      <c r="J1800" s="21" t="s">
        <v>806</v>
      </c>
      <c r="K1800" s="21" t="s">
        <v>807</v>
      </c>
      <c r="L1800" s="21" t="s">
        <v>1891</v>
      </c>
      <c r="M1800" s="21" t="s">
        <v>1891</v>
      </c>
      <c r="N1800" s="21" t="s">
        <v>48</v>
      </c>
      <c r="O1800" s="22">
        <v>4</v>
      </c>
      <c r="P1800" s="22">
        <v>79</v>
      </c>
      <c r="Q1800" s="21" t="s">
        <v>45</v>
      </c>
      <c r="R1800" s="103">
        <f t="shared" si="27"/>
        <v>316</v>
      </c>
      <c r="S1800" s="22">
        <v>0</v>
      </c>
      <c r="T1800" s="22">
        <v>158</v>
      </c>
      <c r="U1800" s="22">
        <v>0</v>
      </c>
      <c r="V1800" s="22">
        <v>0</v>
      </c>
      <c r="W1800" s="22">
        <v>0</v>
      </c>
      <c r="X1800" s="22">
        <v>0</v>
      </c>
      <c r="Y1800" s="22">
        <v>0</v>
      </c>
      <c r="Z1800" s="22">
        <v>158</v>
      </c>
      <c r="AA1800" s="22">
        <v>0</v>
      </c>
      <c r="AB1800" s="22">
        <v>0</v>
      </c>
      <c r="AC1800" s="22">
        <v>0</v>
      </c>
      <c r="AD1800" s="22">
        <v>0</v>
      </c>
    </row>
    <row r="1801" spans="1:30" s="1" customFormat="1" ht="15" customHeight="1" x14ac:dyDescent="0.3">
      <c r="A1801" s="21" t="s">
        <v>34</v>
      </c>
      <c r="B1801" s="21" t="s">
        <v>956</v>
      </c>
      <c r="C1801" s="21" t="s">
        <v>956</v>
      </c>
      <c r="D1801" s="23" t="s">
        <v>36</v>
      </c>
      <c r="E1801" s="21" t="s">
        <v>109</v>
      </c>
      <c r="F1801" s="32" t="s">
        <v>110</v>
      </c>
      <c r="G1801" s="21" t="s">
        <v>38</v>
      </c>
      <c r="H1801" s="21" t="s">
        <v>1027</v>
      </c>
      <c r="I1801" s="21" t="s">
        <v>1889</v>
      </c>
      <c r="J1801" s="21" t="s">
        <v>783</v>
      </c>
      <c r="K1801" s="21" t="s">
        <v>784</v>
      </c>
      <c r="L1801" s="21" t="s">
        <v>1891</v>
      </c>
      <c r="M1801" s="21" t="s">
        <v>1891</v>
      </c>
      <c r="N1801" s="21" t="s">
        <v>48</v>
      </c>
      <c r="O1801" s="22">
        <v>2</v>
      </c>
      <c r="P1801" s="22">
        <v>298</v>
      </c>
      <c r="Q1801" s="21" t="s">
        <v>45</v>
      </c>
      <c r="R1801" s="103">
        <f t="shared" si="27"/>
        <v>596</v>
      </c>
      <c r="S1801" s="22">
        <v>0</v>
      </c>
      <c r="T1801" s="22">
        <v>596</v>
      </c>
      <c r="U1801" s="22">
        <v>0</v>
      </c>
      <c r="V1801" s="22">
        <v>0</v>
      </c>
      <c r="W1801" s="22">
        <v>0</v>
      </c>
      <c r="X1801" s="22">
        <v>0</v>
      </c>
      <c r="Y1801" s="22">
        <v>0</v>
      </c>
      <c r="Z1801" s="22">
        <v>0</v>
      </c>
      <c r="AA1801" s="22">
        <v>0</v>
      </c>
      <c r="AB1801" s="22">
        <v>0</v>
      </c>
      <c r="AC1801" s="22">
        <v>0</v>
      </c>
      <c r="AD1801" s="22">
        <v>0</v>
      </c>
    </row>
    <row r="1802" spans="1:30" s="1" customFormat="1" ht="15" customHeight="1" x14ac:dyDescent="0.3">
      <c r="A1802" s="21" t="s">
        <v>34</v>
      </c>
      <c r="B1802" s="21" t="s">
        <v>956</v>
      </c>
      <c r="C1802" s="21" t="s">
        <v>956</v>
      </c>
      <c r="D1802" s="23" t="s">
        <v>36</v>
      </c>
      <c r="E1802" s="21" t="s">
        <v>109</v>
      </c>
      <c r="F1802" s="32" t="s">
        <v>110</v>
      </c>
      <c r="G1802" s="21" t="s">
        <v>38</v>
      </c>
      <c r="H1802" s="21" t="s">
        <v>1027</v>
      </c>
      <c r="I1802" s="21" t="s">
        <v>1889</v>
      </c>
      <c r="J1802" s="21" t="s">
        <v>144</v>
      </c>
      <c r="K1802" s="21" t="s">
        <v>145</v>
      </c>
      <c r="L1802" s="21" t="s">
        <v>1891</v>
      </c>
      <c r="M1802" s="21" t="s">
        <v>1891</v>
      </c>
      <c r="N1802" s="21" t="s">
        <v>48</v>
      </c>
      <c r="O1802" s="22">
        <v>9</v>
      </c>
      <c r="P1802" s="22">
        <v>53</v>
      </c>
      <c r="Q1802" s="21" t="s">
        <v>45</v>
      </c>
      <c r="R1802" s="103">
        <f t="shared" si="27"/>
        <v>477</v>
      </c>
      <c r="S1802" s="22">
        <v>0</v>
      </c>
      <c r="T1802" s="22">
        <v>0</v>
      </c>
      <c r="U1802" s="22">
        <v>0</v>
      </c>
      <c r="V1802" s="22">
        <v>0</v>
      </c>
      <c r="W1802" s="22">
        <v>0</v>
      </c>
      <c r="X1802" s="22">
        <v>0</v>
      </c>
      <c r="Y1802" s="22">
        <v>0</v>
      </c>
      <c r="Z1802" s="22">
        <v>477</v>
      </c>
      <c r="AA1802" s="22">
        <v>0</v>
      </c>
      <c r="AB1802" s="22">
        <v>0</v>
      </c>
      <c r="AC1802" s="22">
        <v>0</v>
      </c>
      <c r="AD1802" s="22">
        <v>0</v>
      </c>
    </row>
    <row r="1803" spans="1:30" s="1" customFormat="1" ht="15" customHeight="1" x14ac:dyDescent="0.3">
      <c r="A1803" s="21" t="s">
        <v>34</v>
      </c>
      <c r="B1803" s="21" t="s">
        <v>956</v>
      </c>
      <c r="C1803" s="21" t="s">
        <v>956</v>
      </c>
      <c r="D1803" s="23" t="s">
        <v>36</v>
      </c>
      <c r="E1803" s="21" t="s">
        <v>109</v>
      </c>
      <c r="F1803" s="32" t="s">
        <v>110</v>
      </c>
      <c r="G1803" s="21" t="s">
        <v>38</v>
      </c>
      <c r="H1803" s="21" t="s">
        <v>1027</v>
      </c>
      <c r="I1803" s="21" t="s">
        <v>1889</v>
      </c>
      <c r="J1803" s="21" t="s">
        <v>534</v>
      </c>
      <c r="K1803" s="21" t="s">
        <v>658</v>
      </c>
      <c r="L1803" s="21" t="s">
        <v>1891</v>
      </c>
      <c r="M1803" s="21" t="s">
        <v>1891</v>
      </c>
      <c r="N1803" s="21" t="s">
        <v>295</v>
      </c>
      <c r="O1803" s="22">
        <v>10</v>
      </c>
      <c r="P1803" s="22">
        <v>165</v>
      </c>
      <c r="Q1803" s="21" t="s">
        <v>45</v>
      </c>
      <c r="R1803" s="103">
        <f t="shared" si="27"/>
        <v>1650</v>
      </c>
      <c r="S1803" s="22">
        <v>0</v>
      </c>
      <c r="T1803" s="22">
        <v>990</v>
      </c>
      <c r="U1803" s="22">
        <v>0</v>
      </c>
      <c r="V1803" s="22">
        <v>0</v>
      </c>
      <c r="W1803" s="22">
        <v>0</v>
      </c>
      <c r="X1803" s="22">
        <v>0</v>
      </c>
      <c r="Y1803" s="22">
        <v>0</v>
      </c>
      <c r="Z1803" s="22">
        <v>660</v>
      </c>
      <c r="AA1803" s="22">
        <v>0</v>
      </c>
      <c r="AB1803" s="22">
        <v>0</v>
      </c>
      <c r="AC1803" s="22">
        <v>0</v>
      </c>
      <c r="AD1803" s="22">
        <v>0</v>
      </c>
    </row>
    <row r="1804" spans="1:30" s="1" customFormat="1" ht="15" customHeight="1" x14ac:dyDescent="0.3">
      <c r="A1804" s="21" t="s">
        <v>34</v>
      </c>
      <c r="B1804" s="21" t="s">
        <v>956</v>
      </c>
      <c r="C1804" s="21" t="s">
        <v>956</v>
      </c>
      <c r="D1804" s="23" t="s">
        <v>36</v>
      </c>
      <c r="E1804" s="21" t="s">
        <v>109</v>
      </c>
      <c r="F1804" s="32" t="s">
        <v>110</v>
      </c>
      <c r="G1804" s="21" t="s">
        <v>38</v>
      </c>
      <c r="H1804" s="21" t="s">
        <v>1027</v>
      </c>
      <c r="I1804" s="21" t="s">
        <v>1889</v>
      </c>
      <c r="J1804" s="21" t="s">
        <v>67</v>
      </c>
      <c r="K1804" s="21" t="s">
        <v>68</v>
      </c>
      <c r="L1804" s="21" t="s">
        <v>1891</v>
      </c>
      <c r="M1804" s="21" t="s">
        <v>1891</v>
      </c>
      <c r="N1804" s="21" t="s">
        <v>48</v>
      </c>
      <c r="O1804" s="22">
        <v>10</v>
      </c>
      <c r="P1804" s="22">
        <v>59</v>
      </c>
      <c r="Q1804" s="21" t="s">
        <v>45</v>
      </c>
      <c r="R1804" s="103">
        <f t="shared" ref="R1804:R1867" si="28">SUM(S1804:AD1804)</f>
        <v>590</v>
      </c>
      <c r="S1804" s="22">
        <v>0</v>
      </c>
      <c r="T1804" s="22">
        <v>0</v>
      </c>
      <c r="U1804" s="22">
        <v>0</v>
      </c>
      <c r="V1804" s="22">
        <v>0</v>
      </c>
      <c r="W1804" s="22">
        <v>0</v>
      </c>
      <c r="X1804" s="22">
        <v>0</v>
      </c>
      <c r="Y1804" s="22">
        <v>0</v>
      </c>
      <c r="Z1804" s="22">
        <v>590</v>
      </c>
      <c r="AA1804" s="22">
        <v>0</v>
      </c>
      <c r="AB1804" s="22">
        <v>0</v>
      </c>
      <c r="AC1804" s="22">
        <v>0</v>
      </c>
      <c r="AD1804" s="22">
        <v>0</v>
      </c>
    </row>
    <row r="1805" spans="1:30" s="1" customFormat="1" ht="15" customHeight="1" x14ac:dyDescent="0.3">
      <c r="A1805" s="21" t="s">
        <v>34</v>
      </c>
      <c r="B1805" s="21" t="s">
        <v>956</v>
      </c>
      <c r="C1805" s="21" t="s">
        <v>956</v>
      </c>
      <c r="D1805" s="23" t="s">
        <v>36</v>
      </c>
      <c r="E1805" s="21" t="s">
        <v>109</v>
      </c>
      <c r="F1805" s="32" t="s">
        <v>110</v>
      </c>
      <c r="G1805" s="21" t="s">
        <v>38</v>
      </c>
      <c r="H1805" s="21" t="s">
        <v>1027</v>
      </c>
      <c r="I1805" s="21" t="s">
        <v>1889</v>
      </c>
      <c r="J1805" s="21" t="s">
        <v>639</v>
      </c>
      <c r="K1805" s="21" t="s">
        <v>640</v>
      </c>
      <c r="L1805" s="21" t="s">
        <v>1891</v>
      </c>
      <c r="M1805" s="21" t="s">
        <v>1891</v>
      </c>
      <c r="N1805" s="21" t="s">
        <v>63</v>
      </c>
      <c r="O1805" s="22">
        <v>2</v>
      </c>
      <c r="P1805" s="22">
        <v>282</v>
      </c>
      <c r="Q1805" s="21" t="s">
        <v>45</v>
      </c>
      <c r="R1805" s="103">
        <f t="shared" si="28"/>
        <v>564</v>
      </c>
      <c r="S1805" s="22">
        <v>0</v>
      </c>
      <c r="T1805" s="22">
        <v>0</v>
      </c>
      <c r="U1805" s="22">
        <v>0</v>
      </c>
      <c r="V1805" s="22">
        <v>564</v>
      </c>
      <c r="W1805" s="22">
        <v>0</v>
      </c>
      <c r="X1805" s="22">
        <v>0</v>
      </c>
      <c r="Y1805" s="22">
        <v>0</v>
      </c>
      <c r="Z1805" s="22">
        <v>0</v>
      </c>
      <c r="AA1805" s="22">
        <v>0</v>
      </c>
      <c r="AB1805" s="22">
        <v>0</v>
      </c>
      <c r="AC1805" s="22">
        <v>0</v>
      </c>
      <c r="AD1805" s="22">
        <v>0</v>
      </c>
    </row>
    <row r="1806" spans="1:30" s="1" customFormat="1" ht="15" customHeight="1" x14ac:dyDescent="0.3">
      <c r="A1806" s="21" t="s">
        <v>34</v>
      </c>
      <c r="B1806" s="21" t="s">
        <v>956</v>
      </c>
      <c r="C1806" s="21" t="s">
        <v>956</v>
      </c>
      <c r="D1806" s="23" t="s">
        <v>36</v>
      </c>
      <c r="E1806" s="21" t="s">
        <v>109</v>
      </c>
      <c r="F1806" s="32" t="s">
        <v>110</v>
      </c>
      <c r="G1806" s="21" t="s">
        <v>38</v>
      </c>
      <c r="H1806" s="21" t="s">
        <v>1027</v>
      </c>
      <c r="I1806" s="21" t="s">
        <v>1889</v>
      </c>
      <c r="J1806" s="21" t="s">
        <v>522</v>
      </c>
      <c r="K1806" s="21" t="s">
        <v>528</v>
      </c>
      <c r="L1806" s="21" t="s">
        <v>1891</v>
      </c>
      <c r="M1806" s="21" t="s">
        <v>1891</v>
      </c>
      <c r="N1806" s="21" t="s">
        <v>44</v>
      </c>
      <c r="O1806" s="22">
        <v>4</v>
      </c>
      <c r="P1806" s="22">
        <v>240.99999999999997</v>
      </c>
      <c r="Q1806" s="21" t="s">
        <v>45</v>
      </c>
      <c r="R1806" s="103">
        <f t="shared" si="28"/>
        <v>964</v>
      </c>
      <c r="S1806" s="22">
        <v>0</v>
      </c>
      <c r="T1806" s="22">
        <v>0</v>
      </c>
      <c r="U1806" s="22">
        <v>0</v>
      </c>
      <c r="V1806" s="22">
        <v>723</v>
      </c>
      <c r="W1806" s="22">
        <v>0</v>
      </c>
      <c r="X1806" s="22">
        <v>0</v>
      </c>
      <c r="Y1806" s="22">
        <v>0</v>
      </c>
      <c r="Z1806" s="22">
        <v>241</v>
      </c>
      <c r="AA1806" s="22">
        <v>0</v>
      </c>
      <c r="AB1806" s="22">
        <v>0</v>
      </c>
      <c r="AC1806" s="22">
        <v>0</v>
      </c>
      <c r="AD1806" s="22">
        <v>0</v>
      </c>
    </row>
    <row r="1807" spans="1:30" s="1" customFormat="1" ht="15" customHeight="1" x14ac:dyDescent="0.3">
      <c r="A1807" s="21" t="s">
        <v>34</v>
      </c>
      <c r="B1807" s="21" t="s">
        <v>956</v>
      </c>
      <c r="C1807" s="21" t="s">
        <v>956</v>
      </c>
      <c r="D1807" s="23" t="s">
        <v>36</v>
      </c>
      <c r="E1807" s="21" t="s">
        <v>109</v>
      </c>
      <c r="F1807" s="32" t="s">
        <v>110</v>
      </c>
      <c r="G1807" s="21" t="s">
        <v>38</v>
      </c>
      <c r="H1807" s="21" t="s">
        <v>1027</v>
      </c>
      <c r="I1807" s="21" t="s">
        <v>1889</v>
      </c>
      <c r="J1807" s="21" t="s">
        <v>523</v>
      </c>
      <c r="K1807" s="21" t="s">
        <v>612</v>
      </c>
      <c r="L1807" s="21" t="s">
        <v>1891</v>
      </c>
      <c r="M1807" s="21" t="s">
        <v>1891</v>
      </c>
      <c r="N1807" s="21" t="s">
        <v>44</v>
      </c>
      <c r="O1807" s="22">
        <v>4</v>
      </c>
      <c r="P1807" s="22">
        <v>259</v>
      </c>
      <c r="Q1807" s="21" t="s">
        <v>45</v>
      </c>
      <c r="R1807" s="103">
        <f t="shared" si="28"/>
        <v>1036</v>
      </c>
      <c r="S1807" s="22">
        <v>0</v>
      </c>
      <c r="T1807" s="22">
        <v>0</v>
      </c>
      <c r="U1807" s="22">
        <v>0</v>
      </c>
      <c r="V1807" s="22">
        <v>777</v>
      </c>
      <c r="W1807" s="22">
        <v>0</v>
      </c>
      <c r="X1807" s="22">
        <v>0</v>
      </c>
      <c r="Y1807" s="22">
        <v>0</v>
      </c>
      <c r="Z1807" s="22">
        <v>259</v>
      </c>
      <c r="AA1807" s="22">
        <v>0</v>
      </c>
      <c r="AB1807" s="22">
        <v>0</v>
      </c>
      <c r="AC1807" s="22">
        <v>0</v>
      </c>
      <c r="AD1807" s="22">
        <v>0</v>
      </c>
    </row>
    <row r="1808" spans="1:30" s="1" customFormat="1" ht="15" customHeight="1" x14ac:dyDescent="0.3">
      <c r="A1808" s="21" t="s">
        <v>34</v>
      </c>
      <c r="B1808" s="21" t="s">
        <v>956</v>
      </c>
      <c r="C1808" s="21" t="s">
        <v>956</v>
      </c>
      <c r="D1808" s="23" t="s">
        <v>36</v>
      </c>
      <c r="E1808" s="21" t="s">
        <v>109</v>
      </c>
      <c r="F1808" s="32" t="s">
        <v>110</v>
      </c>
      <c r="G1808" s="21" t="s">
        <v>38</v>
      </c>
      <c r="H1808" s="21" t="s">
        <v>1027</v>
      </c>
      <c r="I1808" s="21" t="s">
        <v>1889</v>
      </c>
      <c r="J1808" s="21" t="s">
        <v>51</v>
      </c>
      <c r="K1808" s="21" t="s">
        <v>52</v>
      </c>
      <c r="L1808" s="21" t="s">
        <v>1891</v>
      </c>
      <c r="M1808" s="21" t="s">
        <v>1891</v>
      </c>
      <c r="N1808" s="21" t="s">
        <v>48</v>
      </c>
      <c r="O1808" s="22">
        <v>15</v>
      </c>
      <c r="P1808" s="22">
        <v>6</v>
      </c>
      <c r="Q1808" s="21" t="s">
        <v>45</v>
      </c>
      <c r="R1808" s="103">
        <f t="shared" si="28"/>
        <v>90</v>
      </c>
      <c r="S1808" s="22">
        <v>0</v>
      </c>
      <c r="T1808" s="22">
        <v>24</v>
      </c>
      <c r="U1808" s="22">
        <v>0</v>
      </c>
      <c r="V1808" s="22">
        <v>0</v>
      </c>
      <c r="W1808" s="22">
        <v>0</v>
      </c>
      <c r="X1808" s="22">
        <v>0</v>
      </c>
      <c r="Y1808" s="22">
        <v>0</v>
      </c>
      <c r="Z1808" s="22">
        <v>66</v>
      </c>
      <c r="AA1808" s="22">
        <v>0</v>
      </c>
      <c r="AB1808" s="22">
        <v>0</v>
      </c>
      <c r="AC1808" s="22">
        <v>0</v>
      </c>
      <c r="AD1808" s="22">
        <v>0</v>
      </c>
    </row>
    <row r="1809" spans="1:30" s="1" customFormat="1" ht="15" customHeight="1" x14ac:dyDescent="0.3">
      <c r="A1809" s="21" t="s">
        <v>34</v>
      </c>
      <c r="B1809" s="21" t="s">
        <v>956</v>
      </c>
      <c r="C1809" s="21" t="s">
        <v>956</v>
      </c>
      <c r="D1809" s="23" t="s">
        <v>36</v>
      </c>
      <c r="E1809" s="21" t="s">
        <v>109</v>
      </c>
      <c r="F1809" s="32" t="s">
        <v>110</v>
      </c>
      <c r="G1809" s="21" t="s">
        <v>38</v>
      </c>
      <c r="H1809" s="21" t="s">
        <v>1027</v>
      </c>
      <c r="I1809" s="21" t="s">
        <v>1889</v>
      </c>
      <c r="J1809" s="21" t="s">
        <v>171</v>
      </c>
      <c r="K1809" s="21" t="s">
        <v>172</v>
      </c>
      <c r="L1809" s="21" t="s">
        <v>1891</v>
      </c>
      <c r="M1809" s="21" t="s">
        <v>1891</v>
      </c>
      <c r="N1809" s="21" t="s">
        <v>63</v>
      </c>
      <c r="O1809" s="22">
        <v>9</v>
      </c>
      <c r="P1809" s="22">
        <v>34</v>
      </c>
      <c r="Q1809" s="21" t="s">
        <v>45</v>
      </c>
      <c r="R1809" s="103">
        <f t="shared" si="28"/>
        <v>306</v>
      </c>
      <c r="S1809" s="22">
        <v>0</v>
      </c>
      <c r="T1809" s="22">
        <v>0</v>
      </c>
      <c r="U1809" s="22">
        <v>0</v>
      </c>
      <c r="V1809" s="22">
        <v>272</v>
      </c>
      <c r="W1809" s="22">
        <v>0</v>
      </c>
      <c r="X1809" s="22">
        <v>0</v>
      </c>
      <c r="Y1809" s="22">
        <v>0</v>
      </c>
      <c r="Z1809" s="22">
        <v>34</v>
      </c>
      <c r="AA1809" s="22">
        <v>0</v>
      </c>
      <c r="AB1809" s="22">
        <v>0</v>
      </c>
      <c r="AC1809" s="22">
        <v>0</v>
      </c>
      <c r="AD1809" s="22">
        <v>0</v>
      </c>
    </row>
    <row r="1810" spans="1:30" s="1" customFormat="1" ht="15" customHeight="1" x14ac:dyDescent="0.3">
      <c r="A1810" s="21" t="s">
        <v>34</v>
      </c>
      <c r="B1810" s="21" t="s">
        <v>956</v>
      </c>
      <c r="C1810" s="21" t="s">
        <v>956</v>
      </c>
      <c r="D1810" s="23" t="s">
        <v>36</v>
      </c>
      <c r="E1810" s="21" t="s">
        <v>109</v>
      </c>
      <c r="F1810" s="32" t="s">
        <v>110</v>
      </c>
      <c r="G1810" s="21" t="s">
        <v>38</v>
      </c>
      <c r="H1810" s="21" t="s">
        <v>1027</v>
      </c>
      <c r="I1810" s="21" t="s">
        <v>1889</v>
      </c>
      <c r="J1810" s="21" t="s">
        <v>206</v>
      </c>
      <c r="K1810" s="21" t="s">
        <v>207</v>
      </c>
      <c r="L1810" s="21" t="s">
        <v>1891</v>
      </c>
      <c r="M1810" s="21" t="s">
        <v>1891</v>
      </c>
      <c r="N1810" s="21" t="s">
        <v>48</v>
      </c>
      <c r="O1810" s="22">
        <v>6</v>
      </c>
      <c r="P1810" s="22">
        <v>5.0000000000000009</v>
      </c>
      <c r="Q1810" s="21" t="s">
        <v>45</v>
      </c>
      <c r="R1810" s="103">
        <f t="shared" si="28"/>
        <v>30</v>
      </c>
      <c r="S1810" s="22">
        <v>0</v>
      </c>
      <c r="T1810" s="22">
        <v>0</v>
      </c>
      <c r="U1810" s="22">
        <v>0</v>
      </c>
      <c r="V1810" s="22">
        <v>10</v>
      </c>
      <c r="W1810" s="22">
        <v>0</v>
      </c>
      <c r="X1810" s="22">
        <v>0</v>
      </c>
      <c r="Y1810" s="22">
        <v>0</v>
      </c>
      <c r="Z1810" s="22">
        <v>20</v>
      </c>
      <c r="AA1810" s="22">
        <v>0</v>
      </c>
      <c r="AB1810" s="22">
        <v>0</v>
      </c>
      <c r="AC1810" s="22">
        <v>0</v>
      </c>
      <c r="AD1810" s="22">
        <v>0</v>
      </c>
    </row>
    <row r="1811" spans="1:30" s="1" customFormat="1" ht="15" customHeight="1" x14ac:dyDescent="0.3">
      <c r="A1811" s="21" t="s">
        <v>34</v>
      </c>
      <c r="B1811" s="21" t="s">
        <v>956</v>
      </c>
      <c r="C1811" s="21" t="s">
        <v>956</v>
      </c>
      <c r="D1811" s="23" t="s">
        <v>36</v>
      </c>
      <c r="E1811" s="21" t="s">
        <v>148</v>
      </c>
      <c r="F1811" s="32" t="s">
        <v>149</v>
      </c>
      <c r="G1811" s="21" t="s">
        <v>38</v>
      </c>
      <c r="H1811" s="21" t="s">
        <v>1027</v>
      </c>
      <c r="I1811" s="21" t="s">
        <v>1889</v>
      </c>
      <c r="J1811" s="21" t="s">
        <v>140</v>
      </c>
      <c r="K1811" s="21" t="s">
        <v>744</v>
      </c>
      <c r="L1811" s="21" t="s">
        <v>1891</v>
      </c>
      <c r="M1811" s="21" t="s">
        <v>1891</v>
      </c>
      <c r="N1811" s="21" t="s">
        <v>63</v>
      </c>
      <c r="O1811" s="22">
        <v>4</v>
      </c>
      <c r="P1811" s="22">
        <v>1155</v>
      </c>
      <c r="Q1811" s="21" t="s">
        <v>45</v>
      </c>
      <c r="R1811" s="103">
        <f t="shared" si="28"/>
        <v>4620</v>
      </c>
      <c r="S1811" s="22">
        <v>0</v>
      </c>
      <c r="T1811" s="22">
        <v>2310</v>
      </c>
      <c r="U1811" s="22">
        <v>0</v>
      </c>
      <c r="V1811" s="22">
        <v>2310</v>
      </c>
      <c r="W1811" s="22">
        <v>0</v>
      </c>
      <c r="X1811" s="22">
        <v>0</v>
      </c>
      <c r="Y1811" s="22">
        <v>0</v>
      </c>
      <c r="Z1811" s="22">
        <v>0</v>
      </c>
      <c r="AA1811" s="22">
        <v>0</v>
      </c>
      <c r="AB1811" s="22">
        <v>0</v>
      </c>
      <c r="AC1811" s="22">
        <v>0</v>
      </c>
      <c r="AD1811" s="22">
        <v>0</v>
      </c>
    </row>
    <row r="1812" spans="1:30" s="1" customFormat="1" ht="15" customHeight="1" x14ac:dyDescent="0.3">
      <c r="A1812" s="21" t="s">
        <v>34</v>
      </c>
      <c r="B1812" s="21" t="s">
        <v>956</v>
      </c>
      <c r="C1812" s="21" t="s">
        <v>956</v>
      </c>
      <c r="D1812" s="23" t="s">
        <v>36</v>
      </c>
      <c r="E1812" s="21" t="s">
        <v>148</v>
      </c>
      <c r="F1812" s="32" t="s">
        <v>149</v>
      </c>
      <c r="G1812" s="21" t="s">
        <v>38</v>
      </c>
      <c r="H1812" s="21" t="s">
        <v>1027</v>
      </c>
      <c r="I1812" s="21" t="s">
        <v>1889</v>
      </c>
      <c r="J1812" s="21" t="s">
        <v>1552</v>
      </c>
      <c r="K1812" s="21" t="s">
        <v>1894</v>
      </c>
      <c r="L1812" s="21" t="s">
        <v>1891</v>
      </c>
      <c r="M1812" s="21" t="s">
        <v>1891</v>
      </c>
      <c r="N1812" s="21" t="s">
        <v>63</v>
      </c>
      <c r="O1812" s="22">
        <v>5</v>
      </c>
      <c r="P1812" s="22">
        <v>101</v>
      </c>
      <c r="Q1812" s="21" t="s">
        <v>45</v>
      </c>
      <c r="R1812" s="103">
        <f t="shared" si="28"/>
        <v>505</v>
      </c>
      <c r="S1812" s="22">
        <v>0</v>
      </c>
      <c r="T1812" s="22">
        <v>505</v>
      </c>
      <c r="U1812" s="22">
        <v>0</v>
      </c>
      <c r="V1812" s="22">
        <v>0</v>
      </c>
      <c r="W1812" s="22">
        <v>0</v>
      </c>
      <c r="X1812" s="22">
        <v>0</v>
      </c>
      <c r="Y1812" s="22">
        <v>0</v>
      </c>
      <c r="Z1812" s="22">
        <v>0</v>
      </c>
      <c r="AA1812" s="22">
        <v>0</v>
      </c>
      <c r="AB1812" s="22">
        <v>0</v>
      </c>
      <c r="AC1812" s="22">
        <v>0</v>
      </c>
      <c r="AD1812" s="22">
        <v>0</v>
      </c>
    </row>
    <row r="1813" spans="1:30" s="1" customFormat="1" ht="15" customHeight="1" x14ac:dyDescent="0.3">
      <c r="A1813" s="21" t="s">
        <v>34</v>
      </c>
      <c r="B1813" s="21" t="s">
        <v>956</v>
      </c>
      <c r="C1813" s="21" t="s">
        <v>956</v>
      </c>
      <c r="D1813" s="23" t="s">
        <v>36</v>
      </c>
      <c r="E1813" s="21" t="s">
        <v>148</v>
      </c>
      <c r="F1813" s="32" t="s">
        <v>149</v>
      </c>
      <c r="G1813" s="21" t="s">
        <v>38</v>
      </c>
      <c r="H1813" s="21" t="s">
        <v>1027</v>
      </c>
      <c r="I1813" s="21" t="s">
        <v>1889</v>
      </c>
      <c r="J1813" s="21" t="s">
        <v>150</v>
      </c>
      <c r="K1813" s="21" t="s">
        <v>151</v>
      </c>
      <c r="L1813" s="21" t="s">
        <v>1891</v>
      </c>
      <c r="M1813" s="21" t="s">
        <v>1891</v>
      </c>
      <c r="N1813" s="21" t="s">
        <v>48</v>
      </c>
      <c r="O1813" s="22">
        <v>69</v>
      </c>
      <c r="P1813" s="22">
        <v>4</v>
      </c>
      <c r="Q1813" s="21" t="s">
        <v>45</v>
      </c>
      <c r="R1813" s="103">
        <f t="shared" si="28"/>
        <v>276</v>
      </c>
      <c r="S1813" s="22">
        <v>0</v>
      </c>
      <c r="T1813" s="22">
        <v>180</v>
      </c>
      <c r="U1813" s="22">
        <v>0</v>
      </c>
      <c r="V1813" s="22">
        <v>96</v>
      </c>
      <c r="W1813" s="22">
        <v>0</v>
      </c>
      <c r="X1813" s="22">
        <v>0</v>
      </c>
      <c r="Y1813" s="22">
        <v>0</v>
      </c>
      <c r="Z1813" s="22">
        <v>0</v>
      </c>
      <c r="AA1813" s="22">
        <v>0</v>
      </c>
      <c r="AB1813" s="22">
        <v>0</v>
      </c>
      <c r="AC1813" s="22">
        <v>0</v>
      </c>
      <c r="AD1813" s="22">
        <v>0</v>
      </c>
    </row>
    <row r="1814" spans="1:30" s="1" customFormat="1" ht="15" customHeight="1" x14ac:dyDescent="0.3">
      <c r="A1814" s="21" t="s">
        <v>34</v>
      </c>
      <c r="B1814" s="21" t="s">
        <v>956</v>
      </c>
      <c r="C1814" s="21" t="s">
        <v>956</v>
      </c>
      <c r="D1814" s="23" t="s">
        <v>36</v>
      </c>
      <c r="E1814" s="21" t="s">
        <v>148</v>
      </c>
      <c r="F1814" s="32" t="s">
        <v>149</v>
      </c>
      <c r="G1814" s="21" t="s">
        <v>38</v>
      </c>
      <c r="H1814" s="21" t="s">
        <v>1027</v>
      </c>
      <c r="I1814" s="21" t="s">
        <v>1889</v>
      </c>
      <c r="J1814" s="21" t="s">
        <v>734</v>
      </c>
      <c r="K1814" s="21" t="s">
        <v>735</v>
      </c>
      <c r="L1814" s="21" t="s">
        <v>1891</v>
      </c>
      <c r="M1814" s="21" t="s">
        <v>1891</v>
      </c>
      <c r="N1814" s="21" t="s">
        <v>48</v>
      </c>
      <c r="O1814" s="22">
        <v>1</v>
      </c>
      <c r="P1814" s="22">
        <v>5</v>
      </c>
      <c r="Q1814" s="21" t="s">
        <v>45</v>
      </c>
      <c r="R1814" s="103">
        <f t="shared" si="28"/>
        <v>5</v>
      </c>
      <c r="S1814" s="22">
        <v>0</v>
      </c>
      <c r="T1814" s="22">
        <v>5</v>
      </c>
      <c r="U1814" s="22">
        <v>0</v>
      </c>
      <c r="V1814" s="22">
        <v>0</v>
      </c>
      <c r="W1814" s="22">
        <v>0</v>
      </c>
      <c r="X1814" s="22">
        <v>0</v>
      </c>
      <c r="Y1814" s="22">
        <v>0</v>
      </c>
      <c r="Z1814" s="22">
        <v>0</v>
      </c>
      <c r="AA1814" s="22">
        <v>0</v>
      </c>
      <c r="AB1814" s="22">
        <v>0</v>
      </c>
      <c r="AC1814" s="22">
        <v>0</v>
      </c>
      <c r="AD1814" s="22">
        <v>0</v>
      </c>
    </row>
    <row r="1815" spans="1:30" s="1" customFormat="1" ht="15" customHeight="1" x14ac:dyDescent="0.3">
      <c r="A1815" s="21" t="s">
        <v>34</v>
      </c>
      <c r="B1815" s="21" t="s">
        <v>956</v>
      </c>
      <c r="C1815" s="21" t="s">
        <v>956</v>
      </c>
      <c r="D1815" s="23" t="s">
        <v>36</v>
      </c>
      <c r="E1815" s="21" t="s">
        <v>148</v>
      </c>
      <c r="F1815" s="32" t="s">
        <v>149</v>
      </c>
      <c r="G1815" s="21" t="s">
        <v>38</v>
      </c>
      <c r="H1815" s="21" t="s">
        <v>1027</v>
      </c>
      <c r="I1815" s="21" t="s">
        <v>1889</v>
      </c>
      <c r="J1815" s="21" t="s">
        <v>1895</v>
      </c>
      <c r="K1815" s="21" t="s">
        <v>1896</v>
      </c>
      <c r="L1815" s="21" t="s">
        <v>1891</v>
      </c>
      <c r="M1815" s="21" t="s">
        <v>1891</v>
      </c>
      <c r="N1815" s="21" t="s">
        <v>48</v>
      </c>
      <c r="O1815" s="22">
        <v>12</v>
      </c>
      <c r="P1815" s="22">
        <v>51.999999999999993</v>
      </c>
      <c r="Q1815" s="21" t="s">
        <v>45</v>
      </c>
      <c r="R1815" s="103">
        <f t="shared" si="28"/>
        <v>624</v>
      </c>
      <c r="S1815" s="22">
        <v>0</v>
      </c>
      <c r="T1815" s="22">
        <v>0</v>
      </c>
      <c r="U1815" s="22">
        <v>0</v>
      </c>
      <c r="V1815" s="22">
        <v>624</v>
      </c>
      <c r="W1815" s="22">
        <v>0</v>
      </c>
      <c r="X1815" s="22">
        <v>0</v>
      </c>
      <c r="Y1815" s="22">
        <v>0</v>
      </c>
      <c r="Z1815" s="22">
        <v>0</v>
      </c>
      <c r="AA1815" s="22">
        <v>0</v>
      </c>
      <c r="AB1815" s="22">
        <v>0</v>
      </c>
      <c r="AC1815" s="22">
        <v>0</v>
      </c>
      <c r="AD1815" s="22">
        <v>0</v>
      </c>
    </row>
    <row r="1816" spans="1:30" s="1" customFormat="1" ht="15" customHeight="1" x14ac:dyDescent="0.3">
      <c r="A1816" s="21" t="s">
        <v>34</v>
      </c>
      <c r="B1816" s="21" t="s">
        <v>956</v>
      </c>
      <c r="C1816" s="21" t="s">
        <v>956</v>
      </c>
      <c r="D1816" s="23" t="s">
        <v>36</v>
      </c>
      <c r="E1816" s="21" t="s">
        <v>148</v>
      </c>
      <c r="F1816" s="32" t="s">
        <v>149</v>
      </c>
      <c r="G1816" s="21" t="s">
        <v>38</v>
      </c>
      <c r="H1816" s="21" t="s">
        <v>1027</v>
      </c>
      <c r="I1816" s="21" t="s">
        <v>1889</v>
      </c>
      <c r="J1816" s="21" t="s">
        <v>89</v>
      </c>
      <c r="K1816" s="21" t="s">
        <v>90</v>
      </c>
      <c r="L1816" s="21" t="s">
        <v>1891</v>
      </c>
      <c r="M1816" s="21" t="s">
        <v>1891</v>
      </c>
      <c r="N1816" s="21" t="s">
        <v>63</v>
      </c>
      <c r="O1816" s="22">
        <v>10</v>
      </c>
      <c r="P1816" s="22">
        <v>14</v>
      </c>
      <c r="Q1816" s="21" t="s">
        <v>45</v>
      </c>
      <c r="R1816" s="103">
        <f t="shared" si="28"/>
        <v>140</v>
      </c>
      <c r="S1816" s="22">
        <v>0</v>
      </c>
      <c r="T1816" s="22">
        <v>0</v>
      </c>
      <c r="U1816" s="22">
        <v>0</v>
      </c>
      <c r="V1816" s="22">
        <v>140</v>
      </c>
      <c r="W1816" s="22">
        <v>0</v>
      </c>
      <c r="X1816" s="22">
        <v>0</v>
      </c>
      <c r="Y1816" s="22">
        <v>0</v>
      </c>
      <c r="Z1816" s="22">
        <v>0</v>
      </c>
      <c r="AA1816" s="22">
        <v>0</v>
      </c>
      <c r="AB1816" s="22">
        <v>0</v>
      </c>
      <c r="AC1816" s="22">
        <v>0</v>
      </c>
      <c r="AD1816" s="22">
        <v>0</v>
      </c>
    </row>
    <row r="1817" spans="1:30" s="1" customFormat="1" ht="15" customHeight="1" x14ac:dyDescent="0.3">
      <c r="A1817" s="21" t="s">
        <v>34</v>
      </c>
      <c r="B1817" s="21" t="s">
        <v>956</v>
      </c>
      <c r="C1817" s="21" t="s">
        <v>956</v>
      </c>
      <c r="D1817" s="23" t="s">
        <v>36</v>
      </c>
      <c r="E1817" s="21" t="s">
        <v>148</v>
      </c>
      <c r="F1817" s="32" t="s">
        <v>149</v>
      </c>
      <c r="G1817" s="21" t="s">
        <v>38</v>
      </c>
      <c r="H1817" s="21" t="s">
        <v>1027</v>
      </c>
      <c r="I1817" s="21" t="s">
        <v>1889</v>
      </c>
      <c r="J1817" s="21" t="s">
        <v>522</v>
      </c>
      <c r="K1817" s="21" t="s">
        <v>528</v>
      </c>
      <c r="L1817" s="21" t="s">
        <v>1891</v>
      </c>
      <c r="M1817" s="21" t="s">
        <v>1891</v>
      </c>
      <c r="N1817" s="21" t="s">
        <v>44</v>
      </c>
      <c r="O1817" s="22">
        <v>2</v>
      </c>
      <c r="P1817" s="22">
        <v>240.99999999999997</v>
      </c>
      <c r="Q1817" s="21" t="s">
        <v>45</v>
      </c>
      <c r="R1817" s="103">
        <f t="shared" si="28"/>
        <v>482</v>
      </c>
      <c r="S1817" s="22">
        <v>0</v>
      </c>
      <c r="T1817" s="22">
        <v>0</v>
      </c>
      <c r="U1817" s="22">
        <v>0</v>
      </c>
      <c r="V1817" s="22">
        <v>482</v>
      </c>
      <c r="W1817" s="22">
        <v>0</v>
      </c>
      <c r="X1817" s="22">
        <v>0</v>
      </c>
      <c r="Y1817" s="22">
        <v>0</v>
      </c>
      <c r="Z1817" s="22">
        <v>0</v>
      </c>
      <c r="AA1817" s="22">
        <v>0</v>
      </c>
      <c r="AB1817" s="22">
        <v>0</v>
      </c>
      <c r="AC1817" s="22">
        <v>0</v>
      </c>
      <c r="AD1817" s="22">
        <v>0</v>
      </c>
    </row>
    <row r="1818" spans="1:30" s="1" customFormat="1" ht="15" customHeight="1" x14ac:dyDescent="0.3">
      <c r="A1818" s="21" t="s">
        <v>34</v>
      </c>
      <c r="B1818" s="21" t="s">
        <v>956</v>
      </c>
      <c r="C1818" s="21" t="s">
        <v>956</v>
      </c>
      <c r="D1818" s="23" t="s">
        <v>36</v>
      </c>
      <c r="E1818" s="21" t="s">
        <v>148</v>
      </c>
      <c r="F1818" s="32" t="s">
        <v>149</v>
      </c>
      <c r="G1818" s="21" t="s">
        <v>38</v>
      </c>
      <c r="H1818" s="21" t="s">
        <v>1027</v>
      </c>
      <c r="I1818" s="21" t="s">
        <v>1889</v>
      </c>
      <c r="J1818" s="21" t="s">
        <v>136</v>
      </c>
      <c r="K1818" s="21" t="s">
        <v>137</v>
      </c>
      <c r="L1818" s="21" t="s">
        <v>1891</v>
      </c>
      <c r="M1818" s="21" t="s">
        <v>1891</v>
      </c>
      <c r="N1818" s="21" t="s">
        <v>48</v>
      </c>
      <c r="O1818" s="22">
        <v>2</v>
      </c>
      <c r="P1818" s="22">
        <v>69</v>
      </c>
      <c r="Q1818" s="21" t="s">
        <v>45</v>
      </c>
      <c r="R1818" s="103">
        <f t="shared" si="28"/>
        <v>138</v>
      </c>
      <c r="S1818" s="22">
        <v>0</v>
      </c>
      <c r="T1818" s="22">
        <v>0</v>
      </c>
      <c r="U1818" s="22">
        <v>0</v>
      </c>
      <c r="V1818" s="22">
        <v>138</v>
      </c>
      <c r="W1818" s="22">
        <v>0</v>
      </c>
      <c r="X1818" s="22">
        <v>0</v>
      </c>
      <c r="Y1818" s="22">
        <v>0</v>
      </c>
      <c r="Z1818" s="22">
        <v>0</v>
      </c>
      <c r="AA1818" s="22">
        <v>0</v>
      </c>
      <c r="AB1818" s="22">
        <v>0</v>
      </c>
      <c r="AC1818" s="22">
        <v>0</v>
      </c>
      <c r="AD1818" s="22">
        <v>0</v>
      </c>
    </row>
    <row r="1819" spans="1:30" s="1" customFormat="1" ht="15" customHeight="1" x14ac:dyDescent="0.3">
      <c r="A1819" s="21" t="s">
        <v>34</v>
      </c>
      <c r="B1819" s="21" t="s">
        <v>956</v>
      </c>
      <c r="C1819" s="21" t="s">
        <v>956</v>
      </c>
      <c r="D1819" s="23" t="s">
        <v>36</v>
      </c>
      <c r="E1819" s="21" t="s">
        <v>148</v>
      </c>
      <c r="F1819" s="32" t="s">
        <v>149</v>
      </c>
      <c r="G1819" s="21" t="s">
        <v>38</v>
      </c>
      <c r="H1819" s="21" t="s">
        <v>1027</v>
      </c>
      <c r="I1819" s="21" t="s">
        <v>1889</v>
      </c>
      <c r="J1819" s="21" t="s">
        <v>523</v>
      </c>
      <c r="K1819" s="21" t="s">
        <v>612</v>
      </c>
      <c r="L1819" s="21" t="s">
        <v>1891</v>
      </c>
      <c r="M1819" s="21" t="s">
        <v>1891</v>
      </c>
      <c r="N1819" s="21" t="s">
        <v>44</v>
      </c>
      <c r="O1819" s="22">
        <v>2</v>
      </c>
      <c r="P1819" s="22">
        <v>259</v>
      </c>
      <c r="Q1819" s="21" t="s">
        <v>45</v>
      </c>
      <c r="R1819" s="103">
        <f t="shared" si="28"/>
        <v>518</v>
      </c>
      <c r="S1819" s="22">
        <v>0</v>
      </c>
      <c r="T1819" s="22">
        <v>0</v>
      </c>
      <c r="U1819" s="22">
        <v>0</v>
      </c>
      <c r="V1819" s="22">
        <v>518</v>
      </c>
      <c r="W1819" s="22">
        <v>0</v>
      </c>
      <c r="X1819" s="22">
        <v>0</v>
      </c>
      <c r="Y1819" s="22">
        <v>0</v>
      </c>
      <c r="Z1819" s="22">
        <v>0</v>
      </c>
      <c r="AA1819" s="22">
        <v>0</v>
      </c>
      <c r="AB1819" s="22">
        <v>0</v>
      </c>
      <c r="AC1819" s="22">
        <v>0</v>
      </c>
      <c r="AD1819" s="22">
        <v>0</v>
      </c>
    </row>
    <row r="1820" spans="1:30" s="1" customFormat="1" ht="15" customHeight="1" x14ac:dyDescent="0.3">
      <c r="A1820" s="21" t="s">
        <v>34</v>
      </c>
      <c r="B1820" s="21" t="s">
        <v>956</v>
      </c>
      <c r="C1820" s="21" t="s">
        <v>956</v>
      </c>
      <c r="D1820" s="23" t="s">
        <v>36</v>
      </c>
      <c r="E1820" s="21" t="s">
        <v>148</v>
      </c>
      <c r="F1820" s="32" t="s">
        <v>149</v>
      </c>
      <c r="G1820" s="21" t="s">
        <v>38</v>
      </c>
      <c r="H1820" s="21" t="s">
        <v>1027</v>
      </c>
      <c r="I1820" s="21" t="s">
        <v>1889</v>
      </c>
      <c r="J1820" s="21" t="s">
        <v>152</v>
      </c>
      <c r="K1820" s="21" t="s">
        <v>153</v>
      </c>
      <c r="L1820" s="21" t="s">
        <v>1891</v>
      </c>
      <c r="M1820" s="21" t="s">
        <v>1891</v>
      </c>
      <c r="N1820" s="21" t="s">
        <v>48</v>
      </c>
      <c r="O1820" s="22">
        <v>48</v>
      </c>
      <c r="P1820" s="22">
        <v>4</v>
      </c>
      <c r="Q1820" s="21" t="s">
        <v>45</v>
      </c>
      <c r="R1820" s="103">
        <f t="shared" si="28"/>
        <v>192</v>
      </c>
      <c r="S1820" s="22">
        <v>0</v>
      </c>
      <c r="T1820" s="22">
        <v>0</v>
      </c>
      <c r="U1820" s="22">
        <v>0</v>
      </c>
      <c r="V1820" s="22">
        <v>192</v>
      </c>
      <c r="W1820" s="22">
        <v>0</v>
      </c>
      <c r="X1820" s="22">
        <v>0</v>
      </c>
      <c r="Y1820" s="22">
        <v>0</v>
      </c>
      <c r="Z1820" s="22">
        <v>0</v>
      </c>
      <c r="AA1820" s="22">
        <v>0</v>
      </c>
      <c r="AB1820" s="22">
        <v>0</v>
      </c>
      <c r="AC1820" s="22">
        <v>0</v>
      </c>
      <c r="AD1820" s="22">
        <v>0</v>
      </c>
    </row>
    <row r="1821" spans="1:30" s="1" customFormat="1" ht="15" customHeight="1" x14ac:dyDescent="0.3">
      <c r="A1821" s="21" t="s">
        <v>34</v>
      </c>
      <c r="B1821" s="21" t="s">
        <v>956</v>
      </c>
      <c r="C1821" s="21" t="s">
        <v>956</v>
      </c>
      <c r="D1821" s="23" t="s">
        <v>36</v>
      </c>
      <c r="E1821" s="21" t="s">
        <v>148</v>
      </c>
      <c r="F1821" s="32" t="s">
        <v>149</v>
      </c>
      <c r="G1821" s="21" t="s">
        <v>38</v>
      </c>
      <c r="H1821" s="21" t="s">
        <v>1027</v>
      </c>
      <c r="I1821" s="21" t="s">
        <v>1889</v>
      </c>
      <c r="J1821" s="21" t="s">
        <v>142</v>
      </c>
      <c r="K1821" s="21" t="s">
        <v>745</v>
      </c>
      <c r="L1821" s="21" t="s">
        <v>1891</v>
      </c>
      <c r="M1821" s="21" t="s">
        <v>1891</v>
      </c>
      <c r="N1821" s="21" t="s">
        <v>63</v>
      </c>
      <c r="O1821" s="22">
        <v>1</v>
      </c>
      <c r="P1821" s="22">
        <v>1500</v>
      </c>
      <c r="Q1821" s="21" t="s">
        <v>45</v>
      </c>
      <c r="R1821" s="103">
        <f t="shared" si="28"/>
        <v>1500</v>
      </c>
      <c r="S1821" s="22">
        <v>0</v>
      </c>
      <c r="T1821" s="22">
        <v>1500</v>
      </c>
      <c r="U1821" s="22">
        <v>0</v>
      </c>
      <c r="V1821" s="22">
        <v>0</v>
      </c>
      <c r="W1821" s="22">
        <v>0</v>
      </c>
      <c r="X1821" s="22">
        <v>0</v>
      </c>
      <c r="Y1821" s="22">
        <v>0</v>
      </c>
      <c r="Z1821" s="22">
        <v>0</v>
      </c>
      <c r="AA1821" s="22">
        <v>0</v>
      </c>
      <c r="AB1821" s="22">
        <v>0</v>
      </c>
      <c r="AC1821" s="22">
        <v>0</v>
      </c>
      <c r="AD1821" s="22">
        <v>0</v>
      </c>
    </row>
    <row r="1822" spans="1:30" s="1" customFormat="1" ht="15" customHeight="1" x14ac:dyDescent="0.3">
      <c r="A1822" s="21" t="s">
        <v>34</v>
      </c>
      <c r="B1822" s="21" t="s">
        <v>956</v>
      </c>
      <c r="C1822" s="21" t="s">
        <v>956</v>
      </c>
      <c r="D1822" s="23" t="s">
        <v>36</v>
      </c>
      <c r="E1822" s="21" t="s">
        <v>194</v>
      </c>
      <c r="F1822" s="32" t="s">
        <v>195</v>
      </c>
      <c r="G1822" s="21" t="s">
        <v>38</v>
      </c>
      <c r="H1822" s="21" t="s">
        <v>1027</v>
      </c>
      <c r="I1822" s="21" t="s">
        <v>1897</v>
      </c>
      <c r="J1822" s="21" t="s">
        <v>150</v>
      </c>
      <c r="K1822" s="21" t="s">
        <v>151</v>
      </c>
      <c r="L1822" s="21" t="s">
        <v>1891</v>
      </c>
      <c r="M1822" s="21" t="s">
        <v>1891</v>
      </c>
      <c r="N1822" s="21" t="s">
        <v>48</v>
      </c>
      <c r="O1822" s="22">
        <v>24</v>
      </c>
      <c r="P1822" s="22">
        <v>4</v>
      </c>
      <c r="Q1822" s="21" t="s">
        <v>45</v>
      </c>
      <c r="R1822" s="103">
        <f t="shared" si="28"/>
        <v>96</v>
      </c>
      <c r="S1822" s="22">
        <v>0</v>
      </c>
      <c r="T1822" s="22">
        <v>0</v>
      </c>
      <c r="U1822" s="22">
        <v>0</v>
      </c>
      <c r="V1822" s="22">
        <v>96</v>
      </c>
      <c r="W1822" s="22">
        <v>0</v>
      </c>
      <c r="X1822" s="22">
        <v>0</v>
      </c>
      <c r="Y1822" s="22">
        <v>0</v>
      </c>
      <c r="Z1822" s="22">
        <v>0</v>
      </c>
      <c r="AA1822" s="22">
        <v>0</v>
      </c>
      <c r="AB1822" s="22">
        <v>0</v>
      </c>
      <c r="AC1822" s="22">
        <v>0</v>
      </c>
      <c r="AD1822" s="22">
        <v>0</v>
      </c>
    </row>
    <row r="1823" spans="1:30" s="1" customFormat="1" ht="15" customHeight="1" x14ac:dyDescent="0.3">
      <c r="A1823" s="21" t="s">
        <v>34</v>
      </c>
      <c r="B1823" s="21" t="s">
        <v>956</v>
      </c>
      <c r="C1823" s="21" t="s">
        <v>956</v>
      </c>
      <c r="D1823" s="23" t="s">
        <v>36</v>
      </c>
      <c r="E1823" s="21" t="s">
        <v>194</v>
      </c>
      <c r="F1823" s="32" t="s">
        <v>195</v>
      </c>
      <c r="G1823" s="21" t="s">
        <v>38</v>
      </c>
      <c r="H1823" s="21" t="s">
        <v>1027</v>
      </c>
      <c r="I1823" s="21" t="s">
        <v>1897</v>
      </c>
      <c r="J1823" s="21" t="s">
        <v>152</v>
      </c>
      <c r="K1823" s="21" t="s">
        <v>153</v>
      </c>
      <c r="L1823" s="21" t="s">
        <v>1891</v>
      </c>
      <c r="M1823" s="21" t="s">
        <v>1891</v>
      </c>
      <c r="N1823" s="21" t="s">
        <v>48</v>
      </c>
      <c r="O1823" s="22">
        <v>24</v>
      </c>
      <c r="P1823" s="22">
        <v>4</v>
      </c>
      <c r="Q1823" s="21" t="s">
        <v>45</v>
      </c>
      <c r="R1823" s="103">
        <f t="shared" si="28"/>
        <v>96</v>
      </c>
      <c r="S1823" s="22">
        <v>0</v>
      </c>
      <c r="T1823" s="22">
        <v>28</v>
      </c>
      <c r="U1823" s="22">
        <v>0</v>
      </c>
      <c r="V1823" s="22">
        <v>40</v>
      </c>
      <c r="W1823" s="22">
        <v>0</v>
      </c>
      <c r="X1823" s="22">
        <v>0</v>
      </c>
      <c r="Y1823" s="22">
        <v>0</v>
      </c>
      <c r="Z1823" s="22">
        <v>28</v>
      </c>
      <c r="AA1823" s="22">
        <v>0</v>
      </c>
      <c r="AB1823" s="22">
        <v>0</v>
      </c>
      <c r="AC1823" s="22">
        <v>0</v>
      </c>
      <c r="AD1823" s="22">
        <v>0</v>
      </c>
    </row>
    <row r="1824" spans="1:30" s="1" customFormat="1" ht="15" customHeight="1" x14ac:dyDescent="0.3">
      <c r="A1824" s="21" t="s">
        <v>34</v>
      </c>
      <c r="B1824" s="21" t="s">
        <v>956</v>
      </c>
      <c r="C1824" s="21" t="s">
        <v>956</v>
      </c>
      <c r="D1824" s="23" t="s">
        <v>36</v>
      </c>
      <c r="E1824" s="21" t="s">
        <v>194</v>
      </c>
      <c r="F1824" s="32" t="s">
        <v>195</v>
      </c>
      <c r="G1824" s="21" t="s">
        <v>38</v>
      </c>
      <c r="H1824" s="21" t="s">
        <v>1027</v>
      </c>
      <c r="I1824" s="21" t="s">
        <v>1897</v>
      </c>
      <c r="J1824" s="21" t="s">
        <v>817</v>
      </c>
      <c r="K1824" s="21" t="s">
        <v>1034</v>
      </c>
      <c r="L1824" s="21" t="s">
        <v>1891</v>
      </c>
      <c r="M1824" s="21" t="s">
        <v>1891</v>
      </c>
      <c r="N1824" s="21" t="s">
        <v>48</v>
      </c>
      <c r="O1824" s="22">
        <v>24</v>
      </c>
      <c r="P1824" s="22">
        <v>4</v>
      </c>
      <c r="Q1824" s="21" t="s">
        <v>45</v>
      </c>
      <c r="R1824" s="103">
        <f t="shared" si="28"/>
        <v>96</v>
      </c>
      <c r="S1824" s="22">
        <v>0</v>
      </c>
      <c r="T1824" s="22">
        <v>0</v>
      </c>
      <c r="U1824" s="22">
        <v>0</v>
      </c>
      <c r="V1824" s="22">
        <v>96</v>
      </c>
      <c r="W1824" s="22">
        <v>0</v>
      </c>
      <c r="X1824" s="22">
        <v>0</v>
      </c>
      <c r="Y1824" s="22">
        <v>0</v>
      </c>
      <c r="Z1824" s="22">
        <v>0</v>
      </c>
      <c r="AA1824" s="22">
        <v>0</v>
      </c>
      <c r="AB1824" s="22">
        <v>0</v>
      </c>
      <c r="AC1824" s="22">
        <v>0</v>
      </c>
      <c r="AD1824" s="22">
        <v>0</v>
      </c>
    </row>
    <row r="1825" spans="1:30" s="1" customFormat="1" ht="15" customHeight="1" x14ac:dyDescent="0.3">
      <c r="A1825" s="21" t="s">
        <v>34</v>
      </c>
      <c r="B1825" s="21" t="s">
        <v>956</v>
      </c>
      <c r="C1825" s="21" t="s">
        <v>956</v>
      </c>
      <c r="D1825" s="23" t="s">
        <v>36</v>
      </c>
      <c r="E1825" s="21" t="s">
        <v>194</v>
      </c>
      <c r="F1825" s="32" t="s">
        <v>195</v>
      </c>
      <c r="G1825" s="21" t="s">
        <v>38</v>
      </c>
      <c r="H1825" s="21" t="s">
        <v>1027</v>
      </c>
      <c r="I1825" s="21" t="s">
        <v>1897</v>
      </c>
      <c r="J1825" s="21" t="s">
        <v>132</v>
      </c>
      <c r="K1825" s="21" t="s">
        <v>133</v>
      </c>
      <c r="L1825" s="21" t="s">
        <v>1891</v>
      </c>
      <c r="M1825" s="21" t="s">
        <v>1891</v>
      </c>
      <c r="N1825" s="21" t="s">
        <v>48</v>
      </c>
      <c r="O1825" s="22">
        <v>3</v>
      </c>
      <c r="P1825" s="22">
        <v>25</v>
      </c>
      <c r="Q1825" s="21" t="s">
        <v>45</v>
      </c>
      <c r="R1825" s="103">
        <f t="shared" si="28"/>
        <v>75</v>
      </c>
      <c r="S1825" s="22">
        <v>0</v>
      </c>
      <c r="T1825" s="22">
        <v>0</v>
      </c>
      <c r="U1825" s="22">
        <v>0</v>
      </c>
      <c r="V1825" s="22">
        <v>75</v>
      </c>
      <c r="W1825" s="22">
        <v>0</v>
      </c>
      <c r="X1825" s="22">
        <v>0</v>
      </c>
      <c r="Y1825" s="22">
        <v>0</v>
      </c>
      <c r="Z1825" s="22">
        <v>0</v>
      </c>
      <c r="AA1825" s="22">
        <v>0</v>
      </c>
      <c r="AB1825" s="22">
        <v>0</v>
      </c>
      <c r="AC1825" s="22">
        <v>0</v>
      </c>
      <c r="AD1825" s="22">
        <v>0</v>
      </c>
    </row>
    <row r="1826" spans="1:30" s="1" customFormat="1" ht="15" customHeight="1" x14ac:dyDescent="0.3">
      <c r="A1826" s="21" t="s">
        <v>34</v>
      </c>
      <c r="B1826" s="21" t="s">
        <v>956</v>
      </c>
      <c r="C1826" s="21" t="s">
        <v>956</v>
      </c>
      <c r="D1826" s="23" t="s">
        <v>36</v>
      </c>
      <c r="E1826" s="21" t="s">
        <v>194</v>
      </c>
      <c r="F1826" s="32" t="s">
        <v>195</v>
      </c>
      <c r="G1826" s="21" t="s">
        <v>38</v>
      </c>
      <c r="H1826" s="21" t="s">
        <v>1027</v>
      </c>
      <c r="I1826" s="21" t="s">
        <v>1897</v>
      </c>
      <c r="J1826" s="21" t="s">
        <v>144</v>
      </c>
      <c r="K1826" s="21" t="s">
        <v>145</v>
      </c>
      <c r="L1826" s="21" t="s">
        <v>1891</v>
      </c>
      <c r="M1826" s="21" t="s">
        <v>1891</v>
      </c>
      <c r="N1826" s="21" t="s">
        <v>48</v>
      </c>
      <c r="O1826" s="22">
        <v>10</v>
      </c>
      <c r="P1826" s="22">
        <v>52.999999999999986</v>
      </c>
      <c r="Q1826" s="21" t="s">
        <v>45</v>
      </c>
      <c r="R1826" s="103">
        <f t="shared" si="28"/>
        <v>530</v>
      </c>
      <c r="S1826" s="22">
        <v>0</v>
      </c>
      <c r="T1826" s="22">
        <v>0</v>
      </c>
      <c r="U1826" s="22">
        <v>0</v>
      </c>
      <c r="V1826" s="22">
        <v>265</v>
      </c>
      <c r="W1826" s="22">
        <v>0</v>
      </c>
      <c r="X1826" s="22">
        <v>0</v>
      </c>
      <c r="Y1826" s="22">
        <v>0</v>
      </c>
      <c r="Z1826" s="22">
        <v>265</v>
      </c>
      <c r="AA1826" s="22">
        <v>0</v>
      </c>
      <c r="AB1826" s="22">
        <v>0</v>
      </c>
      <c r="AC1826" s="22">
        <v>0</v>
      </c>
      <c r="AD1826" s="22">
        <v>0</v>
      </c>
    </row>
    <row r="1827" spans="1:30" s="1" customFormat="1" ht="15" customHeight="1" x14ac:dyDescent="0.3">
      <c r="A1827" s="21" t="s">
        <v>34</v>
      </c>
      <c r="B1827" s="21" t="s">
        <v>956</v>
      </c>
      <c r="C1827" s="21" t="s">
        <v>956</v>
      </c>
      <c r="D1827" s="23" t="s">
        <v>36</v>
      </c>
      <c r="E1827" s="26" t="s">
        <v>194</v>
      </c>
      <c r="F1827" s="32" t="s">
        <v>195</v>
      </c>
      <c r="G1827" s="26" t="s">
        <v>38</v>
      </c>
      <c r="H1827" s="26" t="s">
        <v>1027</v>
      </c>
      <c r="I1827" s="26" t="s">
        <v>1897</v>
      </c>
      <c r="J1827" s="26" t="s">
        <v>67</v>
      </c>
      <c r="K1827" s="26" t="s">
        <v>68</v>
      </c>
      <c r="L1827" s="26" t="s">
        <v>1891</v>
      </c>
      <c r="M1827" s="26" t="s">
        <v>1891</v>
      </c>
      <c r="N1827" s="21" t="s">
        <v>48</v>
      </c>
      <c r="O1827" s="53">
        <v>10</v>
      </c>
      <c r="P1827" s="53">
        <v>59</v>
      </c>
      <c r="Q1827" s="26" t="s">
        <v>45</v>
      </c>
      <c r="R1827" s="103">
        <f t="shared" si="28"/>
        <v>590</v>
      </c>
      <c r="S1827" s="22">
        <v>0</v>
      </c>
      <c r="T1827" s="22">
        <v>0</v>
      </c>
      <c r="U1827" s="22">
        <v>0</v>
      </c>
      <c r="V1827" s="53">
        <v>295</v>
      </c>
      <c r="W1827" s="22">
        <v>0</v>
      </c>
      <c r="X1827" s="22">
        <v>0</v>
      </c>
      <c r="Y1827" s="22">
        <v>0</v>
      </c>
      <c r="Z1827" s="53">
        <v>295</v>
      </c>
      <c r="AA1827" s="22">
        <v>0</v>
      </c>
      <c r="AB1827" s="22">
        <v>0</v>
      </c>
      <c r="AC1827" s="22">
        <v>0</v>
      </c>
      <c r="AD1827" s="22">
        <v>0</v>
      </c>
    </row>
    <row r="1828" spans="1:30" s="1" customFormat="1" ht="15" customHeight="1" x14ac:dyDescent="0.3">
      <c r="A1828" s="21" t="s">
        <v>34</v>
      </c>
      <c r="B1828" s="21" t="s">
        <v>956</v>
      </c>
      <c r="C1828" s="21" t="s">
        <v>956</v>
      </c>
      <c r="D1828" s="23" t="s">
        <v>36</v>
      </c>
      <c r="E1828" s="26" t="s">
        <v>194</v>
      </c>
      <c r="F1828" s="32" t="s">
        <v>195</v>
      </c>
      <c r="G1828" s="26" t="s">
        <v>38</v>
      </c>
      <c r="H1828" s="26" t="s">
        <v>1027</v>
      </c>
      <c r="I1828" s="26" t="s">
        <v>1897</v>
      </c>
      <c r="J1828" s="26" t="s">
        <v>1895</v>
      </c>
      <c r="K1828" s="26" t="s">
        <v>1896</v>
      </c>
      <c r="L1828" s="26" t="s">
        <v>1891</v>
      </c>
      <c r="M1828" s="26" t="s">
        <v>1891</v>
      </c>
      <c r="N1828" s="21" t="s">
        <v>48</v>
      </c>
      <c r="O1828" s="53">
        <v>6</v>
      </c>
      <c r="P1828" s="53">
        <v>51.999999999999993</v>
      </c>
      <c r="Q1828" s="26" t="s">
        <v>45</v>
      </c>
      <c r="R1828" s="103">
        <f t="shared" si="28"/>
        <v>312</v>
      </c>
      <c r="S1828" s="22">
        <v>0</v>
      </c>
      <c r="T1828" s="53">
        <v>156</v>
      </c>
      <c r="U1828" s="22">
        <v>0</v>
      </c>
      <c r="V1828" s="53">
        <v>156</v>
      </c>
      <c r="W1828" s="22">
        <v>0</v>
      </c>
      <c r="X1828" s="22">
        <v>0</v>
      </c>
      <c r="Y1828" s="22">
        <v>0</v>
      </c>
      <c r="Z1828" s="22">
        <v>0</v>
      </c>
      <c r="AA1828" s="22">
        <v>0</v>
      </c>
      <c r="AB1828" s="22">
        <v>0</v>
      </c>
      <c r="AC1828" s="22">
        <v>0</v>
      </c>
      <c r="AD1828" s="22">
        <v>0</v>
      </c>
    </row>
    <row r="1829" spans="1:30" s="1" customFormat="1" ht="15" customHeight="1" x14ac:dyDescent="0.3">
      <c r="A1829" s="21" t="s">
        <v>34</v>
      </c>
      <c r="B1829" s="21" t="s">
        <v>956</v>
      </c>
      <c r="C1829" s="21" t="s">
        <v>956</v>
      </c>
      <c r="D1829" s="23" t="s">
        <v>36</v>
      </c>
      <c r="E1829" s="26" t="s">
        <v>194</v>
      </c>
      <c r="F1829" s="32" t="s">
        <v>195</v>
      </c>
      <c r="G1829" s="26" t="s">
        <v>38</v>
      </c>
      <c r="H1829" s="26" t="s">
        <v>1027</v>
      </c>
      <c r="I1829" s="26" t="s">
        <v>1897</v>
      </c>
      <c r="J1829" s="26" t="s">
        <v>91</v>
      </c>
      <c r="K1829" s="26" t="s">
        <v>92</v>
      </c>
      <c r="L1829" s="26" t="s">
        <v>1891</v>
      </c>
      <c r="M1829" s="26" t="s">
        <v>1891</v>
      </c>
      <c r="N1829" s="21" t="s">
        <v>48</v>
      </c>
      <c r="O1829" s="53">
        <v>5</v>
      </c>
      <c r="P1829" s="53">
        <v>16.8</v>
      </c>
      <c r="Q1829" s="26" t="s">
        <v>45</v>
      </c>
      <c r="R1829" s="103">
        <f t="shared" si="28"/>
        <v>84</v>
      </c>
      <c r="S1829" s="22">
        <v>0</v>
      </c>
      <c r="T1829" s="22">
        <v>0</v>
      </c>
      <c r="U1829" s="22">
        <v>0</v>
      </c>
      <c r="V1829" s="22">
        <v>0</v>
      </c>
      <c r="W1829" s="22">
        <v>0</v>
      </c>
      <c r="X1829" s="22">
        <v>0</v>
      </c>
      <c r="Y1829" s="22">
        <v>0</v>
      </c>
      <c r="Z1829" s="53">
        <v>84</v>
      </c>
      <c r="AA1829" s="22">
        <v>0</v>
      </c>
      <c r="AB1829" s="22">
        <v>0</v>
      </c>
      <c r="AC1829" s="22">
        <v>0</v>
      </c>
      <c r="AD1829" s="22">
        <v>0</v>
      </c>
    </row>
    <row r="1830" spans="1:30" s="1" customFormat="1" ht="15" customHeight="1" x14ac:dyDescent="0.3">
      <c r="A1830" s="21" t="s">
        <v>34</v>
      </c>
      <c r="B1830" s="21" t="s">
        <v>956</v>
      </c>
      <c r="C1830" s="21" t="s">
        <v>956</v>
      </c>
      <c r="D1830" s="23" t="s">
        <v>36</v>
      </c>
      <c r="E1830" s="26" t="s">
        <v>194</v>
      </c>
      <c r="F1830" s="32" t="s">
        <v>195</v>
      </c>
      <c r="G1830" s="26" t="s">
        <v>38</v>
      </c>
      <c r="H1830" s="26" t="s">
        <v>1027</v>
      </c>
      <c r="I1830" s="26" t="s">
        <v>1897</v>
      </c>
      <c r="J1830" s="26" t="s">
        <v>173</v>
      </c>
      <c r="K1830" s="26" t="s">
        <v>174</v>
      </c>
      <c r="L1830" s="26" t="s">
        <v>1891</v>
      </c>
      <c r="M1830" s="26" t="s">
        <v>1891</v>
      </c>
      <c r="N1830" s="21" t="s">
        <v>48</v>
      </c>
      <c r="O1830" s="53">
        <v>4</v>
      </c>
      <c r="P1830" s="53">
        <v>102.00000000000001</v>
      </c>
      <c r="Q1830" s="26" t="s">
        <v>45</v>
      </c>
      <c r="R1830" s="103">
        <f t="shared" si="28"/>
        <v>408</v>
      </c>
      <c r="S1830" s="22">
        <v>0</v>
      </c>
      <c r="T1830" s="22">
        <v>0</v>
      </c>
      <c r="U1830" s="22">
        <v>0</v>
      </c>
      <c r="V1830" s="53">
        <v>204</v>
      </c>
      <c r="W1830" s="22">
        <v>0</v>
      </c>
      <c r="X1830" s="22">
        <v>0</v>
      </c>
      <c r="Y1830" s="22">
        <v>0</v>
      </c>
      <c r="Z1830" s="53">
        <v>204</v>
      </c>
      <c r="AA1830" s="22">
        <v>0</v>
      </c>
      <c r="AB1830" s="22">
        <v>0</v>
      </c>
      <c r="AC1830" s="22">
        <v>0</v>
      </c>
      <c r="AD1830" s="22">
        <v>0</v>
      </c>
    </row>
    <row r="1831" spans="1:30" s="1" customFormat="1" ht="15" customHeight="1" x14ac:dyDescent="0.3">
      <c r="A1831" s="21" t="s">
        <v>34</v>
      </c>
      <c r="B1831" s="21" t="s">
        <v>956</v>
      </c>
      <c r="C1831" s="21" t="s">
        <v>956</v>
      </c>
      <c r="D1831" s="23" t="s">
        <v>36</v>
      </c>
      <c r="E1831" s="26" t="s">
        <v>194</v>
      </c>
      <c r="F1831" s="32" t="s">
        <v>195</v>
      </c>
      <c r="G1831" s="26" t="s">
        <v>38</v>
      </c>
      <c r="H1831" s="26" t="s">
        <v>1027</v>
      </c>
      <c r="I1831" s="26" t="s">
        <v>1897</v>
      </c>
      <c r="J1831" s="26" t="s">
        <v>93</v>
      </c>
      <c r="K1831" s="26" t="s">
        <v>94</v>
      </c>
      <c r="L1831" s="26" t="s">
        <v>1891</v>
      </c>
      <c r="M1831" s="26" t="s">
        <v>1891</v>
      </c>
      <c r="N1831" s="21" t="s">
        <v>48</v>
      </c>
      <c r="O1831" s="53">
        <v>3</v>
      </c>
      <c r="P1831" s="53">
        <v>51.000000000000007</v>
      </c>
      <c r="Q1831" s="26" t="s">
        <v>45</v>
      </c>
      <c r="R1831" s="103">
        <f t="shared" si="28"/>
        <v>153</v>
      </c>
      <c r="S1831" s="22">
        <v>0</v>
      </c>
      <c r="T1831" s="22">
        <v>0</v>
      </c>
      <c r="U1831" s="22">
        <v>0</v>
      </c>
      <c r="V1831" s="53">
        <v>51</v>
      </c>
      <c r="W1831" s="22">
        <v>0</v>
      </c>
      <c r="X1831" s="22">
        <v>0</v>
      </c>
      <c r="Y1831" s="22">
        <v>0</v>
      </c>
      <c r="Z1831" s="53">
        <v>102</v>
      </c>
      <c r="AA1831" s="22">
        <v>0</v>
      </c>
      <c r="AB1831" s="22">
        <v>0</v>
      </c>
      <c r="AC1831" s="22">
        <v>0</v>
      </c>
      <c r="AD1831" s="22">
        <v>0</v>
      </c>
    </row>
    <row r="1832" spans="1:30" s="1" customFormat="1" ht="15" customHeight="1" x14ac:dyDescent="0.3">
      <c r="A1832" s="21" t="s">
        <v>34</v>
      </c>
      <c r="B1832" s="21" t="s">
        <v>956</v>
      </c>
      <c r="C1832" s="21" t="s">
        <v>956</v>
      </c>
      <c r="D1832" s="23" t="s">
        <v>36</v>
      </c>
      <c r="E1832" s="26" t="s">
        <v>194</v>
      </c>
      <c r="F1832" s="32" t="s">
        <v>195</v>
      </c>
      <c r="G1832" s="26" t="s">
        <v>38</v>
      </c>
      <c r="H1832" s="26" t="s">
        <v>1027</v>
      </c>
      <c r="I1832" s="26" t="s">
        <v>1897</v>
      </c>
      <c r="J1832" s="26" t="s">
        <v>555</v>
      </c>
      <c r="K1832" s="26" t="s">
        <v>556</v>
      </c>
      <c r="L1832" s="26" t="s">
        <v>1891</v>
      </c>
      <c r="M1832" s="26" t="s">
        <v>1891</v>
      </c>
      <c r="N1832" s="26" t="s">
        <v>253</v>
      </c>
      <c r="O1832" s="53">
        <v>8</v>
      </c>
      <c r="P1832" s="53">
        <v>45</v>
      </c>
      <c r="Q1832" s="26" t="s">
        <v>45</v>
      </c>
      <c r="R1832" s="103">
        <f t="shared" si="28"/>
        <v>360</v>
      </c>
      <c r="S1832" s="22">
        <v>0</v>
      </c>
      <c r="T1832" s="53">
        <v>180</v>
      </c>
      <c r="U1832" s="22">
        <v>0</v>
      </c>
      <c r="V1832" s="53">
        <v>180</v>
      </c>
      <c r="W1832" s="22">
        <v>0</v>
      </c>
      <c r="X1832" s="22">
        <v>0</v>
      </c>
      <c r="Y1832" s="22">
        <v>0</v>
      </c>
      <c r="Z1832" s="22">
        <v>0</v>
      </c>
      <c r="AA1832" s="22">
        <v>0</v>
      </c>
      <c r="AB1832" s="22">
        <v>0</v>
      </c>
      <c r="AC1832" s="22">
        <v>0</v>
      </c>
      <c r="AD1832" s="22">
        <v>0</v>
      </c>
    </row>
    <row r="1833" spans="1:30" s="1" customFormat="1" ht="15" customHeight="1" x14ac:dyDescent="0.3">
      <c r="A1833" s="21" t="s">
        <v>34</v>
      </c>
      <c r="B1833" s="21" t="s">
        <v>956</v>
      </c>
      <c r="C1833" s="21" t="s">
        <v>956</v>
      </c>
      <c r="D1833" s="23" t="s">
        <v>36</v>
      </c>
      <c r="E1833" s="26" t="s">
        <v>194</v>
      </c>
      <c r="F1833" s="32" t="s">
        <v>195</v>
      </c>
      <c r="G1833" s="26" t="s">
        <v>38</v>
      </c>
      <c r="H1833" s="26" t="s">
        <v>1027</v>
      </c>
      <c r="I1833" s="26" t="s">
        <v>1897</v>
      </c>
      <c r="J1833" s="26" t="s">
        <v>625</v>
      </c>
      <c r="K1833" s="26" t="s">
        <v>626</v>
      </c>
      <c r="L1833" s="26" t="s">
        <v>1891</v>
      </c>
      <c r="M1833" s="26" t="s">
        <v>1891</v>
      </c>
      <c r="N1833" s="21" t="s">
        <v>48</v>
      </c>
      <c r="O1833" s="53">
        <v>4</v>
      </c>
      <c r="P1833" s="53">
        <v>98</v>
      </c>
      <c r="Q1833" s="26" t="s">
        <v>45</v>
      </c>
      <c r="R1833" s="103">
        <f t="shared" si="28"/>
        <v>392</v>
      </c>
      <c r="S1833" s="22">
        <v>0</v>
      </c>
      <c r="T1833" s="53">
        <v>196</v>
      </c>
      <c r="U1833" s="22">
        <v>0</v>
      </c>
      <c r="V1833" s="22">
        <v>0</v>
      </c>
      <c r="W1833" s="22">
        <v>0</v>
      </c>
      <c r="X1833" s="22">
        <v>0</v>
      </c>
      <c r="Y1833" s="22">
        <v>0</v>
      </c>
      <c r="Z1833" s="53">
        <v>196</v>
      </c>
      <c r="AA1833" s="22">
        <v>0</v>
      </c>
      <c r="AB1833" s="22">
        <v>0</v>
      </c>
      <c r="AC1833" s="22">
        <v>0</v>
      </c>
      <c r="AD1833" s="22">
        <v>0</v>
      </c>
    </row>
    <row r="1834" spans="1:30" s="1" customFormat="1" ht="15" customHeight="1" x14ac:dyDescent="0.3">
      <c r="A1834" s="21" t="s">
        <v>34</v>
      </c>
      <c r="B1834" s="21" t="s">
        <v>956</v>
      </c>
      <c r="C1834" s="21" t="s">
        <v>956</v>
      </c>
      <c r="D1834" s="23" t="s">
        <v>36</v>
      </c>
      <c r="E1834" s="26" t="s">
        <v>194</v>
      </c>
      <c r="F1834" s="32" t="s">
        <v>195</v>
      </c>
      <c r="G1834" s="26" t="s">
        <v>38</v>
      </c>
      <c r="H1834" s="26" t="s">
        <v>1027</v>
      </c>
      <c r="I1834" s="26" t="s">
        <v>1897</v>
      </c>
      <c r="J1834" s="26" t="s">
        <v>798</v>
      </c>
      <c r="K1834" s="26" t="s">
        <v>799</v>
      </c>
      <c r="L1834" s="26" t="s">
        <v>1891</v>
      </c>
      <c r="M1834" s="26" t="s">
        <v>1891</v>
      </c>
      <c r="N1834" s="21" t="s">
        <v>48</v>
      </c>
      <c r="O1834" s="53">
        <v>1</v>
      </c>
      <c r="P1834" s="53">
        <v>704</v>
      </c>
      <c r="Q1834" s="26" t="s">
        <v>45</v>
      </c>
      <c r="R1834" s="103">
        <f t="shared" si="28"/>
        <v>704</v>
      </c>
      <c r="S1834" s="22">
        <v>0</v>
      </c>
      <c r="T1834" s="53">
        <v>704</v>
      </c>
      <c r="U1834" s="22">
        <v>0</v>
      </c>
      <c r="V1834" s="22">
        <v>0</v>
      </c>
      <c r="W1834" s="22">
        <v>0</v>
      </c>
      <c r="X1834" s="22">
        <v>0</v>
      </c>
      <c r="Y1834" s="22">
        <v>0</v>
      </c>
      <c r="Z1834" s="22">
        <v>0</v>
      </c>
      <c r="AA1834" s="22">
        <v>0</v>
      </c>
      <c r="AB1834" s="22">
        <v>0</v>
      </c>
      <c r="AC1834" s="22">
        <v>0</v>
      </c>
      <c r="AD1834" s="22">
        <v>0</v>
      </c>
    </row>
    <row r="1835" spans="1:30" s="1" customFormat="1" ht="15" customHeight="1" x14ac:dyDescent="0.3">
      <c r="A1835" s="21" t="s">
        <v>34</v>
      </c>
      <c r="B1835" s="21" t="s">
        <v>956</v>
      </c>
      <c r="C1835" s="21" t="s">
        <v>956</v>
      </c>
      <c r="D1835" s="23" t="s">
        <v>36</v>
      </c>
      <c r="E1835" s="26" t="s">
        <v>194</v>
      </c>
      <c r="F1835" s="32" t="s">
        <v>195</v>
      </c>
      <c r="G1835" s="26" t="s">
        <v>38</v>
      </c>
      <c r="H1835" s="26" t="s">
        <v>1027</v>
      </c>
      <c r="I1835" s="26" t="s">
        <v>1897</v>
      </c>
      <c r="J1835" s="26" t="s">
        <v>531</v>
      </c>
      <c r="K1835" s="26" t="s">
        <v>613</v>
      </c>
      <c r="L1835" s="26" t="s">
        <v>1891</v>
      </c>
      <c r="M1835" s="26" t="s">
        <v>1891</v>
      </c>
      <c r="N1835" s="26" t="s">
        <v>63</v>
      </c>
      <c r="O1835" s="53">
        <v>2</v>
      </c>
      <c r="P1835" s="53">
        <v>63</v>
      </c>
      <c r="Q1835" s="26" t="s">
        <v>45</v>
      </c>
      <c r="R1835" s="103">
        <f t="shared" si="28"/>
        <v>126</v>
      </c>
      <c r="S1835" s="22">
        <v>0</v>
      </c>
      <c r="T1835" s="22">
        <v>0</v>
      </c>
      <c r="U1835" s="22">
        <v>0</v>
      </c>
      <c r="V1835" s="53">
        <v>126</v>
      </c>
      <c r="W1835" s="22">
        <v>0</v>
      </c>
      <c r="X1835" s="22">
        <v>0</v>
      </c>
      <c r="Y1835" s="22">
        <v>0</v>
      </c>
      <c r="Z1835" s="22">
        <v>0</v>
      </c>
      <c r="AA1835" s="22">
        <v>0</v>
      </c>
      <c r="AB1835" s="22">
        <v>0</v>
      </c>
      <c r="AC1835" s="22">
        <v>0</v>
      </c>
      <c r="AD1835" s="22">
        <v>0</v>
      </c>
    </row>
    <row r="1836" spans="1:30" s="1" customFormat="1" ht="15" customHeight="1" x14ac:dyDescent="0.3">
      <c r="A1836" s="21" t="s">
        <v>34</v>
      </c>
      <c r="B1836" s="21" t="s">
        <v>956</v>
      </c>
      <c r="C1836" s="21" t="s">
        <v>956</v>
      </c>
      <c r="D1836" s="23" t="s">
        <v>36</v>
      </c>
      <c r="E1836" s="26" t="s">
        <v>194</v>
      </c>
      <c r="F1836" s="32" t="s">
        <v>195</v>
      </c>
      <c r="G1836" s="26" t="s">
        <v>38</v>
      </c>
      <c r="H1836" s="26" t="s">
        <v>1027</v>
      </c>
      <c r="I1836" s="26" t="s">
        <v>1897</v>
      </c>
      <c r="J1836" s="26" t="s">
        <v>51</v>
      </c>
      <c r="K1836" s="26" t="s">
        <v>52</v>
      </c>
      <c r="L1836" s="26" t="s">
        <v>1891</v>
      </c>
      <c r="M1836" s="26" t="s">
        <v>1891</v>
      </c>
      <c r="N1836" s="21" t="s">
        <v>48</v>
      </c>
      <c r="O1836" s="53">
        <v>12</v>
      </c>
      <c r="P1836" s="53">
        <v>6</v>
      </c>
      <c r="Q1836" s="26" t="s">
        <v>45</v>
      </c>
      <c r="R1836" s="103">
        <f t="shared" si="28"/>
        <v>72</v>
      </c>
      <c r="S1836" s="22">
        <v>0</v>
      </c>
      <c r="T1836" s="53">
        <v>72</v>
      </c>
      <c r="U1836" s="22">
        <v>0</v>
      </c>
      <c r="V1836" s="53">
        <v>0</v>
      </c>
      <c r="W1836" s="22">
        <v>0</v>
      </c>
      <c r="X1836" s="22">
        <v>0</v>
      </c>
      <c r="Y1836" s="22">
        <v>0</v>
      </c>
      <c r="Z1836" s="22">
        <v>0</v>
      </c>
      <c r="AA1836" s="22">
        <v>0</v>
      </c>
      <c r="AB1836" s="22">
        <v>0</v>
      </c>
      <c r="AC1836" s="22">
        <v>0</v>
      </c>
      <c r="AD1836" s="22">
        <v>0</v>
      </c>
    </row>
    <row r="1837" spans="1:30" s="1" customFormat="1" ht="15" customHeight="1" x14ac:dyDescent="0.3">
      <c r="A1837" s="21" t="s">
        <v>34</v>
      </c>
      <c r="B1837" s="21" t="s">
        <v>956</v>
      </c>
      <c r="C1837" s="21" t="s">
        <v>956</v>
      </c>
      <c r="D1837" s="23" t="s">
        <v>36</v>
      </c>
      <c r="E1837" s="26" t="s">
        <v>194</v>
      </c>
      <c r="F1837" s="32" t="s">
        <v>195</v>
      </c>
      <c r="G1837" s="26" t="s">
        <v>38</v>
      </c>
      <c r="H1837" s="26" t="s">
        <v>1027</v>
      </c>
      <c r="I1837" s="26" t="s">
        <v>1897</v>
      </c>
      <c r="J1837" s="26" t="s">
        <v>140</v>
      </c>
      <c r="K1837" s="26" t="s">
        <v>744</v>
      </c>
      <c r="L1837" s="26" t="s">
        <v>1891</v>
      </c>
      <c r="M1837" s="26" t="s">
        <v>1891</v>
      </c>
      <c r="N1837" s="26" t="s">
        <v>63</v>
      </c>
      <c r="O1837" s="53">
        <v>3</v>
      </c>
      <c r="P1837" s="53">
        <v>1155</v>
      </c>
      <c r="Q1837" s="26" t="s">
        <v>45</v>
      </c>
      <c r="R1837" s="103">
        <f t="shared" si="28"/>
        <v>3465</v>
      </c>
      <c r="S1837" s="22">
        <v>0</v>
      </c>
      <c r="T1837" s="53">
        <v>1155</v>
      </c>
      <c r="U1837" s="22">
        <v>0</v>
      </c>
      <c r="V1837" s="53">
        <v>1155</v>
      </c>
      <c r="W1837" s="22">
        <v>0</v>
      </c>
      <c r="X1837" s="22">
        <v>0</v>
      </c>
      <c r="Y1837" s="22">
        <v>0</v>
      </c>
      <c r="Z1837" s="53">
        <v>1155</v>
      </c>
      <c r="AA1837" s="22">
        <v>0</v>
      </c>
      <c r="AB1837" s="22">
        <v>0</v>
      </c>
      <c r="AC1837" s="22">
        <v>0</v>
      </c>
      <c r="AD1837" s="22">
        <v>0</v>
      </c>
    </row>
    <row r="1838" spans="1:30" s="1" customFormat="1" ht="15" customHeight="1" x14ac:dyDescent="0.3">
      <c r="A1838" s="21" t="s">
        <v>34</v>
      </c>
      <c r="B1838" s="21" t="s">
        <v>956</v>
      </c>
      <c r="C1838" s="21" t="s">
        <v>956</v>
      </c>
      <c r="D1838" s="23" t="s">
        <v>36</v>
      </c>
      <c r="E1838" s="26" t="s">
        <v>194</v>
      </c>
      <c r="F1838" s="32" t="s">
        <v>195</v>
      </c>
      <c r="G1838" s="26" t="s">
        <v>38</v>
      </c>
      <c r="H1838" s="26" t="s">
        <v>1027</v>
      </c>
      <c r="I1838" s="26" t="s">
        <v>1897</v>
      </c>
      <c r="J1838" s="26" t="s">
        <v>142</v>
      </c>
      <c r="K1838" s="26" t="s">
        <v>745</v>
      </c>
      <c r="L1838" s="26" t="s">
        <v>1891</v>
      </c>
      <c r="M1838" s="26" t="s">
        <v>1891</v>
      </c>
      <c r="N1838" s="26" t="s">
        <v>63</v>
      </c>
      <c r="O1838" s="53">
        <v>3</v>
      </c>
      <c r="P1838" s="53">
        <v>1509.0000000000002</v>
      </c>
      <c r="Q1838" s="26" t="s">
        <v>45</v>
      </c>
      <c r="R1838" s="103">
        <f t="shared" si="28"/>
        <v>4527</v>
      </c>
      <c r="S1838" s="22">
        <v>0</v>
      </c>
      <c r="T1838" s="53">
        <v>1509</v>
      </c>
      <c r="U1838" s="22">
        <v>0</v>
      </c>
      <c r="V1838" s="53">
        <v>1509</v>
      </c>
      <c r="W1838" s="22">
        <v>0</v>
      </c>
      <c r="X1838" s="22">
        <v>0</v>
      </c>
      <c r="Y1838" s="22">
        <v>0</v>
      </c>
      <c r="Z1838" s="53">
        <v>1509</v>
      </c>
      <c r="AA1838" s="22">
        <v>0</v>
      </c>
      <c r="AB1838" s="22">
        <v>0</v>
      </c>
      <c r="AC1838" s="22">
        <v>0</v>
      </c>
      <c r="AD1838" s="22">
        <v>0</v>
      </c>
    </row>
    <row r="1839" spans="1:30" s="1" customFormat="1" ht="15" customHeight="1" x14ac:dyDescent="0.3">
      <c r="A1839" s="21" t="s">
        <v>34</v>
      </c>
      <c r="B1839" s="21" t="s">
        <v>956</v>
      </c>
      <c r="C1839" s="21" t="s">
        <v>956</v>
      </c>
      <c r="D1839" s="23" t="s">
        <v>36</v>
      </c>
      <c r="E1839" s="26" t="s">
        <v>194</v>
      </c>
      <c r="F1839" s="32" t="s">
        <v>195</v>
      </c>
      <c r="G1839" s="26" t="s">
        <v>38</v>
      </c>
      <c r="H1839" s="26" t="s">
        <v>1027</v>
      </c>
      <c r="I1839" s="26" t="s">
        <v>1897</v>
      </c>
      <c r="J1839" s="26" t="s">
        <v>212</v>
      </c>
      <c r="K1839" s="26" t="s">
        <v>213</v>
      </c>
      <c r="L1839" s="26" t="s">
        <v>1891</v>
      </c>
      <c r="M1839" s="26" t="s">
        <v>1891</v>
      </c>
      <c r="N1839" s="21" t="s">
        <v>48</v>
      </c>
      <c r="O1839" s="53">
        <v>6</v>
      </c>
      <c r="P1839" s="53">
        <v>54</v>
      </c>
      <c r="Q1839" s="26" t="s">
        <v>45</v>
      </c>
      <c r="R1839" s="103">
        <f t="shared" si="28"/>
        <v>324</v>
      </c>
      <c r="S1839" s="22">
        <v>0</v>
      </c>
      <c r="T1839" s="22">
        <v>0</v>
      </c>
      <c r="U1839" s="22">
        <v>0</v>
      </c>
      <c r="V1839" s="53">
        <v>162</v>
      </c>
      <c r="W1839" s="22">
        <v>0</v>
      </c>
      <c r="X1839" s="22">
        <v>0</v>
      </c>
      <c r="Y1839" s="22">
        <v>0</v>
      </c>
      <c r="Z1839" s="53">
        <v>162</v>
      </c>
      <c r="AA1839" s="22">
        <v>0</v>
      </c>
      <c r="AB1839" s="22">
        <v>0</v>
      </c>
      <c r="AC1839" s="22">
        <v>0</v>
      </c>
      <c r="AD1839" s="22">
        <v>0</v>
      </c>
    </row>
    <row r="1840" spans="1:30" s="1" customFormat="1" ht="15" customHeight="1" x14ac:dyDescent="0.3">
      <c r="A1840" s="21" t="s">
        <v>34</v>
      </c>
      <c r="B1840" s="21" t="s">
        <v>956</v>
      </c>
      <c r="C1840" s="21" t="s">
        <v>956</v>
      </c>
      <c r="D1840" s="23" t="s">
        <v>36</v>
      </c>
      <c r="E1840" s="26" t="s">
        <v>194</v>
      </c>
      <c r="F1840" s="32" t="s">
        <v>195</v>
      </c>
      <c r="G1840" s="26" t="s">
        <v>38</v>
      </c>
      <c r="H1840" s="26" t="s">
        <v>1027</v>
      </c>
      <c r="I1840" s="26" t="s">
        <v>1897</v>
      </c>
      <c r="J1840" s="26" t="s">
        <v>1898</v>
      </c>
      <c r="K1840" s="26" t="s">
        <v>1899</v>
      </c>
      <c r="L1840" s="26" t="s">
        <v>1891</v>
      </c>
      <c r="M1840" s="26" t="s">
        <v>1891</v>
      </c>
      <c r="N1840" s="26" t="s">
        <v>44</v>
      </c>
      <c r="O1840" s="53">
        <v>2</v>
      </c>
      <c r="P1840" s="53">
        <v>295</v>
      </c>
      <c r="Q1840" s="26" t="s">
        <v>45</v>
      </c>
      <c r="R1840" s="103">
        <f t="shared" si="28"/>
        <v>590</v>
      </c>
      <c r="S1840" s="22">
        <v>0</v>
      </c>
      <c r="T1840" s="22">
        <v>0</v>
      </c>
      <c r="U1840" s="22">
        <v>0</v>
      </c>
      <c r="V1840" s="53">
        <v>590</v>
      </c>
      <c r="W1840" s="22">
        <v>0</v>
      </c>
      <c r="X1840" s="22">
        <v>0</v>
      </c>
      <c r="Y1840" s="22">
        <v>0</v>
      </c>
      <c r="Z1840" s="53">
        <v>0</v>
      </c>
      <c r="AA1840" s="22">
        <v>0</v>
      </c>
      <c r="AB1840" s="22">
        <v>0</v>
      </c>
      <c r="AC1840" s="22">
        <v>0</v>
      </c>
      <c r="AD1840" s="22">
        <v>0</v>
      </c>
    </row>
    <row r="1841" spans="1:30" s="1" customFormat="1" ht="15" customHeight="1" x14ac:dyDescent="0.3">
      <c r="A1841" s="21" t="s">
        <v>34</v>
      </c>
      <c r="B1841" s="21" t="s">
        <v>956</v>
      </c>
      <c r="C1841" s="21" t="s">
        <v>956</v>
      </c>
      <c r="D1841" s="23" t="s">
        <v>36</v>
      </c>
      <c r="E1841" s="21" t="s">
        <v>194</v>
      </c>
      <c r="F1841" s="32" t="s">
        <v>244</v>
      </c>
      <c r="G1841" s="21" t="s">
        <v>489</v>
      </c>
      <c r="H1841" s="21" t="s">
        <v>1027</v>
      </c>
      <c r="I1841" s="21" t="s">
        <v>1900</v>
      </c>
      <c r="J1841" s="21" t="s">
        <v>140</v>
      </c>
      <c r="K1841" s="21" t="s">
        <v>744</v>
      </c>
      <c r="L1841" s="21" t="s">
        <v>1891</v>
      </c>
      <c r="M1841" s="21" t="s">
        <v>1891</v>
      </c>
      <c r="N1841" s="21" t="s">
        <v>63</v>
      </c>
      <c r="O1841" s="53">
        <v>3</v>
      </c>
      <c r="P1841" s="22">
        <v>1155</v>
      </c>
      <c r="Q1841" s="21" t="s">
        <v>45</v>
      </c>
      <c r="R1841" s="103">
        <f t="shared" si="28"/>
        <v>3465</v>
      </c>
      <c r="S1841" s="22">
        <v>0</v>
      </c>
      <c r="T1841" s="22">
        <v>1155</v>
      </c>
      <c r="U1841" s="22">
        <v>0</v>
      </c>
      <c r="V1841" s="22">
        <v>1155</v>
      </c>
      <c r="W1841" s="22">
        <v>0</v>
      </c>
      <c r="X1841" s="22">
        <v>0</v>
      </c>
      <c r="Y1841" s="22">
        <v>0</v>
      </c>
      <c r="Z1841" s="22">
        <v>1155</v>
      </c>
      <c r="AA1841" s="22">
        <v>0</v>
      </c>
      <c r="AB1841" s="22">
        <v>0</v>
      </c>
      <c r="AC1841" s="22">
        <v>0</v>
      </c>
      <c r="AD1841" s="22">
        <v>0</v>
      </c>
    </row>
    <row r="1842" spans="1:30" s="1" customFormat="1" ht="15" customHeight="1" x14ac:dyDescent="0.3">
      <c r="A1842" s="21" t="s">
        <v>34</v>
      </c>
      <c r="B1842" s="21" t="s">
        <v>956</v>
      </c>
      <c r="C1842" s="21" t="s">
        <v>956</v>
      </c>
      <c r="D1842" s="23" t="s">
        <v>36</v>
      </c>
      <c r="E1842" s="21" t="s">
        <v>194</v>
      </c>
      <c r="F1842" s="32" t="s">
        <v>244</v>
      </c>
      <c r="G1842" s="21" t="s">
        <v>489</v>
      </c>
      <c r="H1842" s="21" t="s">
        <v>1027</v>
      </c>
      <c r="I1842" s="21" t="s">
        <v>1900</v>
      </c>
      <c r="J1842" s="21" t="s">
        <v>71</v>
      </c>
      <c r="K1842" s="21" t="s">
        <v>785</v>
      </c>
      <c r="L1842" s="21" t="s">
        <v>1891</v>
      </c>
      <c r="M1842" s="21" t="s">
        <v>1891</v>
      </c>
      <c r="N1842" s="21" t="s">
        <v>44</v>
      </c>
      <c r="O1842" s="53">
        <v>3</v>
      </c>
      <c r="P1842" s="22">
        <v>1509.0000000000002</v>
      </c>
      <c r="Q1842" s="21" t="s">
        <v>45</v>
      </c>
      <c r="R1842" s="103">
        <f t="shared" si="28"/>
        <v>4527</v>
      </c>
      <c r="S1842" s="22">
        <v>0</v>
      </c>
      <c r="T1842" s="22">
        <v>1509</v>
      </c>
      <c r="U1842" s="22">
        <v>0</v>
      </c>
      <c r="V1842" s="22">
        <v>1509</v>
      </c>
      <c r="W1842" s="22">
        <v>0</v>
      </c>
      <c r="X1842" s="22">
        <v>0</v>
      </c>
      <c r="Y1842" s="22">
        <v>0</v>
      </c>
      <c r="Z1842" s="22">
        <v>1509</v>
      </c>
      <c r="AA1842" s="22">
        <v>0</v>
      </c>
      <c r="AB1842" s="22">
        <v>0</v>
      </c>
      <c r="AC1842" s="22">
        <v>0</v>
      </c>
      <c r="AD1842" s="22">
        <v>0</v>
      </c>
    </row>
    <row r="1843" spans="1:30" s="1" customFormat="1" ht="15" customHeight="1" x14ac:dyDescent="0.3">
      <c r="A1843" s="21" t="s">
        <v>34</v>
      </c>
      <c r="B1843" s="21" t="s">
        <v>956</v>
      </c>
      <c r="C1843" s="21" t="s">
        <v>956</v>
      </c>
      <c r="D1843" s="23" t="s">
        <v>36</v>
      </c>
      <c r="E1843" s="21" t="s">
        <v>194</v>
      </c>
      <c r="F1843" s="32" t="s">
        <v>244</v>
      </c>
      <c r="G1843" s="21" t="s">
        <v>489</v>
      </c>
      <c r="H1843" s="21" t="s">
        <v>1027</v>
      </c>
      <c r="I1843" s="21" t="s">
        <v>1901</v>
      </c>
      <c r="J1843" s="21" t="s">
        <v>880</v>
      </c>
      <c r="K1843" s="21" t="s">
        <v>1339</v>
      </c>
      <c r="L1843" s="21" t="s">
        <v>1891</v>
      </c>
      <c r="M1843" s="21" t="s">
        <v>1891</v>
      </c>
      <c r="N1843" s="21" t="s">
        <v>48</v>
      </c>
      <c r="O1843" s="53">
        <v>1</v>
      </c>
      <c r="P1843" s="22">
        <v>167</v>
      </c>
      <c r="Q1843" s="21" t="s">
        <v>45</v>
      </c>
      <c r="R1843" s="103">
        <f t="shared" si="28"/>
        <v>167</v>
      </c>
      <c r="S1843" s="22">
        <v>0</v>
      </c>
      <c r="T1843" s="22">
        <v>0</v>
      </c>
      <c r="U1843" s="22">
        <v>0</v>
      </c>
      <c r="V1843" s="22">
        <v>167</v>
      </c>
      <c r="W1843" s="22">
        <v>0</v>
      </c>
      <c r="X1843" s="22">
        <v>0</v>
      </c>
      <c r="Y1843" s="22">
        <v>0</v>
      </c>
      <c r="Z1843" s="22">
        <v>0</v>
      </c>
      <c r="AA1843" s="22">
        <v>0</v>
      </c>
      <c r="AB1843" s="22">
        <v>0</v>
      </c>
      <c r="AC1843" s="22">
        <v>0</v>
      </c>
      <c r="AD1843" s="22">
        <v>0</v>
      </c>
    </row>
    <row r="1844" spans="1:30" s="1" customFormat="1" ht="15" customHeight="1" x14ac:dyDescent="0.3">
      <c r="A1844" s="21" t="s">
        <v>34</v>
      </c>
      <c r="B1844" s="21" t="s">
        <v>956</v>
      </c>
      <c r="C1844" s="21" t="s">
        <v>956</v>
      </c>
      <c r="D1844" s="23" t="s">
        <v>36</v>
      </c>
      <c r="E1844" s="21" t="s">
        <v>194</v>
      </c>
      <c r="F1844" s="32" t="s">
        <v>244</v>
      </c>
      <c r="G1844" s="21" t="s">
        <v>489</v>
      </c>
      <c r="H1844" s="21" t="s">
        <v>1027</v>
      </c>
      <c r="I1844" s="21" t="s">
        <v>1901</v>
      </c>
      <c r="J1844" s="21" t="s">
        <v>659</v>
      </c>
      <c r="K1844" s="21" t="s">
        <v>660</v>
      </c>
      <c r="L1844" s="21" t="s">
        <v>1891</v>
      </c>
      <c r="M1844" s="21" t="s">
        <v>1891</v>
      </c>
      <c r="N1844" s="21" t="s">
        <v>295</v>
      </c>
      <c r="O1844" s="53">
        <v>1</v>
      </c>
      <c r="P1844" s="22">
        <v>165</v>
      </c>
      <c r="Q1844" s="21" t="s">
        <v>45</v>
      </c>
      <c r="R1844" s="103">
        <f t="shared" si="28"/>
        <v>165</v>
      </c>
      <c r="S1844" s="22">
        <v>0</v>
      </c>
      <c r="T1844" s="22">
        <v>0</v>
      </c>
      <c r="U1844" s="22">
        <v>0</v>
      </c>
      <c r="V1844" s="22">
        <v>165</v>
      </c>
      <c r="W1844" s="22">
        <v>0</v>
      </c>
      <c r="X1844" s="22">
        <v>0</v>
      </c>
      <c r="Y1844" s="22">
        <v>0</v>
      </c>
      <c r="Z1844" s="22">
        <v>0</v>
      </c>
      <c r="AA1844" s="22">
        <v>0</v>
      </c>
      <c r="AB1844" s="22">
        <v>0</v>
      </c>
      <c r="AC1844" s="22">
        <v>0</v>
      </c>
      <c r="AD1844" s="22">
        <v>0</v>
      </c>
    </row>
    <row r="1845" spans="1:30" s="1" customFormat="1" ht="15" customHeight="1" x14ac:dyDescent="0.3">
      <c r="A1845" s="21" t="s">
        <v>34</v>
      </c>
      <c r="B1845" s="21" t="s">
        <v>956</v>
      </c>
      <c r="C1845" s="21" t="s">
        <v>956</v>
      </c>
      <c r="D1845" s="23" t="s">
        <v>36</v>
      </c>
      <c r="E1845" s="21" t="s">
        <v>194</v>
      </c>
      <c r="F1845" s="32" t="s">
        <v>244</v>
      </c>
      <c r="G1845" s="21" t="s">
        <v>489</v>
      </c>
      <c r="H1845" s="21" t="s">
        <v>1027</v>
      </c>
      <c r="I1845" s="21" t="s">
        <v>1901</v>
      </c>
      <c r="J1845" s="21" t="s">
        <v>150</v>
      </c>
      <c r="K1845" s="21" t="s">
        <v>151</v>
      </c>
      <c r="L1845" s="21" t="s">
        <v>1891</v>
      </c>
      <c r="M1845" s="21" t="s">
        <v>1891</v>
      </c>
      <c r="N1845" s="21" t="s">
        <v>48</v>
      </c>
      <c r="O1845" s="53">
        <v>25</v>
      </c>
      <c r="P1845" s="22">
        <v>4</v>
      </c>
      <c r="Q1845" s="21" t="s">
        <v>45</v>
      </c>
      <c r="R1845" s="103">
        <f t="shared" si="28"/>
        <v>100</v>
      </c>
      <c r="S1845" s="22">
        <v>0</v>
      </c>
      <c r="T1845" s="22">
        <v>48</v>
      </c>
      <c r="U1845" s="22">
        <v>0</v>
      </c>
      <c r="V1845" s="22">
        <v>4</v>
      </c>
      <c r="W1845" s="22">
        <v>0</v>
      </c>
      <c r="X1845" s="22">
        <v>0</v>
      </c>
      <c r="Y1845" s="22">
        <v>0</v>
      </c>
      <c r="Z1845" s="22">
        <v>48</v>
      </c>
      <c r="AA1845" s="22">
        <v>0</v>
      </c>
      <c r="AB1845" s="22">
        <v>0</v>
      </c>
      <c r="AC1845" s="22">
        <v>0</v>
      </c>
      <c r="AD1845" s="22">
        <v>0</v>
      </c>
    </row>
    <row r="1846" spans="1:30" s="1" customFormat="1" ht="15" customHeight="1" x14ac:dyDescent="0.3">
      <c r="A1846" s="21" t="s">
        <v>34</v>
      </c>
      <c r="B1846" s="21" t="s">
        <v>956</v>
      </c>
      <c r="C1846" s="21" t="s">
        <v>956</v>
      </c>
      <c r="D1846" s="23" t="s">
        <v>36</v>
      </c>
      <c r="E1846" s="21" t="s">
        <v>194</v>
      </c>
      <c r="F1846" s="32" t="s">
        <v>244</v>
      </c>
      <c r="G1846" s="21" t="s">
        <v>489</v>
      </c>
      <c r="H1846" s="21" t="s">
        <v>1027</v>
      </c>
      <c r="I1846" s="21" t="s">
        <v>1901</v>
      </c>
      <c r="J1846" s="21" t="s">
        <v>161</v>
      </c>
      <c r="K1846" s="21" t="s">
        <v>162</v>
      </c>
      <c r="L1846" s="21" t="s">
        <v>1891</v>
      </c>
      <c r="M1846" s="21" t="s">
        <v>1891</v>
      </c>
      <c r="N1846" s="21" t="s">
        <v>48</v>
      </c>
      <c r="O1846" s="53">
        <v>6</v>
      </c>
      <c r="P1846" s="22">
        <v>46</v>
      </c>
      <c r="Q1846" s="21" t="s">
        <v>45</v>
      </c>
      <c r="R1846" s="103">
        <f t="shared" si="28"/>
        <v>276</v>
      </c>
      <c r="S1846" s="22">
        <v>0</v>
      </c>
      <c r="T1846" s="22">
        <v>276</v>
      </c>
      <c r="U1846" s="22">
        <v>0</v>
      </c>
      <c r="V1846" s="22">
        <v>0</v>
      </c>
      <c r="W1846" s="22">
        <v>0</v>
      </c>
      <c r="X1846" s="22">
        <v>0</v>
      </c>
      <c r="Y1846" s="22">
        <v>0</v>
      </c>
      <c r="Z1846" s="22">
        <v>0</v>
      </c>
      <c r="AA1846" s="22">
        <v>0</v>
      </c>
      <c r="AB1846" s="22">
        <v>0</v>
      </c>
      <c r="AC1846" s="22">
        <v>0</v>
      </c>
      <c r="AD1846" s="22">
        <v>0</v>
      </c>
    </row>
    <row r="1847" spans="1:30" s="1" customFormat="1" ht="15" customHeight="1" x14ac:dyDescent="0.3">
      <c r="A1847" s="21" t="s">
        <v>34</v>
      </c>
      <c r="B1847" s="21" t="s">
        <v>956</v>
      </c>
      <c r="C1847" s="21" t="s">
        <v>956</v>
      </c>
      <c r="D1847" s="23" t="s">
        <v>36</v>
      </c>
      <c r="E1847" s="21" t="s">
        <v>194</v>
      </c>
      <c r="F1847" s="32" t="s">
        <v>244</v>
      </c>
      <c r="G1847" s="21" t="s">
        <v>489</v>
      </c>
      <c r="H1847" s="21" t="s">
        <v>1027</v>
      </c>
      <c r="I1847" s="21" t="s">
        <v>1901</v>
      </c>
      <c r="J1847" s="21" t="s">
        <v>1417</v>
      </c>
      <c r="K1847" s="21" t="s">
        <v>1731</v>
      </c>
      <c r="L1847" s="21" t="s">
        <v>1891</v>
      </c>
      <c r="M1847" s="21" t="s">
        <v>1891</v>
      </c>
      <c r="N1847" s="21" t="s">
        <v>44</v>
      </c>
      <c r="O1847" s="53">
        <v>4</v>
      </c>
      <c r="P1847" s="22">
        <v>396</v>
      </c>
      <c r="Q1847" s="21" t="s">
        <v>45</v>
      </c>
      <c r="R1847" s="103">
        <f t="shared" si="28"/>
        <v>1584</v>
      </c>
      <c r="S1847" s="22">
        <v>0</v>
      </c>
      <c r="T1847" s="22">
        <v>792</v>
      </c>
      <c r="U1847" s="22">
        <v>0</v>
      </c>
      <c r="V1847" s="22">
        <v>0</v>
      </c>
      <c r="W1847" s="22">
        <v>0</v>
      </c>
      <c r="X1847" s="22">
        <v>0</v>
      </c>
      <c r="Y1847" s="22">
        <v>0</v>
      </c>
      <c r="Z1847" s="22">
        <v>792</v>
      </c>
      <c r="AA1847" s="22">
        <v>0</v>
      </c>
      <c r="AB1847" s="22">
        <v>0</v>
      </c>
      <c r="AC1847" s="22">
        <v>0</v>
      </c>
      <c r="AD1847" s="22">
        <v>0</v>
      </c>
    </row>
    <row r="1848" spans="1:30" s="1" customFormat="1" ht="15" customHeight="1" x14ac:dyDescent="0.3">
      <c r="A1848" s="21" t="s">
        <v>34</v>
      </c>
      <c r="B1848" s="21" t="s">
        <v>956</v>
      </c>
      <c r="C1848" s="21" t="s">
        <v>956</v>
      </c>
      <c r="D1848" s="23" t="s">
        <v>36</v>
      </c>
      <c r="E1848" s="21" t="s">
        <v>194</v>
      </c>
      <c r="F1848" s="32" t="s">
        <v>244</v>
      </c>
      <c r="G1848" s="21" t="s">
        <v>489</v>
      </c>
      <c r="H1848" s="21" t="s">
        <v>1027</v>
      </c>
      <c r="I1848" s="21" t="s">
        <v>1901</v>
      </c>
      <c r="J1848" s="21" t="s">
        <v>885</v>
      </c>
      <c r="K1848" s="21" t="s">
        <v>886</v>
      </c>
      <c r="L1848" s="21" t="s">
        <v>1891</v>
      </c>
      <c r="M1848" s="21" t="s">
        <v>1891</v>
      </c>
      <c r="N1848" s="21" t="s">
        <v>48</v>
      </c>
      <c r="O1848" s="53">
        <v>12</v>
      </c>
      <c r="P1848" s="22">
        <v>15.25</v>
      </c>
      <c r="Q1848" s="21" t="s">
        <v>45</v>
      </c>
      <c r="R1848" s="103">
        <f t="shared" si="28"/>
        <v>183</v>
      </c>
      <c r="S1848" s="22">
        <v>0</v>
      </c>
      <c r="T1848" s="22">
        <v>0</v>
      </c>
      <c r="U1848" s="22">
        <v>0</v>
      </c>
      <c r="V1848" s="22">
        <v>0</v>
      </c>
      <c r="W1848" s="22">
        <v>0</v>
      </c>
      <c r="X1848" s="22">
        <v>0</v>
      </c>
      <c r="Y1848" s="22">
        <v>0</v>
      </c>
      <c r="Z1848" s="22">
        <v>183</v>
      </c>
      <c r="AA1848" s="22">
        <v>0</v>
      </c>
      <c r="AB1848" s="22">
        <v>0</v>
      </c>
      <c r="AC1848" s="22">
        <v>0</v>
      </c>
      <c r="AD1848" s="22">
        <v>0</v>
      </c>
    </row>
    <row r="1849" spans="1:30" s="1" customFormat="1" ht="15" customHeight="1" x14ac:dyDescent="0.3">
      <c r="A1849" s="21" t="s">
        <v>34</v>
      </c>
      <c r="B1849" s="21" t="s">
        <v>956</v>
      </c>
      <c r="C1849" s="21" t="s">
        <v>956</v>
      </c>
      <c r="D1849" s="23" t="s">
        <v>36</v>
      </c>
      <c r="E1849" s="21" t="s">
        <v>194</v>
      </c>
      <c r="F1849" s="32" t="s">
        <v>244</v>
      </c>
      <c r="G1849" s="21" t="s">
        <v>489</v>
      </c>
      <c r="H1849" s="21" t="s">
        <v>1027</v>
      </c>
      <c r="I1849" s="21" t="s">
        <v>1901</v>
      </c>
      <c r="J1849" s="21" t="s">
        <v>783</v>
      </c>
      <c r="K1849" s="21" t="s">
        <v>784</v>
      </c>
      <c r="L1849" s="21" t="s">
        <v>1891</v>
      </c>
      <c r="M1849" s="21" t="s">
        <v>1891</v>
      </c>
      <c r="N1849" s="21" t="s">
        <v>48</v>
      </c>
      <c r="O1849" s="53">
        <v>1</v>
      </c>
      <c r="P1849" s="22">
        <v>296</v>
      </c>
      <c r="Q1849" s="21" t="s">
        <v>45</v>
      </c>
      <c r="R1849" s="103">
        <f t="shared" si="28"/>
        <v>296</v>
      </c>
      <c r="S1849" s="22">
        <v>0</v>
      </c>
      <c r="T1849" s="22">
        <v>0</v>
      </c>
      <c r="U1849" s="22">
        <v>0</v>
      </c>
      <c r="V1849" s="22">
        <v>0</v>
      </c>
      <c r="W1849" s="22">
        <v>0</v>
      </c>
      <c r="X1849" s="22">
        <v>0</v>
      </c>
      <c r="Y1849" s="22">
        <v>0</v>
      </c>
      <c r="Z1849" s="22">
        <v>296</v>
      </c>
      <c r="AA1849" s="22">
        <v>0</v>
      </c>
      <c r="AB1849" s="22">
        <v>0</v>
      </c>
      <c r="AC1849" s="22">
        <v>0</v>
      </c>
      <c r="AD1849" s="22">
        <v>0</v>
      </c>
    </row>
    <row r="1850" spans="1:30" s="1" customFormat="1" ht="15" customHeight="1" x14ac:dyDescent="0.3">
      <c r="A1850" s="21" t="s">
        <v>34</v>
      </c>
      <c r="B1850" s="21" t="s">
        <v>956</v>
      </c>
      <c r="C1850" s="21" t="s">
        <v>956</v>
      </c>
      <c r="D1850" s="23" t="s">
        <v>36</v>
      </c>
      <c r="E1850" s="21" t="s">
        <v>194</v>
      </c>
      <c r="F1850" s="32" t="s">
        <v>244</v>
      </c>
      <c r="G1850" s="21" t="s">
        <v>489</v>
      </c>
      <c r="H1850" s="21" t="s">
        <v>1027</v>
      </c>
      <c r="I1850" s="21" t="s">
        <v>1901</v>
      </c>
      <c r="J1850" s="21" t="s">
        <v>126</v>
      </c>
      <c r="K1850" s="21" t="s">
        <v>127</v>
      </c>
      <c r="L1850" s="21" t="s">
        <v>1891</v>
      </c>
      <c r="M1850" s="21" t="s">
        <v>1891</v>
      </c>
      <c r="N1850" s="21" t="s">
        <v>48</v>
      </c>
      <c r="O1850" s="53">
        <v>6</v>
      </c>
      <c r="P1850" s="22">
        <v>17.000000000000004</v>
      </c>
      <c r="Q1850" s="21" t="s">
        <v>45</v>
      </c>
      <c r="R1850" s="103">
        <f t="shared" si="28"/>
        <v>102</v>
      </c>
      <c r="S1850" s="22">
        <v>0</v>
      </c>
      <c r="T1850" s="22">
        <v>85</v>
      </c>
      <c r="U1850" s="22">
        <v>0</v>
      </c>
      <c r="V1850" s="22">
        <v>0</v>
      </c>
      <c r="W1850" s="22">
        <v>0</v>
      </c>
      <c r="X1850" s="22">
        <v>0</v>
      </c>
      <c r="Y1850" s="22">
        <v>0</v>
      </c>
      <c r="Z1850" s="22">
        <v>17</v>
      </c>
      <c r="AA1850" s="22">
        <v>0</v>
      </c>
      <c r="AB1850" s="22">
        <v>0</v>
      </c>
      <c r="AC1850" s="22">
        <v>0</v>
      </c>
      <c r="AD1850" s="22">
        <v>0</v>
      </c>
    </row>
    <row r="1851" spans="1:30" s="1" customFormat="1" ht="15" customHeight="1" x14ac:dyDescent="0.3">
      <c r="A1851" s="21" t="s">
        <v>34</v>
      </c>
      <c r="B1851" s="21" t="s">
        <v>956</v>
      </c>
      <c r="C1851" s="21" t="s">
        <v>956</v>
      </c>
      <c r="D1851" s="23" t="s">
        <v>36</v>
      </c>
      <c r="E1851" s="21" t="s">
        <v>194</v>
      </c>
      <c r="F1851" s="32" t="s">
        <v>244</v>
      </c>
      <c r="G1851" s="21" t="s">
        <v>489</v>
      </c>
      <c r="H1851" s="21" t="s">
        <v>1027</v>
      </c>
      <c r="I1851" s="21" t="s">
        <v>1901</v>
      </c>
      <c r="J1851" s="21" t="s">
        <v>91</v>
      </c>
      <c r="K1851" s="21" t="s">
        <v>92</v>
      </c>
      <c r="L1851" s="21" t="s">
        <v>1891</v>
      </c>
      <c r="M1851" s="21" t="s">
        <v>1891</v>
      </c>
      <c r="N1851" s="21" t="s">
        <v>48</v>
      </c>
      <c r="O1851" s="53">
        <v>10</v>
      </c>
      <c r="P1851" s="22">
        <v>13</v>
      </c>
      <c r="Q1851" s="21" t="s">
        <v>45</v>
      </c>
      <c r="R1851" s="103">
        <f t="shared" si="28"/>
        <v>130</v>
      </c>
      <c r="S1851" s="22">
        <v>0</v>
      </c>
      <c r="T1851" s="22">
        <v>130</v>
      </c>
      <c r="U1851" s="22">
        <v>0</v>
      </c>
      <c r="V1851" s="22">
        <v>0</v>
      </c>
      <c r="W1851" s="22">
        <v>0</v>
      </c>
      <c r="X1851" s="22">
        <v>0</v>
      </c>
      <c r="Y1851" s="22">
        <v>0</v>
      </c>
      <c r="Z1851" s="22">
        <v>0</v>
      </c>
      <c r="AA1851" s="22">
        <v>0</v>
      </c>
      <c r="AB1851" s="22">
        <v>0</v>
      </c>
      <c r="AC1851" s="22">
        <v>0</v>
      </c>
      <c r="AD1851" s="22">
        <v>0</v>
      </c>
    </row>
    <row r="1852" spans="1:30" s="1" customFormat="1" ht="15" customHeight="1" x14ac:dyDescent="0.3">
      <c r="A1852" s="21" t="s">
        <v>34</v>
      </c>
      <c r="B1852" s="21" t="s">
        <v>956</v>
      </c>
      <c r="C1852" s="21" t="s">
        <v>956</v>
      </c>
      <c r="D1852" s="32" t="s">
        <v>36</v>
      </c>
      <c r="E1852" s="26" t="s">
        <v>37</v>
      </c>
      <c r="F1852" s="32" t="s">
        <v>36</v>
      </c>
      <c r="G1852" s="26" t="s">
        <v>38</v>
      </c>
      <c r="H1852" s="26" t="s">
        <v>1343</v>
      </c>
      <c r="I1852" s="26" t="s">
        <v>1889</v>
      </c>
      <c r="J1852" s="26" t="s">
        <v>973</v>
      </c>
      <c r="K1852" s="26" t="s">
        <v>974</v>
      </c>
      <c r="L1852" s="26" t="s">
        <v>1890</v>
      </c>
      <c r="M1852" s="26" t="s">
        <v>1891</v>
      </c>
      <c r="N1852" s="21" t="s">
        <v>48</v>
      </c>
      <c r="O1852" s="53">
        <v>2</v>
      </c>
      <c r="P1852" s="53">
        <v>46</v>
      </c>
      <c r="Q1852" s="26" t="s">
        <v>45</v>
      </c>
      <c r="R1852" s="103">
        <f t="shared" si="28"/>
        <v>92</v>
      </c>
      <c r="S1852" s="22">
        <v>0</v>
      </c>
      <c r="T1852" s="22">
        <v>0</v>
      </c>
      <c r="U1852" s="53">
        <v>92</v>
      </c>
      <c r="V1852" s="22">
        <v>0</v>
      </c>
      <c r="W1852" s="22">
        <v>0</v>
      </c>
      <c r="X1852" s="22">
        <v>0</v>
      </c>
      <c r="Y1852" s="22">
        <v>0</v>
      </c>
      <c r="Z1852" s="22">
        <v>0</v>
      </c>
      <c r="AA1852" s="22">
        <v>0</v>
      </c>
      <c r="AB1852" s="22">
        <v>0</v>
      </c>
      <c r="AC1852" s="22">
        <v>0</v>
      </c>
      <c r="AD1852" s="22">
        <v>0</v>
      </c>
    </row>
    <row r="1853" spans="1:30" s="1" customFormat="1" ht="15" customHeight="1" x14ac:dyDescent="0.3">
      <c r="A1853" s="21" t="s">
        <v>34</v>
      </c>
      <c r="B1853" s="21" t="s">
        <v>956</v>
      </c>
      <c r="C1853" s="21" t="s">
        <v>956</v>
      </c>
      <c r="D1853" s="32" t="s">
        <v>36</v>
      </c>
      <c r="E1853" s="21" t="s">
        <v>37</v>
      </c>
      <c r="F1853" s="32" t="s">
        <v>36</v>
      </c>
      <c r="G1853" s="21" t="s">
        <v>38</v>
      </c>
      <c r="H1853" s="21" t="s">
        <v>1343</v>
      </c>
      <c r="I1853" s="21" t="s">
        <v>1889</v>
      </c>
      <c r="J1853" s="21" t="s">
        <v>976</v>
      </c>
      <c r="K1853" s="21" t="s">
        <v>1359</v>
      </c>
      <c r="L1853" s="21" t="s">
        <v>1890</v>
      </c>
      <c r="M1853" s="21" t="s">
        <v>1891</v>
      </c>
      <c r="N1853" s="21" t="s">
        <v>48</v>
      </c>
      <c r="O1853" s="22">
        <v>6</v>
      </c>
      <c r="P1853" s="22">
        <v>122</v>
      </c>
      <c r="Q1853" s="21" t="s">
        <v>45</v>
      </c>
      <c r="R1853" s="103">
        <f t="shared" si="28"/>
        <v>732</v>
      </c>
      <c r="S1853" s="22">
        <v>0</v>
      </c>
      <c r="T1853" s="22">
        <v>0</v>
      </c>
      <c r="U1853" s="22">
        <v>732</v>
      </c>
      <c r="V1853" s="22">
        <v>0</v>
      </c>
      <c r="W1853" s="22">
        <v>0</v>
      </c>
      <c r="X1853" s="22">
        <v>0</v>
      </c>
      <c r="Y1853" s="22">
        <v>0</v>
      </c>
      <c r="Z1853" s="22">
        <v>0</v>
      </c>
      <c r="AA1853" s="22">
        <v>0</v>
      </c>
      <c r="AB1853" s="22">
        <v>0</v>
      </c>
      <c r="AC1853" s="22">
        <v>0</v>
      </c>
      <c r="AD1853" s="22">
        <v>0</v>
      </c>
    </row>
    <row r="1854" spans="1:30" s="1" customFormat="1" ht="15" customHeight="1" x14ac:dyDescent="0.3">
      <c r="A1854" s="21" t="s">
        <v>34</v>
      </c>
      <c r="B1854" s="21" t="s">
        <v>956</v>
      </c>
      <c r="C1854" s="21" t="s">
        <v>956</v>
      </c>
      <c r="D1854" s="32" t="s">
        <v>36</v>
      </c>
      <c r="E1854" s="21" t="s">
        <v>37</v>
      </c>
      <c r="F1854" s="32" t="s">
        <v>36</v>
      </c>
      <c r="G1854" s="21" t="s">
        <v>38</v>
      </c>
      <c r="H1854" s="21" t="s">
        <v>1343</v>
      </c>
      <c r="I1854" s="21" t="s">
        <v>1889</v>
      </c>
      <c r="J1854" s="21" t="s">
        <v>260</v>
      </c>
      <c r="K1854" s="21" t="s">
        <v>261</v>
      </c>
      <c r="L1854" s="21" t="s">
        <v>1890</v>
      </c>
      <c r="M1854" s="21" t="s">
        <v>1891</v>
      </c>
      <c r="N1854" s="21" t="s">
        <v>48</v>
      </c>
      <c r="O1854" s="22">
        <v>10</v>
      </c>
      <c r="P1854" s="22">
        <v>174</v>
      </c>
      <c r="Q1854" s="21" t="s">
        <v>45</v>
      </c>
      <c r="R1854" s="103">
        <f t="shared" si="28"/>
        <v>1740</v>
      </c>
      <c r="S1854" s="22">
        <v>0</v>
      </c>
      <c r="T1854" s="22">
        <v>0</v>
      </c>
      <c r="U1854" s="22">
        <v>1740</v>
      </c>
      <c r="V1854" s="22">
        <v>0</v>
      </c>
      <c r="W1854" s="22">
        <v>0</v>
      </c>
      <c r="X1854" s="22">
        <v>0</v>
      </c>
      <c r="Y1854" s="22">
        <v>0</v>
      </c>
      <c r="Z1854" s="22">
        <v>0</v>
      </c>
      <c r="AA1854" s="22">
        <v>0</v>
      </c>
      <c r="AB1854" s="22">
        <v>0</v>
      </c>
      <c r="AC1854" s="22">
        <v>0</v>
      </c>
      <c r="AD1854" s="22">
        <v>0</v>
      </c>
    </row>
    <row r="1855" spans="1:30" s="1" customFormat="1" ht="15" customHeight="1" x14ac:dyDescent="0.3">
      <c r="A1855" s="21" t="s">
        <v>34</v>
      </c>
      <c r="B1855" s="21" t="s">
        <v>956</v>
      </c>
      <c r="C1855" s="21" t="s">
        <v>956</v>
      </c>
      <c r="D1855" s="32" t="s">
        <v>36</v>
      </c>
      <c r="E1855" s="21" t="s">
        <v>37</v>
      </c>
      <c r="F1855" s="32" t="s">
        <v>36</v>
      </c>
      <c r="G1855" s="21" t="s">
        <v>38</v>
      </c>
      <c r="H1855" s="21" t="s">
        <v>1343</v>
      </c>
      <c r="I1855" s="21" t="s">
        <v>1889</v>
      </c>
      <c r="J1855" s="21" t="s">
        <v>1128</v>
      </c>
      <c r="K1855" s="21" t="s">
        <v>1129</v>
      </c>
      <c r="L1855" s="21" t="s">
        <v>1890</v>
      </c>
      <c r="M1855" s="21" t="s">
        <v>1891</v>
      </c>
      <c r="N1855" s="21" t="s">
        <v>48</v>
      </c>
      <c r="O1855" s="22">
        <v>1</v>
      </c>
      <c r="P1855" s="22">
        <v>10436</v>
      </c>
      <c r="Q1855" s="21" t="s">
        <v>45</v>
      </c>
      <c r="R1855" s="103">
        <f t="shared" si="28"/>
        <v>10436</v>
      </c>
      <c r="S1855" s="22">
        <v>0</v>
      </c>
      <c r="T1855" s="22">
        <v>0</v>
      </c>
      <c r="U1855" s="22">
        <v>10436</v>
      </c>
      <c r="V1855" s="22">
        <v>0</v>
      </c>
      <c r="W1855" s="22">
        <v>0</v>
      </c>
      <c r="X1855" s="22">
        <v>0</v>
      </c>
      <c r="Y1855" s="22">
        <v>0</v>
      </c>
      <c r="Z1855" s="22">
        <v>0</v>
      </c>
      <c r="AA1855" s="22">
        <v>0</v>
      </c>
      <c r="AB1855" s="22">
        <v>0</v>
      </c>
      <c r="AC1855" s="22">
        <v>0</v>
      </c>
      <c r="AD1855" s="22">
        <v>0</v>
      </c>
    </row>
    <row r="1856" spans="1:30" s="1" customFormat="1" ht="15" customHeight="1" x14ac:dyDescent="0.3">
      <c r="A1856" s="21" t="s">
        <v>34</v>
      </c>
      <c r="B1856" s="21" t="s">
        <v>956</v>
      </c>
      <c r="C1856" s="21" t="s">
        <v>956</v>
      </c>
      <c r="D1856" s="23" t="s">
        <v>36</v>
      </c>
      <c r="E1856" s="21" t="s">
        <v>109</v>
      </c>
      <c r="F1856" s="32" t="s">
        <v>110</v>
      </c>
      <c r="G1856" s="21" t="s">
        <v>38</v>
      </c>
      <c r="H1856" s="21" t="s">
        <v>1343</v>
      </c>
      <c r="I1856" s="21" t="s">
        <v>1889</v>
      </c>
      <c r="J1856" s="21" t="s">
        <v>1902</v>
      </c>
      <c r="K1856" s="21" t="s">
        <v>1903</v>
      </c>
      <c r="L1856" s="21" t="s">
        <v>1891</v>
      </c>
      <c r="M1856" s="21" t="s">
        <v>1891</v>
      </c>
      <c r="N1856" s="21" t="s">
        <v>48</v>
      </c>
      <c r="O1856" s="22">
        <v>1</v>
      </c>
      <c r="P1856" s="22">
        <v>7000</v>
      </c>
      <c r="Q1856" s="21" t="s">
        <v>45</v>
      </c>
      <c r="R1856" s="103">
        <f t="shared" si="28"/>
        <v>7000</v>
      </c>
      <c r="S1856" s="22">
        <v>0</v>
      </c>
      <c r="T1856" s="22">
        <v>0</v>
      </c>
      <c r="U1856" s="22">
        <v>7000</v>
      </c>
      <c r="V1856" s="22">
        <v>0</v>
      </c>
      <c r="W1856" s="22">
        <v>0</v>
      </c>
      <c r="X1856" s="22">
        <v>0</v>
      </c>
      <c r="Y1856" s="22">
        <v>0</v>
      </c>
      <c r="Z1856" s="22">
        <v>0</v>
      </c>
      <c r="AA1856" s="22">
        <v>0</v>
      </c>
      <c r="AB1856" s="22">
        <v>0</v>
      </c>
      <c r="AC1856" s="22">
        <v>0</v>
      </c>
      <c r="AD1856" s="22">
        <v>0</v>
      </c>
    </row>
    <row r="1857" spans="1:30" s="1" customFormat="1" ht="15" customHeight="1" x14ac:dyDescent="0.3">
      <c r="A1857" s="21" t="s">
        <v>34</v>
      </c>
      <c r="B1857" s="21" t="s">
        <v>956</v>
      </c>
      <c r="C1857" s="21" t="s">
        <v>956</v>
      </c>
      <c r="D1857" s="23" t="s">
        <v>36</v>
      </c>
      <c r="E1857" s="21" t="s">
        <v>148</v>
      </c>
      <c r="F1857" s="32" t="s">
        <v>149</v>
      </c>
      <c r="G1857" s="21" t="s">
        <v>38</v>
      </c>
      <c r="H1857" s="21" t="s">
        <v>1343</v>
      </c>
      <c r="I1857" s="21" t="s">
        <v>1889</v>
      </c>
      <c r="J1857" s="21" t="s">
        <v>1128</v>
      </c>
      <c r="K1857" s="21" t="s">
        <v>1129</v>
      </c>
      <c r="L1857" s="21" t="s">
        <v>1891</v>
      </c>
      <c r="M1857" s="21" t="s">
        <v>1891</v>
      </c>
      <c r="N1857" s="21" t="s">
        <v>48</v>
      </c>
      <c r="O1857" s="22">
        <v>1</v>
      </c>
      <c r="P1857" s="22">
        <v>7000</v>
      </c>
      <c r="Q1857" s="21" t="s">
        <v>45</v>
      </c>
      <c r="R1857" s="103">
        <f t="shared" si="28"/>
        <v>7000</v>
      </c>
      <c r="S1857" s="22">
        <v>0</v>
      </c>
      <c r="T1857" s="22">
        <v>0</v>
      </c>
      <c r="U1857" s="22">
        <v>7000</v>
      </c>
      <c r="V1857" s="22">
        <v>0</v>
      </c>
      <c r="W1857" s="22">
        <v>0</v>
      </c>
      <c r="X1857" s="22">
        <v>0</v>
      </c>
      <c r="Y1857" s="22">
        <v>0</v>
      </c>
      <c r="Z1857" s="22">
        <v>0</v>
      </c>
      <c r="AA1857" s="22">
        <v>0</v>
      </c>
      <c r="AB1857" s="22">
        <v>0</v>
      </c>
      <c r="AC1857" s="22">
        <v>0</v>
      </c>
      <c r="AD1857" s="22">
        <v>0</v>
      </c>
    </row>
    <row r="1858" spans="1:30" s="1" customFormat="1" ht="15" customHeight="1" x14ac:dyDescent="0.3">
      <c r="A1858" s="21" t="s">
        <v>34</v>
      </c>
      <c r="B1858" s="21" t="s">
        <v>956</v>
      </c>
      <c r="C1858" s="21" t="s">
        <v>956</v>
      </c>
      <c r="D1858" s="23" t="s">
        <v>36</v>
      </c>
      <c r="E1858" s="21" t="s">
        <v>194</v>
      </c>
      <c r="F1858" s="32" t="s">
        <v>195</v>
      </c>
      <c r="G1858" s="21" t="s">
        <v>38</v>
      </c>
      <c r="H1858" s="21" t="s">
        <v>1343</v>
      </c>
      <c r="I1858" s="21" t="s">
        <v>1904</v>
      </c>
      <c r="J1858" s="21" t="s">
        <v>275</v>
      </c>
      <c r="K1858" s="21" t="s">
        <v>276</v>
      </c>
      <c r="L1858" s="21" t="s">
        <v>1891</v>
      </c>
      <c r="M1858" s="21" t="s">
        <v>1891</v>
      </c>
      <c r="N1858" s="21" t="s">
        <v>48</v>
      </c>
      <c r="O1858" s="22">
        <v>2</v>
      </c>
      <c r="P1858" s="22">
        <v>1788</v>
      </c>
      <c r="Q1858" s="21" t="s">
        <v>45</v>
      </c>
      <c r="R1858" s="103">
        <f t="shared" si="28"/>
        <v>3576</v>
      </c>
      <c r="S1858" s="22">
        <v>0</v>
      </c>
      <c r="T1858" s="22">
        <v>0</v>
      </c>
      <c r="U1858" s="22">
        <v>1788</v>
      </c>
      <c r="V1858" s="22">
        <v>0</v>
      </c>
      <c r="W1858" s="22">
        <v>0</v>
      </c>
      <c r="X1858" s="22">
        <v>0</v>
      </c>
      <c r="Y1858" s="22">
        <v>0</v>
      </c>
      <c r="Z1858" s="22">
        <v>0</v>
      </c>
      <c r="AA1858" s="22">
        <v>0</v>
      </c>
      <c r="AB1858" s="22">
        <v>1788</v>
      </c>
      <c r="AC1858" s="22">
        <v>0</v>
      </c>
      <c r="AD1858" s="22">
        <v>0</v>
      </c>
    </row>
    <row r="1859" spans="1:30" s="1" customFormat="1" ht="15" customHeight="1" x14ac:dyDescent="0.3">
      <c r="A1859" s="21" t="s">
        <v>34</v>
      </c>
      <c r="B1859" s="21" t="s">
        <v>956</v>
      </c>
      <c r="C1859" s="21" t="s">
        <v>956</v>
      </c>
      <c r="D1859" s="23" t="s">
        <v>36</v>
      </c>
      <c r="E1859" s="21" t="s">
        <v>194</v>
      </c>
      <c r="F1859" s="32" t="s">
        <v>195</v>
      </c>
      <c r="G1859" s="21" t="s">
        <v>38</v>
      </c>
      <c r="H1859" s="21" t="s">
        <v>1343</v>
      </c>
      <c r="I1859" s="21" t="s">
        <v>1905</v>
      </c>
      <c r="J1859" s="21" t="s">
        <v>260</v>
      </c>
      <c r="K1859" s="21" t="s">
        <v>261</v>
      </c>
      <c r="L1859" s="21" t="s">
        <v>1891</v>
      </c>
      <c r="M1859" s="21" t="s">
        <v>1891</v>
      </c>
      <c r="N1859" s="21" t="s">
        <v>48</v>
      </c>
      <c r="O1859" s="22">
        <v>10</v>
      </c>
      <c r="P1859" s="22">
        <v>173</v>
      </c>
      <c r="Q1859" s="21" t="s">
        <v>45</v>
      </c>
      <c r="R1859" s="103">
        <f t="shared" si="28"/>
        <v>1730</v>
      </c>
      <c r="S1859" s="22">
        <v>0</v>
      </c>
      <c r="T1859" s="22">
        <v>0</v>
      </c>
      <c r="U1859" s="22">
        <v>865</v>
      </c>
      <c r="V1859" s="22">
        <v>0</v>
      </c>
      <c r="W1859" s="22">
        <v>0</v>
      </c>
      <c r="X1859" s="22">
        <v>0</v>
      </c>
      <c r="Y1859" s="22">
        <v>0</v>
      </c>
      <c r="Z1859" s="22">
        <v>0</v>
      </c>
      <c r="AA1859" s="22">
        <v>0</v>
      </c>
      <c r="AB1859" s="22">
        <v>865</v>
      </c>
      <c r="AC1859" s="22">
        <v>0</v>
      </c>
      <c r="AD1859" s="22">
        <v>0</v>
      </c>
    </row>
    <row r="1860" spans="1:30" s="1" customFormat="1" ht="15" customHeight="1" x14ac:dyDescent="0.3">
      <c r="A1860" s="21" t="s">
        <v>34</v>
      </c>
      <c r="B1860" s="21" t="s">
        <v>956</v>
      </c>
      <c r="C1860" s="21" t="s">
        <v>956</v>
      </c>
      <c r="D1860" s="23" t="s">
        <v>36</v>
      </c>
      <c r="E1860" s="21" t="s">
        <v>194</v>
      </c>
      <c r="F1860" s="32" t="s">
        <v>195</v>
      </c>
      <c r="G1860" s="21" t="s">
        <v>38</v>
      </c>
      <c r="H1860" s="21" t="s">
        <v>1343</v>
      </c>
      <c r="I1860" s="21" t="s">
        <v>1905</v>
      </c>
      <c r="J1860" s="21" t="s">
        <v>258</v>
      </c>
      <c r="K1860" s="21" t="s">
        <v>259</v>
      </c>
      <c r="L1860" s="21" t="s">
        <v>1891</v>
      </c>
      <c r="M1860" s="21" t="s">
        <v>1891</v>
      </c>
      <c r="N1860" s="21" t="s">
        <v>48</v>
      </c>
      <c r="O1860" s="22">
        <v>5</v>
      </c>
      <c r="P1860" s="22">
        <v>97</v>
      </c>
      <c r="Q1860" s="21" t="s">
        <v>45</v>
      </c>
      <c r="R1860" s="103">
        <f t="shared" si="28"/>
        <v>485</v>
      </c>
      <c r="S1860" s="22">
        <v>0</v>
      </c>
      <c r="T1860" s="22">
        <v>0</v>
      </c>
      <c r="U1860" s="22">
        <v>347</v>
      </c>
      <c r="V1860" s="22">
        <v>0</v>
      </c>
      <c r="W1860" s="22">
        <v>0</v>
      </c>
      <c r="X1860" s="22">
        <v>0</v>
      </c>
      <c r="Y1860" s="22">
        <v>0</v>
      </c>
      <c r="Z1860" s="22">
        <v>0</v>
      </c>
      <c r="AA1860" s="22">
        <v>0</v>
      </c>
      <c r="AB1860" s="22">
        <v>138</v>
      </c>
      <c r="AC1860" s="22">
        <v>0</v>
      </c>
      <c r="AD1860" s="22">
        <v>0</v>
      </c>
    </row>
    <row r="1861" spans="1:30" s="1" customFormat="1" ht="15" customHeight="1" x14ac:dyDescent="0.3">
      <c r="A1861" s="21" t="s">
        <v>34</v>
      </c>
      <c r="B1861" s="21" t="s">
        <v>956</v>
      </c>
      <c r="C1861" s="21" t="s">
        <v>956</v>
      </c>
      <c r="D1861" s="23" t="s">
        <v>36</v>
      </c>
      <c r="E1861" s="21" t="s">
        <v>194</v>
      </c>
      <c r="F1861" s="32" t="s">
        <v>195</v>
      </c>
      <c r="G1861" s="21" t="s">
        <v>38</v>
      </c>
      <c r="H1861" s="21" t="s">
        <v>1343</v>
      </c>
      <c r="I1861" s="21" t="s">
        <v>1906</v>
      </c>
      <c r="J1861" s="21" t="s">
        <v>897</v>
      </c>
      <c r="K1861" s="21" t="s">
        <v>898</v>
      </c>
      <c r="L1861" s="21" t="s">
        <v>1891</v>
      </c>
      <c r="M1861" s="21" t="s">
        <v>1891</v>
      </c>
      <c r="N1861" s="21" t="s">
        <v>48</v>
      </c>
      <c r="O1861" s="22">
        <v>2</v>
      </c>
      <c r="P1861" s="22">
        <v>106</v>
      </c>
      <c r="Q1861" s="21" t="s">
        <v>45</v>
      </c>
      <c r="R1861" s="103">
        <f t="shared" si="28"/>
        <v>212</v>
      </c>
      <c r="S1861" s="22">
        <v>0</v>
      </c>
      <c r="T1861" s="22">
        <v>0</v>
      </c>
      <c r="U1861" s="22">
        <v>0</v>
      </c>
      <c r="V1861" s="22">
        <v>0</v>
      </c>
      <c r="W1861" s="22">
        <v>0</v>
      </c>
      <c r="X1861" s="22">
        <v>0</v>
      </c>
      <c r="Y1861" s="22">
        <v>0</v>
      </c>
      <c r="Z1861" s="22">
        <v>0</v>
      </c>
      <c r="AA1861" s="22">
        <v>0</v>
      </c>
      <c r="AB1861" s="22">
        <v>212</v>
      </c>
      <c r="AC1861" s="22">
        <v>0</v>
      </c>
      <c r="AD1861" s="22">
        <v>0</v>
      </c>
    </row>
    <row r="1862" spans="1:30" s="1" customFormat="1" ht="15" customHeight="1" x14ac:dyDescent="0.3">
      <c r="A1862" s="21" t="s">
        <v>34</v>
      </c>
      <c r="B1862" s="21" t="s">
        <v>956</v>
      </c>
      <c r="C1862" s="21" t="s">
        <v>956</v>
      </c>
      <c r="D1862" s="23" t="s">
        <v>36</v>
      </c>
      <c r="E1862" s="21" t="s">
        <v>194</v>
      </c>
      <c r="F1862" s="32" t="s">
        <v>195</v>
      </c>
      <c r="G1862" s="21" t="s">
        <v>38</v>
      </c>
      <c r="H1862" s="21" t="s">
        <v>1343</v>
      </c>
      <c r="I1862" s="21" t="s">
        <v>1907</v>
      </c>
      <c r="J1862" s="21" t="s">
        <v>1908</v>
      </c>
      <c r="K1862" s="21" t="s">
        <v>1909</v>
      </c>
      <c r="L1862" s="21" t="s">
        <v>1891</v>
      </c>
      <c r="M1862" s="21" t="s">
        <v>1891</v>
      </c>
      <c r="N1862" s="21" t="s">
        <v>48</v>
      </c>
      <c r="O1862" s="22">
        <v>1</v>
      </c>
      <c r="P1862" s="22">
        <v>1198.0000000000002</v>
      </c>
      <c r="Q1862" s="21" t="s">
        <v>45</v>
      </c>
      <c r="R1862" s="103">
        <f t="shared" si="28"/>
        <v>1198</v>
      </c>
      <c r="S1862" s="22">
        <v>0</v>
      </c>
      <c r="T1862" s="22">
        <v>0</v>
      </c>
      <c r="U1862" s="22">
        <v>1198</v>
      </c>
      <c r="V1862" s="22">
        <v>0</v>
      </c>
      <c r="W1862" s="22">
        <v>0</v>
      </c>
      <c r="X1862" s="22">
        <v>0</v>
      </c>
      <c r="Y1862" s="22">
        <v>0</v>
      </c>
      <c r="Z1862" s="22">
        <v>0</v>
      </c>
      <c r="AA1862" s="22">
        <v>0</v>
      </c>
      <c r="AB1862" s="22">
        <v>0</v>
      </c>
      <c r="AC1862" s="22">
        <v>0</v>
      </c>
      <c r="AD1862" s="22">
        <v>0</v>
      </c>
    </row>
    <row r="1863" spans="1:30" s="1" customFormat="1" ht="15" customHeight="1" x14ac:dyDescent="0.3">
      <c r="A1863" s="21" t="s">
        <v>34</v>
      </c>
      <c r="B1863" s="21" t="s">
        <v>956</v>
      </c>
      <c r="C1863" s="21" t="s">
        <v>956</v>
      </c>
      <c r="D1863" s="23" t="s">
        <v>36</v>
      </c>
      <c r="E1863" s="21" t="s">
        <v>194</v>
      </c>
      <c r="F1863" s="32" t="s">
        <v>244</v>
      </c>
      <c r="G1863" s="21" t="s">
        <v>489</v>
      </c>
      <c r="H1863" s="21" t="s">
        <v>1343</v>
      </c>
      <c r="I1863" s="21" t="s">
        <v>1910</v>
      </c>
      <c r="J1863" s="21" t="s">
        <v>976</v>
      </c>
      <c r="K1863" s="21" t="s">
        <v>1359</v>
      </c>
      <c r="L1863" s="21" t="s">
        <v>1891</v>
      </c>
      <c r="M1863" s="21" t="s">
        <v>1891</v>
      </c>
      <c r="N1863" s="21" t="s">
        <v>48</v>
      </c>
      <c r="O1863" s="22">
        <v>44</v>
      </c>
      <c r="P1863" s="22">
        <v>45</v>
      </c>
      <c r="Q1863" s="21" t="s">
        <v>45</v>
      </c>
      <c r="R1863" s="103">
        <f t="shared" si="28"/>
        <v>1980</v>
      </c>
      <c r="S1863" s="22">
        <v>0</v>
      </c>
      <c r="T1863" s="22">
        <v>0</v>
      </c>
      <c r="U1863" s="22">
        <v>990</v>
      </c>
      <c r="V1863" s="22">
        <v>0</v>
      </c>
      <c r="W1863" s="22">
        <v>0</v>
      </c>
      <c r="X1863" s="22">
        <v>0</v>
      </c>
      <c r="Y1863" s="22">
        <v>0</v>
      </c>
      <c r="Z1863" s="22">
        <v>0</v>
      </c>
      <c r="AA1863" s="22">
        <v>0</v>
      </c>
      <c r="AB1863" s="22">
        <v>990</v>
      </c>
      <c r="AC1863" s="22">
        <v>0</v>
      </c>
      <c r="AD1863" s="22">
        <v>0</v>
      </c>
    </row>
    <row r="1864" spans="1:30" s="1" customFormat="1" ht="15" customHeight="1" x14ac:dyDescent="0.3">
      <c r="A1864" s="21" t="s">
        <v>34</v>
      </c>
      <c r="B1864" s="21" t="s">
        <v>956</v>
      </c>
      <c r="C1864" s="21" t="s">
        <v>956</v>
      </c>
      <c r="D1864" s="23" t="s">
        <v>36</v>
      </c>
      <c r="E1864" s="21" t="s">
        <v>194</v>
      </c>
      <c r="F1864" s="32" t="s">
        <v>244</v>
      </c>
      <c r="G1864" s="21" t="s">
        <v>489</v>
      </c>
      <c r="H1864" s="21" t="s">
        <v>1343</v>
      </c>
      <c r="I1864" s="21" t="s">
        <v>1911</v>
      </c>
      <c r="J1864" s="21" t="s">
        <v>977</v>
      </c>
      <c r="K1864" s="21" t="s">
        <v>1912</v>
      </c>
      <c r="L1864" s="21" t="s">
        <v>1891</v>
      </c>
      <c r="M1864" s="21" t="s">
        <v>1891</v>
      </c>
      <c r="N1864" s="21" t="s">
        <v>48</v>
      </c>
      <c r="O1864" s="22">
        <v>50</v>
      </c>
      <c r="P1864" s="22">
        <v>40.4</v>
      </c>
      <c r="Q1864" s="21" t="s">
        <v>45</v>
      </c>
      <c r="R1864" s="103">
        <f t="shared" si="28"/>
        <v>2020</v>
      </c>
      <c r="S1864" s="22">
        <v>0</v>
      </c>
      <c r="T1864" s="22">
        <v>0</v>
      </c>
      <c r="U1864" s="22">
        <v>1010</v>
      </c>
      <c r="V1864" s="22">
        <v>0</v>
      </c>
      <c r="W1864" s="22">
        <v>0</v>
      </c>
      <c r="X1864" s="22">
        <v>0</v>
      </c>
      <c r="Y1864" s="22">
        <v>0</v>
      </c>
      <c r="Z1864" s="22">
        <v>0</v>
      </c>
      <c r="AA1864" s="22">
        <v>0</v>
      </c>
      <c r="AB1864" s="22">
        <v>1010</v>
      </c>
      <c r="AC1864" s="22">
        <v>0</v>
      </c>
      <c r="AD1864" s="22">
        <v>0</v>
      </c>
    </row>
    <row r="1865" spans="1:30" s="1" customFormat="1" ht="15" customHeight="1" x14ac:dyDescent="0.3">
      <c r="A1865" s="21" t="s">
        <v>34</v>
      </c>
      <c r="B1865" s="21" t="s">
        <v>956</v>
      </c>
      <c r="C1865" s="21" t="s">
        <v>956</v>
      </c>
      <c r="D1865" s="32" t="s">
        <v>36</v>
      </c>
      <c r="E1865" s="21" t="s">
        <v>37</v>
      </c>
      <c r="F1865" s="32" t="s">
        <v>36</v>
      </c>
      <c r="G1865" s="21" t="s">
        <v>38</v>
      </c>
      <c r="H1865" s="21" t="s">
        <v>762</v>
      </c>
      <c r="I1865" s="21" t="s">
        <v>1889</v>
      </c>
      <c r="J1865" s="21" t="s">
        <v>979</v>
      </c>
      <c r="K1865" s="21" t="s">
        <v>980</v>
      </c>
      <c r="L1865" s="21" t="s">
        <v>1890</v>
      </c>
      <c r="M1865" s="21" t="s">
        <v>1891</v>
      </c>
      <c r="N1865" s="21" t="s">
        <v>63</v>
      </c>
      <c r="O1865" s="22">
        <v>17</v>
      </c>
      <c r="P1865" s="22">
        <v>460</v>
      </c>
      <c r="Q1865" s="21" t="s">
        <v>45</v>
      </c>
      <c r="R1865" s="103">
        <f t="shared" si="28"/>
        <v>7820</v>
      </c>
      <c r="S1865" s="22">
        <v>5060</v>
      </c>
      <c r="T1865" s="22">
        <v>0</v>
      </c>
      <c r="U1865" s="22">
        <v>0</v>
      </c>
      <c r="V1865" s="22">
        <v>2760</v>
      </c>
      <c r="W1865" s="22">
        <v>0</v>
      </c>
      <c r="X1865" s="22">
        <v>0</v>
      </c>
      <c r="Y1865" s="22">
        <v>0</v>
      </c>
      <c r="Z1865" s="22">
        <v>0</v>
      </c>
      <c r="AA1865" s="22">
        <v>0</v>
      </c>
      <c r="AB1865" s="22">
        <v>0</v>
      </c>
      <c r="AC1865" s="22">
        <v>0</v>
      </c>
      <c r="AD1865" s="22">
        <v>0</v>
      </c>
    </row>
    <row r="1866" spans="1:30" s="1" customFormat="1" ht="15" customHeight="1" x14ac:dyDescent="0.3">
      <c r="A1866" s="21" t="s">
        <v>34</v>
      </c>
      <c r="B1866" s="21" t="s">
        <v>956</v>
      </c>
      <c r="C1866" s="21" t="s">
        <v>956</v>
      </c>
      <c r="D1866" s="32" t="s">
        <v>36</v>
      </c>
      <c r="E1866" s="21" t="s">
        <v>37</v>
      </c>
      <c r="F1866" s="32" t="s">
        <v>36</v>
      </c>
      <c r="G1866" s="21" t="s">
        <v>38</v>
      </c>
      <c r="H1866" s="21" t="s">
        <v>762</v>
      </c>
      <c r="I1866" s="21" t="s">
        <v>1889</v>
      </c>
      <c r="J1866" s="21" t="s">
        <v>981</v>
      </c>
      <c r="K1866" s="21" t="s">
        <v>982</v>
      </c>
      <c r="L1866" s="21" t="s">
        <v>1890</v>
      </c>
      <c r="M1866" s="21" t="s">
        <v>1891</v>
      </c>
      <c r="N1866" s="21" t="s">
        <v>48</v>
      </c>
      <c r="O1866" s="22">
        <v>10</v>
      </c>
      <c r="P1866" s="22">
        <v>485</v>
      </c>
      <c r="Q1866" s="21" t="s">
        <v>45</v>
      </c>
      <c r="R1866" s="103">
        <f t="shared" si="28"/>
        <v>4850</v>
      </c>
      <c r="S1866" s="22">
        <v>1940</v>
      </c>
      <c r="T1866" s="22">
        <v>0</v>
      </c>
      <c r="U1866" s="22">
        <v>0</v>
      </c>
      <c r="V1866" s="22">
        <v>2910</v>
      </c>
      <c r="W1866" s="22">
        <v>0</v>
      </c>
      <c r="X1866" s="22">
        <v>0</v>
      </c>
      <c r="Y1866" s="22">
        <v>0</v>
      </c>
      <c r="Z1866" s="22">
        <v>0</v>
      </c>
      <c r="AA1866" s="22">
        <v>0</v>
      </c>
      <c r="AB1866" s="22">
        <v>0</v>
      </c>
      <c r="AC1866" s="22">
        <v>0</v>
      </c>
      <c r="AD1866" s="22">
        <v>0</v>
      </c>
    </row>
    <row r="1867" spans="1:30" s="1" customFormat="1" ht="15" customHeight="1" x14ac:dyDescent="0.3">
      <c r="A1867" s="21" t="s">
        <v>34</v>
      </c>
      <c r="B1867" s="21" t="s">
        <v>956</v>
      </c>
      <c r="C1867" s="21" t="s">
        <v>956</v>
      </c>
      <c r="D1867" s="32" t="s">
        <v>36</v>
      </c>
      <c r="E1867" s="21" t="s">
        <v>37</v>
      </c>
      <c r="F1867" s="32" t="s">
        <v>36</v>
      </c>
      <c r="G1867" s="21" t="s">
        <v>38</v>
      </c>
      <c r="H1867" s="21" t="s">
        <v>762</v>
      </c>
      <c r="I1867" s="21" t="s">
        <v>1889</v>
      </c>
      <c r="J1867" s="21" t="s">
        <v>281</v>
      </c>
      <c r="K1867" s="21" t="s">
        <v>282</v>
      </c>
      <c r="L1867" s="21" t="s">
        <v>1890</v>
      </c>
      <c r="M1867" s="21" t="s">
        <v>1891</v>
      </c>
      <c r="N1867" s="21" t="s">
        <v>44</v>
      </c>
      <c r="O1867" s="22">
        <v>2</v>
      </c>
      <c r="P1867" s="22">
        <v>165</v>
      </c>
      <c r="Q1867" s="21" t="s">
        <v>45</v>
      </c>
      <c r="R1867" s="103">
        <f t="shared" si="28"/>
        <v>330</v>
      </c>
      <c r="S1867" s="22">
        <v>0</v>
      </c>
      <c r="T1867" s="22">
        <v>0</v>
      </c>
      <c r="U1867" s="22">
        <v>0</v>
      </c>
      <c r="V1867" s="22">
        <v>330</v>
      </c>
      <c r="W1867" s="22">
        <v>0</v>
      </c>
      <c r="X1867" s="22">
        <v>0</v>
      </c>
      <c r="Y1867" s="22">
        <v>0</v>
      </c>
      <c r="Z1867" s="22">
        <v>0</v>
      </c>
      <c r="AA1867" s="22">
        <v>0</v>
      </c>
      <c r="AB1867" s="22">
        <v>0</v>
      </c>
      <c r="AC1867" s="22">
        <v>0</v>
      </c>
      <c r="AD1867" s="22">
        <v>0</v>
      </c>
    </row>
    <row r="1868" spans="1:30" s="1" customFormat="1" ht="15" customHeight="1" x14ac:dyDescent="0.3">
      <c r="A1868" s="21" t="s">
        <v>34</v>
      </c>
      <c r="B1868" s="21" t="s">
        <v>956</v>
      </c>
      <c r="C1868" s="21" t="s">
        <v>956</v>
      </c>
      <c r="D1868" s="32" t="s">
        <v>36</v>
      </c>
      <c r="E1868" s="21" t="s">
        <v>37</v>
      </c>
      <c r="F1868" s="32" t="s">
        <v>36</v>
      </c>
      <c r="G1868" s="21" t="s">
        <v>38</v>
      </c>
      <c r="H1868" s="21" t="s">
        <v>1350</v>
      </c>
      <c r="I1868" s="21" t="s">
        <v>1889</v>
      </c>
      <c r="J1868" s="21" t="s">
        <v>984</v>
      </c>
      <c r="K1868" s="21" t="s">
        <v>985</v>
      </c>
      <c r="L1868" s="21" t="s">
        <v>1890</v>
      </c>
      <c r="M1868" s="21" t="s">
        <v>1891</v>
      </c>
      <c r="N1868" s="21" t="s">
        <v>48</v>
      </c>
      <c r="O1868" s="22">
        <v>260</v>
      </c>
      <c r="P1868" s="22">
        <v>60</v>
      </c>
      <c r="Q1868" s="21" t="s">
        <v>45</v>
      </c>
      <c r="R1868" s="103">
        <f t="shared" ref="R1868:R1931" si="29">SUM(S1868:AD1868)</f>
        <v>15600</v>
      </c>
      <c r="S1868" s="22">
        <v>1200</v>
      </c>
      <c r="T1868" s="22">
        <v>1200</v>
      </c>
      <c r="U1868" s="22">
        <v>1200</v>
      </c>
      <c r="V1868" s="22">
        <v>1200</v>
      </c>
      <c r="W1868" s="22">
        <v>1200</v>
      </c>
      <c r="X1868" s="22">
        <v>1200</v>
      </c>
      <c r="Y1868" s="22">
        <v>1200</v>
      </c>
      <c r="Z1868" s="22">
        <v>1200</v>
      </c>
      <c r="AA1868" s="22">
        <v>1500</v>
      </c>
      <c r="AB1868" s="22">
        <v>1500</v>
      </c>
      <c r="AC1868" s="22">
        <v>1500</v>
      </c>
      <c r="AD1868" s="22">
        <v>1500</v>
      </c>
    </row>
    <row r="1869" spans="1:30" s="1" customFormat="1" ht="15" customHeight="1" x14ac:dyDescent="0.3">
      <c r="A1869" s="21" t="s">
        <v>34</v>
      </c>
      <c r="B1869" s="21" t="s">
        <v>956</v>
      </c>
      <c r="C1869" s="21" t="s">
        <v>956</v>
      </c>
      <c r="D1869" s="32" t="s">
        <v>36</v>
      </c>
      <c r="E1869" s="21" t="s">
        <v>37</v>
      </c>
      <c r="F1869" s="32" t="s">
        <v>36</v>
      </c>
      <c r="G1869" s="21" t="s">
        <v>38</v>
      </c>
      <c r="H1869" s="21" t="s">
        <v>1350</v>
      </c>
      <c r="I1869" s="21" t="s">
        <v>1889</v>
      </c>
      <c r="J1869" s="21" t="s">
        <v>316</v>
      </c>
      <c r="K1869" s="21" t="s">
        <v>317</v>
      </c>
      <c r="L1869" s="21" t="s">
        <v>1890</v>
      </c>
      <c r="M1869" s="21" t="s">
        <v>1891</v>
      </c>
      <c r="N1869" s="21" t="s">
        <v>295</v>
      </c>
      <c r="O1869" s="22">
        <v>24</v>
      </c>
      <c r="P1869" s="22">
        <v>42</v>
      </c>
      <c r="Q1869" s="21" t="s">
        <v>45</v>
      </c>
      <c r="R1869" s="103">
        <f t="shared" si="29"/>
        <v>1008</v>
      </c>
      <c r="S1869" s="22">
        <v>126</v>
      </c>
      <c r="T1869" s="22">
        <v>126</v>
      </c>
      <c r="U1869" s="22">
        <v>126</v>
      </c>
      <c r="V1869" s="22">
        <v>126</v>
      </c>
      <c r="W1869" s="22">
        <v>126</v>
      </c>
      <c r="X1869" s="22">
        <v>126</v>
      </c>
      <c r="Y1869" s="22">
        <v>126</v>
      </c>
      <c r="Z1869" s="22">
        <v>126</v>
      </c>
      <c r="AA1869" s="22">
        <v>0</v>
      </c>
      <c r="AB1869" s="22">
        <v>0</v>
      </c>
      <c r="AC1869" s="22">
        <v>0</v>
      </c>
      <c r="AD1869" s="22">
        <v>0</v>
      </c>
    </row>
    <row r="1870" spans="1:30" s="1" customFormat="1" ht="15" customHeight="1" x14ac:dyDescent="0.3">
      <c r="A1870" s="21" t="s">
        <v>34</v>
      </c>
      <c r="B1870" s="21" t="s">
        <v>956</v>
      </c>
      <c r="C1870" s="21" t="s">
        <v>956</v>
      </c>
      <c r="D1870" s="32" t="s">
        <v>36</v>
      </c>
      <c r="E1870" s="21" t="s">
        <v>37</v>
      </c>
      <c r="F1870" s="32" t="s">
        <v>36</v>
      </c>
      <c r="G1870" s="21" t="s">
        <v>38</v>
      </c>
      <c r="H1870" s="21" t="s">
        <v>1350</v>
      </c>
      <c r="I1870" s="21" t="s">
        <v>1889</v>
      </c>
      <c r="J1870" s="21" t="s">
        <v>326</v>
      </c>
      <c r="K1870" s="21" t="s">
        <v>327</v>
      </c>
      <c r="L1870" s="21" t="s">
        <v>1890</v>
      </c>
      <c r="M1870" s="21" t="s">
        <v>1891</v>
      </c>
      <c r="N1870" s="21" t="s">
        <v>300</v>
      </c>
      <c r="O1870" s="22">
        <v>8</v>
      </c>
      <c r="P1870" s="22">
        <v>230</v>
      </c>
      <c r="Q1870" s="21" t="s">
        <v>45</v>
      </c>
      <c r="R1870" s="103">
        <f t="shared" si="29"/>
        <v>1840</v>
      </c>
      <c r="S1870" s="22">
        <v>230</v>
      </c>
      <c r="T1870" s="22">
        <v>230</v>
      </c>
      <c r="U1870" s="22">
        <v>230</v>
      </c>
      <c r="V1870" s="22">
        <v>230</v>
      </c>
      <c r="W1870" s="22">
        <v>230</v>
      </c>
      <c r="X1870" s="22">
        <v>230</v>
      </c>
      <c r="Y1870" s="22">
        <v>230</v>
      </c>
      <c r="Z1870" s="22">
        <v>230</v>
      </c>
      <c r="AA1870" s="22">
        <v>0</v>
      </c>
      <c r="AB1870" s="22">
        <v>0</v>
      </c>
      <c r="AC1870" s="22">
        <v>0</v>
      </c>
      <c r="AD1870" s="22">
        <v>0</v>
      </c>
    </row>
    <row r="1871" spans="1:30" s="1" customFormat="1" ht="15" customHeight="1" x14ac:dyDescent="0.3">
      <c r="A1871" s="21" t="s">
        <v>34</v>
      </c>
      <c r="B1871" s="21" t="s">
        <v>956</v>
      </c>
      <c r="C1871" s="21" t="s">
        <v>956</v>
      </c>
      <c r="D1871" s="32" t="s">
        <v>36</v>
      </c>
      <c r="E1871" s="21" t="s">
        <v>37</v>
      </c>
      <c r="F1871" s="32" t="s">
        <v>36</v>
      </c>
      <c r="G1871" s="21" t="s">
        <v>38</v>
      </c>
      <c r="H1871" s="21" t="s">
        <v>1350</v>
      </c>
      <c r="I1871" s="21" t="s">
        <v>1889</v>
      </c>
      <c r="J1871" s="21" t="s">
        <v>331</v>
      </c>
      <c r="K1871" s="21" t="s">
        <v>298</v>
      </c>
      <c r="L1871" s="21" t="s">
        <v>1890</v>
      </c>
      <c r="M1871" s="21" t="s">
        <v>1891</v>
      </c>
      <c r="N1871" s="21" t="s">
        <v>1243</v>
      </c>
      <c r="O1871" s="22">
        <v>8</v>
      </c>
      <c r="P1871" s="22">
        <v>363</v>
      </c>
      <c r="Q1871" s="21" t="s">
        <v>45</v>
      </c>
      <c r="R1871" s="103">
        <f t="shared" si="29"/>
        <v>2904</v>
      </c>
      <c r="S1871" s="22">
        <v>363</v>
      </c>
      <c r="T1871" s="22">
        <v>363</v>
      </c>
      <c r="U1871" s="22">
        <v>363</v>
      </c>
      <c r="V1871" s="22">
        <v>363</v>
      </c>
      <c r="W1871" s="22">
        <v>363</v>
      </c>
      <c r="X1871" s="22">
        <v>363</v>
      </c>
      <c r="Y1871" s="22">
        <v>363</v>
      </c>
      <c r="Z1871" s="22">
        <v>363</v>
      </c>
      <c r="AA1871" s="22">
        <v>0</v>
      </c>
      <c r="AB1871" s="22">
        <v>0</v>
      </c>
      <c r="AC1871" s="22">
        <v>0</v>
      </c>
      <c r="AD1871" s="22">
        <v>0</v>
      </c>
    </row>
    <row r="1872" spans="1:30" s="1" customFormat="1" ht="15" customHeight="1" x14ac:dyDescent="0.3">
      <c r="A1872" s="21" t="s">
        <v>34</v>
      </c>
      <c r="B1872" s="21" t="s">
        <v>956</v>
      </c>
      <c r="C1872" s="21" t="s">
        <v>956</v>
      </c>
      <c r="D1872" s="32" t="s">
        <v>36</v>
      </c>
      <c r="E1872" s="21" t="s">
        <v>37</v>
      </c>
      <c r="F1872" s="32" t="s">
        <v>36</v>
      </c>
      <c r="G1872" s="21" t="s">
        <v>38</v>
      </c>
      <c r="H1872" s="21" t="s">
        <v>1350</v>
      </c>
      <c r="I1872" s="21" t="s">
        <v>1889</v>
      </c>
      <c r="J1872" s="21" t="s">
        <v>320</v>
      </c>
      <c r="K1872" s="21" t="s">
        <v>299</v>
      </c>
      <c r="L1872" s="21" t="s">
        <v>1890</v>
      </c>
      <c r="M1872" s="21" t="s">
        <v>1891</v>
      </c>
      <c r="N1872" s="21" t="s">
        <v>295</v>
      </c>
      <c r="O1872" s="22">
        <v>8</v>
      </c>
      <c r="P1872" s="22">
        <v>150</v>
      </c>
      <c r="Q1872" s="21" t="s">
        <v>45</v>
      </c>
      <c r="R1872" s="103">
        <f t="shared" si="29"/>
        <v>1200</v>
      </c>
      <c r="S1872" s="22">
        <v>150</v>
      </c>
      <c r="T1872" s="22">
        <v>150</v>
      </c>
      <c r="U1872" s="22">
        <v>150</v>
      </c>
      <c r="V1872" s="22">
        <v>150</v>
      </c>
      <c r="W1872" s="22">
        <v>150</v>
      </c>
      <c r="X1872" s="22">
        <v>150</v>
      </c>
      <c r="Y1872" s="22">
        <v>150</v>
      </c>
      <c r="Z1872" s="22">
        <v>150</v>
      </c>
      <c r="AA1872" s="22">
        <v>0</v>
      </c>
      <c r="AB1872" s="22">
        <v>0</v>
      </c>
      <c r="AC1872" s="22">
        <v>0</v>
      </c>
      <c r="AD1872" s="22">
        <v>0</v>
      </c>
    </row>
    <row r="1873" spans="1:30" s="1" customFormat="1" ht="15" customHeight="1" x14ac:dyDescent="0.3">
      <c r="A1873" s="21" t="s">
        <v>34</v>
      </c>
      <c r="B1873" s="21" t="s">
        <v>956</v>
      </c>
      <c r="C1873" s="21" t="s">
        <v>956</v>
      </c>
      <c r="D1873" s="32" t="s">
        <v>36</v>
      </c>
      <c r="E1873" s="21" t="s">
        <v>37</v>
      </c>
      <c r="F1873" s="32" t="s">
        <v>36</v>
      </c>
      <c r="G1873" s="21" t="s">
        <v>38</v>
      </c>
      <c r="H1873" s="21" t="s">
        <v>1350</v>
      </c>
      <c r="I1873" s="21" t="s">
        <v>1889</v>
      </c>
      <c r="J1873" s="21" t="s">
        <v>564</v>
      </c>
      <c r="K1873" s="21" t="s">
        <v>850</v>
      </c>
      <c r="L1873" s="21" t="s">
        <v>1890</v>
      </c>
      <c r="M1873" s="21" t="s">
        <v>1891</v>
      </c>
      <c r="N1873" s="21" t="s">
        <v>63</v>
      </c>
      <c r="O1873" s="22">
        <v>8</v>
      </c>
      <c r="P1873" s="22">
        <v>225</v>
      </c>
      <c r="Q1873" s="21" t="s">
        <v>45</v>
      </c>
      <c r="R1873" s="103">
        <f t="shared" si="29"/>
        <v>1800</v>
      </c>
      <c r="S1873" s="22">
        <v>225</v>
      </c>
      <c r="T1873" s="22">
        <v>225</v>
      </c>
      <c r="U1873" s="22">
        <v>225</v>
      </c>
      <c r="V1873" s="22">
        <v>225</v>
      </c>
      <c r="W1873" s="22">
        <v>225</v>
      </c>
      <c r="X1873" s="22">
        <v>225</v>
      </c>
      <c r="Y1873" s="22">
        <v>225</v>
      </c>
      <c r="Z1873" s="22">
        <v>225</v>
      </c>
      <c r="AA1873" s="22">
        <v>0</v>
      </c>
      <c r="AB1873" s="22">
        <v>0</v>
      </c>
      <c r="AC1873" s="22">
        <v>0</v>
      </c>
      <c r="AD1873" s="22">
        <v>0</v>
      </c>
    </row>
    <row r="1874" spans="1:30" s="1" customFormat="1" ht="15" customHeight="1" x14ac:dyDescent="0.3">
      <c r="A1874" s="21" t="s">
        <v>34</v>
      </c>
      <c r="B1874" s="21" t="s">
        <v>956</v>
      </c>
      <c r="C1874" s="21" t="s">
        <v>956</v>
      </c>
      <c r="D1874" s="32" t="s">
        <v>36</v>
      </c>
      <c r="E1874" s="21" t="s">
        <v>37</v>
      </c>
      <c r="F1874" s="32" t="s">
        <v>36</v>
      </c>
      <c r="G1874" s="21" t="s">
        <v>38</v>
      </c>
      <c r="H1874" s="21" t="s">
        <v>1350</v>
      </c>
      <c r="I1874" s="21" t="s">
        <v>1889</v>
      </c>
      <c r="J1874" s="21" t="s">
        <v>851</v>
      </c>
      <c r="K1874" s="21" t="s">
        <v>986</v>
      </c>
      <c r="L1874" s="21" t="s">
        <v>1890</v>
      </c>
      <c r="M1874" s="21" t="s">
        <v>1891</v>
      </c>
      <c r="N1874" s="21" t="s">
        <v>44</v>
      </c>
      <c r="O1874" s="22">
        <v>8</v>
      </c>
      <c r="P1874" s="22">
        <v>206</v>
      </c>
      <c r="Q1874" s="21" t="s">
        <v>45</v>
      </c>
      <c r="R1874" s="103">
        <f t="shared" si="29"/>
        <v>1648</v>
      </c>
      <c r="S1874" s="22">
        <v>206</v>
      </c>
      <c r="T1874" s="22">
        <v>206</v>
      </c>
      <c r="U1874" s="22">
        <v>206</v>
      </c>
      <c r="V1874" s="22">
        <v>206</v>
      </c>
      <c r="W1874" s="22">
        <v>206</v>
      </c>
      <c r="X1874" s="22">
        <v>206</v>
      </c>
      <c r="Y1874" s="22">
        <v>206</v>
      </c>
      <c r="Z1874" s="22">
        <v>206</v>
      </c>
      <c r="AA1874" s="22">
        <v>0</v>
      </c>
      <c r="AB1874" s="22">
        <v>0</v>
      </c>
      <c r="AC1874" s="22">
        <v>0</v>
      </c>
      <c r="AD1874" s="22">
        <v>0</v>
      </c>
    </row>
    <row r="1875" spans="1:30" s="1" customFormat="1" ht="15" customHeight="1" x14ac:dyDescent="0.3">
      <c r="A1875" s="21" t="s">
        <v>34</v>
      </c>
      <c r="B1875" s="21" t="s">
        <v>956</v>
      </c>
      <c r="C1875" s="21" t="s">
        <v>956</v>
      </c>
      <c r="D1875" s="32" t="s">
        <v>36</v>
      </c>
      <c r="E1875" s="21" t="s">
        <v>37</v>
      </c>
      <c r="F1875" s="32" t="s">
        <v>36</v>
      </c>
      <c r="G1875" s="21" t="s">
        <v>38</v>
      </c>
      <c r="H1875" s="21" t="s">
        <v>1433</v>
      </c>
      <c r="I1875" s="21" t="s">
        <v>1889</v>
      </c>
      <c r="J1875" s="21" t="s">
        <v>1362</v>
      </c>
      <c r="K1875" s="21" t="s">
        <v>1475</v>
      </c>
      <c r="L1875" s="21" t="s">
        <v>1890</v>
      </c>
      <c r="M1875" s="21" t="s">
        <v>1891</v>
      </c>
      <c r="N1875" s="21" t="s">
        <v>48</v>
      </c>
      <c r="O1875" s="22">
        <v>3</v>
      </c>
      <c r="P1875" s="22">
        <v>188</v>
      </c>
      <c r="Q1875" s="21" t="s">
        <v>45</v>
      </c>
      <c r="R1875" s="103">
        <f t="shared" si="29"/>
        <v>564</v>
      </c>
      <c r="S1875" s="22">
        <v>0</v>
      </c>
      <c r="T1875" s="22">
        <v>0</v>
      </c>
      <c r="U1875" s="22">
        <v>282</v>
      </c>
      <c r="V1875" s="22">
        <v>0</v>
      </c>
      <c r="W1875" s="22">
        <v>0</v>
      </c>
      <c r="X1875" s="22">
        <v>0</v>
      </c>
      <c r="Y1875" s="22">
        <v>0</v>
      </c>
      <c r="Z1875" s="22">
        <v>0</v>
      </c>
      <c r="AA1875" s="22">
        <v>0</v>
      </c>
      <c r="AB1875" s="22">
        <v>282</v>
      </c>
      <c r="AC1875" s="22">
        <v>0</v>
      </c>
      <c r="AD1875" s="22">
        <v>0</v>
      </c>
    </row>
    <row r="1876" spans="1:30" s="1" customFormat="1" ht="15" customHeight="1" x14ac:dyDescent="0.3">
      <c r="A1876" s="21" t="s">
        <v>34</v>
      </c>
      <c r="B1876" s="21" t="s">
        <v>956</v>
      </c>
      <c r="C1876" s="21" t="s">
        <v>956</v>
      </c>
      <c r="D1876" s="32" t="s">
        <v>36</v>
      </c>
      <c r="E1876" s="21" t="s">
        <v>37</v>
      </c>
      <c r="F1876" s="32" t="s">
        <v>36</v>
      </c>
      <c r="G1876" s="21" t="s">
        <v>38</v>
      </c>
      <c r="H1876" s="21" t="s">
        <v>1433</v>
      </c>
      <c r="I1876" s="21" t="s">
        <v>1889</v>
      </c>
      <c r="J1876" s="21" t="s">
        <v>987</v>
      </c>
      <c r="K1876" s="21" t="s">
        <v>988</v>
      </c>
      <c r="L1876" s="21" t="s">
        <v>1890</v>
      </c>
      <c r="M1876" s="21" t="s">
        <v>1891</v>
      </c>
      <c r="N1876" s="21" t="s">
        <v>44</v>
      </c>
      <c r="O1876" s="22">
        <v>4</v>
      </c>
      <c r="P1876" s="22">
        <v>218</v>
      </c>
      <c r="Q1876" s="21" t="s">
        <v>45</v>
      </c>
      <c r="R1876" s="103">
        <f t="shared" si="29"/>
        <v>872</v>
      </c>
      <c r="S1876" s="22">
        <v>0</v>
      </c>
      <c r="T1876" s="22">
        <v>0</v>
      </c>
      <c r="U1876" s="22">
        <v>436</v>
      </c>
      <c r="V1876" s="22">
        <v>0</v>
      </c>
      <c r="W1876" s="22">
        <v>0</v>
      </c>
      <c r="X1876" s="22">
        <v>0</v>
      </c>
      <c r="Y1876" s="22">
        <v>0</v>
      </c>
      <c r="Z1876" s="22">
        <v>0</v>
      </c>
      <c r="AA1876" s="22">
        <v>0</v>
      </c>
      <c r="AB1876" s="22">
        <v>436</v>
      </c>
      <c r="AC1876" s="22">
        <v>0</v>
      </c>
      <c r="AD1876" s="22">
        <v>0</v>
      </c>
    </row>
    <row r="1877" spans="1:30" s="1" customFormat="1" ht="15" customHeight="1" x14ac:dyDescent="0.3">
      <c r="A1877" s="21" t="s">
        <v>34</v>
      </c>
      <c r="B1877" s="21" t="s">
        <v>956</v>
      </c>
      <c r="C1877" s="21" t="s">
        <v>956</v>
      </c>
      <c r="D1877" s="32" t="s">
        <v>36</v>
      </c>
      <c r="E1877" s="21" t="s">
        <v>37</v>
      </c>
      <c r="F1877" s="32" t="s">
        <v>36</v>
      </c>
      <c r="G1877" s="21" t="s">
        <v>38</v>
      </c>
      <c r="H1877" s="21" t="s">
        <v>1433</v>
      </c>
      <c r="I1877" s="21" t="s">
        <v>1889</v>
      </c>
      <c r="J1877" s="21" t="s">
        <v>989</v>
      </c>
      <c r="K1877" s="21" t="s">
        <v>990</v>
      </c>
      <c r="L1877" s="21" t="s">
        <v>1890</v>
      </c>
      <c r="M1877" s="21" t="s">
        <v>1891</v>
      </c>
      <c r="N1877" s="21" t="s">
        <v>44</v>
      </c>
      <c r="O1877" s="22">
        <v>3</v>
      </c>
      <c r="P1877" s="22">
        <v>208</v>
      </c>
      <c r="Q1877" s="21" t="s">
        <v>45</v>
      </c>
      <c r="R1877" s="103">
        <f t="shared" si="29"/>
        <v>624</v>
      </c>
      <c r="S1877" s="22">
        <v>0</v>
      </c>
      <c r="T1877" s="22">
        <v>0</v>
      </c>
      <c r="U1877" s="22">
        <v>312</v>
      </c>
      <c r="V1877" s="22">
        <v>0</v>
      </c>
      <c r="W1877" s="22">
        <v>0</v>
      </c>
      <c r="X1877" s="22">
        <v>0</v>
      </c>
      <c r="Y1877" s="22">
        <v>0</v>
      </c>
      <c r="Z1877" s="22">
        <v>0</v>
      </c>
      <c r="AA1877" s="22">
        <v>0</v>
      </c>
      <c r="AB1877" s="22">
        <v>312</v>
      </c>
      <c r="AC1877" s="22">
        <v>0</v>
      </c>
      <c r="AD1877" s="22">
        <v>0</v>
      </c>
    </row>
    <row r="1878" spans="1:30" s="1" customFormat="1" ht="15" customHeight="1" x14ac:dyDescent="0.3">
      <c r="A1878" s="21" t="s">
        <v>34</v>
      </c>
      <c r="B1878" s="21" t="s">
        <v>956</v>
      </c>
      <c r="C1878" s="21" t="s">
        <v>956</v>
      </c>
      <c r="D1878" s="32" t="s">
        <v>36</v>
      </c>
      <c r="E1878" s="21" t="s">
        <v>37</v>
      </c>
      <c r="F1878" s="32" t="s">
        <v>36</v>
      </c>
      <c r="G1878" s="21" t="s">
        <v>38</v>
      </c>
      <c r="H1878" s="21" t="s">
        <v>1433</v>
      </c>
      <c r="I1878" s="21" t="s">
        <v>1889</v>
      </c>
      <c r="J1878" s="21" t="s">
        <v>364</v>
      </c>
      <c r="K1878" s="21" t="s">
        <v>365</v>
      </c>
      <c r="L1878" s="21" t="s">
        <v>1890</v>
      </c>
      <c r="M1878" s="21" t="s">
        <v>1891</v>
      </c>
      <c r="N1878" s="21" t="s">
        <v>48</v>
      </c>
      <c r="O1878" s="22">
        <v>2</v>
      </c>
      <c r="P1878" s="22">
        <v>970</v>
      </c>
      <c r="Q1878" s="21" t="s">
        <v>45</v>
      </c>
      <c r="R1878" s="103">
        <f t="shared" si="29"/>
        <v>1940</v>
      </c>
      <c r="S1878" s="22">
        <v>0</v>
      </c>
      <c r="T1878" s="22">
        <v>0</v>
      </c>
      <c r="U1878" s="22">
        <v>970</v>
      </c>
      <c r="V1878" s="22">
        <v>0</v>
      </c>
      <c r="W1878" s="22">
        <v>0</v>
      </c>
      <c r="X1878" s="22">
        <v>0</v>
      </c>
      <c r="Y1878" s="22">
        <v>0</v>
      </c>
      <c r="Z1878" s="22">
        <v>0</v>
      </c>
      <c r="AA1878" s="22">
        <v>0</v>
      </c>
      <c r="AB1878" s="22">
        <v>970</v>
      </c>
      <c r="AC1878" s="22">
        <v>0</v>
      </c>
      <c r="AD1878" s="22">
        <v>0</v>
      </c>
    </row>
    <row r="1879" spans="1:30" s="1" customFormat="1" ht="15" customHeight="1" x14ac:dyDescent="0.3">
      <c r="A1879" s="21" t="s">
        <v>34</v>
      </c>
      <c r="B1879" s="21" t="s">
        <v>956</v>
      </c>
      <c r="C1879" s="21" t="s">
        <v>956</v>
      </c>
      <c r="D1879" s="23" t="s">
        <v>36</v>
      </c>
      <c r="E1879" s="21" t="s">
        <v>109</v>
      </c>
      <c r="F1879" s="32" t="s">
        <v>110</v>
      </c>
      <c r="G1879" s="21" t="s">
        <v>38</v>
      </c>
      <c r="H1879" s="21" t="s">
        <v>1433</v>
      </c>
      <c r="I1879" s="21" t="s">
        <v>1889</v>
      </c>
      <c r="J1879" s="21" t="s">
        <v>991</v>
      </c>
      <c r="K1879" s="21" t="s">
        <v>992</v>
      </c>
      <c r="L1879" s="21" t="s">
        <v>1891</v>
      </c>
      <c r="M1879" s="21" t="s">
        <v>1891</v>
      </c>
      <c r="N1879" s="21" t="s">
        <v>48</v>
      </c>
      <c r="O1879" s="22">
        <v>6</v>
      </c>
      <c r="P1879" s="22">
        <v>285</v>
      </c>
      <c r="Q1879" s="21" t="s">
        <v>45</v>
      </c>
      <c r="R1879" s="103">
        <f t="shared" si="29"/>
        <v>1710</v>
      </c>
      <c r="S1879" s="22">
        <v>0</v>
      </c>
      <c r="T1879" s="22">
        <v>0</v>
      </c>
      <c r="U1879" s="22">
        <v>855</v>
      </c>
      <c r="V1879" s="22">
        <v>0</v>
      </c>
      <c r="W1879" s="22">
        <v>0</v>
      </c>
      <c r="X1879" s="22">
        <v>0</v>
      </c>
      <c r="Y1879" s="22">
        <v>0</v>
      </c>
      <c r="Z1879" s="22">
        <v>0</v>
      </c>
      <c r="AA1879" s="22">
        <v>0</v>
      </c>
      <c r="AB1879" s="22">
        <v>855</v>
      </c>
      <c r="AC1879" s="22">
        <v>0</v>
      </c>
      <c r="AD1879" s="22">
        <v>0</v>
      </c>
    </row>
    <row r="1880" spans="1:30" s="1" customFormat="1" ht="15" customHeight="1" x14ac:dyDescent="0.3">
      <c r="A1880" s="21" t="s">
        <v>34</v>
      </c>
      <c r="B1880" s="21" t="s">
        <v>956</v>
      </c>
      <c r="C1880" s="21" t="s">
        <v>956</v>
      </c>
      <c r="D1880" s="23" t="s">
        <v>36</v>
      </c>
      <c r="E1880" s="21" t="s">
        <v>109</v>
      </c>
      <c r="F1880" s="32" t="s">
        <v>110</v>
      </c>
      <c r="G1880" s="21" t="s">
        <v>38</v>
      </c>
      <c r="H1880" s="21" t="s">
        <v>1433</v>
      </c>
      <c r="I1880" s="21" t="s">
        <v>1889</v>
      </c>
      <c r="J1880" s="21" t="s">
        <v>1362</v>
      </c>
      <c r="K1880" s="21" t="s">
        <v>1475</v>
      </c>
      <c r="L1880" s="21" t="s">
        <v>1891</v>
      </c>
      <c r="M1880" s="21" t="s">
        <v>1891</v>
      </c>
      <c r="N1880" s="21" t="s">
        <v>48</v>
      </c>
      <c r="O1880" s="22">
        <v>2</v>
      </c>
      <c r="P1880" s="22">
        <v>94</v>
      </c>
      <c r="Q1880" s="21" t="s">
        <v>45</v>
      </c>
      <c r="R1880" s="103">
        <f t="shared" si="29"/>
        <v>188</v>
      </c>
      <c r="S1880" s="22">
        <v>0</v>
      </c>
      <c r="T1880" s="22">
        <v>0</v>
      </c>
      <c r="U1880" s="22">
        <v>94</v>
      </c>
      <c r="V1880" s="22">
        <v>0</v>
      </c>
      <c r="W1880" s="22">
        <v>0</v>
      </c>
      <c r="X1880" s="22">
        <v>0</v>
      </c>
      <c r="Y1880" s="22">
        <v>0</v>
      </c>
      <c r="Z1880" s="22">
        <v>0</v>
      </c>
      <c r="AA1880" s="22">
        <v>0</v>
      </c>
      <c r="AB1880" s="22">
        <v>94</v>
      </c>
      <c r="AC1880" s="22">
        <v>0</v>
      </c>
      <c r="AD1880" s="22">
        <v>0</v>
      </c>
    </row>
    <row r="1881" spans="1:30" s="1" customFormat="1" ht="15" customHeight="1" x14ac:dyDescent="0.3">
      <c r="A1881" s="21" t="s">
        <v>34</v>
      </c>
      <c r="B1881" s="21" t="s">
        <v>956</v>
      </c>
      <c r="C1881" s="21" t="s">
        <v>956</v>
      </c>
      <c r="D1881" s="23" t="s">
        <v>36</v>
      </c>
      <c r="E1881" s="21" t="s">
        <v>109</v>
      </c>
      <c r="F1881" s="32" t="s">
        <v>110</v>
      </c>
      <c r="G1881" s="21" t="s">
        <v>38</v>
      </c>
      <c r="H1881" s="21" t="s">
        <v>1433</v>
      </c>
      <c r="I1881" s="21" t="s">
        <v>1889</v>
      </c>
      <c r="J1881" s="21" t="s">
        <v>764</v>
      </c>
      <c r="K1881" s="21" t="s">
        <v>1229</v>
      </c>
      <c r="L1881" s="21" t="s">
        <v>1891</v>
      </c>
      <c r="M1881" s="21" t="s">
        <v>1891</v>
      </c>
      <c r="N1881" s="21" t="s">
        <v>48</v>
      </c>
      <c r="O1881" s="22">
        <v>4</v>
      </c>
      <c r="P1881" s="22">
        <v>220</v>
      </c>
      <c r="Q1881" s="21" t="s">
        <v>45</v>
      </c>
      <c r="R1881" s="103">
        <f t="shared" si="29"/>
        <v>880</v>
      </c>
      <c r="S1881" s="22">
        <v>0</v>
      </c>
      <c r="T1881" s="22">
        <v>0</v>
      </c>
      <c r="U1881" s="22">
        <v>440</v>
      </c>
      <c r="V1881" s="22">
        <v>0</v>
      </c>
      <c r="W1881" s="22">
        <v>0</v>
      </c>
      <c r="X1881" s="22">
        <v>0</v>
      </c>
      <c r="Y1881" s="22">
        <v>0</v>
      </c>
      <c r="Z1881" s="22">
        <v>0</v>
      </c>
      <c r="AA1881" s="22">
        <v>0</v>
      </c>
      <c r="AB1881" s="22">
        <v>440</v>
      </c>
      <c r="AC1881" s="22">
        <v>0</v>
      </c>
      <c r="AD1881" s="22">
        <v>0</v>
      </c>
    </row>
    <row r="1882" spans="1:30" s="1" customFormat="1" ht="15" customHeight="1" x14ac:dyDescent="0.3">
      <c r="A1882" s="21" t="s">
        <v>34</v>
      </c>
      <c r="B1882" s="21" t="s">
        <v>956</v>
      </c>
      <c r="C1882" s="21" t="s">
        <v>956</v>
      </c>
      <c r="D1882" s="23" t="s">
        <v>36</v>
      </c>
      <c r="E1882" s="21" t="s">
        <v>109</v>
      </c>
      <c r="F1882" s="32" t="s">
        <v>110</v>
      </c>
      <c r="G1882" s="21" t="s">
        <v>38</v>
      </c>
      <c r="H1882" s="21" t="s">
        <v>1433</v>
      </c>
      <c r="I1882" s="21" t="s">
        <v>1889</v>
      </c>
      <c r="J1882" s="21" t="s">
        <v>364</v>
      </c>
      <c r="K1882" s="21" t="s">
        <v>365</v>
      </c>
      <c r="L1882" s="21" t="s">
        <v>1891</v>
      </c>
      <c r="M1882" s="21" t="s">
        <v>1891</v>
      </c>
      <c r="N1882" s="21" t="s">
        <v>48</v>
      </c>
      <c r="O1882" s="22">
        <v>2</v>
      </c>
      <c r="P1882" s="22">
        <v>503</v>
      </c>
      <c r="Q1882" s="21" t="s">
        <v>45</v>
      </c>
      <c r="R1882" s="103">
        <f t="shared" si="29"/>
        <v>1006</v>
      </c>
      <c r="S1882" s="22">
        <v>0</v>
      </c>
      <c r="T1882" s="22">
        <v>0</v>
      </c>
      <c r="U1882" s="22">
        <v>503</v>
      </c>
      <c r="V1882" s="22">
        <v>0</v>
      </c>
      <c r="W1882" s="22">
        <v>0</v>
      </c>
      <c r="X1882" s="22">
        <v>0</v>
      </c>
      <c r="Y1882" s="22">
        <v>0</v>
      </c>
      <c r="Z1882" s="22">
        <v>0</v>
      </c>
      <c r="AA1882" s="22">
        <v>0</v>
      </c>
      <c r="AB1882" s="22">
        <v>503</v>
      </c>
      <c r="AC1882" s="22">
        <v>0</v>
      </c>
      <c r="AD1882" s="22">
        <v>0</v>
      </c>
    </row>
    <row r="1883" spans="1:30" s="1" customFormat="1" ht="15" customHeight="1" x14ac:dyDescent="0.3">
      <c r="A1883" s="21" t="s">
        <v>34</v>
      </c>
      <c r="B1883" s="21" t="s">
        <v>956</v>
      </c>
      <c r="C1883" s="21" t="s">
        <v>956</v>
      </c>
      <c r="D1883" s="23" t="s">
        <v>36</v>
      </c>
      <c r="E1883" s="21" t="s">
        <v>109</v>
      </c>
      <c r="F1883" s="32" t="s">
        <v>110</v>
      </c>
      <c r="G1883" s="21" t="s">
        <v>38</v>
      </c>
      <c r="H1883" s="21" t="s">
        <v>1433</v>
      </c>
      <c r="I1883" s="21" t="s">
        <v>1889</v>
      </c>
      <c r="J1883" s="21" t="s">
        <v>1432</v>
      </c>
      <c r="K1883" s="21" t="s">
        <v>1306</v>
      </c>
      <c r="L1883" s="21" t="s">
        <v>1891</v>
      </c>
      <c r="M1883" s="21" t="s">
        <v>1891</v>
      </c>
      <c r="N1883" s="21" t="s">
        <v>48</v>
      </c>
      <c r="O1883" s="22">
        <v>6</v>
      </c>
      <c r="P1883" s="22">
        <v>20.000000000000004</v>
      </c>
      <c r="Q1883" s="21" t="s">
        <v>45</v>
      </c>
      <c r="R1883" s="103">
        <f t="shared" si="29"/>
        <v>120</v>
      </c>
      <c r="S1883" s="22">
        <v>0</v>
      </c>
      <c r="T1883" s="22">
        <v>0</v>
      </c>
      <c r="U1883" s="22">
        <v>60</v>
      </c>
      <c r="V1883" s="22">
        <v>0</v>
      </c>
      <c r="W1883" s="22">
        <v>0</v>
      </c>
      <c r="X1883" s="22">
        <v>0</v>
      </c>
      <c r="Y1883" s="22">
        <v>0</v>
      </c>
      <c r="Z1883" s="22">
        <v>0</v>
      </c>
      <c r="AA1883" s="22">
        <v>0</v>
      </c>
      <c r="AB1883" s="22">
        <v>60</v>
      </c>
      <c r="AC1883" s="22">
        <v>0</v>
      </c>
      <c r="AD1883" s="22">
        <v>0</v>
      </c>
    </row>
    <row r="1884" spans="1:30" s="1" customFormat="1" ht="15" customHeight="1" x14ac:dyDescent="0.3">
      <c r="A1884" s="21" t="s">
        <v>34</v>
      </c>
      <c r="B1884" s="21" t="s">
        <v>956</v>
      </c>
      <c r="C1884" s="21" t="s">
        <v>956</v>
      </c>
      <c r="D1884" s="23" t="s">
        <v>36</v>
      </c>
      <c r="E1884" s="21" t="s">
        <v>109</v>
      </c>
      <c r="F1884" s="32" t="s">
        <v>110</v>
      </c>
      <c r="G1884" s="21" t="s">
        <v>38</v>
      </c>
      <c r="H1884" s="21" t="s">
        <v>1433</v>
      </c>
      <c r="I1884" s="21" t="s">
        <v>1889</v>
      </c>
      <c r="J1884" s="21" t="s">
        <v>1351</v>
      </c>
      <c r="K1884" s="21" t="s">
        <v>1304</v>
      </c>
      <c r="L1884" s="21" t="s">
        <v>1891</v>
      </c>
      <c r="M1884" s="21" t="s">
        <v>1891</v>
      </c>
      <c r="N1884" s="21" t="s">
        <v>44</v>
      </c>
      <c r="O1884" s="22">
        <v>4</v>
      </c>
      <c r="P1884" s="22">
        <v>24</v>
      </c>
      <c r="Q1884" s="21" t="s">
        <v>45</v>
      </c>
      <c r="R1884" s="103">
        <f t="shared" si="29"/>
        <v>96</v>
      </c>
      <c r="S1884" s="22">
        <v>0</v>
      </c>
      <c r="T1884" s="22">
        <v>0</v>
      </c>
      <c r="U1884" s="22">
        <v>48</v>
      </c>
      <c r="V1884" s="22">
        <v>0</v>
      </c>
      <c r="W1884" s="22">
        <v>0</v>
      </c>
      <c r="X1884" s="22">
        <v>0</v>
      </c>
      <c r="Y1884" s="22">
        <v>0</v>
      </c>
      <c r="Z1884" s="22">
        <v>0</v>
      </c>
      <c r="AA1884" s="22">
        <v>0</v>
      </c>
      <c r="AB1884" s="22">
        <v>48</v>
      </c>
      <c r="AC1884" s="22">
        <v>0</v>
      </c>
      <c r="AD1884" s="22">
        <v>0</v>
      </c>
    </row>
    <row r="1885" spans="1:30" s="1" customFormat="1" ht="15" customHeight="1" x14ac:dyDescent="0.3">
      <c r="A1885" s="21" t="s">
        <v>34</v>
      </c>
      <c r="B1885" s="21" t="s">
        <v>956</v>
      </c>
      <c r="C1885" s="21" t="s">
        <v>956</v>
      </c>
      <c r="D1885" s="23" t="s">
        <v>36</v>
      </c>
      <c r="E1885" s="21" t="s">
        <v>148</v>
      </c>
      <c r="F1885" s="32" t="s">
        <v>149</v>
      </c>
      <c r="G1885" s="21" t="s">
        <v>38</v>
      </c>
      <c r="H1885" s="21" t="s">
        <v>1433</v>
      </c>
      <c r="I1885" s="21" t="s">
        <v>1889</v>
      </c>
      <c r="J1885" s="21" t="s">
        <v>364</v>
      </c>
      <c r="K1885" s="21" t="s">
        <v>365</v>
      </c>
      <c r="L1885" s="21" t="s">
        <v>1891</v>
      </c>
      <c r="M1885" s="21" t="s">
        <v>1891</v>
      </c>
      <c r="N1885" s="21" t="s">
        <v>48</v>
      </c>
      <c r="O1885" s="22">
        <v>6</v>
      </c>
      <c r="P1885" s="22">
        <v>563</v>
      </c>
      <c r="Q1885" s="21" t="s">
        <v>45</v>
      </c>
      <c r="R1885" s="103">
        <f t="shared" si="29"/>
        <v>3378</v>
      </c>
      <c r="S1885" s="22">
        <v>0</v>
      </c>
      <c r="T1885" s="22">
        <v>0</v>
      </c>
      <c r="U1885" s="22">
        <v>3378</v>
      </c>
      <c r="V1885" s="22">
        <v>0</v>
      </c>
      <c r="W1885" s="22">
        <v>0</v>
      </c>
      <c r="X1885" s="22">
        <v>0</v>
      </c>
      <c r="Y1885" s="22">
        <v>0</v>
      </c>
      <c r="Z1885" s="22">
        <v>0</v>
      </c>
      <c r="AA1885" s="22">
        <v>0</v>
      </c>
      <c r="AB1885" s="22">
        <v>0</v>
      </c>
      <c r="AC1885" s="22">
        <v>0</v>
      </c>
      <c r="AD1885" s="22">
        <v>0</v>
      </c>
    </row>
    <row r="1886" spans="1:30" s="1" customFormat="1" ht="15" customHeight="1" x14ac:dyDescent="0.3">
      <c r="A1886" s="21" t="s">
        <v>34</v>
      </c>
      <c r="B1886" s="21" t="s">
        <v>956</v>
      </c>
      <c r="C1886" s="21" t="s">
        <v>956</v>
      </c>
      <c r="D1886" s="23" t="s">
        <v>36</v>
      </c>
      <c r="E1886" s="21" t="s">
        <v>148</v>
      </c>
      <c r="F1886" s="32" t="s">
        <v>149</v>
      </c>
      <c r="G1886" s="21" t="s">
        <v>38</v>
      </c>
      <c r="H1886" s="21" t="s">
        <v>1433</v>
      </c>
      <c r="I1886" s="21" t="s">
        <v>1889</v>
      </c>
      <c r="J1886" s="21" t="s">
        <v>1362</v>
      </c>
      <c r="K1886" s="21" t="s">
        <v>1475</v>
      </c>
      <c r="L1886" s="21" t="s">
        <v>1891</v>
      </c>
      <c r="M1886" s="21" t="s">
        <v>1891</v>
      </c>
      <c r="N1886" s="21" t="s">
        <v>48</v>
      </c>
      <c r="O1886" s="22">
        <v>5</v>
      </c>
      <c r="P1886" s="22">
        <v>94</v>
      </c>
      <c r="Q1886" s="21" t="s">
        <v>45</v>
      </c>
      <c r="R1886" s="103">
        <f t="shared" si="29"/>
        <v>470</v>
      </c>
      <c r="S1886" s="22">
        <v>0</v>
      </c>
      <c r="T1886" s="22">
        <v>0</v>
      </c>
      <c r="U1886" s="22">
        <v>470</v>
      </c>
      <c r="V1886" s="22">
        <v>0</v>
      </c>
      <c r="W1886" s="22">
        <v>0</v>
      </c>
      <c r="X1886" s="22">
        <v>0</v>
      </c>
      <c r="Y1886" s="22">
        <v>0</v>
      </c>
      <c r="Z1886" s="22">
        <v>0</v>
      </c>
      <c r="AA1886" s="22">
        <v>0</v>
      </c>
      <c r="AB1886" s="22">
        <v>0</v>
      </c>
      <c r="AC1886" s="22">
        <v>0</v>
      </c>
      <c r="AD1886" s="22">
        <v>0</v>
      </c>
    </row>
    <row r="1887" spans="1:30" s="1" customFormat="1" ht="15" customHeight="1" x14ac:dyDescent="0.3">
      <c r="A1887" s="21" t="s">
        <v>34</v>
      </c>
      <c r="B1887" s="21" t="s">
        <v>956</v>
      </c>
      <c r="C1887" s="21" t="s">
        <v>956</v>
      </c>
      <c r="D1887" s="23" t="s">
        <v>36</v>
      </c>
      <c r="E1887" s="21" t="s">
        <v>148</v>
      </c>
      <c r="F1887" s="32" t="s">
        <v>149</v>
      </c>
      <c r="G1887" s="21" t="s">
        <v>38</v>
      </c>
      <c r="H1887" s="21" t="s">
        <v>1433</v>
      </c>
      <c r="I1887" s="21" t="s">
        <v>1889</v>
      </c>
      <c r="J1887" s="21" t="s">
        <v>989</v>
      </c>
      <c r="K1887" s="21" t="s">
        <v>990</v>
      </c>
      <c r="L1887" s="21" t="s">
        <v>1891</v>
      </c>
      <c r="M1887" s="21" t="s">
        <v>1891</v>
      </c>
      <c r="N1887" s="21" t="s">
        <v>44</v>
      </c>
      <c r="O1887" s="22">
        <v>1</v>
      </c>
      <c r="P1887" s="22">
        <v>89</v>
      </c>
      <c r="Q1887" s="21" t="s">
        <v>45</v>
      </c>
      <c r="R1887" s="103">
        <f t="shared" si="29"/>
        <v>89</v>
      </c>
      <c r="S1887" s="22">
        <v>0</v>
      </c>
      <c r="T1887" s="22">
        <v>0</v>
      </c>
      <c r="U1887" s="22">
        <v>89</v>
      </c>
      <c r="V1887" s="22">
        <v>0</v>
      </c>
      <c r="W1887" s="22">
        <v>0</v>
      </c>
      <c r="X1887" s="22">
        <v>0</v>
      </c>
      <c r="Y1887" s="22">
        <v>0</v>
      </c>
      <c r="Z1887" s="22">
        <v>0</v>
      </c>
      <c r="AA1887" s="22">
        <v>0</v>
      </c>
      <c r="AB1887" s="22">
        <v>0</v>
      </c>
      <c r="AC1887" s="22">
        <v>0</v>
      </c>
      <c r="AD1887" s="22">
        <v>0</v>
      </c>
    </row>
    <row r="1888" spans="1:30" s="1" customFormat="1" ht="15" customHeight="1" x14ac:dyDescent="0.3">
      <c r="A1888" s="21" t="s">
        <v>34</v>
      </c>
      <c r="B1888" s="21" t="s">
        <v>956</v>
      </c>
      <c r="C1888" s="21" t="s">
        <v>956</v>
      </c>
      <c r="D1888" s="23" t="s">
        <v>36</v>
      </c>
      <c r="E1888" s="21" t="s">
        <v>148</v>
      </c>
      <c r="F1888" s="32" t="s">
        <v>149</v>
      </c>
      <c r="G1888" s="21" t="s">
        <v>38</v>
      </c>
      <c r="H1888" s="21" t="s">
        <v>1433</v>
      </c>
      <c r="I1888" s="21" t="s">
        <v>1889</v>
      </c>
      <c r="J1888" s="21" t="s">
        <v>1351</v>
      </c>
      <c r="K1888" s="21" t="s">
        <v>1304</v>
      </c>
      <c r="L1888" s="21" t="s">
        <v>1891</v>
      </c>
      <c r="M1888" s="21" t="s">
        <v>1891</v>
      </c>
      <c r="N1888" s="21" t="s">
        <v>44</v>
      </c>
      <c r="O1888" s="22">
        <v>1</v>
      </c>
      <c r="P1888" s="22">
        <v>63</v>
      </c>
      <c r="Q1888" s="21" t="s">
        <v>45</v>
      </c>
      <c r="R1888" s="103">
        <f t="shared" si="29"/>
        <v>63</v>
      </c>
      <c r="S1888" s="22">
        <v>0</v>
      </c>
      <c r="T1888" s="22">
        <v>0</v>
      </c>
      <c r="U1888" s="22">
        <v>63</v>
      </c>
      <c r="V1888" s="22">
        <v>0</v>
      </c>
      <c r="W1888" s="22">
        <v>0</v>
      </c>
      <c r="X1888" s="22">
        <v>0</v>
      </c>
      <c r="Y1888" s="22">
        <v>0</v>
      </c>
      <c r="Z1888" s="22">
        <v>0</v>
      </c>
      <c r="AA1888" s="22">
        <v>0</v>
      </c>
      <c r="AB1888" s="22">
        <v>0</v>
      </c>
      <c r="AC1888" s="22">
        <v>0</v>
      </c>
      <c r="AD1888" s="22">
        <v>0</v>
      </c>
    </row>
    <row r="1889" spans="1:30" s="1" customFormat="1" ht="15" customHeight="1" x14ac:dyDescent="0.3">
      <c r="A1889" s="21" t="s">
        <v>34</v>
      </c>
      <c r="B1889" s="21" t="s">
        <v>956</v>
      </c>
      <c r="C1889" s="21" t="s">
        <v>956</v>
      </c>
      <c r="D1889" s="23" t="s">
        <v>36</v>
      </c>
      <c r="E1889" s="21" t="s">
        <v>194</v>
      </c>
      <c r="F1889" s="32" t="s">
        <v>195</v>
      </c>
      <c r="G1889" s="21" t="s">
        <v>38</v>
      </c>
      <c r="H1889" s="21" t="s">
        <v>1433</v>
      </c>
      <c r="I1889" s="21" t="s">
        <v>1907</v>
      </c>
      <c r="J1889" s="21" t="s">
        <v>902</v>
      </c>
      <c r="K1889" s="21" t="s">
        <v>1060</v>
      </c>
      <c r="L1889" s="21" t="s">
        <v>1891</v>
      </c>
      <c r="M1889" s="21" t="s">
        <v>1891</v>
      </c>
      <c r="N1889" s="21" t="s">
        <v>48</v>
      </c>
      <c r="O1889" s="22">
        <v>2</v>
      </c>
      <c r="P1889" s="22">
        <v>506</v>
      </c>
      <c r="Q1889" s="21" t="s">
        <v>45</v>
      </c>
      <c r="R1889" s="103">
        <f t="shared" si="29"/>
        <v>1012</v>
      </c>
      <c r="S1889" s="22">
        <v>0</v>
      </c>
      <c r="T1889" s="22">
        <v>0</v>
      </c>
      <c r="U1889" s="22">
        <v>506</v>
      </c>
      <c r="V1889" s="22">
        <v>0</v>
      </c>
      <c r="W1889" s="22">
        <v>0</v>
      </c>
      <c r="X1889" s="22">
        <v>0</v>
      </c>
      <c r="Y1889" s="22">
        <v>0</v>
      </c>
      <c r="Z1889" s="22">
        <v>0</v>
      </c>
      <c r="AA1889" s="22">
        <v>0</v>
      </c>
      <c r="AB1889" s="22">
        <v>506</v>
      </c>
      <c r="AC1889" s="22">
        <v>0</v>
      </c>
      <c r="AD1889" s="22">
        <v>0</v>
      </c>
    </row>
    <row r="1890" spans="1:30" s="1" customFormat="1" ht="15" customHeight="1" x14ac:dyDescent="0.3">
      <c r="A1890" s="21" t="s">
        <v>34</v>
      </c>
      <c r="B1890" s="21" t="s">
        <v>956</v>
      </c>
      <c r="C1890" s="21" t="s">
        <v>956</v>
      </c>
      <c r="D1890" s="23" t="s">
        <v>36</v>
      </c>
      <c r="E1890" s="21" t="s">
        <v>194</v>
      </c>
      <c r="F1890" s="32" t="s">
        <v>195</v>
      </c>
      <c r="G1890" s="21" t="s">
        <v>38</v>
      </c>
      <c r="H1890" s="21" t="s">
        <v>1433</v>
      </c>
      <c r="I1890" s="21" t="s">
        <v>1907</v>
      </c>
      <c r="J1890" s="21" t="s">
        <v>1431</v>
      </c>
      <c r="K1890" s="21" t="s">
        <v>1753</v>
      </c>
      <c r="L1890" s="21" t="s">
        <v>1891</v>
      </c>
      <c r="M1890" s="21" t="s">
        <v>1891</v>
      </c>
      <c r="N1890" s="21" t="s">
        <v>48</v>
      </c>
      <c r="O1890" s="22">
        <v>3</v>
      </c>
      <c r="P1890" s="22">
        <v>105</v>
      </c>
      <c r="Q1890" s="21" t="s">
        <v>45</v>
      </c>
      <c r="R1890" s="103">
        <f t="shared" si="29"/>
        <v>315</v>
      </c>
      <c r="S1890" s="22">
        <v>0</v>
      </c>
      <c r="T1890" s="22">
        <v>0</v>
      </c>
      <c r="U1890" s="22">
        <v>210</v>
      </c>
      <c r="V1890" s="22">
        <v>0</v>
      </c>
      <c r="W1890" s="22">
        <v>0</v>
      </c>
      <c r="X1890" s="22">
        <v>0</v>
      </c>
      <c r="Y1890" s="22">
        <v>0</v>
      </c>
      <c r="Z1890" s="22">
        <v>0</v>
      </c>
      <c r="AA1890" s="22">
        <v>0</v>
      </c>
      <c r="AB1890" s="22">
        <v>105</v>
      </c>
      <c r="AC1890" s="22">
        <v>0</v>
      </c>
      <c r="AD1890" s="22">
        <v>0</v>
      </c>
    </row>
    <row r="1891" spans="1:30" s="1" customFormat="1" ht="15" customHeight="1" x14ac:dyDescent="0.3">
      <c r="A1891" s="21" t="s">
        <v>34</v>
      </c>
      <c r="B1891" s="21" t="s">
        <v>956</v>
      </c>
      <c r="C1891" s="21" t="s">
        <v>956</v>
      </c>
      <c r="D1891" s="23" t="s">
        <v>36</v>
      </c>
      <c r="E1891" s="21" t="s">
        <v>194</v>
      </c>
      <c r="F1891" s="32" t="s">
        <v>195</v>
      </c>
      <c r="G1891" s="21" t="s">
        <v>38</v>
      </c>
      <c r="H1891" s="21" t="s">
        <v>1433</v>
      </c>
      <c r="I1891" s="21" t="s">
        <v>1907</v>
      </c>
      <c r="J1891" s="21" t="s">
        <v>1351</v>
      </c>
      <c r="K1891" s="21" t="s">
        <v>1304</v>
      </c>
      <c r="L1891" s="21" t="s">
        <v>1891</v>
      </c>
      <c r="M1891" s="21" t="s">
        <v>1891</v>
      </c>
      <c r="N1891" s="21" t="s">
        <v>44</v>
      </c>
      <c r="O1891" s="22">
        <v>3</v>
      </c>
      <c r="P1891" s="22">
        <v>74</v>
      </c>
      <c r="Q1891" s="21" t="s">
        <v>45</v>
      </c>
      <c r="R1891" s="103">
        <f t="shared" si="29"/>
        <v>222</v>
      </c>
      <c r="S1891" s="22">
        <v>0</v>
      </c>
      <c r="T1891" s="22">
        <v>0</v>
      </c>
      <c r="U1891" s="22">
        <v>74</v>
      </c>
      <c r="V1891" s="22">
        <v>0</v>
      </c>
      <c r="W1891" s="22">
        <v>0</v>
      </c>
      <c r="X1891" s="22">
        <v>0</v>
      </c>
      <c r="Y1891" s="22">
        <v>0</v>
      </c>
      <c r="Z1891" s="22">
        <v>0</v>
      </c>
      <c r="AA1891" s="22">
        <v>0</v>
      </c>
      <c r="AB1891" s="22">
        <v>148</v>
      </c>
      <c r="AC1891" s="22">
        <v>0</v>
      </c>
      <c r="AD1891" s="22">
        <v>0</v>
      </c>
    </row>
    <row r="1892" spans="1:30" s="1" customFormat="1" ht="15" customHeight="1" x14ac:dyDescent="0.3">
      <c r="A1892" s="21" t="s">
        <v>34</v>
      </c>
      <c r="B1892" s="21" t="s">
        <v>956</v>
      </c>
      <c r="C1892" s="21" t="s">
        <v>956</v>
      </c>
      <c r="D1892" s="23" t="s">
        <v>36</v>
      </c>
      <c r="E1892" s="21" t="s">
        <v>194</v>
      </c>
      <c r="F1892" s="32" t="s">
        <v>195</v>
      </c>
      <c r="G1892" s="21" t="s">
        <v>38</v>
      </c>
      <c r="H1892" s="21" t="s">
        <v>1433</v>
      </c>
      <c r="I1892" s="21" t="s">
        <v>1907</v>
      </c>
      <c r="J1892" s="21" t="s">
        <v>987</v>
      </c>
      <c r="K1892" s="21" t="s">
        <v>988</v>
      </c>
      <c r="L1892" s="21" t="s">
        <v>1891</v>
      </c>
      <c r="M1892" s="21" t="s">
        <v>1891</v>
      </c>
      <c r="N1892" s="21" t="s">
        <v>44</v>
      </c>
      <c r="O1892" s="22">
        <v>2</v>
      </c>
      <c r="P1892" s="22">
        <v>108</v>
      </c>
      <c r="Q1892" s="21" t="s">
        <v>45</v>
      </c>
      <c r="R1892" s="103">
        <f t="shared" si="29"/>
        <v>216</v>
      </c>
      <c r="S1892" s="22">
        <v>0</v>
      </c>
      <c r="T1892" s="22">
        <v>0</v>
      </c>
      <c r="U1892" s="22">
        <v>108</v>
      </c>
      <c r="V1892" s="22">
        <v>0</v>
      </c>
      <c r="W1892" s="22">
        <v>0</v>
      </c>
      <c r="X1892" s="22">
        <v>0</v>
      </c>
      <c r="Y1892" s="22">
        <v>0</v>
      </c>
      <c r="Z1892" s="22">
        <v>0</v>
      </c>
      <c r="AA1892" s="22">
        <v>0</v>
      </c>
      <c r="AB1892" s="22">
        <v>108</v>
      </c>
      <c r="AC1892" s="22">
        <v>0</v>
      </c>
      <c r="AD1892" s="22">
        <v>0</v>
      </c>
    </row>
    <row r="1893" spans="1:30" s="1" customFormat="1" ht="15" customHeight="1" x14ac:dyDescent="0.3">
      <c r="A1893" s="21" t="s">
        <v>34</v>
      </c>
      <c r="B1893" s="21" t="s">
        <v>956</v>
      </c>
      <c r="C1893" s="21" t="s">
        <v>956</v>
      </c>
      <c r="D1893" s="23" t="s">
        <v>36</v>
      </c>
      <c r="E1893" s="21" t="s">
        <v>194</v>
      </c>
      <c r="F1893" s="32" t="s">
        <v>195</v>
      </c>
      <c r="G1893" s="21" t="s">
        <v>38</v>
      </c>
      <c r="H1893" s="21" t="s">
        <v>1433</v>
      </c>
      <c r="I1893" s="21" t="s">
        <v>1907</v>
      </c>
      <c r="J1893" s="21" t="s">
        <v>989</v>
      </c>
      <c r="K1893" s="21" t="s">
        <v>990</v>
      </c>
      <c r="L1893" s="21" t="s">
        <v>1891</v>
      </c>
      <c r="M1893" s="21" t="s">
        <v>1891</v>
      </c>
      <c r="N1893" s="21" t="s">
        <v>44</v>
      </c>
      <c r="O1893" s="22">
        <v>2</v>
      </c>
      <c r="P1893" s="22">
        <v>102.00000000000001</v>
      </c>
      <c r="Q1893" s="21" t="s">
        <v>45</v>
      </c>
      <c r="R1893" s="103">
        <f t="shared" si="29"/>
        <v>204</v>
      </c>
      <c r="S1893" s="22">
        <v>0</v>
      </c>
      <c r="T1893" s="22">
        <v>0</v>
      </c>
      <c r="U1893" s="22">
        <v>102</v>
      </c>
      <c r="V1893" s="22">
        <v>0</v>
      </c>
      <c r="W1893" s="22">
        <v>0</v>
      </c>
      <c r="X1893" s="22">
        <v>0</v>
      </c>
      <c r="Y1893" s="22">
        <v>0</v>
      </c>
      <c r="Z1893" s="22">
        <v>0</v>
      </c>
      <c r="AA1893" s="22">
        <v>0</v>
      </c>
      <c r="AB1893" s="22">
        <v>102</v>
      </c>
      <c r="AC1893" s="22">
        <v>0</v>
      </c>
      <c r="AD1893" s="22">
        <v>0</v>
      </c>
    </row>
    <row r="1894" spans="1:30" s="1" customFormat="1" ht="15" customHeight="1" x14ac:dyDescent="0.3">
      <c r="A1894" s="21" t="s">
        <v>34</v>
      </c>
      <c r="B1894" s="21" t="s">
        <v>956</v>
      </c>
      <c r="C1894" s="21" t="s">
        <v>956</v>
      </c>
      <c r="D1894" s="23" t="s">
        <v>36</v>
      </c>
      <c r="E1894" s="21" t="s">
        <v>194</v>
      </c>
      <c r="F1894" s="32" t="s">
        <v>195</v>
      </c>
      <c r="G1894" s="21" t="s">
        <v>38</v>
      </c>
      <c r="H1894" s="21" t="s">
        <v>1433</v>
      </c>
      <c r="I1894" s="21" t="s">
        <v>1907</v>
      </c>
      <c r="J1894" s="21" t="s">
        <v>1913</v>
      </c>
      <c r="K1894" s="21" t="s">
        <v>1914</v>
      </c>
      <c r="L1894" s="21" t="s">
        <v>1891</v>
      </c>
      <c r="M1894" s="21" t="s">
        <v>1891</v>
      </c>
      <c r="N1894" s="21" t="s">
        <v>48</v>
      </c>
      <c r="O1894" s="22">
        <v>1</v>
      </c>
      <c r="P1894" s="22">
        <v>31</v>
      </c>
      <c r="Q1894" s="21" t="s">
        <v>45</v>
      </c>
      <c r="R1894" s="103">
        <f t="shared" si="29"/>
        <v>31</v>
      </c>
      <c r="S1894" s="22">
        <v>0</v>
      </c>
      <c r="T1894" s="22">
        <v>0</v>
      </c>
      <c r="U1894" s="22">
        <v>0</v>
      </c>
      <c r="V1894" s="22">
        <v>0</v>
      </c>
      <c r="W1894" s="22">
        <v>0</v>
      </c>
      <c r="X1894" s="22">
        <v>0</v>
      </c>
      <c r="Y1894" s="22">
        <v>0</v>
      </c>
      <c r="Z1894" s="22">
        <v>0</v>
      </c>
      <c r="AA1894" s="22">
        <v>0</v>
      </c>
      <c r="AB1894" s="22">
        <v>31</v>
      </c>
      <c r="AC1894" s="22">
        <v>0</v>
      </c>
      <c r="AD1894" s="22">
        <v>0</v>
      </c>
    </row>
    <row r="1895" spans="1:30" s="1" customFormat="1" ht="15" customHeight="1" x14ac:dyDescent="0.3">
      <c r="A1895" s="21" t="s">
        <v>34</v>
      </c>
      <c r="B1895" s="21" t="s">
        <v>956</v>
      </c>
      <c r="C1895" s="21" t="s">
        <v>956</v>
      </c>
      <c r="D1895" s="23" t="s">
        <v>36</v>
      </c>
      <c r="E1895" s="21" t="s">
        <v>194</v>
      </c>
      <c r="F1895" s="32" t="s">
        <v>244</v>
      </c>
      <c r="G1895" s="21" t="s">
        <v>489</v>
      </c>
      <c r="H1895" s="21" t="s">
        <v>1433</v>
      </c>
      <c r="I1895" s="21" t="s">
        <v>1915</v>
      </c>
      <c r="J1895" s="21" t="s">
        <v>902</v>
      </c>
      <c r="K1895" s="21" t="s">
        <v>1060</v>
      </c>
      <c r="L1895" s="21" t="s">
        <v>1891</v>
      </c>
      <c r="M1895" s="21" t="s">
        <v>1891</v>
      </c>
      <c r="N1895" s="21" t="s">
        <v>48</v>
      </c>
      <c r="O1895" s="22">
        <v>2</v>
      </c>
      <c r="P1895" s="22">
        <v>506</v>
      </c>
      <c r="Q1895" s="21" t="s">
        <v>45</v>
      </c>
      <c r="R1895" s="103">
        <f t="shared" si="29"/>
        <v>1012</v>
      </c>
      <c r="S1895" s="22">
        <v>0</v>
      </c>
      <c r="T1895" s="22">
        <v>0</v>
      </c>
      <c r="U1895" s="22">
        <v>506</v>
      </c>
      <c r="V1895" s="22">
        <v>0</v>
      </c>
      <c r="W1895" s="22">
        <v>0</v>
      </c>
      <c r="X1895" s="22">
        <v>0</v>
      </c>
      <c r="Y1895" s="22">
        <v>0</v>
      </c>
      <c r="Z1895" s="22">
        <v>0</v>
      </c>
      <c r="AA1895" s="22">
        <v>0</v>
      </c>
      <c r="AB1895" s="22">
        <v>506</v>
      </c>
      <c r="AC1895" s="22">
        <v>0</v>
      </c>
      <c r="AD1895" s="22">
        <v>0</v>
      </c>
    </row>
    <row r="1896" spans="1:30" s="1" customFormat="1" ht="15" customHeight="1" x14ac:dyDescent="0.3">
      <c r="A1896" s="21" t="s">
        <v>34</v>
      </c>
      <c r="B1896" s="21" t="s">
        <v>956</v>
      </c>
      <c r="C1896" s="21" t="s">
        <v>956</v>
      </c>
      <c r="D1896" s="23" t="s">
        <v>36</v>
      </c>
      <c r="E1896" s="21" t="s">
        <v>194</v>
      </c>
      <c r="F1896" s="32" t="s">
        <v>244</v>
      </c>
      <c r="G1896" s="21" t="s">
        <v>489</v>
      </c>
      <c r="H1896" s="21" t="s">
        <v>1433</v>
      </c>
      <c r="I1896" s="21" t="s">
        <v>1916</v>
      </c>
      <c r="J1896" s="21" t="s">
        <v>987</v>
      </c>
      <c r="K1896" s="21" t="s">
        <v>988</v>
      </c>
      <c r="L1896" s="21" t="s">
        <v>1891</v>
      </c>
      <c r="M1896" s="21" t="s">
        <v>1891</v>
      </c>
      <c r="N1896" s="21" t="s">
        <v>44</v>
      </c>
      <c r="O1896" s="22">
        <v>4</v>
      </c>
      <c r="P1896" s="22">
        <v>108</v>
      </c>
      <c r="Q1896" s="21" t="s">
        <v>45</v>
      </c>
      <c r="R1896" s="103">
        <f t="shared" si="29"/>
        <v>432</v>
      </c>
      <c r="S1896" s="22">
        <v>0</v>
      </c>
      <c r="T1896" s="22">
        <v>0</v>
      </c>
      <c r="U1896" s="22">
        <v>216</v>
      </c>
      <c r="V1896" s="22">
        <v>0</v>
      </c>
      <c r="W1896" s="22">
        <v>0</v>
      </c>
      <c r="X1896" s="22">
        <v>0</v>
      </c>
      <c r="Y1896" s="22">
        <v>0</v>
      </c>
      <c r="Z1896" s="22">
        <v>0</v>
      </c>
      <c r="AA1896" s="22">
        <v>0</v>
      </c>
      <c r="AB1896" s="22">
        <v>216</v>
      </c>
      <c r="AC1896" s="22">
        <v>0</v>
      </c>
      <c r="AD1896" s="22">
        <v>0</v>
      </c>
    </row>
    <row r="1897" spans="1:30" s="1" customFormat="1" ht="15" customHeight="1" x14ac:dyDescent="0.3">
      <c r="A1897" s="21" t="s">
        <v>34</v>
      </c>
      <c r="B1897" s="21" t="s">
        <v>956</v>
      </c>
      <c r="C1897" s="21" t="s">
        <v>956</v>
      </c>
      <c r="D1897" s="23" t="s">
        <v>36</v>
      </c>
      <c r="E1897" s="21" t="s">
        <v>194</v>
      </c>
      <c r="F1897" s="32" t="s">
        <v>244</v>
      </c>
      <c r="G1897" s="21" t="s">
        <v>489</v>
      </c>
      <c r="H1897" s="21" t="s">
        <v>1433</v>
      </c>
      <c r="I1897" s="21" t="s">
        <v>1916</v>
      </c>
      <c r="J1897" s="21" t="s">
        <v>989</v>
      </c>
      <c r="K1897" s="21" t="s">
        <v>990</v>
      </c>
      <c r="L1897" s="21" t="s">
        <v>1891</v>
      </c>
      <c r="M1897" s="21" t="s">
        <v>1891</v>
      </c>
      <c r="N1897" s="21" t="s">
        <v>44</v>
      </c>
      <c r="O1897" s="22">
        <v>4</v>
      </c>
      <c r="P1897" s="22">
        <v>102.00000000000001</v>
      </c>
      <c r="Q1897" s="21" t="s">
        <v>45</v>
      </c>
      <c r="R1897" s="103">
        <f t="shared" si="29"/>
        <v>408</v>
      </c>
      <c r="S1897" s="22">
        <v>0</v>
      </c>
      <c r="T1897" s="22">
        <v>0</v>
      </c>
      <c r="U1897" s="22">
        <v>204</v>
      </c>
      <c r="V1897" s="22">
        <v>0</v>
      </c>
      <c r="W1897" s="22">
        <v>0</v>
      </c>
      <c r="X1897" s="22">
        <v>0</v>
      </c>
      <c r="Y1897" s="22">
        <v>0</v>
      </c>
      <c r="Z1897" s="22">
        <v>0</v>
      </c>
      <c r="AA1897" s="22">
        <v>0</v>
      </c>
      <c r="AB1897" s="22">
        <v>204</v>
      </c>
      <c r="AC1897" s="22">
        <v>0</v>
      </c>
      <c r="AD1897" s="22">
        <v>0</v>
      </c>
    </row>
    <row r="1898" spans="1:30" s="1" customFormat="1" ht="15" customHeight="1" x14ac:dyDescent="0.3">
      <c r="A1898" s="21" t="s">
        <v>34</v>
      </c>
      <c r="B1898" s="21" t="s">
        <v>956</v>
      </c>
      <c r="C1898" s="21" t="s">
        <v>956</v>
      </c>
      <c r="D1898" s="23" t="s">
        <v>36</v>
      </c>
      <c r="E1898" s="21" t="s">
        <v>194</v>
      </c>
      <c r="F1898" s="32" t="s">
        <v>244</v>
      </c>
      <c r="G1898" s="21" t="s">
        <v>489</v>
      </c>
      <c r="H1898" s="21" t="s">
        <v>1433</v>
      </c>
      <c r="I1898" s="21" t="s">
        <v>1916</v>
      </c>
      <c r="J1898" s="21" t="s">
        <v>1351</v>
      </c>
      <c r="K1898" s="21" t="s">
        <v>1304</v>
      </c>
      <c r="L1898" s="21" t="s">
        <v>1891</v>
      </c>
      <c r="M1898" s="21" t="s">
        <v>1891</v>
      </c>
      <c r="N1898" s="21" t="s">
        <v>44</v>
      </c>
      <c r="O1898" s="22">
        <v>2</v>
      </c>
      <c r="P1898" s="22">
        <v>74</v>
      </c>
      <c r="Q1898" s="21" t="s">
        <v>45</v>
      </c>
      <c r="R1898" s="103">
        <f t="shared" si="29"/>
        <v>148</v>
      </c>
      <c r="S1898" s="22">
        <v>0</v>
      </c>
      <c r="T1898" s="22">
        <v>0</v>
      </c>
      <c r="U1898" s="22">
        <v>74</v>
      </c>
      <c r="V1898" s="22">
        <v>0</v>
      </c>
      <c r="W1898" s="22">
        <v>0</v>
      </c>
      <c r="X1898" s="22">
        <v>0</v>
      </c>
      <c r="Y1898" s="22">
        <v>0</v>
      </c>
      <c r="Z1898" s="22">
        <v>0</v>
      </c>
      <c r="AA1898" s="22">
        <v>0</v>
      </c>
      <c r="AB1898" s="22">
        <v>74</v>
      </c>
      <c r="AC1898" s="22">
        <v>0</v>
      </c>
      <c r="AD1898" s="22">
        <v>0</v>
      </c>
    </row>
    <row r="1899" spans="1:30" s="1" customFormat="1" ht="15" customHeight="1" x14ac:dyDescent="0.3">
      <c r="A1899" s="21" t="s">
        <v>34</v>
      </c>
      <c r="B1899" s="21" t="s">
        <v>956</v>
      </c>
      <c r="C1899" s="21" t="s">
        <v>956</v>
      </c>
      <c r="D1899" s="32" t="s">
        <v>36</v>
      </c>
      <c r="E1899" s="21" t="s">
        <v>37</v>
      </c>
      <c r="F1899" s="32" t="s">
        <v>36</v>
      </c>
      <c r="G1899" s="21" t="s">
        <v>38</v>
      </c>
      <c r="H1899" s="21" t="s">
        <v>1494</v>
      </c>
      <c r="I1899" s="21" t="s">
        <v>1889</v>
      </c>
      <c r="J1899" s="21" t="s">
        <v>1005</v>
      </c>
      <c r="K1899" s="21" t="s">
        <v>1006</v>
      </c>
      <c r="L1899" s="21" t="s">
        <v>1890</v>
      </c>
      <c r="M1899" s="21" t="s">
        <v>1891</v>
      </c>
      <c r="N1899" s="21" t="s">
        <v>63</v>
      </c>
      <c r="O1899" s="22">
        <v>4</v>
      </c>
      <c r="P1899" s="22">
        <v>33</v>
      </c>
      <c r="Q1899" s="21" t="s">
        <v>45</v>
      </c>
      <c r="R1899" s="103">
        <f t="shared" si="29"/>
        <v>132</v>
      </c>
      <c r="S1899" s="22">
        <v>132</v>
      </c>
      <c r="T1899" s="22">
        <v>0</v>
      </c>
      <c r="U1899" s="22">
        <v>0</v>
      </c>
      <c r="V1899" s="22">
        <v>0</v>
      </c>
      <c r="W1899" s="22">
        <v>0</v>
      </c>
      <c r="X1899" s="22">
        <v>0</v>
      </c>
      <c r="Y1899" s="22">
        <v>0</v>
      </c>
      <c r="Z1899" s="22">
        <v>0</v>
      </c>
      <c r="AA1899" s="22">
        <v>0</v>
      </c>
      <c r="AB1899" s="22">
        <v>0</v>
      </c>
      <c r="AC1899" s="22">
        <v>0</v>
      </c>
      <c r="AD1899" s="22">
        <v>0</v>
      </c>
    </row>
    <row r="1900" spans="1:30" s="1" customFormat="1" ht="15" customHeight="1" x14ac:dyDescent="0.3">
      <c r="A1900" s="21" t="s">
        <v>34</v>
      </c>
      <c r="B1900" s="21" t="s">
        <v>956</v>
      </c>
      <c r="C1900" s="21" t="s">
        <v>956</v>
      </c>
      <c r="D1900" s="32" t="s">
        <v>36</v>
      </c>
      <c r="E1900" s="21" t="s">
        <v>37</v>
      </c>
      <c r="F1900" s="32" t="s">
        <v>36</v>
      </c>
      <c r="G1900" s="21" t="s">
        <v>38</v>
      </c>
      <c r="H1900" s="21" t="s">
        <v>1494</v>
      </c>
      <c r="I1900" s="21" t="s">
        <v>1889</v>
      </c>
      <c r="J1900" s="21" t="s">
        <v>997</v>
      </c>
      <c r="K1900" s="21" t="s">
        <v>998</v>
      </c>
      <c r="L1900" s="21" t="s">
        <v>1890</v>
      </c>
      <c r="M1900" s="21" t="s">
        <v>1891</v>
      </c>
      <c r="N1900" s="21" t="s">
        <v>63</v>
      </c>
      <c r="O1900" s="22">
        <v>3</v>
      </c>
      <c r="P1900" s="22">
        <v>88</v>
      </c>
      <c r="Q1900" s="21" t="s">
        <v>45</v>
      </c>
      <c r="R1900" s="103">
        <f t="shared" si="29"/>
        <v>264</v>
      </c>
      <c r="S1900" s="22">
        <v>264</v>
      </c>
      <c r="T1900" s="22">
        <v>0</v>
      </c>
      <c r="U1900" s="22">
        <v>0</v>
      </c>
      <c r="V1900" s="22">
        <v>0</v>
      </c>
      <c r="W1900" s="22">
        <v>0</v>
      </c>
      <c r="X1900" s="22">
        <v>0</v>
      </c>
      <c r="Y1900" s="22">
        <v>0</v>
      </c>
      <c r="Z1900" s="22">
        <v>0</v>
      </c>
      <c r="AA1900" s="22">
        <v>0</v>
      </c>
      <c r="AB1900" s="22">
        <v>0</v>
      </c>
      <c r="AC1900" s="22">
        <v>0</v>
      </c>
      <c r="AD1900" s="22">
        <v>0</v>
      </c>
    </row>
    <row r="1901" spans="1:30" s="1" customFormat="1" ht="15" customHeight="1" x14ac:dyDescent="0.3">
      <c r="A1901" s="21" t="s">
        <v>34</v>
      </c>
      <c r="B1901" s="21" t="s">
        <v>956</v>
      </c>
      <c r="C1901" s="21" t="s">
        <v>956</v>
      </c>
      <c r="D1901" s="32" t="s">
        <v>36</v>
      </c>
      <c r="E1901" s="21" t="s">
        <v>37</v>
      </c>
      <c r="F1901" s="32" t="s">
        <v>36</v>
      </c>
      <c r="G1901" s="21" t="s">
        <v>38</v>
      </c>
      <c r="H1901" s="21" t="s">
        <v>1494</v>
      </c>
      <c r="I1901" s="21" t="s">
        <v>1889</v>
      </c>
      <c r="J1901" s="21" t="s">
        <v>379</v>
      </c>
      <c r="K1901" s="21" t="s">
        <v>380</v>
      </c>
      <c r="L1901" s="21" t="s">
        <v>1890</v>
      </c>
      <c r="M1901" s="21" t="s">
        <v>1891</v>
      </c>
      <c r="N1901" s="21" t="s">
        <v>63</v>
      </c>
      <c r="O1901" s="22">
        <v>3</v>
      </c>
      <c r="P1901" s="22">
        <v>84</v>
      </c>
      <c r="Q1901" s="21" t="s">
        <v>45</v>
      </c>
      <c r="R1901" s="103">
        <f t="shared" si="29"/>
        <v>252</v>
      </c>
      <c r="S1901" s="22">
        <v>252</v>
      </c>
      <c r="T1901" s="22">
        <v>0</v>
      </c>
      <c r="U1901" s="22">
        <v>0</v>
      </c>
      <c r="V1901" s="22">
        <v>0</v>
      </c>
      <c r="W1901" s="22">
        <v>0</v>
      </c>
      <c r="X1901" s="22">
        <v>0</v>
      </c>
      <c r="Y1901" s="22">
        <v>0</v>
      </c>
      <c r="Z1901" s="22">
        <v>0</v>
      </c>
      <c r="AA1901" s="22">
        <v>0</v>
      </c>
      <c r="AB1901" s="22">
        <v>0</v>
      </c>
      <c r="AC1901" s="22">
        <v>0</v>
      </c>
      <c r="AD1901" s="22">
        <v>0</v>
      </c>
    </row>
    <row r="1902" spans="1:30" s="1" customFormat="1" ht="15" customHeight="1" x14ac:dyDescent="0.3">
      <c r="A1902" s="21" t="s">
        <v>34</v>
      </c>
      <c r="B1902" s="21" t="s">
        <v>956</v>
      </c>
      <c r="C1902" s="21" t="s">
        <v>956</v>
      </c>
      <c r="D1902" s="32" t="s">
        <v>36</v>
      </c>
      <c r="E1902" s="21" t="s">
        <v>37</v>
      </c>
      <c r="F1902" s="32" t="s">
        <v>36</v>
      </c>
      <c r="G1902" s="21" t="s">
        <v>38</v>
      </c>
      <c r="H1902" s="21" t="s">
        <v>1494</v>
      </c>
      <c r="I1902" s="21" t="s">
        <v>1889</v>
      </c>
      <c r="J1902" s="21" t="s">
        <v>1001</v>
      </c>
      <c r="K1902" s="21" t="s">
        <v>1002</v>
      </c>
      <c r="L1902" s="21" t="s">
        <v>1890</v>
      </c>
      <c r="M1902" s="21" t="s">
        <v>1891</v>
      </c>
      <c r="N1902" s="21" t="s">
        <v>63</v>
      </c>
      <c r="O1902" s="22">
        <v>2</v>
      </c>
      <c r="P1902" s="22">
        <v>374</v>
      </c>
      <c r="Q1902" s="21" t="s">
        <v>45</v>
      </c>
      <c r="R1902" s="103">
        <f t="shared" si="29"/>
        <v>748</v>
      </c>
      <c r="S1902" s="22">
        <v>748</v>
      </c>
      <c r="T1902" s="22">
        <v>0</v>
      </c>
      <c r="U1902" s="22">
        <v>0</v>
      </c>
      <c r="V1902" s="22">
        <v>0</v>
      </c>
      <c r="W1902" s="22">
        <v>0</v>
      </c>
      <c r="X1902" s="22">
        <v>0</v>
      </c>
      <c r="Y1902" s="22">
        <v>0</v>
      </c>
      <c r="Z1902" s="22">
        <v>0</v>
      </c>
      <c r="AA1902" s="22">
        <v>0</v>
      </c>
      <c r="AB1902" s="22">
        <v>0</v>
      </c>
      <c r="AC1902" s="22">
        <v>0</v>
      </c>
      <c r="AD1902" s="22">
        <v>0</v>
      </c>
    </row>
    <row r="1903" spans="1:30" s="1" customFormat="1" ht="15" customHeight="1" x14ac:dyDescent="0.3">
      <c r="A1903" s="21" t="s">
        <v>34</v>
      </c>
      <c r="B1903" s="21" t="s">
        <v>956</v>
      </c>
      <c r="C1903" s="21" t="s">
        <v>956</v>
      </c>
      <c r="D1903" s="32" t="s">
        <v>36</v>
      </c>
      <c r="E1903" s="21" t="s">
        <v>37</v>
      </c>
      <c r="F1903" s="32" t="s">
        <v>36</v>
      </c>
      <c r="G1903" s="21" t="s">
        <v>38</v>
      </c>
      <c r="H1903" s="21" t="s">
        <v>1494</v>
      </c>
      <c r="I1903" s="21" t="s">
        <v>1889</v>
      </c>
      <c r="J1903" s="21" t="s">
        <v>999</v>
      </c>
      <c r="K1903" s="21" t="s">
        <v>1000</v>
      </c>
      <c r="L1903" s="21" t="s">
        <v>1890</v>
      </c>
      <c r="M1903" s="21" t="s">
        <v>1891</v>
      </c>
      <c r="N1903" s="21" t="s">
        <v>63</v>
      </c>
      <c r="O1903" s="22">
        <v>4</v>
      </c>
      <c r="P1903" s="22">
        <v>56</v>
      </c>
      <c r="Q1903" s="21" t="s">
        <v>45</v>
      </c>
      <c r="R1903" s="103">
        <f t="shared" si="29"/>
        <v>224</v>
      </c>
      <c r="S1903" s="22">
        <v>224</v>
      </c>
      <c r="T1903" s="22">
        <v>0</v>
      </c>
      <c r="U1903" s="22">
        <v>0</v>
      </c>
      <c r="V1903" s="22">
        <v>0</v>
      </c>
      <c r="W1903" s="22">
        <v>0</v>
      </c>
      <c r="X1903" s="22">
        <v>0</v>
      </c>
      <c r="Y1903" s="22">
        <v>0</v>
      </c>
      <c r="Z1903" s="22">
        <v>0</v>
      </c>
      <c r="AA1903" s="22">
        <v>0</v>
      </c>
      <c r="AB1903" s="22">
        <v>0</v>
      </c>
      <c r="AC1903" s="22">
        <v>0</v>
      </c>
      <c r="AD1903" s="22">
        <v>0</v>
      </c>
    </row>
    <row r="1904" spans="1:30" s="1" customFormat="1" ht="15" customHeight="1" x14ac:dyDescent="0.3">
      <c r="A1904" s="21" t="s">
        <v>34</v>
      </c>
      <c r="B1904" s="21" t="s">
        <v>956</v>
      </c>
      <c r="C1904" s="21" t="s">
        <v>956</v>
      </c>
      <c r="D1904" s="32" t="s">
        <v>36</v>
      </c>
      <c r="E1904" s="21" t="s">
        <v>37</v>
      </c>
      <c r="F1904" s="32" t="s">
        <v>36</v>
      </c>
      <c r="G1904" s="21" t="s">
        <v>38</v>
      </c>
      <c r="H1904" s="21" t="s">
        <v>1494</v>
      </c>
      <c r="I1904" s="21" t="s">
        <v>1889</v>
      </c>
      <c r="J1904" s="21" t="s">
        <v>375</v>
      </c>
      <c r="K1904" s="21" t="s">
        <v>376</v>
      </c>
      <c r="L1904" s="21" t="s">
        <v>1890</v>
      </c>
      <c r="M1904" s="21" t="s">
        <v>1891</v>
      </c>
      <c r="N1904" s="21" t="s">
        <v>48</v>
      </c>
      <c r="O1904" s="22">
        <v>3</v>
      </c>
      <c r="P1904" s="22">
        <v>87</v>
      </c>
      <c r="Q1904" s="21" t="s">
        <v>45</v>
      </c>
      <c r="R1904" s="103">
        <f t="shared" si="29"/>
        <v>261</v>
      </c>
      <c r="S1904" s="22">
        <v>261</v>
      </c>
      <c r="T1904" s="22">
        <v>0</v>
      </c>
      <c r="U1904" s="22">
        <v>0</v>
      </c>
      <c r="V1904" s="22">
        <v>0</v>
      </c>
      <c r="W1904" s="22">
        <v>0</v>
      </c>
      <c r="X1904" s="22">
        <v>0</v>
      </c>
      <c r="Y1904" s="22">
        <v>0</v>
      </c>
      <c r="Z1904" s="22">
        <v>0</v>
      </c>
      <c r="AA1904" s="22">
        <v>0</v>
      </c>
      <c r="AB1904" s="22">
        <v>0</v>
      </c>
      <c r="AC1904" s="22">
        <v>0</v>
      </c>
      <c r="AD1904" s="22">
        <v>0</v>
      </c>
    </row>
    <row r="1905" spans="1:30" s="1" customFormat="1" ht="15" customHeight="1" x14ac:dyDescent="0.3">
      <c r="A1905" s="21" t="s">
        <v>34</v>
      </c>
      <c r="B1905" s="21" t="s">
        <v>956</v>
      </c>
      <c r="C1905" s="21" t="s">
        <v>956</v>
      </c>
      <c r="D1905" s="32" t="s">
        <v>36</v>
      </c>
      <c r="E1905" s="21" t="s">
        <v>37</v>
      </c>
      <c r="F1905" s="32" t="s">
        <v>36</v>
      </c>
      <c r="G1905" s="21" t="s">
        <v>38</v>
      </c>
      <c r="H1905" s="21" t="s">
        <v>1494</v>
      </c>
      <c r="I1905" s="21" t="s">
        <v>1889</v>
      </c>
      <c r="J1905" s="21" t="s">
        <v>377</v>
      </c>
      <c r="K1905" s="21" t="s">
        <v>378</v>
      </c>
      <c r="L1905" s="21" t="s">
        <v>1890</v>
      </c>
      <c r="M1905" s="21" t="s">
        <v>1891</v>
      </c>
      <c r="N1905" s="21" t="s">
        <v>48</v>
      </c>
      <c r="O1905" s="22">
        <v>3</v>
      </c>
      <c r="P1905" s="22">
        <v>154</v>
      </c>
      <c r="Q1905" s="21" t="s">
        <v>45</v>
      </c>
      <c r="R1905" s="103">
        <f t="shared" si="29"/>
        <v>462</v>
      </c>
      <c r="S1905" s="22">
        <v>462</v>
      </c>
      <c r="T1905" s="22">
        <v>0</v>
      </c>
      <c r="U1905" s="22">
        <v>0</v>
      </c>
      <c r="V1905" s="22">
        <v>0</v>
      </c>
      <c r="W1905" s="22">
        <v>0</v>
      </c>
      <c r="X1905" s="22">
        <v>0</v>
      </c>
      <c r="Y1905" s="22">
        <v>0</v>
      </c>
      <c r="Z1905" s="22">
        <v>0</v>
      </c>
      <c r="AA1905" s="22">
        <v>0</v>
      </c>
      <c r="AB1905" s="22">
        <v>0</v>
      </c>
      <c r="AC1905" s="22">
        <v>0</v>
      </c>
      <c r="AD1905" s="22">
        <v>0</v>
      </c>
    </row>
    <row r="1906" spans="1:30" s="1" customFormat="1" ht="15" customHeight="1" x14ac:dyDescent="0.3">
      <c r="A1906" s="21" t="s">
        <v>34</v>
      </c>
      <c r="B1906" s="21" t="s">
        <v>956</v>
      </c>
      <c r="C1906" s="21" t="s">
        <v>956</v>
      </c>
      <c r="D1906" s="32" t="s">
        <v>36</v>
      </c>
      <c r="E1906" s="21" t="s">
        <v>37</v>
      </c>
      <c r="F1906" s="32" t="s">
        <v>36</v>
      </c>
      <c r="G1906" s="21" t="s">
        <v>38</v>
      </c>
      <c r="H1906" s="21" t="s">
        <v>1494</v>
      </c>
      <c r="I1906" s="21" t="s">
        <v>1889</v>
      </c>
      <c r="J1906" s="21" t="s">
        <v>381</v>
      </c>
      <c r="K1906" s="21" t="s">
        <v>382</v>
      </c>
      <c r="L1906" s="21" t="s">
        <v>1890</v>
      </c>
      <c r="M1906" s="21" t="s">
        <v>1891</v>
      </c>
      <c r="N1906" s="21" t="s">
        <v>63</v>
      </c>
      <c r="O1906" s="22">
        <v>3</v>
      </c>
      <c r="P1906" s="22">
        <v>41</v>
      </c>
      <c r="Q1906" s="21" t="s">
        <v>45</v>
      </c>
      <c r="R1906" s="103">
        <f t="shared" si="29"/>
        <v>123</v>
      </c>
      <c r="S1906" s="22">
        <v>123</v>
      </c>
      <c r="T1906" s="22">
        <v>0</v>
      </c>
      <c r="U1906" s="22">
        <v>0</v>
      </c>
      <c r="V1906" s="22">
        <v>0</v>
      </c>
      <c r="W1906" s="22">
        <v>0</v>
      </c>
      <c r="X1906" s="22">
        <v>0</v>
      </c>
      <c r="Y1906" s="22">
        <v>0</v>
      </c>
      <c r="Z1906" s="22">
        <v>0</v>
      </c>
      <c r="AA1906" s="22">
        <v>0</v>
      </c>
      <c r="AB1906" s="22">
        <v>0</v>
      </c>
      <c r="AC1906" s="22">
        <v>0</v>
      </c>
      <c r="AD1906" s="22">
        <v>0</v>
      </c>
    </row>
    <row r="1907" spans="1:30" s="1" customFormat="1" ht="15" customHeight="1" x14ac:dyDescent="0.3">
      <c r="A1907" s="21" t="s">
        <v>34</v>
      </c>
      <c r="B1907" s="21" t="s">
        <v>956</v>
      </c>
      <c r="C1907" s="21" t="s">
        <v>956</v>
      </c>
      <c r="D1907" s="32" t="s">
        <v>36</v>
      </c>
      <c r="E1907" s="21" t="s">
        <v>37</v>
      </c>
      <c r="F1907" s="32" t="s">
        <v>36</v>
      </c>
      <c r="G1907" s="21" t="s">
        <v>38</v>
      </c>
      <c r="H1907" s="21" t="s">
        <v>1494</v>
      </c>
      <c r="I1907" s="21" t="s">
        <v>1889</v>
      </c>
      <c r="J1907" s="21" t="s">
        <v>1010</v>
      </c>
      <c r="K1907" s="21" t="s">
        <v>1011</v>
      </c>
      <c r="L1907" s="21" t="s">
        <v>1890</v>
      </c>
      <c r="M1907" s="21" t="s">
        <v>1891</v>
      </c>
      <c r="N1907" s="21" t="s">
        <v>63</v>
      </c>
      <c r="O1907" s="22">
        <v>3</v>
      </c>
      <c r="P1907" s="22">
        <v>166</v>
      </c>
      <c r="Q1907" s="21" t="s">
        <v>45</v>
      </c>
      <c r="R1907" s="103">
        <f t="shared" si="29"/>
        <v>498</v>
      </c>
      <c r="S1907" s="22">
        <v>498</v>
      </c>
      <c r="T1907" s="22">
        <v>0</v>
      </c>
      <c r="U1907" s="22">
        <v>0</v>
      </c>
      <c r="V1907" s="22">
        <v>0</v>
      </c>
      <c r="W1907" s="22">
        <v>0</v>
      </c>
      <c r="X1907" s="22">
        <v>0</v>
      </c>
      <c r="Y1907" s="22">
        <v>0</v>
      </c>
      <c r="Z1907" s="22">
        <v>0</v>
      </c>
      <c r="AA1907" s="22">
        <v>0</v>
      </c>
      <c r="AB1907" s="22">
        <v>0</v>
      </c>
      <c r="AC1907" s="22">
        <v>0</v>
      </c>
      <c r="AD1907" s="22">
        <v>0</v>
      </c>
    </row>
    <row r="1908" spans="1:30" s="1" customFormat="1" ht="15" customHeight="1" x14ac:dyDescent="0.3">
      <c r="A1908" s="21" t="s">
        <v>34</v>
      </c>
      <c r="B1908" s="21" t="s">
        <v>956</v>
      </c>
      <c r="C1908" s="21" t="s">
        <v>956</v>
      </c>
      <c r="D1908" s="32" t="s">
        <v>36</v>
      </c>
      <c r="E1908" s="21" t="s">
        <v>37</v>
      </c>
      <c r="F1908" s="32" t="s">
        <v>36</v>
      </c>
      <c r="G1908" s="21" t="s">
        <v>38</v>
      </c>
      <c r="H1908" s="21" t="s">
        <v>1494</v>
      </c>
      <c r="I1908" s="21" t="s">
        <v>1889</v>
      </c>
      <c r="J1908" s="21" t="s">
        <v>389</v>
      </c>
      <c r="K1908" s="21" t="s">
        <v>390</v>
      </c>
      <c r="L1908" s="21" t="s">
        <v>1890</v>
      </c>
      <c r="M1908" s="21" t="s">
        <v>1891</v>
      </c>
      <c r="N1908" s="21" t="s">
        <v>63</v>
      </c>
      <c r="O1908" s="22">
        <v>3</v>
      </c>
      <c r="P1908" s="22">
        <v>158</v>
      </c>
      <c r="Q1908" s="97" t="s">
        <v>45</v>
      </c>
      <c r="R1908" s="103">
        <f t="shared" si="29"/>
        <v>474</v>
      </c>
      <c r="S1908" s="22">
        <v>474</v>
      </c>
      <c r="T1908" s="22">
        <v>0</v>
      </c>
      <c r="U1908" s="22">
        <v>0</v>
      </c>
      <c r="V1908" s="22">
        <v>0</v>
      </c>
      <c r="W1908" s="22">
        <v>0</v>
      </c>
      <c r="X1908" s="22">
        <v>0</v>
      </c>
      <c r="Y1908" s="22">
        <v>0</v>
      </c>
      <c r="Z1908" s="22">
        <v>0</v>
      </c>
      <c r="AA1908" s="22">
        <v>0</v>
      </c>
      <c r="AB1908" s="22">
        <v>0</v>
      </c>
      <c r="AC1908" s="22">
        <v>0</v>
      </c>
      <c r="AD1908" s="22">
        <v>0</v>
      </c>
    </row>
    <row r="1909" spans="1:30" s="1" customFormat="1" ht="15" customHeight="1" x14ac:dyDescent="0.3">
      <c r="A1909" s="21" t="s">
        <v>34</v>
      </c>
      <c r="B1909" s="21" t="s">
        <v>956</v>
      </c>
      <c r="C1909" s="21" t="s">
        <v>956</v>
      </c>
      <c r="D1909" s="32" t="s">
        <v>36</v>
      </c>
      <c r="E1909" s="21" t="s">
        <v>37</v>
      </c>
      <c r="F1909" s="32" t="s">
        <v>36</v>
      </c>
      <c r="G1909" s="21" t="s">
        <v>38</v>
      </c>
      <c r="H1909" s="21" t="s">
        <v>1494</v>
      </c>
      <c r="I1909" s="21" t="s">
        <v>1889</v>
      </c>
      <c r="J1909" s="21" t="s">
        <v>1003</v>
      </c>
      <c r="K1909" s="21" t="s">
        <v>1004</v>
      </c>
      <c r="L1909" s="21" t="s">
        <v>1890</v>
      </c>
      <c r="M1909" s="21" t="s">
        <v>1891</v>
      </c>
      <c r="N1909" s="21" t="s">
        <v>63</v>
      </c>
      <c r="O1909" s="22">
        <v>3</v>
      </c>
      <c r="P1909" s="22">
        <v>262</v>
      </c>
      <c r="Q1909" s="97" t="s">
        <v>45</v>
      </c>
      <c r="R1909" s="103">
        <f t="shared" si="29"/>
        <v>786</v>
      </c>
      <c r="S1909" s="22">
        <v>786</v>
      </c>
      <c r="T1909" s="22">
        <v>0</v>
      </c>
      <c r="U1909" s="22">
        <v>0</v>
      </c>
      <c r="V1909" s="22">
        <v>0</v>
      </c>
      <c r="W1909" s="22">
        <v>0</v>
      </c>
      <c r="X1909" s="22">
        <v>0</v>
      </c>
      <c r="Y1909" s="22">
        <v>0</v>
      </c>
      <c r="Z1909" s="22">
        <v>0</v>
      </c>
      <c r="AA1909" s="22">
        <v>0</v>
      </c>
      <c r="AB1909" s="22">
        <v>0</v>
      </c>
      <c r="AC1909" s="22">
        <v>0</v>
      </c>
      <c r="AD1909" s="22">
        <v>0</v>
      </c>
    </row>
    <row r="1910" spans="1:30" s="1" customFormat="1" ht="15" customHeight="1" x14ac:dyDescent="0.3">
      <c r="A1910" s="21" t="s">
        <v>34</v>
      </c>
      <c r="B1910" s="21" t="s">
        <v>956</v>
      </c>
      <c r="C1910" s="21" t="s">
        <v>956</v>
      </c>
      <c r="D1910" s="32" t="s">
        <v>36</v>
      </c>
      <c r="E1910" s="21" t="s">
        <v>37</v>
      </c>
      <c r="F1910" s="32" t="s">
        <v>36</v>
      </c>
      <c r="G1910" s="21" t="s">
        <v>38</v>
      </c>
      <c r="H1910" s="21" t="s">
        <v>1494</v>
      </c>
      <c r="I1910" s="21" t="s">
        <v>1889</v>
      </c>
      <c r="J1910" s="21" t="s">
        <v>1367</v>
      </c>
      <c r="K1910" s="21" t="s">
        <v>1368</v>
      </c>
      <c r="L1910" s="21" t="s">
        <v>1890</v>
      </c>
      <c r="M1910" s="21" t="s">
        <v>1891</v>
      </c>
      <c r="N1910" s="21" t="s">
        <v>63</v>
      </c>
      <c r="O1910" s="22">
        <v>3</v>
      </c>
      <c r="P1910" s="22">
        <v>53</v>
      </c>
      <c r="Q1910" s="97" t="s">
        <v>45</v>
      </c>
      <c r="R1910" s="103">
        <f t="shared" si="29"/>
        <v>159</v>
      </c>
      <c r="S1910" s="22">
        <v>159</v>
      </c>
      <c r="T1910" s="22">
        <v>0</v>
      </c>
      <c r="U1910" s="22">
        <v>0</v>
      </c>
      <c r="V1910" s="22">
        <v>0</v>
      </c>
      <c r="W1910" s="22">
        <v>0</v>
      </c>
      <c r="X1910" s="22">
        <v>0</v>
      </c>
      <c r="Y1910" s="22">
        <v>0</v>
      </c>
      <c r="Z1910" s="22">
        <v>0</v>
      </c>
      <c r="AA1910" s="22">
        <v>0</v>
      </c>
      <c r="AB1910" s="22">
        <v>0</v>
      </c>
      <c r="AC1910" s="22">
        <v>0</v>
      </c>
      <c r="AD1910" s="22">
        <v>0</v>
      </c>
    </row>
    <row r="1911" spans="1:30" s="1" customFormat="1" ht="15" customHeight="1" x14ac:dyDescent="0.3">
      <c r="A1911" s="21" t="s">
        <v>34</v>
      </c>
      <c r="B1911" s="21" t="s">
        <v>956</v>
      </c>
      <c r="C1911" s="21" t="s">
        <v>956</v>
      </c>
      <c r="D1911" s="32" t="s">
        <v>36</v>
      </c>
      <c r="E1911" s="21" t="s">
        <v>37</v>
      </c>
      <c r="F1911" s="32" t="s">
        <v>36</v>
      </c>
      <c r="G1911" s="21" t="s">
        <v>38</v>
      </c>
      <c r="H1911" s="21" t="s">
        <v>1494</v>
      </c>
      <c r="I1911" s="21" t="s">
        <v>1889</v>
      </c>
      <c r="J1911" s="21" t="s">
        <v>397</v>
      </c>
      <c r="K1911" s="21" t="s">
        <v>398</v>
      </c>
      <c r="L1911" s="21" t="s">
        <v>1890</v>
      </c>
      <c r="M1911" s="21" t="s">
        <v>1891</v>
      </c>
      <c r="N1911" s="21" t="s">
        <v>300</v>
      </c>
      <c r="O1911" s="22">
        <v>3</v>
      </c>
      <c r="P1911" s="22">
        <v>77</v>
      </c>
      <c r="Q1911" s="97" t="s">
        <v>45</v>
      </c>
      <c r="R1911" s="103">
        <f t="shared" si="29"/>
        <v>231</v>
      </c>
      <c r="S1911" s="22">
        <v>231</v>
      </c>
      <c r="T1911" s="22">
        <v>0</v>
      </c>
      <c r="U1911" s="22">
        <v>0</v>
      </c>
      <c r="V1911" s="22">
        <v>0</v>
      </c>
      <c r="W1911" s="22">
        <v>0</v>
      </c>
      <c r="X1911" s="22">
        <v>0</v>
      </c>
      <c r="Y1911" s="22">
        <v>0</v>
      </c>
      <c r="Z1911" s="22">
        <v>0</v>
      </c>
      <c r="AA1911" s="22">
        <v>0</v>
      </c>
      <c r="AB1911" s="22">
        <v>0</v>
      </c>
      <c r="AC1911" s="22">
        <v>0</v>
      </c>
      <c r="AD1911" s="22">
        <v>0</v>
      </c>
    </row>
    <row r="1912" spans="1:30" s="1" customFormat="1" ht="15" customHeight="1" x14ac:dyDescent="0.3">
      <c r="A1912" s="21" t="s">
        <v>34</v>
      </c>
      <c r="B1912" s="21" t="s">
        <v>956</v>
      </c>
      <c r="C1912" s="21" t="s">
        <v>956</v>
      </c>
      <c r="D1912" s="32" t="s">
        <v>36</v>
      </c>
      <c r="E1912" s="21" t="s">
        <v>37</v>
      </c>
      <c r="F1912" s="32" t="s">
        <v>36</v>
      </c>
      <c r="G1912" s="21" t="s">
        <v>38</v>
      </c>
      <c r="H1912" s="21" t="s">
        <v>1494</v>
      </c>
      <c r="I1912" s="21" t="s">
        <v>1889</v>
      </c>
      <c r="J1912" s="21" t="s">
        <v>1241</v>
      </c>
      <c r="K1912" s="21" t="s">
        <v>1242</v>
      </c>
      <c r="L1912" s="21" t="s">
        <v>1890</v>
      </c>
      <c r="M1912" s="21" t="s">
        <v>1891</v>
      </c>
      <c r="N1912" s="21" t="s">
        <v>300</v>
      </c>
      <c r="O1912" s="22">
        <v>2</v>
      </c>
      <c r="P1912" s="22">
        <v>139</v>
      </c>
      <c r="Q1912" s="97" t="s">
        <v>45</v>
      </c>
      <c r="R1912" s="103">
        <f t="shared" si="29"/>
        <v>278</v>
      </c>
      <c r="S1912" s="22">
        <v>278</v>
      </c>
      <c r="T1912" s="22">
        <v>0</v>
      </c>
      <c r="U1912" s="22">
        <v>0</v>
      </c>
      <c r="V1912" s="22">
        <v>0</v>
      </c>
      <c r="W1912" s="22">
        <v>0</v>
      </c>
      <c r="X1912" s="22">
        <v>0</v>
      </c>
      <c r="Y1912" s="22">
        <v>0</v>
      </c>
      <c r="Z1912" s="22">
        <v>0</v>
      </c>
      <c r="AA1912" s="22">
        <v>0</v>
      </c>
      <c r="AB1912" s="22">
        <v>0</v>
      </c>
      <c r="AC1912" s="22">
        <v>0</v>
      </c>
      <c r="AD1912" s="22">
        <v>0</v>
      </c>
    </row>
    <row r="1913" spans="1:30" s="1" customFormat="1" ht="15" customHeight="1" x14ac:dyDescent="0.3">
      <c r="A1913" s="21" t="s">
        <v>34</v>
      </c>
      <c r="B1913" s="21" t="s">
        <v>956</v>
      </c>
      <c r="C1913" s="21" t="s">
        <v>956</v>
      </c>
      <c r="D1913" s="32" t="s">
        <v>36</v>
      </c>
      <c r="E1913" s="21" t="s">
        <v>37</v>
      </c>
      <c r="F1913" s="32" t="s">
        <v>36</v>
      </c>
      <c r="G1913" s="21" t="s">
        <v>38</v>
      </c>
      <c r="H1913" s="21" t="s">
        <v>1494</v>
      </c>
      <c r="I1913" s="21" t="s">
        <v>1889</v>
      </c>
      <c r="J1913" s="21" t="s">
        <v>1007</v>
      </c>
      <c r="K1913" s="21" t="s">
        <v>1008</v>
      </c>
      <c r="L1913" s="21" t="s">
        <v>1890</v>
      </c>
      <c r="M1913" s="21" t="s">
        <v>1891</v>
      </c>
      <c r="N1913" s="21" t="s">
        <v>48</v>
      </c>
      <c r="O1913" s="22">
        <v>3</v>
      </c>
      <c r="P1913" s="22">
        <v>36</v>
      </c>
      <c r="Q1913" s="97" t="s">
        <v>45</v>
      </c>
      <c r="R1913" s="103">
        <f t="shared" si="29"/>
        <v>108</v>
      </c>
      <c r="S1913" s="22">
        <v>108</v>
      </c>
      <c r="T1913" s="22">
        <v>0</v>
      </c>
      <c r="U1913" s="22">
        <v>0</v>
      </c>
      <c r="V1913" s="22">
        <v>0</v>
      </c>
      <c r="W1913" s="22">
        <v>0</v>
      </c>
      <c r="X1913" s="22">
        <v>0</v>
      </c>
      <c r="Y1913" s="22">
        <v>0</v>
      </c>
      <c r="Z1913" s="22">
        <v>0</v>
      </c>
      <c r="AA1913" s="22">
        <v>0</v>
      </c>
      <c r="AB1913" s="22">
        <v>0</v>
      </c>
      <c r="AC1913" s="22">
        <v>0</v>
      </c>
      <c r="AD1913" s="22">
        <v>0</v>
      </c>
    </row>
    <row r="1914" spans="1:30" s="1" customFormat="1" ht="15" customHeight="1" x14ac:dyDescent="0.3">
      <c r="A1914" s="21" t="s">
        <v>34</v>
      </c>
      <c r="B1914" s="21" t="s">
        <v>956</v>
      </c>
      <c r="C1914" s="21" t="s">
        <v>956</v>
      </c>
      <c r="D1914" s="32" t="s">
        <v>36</v>
      </c>
      <c r="E1914" s="21" t="s">
        <v>37</v>
      </c>
      <c r="F1914" s="32" t="s">
        <v>36</v>
      </c>
      <c r="G1914" s="21" t="s">
        <v>38</v>
      </c>
      <c r="H1914" s="21" t="s">
        <v>1496</v>
      </c>
      <c r="I1914" s="21" t="s">
        <v>1889</v>
      </c>
      <c r="J1914" s="21" t="s">
        <v>413</v>
      </c>
      <c r="K1914" s="21" t="s">
        <v>414</v>
      </c>
      <c r="L1914" s="21" t="s">
        <v>1890</v>
      </c>
      <c r="M1914" s="21" t="s">
        <v>43</v>
      </c>
      <c r="N1914" s="21" t="s">
        <v>290</v>
      </c>
      <c r="O1914" s="22">
        <v>1</v>
      </c>
      <c r="P1914" s="22">
        <v>8000</v>
      </c>
      <c r="Q1914" s="97" t="s">
        <v>45</v>
      </c>
      <c r="R1914" s="103">
        <f t="shared" si="29"/>
        <v>8000</v>
      </c>
      <c r="S1914" s="22">
        <v>8000</v>
      </c>
      <c r="T1914" s="22">
        <v>0</v>
      </c>
      <c r="U1914" s="22">
        <v>0</v>
      </c>
      <c r="V1914" s="22">
        <v>0</v>
      </c>
      <c r="W1914" s="22">
        <v>0</v>
      </c>
      <c r="X1914" s="22">
        <v>0</v>
      </c>
      <c r="Y1914" s="22">
        <v>0</v>
      </c>
      <c r="Z1914" s="22">
        <v>0</v>
      </c>
      <c r="AA1914" s="22">
        <v>0</v>
      </c>
      <c r="AB1914" s="22">
        <v>0</v>
      </c>
      <c r="AC1914" s="22">
        <v>0</v>
      </c>
      <c r="AD1914" s="22">
        <v>0</v>
      </c>
    </row>
    <row r="1915" spans="1:30" s="1" customFormat="1" ht="15" customHeight="1" x14ac:dyDescent="0.3">
      <c r="A1915" s="21" t="s">
        <v>34</v>
      </c>
      <c r="B1915" s="21" t="s">
        <v>956</v>
      </c>
      <c r="C1915" s="21" t="s">
        <v>956</v>
      </c>
      <c r="D1915" s="32" t="s">
        <v>36</v>
      </c>
      <c r="E1915" s="21" t="s">
        <v>37</v>
      </c>
      <c r="F1915" s="32" t="s">
        <v>36</v>
      </c>
      <c r="G1915" s="21" t="s">
        <v>38</v>
      </c>
      <c r="H1915" s="21" t="s">
        <v>1496</v>
      </c>
      <c r="I1915" s="21" t="s">
        <v>1889</v>
      </c>
      <c r="J1915" s="21" t="s">
        <v>413</v>
      </c>
      <c r="K1915" s="21" t="s">
        <v>414</v>
      </c>
      <c r="L1915" s="21" t="s">
        <v>1890</v>
      </c>
      <c r="M1915" s="21" t="s">
        <v>43</v>
      </c>
      <c r="N1915" s="21" t="s">
        <v>290</v>
      </c>
      <c r="O1915" s="22">
        <v>6</v>
      </c>
      <c r="P1915" s="22">
        <v>9000</v>
      </c>
      <c r="Q1915" s="97" t="s">
        <v>45</v>
      </c>
      <c r="R1915" s="103">
        <f t="shared" si="29"/>
        <v>54000</v>
      </c>
      <c r="S1915" s="22">
        <v>0</v>
      </c>
      <c r="T1915" s="22">
        <v>9000</v>
      </c>
      <c r="U1915" s="22">
        <v>9000</v>
      </c>
      <c r="V1915" s="22">
        <v>9000</v>
      </c>
      <c r="W1915" s="22">
        <v>9000</v>
      </c>
      <c r="X1915" s="22">
        <v>9000</v>
      </c>
      <c r="Y1915" s="22">
        <v>9000</v>
      </c>
      <c r="Z1915" s="22">
        <v>0</v>
      </c>
      <c r="AA1915" s="22">
        <v>0</v>
      </c>
      <c r="AB1915" s="22">
        <v>0</v>
      </c>
      <c r="AC1915" s="22">
        <v>0</v>
      </c>
      <c r="AD1915" s="22">
        <v>0</v>
      </c>
    </row>
    <row r="1916" spans="1:30" s="1" customFormat="1" ht="15" customHeight="1" x14ac:dyDescent="0.3">
      <c r="A1916" s="21" t="s">
        <v>34</v>
      </c>
      <c r="B1916" s="21" t="s">
        <v>956</v>
      </c>
      <c r="C1916" s="21" t="s">
        <v>956</v>
      </c>
      <c r="D1916" s="32" t="s">
        <v>36</v>
      </c>
      <c r="E1916" s="21" t="s">
        <v>37</v>
      </c>
      <c r="F1916" s="32" t="s">
        <v>36</v>
      </c>
      <c r="G1916" s="21" t="s">
        <v>38</v>
      </c>
      <c r="H1916" s="21" t="s">
        <v>1496</v>
      </c>
      <c r="I1916" s="21" t="s">
        <v>1889</v>
      </c>
      <c r="J1916" s="21" t="s">
        <v>413</v>
      </c>
      <c r="K1916" s="21" t="s">
        <v>414</v>
      </c>
      <c r="L1916" s="21" t="s">
        <v>1890</v>
      </c>
      <c r="M1916" s="21" t="s">
        <v>43</v>
      </c>
      <c r="N1916" s="21" t="s">
        <v>290</v>
      </c>
      <c r="O1916" s="22">
        <v>3</v>
      </c>
      <c r="P1916" s="22">
        <v>4000</v>
      </c>
      <c r="Q1916" s="97" t="s">
        <v>45</v>
      </c>
      <c r="R1916" s="103">
        <f t="shared" si="29"/>
        <v>12000</v>
      </c>
      <c r="S1916" s="22">
        <v>0</v>
      </c>
      <c r="T1916" s="22">
        <v>0</v>
      </c>
      <c r="U1916" s="22">
        <v>0</v>
      </c>
      <c r="V1916" s="22">
        <v>0</v>
      </c>
      <c r="W1916" s="22">
        <v>0</v>
      </c>
      <c r="X1916" s="22">
        <v>0</v>
      </c>
      <c r="Y1916" s="22">
        <v>0</v>
      </c>
      <c r="Z1916" s="22">
        <v>4000</v>
      </c>
      <c r="AA1916" s="22">
        <v>4000</v>
      </c>
      <c r="AB1916" s="22">
        <v>4000</v>
      </c>
      <c r="AC1916" s="22">
        <v>0</v>
      </c>
      <c r="AD1916" s="22">
        <v>0</v>
      </c>
    </row>
    <row r="1917" spans="1:30" s="1" customFormat="1" ht="15" customHeight="1" x14ac:dyDescent="0.3">
      <c r="A1917" s="21" t="s">
        <v>34</v>
      </c>
      <c r="B1917" s="21" t="s">
        <v>956</v>
      </c>
      <c r="C1917" s="21" t="s">
        <v>956</v>
      </c>
      <c r="D1917" s="32" t="s">
        <v>36</v>
      </c>
      <c r="E1917" s="21" t="s">
        <v>37</v>
      </c>
      <c r="F1917" s="32" t="s">
        <v>36</v>
      </c>
      <c r="G1917" s="21" t="s">
        <v>38</v>
      </c>
      <c r="H1917" s="21" t="s">
        <v>1496</v>
      </c>
      <c r="I1917" s="21" t="s">
        <v>1889</v>
      </c>
      <c r="J1917" s="21" t="s">
        <v>413</v>
      </c>
      <c r="K1917" s="21" t="s">
        <v>414</v>
      </c>
      <c r="L1917" s="21" t="s">
        <v>1890</v>
      </c>
      <c r="M1917" s="21" t="s">
        <v>43</v>
      </c>
      <c r="N1917" s="21" t="s">
        <v>290</v>
      </c>
      <c r="O1917" s="22">
        <v>1</v>
      </c>
      <c r="P1917" s="22">
        <v>3000</v>
      </c>
      <c r="Q1917" s="97" t="s">
        <v>45</v>
      </c>
      <c r="R1917" s="103">
        <f t="shared" si="29"/>
        <v>3000</v>
      </c>
      <c r="S1917" s="22">
        <v>0</v>
      </c>
      <c r="T1917" s="22">
        <v>0</v>
      </c>
      <c r="U1917" s="22">
        <v>0</v>
      </c>
      <c r="V1917" s="22">
        <v>0</v>
      </c>
      <c r="W1917" s="22">
        <v>0</v>
      </c>
      <c r="X1917" s="22">
        <v>0</v>
      </c>
      <c r="Y1917" s="22">
        <v>0</v>
      </c>
      <c r="Z1917" s="22">
        <v>0</v>
      </c>
      <c r="AA1917" s="22">
        <v>0</v>
      </c>
      <c r="AB1917" s="22">
        <v>0</v>
      </c>
      <c r="AC1917" s="22">
        <v>3000</v>
      </c>
      <c r="AD1917" s="22">
        <v>0</v>
      </c>
    </row>
    <row r="1918" spans="1:30" s="1" customFormat="1" ht="15" customHeight="1" x14ac:dyDescent="0.3">
      <c r="A1918" s="21" t="s">
        <v>34</v>
      </c>
      <c r="B1918" s="21" t="s">
        <v>956</v>
      </c>
      <c r="C1918" s="21" t="s">
        <v>956</v>
      </c>
      <c r="D1918" s="32" t="s">
        <v>36</v>
      </c>
      <c r="E1918" s="21" t="s">
        <v>37</v>
      </c>
      <c r="F1918" s="32" t="s">
        <v>36</v>
      </c>
      <c r="G1918" s="21" t="s">
        <v>38</v>
      </c>
      <c r="H1918" s="21" t="s">
        <v>1496</v>
      </c>
      <c r="I1918" s="21" t="s">
        <v>1889</v>
      </c>
      <c r="J1918" s="21" t="s">
        <v>413</v>
      </c>
      <c r="K1918" s="21" t="s">
        <v>414</v>
      </c>
      <c r="L1918" s="21" t="s">
        <v>1890</v>
      </c>
      <c r="M1918" s="21" t="s">
        <v>43</v>
      </c>
      <c r="N1918" s="21" t="s">
        <v>290</v>
      </c>
      <c r="O1918" s="22">
        <v>1</v>
      </c>
      <c r="P1918" s="22">
        <v>2951</v>
      </c>
      <c r="Q1918" s="97" t="s">
        <v>45</v>
      </c>
      <c r="R1918" s="103">
        <f t="shared" si="29"/>
        <v>2951</v>
      </c>
      <c r="S1918" s="22">
        <v>0</v>
      </c>
      <c r="T1918" s="22">
        <v>0</v>
      </c>
      <c r="U1918" s="22">
        <v>0</v>
      </c>
      <c r="V1918" s="22">
        <v>0</v>
      </c>
      <c r="W1918" s="22">
        <v>0</v>
      </c>
      <c r="X1918" s="22">
        <v>0</v>
      </c>
      <c r="Y1918" s="22">
        <v>0</v>
      </c>
      <c r="Z1918" s="22">
        <v>0</v>
      </c>
      <c r="AA1918" s="22">
        <v>0</v>
      </c>
      <c r="AB1918" s="22">
        <v>0</v>
      </c>
      <c r="AC1918" s="22">
        <v>0</v>
      </c>
      <c r="AD1918" s="22">
        <v>2951</v>
      </c>
    </row>
    <row r="1919" spans="1:30" s="1" customFormat="1" ht="15" customHeight="1" x14ac:dyDescent="0.3">
      <c r="A1919" s="21" t="s">
        <v>34</v>
      </c>
      <c r="B1919" s="21" t="s">
        <v>956</v>
      </c>
      <c r="C1919" s="21" t="s">
        <v>956</v>
      </c>
      <c r="D1919" s="32" t="s">
        <v>36</v>
      </c>
      <c r="E1919" s="21" t="s">
        <v>37</v>
      </c>
      <c r="F1919" s="32" t="s">
        <v>36</v>
      </c>
      <c r="G1919" s="21" t="s">
        <v>38</v>
      </c>
      <c r="H1919" s="21" t="s">
        <v>1444</v>
      </c>
      <c r="I1919" s="21" t="s">
        <v>1889</v>
      </c>
      <c r="J1919" s="21" t="s">
        <v>1017</v>
      </c>
      <c r="K1919" s="21" t="s">
        <v>1018</v>
      </c>
      <c r="L1919" s="21" t="s">
        <v>1890</v>
      </c>
      <c r="M1919" s="21" t="s">
        <v>1891</v>
      </c>
      <c r="N1919" s="21" t="s">
        <v>48</v>
      </c>
      <c r="O1919" s="22">
        <v>4</v>
      </c>
      <c r="P1919" s="22">
        <v>185</v>
      </c>
      <c r="Q1919" s="21" t="s">
        <v>45</v>
      </c>
      <c r="R1919" s="103">
        <f t="shared" si="29"/>
        <v>740</v>
      </c>
      <c r="S1919" s="22">
        <v>0</v>
      </c>
      <c r="T1919" s="22">
        <v>0</v>
      </c>
      <c r="U1919" s="22">
        <v>370</v>
      </c>
      <c r="V1919" s="22">
        <v>0</v>
      </c>
      <c r="W1919" s="22">
        <v>0</v>
      </c>
      <c r="X1919" s="22">
        <v>0</v>
      </c>
      <c r="Y1919" s="22">
        <v>0</v>
      </c>
      <c r="Z1919" s="22">
        <v>0</v>
      </c>
      <c r="AA1919" s="22">
        <v>0</v>
      </c>
      <c r="AB1919" s="22">
        <v>370</v>
      </c>
      <c r="AC1919" s="22">
        <v>0</v>
      </c>
      <c r="AD1919" s="22">
        <v>0</v>
      </c>
    </row>
    <row r="1920" spans="1:30" s="1" customFormat="1" ht="15" customHeight="1" x14ac:dyDescent="0.3">
      <c r="A1920" s="21" t="s">
        <v>34</v>
      </c>
      <c r="B1920" s="21" t="s">
        <v>956</v>
      </c>
      <c r="C1920" s="21" t="s">
        <v>956</v>
      </c>
      <c r="D1920" s="32" t="s">
        <v>36</v>
      </c>
      <c r="E1920" s="21" t="s">
        <v>37</v>
      </c>
      <c r="F1920" s="32" t="s">
        <v>36</v>
      </c>
      <c r="G1920" s="21" t="s">
        <v>38</v>
      </c>
      <c r="H1920" s="21" t="s">
        <v>1444</v>
      </c>
      <c r="I1920" s="21" t="s">
        <v>1889</v>
      </c>
      <c r="J1920" s="21" t="s">
        <v>484</v>
      </c>
      <c r="K1920" s="21" t="s">
        <v>485</v>
      </c>
      <c r="L1920" s="21" t="s">
        <v>1890</v>
      </c>
      <c r="M1920" s="21" t="s">
        <v>1891</v>
      </c>
      <c r="N1920" s="21" t="s">
        <v>48</v>
      </c>
      <c r="O1920" s="22">
        <v>4</v>
      </c>
      <c r="P1920" s="22">
        <v>327</v>
      </c>
      <c r="Q1920" s="21" t="s">
        <v>45</v>
      </c>
      <c r="R1920" s="103">
        <f t="shared" si="29"/>
        <v>1308</v>
      </c>
      <c r="S1920" s="22">
        <v>0</v>
      </c>
      <c r="T1920" s="22">
        <v>0</v>
      </c>
      <c r="U1920" s="22">
        <v>654</v>
      </c>
      <c r="V1920" s="22">
        <v>0</v>
      </c>
      <c r="W1920" s="22">
        <v>0</v>
      </c>
      <c r="X1920" s="22">
        <v>0</v>
      </c>
      <c r="Y1920" s="22">
        <v>0</v>
      </c>
      <c r="Z1920" s="22">
        <v>0</v>
      </c>
      <c r="AA1920" s="22">
        <v>0</v>
      </c>
      <c r="AB1920" s="22">
        <v>654</v>
      </c>
      <c r="AC1920" s="22">
        <v>0</v>
      </c>
      <c r="AD1920" s="22">
        <v>0</v>
      </c>
    </row>
    <row r="1921" spans="1:30" s="1" customFormat="1" ht="15" customHeight="1" x14ac:dyDescent="0.3">
      <c r="A1921" s="21" t="s">
        <v>34</v>
      </c>
      <c r="B1921" s="21" t="s">
        <v>956</v>
      </c>
      <c r="C1921" s="21" t="s">
        <v>956</v>
      </c>
      <c r="D1921" s="32" t="s">
        <v>36</v>
      </c>
      <c r="E1921" s="21" t="s">
        <v>37</v>
      </c>
      <c r="F1921" s="32" t="s">
        <v>36</v>
      </c>
      <c r="G1921" s="21" t="s">
        <v>38</v>
      </c>
      <c r="H1921" s="21" t="s">
        <v>1444</v>
      </c>
      <c r="I1921" s="21" t="s">
        <v>1889</v>
      </c>
      <c r="J1921" s="21" t="s">
        <v>571</v>
      </c>
      <c r="K1921" s="21" t="s">
        <v>1156</v>
      </c>
      <c r="L1921" s="21" t="s">
        <v>1890</v>
      </c>
      <c r="M1921" s="21" t="s">
        <v>1891</v>
      </c>
      <c r="N1921" s="21" t="s">
        <v>48</v>
      </c>
      <c r="O1921" s="22">
        <v>1</v>
      </c>
      <c r="P1921" s="22">
        <v>2092</v>
      </c>
      <c r="Q1921" s="21" t="s">
        <v>45</v>
      </c>
      <c r="R1921" s="103">
        <f t="shared" si="29"/>
        <v>2092</v>
      </c>
      <c r="S1921" s="22">
        <v>0</v>
      </c>
      <c r="T1921" s="22">
        <v>0</v>
      </c>
      <c r="U1921" s="22">
        <v>1046</v>
      </c>
      <c r="V1921" s="22">
        <v>0</v>
      </c>
      <c r="W1921" s="22">
        <v>0</v>
      </c>
      <c r="X1921" s="22">
        <v>0</v>
      </c>
      <c r="Y1921" s="22">
        <v>0</v>
      </c>
      <c r="Z1921" s="22">
        <v>0</v>
      </c>
      <c r="AA1921" s="22">
        <v>0</v>
      </c>
      <c r="AB1921" s="22">
        <v>1046</v>
      </c>
      <c r="AC1921" s="22">
        <v>0</v>
      </c>
      <c r="AD1921" s="22">
        <v>0</v>
      </c>
    </row>
    <row r="1922" spans="1:30" s="1" customFormat="1" ht="15" customHeight="1" x14ac:dyDescent="0.3">
      <c r="A1922" s="21" t="s">
        <v>34</v>
      </c>
      <c r="B1922" s="21" t="s">
        <v>956</v>
      </c>
      <c r="C1922" s="21" t="s">
        <v>956</v>
      </c>
      <c r="D1922" s="32" t="s">
        <v>36</v>
      </c>
      <c r="E1922" s="21" t="s">
        <v>37</v>
      </c>
      <c r="F1922" s="32" t="s">
        <v>36</v>
      </c>
      <c r="G1922" s="21" t="s">
        <v>38</v>
      </c>
      <c r="H1922" s="21" t="s">
        <v>1444</v>
      </c>
      <c r="I1922" s="21" t="s">
        <v>1889</v>
      </c>
      <c r="J1922" s="21" t="s">
        <v>866</v>
      </c>
      <c r="K1922" s="21" t="s">
        <v>867</v>
      </c>
      <c r="L1922" s="21" t="s">
        <v>1890</v>
      </c>
      <c r="M1922" s="21" t="s">
        <v>1891</v>
      </c>
      <c r="N1922" s="21" t="s">
        <v>48</v>
      </c>
      <c r="O1922" s="22">
        <v>6</v>
      </c>
      <c r="P1922" s="22">
        <v>150</v>
      </c>
      <c r="Q1922" s="21" t="s">
        <v>45</v>
      </c>
      <c r="R1922" s="103">
        <f t="shared" si="29"/>
        <v>900</v>
      </c>
      <c r="S1922" s="22">
        <v>0</v>
      </c>
      <c r="T1922" s="22">
        <v>0</v>
      </c>
      <c r="U1922" s="22">
        <v>450</v>
      </c>
      <c r="V1922" s="22">
        <v>0</v>
      </c>
      <c r="W1922" s="22">
        <v>0</v>
      </c>
      <c r="X1922" s="22">
        <v>0</v>
      </c>
      <c r="Y1922" s="22">
        <v>0</v>
      </c>
      <c r="Z1922" s="22">
        <v>0</v>
      </c>
      <c r="AA1922" s="22">
        <v>0</v>
      </c>
      <c r="AB1922" s="22">
        <v>450</v>
      </c>
      <c r="AC1922" s="22">
        <v>0</v>
      </c>
      <c r="AD1922" s="22">
        <v>0</v>
      </c>
    </row>
    <row r="1923" spans="1:30" s="1" customFormat="1" ht="15" customHeight="1" x14ac:dyDescent="0.3">
      <c r="A1923" s="21" t="s">
        <v>34</v>
      </c>
      <c r="B1923" s="21" t="s">
        <v>956</v>
      </c>
      <c r="C1923" s="21" t="s">
        <v>956</v>
      </c>
      <c r="D1923" s="32" t="s">
        <v>36</v>
      </c>
      <c r="E1923" s="21" t="s">
        <v>37</v>
      </c>
      <c r="F1923" s="32" t="s">
        <v>36</v>
      </c>
      <c r="G1923" s="21" t="s">
        <v>38</v>
      </c>
      <c r="H1923" s="21" t="s">
        <v>1444</v>
      </c>
      <c r="I1923" s="21" t="s">
        <v>1889</v>
      </c>
      <c r="J1923" s="21" t="s">
        <v>1015</v>
      </c>
      <c r="K1923" s="21" t="s">
        <v>1016</v>
      </c>
      <c r="L1923" s="21" t="s">
        <v>1890</v>
      </c>
      <c r="M1923" s="21" t="s">
        <v>1891</v>
      </c>
      <c r="N1923" s="21" t="s">
        <v>48</v>
      </c>
      <c r="O1923" s="22">
        <v>2</v>
      </c>
      <c r="P1923" s="22">
        <v>740</v>
      </c>
      <c r="Q1923" s="21" t="s">
        <v>45</v>
      </c>
      <c r="R1923" s="103">
        <f t="shared" si="29"/>
        <v>1480</v>
      </c>
      <c r="S1923" s="22">
        <v>0</v>
      </c>
      <c r="T1923" s="22">
        <v>0</v>
      </c>
      <c r="U1923" s="22">
        <v>1480</v>
      </c>
      <c r="V1923" s="22">
        <v>0</v>
      </c>
      <c r="W1923" s="22">
        <v>0</v>
      </c>
      <c r="X1923" s="22">
        <v>0</v>
      </c>
      <c r="Y1923" s="22">
        <v>0</v>
      </c>
      <c r="Z1923" s="22">
        <v>0</v>
      </c>
      <c r="AA1923" s="22">
        <v>0</v>
      </c>
      <c r="AB1923" s="22">
        <v>0</v>
      </c>
      <c r="AC1923" s="22">
        <v>0</v>
      </c>
      <c r="AD1923" s="22">
        <v>0</v>
      </c>
    </row>
    <row r="1924" spans="1:30" s="1" customFormat="1" ht="15" customHeight="1" x14ac:dyDescent="0.3">
      <c r="A1924" s="21" t="s">
        <v>34</v>
      </c>
      <c r="B1924" s="21" t="s">
        <v>956</v>
      </c>
      <c r="C1924" s="21" t="s">
        <v>956</v>
      </c>
      <c r="D1924" s="32" t="s">
        <v>36</v>
      </c>
      <c r="E1924" s="21" t="s">
        <v>37</v>
      </c>
      <c r="F1924" s="32" t="s">
        <v>36</v>
      </c>
      <c r="G1924" s="21" t="s">
        <v>38</v>
      </c>
      <c r="H1924" s="21" t="s">
        <v>1444</v>
      </c>
      <c r="I1924" s="21" t="s">
        <v>1889</v>
      </c>
      <c r="J1924" s="21" t="s">
        <v>470</v>
      </c>
      <c r="K1924" s="21" t="s">
        <v>477</v>
      </c>
      <c r="L1924" s="21" t="s">
        <v>1890</v>
      </c>
      <c r="M1924" s="21" t="s">
        <v>1891</v>
      </c>
      <c r="N1924" s="21" t="s">
        <v>48</v>
      </c>
      <c r="O1924" s="22">
        <v>1</v>
      </c>
      <c r="P1924" s="22">
        <v>1480</v>
      </c>
      <c r="Q1924" s="21" t="s">
        <v>45</v>
      </c>
      <c r="R1924" s="103">
        <f t="shared" si="29"/>
        <v>1480</v>
      </c>
      <c r="S1924" s="22">
        <v>0</v>
      </c>
      <c r="T1924" s="22">
        <v>0</v>
      </c>
      <c r="U1924" s="22">
        <v>0</v>
      </c>
      <c r="V1924" s="22">
        <v>0</v>
      </c>
      <c r="W1924" s="22">
        <v>0</v>
      </c>
      <c r="X1924" s="22">
        <v>0</v>
      </c>
      <c r="Y1924" s="22">
        <v>0</v>
      </c>
      <c r="Z1924" s="22">
        <v>0</v>
      </c>
      <c r="AA1924" s="22">
        <v>0</v>
      </c>
      <c r="AB1924" s="22">
        <v>1480</v>
      </c>
      <c r="AC1924" s="22">
        <v>0</v>
      </c>
      <c r="AD1924" s="22">
        <v>0</v>
      </c>
    </row>
    <row r="1925" spans="1:30" s="1" customFormat="1" ht="15" customHeight="1" x14ac:dyDescent="0.3">
      <c r="A1925" s="21" t="s">
        <v>34</v>
      </c>
      <c r="B1925" s="21" t="s">
        <v>956</v>
      </c>
      <c r="C1925" s="21" t="s">
        <v>956</v>
      </c>
      <c r="D1925" s="23" t="s">
        <v>36</v>
      </c>
      <c r="E1925" s="21" t="s">
        <v>109</v>
      </c>
      <c r="F1925" s="32" t="s">
        <v>110</v>
      </c>
      <c r="G1925" s="21" t="s">
        <v>38</v>
      </c>
      <c r="H1925" s="21" t="s">
        <v>1444</v>
      </c>
      <c r="I1925" s="21" t="s">
        <v>1889</v>
      </c>
      <c r="J1925" s="21" t="s">
        <v>482</v>
      </c>
      <c r="K1925" s="21" t="s">
        <v>483</v>
      </c>
      <c r="L1925" s="21" t="s">
        <v>1891</v>
      </c>
      <c r="M1925" s="21" t="s">
        <v>1891</v>
      </c>
      <c r="N1925" s="21" t="s">
        <v>48</v>
      </c>
      <c r="O1925" s="22">
        <v>4</v>
      </c>
      <c r="P1925" s="22">
        <v>292</v>
      </c>
      <c r="Q1925" s="21" t="s">
        <v>45</v>
      </c>
      <c r="R1925" s="103">
        <f t="shared" si="29"/>
        <v>1168</v>
      </c>
      <c r="S1925" s="22">
        <v>0</v>
      </c>
      <c r="T1925" s="22">
        <v>0</v>
      </c>
      <c r="U1925" s="22">
        <v>584</v>
      </c>
      <c r="V1925" s="22">
        <v>0</v>
      </c>
      <c r="W1925" s="22">
        <v>0</v>
      </c>
      <c r="X1925" s="22">
        <v>0</v>
      </c>
      <c r="Y1925" s="22">
        <v>0</v>
      </c>
      <c r="Z1925" s="22">
        <v>0</v>
      </c>
      <c r="AA1925" s="22">
        <v>0</v>
      </c>
      <c r="AB1925" s="22">
        <v>584</v>
      </c>
      <c r="AC1925" s="22">
        <v>0</v>
      </c>
      <c r="AD1925" s="22">
        <v>0</v>
      </c>
    </row>
    <row r="1926" spans="1:30" s="1" customFormat="1" ht="15" customHeight="1" x14ac:dyDescent="0.3">
      <c r="A1926" s="21" t="s">
        <v>34</v>
      </c>
      <c r="B1926" s="21" t="s">
        <v>956</v>
      </c>
      <c r="C1926" s="21" t="s">
        <v>956</v>
      </c>
      <c r="D1926" s="23" t="s">
        <v>36</v>
      </c>
      <c r="E1926" s="21" t="s">
        <v>109</v>
      </c>
      <c r="F1926" s="32" t="s">
        <v>110</v>
      </c>
      <c r="G1926" s="21" t="s">
        <v>38</v>
      </c>
      <c r="H1926" s="21" t="s">
        <v>1444</v>
      </c>
      <c r="I1926" s="21" t="s">
        <v>1889</v>
      </c>
      <c r="J1926" s="21" t="s">
        <v>1017</v>
      </c>
      <c r="K1926" s="21" t="s">
        <v>1018</v>
      </c>
      <c r="L1926" s="21" t="s">
        <v>1891</v>
      </c>
      <c r="M1926" s="21" t="s">
        <v>1891</v>
      </c>
      <c r="N1926" s="21" t="s">
        <v>48</v>
      </c>
      <c r="O1926" s="22">
        <v>8</v>
      </c>
      <c r="P1926" s="22">
        <v>193.99999999999997</v>
      </c>
      <c r="Q1926" s="21" t="s">
        <v>45</v>
      </c>
      <c r="R1926" s="103">
        <f t="shared" si="29"/>
        <v>1552</v>
      </c>
      <c r="S1926" s="22">
        <v>0</v>
      </c>
      <c r="T1926" s="22">
        <v>0</v>
      </c>
      <c r="U1926" s="22">
        <v>776</v>
      </c>
      <c r="V1926" s="22">
        <v>0</v>
      </c>
      <c r="W1926" s="22">
        <v>0</v>
      </c>
      <c r="X1926" s="22">
        <v>0</v>
      </c>
      <c r="Y1926" s="22">
        <v>0</v>
      </c>
      <c r="Z1926" s="22">
        <v>0</v>
      </c>
      <c r="AA1926" s="22">
        <v>0</v>
      </c>
      <c r="AB1926" s="22">
        <v>776</v>
      </c>
      <c r="AC1926" s="22">
        <v>0</v>
      </c>
      <c r="AD1926" s="22">
        <v>0</v>
      </c>
    </row>
    <row r="1927" spans="1:30" s="1" customFormat="1" ht="15" customHeight="1" x14ac:dyDescent="0.3">
      <c r="A1927" s="21" t="s">
        <v>34</v>
      </c>
      <c r="B1927" s="21" t="s">
        <v>956</v>
      </c>
      <c r="C1927" s="21" t="s">
        <v>956</v>
      </c>
      <c r="D1927" s="23" t="s">
        <v>36</v>
      </c>
      <c r="E1927" s="21" t="s">
        <v>109</v>
      </c>
      <c r="F1927" s="32" t="s">
        <v>110</v>
      </c>
      <c r="G1927" s="21" t="s">
        <v>38</v>
      </c>
      <c r="H1927" s="21" t="s">
        <v>1444</v>
      </c>
      <c r="I1927" s="21" t="s">
        <v>1889</v>
      </c>
      <c r="J1927" s="21" t="s">
        <v>866</v>
      </c>
      <c r="K1927" s="21" t="s">
        <v>867</v>
      </c>
      <c r="L1927" s="21" t="s">
        <v>1891</v>
      </c>
      <c r="M1927" s="21" t="s">
        <v>1891</v>
      </c>
      <c r="N1927" s="21" t="s">
        <v>48</v>
      </c>
      <c r="O1927" s="22">
        <v>10</v>
      </c>
      <c r="P1927" s="22">
        <v>128</v>
      </c>
      <c r="Q1927" s="21" t="s">
        <v>45</v>
      </c>
      <c r="R1927" s="103">
        <f t="shared" si="29"/>
        <v>1280</v>
      </c>
      <c r="S1927" s="22">
        <v>0</v>
      </c>
      <c r="T1927" s="22">
        <v>0</v>
      </c>
      <c r="U1927" s="22">
        <v>640</v>
      </c>
      <c r="V1927" s="22">
        <v>0</v>
      </c>
      <c r="W1927" s="22">
        <v>0</v>
      </c>
      <c r="X1927" s="22">
        <v>0</v>
      </c>
      <c r="Y1927" s="22">
        <v>0</v>
      </c>
      <c r="Z1927" s="22">
        <v>0</v>
      </c>
      <c r="AA1927" s="22">
        <v>0</v>
      </c>
      <c r="AB1927" s="22">
        <v>640</v>
      </c>
      <c r="AC1927" s="22">
        <v>0</v>
      </c>
      <c r="AD1927" s="22">
        <v>0</v>
      </c>
    </row>
    <row r="1928" spans="1:30" s="1" customFormat="1" ht="15" customHeight="1" x14ac:dyDescent="0.3">
      <c r="A1928" s="21" t="s">
        <v>34</v>
      </c>
      <c r="B1928" s="21" t="s">
        <v>956</v>
      </c>
      <c r="C1928" s="21" t="s">
        <v>956</v>
      </c>
      <c r="D1928" s="23" t="s">
        <v>36</v>
      </c>
      <c r="E1928" s="21" t="s">
        <v>148</v>
      </c>
      <c r="F1928" s="32" t="s">
        <v>149</v>
      </c>
      <c r="G1928" s="21" t="s">
        <v>38</v>
      </c>
      <c r="H1928" s="21" t="s">
        <v>1444</v>
      </c>
      <c r="I1928" s="21" t="s">
        <v>1889</v>
      </c>
      <c r="J1928" s="21" t="s">
        <v>571</v>
      </c>
      <c r="K1928" s="21" t="s">
        <v>1156</v>
      </c>
      <c r="L1928" s="21" t="s">
        <v>1891</v>
      </c>
      <c r="M1928" s="21" t="s">
        <v>1891</v>
      </c>
      <c r="N1928" s="21" t="s">
        <v>48</v>
      </c>
      <c r="O1928" s="22">
        <v>2</v>
      </c>
      <c r="P1928" s="22">
        <v>1046</v>
      </c>
      <c r="Q1928" s="21" t="s">
        <v>45</v>
      </c>
      <c r="R1928" s="103">
        <f t="shared" si="29"/>
        <v>2092</v>
      </c>
      <c r="S1928" s="22">
        <v>0</v>
      </c>
      <c r="T1928" s="22">
        <v>0</v>
      </c>
      <c r="U1928" s="22">
        <v>2092</v>
      </c>
      <c r="V1928" s="22">
        <v>0</v>
      </c>
      <c r="W1928" s="22">
        <v>0</v>
      </c>
      <c r="X1928" s="22">
        <v>0</v>
      </c>
      <c r="Y1928" s="22">
        <v>0</v>
      </c>
      <c r="Z1928" s="22">
        <v>0</v>
      </c>
      <c r="AA1928" s="22">
        <v>0</v>
      </c>
      <c r="AB1928" s="22">
        <v>0</v>
      </c>
      <c r="AC1928" s="22">
        <v>0</v>
      </c>
      <c r="AD1928" s="22">
        <v>0</v>
      </c>
    </row>
    <row r="1929" spans="1:30" s="1" customFormat="1" ht="15" customHeight="1" x14ac:dyDescent="0.3">
      <c r="A1929" s="21" t="s">
        <v>34</v>
      </c>
      <c r="B1929" s="21" t="s">
        <v>956</v>
      </c>
      <c r="C1929" s="21" t="s">
        <v>956</v>
      </c>
      <c r="D1929" s="23" t="s">
        <v>36</v>
      </c>
      <c r="E1929" s="21" t="s">
        <v>148</v>
      </c>
      <c r="F1929" s="32" t="s">
        <v>149</v>
      </c>
      <c r="G1929" s="21" t="s">
        <v>38</v>
      </c>
      <c r="H1929" s="21" t="s">
        <v>1444</v>
      </c>
      <c r="I1929" s="21" t="s">
        <v>1889</v>
      </c>
      <c r="J1929" s="21" t="s">
        <v>1015</v>
      </c>
      <c r="K1929" s="21" t="s">
        <v>1016</v>
      </c>
      <c r="L1929" s="21" t="s">
        <v>1891</v>
      </c>
      <c r="M1929" s="21" t="s">
        <v>1891</v>
      </c>
      <c r="N1929" s="21" t="s">
        <v>48</v>
      </c>
      <c r="O1929" s="22">
        <v>2</v>
      </c>
      <c r="P1929" s="22">
        <v>740.00000000000011</v>
      </c>
      <c r="Q1929" s="21" t="s">
        <v>45</v>
      </c>
      <c r="R1929" s="103">
        <f t="shared" si="29"/>
        <v>1480</v>
      </c>
      <c r="S1929" s="22">
        <v>0</v>
      </c>
      <c r="T1929" s="22">
        <v>0</v>
      </c>
      <c r="U1929" s="22">
        <v>1480</v>
      </c>
      <c r="V1929" s="22">
        <v>0</v>
      </c>
      <c r="W1929" s="22">
        <v>0</v>
      </c>
      <c r="X1929" s="22">
        <v>0</v>
      </c>
      <c r="Y1929" s="22">
        <v>0</v>
      </c>
      <c r="Z1929" s="22">
        <v>0</v>
      </c>
      <c r="AA1929" s="22">
        <v>0</v>
      </c>
      <c r="AB1929" s="22">
        <v>0</v>
      </c>
      <c r="AC1929" s="22">
        <v>0</v>
      </c>
      <c r="AD1929" s="22">
        <v>0</v>
      </c>
    </row>
    <row r="1930" spans="1:30" s="1" customFormat="1" ht="15" customHeight="1" x14ac:dyDescent="0.3">
      <c r="A1930" s="21" t="s">
        <v>34</v>
      </c>
      <c r="B1930" s="21" t="s">
        <v>956</v>
      </c>
      <c r="C1930" s="21" t="s">
        <v>956</v>
      </c>
      <c r="D1930" s="23" t="s">
        <v>36</v>
      </c>
      <c r="E1930" s="21" t="s">
        <v>148</v>
      </c>
      <c r="F1930" s="32" t="s">
        <v>149</v>
      </c>
      <c r="G1930" s="21" t="s">
        <v>38</v>
      </c>
      <c r="H1930" s="21" t="s">
        <v>1444</v>
      </c>
      <c r="I1930" s="21" t="s">
        <v>1889</v>
      </c>
      <c r="J1930" s="21" t="s">
        <v>482</v>
      </c>
      <c r="K1930" s="21" t="s">
        <v>483</v>
      </c>
      <c r="L1930" s="21" t="s">
        <v>1891</v>
      </c>
      <c r="M1930" s="21" t="s">
        <v>1891</v>
      </c>
      <c r="N1930" s="21" t="s">
        <v>48</v>
      </c>
      <c r="O1930" s="22">
        <v>1</v>
      </c>
      <c r="P1930" s="22">
        <v>278</v>
      </c>
      <c r="Q1930" s="21" t="s">
        <v>45</v>
      </c>
      <c r="R1930" s="103">
        <f t="shared" si="29"/>
        <v>278</v>
      </c>
      <c r="S1930" s="22">
        <v>0</v>
      </c>
      <c r="T1930" s="22">
        <v>0</v>
      </c>
      <c r="U1930" s="22">
        <v>278</v>
      </c>
      <c r="V1930" s="22">
        <v>0</v>
      </c>
      <c r="W1930" s="22">
        <v>0</v>
      </c>
      <c r="X1930" s="22">
        <v>0</v>
      </c>
      <c r="Y1930" s="22">
        <v>0</v>
      </c>
      <c r="Z1930" s="22">
        <v>0</v>
      </c>
      <c r="AA1930" s="22">
        <v>0</v>
      </c>
      <c r="AB1930" s="22">
        <v>0</v>
      </c>
      <c r="AC1930" s="22">
        <v>0</v>
      </c>
      <c r="AD1930" s="22">
        <v>0</v>
      </c>
    </row>
    <row r="1931" spans="1:30" s="1" customFormat="1" ht="15" customHeight="1" x14ac:dyDescent="0.3">
      <c r="A1931" s="21" t="s">
        <v>34</v>
      </c>
      <c r="B1931" s="21" t="s">
        <v>956</v>
      </c>
      <c r="C1931" s="21" t="s">
        <v>956</v>
      </c>
      <c r="D1931" s="23" t="s">
        <v>36</v>
      </c>
      <c r="E1931" s="21" t="s">
        <v>148</v>
      </c>
      <c r="F1931" s="32" t="s">
        <v>149</v>
      </c>
      <c r="G1931" s="21" t="s">
        <v>38</v>
      </c>
      <c r="H1931" s="21" t="s">
        <v>1444</v>
      </c>
      <c r="I1931" s="21" t="s">
        <v>1889</v>
      </c>
      <c r="J1931" s="21" t="s">
        <v>866</v>
      </c>
      <c r="K1931" s="21" t="s">
        <v>867</v>
      </c>
      <c r="L1931" s="21" t="s">
        <v>1891</v>
      </c>
      <c r="M1931" s="21" t="s">
        <v>1891</v>
      </c>
      <c r="N1931" s="21" t="s">
        <v>48</v>
      </c>
      <c r="O1931" s="22">
        <v>2</v>
      </c>
      <c r="P1931" s="22">
        <v>75</v>
      </c>
      <c r="Q1931" s="21" t="s">
        <v>45</v>
      </c>
      <c r="R1931" s="103">
        <f t="shared" si="29"/>
        <v>150</v>
      </c>
      <c r="S1931" s="22">
        <v>0</v>
      </c>
      <c r="T1931" s="22">
        <v>0</v>
      </c>
      <c r="U1931" s="22">
        <v>150</v>
      </c>
      <c r="V1931" s="22">
        <v>0</v>
      </c>
      <c r="W1931" s="22">
        <v>0</v>
      </c>
      <c r="X1931" s="22">
        <v>0</v>
      </c>
      <c r="Y1931" s="22">
        <v>0</v>
      </c>
      <c r="Z1931" s="22">
        <v>0</v>
      </c>
      <c r="AA1931" s="22">
        <v>0</v>
      </c>
      <c r="AB1931" s="22">
        <v>0</v>
      </c>
      <c r="AC1931" s="22">
        <v>0</v>
      </c>
      <c r="AD1931" s="22">
        <v>0</v>
      </c>
    </row>
    <row r="1932" spans="1:30" s="1" customFormat="1" ht="15" customHeight="1" x14ac:dyDescent="0.3">
      <c r="A1932" s="21" t="s">
        <v>34</v>
      </c>
      <c r="B1932" s="21" t="s">
        <v>956</v>
      </c>
      <c r="C1932" s="21" t="s">
        <v>956</v>
      </c>
      <c r="D1932" s="23" t="s">
        <v>36</v>
      </c>
      <c r="E1932" s="21" t="s">
        <v>194</v>
      </c>
      <c r="F1932" s="32" t="s">
        <v>195</v>
      </c>
      <c r="G1932" s="21" t="s">
        <v>38</v>
      </c>
      <c r="H1932" s="21" t="s">
        <v>1444</v>
      </c>
      <c r="I1932" s="21" t="s">
        <v>1907</v>
      </c>
      <c r="J1932" s="21" t="s">
        <v>866</v>
      </c>
      <c r="K1932" s="21" t="s">
        <v>867</v>
      </c>
      <c r="L1932" s="21" t="s">
        <v>1891</v>
      </c>
      <c r="M1932" s="21" t="s">
        <v>1891</v>
      </c>
      <c r="N1932" s="21" t="s">
        <v>48</v>
      </c>
      <c r="O1932" s="22">
        <v>2</v>
      </c>
      <c r="P1932" s="22">
        <v>151</v>
      </c>
      <c r="Q1932" s="21" t="s">
        <v>45</v>
      </c>
      <c r="R1932" s="103">
        <f t="shared" ref="R1932:R1995" si="30">SUM(S1932:AD1932)</f>
        <v>302</v>
      </c>
      <c r="S1932" s="22">
        <v>0</v>
      </c>
      <c r="T1932" s="22">
        <v>0</v>
      </c>
      <c r="U1932" s="22">
        <v>302</v>
      </c>
      <c r="V1932" s="22">
        <v>0</v>
      </c>
      <c r="W1932" s="22">
        <v>0</v>
      </c>
      <c r="X1932" s="22">
        <v>0</v>
      </c>
      <c r="Y1932" s="22">
        <v>0</v>
      </c>
      <c r="Z1932" s="22">
        <v>0</v>
      </c>
      <c r="AA1932" s="22">
        <v>0</v>
      </c>
      <c r="AB1932" s="22">
        <v>0</v>
      </c>
      <c r="AC1932" s="22">
        <v>0</v>
      </c>
      <c r="AD1932" s="22">
        <v>0</v>
      </c>
    </row>
    <row r="1933" spans="1:30" s="1" customFormat="1" ht="15" customHeight="1" x14ac:dyDescent="0.3">
      <c r="A1933" s="21" t="s">
        <v>34</v>
      </c>
      <c r="B1933" s="21" t="s">
        <v>956</v>
      </c>
      <c r="C1933" s="21" t="s">
        <v>956</v>
      </c>
      <c r="D1933" s="23" t="s">
        <v>36</v>
      </c>
      <c r="E1933" s="21" t="s">
        <v>194</v>
      </c>
      <c r="F1933" s="32" t="s">
        <v>195</v>
      </c>
      <c r="G1933" s="21" t="s">
        <v>38</v>
      </c>
      <c r="H1933" s="21" t="s">
        <v>1444</v>
      </c>
      <c r="I1933" s="21" t="s">
        <v>1907</v>
      </c>
      <c r="J1933" s="21" t="s">
        <v>482</v>
      </c>
      <c r="K1933" s="21" t="s">
        <v>483</v>
      </c>
      <c r="L1933" s="21" t="s">
        <v>1891</v>
      </c>
      <c r="M1933" s="21" t="s">
        <v>1891</v>
      </c>
      <c r="N1933" s="21" t="s">
        <v>48</v>
      </c>
      <c r="O1933" s="22">
        <v>4</v>
      </c>
      <c r="P1933" s="22">
        <v>300</v>
      </c>
      <c r="Q1933" s="21" t="s">
        <v>45</v>
      </c>
      <c r="R1933" s="103">
        <f t="shared" si="30"/>
        <v>1200</v>
      </c>
      <c r="S1933" s="22">
        <v>0</v>
      </c>
      <c r="T1933" s="22">
        <v>0</v>
      </c>
      <c r="U1933" s="22">
        <v>0</v>
      </c>
      <c r="V1933" s="22">
        <v>0</v>
      </c>
      <c r="W1933" s="22">
        <v>0</v>
      </c>
      <c r="X1933" s="22">
        <v>0</v>
      </c>
      <c r="Y1933" s="22">
        <v>0</v>
      </c>
      <c r="Z1933" s="22">
        <v>0</v>
      </c>
      <c r="AA1933" s="22">
        <v>0</v>
      </c>
      <c r="AB1933" s="22">
        <v>1200</v>
      </c>
      <c r="AC1933" s="22">
        <v>0</v>
      </c>
      <c r="AD1933" s="22">
        <v>0</v>
      </c>
    </row>
    <row r="1934" spans="1:30" s="1" customFormat="1" ht="15" customHeight="1" x14ac:dyDescent="0.3">
      <c r="A1934" s="21" t="s">
        <v>34</v>
      </c>
      <c r="B1934" s="21" t="s">
        <v>956</v>
      </c>
      <c r="C1934" s="21" t="s">
        <v>956</v>
      </c>
      <c r="D1934" s="23" t="s">
        <v>36</v>
      </c>
      <c r="E1934" s="21" t="s">
        <v>194</v>
      </c>
      <c r="F1934" s="32" t="s">
        <v>195</v>
      </c>
      <c r="G1934" s="21" t="s">
        <v>38</v>
      </c>
      <c r="H1934" s="21" t="s">
        <v>1444</v>
      </c>
      <c r="I1934" s="21" t="s">
        <v>1907</v>
      </c>
      <c r="J1934" s="21" t="s">
        <v>484</v>
      </c>
      <c r="K1934" s="21" t="s">
        <v>485</v>
      </c>
      <c r="L1934" s="21" t="s">
        <v>1891</v>
      </c>
      <c r="M1934" s="21" t="s">
        <v>1891</v>
      </c>
      <c r="N1934" s="21" t="s">
        <v>48</v>
      </c>
      <c r="O1934" s="22">
        <v>1</v>
      </c>
      <c r="P1934" s="22">
        <v>300</v>
      </c>
      <c r="Q1934" s="21" t="s">
        <v>45</v>
      </c>
      <c r="R1934" s="103">
        <f t="shared" si="30"/>
        <v>300</v>
      </c>
      <c r="S1934" s="22">
        <v>0</v>
      </c>
      <c r="T1934" s="22">
        <v>0</v>
      </c>
      <c r="U1934" s="22">
        <v>0</v>
      </c>
      <c r="V1934" s="22">
        <v>0</v>
      </c>
      <c r="W1934" s="22">
        <v>0</v>
      </c>
      <c r="X1934" s="22">
        <v>0</v>
      </c>
      <c r="Y1934" s="22">
        <v>0</v>
      </c>
      <c r="Z1934" s="22">
        <v>0</v>
      </c>
      <c r="AA1934" s="22">
        <v>0</v>
      </c>
      <c r="AB1934" s="22">
        <v>300</v>
      </c>
      <c r="AC1934" s="22">
        <v>0</v>
      </c>
      <c r="AD1934" s="22">
        <v>0</v>
      </c>
    </row>
    <row r="1935" spans="1:30" s="1" customFormat="1" ht="15" customHeight="1" x14ac:dyDescent="0.3">
      <c r="A1935" s="21" t="s">
        <v>34</v>
      </c>
      <c r="B1935" s="21" t="s">
        <v>956</v>
      </c>
      <c r="C1935" s="21" t="s">
        <v>956</v>
      </c>
      <c r="D1935" s="23" t="s">
        <v>36</v>
      </c>
      <c r="E1935" s="21" t="s">
        <v>194</v>
      </c>
      <c r="F1935" s="32" t="s">
        <v>244</v>
      </c>
      <c r="G1935" s="21" t="s">
        <v>489</v>
      </c>
      <c r="H1935" s="21" t="s">
        <v>1444</v>
      </c>
      <c r="I1935" s="21" t="s">
        <v>1917</v>
      </c>
      <c r="J1935" s="21" t="s">
        <v>866</v>
      </c>
      <c r="K1935" s="21" t="s">
        <v>867</v>
      </c>
      <c r="L1935" s="21" t="s">
        <v>1891</v>
      </c>
      <c r="M1935" s="21" t="s">
        <v>1891</v>
      </c>
      <c r="N1935" s="21" t="s">
        <v>48</v>
      </c>
      <c r="O1935" s="22">
        <v>4</v>
      </c>
      <c r="P1935" s="22">
        <v>151</v>
      </c>
      <c r="Q1935" s="21" t="s">
        <v>45</v>
      </c>
      <c r="R1935" s="103">
        <f t="shared" si="30"/>
        <v>604</v>
      </c>
      <c r="S1935" s="22">
        <v>0</v>
      </c>
      <c r="T1935" s="22">
        <v>0</v>
      </c>
      <c r="U1935" s="22">
        <v>302</v>
      </c>
      <c r="V1935" s="22">
        <v>0</v>
      </c>
      <c r="W1935" s="22">
        <v>0</v>
      </c>
      <c r="X1935" s="22">
        <v>0</v>
      </c>
      <c r="Y1935" s="22">
        <v>0</v>
      </c>
      <c r="Z1935" s="22">
        <v>0</v>
      </c>
      <c r="AA1935" s="22">
        <v>0</v>
      </c>
      <c r="AB1935" s="22">
        <v>302</v>
      </c>
      <c r="AC1935" s="22">
        <v>0</v>
      </c>
      <c r="AD1935" s="22">
        <v>0</v>
      </c>
    </row>
    <row r="1936" spans="1:30" s="1" customFormat="1" ht="15" customHeight="1" x14ac:dyDescent="0.3">
      <c r="A1936" s="21" t="s">
        <v>34</v>
      </c>
      <c r="B1936" s="21" t="s">
        <v>956</v>
      </c>
      <c r="C1936" s="21" t="s">
        <v>956</v>
      </c>
      <c r="D1936" s="23" t="s">
        <v>36</v>
      </c>
      <c r="E1936" s="21" t="s">
        <v>194</v>
      </c>
      <c r="F1936" s="32" t="s">
        <v>244</v>
      </c>
      <c r="G1936" s="21" t="s">
        <v>489</v>
      </c>
      <c r="H1936" s="21" t="s">
        <v>1444</v>
      </c>
      <c r="I1936" s="21" t="s">
        <v>1917</v>
      </c>
      <c r="J1936" s="21" t="s">
        <v>484</v>
      </c>
      <c r="K1936" s="21" t="s">
        <v>485</v>
      </c>
      <c r="L1936" s="21" t="s">
        <v>1891</v>
      </c>
      <c r="M1936" s="21" t="s">
        <v>1891</v>
      </c>
      <c r="N1936" s="21" t="s">
        <v>48</v>
      </c>
      <c r="O1936" s="22">
        <v>8</v>
      </c>
      <c r="P1936" s="22">
        <v>299.50000000000006</v>
      </c>
      <c r="Q1936" s="21" t="s">
        <v>45</v>
      </c>
      <c r="R1936" s="103">
        <f t="shared" si="30"/>
        <v>2396</v>
      </c>
      <c r="S1936" s="22">
        <v>0</v>
      </c>
      <c r="T1936" s="22">
        <v>0</v>
      </c>
      <c r="U1936" s="22">
        <v>1198</v>
      </c>
      <c r="V1936" s="22">
        <v>0</v>
      </c>
      <c r="W1936" s="22">
        <v>0</v>
      </c>
      <c r="X1936" s="22">
        <v>0</v>
      </c>
      <c r="Y1936" s="22">
        <v>0</v>
      </c>
      <c r="Z1936" s="22">
        <v>0</v>
      </c>
      <c r="AA1936" s="22">
        <v>0</v>
      </c>
      <c r="AB1936" s="22">
        <v>1198</v>
      </c>
      <c r="AC1936" s="22">
        <v>0</v>
      </c>
      <c r="AD1936" s="22">
        <v>0</v>
      </c>
    </row>
    <row r="1937" spans="1:30" s="1" customFormat="1" ht="15" customHeight="1" x14ac:dyDescent="0.3">
      <c r="A1937" s="21" t="s">
        <v>34</v>
      </c>
      <c r="B1937" s="21" t="s">
        <v>956</v>
      </c>
      <c r="C1937" s="21" t="s">
        <v>956</v>
      </c>
      <c r="D1937" s="23" t="s">
        <v>36</v>
      </c>
      <c r="E1937" s="21" t="s">
        <v>194</v>
      </c>
      <c r="F1937" s="32" t="s">
        <v>244</v>
      </c>
      <c r="G1937" s="21" t="s">
        <v>489</v>
      </c>
      <c r="H1937" s="21">
        <v>31301</v>
      </c>
      <c r="I1937" s="21" t="s">
        <v>490</v>
      </c>
      <c r="J1937" s="21" t="s">
        <v>1576</v>
      </c>
      <c r="K1937" s="21" t="s">
        <v>870</v>
      </c>
      <c r="L1937" s="21" t="s">
        <v>1891</v>
      </c>
      <c r="M1937" s="21" t="s">
        <v>1891</v>
      </c>
      <c r="N1937" s="21" t="s">
        <v>335</v>
      </c>
      <c r="O1937" s="22">
        <v>6</v>
      </c>
      <c r="P1937" s="22">
        <v>900.00000000000011</v>
      </c>
      <c r="Q1937" s="21" t="s">
        <v>45</v>
      </c>
      <c r="R1937" s="103">
        <f t="shared" si="30"/>
        <v>5400</v>
      </c>
      <c r="S1937" s="22">
        <v>900</v>
      </c>
      <c r="T1937" s="22">
        <v>0</v>
      </c>
      <c r="U1937" s="22">
        <v>900</v>
      </c>
      <c r="V1937" s="22">
        <v>0</v>
      </c>
      <c r="W1937" s="22">
        <v>900</v>
      </c>
      <c r="X1937" s="22">
        <v>0</v>
      </c>
      <c r="Y1937" s="22">
        <v>900</v>
      </c>
      <c r="Z1937" s="22">
        <v>0</v>
      </c>
      <c r="AA1937" s="22">
        <v>900</v>
      </c>
      <c r="AB1937" s="22">
        <v>0</v>
      </c>
      <c r="AC1937" s="22">
        <v>900</v>
      </c>
      <c r="AD1937" s="22">
        <v>0</v>
      </c>
    </row>
    <row r="1938" spans="1:30" s="1" customFormat="1" ht="15" customHeight="1" x14ac:dyDescent="0.3">
      <c r="A1938" s="21" t="s">
        <v>34</v>
      </c>
      <c r="B1938" s="21" t="s">
        <v>956</v>
      </c>
      <c r="C1938" s="21" t="s">
        <v>956</v>
      </c>
      <c r="D1938" s="32" t="s">
        <v>36</v>
      </c>
      <c r="E1938" s="21" t="s">
        <v>37</v>
      </c>
      <c r="F1938" s="32" t="s">
        <v>36</v>
      </c>
      <c r="G1938" s="21" t="s">
        <v>489</v>
      </c>
      <c r="H1938" s="21">
        <v>31401</v>
      </c>
      <c r="I1938" s="21" t="s">
        <v>1889</v>
      </c>
      <c r="J1938" s="21" t="s">
        <v>1576</v>
      </c>
      <c r="K1938" s="21" t="s">
        <v>573</v>
      </c>
      <c r="L1938" s="21" t="s">
        <v>1890</v>
      </c>
      <c r="M1938" s="21" t="s">
        <v>43</v>
      </c>
      <c r="N1938" s="21" t="s">
        <v>335</v>
      </c>
      <c r="O1938" s="22">
        <v>12</v>
      </c>
      <c r="P1938" s="22">
        <v>1100</v>
      </c>
      <c r="Q1938" s="21" t="s">
        <v>411</v>
      </c>
      <c r="R1938" s="103">
        <f t="shared" si="30"/>
        <v>13200</v>
      </c>
      <c r="S1938" s="22">
        <v>1100</v>
      </c>
      <c r="T1938" s="22">
        <v>1100</v>
      </c>
      <c r="U1938" s="22">
        <v>1100</v>
      </c>
      <c r="V1938" s="22">
        <v>1100</v>
      </c>
      <c r="W1938" s="22">
        <v>1100</v>
      </c>
      <c r="X1938" s="22">
        <v>1100</v>
      </c>
      <c r="Y1938" s="22">
        <v>1100</v>
      </c>
      <c r="Z1938" s="22">
        <v>1100</v>
      </c>
      <c r="AA1938" s="22">
        <v>1100</v>
      </c>
      <c r="AB1938" s="22">
        <v>1100</v>
      </c>
      <c r="AC1938" s="22">
        <v>1100</v>
      </c>
      <c r="AD1938" s="22">
        <v>1100</v>
      </c>
    </row>
    <row r="1939" spans="1:30" s="1" customFormat="1" ht="15" customHeight="1" x14ac:dyDescent="0.3">
      <c r="A1939" s="21" t="s">
        <v>34</v>
      </c>
      <c r="B1939" s="21" t="s">
        <v>956</v>
      </c>
      <c r="C1939" s="21" t="s">
        <v>956</v>
      </c>
      <c r="D1939" s="23" t="s">
        <v>36</v>
      </c>
      <c r="E1939" s="21" t="s">
        <v>194</v>
      </c>
      <c r="F1939" s="32" t="s">
        <v>244</v>
      </c>
      <c r="G1939" s="21" t="s">
        <v>489</v>
      </c>
      <c r="H1939" s="21">
        <v>31401</v>
      </c>
      <c r="I1939" s="21" t="s">
        <v>491</v>
      </c>
      <c r="J1939" s="21" t="s">
        <v>1576</v>
      </c>
      <c r="K1939" s="21" t="s">
        <v>871</v>
      </c>
      <c r="L1939" s="21" t="s">
        <v>580</v>
      </c>
      <c r="M1939" s="21" t="s">
        <v>1733</v>
      </c>
      <c r="N1939" s="21" t="s">
        <v>335</v>
      </c>
      <c r="O1939" s="22">
        <v>12</v>
      </c>
      <c r="P1939" s="22">
        <v>1100</v>
      </c>
      <c r="Q1939" s="50" t="s">
        <v>45</v>
      </c>
      <c r="R1939" s="103">
        <f t="shared" si="30"/>
        <v>13200</v>
      </c>
      <c r="S1939" s="22">
        <v>1100</v>
      </c>
      <c r="T1939" s="22">
        <v>1100</v>
      </c>
      <c r="U1939" s="22">
        <v>1100</v>
      </c>
      <c r="V1939" s="22">
        <v>1100</v>
      </c>
      <c r="W1939" s="22">
        <v>1100</v>
      </c>
      <c r="X1939" s="22">
        <v>1100</v>
      </c>
      <c r="Y1939" s="22">
        <v>1100</v>
      </c>
      <c r="Z1939" s="22">
        <v>1100</v>
      </c>
      <c r="AA1939" s="22">
        <v>1100</v>
      </c>
      <c r="AB1939" s="22">
        <v>1100</v>
      </c>
      <c r="AC1939" s="22">
        <v>1100</v>
      </c>
      <c r="AD1939" s="22">
        <v>1100</v>
      </c>
    </row>
    <row r="1940" spans="1:30" s="1" customFormat="1" ht="15" customHeight="1" x14ac:dyDescent="0.3">
      <c r="A1940" s="21" t="s">
        <v>34</v>
      </c>
      <c r="B1940" s="21" t="s">
        <v>956</v>
      </c>
      <c r="C1940" s="21" t="s">
        <v>956</v>
      </c>
      <c r="D1940" s="32" t="s">
        <v>36</v>
      </c>
      <c r="E1940" s="21" t="s">
        <v>37</v>
      </c>
      <c r="F1940" s="32" t="s">
        <v>36</v>
      </c>
      <c r="G1940" s="21" t="s">
        <v>38</v>
      </c>
      <c r="H1940" s="21">
        <v>32601</v>
      </c>
      <c r="I1940" s="21" t="s">
        <v>1889</v>
      </c>
      <c r="J1940" s="21" t="s">
        <v>1576</v>
      </c>
      <c r="K1940" s="21" t="s">
        <v>574</v>
      </c>
      <c r="L1940" s="21" t="s">
        <v>580</v>
      </c>
      <c r="M1940" s="21" t="s">
        <v>43</v>
      </c>
      <c r="N1940" s="21" t="s">
        <v>335</v>
      </c>
      <c r="O1940" s="22">
        <v>2</v>
      </c>
      <c r="P1940" s="22">
        <v>7000</v>
      </c>
      <c r="Q1940" s="50" t="s">
        <v>45</v>
      </c>
      <c r="R1940" s="103">
        <f t="shared" si="30"/>
        <v>14000</v>
      </c>
      <c r="S1940" s="22">
        <v>7000</v>
      </c>
      <c r="T1940" s="22">
        <v>0</v>
      </c>
      <c r="U1940" s="22">
        <v>0</v>
      </c>
      <c r="V1940" s="22">
        <v>0</v>
      </c>
      <c r="W1940" s="22">
        <v>0</v>
      </c>
      <c r="X1940" s="22">
        <v>0</v>
      </c>
      <c r="Y1940" s="22">
        <v>7000</v>
      </c>
      <c r="Z1940" s="22">
        <v>0</v>
      </c>
      <c r="AA1940" s="22">
        <v>0</v>
      </c>
      <c r="AB1940" s="22">
        <v>0</v>
      </c>
      <c r="AC1940" s="22">
        <v>0</v>
      </c>
      <c r="AD1940" s="22">
        <v>0</v>
      </c>
    </row>
    <row r="1941" spans="1:30" s="1" customFormat="1" ht="15" customHeight="1" x14ac:dyDescent="0.3">
      <c r="A1941" s="21" t="s">
        <v>34</v>
      </c>
      <c r="B1941" s="21" t="s">
        <v>956</v>
      </c>
      <c r="C1941" s="21" t="s">
        <v>956</v>
      </c>
      <c r="D1941" s="32" t="s">
        <v>36</v>
      </c>
      <c r="E1941" s="21" t="s">
        <v>37</v>
      </c>
      <c r="F1941" s="32" t="s">
        <v>36</v>
      </c>
      <c r="G1941" s="21" t="s">
        <v>38</v>
      </c>
      <c r="H1941" s="21">
        <v>32601</v>
      </c>
      <c r="I1941" s="21" t="s">
        <v>1889</v>
      </c>
      <c r="J1941" s="21" t="s">
        <v>1576</v>
      </c>
      <c r="K1941" s="21" t="s">
        <v>574</v>
      </c>
      <c r="L1941" s="21" t="s">
        <v>1890</v>
      </c>
      <c r="M1941" s="21" t="s">
        <v>43</v>
      </c>
      <c r="N1941" s="21" t="s">
        <v>335</v>
      </c>
      <c r="O1941" s="22">
        <v>4</v>
      </c>
      <c r="P1941" s="22">
        <v>10000</v>
      </c>
      <c r="Q1941" s="50" t="s">
        <v>45</v>
      </c>
      <c r="R1941" s="103">
        <f t="shared" si="30"/>
        <v>40000</v>
      </c>
      <c r="S1941" s="22">
        <v>0</v>
      </c>
      <c r="T1941" s="22">
        <v>10000</v>
      </c>
      <c r="U1941" s="22">
        <v>10000</v>
      </c>
      <c r="V1941" s="22">
        <v>0</v>
      </c>
      <c r="W1941" s="22">
        <v>10000</v>
      </c>
      <c r="X1941" s="22">
        <v>10000</v>
      </c>
      <c r="Y1941" s="22">
        <v>0</v>
      </c>
      <c r="Z1941" s="22">
        <v>0</v>
      </c>
      <c r="AA1941" s="22">
        <v>0</v>
      </c>
      <c r="AB1941" s="22">
        <v>0</v>
      </c>
      <c r="AC1941" s="22">
        <v>0</v>
      </c>
      <c r="AD1941" s="22">
        <v>0</v>
      </c>
    </row>
    <row r="1942" spans="1:30" s="1" customFormat="1" ht="15" customHeight="1" x14ac:dyDescent="0.3">
      <c r="A1942" s="21" t="s">
        <v>34</v>
      </c>
      <c r="B1942" s="21" t="s">
        <v>956</v>
      </c>
      <c r="C1942" s="21" t="s">
        <v>956</v>
      </c>
      <c r="D1942" s="32" t="s">
        <v>36</v>
      </c>
      <c r="E1942" s="21" t="s">
        <v>37</v>
      </c>
      <c r="F1942" s="32" t="s">
        <v>36</v>
      </c>
      <c r="G1942" s="21" t="s">
        <v>38</v>
      </c>
      <c r="H1942" s="21">
        <v>32601</v>
      </c>
      <c r="I1942" s="21" t="s">
        <v>1889</v>
      </c>
      <c r="J1942" s="21" t="s">
        <v>1576</v>
      </c>
      <c r="K1942" s="21" t="s">
        <v>574</v>
      </c>
      <c r="L1942" s="21" t="s">
        <v>1890</v>
      </c>
      <c r="M1942" s="21" t="s">
        <v>43</v>
      </c>
      <c r="N1942" s="21" t="s">
        <v>335</v>
      </c>
      <c r="O1942" s="22">
        <v>1</v>
      </c>
      <c r="P1942" s="22">
        <v>9000</v>
      </c>
      <c r="Q1942" s="50" t="s">
        <v>45</v>
      </c>
      <c r="R1942" s="103">
        <f t="shared" si="30"/>
        <v>9000</v>
      </c>
      <c r="S1942" s="22">
        <v>0</v>
      </c>
      <c r="T1942" s="22">
        <v>0</v>
      </c>
      <c r="U1942" s="22">
        <v>0</v>
      </c>
      <c r="V1942" s="22">
        <v>9000</v>
      </c>
      <c r="W1942" s="22">
        <v>0</v>
      </c>
      <c r="X1942" s="22">
        <v>0</v>
      </c>
      <c r="Y1942" s="22">
        <v>0</v>
      </c>
      <c r="Z1942" s="22">
        <v>0</v>
      </c>
      <c r="AA1942" s="22">
        <v>0</v>
      </c>
      <c r="AB1942" s="22">
        <v>0</v>
      </c>
      <c r="AC1942" s="22">
        <v>0</v>
      </c>
      <c r="AD1942" s="22">
        <v>0</v>
      </c>
    </row>
    <row r="1943" spans="1:30" s="1" customFormat="1" ht="15" customHeight="1" x14ac:dyDescent="0.3">
      <c r="A1943" s="21" t="s">
        <v>34</v>
      </c>
      <c r="B1943" s="21" t="s">
        <v>956</v>
      </c>
      <c r="C1943" s="21" t="s">
        <v>956</v>
      </c>
      <c r="D1943" s="32" t="s">
        <v>36</v>
      </c>
      <c r="E1943" s="21" t="s">
        <v>37</v>
      </c>
      <c r="F1943" s="32" t="s">
        <v>36</v>
      </c>
      <c r="G1943" s="21" t="s">
        <v>38</v>
      </c>
      <c r="H1943" s="21">
        <v>32601</v>
      </c>
      <c r="I1943" s="21" t="s">
        <v>1889</v>
      </c>
      <c r="J1943" s="21" t="s">
        <v>1576</v>
      </c>
      <c r="K1943" s="21" t="s">
        <v>574</v>
      </c>
      <c r="L1943" s="21" t="s">
        <v>1890</v>
      </c>
      <c r="M1943" s="21" t="s">
        <v>43</v>
      </c>
      <c r="N1943" s="21" t="s">
        <v>335</v>
      </c>
      <c r="O1943" s="22">
        <v>1</v>
      </c>
      <c r="P1943" s="22">
        <v>6000</v>
      </c>
      <c r="Q1943" s="50" t="s">
        <v>45</v>
      </c>
      <c r="R1943" s="103">
        <f t="shared" si="30"/>
        <v>6000</v>
      </c>
      <c r="S1943" s="22">
        <v>0</v>
      </c>
      <c r="T1943" s="22">
        <v>0</v>
      </c>
      <c r="U1943" s="22">
        <v>0</v>
      </c>
      <c r="V1943" s="22">
        <v>0</v>
      </c>
      <c r="W1943" s="22">
        <v>0</v>
      </c>
      <c r="X1943" s="22">
        <v>0</v>
      </c>
      <c r="Y1943" s="22">
        <v>0</v>
      </c>
      <c r="Z1943" s="22">
        <v>6000</v>
      </c>
      <c r="AA1943" s="22">
        <v>0</v>
      </c>
      <c r="AB1943" s="22">
        <v>0</v>
      </c>
      <c r="AC1943" s="22">
        <v>0</v>
      </c>
      <c r="AD1943" s="22">
        <v>0</v>
      </c>
    </row>
    <row r="1944" spans="1:30" s="1" customFormat="1" ht="15" customHeight="1" x14ac:dyDescent="0.3">
      <c r="A1944" s="21" t="s">
        <v>34</v>
      </c>
      <c r="B1944" s="21" t="s">
        <v>956</v>
      </c>
      <c r="C1944" s="21" t="s">
        <v>956</v>
      </c>
      <c r="D1944" s="32" t="s">
        <v>36</v>
      </c>
      <c r="E1944" s="21" t="s">
        <v>37</v>
      </c>
      <c r="F1944" s="32" t="s">
        <v>36</v>
      </c>
      <c r="G1944" s="21" t="s">
        <v>38</v>
      </c>
      <c r="H1944" s="21">
        <v>32601</v>
      </c>
      <c r="I1944" s="21" t="s">
        <v>1889</v>
      </c>
      <c r="J1944" s="21" t="s">
        <v>1576</v>
      </c>
      <c r="K1944" s="21" t="s">
        <v>574</v>
      </c>
      <c r="L1944" s="21" t="s">
        <v>1890</v>
      </c>
      <c r="M1944" s="21" t="s">
        <v>43</v>
      </c>
      <c r="N1944" s="21" t="s">
        <v>335</v>
      </c>
      <c r="O1944" s="22">
        <v>1</v>
      </c>
      <c r="P1944" s="22">
        <v>4000</v>
      </c>
      <c r="Q1944" s="50" t="s">
        <v>45</v>
      </c>
      <c r="R1944" s="103">
        <f t="shared" si="30"/>
        <v>4000</v>
      </c>
      <c r="S1944" s="22">
        <v>0</v>
      </c>
      <c r="T1944" s="22">
        <v>0</v>
      </c>
      <c r="U1944" s="22">
        <v>0</v>
      </c>
      <c r="V1944" s="22">
        <v>0</v>
      </c>
      <c r="W1944" s="22">
        <v>0</v>
      </c>
      <c r="X1944" s="22">
        <v>0</v>
      </c>
      <c r="Y1944" s="22">
        <v>0</v>
      </c>
      <c r="Z1944" s="22">
        <v>0</v>
      </c>
      <c r="AA1944" s="22">
        <v>4000</v>
      </c>
      <c r="AB1944" s="22">
        <v>0</v>
      </c>
      <c r="AC1944" s="22">
        <v>0</v>
      </c>
      <c r="AD1944" s="22">
        <v>0</v>
      </c>
    </row>
    <row r="1945" spans="1:30" s="1" customFormat="1" ht="15" customHeight="1" x14ac:dyDescent="0.3">
      <c r="A1945" s="21" t="s">
        <v>34</v>
      </c>
      <c r="B1945" s="21" t="s">
        <v>956</v>
      </c>
      <c r="C1945" s="21" t="s">
        <v>956</v>
      </c>
      <c r="D1945" s="32" t="s">
        <v>36</v>
      </c>
      <c r="E1945" s="21" t="s">
        <v>37</v>
      </c>
      <c r="F1945" s="32" t="s">
        <v>36</v>
      </c>
      <c r="G1945" s="21" t="s">
        <v>38</v>
      </c>
      <c r="H1945" s="21">
        <v>32601</v>
      </c>
      <c r="I1945" s="21" t="s">
        <v>1889</v>
      </c>
      <c r="J1945" s="21" t="s">
        <v>1576</v>
      </c>
      <c r="K1945" s="21" t="s">
        <v>574</v>
      </c>
      <c r="L1945" s="21" t="s">
        <v>1890</v>
      </c>
      <c r="M1945" s="21" t="s">
        <v>43</v>
      </c>
      <c r="N1945" s="21" t="s">
        <v>335</v>
      </c>
      <c r="O1945" s="22">
        <v>3</v>
      </c>
      <c r="P1945" s="22">
        <v>3000</v>
      </c>
      <c r="Q1945" s="50" t="s">
        <v>45</v>
      </c>
      <c r="R1945" s="103">
        <f t="shared" si="30"/>
        <v>9000</v>
      </c>
      <c r="S1945" s="22">
        <v>0</v>
      </c>
      <c r="T1945" s="22">
        <v>0</v>
      </c>
      <c r="U1945" s="22">
        <v>0</v>
      </c>
      <c r="V1945" s="22">
        <v>0</v>
      </c>
      <c r="W1945" s="22">
        <v>0</v>
      </c>
      <c r="X1945" s="22">
        <v>0</v>
      </c>
      <c r="Y1945" s="22">
        <v>0</v>
      </c>
      <c r="Z1945" s="22">
        <v>0</v>
      </c>
      <c r="AA1945" s="22">
        <v>0</v>
      </c>
      <c r="AB1945" s="22">
        <v>3000</v>
      </c>
      <c r="AC1945" s="22">
        <v>3000</v>
      </c>
      <c r="AD1945" s="22">
        <v>3000</v>
      </c>
    </row>
    <row r="1946" spans="1:30" s="1" customFormat="1" ht="15" customHeight="1" x14ac:dyDescent="0.3">
      <c r="A1946" s="21" t="s">
        <v>34</v>
      </c>
      <c r="B1946" s="21" t="s">
        <v>956</v>
      </c>
      <c r="C1946" s="21" t="s">
        <v>956</v>
      </c>
      <c r="D1946" s="32" t="s">
        <v>36</v>
      </c>
      <c r="E1946" s="21" t="s">
        <v>37</v>
      </c>
      <c r="F1946" s="32" t="s">
        <v>36</v>
      </c>
      <c r="G1946" s="21" t="s">
        <v>245</v>
      </c>
      <c r="H1946" s="21">
        <v>33801</v>
      </c>
      <c r="I1946" s="21" t="s">
        <v>1889</v>
      </c>
      <c r="J1946" s="21" t="s">
        <v>1576</v>
      </c>
      <c r="K1946" s="21" t="s">
        <v>1577</v>
      </c>
      <c r="L1946" s="21" t="s">
        <v>1890</v>
      </c>
      <c r="M1946" s="21" t="s">
        <v>43</v>
      </c>
      <c r="N1946" s="21" t="s">
        <v>335</v>
      </c>
      <c r="O1946" s="22">
        <v>12</v>
      </c>
      <c r="P1946" s="22">
        <v>17000</v>
      </c>
      <c r="Q1946" s="50" t="s">
        <v>45</v>
      </c>
      <c r="R1946" s="103">
        <f t="shared" si="30"/>
        <v>204000</v>
      </c>
      <c r="S1946" s="22">
        <v>17000</v>
      </c>
      <c r="T1946" s="22">
        <v>17000</v>
      </c>
      <c r="U1946" s="22">
        <v>17000</v>
      </c>
      <c r="V1946" s="22">
        <v>17000</v>
      </c>
      <c r="W1946" s="22">
        <v>17000</v>
      </c>
      <c r="X1946" s="22">
        <v>17000</v>
      </c>
      <c r="Y1946" s="22">
        <v>17000</v>
      </c>
      <c r="Z1946" s="22">
        <v>17000</v>
      </c>
      <c r="AA1946" s="22">
        <v>17000</v>
      </c>
      <c r="AB1946" s="22">
        <v>17000</v>
      </c>
      <c r="AC1946" s="22">
        <v>17000</v>
      </c>
      <c r="AD1946" s="22">
        <v>17000</v>
      </c>
    </row>
    <row r="1947" spans="1:30" s="1" customFormat="1" ht="15" customHeight="1" x14ac:dyDescent="0.3">
      <c r="A1947" s="21" t="s">
        <v>34</v>
      </c>
      <c r="B1947" s="21" t="s">
        <v>956</v>
      </c>
      <c r="C1947" s="21" t="s">
        <v>956</v>
      </c>
      <c r="D1947" s="32" t="s">
        <v>36</v>
      </c>
      <c r="E1947" s="21" t="s">
        <v>37</v>
      </c>
      <c r="F1947" s="32" t="s">
        <v>36</v>
      </c>
      <c r="G1947" s="21" t="s">
        <v>245</v>
      </c>
      <c r="H1947" s="21">
        <v>33801</v>
      </c>
      <c r="I1947" s="21" t="s">
        <v>1889</v>
      </c>
      <c r="J1947" s="21" t="s">
        <v>1576</v>
      </c>
      <c r="K1947" s="21" t="s">
        <v>1918</v>
      </c>
      <c r="L1947" s="21" t="s">
        <v>1890</v>
      </c>
      <c r="M1947" s="21" t="s">
        <v>43</v>
      </c>
      <c r="N1947" s="21" t="s">
        <v>335</v>
      </c>
      <c r="O1947" s="22">
        <v>12</v>
      </c>
      <c r="P1947" s="22">
        <v>850</v>
      </c>
      <c r="Q1947" s="50" t="s">
        <v>45</v>
      </c>
      <c r="R1947" s="103">
        <f t="shared" si="30"/>
        <v>10200</v>
      </c>
      <c r="S1947" s="22">
        <v>850</v>
      </c>
      <c r="T1947" s="22">
        <v>850</v>
      </c>
      <c r="U1947" s="22">
        <v>850</v>
      </c>
      <c r="V1947" s="22">
        <v>850</v>
      </c>
      <c r="W1947" s="22">
        <v>850</v>
      </c>
      <c r="X1947" s="22">
        <v>850</v>
      </c>
      <c r="Y1947" s="22">
        <v>850</v>
      </c>
      <c r="Z1947" s="22">
        <v>850</v>
      </c>
      <c r="AA1947" s="22">
        <v>850</v>
      </c>
      <c r="AB1947" s="22">
        <v>850</v>
      </c>
      <c r="AC1947" s="22">
        <v>850</v>
      </c>
      <c r="AD1947" s="22">
        <v>850</v>
      </c>
    </row>
    <row r="1948" spans="1:30" s="1" customFormat="1" ht="15" customHeight="1" x14ac:dyDescent="0.3">
      <c r="A1948" s="21" t="s">
        <v>34</v>
      </c>
      <c r="B1948" s="21" t="s">
        <v>956</v>
      </c>
      <c r="C1948" s="21" t="s">
        <v>956</v>
      </c>
      <c r="D1948" s="23" t="s">
        <v>36</v>
      </c>
      <c r="E1948" s="21" t="s">
        <v>194</v>
      </c>
      <c r="F1948" s="32" t="s">
        <v>244</v>
      </c>
      <c r="G1948" s="21" t="s">
        <v>489</v>
      </c>
      <c r="H1948" s="21">
        <v>33801</v>
      </c>
      <c r="I1948" s="21" t="s">
        <v>502</v>
      </c>
      <c r="J1948" s="21" t="s">
        <v>1576</v>
      </c>
      <c r="K1948" s="21" t="s">
        <v>1919</v>
      </c>
      <c r="L1948" s="21" t="s">
        <v>580</v>
      </c>
      <c r="M1948" s="21" t="s">
        <v>43</v>
      </c>
      <c r="N1948" s="21" t="s">
        <v>335</v>
      </c>
      <c r="O1948" s="22">
        <v>12</v>
      </c>
      <c r="P1948" s="22">
        <v>17000</v>
      </c>
      <c r="Q1948" s="50" t="s">
        <v>45</v>
      </c>
      <c r="R1948" s="103">
        <f t="shared" si="30"/>
        <v>204000</v>
      </c>
      <c r="S1948" s="22">
        <v>17000</v>
      </c>
      <c r="T1948" s="22">
        <v>17000</v>
      </c>
      <c r="U1948" s="22">
        <v>17000</v>
      </c>
      <c r="V1948" s="22">
        <v>17000</v>
      </c>
      <c r="W1948" s="22">
        <v>17000</v>
      </c>
      <c r="X1948" s="22">
        <v>17000</v>
      </c>
      <c r="Y1948" s="22">
        <v>17000</v>
      </c>
      <c r="Z1948" s="22">
        <v>17000</v>
      </c>
      <c r="AA1948" s="22">
        <v>17000</v>
      </c>
      <c r="AB1948" s="22">
        <v>17000</v>
      </c>
      <c r="AC1948" s="22">
        <v>17000</v>
      </c>
      <c r="AD1948" s="22">
        <v>17000</v>
      </c>
    </row>
    <row r="1949" spans="1:30" s="1" customFormat="1" ht="15" customHeight="1" x14ac:dyDescent="0.3">
      <c r="A1949" s="21" t="s">
        <v>34</v>
      </c>
      <c r="B1949" s="21" t="s">
        <v>956</v>
      </c>
      <c r="C1949" s="21" t="s">
        <v>956</v>
      </c>
      <c r="D1949" s="23" t="s">
        <v>36</v>
      </c>
      <c r="E1949" s="21" t="s">
        <v>194</v>
      </c>
      <c r="F1949" s="32" t="s">
        <v>244</v>
      </c>
      <c r="G1949" s="21" t="s">
        <v>489</v>
      </c>
      <c r="H1949" s="21">
        <v>33801</v>
      </c>
      <c r="I1949" s="21" t="s">
        <v>502</v>
      </c>
      <c r="J1949" s="21" t="s">
        <v>1576</v>
      </c>
      <c r="K1949" s="21" t="s">
        <v>1920</v>
      </c>
      <c r="L1949" s="21" t="s">
        <v>580</v>
      </c>
      <c r="M1949" s="21" t="s">
        <v>43</v>
      </c>
      <c r="N1949" s="21" t="s">
        <v>335</v>
      </c>
      <c r="O1949" s="22">
        <v>12</v>
      </c>
      <c r="P1949" s="22">
        <v>849.99999999999989</v>
      </c>
      <c r="Q1949" s="50" t="s">
        <v>45</v>
      </c>
      <c r="R1949" s="103">
        <f t="shared" si="30"/>
        <v>10200</v>
      </c>
      <c r="S1949" s="22">
        <v>850</v>
      </c>
      <c r="T1949" s="22">
        <v>850</v>
      </c>
      <c r="U1949" s="22">
        <v>850</v>
      </c>
      <c r="V1949" s="22">
        <v>850</v>
      </c>
      <c r="W1949" s="22">
        <v>850</v>
      </c>
      <c r="X1949" s="22">
        <v>850</v>
      </c>
      <c r="Y1949" s="22">
        <v>850</v>
      </c>
      <c r="Z1949" s="22">
        <v>850</v>
      </c>
      <c r="AA1949" s="22">
        <v>850</v>
      </c>
      <c r="AB1949" s="22">
        <v>850</v>
      </c>
      <c r="AC1949" s="22">
        <v>850</v>
      </c>
      <c r="AD1949" s="22">
        <v>850</v>
      </c>
    </row>
    <row r="1950" spans="1:30" s="1" customFormat="1" ht="15" customHeight="1" x14ac:dyDescent="0.3">
      <c r="A1950" s="21" t="s">
        <v>34</v>
      </c>
      <c r="B1950" s="21" t="s">
        <v>956</v>
      </c>
      <c r="C1950" s="21" t="s">
        <v>956</v>
      </c>
      <c r="D1950" s="32" t="s">
        <v>36</v>
      </c>
      <c r="E1950" s="21" t="s">
        <v>37</v>
      </c>
      <c r="F1950" s="32" t="s">
        <v>36</v>
      </c>
      <c r="G1950" s="21" t="s">
        <v>245</v>
      </c>
      <c r="H1950" s="21">
        <v>35701</v>
      </c>
      <c r="I1950" s="21" t="s">
        <v>1889</v>
      </c>
      <c r="J1950" s="21" t="s">
        <v>1576</v>
      </c>
      <c r="K1950" s="21" t="s">
        <v>506</v>
      </c>
      <c r="L1950" s="21" t="s">
        <v>1890</v>
      </c>
      <c r="M1950" s="21" t="s">
        <v>1891</v>
      </c>
      <c r="N1950" s="21" t="s">
        <v>335</v>
      </c>
      <c r="O1950" s="22">
        <v>1</v>
      </c>
      <c r="P1950" s="22">
        <v>4160</v>
      </c>
      <c r="Q1950" s="21" t="s">
        <v>45</v>
      </c>
      <c r="R1950" s="103">
        <f t="shared" si="30"/>
        <v>4160</v>
      </c>
      <c r="S1950" s="22">
        <v>0</v>
      </c>
      <c r="T1950" s="22">
        <v>0</v>
      </c>
      <c r="U1950" s="22">
        <v>0</v>
      </c>
      <c r="V1950" s="22">
        <v>0</v>
      </c>
      <c r="W1950" s="22">
        <v>0</v>
      </c>
      <c r="X1950" s="22">
        <v>0</v>
      </c>
      <c r="Y1950" s="22">
        <v>0</v>
      </c>
      <c r="Z1950" s="22">
        <v>0</v>
      </c>
      <c r="AA1950" s="22">
        <v>0</v>
      </c>
      <c r="AB1950" s="22">
        <v>0</v>
      </c>
      <c r="AC1950" s="22">
        <v>0</v>
      </c>
      <c r="AD1950" s="22">
        <v>4160</v>
      </c>
    </row>
    <row r="1951" spans="1:30" s="1" customFormat="1" ht="15" customHeight="1" x14ac:dyDescent="0.3">
      <c r="A1951" s="21" t="s">
        <v>34</v>
      </c>
      <c r="B1951" s="21" t="s">
        <v>956</v>
      </c>
      <c r="C1951" s="21" t="s">
        <v>956</v>
      </c>
      <c r="D1951" s="32" t="s">
        <v>36</v>
      </c>
      <c r="E1951" s="21" t="s">
        <v>37</v>
      </c>
      <c r="F1951" s="32" t="s">
        <v>36</v>
      </c>
      <c r="G1951" s="21" t="s">
        <v>245</v>
      </c>
      <c r="H1951" s="21">
        <v>35801</v>
      </c>
      <c r="I1951" s="21" t="s">
        <v>1889</v>
      </c>
      <c r="J1951" s="21" t="s">
        <v>1576</v>
      </c>
      <c r="K1951" s="21" t="s">
        <v>1579</v>
      </c>
      <c r="L1951" s="21" t="s">
        <v>1890</v>
      </c>
      <c r="M1951" s="21" t="s">
        <v>43</v>
      </c>
      <c r="N1951" s="21" t="s">
        <v>335</v>
      </c>
      <c r="O1951" s="22">
        <v>24</v>
      </c>
      <c r="P1951" s="22">
        <v>12551.708333333334</v>
      </c>
      <c r="Q1951" s="21" t="s">
        <v>45</v>
      </c>
      <c r="R1951" s="103">
        <f t="shared" si="30"/>
        <v>301241</v>
      </c>
      <c r="S1951" s="22">
        <v>25104</v>
      </c>
      <c r="T1951" s="22">
        <v>150624</v>
      </c>
      <c r="U1951" s="22">
        <v>12552</v>
      </c>
      <c r="V1951" s="22">
        <v>12552</v>
      </c>
      <c r="W1951" s="22">
        <v>12552</v>
      </c>
      <c r="X1951" s="22">
        <v>12551</v>
      </c>
      <c r="Y1951" s="22">
        <v>12551</v>
      </c>
      <c r="Z1951" s="22">
        <v>12551</v>
      </c>
      <c r="AA1951" s="22">
        <v>12551</v>
      </c>
      <c r="AB1951" s="22">
        <v>12551</v>
      </c>
      <c r="AC1951" s="22">
        <v>12551</v>
      </c>
      <c r="AD1951" s="22">
        <v>12551</v>
      </c>
    </row>
    <row r="1952" spans="1:30" s="1" customFormat="1" ht="15" customHeight="1" x14ac:dyDescent="0.3">
      <c r="A1952" s="21" t="s">
        <v>34</v>
      </c>
      <c r="B1952" s="21" t="s">
        <v>956</v>
      </c>
      <c r="C1952" s="21" t="s">
        <v>956</v>
      </c>
      <c r="D1952" s="32" t="s">
        <v>36</v>
      </c>
      <c r="E1952" s="21" t="s">
        <v>37</v>
      </c>
      <c r="F1952" s="32" t="s">
        <v>36</v>
      </c>
      <c r="G1952" s="21" t="s">
        <v>245</v>
      </c>
      <c r="H1952" s="21">
        <v>35901</v>
      </c>
      <c r="I1952" s="21" t="s">
        <v>1889</v>
      </c>
      <c r="J1952" s="21" t="s">
        <v>1576</v>
      </c>
      <c r="K1952" s="21" t="s">
        <v>509</v>
      </c>
      <c r="L1952" s="21" t="s">
        <v>1890</v>
      </c>
      <c r="M1952" s="21" t="s">
        <v>1891</v>
      </c>
      <c r="N1952" s="21" t="s">
        <v>335</v>
      </c>
      <c r="O1952" s="22">
        <v>2</v>
      </c>
      <c r="P1952" s="22">
        <v>5200</v>
      </c>
      <c r="Q1952" s="21" t="s">
        <v>45</v>
      </c>
      <c r="R1952" s="103">
        <f t="shared" si="30"/>
        <v>10400</v>
      </c>
      <c r="S1952" s="22">
        <v>0</v>
      </c>
      <c r="T1952" s="22">
        <v>0</v>
      </c>
      <c r="U1952" s="22">
        <v>5200</v>
      </c>
      <c r="V1952" s="22">
        <v>0</v>
      </c>
      <c r="W1952" s="22">
        <v>0</v>
      </c>
      <c r="X1952" s="22">
        <v>0</v>
      </c>
      <c r="Y1952" s="22">
        <v>0</v>
      </c>
      <c r="Z1952" s="22">
        <v>0</v>
      </c>
      <c r="AA1952" s="22">
        <v>0</v>
      </c>
      <c r="AB1952" s="22">
        <v>5200</v>
      </c>
      <c r="AC1952" s="22">
        <v>0</v>
      </c>
      <c r="AD1952" s="22">
        <v>0</v>
      </c>
    </row>
    <row r="1953" spans="1:30" s="1" customFormat="1" ht="15" customHeight="1" x14ac:dyDescent="0.3">
      <c r="A1953" s="21" t="s">
        <v>34</v>
      </c>
      <c r="B1953" s="21" t="s">
        <v>956</v>
      </c>
      <c r="C1953" s="21" t="s">
        <v>956</v>
      </c>
      <c r="D1953" s="32" t="s">
        <v>36</v>
      </c>
      <c r="E1953" s="21" t="s">
        <v>37</v>
      </c>
      <c r="F1953" s="32" t="s">
        <v>36</v>
      </c>
      <c r="G1953" s="21" t="s">
        <v>38</v>
      </c>
      <c r="H1953" s="21">
        <v>37201</v>
      </c>
      <c r="I1953" s="21" t="s">
        <v>1889</v>
      </c>
      <c r="J1953" s="21" t="s">
        <v>1576</v>
      </c>
      <c r="K1953" s="21" t="s">
        <v>510</v>
      </c>
      <c r="L1953" s="21" t="s">
        <v>1890</v>
      </c>
      <c r="M1953" s="21" t="s">
        <v>1891</v>
      </c>
      <c r="N1953" s="21" t="s">
        <v>335</v>
      </c>
      <c r="O1953" s="22">
        <v>35</v>
      </c>
      <c r="P1953" s="22">
        <v>60</v>
      </c>
      <c r="Q1953" s="21" t="s">
        <v>45</v>
      </c>
      <c r="R1953" s="103">
        <f t="shared" si="30"/>
        <v>2100</v>
      </c>
      <c r="S1953" s="22">
        <v>0</v>
      </c>
      <c r="T1953" s="22">
        <v>300</v>
      </c>
      <c r="U1953" s="22">
        <v>300</v>
      </c>
      <c r="V1953" s="22">
        <v>300</v>
      </c>
      <c r="W1953" s="22">
        <v>300</v>
      </c>
      <c r="X1953" s="22">
        <v>300</v>
      </c>
      <c r="Y1953" s="22">
        <v>0</v>
      </c>
      <c r="Z1953" s="22">
        <v>0</v>
      </c>
      <c r="AA1953" s="22">
        <v>0</v>
      </c>
      <c r="AB1953" s="22">
        <v>300</v>
      </c>
      <c r="AC1953" s="22">
        <v>300</v>
      </c>
      <c r="AD1953" s="22">
        <v>0</v>
      </c>
    </row>
    <row r="1954" spans="1:30" s="1" customFormat="1" ht="15" customHeight="1" x14ac:dyDescent="0.3">
      <c r="A1954" s="21" t="s">
        <v>34</v>
      </c>
      <c r="B1954" s="21" t="s">
        <v>2659</v>
      </c>
      <c r="C1954" s="21" t="s">
        <v>2659</v>
      </c>
      <c r="D1954" s="21" t="s">
        <v>36</v>
      </c>
      <c r="E1954" s="21" t="s">
        <v>37</v>
      </c>
      <c r="F1954" s="21" t="s">
        <v>36</v>
      </c>
      <c r="G1954" s="21" t="s">
        <v>38</v>
      </c>
      <c r="H1954" s="21">
        <v>21101</v>
      </c>
      <c r="I1954" s="55" t="s">
        <v>39</v>
      </c>
      <c r="J1954" s="48" t="s">
        <v>140</v>
      </c>
      <c r="K1954" s="21" t="s">
        <v>744</v>
      </c>
      <c r="L1954" s="21" t="s">
        <v>42</v>
      </c>
      <c r="M1954" s="21" t="s">
        <v>43</v>
      </c>
      <c r="N1954" s="21" t="s">
        <v>63</v>
      </c>
      <c r="O1954" s="22">
        <v>10</v>
      </c>
      <c r="P1954" s="22">
        <v>1568.3</v>
      </c>
      <c r="Q1954" s="21" t="s">
        <v>723</v>
      </c>
      <c r="R1954" s="103">
        <f t="shared" si="30"/>
        <v>15683</v>
      </c>
      <c r="S1954" s="22">
        <v>0</v>
      </c>
      <c r="T1954" s="22">
        <v>3137</v>
      </c>
      <c r="U1954" s="22">
        <v>0</v>
      </c>
      <c r="V1954" s="22">
        <v>4704</v>
      </c>
      <c r="W1954" s="22">
        <v>0</v>
      </c>
      <c r="X1954" s="22">
        <v>3137</v>
      </c>
      <c r="Y1954" s="22">
        <v>0</v>
      </c>
      <c r="Z1954" s="22">
        <v>1568</v>
      </c>
      <c r="AA1954" s="22">
        <v>0</v>
      </c>
      <c r="AB1954" s="22">
        <v>3137</v>
      </c>
      <c r="AC1954" s="22">
        <v>0</v>
      </c>
      <c r="AD1954" s="22">
        <v>0</v>
      </c>
    </row>
    <row r="1955" spans="1:30" s="1" customFormat="1" ht="15" customHeight="1" x14ac:dyDescent="0.3">
      <c r="A1955" s="21" t="s">
        <v>34</v>
      </c>
      <c r="B1955" s="21" t="s">
        <v>2659</v>
      </c>
      <c r="C1955" s="21" t="s">
        <v>2659</v>
      </c>
      <c r="D1955" s="21" t="s">
        <v>36</v>
      </c>
      <c r="E1955" s="21" t="s">
        <v>37</v>
      </c>
      <c r="F1955" s="21" t="s">
        <v>36</v>
      </c>
      <c r="G1955" s="21" t="s">
        <v>38</v>
      </c>
      <c r="H1955" s="21">
        <v>21101</v>
      </c>
      <c r="I1955" s="55" t="s">
        <v>39</v>
      </c>
      <c r="J1955" s="48" t="s">
        <v>142</v>
      </c>
      <c r="K1955" s="21" t="s">
        <v>745</v>
      </c>
      <c r="L1955" s="21" t="s">
        <v>42</v>
      </c>
      <c r="M1955" s="21" t="s">
        <v>43</v>
      </c>
      <c r="N1955" s="21" t="s">
        <v>63</v>
      </c>
      <c r="O1955" s="22">
        <v>5</v>
      </c>
      <c r="P1955" s="22">
        <v>1930</v>
      </c>
      <c r="Q1955" s="21" t="s">
        <v>723</v>
      </c>
      <c r="R1955" s="103">
        <f t="shared" si="30"/>
        <v>9650</v>
      </c>
      <c r="S1955" s="22">
        <v>0</v>
      </c>
      <c r="T1955" s="22">
        <v>1930</v>
      </c>
      <c r="U1955" s="22">
        <v>0</v>
      </c>
      <c r="V1955" s="22">
        <v>1930</v>
      </c>
      <c r="W1955" s="22">
        <v>0</v>
      </c>
      <c r="X1955" s="22">
        <v>1930</v>
      </c>
      <c r="Y1955" s="22">
        <v>0</v>
      </c>
      <c r="Z1955" s="22">
        <v>1930</v>
      </c>
      <c r="AA1955" s="22">
        <v>0</v>
      </c>
      <c r="AB1955" s="22">
        <v>1930</v>
      </c>
      <c r="AC1955" s="22">
        <v>0</v>
      </c>
      <c r="AD1955" s="22">
        <v>0</v>
      </c>
    </row>
    <row r="1956" spans="1:30" s="1" customFormat="1" ht="15" customHeight="1" x14ac:dyDescent="0.3">
      <c r="A1956" s="21" t="s">
        <v>34</v>
      </c>
      <c r="B1956" s="21" t="s">
        <v>2659</v>
      </c>
      <c r="C1956" s="21" t="s">
        <v>2659</v>
      </c>
      <c r="D1956" s="21" t="s">
        <v>36</v>
      </c>
      <c r="E1956" s="21" t="s">
        <v>37</v>
      </c>
      <c r="F1956" s="21" t="s">
        <v>36</v>
      </c>
      <c r="G1956" s="21" t="s">
        <v>38</v>
      </c>
      <c r="H1956" s="21">
        <v>21101</v>
      </c>
      <c r="I1956" s="55" t="s">
        <v>39</v>
      </c>
      <c r="J1956" s="48" t="s">
        <v>150</v>
      </c>
      <c r="K1956" s="21" t="s">
        <v>151</v>
      </c>
      <c r="L1956" s="21" t="s">
        <v>42</v>
      </c>
      <c r="M1956" s="21" t="s">
        <v>43</v>
      </c>
      <c r="N1956" s="21" t="s">
        <v>63</v>
      </c>
      <c r="O1956" s="22">
        <v>7</v>
      </c>
      <c r="P1956" s="22">
        <v>66.285714285714292</v>
      </c>
      <c r="Q1956" s="21" t="s">
        <v>723</v>
      </c>
      <c r="R1956" s="103">
        <f t="shared" si="30"/>
        <v>464</v>
      </c>
      <c r="S1956" s="22">
        <v>0</v>
      </c>
      <c r="T1956" s="22">
        <v>133</v>
      </c>
      <c r="U1956" s="22">
        <v>0</v>
      </c>
      <c r="V1956" s="22">
        <v>133</v>
      </c>
      <c r="W1956" s="22">
        <v>0</v>
      </c>
      <c r="X1956" s="22">
        <v>66</v>
      </c>
      <c r="Y1956" s="22">
        <v>0</v>
      </c>
      <c r="Z1956" s="22">
        <v>66</v>
      </c>
      <c r="AA1956" s="22">
        <v>0</v>
      </c>
      <c r="AB1956" s="22">
        <v>66</v>
      </c>
      <c r="AC1956" s="22">
        <v>0</v>
      </c>
      <c r="AD1956" s="22">
        <v>0</v>
      </c>
    </row>
    <row r="1957" spans="1:30" s="1" customFormat="1" ht="15" customHeight="1" x14ac:dyDescent="0.3">
      <c r="A1957" s="21" t="s">
        <v>34</v>
      </c>
      <c r="B1957" s="21" t="s">
        <v>2659</v>
      </c>
      <c r="C1957" s="21" t="s">
        <v>2659</v>
      </c>
      <c r="D1957" s="21" t="s">
        <v>36</v>
      </c>
      <c r="E1957" s="21" t="s">
        <v>37</v>
      </c>
      <c r="F1957" s="21" t="s">
        <v>36</v>
      </c>
      <c r="G1957" s="21" t="s">
        <v>38</v>
      </c>
      <c r="H1957" s="21">
        <v>21101</v>
      </c>
      <c r="I1957" s="55" t="s">
        <v>39</v>
      </c>
      <c r="J1957" s="48" t="s">
        <v>152</v>
      </c>
      <c r="K1957" s="21" t="s">
        <v>153</v>
      </c>
      <c r="L1957" s="21" t="s">
        <v>42</v>
      </c>
      <c r="M1957" s="21" t="s">
        <v>43</v>
      </c>
      <c r="N1957" s="21" t="s">
        <v>63</v>
      </c>
      <c r="O1957" s="22">
        <v>6</v>
      </c>
      <c r="P1957" s="22">
        <v>66.166666666666671</v>
      </c>
      <c r="Q1957" s="21" t="s">
        <v>723</v>
      </c>
      <c r="R1957" s="103">
        <f t="shared" si="30"/>
        <v>397</v>
      </c>
      <c r="S1957" s="22">
        <v>0</v>
      </c>
      <c r="T1957" s="22">
        <v>133</v>
      </c>
      <c r="U1957" s="22">
        <v>0</v>
      </c>
      <c r="V1957" s="22">
        <v>66</v>
      </c>
      <c r="W1957" s="22">
        <v>0</v>
      </c>
      <c r="X1957" s="22">
        <v>66</v>
      </c>
      <c r="Y1957" s="22">
        <v>0</v>
      </c>
      <c r="Z1957" s="22">
        <v>66</v>
      </c>
      <c r="AA1957" s="22">
        <v>0</v>
      </c>
      <c r="AB1957" s="22">
        <v>66</v>
      </c>
      <c r="AC1957" s="22">
        <v>0</v>
      </c>
      <c r="AD1957" s="22">
        <v>0</v>
      </c>
    </row>
    <row r="1958" spans="1:30" s="1" customFormat="1" ht="15" customHeight="1" x14ac:dyDescent="0.3">
      <c r="A1958" s="21" t="s">
        <v>34</v>
      </c>
      <c r="B1958" s="21" t="s">
        <v>2659</v>
      </c>
      <c r="C1958" s="21" t="s">
        <v>2659</v>
      </c>
      <c r="D1958" s="21" t="s">
        <v>36</v>
      </c>
      <c r="E1958" s="21" t="s">
        <v>37</v>
      </c>
      <c r="F1958" s="21" t="s">
        <v>36</v>
      </c>
      <c r="G1958" s="21" t="s">
        <v>38</v>
      </c>
      <c r="H1958" s="21">
        <v>21101</v>
      </c>
      <c r="I1958" s="55" t="s">
        <v>39</v>
      </c>
      <c r="J1958" s="48" t="s">
        <v>817</v>
      </c>
      <c r="K1958" s="21" t="s">
        <v>1034</v>
      </c>
      <c r="L1958" s="21" t="s">
        <v>42</v>
      </c>
      <c r="M1958" s="21" t="s">
        <v>43</v>
      </c>
      <c r="N1958" s="21" t="s">
        <v>63</v>
      </c>
      <c r="O1958" s="22">
        <v>6</v>
      </c>
      <c r="P1958" s="22">
        <v>66.166666666666671</v>
      </c>
      <c r="Q1958" s="21" t="s">
        <v>723</v>
      </c>
      <c r="R1958" s="103">
        <f t="shared" si="30"/>
        <v>397</v>
      </c>
      <c r="S1958" s="22">
        <v>0</v>
      </c>
      <c r="T1958" s="22">
        <v>133</v>
      </c>
      <c r="U1958" s="22">
        <v>0</v>
      </c>
      <c r="V1958" s="22">
        <v>66</v>
      </c>
      <c r="W1958" s="22">
        <v>0</v>
      </c>
      <c r="X1958" s="22">
        <v>66</v>
      </c>
      <c r="Y1958" s="22">
        <v>0</v>
      </c>
      <c r="Z1958" s="22">
        <v>66</v>
      </c>
      <c r="AA1958" s="22">
        <v>0</v>
      </c>
      <c r="AB1958" s="22">
        <v>66</v>
      </c>
      <c r="AC1958" s="22">
        <v>0</v>
      </c>
      <c r="AD1958" s="22">
        <v>0</v>
      </c>
    </row>
    <row r="1959" spans="1:30" s="1" customFormat="1" ht="15" customHeight="1" x14ac:dyDescent="0.3">
      <c r="A1959" s="21" t="s">
        <v>34</v>
      </c>
      <c r="B1959" s="21" t="s">
        <v>2659</v>
      </c>
      <c r="C1959" s="21" t="s">
        <v>2659</v>
      </c>
      <c r="D1959" s="21" t="s">
        <v>36</v>
      </c>
      <c r="E1959" s="21" t="s">
        <v>37</v>
      </c>
      <c r="F1959" s="21" t="s">
        <v>36</v>
      </c>
      <c r="G1959" s="21" t="s">
        <v>38</v>
      </c>
      <c r="H1959" s="21">
        <v>21101</v>
      </c>
      <c r="I1959" s="55" t="s">
        <v>39</v>
      </c>
      <c r="J1959" s="48" t="s">
        <v>51</v>
      </c>
      <c r="K1959" s="21" t="s">
        <v>52</v>
      </c>
      <c r="L1959" s="21" t="s">
        <v>42</v>
      </c>
      <c r="M1959" s="21" t="s">
        <v>43</v>
      </c>
      <c r="N1959" s="21" t="s">
        <v>63</v>
      </c>
      <c r="O1959" s="22">
        <v>6</v>
      </c>
      <c r="P1959" s="22">
        <v>78.333333333333329</v>
      </c>
      <c r="Q1959" s="21" t="s">
        <v>723</v>
      </c>
      <c r="R1959" s="103">
        <f t="shared" si="30"/>
        <v>470</v>
      </c>
      <c r="S1959" s="22">
        <v>0</v>
      </c>
      <c r="T1959" s="22">
        <v>157</v>
      </c>
      <c r="U1959" s="22">
        <v>0</v>
      </c>
      <c r="V1959" s="22">
        <v>157</v>
      </c>
      <c r="W1959" s="22">
        <v>0</v>
      </c>
      <c r="X1959" s="22">
        <v>0</v>
      </c>
      <c r="Y1959" s="22">
        <v>0</v>
      </c>
      <c r="Z1959" s="22">
        <v>78</v>
      </c>
      <c r="AA1959" s="22">
        <v>0</v>
      </c>
      <c r="AB1959" s="22">
        <v>78</v>
      </c>
      <c r="AC1959" s="22">
        <v>0</v>
      </c>
      <c r="AD1959" s="22">
        <v>0</v>
      </c>
    </row>
    <row r="1960" spans="1:30" s="1" customFormat="1" ht="15" customHeight="1" x14ac:dyDescent="0.3">
      <c r="A1960" s="21" t="s">
        <v>34</v>
      </c>
      <c r="B1960" s="21" t="s">
        <v>2659</v>
      </c>
      <c r="C1960" s="21" t="s">
        <v>2659</v>
      </c>
      <c r="D1960" s="21" t="s">
        <v>36</v>
      </c>
      <c r="E1960" s="21" t="s">
        <v>37</v>
      </c>
      <c r="F1960" s="21" t="s">
        <v>36</v>
      </c>
      <c r="G1960" s="21" t="s">
        <v>38</v>
      </c>
      <c r="H1960" s="21">
        <v>21101</v>
      </c>
      <c r="I1960" s="55" t="s">
        <v>39</v>
      </c>
      <c r="J1960" s="48" t="s">
        <v>121</v>
      </c>
      <c r="K1960" s="21" t="s">
        <v>786</v>
      </c>
      <c r="L1960" s="21" t="s">
        <v>42</v>
      </c>
      <c r="M1960" s="21" t="s">
        <v>43</v>
      </c>
      <c r="N1960" s="21" t="s">
        <v>48</v>
      </c>
      <c r="O1960" s="22">
        <v>10</v>
      </c>
      <c r="P1960" s="22">
        <v>23</v>
      </c>
      <c r="Q1960" s="21" t="s">
        <v>723</v>
      </c>
      <c r="R1960" s="103">
        <f t="shared" si="30"/>
        <v>230</v>
      </c>
      <c r="S1960" s="22">
        <v>0</v>
      </c>
      <c r="T1960" s="22">
        <v>20</v>
      </c>
      <c r="U1960" s="22">
        <v>0</v>
      </c>
      <c r="V1960" s="22">
        <v>72</v>
      </c>
      <c r="W1960" s="22">
        <v>0</v>
      </c>
      <c r="X1960" s="22">
        <v>46</v>
      </c>
      <c r="Y1960" s="22">
        <v>0</v>
      </c>
      <c r="Z1960" s="22">
        <v>46</v>
      </c>
      <c r="AA1960" s="22">
        <v>0</v>
      </c>
      <c r="AB1960" s="22">
        <v>46</v>
      </c>
      <c r="AC1960" s="22">
        <v>0</v>
      </c>
      <c r="AD1960" s="22">
        <v>0</v>
      </c>
    </row>
    <row r="1961" spans="1:30" s="1" customFormat="1" ht="15" customHeight="1" x14ac:dyDescent="0.3">
      <c r="A1961" s="21" t="s">
        <v>34</v>
      </c>
      <c r="B1961" s="21" t="s">
        <v>2659</v>
      </c>
      <c r="C1961" s="21" t="s">
        <v>2659</v>
      </c>
      <c r="D1961" s="21" t="s">
        <v>36</v>
      </c>
      <c r="E1961" s="21" t="s">
        <v>37</v>
      </c>
      <c r="F1961" s="21" t="s">
        <v>36</v>
      </c>
      <c r="G1961" s="21" t="s">
        <v>38</v>
      </c>
      <c r="H1961" s="21">
        <v>21101</v>
      </c>
      <c r="I1961" s="55" t="s">
        <v>39</v>
      </c>
      <c r="J1961" s="48" t="s">
        <v>2660</v>
      </c>
      <c r="K1961" s="21" t="s">
        <v>2661</v>
      </c>
      <c r="L1961" s="21" t="s">
        <v>42</v>
      </c>
      <c r="M1961" s="21" t="s">
        <v>43</v>
      </c>
      <c r="N1961" s="21" t="s">
        <v>48</v>
      </c>
      <c r="O1961" s="22">
        <v>6</v>
      </c>
      <c r="P1961" s="22">
        <v>36</v>
      </c>
      <c r="Q1961" s="21" t="s">
        <v>723</v>
      </c>
      <c r="R1961" s="103">
        <f t="shared" si="30"/>
        <v>216</v>
      </c>
      <c r="S1961" s="22">
        <v>0</v>
      </c>
      <c r="T1961" s="22">
        <v>72</v>
      </c>
      <c r="U1961" s="22">
        <v>0</v>
      </c>
      <c r="V1961" s="22">
        <v>0</v>
      </c>
      <c r="W1961" s="22">
        <v>0</v>
      </c>
      <c r="X1961" s="22">
        <v>72</v>
      </c>
      <c r="Y1961" s="22">
        <v>0</v>
      </c>
      <c r="Z1961" s="22">
        <v>0</v>
      </c>
      <c r="AA1961" s="22">
        <v>0</v>
      </c>
      <c r="AB1961" s="22">
        <v>72</v>
      </c>
      <c r="AC1961" s="22">
        <v>0</v>
      </c>
      <c r="AD1961" s="22">
        <v>0</v>
      </c>
    </row>
    <row r="1962" spans="1:30" s="1" customFormat="1" ht="15" customHeight="1" x14ac:dyDescent="0.3">
      <c r="A1962" s="21" t="s">
        <v>34</v>
      </c>
      <c r="B1962" s="21" t="s">
        <v>2659</v>
      </c>
      <c r="C1962" s="21" t="s">
        <v>2659</v>
      </c>
      <c r="D1962" s="21" t="s">
        <v>36</v>
      </c>
      <c r="E1962" s="21" t="s">
        <v>37</v>
      </c>
      <c r="F1962" s="21" t="s">
        <v>36</v>
      </c>
      <c r="G1962" s="21" t="s">
        <v>38</v>
      </c>
      <c r="H1962" s="21">
        <v>21101</v>
      </c>
      <c r="I1962" s="55" t="s">
        <v>39</v>
      </c>
      <c r="J1962" s="48" t="s">
        <v>116</v>
      </c>
      <c r="K1962" s="21" t="s">
        <v>117</v>
      </c>
      <c r="L1962" s="21" t="s">
        <v>42</v>
      </c>
      <c r="M1962" s="21" t="s">
        <v>43</v>
      </c>
      <c r="N1962" s="21" t="s">
        <v>48</v>
      </c>
      <c r="O1962" s="22">
        <v>5</v>
      </c>
      <c r="P1962" s="22">
        <v>42</v>
      </c>
      <c r="Q1962" s="21" t="s">
        <v>723</v>
      </c>
      <c r="R1962" s="103">
        <f t="shared" si="30"/>
        <v>210</v>
      </c>
      <c r="S1962" s="22">
        <v>0</v>
      </c>
      <c r="T1962" s="22">
        <v>84</v>
      </c>
      <c r="U1962" s="22">
        <v>0</v>
      </c>
      <c r="V1962" s="22">
        <v>126</v>
      </c>
      <c r="W1962" s="22">
        <v>0</v>
      </c>
      <c r="X1962" s="22">
        <v>0</v>
      </c>
      <c r="Y1962" s="22">
        <v>0</v>
      </c>
      <c r="Z1962" s="22">
        <v>0</v>
      </c>
      <c r="AA1962" s="22">
        <v>0</v>
      </c>
      <c r="AB1962" s="22">
        <v>0</v>
      </c>
      <c r="AC1962" s="22">
        <v>0</v>
      </c>
      <c r="AD1962" s="22">
        <v>0</v>
      </c>
    </row>
    <row r="1963" spans="1:30" s="1" customFormat="1" ht="15" customHeight="1" x14ac:dyDescent="0.3">
      <c r="A1963" s="21" t="s">
        <v>34</v>
      </c>
      <c r="B1963" s="21" t="s">
        <v>2659</v>
      </c>
      <c r="C1963" s="21" t="s">
        <v>2659</v>
      </c>
      <c r="D1963" s="21" t="s">
        <v>36</v>
      </c>
      <c r="E1963" s="21" t="s">
        <v>37</v>
      </c>
      <c r="F1963" s="21" t="s">
        <v>36</v>
      </c>
      <c r="G1963" s="21" t="s">
        <v>38</v>
      </c>
      <c r="H1963" s="21">
        <v>21101</v>
      </c>
      <c r="I1963" s="55" t="s">
        <v>39</v>
      </c>
      <c r="J1963" s="48" t="s">
        <v>169</v>
      </c>
      <c r="K1963" s="21" t="s">
        <v>170</v>
      </c>
      <c r="L1963" s="21" t="s">
        <v>42</v>
      </c>
      <c r="M1963" s="21" t="s">
        <v>43</v>
      </c>
      <c r="N1963" s="21" t="s">
        <v>48</v>
      </c>
      <c r="O1963" s="22">
        <v>6</v>
      </c>
      <c r="P1963" s="22">
        <v>30</v>
      </c>
      <c r="Q1963" s="21" t="s">
        <v>723</v>
      </c>
      <c r="R1963" s="103">
        <f t="shared" si="30"/>
        <v>180</v>
      </c>
      <c r="S1963" s="22">
        <v>0</v>
      </c>
      <c r="T1963" s="22">
        <v>60</v>
      </c>
      <c r="U1963" s="22">
        <v>0</v>
      </c>
      <c r="V1963" s="22">
        <v>60</v>
      </c>
      <c r="W1963" s="22">
        <v>0</v>
      </c>
      <c r="X1963" s="22">
        <v>60</v>
      </c>
      <c r="Y1963" s="22">
        <v>0</v>
      </c>
      <c r="Z1963" s="22">
        <v>0</v>
      </c>
      <c r="AA1963" s="22">
        <v>0</v>
      </c>
      <c r="AB1963" s="22">
        <v>0</v>
      </c>
      <c r="AC1963" s="22">
        <v>0</v>
      </c>
      <c r="AD1963" s="22">
        <v>0</v>
      </c>
    </row>
    <row r="1964" spans="1:30" s="1" customFormat="1" ht="15" customHeight="1" x14ac:dyDescent="0.3">
      <c r="A1964" s="21" t="s">
        <v>34</v>
      </c>
      <c r="B1964" s="21" t="s">
        <v>2659</v>
      </c>
      <c r="C1964" s="21" t="s">
        <v>2659</v>
      </c>
      <c r="D1964" s="21" t="s">
        <v>36</v>
      </c>
      <c r="E1964" s="21" t="s">
        <v>37</v>
      </c>
      <c r="F1964" s="21" t="s">
        <v>36</v>
      </c>
      <c r="G1964" s="21" t="s">
        <v>38</v>
      </c>
      <c r="H1964" s="21">
        <v>21101</v>
      </c>
      <c r="I1964" s="55" t="s">
        <v>39</v>
      </c>
      <c r="J1964" s="48" t="s">
        <v>590</v>
      </c>
      <c r="K1964" s="21" t="s">
        <v>591</v>
      </c>
      <c r="L1964" s="21" t="s">
        <v>42</v>
      </c>
      <c r="M1964" s="21" t="s">
        <v>43</v>
      </c>
      <c r="N1964" s="21" t="s">
        <v>48</v>
      </c>
      <c r="O1964" s="22">
        <v>4</v>
      </c>
      <c r="P1964" s="22">
        <v>29</v>
      </c>
      <c r="Q1964" s="21" t="s">
        <v>723</v>
      </c>
      <c r="R1964" s="103">
        <f t="shared" si="30"/>
        <v>116</v>
      </c>
      <c r="S1964" s="22">
        <v>0</v>
      </c>
      <c r="T1964" s="22">
        <v>58</v>
      </c>
      <c r="U1964" s="22">
        <v>0</v>
      </c>
      <c r="V1964" s="22">
        <v>0</v>
      </c>
      <c r="W1964" s="22">
        <v>0</v>
      </c>
      <c r="X1964" s="22">
        <v>58</v>
      </c>
      <c r="Y1964" s="22">
        <v>0</v>
      </c>
      <c r="Z1964" s="22">
        <v>0</v>
      </c>
      <c r="AA1964" s="22">
        <v>0</v>
      </c>
      <c r="AB1964" s="22">
        <v>0</v>
      </c>
      <c r="AC1964" s="22">
        <v>0</v>
      </c>
      <c r="AD1964" s="22">
        <v>0</v>
      </c>
    </row>
    <row r="1965" spans="1:30" s="1" customFormat="1" ht="15" customHeight="1" x14ac:dyDescent="0.3">
      <c r="A1965" s="21" t="s">
        <v>34</v>
      </c>
      <c r="B1965" s="21" t="s">
        <v>2659</v>
      </c>
      <c r="C1965" s="21" t="s">
        <v>2659</v>
      </c>
      <c r="D1965" s="21" t="s">
        <v>36</v>
      </c>
      <c r="E1965" s="21" t="s">
        <v>37</v>
      </c>
      <c r="F1965" s="21" t="s">
        <v>36</v>
      </c>
      <c r="G1965" s="21" t="s">
        <v>38</v>
      </c>
      <c r="H1965" s="21">
        <v>21101</v>
      </c>
      <c r="I1965" s="55" t="s">
        <v>39</v>
      </c>
      <c r="J1965" s="48" t="s">
        <v>114</v>
      </c>
      <c r="K1965" s="21" t="s">
        <v>115</v>
      </c>
      <c r="L1965" s="21" t="s">
        <v>42</v>
      </c>
      <c r="M1965" s="21" t="s">
        <v>43</v>
      </c>
      <c r="N1965" s="21" t="s">
        <v>48</v>
      </c>
      <c r="O1965" s="22">
        <v>6</v>
      </c>
      <c r="P1965" s="22">
        <v>54</v>
      </c>
      <c r="Q1965" s="21" t="s">
        <v>723</v>
      </c>
      <c r="R1965" s="103">
        <f t="shared" si="30"/>
        <v>324</v>
      </c>
      <c r="S1965" s="22">
        <v>0</v>
      </c>
      <c r="T1965" s="22">
        <v>108</v>
      </c>
      <c r="U1965" s="22">
        <v>0</v>
      </c>
      <c r="V1965" s="22">
        <v>0</v>
      </c>
      <c r="W1965" s="22">
        <v>0</v>
      </c>
      <c r="X1965" s="22">
        <v>108</v>
      </c>
      <c r="Y1965" s="22">
        <v>0</v>
      </c>
      <c r="Z1965" s="22">
        <v>0</v>
      </c>
      <c r="AA1965" s="22">
        <v>0</v>
      </c>
      <c r="AB1965" s="22">
        <v>108</v>
      </c>
      <c r="AC1965" s="22">
        <v>0</v>
      </c>
      <c r="AD1965" s="22">
        <v>0</v>
      </c>
    </row>
    <row r="1966" spans="1:30" s="1" customFormat="1" ht="15" customHeight="1" x14ac:dyDescent="0.3">
      <c r="A1966" s="21" t="s">
        <v>34</v>
      </c>
      <c r="B1966" s="21" t="s">
        <v>2659</v>
      </c>
      <c r="C1966" s="21" t="s">
        <v>2659</v>
      </c>
      <c r="D1966" s="21" t="s">
        <v>36</v>
      </c>
      <c r="E1966" s="21" t="s">
        <v>37</v>
      </c>
      <c r="F1966" s="21" t="s">
        <v>36</v>
      </c>
      <c r="G1966" s="21" t="s">
        <v>38</v>
      </c>
      <c r="H1966" s="21">
        <v>21101</v>
      </c>
      <c r="I1966" s="55" t="s">
        <v>39</v>
      </c>
      <c r="J1966" s="48" t="s">
        <v>136</v>
      </c>
      <c r="K1966" s="21" t="s">
        <v>137</v>
      </c>
      <c r="L1966" s="21" t="s">
        <v>42</v>
      </c>
      <c r="M1966" s="21" t="s">
        <v>43</v>
      </c>
      <c r="N1966" s="21" t="s">
        <v>48</v>
      </c>
      <c r="O1966" s="22">
        <v>1</v>
      </c>
      <c r="P1966" s="22">
        <v>265</v>
      </c>
      <c r="Q1966" s="21" t="s">
        <v>723</v>
      </c>
      <c r="R1966" s="103">
        <f t="shared" si="30"/>
        <v>265</v>
      </c>
      <c r="S1966" s="22">
        <v>0</v>
      </c>
      <c r="T1966" s="22">
        <v>0</v>
      </c>
      <c r="U1966" s="22">
        <v>0</v>
      </c>
      <c r="V1966" s="22">
        <v>265</v>
      </c>
      <c r="W1966" s="22">
        <v>0</v>
      </c>
      <c r="X1966" s="22">
        <v>0</v>
      </c>
      <c r="Y1966" s="22">
        <v>0</v>
      </c>
      <c r="Z1966" s="22">
        <v>0</v>
      </c>
      <c r="AA1966" s="22">
        <v>0</v>
      </c>
      <c r="AB1966" s="22">
        <v>0</v>
      </c>
      <c r="AC1966" s="22">
        <v>0</v>
      </c>
      <c r="AD1966" s="22">
        <v>0</v>
      </c>
    </row>
    <row r="1967" spans="1:30" s="1" customFormat="1" ht="15" customHeight="1" x14ac:dyDescent="0.3">
      <c r="A1967" s="21" t="s">
        <v>34</v>
      </c>
      <c r="B1967" s="21" t="s">
        <v>2659</v>
      </c>
      <c r="C1967" s="21" t="s">
        <v>2659</v>
      </c>
      <c r="D1967" s="21" t="s">
        <v>36</v>
      </c>
      <c r="E1967" s="21" t="s">
        <v>37</v>
      </c>
      <c r="F1967" s="21" t="s">
        <v>36</v>
      </c>
      <c r="G1967" s="21" t="s">
        <v>38</v>
      </c>
      <c r="H1967" s="21">
        <v>21101</v>
      </c>
      <c r="I1967" s="55" t="s">
        <v>39</v>
      </c>
      <c r="J1967" s="48" t="s">
        <v>2662</v>
      </c>
      <c r="K1967" s="21" t="s">
        <v>2663</v>
      </c>
      <c r="L1967" s="21" t="s">
        <v>42</v>
      </c>
      <c r="M1967" s="21" t="s">
        <v>43</v>
      </c>
      <c r="N1967" s="21" t="s">
        <v>63</v>
      </c>
      <c r="O1967" s="22">
        <v>1</v>
      </c>
      <c r="P1967" s="22">
        <v>205</v>
      </c>
      <c r="Q1967" s="21" t="s">
        <v>723</v>
      </c>
      <c r="R1967" s="103">
        <f t="shared" si="30"/>
        <v>205</v>
      </c>
      <c r="S1967" s="22">
        <v>0</v>
      </c>
      <c r="T1967" s="22">
        <v>205</v>
      </c>
      <c r="U1967" s="22">
        <v>0</v>
      </c>
      <c r="V1967" s="22">
        <v>0</v>
      </c>
      <c r="W1967" s="22">
        <v>0</v>
      </c>
      <c r="X1967" s="22">
        <v>0</v>
      </c>
      <c r="Y1967" s="22">
        <v>0</v>
      </c>
      <c r="Z1967" s="22">
        <v>0</v>
      </c>
      <c r="AA1967" s="22">
        <v>0</v>
      </c>
      <c r="AB1967" s="22">
        <v>0</v>
      </c>
      <c r="AC1967" s="22">
        <v>0</v>
      </c>
      <c r="AD1967" s="22">
        <v>0</v>
      </c>
    </row>
    <row r="1968" spans="1:30" s="1" customFormat="1" ht="15" customHeight="1" x14ac:dyDescent="0.3">
      <c r="A1968" s="21" t="s">
        <v>34</v>
      </c>
      <c r="B1968" s="21" t="s">
        <v>2659</v>
      </c>
      <c r="C1968" s="21" t="s">
        <v>2659</v>
      </c>
      <c r="D1968" s="21" t="s">
        <v>36</v>
      </c>
      <c r="E1968" s="21" t="s">
        <v>37</v>
      </c>
      <c r="F1968" s="21" t="s">
        <v>36</v>
      </c>
      <c r="G1968" s="21" t="s">
        <v>38</v>
      </c>
      <c r="H1968" s="21">
        <v>21101</v>
      </c>
      <c r="I1968" s="55" t="s">
        <v>39</v>
      </c>
      <c r="J1968" s="48" t="s">
        <v>2664</v>
      </c>
      <c r="K1968" s="21" t="s">
        <v>2665</v>
      </c>
      <c r="L1968" s="21" t="s">
        <v>42</v>
      </c>
      <c r="M1968" s="21" t="s">
        <v>43</v>
      </c>
      <c r="N1968" s="21" t="s">
        <v>63</v>
      </c>
      <c r="O1968" s="22">
        <v>1</v>
      </c>
      <c r="P1968" s="22">
        <v>205</v>
      </c>
      <c r="Q1968" s="21" t="s">
        <v>723</v>
      </c>
      <c r="R1968" s="103">
        <f t="shared" si="30"/>
        <v>205</v>
      </c>
      <c r="S1968" s="22">
        <v>0</v>
      </c>
      <c r="T1968" s="22">
        <v>205</v>
      </c>
      <c r="U1968" s="22">
        <v>0</v>
      </c>
      <c r="V1968" s="22">
        <v>0</v>
      </c>
      <c r="W1968" s="22">
        <v>0</v>
      </c>
      <c r="X1968" s="22">
        <v>0</v>
      </c>
      <c r="Y1968" s="22">
        <v>0</v>
      </c>
      <c r="Z1968" s="22">
        <v>0</v>
      </c>
      <c r="AA1968" s="22">
        <v>0</v>
      </c>
      <c r="AB1968" s="22">
        <v>0</v>
      </c>
      <c r="AC1968" s="22">
        <v>0</v>
      </c>
      <c r="AD1968" s="22">
        <v>0</v>
      </c>
    </row>
    <row r="1969" spans="1:30" s="1" customFormat="1" ht="15" customHeight="1" x14ac:dyDescent="0.3">
      <c r="A1969" s="21" t="s">
        <v>34</v>
      </c>
      <c r="B1969" s="21" t="s">
        <v>2659</v>
      </c>
      <c r="C1969" s="21" t="s">
        <v>2659</v>
      </c>
      <c r="D1969" s="21" t="s">
        <v>36</v>
      </c>
      <c r="E1969" s="21" t="s">
        <v>37</v>
      </c>
      <c r="F1969" s="21" t="s">
        <v>36</v>
      </c>
      <c r="G1969" s="21" t="s">
        <v>38</v>
      </c>
      <c r="H1969" s="21">
        <v>21101</v>
      </c>
      <c r="I1969" s="55" t="s">
        <v>39</v>
      </c>
      <c r="J1969" s="48" t="s">
        <v>2666</v>
      </c>
      <c r="K1969" s="21" t="s">
        <v>2667</v>
      </c>
      <c r="L1969" s="21" t="s">
        <v>42</v>
      </c>
      <c r="M1969" s="21" t="s">
        <v>43</v>
      </c>
      <c r="N1969" s="21" t="s">
        <v>63</v>
      </c>
      <c r="O1969" s="22">
        <v>1</v>
      </c>
      <c r="P1969" s="22">
        <v>205</v>
      </c>
      <c r="Q1969" s="21" t="s">
        <v>723</v>
      </c>
      <c r="R1969" s="103">
        <f t="shared" si="30"/>
        <v>205</v>
      </c>
      <c r="S1969" s="22">
        <v>0</v>
      </c>
      <c r="T1969" s="22">
        <v>205</v>
      </c>
      <c r="U1969" s="22">
        <v>0</v>
      </c>
      <c r="V1969" s="22">
        <v>0</v>
      </c>
      <c r="W1969" s="22">
        <v>0</v>
      </c>
      <c r="X1969" s="22">
        <v>0</v>
      </c>
      <c r="Y1969" s="22">
        <v>0</v>
      </c>
      <c r="Z1969" s="22">
        <v>0</v>
      </c>
      <c r="AA1969" s="22">
        <v>0</v>
      </c>
      <c r="AB1969" s="22">
        <v>0</v>
      </c>
      <c r="AC1969" s="22">
        <v>0</v>
      </c>
      <c r="AD1969" s="22">
        <v>0</v>
      </c>
    </row>
    <row r="1970" spans="1:30" s="1" customFormat="1" ht="15" customHeight="1" x14ac:dyDescent="0.3">
      <c r="A1970" s="21" t="s">
        <v>34</v>
      </c>
      <c r="B1970" s="21" t="s">
        <v>2659</v>
      </c>
      <c r="C1970" s="21" t="s">
        <v>2659</v>
      </c>
      <c r="D1970" s="21" t="s">
        <v>36</v>
      </c>
      <c r="E1970" s="21" t="s">
        <v>37</v>
      </c>
      <c r="F1970" s="21" t="s">
        <v>36</v>
      </c>
      <c r="G1970" s="21" t="s">
        <v>38</v>
      </c>
      <c r="H1970" s="21">
        <v>21101</v>
      </c>
      <c r="I1970" s="55" t="s">
        <v>39</v>
      </c>
      <c r="J1970" s="48" t="s">
        <v>177</v>
      </c>
      <c r="K1970" s="21" t="s">
        <v>178</v>
      </c>
      <c r="L1970" s="21" t="s">
        <v>42</v>
      </c>
      <c r="M1970" s="21" t="s">
        <v>43</v>
      </c>
      <c r="N1970" s="21" t="s">
        <v>48</v>
      </c>
      <c r="O1970" s="22">
        <v>6</v>
      </c>
      <c r="P1970" s="22">
        <v>169</v>
      </c>
      <c r="Q1970" s="21" t="s">
        <v>723</v>
      </c>
      <c r="R1970" s="103">
        <f t="shared" si="30"/>
        <v>1014</v>
      </c>
      <c r="S1970" s="22">
        <v>0</v>
      </c>
      <c r="T1970" s="22">
        <v>338</v>
      </c>
      <c r="U1970" s="22">
        <v>0</v>
      </c>
      <c r="V1970" s="22">
        <v>169</v>
      </c>
      <c r="W1970" s="22">
        <v>0</v>
      </c>
      <c r="X1970" s="22">
        <v>169</v>
      </c>
      <c r="Y1970" s="22">
        <v>0</v>
      </c>
      <c r="Z1970" s="22">
        <v>169</v>
      </c>
      <c r="AA1970" s="22">
        <v>0</v>
      </c>
      <c r="AB1970" s="22">
        <v>169</v>
      </c>
      <c r="AC1970" s="22">
        <v>0</v>
      </c>
      <c r="AD1970" s="22">
        <v>0</v>
      </c>
    </row>
    <row r="1971" spans="1:30" s="1" customFormat="1" ht="15" customHeight="1" x14ac:dyDescent="0.3">
      <c r="A1971" s="21" t="s">
        <v>34</v>
      </c>
      <c r="B1971" s="21" t="s">
        <v>2659</v>
      </c>
      <c r="C1971" s="21" t="s">
        <v>2659</v>
      </c>
      <c r="D1971" s="21" t="s">
        <v>36</v>
      </c>
      <c r="E1971" s="21" t="s">
        <v>37</v>
      </c>
      <c r="F1971" s="21" t="s">
        <v>36</v>
      </c>
      <c r="G1971" s="21" t="s">
        <v>38</v>
      </c>
      <c r="H1971" s="21">
        <v>21101</v>
      </c>
      <c r="I1971" s="55" t="s">
        <v>39</v>
      </c>
      <c r="J1971" s="48" t="s">
        <v>535</v>
      </c>
      <c r="K1971" s="21" t="s">
        <v>536</v>
      </c>
      <c r="L1971" s="21" t="s">
        <v>42</v>
      </c>
      <c r="M1971" s="21" t="s">
        <v>43</v>
      </c>
      <c r="N1971" s="21" t="s">
        <v>48</v>
      </c>
      <c r="O1971" s="22">
        <v>2</v>
      </c>
      <c r="P1971" s="22">
        <v>241</v>
      </c>
      <c r="Q1971" s="21" t="s">
        <v>723</v>
      </c>
      <c r="R1971" s="103">
        <f t="shared" si="30"/>
        <v>482</v>
      </c>
      <c r="S1971" s="22">
        <v>0</v>
      </c>
      <c r="T1971" s="22">
        <v>241</v>
      </c>
      <c r="U1971" s="22">
        <v>0</v>
      </c>
      <c r="V1971" s="22">
        <v>241</v>
      </c>
      <c r="W1971" s="22">
        <v>0</v>
      </c>
      <c r="X1971" s="22">
        <v>0</v>
      </c>
      <c r="Y1971" s="22">
        <v>0</v>
      </c>
      <c r="Z1971" s="22">
        <v>0</v>
      </c>
      <c r="AA1971" s="22">
        <v>0</v>
      </c>
      <c r="AB1971" s="22">
        <v>0</v>
      </c>
      <c r="AC1971" s="22">
        <v>0</v>
      </c>
      <c r="AD1971" s="22">
        <v>0</v>
      </c>
    </row>
    <row r="1972" spans="1:30" s="1" customFormat="1" ht="15" customHeight="1" x14ac:dyDescent="0.3">
      <c r="A1972" s="21" t="s">
        <v>34</v>
      </c>
      <c r="B1972" s="21" t="s">
        <v>2659</v>
      </c>
      <c r="C1972" s="21" t="s">
        <v>2659</v>
      </c>
      <c r="D1972" s="21" t="s">
        <v>36</v>
      </c>
      <c r="E1972" s="21" t="s">
        <v>37</v>
      </c>
      <c r="F1972" s="21" t="s">
        <v>36</v>
      </c>
      <c r="G1972" s="21" t="s">
        <v>38</v>
      </c>
      <c r="H1972" s="21">
        <v>21101</v>
      </c>
      <c r="I1972" s="55" t="s">
        <v>39</v>
      </c>
      <c r="J1972" s="48" t="s">
        <v>206</v>
      </c>
      <c r="K1972" s="21" t="s">
        <v>207</v>
      </c>
      <c r="L1972" s="21" t="s">
        <v>42</v>
      </c>
      <c r="M1972" s="21" t="s">
        <v>43</v>
      </c>
      <c r="N1972" s="21" t="s">
        <v>48</v>
      </c>
      <c r="O1972" s="22">
        <v>10</v>
      </c>
      <c r="P1972" s="22">
        <v>7</v>
      </c>
      <c r="Q1972" s="21" t="s">
        <v>723</v>
      </c>
      <c r="R1972" s="103">
        <f t="shared" si="30"/>
        <v>70</v>
      </c>
      <c r="S1972" s="22">
        <v>0</v>
      </c>
      <c r="T1972" s="22">
        <v>35</v>
      </c>
      <c r="U1972" s="22">
        <v>0</v>
      </c>
      <c r="V1972" s="22">
        <v>0</v>
      </c>
      <c r="W1972" s="22">
        <v>0</v>
      </c>
      <c r="X1972" s="22">
        <v>35</v>
      </c>
      <c r="Y1972" s="22">
        <v>0</v>
      </c>
      <c r="Z1972" s="22">
        <v>0</v>
      </c>
      <c r="AA1972" s="22">
        <v>0</v>
      </c>
      <c r="AB1972" s="22">
        <v>0</v>
      </c>
      <c r="AC1972" s="22">
        <v>0</v>
      </c>
      <c r="AD1972" s="22">
        <v>0</v>
      </c>
    </row>
    <row r="1973" spans="1:30" s="1" customFormat="1" ht="15" customHeight="1" x14ac:dyDescent="0.3">
      <c r="A1973" s="21" t="s">
        <v>34</v>
      </c>
      <c r="B1973" s="21" t="s">
        <v>2659</v>
      </c>
      <c r="C1973" s="21" t="s">
        <v>2659</v>
      </c>
      <c r="D1973" s="21" t="s">
        <v>36</v>
      </c>
      <c r="E1973" s="21" t="s">
        <v>37</v>
      </c>
      <c r="F1973" s="21" t="s">
        <v>36</v>
      </c>
      <c r="G1973" s="21" t="s">
        <v>38</v>
      </c>
      <c r="H1973" s="21">
        <v>21101</v>
      </c>
      <c r="I1973" s="55" t="s">
        <v>39</v>
      </c>
      <c r="J1973" s="48" t="s">
        <v>79</v>
      </c>
      <c r="K1973" s="21" t="s">
        <v>80</v>
      </c>
      <c r="L1973" s="21" t="s">
        <v>42</v>
      </c>
      <c r="M1973" s="21" t="s">
        <v>43</v>
      </c>
      <c r="N1973" s="21" t="s">
        <v>63</v>
      </c>
      <c r="O1973" s="22">
        <v>2</v>
      </c>
      <c r="P1973" s="22">
        <v>296</v>
      </c>
      <c r="Q1973" s="21" t="s">
        <v>723</v>
      </c>
      <c r="R1973" s="103">
        <f t="shared" si="30"/>
        <v>592</v>
      </c>
      <c r="S1973" s="22">
        <v>0</v>
      </c>
      <c r="T1973" s="22">
        <v>296</v>
      </c>
      <c r="U1973" s="22">
        <v>0</v>
      </c>
      <c r="V1973" s="22">
        <v>0</v>
      </c>
      <c r="W1973" s="22">
        <v>0</v>
      </c>
      <c r="X1973" s="22">
        <v>296</v>
      </c>
      <c r="Y1973" s="22">
        <v>0</v>
      </c>
      <c r="Z1973" s="22">
        <v>0</v>
      </c>
      <c r="AA1973" s="22">
        <v>0</v>
      </c>
      <c r="AB1973" s="22">
        <v>0</v>
      </c>
      <c r="AC1973" s="22">
        <v>0</v>
      </c>
      <c r="AD1973" s="22">
        <v>0</v>
      </c>
    </row>
    <row r="1974" spans="1:30" s="1" customFormat="1" ht="15" customHeight="1" x14ac:dyDescent="0.3">
      <c r="A1974" s="21" t="s">
        <v>34</v>
      </c>
      <c r="B1974" s="21" t="s">
        <v>2659</v>
      </c>
      <c r="C1974" s="21" t="s">
        <v>2659</v>
      </c>
      <c r="D1974" s="21" t="s">
        <v>36</v>
      </c>
      <c r="E1974" s="21" t="s">
        <v>37</v>
      </c>
      <c r="F1974" s="21" t="s">
        <v>36</v>
      </c>
      <c r="G1974" s="21" t="s">
        <v>38</v>
      </c>
      <c r="H1974" s="21">
        <v>21101</v>
      </c>
      <c r="I1974" s="55" t="s">
        <v>39</v>
      </c>
      <c r="J1974" s="48" t="s">
        <v>77</v>
      </c>
      <c r="K1974" s="21" t="s">
        <v>78</v>
      </c>
      <c r="L1974" s="21" t="s">
        <v>42</v>
      </c>
      <c r="M1974" s="21" t="s">
        <v>43</v>
      </c>
      <c r="N1974" s="21" t="s">
        <v>63</v>
      </c>
      <c r="O1974" s="22">
        <v>2</v>
      </c>
      <c r="P1974" s="22">
        <v>284</v>
      </c>
      <c r="Q1974" s="21" t="s">
        <v>723</v>
      </c>
      <c r="R1974" s="103">
        <f t="shared" si="30"/>
        <v>568</v>
      </c>
      <c r="S1974" s="22">
        <v>0</v>
      </c>
      <c r="T1974" s="22">
        <v>284</v>
      </c>
      <c r="U1974" s="22">
        <v>0</v>
      </c>
      <c r="V1974" s="22">
        <v>0</v>
      </c>
      <c r="W1974" s="22">
        <v>0</v>
      </c>
      <c r="X1974" s="22">
        <v>284</v>
      </c>
      <c r="Y1974" s="22">
        <v>0</v>
      </c>
      <c r="Z1974" s="22">
        <v>0</v>
      </c>
      <c r="AA1974" s="22">
        <v>0</v>
      </c>
      <c r="AB1974" s="22">
        <v>0</v>
      </c>
      <c r="AC1974" s="22">
        <v>0</v>
      </c>
      <c r="AD1974" s="22">
        <v>0</v>
      </c>
    </row>
    <row r="1975" spans="1:30" s="1" customFormat="1" ht="15" customHeight="1" x14ac:dyDescent="0.3">
      <c r="A1975" s="21" t="s">
        <v>34</v>
      </c>
      <c r="B1975" s="21" t="s">
        <v>2659</v>
      </c>
      <c r="C1975" s="21" t="s">
        <v>2659</v>
      </c>
      <c r="D1975" s="21" t="s">
        <v>36</v>
      </c>
      <c r="E1975" s="21" t="s">
        <v>37</v>
      </c>
      <c r="F1975" s="21" t="s">
        <v>36</v>
      </c>
      <c r="G1975" s="21" t="s">
        <v>38</v>
      </c>
      <c r="H1975" s="21">
        <v>21101</v>
      </c>
      <c r="I1975" s="55" t="s">
        <v>39</v>
      </c>
      <c r="J1975" s="48" t="s">
        <v>825</v>
      </c>
      <c r="K1975" s="21" t="s">
        <v>826</v>
      </c>
      <c r="L1975" s="21" t="s">
        <v>42</v>
      </c>
      <c r="M1975" s="21" t="s">
        <v>43</v>
      </c>
      <c r="N1975" s="21" t="s">
        <v>63</v>
      </c>
      <c r="O1975" s="22">
        <v>2</v>
      </c>
      <c r="P1975" s="22">
        <v>109</v>
      </c>
      <c r="Q1975" s="21" t="s">
        <v>723</v>
      </c>
      <c r="R1975" s="103">
        <f t="shared" si="30"/>
        <v>218</v>
      </c>
      <c r="S1975" s="22">
        <v>0</v>
      </c>
      <c r="T1975" s="22">
        <v>109</v>
      </c>
      <c r="U1975" s="22">
        <v>0</v>
      </c>
      <c r="V1975" s="22">
        <v>0</v>
      </c>
      <c r="W1975" s="22">
        <v>0</v>
      </c>
      <c r="X1975" s="22">
        <v>109</v>
      </c>
      <c r="Y1975" s="22">
        <v>0</v>
      </c>
      <c r="Z1975" s="22">
        <v>0</v>
      </c>
      <c r="AA1975" s="22">
        <v>0</v>
      </c>
      <c r="AB1975" s="22">
        <v>0</v>
      </c>
      <c r="AC1975" s="22">
        <v>0</v>
      </c>
      <c r="AD1975" s="22">
        <v>0</v>
      </c>
    </row>
    <row r="1976" spans="1:30" s="1" customFormat="1" ht="15" customHeight="1" x14ac:dyDescent="0.3">
      <c r="A1976" s="21" t="s">
        <v>34</v>
      </c>
      <c r="B1976" s="21" t="s">
        <v>2659</v>
      </c>
      <c r="C1976" s="21" t="s">
        <v>2659</v>
      </c>
      <c r="D1976" s="21" t="s">
        <v>36</v>
      </c>
      <c r="E1976" s="21" t="s">
        <v>37</v>
      </c>
      <c r="F1976" s="21" t="s">
        <v>36</v>
      </c>
      <c r="G1976" s="21" t="s">
        <v>38</v>
      </c>
      <c r="H1976" s="21">
        <v>21101</v>
      </c>
      <c r="I1976" s="55" t="s">
        <v>39</v>
      </c>
      <c r="J1976" s="48" t="s">
        <v>175</v>
      </c>
      <c r="K1976" s="21" t="s">
        <v>176</v>
      </c>
      <c r="L1976" s="21" t="s">
        <v>42</v>
      </c>
      <c r="M1976" s="21" t="s">
        <v>43</v>
      </c>
      <c r="N1976" s="21" t="s">
        <v>48</v>
      </c>
      <c r="O1976" s="22">
        <v>3</v>
      </c>
      <c r="P1976" s="22">
        <v>48</v>
      </c>
      <c r="Q1976" s="21" t="s">
        <v>723</v>
      </c>
      <c r="R1976" s="103">
        <f t="shared" si="30"/>
        <v>144</v>
      </c>
      <c r="S1976" s="22">
        <v>0</v>
      </c>
      <c r="T1976" s="22">
        <v>48</v>
      </c>
      <c r="U1976" s="22">
        <v>0</v>
      </c>
      <c r="V1976" s="22">
        <v>48</v>
      </c>
      <c r="W1976" s="22">
        <v>0</v>
      </c>
      <c r="X1976" s="22">
        <v>48</v>
      </c>
      <c r="Y1976" s="22">
        <v>0</v>
      </c>
      <c r="Z1976" s="22">
        <v>0</v>
      </c>
      <c r="AA1976" s="22">
        <v>0</v>
      </c>
      <c r="AB1976" s="22">
        <v>0</v>
      </c>
      <c r="AC1976" s="22">
        <v>0</v>
      </c>
      <c r="AD1976" s="22">
        <v>0</v>
      </c>
    </row>
    <row r="1977" spans="1:30" s="1" customFormat="1" ht="15" customHeight="1" x14ac:dyDescent="0.3">
      <c r="A1977" s="21" t="s">
        <v>34</v>
      </c>
      <c r="B1977" s="21" t="s">
        <v>2659</v>
      </c>
      <c r="C1977" s="21" t="s">
        <v>2659</v>
      </c>
      <c r="D1977" s="21" t="s">
        <v>36</v>
      </c>
      <c r="E1977" s="21" t="s">
        <v>37</v>
      </c>
      <c r="F1977" s="21" t="s">
        <v>36</v>
      </c>
      <c r="G1977" s="21" t="s">
        <v>38</v>
      </c>
      <c r="H1977" s="21">
        <v>21101</v>
      </c>
      <c r="I1977" s="55" t="s">
        <v>39</v>
      </c>
      <c r="J1977" s="48" t="s">
        <v>212</v>
      </c>
      <c r="K1977" s="21" t="s">
        <v>213</v>
      </c>
      <c r="L1977" s="21" t="s">
        <v>42</v>
      </c>
      <c r="M1977" s="21" t="s">
        <v>43</v>
      </c>
      <c r="N1977" s="21" t="s">
        <v>48</v>
      </c>
      <c r="O1977" s="22">
        <v>5</v>
      </c>
      <c r="P1977" s="22">
        <v>72</v>
      </c>
      <c r="Q1977" s="21" t="s">
        <v>723</v>
      </c>
      <c r="R1977" s="103">
        <f t="shared" si="30"/>
        <v>360</v>
      </c>
      <c r="S1977" s="22">
        <v>0</v>
      </c>
      <c r="T1977" s="22">
        <v>144</v>
      </c>
      <c r="U1977" s="22">
        <v>0</v>
      </c>
      <c r="V1977" s="22">
        <v>0</v>
      </c>
      <c r="W1977" s="22">
        <v>0</v>
      </c>
      <c r="X1977" s="22">
        <v>144</v>
      </c>
      <c r="Y1977" s="22">
        <v>0</v>
      </c>
      <c r="Z1977" s="22">
        <v>0</v>
      </c>
      <c r="AA1977" s="22">
        <v>0</v>
      </c>
      <c r="AB1977" s="22">
        <v>72</v>
      </c>
      <c r="AC1977" s="22">
        <v>0</v>
      </c>
      <c r="AD1977" s="22">
        <v>0</v>
      </c>
    </row>
    <row r="1978" spans="1:30" s="1" customFormat="1" ht="15" customHeight="1" x14ac:dyDescent="0.3">
      <c r="A1978" s="21" t="s">
        <v>34</v>
      </c>
      <c r="B1978" s="21" t="s">
        <v>2659</v>
      </c>
      <c r="C1978" s="21" t="s">
        <v>2659</v>
      </c>
      <c r="D1978" s="21" t="s">
        <v>36</v>
      </c>
      <c r="E1978" s="21" t="s">
        <v>37</v>
      </c>
      <c r="F1978" s="21" t="s">
        <v>36</v>
      </c>
      <c r="G1978" s="21" t="s">
        <v>38</v>
      </c>
      <c r="H1978" s="21">
        <v>21101</v>
      </c>
      <c r="I1978" s="55" t="s">
        <v>39</v>
      </c>
      <c r="J1978" s="48" t="s">
        <v>89</v>
      </c>
      <c r="K1978" s="21" t="s">
        <v>90</v>
      </c>
      <c r="L1978" s="21" t="s">
        <v>42</v>
      </c>
      <c r="M1978" s="21" t="s">
        <v>43</v>
      </c>
      <c r="N1978" s="21" t="s">
        <v>63</v>
      </c>
      <c r="O1978" s="22">
        <v>6</v>
      </c>
      <c r="P1978" s="22">
        <v>27</v>
      </c>
      <c r="Q1978" s="21" t="s">
        <v>723</v>
      </c>
      <c r="R1978" s="103">
        <f t="shared" si="30"/>
        <v>162</v>
      </c>
      <c r="S1978" s="22">
        <v>0</v>
      </c>
      <c r="T1978" s="22">
        <v>27</v>
      </c>
      <c r="U1978" s="22">
        <v>0</v>
      </c>
      <c r="V1978" s="22">
        <v>108</v>
      </c>
      <c r="W1978" s="22">
        <v>0</v>
      </c>
      <c r="X1978" s="22">
        <v>0</v>
      </c>
      <c r="Y1978" s="22">
        <v>0</v>
      </c>
      <c r="Z1978" s="22">
        <v>0</v>
      </c>
      <c r="AA1978" s="22">
        <v>0</v>
      </c>
      <c r="AB1978" s="22">
        <v>27</v>
      </c>
      <c r="AC1978" s="22">
        <v>0</v>
      </c>
      <c r="AD1978" s="22">
        <v>0</v>
      </c>
    </row>
    <row r="1979" spans="1:30" s="1" customFormat="1" ht="15" customHeight="1" x14ac:dyDescent="0.3">
      <c r="A1979" s="21" t="s">
        <v>34</v>
      </c>
      <c r="B1979" s="21" t="s">
        <v>2659</v>
      </c>
      <c r="C1979" s="21" t="s">
        <v>2659</v>
      </c>
      <c r="D1979" s="21" t="s">
        <v>36</v>
      </c>
      <c r="E1979" s="21" t="s">
        <v>37</v>
      </c>
      <c r="F1979" s="21" t="s">
        <v>36</v>
      </c>
      <c r="G1979" s="21" t="s">
        <v>38</v>
      </c>
      <c r="H1979" s="21">
        <v>21101</v>
      </c>
      <c r="I1979" s="55" t="s">
        <v>39</v>
      </c>
      <c r="J1979" s="48" t="s">
        <v>2668</v>
      </c>
      <c r="K1979" s="21" t="s">
        <v>2669</v>
      </c>
      <c r="L1979" s="21" t="s">
        <v>42</v>
      </c>
      <c r="M1979" s="21" t="s">
        <v>43</v>
      </c>
      <c r="N1979" s="21" t="s">
        <v>2670</v>
      </c>
      <c r="O1979" s="22">
        <v>2</v>
      </c>
      <c r="P1979" s="22">
        <v>29</v>
      </c>
      <c r="Q1979" s="21" t="s">
        <v>723</v>
      </c>
      <c r="R1979" s="103">
        <f t="shared" si="30"/>
        <v>58</v>
      </c>
      <c r="S1979" s="22">
        <v>0</v>
      </c>
      <c r="T1979" s="22">
        <v>29</v>
      </c>
      <c r="U1979" s="22">
        <v>0</v>
      </c>
      <c r="V1979" s="22">
        <v>0</v>
      </c>
      <c r="W1979" s="22">
        <v>0</v>
      </c>
      <c r="X1979" s="22">
        <v>29</v>
      </c>
      <c r="Y1979" s="22">
        <v>0</v>
      </c>
      <c r="Z1979" s="22">
        <v>0</v>
      </c>
      <c r="AA1979" s="22">
        <v>0</v>
      </c>
      <c r="AB1979" s="22">
        <v>0</v>
      </c>
      <c r="AC1979" s="22">
        <v>0</v>
      </c>
      <c r="AD1979" s="22">
        <v>0</v>
      </c>
    </row>
    <row r="1980" spans="1:30" s="1" customFormat="1" ht="15" customHeight="1" x14ac:dyDescent="0.3">
      <c r="A1980" s="21" t="s">
        <v>34</v>
      </c>
      <c r="B1980" s="21" t="s">
        <v>2659</v>
      </c>
      <c r="C1980" s="21" t="s">
        <v>2659</v>
      </c>
      <c r="D1980" s="21" t="s">
        <v>36</v>
      </c>
      <c r="E1980" s="21" t="s">
        <v>37</v>
      </c>
      <c r="F1980" s="21" t="s">
        <v>36</v>
      </c>
      <c r="G1980" s="21" t="s">
        <v>38</v>
      </c>
      <c r="H1980" s="21">
        <v>21101</v>
      </c>
      <c r="I1980" s="55" t="s">
        <v>39</v>
      </c>
      <c r="J1980" s="48" t="s">
        <v>2671</v>
      </c>
      <c r="K1980" s="21" t="s">
        <v>2672</v>
      </c>
      <c r="L1980" s="21" t="s">
        <v>42</v>
      </c>
      <c r="M1980" s="21" t="s">
        <v>43</v>
      </c>
      <c r="N1980" s="21" t="s">
        <v>2670</v>
      </c>
      <c r="O1980" s="22">
        <v>2</v>
      </c>
      <c r="P1980" s="22">
        <v>145</v>
      </c>
      <c r="Q1980" s="21" t="s">
        <v>723</v>
      </c>
      <c r="R1980" s="103">
        <f t="shared" si="30"/>
        <v>290</v>
      </c>
      <c r="S1980" s="22">
        <v>0</v>
      </c>
      <c r="T1980" s="22">
        <v>145</v>
      </c>
      <c r="U1980" s="22">
        <v>0</v>
      </c>
      <c r="V1980" s="22">
        <v>0</v>
      </c>
      <c r="W1980" s="22">
        <v>0</v>
      </c>
      <c r="X1980" s="22">
        <v>145</v>
      </c>
      <c r="Y1980" s="22">
        <v>0</v>
      </c>
      <c r="Z1980" s="22">
        <v>0</v>
      </c>
      <c r="AA1980" s="22">
        <v>0</v>
      </c>
      <c r="AB1980" s="22">
        <v>0</v>
      </c>
      <c r="AC1980" s="22">
        <v>0</v>
      </c>
      <c r="AD1980" s="22">
        <v>0</v>
      </c>
    </row>
    <row r="1981" spans="1:30" s="1" customFormat="1" ht="15" customHeight="1" x14ac:dyDescent="0.3">
      <c r="A1981" s="21" t="s">
        <v>34</v>
      </c>
      <c r="B1981" s="21" t="s">
        <v>2659</v>
      </c>
      <c r="C1981" s="21" t="s">
        <v>2659</v>
      </c>
      <c r="D1981" s="21" t="s">
        <v>36</v>
      </c>
      <c r="E1981" s="21" t="s">
        <v>37</v>
      </c>
      <c r="F1981" s="21" t="s">
        <v>36</v>
      </c>
      <c r="G1981" s="21" t="s">
        <v>38</v>
      </c>
      <c r="H1981" s="21">
        <v>21101</v>
      </c>
      <c r="I1981" s="55" t="s">
        <v>39</v>
      </c>
      <c r="J1981" s="48" t="s">
        <v>231</v>
      </c>
      <c r="K1981" s="21" t="s">
        <v>232</v>
      </c>
      <c r="L1981" s="21" t="s">
        <v>42</v>
      </c>
      <c r="M1981" s="21" t="s">
        <v>43</v>
      </c>
      <c r="N1981" s="21" t="s">
        <v>63</v>
      </c>
      <c r="O1981" s="22">
        <v>10</v>
      </c>
      <c r="P1981" s="22">
        <v>24</v>
      </c>
      <c r="Q1981" s="21" t="s">
        <v>723</v>
      </c>
      <c r="R1981" s="103">
        <f t="shared" si="30"/>
        <v>240</v>
      </c>
      <c r="S1981" s="22">
        <v>0</v>
      </c>
      <c r="T1981" s="22">
        <v>48</v>
      </c>
      <c r="U1981" s="22">
        <v>0</v>
      </c>
      <c r="V1981" s="22">
        <v>96</v>
      </c>
      <c r="W1981" s="22">
        <v>0</v>
      </c>
      <c r="X1981" s="22">
        <v>48</v>
      </c>
      <c r="Y1981" s="22">
        <v>0</v>
      </c>
      <c r="Z1981" s="22">
        <v>48</v>
      </c>
      <c r="AA1981" s="22">
        <v>0</v>
      </c>
      <c r="AB1981" s="22">
        <v>0</v>
      </c>
      <c r="AC1981" s="22">
        <v>0</v>
      </c>
      <c r="AD1981" s="22">
        <v>0</v>
      </c>
    </row>
    <row r="1982" spans="1:30" s="1" customFormat="1" ht="15" customHeight="1" x14ac:dyDescent="0.3">
      <c r="A1982" s="21" t="s">
        <v>34</v>
      </c>
      <c r="B1982" s="21" t="s">
        <v>2659</v>
      </c>
      <c r="C1982" s="21" t="s">
        <v>2659</v>
      </c>
      <c r="D1982" s="21" t="s">
        <v>36</v>
      </c>
      <c r="E1982" s="21" t="s">
        <v>37</v>
      </c>
      <c r="F1982" s="21" t="s">
        <v>36</v>
      </c>
      <c r="G1982" s="21" t="s">
        <v>38</v>
      </c>
      <c r="H1982" s="21">
        <v>21101</v>
      </c>
      <c r="I1982" s="55" t="s">
        <v>39</v>
      </c>
      <c r="J1982" s="48" t="s">
        <v>233</v>
      </c>
      <c r="K1982" s="21" t="s">
        <v>234</v>
      </c>
      <c r="L1982" s="21" t="s">
        <v>42</v>
      </c>
      <c r="M1982" s="21" t="s">
        <v>43</v>
      </c>
      <c r="N1982" s="21" t="s">
        <v>63</v>
      </c>
      <c r="O1982" s="22">
        <v>10</v>
      </c>
      <c r="P1982" s="22">
        <v>36</v>
      </c>
      <c r="Q1982" s="21" t="s">
        <v>723</v>
      </c>
      <c r="R1982" s="103">
        <f t="shared" si="30"/>
        <v>360</v>
      </c>
      <c r="S1982" s="22">
        <v>0</v>
      </c>
      <c r="T1982" s="22">
        <v>72</v>
      </c>
      <c r="U1982" s="22">
        <v>0</v>
      </c>
      <c r="V1982" s="22">
        <v>72</v>
      </c>
      <c r="W1982" s="22">
        <v>0</v>
      </c>
      <c r="X1982" s="22">
        <v>72</v>
      </c>
      <c r="Y1982" s="22">
        <v>0</v>
      </c>
      <c r="Z1982" s="22">
        <v>72</v>
      </c>
      <c r="AA1982" s="22">
        <v>0</v>
      </c>
      <c r="AB1982" s="22">
        <v>72</v>
      </c>
      <c r="AC1982" s="22">
        <v>0</v>
      </c>
      <c r="AD1982" s="22">
        <v>0</v>
      </c>
    </row>
    <row r="1983" spans="1:30" s="1" customFormat="1" ht="15" customHeight="1" x14ac:dyDescent="0.3">
      <c r="A1983" s="21" t="s">
        <v>34</v>
      </c>
      <c r="B1983" s="21" t="s">
        <v>2659</v>
      </c>
      <c r="C1983" s="21" t="s">
        <v>2659</v>
      </c>
      <c r="D1983" s="21" t="s">
        <v>36</v>
      </c>
      <c r="E1983" s="21" t="s">
        <v>37</v>
      </c>
      <c r="F1983" s="21" t="s">
        <v>36</v>
      </c>
      <c r="G1983" s="21" t="s">
        <v>38</v>
      </c>
      <c r="H1983" s="21">
        <v>21101</v>
      </c>
      <c r="I1983" s="55" t="s">
        <v>39</v>
      </c>
      <c r="J1983" s="48" t="s">
        <v>72</v>
      </c>
      <c r="K1983" s="21" t="s">
        <v>1104</v>
      </c>
      <c r="L1983" s="21" t="s">
        <v>42</v>
      </c>
      <c r="M1983" s="21" t="s">
        <v>43</v>
      </c>
      <c r="N1983" s="21" t="s">
        <v>2670</v>
      </c>
      <c r="O1983" s="22">
        <v>1</v>
      </c>
      <c r="P1983" s="22">
        <v>215</v>
      </c>
      <c r="Q1983" s="21" t="s">
        <v>723</v>
      </c>
      <c r="R1983" s="103">
        <f t="shared" si="30"/>
        <v>215</v>
      </c>
      <c r="S1983" s="22">
        <v>0</v>
      </c>
      <c r="T1983" s="22">
        <v>0</v>
      </c>
      <c r="U1983" s="22">
        <v>0</v>
      </c>
      <c r="V1983" s="22">
        <v>215</v>
      </c>
      <c r="W1983" s="22">
        <v>0</v>
      </c>
      <c r="X1983" s="22">
        <v>0</v>
      </c>
      <c r="Y1983" s="22">
        <v>0</v>
      </c>
      <c r="Z1983" s="22">
        <v>0</v>
      </c>
      <c r="AA1983" s="22">
        <v>0</v>
      </c>
      <c r="AB1983" s="22">
        <v>0</v>
      </c>
      <c r="AC1983" s="22">
        <v>0</v>
      </c>
      <c r="AD1983" s="22">
        <v>0</v>
      </c>
    </row>
    <row r="1984" spans="1:30" s="1" customFormat="1" ht="15" customHeight="1" x14ac:dyDescent="0.3">
      <c r="A1984" s="21" t="s">
        <v>34</v>
      </c>
      <c r="B1984" s="21" t="s">
        <v>2659</v>
      </c>
      <c r="C1984" s="21" t="s">
        <v>2659</v>
      </c>
      <c r="D1984" s="21" t="s">
        <v>36</v>
      </c>
      <c r="E1984" s="21" t="s">
        <v>37</v>
      </c>
      <c r="F1984" s="21" t="s">
        <v>36</v>
      </c>
      <c r="G1984" s="21" t="s">
        <v>38</v>
      </c>
      <c r="H1984" s="21">
        <v>21101</v>
      </c>
      <c r="I1984" s="55" t="s">
        <v>39</v>
      </c>
      <c r="J1984" s="48" t="s">
        <v>1028</v>
      </c>
      <c r="K1984" s="21" t="s">
        <v>1208</v>
      </c>
      <c r="L1984" s="21" t="s">
        <v>42</v>
      </c>
      <c r="M1984" s="21" t="s">
        <v>43</v>
      </c>
      <c r="N1984" s="21" t="s">
        <v>48</v>
      </c>
      <c r="O1984" s="22">
        <v>2</v>
      </c>
      <c r="P1984" s="22">
        <v>193</v>
      </c>
      <c r="Q1984" s="21" t="s">
        <v>723</v>
      </c>
      <c r="R1984" s="103">
        <f t="shared" si="30"/>
        <v>386</v>
      </c>
      <c r="S1984" s="22">
        <v>0</v>
      </c>
      <c r="T1984" s="22">
        <v>193</v>
      </c>
      <c r="U1984" s="22">
        <v>0</v>
      </c>
      <c r="V1984" s="22">
        <v>0</v>
      </c>
      <c r="W1984" s="22">
        <v>0</v>
      </c>
      <c r="X1984" s="22">
        <v>0</v>
      </c>
      <c r="Y1984" s="22">
        <v>0</v>
      </c>
      <c r="Z1984" s="22">
        <v>0</v>
      </c>
      <c r="AA1984" s="22">
        <v>0</v>
      </c>
      <c r="AB1984" s="22">
        <v>193</v>
      </c>
      <c r="AC1984" s="22">
        <v>0</v>
      </c>
      <c r="AD1984" s="22">
        <v>0</v>
      </c>
    </row>
    <row r="1985" spans="1:30" s="1" customFormat="1" ht="15" customHeight="1" x14ac:dyDescent="0.3">
      <c r="A1985" s="21" t="s">
        <v>34</v>
      </c>
      <c r="B1985" s="21" t="s">
        <v>2659</v>
      </c>
      <c r="C1985" s="21" t="s">
        <v>2659</v>
      </c>
      <c r="D1985" s="21" t="s">
        <v>36</v>
      </c>
      <c r="E1985" s="21" t="s">
        <v>37</v>
      </c>
      <c r="F1985" s="21" t="s">
        <v>36</v>
      </c>
      <c r="G1985" s="21" t="s">
        <v>38</v>
      </c>
      <c r="H1985" s="21">
        <v>21101</v>
      </c>
      <c r="I1985" s="55" t="s">
        <v>39</v>
      </c>
      <c r="J1985" s="48" t="s">
        <v>1898</v>
      </c>
      <c r="K1985" s="21" t="s">
        <v>1899</v>
      </c>
      <c r="L1985" s="21" t="s">
        <v>42</v>
      </c>
      <c r="M1985" s="21" t="s">
        <v>43</v>
      </c>
      <c r="N1985" s="21" t="s">
        <v>2670</v>
      </c>
      <c r="O1985" s="22">
        <v>2</v>
      </c>
      <c r="P1985" s="22">
        <v>374</v>
      </c>
      <c r="Q1985" s="21" t="s">
        <v>723</v>
      </c>
      <c r="R1985" s="103">
        <f t="shared" si="30"/>
        <v>748</v>
      </c>
      <c r="S1985" s="22">
        <v>0</v>
      </c>
      <c r="T1985" s="22">
        <v>374</v>
      </c>
      <c r="U1985" s="22">
        <v>0</v>
      </c>
      <c r="V1985" s="22">
        <v>0</v>
      </c>
      <c r="W1985" s="22">
        <v>0</v>
      </c>
      <c r="X1985" s="22">
        <v>374</v>
      </c>
      <c r="Y1985" s="22">
        <v>0</v>
      </c>
      <c r="Z1985" s="22">
        <v>0</v>
      </c>
      <c r="AA1985" s="22">
        <v>0</v>
      </c>
      <c r="AB1985" s="22">
        <v>0</v>
      </c>
      <c r="AC1985" s="22">
        <v>0</v>
      </c>
      <c r="AD1985" s="22">
        <v>0</v>
      </c>
    </row>
    <row r="1986" spans="1:30" s="1" customFormat="1" ht="15" customHeight="1" x14ac:dyDescent="0.3">
      <c r="A1986" s="21" t="s">
        <v>34</v>
      </c>
      <c r="B1986" s="21" t="s">
        <v>2659</v>
      </c>
      <c r="C1986" s="21" t="s">
        <v>2659</v>
      </c>
      <c r="D1986" s="21" t="s">
        <v>36</v>
      </c>
      <c r="E1986" s="21" t="s">
        <v>37</v>
      </c>
      <c r="F1986" s="21" t="s">
        <v>36</v>
      </c>
      <c r="G1986" s="21" t="s">
        <v>38</v>
      </c>
      <c r="H1986" s="21">
        <v>21101</v>
      </c>
      <c r="I1986" s="55" t="s">
        <v>39</v>
      </c>
      <c r="J1986" s="48" t="s">
        <v>812</v>
      </c>
      <c r="K1986" s="21" t="s">
        <v>1783</v>
      </c>
      <c r="L1986" s="21" t="s">
        <v>42</v>
      </c>
      <c r="M1986" s="21" t="s">
        <v>43</v>
      </c>
      <c r="N1986" s="21" t="s">
        <v>2670</v>
      </c>
      <c r="O1986" s="22">
        <v>1</v>
      </c>
      <c r="P1986" s="22">
        <v>193</v>
      </c>
      <c r="Q1986" s="21" t="s">
        <v>723</v>
      </c>
      <c r="R1986" s="103">
        <f t="shared" si="30"/>
        <v>193</v>
      </c>
      <c r="S1986" s="22">
        <v>0</v>
      </c>
      <c r="T1986" s="22">
        <v>193</v>
      </c>
      <c r="U1986" s="22">
        <v>0</v>
      </c>
      <c r="V1986" s="22">
        <v>0</v>
      </c>
      <c r="W1986" s="22">
        <v>0</v>
      </c>
      <c r="X1986" s="22">
        <v>0</v>
      </c>
      <c r="Y1986" s="22">
        <v>0</v>
      </c>
      <c r="Z1986" s="22">
        <v>0</v>
      </c>
      <c r="AA1986" s="22">
        <v>0</v>
      </c>
      <c r="AB1986" s="22">
        <v>0</v>
      </c>
      <c r="AC1986" s="22">
        <v>0</v>
      </c>
      <c r="AD1986" s="22">
        <v>0</v>
      </c>
    </row>
    <row r="1987" spans="1:30" s="1" customFormat="1" ht="15" customHeight="1" x14ac:dyDescent="0.3">
      <c r="A1987" s="21" t="s">
        <v>34</v>
      </c>
      <c r="B1987" s="21" t="s">
        <v>2659</v>
      </c>
      <c r="C1987" s="21" t="s">
        <v>2659</v>
      </c>
      <c r="D1987" s="21" t="s">
        <v>36</v>
      </c>
      <c r="E1987" s="21" t="s">
        <v>37</v>
      </c>
      <c r="F1987" s="21" t="s">
        <v>36</v>
      </c>
      <c r="G1987" s="21" t="s">
        <v>38</v>
      </c>
      <c r="H1987" s="21">
        <v>21101</v>
      </c>
      <c r="I1987" s="55" t="s">
        <v>39</v>
      </c>
      <c r="J1987" s="48" t="s">
        <v>1324</v>
      </c>
      <c r="K1987" s="21" t="s">
        <v>1325</v>
      </c>
      <c r="L1987" s="21" t="s">
        <v>42</v>
      </c>
      <c r="M1987" s="21" t="s">
        <v>43</v>
      </c>
      <c r="N1987" s="21" t="s">
        <v>2670</v>
      </c>
      <c r="O1987" s="22">
        <v>4</v>
      </c>
      <c r="P1987" s="22">
        <v>253.5</v>
      </c>
      <c r="Q1987" s="21" t="s">
        <v>723</v>
      </c>
      <c r="R1987" s="103">
        <f t="shared" si="30"/>
        <v>1014</v>
      </c>
      <c r="S1987" s="22">
        <v>0</v>
      </c>
      <c r="T1987" s="22">
        <v>507</v>
      </c>
      <c r="U1987" s="22">
        <v>0</v>
      </c>
      <c r="V1987" s="22">
        <v>0</v>
      </c>
      <c r="W1987" s="22">
        <v>0</v>
      </c>
      <c r="X1987" s="22">
        <v>507</v>
      </c>
      <c r="Y1987" s="22">
        <v>0</v>
      </c>
      <c r="Z1987" s="22">
        <v>0</v>
      </c>
      <c r="AA1987" s="22">
        <v>0</v>
      </c>
      <c r="AB1987" s="22">
        <v>0</v>
      </c>
      <c r="AC1987" s="22">
        <v>0</v>
      </c>
      <c r="AD1987" s="22">
        <v>0</v>
      </c>
    </row>
    <row r="1988" spans="1:30" s="1" customFormat="1" ht="15" customHeight="1" x14ac:dyDescent="0.3">
      <c r="A1988" s="21" t="s">
        <v>34</v>
      </c>
      <c r="B1988" s="21" t="s">
        <v>2659</v>
      </c>
      <c r="C1988" s="21" t="s">
        <v>2659</v>
      </c>
      <c r="D1988" s="21" t="s">
        <v>36</v>
      </c>
      <c r="E1988" s="21" t="s">
        <v>37</v>
      </c>
      <c r="F1988" s="21" t="s">
        <v>36</v>
      </c>
      <c r="G1988" s="21" t="s">
        <v>38</v>
      </c>
      <c r="H1988" s="21">
        <v>21101</v>
      </c>
      <c r="I1988" s="55" t="s">
        <v>39</v>
      </c>
      <c r="J1988" s="48" t="s">
        <v>542</v>
      </c>
      <c r="K1988" s="21" t="s">
        <v>543</v>
      </c>
      <c r="L1988" s="21" t="s">
        <v>42</v>
      </c>
      <c r="M1988" s="21" t="s">
        <v>43</v>
      </c>
      <c r="N1988" s="21" t="s">
        <v>2670</v>
      </c>
      <c r="O1988" s="22">
        <v>8</v>
      </c>
      <c r="P1988" s="22">
        <v>20</v>
      </c>
      <c r="Q1988" s="21" t="s">
        <v>723</v>
      </c>
      <c r="R1988" s="103">
        <f t="shared" si="30"/>
        <v>160</v>
      </c>
      <c r="S1988" s="22">
        <v>0</v>
      </c>
      <c r="T1988" s="22">
        <v>40</v>
      </c>
      <c r="U1988" s="22">
        <v>0</v>
      </c>
      <c r="V1988" s="22">
        <v>40</v>
      </c>
      <c r="W1988" s="22">
        <v>0</v>
      </c>
      <c r="X1988" s="22">
        <v>40</v>
      </c>
      <c r="Y1988" s="22">
        <v>0</v>
      </c>
      <c r="Z1988" s="22">
        <v>40</v>
      </c>
      <c r="AA1988" s="22">
        <v>0</v>
      </c>
      <c r="AB1988" s="22">
        <v>0</v>
      </c>
      <c r="AC1988" s="22">
        <v>0</v>
      </c>
      <c r="AD1988" s="22">
        <v>0</v>
      </c>
    </row>
    <row r="1989" spans="1:30" s="1" customFormat="1" ht="15" customHeight="1" x14ac:dyDescent="0.3">
      <c r="A1989" s="21" t="s">
        <v>34</v>
      </c>
      <c r="B1989" s="21" t="s">
        <v>2659</v>
      </c>
      <c r="C1989" s="21" t="s">
        <v>2659</v>
      </c>
      <c r="D1989" s="21" t="s">
        <v>36</v>
      </c>
      <c r="E1989" s="21" t="s">
        <v>37</v>
      </c>
      <c r="F1989" s="21" t="s">
        <v>36</v>
      </c>
      <c r="G1989" s="21" t="s">
        <v>38</v>
      </c>
      <c r="H1989" s="21">
        <v>21101</v>
      </c>
      <c r="I1989" s="55" t="s">
        <v>39</v>
      </c>
      <c r="J1989" s="48" t="s">
        <v>97</v>
      </c>
      <c r="K1989" s="21" t="s">
        <v>98</v>
      </c>
      <c r="L1989" s="21" t="s">
        <v>42</v>
      </c>
      <c r="M1989" s="21" t="s">
        <v>43</v>
      </c>
      <c r="N1989" s="21" t="s">
        <v>63</v>
      </c>
      <c r="O1989" s="22">
        <v>8</v>
      </c>
      <c r="P1989" s="22">
        <v>17</v>
      </c>
      <c r="Q1989" s="21" t="s">
        <v>723</v>
      </c>
      <c r="R1989" s="103">
        <f t="shared" si="30"/>
        <v>136</v>
      </c>
      <c r="S1989" s="22">
        <v>0</v>
      </c>
      <c r="T1989" s="22">
        <v>34</v>
      </c>
      <c r="U1989" s="22">
        <v>0</v>
      </c>
      <c r="V1989" s="22">
        <v>34</v>
      </c>
      <c r="W1989" s="22">
        <v>0</v>
      </c>
      <c r="X1989" s="22">
        <v>34</v>
      </c>
      <c r="Y1989" s="22">
        <v>0</v>
      </c>
      <c r="Z1989" s="22">
        <v>0</v>
      </c>
      <c r="AA1989" s="22">
        <v>0</v>
      </c>
      <c r="AB1989" s="22">
        <v>34</v>
      </c>
      <c r="AC1989" s="22">
        <v>0</v>
      </c>
      <c r="AD1989" s="22">
        <v>0</v>
      </c>
    </row>
    <row r="1990" spans="1:30" s="1" customFormat="1" ht="15" customHeight="1" x14ac:dyDescent="0.3">
      <c r="A1990" s="21" t="s">
        <v>34</v>
      </c>
      <c r="B1990" s="21" t="s">
        <v>2659</v>
      </c>
      <c r="C1990" s="21" t="s">
        <v>2659</v>
      </c>
      <c r="D1990" s="21" t="s">
        <v>36</v>
      </c>
      <c r="E1990" s="21" t="s">
        <v>37</v>
      </c>
      <c r="F1990" s="21" t="s">
        <v>36</v>
      </c>
      <c r="G1990" s="21" t="s">
        <v>38</v>
      </c>
      <c r="H1990" s="21">
        <v>21101</v>
      </c>
      <c r="I1990" s="55" t="s">
        <v>39</v>
      </c>
      <c r="J1990" s="48" t="s">
        <v>95</v>
      </c>
      <c r="K1990" s="21" t="s">
        <v>96</v>
      </c>
      <c r="L1990" s="21" t="s">
        <v>42</v>
      </c>
      <c r="M1990" s="21" t="s">
        <v>43</v>
      </c>
      <c r="N1990" s="21" t="s">
        <v>2670</v>
      </c>
      <c r="O1990" s="22">
        <v>2</v>
      </c>
      <c r="P1990" s="22">
        <v>74</v>
      </c>
      <c r="Q1990" s="21" t="s">
        <v>723</v>
      </c>
      <c r="R1990" s="103">
        <f t="shared" si="30"/>
        <v>148</v>
      </c>
      <c r="S1990" s="22">
        <v>0</v>
      </c>
      <c r="T1990" s="22">
        <v>74</v>
      </c>
      <c r="U1990" s="22">
        <v>0</v>
      </c>
      <c r="V1990" s="22">
        <v>0</v>
      </c>
      <c r="W1990" s="22">
        <v>0</v>
      </c>
      <c r="X1990" s="22">
        <v>74</v>
      </c>
      <c r="Y1990" s="22">
        <v>0</v>
      </c>
      <c r="Z1990" s="22">
        <v>0</v>
      </c>
      <c r="AA1990" s="22">
        <v>0</v>
      </c>
      <c r="AB1990" s="22">
        <v>0</v>
      </c>
      <c r="AC1990" s="22">
        <v>0</v>
      </c>
      <c r="AD1990" s="22">
        <v>0</v>
      </c>
    </row>
    <row r="1991" spans="1:30" s="1" customFormat="1" ht="15" customHeight="1" x14ac:dyDescent="0.3">
      <c r="A1991" s="21" t="s">
        <v>34</v>
      </c>
      <c r="B1991" s="21" t="s">
        <v>2659</v>
      </c>
      <c r="C1991" s="21" t="s">
        <v>2659</v>
      </c>
      <c r="D1991" s="21" t="s">
        <v>36</v>
      </c>
      <c r="E1991" s="21" t="s">
        <v>37</v>
      </c>
      <c r="F1991" s="21" t="s">
        <v>36</v>
      </c>
      <c r="G1991" s="21" t="s">
        <v>38</v>
      </c>
      <c r="H1991" s="21">
        <v>21101</v>
      </c>
      <c r="I1991" s="55" t="s">
        <v>39</v>
      </c>
      <c r="J1991" s="48" t="s">
        <v>2673</v>
      </c>
      <c r="K1991" s="21" t="s">
        <v>2674</v>
      </c>
      <c r="L1991" s="21" t="s">
        <v>42</v>
      </c>
      <c r="M1991" s="21" t="s">
        <v>43</v>
      </c>
      <c r="N1991" s="21" t="s">
        <v>2670</v>
      </c>
      <c r="O1991" s="22">
        <v>1</v>
      </c>
      <c r="P1991" s="22">
        <v>276</v>
      </c>
      <c r="Q1991" s="21" t="s">
        <v>723</v>
      </c>
      <c r="R1991" s="103">
        <f t="shared" si="30"/>
        <v>276</v>
      </c>
      <c r="S1991" s="22">
        <v>0</v>
      </c>
      <c r="T1991" s="22">
        <v>276</v>
      </c>
      <c r="U1991" s="22">
        <v>0</v>
      </c>
      <c r="V1991" s="22">
        <v>0</v>
      </c>
      <c r="W1991" s="22">
        <v>0</v>
      </c>
      <c r="X1991" s="22">
        <v>0</v>
      </c>
      <c r="Y1991" s="22">
        <v>0</v>
      </c>
      <c r="Z1991" s="22">
        <v>0</v>
      </c>
      <c r="AA1991" s="22">
        <v>0</v>
      </c>
      <c r="AB1991" s="22">
        <v>0</v>
      </c>
      <c r="AC1991" s="22">
        <v>0</v>
      </c>
      <c r="AD1991" s="22">
        <v>0</v>
      </c>
    </row>
    <row r="1992" spans="1:30" s="1" customFormat="1" ht="15" customHeight="1" x14ac:dyDescent="0.3">
      <c r="A1992" s="21" t="s">
        <v>34</v>
      </c>
      <c r="B1992" s="21" t="s">
        <v>2659</v>
      </c>
      <c r="C1992" s="21" t="s">
        <v>2659</v>
      </c>
      <c r="D1992" s="21" t="s">
        <v>36</v>
      </c>
      <c r="E1992" s="21" t="s">
        <v>37</v>
      </c>
      <c r="F1992" s="21" t="s">
        <v>36</v>
      </c>
      <c r="G1992" s="21" t="s">
        <v>38</v>
      </c>
      <c r="H1992" s="21">
        <v>21101</v>
      </c>
      <c r="I1992" s="55" t="s">
        <v>39</v>
      </c>
      <c r="J1992" s="48" t="s">
        <v>798</v>
      </c>
      <c r="K1992" s="21" t="s">
        <v>799</v>
      </c>
      <c r="L1992" s="21" t="s">
        <v>42</v>
      </c>
      <c r="M1992" s="21" t="s">
        <v>43</v>
      </c>
      <c r="N1992" s="21" t="s">
        <v>2670</v>
      </c>
      <c r="O1992" s="22">
        <v>1</v>
      </c>
      <c r="P1992" s="22">
        <v>1930</v>
      </c>
      <c r="Q1992" s="21" t="s">
        <v>723</v>
      </c>
      <c r="R1992" s="103">
        <f t="shared" si="30"/>
        <v>1930</v>
      </c>
      <c r="S1992" s="22">
        <v>0</v>
      </c>
      <c r="T1992" s="22">
        <v>0</v>
      </c>
      <c r="U1992" s="22">
        <v>0</v>
      </c>
      <c r="V1992" s="22">
        <v>1930</v>
      </c>
      <c r="W1992" s="22">
        <v>0</v>
      </c>
      <c r="X1992" s="22">
        <v>0</v>
      </c>
      <c r="Y1992" s="22">
        <v>0</v>
      </c>
      <c r="Z1992" s="22">
        <v>0</v>
      </c>
      <c r="AA1992" s="22">
        <v>0</v>
      </c>
      <c r="AB1992" s="22">
        <v>0</v>
      </c>
      <c r="AC1992" s="22">
        <v>0</v>
      </c>
      <c r="AD1992" s="22">
        <v>0</v>
      </c>
    </row>
    <row r="1993" spans="1:30" s="1" customFormat="1" ht="15" customHeight="1" x14ac:dyDescent="0.3">
      <c r="A1993" s="21" t="s">
        <v>34</v>
      </c>
      <c r="B1993" s="21" t="s">
        <v>2659</v>
      </c>
      <c r="C1993" s="21" t="s">
        <v>2659</v>
      </c>
      <c r="D1993" s="21" t="s">
        <v>36</v>
      </c>
      <c r="E1993" s="21" t="s">
        <v>37</v>
      </c>
      <c r="F1993" s="21" t="s">
        <v>36</v>
      </c>
      <c r="G1993" s="21" t="s">
        <v>38</v>
      </c>
      <c r="H1993" s="21">
        <v>21101</v>
      </c>
      <c r="I1993" s="55" t="s">
        <v>39</v>
      </c>
      <c r="J1993" s="48" t="s">
        <v>736</v>
      </c>
      <c r="K1993" s="21" t="s">
        <v>737</v>
      </c>
      <c r="L1993" s="21" t="s">
        <v>42</v>
      </c>
      <c r="M1993" s="21" t="s">
        <v>43</v>
      </c>
      <c r="N1993" s="21" t="s">
        <v>2670</v>
      </c>
      <c r="O1993" s="22">
        <v>2</v>
      </c>
      <c r="P1993" s="22">
        <v>181</v>
      </c>
      <c r="Q1993" s="21" t="s">
        <v>723</v>
      </c>
      <c r="R1993" s="103">
        <f t="shared" si="30"/>
        <v>362</v>
      </c>
      <c r="S1993" s="22">
        <v>0</v>
      </c>
      <c r="T1993" s="22">
        <v>0</v>
      </c>
      <c r="U1993" s="22">
        <v>0</v>
      </c>
      <c r="V1993" s="22">
        <v>0</v>
      </c>
      <c r="W1993" s="22">
        <v>0</v>
      </c>
      <c r="X1993" s="22">
        <v>0</v>
      </c>
      <c r="Y1993" s="22">
        <v>0</v>
      </c>
      <c r="Z1993" s="22">
        <v>181</v>
      </c>
      <c r="AA1993" s="22">
        <v>0</v>
      </c>
      <c r="AB1993" s="22">
        <v>181</v>
      </c>
      <c r="AC1993" s="22">
        <v>0</v>
      </c>
      <c r="AD1993" s="22">
        <v>0</v>
      </c>
    </row>
    <row r="1994" spans="1:30" s="1" customFormat="1" ht="15" customHeight="1" x14ac:dyDescent="0.3">
      <c r="A1994" s="21" t="s">
        <v>34</v>
      </c>
      <c r="B1994" s="21" t="s">
        <v>2659</v>
      </c>
      <c r="C1994" s="21" t="s">
        <v>2659</v>
      </c>
      <c r="D1994" s="21" t="s">
        <v>36</v>
      </c>
      <c r="E1994" s="21" t="s">
        <v>37</v>
      </c>
      <c r="F1994" s="21" t="s">
        <v>36</v>
      </c>
      <c r="G1994" s="21" t="s">
        <v>38</v>
      </c>
      <c r="H1994" s="21">
        <v>21101</v>
      </c>
      <c r="I1994" s="55" t="s">
        <v>39</v>
      </c>
      <c r="J1994" s="48" t="s">
        <v>1095</v>
      </c>
      <c r="K1994" s="21" t="s">
        <v>1096</v>
      </c>
      <c r="L1994" s="21" t="s">
        <v>42</v>
      </c>
      <c r="M1994" s="21" t="s">
        <v>43</v>
      </c>
      <c r="N1994" s="21" t="s">
        <v>2670</v>
      </c>
      <c r="O1994" s="22">
        <v>2</v>
      </c>
      <c r="P1994" s="22">
        <v>30</v>
      </c>
      <c r="Q1994" s="21" t="s">
        <v>723</v>
      </c>
      <c r="R1994" s="103">
        <f t="shared" si="30"/>
        <v>60</v>
      </c>
      <c r="S1994" s="22">
        <v>0</v>
      </c>
      <c r="T1994" s="22">
        <v>30</v>
      </c>
      <c r="U1994" s="22">
        <v>0</v>
      </c>
      <c r="V1994" s="22">
        <v>30</v>
      </c>
      <c r="W1994" s="22">
        <v>0</v>
      </c>
      <c r="X1994" s="22">
        <v>0</v>
      </c>
      <c r="Y1994" s="22">
        <v>0</v>
      </c>
      <c r="Z1994" s="22">
        <v>0</v>
      </c>
      <c r="AA1994" s="22">
        <v>0</v>
      </c>
      <c r="AB1994" s="22">
        <v>0</v>
      </c>
      <c r="AC1994" s="22">
        <v>0</v>
      </c>
      <c r="AD1994" s="22">
        <v>0</v>
      </c>
    </row>
    <row r="1995" spans="1:30" s="1" customFormat="1" ht="15" customHeight="1" x14ac:dyDescent="0.3">
      <c r="A1995" s="21" t="s">
        <v>34</v>
      </c>
      <c r="B1995" s="21" t="s">
        <v>2659</v>
      </c>
      <c r="C1995" s="21" t="s">
        <v>2659</v>
      </c>
      <c r="D1995" s="21" t="s">
        <v>36</v>
      </c>
      <c r="E1995" s="21" t="s">
        <v>37</v>
      </c>
      <c r="F1995" s="21" t="s">
        <v>36</v>
      </c>
      <c r="G1995" s="21" t="s">
        <v>38</v>
      </c>
      <c r="H1995" s="21">
        <v>21101</v>
      </c>
      <c r="I1995" s="55" t="s">
        <v>39</v>
      </c>
      <c r="J1995" s="48" t="s">
        <v>1810</v>
      </c>
      <c r="K1995" s="21" t="s">
        <v>2675</v>
      </c>
      <c r="L1995" s="21" t="s">
        <v>42</v>
      </c>
      <c r="M1995" s="21" t="s">
        <v>43</v>
      </c>
      <c r="N1995" s="21" t="s">
        <v>48</v>
      </c>
      <c r="O1995" s="22">
        <v>10</v>
      </c>
      <c r="P1995" s="22">
        <v>108</v>
      </c>
      <c r="Q1995" s="21" t="s">
        <v>723</v>
      </c>
      <c r="R1995" s="103">
        <f t="shared" si="30"/>
        <v>1080</v>
      </c>
      <c r="S1995" s="22">
        <v>0</v>
      </c>
      <c r="T1995" s="22">
        <v>0</v>
      </c>
      <c r="U1995" s="22">
        <v>0</v>
      </c>
      <c r="V1995" s="22">
        <v>539</v>
      </c>
      <c r="W1995" s="22">
        <v>0</v>
      </c>
      <c r="X1995" s="22">
        <v>0</v>
      </c>
      <c r="Y1995" s="22">
        <v>0</v>
      </c>
      <c r="Z1995" s="22">
        <v>0</v>
      </c>
      <c r="AA1995" s="22">
        <v>0</v>
      </c>
      <c r="AB1995" s="22">
        <v>541</v>
      </c>
      <c r="AC1995" s="22">
        <v>0</v>
      </c>
      <c r="AD1995" s="22">
        <v>0</v>
      </c>
    </row>
    <row r="1996" spans="1:30" s="1" customFormat="1" ht="15" customHeight="1" x14ac:dyDescent="0.3">
      <c r="A1996" s="21" t="s">
        <v>34</v>
      </c>
      <c r="B1996" s="21" t="s">
        <v>2659</v>
      </c>
      <c r="C1996" s="21" t="s">
        <v>2659</v>
      </c>
      <c r="D1996" s="21" t="s">
        <v>36</v>
      </c>
      <c r="E1996" s="21" t="s">
        <v>37</v>
      </c>
      <c r="F1996" s="21" t="s">
        <v>36</v>
      </c>
      <c r="G1996" s="21" t="s">
        <v>38</v>
      </c>
      <c r="H1996" s="21">
        <v>21101</v>
      </c>
      <c r="I1996" s="55" t="s">
        <v>39</v>
      </c>
      <c r="J1996" s="48" t="s">
        <v>935</v>
      </c>
      <c r="K1996" s="21" t="s">
        <v>970</v>
      </c>
      <c r="L1996" s="21" t="s">
        <v>42</v>
      </c>
      <c r="M1996" s="21" t="s">
        <v>43</v>
      </c>
      <c r="N1996" s="21" t="s">
        <v>48</v>
      </c>
      <c r="O1996" s="22">
        <v>1</v>
      </c>
      <c r="P1996" s="22">
        <v>506</v>
      </c>
      <c r="Q1996" s="21" t="s">
        <v>723</v>
      </c>
      <c r="R1996" s="103">
        <f t="shared" ref="R1996:R2059" si="31">SUM(S1996:AD1996)</f>
        <v>506</v>
      </c>
      <c r="S1996" s="22">
        <v>0</v>
      </c>
      <c r="T1996" s="22">
        <v>0</v>
      </c>
      <c r="U1996" s="22">
        <v>0</v>
      </c>
      <c r="V1996" s="22">
        <v>506</v>
      </c>
      <c r="W1996" s="22">
        <v>0</v>
      </c>
      <c r="X1996" s="22">
        <v>0</v>
      </c>
      <c r="Y1996" s="22">
        <v>0</v>
      </c>
      <c r="Z1996" s="22">
        <v>0</v>
      </c>
      <c r="AA1996" s="22">
        <v>0</v>
      </c>
      <c r="AB1996" s="22">
        <v>0</v>
      </c>
      <c r="AC1996" s="22">
        <v>0</v>
      </c>
      <c r="AD1996" s="22">
        <v>0</v>
      </c>
    </row>
    <row r="1997" spans="1:30" s="1" customFormat="1" ht="15" customHeight="1" x14ac:dyDescent="0.3">
      <c r="A1997" s="21" t="s">
        <v>34</v>
      </c>
      <c r="B1997" s="21" t="s">
        <v>2659</v>
      </c>
      <c r="C1997" s="21" t="s">
        <v>2659</v>
      </c>
      <c r="D1997" s="21" t="s">
        <v>36</v>
      </c>
      <c r="E1997" s="21" t="s">
        <v>37</v>
      </c>
      <c r="F1997" s="21" t="s">
        <v>36</v>
      </c>
      <c r="G1997" s="21" t="s">
        <v>38</v>
      </c>
      <c r="H1997" s="21">
        <v>21101</v>
      </c>
      <c r="I1997" s="55" t="s">
        <v>39</v>
      </c>
      <c r="J1997" s="48" t="s">
        <v>1033</v>
      </c>
      <c r="K1997" s="21" t="s">
        <v>944</v>
      </c>
      <c r="L1997" s="21" t="s">
        <v>42</v>
      </c>
      <c r="M1997" s="21" t="s">
        <v>43</v>
      </c>
      <c r="N1997" s="21" t="s">
        <v>2670</v>
      </c>
      <c r="O1997" s="22">
        <v>1</v>
      </c>
      <c r="P1997" s="22">
        <v>169</v>
      </c>
      <c r="Q1997" s="21" t="s">
        <v>723</v>
      </c>
      <c r="R1997" s="103">
        <f t="shared" si="31"/>
        <v>169</v>
      </c>
      <c r="S1997" s="22">
        <v>0</v>
      </c>
      <c r="T1997" s="22">
        <v>0</v>
      </c>
      <c r="U1997" s="22">
        <v>0</v>
      </c>
      <c r="V1997" s="22">
        <v>169</v>
      </c>
      <c r="W1997" s="22">
        <v>0</v>
      </c>
      <c r="X1997" s="22">
        <v>0</v>
      </c>
      <c r="Y1997" s="22">
        <v>0</v>
      </c>
      <c r="Z1997" s="22">
        <v>0</v>
      </c>
      <c r="AA1997" s="22">
        <v>0</v>
      </c>
      <c r="AB1997" s="22">
        <v>0</v>
      </c>
      <c r="AC1997" s="22">
        <v>0</v>
      </c>
      <c r="AD1997" s="22">
        <v>0</v>
      </c>
    </row>
    <row r="1998" spans="1:30" s="1" customFormat="1" ht="15" customHeight="1" x14ac:dyDescent="0.3">
      <c r="A1998" s="21" t="s">
        <v>34</v>
      </c>
      <c r="B1998" s="21" t="s">
        <v>2659</v>
      </c>
      <c r="C1998" s="21" t="s">
        <v>2659</v>
      </c>
      <c r="D1998" s="21" t="s">
        <v>36</v>
      </c>
      <c r="E1998" s="21" t="s">
        <v>37</v>
      </c>
      <c r="F1998" s="21" t="s">
        <v>36</v>
      </c>
      <c r="G1998" s="21" t="s">
        <v>38</v>
      </c>
      <c r="H1998" s="21">
        <v>21101</v>
      </c>
      <c r="I1998" s="55" t="s">
        <v>39</v>
      </c>
      <c r="J1998" s="48" t="s">
        <v>1198</v>
      </c>
      <c r="K1998" s="21" t="s">
        <v>1053</v>
      </c>
      <c r="L1998" s="21" t="s">
        <v>42</v>
      </c>
      <c r="M1998" s="21" t="s">
        <v>43</v>
      </c>
      <c r="N1998" s="21" t="s">
        <v>63</v>
      </c>
      <c r="O1998" s="22">
        <v>1</v>
      </c>
      <c r="P1998" s="22">
        <v>174</v>
      </c>
      <c r="Q1998" s="21" t="s">
        <v>723</v>
      </c>
      <c r="R1998" s="103">
        <f t="shared" si="31"/>
        <v>174</v>
      </c>
      <c r="S1998" s="22">
        <v>0</v>
      </c>
      <c r="T1998" s="22">
        <v>174</v>
      </c>
      <c r="U1998" s="22">
        <v>0</v>
      </c>
      <c r="V1998" s="22">
        <v>0</v>
      </c>
      <c r="W1998" s="22">
        <v>0</v>
      </c>
      <c r="X1998" s="22">
        <v>0</v>
      </c>
      <c r="Y1998" s="22">
        <v>0</v>
      </c>
      <c r="Z1998" s="22">
        <v>0</v>
      </c>
      <c r="AA1998" s="22">
        <v>0</v>
      </c>
      <c r="AB1998" s="22">
        <v>0</v>
      </c>
      <c r="AC1998" s="22">
        <v>0</v>
      </c>
      <c r="AD1998" s="22">
        <v>0</v>
      </c>
    </row>
    <row r="1999" spans="1:30" s="1" customFormat="1" ht="15" customHeight="1" x14ac:dyDescent="0.3">
      <c r="A1999" s="21" t="s">
        <v>34</v>
      </c>
      <c r="B1999" s="21" t="s">
        <v>2659</v>
      </c>
      <c r="C1999" s="21" t="s">
        <v>2659</v>
      </c>
      <c r="D1999" s="21" t="s">
        <v>36</v>
      </c>
      <c r="E1999" s="21" t="s">
        <v>37</v>
      </c>
      <c r="F1999" s="21" t="s">
        <v>36</v>
      </c>
      <c r="G1999" s="21" t="s">
        <v>38</v>
      </c>
      <c r="H1999" s="21">
        <v>21101</v>
      </c>
      <c r="I1999" s="55" t="s">
        <v>39</v>
      </c>
      <c r="J1999" s="48" t="s">
        <v>1198</v>
      </c>
      <c r="K1999" s="21" t="s">
        <v>1315</v>
      </c>
      <c r="L1999" s="21" t="s">
        <v>42</v>
      </c>
      <c r="M1999" s="21" t="s">
        <v>43</v>
      </c>
      <c r="N1999" s="21" t="s">
        <v>48</v>
      </c>
      <c r="O1999" s="22">
        <v>1</v>
      </c>
      <c r="P1999" s="22">
        <v>60</v>
      </c>
      <c r="Q1999" s="21" t="s">
        <v>723</v>
      </c>
      <c r="R1999" s="103">
        <f t="shared" si="31"/>
        <v>60</v>
      </c>
      <c r="S1999" s="22">
        <v>0</v>
      </c>
      <c r="T1999" s="22">
        <v>0</v>
      </c>
      <c r="U1999" s="22">
        <v>0</v>
      </c>
      <c r="V1999" s="22">
        <v>60</v>
      </c>
      <c r="W1999" s="22">
        <v>0</v>
      </c>
      <c r="X1999" s="22">
        <v>0</v>
      </c>
      <c r="Y1999" s="22">
        <v>0</v>
      </c>
      <c r="Z1999" s="22">
        <v>0</v>
      </c>
      <c r="AA1999" s="22">
        <v>0</v>
      </c>
      <c r="AB1999" s="22">
        <v>0</v>
      </c>
      <c r="AC1999" s="22">
        <v>0</v>
      </c>
      <c r="AD1999" s="22">
        <v>0</v>
      </c>
    </row>
    <row r="2000" spans="1:30" s="1" customFormat="1" ht="15" customHeight="1" x14ac:dyDescent="0.3">
      <c r="A2000" s="21" t="s">
        <v>34</v>
      </c>
      <c r="B2000" s="21" t="s">
        <v>2659</v>
      </c>
      <c r="C2000" s="21" t="s">
        <v>2659</v>
      </c>
      <c r="D2000" s="21" t="s">
        <v>36</v>
      </c>
      <c r="E2000" s="21" t="s">
        <v>37</v>
      </c>
      <c r="F2000" s="21" t="s">
        <v>36</v>
      </c>
      <c r="G2000" s="21" t="s">
        <v>38</v>
      </c>
      <c r="H2000" s="21">
        <v>21101</v>
      </c>
      <c r="I2000" s="55" t="s">
        <v>39</v>
      </c>
      <c r="J2000" s="48" t="s">
        <v>1161</v>
      </c>
      <c r="K2000" s="21" t="s">
        <v>1162</v>
      </c>
      <c r="L2000" s="21" t="s">
        <v>42</v>
      </c>
      <c r="M2000" s="21" t="s">
        <v>43</v>
      </c>
      <c r="N2000" s="21" t="s">
        <v>48</v>
      </c>
      <c r="O2000" s="22">
        <v>1</v>
      </c>
      <c r="P2000" s="22">
        <v>60</v>
      </c>
      <c r="Q2000" s="21" t="s">
        <v>723</v>
      </c>
      <c r="R2000" s="103">
        <f t="shared" si="31"/>
        <v>60</v>
      </c>
      <c r="S2000" s="22">
        <v>0</v>
      </c>
      <c r="T2000" s="22">
        <v>0</v>
      </c>
      <c r="U2000" s="22">
        <v>0</v>
      </c>
      <c r="V2000" s="22">
        <v>60</v>
      </c>
      <c r="W2000" s="22">
        <v>0</v>
      </c>
      <c r="X2000" s="22">
        <v>0</v>
      </c>
      <c r="Y2000" s="22">
        <v>0</v>
      </c>
      <c r="Z2000" s="22">
        <v>0</v>
      </c>
      <c r="AA2000" s="22">
        <v>0</v>
      </c>
      <c r="AB2000" s="22">
        <v>0</v>
      </c>
      <c r="AC2000" s="22">
        <v>0</v>
      </c>
      <c r="AD2000" s="22">
        <v>0</v>
      </c>
    </row>
    <row r="2001" spans="1:30" s="1" customFormat="1" ht="15" customHeight="1" x14ac:dyDescent="0.3">
      <c r="A2001" s="21" t="s">
        <v>34</v>
      </c>
      <c r="B2001" s="21" t="s">
        <v>2659</v>
      </c>
      <c r="C2001" s="21" t="s">
        <v>2659</v>
      </c>
      <c r="D2001" s="21" t="s">
        <v>36</v>
      </c>
      <c r="E2001" s="21" t="s">
        <v>37</v>
      </c>
      <c r="F2001" s="21" t="s">
        <v>36</v>
      </c>
      <c r="G2001" s="21" t="s">
        <v>38</v>
      </c>
      <c r="H2001" s="21">
        <v>21101</v>
      </c>
      <c r="I2001" s="55" t="s">
        <v>39</v>
      </c>
      <c r="J2001" s="48" t="s">
        <v>1159</v>
      </c>
      <c r="K2001" s="21" t="s">
        <v>1160</v>
      </c>
      <c r="L2001" s="21" t="s">
        <v>42</v>
      </c>
      <c r="M2001" s="21" t="s">
        <v>43</v>
      </c>
      <c r="N2001" s="21" t="s">
        <v>48</v>
      </c>
      <c r="O2001" s="22">
        <v>1</v>
      </c>
      <c r="P2001" s="22">
        <v>60</v>
      </c>
      <c r="Q2001" s="21" t="s">
        <v>723</v>
      </c>
      <c r="R2001" s="103">
        <f t="shared" si="31"/>
        <v>60</v>
      </c>
      <c r="S2001" s="22">
        <v>0</v>
      </c>
      <c r="T2001" s="22">
        <v>0</v>
      </c>
      <c r="U2001" s="22">
        <v>0</v>
      </c>
      <c r="V2001" s="22">
        <v>60</v>
      </c>
      <c r="W2001" s="22">
        <v>0</v>
      </c>
      <c r="X2001" s="22">
        <v>0</v>
      </c>
      <c r="Y2001" s="22">
        <v>0</v>
      </c>
      <c r="Z2001" s="22">
        <v>0</v>
      </c>
      <c r="AA2001" s="22">
        <v>0</v>
      </c>
      <c r="AB2001" s="22">
        <v>0</v>
      </c>
      <c r="AC2001" s="22">
        <v>0</v>
      </c>
      <c r="AD2001" s="22">
        <v>0</v>
      </c>
    </row>
    <row r="2002" spans="1:30" s="1" customFormat="1" ht="15" customHeight="1" x14ac:dyDescent="0.3">
      <c r="A2002" s="21" t="s">
        <v>34</v>
      </c>
      <c r="B2002" s="21" t="s">
        <v>2659</v>
      </c>
      <c r="C2002" s="21" t="s">
        <v>2659</v>
      </c>
      <c r="D2002" s="23" t="s">
        <v>36</v>
      </c>
      <c r="E2002" s="21" t="s">
        <v>109</v>
      </c>
      <c r="F2002" s="23" t="s">
        <v>110</v>
      </c>
      <c r="G2002" s="21" t="s">
        <v>38</v>
      </c>
      <c r="H2002" s="21">
        <v>21101</v>
      </c>
      <c r="I2002" s="55" t="s">
        <v>39</v>
      </c>
      <c r="J2002" s="21" t="s">
        <v>2689</v>
      </c>
      <c r="K2002" s="21" t="s">
        <v>250</v>
      </c>
      <c r="L2002" s="21" t="s">
        <v>42</v>
      </c>
      <c r="M2002" s="21" t="s">
        <v>43</v>
      </c>
      <c r="N2002" s="21" t="s">
        <v>63</v>
      </c>
      <c r="O2002" s="22">
        <v>4</v>
      </c>
      <c r="P2002" s="22">
        <v>72</v>
      </c>
      <c r="Q2002" s="21" t="s">
        <v>723</v>
      </c>
      <c r="R2002" s="103">
        <f t="shared" si="31"/>
        <v>288</v>
      </c>
      <c r="S2002" s="22">
        <v>0</v>
      </c>
      <c r="T2002" s="22">
        <v>0</v>
      </c>
      <c r="U2002" s="22">
        <v>0</v>
      </c>
      <c r="V2002" s="22">
        <v>144</v>
      </c>
      <c r="W2002" s="22">
        <v>0</v>
      </c>
      <c r="X2002" s="22">
        <v>0</v>
      </c>
      <c r="Y2002" s="22">
        <v>0</v>
      </c>
      <c r="Z2002" s="22">
        <v>144</v>
      </c>
      <c r="AA2002" s="22">
        <v>0</v>
      </c>
      <c r="AB2002" s="22">
        <v>0</v>
      </c>
      <c r="AC2002" s="22">
        <v>0</v>
      </c>
      <c r="AD2002" s="22">
        <v>0</v>
      </c>
    </row>
    <row r="2003" spans="1:30" s="1" customFormat="1" ht="15" customHeight="1" x14ac:dyDescent="0.3">
      <c r="A2003" s="21" t="s">
        <v>34</v>
      </c>
      <c r="B2003" s="21" t="s">
        <v>2659</v>
      </c>
      <c r="C2003" s="21" t="s">
        <v>2659</v>
      </c>
      <c r="D2003" s="23" t="s">
        <v>36</v>
      </c>
      <c r="E2003" s="21" t="s">
        <v>109</v>
      </c>
      <c r="F2003" s="23" t="s">
        <v>110</v>
      </c>
      <c r="G2003" s="21" t="s">
        <v>38</v>
      </c>
      <c r="H2003" s="21">
        <v>21101</v>
      </c>
      <c r="I2003" s="55" t="s">
        <v>39</v>
      </c>
      <c r="J2003" s="21" t="s">
        <v>641</v>
      </c>
      <c r="K2003" s="21" t="s">
        <v>642</v>
      </c>
      <c r="L2003" s="21" t="s">
        <v>42</v>
      </c>
      <c r="M2003" s="21" t="s">
        <v>43</v>
      </c>
      <c r="N2003" s="21" t="s">
        <v>61</v>
      </c>
      <c r="O2003" s="22">
        <v>1</v>
      </c>
      <c r="P2003" s="22">
        <v>200</v>
      </c>
      <c r="Q2003" s="21" t="s">
        <v>723</v>
      </c>
      <c r="R2003" s="103">
        <f t="shared" si="31"/>
        <v>200</v>
      </c>
      <c r="S2003" s="22">
        <v>0</v>
      </c>
      <c r="T2003" s="22">
        <v>0</v>
      </c>
      <c r="U2003" s="22">
        <v>0</v>
      </c>
      <c r="V2003" s="22">
        <v>200</v>
      </c>
      <c r="W2003" s="22">
        <v>0</v>
      </c>
      <c r="X2003" s="22">
        <v>0</v>
      </c>
      <c r="Y2003" s="22">
        <v>0</v>
      </c>
      <c r="Z2003" s="22">
        <v>0</v>
      </c>
      <c r="AA2003" s="22">
        <v>0</v>
      </c>
      <c r="AB2003" s="22">
        <v>0</v>
      </c>
      <c r="AC2003" s="22">
        <v>0</v>
      </c>
      <c r="AD2003" s="22">
        <v>0</v>
      </c>
    </row>
    <row r="2004" spans="1:30" s="1" customFormat="1" ht="15" customHeight="1" x14ac:dyDescent="0.3">
      <c r="A2004" s="21" t="s">
        <v>34</v>
      </c>
      <c r="B2004" s="21" t="s">
        <v>2659</v>
      </c>
      <c r="C2004" s="21" t="s">
        <v>2659</v>
      </c>
      <c r="D2004" s="23" t="s">
        <v>36</v>
      </c>
      <c r="E2004" s="21" t="s">
        <v>109</v>
      </c>
      <c r="F2004" s="23" t="s">
        <v>110</v>
      </c>
      <c r="G2004" s="21" t="s">
        <v>38</v>
      </c>
      <c r="H2004" s="21">
        <v>21101</v>
      </c>
      <c r="I2004" s="55" t="s">
        <v>39</v>
      </c>
      <c r="J2004" s="21" t="s">
        <v>2690</v>
      </c>
      <c r="K2004" s="21" t="s">
        <v>133</v>
      </c>
      <c r="L2004" s="21" t="s">
        <v>42</v>
      </c>
      <c r="M2004" s="21" t="s">
        <v>43</v>
      </c>
      <c r="N2004" s="21" t="s">
        <v>63</v>
      </c>
      <c r="O2004" s="22">
        <v>1</v>
      </c>
      <c r="P2004" s="22">
        <v>382</v>
      </c>
      <c r="Q2004" s="21" t="s">
        <v>723</v>
      </c>
      <c r="R2004" s="103">
        <f t="shared" si="31"/>
        <v>382</v>
      </c>
      <c r="S2004" s="22">
        <v>0</v>
      </c>
      <c r="T2004" s="22">
        <v>0</v>
      </c>
      <c r="U2004" s="22">
        <v>0</v>
      </c>
      <c r="V2004" s="22">
        <v>0</v>
      </c>
      <c r="W2004" s="22">
        <v>0</v>
      </c>
      <c r="X2004" s="22">
        <v>0</v>
      </c>
      <c r="Y2004" s="22">
        <v>0</v>
      </c>
      <c r="Z2004" s="22">
        <v>382</v>
      </c>
      <c r="AA2004" s="22">
        <v>0</v>
      </c>
      <c r="AB2004" s="22">
        <v>0</v>
      </c>
      <c r="AC2004" s="22">
        <v>0</v>
      </c>
      <c r="AD2004" s="22">
        <v>0</v>
      </c>
    </row>
    <row r="2005" spans="1:30" s="1" customFormat="1" ht="15" customHeight="1" x14ac:dyDescent="0.3">
      <c r="A2005" s="21" t="s">
        <v>34</v>
      </c>
      <c r="B2005" s="21" t="s">
        <v>2659</v>
      </c>
      <c r="C2005" s="21" t="s">
        <v>2659</v>
      </c>
      <c r="D2005" s="23" t="s">
        <v>36</v>
      </c>
      <c r="E2005" s="21" t="s">
        <v>109</v>
      </c>
      <c r="F2005" s="23" t="s">
        <v>110</v>
      </c>
      <c r="G2005" s="21" t="s">
        <v>38</v>
      </c>
      <c r="H2005" s="21">
        <v>21101</v>
      </c>
      <c r="I2005" s="55" t="s">
        <v>39</v>
      </c>
      <c r="J2005" s="21" t="s">
        <v>782</v>
      </c>
      <c r="K2005" s="21" t="s">
        <v>1046</v>
      </c>
      <c r="L2005" s="21" t="s">
        <v>42</v>
      </c>
      <c r="M2005" s="21" t="s">
        <v>43</v>
      </c>
      <c r="N2005" s="21" t="s">
        <v>44</v>
      </c>
      <c r="O2005" s="22">
        <v>1</v>
      </c>
      <c r="P2005" s="22">
        <v>217</v>
      </c>
      <c r="Q2005" s="21" t="s">
        <v>723</v>
      </c>
      <c r="R2005" s="103">
        <f t="shared" si="31"/>
        <v>217</v>
      </c>
      <c r="S2005" s="22">
        <v>0</v>
      </c>
      <c r="T2005" s="22">
        <v>0</v>
      </c>
      <c r="U2005" s="22">
        <v>0</v>
      </c>
      <c r="V2005" s="22">
        <v>0</v>
      </c>
      <c r="W2005" s="22">
        <v>0</v>
      </c>
      <c r="X2005" s="22">
        <v>0</v>
      </c>
      <c r="Y2005" s="22">
        <v>0</v>
      </c>
      <c r="Z2005" s="22">
        <v>0</v>
      </c>
      <c r="AA2005" s="22">
        <v>0</v>
      </c>
      <c r="AB2005" s="22">
        <v>217</v>
      </c>
      <c r="AC2005" s="22">
        <v>0</v>
      </c>
      <c r="AD2005" s="22">
        <v>0</v>
      </c>
    </row>
    <row r="2006" spans="1:30" s="1" customFormat="1" ht="15" customHeight="1" x14ac:dyDescent="0.3">
      <c r="A2006" s="21" t="s">
        <v>34</v>
      </c>
      <c r="B2006" s="21" t="s">
        <v>2659</v>
      </c>
      <c r="C2006" s="21" t="s">
        <v>2659</v>
      </c>
      <c r="D2006" s="23" t="s">
        <v>36</v>
      </c>
      <c r="E2006" s="21" t="s">
        <v>109</v>
      </c>
      <c r="F2006" s="23" t="s">
        <v>110</v>
      </c>
      <c r="G2006" s="21" t="s">
        <v>38</v>
      </c>
      <c r="H2006" s="21">
        <v>21101</v>
      </c>
      <c r="I2006" s="55" t="s">
        <v>39</v>
      </c>
      <c r="J2006" s="21" t="s">
        <v>144</v>
      </c>
      <c r="K2006" s="21" t="s">
        <v>145</v>
      </c>
      <c r="L2006" s="21" t="s">
        <v>42</v>
      </c>
      <c r="M2006" s="21" t="s">
        <v>43</v>
      </c>
      <c r="N2006" s="21" t="s">
        <v>48</v>
      </c>
      <c r="O2006" s="22">
        <v>5</v>
      </c>
      <c r="P2006" s="22">
        <v>78</v>
      </c>
      <c r="Q2006" s="21" t="s">
        <v>723</v>
      </c>
      <c r="R2006" s="103">
        <f t="shared" si="31"/>
        <v>390</v>
      </c>
      <c r="S2006" s="22">
        <v>0</v>
      </c>
      <c r="T2006" s="22">
        <v>0</v>
      </c>
      <c r="U2006" s="22">
        <v>0</v>
      </c>
      <c r="V2006" s="22">
        <v>0</v>
      </c>
      <c r="W2006" s="22">
        <v>0</v>
      </c>
      <c r="X2006" s="22">
        <v>390</v>
      </c>
      <c r="Y2006" s="22">
        <v>0</v>
      </c>
      <c r="Z2006" s="22">
        <v>0</v>
      </c>
      <c r="AA2006" s="22">
        <v>0</v>
      </c>
      <c r="AB2006" s="22">
        <v>0</v>
      </c>
      <c r="AC2006" s="22">
        <v>0</v>
      </c>
      <c r="AD2006" s="22">
        <v>0</v>
      </c>
    </row>
    <row r="2007" spans="1:30" s="1" customFormat="1" ht="15" customHeight="1" x14ac:dyDescent="0.3">
      <c r="A2007" s="21" t="s">
        <v>34</v>
      </c>
      <c r="B2007" s="21" t="s">
        <v>2659</v>
      </c>
      <c r="C2007" s="21" t="s">
        <v>2659</v>
      </c>
      <c r="D2007" s="23" t="s">
        <v>36</v>
      </c>
      <c r="E2007" s="21" t="s">
        <v>109</v>
      </c>
      <c r="F2007" s="23" t="s">
        <v>110</v>
      </c>
      <c r="G2007" s="21" t="s">
        <v>38</v>
      </c>
      <c r="H2007" s="21">
        <v>21101</v>
      </c>
      <c r="I2007" s="55" t="s">
        <v>39</v>
      </c>
      <c r="J2007" s="21" t="s">
        <v>67</v>
      </c>
      <c r="K2007" s="21" t="s">
        <v>68</v>
      </c>
      <c r="L2007" s="21" t="s">
        <v>42</v>
      </c>
      <c r="M2007" s="21" t="s">
        <v>43</v>
      </c>
      <c r="N2007" s="21" t="s">
        <v>48</v>
      </c>
      <c r="O2007" s="22">
        <v>5</v>
      </c>
      <c r="P2007" s="22">
        <v>84</v>
      </c>
      <c r="Q2007" s="21" t="s">
        <v>723</v>
      </c>
      <c r="R2007" s="103">
        <f t="shared" si="31"/>
        <v>420</v>
      </c>
      <c r="S2007" s="22">
        <v>0</v>
      </c>
      <c r="T2007" s="22">
        <v>0</v>
      </c>
      <c r="U2007" s="22">
        <v>0</v>
      </c>
      <c r="V2007" s="22">
        <v>0</v>
      </c>
      <c r="W2007" s="22">
        <v>0</v>
      </c>
      <c r="X2007" s="22">
        <v>420</v>
      </c>
      <c r="Y2007" s="22">
        <v>0</v>
      </c>
      <c r="Z2007" s="22">
        <v>0</v>
      </c>
      <c r="AA2007" s="22">
        <v>0</v>
      </c>
      <c r="AB2007" s="22">
        <v>0</v>
      </c>
      <c r="AC2007" s="22">
        <v>0</v>
      </c>
      <c r="AD2007" s="22">
        <v>0</v>
      </c>
    </row>
    <row r="2008" spans="1:30" s="1" customFormat="1" ht="15" customHeight="1" x14ac:dyDescent="0.3">
      <c r="A2008" s="21" t="s">
        <v>34</v>
      </c>
      <c r="B2008" s="21" t="s">
        <v>2659</v>
      </c>
      <c r="C2008" s="21" t="s">
        <v>2659</v>
      </c>
      <c r="D2008" s="23" t="s">
        <v>36</v>
      </c>
      <c r="E2008" s="21" t="s">
        <v>109</v>
      </c>
      <c r="F2008" s="23" t="s">
        <v>110</v>
      </c>
      <c r="G2008" s="21" t="s">
        <v>38</v>
      </c>
      <c r="H2008" s="21">
        <v>21101</v>
      </c>
      <c r="I2008" s="55" t="s">
        <v>39</v>
      </c>
      <c r="J2008" s="21" t="s">
        <v>936</v>
      </c>
      <c r="K2008" s="21" t="s">
        <v>1091</v>
      </c>
      <c r="L2008" s="21" t="s">
        <v>42</v>
      </c>
      <c r="M2008" s="21" t="s">
        <v>43</v>
      </c>
      <c r="N2008" s="21" t="s">
        <v>48</v>
      </c>
      <c r="O2008" s="22">
        <v>1</v>
      </c>
      <c r="P2008" s="22">
        <v>2292</v>
      </c>
      <c r="Q2008" s="21" t="s">
        <v>723</v>
      </c>
      <c r="R2008" s="103">
        <f t="shared" si="31"/>
        <v>2292</v>
      </c>
      <c r="S2008" s="22">
        <v>0</v>
      </c>
      <c r="T2008" s="22">
        <v>0</v>
      </c>
      <c r="U2008" s="22">
        <v>0</v>
      </c>
      <c r="V2008" s="22">
        <v>0</v>
      </c>
      <c r="W2008" s="22">
        <v>0</v>
      </c>
      <c r="X2008" s="22">
        <v>0</v>
      </c>
      <c r="Y2008" s="22">
        <v>0</v>
      </c>
      <c r="Z2008" s="22">
        <v>0</v>
      </c>
      <c r="AA2008" s="22">
        <v>0</v>
      </c>
      <c r="AB2008" s="22">
        <v>2292</v>
      </c>
      <c r="AC2008" s="22">
        <v>0</v>
      </c>
      <c r="AD2008" s="22">
        <v>0</v>
      </c>
    </row>
    <row r="2009" spans="1:30" s="1" customFormat="1" ht="15" customHeight="1" x14ac:dyDescent="0.3">
      <c r="A2009" s="21" t="s">
        <v>34</v>
      </c>
      <c r="B2009" s="21" t="s">
        <v>2659</v>
      </c>
      <c r="C2009" s="21" t="s">
        <v>2659</v>
      </c>
      <c r="D2009" s="23" t="s">
        <v>36</v>
      </c>
      <c r="E2009" s="21" t="s">
        <v>109</v>
      </c>
      <c r="F2009" s="23" t="s">
        <v>110</v>
      </c>
      <c r="G2009" s="21" t="s">
        <v>38</v>
      </c>
      <c r="H2009" s="21">
        <v>21101</v>
      </c>
      <c r="I2009" s="55" t="s">
        <v>39</v>
      </c>
      <c r="J2009" s="21" t="s">
        <v>103</v>
      </c>
      <c r="K2009" s="21" t="s">
        <v>104</v>
      </c>
      <c r="L2009" s="21" t="s">
        <v>42</v>
      </c>
      <c r="M2009" s="21" t="s">
        <v>43</v>
      </c>
      <c r="N2009" s="21" t="s">
        <v>44</v>
      </c>
      <c r="O2009" s="22">
        <v>1</v>
      </c>
      <c r="P2009" s="22">
        <v>265</v>
      </c>
      <c r="Q2009" s="21" t="s">
        <v>723</v>
      </c>
      <c r="R2009" s="103">
        <f t="shared" si="31"/>
        <v>265</v>
      </c>
      <c r="S2009" s="22">
        <v>0</v>
      </c>
      <c r="T2009" s="22">
        <v>0</v>
      </c>
      <c r="U2009" s="22">
        <v>0</v>
      </c>
      <c r="V2009" s="22">
        <v>0</v>
      </c>
      <c r="W2009" s="22">
        <v>0</v>
      </c>
      <c r="X2009" s="22">
        <v>0</v>
      </c>
      <c r="Y2009" s="22">
        <v>0</v>
      </c>
      <c r="Z2009" s="22">
        <v>265</v>
      </c>
      <c r="AA2009" s="22">
        <v>0</v>
      </c>
      <c r="AB2009" s="22">
        <v>0</v>
      </c>
      <c r="AC2009" s="22">
        <v>0</v>
      </c>
      <c r="AD2009" s="22">
        <v>0</v>
      </c>
    </row>
    <row r="2010" spans="1:30" s="1" customFormat="1" ht="15" customHeight="1" x14ac:dyDescent="0.3">
      <c r="A2010" s="21" t="s">
        <v>34</v>
      </c>
      <c r="B2010" s="21" t="s">
        <v>2659</v>
      </c>
      <c r="C2010" s="21" t="s">
        <v>2659</v>
      </c>
      <c r="D2010" s="23" t="s">
        <v>36</v>
      </c>
      <c r="E2010" s="21" t="s">
        <v>109</v>
      </c>
      <c r="F2010" s="23" t="s">
        <v>110</v>
      </c>
      <c r="G2010" s="21" t="s">
        <v>38</v>
      </c>
      <c r="H2010" s="21">
        <v>21101</v>
      </c>
      <c r="I2010" s="55" t="s">
        <v>39</v>
      </c>
      <c r="J2010" s="21" t="s">
        <v>87</v>
      </c>
      <c r="K2010" s="21" t="s">
        <v>88</v>
      </c>
      <c r="L2010" s="21" t="s">
        <v>42</v>
      </c>
      <c r="M2010" s="21" t="s">
        <v>43</v>
      </c>
      <c r="N2010" s="21" t="s">
        <v>48</v>
      </c>
      <c r="O2010" s="22">
        <v>5</v>
      </c>
      <c r="P2010" s="22">
        <v>48</v>
      </c>
      <c r="Q2010" s="21" t="s">
        <v>723</v>
      </c>
      <c r="R2010" s="103">
        <f t="shared" si="31"/>
        <v>240</v>
      </c>
      <c r="S2010" s="22">
        <v>0</v>
      </c>
      <c r="T2010" s="22">
        <v>0</v>
      </c>
      <c r="U2010" s="22">
        <v>0</v>
      </c>
      <c r="V2010" s="22">
        <v>240</v>
      </c>
      <c r="W2010" s="22">
        <v>0</v>
      </c>
      <c r="X2010" s="22">
        <v>0</v>
      </c>
      <c r="Y2010" s="22">
        <v>0</v>
      </c>
      <c r="Z2010" s="22">
        <v>0</v>
      </c>
      <c r="AA2010" s="22">
        <v>0</v>
      </c>
      <c r="AB2010" s="22">
        <v>0</v>
      </c>
      <c r="AC2010" s="22">
        <v>0</v>
      </c>
      <c r="AD2010" s="22">
        <v>0</v>
      </c>
    </row>
    <row r="2011" spans="1:30" s="1" customFormat="1" ht="15" customHeight="1" x14ac:dyDescent="0.3">
      <c r="A2011" s="21" t="s">
        <v>34</v>
      </c>
      <c r="B2011" s="21" t="s">
        <v>2659</v>
      </c>
      <c r="C2011" s="21" t="s">
        <v>2659</v>
      </c>
      <c r="D2011" s="23" t="s">
        <v>36</v>
      </c>
      <c r="E2011" s="21" t="s">
        <v>109</v>
      </c>
      <c r="F2011" s="23" t="s">
        <v>110</v>
      </c>
      <c r="G2011" s="21" t="s">
        <v>38</v>
      </c>
      <c r="H2011" s="21">
        <v>21101</v>
      </c>
      <c r="I2011" s="55" t="s">
        <v>39</v>
      </c>
      <c r="J2011" s="21" t="s">
        <v>202</v>
      </c>
      <c r="K2011" s="21" t="s">
        <v>203</v>
      </c>
      <c r="L2011" s="21" t="s">
        <v>42</v>
      </c>
      <c r="M2011" s="21" t="s">
        <v>43</v>
      </c>
      <c r="N2011" s="21" t="s">
        <v>48</v>
      </c>
      <c r="O2011" s="22">
        <v>5</v>
      </c>
      <c r="P2011" s="22">
        <v>60</v>
      </c>
      <c r="Q2011" s="21" t="s">
        <v>723</v>
      </c>
      <c r="R2011" s="103">
        <f t="shared" si="31"/>
        <v>300</v>
      </c>
      <c r="S2011" s="22">
        <v>0</v>
      </c>
      <c r="T2011" s="22">
        <v>0</v>
      </c>
      <c r="U2011" s="22">
        <v>0</v>
      </c>
      <c r="V2011" s="22">
        <v>300</v>
      </c>
      <c r="W2011" s="22">
        <v>0</v>
      </c>
      <c r="X2011" s="22">
        <v>0</v>
      </c>
      <c r="Y2011" s="22">
        <v>0</v>
      </c>
      <c r="Z2011" s="22">
        <v>0</v>
      </c>
      <c r="AA2011" s="22">
        <v>0</v>
      </c>
      <c r="AB2011" s="22">
        <v>0</v>
      </c>
      <c r="AC2011" s="22">
        <v>0</v>
      </c>
      <c r="AD2011" s="22">
        <v>0</v>
      </c>
    </row>
    <row r="2012" spans="1:30" s="1" customFormat="1" ht="15" customHeight="1" x14ac:dyDescent="0.3">
      <c r="A2012" s="21" t="s">
        <v>34</v>
      </c>
      <c r="B2012" s="21" t="s">
        <v>2659</v>
      </c>
      <c r="C2012" s="21" t="s">
        <v>2659</v>
      </c>
      <c r="D2012" s="23" t="s">
        <v>36</v>
      </c>
      <c r="E2012" s="21" t="s">
        <v>109</v>
      </c>
      <c r="F2012" s="23" t="s">
        <v>110</v>
      </c>
      <c r="G2012" s="21" t="s">
        <v>38</v>
      </c>
      <c r="H2012" s="21">
        <v>21101</v>
      </c>
      <c r="I2012" s="55" t="s">
        <v>39</v>
      </c>
      <c r="J2012" s="21" t="s">
        <v>169</v>
      </c>
      <c r="K2012" s="21" t="s">
        <v>170</v>
      </c>
      <c r="L2012" s="21" t="s">
        <v>42</v>
      </c>
      <c r="M2012" s="21" t="s">
        <v>43</v>
      </c>
      <c r="N2012" s="21" t="s">
        <v>63</v>
      </c>
      <c r="O2012" s="22">
        <v>10</v>
      </c>
      <c r="P2012" s="22">
        <v>30</v>
      </c>
      <c r="Q2012" s="21" t="s">
        <v>723</v>
      </c>
      <c r="R2012" s="103">
        <f t="shared" si="31"/>
        <v>300</v>
      </c>
      <c r="S2012" s="22">
        <v>0</v>
      </c>
      <c r="T2012" s="22">
        <v>150</v>
      </c>
      <c r="U2012" s="22">
        <v>0</v>
      </c>
      <c r="V2012" s="22">
        <v>0</v>
      </c>
      <c r="W2012" s="22">
        <v>0</v>
      </c>
      <c r="X2012" s="22">
        <v>150</v>
      </c>
      <c r="Y2012" s="22">
        <v>0</v>
      </c>
      <c r="Z2012" s="22">
        <v>0</v>
      </c>
      <c r="AA2012" s="22">
        <v>0</v>
      </c>
      <c r="AB2012" s="22">
        <v>0</v>
      </c>
      <c r="AC2012" s="22">
        <v>0</v>
      </c>
      <c r="AD2012" s="22">
        <v>0</v>
      </c>
    </row>
    <row r="2013" spans="1:30" s="1" customFormat="1" ht="15" customHeight="1" x14ac:dyDescent="0.3">
      <c r="A2013" s="21" t="s">
        <v>34</v>
      </c>
      <c r="B2013" s="21" t="s">
        <v>2659</v>
      </c>
      <c r="C2013" s="21" t="s">
        <v>2659</v>
      </c>
      <c r="D2013" s="23" t="s">
        <v>36</v>
      </c>
      <c r="E2013" s="21" t="s">
        <v>109</v>
      </c>
      <c r="F2013" s="23" t="s">
        <v>110</v>
      </c>
      <c r="G2013" s="21" t="s">
        <v>38</v>
      </c>
      <c r="H2013" s="21">
        <v>21101</v>
      </c>
      <c r="I2013" s="55" t="s">
        <v>39</v>
      </c>
      <c r="J2013" s="21" t="s">
        <v>229</v>
      </c>
      <c r="K2013" s="21" t="s">
        <v>230</v>
      </c>
      <c r="L2013" s="21" t="s">
        <v>42</v>
      </c>
      <c r="M2013" s="21" t="s">
        <v>43</v>
      </c>
      <c r="N2013" s="21" t="s">
        <v>63</v>
      </c>
      <c r="O2013" s="22">
        <v>10</v>
      </c>
      <c r="P2013" s="22">
        <v>72</v>
      </c>
      <c r="Q2013" s="21" t="s">
        <v>723</v>
      </c>
      <c r="R2013" s="103">
        <f t="shared" si="31"/>
        <v>720</v>
      </c>
      <c r="S2013" s="22">
        <v>0</v>
      </c>
      <c r="T2013" s="22">
        <v>0</v>
      </c>
      <c r="U2013" s="22">
        <v>0</v>
      </c>
      <c r="V2013" s="22">
        <v>0</v>
      </c>
      <c r="W2013" s="22">
        <v>0</v>
      </c>
      <c r="X2013" s="22">
        <v>720</v>
      </c>
      <c r="Y2013" s="22">
        <v>0</v>
      </c>
      <c r="Z2013" s="22">
        <v>0</v>
      </c>
      <c r="AA2013" s="22">
        <v>0</v>
      </c>
      <c r="AB2013" s="22">
        <v>0</v>
      </c>
      <c r="AC2013" s="22">
        <v>0</v>
      </c>
      <c r="AD2013" s="22">
        <v>0</v>
      </c>
    </row>
    <row r="2014" spans="1:30" s="1" customFormat="1" ht="15" customHeight="1" x14ac:dyDescent="0.3">
      <c r="A2014" s="21" t="s">
        <v>34</v>
      </c>
      <c r="B2014" s="21" t="s">
        <v>2659</v>
      </c>
      <c r="C2014" s="21" t="s">
        <v>2659</v>
      </c>
      <c r="D2014" s="23" t="s">
        <v>36</v>
      </c>
      <c r="E2014" s="21" t="s">
        <v>109</v>
      </c>
      <c r="F2014" s="23" t="s">
        <v>110</v>
      </c>
      <c r="G2014" s="21" t="s">
        <v>38</v>
      </c>
      <c r="H2014" s="21">
        <v>21101</v>
      </c>
      <c r="I2014" s="55" t="s">
        <v>39</v>
      </c>
      <c r="J2014" s="21" t="s">
        <v>524</v>
      </c>
      <c r="K2014" s="21" t="s">
        <v>585</v>
      </c>
      <c r="L2014" s="21" t="s">
        <v>42</v>
      </c>
      <c r="M2014" s="21" t="s">
        <v>43</v>
      </c>
      <c r="N2014" s="21" t="s">
        <v>63</v>
      </c>
      <c r="O2014" s="22">
        <v>6</v>
      </c>
      <c r="P2014" s="22">
        <v>60</v>
      </c>
      <c r="Q2014" s="21" t="s">
        <v>723</v>
      </c>
      <c r="R2014" s="103">
        <f t="shared" si="31"/>
        <v>360</v>
      </c>
      <c r="S2014" s="22">
        <v>0</v>
      </c>
      <c r="T2014" s="22">
        <v>360</v>
      </c>
      <c r="U2014" s="22">
        <v>0</v>
      </c>
      <c r="V2014" s="22">
        <v>0</v>
      </c>
      <c r="W2014" s="22">
        <v>0</v>
      </c>
      <c r="X2014" s="22">
        <v>0</v>
      </c>
      <c r="Y2014" s="22">
        <v>0</v>
      </c>
      <c r="Z2014" s="22">
        <v>0</v>
      </c>
      <c r="AA2014" s="22">
        <v>0</v>
      </c>
      <c r="AB2014" s="22">
        <v>0</v>
      </c>
      <c r="AC2014" s="22">
        <v>0</v>
      </c>
      <c r="AD2014" s="22">
        <v>0</v>
      </c>
    </row>
    <row r="2015" spans="1:30" s="1" customFormat="1" ht="15" customHeight="1" x14ac:dyDescent="0.3">
      <c r="A2015" s="21" t="s">
        <v>34</v>
      </c>
      <c r="B2015" s="21" t="s">
        <v>2659</v>
      </c>
      <c r="C2015" s="21" t="s">
        <v>2659</v>
      </c>
      <c r="D2015" s="23" t="s">
        <v>36</v>
      </c>
      <c r="E2015" s="21" t="s">
        <v>109</v>
      </c>
      <c r="F2015" s="23" t="s">
        <v>110</v>
      </c>
      <c r="G2015" s="21" t="s">
        <v>38</v>
      </c>
      <c r="H2015" s="21">
        <v>21101</v>
      </c>
      <c r="I2015" s="55" t="s">
        <v>39</v>
      </c>
      <c r="J2015" s="21" t="s">
        <v>1481</v>
      </c>
      <c r="K2015" s="21" t="s">
        <v>2289</v>
      </c>
      <c r="L2015" s="21" t="s">
        <v>42</v>
      </c>
      <c r="M2015" s="21" t="s">
        <v>43</v>
      </c>
      <c r="N2015" s="21" t="s">
        <v>48</v>
      </c>
      <c r="O2015" s="22">
        <v>1</v>
      </c>
      <c r="P2015" s="22">
        <v>624</v>
      </c>
      <c r="Q2015" s="21" t="s">
        <v>723</v>
      </c>
      <c r="R2015" s="103">
        <f t="shared" si="31"/>
        <v>624</v>
      </c>
      <c r="S2015" s="22">
        <v>0</v>
      </c>
      <c r="T2015" s="22">
        <v>0</v>
      </c>
      <c r="U2015" s="22">
        <v>0</v>
      </c>
      <c r="V2015" s="22">
        <v>624</v>
      </c>
      <c r="W2015" s="22">
        <v>0</v>
      </c>
      <c r="X2015" s="22">
        <v>0</v>
      </c>
      <c r="Y2015" s="22">
        <v>0</v>
      </c>
      <c r="Z2015" s="22">
        <v>0</v>
      </c>
      <c r="AA2015" s="22">
        <v>0</v>
      </c>
      <c r="AB2015" s="22">
        <v>0</v>
      </c>
      <c r="AC2015" s="22">
        <v>0</v>
      </c>
      <c r="AD2015" s="22">
        <v>0</v>
      </c>
    </row>
    <row r="2016" spans="1:30" s="1" customFormat="1" ht="15" customHeight="1" x14ac:dyDescent="0.3">
      <c r="A2016" s="21" t="s">
        <v>34</v>
      </c>
      <c r="B2016" s="21" t="s">
        <v>2659</v>
      </c>
      <c r="C2016" s="21" t="s">
        <v>2659</v>
      </c>
      <c r="D2016" s="23" t="s">
        <v>36</v>
      </c>
      <c r="E2016" s="21" t="s">
        <v>109</v>
      </c>
      <c r="F2016" s="23" t="s">
        <v>110</v>
      </c>
      <c r="G2016" s="21" t="s">
        <v>38</v>
      </c>
      <c r="H2016" s="21">
        <v>21101</v>
      </c>
      <c r="I2016" s="55" t="s">
        <v>39</v>
      </c>
      <c r="J2016" s="21" t="s">
        <v>233</v>
      </c>
      <c r="K2016" s="21" t="s">
        <v>234</v>
      </c>
      <c r="L2016" s="21" t="s">
        <v>42</v>
      </c>
      <c r="M2016" s="21" t="s">
        <v>43</v>
      </c>
      <c r="N2016" s="21" t="s">
        <v>63</v>
      </c>
      <c r="O2016" s="22">
        <v>4</v>
      </c>
      <c r="P2016" s="22">
        <v>36</v>
      </c>
      <c r="Q2016" s="21" t="s">
        <v>723</v>
      </c>
      <c r="R2016" s="103">
        <f t="shared" si="31"/>
        <v>144</v>
      </c>
      <c r="S2016" s="22">
        <v>0</v>
      </c>
      <c r="T2016" s="22">
        <v>0</v>
      </c>
      <c r="U2016" s="22">
        <v>0</v>
      </c>
      <c r="V2016" s="22">
        <v>0</v>
      </c>
      <c r="W2016" s="22">
        <v>0</v>
      </c>
      <c r="X2016" s="22">
        <v>144</v>
      </c>
      <c r="Y2016" s="22">
        <v>0</v>
      </c>
      <c r="Z2016" s="22">
        <v>0</v>
      </c>
      <c r="AA2016" s="22">
        <v>0</v>
      </c>
      <c r="AB2016" s="22">
        <v>0</v>
      </c>
      <c r="AC2016" s="22">
        <v>0</v>
      </c>
      <c r="AD2016" s="22">
        <v>0</v>
      </c>
    </row>
    <row r="2017" spans="1:30" s="1" customFormat="1" ht="15" customHeight="1" x14ac:dyDescent="0.3">
      <c r="A2017" s="21" t="s">
        <v>34</v>
      </c>
      <c r="B2017" s="21" t="s">
        <v>2659</v>
      </c>
      <c r="C2017" s="21" t="s">
        <v>2659</v>
      </c>
      <c r="D2017" s="23" t="s">
        <v>36</v>
      </c>
      <c r="E2017" s="21" t="s">
        <v>109</v>
      </c>
      <c r="F2017" s="23" t="s">
        <v>110</v>
      </c>
      <c r="G2017" s="21" t="s">
        <v>38</v>
      </c>
      <c r="H2017" s="21">
        <v>21101</v>
      </c>
      <c r="I2017" s="55" t="s">
        <v>39</v>
      </c>
      <c r="J2017" s="21" t="s">
        <v>116</v>
      </c>
      <c r="K2017" s="21" t="s">
        <v>117</v>
      </c>
      <c r="L2017" s="21" t="s">
        <v>42</v>
      </c>
      <c r="M2017" s="21" t="s">
        <v>43</v>
      </c>
      <c r="N2017" s="21" t="s">
        <v>48</v>
      </c>
      <c r="O2017" s="22">
        <v>10</v>
      </c>
      <c r="P2017" s="22">
        <v>42</v>
      </c>
      <c r="Q2017" s="21" t="s">
        <v>723</v>
      </c>
      <c r="R2017" s="103">
        <f t="shared" si="31"/>
        <v>420</v>
      </c>
      <c r="S2017" s="22">
        <v>0</v>
      </c>
      <c r="T2017" s="22">
        <v>0</v>
      </c>
      <c r="U2017" s="22">
        <v>0</v>
      </c>
      <c r="V2017" s="22">
        <v>420</v>
      </c>
      <c r="W2017" s="22">
        <v>0</v>
      </c>
      <c r="X2017" s="22">
        <v>0</v>
      </c>
      <c r="Y2017" s="22">
        <v>0</v>
      </c>
      <c r="Z2017" s="22">
        <v>0</v>
      </c>
      <c r="AA2017" s="22">
        <v>0</v>
      </c>
      <c r="AB2017" s="22">
        <v>0</v>
      </c>
      <c r="AC2017" s="22">
        <v>0</v>
      </c>
      <c r="AD2017" s="22">
        <v>0</v>
      </c>
    </row>
    <row r="2018" spans="1:30" s="1" customFormat="1" ht="15" customHeight="1" x14ac:dyDescent="0.3">
      <c r="A2018" s="21" t="s">
        <v>34</v>
      </c>
      <c r="B2018" s="21" t="s">
        <v>2659</v>
      </c>
      <c r="C2018" s="21" t="s">
        <v>2659</v>
      </c>
      <c r="D2018" s="23" t="s">
        <v>36</v>
      </c>
      <c r="E2018" s="21" t="s">
        <v>109</v>
      </c>
      <c r="F2018" s="23" t="s">
        <v>110</v>
      </c>
      <c r="G2018" s="21" t="s">
        <v>38</v>
      </c>
      <c r="H2018" s="21">
        <v>21101</v>
      </c>
      <c r="I2018" s="55" t="s">
        <v>39</v>
      </c>
      <c r="J2018" s="21" t="s">
        <v>811</v>
      </c>
      <c r="K2018" s="21" t="s">
        <v>881</v>
      </c>
      <c r="L2018" s="21" t="s">
        <v>42</v>
      </c>
      <c r="M2018" s="21" t="s">
        <v>43</v>
      </c>
      <c r="N2018" s="21" t="s">
        <v>48</v>
      </c>
      <c r="O2018" s="22">
        <v>1</v>
      </c>
      <c r="P2018" s="22">
        <v>169</v>
      </c>
      <c r="Q2018" s="21" t="s">
        <v>723</v>
      </c>
      <c r="R2018" s="103">
        <f t="shared" si="31"/>
        <v>169</v>
      </c>
      <c r="S2018" s="22">
        <v>0</v>
      </c>
      <c r="T2018" s="22">
        <v>0</v>
      </c>
      <c r="U2018" s="22">
        <v>0</v>
      </c>
      <c r="V2018" s="22">
        <v>0</v>
      </c>
      <c r="W2018" s="22">
        <v>0</v>
      </c>
      <c r="X2018" s="22">
        <v>0</v>
      </c>
      <c r="Y2018" s="22">
        <v>0</v>
      </c>
      <c r="Z2018" s="22">
        <v>169</v>
      </c>
      <c r="AA2018" s="22">
        <v>0</v>
      </c>
      <c r="AB2018" s="22">
        <v>0</v>
      </c>
      <c r="AC2018" s="22">
        <v>0</v>
      </c>
      <c r="AD2018" s="22">
        <v>0</v>
      </c>
    </row>
    <row r="2019" spans="1:30" s="1" customFormat="1" ht="15" customHeight="1" x14ac:dyDescent="0.3">
      <c r="A2019" s="21" t="s">
        <v>34</v>
      </c>
      <c r="B2019" s="21" t="s">
        <v>2659</v>
      </c>
      <c r="C2019" s="21" t="s">
        <v>2659</v>
      </c>
      <c r="D2019" s="23" t="s">
        <v>36</v>
      </c>
      <c r="E2019" s="21" t="s">
        <v>109</v>
      </c>
      <c r="F2019" s="23" t="s">
        <v>110</v>
      </c>
      <c r="G2019" s="21" t="s">
        <v>38</v>
      </c>
      <c r="H2019" s="21">
        <v>21101</v>
      </c>
      <c r="I2019" s="55" t="s">
        <v>39</v>
      </c>
      <c r="J2019" s="21" t="s">
        <v>1095</v>
      </c>
      <c r="K2019" s="21" t="s">
        <v>1096</v>
      </c>
      <c r="L2019" s="21" t="s">
        <v>42</v>
      </c>
      <c r="M2019" s="21" t="s">
        <v>43</v>
      </c>
      <c r="N2019" s="21" t="s">
        <v>44</v>
      </c>
      <c r="O2019" s="22">
        <v>10</v>
      </c>
      <c r="P2019" s="22">
        <v>30</v>
      </c>
      <c r="Q2019" s="21" t="s">
        <v>723</v>
      </c>
      <c r="R2019" s="103">
        <f t="shared" si="31"/>
        <v>300</v>
      </c>
      <c r="S2019" s="22">
        <v>0</v>
      </c>
      <c r="T2019" s="22">
        <v>0</v>
      </c>
      <c r="U2019" s="22">
        <v>0</v>
      </c>
      <c r="V2019" s="22">
        <v>300</v>
      </c>
      <c r="W2019" s="22">
        <v>0</v>
      </c>
      <c r="X2019" s="22">
        <v>0</v>
      </c>
      <c r="Y2019" s="22">
        <v>0</v>
      </c>
      <c r="Z2019" s="22">
        <v>0</v>
      </c>
      <c r="AA2019" s="22">
        <v>0</v>
      </c>
      <c r="AB2019" s="22">
        <v>0</v>
      </c>
      <c r="AC2019" s="22">
        <v>0</v>
      </c>
      <c r="AD2019" s="22">
        <v>0</v>
      </c>
    </row>
    <row r="2020" spans="1:30" s="1" customFormat="1" ht="15" customHeight="1" x14ac:dyDescent="0.3">
      <c r="A2020" s="21" t="s">
        <v>34</v>
      </c>
      <c r="B2020" s="21" t="s">
        <v>2659</v>
      </c>
      <c r="C2020" s="21" t="s">
        <v>2659</v>
      </c>
      <c r="D2020" s="23" t="s">
        <v>36</v>
      </c>
      <c r="E2020" s="21" t="s">
        <v>109</v>
      </c>
      <c r="F2020" s="23" t="s">
        <v>110</v>
      </c>
      <c r="G2020" s="21" t="s">
        <v>38</v>
      </c>
      <c r="H2020" s="21">
        <v>21101</v>
      </c>
      <c r="I2020" s="55" t="s">
        <v>39</v>
      </c>
      <c r="J2020" s="21" t="s">
        <v>2691</v>
      </c>
      <c r="K2020" s="21" t="s">
        <v>1053</v>
      </c>
      <c r="L2020" s="21" t="s">
        <v>42</v>
      </c>
      <c r="M2020" s="21" t="s">
        <v>43</v>
      </c>
      <c r="N2020" s="21" t="s">
        <v>63</v>
      </c>
      <c r="O2020" s="22">
        <v>2</v>
      </c>
      <c r="P2020" s="22">
        <v>175</v>
      </c>
      <c r="Q2020" s="21" t="s">
        <v>723</v>
      </c>
      <c r="R2020" s="103">
        <f t="shared" si="31"/>
        <v>350</v>
      </c>
      <c r="S2020" s="22">
        <v>0</v>
      </c>
      <c r="T2020" s="22">
        <v>0</v>
      </c>
      <c r="U2020" s="22">
        <v>0</v>
      </c>
      <c r="V2020" s="22">
        <v>0</v>
      </c>
      <c r="W2020" s="22">
        <v>0</v>
      </c>
      <c r="X2020" s="22">
        <v>350</v>
      </c>
      <c r="Y2020" s="22">
        <v>0</v>
      </c>
      <c r="Z2020" s="22">
        <v>0</v>
      </c>
      <c r="AA2020" s="22">
        <v>0</v>
      </c>
      <c r="AB2020" s="22">
        <v>0</v>
      </c>
      <c r="AC2020" s="22">
        <v>0</v>
      </c>
      <c r="AD2020" s="22">
        <v>0</v>
      </c>
    </row>
    <row r="2021" spans="1:30" s="1" customFormat="1" ht="15" customHeight="1" x14ac:dyDescent="0.3">
      <c r="A2021" s="21" t="s">
        <v>34</v>
      </c>
      <c r="B2021" s="21" t="s">
        <v>2659</v>
      </c>
      <c r="C2021" s="21" t="s">
        <v>2659</v>
      </c>
      <c r="D2021" s="23" t="s">
        <v>36</v>
      </c>
      <c r="E2021" s="21" t="s">
        <v>109</v>
      </c>
      <c r="F2021" s="23" t="s">
        <v>110</v>
      </c>
      <c r="G2021" s="21" t="s">
        <v>38</v>
      </c>
      <c r="H2021" s="21">
        <v>21101</v>
      </c>
      <c r="I2021" s="55" t="s">
        <v>39</v>
      </c>
      <c r="J2021" s="21" t="s">
        <v>2692</v>
      </c>
      <c r="K2021" s="21" t="s">
        <v>2693</v>
      </c>
      <c r="L2021" s="21" t="s">
        <v>42</v>
      </c>
      <c r="M2021" s="21" t="s">
        <v>43</v>
      </c>
      <c r="N2021" s="21" t="s">
        <v>254</v>
      </c>
      <c r="O2021" s="22">
        <v>1</v>
      </c>
      <c r="P2021" s="22">
        <v>422</v>
      </c>
      <c r="Q2021" s="21" t="s">
        <v>723</v>
      </c>
      <c r="R2021" s="103">
        <f t="shared" si="31"/>
        <v>422</v>
      </c>
      <c r="S2021" s="22">
        <v>0</v>
      </c>
      <c r="T2021" s="22">
        <v>422</v>
      </c>
      <c r="U2021" s="22">
        <v>0</v>
      </c>
      <c r="V2021" s="22">
        <v>0</v>
      </c>
      <c r="W2021" s="22">
        <v>0</v>
      </c>
      <c r="X2021" s="22">
        <v>0</v>
      </c>
      <c r="Y2021" s="22">
        <v>0</v>
      </c>
      <c r="Z2021" s="22">
        <v>0</v>
      </c>
      <c r="AA2021" s="22">
        <v>0</v>
      </c>
      <c r="AB2021" s="22">
        <v>0</v>
      </c>
      <c r="AC2021" s="22">
        <v>0</v>
      </c>
      <c r="AD2021" s="22">
        <v>0</v>
      </c>
    </row>
    <row r="2022" spans="1:30" s="1" customFormat="1" ht="15" customHeight="1" x14ac:dyDescent="0.3">
      <c r="A2022" s="21" t="s">
        <v>34</v>
      </c>
      <c r="B2022" s="21" t="s">
        <v>2659</v>
      </c>
      <c r="C2022" s="21" t="s">
        <v>2659</v>
      </c>
      <c r="D2022" s="23" t="s">
        <v>36</v>
      </c>
      <c r="E2022" s="21" t="s">
        <v>109</v>
      </c>
      <c r="F2022" s="23" t="s">
        <v>110</v>
      </c>
      <c r="G2022" s="21" t="s">
        <v>38</v>
      </c>
      <c r="H2022" s="21">
        <v>21101</v>
      </c>
      <c r="I2022" s="55" t="s">
        <v>39</v>
      </c>
      <c r="J2022" s="21" t="s">
        <v>185</v>
      </c>
      <c r="K2022" s="21" t="s">
        <v>1047</v>
      </c>
      <c r="L2022" s="21" t="s">
        <v>42</v>
      </c>
      <c r="M2022" s="21" t="s">
        <v>43</v>
      </c>
      <c r="N2022" s="21" t="s">
        <v>44</v>
      </c>
      <c r="O2022" s="22">
        <v>5</v>
      </c>
      <c r="P2022" s="22">
        <v>66</v>
      </c>
      <c r="Q2022" s="21" t="s">
        <v>723</v>
      </c>
      <c r="R2022" s="103">
        <f t="shared" si="31"/>
        <v>330</v>
      </c>
      <c r="S2022" s="22">
        <v>0</v>
      </c>
      <c r="T2022" s="22">
        <v>66</v>
      </c>
      <c r="U2022" s="22">
        <v>0</v>
      </c>
      <c r="V2022" s="22">
        <v>132</v>
      </c>
      <c r="W2022" s="22">
        <v>0</v>
      </c>
      <c r="X2022" s="22">
        <v>0</v>
      </c>
      <c r="Y2022" s="22">
        <v>0</v>
      </c>
      <c r="Z2022" s="22">
        <v>132</v>
      </c>
      <c r="AA2022" s="22">
        <v>0</v>
      </c>
      <c r="AB2022" s="22">
        <v>0</v>
      </c>
      <c r="AC2022" s="22">
        <v>0</v>
      </c>
      <c r="AD2022" s="22">
        <v>0</v>
      </c>
    </row>
    <row r="2023" spans="1:30" s="1" customFormat="1" ht="15" customHeight="1" x14ac:dyDescent="0.3">
      <c r="A2023" s="21" t="s">
        <v>34</v>
      </c>
      <c r="B2023" s="21" t="s">
        <v>2659</v>
      </c>
      <c r="C2023" s="21" t="s">
        <v>2659</v>
      </c>
      <c r="D2023" s="23" t="s">
        <v>36</v>
      </c>
      <c r="E2023" s="21" t="s">
        <v>109</v>
      </c>
      <c r="F2023" s="23" t="s">
        <v>110</v>
      </c>
      <c r="G2023" s="21" t="s">
        <v>38</v>
      </c>
      <c r="H2023" s="21">
        <v>21101</v>
      </c>
      <c r="I2023" s="55" t="s">
        <v>39</v>
      </c>
      <c r="J2023" s="21" t="s">
        <v>140</v>
      </c>
      <c r="K2023" s="21" t="s">
        <v>744</v>
      </c>
      <c r="L2023" s="21" t="s">
        <v>42</v>
      </c>
      <c r="M2023" s="21" t="s">
        <v>43</v>
      </c>
      <c r="N2023" s="21" t="s">
        <v>63</v>
      </c>
      <c r="O2023" s="22">
        <v>2</v>
      </c>
      <c r="P2023" s="22">
        <v>1568</v>
      </c>
      <c r="Q2023" s="21" t="s">
        <v>723</v>
      </c>
      <c r="R2023" s="103">
        <f t="shared" si="31"/>
        <v>3136</v>
      </c>
      <c r="S2023" s="22">
        <v>0</v>
      </c>
      <c r="T2023" s="22">
        <v>1568</v>
      </c>
      <c r="U2023" s="22">
        <v>0</v>
      </c>
      <c r="V2023" s="22">
        <v>1568</v>
      </c>
      <c r="W2023" s="22">
        <v>0</v>
      </c>
      <c r="X2023" s="22">
        <v>0</v>
      </c>
      <c r="Y2023" s="22">
        <v>0</v>
      </c>
      <c r="Z2023" s="22">
        <v>0</v>
      </c>
      <c r="AA2023" s="22">
        <v>0</v>
      </c>
      <c r="AB2023" s="22">
        <v>0</v>
      </c>
      <c r="AC2023" s="22">
        <v>0</v>
      </c>
      <c r="AD2023" s="22">
        <v>0</v>
      </c>
    </row>
    <row r="2024" spans="1:30" s="1" customFormat="1" ht="15" customHeight="1" x14ac:dyDescent="0.3">
      <c r="A2024" s="21" t="s">
        <v>34</v>
      </c>
      <c r="B2024" s="21" t="s">
        <v>2659</v>
      </c>
      <c r="C2024" s="21" t="s">
        <v>2659</v>
      </c>
      <c r="D2024" s="23" t="s">
        <v>36</v>
      </c>
      <c r="E2024" s="21" t="s">
        <v>109</v>
      </c>
      <c r="F2024" s="23" t="s">
        <v>110</v>
      </c>
      <c r="G2024" s="21" t="s">
        <v>38</v>
      </c>
      <c r="H2024" s="21">
        <v>21101</v>
      </c>
      <c r="I2024" s="55" t="s">
        <v>39</v>
      </c>
      <c r="J2024" s="21" t="s">
        <v>212</v>
      </c>
      <c r="K2024" s="21" t="s">
        <v>213</v>
      </c>
      <c r="L2024" s="21" t="s">
        <v>42</v>
      </c>
      <c r="M2024" s="21" t="s">
        <v>43</v>
      </c>
      <c r="N2024" s="21" t="s">
        <v>48</v>
      </c>
      <c r="O2024" s="22">
        <v>4</v>
      </c>
      <c r="P2024" s="22">
        <v>72</v>
      </c>
      <c r="Q2024" s="21" t="s">
        <v>723</v>
      </c>
      <c r="R2024" s="103">
        <f t="shared" si="31"/>
        <v>288</v>
      </c>
      <c r="S2024" s="22">
        <v>0</v>
      </c>
      <c r="T2024" s="22">
        <v>144</v>
      </c>
      <c r="U2024" s="22">
        <v>0</v>
      </c>
      <c r="V2024" s="22">
        <v>0</v>
      </c>
      <c r="W2024" s="22">
        <v>0</v>
      </c>
      <c r="X2024" s="22">
        <v>0</v>
      </c>
      <c r="Y2024" s="22">
        <v>0</v>
      </c>
      <c r="Z2024" s="22">
        <v>144</v>
      </c>
      <c r="AA2024" s="22">
        <v>0</v>
      </c>
      <c r="AB2024" s="22">
        <v>0</v>
      </c>
      <c r="AC2024" s="22">
        <v>0</v>
      </c>
      <c r="AD2024" s="22">
        <v>0</v>
      </c>
    </row>
    <row r="2025" spans="1:30" s="1" customFormat="1" ht="15" customHeight="1" x14ac:dyDescent="0.3">
      <c r="A2025" s="21" t="s">
        <v>34</v>
      </c>
      <c r="B2025" s="21" t="s">
        <v>2659</v>
      </c>
      <c r="C2025" s="21" t="s">
        <v>2659</v>
      </c>
      <c r="D2025" s="23" t="s">
        <v>36</v>
      </c>
      <c r="E2025" s="21" t="s">
        <v>109</v>
      </c>
      <c r="F2025" s="23" t="s">
        <v>110</v>
      </c>
      <c r="G2025" s="21" t="s">
        <v>38</v>
      </c>
      <c r="H2025" s="21">
        <v>21101</v>
      </c>
      <c r="I2025" s="55" t="s">
        <v>39</v>
      </c>
      <c r="J2025" s="21" t="s">
        <v>1098</v>
      </c>
      <c r="K2025" s="21" t="s">
        <v>1099</v>
      </c>
      <c r="L2025" s="21" t="s">
        <v>42</v>
      </c>
      <c r="M2025" s="21" t="s">
        <v>43</v>
      </c>
      <c r="N2025" s="21" t="s">
        <v>48</v>
      </c>
      <c r="O2025" s="22">
        <v>2</v>
      </c>
      <c r="P2025" s="22">
        <v>108.5</v>
      </c>
      <c r="Q2025" s="21" t="s">
        <v>723</v>
      </c>
      <c r="R2025" s="103">
        <f t="shared" si="31"/>
        <v>217</v>
      </c>
      <c r="S2025" s="22">
        <v>0</v>
      </c>
      <c r="T2025" s="22">
        <v>0</v>
      </c>
      <c r="U2025" s="22">
        <v>0</v>
      </c>
      <c r="V2025" s="22">
        <v>0</v>
      </c>
      <c r="W2025" s="22">
        <v>0</v>
      </c>
      <c r="X2025" s="22">
        <v>0</v>
      </c>
      <c r="Y2025" s="22">
        <v>0</v>
      </c>
      <c r="Z2025" s="22">
        <v>217</v>
      </c>
      <c r="AA2025" s="22">
        <v>0</v>
      </c>
      <c r="AB2025" s="22">
        <v>0</v>
      </c>
      <c r="AC2025" s="22">
        <v>0</v>
      </c>
      <c r="AD2025" s="22">
        <v>0</v>
      </c>
    </row>
    <row r="2026" spans="1:30" s="1" customFormat="1" ht="15" customHeight="1" x14ac:dyDescent="0.3">
      <c r="A2026" s="21" t="s">
        <v>34</v>
      </c>
      <c r="B2026" s="21" t="s">
        <v>2659</v>
      </c>
      <c r="C2026" s="21" t="s">
        <v>2659</v>
      </c>
      <c r="D2026" s="23" t="s">
        <v>36</v>
      </c>
      <c r="E2026" s="21" t="s">
        <v>109</v>
      </c>
      <c r="F2026" s="23" t="s">
        <v>110</v>
      </c>
      <c r="G2026" s="21" t="s">
        <v>38</v>
      </c>
      <c r="H2026" s="21">
        <v>21101</v>
      </c>
      <c r="I2026" s="55" t="s">
        <v>39</v>
      </c>
      <c r="J2026" s="21" t="s">
        <v>1100</v>
      </c>
      <c r="K2026" s="21" t="s">
        <v>1101</v>
      </c>
      <c r="L2026" s="21" t="s">
        <v>42</v>
      </c>
      <c r="M2026" s="21" t="s">
        <v>43</v>
      </c>
      <c r="N2026" s="21" t="s">
        <v>48</v>
      </c>
      <c r="O2026" s="22">
        <v>2</v>
      </c>
      <c r="P2026" s="22">
        <v>100</v>
      </c>
      <c r="Q2026" s="21" t="s">
        <v>723</v>
      </c>
      <c r="R2026" s="103">
        <f t="shared" si="31"/>
        <v>200</v>
      </c>
      <c r="S2026" s="22">
        <v>0</v>
      </c>
      <c r="T2026" s="22">
        <v>0</v>
      </c>
      <c r="U2026" s="22">
        <v>0</v>
      </c>
      <c r="V2026" s="22">
        <v>0</v>
      </c>
      <c r="W2026" s="22">
        <v>0</v>
      </c>
      <c r="X2026" s="22">
        <v>0</v>
      </c>
      <c r="Y2026" s="22">
        <v>0</v>
      </c>
      <c r="Z2026" s="22">
        <v>200</v>
      </c>
      <c r="AA2026" s="22">
        <v>0</v>
      </c>
      <c r="AB2026" s="22">
        <v>0</v>
      </c>
      <c r="AC2026" s="22">
        <v>0</v>
      </c>
      <c r="AD2026" s="22">
        <v>0</v>
      </c>
    </row>
    <row r="2027" spans="1:30" s="1" customFormat="1" ht="15" customHeight="1" x14ac:dyDescent="0.3">
      <c r="A2027" s="21" t="s">
        <v>34</v>
      </c>
      <c r="B2027" s="21" t="s">
        <v>2659</v>
      </c>
      <c r="C2027" s="21" t="s">
        <v>2659</v>
      </c>
      <c r="D2027" s="23" t="s">
        <v>36</v>
      </c>
      <c r="E2027" s="21" t="s">
        <v>109</v>
      </c>
      <c r="F2027" s="23" t="s">
        <v>110</v>
      </c>
      <c r="G2027" s="21" t="s">
        <v>38</v>
      </c>
      <c r="H2027" s="21">
        <v>21101</v>
      </c>
      <c r="I2027" s="55" t="s">
        <v>39</v>
      </c>
      <c r="J2027" s="21" t="s">
        <v>190</v>
      </c>
      <c r="K2027" s="21" t="s">
        <v>958</v>
      </c>
      <c r="L2027" s="21" t="s">
        <v>42</v>
      </c>
      <c r="M2027" s="21" t="s">
        <v>43</v>
      </c>
      <c r="N2027" s="21" t="s">
        <v>44</v>
      </c>
      <c r="O2027" s="22">
        <v>41</v>
      </c>
      <c r="P2027" s="22">
        <v>15.146341463414634</v>
      </c>
      <c r="Q2027" s="21" t="s">
        <v>723</v>
      </c>
      <c r="R2027" s="103">
        <f t="shared" si="31"/>
        <v>621</v>
      </c>
      <c r="S2027" s="22">
        <v>0</v>
      </c>
      <c r="T2027" s="22">
        <v>621</v>
      </c>
      <c r="U2027" s="22">
        <v>0</v>
      </c>
      <c r="V2027" s="22">
        <v>0</v>
      </c>
      <c r="W2027" s="22">
        <v>0</v>
      </c>
      <c r="X2027" s="22">
        <v>0</v>
      </c>
      <c r="Y2027" s="22">
        <v>0</v>
      </c>
      <c r="Z2027" s="22">
        <v>0</v>
      </c>
      <c r="AA2027" s="22">
        <v>0</v>
      </c>
      <c r="AB2027" s="22">
        <v>0</v>
      </c>
      <c r="AC2027" s="22">
        <v>0</v>
      </c>
      <c r="AD2027" s="22">
        <v>0</v>
      </c>
    </row>
    <row r="2028" spans="1:30" s="1" customFormat="1" ht="15" customHeight="1" x14ac:dyDescent="0.3">
      <c r="A2028" s="21" t="s">
        <v>34</v>
      </c>
      <c r="B2028" s="21" t="s">
        <v>2659</v>
      </c>
      <c r="C2028" s="21" t="s">
        <v>2659</v>
      </c>
      <c r="D2028" s="23" t="s">
        <v>36</v>
      </c>
      <c r="E2028" s="21" t="s">
        <v>109</v>
      </c>
      <c r="F2028" s="23" t="s">
        <v>110</v>
      </c>
      <c r="G2028" s="21" t="s">
        <v>38</v>
      </c>
      <c r="H2028" s="21">
        <v>21101</v>
      </c>
      <c r="I2028" s="55" t="s">
        <v>39</v>
      </c>
      <c r="J2028" s="21" t="s">
        <v>542</v>
      </c>
      <c r="K2028" s="21" t="s">
        <v>543</v>
      </c>
      <c r="L2028" s="21" t="s">
        <v>42</v>
      </c>
      <c r="M2028" s="21" t="s">
        <v>43</v>
      </c>
      <c r="N2028" s="21" t="s">
        <v>44</v>
      </c>
      <c r="O2028" s="22">
        <v>20</v>
      </c>
      <c r="P2028" s="22">
        <v>15</v>
      </c>
      <c r="Q2028" s="21" t="s">
        <v>723</v>
      </c>
      <c r="R2028" s="103">
        <f t="shared" si="31"/>
        <v>300</v>
      </c>
      <c r="S2028" s="22">
        <v>0</v>
      </c>
      <c r="T2028" s="22">
        <v>300</v>
      </c>
      <c r="U2028" s="22">
        <v>0</v>
      </c>
      <c r="V2028" s="22">
        <v>0</v>
      </c>
      <c r="W2028" s="22">
        <v>0</v>
      </c>
      <c r="X2028" s="22">
        <v>0</v>
      </c>
      <c r="Y2028" s="22">
        <v>0</v>
      </c>
      <c r="Z2028" s="22">
        <v>0</v>
      </c>
      <c r="AA2028" s="22">
        <v>0</v>
      </c>
      <c r="AB2028" s="22">
        <v>0</v>
      </c>
      <c r="AC2028" s="22">
        <v>0</v>
      </c>
      <c r="AD2028" s="22">
        <v>0</v>
      </c>
    </row>
    <row r="2029" spans="1:30" s="1" customFormat="1" ht="15" customHeight="1" x14ac:dyDescent="0.3">
      <c r="A2029" s="21" t="s">
        <v>34</v>
      </c>
      <c r="B2029" s="21" t="s">
        <v>2659</v>
      </c>
      <c r="C2029" s="21" t="s">
        <v>2659</v>
      </c>
      <c r="D2029" s="23" t="s">
        <v>36</v>
      </c>
      <c r="E2029" s="21" t="s">
        <v>109</v>
      </c>
      <c r="F2029" s="23" t="s">
        <v>110</v>
      </c>
      <c r="G2029" s="21" t="s">
        <v>38</v>
      </c>
      <c r="H2029" s="21">
        <v>21101</v>
      </c>
      <c r="I2029" s="55" t="s">
        <v>39</v>
      </c>
      <c r="J2029" s="21" t="s">
        <v>2694</v>
      </c>
      <c r="K2029" s="21" t="s">
        <v>2695</v>
      </c>
      <c r="L2029" s="21" t="s">
        <v>42</v>
      </c>
      <c r="M2029" s="21" t="s">
        <v>43</v>
      </c>
      <c r="N2029" s="21" t="s">
        <v>295</v>
      </c>
      <c r="O2029" s="22">
        <v>5</v>
      </c>
      <c r="P2029" s="22">
        <v>90</v>
      </c>
      <c r="Q2029" s="21" t="s">
        <v>723</v>
      </c>
      <c r="R2029" s="103">
        <f t="shared" si="31"/>
        <v>450</v>
      </c>
      <c r="S2029" s="22">
        <v>0</v>
      </c>
      <c r="T2029" s="22">
        <v>0</v>
      </c>
      <c r="U2029" s="22">
        <v>0</v>
      </c>
      <c r="V2029" s="22">
        <v>0</v>
      </c>
      <c r="W2029" s="22">
        <v>0</v>
      </c>
      <c r="X2029" s="22">
        <v>450</v>
      </c>
      <c r="Y2029" s="22">
        <v>0</v>
      </c>
      <c r="Z2029" s="22">
        <v>0</v>
      </c>
      <c r="AA2029" s="22">
        <v>0</v>
      </c>
      <c r="AB2029" s="22">
        <v>0</v>
      </c>
      <c r="AC2029" s="22">
        <v>0</v>
      </c>
      <c r="AD2029" s="22">
        <v>0</v>
      </c>
    </row>
    <row r="2030" spans="1:30" s="1" customFormat="1" ht="15" customHeight="1" x14ac:dyDescent="0.3">
      <c r="A2030" s="21" t="s">
        <v>34</v>
      </c>
      <c r="B2030" s="21" t="s">
        <v>2659</v>
      </c>
      <c r="C2030" s="21" t="s">
        <v>2659</v>
      </c>
      <c r="D2030" s="23" t="s">
        <v>36</v>
      </c>
      <c r="E2030" s="21" t="s">
        <v>109</v>
      </c>
      <c r="F2030" s="23" t="s">
        <v>110</v>
      </c>
      <c r="G2030" s="21" t="s">
        <v>38</v>
      </c>
      <c r="H2030" s="21">
        <v>21101</v>
      </c>
      <c r="I2030" s="55" t="s">
        <v>39</v>
      </c>
      <c r="J2030" s="21" t="s">
        <v>831</v>
      </c>
      <c r="K2030" s="21" t="s">
        <v>1052</v>
      </c>
      <c r="L2030" s="21" t="s">
        <v>42</v>
      </c>
      <c r="M2030" s="21" t="s">
        <v>43</v>
      </c>
      <c r="N2030" s="21" t="s">
        <v>295</v>
      </c>
      <c r="O2030" s="22">
        <v>20</v>
      </c>
      <c r="P2030" s="22">
        <v>90</v>
      </c>
      <c r="Q2030" s="21" t="s">
        <v>723</v>
      </c>
      <c r="R2030" s="103">
        <f t="shared" si="31"/>
        <v>1800</v>
      </c>
      <c r="S2030" s="22">
        <v>0</v>
      </c>
      <c r="T2030" s="22">
        <v>0</v>
      </c>
      <c r="U2030" s="22">
        <v>0</v>
      </c>
      <c r="V2030" s="22">
        <v>0</v>
      </c>
      <c r="W2030" s="22">
        <v>0</v>
      </c>
      <c r="X2030" s="22">
        <v>1800</v>
      </c>
      <c r="Y2030" s="22">
        <v>0</v>
      </c>
      <c r="Z2030" s="22">
        <v>0</v>
      </c>
      <c r="AA2030" s="22">
        <v>0</v>
      </c>
      <c r="AB2030" s="22">
        <v>0</v>
      </c>
      <c r="AC2030" s="22">
        <v>0</v>
      </c>
      <c r="AD2030" s="22">
        <v>0</v>
      </c>
    </row>
    <row r="2031" spans="1:30" s="1" customFormat="1" ht="15" customHeight="1" x14ac:dyDescent="0.3">
      <c r="A2031" s="21" t="s">
        <v>34</v>
      </c>
      <c r="B2031" s="21" t="s">
        <v>2659</v>
      </c>
      <c r="C2031" s="21" t="s">
        <v>2659</v>
      </c>
      <c r="D2031" s="23" t="s">
        <v>36</v>
      </c>
      <c r="E2031" s="21" t="s">
        <v>109</v>
      </c>
      <c r="F2031" s="23" t="s">
        <v>110</v>
      </c>
      <c r="G2031" s="21" t="s">
        <v>38</v>
      </c>
      <c r="H2031" s="21">
        <v>21101</v>
      </c>
      <c r="I2031" s="55" t="s">
        <v>39</v>
      </c>
      <c r="J2031" s="21" t="s">
        <v>639</v>
      </c>
      <c r="K2031" s="21" t="s">
        <v>640</v>
      </c>
      <c r="L2031" s="21" t="s">
        <v>42</v>
      </c>
      <c r="M2031" s="21" t="s">
        <v>43</v>
      </c>
      <c r="N2031" s="21" t="s">
        <v>63</v>
      </c>
      <c r="O2031" s="22">
        <v>1</v>
      </c>
      <c r="P2031" s="22">
        <v>356</v>
      </c>
      <c r="Q2031" s="21" t="s">
        <v>723</v>
      </c>
      <c r="R2031" s="103">
        <f t="shared" si="31"/>
        <v>356</v>
      </c>
      <c r="S2031" s="22">
        <v>0</v>
      </c>
      <c r="T2031" s="22">
        <v>0</v>
      </c>
      <c r="U2031" s="22">
        <v>0</v>
      </c>
      <c r="V2031" s="22">
        <v>0</v>
      </c>
      <c r="W2031" s="22">
        <v>0</v>
      </c>
      <c r="X2031" s="22">
        <v>0</v>
      </c>
      <c r="Y2031" s="22">
        <v>0</v>
      </c>
      <c r="Z2031" s="22">
        <v>356</v>
      </c>
      <c r="AA2031" s="22">
        <v>0</v>
      </c>
      <c r="AB2031" s="22">
        <v>0</v>
      </c>
      <c r="AC2031" s="22">
        <v>0</v>
      </c>
      <c r="AD2031" s="22">
        <v>0</v>
      </c>
    </row>
    <row r="2032" spans="1:30" s="1" customFormat="1" ht="15" customHeight="1" x14ac:dyDescent="0.3">
      <c r="A2032" s="21" t="s">
        <v>34</v>
      </c>
      <c r="B2032" s="21" t="s">
        <v>2659</v>
      </c>
      <c r="C2032" s="21" t="s">
        <v>2659</v>
      </c>
      <c r="D2032" s="23" t="s">
        <v>36</v>
      </c>
      <c r="E2032" s="21" t="s">
        <v>109</v>
      </c>
      <c r="F2032" s="23" t="s">
        <v>110</v>
      </c>
      <c r="G2032" s="21" t="s">
        <v>38</v>
      </c>
      <c r="H2032" s="21">
        <v>21101</v>
      </c>
      <c r="I2032" s="55" t="s">
        <v>39</v>
      </c>
      <c r="J2032" s="21" t="s">
        <v>81</v>
      </c>
      <c r="K2032" s="21" t="s">
        <v>82</v>
      </c>
      <c r="L2032" s="21" t="s">
        <v>42</v>
      </c>
      <c r="M2032" s="21" t="s">
        <v>43</v>
      </c>
      <c r="N2032" s="21" t="s">
        <v>48</v>
      </c>
      <c r="O2032" s="22">
        <v>5</v>
      </c>
      <c r="P2032" s="22">
        <v>151</v>
      </c>
      <c r="Q2032" s="21" t="s">
        <v>723</v>
      </c>
      <c r="R2032" s="103">
        <f t="shared" si="31"/>
        <v>755</v>
      </c>
      <c r="S2032" s="22">
        <v>0</v>
      </c>
      <c r="T2032" s="22">
        <v>0</v>
      </c>
      <c r="U2032" s="22">
        <v>0</v>
      </c>
      <c r="V2032" s="22">
        <v>755</v>
      </c>
      <c r="W2032" s="22">
        <v>0</v>
      </c>
      <c r="X2032" s="22">
        <v>0</v>
      </c>
      <c r="Y2032" s="22">
        <v>0</v>
      </c>
      <c r="Z2032" s="22">
        <v>0</v>
      </c>
      <c r="AA2032" s="22">
        <v>0</v>
      </c>
      <c r="AB2032" s="22">
        <v>0</v>
      </c>
      <c r="AC2032" s="22">
        <v>0</v>
      </c>
      <c r="AD2032" s="22">
        <v>0</v>
      </c>
    </row>
    <row r="2033" spans="1:30" s="1" customFormat="1" ht="15" customHeight="1" x14ac:dyDescent="0.3">
      <c r="A2033" s="21" t="s">
        <v>34</v>
      </c>
      <c r="B2033" s="21" t="s">
        <v>2659</v>
      </c>
      <c r="C2033" s="21" t="s">
        <v>2659</v>
      </c>
      <c r="D2033" s="23" t="s">
        <v>36</v>
      </c>
      <c r="E2033" s="21" t="s">
        <v>109</v>
      </c>
      <c r="F2033" s="23" t="s">
        <v>110</v>
      </c>
      <c r="G2033" s="21" t="s">
        <v>38</v>
      </c>
      <c r="H2033" s="21">
        <v>21101</v>
      </c>
      <c r="I2033" s="55" t="s">
        <v>39</v>
      </c>
      <c r="J2033" s="21" t="s">
        <v>235</v>
      </c>
      <c r="K2033" s="21" t="s">
        <v>236</v>
      </c>
      <c r="L2033" s="21" t="s">
        <v>42</v>
      </c>
      <c r="M2033" s="21" t="s">
        <v>43</v>
      </c>
      <c r="N2033" s="21" t="s">
        <v>63</v>
      </c>
      <c r="O2033" s="22">
        <v>2</v>
      </c>
      <c r="P2033" s="22">
        <v>48</v>
      </c>
      <c r="Q2033" s="21" t="s">
        <v>723</v>
      </c>
      <c r="R2033" s="103">
        <f t="shared" si="31"/>
        <v>96</v>
      </c>
      <c r="S2033" s="22">
        <v>0</v>
      </c>
      <c r="T2033" s="22">
        <v>0</v>
      </c>
      <c r="U2033" s="22">
        <v>0</v>
      </c>
      <c r="V2033" s="22">
        <v>0</v>
      </c>
      <c r="W2033" s="22">
        <v>0</v>
      </c>
      <c r="X2033" s="22">
        <v>96</v>
      </c>
      <c r="Y2033" s="22">
        <v>0</v>
      </c>
      <c r="Z2033" s="22">
        <v>0</v>
      </c>
      <c r="AA2033" s="22">
        <v>0</v>
      </c>
      <c r="AB2033" s="22">
        <v>0</v>
      </c>
      <c r="AC2033" s="22">
        <v>0</v>
      </c>
      <c r="AD2033" s="22">
        <v>0</v>
      </c>
    </row>
    <row r="2034" spans="1:30" s="1" customFormat="1" ht="15" customHeight="1" x14ac:dyDescent="0.3">
      <c r="A2034" s="21" t="s">
        <v>34</v>
      </c>
      <c r="B2034" s="21" t="s">
        <v>2659</v>
      </c>
      <c r="C2034" s="21" t="s">
        <v>2659</v>
      </c>
      <c r="D2034" s="23" t="s">
        <v>36</v>
      </c>
      <c r="E2034" s="21" t="s">
        <v>109</v>
      </c>
      <c r="F2034" s="23" t="s">
        <v>110</v>
      </c>
      <c r="G2034" s="21" t="s">
        <v>38</v>
      </c>
      <c r="H2034" s="21">
        <v>21101</v>
      </c>
      <c r="I2034" s="55" t="s">
        <v>39</v>
      </c>
      <c r="J2034" s="21" t="s">
        <v>742</v>
      </c>
      <c r="K2034" s="21" t="s">
        <v>743</v>
      </c>
      <c r="L2034" s="21" t="s">
        <v>42</v>
      </c>
      <c r="M2034" s="21" t="s">
        <v>43</v>
      </c>
      <c r="N2034" s="21" t="s">
        <v>63</v>
      </c>
      <c r="O2034" s="22">
        <v>3</v>
      </c>
      <c r="P2034" s="22">
        <v>48</v>
      </c>
      <c r="Q2034" s="21" t="s">
        <v>723</v>
      </c>
      <c r="R2034" s="103">
        <f t="shared" si="31"/>
        <v>144</v>
      </c>
      <c r="S2034" s="22">
        <v>0</v>
      </c>
      <c r="T2034" s="22">
        <v>0</v>
      </c>
      <c r="U2034" s="22">
        <v>0</v>
      </c>
      <c r="V2034" s="22">
        <v>0</v>
      </c>
      <c r="W2034" s="22">
        <v>0</v>
      </c>
      <c r="X2034" s="22">
        <v>144</v>
      </c>
      <c r="Y2034" s="22">
        <v>0</v>
      </c>
      <c r="Z2034" s="22">
        <v>0</v>
      </c>
      <c r="AA2034" s="22">
        <v>0</v>
      </c>
      <c r="AB2034" s="22">
        <v>0</v>
      </c>
      <c r="AC2034" s="22">
        <v>0</v>
      </c>
      <c r="AD2034" s="22">
        <v>0</v>
      </c>
    </row>
    <row r="2035" spans="1:30" s="1" customFormat="1" ht="15" customHeight="1" x14ac:dyDescent="0.3">
      <c r="A2035" s="21" t="s">
        <v>34</v>
      </c>
      <c r="B2035" s="21" t="s">
        <v>2659</v>
      </c>
      <c r="C2035" s="21" t="s">
        <v>2659</v>
      </c>
      <c r="D2035" s="21" t="s">
        <v>36</v>
      </c>
      <c r="E2035" s="21" t="s">
        <v>148</v>
      </c>
      <c r="F2035" s="21" t="s">
        <v>149</v>
      </c>
      <c r="G2035" s="21" t="s">
        <v>38</v>
      </c>
      <c r="H2035" s="21">
        <v>21101</v>
      </c>
      <c r="I2035" s="55" t="s">
        <v>39</v>
      </c>
      <c r="J2035" s="21" t="s">
        <v>140</v>
      </c>
      <c r="K2035" s="21" t="s">
        <v>744</v>
      </c>
      <c r="L2035" s="21" t="s">
        <v>42</v>
      </c>
      <c r="M2035" s="21" t="s">
        <v>43</v>
      </c>
      <c r="N2035" s="21" t="s">
        <v>63</v>
      </c>
      <c r="O2035" s="22">
        <v>4</v>
      </c>
      <c r="P2035" s="22">
        <v>1568</v>
      </c>
      <c r="Q2035" s="21" t="s">
        <v>723</v>
      </c>
      <c r="R2035" s="103">
        <f t="shared" si="31"/>
        <v>6272</v>
      </c>
      <c r="S2035" s="22">
        <v>0</v>
      </c>
      <c r="T2035" s="22">
        <v>3136</v>
      </c>
      <c r="U2035" s="22">
        <v>0</v>
      </c>
      <c r="V2035" s="22">
        <v>0</v>
      </c>
      <c r="W2035" s="22">
        <v>0</v>
      </c>
      <c r="X2035" s="22">
        <v>0</v>
      </c>
      <c r="Y2035" s="22">
        <v>0</v>
      </c>
      <c r="Z2035" s="22">
        <v>3136</v>
      </c>
      <c r="AA2035" s="22">
        <v>0</v>
      </c>
      <c r="AB2035" s="22">
        <v>0</v>
      </c>
      <c r="AC2035" s="22">
        <v>0</v>
      </c>
      <c r="AD2035" s="22">
        <v>0</v>
      </c>
    </row>
    <row r="2036" spans="1:30" s="1" customFormat="1" ht="15" customHeight="1" x14ac:dyDescent="0.3">
      <c r="A2036" s="21" t="s">
        <v>34</v>
      </c>
      <c r="B2036" s="21" t="s">
        <v>2659</v>
      </c>
      <c r="C2036" s="21" t="s">
        <v>2659</v>
      </c>
      <c r="D2036" s="21" t="s">
        <v>36</v>
      </c>
      <c r="E2036" s="21" t="s">
        <v>148</v>
      </c>
      <c r="F2036" s="21" t="s">
        <v>149</v>
      </c>
      <c r="G2036" s="21" t="s">
        <v>38</v>
      </c>
      <c r="H2036" s="21">
        <v>21101</v>
      </c>
      <c r="I2036" s="55" t="s">
        <v>39</v>
      </c>
      <c r="J2036" s="21" t="s">
        <v>142</v>
      </c>
      <c r="K2036" s="21" t="s">
        <v>745</v>
      </c>
      <c r="L2036" s="21" t="s">
        <v>42</v>
      </c>
      <c r="M2036" s="21" t="s">
        <v>43</v>
      </c>
      <c r="N2036" s="21" t="s">
        <v>63</v>
      </c>
      <c r="O2036" s="22">
        <v>2</v>
      </c>
      <c r="P2036" s="22">
        <v>1930</v>
      </c>
      <c r="Q2036" s="21" t="s">
        <v>723</v>
      </c>
      <c r="R2036" s="103">
        <f t="shared" si="31"/>
        <v>3860</v>
      </c>
      <c r="S2036" s="22">
        <v>0</v>
      </c>
      <c r="T2036" s="22">
        <v>1930</v>
      </c>
      <c r="U2036" s="22">
        <v>0</v>
      </c>
      <c r="V2036" s="22">
        <v>0</v>
      </c>
      <c r="W2036" s="22">
        <v>0</v>
      </c>
      <c r="X2036" s="22">
        <v>0</v>
      </c>
      <c r="Y2036" s="22">
        <v>0</v>
      </c>
      <c r="Z2036" s="22">
        <v>0</v>
      </c>
      <c r="AA2036" s="22">
        <v>0</v>
      </c>
      <c r="AB2036" s="22">
        <v>1930</v>
      </c>
      <c r="AC2036" s="22">
        <v>0</v>
      </c>
      <c r="AD2036" s="22">
        <v>0</v>
      </c>
    </row>
    <row r="2037" spans="1:30" s="1" customFormat="1" ht="15" customHeight="1" x14ac:dyDescent="0.3">
      <c r="A2037" s="21" t="s">
        <v>34</v>
      </c>
      <c r="B2037" s="21" t="s">
        <v>2659</v>
      </c>
      <c r="C2037" s="21" t="s">
        <v>2659</v>
      </c>
      <c r="D2037" s="21" t="s">
        <v>36</v>
      </c>
      <c r="E2037" s="21" t="s">
        <v>148</v>
      </c>
      <c r="F2037" s="21" t="s">
        <v>149</v>
      </c>
      <c r="G2037" s="21" t="s">
        <v>38</v>
      </c>
      <c r="H2037" s="21">
        <v>21101</v>
      </c>
      <c r="I2037" s="55" t="s">
        <v>39</v>
      </c>
      <c r="J2037" s="21" t="s">
        <v>736</v>
      </c>
      <c r="K2037" s="21" t="s">
        <v>737</v>
      </c>
      <c r="L2037" s="21" t="s">
        <v>42</v>
      </c>
      <c r="M2037" s="21" t="s">
        <v>43</v>
      </c>
      <c r="N2037" s="21" t="s">
        <v>48</v>
      </c>
      <c r="O2037" s="22">
        <v>2</v>
      </c>
      <c r="P2037" s="22">
        <v>265</v>
      </c>
      <c r="Q2037" s="21" t="s">
        <v>723</v>
      </c>
      <c r="R2037" s="103">
        <f t="shared" si="31"/>
        <v>530</v>
      </c>
      <c r="S2037" s="22">
        <v>0</v>
      </c>
      <c r="T2037" s="22">
        <v>0</v>
      </c>
      <c r="U2037" s="22">
        <v>0</v>
      </c>
      <c r="V2037" s="22">
        <v>530</v>
      </c>
      <c r="W2037" s="22">
        <v>0</v>
      </c>
      <c r="X2037" s="22">
        <v>0</v>
      </c>
      <c r="Y2037" s="22">
        <v>0</v>
      </c>
      <c r="Z2037" s="22">
        <v>0</v>
      </c>
      <c r="AA2037" s="22">
        <v>0</v>
      </c>
      <c r="AB2037" s="22">
        <v>0</v>
      </c>
      <c r="AC2037" s="22">
        <v>0</v>
      </c>
      <c r="AD2037" s="22">
        <v>0</v>
      </c>
    </row>
    <row r="2038" spans="1:30" s="1" customFormat="1" ht="15" customHeight="1" x14ac:dyDescent="0.3">
      <c r="A2038" s="21" t="s">
        <v>34</v>
      </c>
      <c r="B2038" s="21" t="s">
        <v>2659</v>
      </c>
      <c r="C2038" s="21" t="s">
        <v>2659</v>
      </c>
      <c r="D2038" s="21" t="s">
        <v>36</v>
      </c>
      <c r="E2038" s="21" t="s">
        <v>148</v>
      </c>
      <c r="F2038" s="21" t="s">
        <v>149</v>
      </c>
      <c r="G2038" s="21" t="s">
        <v>38</v>
      </c>
      <c r="H2038" s="21">
        <v>21101</v>
      </c>
      <c r="I2038" s="55" t="s">
        <v>39</v>
      </c>
      <c r="J2038" s="21" t="s">
        <v>231</v>
      </c>
      <c r="K2038" s="21" t="s">
        <v>232</v>
      </c>
      <c r="L2038" s="21" t="s">
        <v>42</v>
      </c>
      <c r="M2038" s="21" t="s">
        <v>43</v>
      </c>
      <c r="N2038" s="21" t="s">
        <v>63</v>
      </c>
      <c r="O2038" s="22">
        <v>1</v>
      </c>
      <c r="P2038" s="22">
        <v>22</v>
      </c>
      <c r="Q2038" s="21" t="s">
        <v>723</v>
      </c>
      <c r="R2038" s="103">
        <f t="shared" si="31"/>
        <v>22</v>
      </c>
      <c r="S2038" s="22">
        <v>0</v>
      </c>
      <c r="T2038" s="22">
        <v>0</v>
      </c>
      <c r="U2038" s="22">
        <v>0</v>
      </c>
      <c r="V2038" s="22">
        <v>0</v>
      </c>
      <c r="W2038" s="22">
        <v>0</v>
      </c>
      <c r="X2038" s="22">
        <v>0</v>
      </c>
      <c r="Y2038" s="22">
        <v>0</v>
      </c>
      <c r="Z2038" s="22">
        <v>0</v>
      </c>
      <c r="AA2038" s="22">
        <v>0</v>
      </c>
      <c r="AB2038" s="22">
        <v>22</v>
      </c>
      <c r="AC2038" s="22">
        <v>0</v>
      </c>
      <c r="AD2038" s="22">
        <v>0</v>
      </c>
    </row>
    <row r="2039" spans="1:30" s="1" customFormat="1" ht="15" customHeight="1" x14ac:dyDescent="0.3">
      <c r="A2039" s="21" t="s">
        <v>34</v>
      </c>
      <c r="B2039" s="21" t="s">
        <v>2659</v>
      </c>
      <c r="C2039" s="21" t="s">
        <v>2659</v>
      </c>
      <c r="D2039" s="21" t="s">
        <v>36</v>
      </c>
      <c r="E2039" s="21" t="s">
        <v>148</v>
      </c>
      <c r="F2039" s="21" t="s">
        <v>149</v>
      </c>
      <c r="G2039" s="21" t="s">
        <v>38</v>
      </c>
      <c r="H2039" s="21">
        <v>21101</v>
      </c>
      <c r="I2039" s="55" t="s">
        <v>39</v>
      </c>
      <c r="J2039" s="21" t="s">
        <v>233</v>
      </c>
      <c r="K2039" s="21" t="s">
        <v>234</v>
      </c>
      <c r="L2039" s="21" t="s">
        <v>42</v>
      </c>
      <c r="M2039" s="21" t="s">
        <v>43</v>
      </c>
      <c r="N2039" s="21" t="s">
        <v>63</v>
      </c>
      <c r="O2039" s="22">
        <v>1</v>
      </c>
      <c r="P2039" s="22">
        <v>36</v>
      </c>
      <c r="Q2039" s="21" t="s">
        <v>723</v>
      </c>
      <c r="R2039" s="103">
        <f t="shared" si="31"/>
        <v>36</v>
      </c>
      <c r="S2039" s="22">
        <v>0</v>
      </c>
      <c r="T2039" s="22">
        <v>0</v>
      </c>
      <c r="U2039" s="22">
        <v>0</v>
      </c>
      <c r="V2039" s="22">
        <v>0</v>
      </c>
      <c r="W2039" s="22">
        <v>0</v>
      </c>
      <c r="X2039" s="22">
        <v>0</v>
      </c>
      <c r="Y2039" s="22">
        <v>0</v>
      </c>
      <c r="Z2039" s="22">
        <v>0</v>
      </c>
      <c r="AA2039" s="22">
        <v>0</v>
      </c>
      <c r="AB2039" s="22">
        <v>36</v>
      </c>
      <c r="AC2039" s="22">
        <v>0</v>
      </c>
      <c r="AD2039" s="22">
        <v>0</v>
      </c>
    </row>
    <row r="2040" spans="1:30" s="1" customFormat="1" ht="15" customHeight="1" x14ac:dyDescent="0.3">
      <c r="A2040" s="21" t="s">
        <v>34</v>
      </c>
      <c r="B2040" s="21" t="s">
        <v>2659</v>
      </c>
      <c r="C2040" s="21" t="s">
        <v>2659</v>
      </c>
      <c r="D2040" s="21" t="s">
        <v>36</v>
      </c>
      <c r="E2040" s="21" t="s">
        <v>148</v>
      </c>
      <c r="F2040" s="21" t="s">
        <v>149</v>
      </c>
      <c r="G2040" s="21" t="s">
        <v>38</v>
      </c>
      <c r="H2040" s="21">
        <v>21101</v>
      </c>
      <c r="I2040" s="55" t="s">
        <v>39</v>
      </c>
      <c r="J2040" s="21" t="s">
        <v>196</v>
      </c>
      <c r="K2040" s="21" t="s">
        <v>197</v>
      </c>
      <c r="L2040" s="21" t="s">
        <v>42</v>
      </c>
      <c r="M2040" s="21" t="s">
        <v>43</v>
      </c>
      <c r="N2040" s="21" t="s">
        <v>48</v>
      </c>
      <c r="O2040" s="22">
        <v>1</v>
      </c>
      <c r="P2040" s="22">
        <v>109</v>
      </c>
      <c r="Q2040" s="21" t="s">
        <v>723</v>
      </c>
      <c r="R2040" s="103">
        <f t="shared" si="31"/>
        <v>109</v>
      </c>
      <c r="S2040" s="22">
        <v>0</v>
      </c>
      <c r="T2040" s="22">
        <v>0</v>
      </c>
      <c r="U2040" s="22">
        <v>0</v>
      </c>
      <c r="V2040" s="22">
        <v>0</v>
      </c>
      <c r="W2040" s="22">
        <v>0</v>
      </c>
      <c r="X2040" s="22">
        <v>0</v>
      </c>
      <c r="Y2040" s="22">
        <v>0</v>
      </c>
      <c r="Z2040" s="22">
        <v>0</v>
      </c>
      <c r="AA2040" s="22">
        <v>0</v>
      </c>
      <c r="AB2040" s="22">
        <v>109</v>
      </c>
      <c r="AC2040" s="22">
        <v>0</v>
      </c>
      <c r="AD2040" s="22">
        <v>0</v>
      </c>
    </row>
    <row r="2041" spans="1:30" s="1" customFormat="1" ht="15" customHeight="1" x14ac:dyDescent="0.3">
      <c r="A2041" s="21" t="s">
        <v>34</v>
      </c>
      <c r="B2041" s="21" t="s">
        <v>2659</v>
      </c>
      <c r="C2041" s="21" t="s">
        <v>2659</v>
      </c>
      <c r="D2041" s="21" t="s">
        <v>36</v>
      </c>
      <c r="E2041" s="21" t="s">
        <v>148</v>
      </c>
      <c r="F2041" s="21" t="s">
        <v>149</v>
      </c>
      <c r="G2041" s="21" t="s">
        <v>38</v>
      </c>
      <c r="H2041" s="21">
        <v>21101</v>
      </c>
      <c r="I2041" s="55" t="s">
        <v>39</v>
      </c>
      <c r="J2041" s="21" t="s">
        <v>51</v>
      </c>
      <c r="K2041" s="21" t="s">
        <v>52</v>
      </c>
      <c r="L2041" s="21" t="s">
        <v>42</v>
      </c>
      <c r="M2041" s="21" t="s">
        <v>43</v>
      </c>
      <c r="N2041" s="21" t="s">
        <v>48</v>
      </c>
      <c r="O2041" s="22">
        <v>3</v>
      </c>
      <c r="P2041" s="22">
        <v>26</v>
      </c>
      <c r="Q2041" s="21" t="s">
        <v>723</v>
      </c>
      <c r="R2041" s="103">
        <f t="shared" si="31"/>
        <v>78</v>
      </c>
      <c r="S2041" s="22">
        <v>0</v>
      </c>
      <c r="T2041" s="22">
        <v>78</v>
      </c>
      <c r="U2041" s="22">
        <v>0</v>
      </c>
      <c r="V2041" s="22">
        <v>0</v>
      </c>
      <c r="W2041" s="22">
        <v>0</v>
      </c>
      <c r="X2041" s="22">
        <v>0</v>
      </c>
      <c r="Y2041" s="22">
        <v>0</v>
      </c>
      <c r="Z2041" s="22">
        <v>0</v>
      </c>
      <c r="AA2041" s="22">
        <v>0</v>
      </c>
      <c r="AB2041" s="22">
        <v>0</v>
      </c>
      <c r="AC2041" s="22">
        <v>0</v>
      </c>
      <c r="AD2041" s="22">
        <v>0</v>
      </c>
    </row>
    <row r="2042" spans="1:30" s="1" customFormat="1" ht="15" customHeight="1" x14ac:dyDescent="0.3">
      <c r="A2042" s="21" t="s">
        <v>34</v>
      </c>
      <c r="B2042" s="21" t="s">
        <v>2659</v>
      </c>
      <c r="C2042" s="21" t="s">
        <v>2659</v>
      </c>
      <c r="D2042" s="21" t="s">
        <v>36</v>
      </c>
      <c r="E2042" s="21" t="s">
        <v>148</v>
      </c>
      <c r="F2042" s="21" t="s">
        <v>149</v>
      </c>
      <c r="G2042" s="21" t="s">
        <v>38</v>
      </c>
      <c r="H2042" s="21">
        <v>21101</v>
      </c>
      <c r="I2042" s="55" t="s">
        <v>39</v>
      </c>
      <c r="J2042" s="21" t="s">
        <v>212</v>
      </c>
      <c r="K2042" s="21" t="s">
        <v>213</v>
      </c>
      <c r="L2042" s="21" t="s">
        <v>42</v>
      </c>
      <c r="M2042" s="21" t="s">
        <v>43</v>
      </c>
      <c r="N2042" s="21" t="s">
        <v>48</v>
      </c>
      <c r="O2042" s="22">
        <v>2</v>
      </c>
      <c r="P2042" s="22">
        <v>39</v>
      </c>
      <c r="Q2042" s="21" t="s">
        <v>723</v>
      </c>
      <c r="R2042" s="103">
        <f t="shared" si="31"/>
        <v>78</v>
      </c>
      <c r="S2042" s="22">
        <v>0</v>
      </c>
      <c r="T2042" s="22">
        <v>78</v>
      </c>
      <c r="U2042" s="22">
        <v>0</v>
      </c>
      <c r="V2042" s="22">
        <v>0</v>
      </c>
      <c r="W2042" s="22">
        <v>0</v>
      </c>
      <c r="X2042" s="22">
        <v>0</v>
      </c>
      <c r="Y2042" s="22">
        <v>0</v>
      </c>
      <c r="Z2042" s="22">
        <v>0</v>
      </c>
      <c r="AA2042" s="22">
        <v>0</v>
      </c>
      <c r="AB2042" s="22">
        <v>0</v>
      </c>
      <c r="AC2042" s="22">
        <v>0</v>
      </c>
      <c r="AD2042" s="22">
        <v>0</v>
      </c>
    </row>
    <row r="2043" spans="1:30" s="1" customFormat="1" ht="15" customHeight="1" x14ac:dyDescent="0.3">
      <c r="A2043" s="21" t="s">
        <v>34</v>
      </c>
      <c r="B2043" s="21" t="s">
        <v>2659</v>
      </c>
      <c r="C2043" s="21" t="s">
        <v>2659</v>
      </c>
      <c r="D2043" s="21" t="s">
        <v>36</v>
      </c>
      <c r="E2043" s="21" t="s">
        <v>148</v>
      </c>
      <c r="F2043" s="21" t="s">
        <v>149</v>
      </c>
      <c r="G2043" s="21" t="s">
        <v>38</v>
      </c>
      <c r="H2043" s="21">
        <v>21101</v>
      </c>
      <c r="I2043" s="55" t="s">
        <v>39</v>
      </c>
      <c r="J2043" s="21" t="s">
        <v>116</v>
      </c>
      <c r="K2043" s="21" t="s">
        <v>117</v>
      </c>
      <c r="L2043" s="21" t="s">
        <v>42</v>
      </c>
      <c r="M2043" s="21" t="s">
        <v>43</v>
      </c>
      <c r="N2043" s="89" t="s">
        <v>48</v>
      </c>
      <c r="O2043" s="22">
        <v>1</v>
      </c>
      <c r="P2043" s="22">
        <v>42</v>
      </c>
      <c r="Q2043" s="21" t="s">
        <v>723</v>
      </c>
      <c r="R2043" s="103">
        <f t="shared" si="31"/>
        <v>42</v>
      </c>
      <c r="S2043" s="22">
        <v>0</v>
      </c>
      <c r="T2043" s="22">
        <v>0</v>
      </c>
      <c r="U2043" s="22">
        <v>0</v>
      </c>
      <c r="V2043" s="22">
        <v>0</v>
      </c>
      <c r="W2043" s="22">
        <v>0</v>
      </c>
      <c r="X2043" s="22">
        <v>0</v>
      </c>
      <c r="Y2043" s="22">
        <v>0</v>
      </c>
      <c r="Z2043" s="22">
        <v>0</v>
      </c>
      <c r="AA2043" s="22">
        <v>0</v>
      </c>
      <c r="AB2043" s="22">
        <v>42</v>
      </c>
      <c r="AC2043" s="22">
        <v>0</v>
      </c>
      <c r="AD2043" s="22">
        <v>0</v>
      </c>
    </row>
    <row r="2044" spans="1:30" s="1" customFormat="1" ht="15" customHeight="1" x14ac:dyDescent="0.3">
      <c r="A2044" s="21" t="s">
        <v>34</v>
      </c>
      <c r="B2044" s="21" t="s">
        <v>2659</v>
      </c>
      <c r="C2044" s="21" t="s">
        <v>2659</v>
      </c>
      <c r="D2044" s="21" t="s">
        <v>36</v>
      </c>
      <c r="E2044" s="21" t="s">
        <v>148</v>
      </c>
      <c r="F2044" s="21" t="s">
        <v>149</v>
      </c>
      <c r="G2044" s="21" t="s">
        <v>38</v>
      </c>
      <c r="H2044" s="21">
        <v>21101</v>
      </c>
      <c r="I2044" s="55" t="s">
        <v>39</v>
      </c>
      <c r="J2044" s="21" t="s">
        <v>67</v>
      </c>
      <c r="K2044" s="21" t="s">
        <v>68</v>
      </c>
      <c r="L2044" s="21" t="s">
        <v>42</v>
      </c>
      <c r="M2044" s="21" t="s">
        <v>43</v>
      </c>
      <c r="N2044" s="21" t="s">
        <v>48</v>
      </c>
      <c r="O2044" s="22">
        <v>30</v>
      </c>
      <c r="P2044" s="22">
        <v>68</v>
      </c>
      <c r="Q2044" s="21" t="s">
        <v>723</v>
      </c>
      <c r="R2044" s="103">
        <f t="shared" si="31"/>
        <v>2040</v>
      </c>
      <c r="S2044" s="22">
        <v>0</v>
      </c>
      <c r="T2044" s="22">
        <v>2040</v>
      </c>
      <c r="U2044" s="22">
        <v>0</v>
      </c>
      <c r="V2044" s="22">
        <v>0</v>
      </c>
      <c r="W2044" s="22">
        <v>0</v>
      </c>
      <c r="X2044" s="22">
        <v>0</v>
      </c>
      <c r="Y2044" s="22">
        <v>0</v>
      </c>
      <c r="Z2044" s="22">
        <v>0</v>
      </c>
      <c r="AA2044" s="22">
        <v>0</v>
      </c>
      <c r="AB2044" s="22">
        <v>0</v>
      </c>
      <c r="AC2044" s="22">
        <v>0</v>
      </c>
      <c r="AD2044" s="22">
        <v>0</v>
      </c>
    </row>
    <row r="2045" spans="1:30" s="1" customFormat="1" ht="15" customHeight="1" x14ac:dyDescent="0.3">
      <c r="A2045" s="21" t="s">
        <v>34</v>
      </c>
      <c r="B2045" s="21" t="s">
        <v>2659</v>
      </c>
      <c r="C2045" s="21" t="s">
        <v>2659</v>
      </c>
      <c r="D2045" s="21" t="s">
        <v>36</v>
      </c>
      <c r="E2045" s="21" t="s">
        <v>148</v>
      </c>
      <c r="F2045" s="21" t="s">
        <v>149</v>
      </c>
      <c r="G2045" s="21" t="s">
        <v>38</v>
      </c>
      <c r="H2045" s="21">
        <v>21101</v>
      </c>
      <c r="I2045" s="55" t="s">
        <v>39</v>
      </c>
      <c r="J2045" s="21" t="s">
        <v>748</v>
      </c>
      <c r="K2045" s="21" t="s">
        <v>792</v>
      </c>
      <c r="L2045" s="21" t="s">
        <v>42</v>
      </c>
      <c r="M2045" s="21" t="s">
        <v>43</v>
      </c>
      <c r="N2045" s="21" t="s">
        <v>48</v>
      </c>
      <c r="O2045" s="22">
        <v>40</v>
      </c>
      <c r="P2045" s="22">
        <v>52</v>
      </c>
      <c r="Q2045" s="21" t="s">
        <v>723</v>
      </c>
      <c r="R2045" s="103">
        <f t="shared" si="31"/>
        <v>2080</v>
      </c>
      <c r="S2045" s="22">
        <v>0</v>
      </c>
      <c r="T2045" s="22">
        <v>0</v>
      </c>
      <c r="U2045" s="22">
        <v>0</v>
      </c>
      <c r="V2045" s="22">
        <v>0</v>
      </c>
      <c r="W2045" s="22">
        <v>0</v>
      </c>
      <c r="X2045" s="22">
        <v>0</v>
      </c>
      <c r="Y2045" s="22">
        <v>0</v>
      </c>
      <c r="Z2045" s="22">
        <v>1068</v>
      </c>
      <c r="AA2045" s="22">
        <v>0</v>
      </c>
      <c r="AB2045" s="22">
        <v>1012</v>
      </c>
      <c r="AC2045" s="22">
        <v>0</v>
      </c>
      <c r="AD2045" s="22">
        <v>0</v>
      </c>
    </row>
    <row r="2046" spans="1:30" s="1" customFormat="1" ht="15" customHeight="1" x14ac:dyDescent="0.3">
      <c r="A2046" s="21" t="s">
        <v>34</v>
      </c>
      <c r="B2046" s="21" t="s">
        <v>2659</v>
      </c>
      <c r="C2046" s="21" t="s">
        <v>2659</v>
      </c>
      <c r="D2046" s="21" t="s">
        <v>36</v>
      </c>
      <c r="E2046" s="21" t="s">
        <v>148</v>
      </c>
      <c r="F2046" s="21" t="s">
        <v>149</v>
      </c>
      <c r="G2046" s="21" t="s">
        <v>38</v>
      </c>
      <c r="H2046" s="21">
        <v>21101</v>
      </c>
      <c r="I2046" s="55" t="s">
        <v>39</v>
      </c>
      <c r="J2046" s="21" t="s">
        <v>555</v>
      </c>
      <c r="K2046" s="21" t="s">
        <v>556</v>
      </c>
      <c r="L2046" s="21" t="s">
        <v>42</v>
      </c>
      <c r="M2046" s="21" t="s">
        <v>43</v>
      </c>
      <c r="N2046" s="21" t="s">
        <v>48</v>
      </c>
      <c r="O2046" s="22">
        <v>3</v>
      </c>
      <c r="P2046" s="22">
        <v>46</v>
      </c>
      <c r="Q2046" s="21" t="s">
        <v>723</v>
      </c>
      <c r="R2046" s="103">
        <f t="shared" si="31"/>
        <v>138</v>
      </c>
      <c r="S2046" s="22">
        <v>0</v>
      </c>
      <c r="T2046" s="22">
        <v>0</v>
      </c>
      <c r="U2046" s="22">
        <v>0</v>
      </c>
      <c r="V2046" s="22">
        <v>0</v>
      </c>
      <c r="W2046" s="22">
        <v>0</v>
      </c>
      <c r="X2046" s="22">
        <v>0</v>
      </c>
      <c r="Y2046" s="22">
        <v>0</v>
      </c>
      <c r="Z2046" s="22">
        <v>0</v>
      </c>
      <c r="AA2046" s="22">
        <v>0</v>
      </c>
      <c r="AB2046" s="22">
        <v>138</v>
      </c>
      <c r="AC2046" s="22">
        <v>0</v>
      </c>
      <c r="AD2046" s="22">
        <v>0</v>
      </c>
    </row>
    <row r="2047" spans="1:30" s="1" customFormat="1" ht="15" customHeight="1" x14ac:dyDescent="0.3">
      <c r="A2047" s="21" t="s">
        <v>34</v>
      </c>
      <c r="B2047" s="21" t="s">
        <v>2659</v>
      </c>
      <c r="C2047" s="21" t="s">
        <v>2659</v>
      </c>
      <c r="D2047" s="21" t="s">
        <v>36</v>
      </c>
      <c r="E2047" s="21" t="s">
        <v>148</v>
      </c>
      <c r="F2047" s="21" t="s">
        <v>149</v>
      </c>
      <c r="G2047" s="21" t="s">
        <v>38</v>
      </c>
      <c r="H2047" s="21">
        <v>21101</v>
      </c>
      <c r="I2047" s="55" t="s">
        <v>39</v>
      </c>
      <c r="J2047" s="21" t="s">
        <v>918</v>
      </c>
      <c r="K2047" s="21" t="s">
        <v>1354</v>
      </c>
      <c r="L2047" s="21" t="s">
        <v>42</v>
      </c>
      <c r="M2047" s="21" t="s">
        <v>43</v>
      </c>
      <c r="N2047" s="21" t="s">
        <v>63</v>
      </c>
      <c r="O2047" s="22">
        <v>10</v>
      </c>
      <c r="P2047" s="22">
        <v>55</v>
      </c>
      <c r="Q2047" s="21" t="s">
        <v>723</v>
      </c>
      <c r="R2047" s="103">
        <f t="shared" si="31"/>
        <v>550</v>
      </c>
      <c r="S2047" s="22">
        <v>0</v>
      </c>
      <c r="T2047" s="22">
        <v>0</v>
      </c>
      <c r="U2047" s="22">
        <v>0</v>
      </c>
      <c r="V2047" s="22">
        <v>0</v>
      </c>
      <c r="W2047" s="22">
        <v>0</v>
      </c>
      <c r="X2047" s="22">
        <v>0</v>
      </c>
      <c r="Y2047" s="22">
        <v>0</v>
      </c>
      <c r="Z2047" s="22">
        <v>0</v>
      </c>
      <c r="AA2047" s="22">
        <v>0</v>
      </c>
      <c r="AB2047" s="22">
        <v>550</v>
      </c>
      <c r="AC2047" s="22">
        <v>0</v>
      </c>
      <c r="AD2047" s="22">
        <v>0</v>
      </c>
    </row>
    <row r="2048" spans="1:30" s="1" customFormat="1" ht="15" customHeight="1" x14ac:dyDescent="0.3">
      <c r="A2048" s="21" t="s">
        <v>34</v>
      </c>
      <c r="B2048" s="21" t="s">
        <v>2659</v>
      </c>
      <c r="C2048" s="21" t="s">
        <v>2659</v>
      </c>
      <c r="D2048" s="21" t="s">
        <v>36</v>
      </c>
      <c r="E2048" s="21" t="s">
        <v>148</v>
      </c>
      <c r="F2048" s="21" t="s">
        <v>149</v>
      </c>
      <c r="G2048" s="21" t="s">
        <v>38</v>
      </c>
      <c r="H2048" s="21">
        <v>21101</v>
      </c>
      <c r="I2048" s="55" t="s">
        <v>39</v>
      </c>
      <c r="J2048" s="21" t="s">
        <v>533</v>
      </c>
      <c r="K2048" s="21" t="s">
        <v>1273</v>
      </c>
      <c r="L2048" s="21" t="s">
        <v>42</v>
      </c>
      <c r="M2048" s="21" t="s">
        <v>43</v>
      </c>
      <c r="N2048" s="21" t="s">
        <v>295</v>
      </c>
      <c r="O2048" s="22">
        <v>6</v>
      </c>
      <c r="P2048" s="22">
        <v>90</v>
      </c>
      <c r="Q2048" s="21" t="s">
        <v>723</v>
      </c>
      <c r="R2048" s="103">
        <f t="shared" si="31"/>
        <v>540</v>
      </c>
      <c r="S2048" s="22">
        <v>0</v>
      </c>
      <c r="T2048" s="22">
        <v>0</v>
      </c>
      <c r="U2048" s="22">
        <v>0</v>
      </c>
      <c r="V2048" s="22">
        <v>0</v>
      </c>
      <c r="W2048" s="22">
        <v>0</v>
      </c>
      <c r="X2048" s="22">
        <v>0</v>
      </c>
      <c r="Y2048" s="22">
        <v>0</v>
      </c>
      <c r="Z2048" s="22">
        <v>0</v>
      </c>
      <c r="AA2048" s="22">
        <v>0</v>
      </c>
      <c r="AB2048" s="22">
        <v>540</v>
      </c>
      <c r="AC2048" s="22">
        <v>0</v>
      </c>
      <c r="AD2048" s="22">
        <v>0</v>
      </c>
    </row>
    <row r="2049" spans="1:30" s="1" customFormat="1" ht="15" customHeight="1" x14ac:dyDescent="0.3">
      <c r="A2049" s="21" t="s">
        <v>34</v>
      </c>
      <c r="B2049" s="21" t="s">
        <v>2659</v>
      </c>
      <c r="C2049" s="21" t="s">
        <v>2659</v>
      </c>
      <c r="D2049" s="21" t="s">
        <v>36</v>
      </c>
      <c r="E2049" s="21" t="s">
        <v>148</v>
      </c>
      <c r="F2049" s="21" t="s">
        <v>149</v>
      </c>
      <c r="G2049" s="21" t="s">
        <v>38</v>
      </c>
      <c r="H2049" s="21">
        <v>21101</v>
      </c>
      <c r="I2049" s="55" t="s">
        <v>39</v>
      </c>
      <c r="J2049" s="21" t="s">
        <v>831</v>
      </c>
      <c r="K2049" s="21" t="s">
        <v>1052</v>
      </c>
      <c r="L2049" s="21" t="s">
        <v>42</v>
      </c>
      <c r="M2049" s="21" t="s">
        <v>43</v>
      </c>
      <c r="N2049" s="21" t="s">
        <v>295</v>
      </c>
      <c r="O2049" s="22">
        <v>6</v>
      </c>
      <c r="P2049" s="22">
        <v>90</v>
      </c>
      <c r="Q2049" s="21" t="s">
        <v>723</v>
      </c>
      <c r="R2049" s="103">
        <f t="shared" si="31"/>
        <v>540</v>
      </c>
      <c r="S2049" s="22">
        <v>0</v>
      </c>
      <c r="T2049" s="22">
        <v>0</v>
      </c>
      <c r="U2049" s="22">
        <v>0</v>
      </c>
      <c r="V2049" s="22">
        <v>0</v>
      </c>
      <c r="W2049" s="22">
        <v>0</v>
      </c>
      <c r="X2049" s="22">
        <v>0</v>
      </c>
      <c r="Y2049" s="22">
        <v>0</v>
      </c>
      <c r="Z2049" s="22">
        <v>0</v>
      </c>
      <c r="AA2049" s="22">
        <v>0</v>
      </c>
      <c r="AB2049" s="22">
        <v>540</v>
      </c>
      <c r="AC2049" s="22">
        <v>0</v>
      </c>
      <c r="AD2049" s="22">
        <v>0</v>
      </c>
    </row>
    <row r="2050" spans="1:30" s="1" customFormat="1" ht="15" customHeight="1" x14ac:dyDescent="0.3">
      <c r="A2050" s="21" t="s">
        <v>34</v>
      </c>
      <c r="B2050" s="21" t="s">
        <v>2659</v>
      </c>
      <c r="C2050" s="21" t="s">
        <v>2659</v>
      </c>
      <c r="D2050" s="21" t="s">
        <v>36</v>
      </c>
      <c r="E2050" s="21" t="s">
        <v>194</v>
      </c>
      <c r="F2050" s="21" t="s">
        <v>195</v>
      </c>
      <c r="G2050" s="21" t="s">
        <v>38</v>
      </c>
      <c r="H2050" s="21">
        <v>21101</v>
      </c>
      <c r="I2050" s="55" t="s">
        <v>39</v>
      </c>
      <c r="J2050" s="48" t="s">
        <v>140</v>
      </c>
      <c r="K2050" s="21" t="s">
        <v>744</v>
      </c>
      <c r="L2050" s="21" t="s">
        <v>42</v>
      </c>
      <c r="M2050" s="21" t="s">
        <v>43</v>
      </c>
      <c r="N2050" s="21" t="s">
        <v>63</v>
      </c>
      <c r="O2050" s="22">
        <v>9</v>
      </c>
      <c r="P2050" s="22">
        <v>1568.3333333333333</v>
      </c>
      <c r="Q2050" s="21" t="s">
        <v>723</v>
      </c>
      <c r="R2050" s="103">
        <f t="shared" si="31"/>
        <v>14115</v>
      </c>
      <c r="S2050" s="22">
        <v>0</v>
      </c>
      <c r="T2050" s="22">
        <v>4705</v>
      </c>
      <c r="U2050" s="22">
        <v>0</v>
      </c>
      <c r="V2050" s="22">
        <v>3136</v>
      </c>
      <c r="W2050" s="22">
        <v>0</v>
      </c>
      <c r="X2050" s="22">
        <v>3137</v>
      </c>
      <c r="Y2050" s="22">
        <v>0</v>
      </c>
      <c r="Z2050" s="22">
        <v>1569</v>
      </c>
      <c r="AA2050" s="22">
        <v>0</v>
      </c>
      <c r="AB2050" s="22">
        <v>1568</v>
      </c>
      <c r="AC2050" s="22">
        <v>0</v>
      </c>
      <c r="AD2050" s="22">
        <v>0</v>
      </c>
    </row>
    <row r="2051" spans="1:30" s="1" customFormat="1" ht="15" customHeight="1" x14ac:dyDescent="0.3">
      <c r="A2051" s="21" t="s">
        <v>34</v>
      </c>
      <c r="B2051" s="21" t="s">
        <v>2659</v>
      </c>
      <c r="C2051" s="21" t="s">
        <v>2659</v>
      </c>
      <c r="D2051" s="21" t="s">
        <v>36</v>
      </c>
      <c r="E2051" s="21" t="s">
        <v>194</v>
      </c>
      <c r="F2051" s="21" t="s">
        <v>195</v>
      </c>
      <c r="G2051" s="21" t="s">
        <v>38</v>
      </c>
      <c r="H2051" s="21">
        <v>21101</v>
      </c>
      <c r="I2051" s="55" t="s">
        <v>39</v>
      </c>
      <c r="J2051" s="48" t="s">
        <v>142</v>
      </c>
      <c r="K2051" s="21" t="s">
        <v>745</v>
      </c>
      <c r="L2051" s="21" t="s">
        <v>42</v>
      </c>
      <c r="M2051" s="21" t="s">
        <v>43</v>
      </c>
      <c r="N2051" s="21" t="s">
        <v>63</v>
      </c>
      <c r="O2051" s="22">
        <v>8</v>
      </c>
      <c r="P2051" s="22">
        <v>1930.375</v>
      </c>
      <c r="Q2051" s="21" t="s">
        <v>723</v>
      </c>
      <c r="R2051" s="103">
        <f t="shared" si="31"/>
        <v>15443</v>
      </c>
      <c r="S2051" s="22">
        <v>0</v>
      </c>
      <c r="T2051" s="22">
        <v>3861</v>
      </c>
      <c r="U2051" s="22">
        <v>0</v>
      </c>
      <c r="V2051" s="22">
        <v>3860</v>
      </c>
      <c r="W2051" s="22">
        <v>0</v>
      </c>
      <c r="X2051" s="22">
        <v>1931</v>
      </c>
      <c r="Y2051" s="22">
        <v>0</v>
      </c>
      <c r="Z2051" s="22">
        <v>1930</v>
      </c>
      <c r="AA2051" s="22">
        <v>0</v>
      </c>
      <c r="AB2051" s="22">
        <v>3861</v>
      </c>
      <c r="AC2051" s="22">
        <v>0</v>
      </c>
      <c r="AD2051" s="22">
        <v>0</v>
      </c>
    </row>
    <row r="2052" spans="1:30" s="1" customFormat="1" ht="15" customHeight="1" x14ac:dyDescent="0.3">
      <c r="A2052" s="21" t="s">
        <v>34</v>
      </c>
      <c r="B2052" s="21" t="s">
        <v>2659</v>
      </c>
      <c r="C2052" s="21" t="s">
        <v>2659</v>
      </c>
      <c r="D2052" s="21" t="s">
        <v>36</v>
      </c>
      <c r="E2052" s="21" t="s">
        <v>194</v>
      </c>
      <c r="F2052" s="21" t="s">
        <v>195</v>
      </c>
      <c r="G2052" s="21" t="s">
        <v>38</v>
      </c>
      <c r="H2052" s="21">
        <v>21101</v>
      </c>
      <c r="I2052" s="55" t="s">
        <v>39</v>
      </c>
      <c r="J2052" s="48" t="s">
        <v>72</v>
      </c>
      <c r="K2052" s="21" t="s">
        <v>1104</v>
      </c>
      <c r="L2052" s="21" t="s">
        <v>42</v>
      </c>
      <c r="M2052" s="21" t="s">
        <v>43</v>
      </c>
      <c r="N2052" s="21" t="s">
        <v>44</v>
      </c>
      <c r="O2052" s="22">
        <v>3</v>
      </c>
      <c r="P2052" s="22">
        <v>199</v>
      </c>
      <c r="Q2052" s="21" t="s">
        <v>723</v>
      </c>
      <c r="R2052" s="103">
        <f t="shared" si="31"/>
        <v>597</v>
      </c>
      <c r="S2052" s="22">
        <v>0</v>
      </c>
      <c r="T2052" s="22">
        <v>199</v>
      </c>
      <c r="U2052" s="22">
        <v>0</v>
      </c>
      <c r="V2052" s="22">
        <v>0</v>
      </c>
      <c r="W2052" s="22">
        <v>0</v>
      </c>
      <c r="X2052" s="22">
        <v>199</v>
      </c>
      <c r="Y2052" s="22">
        <v>0</v>
      </c>
      <c r="Z2052" s="22">
        <v>0</v>
      </c>
      <c r="AA2052" s="22">
        <v>0</v>
      </c>
      <c r="AB2052" s="22">
        <v>199</v>
      </c>
      <c r="AC2052" s="22">
        <v>0</v>
      </c>
      <c r="AD2052" s="22">
        <v>0</v>
      </c>
    </row>
    <row r="2053" spans="1:30" s="1" customFormat="1" ht="15" customHeight="1" x14ac:dyDescent="0.3">
      <c r="A2053" s="21" t="s">
        <v>34</v>
      </c>
      <c r="B2053" s="21" t="s">
        <v>2659</v>
      </c>
      <c r="C2053" s="21" t="s">
        <v>2659</v>
      </c>
      <c r="D2053" s="21" t="s">
        <v>36</v>
      </c>
      <c r="E2053" s="21" t="s">
        <v>194</v>
      </c>
      <c r="F2053" s="21" t="s">
        <v>195</v>
      </c>
      <c r="G2053" s="21" t="s">
        <v>38</v>
      </c>
      <c r="H2053" s="21">
        <v>21101</v>
      </c>
      <c r="I2053" s="55" t="s">
        <v>39</v>
      </c>
      <c r="J2053" s="48" t="s">
        <v>150</v>
      </c>
      <c r="K2053" s="21" t="s">
        <v>151</v>
      </c>
      <c r="L2053" s="21" t="s">
        <v>42</v>
      </c>
      <c r="M2053" s="21" t="s">
        <v>43</v>
      </c>
      <c r="N2053" s="21" t="s">
        <v>48</v>
      </c>
      <c r="O2053" s="22">
        <v>15</v>
      </c>
      <c r="P2053" s="22">
        <v>72.400000000000006</v>
      </c>
      <c r="Q2053" s="21" t="s">
        <v>723</v>
      </c>
      <c r="R2053" s="103">
        <f t="shared" si="31"/>
        <v>1086</v>
      </c>
      <c r="S2053" s="22">
        <v>0</v>
      </c>
      <c r="T2053" s="22">
        <v>362</v>
      </c>
      <c r="U2053" s="22">
        <v>0</v>
      </c>
      <c r="V2053" s="22">
        <v>0</v>
      </c>
      <c r="W2053" s="22">
        <v>0</v>
      </c>
      <c r="X2053" s="22">
        <v>362</v>
      </c>
      <c r="Y2053" s="22">
        <v>0</v>
      </c>
      <c r="Z2053" s="22">
        <v>0</v>
      </c>
      <c r="AA2053" s="22">
        <v>0</v>
      </c>
      <c r="AB2053" s="22">
        <v>362</v>
      </c>
      <c r="AC2053" s="22">
        <v>0</v>
      </c>
      <c r="AD2053" s="22">
        <v>0</v>
      </c>
    </row>
    <row r="2054" spans="1:30" s="1" customFormat="1" ht="15" customHeight="1" x14ac:dyDescent="0.3">
      <c r="A2054" s="21" t="s">
        <v>34</v>
      </c>
      <c r="B2054" s="21" t="s">
        <v>2659</v>
      </c>
      <c r="C2054" s="21" t="s">
        <v>2659</v>
      </c>
      <c r="D2054" s="21" t="s">
        <v>36</v>
      </c>
      <c r="E2054" s="21" t="s">
        <v>194</v>
      </c>
      <c r="F2054" s="21" t="s">
        <v>195</v>
      </c>
      <c r="G2054" s="21" t="s">
        <v>38</v>
      </c>
      <c r="H2054" s="21">
        <v>21101</v>
      </c>
      <c r="I2054" s="55" t="s">
        <v>39</v>
      </c>
      <c r="J2054" s="48" t="s">
        <v>152</v>
      </c>
      <c r="K2054" s="21" t="s">
        <v>153</v>
      </c>
      <c r="L2054" s="21" t="s">
        <v>42</v>
      </c>
      <c r="M2054" s="21" t="s">
        <v>43</v>
      </c>
      <c r="N2054" s="21" t="s">
        <v>48</v>
      </c>
      <c r="O2054" s="22">
        <v>15</v>
      </c>
      <c r="P2054" s="22">
        <v>72.400000000000006</v>
      </c>
      <c r="Q2054" s="21" t="s">
        <v>723</v>
      </c>
      <c r="R2054" s="103">
        <f t="shared" si="31"/>
        <v>1086</v>
      </c>
      <c r="S2054" s="22">
        <v>0</v>
      </c>
      <c r="T2054" s="22">
        <v>362</v>
      </c>
      <c r="U2054" s="22">
        <v>0</v>
      </c>
      <c r="V2054" s="22">
        <v>0</v>
      </c>
      <c r="W2054" s="22">
        <v>0</v>
      </c>
      <c r="X2054" s="22">
        <v>362</v>
      </c>
      <c r="Y2054" s="22">
        <v>0</v>
      </c>
      <c r="Z2054" s="22">
        <v>0</v>
      </c>
      <c r="AA2054" s="22">
        <v>0</v>
      </c>
      <c r="AB2054" s="22">
        <v>362</v>
      </c>
      <c r="AC2054" s="22">
        <v>0</v>
      </c>
      <c r="AD2054" s="22">
        <v>0</v>
      </c>
    </row>
    <row r="2055" spans="1:30" s="1" customFormat="1" ht="15" customHeight="1" x14ac:dyDescent="0.3">
      <c r="A2055" s="21" t="s">
        <v>34</v>
      </c>
      <c r="B2055" s="21" t="s">
        <v>2659</v>
      </c>
      <c r="C2055" s="21" t="s">
        <v>2659</v>
      </c>
      <c r="D2055" s="21" t="s">
        <v>36</v>
      </c>
      <c r="E2055" s="21" t="s">
        <v>194</v>
      </c>
      <c r="F2055" s="21" t="s">
        <v>195</v>
      </c>
      <c r="G2055" s="21" t="s">
        <v>38</v>
      </c>
      <c r="H2055" s="21">
        <v>21101</v>
      </c>
      <c r="I2055" s="55" t="s">
        <v>39</v>
      </c>
      <c r="J2055" s="48" t="s">
        <v>817</v>
      </c>
      <c r="K2055" s="21" t="s">
        <v>1034</v>
      </c>
      <c r="L2055" s="21" t="s">
        <v>42</v>
      </c>
      <c r="M2055" s="21" t="s">
        <v>43</v>
      </c>
      <c r="N2055" s="21" t="s">
        <v>48</v>
      </c>
      <c r="O2055" s="22">
        <v>4</v>
      </c>
      <c r="P2055" s="22">
        <v>72.5</v>
      </c>
      <c r="Q2055" s="21" t="s">
        <v>723</v>
      </c>
      <c r="R2055" s="103">
        <f t="shared" si="31"/>
        <v>290</v>
      </c>
      <c r="S2055" s="22">
        <v>0</v>
      </c>
      <c r="T2055" s="22">
        <v>0</v>
      </c>
      <c r="U2055" s="22">
        <v>0</v>
      </c>
      <c r="V2055" s="22">
        <v>0</v>
      </c>
      <c r="W2055" s="22">
        <v>0</v>
      </c>
      <c r="X2055" s="22">
        <v>145</v>
      </c>
      <c r="Y2055" s="22">
        <v>0</v>
      </c>
      <c r="Z2055" s="22">
        <v>0</v>
      </c>
      <c r="AA2055" s="22">
        <v>0</v>
      </c>
      <c r="AB2055" s="22">
        <v>145</v>
      </c>
      <c r="AC2055" s="22">
        <v>0</v>
      </c>
      <c r="AD2055" s="22">
        <v>0</v>
      </c>
    </row>
    <row r="2056" spans="1:30" s="1" customFormat="1" ht="15" customHeight="1" x14ac:dyDescent="0.3">
      <c r="A2056" s="21" t="s">
        <v>34</v>
      </c>
      <c r="B2056" s="21" t="s">
        <v>2659</v>
      </c>
      <c r="C2056" s="21" t="s">
        <v>2659</v>
      </c>
      <c r="D2056" s="21" t="s">
        <v>36</v>
      </c>
      <c r="E2056" s="21" t="s">
        <v>194</v>
      </c>
      <c r="F2056" s="21" t="s">
        <v>195</v>
      </c>
      <c r="G2056" s="21" t="s">
        <v>38</v>
      </c>
      <c r="H2056" s="21">
        <v>21101</v>
      </c>
      <c r="I2056" s="84" t="s">
        <v>39</v>
      </c>
      <c r="J2056" s="48" t="s">
        <v>1697</v>
      </c>
      <c r="K2056" s="21" t="s">
        <v>1698</v>
      </c>
      <c r="L2056" s="21" t="s">
        <v>42</v>
      </c>
      <c r="M2056" s="21" t="s">
        <v>43</v>
      </c>
      <c r="N2056" s="21" t="s">
        <v>63</v>
      </c>
      <c r="O2056" s="22">
        <v>18</v>
      </c>
      <c r="P2056" s="22">
        <v>66.333333333333329</v>
      </c>
      <c r="Q2056" s="21" t="s">
        <v>723</v>
      </c>
      <c r="R2056" s="103">
        <f t="shared" si="31"/>
        <v>1194</v>
      </c>
      <c r="S2056" s="22">
        <v>0</v>
      </c>
      <c r="T2056" s="22">
        <v>398</v>
      </c>
      <c r="U2056" s="22">
        <v>0</v>
      </c>
      <c r="V2056" s="22">
        <v>0</v>
      </c>
      <c r="W2056" s="22">
        <v>0</v>
      </c>
      <c r="X2056" s="22">
        <v>398</v>
      </c>
      <c r="Y2056" s="22">
        <v>0</v>
      </c>
      <c r="Z2056" s="22">
        <v>0</v>
      </c>
      <c r="AA2056" s="22">
        <v>0</v>
      </c>
      <c r="AB2056" s="22">
        <v>398</v>
      </c>
      <c r="AC2056" s="22">
        <v>0</v>
      </c>
      <c r="AD2056" s="22">
        <v>0</v>
      </c>
    </row>
    <row r="2057" spans="1:30" s="1" customFormat="1" ht="15" customHeight="1" x14ac:dyDescent="0.3">
      <c r="A2057" s="21" t="s">
        <v>34</v>
      </c>
      <c r="B2057" s="21" t="s">
        <v>2659</v>
      </c>
      <c r="C2057" s="21" t="s">
        <v>2659</v>
      </c>
      <c r="D2057" s="21" t="s">
        <v>36</v>
      </c>
      <c r="E2057" s="21" t="s">
        <v>194</v>
      </c>
      <c r="F2057" s="21" t="s">
        <v>195</v>
      </c>
      <c r="G2057" s="21" t="s">
        <v>38</v>
      </c>
      <c r="H2057" s="21">
        <v>21101</v>
      </c>
      <c r="I2057" s="55" t="s">
        <v>39</v>
      </c>
      <c r="J2057" s="48" t="s">
        <v>51</v>
      </c>
      <c r="K2057" s="21" t="s">
        <v>52</v>
      </c>
      <c r="L2057" s="21" t="s">
        <v>42</v>
      </c>
      <c r="M2057" s="21" t="s">
        <v>43</v>
      </c>
      <c r="N2057" s="21" t="s">
        <v>48</v>
      </c>
      <c r="O2057" s="22">
        <v>4</v>
      </c>
      <c r="P2057" s="22">
        <v>78.25</v>
      </c>
      <c r="Q2057" s="21" t="s">
        <v>723</v>
      </c>
      <c r="R2057" s="103">
        <f t="shared" si="31"/>
        <v>313</v>
      </c>
      <c r="S2057" s="22">
        <v>0</v>
      </c>
      <c r="T2057" s="22">
        <v>78</v>
      </c>
      <c r="U2057" s="22">
        <v>0</v>
      </c>
      <c r="V2057" s="22">
        <v>79</v>
      </c>
      <c r="W2057" s="22">
        <v>0</v>
      </c>
      <c r="X2057" s="22">
        <v>78</v>
      </c>
      <c r="Y2057" s="22">
        <v>0</v>
      </c>
      <c r="Z2057" s="22">
        <v>0</v>
      </c>
      <c r="AA2057" s="22">
        <v>0</v>
      </c>
      <c r="AB2057" s="22">
        <v>78</v>
      </c>
      <c r="AC2057" s="22">
        <v>0</v>
      </c>
      <c r="AD2057" s="22">
        <v>0</v>
      </c>
    </row>
    <row r="2058" spans="1:30" s="1" customFormat="1" ht="15" customHeight="1" x14ac:dyDescent="0.3">
      <c r="A2058" s="21" t="s">
        <v>34</v>
      </c>
      <c r="B2058" s="21" t="s">
        <v>2659</v>
      </c>
      <c r="C2058" s="21" t="s">
        <v>2659</v>
      </c>
      <c r="D2058" s="21" t="s">
        <v>36</v>
      </c>
      <c r="E2058" s="21" t="s">
        <v>194</v>
      </c>
      <c r="F2058" s="21" t="s">
        <v>195</v>
      </c>
      <c r="G2058" s="21" t="s">
        <v>38</v>
      </c>
      <c r="H2058" s="21">
        <v>21101</v>
      </c>
      <c r="I2058" s="55" t="s">
        <v>39</v>
      </c>
      <c r="J2058" s="48" t="s">
        <v>196</v>
      </c>
      <c r="K2058" s="21" t="s">
        <v>197</v>
      </c>
      <c r="L2058" s="21" t="s">
        <v>42</v>
      </c>
      <c r="M2058" s="21" t="s">
        <v>43</v>
      </c>
      <c r="N2058" s="21" t="s">
        <v>48</v>
      </c>
      <c r="O2058" s="22">
        <v>3</v>
      </c>
      <c r="P2058" s="22">
        <v>109</v>
      </c>
      <c r="Q2058" s="21" t="s">
        <v>723</v>
      </c>
      <c r="R2058" s="103">
        <f t="shared" si="31"/>
        <v>327</v>
      </c>
      <c r="S2058" s="22">
        <v>0</v>
      </c>
      <c r="T2058" s="22">
        <v>109</v>
      </c>
      <c r="U2058" s="22">
        <v>0</v>
      </c>
      <c r="V2058" s="22">
        <v>0</v>
      </c>
      <c r="W2058" s="22">
        <v>0</v>
      </c>
      <c r="X2058" s="22">
        <v>109</v>
      </c>
      <c r="Y2058" s="22">
        <v>0</v>
      </c>
      <c r="Z2058" s="22">
        <v>0</v>
      </c>
      <c r="AA2058" s="22">
        <v>0</v>
      </c>
      <c r="AB2058" s="22">
        <v>109</v>
      </c>
      <c r="AC2058" s="22">
        <v>0</v>
      </c>
      <c r="AD2058" s="22">
        <v>0</v>
      </c>
    </row>
    <row r="2059" spans="1:30" s="1" customFormat="1" ht="15" customHeight="1" x14ac:dyDescent="0.3">
      <c r="A2059" s="21" t="s">
        <v>34</v>
      </c>
      <c r="B2059" s="21" t="s">
        <v>2659</v>
      </c>
      <c r="C2059" s="21" t="s">
        <v>2659</v>
      </c>
      <c r="D2059" s="21" t="s">
        <v>36</v>
      </c>
      <c r="E2059" s="21" t="s">
        <v>194</v>
      </c>
      <c r="F2059" s="21" t="s">
        <v>195</v>
      </c>
      <c r="G2059" s="21" t="s">
        <v>38</v>
      </c>
      <c r="H2059" s="21">
        <v>21101</v>
      </c>
      <c r="I2059" s="55" t="s">
        <v>39</v>
      </c>
      <c r="J2059" s="48" t="s">
        <v>972</v>
      </c>
      <c r="K2059" s="21" t="s">
        <v>1959</v>
      </c>
      <c r="L2059" s="21" t="s">
        <v>42</v>
      </c>
      <c r="M2059" s="21" t="s">
        <v>43</v>
      </c>
      <c r="N2059" s="21" t="s">
        <v>48</v>
      </c>
      <c r="O2059" s="22">
        <v>6</v>
      </c>
      <c r="P2059" s="22">
        <v>253.33333333333334</v>
      </c>
      <c r="Q2059" s="21" t="s">
        <v>723</v>
      </c>
      <c r="R2059" s="103">
        <f t="shared" si="31"/>
        <v>1520</v>
      </c>
      <c r="S2059" s="22">
        <v>0</v>
      </c>
      <c r="T2059" s="22">
        <v>507</v>
      </c>
      <c r="U2059" s="22">
        <v>0</v>
      </c>
      <c r="V2059" s="22">
        <v>0</v>
      </c>
      <c r="W2059" s="22">
        <v>0</v>
      </c>
      <c r="X2059" s="22">
        <v>507</v>
      </c>
      <c r="Y2059" s="22">
        <v>0</v>
      </c>
      <c r="Z2059" s="22">
        <v>506</v>
      </c>
      <c r="AA2059" s="22">
        <v>0</v>
      </c>
      <c r="AB2059" s="22">
        <v>0</v>
      </c>
      <c r="AC2059" s="22">
        <v>0</v>
      </c>
      <c r="AD2059" s="22">
        <v>0</v>
      </c>
    </row>
    <row r="2060" spans="1:30" s="1" customFormat="1" ht="15" customHeight="1" x14ac:dyDescent="0.3">
      <c r="A2060" s="21" t="s">
        <v>34</v>
      </c>
      <c r="B2060" s="21" t="s">
        <v>2659</v>
      </c>
      <c r="C2060" s="21" t="s">
        <v>2659</v>
      </c>
      <c r="D2060" s="21" t="s">
        <v>36</v>
      </c>
      <c r="E2060" s="21" t="s">
        <v>194</v>
      </c>
      <c r="F2060" s="21" t="s">
        <v>195</v>
      </c>
      <c r="G2060" s="21" t="s">
        <v>38</v>
      </c>
      <c r="H2060" s="21">
        <v>21101</v>
      </c>
      <c r="I2060" s="55" t="s">
        <v>39</v>
      </c>
      <c r="J2060" s="48" t="s">
        <v>116</v>
      </c>
      <c r="K2060" s="21" t="s">
        <v>117</v>
      </c>
      <c r="L2060" s="21" t="s">
        <v>42</v>
      </c>
      <c r="M2060" s="21" t="s">
        <v>43</v>
      </c>
      <c r="N2060" s="21" t="s">
        <v>48</v>
      </c>
      <c r="O2060" s="22">
        <v>11</v>
      </c>
      <c r="P2060" s="22">
        <v>38.363636363636367</v>
      </c>
      <c r="Q2060" s="21" t="s">
        <v>723</v>
      </c>
      <c r="R2060" s="103">
        <f t="shared" ref="R2060:R2123" si="32">SUM(S2060:AD2060)</f>
        <v>422</v>
      </c>
      <c r="S2060" s="22">
        <v>0</v>
      </c>
      <c r="T2060" s="22">
        <v>126</v>
      </c>
      <c r="U2060" s="22">
        <v>0</v>
      </c>
      <c r="V2060" s="22">
        <v>127</v>
      </c>
      <c r="W2060" s="22">
        <v>0</v>
      </c>
      <c r="X2060" s="22">
        <v>85</v>
      </c>
      <c r="Y2060" s="22">
        <v>0</v>
      </c>
      <c r="Z2060" s="22">
        <v>84</v>
      </c>
      <c r="AA2060" s="22">
        <v>0</v>
      </c>
      <c r="AB2060" s="22">
        <v>0</v>
      </c>
      <c r="AC2060" s="22">
        <v>0</v>
      </c>
      <c r="AD2060" s="22">
        <v>0</v>
      </c>
    </row>
    <row r="2061" spans="1:30" s="1" customFormat="1" ht="15" customHeight="1" x14ac:dyDescent="0.3">
      <c r="A2061" s="21" t="s">
        <v>34</v>
      </c>
      <c r="B2061" s="21" t="s">
        <v>2659</v>
      </c>
      <c r="C2061" s="21" t="s">
        <v>2659</v>
      </c>
      <c r="D2061" s="21" t="s">
        <v>36</v>
      </c>
      <c r="E2061" s="21" t="s">
        <v>194</v>
      </c>
      <c r="F2061" s="21" t="s">
        <v>195</v>
      </c>
      <c r="G2061" s="21" t="s">
        <v>38</v>
      </c>
      <c r="H2061" s="21">
        <v>21101</v>
      </c>
      <c r="I2061" s="55" t="s">
        <v>39</v>
      </c>
      <c r="J2061" s="48" t="s">
        <v>1110</v>
      </c>
      <c r="K2061" s="21" t="s">
        <v>1111</v>
      </c>
      <c r="L2061" s="21" t="s">
        <v>42</v>
      </c>
      <c r="M2061" s="21" t="s">
        <v>43</v>
      </c>
      <c r="N2061" s="21" t="s">
        <v>63</v>
      </c>
      <c r="O2061" s="22">
        <v>30</v>
      </c>
      <c r="P2061" s="22">
        <v>13.233333333333333</v>
      </c>
      <c r="Q2061" s="21" t="s">
        <v>723</v>
      </c>
      <c r="R2061" s="103">
        <f t="shared" si="32"/>
        <v>397</v>
      </c>
      <c r="S2061" s="22">
        <v>0</v>
      </c>
      <c r="T2061" s="22">
        <v>133</v>
      </c>
      <c r="U2061" s="22">
        <v>0</v>
      </c>
      <c r="V2061" s="22">
        <v>0</v>
      </c>
      <c r="W2061" s="22">
        <v>0</v>
      </c>
      <c r="X2061" s="22">
        <v>132</v>
      </c>
      <c r="Y2061" s="22">
        <v>0</v>
      </c>
      <c r="Z2061" s="22">
        <v>0</v>
      </c>
      <c r="AA2061" s="22">
        <v>0</v>
      </c>
      <c r="AB2061" s="22">
        <v>132</v>
      </c>
      <c r="AC2061" s="22">
        <v>0</v>
      </c>
      <c r="AD2061" s="22">
        <v>0</v>
      </c>
    </row>
    <row r="2062" spans="1:30" s="1" customFormat="1" ht="15" customHeight="1" x14ac:dyDescent="0.3">
      <c r="A2062" s="21" t="s">
        <v>34</v>
      </c>
      <c r="B2062" s="21" t="s">
        <v>2659</v>
      </c>
      <c r="C2062" s="21" t="s">
        <v>2659</v>
      </c>
      <c r="D2062" s="21" t="s">
        <v>36</v>
      </c>
      <c r="E2062" s="21" t="s">
        <v>194</v>
      </c>
      <c r="F2062" s="21" t="s">
        <v>195</v>
      </c>
      <c r="G2062" s="21" t="s">
        <v>38</v>
      </c>
      <c r="H2062" s="21">
        <v>21101</v>
      </c>
      <c r="I2062" s="55" t="s">
        <v>39</v>
      </c>
      <c r="J2062" s="48" t="s">
        <v>177</v>
      </c>
      <c r="K2062" s="21" t="s">
        <v>178</v>
      </c>
      <c r="L2062" s="21" t="s">
        <v>42</v>
      </c>
      <c r="M2062" s="21" t="s">
        <v>43</v>
      </c>
      <c r="N2062" s="21" t="s">
        <v>48</v>
      </c>
      <c r="O2062" s="22">
        <v>10</v>
      </c>
      <c r="P2062" s="22">
        <v>38.5</v>
      </c>
      <c r="Q2062" s="21" t="s">
        <v>723</v>
      </c>
      <c r="R2062" s="103">
        <f t="shared" si="32"/>
        <v>385</v>
      </c>
      <c r="S2062" s="22">
        <v>0</v>
      </c>
      <c r="T2062" s="22">
        <v>77</v>
      </c>
      <c r="U2062" s="22">
        <v>0</v>
      </c>
      <c r="V2062" s="22">
        <v>77</v>
      </c>
      <c r="W2062" s="22">
        <v>0</v>
      </c>
      <c r="X2062" s="22">
        <v>77</v>
      </c>
      <c r="Y2062" s="22">
        <v>0</v>
      </c>
      <c r="Z2062" s="22">
        <v>74</v>
      </c>
      <c r="AA2062" s="22">
        <v>0</v>
      </c>
      <c r="AB2062" s="22">
        <v>80</v>
      </c>
      <c r="AC2062" s="22">
        <v>0</v>
      </c>
      <c r="AD2062" s="22">
        <v>0</v>
      </c>
    </row>
    <row r="2063" spans="1:30" s="1" customFormat="1" ht="15" customHeight="1" x14ac:dyDescent="0.3">
      <c r="A2063" s="21" t="s">
        <v>34</v>
      </c>
      <c r="B2063" s="21" t="s">
        <v>2659</v>
      </c>
      <c r="C2063" s="21" t="s">
        <v>2659</v>
      </c>
      <c r="D2063" s="21" t="s">
        <v>36</v>
      </c>
      <c r="E2063" s="21" t="s">
        <v>194</v>
      </c>
      <c r="F2063" s="21" t="s">
        <v>195</v>
      </c>
      <c r="G2063" s="21" t="s">
        <v>38</v>
      </c>
      <c r="H2063" s="21">
        <v>21101</v>
      </c>
      <c r="I2063" s="55" t="s">
        <v>39</v>
      </c>
      <c r="J2063" s="48" t="s">
        <v>132</v>
      </c>
      <c r="K2063" s="21" t="s">
        <v>133</v>
      </c>
      <c r="L2063" s="21" t="s">
        <v>42</v>
      </c>
      <c r="M2063" s="21" t="s">
        <v>43</v>
      </c>
      <c r="N2063" s="21" t="s">
        <v>48</v>
      </c>
      <c r="O2063" s="22">
        <v>1</v>
      </c>
      <c r="P2063" s="22">
        <v>382</v>
      </c>
      <c r="Q2063" s="21" t="s">
        <v>723</v>
      </c>
      <c r="R2063" s="103">
        <f t="shared" si="32"/>
        <v>382</v>
      </c>
      <c r="S2063" s="22">
        <v>0</v>
      </c>
      <c r="T2063" s="22">
        <v>0</v>
      </c>
      <c r="U2063" s="22">
        <v>0</v>
      </c>
      <c r="V2063" s="22">
        <v>0</v>
      </c>
      <c r="W2063" s="22">
        <v>0</v>
      </c>
      <c r="X2063" s="22">
        <v>382</v>
      </c>
      <c r="Y2063" s="22">
        <v>0</v>
      </c>
      <c r="Z2063" s="22">
        <v>0</v>
      </c>
      <c r="AA2063" s="22">
        <v>0</v>
      </c>
      <c r="AB2063" s="22">
        <v>0</v>
      </c>
      <c r="AC2063" s="22">
        <v>0</v>
      </c>
      <c r="AD2063" s="22">
        <v>0</v>
      </c>
    </row>
    <row r="2064" spans="1:30" s="1" customFormat="1" ht="15" customHeight="1" x14ac:dyDescent="0.3">
      <c r="A2064" s="21" t="s">
        <v>34</v>
      </c>
      <c r="B2064" s="21" t="s">
        <v>2659</v>
      </c>
      <c r="C2064" s="21" t="s">
        <v>2659</v>
      </c>
      <c r="D2064" s="21" t="s">
        <v>36</v>
      </c>
      <c r="E2064" s="21" t="s">
        <v>194</v>
      </c>
      <c r="F2064" s="21" t="s">
        <v>195</v>
      </c>
      <c r="G2064" s="21" t="s">
        <v>38</v>
      </c>
      <c r="H2064" s="21">
        <v>21101</v>
      </c>
      <c r="I2064" s="55" t="s">
        <v>39</v>
      </c>
      <c r="J2064" s="48" t="s">
        <v>550</v>
      </c>
      <c r="K2064" s="21" t="s">
        <v>643</v>
      </c>
      <c r="L2064" s="21" t="s">
        <v>42</v>
      </c>
      <c r="M2064" s="21" t="s">
        <v>43</v>
      </c>
      <c r="N2064" s="21" t="s">
        <v>48</v>
      </c>
      <c r="O2064" s="22">
        <v>1</v>
      </c>
      <c r="P2064" s="22">
        <v>382</v>
      </c>
      <c r="Q2064" s="21" t="s">
        <v>723</v>
      </c>
      <c r="R2064" s="103">
        <f t="shared" si="32"/>
        <v>382</v>
      </c>
      <c r="S2064" s="22">
        <v>0</v>
      </c>
      <c r="T2064" s="22">
        <v>0</v>
      </c>
      <c r="U2064" s="22">
        <v>0</v>
      </c>
      <c r="V2064" s="22">
        <v>0</v>
      </c>
      <c r="W2064" s="22">
        <v>0</v>
      </c>
      <c r="X2064" s="22">
        <v>0</v>
      </c>
      <c r="Y2064" s="22">
        <v>0</v>
      </c>
      <c r="Z2064" s="22">
        <v>382</v>
      </c>
      <c r="AA2064" s="22">
        <v>0</v>
      </c>
      <c r="AB2064" s="22">
        <v>0</v>
      </c>
      <c r="AC2064" s="22">
        <v>0</v>
      </c>
      <c r="AD2064" s="22">
        <v>0</v>
      </c>
    </row>
    <row r="2065" spans="1:30" s="1" customFormat="1" ht="15" customHeight="1" x14ac:dyDescent="0.3">
      <c r="A2065" s="21" t="s">
        <v>34</v>
      </c>
      <c r="B2065" s="21" t="s">
        <v>2659</v>
      </c>
      <c r="C2065" s="21" t="s">
        <v>2659</v>
      </c>
      <c r="D2065" s="21" t="s">
        <v>36</v>
      </c>
      <c r="E2065" s="21" t="s">
        <v>194</v>
      </c>
      <c r="F2065" s="21" t="s">
        <v>195</v>
      </c>
      <c r="G2065" s="21" t="s">
        <v>38</v>
      </c>
      <c r="H2065" s="21">
        <v>21101</v>
      </c>
      <c r="I2065" s="55" t="s">
        <v>39</v>
      </c>
      <c r="J2065" s="48" t="s">
        <v>134</v>
      </c>
      <c r="K2065" s="21" t="s">
        <v>135</v>
      </c>
      <c r="L2065" s="21" t="s">
        <v>42</v>
      </c>
      <c r="M2065" s="21" t="s">
        <v>43</v>
      </c>
      <c r="N2065" s="21" t="s">
        <v>48</v>
      </c>
      <c r="O2065" s="22">
        <v>1</v>
      </c>
      <c r="P2065" s="22">
        <v>382</v>
      </c>
      <c r="Q2065" s="21" t="s">
        <v>723</v>
      </c>
      <c r="R2065" s="103">
        <f t="shared" si="32"/>
        <v>382</v>
      </c>
      <c r="S2065" s="22">
        <v>0</v>
      </c>
      <c r="T2065" s="22">
        <v>0</v>
      </c>
      <c r="U2065" s="22">
        <v>0</v>
      </c>
      <c r="V2065" s="22">
        <v>382</v>
      </c>
      <c r="W2065" s="22">
        <v>0</v>
      </c>
      <c r="X2065" s="22">
        <v>0</v>
      </c>
      <c r="Y2065" s="22">
        <v>0</v>
      </c>
      <c r="Z2065" s="22">
        <v>0</v>
      </c>
      <c r="AA2065" s="22">
        <v>0</v>
      </c>
      <c r="AB2065" s="22">
        <v>0</v>
      </c>
      <c r="AC2065" s="22">
        <v>0</v>
      </c>
      <c r="AD2065" s="22">
        <v>0</v>
      </c>
    </row>
    <row r="2066" spans="1:30" s="1" customFormat="1" ht="15" customHeight="1" x14ac:dyDescent="0.3">
      <c r="A2066" s="21" t="s">
        <v>34</v>
      </c>
      <c r="B2066" s="21" t="s">
        <v>2659</v>
      </c>
      <c r="C2066" s="21" t="s">
        <v>2659</v>
      </c>
      <c r="D2066" s="21" t="s">
        <v>36</v>
      </c>
      <c r="E2066" s="21" t="s">
        <v>194</v>
      </c>
      <c r="F2066" s="21" t="s">
        <v>195</v>
      </c>
      <c r="G2066" s="21" t="s">
        <v>38</v>
      </c>
      <c r="H2066" s="21">
        <v>21101</v>
      </c>
      <c r="I2066" s="55" t="s">
        <v>39</v>
      </c>
      <c r="J2066" s="48" t="s">
        <v>531</v>
      </c>
      <c r="K2066" s="21" t="s">
        <v>613</v>
      </c>
      <c r="L2066" s="21" t="s">
        <v>42</v>
      </c>
      <c r="M2066" s="21" t="s">
        <v>43</v>
      </c>
      <c r="N2066" s="21" t="s">
        <v>63</v>
      </c>
      <c r="O2066" s="22">
        <v>5</v>
      </c>
      <c r="P2066" s="22">
        <v>78.599999999999994</v>
      </c>
      <c r="Q2066" s="21" t="s">
        <v>723</v>
      </c>
      <c r="R2066" s="103">
        <f t="shared" si="32"/>
        <v>393</v>
      </c>
      <c r="S2066" s="22">
        <v>0</v>
      </c>
      <c r="T2066" s="22">
        <v>80</v>
      </c>
      <c r="U2066" s="22">
        <v>0</v>
      </c>
      <c r="V2066" s="22">
        <v>79</v>
      </c>
      <c r="W2066" s="22">
        <v>0</v>
      </c>
      <c r="X2066" s="22">
        <v>79</v>
      </c>
      <c r="Y2066" s="22">
        <v>0</v>
      </c>
      <c r="Z2066" s="22">
        <v>79</v>
      </c>
      <c r="AA2066" s="22">
        <v>0</v>
      </c>
      <c r="AB2066" s="22">
        <v>76</v>
      </c>
      <c r="AC2066" s="22">
        <v>0</v>
      </c>
      <c r="AD2066" s="22">
        <v>0</v>
      </c>
    </row>
    <row r="2067" spans="1:30" s="1" customFormat="1" ht="15" customHeight="1" x14ac:dyDescent="0.3">
      <c r="A2067" s="21" t="s">
        <v>34</v>
      </c>
      <c r="B2067" s="21" t="s">
        <v>2659</v>
      </c>
      <c r="C2067" s="21" t="s">
        <v>2659</v>
      </c>
      <c r="D2067" s="21" t="s">
        <v>36</v>
      </c>
      <c r="E2067" s="21" t="s">
        <v>194</v>
      </c>
      <c r="F2067" s="21" t="s">
        <v>195</v>
      </c>
      <c r="G2067" s="21" t="s">
        <v>38</v>
      </c>
      <c r="H2067" s="21">
        <v>21101</v>
      </c>
      <c r="I2067" s="55" t="s">
        <v>39</v>
      </c>
      <c r="J2067" s="48" t="s">
        <v>553</v>
      </c>
      <c r="K2067" s="21" t="s">
        <v>554</v>
      </c>
      <c r="L2067" s="21" t="s">
        <v>42</v>
      </c>
      <c r="M2067" s="21" t="s">
        <v>43</v>
      </c>
      <c r="N2067" s="21" t="s">
        <v>63</v>
      </c>
      <c r="O2067" s="22">
        <v>13</v>
      </c>
      <c r="P2067" s="22">
        <v>48.307692307692307</v>
      </c>
      <c r="Q2067" s="21" t="s">
        <v>723</v>
      </c>
      <c r="R2067" s="103">
        <f t="shared" si="32"/>
        <v>628</v>
      </c>
      <c r="S2067" s="22">
        <v>0</v>
      </c>
      <c r="T2067" s="22">
        <v>145</v>
      </c>
      <c r="U2067" s="22">
        <v>0</v>
      </c>
      <c r="V2067" s="22">
        <v>97</v>
      </c>
      <c r="W2067" s="22">
        <v>0</v>
      </c>
      <c r="X2067" s="22">
        <v>97</v>
      </c>
      <c r="Y2067" s="22">
        <v>0</v>
      </c>
      <c r="Z2067" s="22">
        <v>96</v>
      </c>
      <c r="AA2067" s="22">
        <v>0</v>
      </c>
      <c r="AB2067" s="22">
        <v>193</v>
      </c>
      <c r="AC2067" s="22">
        <v>0</v>
      </c>
      <c r="AD2067" s="22">
        <v>0</v>
      </c>
    </row>
    <row r="2068" spans="1:30" s="1" customFormat="1" ht="15" customHeight="1" x14ac:dyDescent="0.3">
      <c r="A2068" s="21" t="s">
        <v>34</v>
      </c>
      <c r="B2068" s="21" t="s">
        <v>2659</v>
      </c>
      <c r="C2068" s="21" t="s">
        <v>2659</v>
      </c>
      <c r="D2068" s="21" t="s">
        <v>36</v>
      </c>
      <c r="E2068" s="21" t="s">
        <v>194</v>
      </c>
      <c r="F2068" s="21" t="s">
        <v>195</v>
      </c>
      <c r="G2068" s="21" t="s">
        <v>38</v>
      </c>
      <c r="H2068" s="21">
        <v>21101</v>
      </c>
      <c r="I2068" s="55" t="s">
        <v>39</v>
      </c>
      <c r="J2068" s="48" t="s">
        <v>235</v>
      </c>
      <c r="K2068" s="21" t="s">
        <v>236</v>
      </c>
      <c r="L2068" s="21" t="s">
        <v>42</v>
      </c>
      <c r="M2068" s="21" t="s">
        <v>43</v>
      </c>
      <c r="N2068" s="21" t="s">
        <v>63</v>
      </c>
      <c r="O2068" s="22">
        <v>10</v>
      </c>
      <c r="P2068" s="22">
        <v>48.4</v>
      </c>
      <c r="Q2068" s="21" t="s">
        <v>723</v>
      </c>
      <c r="R2068" s="103">
        <f t="shared" si="32"/>
        <v>484</v>
      </c>
      <c r="S2068" s="22">
        <v>0</v>
      </c>
      <c r="T2068" s="22">
        <v>97</v>
      </c>
      <c r="U2068" s="22">
        <v>0</v>
      </c>
      <c r="V2068" s="22">
        <v>97</v>
      </c>
      <c r="W2068" s="22">
        <v>0</v>
      </c>
      <c r="X2068" s="22">
        <v>97</v>
      </c>
      <c r="Y2068" s="22">
        <v>0</v>
      </c>
      <c r="Z2068" s="22">
        <v>96</v>
      </c>
      <c r="AA2068" s="22">
        <v>0</v>
      </c>
      <c r="AB2068" s="22">
        <v>97</v>
      </c>
      <c r="AC2068" s="22">
        <v>0</v>
      </c>
      <c r="AD2068" s="22">
        <v>0</v>
      </c>
    </row>
    <row r="2069" spans="1:30" s="1" customFormat="1" ht="15" customHeight="1" x14ac:dyDescent="0.3">
      <c r="A2069" s="21" t="s">
        <v>34</v>
      </c>
      <c r="B2069" s="21" t="s">
        <v>2659</v>
      </c>
      <c r="C2069" s="21" t="s">
        <v>2659</v>
      </c>
      <c r="D2069" s="21" t="s">
        <v>36</v>
      </c>
      <c r="E2069" s="21" t="s">
        <v>194</v>
      </c>
      <c r="F2069" s="21" t="s">
        <v>195</v>
      </c>
      <c r="G2069" s="21" t="s">
        <v>38</v>
      </c>
      <c r="H2069" s="21">
        <v>21101</v>
      </c>
      <c r="I2069" s="55" t="s">
        <v>39</v>
      </c>
      <c r="J2069" s="48" t="s">
        <v>1033</v>
      </c>
      <c r="K2069" s="21" t="s">
        <v>1053</v>
      </c>
      <c r="L2069" s="21" t="s">
        <v>42</v>
      </c>
      <c r="M2069" s="21" t="s">
        <v>43</v>
      </c>
      <c r="N2069" s="21" t="s">
        <v>48</v>
      </c>
      <c r="O2069" s="22">
        <v>1</v>
      </c>
      <c r="P2069" s="22">
        <v>173</v>
      </c>
      <c r="Q2069" s="21" t="s">
        <v>723</v>
      </c>
      <c r="R2069" s="103">
        <f t="shared" si="32"/>
        <v>173</v>
      </c>
      <c r="S2069" s="22">
        <v>0</v>
      </c>
      <c r="T2069" s="22">
        <v>173</v>
      </c>
      <c r="U2069" s="22">
        <v>0</v>
      </c>
      <c r="V2069" s="22">
        <v>0</v>
      </c>
      <c r="W2069" s="22">
        <v>0</v>
      </c>
      <c r="X2069" s="22">
        <v>0</v>
      </c>
      <c r="Y2069" s="22">
        <v>0</v>
      </c>
      <c r="Z2069" s="22">
        <v>0</v>
      </c>
      <c r="AA2069" s="22">
        <v>0</v>
      </c>
      <c r="AB2069" s="22">
        <v>0</v>
      </c>
      <c r="AC2069" s="22">
        <v>0</v>
      </c>
      <c r="AD2069" s="22">
        <v>0</v>
      </c>
    </row>
    <row r="2070" spans="1:30" s="1" customFormat="1" ht="15" customHeight="1" x14ac:dyDescent="0.3">
      <c r="A2070" s="21" t="s">
        <v>34</v>
      </c>
      <c r="B2070" s="21" t="s">
        <v>2659</v>
      </c>
      <c r="C2070" s="21" t="s">
        <v>2659</v>
      </c>
      <c r="D2070" s="21" t="s">
        <v>36</v>
      </c>
      <c r="E2070" s="21" t="s">
        <v>194</v>
      </c>
      <c r="F2070" s="21" t="s">
        <v>195</v>
      </c>
      <c r="G2070" s="21" t="s">
        <v>38</v>
      </c>
      <c r="H2070" s="21">
        <v>21101</v>
      </c>
      <c r="I2070" s="55" t="s">
        <v>39</v>
      </c>
      <c r="J2070" s="48" t="s">
        <v>136</v>
      </c>
      <c r="K2070" s="21" t="s">
        <v>137</v>
      </c>
      <c r="L2070" s="21" t="s">
        <v>42</v>
      </c>
      <c r="M2070" s="21" t="s">
        <v>43</v>
      </c>
      <c r="N2070" s="21" t="s">
        <v>48</v>
      </c>
      <c r="O2070" s="22">
        <v>1</v>
      </c>
      <c r="P2070" s="22">
        <v>265</v>
      </c>
      <c r="Q2070" s="21" t="s">
        <v>723</v>
      </c>
      <c r="R2070" s="103">
        <f t="shared" si="32"/>
        <v>265</v>
      </c>
      <c r="S2070" s="22">
        <v>0</v>
      </c>
      <c r="T2070" s="22">
        <v>0</v>
      </c>
      <c r="U2070" s="22">
        <v>0</v>
      </c>
      <c r="V2070" s="22">
        <v>0</v>
      </c>
      <c r="W2070" s="22">
        <v>0</v>
      </c>
      <c r="X2070" s="22">
        <v>0</v>
      </c>
      <c r="Y2070" s="22">
        <v>0</v>
      </c>
      <c r="Z2070" s="22">
        <v>265</v>
      </c>
      <c r="AA2070" s="22">
        <v>0</v>
      </c>
      <c r="AB2070" s="22">
        <v>0</v>
      </c>
      <c r="AC2070" s="22">
        <v>0</v>
      </c>
      <c r="AD2070" s="22">
        <v>0</v>
      </c>
    </row>
    <row r="2071" spans="1:30" s="1" customFormat="1" ht="15" customHeight="1" x14ac:dyDescent="0.3">
      <c r="A2071" s="21" t="s">
        <v>34</v>
      </c>
      <c r="B2071" s="21" t="s">
        <v>2659</v>
      </c>
      <c r="C2071" s="21" t="s">
        <v>2659</v>
      </c>
      <c r="D2071" s="21" t="s">
        <v>36</v>
      </c>
      <c r="E2071" s="21" t="s">
        <v>194</v>
      </c>
      <c r="F2071" s="21" t="s">
        <v>195</v>
      </c>
      <c r="G2071" s="21" t="s">
        <v>38</v>
      </c>
      <c r="H2071" s="21">
        <v>21101</v>
      </c>
      <c r="I2071" s="55" t="s">
        <v>39</v>
      </c>
      <c r="J2071" s="48" t="s">
        <v>200</v>
      </c>
      <c r="K2071" s="21" t="s">
        <v>201</v>
      </c>
      <c r="L2071" s="21" t="s">
        <v>42</v>
      </c>
      <c r="M2071" s="21" t="s">
        <v>43</v>
      </c>
      <c r="N2071" s="21" t="s">
        <v>48</v>
      </c>
      <c r="O2071" s="22">
        <v>2</v>
      </c>
      <c r="P2071" s="22">
        <v>253.5</v>
      </c>
      <c r="Q2071" s="21" t="s">
        <v>723</v>
      </c>
      <c r="R2071" s="103">
        <f t="shared" si="32"/>
        <v>507</v>
      </c>
      <c r="S2071" s="22">
        <v>0</v>
      </c>
      <c r="T2071" s="22">
        <v>0</v>
      </c>
      <c r="U2071" s="22">
        <v>0</v>
      </c>
      <c r="V2071" s="22">
        <v>253</v>
      </c>
      <c r="W2071" s="22">
        <v>0</v>
      </c>
      <c r="X2071" s="22">
        <v>0</v>
      </c>
      <c r="Y2071" s="22">
        <v>0</v>
      </c>
      <c r="Z2071" s="22">
        <v>254</v>
      </c>
      <c r="AA2071" s="22">
        <v>0</v>
      </c>
      <c r="AB2071" s="22">
        <v>0</v>
      </c>
      <c r="AC2071" s="22">
        <v>0</v>
      </c>
      <c r="AD2071" s="22">
        <v>0</v>
      </c>
    </row>
    <row r="2072" spans="1:30" s="1" customFormat="1" ht="15" customHeight="1" x14ac:dyDescent="0.3">
      <c r="A2072" s="21" t="s">
        <v>34</v>
      </c>
      <c r="B2072" s="21" t="s">
        <v>2659</v>
      </c>
      <c r="C2072" s="21" t="s">
        <v>2659</v>
      </c>
      <c r="D2072" s="21" t="s">
        <v>36</v>
      </c>
      <c r="E2072" s="21" t="s">
        <v>194</v>
      </c>
      <c r="F2072" s="21" t="s">
        <v>195</v>
      </c>
      <c r="G2072" s="21" t="s">
        <v>38</v>
      </c>
      <c r="H2072" s="21">
        <v>21101</v>
      </c>
      <c r="I2072" s="55" t="s">
        <v>39</v>
      </c>
      <c r="J2072" s="48" t="s">
        <v>165</v>
      </c>
      <c r="K2072" s="21" t="s">
        <v>166</v>
      </c>
      <c r="L2072" s="21" t="s">
        <v>42</v>
      </c>
      <c r="M2072" s="21" t="s">
        <v>43</v>
      </c>
      <c r="N2072" s="21" t="s">
        <v>48</v>
      </c>
      <c r="O2072" s="22">
        <v>2</v>
      </c>
      <c r="P2072" s="22">
        <v>145</v>
      </c>
      <c r="Q2072" s="21" t="s">
        <v>723</v>
      </c>
      <c r="R2072" s="103">
        <f t="shared" si="32"/>
        <v>290</v>
      </c>
      <c r="S2072" s="22">
        <v>0</v>
      </c>
      <c r="T2072" s="22">
        <v>145</v>
      </c>
      <c r="U2072" s="22">
        <v>0</v>
      </c>
      <c r="V2072" s="22">
        <v>0</v>
      </c>
      <c r="W2072" s="22">
        <v>0</v>
      </c>
      <c r="X2072" s="22">
        <v>0</v>
      </c>
      <c r="Y2072" s="22">
        <v>0</v>
      </c>
      <c r="Z2072" s="22">
        <v>145</v>
      </c>
      <c r="AA2072" s="22">
        <v>0</v>
      </c>
      <c r="AB2072" s="22">
        <v>0</v>
      </c>
      <c r="AC2072" s="22">
        <v>0</v>
      </c>
      <c r="AD2072" s="22">
        <v>0</v>
      </c>
    </row>
    <row r="2073" spans="1:30" s="1" customFormat="1" ht="15" customHeight="1" x14ac:dyDescent="0.3">
      <c r="A2073" s="21" t="s">
        <v>34</v>
      </c>
      <c r="B2073" s="21" t="s">
        <v>2659</v>
      </c>
      <c r="C2073" s="21" t="s">
        <v>2659</v>
      </c>
      <c r="D2073" s="21" t="s">
        <v>36</v>
      </c>
      <c r="E2073" s="21" t="s">
        <v>194</v>
      </c>
      <c r="F2073" s="21" t="s">
        <v>195</v>
      </c>
      <c r="G2073" s="21" t="s">
        <v>38</v>
      </c>
      <c r="H2073" s="21">
        <v>21101</v>
      </c>
      <c r="I2073" s="55" t="s">
        <v>39</v>
      </c>
      <c r="J2073" s="48" t="s">
        <v>161</v>
      </c>
      <c r="K2073" s="21" t="s">
        <v>162</v>
      </c>
      <c r="L2073" s="21" t="s">
        <v>42</v>
      </c>
      <c r="M2073" s="21" t="s">
        <v>43</v>
      </c>
      <c r="N2073" s="21" t="s">
        <v>48</v>
      </c>
      <c r="O2073" s="22">
        <v>13</v>
      </c>
      <c r="P2073" s="22">
        <v>72.384615384615387</v>
      </c>
      <c r="Q2073" s="21" t="s">
        <v>723</v>
      </c>
      <c r="R2073" s="103">
        <f t="shared" si="32"/>
        <v>941</v>
      </c>
      <c r="S2073" s="22">
        <v>0</v>
      </c>
      <c r="T2073" s="22">
        <v>362</v>
      </c>
      <c r="U2073" s="22">
        <v>0</v>
      </c>
      <c r="V2073" s="22">
        <v>145</v>
      </c>
      <c r="W2073" s="22">
        <v>0</v>
      </c>
      <c r="X2073" s="22">
        <v>145</v>
      </c>
      <c r="Y2073" s="22">
        <v>0</v>
      </c>
      <c r="Z2073" s="22">
        <v>145</v>
      </c>
      <c r="AA2073" s="22">
        <v>0</v>
      </c>
      <c r="AB2073" s="22">
        <v>144</v>
      </c>
      <c r="AC2073" s="22">
        <v>0</v>
      </c>
      <c r="AD2073" s="22">
        <v>0</v>
      </c>
    </row>
    <row r="2074" spans="1:30" s="1" customFormat="1" ht="15" customHeight="1" x14ac:dyDescent="0.3">
      <c r="A2074" s="21" t="s">
        <v>34</v>
      </c>
      <c r="B2074" s="21" t="s">
        <v>2659</v>
      </c>
      <c r="C2074" s="21" t="s">
        <v>2659</v>
      </c>
      <c r="D2074" s="21" t="s">
        <v>36</v>
      </c>
      <c r="E2074" s="21" t="s">
        <v>194</v>
      </c>
      <c r="F2074" s="21" t="s">
        <v>195</v>
      </c>
      <c r="G2074" s="21" t="s">
        <v>38</v>
      </c>
      <c r="H2074" s="21">
        <v>21101</v>
      </c>
      <c r="I2074" s="55" t="s">
        <v>39</v>
      </c>
      <c r="J2074" s="48" t="s">
        <v>114</v>
      </c>
      <c r="K2074" s="21" t="s">
        <v>115</v>
      </c>
      <c r="L2074" s="21" t="s">
        <v>42</v>
      </c>
      <c r="M2074" s="21" t="s">
        <v>43</v>
      </c>
      <c r="N2074" s="21" t="s">
        <v>48</v>
      </c>
      <c r="O2074" s="22">
        <v>10</v>
      </c>
      <c r="P2074" s="22">
        <v>26.6</v>
      </c>
      <c r="Q2074" s="21" t="s">
        <v>723</v>
      </c>
      <c r="R2074" s="103">
        <f t="shared" si="32"/>
        <v>266</v>
      </c>
      <c r="S2074" s="22">
        <v>0</v>
      </c>
      <c r="T2074" s="22">
        <v>80</v>
      </c>
      <c r="U2074" s="22">
        <v>0</v>
      </c>
      <c r="V2074" s="22">
        <v>0</v>
      </c>
      <c r="W2074" s="22">
        <v>0</v>
      </c>
      <c r="X2074" s="22">
        <v>53</v>
      </c>
      <c r="Y2074" s="22">
        <v>0</v>
      </c>
      <c r="Z2074" s="22">
        <v>53</v>
      </c>
      <c r="AA2074" s="22">
        <v>0</v>
      </c>
      <c r="AB2074" s="22">
        <v>80</v>
      </c>
      <c r="AC2074" s="22">
        <v>0</v>
      </c>
      <c r="AD2074" s="22">
        <v>0</v>
      </c>
    </row>
    <row r="2075" spans="1:30" s="1" customFormat="1" ht="15" customHeight="1" x14ac:dyDescent="0.3">
      <c r="A2075" s="21" t="s">
        <v>34</v>
      </c>
      <c r="B2075" s="21" t="s">
        <v>2659</v>
      </c>
      <c r="C2075" s="21" t="s">
        <v>2659</v>
      </c>
      <c r="D2075" s="21" t="s">
        <v>36</v>
      </c>
      <c r="E2075" s="21" t="s">
        <v>194</v>
      </c>
      <c r="F2075" s="21" t="s">
        <v>195</v>
      </c>
      <c r="G2075" s="21" t="s">
        <v>38</v>
      </c>
      <c r="H2075" s="21">
        <v>21101</v>
      </c>
      <c r="I2075" s="55" t="s">
        <v>39</v>
      </c>
      <c r="J2075" s="48" t="s">
        <v>167</v>
      </c>
      <c r="K2075" s="21" t="s">
        <v>168</v>
      </c>
      <c r="L2075" s="21" t="s">
        <v>42</v>
      </c>
      <c r="M2075" s="21" t="s">
        <v>43</v>
      </c>
      <c r="N2075" s="21" t="s">
        <v>48</v>
      </c>
      <c r="O2075" s="22">
        <v>10</v>
      </c>
      <c r="P2075" s="22">
        <v>19.3</v>
      </c>
      <c r="Q2075" s="21" t="s">
        <v>723</v>
      </c>
      <c r="R2075" s="103">
        <f t="shared" si="32"/>
        <v>193</v>
      </c>
      <c r="S2075" s="22">
        <v>0</v>
      </c>
      <c r="T2075" s="22">
        <v>58</v>
      </c>
      <c r="U2075" s="22">
        <v>0</v>
      </c>
      <c r="V2075" s="22">
        <v>0</v>
      </c>
      <c r="W2075" s="22">
        <v>0</v>
      </c>
      <c r="X2075" s="22">
        <v>39</v>
      </c>
      <c r="Y2075" s="22">
        <v>0</v>
      </c>
      <c r="Z2075" s="22">
        <v>39</v>
      </c>
      <c r="AA2075" s="22">
        <v>0</v>
      </c>
      <c r="AB2075" s="22">
        <v>57</v>
      </c>
      <c r="AC2075" s="22">
        <v>0</v>
      </c>
      <c r="AD2075" s="22">
        <v>0</v>
      </c>
    </row>
    <row r="2076" spans="1:30" s="1" customFormat="1" ht="15" customHeight="1" x14ac:dyDescent="0.3">
      <c r="A2076" s="21" t="s">
        <v>34</v>
      </c>
      <c r="B2076" s="21" t="s">
        <v>2659</v>
      </c>
      <c r="C2076" s="21" t="s">
        <v>2659</v>
      </c>
      <c r="D2076" s="21" t="s">
        <v>36</v>
      </c>
      <c r="E2076" s="21" t="s">
        <v>194</v>
      </c>
      <c r="F2076" s="21" t="s">
        <v>195</v>
      </c>
      <c r="G2076" s="21" t="s">
        <v>38</v>
      </c>
      <c r="H2076" s="21">
        <v>21101</v>
      </c>
      <c r="I2076" s="55" t="s">
        <v>39</v>
      </c>
      <c r="J2076" s="48" t="s">
        <v>1116</v>
      </c>
      <c r="K2076" s="21" t="s">
        <v>1117</v>
      </c>
      <c r="L2076" s="21" t="s">
        <v>42</v>
      </c>
      <c r="M2076" s="21" t="s">
        <v>43</v>
      </c>
      <c r="N2076" s="21" t="s">
        <v>48</v>
      </c>
      <c r="O2076" s="22">
        <v>10</v>
      </c>
      <c r="P2076" s="22">
        <v>21.7</v>
      </c>
      <c r="Q2076" s="21" t="s">
        <v>723</v>
      </c>
      <c r="R2076" s="103">
        <f t="shared" si="32"/>
        <v>217</v>
      </c>
      <c r="S2076" s="22">
        <v>0</v>
      </c>
      <c r="T2076" s="22">
        <v>65</v>
      </c>
      <c r="U2076" s="22">
        <v>0</v>
      </c>
      <c r="V2076" s="22">
        <v>0</v>
      </c>
      <c r="W2076" s="22">
        <v>0</v>
      </c>
      <c r="X2076" s="22">
        <v>43</v>
      </c>
      <c r="Y2076" s="22">
        <v>0</v>
      </c>
      <c r="Z2076" s="22">
        <v>43</v>
      </c>
      <c r="AA2076" s="22">
        <v>0</v>
      </c>
      <c r="AB2076" s="22">
        <v>66</v>
      </c>
      <c r="AC2076" s="22">
        <v>0</v>
      </c>
      <c r="AD2076" s="22">
        <v>0</v>
      </c>
    </row>
    <row r="2077" spans="1:30" s="1" customFormat="1" ht="15" customHeight="1" x14ac:dyDescent="0.3">
      <c r="A2077" s="21" t="s">
        <v>34</v>
      </c>
      <c r="B2077" s="21" t="s">
        <v>2659</v>
      </c>
      <c r="C2077" s="21" t="s">
        <v>2659</v>
      </c>
      <c r="D2077" s="21" t="s">
        <v>36</v>
      </c>
      <c r="E2077" s="21" t="s">
        <v>194</v>
      </c>
      <c r="F2077" s="21" t="s">
        <v>195</v>
      </c>
      <c r="G2077" s="21" t="s">
        <v>38</v>
      </c>
      <c r="H2077" s="21">
        <v>21101</v>
      </c>
      <c r="I2077" s="55" t="s">
        <v>39</v>
      </c>
      <c r="J2077" s="48" t="s">
        <v>634</v>
      </c>
      <c r="K2077" s="21" t="s">
        <v>635</v>
      </c>
      <c r="L2077" s="21" t="s">
        <v>42</v>
      </c>
      <c r="M2077" s="21" t="s">
        <v>43</v>
      </c>
      <c r="N2077" s="21" t="s">
        <v>48</v>
      </c>
      <c r="O2077" s="22">
        <v>10</v>
      </c>
      <c r="P2077" s="22">
        <v>42.3</v>
      </c>
      <c r="Q2077" s="21" t="s">
        <v>723</v>
      </c>
      <c r="R2077" s="103">
        <f t="shared" si="32"/>
        <v>423</v>
      </c>
      <c r="S2077" s="22">
        <v>0</v>
      </c>
      <c r="T2077" s="22">
        <v>127</v>
      </c>
      <c r="U2077" s="22">
        <v>0</v>
      </c>
      <c r="V2077" s="22">
        <v>0</v>
      </c>
      <c r="W2077" s="22">
        <v>0</v>
      </c>
      <c r="X2077" s="22">
        <v>85</v>
      </c>
      <c r="Y2077" s="22">
        <v>0</v>
      </c>
      <c r="Z2077" s="22">
        <v>84</v>
      </c>
      <c r="AA2077" s="22">
        <v>0</v>
      </c>
      <c r="AB2077" s="22">
        <v>127</v>
      </c>
      <c r="AC2077" s="22">
        <v>0</v>
      </c>
      <c r="AD2077" s="22">
        <v>0</v>
      </c>
    </row>
    <row r="2078" spans="1:30" s="1" customFormat="1" ht="15" customHeight="1" x14ac:dyDescent="0.3">
      <c r="A2078" s="21" t="s">
        <v>34</v>
      </c>
      <c r="B2078" s="21" t="s">
        <v>2659</v>
      </c>
      <c r="C2078" s="21" t="s">
        <v>2659</v>
      </c>
      <c r="D2078" s="21" t="s">
        <v>36</v>
      </c>
      <c r="E2078" s="21" t="s">
        <v>194</v>
      </c>
      <c r="F2078" s="21" t="s">
        <v>195</v>
      </c>
      <c r="G2078" s="21" t="s">
        <v>38</v>
      </c>
      <c r="H2078" s="21">
        <v>21101</v>
      </c>
      <c r="I2078" s="55" t="s">
        <v>39</v>
      </c>
      <c r="J2078" s="48" t="s">
        <v>123</v>
      </c>
      <c r="K2078" s="21" t="s">
        <v>156</v>
      </c>
      <c r="L2078" s="21" t="s">
        <v>42</v>
      </c>
      <c r="M2078" s="21" t="s">
        <v>43</v>
      </c>
      <c r="N2078" s="21" t="s">
        <v>48</v>
      </c>
      <c r="O2078" s="22">
        <v>9</v>
      </c>
      <c r="P2078" s="22">
        <v>50.333333333333336</v>
      </c>
      <c r="Q2078" s="21" t="s">
        <v>723</v>
      </c>
      <c r="R2078" s="103">
        <f t="shared" si="32"/>
        <v>453</v>
      </c>
      <c r="S2078" s="22">
        <v>0</v>
      </c>
      <c r="T2078" s="22">
        <v>151</v>
      </c>
      <c r="U2078" s="22">
        <v>0</v>
      </c>
      <c r="V2078" s="22">
        <v>0</v>
      </c>
      <c r="W2078" s="22">
        <v>0</v>
      </c>
      <c r="X2078" s="22">
        <v>151</v>
      </c>
      <c r="Y2078" s="22">
        <v>0</v>
      </c>
      <c r="Z2078" s="22">
        <v>0</v>
      </c>
      <c r="AA2078" s="22">
        <v>0</v>
      </c>
      <c r="AB2078" s="22">
        <v>151</v>
      </c>
      <c r="AC2078" s="22">
        <v>0</v>
      </c>
      <c r="AD2078" s="22">
        <v>0</v>
      </c>
    </row>
    <row r="2079" spans="1:30" s="1" customFormat="1" ht="15" customHeight="1" x14ac:dyDescent="0.3">
      <c r="A2079" s="21" t="s">
        <v>34</v>
      </c>
      <c r="B2079" s="21" t="s">
        <v>2659</v>
      </c>
      <c r="C2079" s="21" t="s">
        <v>2659</v>
      </c>
      <c r="D2079" s="21" t="s">
        <v>36</v>
      </c>
      <c r="E2079" s="21" t="s">
        <v>194</v>
      </c>
      <c r="F2079" s="21" t="s">
        <v>195</v>
      </c>
      <c r="G2079" s="21" t="s">
        <v>38</v>
      </c>
      <c r="H2079" s="21">
        <v>21101</v>
      </c>
      <c r="I2079" s="55" t="s">
        <v>39</v>
      </c>
      <c r="J2079" s="48" t="s">
        <v>121</v>
      </c>
      <c r="K2079" s="21" t="s">
        <v>786</v>
      </c>
      <c r="L2079" s="21" t="s">
        <v>42</v>
      </c>
      <c r="M2079" s="21" t="s">
        <v>43</v>
      </c>
      <c r="N2079" s="21" t="s">
        <v>48</v>
      </c>
      <c r="O2079" s="22">
        <v>7</v>
      </c>
      <c r="P2079" s="22">
        <v>26.285714285714285</v>
      </c>
      <c r="Q2079" s="21" t="s">
        <v>723</v>
      </c>
      <c r="R2079" s="103">
        <f t="shared" si="32"/>
        <v>184</v>
      </c>
      <c r="S2079" s="22">
        <v>0</v>
      </c>
      <c r="T2079" s="22">
        <v>69</v>
      </c>
      <c r="U2079" s="22">
        <v>0</v>
      </c>
      <c r="V2079" s="22">
        <v>23</v>
      </c>
      <c r="W2079" s="22">
        <v>0</v>
      </c>
      <c r="X2079" s="22">
        <v>23</v>
      </c>
      <c r="Y2079" s="22">
        <v>0</v>
      </c>
      <c r="Z2079" s="22">
        <v>23</v>
      </c>
      <c r="AA2079" s="22">
        <v>0</v>
      </c>
      <c r="AB2079" s="22">
        <v>46</v>
      </c>
      <c r="AC2079" s="22">
        <v>0</v>
      </c>
      <c r="AD2079" s="22">
        <v>0</v>
      </c>
    </row>
    <row r="2080" spans="1:30" s="1" customFormat="1" ht="15" customHeight="1" x14ac:dyDescent="0.3">
      <c r="A2080" s="21" t="s">
        <v>34</v>
      </c>
      <c r="B2080" s="21" t="s">
        <v>2659</v>
      </c>
      <c r="C2080" s="21" t="s">
        <v>2659</v>
      </c>
      <c r="D2080" s="21" t="s">
        <v>36</v>
      </c>
      <c r="E2080" s="21" t="s">
        <v>194</v>
      </c>
      <c r="F2080" s="21" t="s">
        <v>195</v>
      </c>
      <c r="G2080" s="21" t="s">
        <v>38</v>
      </c>
      <c r="H2080" s="21">
        <v>21101</v>
      </c>
      <c r="I2080" s="55" t="s">
        <v>39</v>
      </c>
      <c r="J2080" s="48" t="s">
        <v>823</v>
      </c>
      <c r="K2080" s="21" t="s">
        <v>2709</v>
      </c>
      <c r="L2080" s="21" t="s">
        <v>42</v>
      </c>
      <c r="M2080" s="21" t="s">
        <v>43</v>
      </c>
      <c r="N2080" s="21" t="s">
        <v>48</v>
      </c>
      <c r="O2080" s="22">
        <v>30</v>
      </c>
      <c r="P2080" s="22">
        <v>42.4</v>
      </c>
      <c r="Q2080" s="21" t="s">
        <v>723</v>
      </c>
      <c r="R2080" s="103">
        <f t="shared" si="32"/>
        <v>1272</v>
      </c>
      <c r="S2080" s="22">
        <v>0</v>
      </c>
      <c r="T2080" s="22">
        <v>424</v>
      </c>
      <c r="U2080" s="22">
        <v>0</v>
      </c>
      <c r="V2080" s="22">
        <v>0</v>
      </c>
      <c r="W2080" s="22">
        <v>0</v>
      </c>
      <c r="X2080" s="22">
        <v>424</v>
      </c>
      <c r="Y2080" s="22">
        <v>0</v>
      </c>
      <c r="Z2080" s="22">
        <v>0</v>
      </c>
      <c r="AA2080" s="22">
        <v>0</v>
      </c>
      <c r="AB2080" s="22">
        <v>424</v>
      </c>
      <c r="AC2080" s="22">
        <v>0</v>
      </c>
      <c r="AD2080" s="22">
        <v>0</v>
      </c>
    </row>
    <row r="2081" spans="1:30" s="1" customFormat="1" ht="15" customHeight="1" x14ac:dyDescent="0.3">
      <c r="A2081" s="21" t="s">
        <v>34</v>
      </c>
      <c r="B2081" s="21" t="s">
        <v>2659</v>
      </c>
      <c r="C2081" s="21" t="s">
        <v>2659</v>
      </c>
      <c r="D2081" s="21" t="s">
        <v>36</v>
      </c>
      <c r="E2081" s="21" t="s">
        <v>194</v>
      </c>
      <c r="F2081" s="21" t="s">
        <v>195</v>
      </c>
      <c r="G2081" s="21" t="s">
        <v>38</v>
      </c>
      <c r="H2081" s="21">
        <v>21101</v>
      </c>
      <c r="I2081" s="55" t="s">
        <v>39</v>
      </c>
      <c r="J2081" s="48" t="s">
        <v>581</v>
      </c>
      <c r="K2081" s="21" t="s">
        <v>1118</v>
      </c>
      <c r="L2081" s="21" t="s">
        <v>42</v>
      </c>
      <c r="M2081" s="21" t="s">
        <v>43</v>
      </c>
      <c r="N2081" s="21" t="s">
        <v>48</v>
      </c>
      <c r="O2081" s="22">
        <v>4</v>
      </c>
      <c r="P2081" s="22">
        <v>313.75</v>
      </c>
      <c r="Q2081" s="21" t="s">
        <v>723</v>
      </c>
      <c r="R2081" s="103">
        <f t="shared" si="32"/>
        <v>1255</v>
      </c>
      <c r="S2081" s="22">
        <v>0</v>
      </c>
      <c r="T2081" s="22">
        <v>628</v>
      </c>
      <c r="U2081" s="22">
        <v>0</v>
      </c>
      <c r="V2081" s="22">
        <v>0</v>
      </c>
      <c r="W2081" s="22">
        <v>0</v>
      </c>
      <c r="X2081" s="22">
        <v>627</v>
      </c>
      <c r="Y2081" s="22">
        <v>0</v>
      </c>
      <c r="Z2081" s="22">
        <v>0</v>
      </c>
      <c r="AA2081" s="22">
        <v>0</v>
      </c>
      <c r="AB2081" s="22">
        <v>0</v>
      </c>
      <c r="AC2081" s="22">
        <v>0</v>
      </c>
      <c r="AD2081" s="22">
        <v>0</v>
      </c>
    </row>
    <row r="2082" spans="1:30" s="1" customFormat="1" ht="15" customHeight="1" x14ac:dyDescent="0.3">
      <c r="A2082" s="21" t="s">
        <v>34</v>
      </c>
      <c r="B2082" s="21" t="s">
        <v>2659</v>
      </c>
      <c r="C2082" s="21" t="s">
        <v>2659</v>
      </c>
      <c r="D2082" s="21" t="s">
        <v>36</v>
      </c>
      <c r="E2082" s="21" t="s">
        <v>194</v>
      </c>
      <c r="F2082" s="21" t="s">
        <v>195</v>
      </c>
      <c r="G2082" s="21" t="s">
        <v>38</v>
      </c>
      <c r="H2082" s="21">
        <v>21101</v>
      </c>
      <c r="I2082" s="55" t="s">
        <v>39</v>
      </c>
      <c r="J2082" s="48" t="s">
        <v>77</v>
      </c>
      <c r="K2082" s="21" t="s">
        <v>78</v>
      </c>
      <c r="L2082" s="21" t="s">
        <v>42</v>
      </c>
      <c r="M2082" s="21" t="s">
        <v>43</v>
      </c>
      <c r="N2082" s="21" t="s">
        <v>48</v>
      </c>
      <c r="O2082" s="22">
        <v>3</v>
      </c>
      <c r="P2082" s="22">
        <v>283.33333333333331</v>
      </c>
      <c r="Q2082" s="21" t="s">
        <v>723</v>
      </c>
      <c r="R2082" s="103">
        <f t="shared" si="32"/>
        <v>850</v>
      </c>
      <c r="S2082" s="22">
        <v>0</v>
      </c>
      <c r="T2082" s="22">
        <v>0</v>
      </c>
      <c r="U2082" s="22">
        <v>0</v>
      </c>
      <c r="V2082" s="22">
        <v>283</v>
      </c>
      <c r="W2082" s="22">
        <v>0</v>
      </c>
      <c r="X2082" s="22">
        <v>284</v>
      </c>
      <c r="Y2082" s="22">
        <v>0</v>
      </c>
      <c r="Z2082" s="22">
        <v>0</v>
      </c>
      <c r="AA2082" s="22">
        <v>0</v>
      </c>
      <c r="AB2082" s="22">
        <v>283</v>
      </c>
      <c r="AC2082" s="22">
        <v>0</v>
      </c>
      <c r="AD2082" s="22">
        <v>0</v>
      </c>
    </row>
    <row r="2083" spans="1:30" s="1" customFormat="1" ht="15" customHeight="1" x14ac:dyDescent="0.3">
      <c r="A2083" s="21" t="s">
        <v>34</v>
      </c>
      <c r="B2083" s="21" t="s">
        <v>2659</v>
      </c>
      <c r="C2083" s="21" t="s">
        <v>2659</v>
      </c>
      <c r="D2083" s="21" t="s">
        <v>36</v>
      </c>
      <c r="E2083" s="21" t="s">
        <v>194</v>
      </c>
      <c r="F2083" s="21" t="s">
        <v>195</v>
      </c>
      <c r="G2083" s="21" t="s">
        <v>38</v>
      </c>
      <c r="H2083" s="21">
        <v>21101</v>
      </c>
      <c r="I2083" s="55" t="s">
        <v>39</v>
      </c>
      <c r="J2083" s="48" t="s">
        <v>79</v>
      </c>
      <c r="K2083" s="21" t="s">
        <v>80</v>
      </c>
      <c r="L2083" s="21" t="s">
        <v>42</v>
      </c>
      <c r="M2083" s="21" t="s">
        <v>43</v>
      </c>
      <c r="N2083" s="21" t="s">
        <v>48</v>
      </c>
      <c r="O2083" s="22">
        <v>5</v>
      </c>
      <c r="P2083" s="22">
        <v>236.8</v>
      </c>
      <c r="Q2083" s="21" t="s">
        <v>723</v>
      </c>
      <c r="R2083" s="103">
        <f t="shared" si="32"/>
        <v>1184</v>
      </c>
      <c r="S2083" s="22">
        <v>0</v>
      </c>
      <c r="T2083" s="22">
        <v>296</v>
      </c>
      <c r="U2083" s="22">
        <v>0</v>
      </c>
      <c r="V2083" s="22">
        <v>0</v>
      </c>
      <c r="W2083" s="22">
        <v>0</v>
      </c>
      <c r="X2083" s="22">
        <v>296</v>
      </c>
      <c r="Y2083" s="22">
        <v>0</v>
      </c>
      <c r="Z2083" s="22">
        <v>0</v>
      </c>
      <c r="AA2083" s="22">
        <v>0</v>
      </c>
      <c r="AB2083" s="22">
        <v>592</v>
      </c>
      <c r="AC2083" s="22">
        <v>0</v>
      </c>
      <c r="AD2083" s="22">
        <v>0</v>
      </c>
    </row>
    <row r="2084" spans="1:30" s="1" customFormat="1" ht="15" customHeight="1" x14ac:dyDescent="0.3">
      <c r="A2084" s="21" t="s">
        <v>34</v>
      </c>
      <c r="B2084" s="21" t="s">
        <v>2659</v>
      </c>
      <c r="C2084" s="21" t="s">
        <v>2659</v>
      </c>
      <c r="D2084" s="21" t="s">
        <v>36</v>
      </c>
      <c r="E2084" s="21" t="s">
        <v>194</v>
      </c>
      <c r="F2084" s="21" t="s">
        <v>195</v>
      </c>
      <c r="G2084" s="21" t="s">
        <v>38</v>
      </c>
      <c r="H2084" s="21">
        <v>21101</v>
      </c>
      <c r="I2084" s="55" t="s">
        <v>39</v>
      </c>
      <c r="J2084" s="48" t="s">
        <v>144</v>
      </c>
      <c r="K2084" s="21" t="s">
        <v>145</v>
      </c>
      <c r="L2084" s="21" t="s">
        <v>42</v>
      </c>
      <c r="M2084" s="21" t="s">
        <v>43</v>
      </c>
      <c r="N2084" s="21" t="s">
        <v>48</v>
      </c>
      <c r="O2084" s="22">
        <v>10</v>
      </c>
      <c r="P2084" s="22">
        <v>78.400000000000006</v>
      </c>
      <c r="Q2084" s="21" t="s">
        <v>723</v>
      </c>
      <c r="R2084" s="103">
        <f t="shared" si="32"/>
        <v>784</v>
      </c>
      <c r="S2084" s="22">
        <v>0</v>
      </c>
      <c r="T2084" s="22">
        <v>392</v>
      </c>
      <c r="U2084" s="22">
        <v>0</v>
      </c>
      <c r="V2084" s="22">
        <v>0</v>
      </c>
      <c r="W2084" s="22">
        <v>0</v>
      </c>
      <c r="X2084" s="22">
        <v>152</v>
      </c>
      <c r="Y2084" s="22">
        <v>0</v>
      </c>
      <c r="Z2084" s="22">
        <v>240</v>
      </c>
      <c r="AA2084" s="22">
        <v>0</v>
      </c>
      <c r="AB2084" s="22">
        <v>0</v>
      </c>
      <c r="AC2084" s="22">
        <v>0</v>
      </c>
      <c r="AD2084" s="22">
        <v>0</v>
      </c>
    </row>
    <row r="2085" spans="1:30" s="1" customFormat="1" ht="15" customHeight="1" x14ac:dyDescent="0.3">
      <c r="A2085" s="21" t="s">
        <v>34</v>
      </c>
      <c r="B2085" s="21" t="s">
        <v>2659</v>
      </c>
      <c r="C2085" s="21" t="s">
        <v>2659</v>
      </c>
      <c r="D2085" s="21" t="s">
        <v>36</v>
      </c>
      <c r="E2085" s="21" t="s">
        <v>194</v>
      </c>
      <c r="F2085" s="21" t="s">
        <v>195</v>
      </c>
      <c r="G2085" s="21" t="s">
        <v>38</v>
      </c>
      <c r="H2085" s="21">
        <v>21101</v>
      </c>
      <c r="I2085" s="55" t="s">
        <v>39</v>
      </c>
      <c r="J2085" s="48" t="s">
        <v>67</v>
      </c>
      <c r="K2085" s="21" t="s">
        <v>68</v>
      </c>
      <c r="L2085" s="21" t="s">
        <v>42</v>
      </c>
      <c r="M2085" s="21" t="s">
        <v>43</v>
      </c>
      <c r="N2085" s="21" t="s">
        <v>48</v>
      </c>
      <c r="O2085" s="22">
        <v>15</v>
      </c>
      <c r="P2085" s="22">
        <v>84.466666666666669</v>
      </c>
      <c r="Q2085" s="21" t="s">
        <v>723</v>
      </c>
      <c r="R2085" s="103">
        <f t="shared" si="32"/>
        <v>1267</v>
      </c>
      <c r="S2085" s="22">
        <v>0</v>
      </c>
      <c r="T2085" s="22">
        <v>422</v>
      </c>
      <c r="U2085" s="22">
        <v>0</v>
      </c>
      <c r="V2085" s="22">
        <v>0</v>
      </c>
      <c r="W2085" s="22">
        <v>0</v>
      </c>
      <c r="X2085" s="22">
        <v>423</v>
      </c>
      <c r="Y2085" s="22">
        <v>0</v>
      </c>
      <c r="Z2085" s="22">
        <v>422</v>
      </c>
      <c r="AA2085" s="22">
        <v>0</v>
      </c>
      <c r="AB2085" s="22">
        <v>0</v>
      </c>
      <c r="AC2085" s="22">
        <v>0</v>
      </c>
      <c r="AD2085" s="22">
        <v>0</v>
      </c>
    </row>
    <row r="2086" spans="1:30" s="1" customFormat="1" ht="15" customHeight="1" x14ac:dyDescent="0.3">
      <c r="A2086" s="21" t="s">
        <v>34</v>
      </c>
      <c r="B2086" s="21" t="s">
        <v>2659</v>
      </c>
      <c r="C2086" s="21" t="s">
        <v>2659</v>
      </c>
      <c r="D2086" s="21" t="s">
        <v>36</v>
      </c>
      <c r="E2086" s="21" t="s">
        <v>194</v>
      </c>
      <c r="F2086" s="21" t="s">
        <v>195</v>
      </c>
      <c r="G2086" s="21" t="s">
        <v>38</v>
      </c>
      <c r="H2086" s="21">
        <v>21101</v>
      </c>
      <c r="I2086" s="55" t="s">
        <v>39</v>
      </c>
      <c r="J2086" s="48" t="s">
        <v>163</v>
      </c>
      <c r="K2086" s="21" t="s">
        <v>164</v>
      </c>
      <c r="L2086" s="21" t="s">
        <v>42</v>
      </c>
      <c r="M2086" s="21" t="s">
        <v>43</v>
      </c>
      <c r="N2086" s="21" t="s">
        <v>63</v>
      </c>
      <c r="O2086" s="22">
        <v>2</v>
      </c>
      <c r="P2086" s="22">
        <v>42</v>
      </c>
      <c r="Q2086" s="21" t="s">
        <v>723</v>
      </c>
      <c r="R2086" s="103">
        <f t="shared" si="32"/>
        <v>84</v>
      </c>
      <c r="S2086" s="22">
        <v>0</v>
      </c>
      <c r="T2086" s="22">
        <v>0</v>
      </c>
      <c r="U2086" s="22">
        <v>0</v>
      </c>
      <c r="V2086" s="22">
        <v>42</v>
      </c>
      <c r="W2086" s="22">
        <v>0</v>
      </c>
      <c r="X2086" s="22">
        <v>0</v>
      </c>
      <c r="Y2086" s="22">
        <v>0</v>
      </c>
      <c r="Z2086" s="22">
        <v>42</v>
      </c>
      <c r="AA2086" s="22">
        <v>0</v>
      </c>
      <c r="AB2086" s="22">
        <v>0</v>
      </c>
      <c r="AC2086" s="22">
        <v>0</v>
      </c>
      <c r="AD2086" s="22">
        <v>0</v>
      </c>
    </row>
    <row r="2087" spans="1:30" s="1" customFormat="1" ht="15" customHeight="1" x14ac:dyDescent="0.3">
      <c r="A2087" s="21" t="s">
        <v>34</v>
      </c>
      <c r="B2087" s="21" t="s">
        <v>2659</v>
      </c>
      <c r="C2087" s="21" t="s">
        <v>2659</v>
      </c>
      <c r="D2087" s="21" t="s">
        <v>36</v>
      </c>
      <c r="E2087" s="21" t="s">
        <v>194</v>
      </c>
      <c r="F2087" s="21" t="s">
        <v>195</v>
      </c>
      <c r="G2087" s="21" t="s">
        <v>38</v>
      </c>
      <c r="H2087" s="21">
        <v>21101</v>
      </c>
      <c r="I2087" s="55" t="s">
        <v>39</v>
      </c>
      <c r="J2087" s="48" t="s">
        <v>1119</v>
      </c>
      <c r="K2087" s="21" t="s">
        <v>548</v>
      </c>
      <c r="L2087" s="21" t="s">
        <v>42</v>
      </c>
      <c r="M2087" s="21" t="s">
        <v>43</v>
      </c>
      <c r="N2087" s="21" t="s">
        <v>48</v>
      </c>
      <c r="O2087" s="22">
        <v>15</v>
      </c>
      <c r="P2087" s="22">
        <v>14.466666666666667</v>
      </c>
      <c r="Q2087" s="21" t="s">
        <v>723</v>
      </c>
      <c r="R2087" s="103">
        <f t="shared" si="32"/>
        <v>217</v>
      </c>
      <c r="S2087" s="22">
        <v>0</v>
      </c>
      <c r="T2087" s="22">
        <v>43</v>
      </c>
      <c r="U2087" s="22">
        <v>0</v>
      </c>
      <c r="V2087" s="22">
        <v>43</v>
      </c>
      <c r="W2087" s="22">
        <v>0</v>
      </c>
      <c r="X2087" s="22">
        <v>44</v>
      </c>
      <c r="Y2087" s="22">
        <v>0</v>
      </c>
      <c r="Z2087" s="22">
        <v>44</v>
      </c>
      <c r="AA2087" s="22">
        <v>0</v>
      </c>
      <c r="AB2087" s="22">
        <v>43</v>
      </c>
      <c r="AC2087" s="22">
        <v>0</v>
      </c>
      <c r="AD2087" s="22">
        <v>0</v>
      </c>
    </row>
    <row r="2088" spans="1:30" s="1" customFormat="1" ht="15" customHeight="1" x14ac:dyDescent="0.3">
      <c r="A2088" s="21" t="s">
        <v>34</v>
      </c>
      <c r="B2088" s="21" t="s">
        <v>2659</v>
      </c>
      <c r="C2088" s="21" t="s">
        <v>2659</v>
      </c>
      <c r="D2088" s="21" t="s">
        <v>36</v>
      </c>
      <c r="E2088" s="21" t="s">
        <v>194</v>
      </c>
      <c r="F2088" s="21" t="s">
        <v>195</v>
      </c>
      <c r="G2088" s="21" t="s">
        <v>38</v>
      </c>
      <c r="H2088" s="21">
        <v>21101</v>
      </c>
      <c r="I2088" s="55" t="s">
        <v>39</v>
      </c>
      <c r="J2088" s="48" t="s">
        <v>255</v>
      </c>
      <c r="K2088" s="21" t="s">
        <v>256</v>
      </c>
      <c r="L2088" s="21" t="s">
        <v>42</v>
      </c>
      <c r="M2088" s="21" t="s">
        <v>43</v>
      </c>
      <c r="N2088" s="21" t="s">
        <v>48</v>
      </c>
      <c r="O2088" s="22">
        <v>30</v>
      </c>
      <c r="P2088" s="22">
        <v>8.4</v>
      </c>
      <c r="Q2088" s="21" t="s">
        <v>723</v>
      </c>
      <c r="R2088" s="103">
        <f t="shared" si="32"/>
        <v>252</v>
      </c>
      <c r="S2088" s="22">
        <v>0</v>
      </c>
      <c r="T2088" s="22">
        <v>84</v>
      </c>
      <c r="U2088" s="22">
        <v>0</v>
      </c>
      <c r="V2088" s="22">
        <v>0</v>
      </c>
      <c r="W2088" s="22">
        <v>0</v>
      </c>
      <c r="X2088" s="22">
        <v>84</v>
      </c>
      <c r="Y2088" s="22">
        <v>0</v>
      </c>
      <c r="Z2088" s="22">
        <v>0</v>
      </c>
      <c r="AA2088" s="22">
        <v>0</v>
      </c>
      <c r="AB2088" s="22">
        <v>84</v>
      </c>
      <c r="AC2088" s="22">
        <v>0</v>
      </c>
      <c r="AD2088" s="22">
        <v>0</v>
      </c>
    </row>
    <row r="2089" spans="1:30" s="1" customFormat="1" ht="15" customHeight="1" x14ac:dyDescent="0.3">
      <c r="A2089" s="21" t="s">
        <v>34</v>
      </c>
      <c r="B2089" s="21" t="s">
        <v>2659</v>
      </c>
      <c r="C2089" s="21" t="s">
        <v>2659</v>
      </c>
      <c r="D2089" s="21" t="s">
        <v>36</v>
      </c>
      <c r="E2089" s="21" t="s">
        <v>194</v>
      </c>
      <c r="F2089" s="21" t="s">
        <v>195</v>
      </c>
      <c r="G2089" s="21" t="s">
        <v>38</v>
      </c>
      <c r="H2089" s="21">
        <v>21101</v>
      </c>
      <c r="I2089" s="55" t="s">
        <v>39</v>
      </c>
      <c r="J2089" s="48" t="s">
        <v>1480</v>
      </c>
      <c r="K2089" s="21" t="s">
        <v>2374</v>
      </c>
      <c r="L2089" s="21" t="s">
        <v>42</v>
      </c>
      <c r="M2089" s="21" t="s">
        <v>43</v>
      </c>
      <c r="N2089" s="21" t="s">
        <v>48</v>
      </c>
      <c r="O2089" s="22">
        <v>18</v>
      </c>
      <c r="P2089" s="22">
        <v>70.333333333333329</v>
      </c>
      <c r="Q2089" s="21" t="s">
        <v>723</v>
      </c>
      <c r="R2089" s="103">
        <f t="shared" si="32"/>
        <v>1266</v>
      </c>
      <c r="S2089" s="22">
        <v>0</v>
      </c>
      <c r="T2089" s="22">
        <v>254</v>
      </c>
      <c r="U2089" s="22">
        <v>0</v>
      </c>
      <c r="V2089" s="22">
        <v>253</v>
      </c>
      <c r="W2089" s="22">
        <v>0</v>
      </c>
      <c r="X2089" s="22">
        <v>0</v>
      </c>
      <c r="Y2089" s="22">
        <v>0</v>
      </c>
      <c r="Z2089" s="22">
        <v>253</v>
      </c>
      <c r="AA2089" s="22">
        <v>0</v>
      </c>
      <c r="AB2089" s="22">
        <v>506</v>
      </c>
      <c r="AC2089" s="22">
        <v>0</v>
      </c>
      <c r="AD2089" s="22">
        <v>0</v>
      </c>
    </row>
    <row r="2090" spans="1:30" s="1" customFormat="1" ht="15" customHeight="1" x14ac:dyDescent="0.3">
      <c r="A2090" s="21" t="s">
        <v>34</v>
      </c>
      <c r="B2090" s="21" t="s">
        <v>2659</v>
      </c>
      <c r="C2090" s="21" t="s">
        <v>2659</v>
      </c>
      <c r="D2090" s="21" t="s">
        <v>36</v>
      </c>
      <c r="E2090" s="21" t="s">
        <v>194</v>
      </c>
      <c r="F2090" s="21" t="s">
        <v>195</v>
      </c>
      <c r="G2090" s="21" t="s">
        <v>38</v>
      </c>
      <c r="H2090" s="21">
        <v>21101</v>
      </c>
      <c r="I2090" s="83" t="s">
        <v>39</v>
      </c>
      <c r="J2090" s="48" t="s">
        <v>535</v>
      </c>
      <c r="K2090" s="21" t="s">
        <v>536</v>
      </c>
      <c r="L2090" s="21" t="s">
        <v>42</v>
      </c>
      <c r="M2090" s="21" t="s">
        <v>43</v>
      </c>
      <c r="N2090" s="21" t="s">
        <v>48</v>
      </c>
      <c r="O2090" s="22">
        <v>2</v>
      </c>
      <c r="P2090" s="22">
        <v>241</v>
      </c>
      <c r="Q2090" s="21" t="s">
        <v>723</v>
      </c>
      <c r="R2090" s="103">
        <f t="shared" si="32"/>
        <v>482</v>
      </c>
      <c r="S2090" s="22">
        <v>0</v>
      </c>
      <c r="T2090" s="22">
        <v>241</v>
      </c>
      <c r="U2090" s="22">
        <v>0</v>
      </c>
      <c r="V2090" s="22">
        <v>0</v>
      </c>
      <c r="W2090" s="22">
        <v>0</v>
      </c>
      <c r="X2090" s="22">
        <v>0</v>
      </c>
      <c r="Y2090" s="22">
        <v>0</v>
      </c>
      <c r="Z2090" s="22">
        <v>241</v>
      </c>
      <c r="AA2090" s="22">
        <v>0</v>
      </c>
      <c r="AB2090" s="22">
        <v>0</v>
      </c>
      <c r="AC2090" s="22">
        <v>0</v>
      </c>
      <c r="AD2090" s="22">
        <v>0</v>
      </c>
    </row>
    <row r="2091" spans="1:30" s="1" customFormat="1" ht="15" customHeight="1" x14ac:dyDescent="0.3">
      <c r="A2091" s="21" t="s">
        <v>34</v>
      </c>
      <c r="B2091" s="21" t="s">
        <v>2659</v>
      </c>
      <c r="C2091" s="21" t="s">
        <v>2659</v>
      </c>
      <c r="D2091" s="21" t="s">
        <v>36</v>
      </c>
      <c r="E2091" s="21" t="s">
        <v>194</v>
      </c>
      <c r="F2091" s="21" t="s">
        <v>195</v>
      </c>
      <c r="G2091" s="21" t="s">
        <v>38</v>
      </c>
      <c r="H2091" s="21">
        <v>21101</v>
      </c>
      <c r="I2091" s="83" t="s">
        <v>39</v>
      </c>
      <c r="J2091" s="48" t="s">
        <v>608</v>
      </c>
      <c r="K2091" s="21" t="s">
        <v>609</v>
      </c>
      <c r="L2091" s="21" t="s">
        <v>42</v>
      </c>
      <c r="M2091" s="21" t="s">
        <v>43</v>
      </c>
      <c r="N2091" s="21" t="s">
        <v>48</v>
      </c>
      <c r="O2091" s="22">
        <v>7</v>
      </c>
      <c r="P2091" s="22">
        <v>42.285714285714285</v>
      </c>
      <c r="Q2091" s="21" t="s">
        <v>723</v>
      </c>
      <c r="R2091" s="103">
        <f t="shared" si="32"/>
        <v>296</v>
      </c>
      <c r="S2091" s="22">
        <v>0</v>
      </c>
      <c r="T2091" s="22">
        <v>296</v>
      </c>
      <c r="U2091" s="22">
        <v>0</v>
      </c>
      <c r="V2091" s="22">
        <v>0</v>
      </c>
      <c r="W2091" s="22">
        <v>0</v>
      </c>
      <c r="X2091" s="22">
        <v>0</v>
      </c>
      <c r="Y2091" s="22">
        <v>0</v>
      </c>
      <c r="Z2091" s="22">
        <v>0</v>
      </c>
      <c r="AA2091" s="22">
        <v>0</v>
      </c>
      <c r="AB2091" s="22">
        <v>0</v>
      </c>
      <c r="AC2091" s="22">
        <v>0</v>
      </c>
      <c r="AD2091" s="22">
        <v>0</v>
      </c>
    </row>
    <row r="2092" spans="1:30" s="1" customFormat="1" ht="15" customHeight="1" x14ac:dyDescent="0.3">
      <c r="A2092" s="21" t="s">
        <v>34</v>
      </c>
      <c r="B2092" s="21" t="s">
        <v>2659</v>
      </c>
      <c r="C2092" s="21" t="s">
        <v>2659</v>
      </c>
      <c r="D2092" s="21" t="s">
        <v>36</v>
      </c>
      <c r="E2092" s="21" t="s">
        <v>194</v>
      </c>
      <c r="F2092" s="21" t="s">
        <v>195</v>
      </c>
      <c r="G2092" s="21" t="s">
        <v>38</v>
      </c>
      <c r="H2092" s="21">
        <v>21101</v>
      </c>
      <c r="I2092" s="83" t="s">
        <v>39</v>
      </c>
      <c r="J2092" s="48" t="s">
        <v>126</v>
      </c>
      <c r="K2092" s="21" t="s">
        <v>127</v>
      </c>
      <c r="L2092" s="21" t="s">
        <v>42</v>
      </c>
      <c r="M2092" s="21" t="s">
        <v>43</v>
      </c>
      <c r="N2092" s="21" t="s">
        <v>48</v>
      </c>
      <c r="O2092" s="22">
        <v>12</v>
      </c>
      <c r="P2092" s="22">
        <v>18.083333333333332</v>
      </c>
      <c r="Q2092" s="21" t="s">
        <v>723</v>
      </c>
      <c r="R2092" s="103">
        <f t="shared" si="32"/>
        <v>217</v>
      </c>
      <c r="S2092" s="22">
        <v>0</v>
      </c>
      <c r="T2092" s="22">
        <v>0</v>
      </c>
      <c r="U2092" s="22">
        <v>0</v>
      </c>
      <c r="V2092" s="22">
        <v>217</v>
      </c>
      <c r="W2092" s="22">
        <v>0</v>
      </c>
      <c r="X2092" s="22">
        <v>0</v>
      </c>
      <c r="Y2092" s="22">
        <v>0</v>
      </c>
      <c r="Z2092" s="22">
        <v>0</v>
      </c>
      <c r="AA2092" s="22">
        <v>0</v>
      </c>
      <c r="AB2092" s="22">
        <v>0</v>
      </c>
      <c r="AC2092" s="22">
        <v>0</v>
      </c>
      <c r="AD2092" s="22">
        <v>0</v>
      </c>
    </row>
    <row r="2093" spans="1:30" s="1" customFormat="1" ht="15" customHeight="1" x14ac:dyDescent="0.3">
      <c r="A2093" s="21" t="s">
        <v>34</v>
      </c>
      <c r="B2093" s="21" t="s">
        <v>2659</v>
      </c>
      <c r="C2093" s="21" t="s">
        <v>2659</v>
      </c>
      <c r="D2093" s="21" t="s">
        <v>36</v>
      </c>
      <c r="E2093" s="21" t="s">
        <v>194</v>
      </c>
      <c r="F2093" s="21" t="s">
        <v>195</v>
      </c>
      <c r="G2093" s="21" t="s">
        <v>38</v>
      </c>
      <c r="H2093" s="21">
        <v>21101</v>
      </c>
      <c r="I2093" s="83" t="s">
        <v>39</v>
      </c>
      <c r="J2093" s="48" t="s">
        <v>130</v>
      </c>
      <c r="K2093" s="21" t="s">
        <v>131</v>
      </c>
      <c r="L2093" s="21" t="s">
        <v>42</v>
      </c>
      <c r="M2093" s="21" t="s">
        <v>43</v>
      </c>
      <c r="N2093" s="21" t="s">
        <v>63</v>
      </c>
      <c r="O2093" s="22">
        <v>1</v>
      </c>
      <c r="P2093" s="22">
        <v>218</v>
      </c>
      <c r="Q2093" s="21" t="s">
        <v>723</v>
      </c>
      <c r="R2093" s="103">
        <f t="shared" si="32"/>
        <v>218</v>
      </c>
      <c r="S2093" s="22">
        <v>0</v>
      </c>
      <c r="T2093" s="22">
        <v>218</v>
      </c>
      <c r="U2093" s="22">
        <v>0</v>
      </c>
      <c r="V2093" s="22">
        <v>0</v>
      </c>
      <c r="W2093" s="22">
        <v>0</v>
      </c>
      <c r="X2093" s="22">
        <v>0</v>
      </c>
      <c r="Y2093" s="22">
        <v>0</v>
      </c>
      <c r="Z2093" s="22">
        <v>0</v>
      </c>
      <c r="AA2093" s="22">
        <v>0</v>
      </c>
      <c r="AB2093" s="22">
        <v>0</v>
      </c>
      <c r="AC2093" s="22">
        <v>0</v>
      </c>
      <c r="AD2093" s="22">
        <v>0</v>
      </c>
    </row>
    <row r="2094" spans="1:30" s="1" customFormat="1" ht="15" customHeight="1" x14ac:dyDescent="0.3">
      <c r="A2094" s="21" t="s">
        <v>34</v>
      </c>
      <c r="B2094" s="21" t="s">
        <v>2659</v>
      </c>
      <c r="C2094" s="21" t="s">
        <v>2659</v>
      </c>
      <c r="D2094" s="21" t="s">
        <v>36</v>
      </c>
      <c r="E2094" s="21" t="s">
        <v>194</v>
      </c>
      <c r="F2094" s="21" t="s">
        <v>195</v>
      </c>
      <c r="G2094" s="21" t="s">
        <v>38</v>
      </c>
      <c r="H2094" s="21">
        <v>21101</v>
      </c>
      <c r="I2094" s="83" t="s">
        <v>39</v>
      </c>
      <c r="J2094" s="48" t="s">
        <v>208</v>
      </c>
      <c r="K2094" s="21" t="s">
        <v>209</v>
      </c>
      <c r="L2094" s="21" t="s">
        <v>42</v>
      </c>
      <c r="M2094" s="21" t="s">
        <v>43</v>
      </c>
      <c r="N2094" s="21" t="s">
        <v>63</v>
      </c>
      <c r="O2094" s="22">
        <v>1</v>
      </c>
      <c r="P2094" s="22">
        <v>217</v>
      </c>
      <c r="Q2094" s="21" t="s">
        <v>723</v>
      </c>
      <c r="R2094" s="103">
        <f t="shared" si="32"/>
        <v>217</v>
      </c>
      <c r="S2094" s="22">
        <v>0</v>
      </c>
      <c r="T2094" s="22">
        <v>0</v>
      </c>
      <c r="U2094" s="22">
        <v>0</v>
      </c>
      <c r="V2094" s="22">
        <v>217</v>
      </c>
      <c r="W2094" s="22">
        <v>0</v>
      </c>
      <c r="X2094" s="22">
        <v>0</v>
      </c>
      <c r="Y2094" s="22">
        <v>0</v>
      </c>
      <c r="Z2094" s="22">
        <v>0</v>
      </c>
      <c r="AA2094" s="22">
        <v>0</v>
      </c>
      <c r="AB2094" s="22">
        <v>0</v>
      </c>
      <c r="AC2094" s="22">
        <v>0</v>
      </c>
      <c r="AD2094" s="22">
        <v>0</v>
      </c>
    </row>
    <row r="2095" spans="1:30" s="1" customFormat="1" ht="15" customHeight="1" x14ac:dyDescent="0.3">
      <c r="A2095" s="21" t="s">
        <v>34</v>
      </c>
      <c r="B2095" s="21" t="s">
        <v>2659</v>
      </c>
      <c r="C2095" s="21" t="s">
        <v>2659</v>
      </c>
      <c r="D2095" s="21" t="s">
        <v>36</v>
      </c>
      <c r="E2095" s="21" t="s">
        <v>194</v>
      </c>
      <c r="F2095" s="21" t="s">
        <v>195</v>
      </c>
      <c r="G2095" s="21" t="s">
        <v>38</v>
      </c>
      <c r="H2095" s="21">
        <v>21101</v>
      </c>
      <c r="I2095" s="83" t="s">
        <v>39</v>
      </c>
      <c r="J2095" s="48" t="s">
        <v>175</v>
      </c>
      <c r="K2095" s="21" t="s">
        <v>176</v>
      </c>
      <c r="L2095" s="21" t="s">
        <v>42</v>
      </c>
      <c r="M2095" s="21" t="s">
        <v>43</v>
      </c>
      <c r="N2095" s="21" t="s">
        <v>48</v>
      </c>
      <c r="O2095" s="22">
        <v>12</v>
      </c>
      <c r="P2095" s="22">
        <v>48.333333333333336</v>
      </c>
      <c r="Q2095" s="21" t="s">
        <v>723</v>
      </c>
      <c r="R2095" s="103">
        <f t="shared" si="32"/>
        <v>580</v>
      </c>
      <c r="S2095" s="22">
        <v>0</v>
      </c>
      <c r="T2095" s="22">
        <v>194</v>
      </c>
      <c r="U2095" s="22">
        <v>0</v>
      </c>
      <c r="V2095" s="22">
        <v>0</v>
      </c>
      <c r="W2095" s="22">
        <v>0</v>
      </c>
      <c r="X2095" s="22">
        <v>193</v>
      </c>
      <c r="Y2095" s="22">
        <v>0</v>
      </c>
      <c r="Z2095" s="22">
        <v>0</v>
      </c>
      <c r="AA2095" s="22">
        <v>0</v>
      </c>
      <c r="AB2095" s="22">
        <v>193</v>
      </c>
      <c r="AC2095" s="22">
        <v>0</v>
      </c>
      <c r="AD2095" s="22">
        <v>0</v>
      </c>
    </row>
    <row r="2096" spans="1:30" s="1" customFormat="1" ht="15" customHeight="1" x14ac:dyDescent="0.3">
      <c r="A2096" s="21" t="s">
        <v>34</v>
      </c>
      <c r="B2096" s="21" t="s">
        <v>2659</v>
      </c>
      <c r="C2096" s="21" t="s">
        <v>2659</v>
      </c>
      <c r="D2096" s="21" t="s">
        <v>36</v>
      </c>
      <c r="E2096" s="21" t="s">
        <v>194</v>
      </c>
      <c r="F2096" s="21" t="s">
        <v>195</v>
      </c>
      <c r="G2096" s="21" t="s">
        <v>38</v>
      </c>
      <c r="H2096" s="21">
        <v>21101</v>
      </c>
      <c r="I2096" s="55" t="s">
        <v>39</v>
      </c>
      <c r="J2096" s="48" t="s">
        <v>530</v>
      </c>
      <c r="K2096" s="21" t="s">
        <v>638</v>
      </c>
      <c r="L2096" s="21" t="s">
        <v>42</v>
      </c>
      <c r="M2096" s="21" t="s">
        <v>43</v>
      </c>
      <c r="N2096" s="21" t="s">
        <v>48</v>
      </c>
      <c r="O2096" s="22">
        <v>12</v>
      </c>
      <c r="P2096" s="22">
        <v>51.916666666666664</v>
      </c>
      <c r="Q2096" s="21" t="s">
        <v>723</v>
      </c>
      <c r="R2096" s="103">
        <f t="shared" si="32"/>
        <v>623</v>
      </c>
      <c r="S2096" s="22">
        <v>0</v>
      </c>
      <c r="T2096" s="22">
        <v>208</v>
      </c>
      <c r="U2096" s="22">
        <v>0</v>
      </c>
      <c r="V2096" s="22">
        <v>0</v>
      </c>
      <c r="W2096" s="22">
        <v>0</v>
      </c>
      <c r="X2096" s="22">
        <v>208</v>
      </c>
      <c r="Y2096" s="22">
        <v>0</v>
      </c>
      <c r="Z2096" s="22">
        <v>0</v>
      </c>
      <c r="AA2096" s="22">
        <v>0</v>
      </c>
      <c r="AB2096" s="22">
        <v>207</v>
      </c>
      <c r="AC2096" s="22">
        <v>0</v>
      </c>
      <c r="AD2096" s="22">
        <v>0</v>
      </c>
    </row>
    <row r="2097" spans="1:30" s="1" customFormat="1" ht="15" customHeight="1" x14ac:dyDescent="0.3">
      <c r="A2097" s="21" t="s">
        <v>34</v>
      </c>
      <c r="B2097" s="21" t="s">
        <v>2659</v>
      </c>
      <c r="C2097" s="21" t="s">
        <v>2659</v>
      </c>
      <c r="D2097" s="21" t="s">
        <v>36</v>
      </c>
      <c r="E2097" s="21" t="s">
        <v>194</v>
      </c>
      <c r="F2097" s="21" t="s">
        <v>195</v>
      </c>
      <c r="G2097" s="21" t="s">
        <v>38</v>
      </c>
      <c r="H2097" s="21">
        <v>21101</v>
      </c>
      <c r="I2097" s="55" t="s">
        <v>39</v>
      </c>
      <c r="J2097" s="48" t="s">
        <v>656</v>
      </c>
      <c r="K2097" s="21" t="s">
        <v>657</v>
      </c>
      <c r="L2097" s="21" t="s">
        <v>42</v>
      </c>
      <c r="M2097" s="21" t="s">
        <v>43</v>
      </c>
      <c r="N2097" s="21" t="s">
        <v>295</v>
      </c>
      <c r="O2097" s="22">
        <v>3</v>
      </c>
      <c r="P2097" s="22">
        <v>90.666666666666671</v>
      </c>
      <c r="Q2097" s="21" t="s">
        <v>723</v>
      </c>
      <c r="R2097" s="103">
        <f t="shared" si="32"/>
        <v>272</v>
      </c>
      <c r="S2097" s="22">
        <v>0</v>
      </c>
      <c r="T2097" s="22">
        <v>91</v>
      </c>
      <c r="U2097" s="22">
        <v>0</v>
      </c>
      <c r="V2097" s="22">
        <v>0</v>
      </c>
      <c r="W2097" s="22">
        <v>0</v>
      </c>
      <c r="X2097" s="22">
        <v>91</v>
      </c>
      <c r="Y2097" s="22">
        <v>0</v>
      </c>
      <c r="Z2097" s="22">
        <v>90</v>
      </c>
      <c r="AA2097" s="22">
        <v>0</v>
      </c>
      <c r="AB2097" s="22">
        <v>0</v>
      </c>
      <c r="AC2097" s="22">
        <v>0</v>
      </c>
      <c r="AD2097" s="22">
        <v>0</v>
      </c>
    </row>
    <row r="2098" spans="1:30" s="1" customFormat="1" ht="15" customHeight="1" x14ac:dyDescent="0.3">
      <c r="A2098" s="21" t="s">
        <v>34</v>
      </c>
      <c r="B2098" s="21" t="s">
        <v>2659</v>
      </c>
      <c r="C2098" s="21" t="s">
        <v>2659</v>
      </c>
      <c r="D2098" s="21" t="s">
        <v>36</v>
      </c>
      <c r="E2098" s="21" t="s">
        <v>194</v>
      </c>
      <c r="F2098" s="21" t="s">
        <v>195</v>
      </c>
      <c r="G2098" s="21" t="s">
        <v>38</v>
      </c>
      <c r="H2098" s="21">
        <v>21101</v>
      </c>
      <c r="I2098" s="55" t="s">
        <v>39</v>
      </c>
      <c r="J2098" s="48" t="s">
        <v>1120</v>
      </c>
      <c r="K2098" s="21" t="s">
        <v>1121</v>
      </c>
      <c r="L2098" s="21" t="s">
        <v>42</v>
      </c>
      <c r="M2098" s="21" t="s">
        <v>43</v>
      </c>
      <c r="N2098" s="21" t="s">
        <v>295</v>
      </c>
      <c r="O2098" s="22">
        <v>3</v>
      </c>
      <c r="P2098" s="22">
        <v>90.666666666666671</v>
      </c>
      <c r="Q2098" s="21" t="s">
        <v>723</v>
      </c>
      <c r="R2098" s="103">
        <f t="shared" si="32"/>
        <v>272</v>
      </c>
      <c r="S2098" s="22">
        <v>0</v>
      </c>
      <c r="T2098" s="22">
        <v>91</v>
      </c>
      <c r="U2098" s="22">
        <v>0</v>
      </c>
      <c r="V2098" s="22">
        <v>0</v>
      </c>
      <c r="W2098" s="22">
        <v>0</v>
      </c>
      <c r="X2098" s="22">
        <v>91</v>
      </c>
      <c r="Y2098" s="22">
        <v>0</v>
      </c>
      <c r="Z2098" s="22">
        <v>90</v>
      </c>
      <c r="AA2098" s="22">
        <v>0</v>
      </c>
      <c r="AB2098" s="22">
        <v>0</v>
      </c>
      <c r="AC2098" s="22">
        <v>0</v>
      </c>
      <c r="AD2098" s="22">
        <v>0</v>
      </c>
    </row>
    <row r="2099" spans="1:30" s="1" customFormat="1" ht="15" customHeight="1" x14ac:dyDescent="0.3">
      <c r="A2099" s="21" t="s">
        <v>34</v>
      </c>
      <c r="B2099" s="21" t="s">
        <v>2659</v>
      </c>
      <c r="C2099" s="21" t="s">
        <v>2659</v>
      </c>
      <c r="D2099" s="21" t="s">
        <v>36</v>
      </c>
      <c r="E2099" s="21" t="s">
        <v>194</v>
      </c>
      <c r="F2099" s="21" t="s">
        <v>195</v>
      </c>
      <c r="G2099" s="21" t="s">
        <v>38</v>
      </c>
      <c r="H2099" s="21">
        <v>21101</v>
      </c>
      <c r="I2099" s="55" t="s">
        <v>39</v>
      </c>
      <c r="J2099" s="48" t="s">
        <v>885</v>
      </c>
      <c r="K2099" s="21" t="s">
        <v>886</v>
      </c>
      <c r="L2099" s="21" t="s">
        <v>42</v>
      </c>
      <c r="M2099" s="21" t="s">
        <v>43</v>
      </c>
      <c r="N2099" s="21" t="s">
        <v>48</v>
      </c>
      <c r="O2099" s="22">
        <v>30</v>
      </c>
      <c r="P2099" s="22">
        <v>16.899999999999999</v>
      </c>
      <c r="Q2099" s="21" t="s">
        <v>723</v>
      </c>
      <c r="R2099" s="103">
        <f t="shared" si="32"/>
        <v>507</v>
      </c>
      <c r="S2099" s="22">
        <v>0</v>
      </c>
      <c r="T2099" s="22">
        <v>169</v>
      </c>
      <c r="U2099" s="22">
        <v>0</v>
      </c>
      <c r="V2099" s="22">
        <v>0</v>
      </c>
      <c r="W2099" s="22">
        <v>0</v>
      </c>
      <c r="X2099" s="22">
        <v>168</v>
      </c>
      <c r="Y2099" s="22">
        <v>0</v>
      </c>
      <c r="Z2099" s="22">
        <v>0</v>
      </c>
      <c r="AA2099" s="22">
        <v>0</v>
      </c>
      <c r="AB2099" s="22">
        <v>170</v>
      </c>
      <c r="AC2099" s="22">
        <v>0</v>
      </c>
      <c r="AD2099" s="22">
        <v>0</v>
      </c>
    </row>
    <row r="2100" spans="1:30" s="1" customFormat="1" ht="15" customHeight="1" x14ac:dyDescent="0.3">
      <c r="A2100" s="21" t="s">
        <v>34</v>
      </c>
      <c r="B2100" s="21" t="s">
        <v>2659</v>
      </c>
      <c r="C2100" s="21" t="s">
        <v>2659</v>
      </c>
      <c r="D2100" s="21" t="s">
        <v>36</v>
      </c>
      <c r="E2100" s="21" t="s">
        <v>194</v>
      </c>
      <c r="F2100" s="21" t="s">
        <v>195</v>
      </c>
      <c r="G2100" s="21" t="s">
        <v>38</v>
      </c>
      <c r="H2100" s="21">
        <v>21101</v>
      </c>
      <c r="I2100" s="55" t="s">
        <v>39</v>
      </c>
      <c r="J2100" s="48" t="s">
        <v>76</v>
      </c>
      <c r="K2100" s="21" t="s">
        <v>1122</v>
      </c>
      <c r="L2100" s="21" t="s">
        <v>42</v>
      </c>
      <c r="M2100" s="21" t="s">
        <v>43</v>
      </c>
      <c r="N2100" s="21" t="s">
        <v>48</v>
      </c>
      <c r="O2100" s="22">
        <v>10</v>
      </c>
      <c r="P2100" s="22">
        <v>24.2</v>
      </c>
      <c r="Q2100" s="21" t="s">
        <v>723</v>
      </c>
      <c r="R2100" s="103">
        <f t="shared" si="32"/>
        <v>242</v>
      </c>
      <c r="S2100" s="22">
        <v>0</v>
      </c>
      <c r="T2100" s="22">
        <v>121</v>
      </c>
      <c r="U2100" s="22">
        <v>0</v>
      </c>
      <c r="V2100" s="22">
        <v>0</v>
      </c>
      <c r="W2100" s="22">
        <v>0</v>
      </c>
      <c r="X2100" s="22">
        <v>0</v>
      </c>
      <c r="Y2100" s="22">
        <v>0</v>
      </c>
      <c r="Z2100" s="22">
        <v>121</v>
      </c>
      <c r="AA2100" s="22">
        <v>0</v>
      </c>
      <c r="AB2100" s="22">
        <v>0</v>
      </c>
      <c r="AC2100" s="22">
        <v>0</v>
      </c>
      <c r="AD2100" s="22">
        <v>0</v>
      </c>
    </row>
    <row r="2101" spans="1:30" s="1" customFormat="1" ht="15" customHeight="1" x14ac:dyDescent="0.3">
      <c r="A2101" s="21" t="s">
        <v>34</v>
      </c>
      <c r="B2101" s="21" t="s">
        <v>2659</v>
      </c>
      <c r="C2101" s="21" t="s">
        <v>2659</v>
      </c>
      <c r="D2101" s="21" t="s">
        <v>36</v>
      </c>
      <c r="E2101" s="21" t="s">
        <v>194</v>
      </c>
      <c r="F2101" s="21" t="s">
        <v>195</v>
      </c>
      <c r="G2101" s="21" t="s">
        <v>38</v>
      </c>
      <c r="H2101" s="21">
        <v>21101</v>
      </c>
      <c r="I2101" s="55" t="s">
        <v>39</v>
      </c>
      <c r="J2101" s="48" t="s">
        <v>639</v>
      </c>
      <c r="K2101" s="21" t="s">
        <v>640</v>
      </c>
      <c r="L2101" s="21" t="s">
        <v>42</v>
      </c>
      <c r="M2101" s="21" t="s">
        <v>43</v>
      </c>
      <c r="N2101" s="21" t="s">
        <v>63</v>
      </c>
      <c r="O2101" s="22">
        <v>1</v>
      </c>
      <c r="P2101" s="22">
        <v>356</v>
      </c>
      <c r="Q2101" s="21" t="s">
        <v>723</v>
      </c>
      <c r="R2101" s="103">
        <f t="shared" si="32"/>
        <v>356</v>
      </c>
      <c r="S2101" s="22">
        <v>0</v>
      </c>
      <c r="T2101" s="22">
        <v>0</v>
      </c>
      <c r="U2101" s="22">
        <v>0</v>
      </c>
      <c r="V2101" s="22">
        <v>356</v>
      </c>
      <c r="W2101" s="22">
        <v>0</v>
      </c>
      <c r="X2101" s="22">
        <v>0</v>
      </c>
      <c r="Y2101" s="22">
        <v>0</v>
      </c>
      <c r="Z2101" s="22">
        <v>0</v>
      </c>
      <c r="AA2101" s="22">
        <v>0</v>
      </c>
      <c r="AB2101" s="22">
        <v>0</v>
      </c>
      <c r="AC2101" s="22">
        <v>0</v>
      </c>
      <c r="AD2101" s="22">
        <v>0</v>
      </c>
    </row>
    <row r="2102" spans="1:30" s="1" customFormat="1" ht="15" customHeight="1" x14ac:dyDescent="0.3">
      <c r="A2102" s="21" t="s">
        <v>34</v>
      </c>
      <c r="B2102" s="21" t="s">
        <v>2659</v>
      </c>
      <c r="C2102" s="21" t="s">
        <v>2659</v>
      </c>
      <c r="D2102" s="21" t="s">
        <v>36</v>
      </c>
      <c r="E2102" s="21" t="s">
        <v>194</v>
      </c>
      <c r="F2102" s="21" t="s">
        <v>195</v>
      </c>
      <c r="G2102" s="21" t="s">
        <v>38</v>
      </c>
      <c r="H2102" s="21">
        <v>21101</v>
      </c>
      <c r="I2102" s="55" t="s">
        <v>39</v>
      </c>
      <c r="J2102" s="48" t="s">
        <v>630</v>
      </c>
      <c r="K2102" s="21" t="s">
        <v>631</v>
      </c>
      <c r="L2102" s="21" t="s">
        <v>42</v>
      </c>
      <c r="M2102" s="21" t="s">
        <v>43</v>
      </c>
      <c r="N2102" s="21" t="s">
        <v>63</v>
      </c>
      <c r="O2102" s="22">
        <v>7</v>
      </c>
      <c r="P2102" s="22">
        <v>132.71428571428572</v>
      </c>
      <c r="Q2102" s="21" t="s">
        <v>723</v>
      </c>
      <c r="R2102" s="103">
        <f t="shared" si="32"/>
        <v>929</v>
      </c>
      <c r="S2102" s="22">
        <v>0</v>
      </c>
      <c r="T2102" s="22">
        <v>266</v>
      </c>
      <c r="U2102" s="22">
        <v>0</v>
      </c>
      <c r="V2102" s="22">
        <v>0</v>
      </c>
      <c r="W2102" s="22">
        <v>0</v>
      </c>
      <c r="X2102" s="22">
        <v>265</v>
      </c>
      <c r="Y2102" s="22">
        <v>0</v>
      </c>
      <c r="Z2102" s="22">
        <v>0</v>
      </c>
      <c r="AA2102" s="22">
        <v>0</v>
      </c>
      <c r="AB2102" s="22">
        <v>398</v>
      </c>
      <c r="AC2102" s="22">
        <v>0</v>
      </c>
      <c r="AD2102" s="22">
        <v>0</v>
      </c>
    </row>
    <row r="2103" spans="1:30" s="1" customFormat="1" ht="15" customHeight="1" x14ac:dyDescent="0.3">
      <c r="A2103" s="21" t="s">
        <v>34</v>
      </c>
      <c r="B2103" s="21" t="s">
        <v>2659</v>
      </c>
      <c r="C2103" s="21" t="s">
        <v>2659</v>
      </c>
      <c r="D2103" s="21" t="s">
        <v>36</v>
      </c>
      <c r="E2103" s="21" t="s">
        <v>194</v>
      </c>
      <c r="F2103" s="21" t="s">
        <v>195</v>
      </c>
      <c r="G2103" s="21" t="s">
        <v>38</v>
      </c>
      <c r="H2103" s="21">
        <v>21101</v>
      </c>
      <c r="I2103" s="55" t="s">
        <v>39</v>
      </c>
      <c r="J2103" s="48" t="s">
        <v>212</v>
      </c>
      <c r="K2103" s="21" t="s">
        <v>213</v>
      </c>
      <c r="L2103" s="21" t="s">
        <v>42</v>
      </c>
      <c r="M2103" s="21" t="s">
        <v>43</v>
      </c>
      <c r="N2103" s="21" t="s">
        <v>48</v>
      </c>
      <c r="O2103" s="22">
        <v>16</v>
      </c>
      <c r="P2103" s="22">
        <v>72.375</v>
      </c>
      <c r="Q2103" s="21" t="s">
        <v>723</v>
      </c>
      <c r="R2103" s="103">
        <f t="shared" si="32"/>
        <v>1158</v>
      </c>
      <c r="S2103" s="22">
        <v>0</v>
      </c>
      <c r="T2103" s="22">
        <v>362</v>
      </c>
      <c r="U2103" s="22">
        <v>0</v>
      </c>
      <c r="V2103" s="22">
        <v>0</v>
      </c>
      <c r="W2103" s="22">
        <v>0</v>
      </c>
      <c r="X2103" s="22">
        <v>362</v>
      </c>
      <c r="Y2103" s="22">
        <v>0</v>
      </c>
      <c r="Z2103" s="22">
        <v>362</v>
      </c>
      <c r="AA2103" s="22">
        <v>0</v>
      </c>
      <c r="AB2103" s="22">
        <v>72</v>
      </c>
      <c r="AC2103" s="22">
        <v>0</v>
      </c>
      <c r="AD2103" s="22">
        <v>0</v>
      </c>
    </row>
    <row r="2104" spans="1:30" s="1" customFormat="1" ht="15" customHeight="1" x14ac:dyDescent="0.3">
      <c r="A2104" s="21" t="s">
        <v>34</v>
      </c>
      <c r="B2104" s="21" t="s">
        <v>2659</v>
      </c>
      <c r="C2104" s="21" t="s">
        <v>2659</v>
      </c>
      <c r="D2104" s="21" t="s">
        <v>36</v>
      </c>
      <c r="E2104" s="21" t="s">
        <v>194</v>
      </c>
      <c r="F2104" s="21" t="s">
        <v>195</v>
      </c>
      <c r="G2104" s="21" t="s">
        <v>38</v>
      </c>
      <c r="H2104" s="21">
        <v>21101</v>
      </c>
      <c r="I2104" s="83" t="s">
        <v>39</v>
      </c>
      <c r="J2104" s="48" t="s">
        <v>537</v>
      </c>
      <c r="K2104" s="21" t="s">
        <v>193</v>
      </c>
      <c r="L2104" s="21" t="s">
        <v>42</v>
      </c>
      <c r="M2104" s="21" t="s">
        <v>43</v>
      </c>
      <c r="N2104" s="21" t="s">
        <v>48</v>
      </c>
      <c r="O2104" s="22">
        <v>2</v>
      </c>
      <c r="P2104" s="22">
        <v>151</v>
      </c>
      <c r="Q2104" s="21" t="s">
        <v>723</v>
      </c>
      <c r="R2104" s="103">
        <f t="shared" si="32"/>
        <v>302</v>
      </c>
      <c r="S2104" s="22">
        <v>0</v>
      </c>
      <c r="T2104" s="22">
        <v>302</v>
      </c>
      <c r="U2104" s="22">
        <v>0</v>
      </c>
      <c r="V2104" s="22">
        <v>0</v>
      </c>
      <c r="W2104" s="22">
        <v>0</v>
      </c>
      <c r="X2104" s="22">
        <v>0</v>
      </c>
      <c r="Y2104" s="22">
        <v>0</v>
      </c>
      <c r="Z2104" s="22">
        <v>0</v>
      </c>
      <c r="AA2104" s="22">
        <v>0</v>
      </c>
      <c r="AB2104" s="22">
        <v>0</v>
      </c>
      <c r="AC2104" s="22">
        <v>0</v>
      </c>
      <c r="AD2104" s="22">
        <v>0</v>
      </c>
    </row>
    <row r="2105" spans="1:30" s="1" customFormat="1" ht="15" customHeight="1" x14ac:dyDescent="0.3">
      <c r="A2105" s="21" t="s">
        <v>34</v>
      </c>
      <c r="B2105" s="21" t="s">
        <v>2659</v>
      </c>
      <c r="C2105" s="21" t="s">
        <v>2659</v>
      </c>
      <c r="D2105" s="21" t="s">
        <v>36</v>
      </c>
      <c r="E2105" s="21" t="s">
        <v>194</v>
      </c>
      <c r="F2105" s="21" t="s">
        <v>195</v>
      </c>
      <c r="G2105" s="21" t="s">
        <v>38</v>
      </c>
      <c r="H2105" s="21">
        <v>21101</v>
      </c>
      <c r="I2105" s="83" t="s">
        <v>39</v>
      </c>
      <c r="J2105" s="48" t="s">
        <v>1025</v>
      </c>
      <c r="K2105" s="21" t="s">
        <v>1026</v>
      </c>
      <c r="L2105" s="21" t="s">
        <v>42</v>
      </c>
      <c r="M2105" s="21" t="s">
        <v>43</v>
      </c>
      <c r="N2105" s="21" t="s">
        <v>48</v>
      </c>
      <c r="O2105" s="22">
        <v>1</v>
      </c>
      <c r="P2105" s="22">
        <v>543</v>
      </c>
      <c r="Q2105" s="21" t="s">
        <v>723</v>
      </c>
      <c r="R2105" s="103">
        <f t="shared" si="32"/>
        <v>543</v>
      </c>
      <c r="S2105" s="22">
        <v>0</v>
      </c>
      <c r="T2105" s="22">
        <v>543</v>
      </c>
      <c r="U2105" s="22">
        <v>0</v>
      </c>
      <c r="V2105" s="22">
        <v>0</v>
      </c>
      <c r="W2105" s="22">
        <v>0</v>
      </c>
      <c r="X2105" s="22">
        <v>0</v>
      </c>
      <c r="Y2105" s="22">
        <v>0</v>
      </c>
      <c r="Z2105" s="22">
        <v>0</v>
      </c>
      <c r="AA2105" s="22">
        <v>0</v>
      </c>
      <c r="AB2105" s="22">
        <v>0</v>
      </c>
      <c r="AC2105" s="22">
        <v>0</v>
      </c>
      <c r="AD2105" s="22">
        <v>0</v>
      </c>
    </row>
    <row r="2106" spans="1:30" s="1" customFormat="1" ht="15" customHeight="1" x14ac:dyDescent="0.3">
      <c r="A2106" s="21" t="s">
        <v>34</v>
      </c>
      <c r="B2106" s="21" t="s">
        <v>2659</v>
      </c>
      <c r="C2106" s="21" t="s">
        <v>2659</v>
      </c>
      <c r="D2106" s="21" t="s">
        <v>36</v>
      </c>
      <c r="E2106" s="21" t="s">
        <v>194</v>
      </c>
      <c r="F2106" s="21" t="s">
        <v>195</v>
      </c>
      <c r="G2106" s="21" t="s">
        <v>38</v>
      </c>
      <c r="H2106" s="21">
        <v>21101</v>
      </c>
      <c r="I2106" s="83" t="s">
        <v>39</v>
      </c>
      <c r="J2106" s="48" t="s">
        <v>969</v>
      </c>
      <c r="K2106" s="21" t="s">
        <v>1274</v>
      </c>
      <c r="L2106" s="21" t="s">
        <v>42</v>
      </c>
      <c r="M2106" s="21" t="s">
        <v>43</v>
      </c>
      <c r="N2106" s="21" t="s">
        <v>48</v>
      </c>
      <c r="O2106" s="22">
        <v>3</v>
      </c>
      <c r="P2106" s="22">
        <v>28.333333333333332</v>
      </c>
      <c r="Q2106" s="21" t="s">
        <v>723</v>
      </c>
      <c r="R2106" s="103">
        <f t="shared" si="32"/>
        <v>85</v>
      </c>
      <c r="S2106" s="22">
        <v>0</v>
      </c>
      <c r="T2106" s="22">
        <v>85</v>
      </c>
      <c r="U2106" s="22">
        <v>0</v>
      </c>
      <c r="V2106" s="22">
        <v>0</v>
      </c>
      <c r="W2106" s="22">
        <v>0</v>
      </c>
      <c r="X2106" s="22">
        <v>0</v>
      </c>
      <c r="Y2106" s="22">
        <v>0</v>
      </c>
      <c r="Z2106" s="22">
        <v>0</v>
      </c>
      <c r="AA2106" s="22">
        <v>0</v>
      </c>
      <c r="AB2106" s="22">
        <v>0</v>
      </c>
      <c r="AC2106" s="22">
        <v>0</v>
      </c>
      <c r="AD2106" s="22">
        <v>0</v>
      </c>
    </row>
    <row r="2107" spans="1:30" s="1" customFormat="1" ht="15" customHeight="1" x14ac:dyDescent="0.3">
      <c r="A2107" s="21" t="s">
        <v>34</v>
      </c>
      <c r="B2107" s="21" t="s">
        <v>2659</v>
      </c>
      <c r="C2107" s="21" t="s">
        <v>2659</v>
      </c>
      <c r="D2107" s="21" t="s">
        <v>36</v>
      </c>
      <c r="E2107" s="21" t="s">
        <v>194</v>
      </c>
      <c r="F2107" s="21" t="s">
        <v>195</v>
      </c>
      <c r="G2107" s="21" t="s">
        <v>38</v>
      </c>
      <c r="H2107" s="21">
        <v>21101</v>
      </c>
      <c r="I2107" s="83" t="s">
        <v>39</v>
      </c>
      <c r="J2107" s="48" t="s">
        <v>2164</v>
      </c>
      <c r="K2107" s="21" t="s">
        <v>1288</v>
      </c>
      <c r="L2107" s="21" t="s">
        <v>42</v>
      </c>
      <c r="M2107" s="21" t="s">
        <v>43</v>
      </c>
      <c r="N2107" s="21" t="s">
        <v>48</v>
      </c>
      <c r="O2107" s="22">
        <v>30</v>
      </c>
      <c r="P2107" s="22">
        <v>51.9</v>
      </c>
      <c r="Q2107" s="21" t="s">
        <v>723</v>
      </c>
      <c r="R2107" s="103">
        <f t="shared" si="32"/>
        <v>1557</v>
      </c>
      <c r="S2107" s="22">
        <v>0</v>
      </c>
      <c r="T2107" s="22">
        <v>779</v>
      </c>
      <c r="U2107" s="22">
        <v>0</v>
      </c>
      <c r="V2107" s="22">
        <v>0</v>
      </c>
      <c r="W2107" s="22">
        <v>0</v>
      </c>
      <c r="X2107" s="22">
        <v>778</v>
      </c>
      <c r="Y2107" s="22">
        <v>0</v>
      </c>
      <c r="Z2107" s="22">
        <v>0</v>
      </c>
      <c r="AA2107" s="22">
        <v>0</v>
      </c>
      <c r="AB2107" s="22">
        <v>0</v>
      </c>
      <c r="AC2107" s="22">
        <v>0</v>
      </c>
      <c r="AD2107" s="22">
        <v>0</v>
      </c>
    </row>
    <row r="2108" spans="1:30" s="1" customFormat="1" ht="15" customHeight="1" x14ac:dyDescent="0.3">
      <c r="A2108" s="21" t="s">
        <v>34</v>
      </c>
      <c r="B2108" s="21" t="s">
        <v>2659</v>
      </c>
      <c r="C2108" s="21" t="s">
        <v>2659</v>
      </c>
      <c r="D2108" s="21" t="s">
        <v>36</v>
      </c>
      <c r="E2108" s="21" t="s">
        <v>194</v>
      </c>
      <c r="F2108" s="21" t="s">
        <v>195</v>
      </c>
      <c r="G2108" s="21" t="s">
        <v>38</v>
      </c>
      <c r="H2108" s="21">
        <v>21101</v>
      </c>
      <c r="I2108" s="55" t="s">
        <v>39</v>
      </c>
      <c r="J2108" s="48" t="s">
        <v>1704</v>
      </c>
      <c r="K2108" s="21" t="s">
        <v>1705</v>
      </c>
      <c r="L2108" s="21" t="s">
        <v>42</v>
      </c>
      <c r="M2108" s="21" t="s">
        <v>43</v>
      </c>
      <c r="N2108" s="21" t="s">
        <v>48</v>
      </c>
      <c r="O2108" s="22">
        <v>35</v>
      </c>
      <c r="P2108" s="22">
        <v>14.485714285714286</v>
      </c>
      <c r="Q2108" s="21" t="s">
        <v>723</v>
      </c>
      <c r="R2108" s="103">
        <f t="shared" si="32"/>
        <v>507</v>
      </c>
      <c r="S2108" s="22">
        <v>0</v>
      </c>
      <c r="T2108" s="22">
        <v>145</v>
      </c>
      <c r="U2108" s="22">
        <v>0</v>
      </c>
      <c r="V2108" s="22">
        <v>145</v>
      </c>
      <c r="W2108" s="22">
        <v>0</v>
      </c>
      <c r="X2108" s="22">
        <v>72</v>
      </c>
      <c r="Y2108" s="22">
        <v>0</v>
      </c>
      <c r="Z2108" s="22">
        <v>0</v>
      </c>
      <c r="AA2108" s="22">
        <v>0</v>
      </c>
      <c r="AB2108" s="22">
        <v>145</v>
      </c>
      <c r="AC2108" s="22">
        <v>0</v>
      </c>
      <c r="AD2108" s="22">
        <v>0</v>
      </c>
    </row>
    <row r="2109" spans="1:30" s="1" customFormat="1" ht="15" customHeight="1" x14ac:dyDescent="0.3">
      <c r="A2109" s="21" t="s">
        <v>34</v>
      </c>
      <c r="B2109" s="21" t="s">
        <v>2659</v>
      </c>
      <c r="C2109" s="21" t="s">
        <v>2659</v>
      </c>
      <c r="D2109" s="21" t="s">
        <v>36</v>
      </c>
      <c r="E2109" s="21" t="s">
        <v>194</v>
      </c>
      <c r="F2109" s="21" t="s">
        <v>195</v>
      </c>
      <c r="G2109" s="21" t="s">
        <v>38</v>
      </c>
      <c r="H2109" s="21">
        <v>21101</v>
      </c>
      <c r="I2109" s="55" t="s">
        <v>39</v>
      </c>
      <c r="J2109" s="48" t="s">
        <v>1781</v>
      </c>
      <c r="K2109" s="21" t="s">
        <v>1782</v>
      </c>
      <c r="L2109" s="21" t="s">
        <v>42</v>
      </c>
      <c r="M2109" s="21" t="s">
        <v>43</v>
      </c>
      <c r="N2109" s="21" t="s">
        <v>48</v>
      </c>
      <c r="O2109" s="22">
        <v>1</v>
      </c>
      <c r="P2109" s="22">
        <v>96</v>
      </c>
      <c r="Q2109" s="21" t="s">
        <v>723</v>
      </c>
      <c r="R2109" s="103">
        <f t="shared" si="32"/>
        <v>96</v>
      </c>
      <c r="S2109" s="22">
        <v>0</v>
      </c>
      <c r="T2109" s="22">
        <v>0</v>
      </c>
      <c r="U2109" s="22">
        <v>0</v>
      </c>
      <c r="V2109" s="22">
        <v>96</v>
      </c>
      <c r="W2109" s="22">
        <v>0</v>
      </c>
      <c r="X2109" s="22">
        <v>0</v>
      </c>
      <c r="Y2109" s="22">
        <v>0</v>
      </c>
      <c r="Z2109" s="22">
        <v>0</v>
      </c>
      <c r="AA2109" s="22">
        <v>0</v>
      </c>
      <c r="AB2109" s="22">
        <v>0</v>
      </c>
      <c r="AC2109" s="22">
        <v>0</v>
      </c>
      <c r="AD2109" s="22">
        <v>0</v>
      </c>
    </row>
    <row r="2110" spans="1:30" s="1" customFormat="1" ht="15" customHeight="1" x14ac:dyDescent="0.3">
      <c r="A2110" s="21" t="s">
        <v>34</v>
      </c>
      <c r="B2110" s="21" t="s">
        <v>2659</v>
      </c>
      <c r="C2110" s="21" t="s">
        <v>2659</v>
      </c>
      <c r="D2110" s="21" t="s">
        <v>36</v>
      </c>
      <c r="E2110" s="21" t="s">
        <v>194</v>
      </c>
      <c r="F2110" s="21" t="s">
        <v>195</v>
      </c>
      <c r="G2110" s="21" t="s">
        <v>38</v>
      </c>
      <c r="H2110" s="21">
        <v>21101</v>
      </c>
      <c r="I2110" s="55" t="s">
        <v>39</v>
      </c>
      <c r="J2110" s="48" t="s">
        <v>1320</v>
      </c>
      <c r="K2110" s="21" t="s">
        <v>1321</v>
      </c>
      <c r="L2110" s="21" t="s">
        <v>42</v>
      </c>
      <c r="M2110" s="21" t="s">
        <v>43</v>
      </c>
      <c r="N2110" s="21" t="s">
        <v>237</v>
      </c>
      <c r="O2110" s="22">
        <v>3</v>
      </c>
      <c r="P2110" s="22">
        <v>205.33333333333334</v>
      </c>
      <c r="Q2110" s="21" t="s">
        <v>723</v>
      </c>
      <c r="R2110" s="103">
        <f t="shared" si="32"/>
        <v>616</v>
      </c>
      <c r="S2110" s="22">
        <v>0</v>
      </c>
      <c r="T2110" s="22">
        <v>616</v>
      </c>
      <c r="U2110" s="22">
        <v>0</v>
      </c>
      <c r="V2110" s="22">
        <v>0</v>
      </c>
      <c r="W2110" s="22">
        <v>0</v>
      </c>
      <c r="X2110" s="22">
        <v>0</v>
      </c>
      <c r="Y2110" s="22">
        <v>0</v>
      </c>
      <c r="Z2110" s="22">
        <v>0</v>
      </c>
      <c r="AA2110" s="22">
        <v>0</v>
      </c>
      <c r="AB2110" s="22">
        <v>0</v>
      </c>
      <c r="AC2110" s="22">
        <v>0</v>
      </c>
      <c r="AD2110" s="22">
        <v>0</v>
      </c>
    </row>
    <row r="2111" spans="1:30" s="1" customFormat="1" ht="15" customHeight="1" x14ac:dyDescent="0.3">
      <c r="A2111" s="21" t="s">
        <v>34</v>
      </c>
      <c r="B2111" s="21" t="s">
        <v>2659</v>
      </c>
      <c r="C2111" s="21" t="s">
        <v>2659</v>
      </c>
      <c r="D2111" s="21" t="s">
        <v>36</v>
      </c>
      <c r="E2111" s="21" t="s">
        <v>194</v>
      </c>
      <c r="F2111" s="21" t="s">
        <v>195</v>
      </c>
      <c r="G2111" s="21" t="s">
        <v>38</v>
      </c>
      <c r="H2111" s="21">
        <v>21101</v>
      </c>
      <c r="I2111" s="55" t="s">
        <v>39</v>
      </c>
      <c r="J2111" s="48" t="s">
        <v>1163</v>
      </c>
      <c r="K2111" s="21" t="s">
        <v>1164</v>
      </c>
      <c r="L2111" s="21" t="s">
        <v>42</v>
      </c>
      <c r="M2111" s="21" t="s">
        <v>43</v>
      </c>
      <c r="N2111" s="21" t="s">
        <v>48</v>
      </c>
      <c r="O2111" s="22">
        <v>15</v>
      </c>
      <c r="P2111" s="22">
        <v>30.266666666666666</v>
      </c>
      <c r="Q2111" s="21" t="s">
        <v>723</v>
      </c>
      <c r="R2111" s="103">
        <f t="shared" si="32"/>
        <v>454</v>
      </c>
      <c r="S2111" s="22">
        <v>0</v>
      </c>
      <c r="T2111" s="22">
        <v>151</v>
      </c>
      <c r="U2111" s="22">
        <v>0</v>
      </c>
      <c r="V2111" s="22">
        <v>0</v>
      </c>
      <c r="W2111" s="22">
        <v>0</v>
      </c>
      <c r="X2111" s="22">
        <v>151</v>
      </c>
      <c r="Y2111" s="22">
        <v>0</v>
      </c>
      <c r="Z2111" s="22">
        <v>0</v>
      </c>
      <c r="AA2111" s="22">
        <v>0</v>
      </c>
      <c r="AB2111" s="22">
        <v>152</v>
      </c>
      <c r="AC2111" s="22">
        <v>0</v>
      </c>
      <c r="AD2111" s="22">
        <v>0</v>
      </c>
    </row>
    <row r="2112" spans="1:30" s="1" customFormat="1" ht="15" customHeight="1" x14ac:dyDescent="0.3">
      <c r="A2112" s="21" t="s">
        <v>34</v>
      </c>
      <c r="B2112" s="21" t="s">
        <v>2659</v>
      </c>
      <c r="C2112" s="21" t="s">
        <v>2659</v>
      </c>
      <c r="D2112" s="21" t="s">
        <v>36</v>
      </c>
      <c r="E2112" s="21" t="s">
        <v>194</v>
      </c>
      <c r="F2112" s="21" t="s">
        <v>195</v>
      </c>
      <c r="G2112" s="21" t="s">
        <v>38</v>
      </c>
      <c r="H2112" s="21">
        <v>21101</v>
      </c>
      <c r="I2112" s="55" t="s">
        <v>39</v>
      </c>
      <c r="J2112" s="48" t="s">
        <v>754</v>
      </c>
      <c r="K2112" s="21" t="s">
        <v>755</v>
      </c>
      <c r="L2112" s="21" t="s">
        <v>42</v>
      </c>
      <c r="M2112" s="21" t="s">
        <v>43</v>
      </c>
      <c r="N2112" s="21" t="s">
        <v>48</v>
      </c>
      <c r="O2112" s="22">
        <v>2</v>
      </c>
      <c r="P2112" s="22">
        <v>362</v>
      </c>
      <c r="Q2112" s="21" t="s">
        <v>723</v>
      </c>
      <c r="R2112" s="103">
        <f t="shared" si="32"/>
        <v>724</v>
      </c>
      <c r="S2112" s="22">
        <v>0</v>
      </c>
      <c r="T2112" s="22">
        <v>0</v>
      </c>
      <c r="U2112" s="22">
        <v>0</v>
      </c>
      <c r="V2112" s="22">
        <v>362</v>
      </c>
      <c r="W2112" s="22">
        <v>0</v>
      </c>
      <c r="X2112" s="22">
        <v>0</v>
      </c>
      <c r="Y2112" s="22">
        <v>0</v>
      </c>
      <c r="Z2112" s="22">
        <v>362</v>
      </c>
      <c r="AA2112" s="22">
        <v>0</v>
      </c>
      <c r="AB2112" s="22">
        <v>0</v>
      </c>
      <c r="AC2112" s="22">
        <v>0</v>
      </c>
      <c r="AD2112" s="22">
        <v>0</v>
      </c>
    </row>
    <row r="2113" spans="1:30" s="1" customFormat="1" ht="15" customHeight="1" x14ac:dyDescent="0.3">
      <c r="A2113" s="21" t="s">
        <v>34</v>
      </c>
      <c r="B2113" s="21" t="s">
        <v>2659</v>
      </c>
      <c r="C2113" s="21" t="s">
        <v>2659</v>
      </c>
      <c r="D2113" s="21" t="s">
        <v>36</v>
      </c>
      <c r="E2113" s="21" t="s">
        <v>194</v>
      </c>
      <c r="F2113" s="21" t="s">
        <v>195</v>
      </c>
      <c r="G2113" s="21" t="s">
        <v>38</v>
      </c>
      <c r="H2113" s="21">
        <v>21101</v>
      </c>
      <c r="I2113" s="55" t="s">
        <v>39</v>
      </c>
      <c r="J2113" s="48" t="s">
        <v>787</v>
      </c>
      <c r="K2113" s="21" t="s">
        <v>788</v>
      </c>
      <c r="L2113" s="21" t="s">
        <v>42</v>
      </c>
      <c r="M2113" s="21" t="s">
        <v>43</v>
      </c>
      <c r="N2113" s="21" t="s">
        <v>48</v>
      </c>
      <c r="O2113" s="22">
        <v>8</v>
      </c>
      <c r="P2113" s="22">
        <v>16.5</v>
      </c>
      <c r="Q2113" s="21" t="s">
        <v>723</v>
      </c>
      <c r="R2113" s="103">
        <f t="shared" si="32"/>
        <v>132</v>
      </c>
      <c r="S2113" s="22">
        <v>0</v>
      </c>
      <c r="T2113" s="22">
        <v>128</v>
      </c>
      <c r="U2113" s="22">
        <v>0</v>
      </c>
      <c r="V2113" s="22">
        <v>1</v>
      </c>
      <c r="W2113" s="22">
        <v>0</v>
      </c>
      <c r="X2113" s="22">
        <v>0</v>
      </c>
      <c r="Y2113" s="22">
        <v>0</v>
      </c>
      <c r="Z2113" s="22">
        <v>3</v>
      </c>
      <c r="AA2113" s="22">
        <v>0</v>
      </c>
      <c r="AB2113" s="22">
        <v>0</v>
      </c>
      <c r="AC2113" s="22">
        <v>0</v>
      </c>
      <c r="AD2113" s="22">
        <v>0</v>
      </c>
    </row>
    <row r="2114" spans="1:30" s="1" customFormat="1" ht="15" customHeight="1" x14ac:dyDescent="0.3">
      <c r="A2114" s="21" t="s">
        <v>34</v>
      </c>
      <c r="B2114" s="21" t="s">
        <v>2659</v>
      </c>
      <c r="C2114" s="21" t="s">
        <v>2659</v>
      </c>
      <c r="D2114" s="21" t="s">
        <v>36</v>
      </c>
      <c r="E2114" s="21" t="s">
        <v>194</v>
      </c>
      <c r="F2114" s="21" t="s">
        <v>195</v>
      </c>
      <c r="G2114" s="21" t="s">
        <v>38</v>
      </c>
      <c r="H2114" s="21">
        <v>21101</v>
      </c>
      <c r="I2114" s="55" t="s">
        <v>39</v>
      </c>
      <c r="J2114" s="48" t="s">
        <v>641</v>
      </c>
      <c r="K2114" s="21" t="s">
        <v>642</v>
      </c>
      <c r="L2114" s="21" t="s">
        <v>42</v>
      </c>
      <c r="M2114" s="21" t="s">
        <v>43</v>
      </c>
      <c r="N2114" s="21" t="s">
        <v>61</v>
      </c>
      <c r="O2114" s="22">
        <v>2</v>
      </c>
      <c r="P2114" s="22">
        <v>193.5</v>
      </c>
      <c r="Q2114" s="21" t="s">
        <v>723</v>
      </c>
      <c r="R2114" s="103">
        <f t="shared" si="32"/>
        <v>387</v>
      </c>
      <c r="S2114" s="22">
        <v>0</v>
      </c>
      <c r="T2114" s="22">
        <v>194</v>
      </c>
      <c r="U2114" s="22">
        <v>0</v>
      </c>
      <c r="V2114" s="22">
        <v>0</v>
      </c>
      <c r="W2114" s="22">
        <v>0</v>
      </c>
      <c r="X2114" s="22">
        <v>0</v>
      </c>
      <c r="Y2114" s="22">
        <v>0</v>
      </c>
      <c r="Z2114" s="22">
        <v>193</v>
      </c>
      <c r="AA2114" s="22">
        <v>0</v>
      </c>
      <c r="AB2114" s="22">
        <v>0</v>
      </c>
      <c r="AC2114" s="22">
        <v>0</v>
      </c>
      <c r="AD2114" s="22">
        <v>0</v>
      </c>
    </row>
    <row r="2115" spans="1:30" s="1" customFormat="1" ht="15" customHeight="1" x14ac:dyDescent="0.3">
      <c r="A2115" s="21" t="s">
        <v>34</v>
      </c>
      <c r="B2115" s="21" t="s">
        <v>2659</v>
      </c>
      <c r="C2115" s="21" t="s">
        <v>2659</v>
      </c>
      <c r="D2115" s="21" t="s">
        <v>36</v>
      </c>
      <c r="E2115" s="21" t="s">
        <v>194</v>
      </c>
      <c r="F2115" s="21" t="s">
        <v>195</v>
      </c>
      <c r="G2115" s="21" t="s">
        <v>38</v>
      </c>
      <c r="H2115" s="21">
        <v>21101</v>
      </c>
      <c r="I2115" s="55" t="s">
        <v>39</v>
      </c>
      <c r="J2115" s="48" t="s">
        <v>91</v>
      </c>
      <c r="K2115" s="21" t="s">
        <v>92</v>
      </c>
      <c r="L2115" s="21" t="s">
        <v>42</v>
      </c>
      <c r="M2115" s="21" t="s">
        <v>43</v>
      </c>
      <c r="N2115" s="21" t="s">
        <v>48</v>
      </c>
      <c r="O2115" s="22">
        <v>5</v>
      </c>
      <c r="P2115" s="22">
        <v>24</v>
      </c>
      <c r="Q2115" s="21" t="s">
        <v>723</v>
      </c>
      <c r="R2115" s="103">
        <f t="shared" si="32"/>
        <v>120</v>
      </c>
      <c r="S2115" s="22">
        <v>0</v>
      </c>
      <c r="T2115" s="22">
        <v>23</v>
      </c>
      <c r="U2115" s="22">
        <v>0</v>
      </c>
      <c r="V2115" s="22">
        <v>25</v>
      </c>
      <c r="W2115" s="22">
        <v>0</v>
      </c>
      <c r="X2115" s="22">
        <v>24</v>
      </c>
      <c r="Y2115" s="22">
        <v>0</v>
      </c>
      <c r="Z2115" s="22">
        <v>24</v>
      </c>
      <c r="AA2115" s="22">
        <v>0</v>
      </c>
      <c r="AB2115" s="22">
        <v>24</v>
      </c>
      <c r="AC2115" s="22">
        <v>0</v>
      </c>
      <c r="AD2115" s="22">
        <v>0</v>
      </c>
    </row>
    <row r="2116" spans="1:30" s="1" customFormat="1" ht="15" customHeight="1" x14ac:dyDescent="0.3">
      <c r="A2116" s="21" t="s">
        <v>34</v>
      </c>
      <c r="B2116" s="21" t="s">
        <v>2659</v>
      </c>
      <c r="C2116" s="21" t="s">
        <v>2659</v>
      </c>
      <c r="D2116" s="21" t="s">
        <v>36</v>
      </c>
      <c r="E2116" s="21" t="s">
        <v>194</v>
      </c>
      <c r="F2116" s="21" t="s">
        <v>195</v>
      </c>
      <c r="G2116" s="21" t="s">
        <v>38</v>
      </c>
      <c r="H2116" s="21">
        <v>21101</v>
      </c>
      <c r="I2116" s="55" t="s">
        <v>39</v>
      </c>
      <c r="J2116" s="48" t="s">
        <v>173</v>
      </c>
      <c r="K2116" s="21" t="s">
        <v>174</v>
      </c>
      <c r="L2116" s="21" t="s">
        <v>42</v>
      </c>
      <c r="M2116" s="21" t="s">
        <v>43</v>
      </c>
      <c r="N2116" s="21" t="s">
        <v>48</v>
      </c>
      <c r="O2116" s="22">
        <v>4</v>
      </c>
      <c r="P2116" s="22">
        <v>60.5</v>
      </c>
      <c r="Q2116" s="21" t="s">
        <v>723</v>
      </c>
      <c r="R2116" s="103">
        <f t="shared" si="32"/>
        <v>242</v>
      </c>
      <c r="S2116" s="22">
        <v>0</v>
      </c>
      <c r="T2116" s="22">
        <v>61</v>
      </c>
      <c r="U2116" s="22">
        <v>0</v>
      </c>
      <c r="V2116" s="22">
        <v>0</v>
      </c>
      <c r="W2116" s="22">
        <v>0</v>
      </c>
      <c r="X2116" s="22">
        <v>60</v>
      </c>
      <c r="Y2116" s="22">
        <v>0</v>
      </c>
      <c r="Z2116" s="22">
        <v>0</v>
      </c>
      <c r="AA2116" s="22">
        <v>0</v>
      </c>
      <c r="AB2116" s="22">
        <v>121</v>
      </c>
      <c r="AC2116" s="22">
        <v>0</v>
      </c>
      <c r="AD2116" s="22">
        <v>0</v>
      </c>
    </row>
    <row r="2117" spans="1:30" s="1" customFormat="1" ht="15" customHeight="1" x14ac:dyDescent="0.3">
      <c r="A2117" s="21" t="s">
        <v>34</v>
      </c>
      <c r="B2117" s="21" t="s">
        <v>2659</v>
      </c>
      <c r="C2117" s="21" t="s">
        <v>2659</v>
      </c>
      <c r="D2117" s="21" t="s">
        <v>36</v>
      </c>
      <c r="E2117" s="21" t="s">
        <v>194</v>
      </c>
      <c r="F2117" s="21" t="s">
        <v>195</v>
      </c>
      <c r="G2117" s="21" t="s">
        <v>38</v>
      </c>
      <c r="H2117" s="21">
        <v>21101</v>
      </c>
      <c r="I2117" s="55" t="s">
        <v>39</v>
      </c>
      <c r="J2117" s="48" t="s">
        <v>93</v>
      </c>
      <c r="K2117" s="21" t="s">
        <v>94</v>
      </c>
      <c r="L2117" s="21" t="s">
        <v>42</v>
      </c>
      <c r="M2117" s="21" t="s">
        <v>43</v>
      </c>
      <c r="N2117" s="21" t="s">
        <v>48</v>
      </c>
      <c r="O2117" s="22">
        <v>3</v>
      </c>
      <c r="P2117" s="22">
        <v>36.333333333333336</v>
      </c>
      <c r="Q2117" s="21" t="s">
        <v>723</v>
      </c>
      <c r="R2117" s="103">
        <f t="shared" si="32"/>
        <v>109</v>
      </c>
      <c r="S2117" s="22">
        <v>0</v>
      </c>
      <c r="T2117" s="22">
        <v>0</v>
      </c>
      <c r="U2117" s="22">
        <v>0</v>
      </c>
      <c r="V2117" s="22">
        <v>36</v>
      </c>
      <c r="W2117" s="22">
        <v>0</v>
      </c>
      <c r="X2117" s="22">
        <v>36</v>
      </c>
      <c r="Y2117" s="22">
        <v>0</v>
      </c>
      <c r="Z2117" s="22">
        <v>37</v>
      </c>
      <c r="AA2117" s="22">
        <v>0</v>
      </c>
      <c r="AB2117" s="22">
        <v>0</v>
      </c>
      <c r="AC2117" s="22">
        <v>0</v>
      </c>
      <c r="AD2117" s="22">
        <v>0</v>
      </c>
    </row>
    <row r="2118" spans="1:30" s="1" customFormat="1" ht="15" customHeight="1" x14ac:dyDescent="0.3">
      <c r="A2118" s="21" t="s">
        <v>34</v>
      </c>
      <c r="B2118" s="21" t="s">
        <v>2659</v>
      </c>
      <c r="C2118" s="21" t="s">
        <v>2659</v>
      </c>
      <c r="D2118" s="21" t="s">
        <v>36</v>
      </c>
      <c r="E2118" s="21" t="s">
        <v>194</v>
      </c>
      <c r="F2118" s="21" t="s">
        <v>195</v>
      </c>
      <c r="G2118" s="21" t="s">
        <v>38</v>
      </c>
      <c r="H2118" s="21">
        <v>21101</v>
      </c>
      <c r="I2118" s="55" t="s">
        <v>39</v>
      </c>
      <c r="J2118" s="48" t="s">
        <v>1029</v>
      </c>
      <c r="K2118" s="21" t="s">
        <v>1107</v>
      </c>
      <c r="L2118" s="21" t="s">
        <v>42</v>
      </c>
      <c r="M2118" s="21" t="s">
        <v>43</v>
      </c>
      <c r="N2118" s="21" t="s">
        <v>48</v>
      </c>
      <c r="O2118" s="22">
        <v>2</v>
      </c>
      <c r="P2118" s="22">
        <v>3950.5</v>
      </c>
      <c r="Q2118" s="21" t="s">
        <v>723</v>
      </c>
      <c r="R2118" s="103">
        <f t="shared" si="32"/>
        <v>7901</v>
      </c>
      <c r="S2118" s="22">
        <v>0</v>
      </c>
      <c r="T2118" s="22">
        <v>3950</v>
      </c>
      <c r="U2118" s="22">
        <v>0</v>
      </c>
      <c r="V2118" s="22">
        <v>0</v>
      </c>
      <c r="W2118" s="22">
        <v>0</v>
      </c>
      <c r="X2118" s="22">
        <v>3951</v>
      </c>
      <c r="Y2118" s="22">
        <v>0</v>
      </c>
      <c r="Z2118" s="22">
        <v>0</v>
      </c>
      <c r="AA2118" s="22">
        <v>0</v>
      </c>
      <c r="AB2118" s="22">
        <v>0</v>
      </c>
      <c r="AC2118" s="22">
        <v>0</v>
      </c>
      <c r="AD2118" s="22">
        <v>0</v>
      </c>
    </row>
    <row r="2119" spans="1:30" s="1" customFormat="1" ht="15" customHeight="1" x14ac:dyDescent="0.3">
      <c r="A2119" s="21" t="s">
        <v>34</v>
      </c>
      <c r="B2119" s="21" t="s">
        <v>2659</v>
      </c>
      <c r="C2119" s="21" t="s">
        <v>2659</v>
      </c>
      <c r="D2119" s="21" t="s">
        <v>36</v>
      </c>
      <c r="E2119" s="21" t="s">
        <v>194</v>
      </c>
      <c r="F2119" s="21" t="s">
        <v>195</v>
      </c>
      <c r="G2119" s="21" t="s">
        <v>38</v>
      </c>
      <c r="H2119" s="21">
        <v>21101</v>
      </c>
      <c r="I2119" s="55" t="s">
        <v>39</v>
      </c>
      <c r="J2119" s="48" t="s">
        <v>891</v>
      </c>
      <c r="K2119" s="21" t="s">
        <v>892</v>
      </c>
      <c r="L2119" s="21" t="s">
        <v>42</v>
      </c>
      <c r="M2119" s="21" t="s">
        <v>43</v>
      </c>
      <c r="N2119" s="21" t="s">
        <v>48</v>
      </c>
      <c r="O2119" s="22">
        <v>2</v>
      </c>
      <c r="P2119" s="22">
        <v>422</v>
      </c>
      <c r="Q2119" s="21" t="s">
        <v>723</v>
      </c>
      <c r="R2119" s="103">
        <f t="shared" si="32"/>
        <v>844</v>
      </c>
      <c r="S2119" s="22">
        <v>0</v>
      </c>
      <c r="T2119" s="22">
        <v>844</v>
      </c>
      <c r="U2119" s="22">
        <v>0</v>
      </c>
      <c r="V2119" s="22">
        <v>0</v>
      </c>
      <c r="W2119" s="22">
        <v>0</v>
      </c>
      <c r="X2119" s="22">
        <v>0</v>
      </c>
      <c r="Y2119" s="22">
        <v>0</v>
      </c>
      <c r="Z2119" s="22">
        <v>0</v>
      </c>
      <c r="AA2119" s="22">
        <v>0</v>
      </c>
      <c r="AB2119" s="22">
        <v>0</v>
      </c>
      <c r="AC2119" s="22">
        <v>0</v>
      </c>
      <c r="AD2119" s="22">
        <v>0</v>
      </c>
    </row>
    <row r="2120" spans="1:30" s="1" customFormat="1" ht="15" customHeight="1" x14ac:dyDescent="0.3">
      <c r="A2120" s="21" t="s">
        <v>34</v>
      </c>
      <c r="B2120" s="21" t="s">
        <v>2659</v>
      </c>
      <c r="C2120" s="21" t="s">
        <v>2659</v>
      </c>
      <c r="D2120" s="21" t="s">
        <v>36</v>
      </c>
      <c r="E2120" s="32" t="s">
        <v>246</v>
      </c>
      <c r="F2120" s="32" t="s">
        <v>36</v>
      </c>
      <c r="G2120" s="32" t="s">
        <v>38</v>
      </c>
      <c r="H2120" s="21">
        <v>21101</v>
      </c>
      <c r="I2120" s="55" t="s">
        <v>39</v>
      </c>
      <c r="J2120" s="21" t="s">
        <v>140</v>
      </c>
      <c r="K2120" s="21" t="s">
        <v>744</v>
      </c>
      <c r="L2120" s="21" t="s">
        <v>42</v>
      </c>
      <c r="M2120" s="21" t="s">
        <v>43</v>
      </c>
      <c r="N2120" s="21" t="s">
        <v>63</v>
      </c>
      <c r="O2120" s="22">
        <v>4</v>
      </c>
      <c r="P2120" s="22">
        <v>1568</v>
      </c>
      <c r="Q2120" s="21" t="s">
        <v>723</v>
      </c>
      <c r="R2120" s="103">
        <f t="shared" si="32"/>
        <v>6272</v>
      </c>
      <c r="S2120" s="22">
        <v>0</v>
      </c>
      <c r="T2120" s="22">
        <v>1568</v>
      </c>
      <c r="U2120" s="22">
        <v>0</v>
      </c>
      <c r="V2120" s="22">
        <v>1568</v>
      </c>
      <c r="W2120" s="22">
        <v>0</v>
      </c>
      <c r="X2120" s="22">
        <v>1568</v>
      </c>
      <c r="Y2120" s="22">
        <v>0</v>
      </c>
      <c r="Z2120" s="22">
        <v>1568</v>
      </c>
      <c r="AA2120" s="22">
        <v>0</v>
      </c>
      <c r="AB2120" s="22">
        <v>0</v>
      </c>
      <c r="AC2120" s="22">
        <v>0</v>
      </c>
      <c r="AD2120" s="22">
        <v>0</v>
      </c>
    </row>
    <row r="2121" spans="1:30" s="1" customFormat="1" ht="15" customHeight="1" x14ac:dyDescent="0.3">
      <c r="A2121" s="21" t="s">
        <v>34</v>
      </c>
      <c r="B2121" s="21" t="s">
        <v>2659</v>
      </c>
      <c r="C2121" s="21" t="s">
        <v>2659</v>
      </c>
      <c r="D2121" s="21" t="s">
        <v>36</v>
      </c>
      <c r="E2121" s="32" t="s">
        <v>246</v>
      </c>
      <c r="F2121" s="32" t="s">
        <v>36</v>
      </c>
      <c r="G2121" s="32" t="s">
        <v>38</v>
      </c>
      <c r="H2121" s="21">
        <v>21101</v>
      </c>
      <c r="I2121" s="55" t="s">
        <v>39</v>
      </c>
      <c r="J2121" s="21" t="s">
        <v>142</v>
      </c>
      <c r="K2121" s="21" t="s">
        <v>745</v>
      </c>
      <c r="L2121" s="21" t="s">
        <v>42</v>
      </c>
      <c r="M2121" s="21" t="s">
        <v>43</v>
      </c>
      <c r="N2121" s="21" t="s">
        <v>63</v>
      </c>
      <c r="O2121" s="22">
        <v>2</v>
      </c>
      <c r="P2121" s="22">
        <v>1664</v>
      </c>
      <c r="Q2121" s="21" t="s">
        <v>723</v>
      </c>
      <c r="R2121" s="103">
        <f t="shared" si="32"/>
        <v>3328</v>
      </c>
      <c r="S2121" s="22">
        <v>0</v>
      </c>
      <c r="T2121" s="22">
        <f>1664*1</f>
        <v>1664</v>
      </c>
      <c r="U2121" s="22">
        <v>0</v>
      </c>
      <c r="V2121" s="22">
        <v>0</v>
      </c>
      <c r="W2121" s="22">
        <v>0</v>
      </c>
      <c r="X2121" s="22">
        <f>1664*1</f>
        <v>1664</v>
      </c>
      <c r="Y2121" s="22">
        <v>0</v>
      </c>
      <c r="Z2121" s="22">
        <v>0</v>
      </c>
      <c r="AA2121" s="22">
        <v>0</v>
      </c>
      <c r="AB2121" s="22">
        <v>0</v>
      </c>
      <c r="AC2121" s="22">
        <v>0</v>
      </c>
      <c r="AD2121" s="22">
        <v>0</v>
      </c>
    </row>
    <row r="2122" spans="1:30" s="1" customFormat="1" ht="15" customHeight="1" x14ac:dyDescent="0.3">
      <c r="A2122" s="21" t="s">
        <v>34</v>
      </c>
      <c r="B2122" s="21" t="s">
        <v>2659</v>
      </c>
      <c r="C2122" s="21" t="s">
        <v>2659</v>
      </c>
      <c r="D2122" s="21" t="s">
        <v>36</v>
      </c>
      <c r="E2122" s="32" t="s">
        <v>246</v>
      </c>
      <c r="F2122" s="32" t="s">
        <v>36</v>
      </c>
      <c r="G2122" s="32" t="s">
        <v>38</v>
      </c>
      <c r="H2122" s="21">
        <v>21101</v>
      </c>
      <c r="I2122" s="55" t="s">
        <v>39</v>
      </c>
      <c r="J2122" s="48" t="s">
        <v>150</v>
      </c>
      <c r="K2122" s="21" t="s">
        <v>151</v>
      </c>
      <c r="L2122" s="21" t="s">
        <v>42</v>
      </c>
      <c r="M2122" s="21" t="s">
        <v>43</v>
      </c>
      <c r="N2122" s="21" t="s">
        <v>63</v>
      </c>
      <c r="O2122" s="22">
        <v>3</v>
      </c>
      <c r="P2122" s="22">
        <v>62</v>
      </c>
      <c r="Q2122" s="21" t="s">
        <v>723</v>
      </c>
      <c r="R2122" s="103">
        <f t="shared" si="32"/>
        <v>186</v>
      </c>
      <c r="S2122" s="22">
        <v>0</v>
      </c>
      <c r="T2122" s="22">
        <v>62</v>
      </c>
      <c r="U2122" s="22">
        <v>0</v>
      </c>
      <c r="V2122" s="22">
        <v>62</v>
      </c>
      <c r="W2122" s="22">
        <v>0</v>
      </c>
      <c r="X2122" s="22"/>
      <c r="Y2122" s="22">
        <v>0</v>
      </c>
      <c r="Z2122" s="22">
        <v>62</v>
      </c>
      <c r="AA2122" s="22">
        <v>0</v>
      </c>
      <c r="AB2122" s="22">
        <v>0</v>
      </c>
      <c r="AC2122" s="22">
        <v>0</v>
      </c>
      <c r="AD2122" s="22">
        <v>0</v>
      </c>
    </row>
    <row r="2123" spans="1:30" s="1" customFormat="1" ht="15" customHeight="1" x14ac:dyDescent="0.3">
      <c r="A2123" s="21" t="s">
        <v>34</v>
      </c>
      <c r="B2123" s="21" t="s">
        <v>2659</v>
      </c>
      <c r="C2123" s="21" t="s">
        <v>2659</v>
      </c>
      <c r="D2123" s="21" t="s">
        <v>36</v>
      </c>
      <c r="E2123" s="32" t="s">
        <v>246</v>
      </c>
      <c r="F2123" s="32" t="s">
        <v>36</v>
      </c>
      <c r="G2123" s="32" t="s">
        <v>38</v>
      </c>
      <c r="H2123" s="21">
        <v>21101</v>
      </c>
      <c r="I2123" s="55" t="s">
        <v>39</v>
      </c>
      <c r="J2123" s="48" t="s">
        <v>817</v>
      </c>
      <c r="K2123" s="21" t="s">
        <v>1034</v>
      </c>
      <c r="L2123" s="21" t="s">
        <v>42</v>
      </c>
      <c r="M2123" s="21" t="s">
        <v>43</v>
      </c>
      <c r="N2123" s="21" t="s">
        <v>63</v>
      </c>
      <c r="O2123" s="22">
        <v>1</v>
      </c>
      <c r="P2123" s="22">
        <v>62</v>
      </c>
      <c r="Q2123" s="21" t="s">
        <v>723</v>
      </c>
      <c r="R2123" s="103">
        <f t="shared" si="32"/>
        <v>62</v>
      </c>
      <c r="S2123" s="22">
        <v>0</v>
      </c>
      <c r="T2123" s="22">
        <v>62</v>
      </c>
      <c r="U2123" s="22">
        <v>0</v>
      </c>
      <c r="V2123" s="22">
        <v>0</v>
      </c>
      <c r="W2123" s="22">
        <v>0</v>
      </c>
      <c r="X2123" s="22"/>
      <c r="Y2123" s="22">
        <v>0</v>
      </c>
      <c r="Z2123" s="22">
        <v>0</v>
      </c>
      <c r="AA2123" s="22">
        <v>0</v>
      </c>
      <c r="AB2123" s="22">
        <v>0</v>
      </c>
      <c r="AC2123" s="22">
        <v>0</v>
      </c>
      <c r="AD2123" s="22">
        <v>0</v>
      </c>
    </row>
    <row r="2124" spans="1:30" s="1" customFormat="1" ht="15" customHeight="1" x14ac:dyDescent="0.3">
      <c r="A2124" s="21" t="s">
        <v>34</v>
      </c>
      <c r="B2124" s="21" t="s">
        <v>2659</v>
      </c>
      <c r="C2124" s="21" t="s">
        <v>2659</v>
      </c>
      <c r="D2124" s="21" t="s">
        <v>36</v>
      </c>
      <c r="E2124" s="32" t="s">
        <v>246</v>
      </c>
      <c r="F2124" s="32" t="s">
        <v>36</v>
      </c>
      <c r="G2124" s="32" t="s">
        <v>38</v>
      </c>
      <c r="H2124" s="21">
        <v>21101</v>
      </c>
      <c r="I2124" s="55" t="s">
        <v>39</v>
      </c>
      <c r="J2124" s="48" t="s">
        <v>89</v>
      </c>
      <c r="K2124" s="21" t="s">
        <v>90</v>
      </c>
      <c r="L2124" s="21" t="s">
        <v>42</v>
      </c>
      <c r="M2124" s="21" t="s">
        <v>43</v>
      </c>
      <c r="N2124" s="21" t="s">
        <v>63</v>
      </c>
      <c r="O2124" s="22">
        <v>20</v>
      </c>
      <c r="P2124" s="22">
        <v>23.2</v>
      </c>
      <c r="Q2124" s="21" t="s">
        <v>723</v>
      </c>
      <c r="R2124" s="103">
        <f t="shared" ref="R2124:R2187" si="33">SUM(S2124:AD2124)</f>
        <v>464</v>
      </c>
      <c r="S2124" s="22">
        <v>0</v>
      </c>
      <c r="T2124" s="22">
        <v>114</v>
      </c>
      <c r="U2124" s="22">
        <v>0</v>
      </c>
      <c r="V2124" s="22">
        <v>120</v>
      </c>
      <c r="W2124" s="22">
        <v>0</v>
      </c>
      <c r="X2124" s="22">
        <v>114</v>
      </c>
      <c r="Y2124" s="22">
        <v>0</v>
      </c>
      <c r="Z2124" s="22">
        <v>116</v>
      </c>
      <c r="AA2124" s="22">
        <v>0</v>
      </c>
      <c r="AB2124" s="22">
        <v>0</v>
      </c>
      <c r="AC2124" s="22">
        <v>0</v>
      </c>
      <c r="AD2124" s="22">
        <v>0</v>
      </c>
    </row>
    <row r="2125" spans="1:30" s="1" customFormat="1" ht="15" customHeight="1" x14ac:dyDescent="0.3">
      <c r="A2125" s="21" t="s">
        <v>34</v>
      </c>
      <c r="B2125" s="21" t="s">
        <v>2659</v>
      </c>
      <c r="C2125" s="21" t="s">
        <v>2659</v>
      </c>
      <c r="D2125" s="21" t="s">
        <v>36</v>
      </c>
      <c r="E2125" s="32" t="s">
        <v>246</v>
      </c>
      <c r="F2125" s="32" t="s">
        <v>36</v>
      </c>
      <c r="G2125" s="32" t="s">
        <v>38</v>
      </c>
      <c r="H2125" s="21">
        <v>21101</v>
      </c>
      <c r="I2125" s="55" t="s">
        <v>39</v>
      </c>
      <c r="J2125" s="48" t="s">
        <v>51</v>
      </c>
      <c r="K2125" s="21" t="s">
        <v>52</v>
      </c>
      <c r="L2125" s="21" t="s">
        <v>42</v>
      </c>
      <c r="M2125" s="21" t="s">
        <v>43</v>
      </c>
      <c r="N2125" s="21" t="s">
        <v>63</v>
      </c>
      <c r="O2125" s="22">
        <v>1</v>
      </c>
      <c r="P2125" s="22">
        <v>65</v>
      </c>
      <c r="Q2125" s="21" t="s">
        <v>723</v>
      </c>
      <c r="R2125" s="103">
        <f t="shared" si="33"/>
        <v>65</v>
      </c>
      <c r="S2125" s="22">
        <v>0</v>
      </c>
      <c r="T2125" s="22">
        <v>65</v>
      </c>
      <c r="U2125" s="22">
        <v>0</v>
      </c>
      <c r="V2125" s="22">
        <v>0</v>
      </c>
      <c r="W2125" s="22">
        <v>0</v>
      </c>
      <c r="X2125" s="22"/>
      <c r="Y2125" s="22">
        <v>0</v>
      </c>
      <c r="Z2125" s="22">
        <v>0</v>
      </c>
      <c r="AA2125" s="22">
        <v>0</v>
      </c>
      <c r="AB2125" s="22">
        <v>0</v>
      </c>
      <c r="AC2125" s="22">
        <v>0</v>
      </c>
      <c r="AD2125" s="22">
        <v>0</v>
      </c>
    </row>
    <row r="2126" spans="1:30" s="1" customFormat="1" ht="15" customHeight="1" x14ac:dyDescent="0.3">
      <c r="A2126" s="21" t="s">
        <v>34</v>
      </c>
      <c r="B2126" s="21" t="s">
        <v>2659</v>
      </c>
      <c r="C2126" s="21" t="s">
        <v>2659</v>
      </c>
      <c r="D2126" s="21" t="s">
        <v>36</v>
      </c>
      <c r="E2126" s="32" t="s">
        <v>246</v>
      </c>
      <c r="F2126" s="32" t="s">
        <v>36</v>
      </c>
      <c r="G2126" s="32" t="s">
        <v>38</v>
      </c>
      <c r="H2126" s="21">
        <v>21101</v>
      </c>
      <c r="I2126" s="55" t="s">
        <v>39</v>
      </c>
      <c r="J2126" s="48" t="s">
        <v>121</v>
      </c>
      <c r="K2126" s="21" t="s">
        <v>786</v>
      </c>
      <c r="L2126" s="21" t="s">
        <v>42</v>
      </c>
      <c r="M2126" s="21" t="s">
        <v>43</v>
      </c>
      <c r="N2126" s="21" t="s">
        <v>48</v>
      </c>
      <c r="O2126" s="22">
        <v>4</v>
      </c>
      <c r="P2126" s="22">
        <v>20</v>
      </c>
      <c r="Q2126" s="21" t="s">
        <v>723</v>
      </c>
      <c r="R2126" s="103">
        <f t="shared" si="33"/>
        <v>80</v>
      </c>
      <c r="S2126" s="22">
        <v>0</v>
      </c>
      <c r="T2126" s="22">
        <v>40</v>
      </c>
      <c r="U2126" s="22">
        <v>0</v>
      </c>
      <c r="V2126" s="22">
        <v>0</v>
      </c>
      <c r="W2126" s="22">
        <v>0</v>
      </c>
      <c r="X2126" s="22">
        <v>40</v>
      </c>
      <c r="Y2126" s="22">
        <v>0</v>
      </c>
      <c r="Z2126" s="22">
        <v>0</v>
      </c>
      <c r="AA2126" s="22">
        <v>0</v>
      </c>
      <c r="AB2126" s="22">
        <v>0</v>
      </c>
      <c r="AC2126" s="22">
        <v>0</v>
      </c>
      <c r="AD2126" s="22">
        <v>0</v>
      </c>
    </row>
    <row r="2127" spans="1:30" s="1" customFormat="1" ht="15" customHeight="1" x14ac:dyDescent="0.3">
      <c r="A2127" s="21" t="s">
        <v>34</v>
      </c>
      <c r="B2127" s="21" t="s">
        <v>2659</v>
      </c>
      <c r="C2127" s="21" t="s">
        <v>2659</v>
      </c>
      <c r="D2127" s="21" t="s">
        <v>36</v>
      </c>
      <c r="E2127" s="32" t="s">
        <v>246</v>
      </c>
      <c r="F2127" s="32" t="s">
        <v>36</v>
      </c>
      <c r="G2127" s="32" t="s">
        <v>38</v>
      </c>
      <c r="H2127" s="21">
        <v>21101</v>
      </c>
      <c r="I2127" s="55" t="s">
        <v>39</v>
      </c>
      <c r="J2127" s="48" t="s">
        <v>126</v>
      </c>
      <c r="K2127" s="21" t="s">
        <v>127</v>
      </c>
      <c r="L2127" s="21" t="s">
        <v>42</v>
      </c>
      <c r="M2127" s="21" t="s">
        <v>43</v>
      </c>
      <c r="N2127" s="21" t="s">
        <v>48</v>
      </c>
      <c r="O2127" s="22">
        <v>2</v>
      </c>
      <c r="P2127" s="22">
        <v>16</v>
      </c>
      <c r="Q2127" s="21" t="s">
        <v>723</v>
      </c>
      <c r="R2127" s="103">
        <f t="shared" si="33"/>
        <v>32</v>
      </c>
      <c r="S2127" s="22">
        <v>0</v>
      </c>
      <c r="T2127" s="22">
        <v>32</v>
      </c>
      <c r="U2127" s="22">
        <v>0</v>
      </c>
      <c r="V2127" s="22">
        <v>0</v>
      </c>
      <c r="W2127" s="22">
        <v>0</v>
      </c>
      <c r="X2127" s="22"/>
      <c r="Y2127" s="22">
        <v>0</v>
      </c>
      <c r="Z2127" s="22">
        <v>0</v>
      </c>
      <c r="AA2127" s="22">
        <v>0</v>
      </c>
      <c r="AB2127" s="22">
        <v>0</v>
      </c>
      <c r="AC2127" s="22">
        <v>0</v>
      </c>
      <c r="AD2127" s="22">
        <v>0</v>
      </c>
    </row>
    <row r="2128" spans="1:30" s="1" customFormat="1" ht="15" customHeight="1" x14ac:dyDescent="0.3">
      <c r="A2128" s="21" t="s">
        <v>34</v>
      </c>
      <c r="B2128" s="21" t="s">
        <v>2659</v>
      </c>
      <c r="C2128" s="21" t="s">
        <v>2659</v>
      </c>
      <c r="D2128" s="21" t="s">
        <v>36</v>
      </c>
      <c r="E2128" s="32" t="s">
        <v>246</v>
      </c>
      <c r="F2128" s="32" t="s">
        <v>36</v>
      </c>
      <c r="G2128" s="32" t="s">
        <v>38</v>
      </c>
      <c r="H2128" s="21">
        <v>21101</v>
      </c>
      <c r="I2128" s="84" t="s">
        <v>39</v>
      </c>
      <c r="J2128" s="48" t="s">
        <v>177</v>
      </c>
      <c r="K2128" s="21" t="s">
        <v>607</v>
      </c>
      <c r="L2128" s="21" t="s">
        <v>42</v>
      </c>
      <c r="M2128" s="21" t="s">
        <v>43</v>
      </c>
      <c r="N2128" s="21" t="s">
        <v>48</v>
      </c>
      <c r="O2128" s="22">
        <v>6</v>
      </c>
      <c r="P2128" s="22">
        <v>104</v>
      </c>
      <c r="Q2128" s="21" t="s">
        <v>723</v>
      </c>
      <c r="R2128" s="103">
        <f t="shared" si="33"/>
        <v>624</v>
      </c>
      <c r="S2128" s="22">
        <v>0</v>
      </c>
      <c r="T2128" s="22">
        <f>104*1</f>
        <v>104</v>
      </c>
      <c r="U2128" s="22">
        <v>0</v>
      </c>
      <c r="V2128" s="22">
        <f>104*1</f>
        <v>104</v>
      </c>
      <c r="W2128" s="22">
        <v>0</v>
      </c>
      <c r="X2128" s="22">
        <f>104*1</f>
        <v>104</v>
      </c>
      <c r="Y2128" s="22">
        <v>0</v>
      </c>
      <c r="Z2128" s="22">
        <f>104*2</f>
        <v>208</v>
      </c>
      <c r="AA2128" s="22">
        <v>0</v>
      </c>
      <c r="AB2128" s="22">
        <f>104*1</f>
        <v>104</v>
      </c>
      <c r="AC2128" s="22">
        <v>0</v>
      </c>
      <c r="AD2128" s="22">
        <v>0</v>
      </c>
    </row>
    <row r="2129" spans="1:30" s="1" customFormat="1" ht="15" customHeight="1" x14ac:dyDescent="0.3">
      <c r="A2129" s="21" t="s">
        <v>34</v>
      </c>
      <c r="B2129" s="21" t="s">
        <v>2659</v>
      </c>
      <c r="C2129" s="21" t="s">
        <v>2659</v>
      </c>
      <c r="D2129" s="21" t="s">
        <v>36</v>
      </c>
      <c r="E2129" s="32" t="s">
        <v>246</v>
      </c>
      <c r="F2129" s="32" t="s">
        <v>36</v>
      </c>
      <c r="G2129" s="32" t="s">
        <v>38</v>
      </c>
      <c r="H2129" s="21">
        <v>21101</v>
      </c>
      <c r="I2129" s="55" t="s">
        <v>39</v>
      </c>
      <c r="J2129" s="21" t="s">
        <v>67</v>
      </c>
      <c r="K2129" s="21" t="s">
        <v>68</v>
      </c>
      <c r="L2129" s="21" t="s">
        <v>42</v>
      </c>
      <c r="M2129" s="21" t="s">
        <v>43</v>
      </c>
      <c r="N2129" s="21" t="s">
        <v>48</v>
      </c>
      <c r="O2129" s="22">
        <v>12</v>
      </c>
      <c r="P2129" s="22">
        <v>73</v>
      </c>
      <c r="Q2129" s="21" t="s">
        <v>723</v>
      </c>
      <c r="R2129" s="103">
        <f t="shared" si="33"/>
        <v>876</v>
      </c>
      <c r="S2129" s="22">
        <v>0</v>
      </c>
      <c r="T2129" s="22">
        <v>876</v>
      </c>
      <c r="U2129" s="22">
        <v>0</v>
      </c>
      <c r="V2129" s="22">
        <v>0</v>
      </c>
      <c r="W2129" s="22">
        <v>0</v>
      </c>
      <c r="X2129" s="22"/>
      <c r="Y2129" s="22">
        <v>0</v>
      </c>
      <c r="Z2129" s="22">
        <v>0</v>
      </c>
      <c r="AA2129" s="22">
        <v>0</v>
      </c>
      <c r="AB2129" s="22">
        <v>0</v>
      </c>
      <c r="AC2129" s="22">
        <v>0</v>
      </c>
      <c r="AD2129" s="22">
        <v>0</v>
      </c>
    </row>
    <row r="2130" spans="1:30" s="1" customFormat="1" ht="15" customHeight="1" x14ac:dyDescent="0.3">
      <c r="A2130" s="21" t="s">
        <v>34</v>
      </c>
      <c r="B2130" s="21" t="s">
        <v>2659</v>
      </c>
      <c r="C2130" s="21" t="s">
        <v>2659</v>
      </c>
      <c r="D2130" s="21" t="s">
        <v>36</v>
      </c>
      <c r="E2130" s="32" t="s">
        <v>246</v>
      </c>
      <c r="F2130" s="32" t="s">
        <v>36</v>
      </c>
      <c r="G2130" s="32" t="s">
        <v>38</v>
      </c>
      <c r="H2130" s="21">
        <v>21101</v>
      </c>
      <c r="I2130" s="55" t="s">
        <v>39</v>
      </c>
      <c r="J2130" s="48" t="s">
        <v>79</v>
      </c>
      <c r="K2130" s="21" t="s">
        <v>612</v>
      </c>
      <c r="L2130" s="21" t="s">
        <v>42</v>
      </c>
      <c r="M2130" s="21" t="s">
        <v>43</v>
      </c>
      <c r="N2130" s="21" t="s">
        <v>44</v>
      </c>
      <c r="O2130" s="22">
        <v>10</v>
      </c>
      <c r="P2130" s="22">
        <v>255</v>
      </c>
      <c r="Q2130" s="21" t="s">
        <v>723</v>
      </c>
      <c r="R2130" s="103">
        <f t="shared" si="33"/>
        <v>2550</v>
      </c>
      <c r="S2130" s="22">
        <v>0</v>
      </c>
      <c r="T2130" s="22">
        <v>1020</v>
      </c>
      <c r="U2130" s="22">
        <v>0</v>
      </c>
      <c r="V2130" s="22">
        <v>510</v>
      </c>
      <c r="W2130" s="22">
        <v>0</v>
      </c>
      <c r="X2130" s="22">
        <v>510</v>
      </c>
      <c r="Y2130" s="22">
        <v>0</v>
      </c>
      <c r="Z2130" s="22">
        <v>510</v>
      </c>
      <c r="AA2130" s="22">
        <v>0</v>
      </c>
      <c r="AB2130" s="22">
        <v>0</v>
      </c>
      <c r="AC2130" s="22">
        <v>0</v>
      </c>
      <c r="AD2130" s="22">
        <v>0</v>
      </c>
    </row>
    <row r="2131" spans="1:30" s="1" customFormat="1" ht="15" customHeight="1" x14ac:dyDescent="0.3">
      <c r="A2131" s="21" t="s">
        <v>34</v>
      </c>
      <c r="B2131" s="21" t="s">
        <v>2659</v>
      </c>
      <c r="C2131" s="21" t="s">
        <v>2659</v>
      </c>
      <c r="D2131" s="21" t="s">
        <v>36</v>
      </c>
      <c r="E2131" s="32" t="s">
        <v>246</v>
      </c>
      <c r="F2131" s="32" t="s">
        <v>36</v>
      </c>
      <c r="G2131" s="32" t="s">
        <v>38</v>
      </c>
      <c r="H2131" s="21">
        <v>21101</v>
      </c>
      <c r="I2131" s="55" t="s">
        <v>39</v>
      </c>
      <c r="J2131" s="48" t="s">
        <v>77</v>
      </c>
      <c r="K2131" s="21" t="s">
        <v>528</v>
      </c>
      <c r="L2131" s="21" t="s">
        <v>42</v>
      </c>
      <c r="M2131" s="21" t="s">
        <v>43</v>
      </c>
      <c r="N2131" s="21" t="s">
        <v>44</v>
      </c>
      <c r="O2131" s="22">
        <v>4</v>
      </c>
      <c r="P2131" s="22">
        <v>244</v>
      </c>
      <c r="Q2131" s="21" t="s">
        <v>723</v>
      </c>
      <c r="R2131" s="103">
        <f t="shared" si="33"/>
        <v>976</v>
      </c>
      <c r="S2131" s="22">
        <v>0</v>
      </c>
      <c r="T2131" s="22">
        <f>244*2</f>
        <v>488</v>
      </c>
      <c r="U2131" s="22">
        <v>0</v>
      </c>
      <c r="V2131" s="22">
        <f>244*1</f>
        <v>244</v>
      </c>
      <c r="W2131" s="22">
        <v>0</v>
      </c>
      <c r="X2131" s="22">
        <f>244*1</f>
        <v>244</v>
      </c>
      <c r="Y2131" s="22">
        <v>0</v>
      </c>
      <c r="Z2131" s="22">
        <v>0</v>
      </c>
      <c r="AA2131" s="22">
        <v>0</v>
      </c>
      <c r="AB2131" s="22">
        <v>0</v>
      </c>
      <c r="AC2131" s="22">
        <v>0</v>
      </c>
      <c r="AD2131" s="22">
        <v>0</v>
      </c>
    </row>
    <row r="2132" spans="1:30" s="1" customFormat="1" ht="15" customHeight="1" x14ac:dyDescent="0.3">
      <c r="A2132" s="21" t="s">
        <v>34</v>
      </c>
      <c r="B2132" s="21" t="s">
        <v>2659</v>
      </c>
      <c r="C2132" s="21" t="s">
        <v>2659</v>
      </c>
      <c r="D2132" s="21" t="s">
        <v>36</v>
      </c>
      <c r="E2132" s="32" t="s">
        <v>246</v>
      </c>
      <c r="F2132" s="32" t="s">
        <v>36</v>
      </c>
      <c r="G2132" s="32" t="s">
        <v>38</v>
      </c>
      <c r="H2132" s="21">
        <v>21101</v>
      </c>
      <c r="I2132" s="55" t="s">
        <v>39</v>
      </c>
      <c r="J2132" s="48" t="s">
        <v>212</v>
      </c>
      <c r="K2132" s="21" t="s">
        <v>213</v>
      </c>
      <c r="L2132" s="21" t="s">
        <v>42</v>
      </c>
      <c r="M2132" s="21" t="s">
        <v>43</v>
      </c>
      <c r="N2132" s="21" t="s">
        <v>48</v>
      </c>
      <c r="O2132" s="22">
        <v>9</v>
      </c>
      <c r="P2132" s="22">
        <v>62</v>
      </c>
      <c r="Q2132" s="21" t="s">
        <v>723</v>
      </c>
      <c r="R2132" s="103">
        <f t="shared" si="33"/>
        <v>558</v>
      </c>
      <c r="S2132" s="22">
        <v>0</v>
      </c>
      <c r="T2132" s="22">
        <v>310</v>
      </c>
      <c r="U2132" s="22">
        <v>0</v>
      </c>
      <c r="V2132" s="22">
        <v>62</v>
      </c>
      <c r="W2132" s="22">
        <v>0</v>
      </c>
      <c r="X2132" s="22">
        <v>62</v>
      </c>
      <c r="Y2132" s="22">
        <v>0</v>
      </c>
      <c r="Z2132" s="22">
        <v>62</v>
      </c>
      <c r="AA2132" s="22">
        <v>0</v>
      </c>
      <c r="AB2132" s="22">
        <f>62</f>
        <v>62</v>
      </c>
      <c r="AC2132" s="22">
        <v>0</v>
      </c>
      <c r="AD2132" s="22">
        <v>0</v>
      </c>
    </row>
    <row r="2133" spans="1:30" s="1" customFormat="1" ht="15" customHeight="1" x14ac:dyDescent="0.3">
      <c r="A2133" s="21" t="s">
        <v>34</v>
      </c>
      <c r="B2133" s="21" t="s">
        <v>2659</v>
      </c>
      <c r="C2133" s="21" t="s">
        <v>2659</v>
      </c>
      <c r="D2133" s="21" t="s">
        <v>36</v>
      </c>
      <c r="E2133" s="32" t="s">
        <v>246</v>
      </c>
      <c r="F2133" s="32" t="s">
        <v>36</v>
      </c>
      <c r="G2133" s="32" t="s">
        <v>38</v>
      </c>
      <c r="H2133" s="21">
        <v>21101</v>
      </c>
      <c r="I2133" s="55" t="s">
        <v>39</v>
      </c>
      <c r="J2133" s="48" t="s">
        <v>91</v>
      </c>
      <c r="K2133" s="21" t="s">
        <v>92</v>
      </c>
      <c r="L2133" s="21" t="s">
        <v>42</v>
      </c>
      <c r="M2133" s="21" t="s">
        <v>43</v>
      </c>
      <c r="N2133" s="21" t="s">
        <v>63</v>
      </c>
      <c r="O2133" s="22">
        <v>4</v>
      </c>
      <c r="P2133" s="22">
        <v>21</v>
      </c>
      <c r="Q2133" s="21" t="s">
        <v>723</v>
      </c>
      <c r="R2133" s="103">
        <f t="shared" si="33"/>
        <v>84</v>
      </c>
      <c r="S2133" s="22">
        <v>0</v>
      </c>
      <c r="T2133" s="22">
        <v>42</v>
      </c>
      <c r="U2133" s="22">
        <v>0</v>
      </c>
      <c r="V2133" s="22">
        <v>21</v>
      </c>
      <c r="W2133" s="22">
        <v>0</v>
      </c>
      <c r="X2133" s="22">
        <v>21</v>
      </c>
      <c r="Y2133" s="22">
        <v>0</v>
      </c>
      <c r="Z2133" s="22">
        <v>0</v>
      </c>
      <c r="AA2133" s="22">
        <v>0</v>
      </c>
      <c r="AB2133" s="22">
        <v>0</v>
      </c>
      <c r="AC2133" s="22">
        <v>0</v>
      </c>
      <c r="AD2133" s="22">
        <v>0</v>
      </c>
    </row>
    <row r="2134" spans="1:30" s="1" customFormat="1" ht="15" customHeight="1" x14ac:dyDescent="0.3">
      <c r="A2134" s="21" t="s">
        <v>34</v>
      </c>
      <c r="B2134" s="21" t="s">
        <v>2659</v>
      </c>
      <c r="C2134" s="21" t="s">
        <v>2659</v>
      </c>
      <c r="D2134" s="21" t="s">
        <v>36</v>
      </c>
      <c r="E2134" s="32" t="s">
        <v>246</v>
      </c>
      <c r="F2134" s="32" t="s">
        <v>36</v>
      </c>
      <c r="G2134" s="32" t="s">
        <v>38</v>
      </c>
      <c r="H2134" s="21">
        <v>21101</v>
      </c>
      <c r="I2134" s="55" t="s">
        <v>39</v>
      </c>
      <c r="J2134" s="48" t="s">
        <v>93</v>
      </c>
      <c r="K2134" s="21" t="s">
        <v>94</v>
      </c>
      <c r="L2134" s="21" t="s">
        <v>42</v>
      </c>
      <c r="M2134" s="21" t="s">
        <v>43</v>
      </c>
      <c r="N2134" s="21" t="s">
        <v>63</v>
      </c>
      <c r="O2134" s="22">
        <v>4</v>
      </c>
      <c r="P2134" s="22">
        <v>31</v>
      </c>
      <c r="Q2134" s="21" t="s">
        <v>723</v>
      </c>
      <c r="R2134" s="103">
        <f t="shared" si="33"/>
        <v>124</v>
      </c>
      <c r="S2134" s="22">
        <v>0</v>
      </c>
      <c r="T2134" s="22">
        <v>62</v>
      </c>
      <c r="U2134" s="22">
        <v>0</v>
      </c>
      <c r="V2134" s="22">
        <v>31</v>
      </c>
      <c r="W2134" s="22">
        <v>0</v>
      </c>
      <c r="X2134" s="22">
        <v>31</v>
      </c>
      <c r="Y2134" s="22">
        <v>0</v>
      </c>
      <c r="Z2134" s="22">
        <v>0</v>
      </c>
      <c r="AA2134" s="22">
        <v>0</v>
      </c>
      <c r="AB2134" s="22">
        <v>0</v>
      </c>
      <c r="AC2134" s="22">
        <v>0</v>
      </c>
      <c r="AD2134" s="22">
        <v>0</v>
      </c>
    </row>
    <row r="2135" spans="1:30" s="1" customFormat="1" ht="15" customHeight="1" x14ac:dyDescent="0.3">
      <c r="A2135" s="21" t="s">
        <v>34</v>
      </c>
      <c r="B2135" s="21" t="s">
        <v>2659</v>
      </c>
      <c r="C2135" s="21" t="s">
        <v>2659</v>
      </c>
      <c r="D2135" s="21" t="s">
        <v>36</v>
      </c>
      <c r="E2135" s="32" t="s">
        <v>246</v>
      </c>
      <c r="F2135" s="32" t="s">
        <v>36</v>
      </c>
      <c r="G2135" s="32" t="s">
        <v>38</v>
      </c>
      <c r="H2135" s="21">
        <v>21101</v>
      </c>
      <c r="I2135" s="55" t="s">
        <v>39</v>
      </c>
      <c r="J2135" s="48" t="s">
        <v>173</v>
      </c>
      <c r="K2135" s="21" t="s">
        <v>174</v>
      </c>
      <c r="L2135" s="21" t="s">
        <v>42</v>
      </c>
      <c r="M2135" s="21" t="s">
        <v>43</v>
      </c>
      <c r="N2135" s="21" t="s">
        <v>63</v>
      </c>
      <c r="O2135" s="22">
        <v>6</v>
      </c>
      <c r="P2135" s="22">
        <v>52</v>
      </c>
      <c r="Q2135" s="21" t="s">
        <v>723</v>
      </c>
      <c r="R2135" s="103">
        <f t="shared" si="33"/>
        <v>312</v>
      </c>
      <c r="S2135" s="22">
        <v>0</v>
      </c>
      <c r="T2135" s="22">
        <f>52*2</f>
        <v>104</v>
      </c>
      <c r="U2135" s="22">
        <v>0</v>
      </c>
      <c r="V2135" s="22">
        <f>52*2</f>
        <v>104</v>
      </c>
      <c r="W2135" s="22">
        <v>0</v>
      </c>
      <c r="X2135" s="22">
        <f>52*1</f>
        <v>52</v>
      </c>
      <c r="Y2135" s="22">
        <v>0</v>
      </c>
      <c r="Z2135" s="22">
        <f>52*1</f>
        <v>52</v>
      </c>
      <c r="AA2135" s="22">
        <v>0</v>
      </c>
      <c r="AB2135" s="22">
        <v>0</v>
      </c>
      <c r="AC2135" s="22">
        <v>0</v>
      </c>
      <c r="AD2135" s="22">
        <v>0</v>
      </c>
    </row>
    <row r="2136" spans="1:30" s="1" customFormat="1" ht="15" customHeight="1" x14ac:dyDescent="0.3">
      <c r="A2136" s="21" t="s">
        <v>34</v>
      </c>
      <c r="B2136" s="21" t="s">
        <v>2659</v>
      </c>
      <c r="C2136" s="21" t="s">
        <v>2659</v>
      </c>
      <c r="D2136" s="21" t="s">
        <v>36</v>
      </c>
      <c r="E2136" s="32" t="s">
        <v>246</v>
      </c>
      <c r="F2136" s="32" t="s">
        <v>36</v>
      </c>
      <c r="G2136" s="32" t="s">
        <v>38</v>
      </c>
      <c r="H2136" s="21">
        <v>21101</v>
      </c>
      <c r="I2136" s="55" t="s">
        <v>39</v>
      </c>
      <c r="J2136" s="48" t="s">
        <v>1898</v>
      </c>
      <c r="K2136" s="21" t="s">
        <v>1899</v>
      </c>
      <c r="L2136" s="21" t="s">
        <v>42</v>
      </c>
      <c r="M2136" s="21" t="s">
        <v>43</v>
      </c>
      <c r="N2136" s="21" t="s">
        <v>44</v>
      </c>
      <c r="O2136" s="22">
        <v>10</v>
      </c>
      <c r="P2136" s="22">
        <v>322</v>
      </c>
      <c r="Q2136" s="21" t="s">
        <v>723</v>
      </c>
      <c r="R2136" s="103">
        <f t="shared" si="33"/>
        <v>3220</v>
      </c>
      <c r="S2136" s="22">
        <v>0</v>
      </c>
      <c r="T2136" s="22">
        <f>322.4*5</f>
        <v>1612</v>
      </c>
      <c r="U2136" s="22">
        <v>0</v>
      </c>
      <c r="V2136" s="22">
        <v>326</v>
      </c>
      <c r="W2136" s="22">
        <v>0</v>
      </c>
      <c r="X2136" s="22">
        <v>322</v>
      </c>
      <c r="Y2136" s="22">
        <v>0</v>
      </c>
      <c r="Z2136" s="22">
        <v>322</v>
      </c>
      <c r="AA2136" s="22">
        <v>0</v>
      </c>
      <c r="AB2136" s="22">
        <v>638</v>
      </c>
      <c r="AC2136" s="22">
        <v>0</v>
      </c>
      <c r="AD2136" s="22">
        <v>0</v>
      </c>
    </row>
    <row r="2137" spans="1:30" s="1" customFormat="1" ht="15" customHeight="1" x14ac:dyDescent="0.3">
      <c r="A2137" s="21" t="s">
        <v>34</v>
      </c>
      <c r="B2137" s="21" t="s">
        <v>2659</v>
      </c>
      <c r="C2137" s="21" t="s">
        <v>2659</v>
      </c>
      <c r="D2137" s="21" t="s">
        <v>36</v>
      </c>
      <c r="E2137" s="32" t="s">
        <v>246</v>
      </c>
      <c r="F2137" s="32" t="s">
        <v>36</v>
      </c>
      <c r="G2137" s="32" t="s">
        <v>38</v>
      </c>
      <c r="H2137" s="21">
        <v>21101</v>
      </c>
      <c r="I2137" s="55" t="s">
        <v>39</v>
      </c>
      <c r="J2137" s="48" t="s">
        <v>812</v>
      </c>
      <c r="K2137" s="21" t="s">
        <v>1783</v>
      </c>
      <c r="L2137" s="21" t="s">
        <v>42</v>
      </c>
      <c r="M2137" s="21" t="s">
        <v>43</v>
      </c>
      <c r="N2137" s="21" t="s">
        <v>61</v>
      </c>
      <c r="O2137" s="22">
        <v>4</v>
      </c>
      <c r="P2137" s="22">
        <v>166</v>
      </c>
      <c r="Q2137" s="21" t="s">
        <v>723</v>
      </c>
      <c r="R2137" s="103">
        <f t="shared" si="33"/>
        <v>664</v>
      </c>
      <c r="S2137" s="22">
        <v>0</v>
      </c>
      <c r="T2137" s="22">
        <v>333</v>
      </c>
      <c r="U2137" s="22">
        <v>0</v>
      </c>
      <c r="V2137" s="22">
        <v>0</v>
      </c>
      <c r="W2137" s="22">
        <v>0</v>
      </c>
      <c r="X2137" s="22">
        <v>166</v>
      </c>
      <c r="Y2137" s="22">
        <v>0</v>
      </c>
      <c r="Z2137" s="22">
        <v>0</v>
      </c>
      <c r="AA2137" s="22">
        <v>0</v>
      </c>
      <c r="AB2137" s="22">
        <v>165</v>
      </c>
      <c r="AC2137" s="22">
        <v>0</v>
      </c>
      <c r="AD2137" s="22">
        <v>0</v>
      </c>
    </row>
    <row r="2138" spans="1:30" s="1" customFormat="1" ht="15" customHeight="1" x14ac:dyDescent="0.3">
      <c r="A2138" s="21" t="s">
        <v>34</v>
      </c>
      <c r="B2138" s="21" t="s">
        <v>2659</v>
      </c>
      <c r="C2138" s="21" t="s">
        <v>2659</v>
      </c>
      <c r="D2138" s="21" t="s">
        <v>36</v>
      </c>
      <c r="E2138" s="32" t="s">
        <v>246</v>
      </c>
      <c r="F2138" s="32" t="s">
        <v>36</v>
      </c>
      <c r="G2138" s="32" t="s">
        <v>38</v>
      </c>
      <c r="H2138" s="21">
        <v>21101</v>
      </c>
      <c r="I2138" s="55" t="s">
        <v>39</v>
      </c>
      <c r="J2138" s="48" t="s">
        <v>173</v>
      </c>
      <c r="K2138" s="21" t="s">
        <v>2757</v>
      </c>
      <c r="L2138" s="21" t="s">
        <v>42</v>
      </c>
      <c r="M2138" s="21" t="s">
        <v>43</v>
      </c>
      <c r="N2138" s="21" t="s">
        <v>48</v>
      </c>
      <c r="O2138" s="22">
        <v>2</v>
      </c>
      <c r="P2138" s="22">
        <v>291</v>
      </c>
      <c r="Q2138" s="21" t="s">
        <v>723</v>
      </c>
      <c r="R2138" s="103">
        <f t="shared" si="33"/>
        <v>582</v>
      </c>
      <c r="S2138" s="22">
        <v>0</v>
      </c>
      <c r="T2138" s="22">
        <v>582</v>
      </c>
      <c r="U2138" s="22">
        <v>0</v>
      </c>
      <c r="V2138" s="22">
        <v>0</v>
      </c>
      <c r="W2138" s="22">
        <v>0</v>
      </c>
      <c r="X2138" s="22">
        <v>0</v>
      </c>
      <c r="Y2138" s="22">
        <v>0</v>
      </c>
      <c r="Z2138" s="22">
        <v>0</v>
      </c>
      <c r="AA2138" s="22">
        <v>0</v>
      </c>
      <c r="AB2138" s="22">
        <v>0</v>
      </c>
      <c r="AC2138" s="22">
        <v>0</v>
      </c>
      <c r="AD2138" s="22">
        <v>0</v>
      </c>
    </row>
    <row r="2139" spans="1:30" s="1" customFormat="1" ht="15" customHeight="1" x14ac:dyDescent="0.3">
      <c r="A2139" s="21" t="s">
        <v>34</v>
      </c>
      <c r="B2139" s="21" t="s">
        <v>2659</v>
      </c>
      <c r="C2139" s="21" t="s">
        <v>2659</v>
      </c>
      <c r="D2139" s="21" t="s">
        <v>36</v>
      </c>
      <c r="E2139" s="32" t="s">
        <v>246</v>
      </c>
      <c r="F2139" s="32" t="s">
        <v>36</v>
      </c>
      <c r="G2139" s="32" t="s">
        <v>38</v>
      </c>
      <c r="H2139" s="21">
        <v>21101</v>
      </c>
      <c r="I2139" s="55" t="s">
        <v>39</v>
      </c>
      <c r="J2139" s="48" t="s">
        <v>482</v>
      </c>
      <c r="K2139" s="21" t="s">
        <v>483</v>
      </c>
      <c r="L2139" s="21" t="s">
        <v>42</v>
      </c>
      <c r="M2139" s="21" t="s">
        <v>43</v>
      </c>
      <c r="N2139" s="21" t="s">
        <v>48</v>
      </c>
      <c r="O2139" s="22">
        <v>1</v>
      </c>
      <c r="P2139" s="22">
        <v>1973</v>
      </c>
      <c r="Q2139" s="21" t="s">
        <v>723</v>
      </c>
      <c r="R2139" s="103">
        <f t="shared" si="33"/>
        <v>1973</v>
      </c>
      <c r="S2139" s="22">
        <v>0</v>
      </c>
      <c r="T2139" s="22">
        <v>1973</v>
      </c>
      <c r="U2139" s="22">
        <v>0</v>
      </c>
      <c r="V2139" s="22">
        <v>0</v>
      </c>
      <c r="W2139" s="22">
        <v>0</v>
      </c>
      <c r="X2139" s="22">
        <v>0</v>
      </c>
      <c r="Y2139" s="22">
        <v>0</v>
      </c>
      <c r="Z2139" s="22">
        <v>0</v>
      </c>
      <c r="AA2139" s="22">
        <v>0</v>
      </c>
      <c r="AB2139" s="22">
        <v>0</v>
      </c>
      <c r="AC2139" s="22">
        <v>0</v>
      </c>
      <c r="AD2139" s="22">
        <v>0</v>
      </c>
    </row>
    <row r="2140" spans="1:30" s="1" customFormat="1" ht="15" customHeight="1" x14ac:dyDescent="0.3">
      <c r="A2140" s="21" t="s">
        <v>34</v>
      </c>
      <c r="B2140" s="21" t="s">
        <v>2659</v>
      </c>
      <c r="C2140" s="21" t="s">
        <v>2659</v>
      </c>
      <c r="D2140" s="21" t="s">
        <v>36</v>
      </c>
      <c r="E2140" s="32" t="s">
        <v>246</v>
      </c>
      <c r="F2140" s="32" t="s">
        <v>36</v>
      </c>
      <c r="G2140" s="32" t="s">
        <v>38</v>
      </c>
      <c r="H2140" s="21">
        <v>21101</v>
      </c>
      <c r="I2140" s="55" t="s">
        <v>39</v>
      </c>
      <c r="J2140" s="21" t="s">
        <v>140</v>
      </c>
      <c r="K2140" s="21" t="s">
        <v>744</v>
      </c>
      <c r="L2140" s="21" t="s">
        <v>42</v>
      </c>
      <c r="M2140" s="21" t="s">
        <v>43</v>
      </c>
      <c r="N2140" s="21" t="s">
        <v>63</v>
      </c>
      <c r="O2140" s="22">
        <v>1</v>
      </c>
      <c r="P2140" s="22">
        <v>1352</v>
      </c>
      <c r="Q2140" s="21" t="s">
        <v>723</v>
      </c>
      <c r="R2140" s="103">
        <f t="shared" si="33"/>
        <v>1352</v>
      </c>
      <c r="S2140" s="22">
        <v>0</v>
      </c>
      <c r="T2140" s="22">
        <f>1352*1</f>
        <v>1352</v>
      </c>
      <c r="U2140" s="22">
        <v>0</v>
      </c>
      <c r="V2140" s="22">
        <v>0</v>
      </c>
      <c r="W2140" s="22">
        <v>0</v>
      </c>
      <c r="X2140" s="22">
        <v>0</v>
      </c>
      <c r="Y2140" s="22">
        <v>0</v>
      </c>
      <c r="Z2140" s="22">
        <v>0</v>
      </c>
      <c r="AA2140" s="22">
        <v>0</v>
      </c>
      <c r="AB2140" s="22">
        <v>0</v>
      </c>
      <c r="AC2140" s="22">
        <v>0</v>
      </c>
      <c r="AD2140" s="22">
        <v>0</v>
      </c>
    </row>
    <row r="2141" spans="1:30" s="1" customFormat="1" ht="15" customHeight="1" x14ac:dyDescent="0.3">
      <c r="A2141" s="21" t="s">
        <v>34</v>
      </c>
      <c r="B2141" s="21" t="s">
        <v>2659</v>
      </c>
      <c r="C2141" s="21" t="s">
        <v>2659</v>
      </c>
      <c r="D2141" s="21" t="s">
        <v>36</v>
      </c>
      <c r="E2141" s="32" t="s">
        <v>246</v>
      </c>
      <c r="F2141" s="32" t="s">
        <v>36</v>
      </c>
      <c r="G2141" s="32" t="s">
        <v>38</v>
      </c>
      <c r="H2141" s="21">
        <v>21101</v>
      </c>
      <c r="I2141" s="55" t="s">
        <v>39</v>
      </c>
      <c r="J2141" s="48" t="s">
        <v>816</v>
      </c>
      <c r="K2141" s="21" t="s">
        <v>777</v>
      </c>
      <c r="L2141" s="21" t="s">
        <v>42</v>
      </c>
      <c r="M2141" s="21" t="s">
        <v>43</v>
      </c>
      <c r="N2141" s="21" t="s">
        <v>44</v>
      </c>
      <c r="O2141" s="22">
        <v>5</v>
      </c>
      <c r="P2141" s="22">
        <v>66</v>
      </c>
      <c r="Q2141" s="21" t="s">
        <v>723</v>
      </c>
      <c r="R2141" s="103">
        <f t="shared" si="33"/>
        <v>330</v>
      </c>
      <c r="S2141" s="22">
        <v>0</v>
      </c>
      <c r="T2141" s="22">
        <v>134</v>
      </c>
      <c r="U2141" s="22">
        <v>0</v>
      </c>
      <c r="V2141" s="22">
        <v>124</v>
      </c>
      <c r="W2141" s="22">
        <v>0</v>
      </c>
      <c r="X2141" s="22">
        <v>72</v>
      </c>
      <c r="Y2141" s="22">
        <v>0</v>
      </c>
      <c r="Z2141" s="22">
        <v>0</v>
      </c>
      <c r="AA2141" s="22">
        <v>0</v>
      </c>
      <c r="AB2141" s="22">
        <v>0</v>
      </c>
      <c r="AC2141" s="22">
        <v>0</v>
      </c>
      <c r="AD2141" s="22">
        <v>0</v>
      </c>
    </row>
    <row r="2142" spans="1:30" s="1" customFormat="1" ht="15" customHeight="1" x14ac:dyDescent="0.3">
      <c r="A2142" s="21" t="s">
        <v>34</v>
      </c>
      <c r="B2142" s="21" t="s">
        <v>2659</v>
      </c>
      <c r="C2142" s="21" t="s">
        <v>2659</v>
      </c>
      <c r="D2142" s="21" t="s">
        <v>36</v>
      </c>
      <c r="E2142" s="32" t="s">
        <v>246</v>
      </c>
      <c r="F2142" s="32" t="s">
        <v>36</v>
      </c>
      <c r="G2142" s="32" t="s">
        <v>38</v>
      </c>
      <c r="H2142" s="21">
        <v>21101</v>
      </c>
      <c r="I2142" s="55" t="s">
        <v>39</v>
      </c>
      <c r="J2142" s="48" t="s">
        <v>816</v>
      </c>
      <c r="K2142" s="21" t="s">
        <v>777</v>
      </c>
      <c r="L2142" s="21" t="s">
        <v>42</v>
      </c>
      <c r="M2142" s="21" t="s">
        <v>43</v>
      </c>
      <c r="N2142" s="21" t="s">
        <v>44</v>
      </c>
      <c r="O2142" s="22">
        <v>3</v>
      </c>
      <c r="P2142" s="22">
        <v>66</v>
      </c>
      <c r="Q2142" s="21" t="s">
        <v>723</v>
      </c>
      <c r="R2142" s="103">
        <f t="shared" si="33"/>
        <v>198</v>
      </c>
      <c r="S2142" s="22">
        <v>0</v>
      </c>
      <c r="T2142" s="22">
        <v>66</v>
      </c>
      <c r="U2142" s="22">
        <v>0</v>
      </c>
      <c r="V2142" s="22">
        <v>0</v>
      </c>
      <c r="W2142" s="22">
        <v>0</v>
      </c>
      <c r="X2142" s="22">
        <v>66</v>
      </c>
      <c r="Y2142" s="22">
        <v>0</v>
      </c>
      <c r="Z2142" s="22">
        <v>0</v>
      </c>
      <c r="AA2142" s="22">
        <v>0</v>
      </c>
      <c r="AB2142" s="22">
        <v>66</v>
      </c>
      <c r="AC2142" s="22">
        <v>0</v>
      </c>
      <c r="AD2142" s="22">
        <v>0</v>
      </c>
    </row>
    <row r="2143" spans="1:30" s="1" customFormat="1" ht="15" customHeight="1" x14ac:dyDescent="0.3">
      <c r="A2143" s="21" t="s">
        <v>34</v>
      </c>
      <c r="B2143" s="21" t="s">
        <v>2659</v>
      </c>
      <c r="C2143" s="21" t="s">
        <v>2659</v>
      </c>
      <c r="D2143" s="21" t="s">
        <v>36</v>
      </c>
      <c r="E2143" s="32" t="s">
        <v>246</v>
      </c>
      <c r="F2143" s="32" t="s">
        <v>36</v>
      </c>
      <c r="G2143" s="32" t="s">
        <v>38</v>
      </c>
      <c r="H2143" s="21">
        <v>21101</v>
      </c>
      <c r="I2143" s="55" t="s">
        <v>39</v>
      </c>
      <c r="J2143" s="48" t="s">
        <v>816</v>
      </c>
      <c r="K2143" s="21" t="s">
        <v>777</v>
      </c>
      <c r="L2143" s="21" t="s">
        <v>42</v>
      </c>
      <c r="M2143" s="21" t="s">
        <v>43</v>
      </c>
      <c r="N2143" s="21" t="s">
        <v>44</v>
      </c>
      <c r="O2143" s="22">
        <v>2</v>
      </c>
      <c r="P2143" s="22">
        <v>66</v>
      </c>
      <c r="Q2143" s="21" t="s">
        <v>723</v>
      </c>
      <c r="R2143" s="103">
        <f t="shared" si="33"/>
        <v>132</v>
      </c>
      <c r="S2143" s="22">
        <v>0</v>
      </c>
      <c r="T2143" s="22">
        <v>67</v>
      </c>
      <c r="U2143" s="22">
        <v>0</v>
      </c>
      <c r="V2143" s="22">
        <v>0</v>
      </c>
      <c r="W2143" s="22">
        <v>0</v>
      </c>
      <c r="X2143" s="22">
        <v>0</v>
      </c>
      <c r="Y2143" s="22">
        <v>0</v>
      </c>
      <c r="Z2143" s="22">
        <v>0</v>
      </c>
      <c r="AA2143" s="22">
        <v>0</v>
      </c>
      <c r="AB2143" s="22">
        <v>65</v>
      </c>
      <c r="AC2143" s="22">
        <v>0</v>
      </c>
      <c r="AD2143" s="22">
        <v>0</v>
      </c>
    </row>
    <row r="2144" spans="1:30" s="1" customFormat="1" ht="15" customHeight="1" x14ac:dyDescent="0.3">
      <c r="A2144" s="21" t="s">
        <v>34</v>
      </c>
      <c r="B2144" s="21" t="s">
        <v>2659</v>
      </c>
      <c r="C2144" s="21" t="s">
        <v>2659</v>
      </c>
      <c r="D2144" s="21" t="s">
        <v>36</v>
      </c>
      <c r="E2144" s="32" t="s">
        <v>246</v>
      </c>
      <c r="F2144" s="32" t="s">
        <v>36</v>
      </c>
      <c r="G2144" s="32" t="s">
        <v>38</v>
      </c>
      <c r="H2144" s="21">
        <v>21101</v>
      </c>
      <c r="I2144" s="55" t="s">
        <v>39</v>
      </c>
      <c r="J2144" s="48" t="s">
        <v>150</v>
      </c>
      <c r="K2144" s="21" t="s">
        <v>151</v>
      </c>
      <c r="L2144" s="21" t="s">
        <v>42</v>
      </c>
      <c r="M2144" s="21" t="s">
        <v>43</v>
      </c>
      <c r="N2144" s="21" t="s">
        <v>63</v>
      </c>
      <c r="O2144" s="22">
        <v>2</v>
      </c>
      <c r="P2144" s="22">
        <v>62</v>
      </c>
      <c r="Q2144" s="21" t="s">
        <v>723</v>
      </c>
      <c r="R2144" s="103">
        <f t="shared" si="33"/>
        <v>124</v>
      </c>
      <c r="S2144" s="22">
        <v>0</v>
      </c>
      <c r="T2144" s="22">
        <v>62</v>
      </c>
      <c r="U2144" s="22">
        <v>0</v>
      </c>
      <c r="V2144" s="22">
        <v>0</v>
      </c>
      <c r="W2144" s="22">
        <v>0</v>
      </c>
      <c r="X2144" s="22">
        <v>62</v>
      </c>
      <c r="Y2144" s="22">
        <v>0</v>
      </c>
      <c r="Z2144" s="22">
        <v>0</v>
      </c>
      <c r="AA2144" s="22">
        <v>0</v>
      </c>
      <c r="AB2144" s="22">
        <v>0</v>
      </c>
      <c r="AC2144" s="22">
        <v>0</v>
      </c>
      <c r="AD2144" s="22">
        <v>0</v>
      </c>
    </row>
    <row r="2145" spans="1:30" s="1" customFormat="1" ht="15" customHeight="1" x14ac:dyDescent="0.3">
      <c r="A2145" s="21" t="s">
        <v>34</v>
      </c>
      <c r="B2145" s="21" t="s">
        <v>2659</v>
      </c>
      <c r="C2145" s="21" t="s">
        <v>2659</v>
      </c>
      <c r="D2145" s="21" t="s">
        <v>36</v>
      </c>
      <c r="E2145" s="32" t="s">
        <v>246</v>
      </c>
      <c r="F2145" s="32" t="s">
        <v>36</v>
      </c>
      <c r="G2145" s="32" t="s">
        <v>38</v>
      </c>
      <c r="H2145" s="21">
        <v>21101</v>
      </c>
      <c r="I2145" s="55" t="s">
        <v>39</v>
      </c>
      <c r="J2145" s="48" t="s">
        <v>1704</v>
      </c>
      <c r="K2145" s="21" t="s">
        <v>739</v>
      </c>
      <c r="L2145" s="21" t="s">
        <v>42</v>
      </c>
      <c r="M2145" s="21" t="s">
        <v>43</v>
      </c>
      <c r="N2145" s="21" t="s">
        <v>63</v>
      </c>
      <c r="O2145" s="22">
        <v>4</v>
      </c>
      <c r="P2145" s="22">
        <v>40</v>
      </c>
      <c r="Q2145" s="21" t="s">
        <v>723</v>
      </c>
      <c r="R2145" s="103">
        <f t="shared" si="33"/>
        <v>160</v>
      </c>
      <c r="S2145" s="22">
        <v>0</v>
      </c>
      <c r="T2145" s="22">
        <v>79</v>
      </c>
      <c r="U2145" s="22">
        <v>0</v>
      </c>
      <c r="V2145" s="22">
        <v>0</v>
      </c>
      <c r="W2145" s="22">
        <v>0</v>
      </c>
      <c r="X2145" s="22">
        <v>81</v>
      </c>
      <c r="Y2145" s="22">
        <v>0</v>
      </c>
      <c r="Z2145" s="22">
        <v>0</v>
      </c>
      <c r="AA2145" s="22">
        <v>0</v>
      </c>
      <c r="AB2145" s="22">
        <v>0</v>
      </c>
      <c r="AC2145" s="22">
        <v>0</v>
      </c>
      <c r="AD2145" s="22">
        <v>0</v>
      </c>
    </row>
    <row r="2146" spans="1:30" s="1" customFormat="1" ht="15" customHeight="1" x14ac:dyDescent="0.3">
      <c r="A2146" s="21" t="s">
        <v>34</v>
      </c>
      <c r="B2146" s="21" t="s">
        <v>2659</v>
      </c>
      <c r="C2146" s="21" t="s">
        <v>2659</v>
      </c>
      <c r="D2146" s="21" t="s">
        <v>36</v>
      </c>
      <c r="E2146" s="32" t="s">
        <v>246</v>
      </c>
      <c r="F2146" s="32" t="s">
        <v>36</v>
      </c>
      <c r="G2146" s="32" t="s">
        <v>38</v>
      </c>
      <c r="H2146" s="21">
        <v>21101</v>
      </c>
      <c r="I2146" s="55" t="s">
        <v>39</v>
      </c>
      <c r="J2146" s="48" t="s">
        <v>121</v>
      </c>
      <c r="K2146" s="21" t="s">
        <v>786</v>
      </c>
      <c r="L2146" s="21" t="s">
        <v>42</v>
      </c>
      <c r="M2146" s="21" t="s">
        <v>43</v>
      </c>
      <c r="N2146" s="21" t="s">
        <v>48</v>
      </c>
      <c r="O2146" s="22">
        <v>2</v>
      </c>
      <c r="P2146" s="22">
        <v>94</v>
      </c>
      <c r="Q2146" s="21" t="s">
        <v>723</v>
      </c>
      <c r="R2146" s="103">
        <f t="shared" si="33"/>
        <v>188</v>
      </c>
      <c r="S2146" s="22">
        <v>0</v>
      </c>
      <c r="T2146" s="22">
        <v>94</v>
      </c>
      <c r="U2146" s="22">
        <v>0</v>
      </c>
      <c r="V2146" s="22">
        <v>0</v>
      </c>
      <c r="W2146" s="22">
        <v>0</v>
      </c>
      <c r="X2146" s="22">
        <v>94</v>
      </c>
      <c r="Y2146" s="22">
        <v>0</v>
      </c>
      <c r="Z2146" s="22">
        <v>0</v>
      </c>
      <c r="AA2146" s="22">
        <v>0</v>
      </c>
      <c r="AB2146" s="22">
        <v>0</v>
      </c>
      <c r="AC2146" s="22">
        <v>0</v>
      </c>
      <c r="AD2146" s="22">
        <v>0</v>
      </c>
    </row>
    <row r="2147" spans="1:30" s="1" customFormat="1" ht="15" customHeight="1" x14ac:dyDescent="0.3">
      <c r="A2147" s="21" t="s">
        <v>34</v>
      </c>
      <c r="B2147" s="21" t="s">
        <v>2659</v>
      </c>
      <c r="C2147" s="21" t="s">
        <v>2659</v>
      </c>
      <c r="D2147" s="21" t="s">
        <v>36</v>
      </c>
      <c r="E2147" s="32" t="s">
        <v>246</v>
      </c>
      <c r="F2147" s="32" t="s">
        <v>36</v>
      </c>
      <c r="G2147" s="32" t="s">
        <v>38</v>
      </c>
      <c r="H2147" s="21">
        <v>21101</v>
      </c>
      <c r="I2147" s="55" t="s">
        <v>39</v>
      </c>
      <c r="J2147" s="48" t="s">
        <v>126</v>
      </c>
      <c r="K2147" s="21" t="s">
        <v>127</v>
      </c>
      <c r="L2147" s="21" t="s">
        <v>42</v>
      </c>
      <c r="M2147" s="21" t="s">
        <v>43</v>
      </c>
      <c r="N2147" s="21" t="s">
        <v>48</v>
      </c>
      <c r="O2147" s="22">
        <v>1</v>
      </c>
      <c r="P2147" s="22">
        <v>18</v>
      </c>
      <c r="Q2147" s="21" t="s">
        <v>723</v>
      </c>
      <c r="R2147" s="103">
        <f t="shared" si="33"/>
        <v>18</v>
      </c>
      <c r="S2147" s="22">
        <v>0</v>
      </c>
      <c r="T2147" s="22">
        <v>18</v>
      </c>
      <c r="U2147" s="22">
        <v>0</v>
      </c>
      <c r="V2147" s="22">
        <v>0</v>
      </c>
      <c r="W2147" s="22">
        <v>0</v>
      </c>
      <c r="X2147" s="22">
        <v>0</v>
      </c>
      <c r="Y2147" s="22">
        <v>0</v>
      </c>
      <c r="Z2147" s="22">
        <v>0</v>
      </c>
      <c r="AA2147" s="22">
        <v>0</v>
      </c>
      <c r="AB2147" s="22">
        <v>0</v>
      </c>
      <c r="AC2147" s="22">
        <v>0</v>
      </c>
      <c r="AD2147" s="22">
        <v>0</v>
      </c>
    </row>
    <row r="2148" spans="1:30" s="1" customFormat="1" ht="15" customHeight="1" x14ac:dyDescent="0.3">
      <c r="A2148" s="21" t="s">
        <v>34</v>
      </c>
      <c r="B2148" s="21" t="s">
        <v>2659</v>
      </c>
      <c r="C2148" s="21" t="s">
        <v>2659</v>
      </c>
      <c r="D2148" s="21" t="s">
        <v>36</v>
      </c>
      <c r="E2148" s="32" t="s">
        <v>246</v>
      </c>
      <c r="F2148" s="32" t="s">
        <v>36</v>
      </c>
      <c r="G2148" s="32" t="s">
        <v>38</v>
      </c>
      <c r="H2148" s="21">
        <v>21101</v>
      </c>
      <c r="I2148" s="55" t="s">
        <v>39</v>
      </c>
      <c r="J2148" s="21" t="s">
        <v>67</v>
      </c>
      <c r="K2148" s="21" t="s">
        <v>68</v>
      </c>
      <c r="L2148" s="21" t="s">
        <v>42</v>
      </c>
      <c r="M2148" s="21" t="s">
        <v>43</v>
      </c>
      <c r="N2148" s="21" t="s">
        <v>48</v>
      </c>
      <c r="O2148" s="22">
        <v>2</v>
      </c>
      <c r="P2148" s="22">
        <v>73</v>
      </c>
      <c r="Q2148" s="21" t="s">
        <v>723</v>
      </c>
      <c r="R2148" s="103">
        <f t="shared" si="33"/>
        <v>146</v>
      </c>
      <c r="S2148" s="22">
        <v>0</v>
      </c>
      <c r="T2148" s="22">
        <v>73</v>
      </c>
      <c r="U2148" s="22">
        <v>0</v>
      </c>
      <c r="V2148" s="22">
        <v>0</v>
      </c>
      <c r="W2148" s="22">
        <v>0</v>
      </c>
      <c r="X2148" s="22">
        <v>73</v>
      </c>
      <c r="Y2148" s="22">
        <v>0</v>
      </c>
      <c r="Z2148" s="22">
        <v>0</v>
      </c>
      <c r="AA2148" s="22">
        <v>0</v>
      </c>
      <c r="AB2148" s="22">
        <v>0</v>
      </c>
      <c r="AC2148" s="22">
        <v>0</v>
      </c>
      <c r="AD2148" s="22">
        <v>0</v>
      </c>
    </row>
    <row r="2149" spans="1:30" s="1" customFormat="1" ht="15" customHeight="1" x14ac:dyDescent="0.3">
      <c r="A2149" s="21" t="s">
        <v>34</v>
      </c>
      <c r="B2149" s="21" t="s">
        <v>2659</v>
      </c>
      <c r="C2149" s="21" t="s">
        <v>2659</v>
      </c>
      <c r="D2149" s="21" t="s">
        <v>36</v>
      </c>
      <c r="E2149" s="32" t="s">
        <v>246</v>
      </c>
      <c r="F2149" s="32" t="s">
        <v>36</v>
      </c>
      <c r="G2149" s="32" t="s">
        <v>38</v>
      </c>
      <c r="H2149" s="21">
        <v>21101</v>
      </c>
      <c r="I2149" s="55" t="s">
        <v>39</v>
      </c>
      <c r="J2149" s="48" t="s">
        <v>212</v>
      </c>
      <c r="K2149" s="21" t="s">
        <v>213</v>
      </c>
      <c r="L2149" s="21" t="s">
        <v>42</v>
      </c>
      <c r="M2149" s="21" t="s">
        <v>43</v>
      </c>
      <c r="N2149" s="21" t="s">
        <v>48</v>
      </c>
      <c r="O2149" s="22">
        <v>3</v>
      </c>
      <c r="P2149" s="22">
        <v>62</v>
      </c>
      <c r="Q2149" s="21" t="s">
        <v>723</v>
      </c>
      <c r="R2149" s="103">
        <f t="shared" si="33"/>
        <v>186</v>
      </c>
      <c r="S2149" s="22">
        <v>0</v>
      </c>
      <c r="T2149" s="22">
        <v>61</v>
      </c>
      <c r="U2149" s="22">
        <v>0</v>
      </c>
      <c r="V2149" s="22">
        <v>0</v>
      </c>
      <c r="W2149" s="22">
        <v>0</v>
      </c>
      <c r="X2149" s="22">
        <v>125</v>
      </c>
      <c r="Y2149" s="22">
        <v>0</v>
      </c>
      <c r="Z2149" s="22">
        <v>0</v>
      </c>
      <c r="AA2149" s="22">
        <v>0</v>
      </c>
      <c r="AB2149" s="22">
        <v>0</v>
      </c>
      <c r="AC2149" s="22">
        <v>0</v>
      </c>
      <c r="AD2149" s="22">
        <v>0</v>
      </c>
    </row>
    <row r="2150" spans="1:30" s="1" customFormat="1" ht="15" customHeight="1" x14ac:dyDescent="0.3">
      <c r="A2150" s="21" t="s">
        <v>34</v>
      </c>
      <c r="B2150" s="21" t="s">
        <v>2659</v>
      </c>
      <c r="C2150" s="21" t="s">
        <v>2659</v>
      </c>
      <c r="D2150" s="21" t="s">
        <v>36</v>
      </c>
      <c r="E2150" s="32" t="s">
        <v>246</v>
      </c>
      <c r="F2150" s="32" t="s">
        <v>36</v>
      </c>
      <c r="G2150" s="32" t="s">
        <v>38</v>
      </c>
      <c r="H2150" s="21">
        <v>21101</v>
      </c>
      <c r="I2150" s="55" t="s">
        <v>39</v>
      </c>
      <c r="J2150" s="48" t="s">
        <v>91</v>
      </c>
      <c r="K2150" s="21" t="s">
        <v>92</v>
      </c>
      <c r="L2150" s="21" t="s">
        <v>42</v>
      </c>
      <c r="M2150" s="21" t="s">
        <v>43</v>
      </c>
      <c r="N2150" s="21" t="s">
        <v>63</v>
      </c>
      <c r="O2150" s="22">
        <v>3</v>
      </c>
      <c r="P2150" s="22">
        <v>21</v>
      </c>
      <c r="Q2150" s="21" t="s">
        <v>723</v>
      </c>
      <c r="R2150" s="103">
        <f t="shared" si="33"/>
        <v>63</v>
      </c>
      <c r="S2150" s="22">
        <v>0</v>
      </c>
      <c r="T2150" s="22">
        <v>21</v>
      </c>
      <c r="U2150" s="22">
        <v>0</v>
      </c>
      <c r="V2150" s="22">
        <v>0</v>
      </c>
      <c r="W2150" s="22">
        <v>0</v>
      </c>
      <c r="X2150" s="22">
        <v>42</v>
      </c>
      <c r="Y2150" s="22">
        <v>0</v>
      </c>
      <c r="Z2150" s="22">
        <v>0</v>
      </c>
      <c r="AA2150" s="22">
        <v>0</v>
      </c>
      <c r="AB2150" s="22">
        <v>0</v>
      </c>
      <c r="AC2150" s="22">
        <v>0</v>
      </c>
      <c r="AD2150" s="22">
        <v>0</v>
      </c>
    </row>
    <row r="2151" spans="1:30" s="1" customFormat="1" ht="15" customHeight="1" x14ac:dyDescent="0.3">
      <c r="A2151" s="21" t="s">
        <v>34</v>
      </c>
      <c r="B2151" s="21" t="s">
        <v>2659</v>
      </c>
      <c r="C2151" s="21" t="s">
        <v>2659</v>
      </c>
      <c r="D2151" s="21" t="s">
        <v>36</v>
      </c>
      <c r="E2151" s="32" t="s">
        <v>246</v>
      </c>
      <c r="F2151" s="32" t="s">
        <v>36</v>
      </c>
      <c r="G2151" s="32" t="s">
        <v>38</v>
      </c>
      <c r="H2151" s="21">
        <v>21101</v>
      </c>
      <c r="I2151" s="55" t="s">
        <v>39</v>
      </c>
      <c r="J2151" s="48" t="s">
        <v>93</v>
      </c>
      <c r="K2151" s="21" t="s">
        <v>94</v>
      </c>
      <c r="L2151" s="21" t="s">
        <v>42</v>
      </c>
      <c r="M2151" s="21" t="s">
        <v>43</v>
      </c>
      <c r="N2151" s="21" t="s">
        <v>63</v>
      </c>
      <c r="O2151" s="22">
        <v>3</v>
      </c>
      <c r="P2151" s="22">
        <v>31</v>
      </c>
      <c r="Q2151" s="21" t="s">
        <v>723</v>
      </c>
      <c r="R2151" s="103">
        <f t="shared" si="33"/>
        <v>93</v>
      </c>
      <c r="S2151" s="22">
        <v>0</v>
      </c>
      <c r="T2151" s="22">
        <v>31</v>
      </c>
      <c r="U2151" s="22">
        <v>0</v>
      </c>
      <c r="V2151" s="22">
        <v>0</v>
      </c>
      <c r="W2151" s="22">
        <v>0</v>
      </c>
      <c r="X2151" s="22">
        <v>62</v>
      </c>
      <c r="Y2151" s="22">
        <v>0</v>
      </c>
      <c r="Z2151" s="22">
        <v>0</v>
      </c>
      <c r="AA2151" s="22">
        <v>0</v>
      </c>
      <c r="AB2151" s="22">
        <v>0</v>
      </c>
      <c r="AC2151" s="22">
        <v>0</v>
      </c>
      <c r="AD2151" s="22">
        <v>0</v>
      </c>
    </row>
    <row r="2152" spans="1:30" s="1" customFormat="1" ht="15" customHeight="1" x14ac:dyDescent="0.3">
      <c r="A2152" s="21" t="s">
        <v>34</v>
      </c>
      <c r="B2152" s="21" t="s">
        <v>2659</v>
      </c>
      <c r="C2152" s="21" t="s">
        <v>2659</v>
      </c>
      <c r="D2152" s="21" t="s">
        <v>36</v>
      </c>
      <c r="E2152" s="32" t="s">
        <v>246</v>
      </c>
      <c r="F2152" s="32" t="s">
        <v>36</v>
      </c>
      <c r="G2152" s="32" t="s">
        <v>38</v>
      </c>
      <c r="H2152" s="21">
        <v>21101</v>
      </c>
      <c r="I2152" s="55" t="s">
        <v>39</v>
      </c>
      <c r="J2152" s="48" t="s">
        <v>173</v>
      </c>
      <c r="K2152" s="21" t="s">
        <v>174</v>
      </c>
      <c r="L2152" s="21" t="s">
        <v>42</v>
      </c>
      <c r="M2152" s="21" t="s">
        <v>43</v>
      </c>
      <c r="N2152" s="21" t="s">
        <v>63</v>
      </c>
      <c r="O2152" s="22">
        <v>3</v>
      </c>
      <c r="P2152" s="22">
        <v>52</v>
      </c>
      <c r="Q2152" s="21" t="s">
        <v>723</v>
      </c>
      <c r="R2152" s="103">
        <f t="shared" si="33"/>
        <v>156</v>
      </c>
      <c r="S2152" s="22">
        <v>0</v>
      </c>
      <c r="T2152" s="22">
        <f>52*1</f>
        <v>52</v>
      </c>
      <c r="U2152" s="22">
        <v>0</v>
      </c>
      <c r="V2152" s="22">
        <v>0</v>
      </c>
      <c r="W2152" s="22">
        <v>0</v>
      </c>
      <c r="X2152" s="22">
        <f>52*2</f>
        <v>104</v>
      </c>
      <c r="Y2152" s="22">
        <v>0</v>
      </c>
      <c r="Z2152" s="22">
        <v>0</v>
      </c>
      <c r="AA2152" s="22">
        <v>0</v>
      </c>
      <c r="AB2152" s="22">
        <v>0</v>
      </c>
      <c r="AC2152" s="22">
        <v>0</v>
      </c>
      <c r="AD2152" s="22">
        <v>0</v>
      </c>
    </row>
    <row r="2153" spans="1:30" s="1" customFormat="1" ht="15" customHeight="1" x14ac:dyDescent="0.3">
      <c r="A2153" s="21" t="s">
        <v>34</v>
      </c>
      <c r="B2153" s="21" t="s">
        <v>2659</v>
      </c>
      <c r="C2153" s="21" t="s">
        <v>2659</v>
      </c>
      <c r="D2153" s="21" t="s">
        <v>36</v>
      </c>
      <c r="E2153" s="32" t="s">
        <v>246</v>
      </c>
      <c r="F2153" s="32" t="s">
        <v>36</v>
      </c>
      <c r="G2153" s="32" t="s">
        <v>38</v>
      </c>
      <c r="H2153" s="21">
        <v>21101</v>
      </c>
      <c r="I2153" s="55" t="s">
        <v>39</v>
      </c>
      <c r="J2153" s="48" t="s">
        <v>649</v>
      </c>
      <c r="K2153" s="21" t="s">
        <v>650</v>
      </c>
      <c r="L2153" s="21" t="s">
        <v>42</v>
      </c>
      <c r="M2153" s="21" t="s">
        <v>43</v>
      </c>
      <c r="N2153" s="21" t="s">
        <v>44</v>
      </c>
      <c r="O2153" s="22">
        <v>2</v>
      </c>
      <c r="P2153" s="22">
        <v>223</v>
      </c>
      <c r="Q2153" s="21" t="s">
        <v>723</v>
      </c>
      <c r="R2153" s="103">
        <f t="shared" si="33"/>
        <v>446</v>
      </c>
      <c r="S2153" s="22">
        <v>0</v>
      </c>
      <c r="T2153" s="22">
        <v>223</v>
      </c>
      <c r="U2153" s="22">
        <v>0</v>
      </c>
      <c r="V2153" s="22">
        <v>0</v>
      </c>
      <c r="W2153" s="22">
        <v>0</v>
      </c>
      <c r="X2153" s="22">
        <v>223</v>
      </c>
      <c r="Y2153" s="22">
        <v>0</v>
      </c>
      <c r="Z2153" s="22">
        <v>0</v>
      </c>
      <c r="AA2153" s="22">
        <v>0</v>
      </c>
      <c r="AB2153" s="22">
        <v>0</v>
      </c>
      <c r="AC2153" s="22">
        <v>0</v>
      </c>
      <c r="AD2153" s="22">
        <v>0</v>
      </c>
    </row>
    <row r="2154" spans="1:30" s="1" customFormat="1" ht="15" customHeight="1" x14ac:dyDescent="0.3">
      <c r="A2154" s="21" t="s">
        <v>34</v>
      </c>
      <c r="B2154" s="21" t="s">
        <v>2659</v>
      </c>
      <c r="C2154" s="21" t="s">
        <v>2659</v>
      </c>
      <c r="D2154" s="21" t="s">
        <v>36</v>
      </c>
      <c r="E2154" s="32" t="s">
        <v>246</v>
      </c>
      <c r="F2154" s="32" t="s">
        <v>36</v>
      </c>
      <c r="G2154" s="32" t="s">
        <v>38</v>
      </c>
      <c r="H2154" s="21">
        <v>21101</v>
      </c>
      <c r="I2154" s="55" t="s">
        <v>39</v>
      </c>
      <c r="J2154" s="48" t="s">
        <v>746</v>
      </c>
      <c r="K2154" s="21" t="s">
        <v>747</v>
      </c>
      <c r="L2154" s="21" t="s">
        <v>42</v>
      </c>
      <c r="M2154" s="21" t="s">
        <v>43</v>
      </c>
      <c r="N2154" s="21" t="s">
        <v>237</v>
      </c>
      <c r="O2154" s="22">
        <v>2</v>
      </c>
      <c r="P2154" s="22">
        <v>166</v>
      </c>
      <c r="Q2154" s="21" t="s">
        <v>723</v>
      </c>
      <c r="R2154" s="103">
        <f t="shared" si="33"/>
        <v>332</v>
      </c>
      <c r="S2154" s="22">
        <v>0</v>
      </c>
      <c r="T2154" s="22">
        <v>166</v>
      </c>
      <c r="U2154" s="22">
        <v>0</v>
      </c>
      <c r="V2154" s="22">
        <v>0</v>
      </c>
      <c r="W2154" s="22">
        <v>0</v>
      </c>
      <c r="X2154" s="22">
        <v>166</v>
      </c>
      <c r="Y2154" s="22">
        <v>0</v>
      </c>
      <c r="Z2154" s="22">
        <v>0</v>
      </c>
      <c r="AA2154" s="22">
        <v>0</v>
      </c>
      <c r="AB2154" s="22">
        <v>0</v>
      </c>
      <c r="AC2154" s="22">
        <v>0</v>
      </c>
      <c r="AD2154" s="22">
        <v>0</v>
      </c>
    </row>
    <row r="2155" spans="1:30" s="1" customFormat="1" ht="15" customHeight="1" x14ac:dyDescent="0.3">
      <c r="A2155" s="21" t="s">
        <v>34</v>
      </c>
      <c r="B2155" s="21" t="s">
        <v>2659</v>
      </c>
      <c r="C2155" s="21" t="s">
        <v>2659</v>
      </c>
      <c r="D2155" s="21" t="s">
        <v>36</v>
      </c>
      <c r="E2155" s="32" t="s">
        <v>246</v>
      </c>
      <c r="F2155" s="32" t="s">
        <v>36</v>
      </c>
      <c r="G2155" s="32" t="s">
        <v>38</v>
      </c>
      <c r="H2155" s="21">
        <v>21101</v>
      </c>
      <c r="I2155" s="55" t="s">
        <v>39</v>
      </c>
      <c r="J2155" s="48" t="s">
        <v>2758</v>
      </c>
      <c r="K2155" s="21" t="s">
        <v>2759</v>
      </c>
      <c r="L2155" s="21" t="s">
        <v>42</v>
      </c>
      <c r="M2155" s="21" t="s">
        <v>43</v>
      </c>
      <c r="N2155" s="21" t="s">
        <v>48</v>
      </c>
      <c r="O2155" s="22">
        <v>2</v>
      </c>
      <c r="P2155" s="22">
        <v>249</v>
      </c>
      <c r="Q2155" s="21" t="s">
        <v>723</v>
      </c>
      <c r="R2155" s="103">
        <f t="shared" si="33"/>
        <v>498</v>
      </c>
      <c r="S2155" s="22">
        <v>0</v>
      </c>
      <c r="T2155" s="22">
        <f>249*2</f>
        <v>498</v>
      </c>
      <c r="U2155" s="22">
        <v>0</v>
      </c>
      <c r="V2155" s="22">
        <v>0</v>
      </c>
      <c r="W2155" s="22">
        <v>0</v>
      </c>
      <c r="X2155" s="22">
        <v>0</v>
      </c>
      <c r="Y2155" s="22">
        <v>0</v>
      </c>
      <c r="Z2155" s="22">
        <v>0</v>
      </c>
      <c r="AA2155" s="22">
        <v>0</v>
      </c>
      <c r="AB2155" s="22">
        <v>0</v>
      </c>
      <c r="AC2155" s="22">
        <v>0</v>
      </c>
      <c r="AD2155" s="22">
        <v>0</v>
      </c>
    </row>
    <row r="2156" spans="1:30" s="1" customFormat="1" ht="15" customHeight="1" x14ac:dyDescent="0.3">
      <c r="A2156" s="21" t="s">
        <v>34</v>
      </c>
      <c r="B2156" s="21" t="s">
        <v>2659</v>
      </c>
      <c r="C2156" s="21" t="s">
        <v>2659</v>
      </c>
      <c r="D2156" s="21" t="s">
        <v>36</v>
      </c>
      <c r="E2156" s="32" t="s">
        <v>246</v>
      </c>
      <c r="F2156" s="32" t="s">
        <v>36</v>
      </c>
      <c r="G2156" s="32" t="s">
        <v>38</v>
      </c>
      <c r="H2156" s="21">
        <v>21101</v>
      </c>
      <c r="I2156" s="55" t="s">
        <v>39</v>
      </c>
      <c r="J2156" s="48" t="s">
        <v>531</v>
      </c>
      <c r="K2156" s="21" t="s">
        <v>613</v>
      </c>
      <c r="L2156" s="21" t="s">
        <v>42</v>
      </c>
      <c r="M2156" s="21" t="s">
        <v>43</v>
      </c>
      <c r="N2156" s="21" t="s">
        <v>63</v>
      </c>
      <c r="O2156" s="22">
        <v>2</v>
      </c>
      <c r="P2156" s="22">
        <v>68</v>
      </c>
      <c r="Q2156" s="21" t="s">
        <v>723</v>
      </c>
      <c r="R2156" s="103">
        <f t="shared" si="33"/>
        <v>136</v>
      </c>
      <c r="S2156" s="22">
        <v>0</v>
      </c>
      <c r="T2156" s="22">
        <v>74</v>
      </c>
      <c r="U2156" s="22">
        <v>0</v>
      </c>
      <c r="V2156" s="22">
        <v>0</v>
      </c>
      <c r="W2156" s="22">
        <v>0</v>
      </c>
      <c r="X2156" s="22">
        <v>62</v>
      </c>
      <c r="Y2156" s="22">
        <v>0</v>
      </c>
      <c r="Z2156" s="22">
        <v>0</v>
      </c>
      <c r="AA2156" s="22">
        <v>0</v>
      </c>
      <c r="AB2156" s="22">
        <v>0</v>
      </c>
      <c r="AC2156" s="22">
        <v>0</v>
      </c>
      <c r="AD2156" s="22">
        <v>0</v>
      </c>
    </row>
    <row r="2157" spans="1:30" s="1" customFormat="1" ht="15" customHeight="1" x14ac:dyDescent="0.3">
      <c r="A2157" s="21" t="s">
        <v>34</v>
      </c>
      <c r="B2157" s="21" t="s">
        <v>2659</v>
      </c>
      <c r="C2157" s="21" t="s">
        <v>2659</v>
      </c>
      <c r="D2157" s="21" t="s">
        <v>36</v>
      </c>
      <c r="E2157" s="32" t="s">
        <v>246</v>
      </c>
      <c r="F2157" s="32" t="s">
        <v>36</v>
      </c>
      <c r="G2157" s="32" t="s">
        <v>38</v>
      </c>
      <c r="H2157" s="21">
        <v>21101</v>
      </c>
      <c r="I2157" s="55" t="s">
        <v>39</v>
      </c>
      <c r="J2157" s="48" t="s">
        <v>472</v>
      </c>
      <c r="K2157" s="21" t="s">
        <v>473</v>
      </c>
      <c r="L2157" s="21" t="s">
        <v>42</v>
      </c>
      <c r="M2157" s="21" t="s">
        <v>43</v>
      </c>
      <c r="N2157" s="21" t="s">
        <v>48</v>
      </c>
      <c r="O2157" s="22">
        <v>2</v>
      </c>
      <c r="P2157" s="22">
        <v>96</v>
      </c>
      <c r="Q2157" s="21" t="s">
        <v>723</v>
      </c>
      <c r="R2157" s="103">
        <f t="shared" si="33"/>
        <v>192</v>
      </c>
      <c r="S2157" s="22">
        <v>0</v>
      </c>
      <c r="T2157" s="22">
        <v>192</v>
      </c>
      <c r="U2157" s="22">
        <v>0</v>
      </c>
      <c r="V2157" s="22">
        <v>0</v>
      </c>
      <c r="W2157" s="22">
        <v>0</v>
      </c>
      <c r="X2157" s="22">
        <v>0</v>
      </c>
      <c r="Y2157" s="22">
        <v>0</v>
      </c>
      <c r="Z2157" s="22">
        <v>0</v>
      </c>
      <c r="AA2157" s="22">
        <v>0</v>
      </c>
      <c r="AB2157" s="22">
        <v>0</v>
      </c>
      <c r="AC2157" s="22">
        <v>0</v>
      </c>
      <c r="AD2157" s="22">
        <v>0</v>
      </c>
    </row>
    <row r="2158" spans="1:30" s="1" customFormat="1" ht="15" customHeight="1" x14ac:dyDescent="0.3">
      <c r="A2158" s="21" t="s">
        <v>34</v>
      </c>
      <c r="B2158" s="21" t="s">
        <v>2659</v>
      </c>
      <c r="C2158" s="21" t="s">
        <v>2659</v>
      </c>
      <c r="D2158" s="21" t="s">
        <v>36</v>
      </c>
      <c r="E2158" s="32" t="s">
        <v>246</v>
      </c>
      <c r="F2158" s="32" t="s">
        <v>36</v>
      </c>
      <c r="G2158" s="32" t="s">
        <v>38</v>
      </c>
      <c r="H2158" s="21">
        <v>21101</v>
      </c>
      <c r="I2158" s="55" t="s">
        <v>39</v>
      </c>
      <c r="J2158" s="48" t="s">
        <v>177</v>
      </c>
      <c r="K2158" s="21" t="s">
        <v>178</v>
      </c>
      <c r="L2158" s="21" t="s">
        <v>42</v>
      </c>
      <c r="M2158" s="21" t="s">
        <v>43</v>
      </c>
      <c r="N2158" s="21" t="s">
        <v>48</v>
      </c>
      <c r="O2158" s="22">
        <v>2</v>
      </c>
      <c r="P2158" s="22">
        <v>33</v>
      </c>
      <c r="Q2158" s="21" t="s">
        <v>723</v>
      </c>
      <c r="R2158" s="103">
        <f t="shared" si="33"/>
        <v>66</v>
      </c>
      <c r="S2158" s="22">
        <v>0</v>
      </c>
      <c r="T2158" s="22">
        <v>66</v>
      </c>
      <c r="U2158" s="22">
        <v>0</v>
      </c>
      <c r="V2158" s="22">
        <v>0</v>
      </c>
      <c r="W2158" s="22">
        <v>0</v>
      </c>
      <c r="X2158" s="22">
        <v>0</v>
      </c>
      <c r="Y2158" s="22">
        <v>0</v>
      </c>
      <c r="Z2158" s="22">
        <v>0</v>
      </c>
      <c r="AA2158" s="22">
        <v>0</v>
      </c>
      <c r="AB2158" s="22">
        <v>0</v>
      </c>
      <c r="AC2158" s="22">
        <v>0</v>
      </c>
      <c r="AD2158" s="22">
        <v>0</v>
      </c>
    </row>
    <row r="2159" spans="1:30" s="1" customFormat="1" ht="15" customHeight="1" x14ac:dyDescent="0.3">
      <c r="A2159" s="21" t="s">
        <v>34</v>
      </c>
      <c r="B2159" s="21" t="s">
        <v>2659</v>
      </c>
      <c r="C2159" s="21" t="s">
        <v>2659</v>
      </c>
      <c r="D2159" s="21" t="s">
        <v>36</v>
      </c>
      <c r="E2159" s="32" t="s">
        <v>246</v>
      </c>
      <c r="F2159" s="32" t="s">
        <v>36</v>
      </c>
      <c r="G2159" s="32" t="s">
        <v>38</v>
      </c>
      <c r="H2159" s="21">
        <v>21101</v>
      </c>
      <c r="I2159" s="55" t="s">
        <v>39</v>
      </c>
      <c r="J2159" s="48" t="s">
        <v>608</v>
      </c>
      <c r="K2159" s="21" t="s">
        <v>609</v>
      </c>
      <c r="L2159" s="21" t="s">
        <v>42</v>
      </c>
      <c r="M2159" s="21" t="s">
        <v>43</v>
      </c>
      <c r="N2159" s="21" t="s">
        <v>48</v>
      </c>
      <c r="O2159" s="22">
        <v>2</v>
      </c>
      <c r="P2159" s="22">
        <v>15</v>
      </c>
      <c r="Q2159" s="21" t="s">
        <v>723</v>
      </c>
      <c r="R2159" s="103">
        <f t="shared" si="33"/>
        <v>30</v>
      </c>
      <c r="S2159" s="22">
        <v>0</v>
      </c>
      <c r="T2159" s="22">
        <v>30</v>
      </c>
      <c r="U2159" s="22">
        <v>0</v>
      </c>
      <c r="V2159" s="22">
        <v>0</v>
      </c>
      <c r="W2159" s="22">
        <v>0</v>
      </c>
      <c r="X2159" s="22">
        <v>0</v>
      </c>
      <c r="Y2159" s="22">
        <v>0</v>
      </c>
      <c r="Z2159" s="22">
        <v>0</v>
      </c>
      <c r="AA2159" s="22">
        <v>0</v>
      </c>
      <c r="AB2159" s="22">
        <v>0</v>
      </c>
      <c r="AC2159" s="22">
        <v>0</v>
      </c>
      <c r="AD2159" s="22">
        <v>0</v>
      </c>
    </row>
    <row r="2160" spans="1:30" s="1" customFormat="1" ht="15" customHeight="1" x14ac:dyDescent="0.3">
      <c r="A2160" s="21" t="s">
        <v>34</v>
      </c>
      <c r="B2160" s="21" t="s">
        <v>2659</v>
      </c>
      <c r="C2160" s="21" t="s">
        <v>2659</v>
      </c>
      <c r="D2160" s="21" t="s">
        <v>36</v>
      </c>
      <c r="E2160" s="32" t="s">
        <v>246</v>
      </c>
      <c r="F2160" s="32" t="s">
        <v>36</v>
      </c>
      <c r="G2160" s="32" t="s">
        <v>38</v>
      </c>
      <c r="H2160" s="21">
        <v>21101</v>
      </c>
      <c r="I2160" s="55" t="s">
        <v>39</v>
      </c>
      <c r="J2160" s="48" t="s">
        <v>891</v>
      </c>
      <c r="K2160" s="21" t="s">
        <v>2760</v>
      </c>
      <c r="L2160" s="21" t="s">
        <v>42</v>
      </c>
      <c r="M2160" s="21" t="s">
        <v>43</v>
      </c>
      <c r="N2160" s="21" t="s">
        <v>48</v>
      </c>
      <c r="O2160" s="22">
        <v>1</v>
      </c>
      <c r="P2160" s="22">
        <v>190</v>
      </c>
      <c r="Q2160" s="21" t="s">
        <v>723</v>
      </c>
      <c r="R2160" s="103">
        <f t="shared" si="33"/>
        <v>190</v>
      </c>
      <c r="S2160" s="22">
        <v>0</v>
      </c>
      <c r="T2160" s="22">
        <v>190</v>
      </c>
      <c r="U2160" s="22">
        <v>0</v>
      </c>
      <c r="V2160" s="22">
        <v>0</v>
      </c>
      <c r="W2160" s="22">
        <v>0</v>
      </c>
      <c r="X2160" s="22">
        <v>0</v>
      </c>
      <c r="Y2160" s="22">
        <v>0</v>
      </c>
      <c r="Z2160" s="22">
        <v>0</v>
      </c>
      <c r="AA2160" s="22">
        <v>0</v>
      </c>
      <c r="AB2160" s="22">
        <v>0</v>
      </c>
      <c r="AC2160" s="22">
        <v>0</v>
      </c>
      <c r="AD2160" s="22">
        <v>0</v>
      </c>
    </row>
    <row r="2161" spans="1:30" s="1" customFormat="1" ht="15" customHeight="1" x14ac:dyDescent="0.3">
      <c r="A2161" s="21" t="s">
        <v>34</v>
      </c>
      <c r="B2161" s="21" t="s">
        <v>2659</v>
      </c>
      <c r="C2161" s="21" t="s">
        <v>2659</v>
      </c>
      <c r="D2161" s="21" t="s">
        <v>36</v>
      </c>
      <c r="E2161" s="32" t="s">
        <v>246</v>
      </c>
      <c r="F2161" s="32" t="s">
        <v>36</v>
      </c>
      <c r="G2161" s="32" t="s">
        <v>38</v>
      </c>
      <c r="H2161" s="21">
        <v>21101</v>
      </c>
      <c r="I2161" s="55" t="s">
        <v>39</v>
      </c>
      <c r="J2161" s="48" t="s">
        <v>1810</v>
      </c>
      <c r="K2161" s="21" t="s">
        <v>1737</v>
      </c>
      <c r="L2161" s="21" t="s">
        <v>42</v>
      </c>
      <c r="M2161" s="21" t="s">
        <v>43</v>
      </c>
      <c r="N2161" s="21" t="s">
        <v>48</v>
      </c>
      <c r="O2161" s="22">
        <v>1</v>
      </c>
      <c r="P2161" s="22">
        <v>178</v>
      </c>
      <c r="Q2161" s="21" t="s">
        <v>723</v>
      </c>
      <c r="R2161" s="103">
        <f t="shared" si="33"/>
        <v>178</v>
      </c>
      <c r="S2161" s="22">
        <v>0</v>
      </c>
      <c r="T2161" s="22">
        <v>178</v>
      </c>
      <c r="U2161" s="22">
        <v>0</v>
      </c>
      <c r="V2161" s="22">
        <v>0</v>
      </c>
      <c r="W2161" s="22">
        <v>0</v>
      </c>
      <c r="X2161" s="22">
        <v>0</v>
      </c>
      <c r="Y2161" s="22">
        <v>0</v>
      </c>
      <c r="Z2161" s="22">
        <v>0</v>
      </c>
      <c r="AA2161" s="22">
        <v>0</v>
      </c>
      <c r="AB2161" s="22">
        <v>0</v>
      </c>
      <c r="AC2161" s="22">
        <v>0</v>
      </c>
      <c r="AD2161" s="22">
        <v>0</v>
      </c>
    </row>
    <row r="2162" spans="1:30" s="1" customFormat="1" ht="15" customHeight="1" x14ac:dyDescent="0.3">
      <c r="A2162" s="21" t="s">
        <v>34</v>
      </c>
      <c r="B2162" s="21" t="s">
        <v>2659</v>
      </c>
      <c r="C2162" s="21" t="s">
        <v>2659</v>
      </c>
      <c r="D2162" s="21" t="s">
        <v>36</v>
      </c>
      <c r="E2162" s="21" t="s">
        <v>37</v>
      </c>
      <c r="F2162" s="21" t="s">
        <v>36</v>
      </c>
      <c r="G2162" s="21" t="s">
        <v>38</v>
      </c>
      <c r="H2162" s="21">
        <v>21401</v>
      </c>
      <c r="I2162" s="21" t="s">
        <v>257</v>
      </c>
      <c r="J2162" s="48" t="s">
        <v>2676</v>
      </c>
      <c r="K2162" s="21" t="s">
        <v>2677</v>
      </c>
      <c r="L2162" s="21" t="s">
        <v>42</v>
      </c>
      <c r="M2162" s="21" t="s">
        <v>43</v>
      </c>
      <c r="N2162" s="21" t="s">
        <v>48</v>
      </c>
      <c r="O2162" s="22">
        <v>1</v>
      </c>
      <c r="P2162" s="22">
        <v>241</v>
      </c>
      <c r="Q2162" s="21" t="s">
        <v>723</v>
      </c>
      <c r="R2162" s="103">
        <f t="shared" si="33"/>
        <v>241</v>
      </c>
      <c r="S2162" s="22">
        <v>0</v>
      </c>
      <c r="T2162" s="22">
        <v>0</v>
      </c>
      <c r="U2162" s="22">
        <v>0</v>
      </c>
      <c r="V2162" s="22">
        <v>241</v>
      </c>
      <c r="W2162" s="22">
        <v>0</v>
      </c>
      <c r="X2162" s="22">
        <v>0</v>
      </c>
      <c r="Y2162" s="22">
        <v>0</v>
      </c>
      <c r="Z2162" s="22">
        <v>0</v>
      </c>
      <c r="AA2162" s="22">
        <v>0</v>
      </c>
      <c r="AB2162" s="22">
        <v>0</v>
      </c>
      <c r="AC2162" s="22">
        <v>0</v>
      </c>
      <c r="AD2162" s="22">
        <v>0</v>
      </c>
    </row>
    <row r="2163" spans="1:30" s="1" customFormat="1" ht="15" customHeight="1" x14ac:dyDescent="0.3">
      <c r="A2163" s="21" t="s">
        <v>34</v>
      </c>
      <c r="B2163" s="21" t="s">
        <v>2659</v>
      </c>
      <c r="C2163" s="21" t="s">
        <v>2659</v>
      </c>
      <c r="D2163" s="21" t="s">
        <v>36</v>
      </c>
      <c r="E2163" s="21" t="s">
        <v>37</v>
      </c>
      <c r="F2163" s="21" t="s">
        <v>36</v>
      </c>
      <c r="G2163" s="21" t="s">
        <v>38</v>
      </c>
      <c r="H2163" s="21">
        <v>21401</v>
      </c>
      <c r="I2163" s="21" t="s">
        <v>257</v>
      </c>
      <c r="J2163" s="48" t="s">
        <v>1126</v>
      </c>
      <c r="K2163" s="21" t="s">
        <v>1127</v>
      </c>
      <c r="L2163" s="21" t="s">
        <v>42</v>
      </c>
      <c r="M2163" s="21" t="s">
        <v>43</v>
      </c>
      <c r="N2163" s="21" t="s">
        <v>48</v>
      </c>
      <c r="O2163" s="22">
        <v>1</v>
      </c>
      <c r="P2163" s="22">
        <v>241</v>
      </c>
      <c r="Q2163" s="21" t="s">
        <v>723</v>
      </c>
      <c r="R2163" s="103">
        <f t="shared" si="33"/>
        <v>241</v>
      </c>
      <c r="S2163" s="22">
        <v>0</v>
      </c>
      <c r="T2163" s="22">
        <v>0</v>
      </c>
      <c r="U2163" s="22">
        <v>0</v>
      </c>
      <c r="V2163" s="22">
        <v>241</v>
      </c>
      <c r="W2163" s="22">
        <v>0</v>
      </c>
      <c r="X2163" s="22">
        <v>0</v>
      </c>
      <c r="Y2163" s="22">
        <v>0</v>
      </c>
      <c r="Z2163" s="22">
        <v>0</v>
      </c>
      <c r="AA2163" s="22">
        <v>0</v>
      </c>
      <c r="AB2163" s="22">
        <v>0</v>
      </c>
      <c r="AC2163" s="22">
        <v>0</v>
      </c>
      <c r="AD2163" s="22">
        <v>0</v>
      </c>
    </row>
    <row r="2164" spans="1:30" s="1" customFormat="1" ht="15" customHeight="1" x14ac:dyDescent="0.3">
      <c r="A2164" s="21" t="s">
        <v>34</v>
      </c>
      <c r="B2164" s="21" t="s">
        <v>2659</v>
      </c>
      <c r="C2164" s="21" t="s">
        <v>2659</v>
      </c>
      <c r="D2164" s="21" t="s">
        <v>36</v>
      </c>
      <c r="E2164" s="21" t="s">
        <v>37</v>
      </c>
      <c r="F2164" s="21" t="s">
        <v>36</v>
      </c>
      <c r="G2164" s="21" t="s">
        <v>38</v>
      </c>
      <c r="H2164" s="21">
        <v>21401</v>
      </c>
      <c r="I2164" s="21" t="s">
        <v>257</v>
      </c>
      <c r="J2164" s="48" t="s">
        <v>2678</v>
      </c>
      <c r="K2164" s="21" t="s">
        <v>2679</v>
      </c>
      <c r="L2164" s="21" t="s">
        <v>42</v>
      </c>
      <c r="M2164" s="21" t="s">
        <v>43</v>
      </c>
      <c r="N2164" s="21" t="s">
        <v>48</v>
      </c>
      <c r="O2164" s="22">
        <v>1</v>
      </c>
      <c r="P2164" s="22">
        <v>241</v>
      </c>
      <c r="Q2164" s="21" t="s">
        <v>723</v>
      </c>
      <c r="R2164" s="103">
        <f t="shared" si="33"/>
        <v>241</v>
      </c>
      <c r="S2164" s="22">
        <v>0</v>
      </c>
      <c r="T2164" s="22">
        <v>0</v>
      </c>
      <c r="U2164" s="22">
        <v>0</v>
      </c>
      <c r="V2164" s="22">
        <v>241</v>
      </c>
      <c r="W2164" s="22">
        <v>0</v>
      </c>
      <c r="X2164" s="22">
        <v>0</v>
      </c>
      <c r="Y2164" s="22">
        <v>0</v>
      </c>
      <c r="Z2164" s="22">
        <v>0</v>
      </c>
      <c r="AA2164" s="22">
        <v>0</v>
      </c>
      <c r="AB2164" s="22">
        <v>0</v>
      </c>
      <c r="AC2164" s="22">
        <v>0</v>
      </c>
      <c r="AD2164" s="22">
        <v>0</v>
      </c>
    </row>
    <row r="2165" spans="1:30" s="1" customFormat="1" ht="15" customHeight="1" x14ac:dyDescent="0.3">
      <c r="A2165" s="21" t="s">
        <v>34</v>
      </c>
      <c r="B2165" s="21" t="s">
        <v>2659</v>
      </c>
      <c r="C2165" s="21" t="s">
        <v>2659</v>
      </c>
      <c r="D2165" s="21" t="s">
        <v>36</v>
      </c>
      <c r="E2165" s="21" t="s">
        <v>37</v>
      </c>
      <c r="F2165" s="21" t="s">
        <v>36</v>
      </c>
      <c r="G2165" s="21" t="s">
        <v>38</v>
      </c>
      <c r="H2165" s="21">
        <v>21401</v>
      </c>
      <c r="I2165" s="21" t="s">
        <v>257</v>
      </c>
      <c r="J2165" s="48" t="s">
        <v>2680</v>
      </c>
      <c r="K2165" s="21" t="s">
        <v>2681</v>
      </c>
      <c r="L2165" s="21" t="s">
        <v>42</v>
      </c>
      <c r="M2165" s="21" t="s">
        <v>43</v>
      </c>
      <c r="N2165" s="21" t="s">
        <v>48</v>
      </c>
      <c r="O2165" s="22">
        <v>1</v>
      </c>
      <c r="P2165" s="22">
        <v>241</v>
      </c>
      <c r="Q2165" s="21" t="s">
        <v>723</v>
      </c>
      <c r="R2165" s="103">
        <f t="shared" si="33"/>
        <v>241</v>
      </c>
      <c r="S2165" s="22">
        <v>0</v>
      </c>
      <c r="T2165" s="22">
        <v>0</v>
      </c>
      <c r="U2165" s="22">
        <v>0</v>
      </c>
      <c r="V2165" s="22">
        <v>241</v>
      </c>
      <c r="W2165" s="22">
        <v>0</v>
      </c>
      <c r="X2165" s="22">
        <v>0</v>
      </c>
      <c r="Y2165" s="22">
        <v>0</v>
      </c>
      <c r="Z2165" s="22">
        <v>0</v>
      </c>
      <c r="AA2165" s="22">
        <v>0</v>
      </c>
      <c r="AB2165" s="22">
        <v>0</v>
      </c>
      <c r="AC2165" s="22">
        <v>0</v>
      </c>
      <c r="AD2165" s="22">
        <v>0</v>
      </c>
    </row>
    <row r="2166" spans="1:30" s="1" customFormat="1" ht="15" customHeight="1" x14ac:dyDescent="0.3">
      <c r="A2166" s="21" t="s">
        <v>34</v>
      </c>
      <c r="B2166" s="21" t="s">
        <v>2659</v>
      </c>
      <c r="C2166" s="21" t="s">
        <v>2659</v>
      </c>
      <c r="D2166" s="23" t="s">
        <v>36</v>
      </c>
      <c r="E2166" s="21" t="s">
        <v>109</v>
      </c>
      <c r="F2166" s="23" t="s">
        <v>110</v>
      </c>
      <c r="G2166" s="21" t="s">
        <v>38</v>
      </c>
      <c r="H2166" s="21">
        <v>21401</v>
      </c>
      <c r="I2166" s="55" t="s">
        <v>257</v>
      </c>
      <c r="J2166" s="21" t="s">
        <v>2696</v>
      </c>
      <c r="K2166" s="21" t="s">
        <v>2697</v>
      </c>
      <c r="L2166" s="21" t="s">
        <v>42</v>
      </c>
      <c r="M2166" s="21" t="s">
        <v>43</v>
      </c>
      <c r="N2166" s="21" t="s">
        <v>48</v>
      </c>
      <c r="O2166" s="22">
        <v>2</v>
      </c>
      <c r="P2166" s="22">
        <v>1146</v>
      </c>
      <c r="Q2166" s="21" t="s">
        <v>723</v>
      </c>
      <c r="R2166" s="103">
        <f t="shared" si="33"/>
        <v>2292</v>
      </c>
      <c r="S2166" s="22">
        <v>0</v>
      </c>
      <c r="T2166" s="22">
        <v>0</v>
      </c>
      <c r="U2166" s="22">
        <v>0</v>
      </c>
      <c r="V2166" s="22">
        <v>2292</v>
      </c>
      <c r="W2166" s="22">
        <v>0</v>
      </c>
      <c r="X2166" s="22">
        <v>0</v>
      </c>
      <c r="Y2166" s="22">
        <v>0</v>
      </c>
      <c r="Z2166" s="22">
        <v>0</v>
      </c>
      <c r="AA2166" s="22">
        <v>0</v>
      </c>
      <c r="AB2166" s="22">
        <v>0</v>
      </c>
      <c r="AC2166" s="22">
        <v>0</v>
      </c>
      <c r="AD2166" s="22">
        <v>0</v>
      </c>
    </row>
    <row r="2167" spans="1:30" s="1" customFormat="1" ht="15" customHeight="1" x14ac:dyDescent="0.3">
      <c r="A2167" s="21" t="s">
        <v>34</v>
      </c>
      <c r="B2167" s="21" t="s">
        <v>2659</v>
      </c>
      <c r="C2167" s="21" t="s">
        <v>2659</v>
      </c>
      <c r="D2167" s="23" t="s">
        <v>36</v>
      </c>
      <c r="E2167" s="21" t="s">
        <v>109</v>
      </c>
      <c r="F2167" s="23" t="s">
        <v>110</v>
      </c>
      <c r="G2167" s="21" t="s">
        <v>38</v>
      </c>
      <c r="H2167" s="21">
        <v>21401</v>
      </c>
      <c r="I2167" s="55" t="s">
        <v>257</v>
      </c>
      <c r="J2167" s="21" t="s">
        <v>273</v>
      </c>
      <c r="K2167" s="21" t="s">
        <v>274</v>
      </c>
      <c r="L2167" s="21" t="s">
        <v>42</v>
      </c>
      <c r="M2167" s="21" t="s">
        <v>43</v>
      </c>
      <c r="N2167" s="21" t="s">
        <v>48</v>
      </c>
      <c r="O2167" s="22">
        <v>2</v>
      </c>
      <c r="P2167" s="22">
        <v>5549</v>
      </c>
      <c r="Q2167" s="21" t="s">
        <v>723</v>
      </c>
      <c r="R2167" s="103">
        <f t="shared" si="33"/>
        <v>11098</v>
      </c>
      <c r="S2167" s="22">
        <v>0</v>
      </c>
      <c r="T2167" s="22">
        <v>0</v>
      </c>
      <c r="U2167" s="22">
        <v>0</v>
      </c>
      <c r="V2167" s="22">
        <v>0</v>
      </c>
      <c r="W2167" s="22">
        <v>0</v>
      </c>
      <c r="X2167" s="22">
        <v>11098</v>
      </c>
      <c r="Y2167" s="22">
        <v>0</v>
      </c>
      <c r="Z2167" s="22">
        <v>0</v>
      </c>
      <c r="AA2167" s="22">
        <v>0</v>
      </c>
      <c r="AB2167" s="22">
        <v>0</v>
      </c>
      <c r="AC2167" s="22">
        <v>0</v>
      </c>
      <c r="AD2167" s="22">
        <v>0</v>
      </c>
    </row>
    <row r="2168" spans="1:30" s="1" customFormat="1" ht="15" customHeight="1" x14ac:dyDescent="0.3">
      <c r="A2168" s="21" t="s">
        <v>34</v>
      </c>
      <c r="B2168" s="21" t="s">
        <v>2659</v>
      </c>
      <c r="C2168" s="21" t="s">
        <v>2659</v>
      </c>
      <c r="D2168" s="23" t="s">
        <v>36</v>
      </c>
      <c r="E2168" s="21" t="s">
        <v>109</v>
      </c>
      <c r="F2168" s="23" t="s">
        <v>110</v>
      </c>
      <c r="G2168" s="21" t="s">
        <v>38</v>
      </c>
      <c r="H2168" s="21">
        <v>21401</v>
      </c>
      <c r="I2168" s="55" t="s">
        <v>257</v>
      </c>
      <c r="J2168" s="21" t="s">
        <v>2676</v>
      </c>
      <c r="K2168" s="21" t="s">
        <v>2677</v>
      </c>
      <c r="L2168" s="21" t="s">
        <v>42</v>
      </c>
      <c r="M2168" s="21" t="s">
        <v>43</v>
      </c>
      <c r="N2168" s="21" t="s">
        <v>48</v>
      </c>
      <c r="O2168" s="22">
        <v>2</v>
      </c>
      <c r="P2168" s="22">
        <v>301</v>
      </c>
      <c r="Q2168" s="21" t="s">
        <v>723</v>
      </c>
      <c r="R2168" s="103">
        <f t="shared" si="33"/>
        <v>602</v>
      </c>
      <c r="S2168" s="22">
        <v>0</v>
      </c>
      <c r="T2168" s="22">
        <v>602</v>
      </c>
      <c r="U2168" s="22">
        <v>0</v>
      </c>
      <c r="V2168" s="22">
        <v>0</v>
      </c>
      <c r="W2168" s="22">
        <v>0</v>
      </c>
      <c r="X2168" s="22">
        <v>0</v>
      </c>
      <c r="Y2168" s="22">
        <v>0</v>
      </c>
      <c r="Z2168" s="22">
        <v>0</v>
      </c>
      <c r="AA2168" s="22">
        <v>0</v>
      </c>
      <c r="AB2168" s="22">
        <v>0</v>
      </c>
      <c r="AC2168" s="22">
        <v>0</v>
      </c>
      <c r="AD2168" s="22">
        <v>0</v>
      </c>
    </row>
    <row r="2169" spans="1:30" s="1" customFormat="1" ht="15" customHeight="1" x14ac:dyDescent="0.3">
      <c r="A2169" s="21" t="s">
        <v>34</v>
      </c>
      <c r="B2169" s="21" t="s">
        <v>2659</v>
      </c>
      <c r="C2169" s="21" t="s">
        <v>2659</v>
      </c>
      <c r="D2169" s="23" t="s">
        <v>36</v>
      </c>
      <c r="E2169" s="21" t="s">
        <v>109</v>
      </c>
      <c r="F2169" s="23" t="s">
        <v>110</v>
      </c>
      <c r="G2169" s="21" t="s">
        <v>38</v>
      </c>
      <c r="H2169" s="21">
        <v>21401</v>
      </c>
      <c r="I2169" s="55" t="s">
        <v>257</v>
      </c>
      <c r="J2169" s="21" t="s">
        <v>1126</v>
      </c>
      <c r="K2169" s="21" t="s">
        <v>1127</v>
      </c>
      <c r="L2169" s="21" t="s">
        <v>42</v>
      </c>
      <c r="M2169" s="21" t="s">
        <v>43</v>
      </c>
      <c r="N2169" s="21" t="s">
        <v>48</v>
      </c>
      <c r="O2169" s="22">
        <v>2</v>
      </c>
      <c r="P2169" s="22">
        <v>301</v>
      </c>
      <c r="Q2169" s="21" t="s">
        <v>723</v>
      </c>
      <c r="R2169" s="103">
        <f t="shared" si="33"/>
        <v>602</v>
      </c>
      <c r="S2169" s="22">
        <v>0</v>
      </c>
      <c r="T2169" s="22">
        <v>602</v>
      </c>
      <c r="U2169" s="22">
        <v>0</v>
      </c>
      <c r="V2169" s="22">
        <v>0</v>
      </c>
      <c r="W2169" s="22">
        <v>0</v>
      </c>
      <c r="X2169" s="22">
        <v>0</v>
      </c>
      <c r="Y2169" s="22">
        <v>0</v>
      </c>
      <c r="Z2169" s="22">
        <v>0</v>
      </c>
      <c r="AA2169" s="22">
        <v>0</v>
      </c>
      <c r="AB2169" s="22">
        <v>0</v>
      </c>
      <c r="AC2169" s="22">
        <v>0</v>
      </c>
      <c r="AD2169" s="22">
        <v>0</v>
      </c>
    </row>
    <row r="2170" spans="1:30" s="1" customFormat="1" ht="15" customHeight="1" x14ac:dyDescent="0.3">
      <c r="A2170" s="21" t="s">
        <v>34</v>
      </c>
      <c r="B2170" s="21" t="s">
        <v>2659</v>
      </c>
      <c r="C2170" s="21" t="s">
        <v>2659</v>
      </c>
      <c r="D2170" s="23" t="s">
        <v>36</v>
      </c>
      <c r="E2170" s="21" t="s">
        <v>109</v>
      </c>
      <c r="F2170" s="23" t="s">
        <v>110</v>
      </c>
      <c r="G2170" s="21" t="s">
        <v>38</v>
      </c>
      <c r="H2170" s="21">
        <v>21401</v>
      </c>
      <c r="I2170" s="55" t="s">
        <v>257</v>
      </c>
      <c r="J2170" s="21" t="s">
        <v>2678</v>
      </c>
      <c r="K2170" s="21" t="s">
        <v>2679</v>
      </c>
      <c r="L2170" s="21" t="s">
        <v>42</v>
      </c>
      <c r="M2170" s="21" t="s">
        <v>43</v>
      </c>
      <c r="N2170" s="21" t="s">
        <v>48</v>
      </c>
      <c r="O2170" s="22">
        <v>2</v>
      </c>
      <c r="P2170" s="22">
        <v>301</v>
      </c>
      <c r="Q2170" s="21" t="s">
        <v>723</v>
      </c>
      <c r="R2170" s="103">
        <f t="shared" si="33"/>
        <v>602</v>
      </c>
      <c r="S2170" s="22">
        <v>0</v>
      </c>
      <c r="T2170" s="22">
        <v>602</v>
      </c>
      <c r="U2170" s="22">
        <v>0</v>
      </c>
      <c r="V2170" s="22">
        <v>0</v>
      </c>
      <c r="W2170" s="22">
        <v>0</v>
      </c>
      <c r="X2170" s="22">
        <v>0</v>
      </c>
      <c r="Y2170" s="22">
        <v>0</v>
      </c>
      <c r="Z2170" s="22">
        <v>0</v>
      </c>
      <c r="AA2170" s="22">
        <v>0</v>
      </c>
      <c r="AB2170" s="22">
        <v>0</v>
      </c>
      <c r="AC2170" s="22">
        <v>0</v>
      </c>
      <c r="AD2170" s="22">
        <v>0</v>
      </c>
    </row>
    <row r="2171" spans="1:30" s="1" customFormat="1" ht="15" customHeight="1" x14ac:dyDescent="0.3">
      <c r="A2171" s="21" t="s">
        <v>34</v>
      </c>
      <c r="B2171" s="21" t="s">
        <v>2659</v>
      </c>
      <c r="C2171" s="21" t="s">
        <v>2659</v>
      </c>
      <c r="D2171" s="23" t="s">
        <v>36</v>
      </c>
      <c r="E2171" s="21" t="s">
        <v>109</v>
      </c>
      <c r="F2171" s="23" t="s">
        <v>110</v>
      </c>
      <c r="G2171" s="21" t="s">
        <v>38</v>
      </c>
      <c r="H2171" s="21">
        <v>21401</v>
      </c>
      <c r="I2171" s="55" t="s">
        <v>257</v>
      </c>
      <c r="J2171" s="21" t="s">
        <v>2680</v>
      </c>
      <c r="K2171" s="21" t="s">
        <v>2681</v>
      </c>
      <c r="L2171" s="21" t="s">
        <v>42</v>
      </c>
      <c r="M2171" s="21" t="s">
        <v>43</v>
      </c>
      <c r="N2171" s="21" t="s">
        <v>48</v>
      </c>
      <c r="O2171" s="22">
        <v>2</v>
      </c>
      <c r="P2171" s="22">
        <v>301</v>
      </c>
      <c r="Q2171" s="21" t="s">
        <v>723</v>
      </c>
      <c r="R2171" s="103">
        <f t="shared" si="33"/>
        <v>602</v>
      </c>
      <c r="S2171" s="22">
        <v>0</v>
      </c>
      <c r="T2171" s="22">
        <v>602</v>
      </c>
      <c r="U2171" s="22">
        <v>0</v>
      </c>
      <c r="V2171" s="22">
        <v>0</v>
      </c>
      <c r="W2171" s="22">
        <v>0</v>
      </c>
      <c r="X2171" s="22">
        <v>0</v>
      </c>
      <c r="Y2171" s="22">
        <v>0</v>
      </c>
      <c r="Z2171" s="22">
        <v>0</v>
      </c>
      <c r="AA2171" s="22">
        <v>0</v>
      </c>
      <c r="AB2171" s="22">
        <v>0</v>
      </c>
      <c r="AC2171" s="22">
        <v>0</v>
      </c>
      <c r="AD2171" s="22">
        <v>0</v>
      </c>
    </row>
    <row r="2172" spans="1:30" s="1" customFormat="1" ht="15" customHeight="1" x14ac:dyDescent="0.3">
      <c r="A2172" s="21" t="s">
        <v>34</v>
      </c>
      <c r="B2172" s="21" t="s">
        <v>2659</v>
      </c>
      <c r="C2172" s="21" t="s">
        <v>2659</v>
      </c>
      <c r="D2172" s="21" t="s">
        <v>36</v>
      </c>
      <c r="E2172" s="21" t="s">
        <v>148</v>
      </c>
      <c r="F2172" s="21" t="s">
        <v>149</v>
      </c>
      <c r="G2172" s="21" t="s">
        <v>38</v>
      </c>
      <c r="H2172" s="21">
        <v>21401</v>
      </c>
      <c r="I2172" s="21" t="s">
        <v>257</v>
      </c>
      <c r="J2172" s="21" t="s">
        <v>1128</v>
      </c>
      <c r="K2172" s="21" t="s">
        <v>1129</v>
      </c>
      <c r="L2172" s="21" t="s">
        <v>42</v>
      </c>
      <c r="M2172" s="21" t="s">
        <v>43</v>
      </c>
      <c r="N2172" s="21" t="s">
        <v>48</v>
      </c>
      <c r="O2172" s="22">
        <v>1</v>
      </c>
      <c r="P2172" s="22">
        <v>8600</v>
      </c>
      <c r="Q2172" s="21" t="s">
        <v>723</v>
      </c>
      <c r="R2172" s="103">
        <f t="shared" si="33"/>
        <v>8600</v>
      </c>
      <c r="S2172" s="22">
        <v>0</v>
      </c>
      <c r="T2172" s="22">
        <v>8600</v>
      </c>
      <c r="U2172" s="22">
        <v>0</v>
      </c>
      <c r="V2172" s="22">
        <v>0</v>
      </c>
      <c r="W2172" s="22">
        <v>0</v>
      </c>
      <c r="X2172" s="22">
        <v>0</v>
      </c>
      <c r="Y2172" s="22">
        <v>0</v>
      </c>
      <c r="Z2172" s="22">
        <v>0</v>
      </c>
      <c r="AA2172" s="22">
        <v>0</v>
      </c>
      <c r="AB2172" s="22">
        <v>0</v>
      </c>
      <c r="AC2172" s="22">
        <v>0</v>
      </c>
      <c r="AD2172" s="22">
        <v>0</v>
      </c>
    </row>
    <row r="2173" spans="1:30" s="1" customFormat="1" ht="15" customHeight="1" x14ac:dyDescent="0.3">
      <c r="A2173" s="21" t="s">
        <v>34</v>
      </c>
      <c r="B2173" s="21" t="s">
        <v>2659</v>
      </c>
      <c r="C2173" s="21" t="s">
        <v>2659</v>
      </c>
      <c r="D2173" s="21" t="s">
        <v>36</v>
      </c>
      <c r="E2173" s="21" t="s">
        <v>148</v>
      </c>
      <c r="F2173" s="21" t="s">
        <v>149</v>
      </c>
      <c r="G2173" s="21" t="s">
        <v>38</v>
      </c>
      <c r="H2173" s="21">
        <v>21401</v>
      </c>
      <c r="I2173" s="21" t="s">
        <v>257</v>
      </c>
      <c r="J2173" s="21" t="s">
        <v>1130</v>
      </c>
      <c r="K2173" s="21" t="s">
        <v>1131</v>
      </c>
      <c r="L2173" s="21" t="s">
        <v>42</v>
      </c>
      <c r="M2173" s="21" t="s">
        <v>43</v>
      </c>
      <c r="N2173" s="21" t="s">
        <v>48</v>
      </c>
      <c r="O2173" s="22">
        <v>3</v>
      </c>
      <c r="P2173" s="22">
        <v>1908</v>
      </c>
      <c r="Q2173" s="21" t="s">
        <v>723</v>
      </c>
      <c r="R2173" s="103">
        <f t="shared" si="33"/>
        <v>5724</v>
      </c>
      <c r="S2173" s="22">
        <v>0</v>
      </c>
      <c r="T2173" s="22">
        <v>1771</v>
      </c>
      <c r="U2173" s="22">
        <v>0</v>
      </c>
      <c r="V2173" s="22">
        <v>3953</v>
      </c>
      <c r="W2173" s="22">
        <v>0</v>
      </c>
      <c r="X2173" s="22">
        <v>0</v>
      </c>
      <c r="Y2173" s="22">
        <v>0</v>
      </c>
      <c r="Z2173" s="22">
        <v>0</v>
      </c>
      <c r="AA2173" s="22">
        <v>0</v>
      </c>
      <c r="AB2173" s="22">
        <v>0</v>
      </c>
      <c r="AC2173" s="22">
        <v>0</v>
      </c>
      <c r="AD2173" s="22">
        <v>0</v>
      </c>
    </row>
    <row r="2174" spans="1:30" s="1" customFormat="1" ht="15" customHeight="1" x14ac:dyDescent="0.3">
      <c r="A2174" s="21" t="s">
        <v>34</v>
      </c>
      <c r="B2174" s="21" t="s">
        <v>2659</v>
      </c>
      <c r="C2174" s="21" t="s">
        <v>2659</v>
      </c>
      <c r="D2174" s="21" t="s">
        <v>36</v>
      </c>
      <c r="E2174" s="21" t="s">
        <v>194</v>
      </c>
      <c r="F2174" s="21" t="s">
        <v>195</v>
      </c>
      <c r="G2174" s="21" t="s">
        <v>38</v>
      </c>
      <c r="H2174" s="21">
        <v>21401</v>
      </c>
      <c r="I2174" s="21" t="s">
        <v>2710</v>
      </c>
      <c r="J2174" s="48" t="s">
        <v>1132</v>
      </c>
      <c r="K2174" s="21" t="s">
        <v>1133</v>
      </c>
      <c r="L2174" s="21" t="s">
        <v>42</v>
      </c>
      <c r="M2174" s="21" t="s">
        <v>43</v>
      </c>
      <c r="N2174" s="21" t="s">
        <v>48</v>
      </c>
      <c r="O2174" s="22">
        <v>4</v>
      </c>
      <c r="P2174" s="22">
        <v>2550</v>
      </c>
      <c r="Q2174" s="21" t="s">
        <v>723</v>
      </c>
      <c r="R2174" s="103">
        <f t="shared" si="33"/>
        <v>10200</v>
      </c>
      <c r="S2174" s="22">
        <v>0</v>
      </c>
      <c r="T2174" s="22">
        <v>2550</v>
      </c>
      <c r="U2174" s="22">
        <v>0</v>
      </c>
      <c r="V2174" s="22">
        <v>0</v>
      </c>
      <c r="W2174" s="22">
        <v>0</v>
      </c>
      <c r="X2174" s="22">
        <v>2550</v>
      </c>
      <c r="Y2174" s="22">
        <v>0</v>
      </c>
      <c r="Z2174" s="22">
        <v>2550</v>
      </c>
      <c r="AA2174" s="22">
        <v>0</v>
      </c>
      <c r="AB2174" s="22">
        <v>2550</v>
      </c>
      <c r="AC2174" s="22">
        <v>0</v>
      </c>
      <c r="AD2174" s="22">
        <v>0</v>
      </c>
    </row>
    <row r="2175" spans="1:30" s="1" customFormat="1" ht="15" customHeight="1" x14ac:dyDescent="0.3">
      <c r="A2175" s="21" t="s">
        <v>34</v>
      </c>
      <c r="B2175" s="21" t="s">
        <v>2659</v>
      </c>
      <c r="C2175" s="21" t="s">
        <v>2659</v>
      </c>
      <c r="D2175" s="21" t="s">
        <v>36</v>
      </c>
      <c r="E2175" s="21" t="s">
        <v>194</v>
      </c>
      <c r="F2175" s="21" t="s">
        <v>195</v>
      </c>
      <c r="G2175" s="21" t="s">
        <v>38</v>
      </c>
      <c r="H2175" s="21">
        <v>21401</v>
      </c>
      <c r="I2175" s="21" t="s">
        <v>2710</v>
      </c>
      <c r="J2175" s="48" t="s">
        <v>2711</v>
      </c>
      <c r="K2175" s="21" t="s">
        <v>2712</v>
      </c>
      <c r="L2175" s="21" t="s">
        <v>42</v>
      </c>
      <c r="M2175" s="21" t="s">
        <v>43</v>
      </c>
      <c r="N2175" s="21" t="s">
        <v>48</v>
      </c>
      <c r="O2175" s="22">
        <v>4</v>
      </c>
      <c r="P2175" s="22">
        <v>3016.25</v>
      </c>
      <c r="Q2175" s="21" t="s">
        <v>723</v>
      </c>
      <c r="R2175" s="103">
        <f t="shared" si="33"/>
        <v>12065</v>
      </c>
      <c r="S2175" s="22">
        <v>0</v>
      </c>
      <c r="T2175" s="22">
        <v>2800</v>
      </c>
      <c r="U2175" s="22">
        <v>0</v>
      </c>
      <c r="V2175" s="22">
        <v>2413</v>
      </c>
      <c r="W2175" s="22">
        <v>0</v>
      </c>
      <c r="X2175" s="22">
        <v>1673</v>
      </c>
      <c r="Y2175" s="22">
        <v>0</v>
      </c>
      <c r="Z2175" s="22">
        <v>2249</v>
      </c>
      <c r="AA2175" s="22">
        <v>0</v>
      </c>
      <c r="AB2175" s="22">
        <v>2930</v>
      </c>
      <c r="AC2175" s="22">
        <v>0</v>
      </c>
      <c r="AD2175" s="22">
        <v>0</v>
      </c>
    </row>
    <row r="2176" spans="1:30" s="1" customFormat="1" ht="15" customHeight="1" x14ac:dyDescent="0.3">
      <c r="A2176" s="21" t="s">
        <v>34</v>
      </c>
      <c r="B2176" s="21" t="s">
        <v>2659</v>
      </c>
      <c r="C2176" s="21" t="s">
        <v>2659</v>
      </c>
      <c r="D2176" s="21" t="s">
        <v>36</v>
      </c>
      <c r="E2176" s="21" t="s">
        <v>194</v>
      </c>
      <c r="F2176" s="21" t="s">
        <v>195</v>
      </c>
      <c r="G2176" s="21" t="s">
        <v>38</v>
      </c>
      <c r="H2176" s="21">
        <v>21401</v>
      </c>
      <c r="I2176" s="21" t="s">
        <v>2710</v>
      </c>
      <c r="J2176" s="48" t="s">
        <v>895</v>
      </c>
      <c r="K2176" s="21" t="s">
        <v>1134</v>
      </c>
      <c r="L2176" s="21" t="s">
        <v>42</v>
      </c>
      <c r="M2176" s="21" t="s">
        <v>43</v>
      </c>
      <c r="N2176" s="21" t="s">
        <v>48</v>
      </c>
      <c r="O2176" s="22">
        <v>3</v>
      </c>
      <c r="P2176" s="22">
        <v>1599</v>
      </c>
      <c r="Q2176" s="21" t="s">
        <v>723</v>
      </c>
      <c r="R2176" s="103">
        <f t="shared" si="33"/>
        <v>4797</v>
      </c>
      <c r="S2176" s="22">
        <v>0</v>
      </c>
      <c r="T2176" s="22">
        <v>3198</v>
      </c>
      <c r="U2176" s="22">
        <v>0</v>
      </c>
      <c r="V2176" s="22">
        <v>0</v>
      </c>
      <c r="W2176" s="22">
        <v>0</v>
      </c>
      <c r="X2176" s="22">
        <v>1599</v>
      </c>
      <c r="Y2176" s="22">
        <v>0</v>
      </c>
      <c r="Z2176" s="22"/>
      <c r="AA2176" s="22">
        <v>0</v>
      </c>
      <c r="AB2176" s="22">
        <v>0</v>
      </c>
      <c r="AC2176" s="22">
        <v>0</v>
      </c>
      <c r="AD2176" s="22">
        <v>0</v>
      </c>
    </row>
    <row r="2177" spans="1:30" s="1" customFormat="1" ht="15" customHeight="1" x14ac:dyDescent="0.3">
      <c r="A2177" s="21" t="s">
        <v>34</v>
      </c>
      <c r="B2177" s="21" t="s">
        <v>2659</v>
      </c>
      <c r="C2177" s="21" t="s">
        <v>2659</v>
      </c>
      <c r="D2177" s="21" t="s">
        <v>36</v>
      </c>
      <c r="E2177" s="21" t="s">
        <v>194</v>
      </c>
      <c r="F2177" s="21" t="s">
        <v>195</v>
      </c>
      <c r="G2177" s="21" t="s">
        <v>38</v>
      </c>
      <c r="H2177" s="21">
        <v>21401</v>
      </c>
      <c r="I2177" s="21" t="s">
        <v>2710</v>
      </c>
      <c r="J2177" s="48" t="s">
        <v>2713</v>
      </c>
      <c r="K2177" s="21" t="s">
        <v>2714</v>
      </c>
      <c r="L2177" s="21" t="s">
        <v>42</v>
      </c>
      <c r="M2177" s="21" t="s">
        <v>43</v>
      </c>
      <c r="N2177" s="21" t="s">
        <v>48</v>
      </c>
      <c r="O2177" s="22">
        <v>3</v>
      </c>
      <c r="P2177" s="22">
        <v>534</v>
      </c>
      <c r="Q2177" s="21" t="s">
        <v>723</v>
      </c>
      <c r="R2177" s="103">
        <f t="shared" si="33"/>
        <v>1602</v>
      </c>
      <c r="S2177" s="22">
        <v>0</v>
      </c>
      <c r="T2177" s="22">
        <v>534</v>
      </c>
      <c r="U2177" s="22">
        <v>0</v>
      </c>
      <c r="V2177" s="22">
        <v>0</v>
      </c>
      <c r="W2177" s="22">
        <v>0</v>
      </c>
      <c r="X2177" s="22">
        <v>0</v>
      </c>
      <c r="Y2177" s="22">
        <v>0</v>
      </c>
      <c r="Z2177" s="22"/>
      <c r="AA2177" s="22">
        <v>0</v>
      </c>
      <c r="AB2177" s="22">
        <v>1068</v>
      </c>
      <c r="AC2177" s="22">
        <v>0</v>
      </c>
      <c r="AD2177" s="22">
        <v>0</v>
      </c>
    </row>
    <row r="2178" spans="1:30" s="1" customFormat="1" ht="15" customHeight="1" x14ac:dyDescent="0.3">
      <c r="A2178" s="21" t="s">
        <v>34</v>
      </c>
      <c r="B2178" s="21" t="s">
        <v>2659</v>
      </c>
      <c r="C2178" s="21" t="s">
        <v>2659</v>
      </c>
      <c r="D2178" s="21" t="s">
        <v>36</v>
      </c>
      <c r="E2178" s="21" t="s">
        <v>194</v>
      </c>
      <c r="F2178" s="21" t="s">
        <v>195</v>
      </c>
      <c r="G2178" s="21" t="s">
        <v>38</v>
      </c>
      <c r="H2178" s="21">
        <v>21401</v>
      </c>
      <c r="I2178" s="21" t="s">
        <v>2710</v>
      </c>
      <c r="J2178" s="48" t="s">
        <v>2715</v>
      </c>
      <c r="K2178" s="21" t="s">
        <v>2716</v>
      </c>
      <c r="L2178" s="21" t="s">
        <v>42</v>
      </c>
      <c r="M2178" s="21" t="s">
        <v>43</v>
      </c>
      <c r="N2178" s="21" t="s">
        <v>48</v>
      </c>
      <c r="O2178" s="22">
        <v>3</v>
      </c>
      <c r="P2178" s="22">
        <v>534</v>
      </c>
      <c r="Q2178" s="21" t="s">
        <v>723</v>
      </c>
      <c r="R2178" s="103">
        <f t="shared" si="33"/>
        <v>1602</v>
      </c>
      <c r="S2178" s="22">
        <v>0</v>
      </c>
      <c r="T2178" s="22">
        <v>534</v>
      </c>
      <c r="U2178" s="22">
        <v>0</v>
      </c>
      <c r="V2178" s="22">
        <v>0</v>
      </c>
      <c r="W2178" s="22">
        <v>0</v>
      </c>
      <c r="X2178" s="22">
        <v>0</v>
      </c>
      <c r="Y2178" s="22">
        <v>0</v>
      </c>
      <c r="Z2178" s="22">
        <v>534</v>
      </c>
      <c r="AA2178" s="22">
        <v>0</v>
      </c>
      <c r="AB2178" s="22">
        <v>534</v>
      </c>
      <c r="AC2178" s="22">
        <v>0</v>
      </c>
      <c r="AD2178" s="22">
        <v>0</v>
      </c>
    </row>
    <row r="2179" spans="1:30" s="1" customFormat="1" ht="15" customHeight="1" x14ac:dyDescent="0.3">
      <c r="A2179" s="21" t="s">
        <v>34</v>
      </c>
      <c r="B2179" s="21" t="s">
        <v>2659</v>
      </c>
      <c r="C2179" s="21" t="s">
        <v>2659</v>
      </c>
      <c r="D2179" s="21" t="s">
        <v>36</v>
      </c>
      <c r="E2179" s="21" t="s">
        <v>194</v>
      </c>
      <c r="F2179" s="21" t="s">
        <v>195</v>
      </c>
      <c r="G2179" s="21" t="s">
        <v>38</v>
      </c>
      <c r="H2179" s="21">
        <v>21401</v>
      </c>
      <c r="I2179" s="21" t="s">
        <v>2710</v>
      </c>
      <c r="J2179" s="48" t="s">
        <v>2717</v>
      </c>
      <c r="K2179" s="21" t="s">
        <v>2718</v>
      </c>
      <c r="L2179" s="21" t="s">
        <v>42</v>
      </c>
      <c r="M2179" s="21" t="s">
        <v>43</v>
      </c>
      <c r="N2179" s="21" t="s">
        <v>48</v>
      </c>
      <c r="O2179" s="22">
        <v>3</v>
      </c>
      <c r="P2179" s="22">
        <v>534</v>
      </c>
      <c r="Q2179" s="21" t="s">
        <v>723</v>
      </c>
      <c r="R2179" s="103">
        <f t="shared" si="33"/>
        <v>1602</v>
      </c>
      <c r="S2179" s="22">
        <v>0</v>
      </c>
      <c r="T2179" s="22">
        <v>534</v>
      </c>
      <c r="U2179" s="22">
        <v>0</v>
      </c>
      <c r="V2179" s="22">
        <v>0</v>
      </c>
      <c r="W2179" s="22">
        <v>0</v>
      </c>
      <c r="X2179" s="22">
        <v>0</v>
      </c>
      <c r="Y2179" s="22">
        <v>0</v>
      </c>
      <c r="Z2179" s="22">
        <v>534</v>
      </c>
      <c r="AA2179" s="22">
        <v>0</v>
      </c>
      <c r="AB2179" s="22">
        <v>534</v>
      </c>
      <c r="AC2179" s="22">
        <v>0</v>
      </c>
      <c r="AD2179" s="22">
        <v>0</v>
      </c>
    </row>
    <row r="2180" spans="1:30" s="1" customFormat="1" ht="15" customHeight="1" x14ac:dyDescent="0.3">
      <c r="A2180" s="21" t="s">
        <v>34</v>
      </c>
      <c r="B2180" s="21" t="s">
        <v>2659</v>
      </c>
      <c r="C2180" s="21" t="s">
        <v>2659</v>
      </c>
      <c r="D2180" s="21" t="s">
        <v>36</v>
      </c>
      <c r="E2180" s="21" t="s">
        <v>194</v>
      </c>
      <c r="F2180" s="21" t="s">
        <v>195</v>
      </c>
      <c r="G2180" s="21" t="s">
        <v>38</v>
      </c>
      <c r="H2180" s="21">
        <v>21401</v>
      </c>
      <c r="I2180" s="21" t="s">
        <v>2710</v>
      </c>
      <c r="J2180" s="48" t="s">
        <v>2719</v>
      </c>
      <c r="K2180" s="21" t="s">
        <v>2720</v>
      </c>
      <c r="L2180" s="21" t="s">
        <v>42</v>
      </c>
      <c r="M2180" s="21" t="s">
        <v>43</v>
      </c>
      <c r="N2180" s="21" t="s">
        <v>48</v>
      </c>
      <c r="O2180" s="22">
        <v>3</v>
      </c>
      <c r="P2180" s="22">
        <v>534</v>
      </c>
      <c r="Q2180" s="21" t="s">
        <v>723</v>
      </c>
      <c r="R2180" s="103">
        <f t="shared" si="33"/>
        <v>1602</v>
      </c>
      <c r="S2180" s="22">
        <v>0</v>
      </c>
      <c r="T2180" s="22">
        <v>473</v>
      </c>
      <c r="U2180" s="22">
        <v>0</v>
      </c>
      <c r="V2180" s="22">
        <v>0</v>
      </c>
      <c r="W2180" s="22">
        <v>0</v>
      </c>
      <c r="X2180" s="22">
        <v>0</v>
      </c>
      <c r="Y2180" s="22">
        <v>0</v>
      </c>
      <c r="Z2180" s="22">
        <v>534</v>
      </c>
      <c r="AA2180" s="22">
        <v>0</v>
      </c>
      <c r="AB2180" s="22">
        <v>595</v>
      </c>
      <c r="AC2180" s="22">
        <v>0</v>
      </c>
      <c r="AD2180" s="22">
        <v>0</v>
      </c>
    </row>
    <row r="2181" spans="1:30" s="1" customFormat="1" ht="15" customHeight="1" x14ac:dyDescent="0.3">
      <c r="A2181" s="21" t="s">
        <v>34</v>
      </c>
      <c r="B2181" s="21" t="s">
        <v>2659</v>
      </c>
      <c r="C2181" s="21" t="s">
        <v>2659</v>
      </c>
      <c r="D2181" s="21" t="s">
        <v>36</v>
      </c>
      <c r="E2181" s="21" t="s">
        <v>37</v>
      </c>
      <c r="F2181" s="21" t="s">
        <v>36</v>
      </c>
      <c r="G2181" s="21" t="s">
        <v>38</v>
      </c>
      <c r="H2181" s="21">
        <v>21601</v>
      </c>
      <c r="I2181" s="21" t="s">
        <v>277</v>
      </c>
      <c r="J2181" s="48" t="s">
        <v>981</v>
      </c>
      <c r="K2181" s="21" t="s">
        <v>982</v>
      </c>
      <c r="L2181" s="21" t="s">
        <v>42</v>
      </c>
      <c r="M2181" s="21" t="s">
        <v>43</v>
      </c>
      <c r="N2181" s="21" t="s">
        <v>2670</v>
      </c>
      <c r="O2181" s="22">
        <v>2</v>
      </c>
      <c r="P2181" s="22">
        <v>174.5</v>
      </c>
      <c r="Q2181" s="21" t="s">
        <v>723</v>
      </c>
      <c r="R2181" s="103">
        <f t="shared" si="33"/>
        <v>349</v>
      </c>
      <c r="S2181" s="22">
        <v>0</v>
      </c>
      <c r="T2181" s="22">
        <v>179</v>
      </c>
      <c r="U2181" s="22">
        <v>0</v>
      </c>
      <c r="V2181" s="22">
        <v>0</v>
      </c>
      <c r="W2181" s="22">
        <v>0</v>
      </c>
      <c r="X2181" s="22">
        <v>0</v>
      </c>
      <c r="Y2181" s="22">
        <v>0</v>
      </c>
      <c r="Z2181" s="22">
        <v>170</v>
      </c>
      <c r="AA2181" s="22">
        <v>0</v>
      </c>
      <c r="AB2181" s="22">
        <v>0</v>
      </c>
      <c r="AC2181" s="22">
        <v>0</v>
      </c>
      <c r="AD2181" s="22">
        <v>0</v>
      </c>
    </row>
    <row r="2182" spans="1:30" s="1" customFormat="1" ht="15" customHeight="1" x14ac:dyDescent="0.3">
      <c r="A2182" s="21" t="s">
        <v>34</v>
      </c>
      <c r="B2182" s="21" t="s">
        <v>2659</v>
      </c>
      <c r="C2182" s="21" t="s">
        <v>2659</v>
      </c>
      <c r="D2182" s="21" t="s">
        <v>36</v>
      </c>
      <c r="E2182" s="21" t="s">
        <v>194</v>
      </c>
      <c r="F2182" s="21" t="s">
        <v>195</v>
      </c>
      <c r="G2182" s="21" t="s">
        <v>38</v>
      </c>
      <c r="H2182" s="21">
        <v>21601</v>
      </c>
      <c r="I2182" s="21" t="s">
        <v>277</v>
      </c>
      <c r="J2182" s="48" t="s">
        <v>281</v>
      </c>
      <c r="K2182" s="21" t="s">
        <v>282</v>
      </c>
      <c r="L2182" s="21" t="s">
        <v>42</v>
      </c>
      <c r="M2182" s="21" t="s">
        <v>43</v>
      </c>
      <c r="N2182" s="21" t="s">
        <v>44</v>
      </c>
      <c r="O2182" s="22">
        <v>44</v>
      </c>
      <c r="P2182" s="22">
        <v>35.227272727272727</v>
      </c>
      <c r="Q2182" s="21" t="s">
        <v>723</v>
      </c>
      <c r="R2182" s="103">
        <f t="shared" si="33"/>
        <v>1550</v>
      </c>
      <c r="S2182" s="22">
        <v>0</v>
      </c>
      <c r="T2182" s="22">
        <v>385</v>
      </c>
      <c r="U2182" s="22">
        <v>0</v>
      </c>
      <c r="V2182" s="22">
        <v>0</v>
      </c>
      <c r="W2182" s="22">
        <v>0</v>
      </c>
      <c r="X2182" s="22">
        <v>390</v>
      </c>
      <c r="Y2182" s="22">
        <v>0</v>
      </c>
      <c r="Z2182" s="22">
        <v>385</v>
      </c>
      <c r="AA2182" s="22">
        <v>0</v>
      </c>
      <c r="AB2182" s="22">
        <v>390</v>
      </c>
      <c r="AC2182" s="22">
        <v>0</v>
      </c>
      <c r="AD2182" s="22">
        <v>0</v>
      </c>
    </row>
    <row r="2183" spans="1:30" s="1" customFormat="1" ht="15" customHeight="1" x14ac:dyDescent="0.3">
      <c r="A2183" s="21" t="s">
        <v>34</v>
      </c>
      <c r="B2183" s="21" t="s">
        <v>2659</v>
      </c>
      <c r="C2183" s="21" t="s">
        <v>2659</v>
      </c>
      <c r="D2183" s="21" t="s">
        <v>36</v>
      </c>
      <c r="E2183" s="21" t="s">
        <v>194</v>
      </c>
      <c r="F2183" s="21" t="s">
        <v>195</v>
      </c>
      <c r="G2183" s="21" t="s">
        <v>38</v>
      </c>
      <c r="H2183" s="21">
        <v>21601</v>
      </c>
      <c r="I2183" s="21" t="s">
        <v>2721</v>
      </c>
      <c r="J2183" s="48" t="s">
        <v>281</v>
      </c>
      <c r="K2183" s="21" t="s">
        <v>282</v>
      </c>
      <c r="L2183" s="21" t="s">
        <v>42</v>
      </c>
      <c r="M2183" s="21" t="s">
        <v>43</v>
      </c>
      <c r="N2183" s="21" t="s">
        <v>44</v>
      </c>
      <c r="O2183" s="22">
        <v>6</v>
      </c>
      <c r="P2183" s="22">
        <v>10</v>
      </c>
      <c r="Q2183" s="21" t="s">
        <v>723</v>
      </c>
      <c r="R2183" s="103">
        <f t="shared" si="33"/>
        <v>60</v>
      </c>
      <c r="S2183" s="30">
        <v>0</v>
      </c>
      <c r="T2183" s="22">
        <v>20</v>
      </c>
      <c r="U2183" s="22">
        <v>0</v>
      </c>
      <c r="V2183" s="22">
        <v>0</v>
      </c>
      <c r="W2183" s="22">
        <v>0</v>
      </c>
      <c r="X2183" s="22">
        <v>10</v>
      </c>
      <c r="Y2183" s="22"/>
      <c r="Z2183" s="22">
        <v>20</v>
      </c>
      <c r="AA2183" s="22"/>
      <c r="AB2183" s="22">
        <v>10</v>
      </c>
      <c r="AC2183" s="22"/>
      <c r="AD2183" s="22"/>
    </row>
    <row r="2184" spans="1:30" s="1" customFormat="1" ht="15" customHeight="1" x14ac:dyDescent="0.3">
      <c r="A2184" s="21" t="s">
        <v>34</v>
      </c>
      <c r="B2184" s="21" t="s">
        <v>2659</v>
      </c>
      <c r="C2184" s="21" t="s">
        <v>2659</v>
      </c>
      <c r="D2184" s="21" t="s">
        <v>36</v>
      </c>
      <c r="E2184" s="21" t="s">
        <v>194</v>
      </c>
      <c r="F2184" s="21" t="s">
        <v>195</v>
      </c>
      <c r="G2184" s="21" t="s">
        <v>38</v>
      </c>
      <c r="H2184" s="21">
        <v>21601</v>
      </c>
      <c r="I2184" s="21" t="s">
        <v>277</v>
      </c>
      <c r="J2184" s="48" t="s">
        <v>278</v>
      </c>
      <c r="K2184" s="21" t="s">
        <v>279</v>
      </c>
      <c r="L2184" s="21" t="s">
        <v>42</v>
      </c>
      <c r="M2184" s="21" t="s">
        <v>43</v>
      </c>
      <c r="N2184" s="21" t="s">
        <v>48</v>
      </c>
      <c r="O2184" s="22">
        <v>3</v>
      </c>
      <c r="P2184" s="22">
        <v>150</v>
      </c>
      <c r="Q2184" s="21" t="s">
        <v>723</v>
      </c>
      <c r="R2184" s="103">
        <f t="shared" si="33"/>
        <v>450</v>
      </c>
      <c r="S2184" s="22">
        <v>0</v>
      </c>
      <c r="T2184" s="22">
        <v>225</v>
      </c>
      <c r="U2184" s="22">
        <v>0</v>
      </c>
      <c r="V2184" s="22">
        <v>0</v>
      </c>
      <c r="W2184" s="22">
        <v>0</v>
      </c>
      <c r="X2184" s="22">
        <v>0</v>
      </c>
      <c r="Y2184" s="22">
        <v>0</v>
      </c>
      <c r="Z2184" s="22">
        <v>225</v>
      </c>
      <c r="AA2184" s="22">
        <v>0</v>
      </c>
      <c r="AB2184" s="22">
        <v>0</v>
      </c>
      <c r="AC2184" s="22">
        <v>0</v>
      </c>
      <c r="AD2184" s="22">
        <v>0</v>
      </c>
    </row>
    <row r="2185" spans="1:30" s="1" customFormat="1" ht="15" customHeight="1" x14ac:dyDescent="0.3">
      <c r="A2185" s="21" t="s">
        <v>34</v>
      </c>
      <c r="B2185" s="21" t="s">
        <v>2659</v>
      </c>
      <c r="C2185" s="21" t="s">
        <v>2659</v>
      </c>
      <c r="D2185" s="21" t="s">
        <v>36</v>
      </c>
      <c r="E2185" s="21" t="s">
        <v>37</v>
      </c>
      <c r="F2185" s="21" t="s">
        <v>36</v>
      </c>
      <c r="G2185" s="21" t="s">
        <v>38</v>
      </c>
      <c r="H2185" s="21">
        <v>22104</v>
      </c>
      <c r="I2185" s="21" t="s">
        <v>288</v>
      </c>
      <c r="J2185" s="21" t="s">
        <v>329</v>
      </c>
      <c r="K2185" s="21" t="s">
        <v>330</v>
      </c>
      <c r="L2185" s="21" t="s">
        <v>42</v>
      </c>
      <c r="M2185" s="21" t="s">
        <v>43</v>
      </c>
      <c r="N2185" s="21" t="s">
        <v>2670</v>
      </c>
      <c r="O2185" s="22">
        <v>11</v>
      </c>
      <c r="P2185" s="22">
        <v>130</v>
      </c>
      <c r="Q2185" s="21" t="s">
        <v>723</v>
      </c>
      <c r="R2185" s="103">
        <f t="shared" si="33"/>
        <v>1430</v>
      </c>
      <c r="S2185" s="22">
        <v>0</v>
      </c>
      <c r="T2185" s="22">
        <v>260</v>
      </c>
      <c r="U2185" s="22">
        <v>0</v>
      </c>
      <c r="V2185" s="22">
        <v>260</v>
      </c>
      <c r="W2185" s="22">
        <v>0</v>
      </c>
      <c r="X2185" s="22">
        <v>260</v>
      </c>
      <c r="Y2185" s="22">
        <v>0</v>
      </c>
      <c r="Z2185" s="22">
        <v>265</v>
      </c>
      <c r="AA2185" s="22">
        <v>0</v>
      </c>
      <c r="AB2185" s="22">
        <v>385</v>
      </c>
      <c r="AC2185" s="22">
        <v>0</v>
      </c>
      <c r="AD2185" s="22">
        <v>0</v>
      </c>
    </row>
    <row r="2186" spans="1:30" s="1" customFormat="1" ht="15" customHeight="1" x14ac:dyDescent="0.3">
      <c r="A2186" s="21" t="s">
        <v>34</v>
      </c>
      <c r="B2186" s="21" t="s">
        <v>2659</v>
      </c>
      <c r="C2186" s="21" t="s">
        <v>2659</v>
      </c>
      <c r="D2186" s="21" t="s">
        <v>36</v>
      </c>
      <c r="E2186" s="21" t="s">
        <v>37</v>
      </c>
      <c r="F2186" s="21" t="s">
        <v>36</v>
      </c>
      <c r="G2186" s="21" t="s">
        <v>38</v>
      </c>
      <c r="H2186" s="21">
        <v>22104</v>
      </c>
      <c r="I2186" s="21" t="s">
        <v>288</v>
      </c>
      <c r="J2186" s="21" t="s">
        <v>316</v>
      </c>
      <c r="K2186" s="21" t="s">
        <v>317</v>
      </c>
      <c r="L2186" s="21" t="s">
        <v>42</v>
      </c>
      <c r="M2186" s="21" t="s">
        <v>43</v>
      </c>
      <c r="N2186" s="21" t="s">
        <v>2682</v>
      </c>
      <c r="O2186" s="22">
        <v>5</v>
      </c>
      <c r="P2186" s="22">
        <v>44</v>
      </c>
      <c r="Q2186" s="21" t="s">
        <v>723</v>
      </c>
      <c r="R2186" s="103">
        <f t="shared" si="33"/>
        <v>220</v>
      </c>
      <c r="S2186" s="22">
        <v>0</v>
      </c>
      <c r="T2186" s="22">
        <v>88</v>
      </c>
      <c r="U2186" s="22">
        <v>0</v>
      </c>
      <c r="V2186" s="22">
        <v>88</v>
      </c>
      <c r="W2186" s="22">
        <v>0</v>
      </c>
      <c r="X2186" s="22">
        <v>44</v>
      </c>
      <c r="Y2186" s="22">
        <v>0</v>
      </c>
      <c r="Z2186" s="22">
        <v>0</v>
      </c>
      <c r="AA2186" s="22">
        <v>0</v>
      </c>
      <c r="AB2186" s="22">
        <v>0</v>
      </c>
      <c r="AC2186" s="22">
        <v>0</v>
      </c>
      <c r="AD2186" s="22">
        <v>0</v>
      </c>
    </row>
    <row r="2187" spans="1:30" s="1" customFormat="1" ht="15" customHeight="1" x14ac:dyDescent="0.3">
      <c r="A2187" s="21" t="s">
        <v>34</v>
      </c>
      <c r="B2187" s="21" t="s">
        <v>2659</v>
      </c>
      <c r="C2187" s="21" t="s">
        <v>2659</v>
      </c>
      <c r="D2187" s="21" t="s">
        <v>36</v>
      </c>
      <c r="E2187" s="21" t="s">
        <v>37</v>
      </c>
      <c r="F2187" s="21" t="s">
        <v>36</v>
      </c>
      <c r="G2187" s="21" t="s">
        <v>38</v>
      </c>
      <c r="H2187" s="21">
        <v>22104</v>
      </c>
      <c r="I2187" s="21" t="s">
        <v>288</v>
      </c>
      <c r="J2187" s="21" t="s">
        <v>320</v>
      </c>
      <c r="K2187" s="21" t="s">
        <v>299</v>
      </c>
      <c r="L2187" s="21" t="s">
        <v>42</v>
      </c>
      <c r="M2187" s="21" t="s">
        <v>43</v>
      </c>
      <c r="N2187" s="21" t="s">
        <v>300</v>
      </c>
      <c r="O2187" s="22">
        <v>3</v>
      </c>
      <c r="P2187" s="22">
        <v>254</v>
      </c>
      <c r="Q2187" s="21" t="s">
        <v>723</v>
      </c>
      <c r="R2187" s="103">
        <f t="shared" si="33"/>
        <v>762</v>
      </c>
      <c r="S2187" s="22">
        <v>0</v>
      </c>
      <c r="T2187" s="22">
        <v>254</v>
      </c>
      <c r="U2187" s="22">
        <v>0</v>
      </c>
      <c r="V2187" s="22">
        <v>0</v>
      </c>
      <c r="W2187" s="22">
        <v>0</v>
      </c>
      <c r="X2187" s="22">
        <v>254</v>
      </c>
      <c r="Y2187" s="22">
        <v>0</v>
      </c>
      <c r="Z2187" s="22">
        <v>0</v>
      </c>
      <c r="AA2187" s="22">
        <v>0</v>
      </c>
      <c r="AB2187" s="22">
        <v>254</v>
      </c>
      <c r="AC2187" s="22">
        <v>0</v>
      </c>
      <c r="AD2187" s="22">
        <v>0</v>
      </c>
    </row>
    <row r="2188" spans="1:30" s="1" customFormat="1" ht="15" customHeight="1" x14ac:dyDescent="0.3">
      <c r="A2188" s="21" t="s">
        <v>34</v>
      </c>
      <c r="B2188" s="21" t="s">
        <v>2659</v>
      </c>
      <c r="C2188" s="21" t="s">
        <v>2659</v>
      </c>
      <c r="D2188" s="21" t="s">
        <v>36</v>
      </c>
      <c r="E2188" s="21" t="s">
        <v>37</v>
      </c>
      <c r="F2188" s="21" t="s">
        <v>36</v>
      </c>
      <c r="G2188" s="21" t="s">
        <v>38</v>
      </c>
      <c r="H2188" s="21">
        <v>22104</v>
      </c>
      <c r="I2188" s="21" t="s">
        <v>288</v>
      </c>
      <c r="J2188" s="21" t="s">
        <v>564</v>
      </c>
      <c r="K2188" s="21" t="s">
        <v>850</v>
      </c>
      <c r="L2188" s="21" t="s">
        <v>42</v>
      </c>
      <c r="M2188" s="21" t="s">
        <v>43</v>
      </c>
      <c r="N2188" s="21" t="s">
        <v>63</v>
      </c>
      <c r="O2188" s="22">
        <v>3</v>
      </c>
      <c r="P2188" s="22">
        <v>246</v>
      </c>
      <c r="Q2188" s="21" t="s">
        <v>723</v>
      </c>
      <c r="R2188" s="103">
        <f t="shared" ref="R2188:R2251" si="34">SUM(S2188:AD2188)</f>
        <v>738</v>
      </c>
      <c r="S2188" s="22">
        <v>0</v>
      </c>
      <c r="T2188" s="22">
        <v>246</v>
      </c>
      <c r="U2188" s="22">
        <v>0</v>
      </c>
      <c r="V2188" s="22">
        <v>246</v>
      </c>
      <c r="W2188" s="22">
        <v>0</v>
      </c>
      <c r="X2188" s="22">
        <v>0</v>
      </c>
      <c r="Y2188" s="22">
        <v>0</v>
      </c>
      <c r="Z2188" s="22">
        <v>246</v>
      </c>
      <c r="AA2188" s="22">
        <v>0</v>
      </c>
      <c r="AB2188" s="22">
        <v>0</v>
      </c>
      <c r="AC2188" s="22">
        <v>0</v>
      </c>
      <c r="AD2188" s="22">
        <v>0</v>
      </c>
    </row>
    <row r="2189" spans="1:30" s="1" customFormat="1" ht="15" customHeight="1" x14ac:dyDescent="0.3">
      <c r="A2189" s="21" t="s">
        <v>34</v>
      </c>
      <c r="B2189" s="21" t="s">
        <v>2659</v>
      </c>
      <c r="C2189" s="21" t="s">
        <v>2659</v>
      </c>
      <c r="D2189" s="21" t="s">
        <v>36</v>
      </c>
      <c r="E2189" s="21" t="s">
        <v>37</v>
      </c>
      <c r="F2189" s="21" t="s">
        <v>36</v>
      </c>
      <c r="G2189" s="21" t="s">
        <v>38</v>
      </c>
      <c r="H2189" s="21">
        <v>22104</v>
      </c>
      <c r="I2189" s="21" t="s">
        <v>288</v>
      </c>
      <c r="J2189" s="21" t="s">
        <v>309</v>
      </c>
      <c r="K2189" s="21" t="s">
        <v>310</v>
      </c>
      <c r="L2189" s="21" t="s">
        <v>42</v>
      </c>
      <c r="M2189" s="21" t="s">
        <v>43</v>
      </c>
      <c r="N2189" s="21" t="s">
        <v>63</v>
      </c>
      <c r="O2189" s="22">
        <v>6</v>
      </c>
      <c r="P2189" s="22">
        <v>246</v>
      </c>
      <c r="Q2189" s="21" t="s">
        <v>723</v>
      </c>
      <c r="R2189" s="103">
        <f t="shared" si="34"/>
        <v>1476</v>
      </c>
      <c r="S2189" s="22">
        <v>0</v>
      </c>
      <c r="T2189" s="22">
        <v>246</v>
      </c>
      <c r="U2189" s="22">
        <v>0</v>
      </c>
      <c r="V2189" s="22">
        <v>246</v>
      </c>
      <c r="W2189" s="22">
        <v>0</v>
      </c>
      <c r="X2189" s="22">
        <v>246</v>
      </c>
      <c r="Y2189" s="22">
        <v>0</v>
      </c>
      <c r="Z2189" s="22">
        <v>492</v>
      </c>
      <c r="AA2189" s="22">
        <v>0</v>
      </c>
      <c r="AB2189" s="22">
        <v>246</v>
      </c>
      <c r="AC2189" s="22">
        <v>0</v>
      </c>
      <c r="AD2189" s="22">
        <v>0</v>
      </c>
    </row>
    <row r="2190" spans="1:30" s="1" customFormat="1" ht="15" customHeight="1" x14ac:dyDescent="0.3">
      <c r="A2190" s="21" t="s">
        <v>34</v>
      </c>
      <c r="B2190" s="21" t="s">
        <v>2659</v>
      </c>
      <c r="C2190" s="21" t="s">
        <v>2659</v>
      </c>
      <c r="D2190" s="23" t="s">
        <v>36</v>
      </c>
      <c r="E2190" s="21" t="s">
        <v>109</v>
      </c>
      <c r="F2190" s="23" t="s">
        <v>110</v>
      </c>
      <c r="G2190" s="21" t="s">
        <v>38</v>
      </c>
      <c r="H2190" s="21">
        <v>22104</v>
      </c>
      <c r="I2190" s="21" t="s">
        <v>288</v>
      </c>
      <c r="J2190" s="21" t="s">
        <v>316</v>
      </c>
      <c r="K2190" s="21" t="s">
        <v>317</v>
      </c>
      <c r="L2190" s="21" t="s">
        <v>42</v>
      </c>
      <c r="M2190" s="21" t="s">
        <v>43</v>
      </c>
      <c r="N2190" s="21" t="s">
        <v>295</v>
      </c>
      <c r="O2190" s="22">
        <v>5</v>
      </c>
      <c r="P2190" s="22">
        <v>77</v>
      </c>
      <c r="Q2190" s="21" t="s">
        <v>723</v>
      </c>
      <c r="R2190" s="103">
        <f t="shared" si="34"/>
        <v>385</v>
      </c>
      <c r="S2190" s="22">
        <v>0</v>
      </c>
      <c r="T2190" s="22">
        <v>300</v>
      </c>
      <c r="U2190" s="22">
        <v>0</v>
      </c>
      <c r="V2190" s="22">
        <v>0</v>
      </c>
      <c r="W2190" s="22">
        <v>0</v>
      </c>
      <c r="X2190" s="22">
        <v>0</v>
      </c>
      <c r="Y2190" s="22">
        <v>0</v>
      </c>
      <c r="Z2190" s="22">
        <v>85</v>
      </c>
      <c r="AA2190" s="22">
        <v>0</v>
      </c>
      <c r="AB2190" s="22">
        <v>0</v>
      </c>
      <c r="AC2190" s="22">
        <v>0</v>
      </c>
      <c r="AD2190" s="22">
        <v>0</v>
      </c>
    </row>
    <row r="2191" spans="1:30" s="1" customFormat="1" ht="15" customHeight="1" x14ac:dyDescent="0.3">
      <c r="A2191" s="21" t="s">
        <v>34</v>
      </c>
      <c r="B2191" s="21" t="s">
        <v>2659</v>
      </c>
      <c r="C2191" s="21" t="s">
        <v>2659</v>
      </c>
      <c r="D2191" s="23" t="s">
        <v>36</v>
      </c>
      <c r="E2191" s="21" t="s">
        <v>109</v>
      </c>
      <c r="F2191" s="23" t="s">
        <v>110</v>
      </c>
      <c r="G2191" s="21" t="s">
        <v>38</v>
      </c>
      <c r="H2191" s="21">
        <v>22104</v>
      </c>
      <c r="I2191" s="21" t="s">
        <v>288</v>
      </c>
      <c r="J2191" s="21" t="s">
        <v>328</v>
      </c>
      <c r="K2191" s="21" t="s">
        <v>566</v>
      </c>
      <c r="L2191" s="21" t="s">
        <v>42</v>
      </c>
      <c r="M2191" s="21" t="s">
        <v>43</v>
      </c>
      <c r="N2191" s="21" t="s">
        <v>300</v>
      </c>
      <c r="O2191" s="22">
        <v>8</v>
      </c>
      <c r="P2191" s="22">
        <v>227</v>
      </c>
      <c r="Q2191" s="21" t="s">
        <v>723</v>
      </c>
      <c r="R2191" s="103">
        <f t="shared" si="34"/>
        <v>1816</v>
      </c>
      <c r="S2191" s="22">
        <v>0</v>
      </c>
      <c r="T2191" s="22">
        <v>803</v>
      </c>
      <c r="U2191" s="22">
        <v>0</v>
      </c>
      <c r="V2191" s="22">
        <v>498</v>
      </c>
      <c r="W2191" s="22">
        <v>0</v>
      </c>
      <c r="X2191" s="22">
        <v>0</v>
      </c>
      <c r="Y2191" s="22">
        <v>0</v>
      </c>
      <c r="Z2191" s="22">
        <v>515</v>
      </c>
      <c r="AA2191" s="22">
        <v>0</v>
      </c>
      <c r="AB2191" s="22">
        <v>0</v>
      </c>
      <c r="AC2191" s="22">
        <v>0</v>
      </c>
      <c r="AD2191" s="22">
        <v>0</v>
      </c>
    </row>
    <row r="2192" spans="1:30" s="1" customFormat="1" ht="15" customHeight="1" x14ac:dyDescent="0.3">
      <c r="A2192" s="21" t="s">
        <v>34</v>
      </c>
      <c r="B2192" s="21" t="s">
        <v>2659</v>
      </c>
      <c r="C2192" s="21" t="s">
        <v>2659</v>
      </c>
      <c r="D2192" s="23" t="s">
        <v>36</v>
      </c>
      <c r="E2192" s="21" t="s">
        <v>109</v>
      </c>
      <c r="F2192" s="23" t="s">
        <v>110</v>
      </c>
      <c r="G2192" s="21" t="s">
        <v>38</v>
      </c>
      <c r="H2192" s="21">
        <v>22104</v>
      </c>
      <c r="I2192" s="21" t="s">
        <v>288</v>
      </c>
      <c r="J2192" s="21" t="s">
        <v>564</v>
      </c>
      <c r="K2192" s="21" t="s">
        <v>850</v>
      </c>
      <c r="L2192" s="21" t="s">
        <v>42</v>
      </c>
      <c r="M2192" s="21" t="s">
        <v>43</v>
      </c>
      <c r="N2192" s="21" t="s">
        <v>63</v>
      </c>
      <c r="O2192" s="22">
        <v>2</v>
      </c>
      <c r="P2192" s="22">
        <v>221</v>
      </c>
      <c r="Q2192" s="21" t="s">
        <v>723</v>
      </c>
      <c r="R2192" s="103">
        <f t="shared" si="34"/>
        <v>442</v>
      </c>
      <c r="S2192" s="22">
        <v>0</v>
      </c>
      <c r="T2192" s="22">
        <v>221</v>
      </c>
      <c r="U2192" s="22">
        <v>0</v>
      </c>
      <c r="V2192" s="22">
        <v>0</v>
      </c>
      <c r="W2192" s="22">
        <v>0</v>
      </c>
      <c r="X2192" s="22">
        <v>0</v>
      </c>
      <c r="Y2192" s="22">
        <v>0</v>
      </c>
      <c r="Z2192" s="22">
        <v>221</v>
      </c>
      <c r="AA2192" s="22">
        <v>0</v>
      </c>
      <c r="AB2192" s="22">
        <v>0</v>
      </c>
      <c r="AC2192" s="22">
        <v>0</v>
      </c>
      <c r="AD2192" s="22">
        <v>0</v>
      </c>
    </row>
    <row r="2193" spans="1:30" s="1" customFormat="1" ht="15" customHeight="1" x14ac:dyDescent="0.3">
      <c r="A2193" s="21" t="s">
        <v>34</v>
      </c>
      <c r="B2193" s="21" t="s">
        <v>2659</v>
      </c>
      <c r="C2193" s="21" t="s">
        <v>2659</v>
      </c>
      <c r="D2193" s="23" t="s">
        <v>36</v>
      </c>
      <c r="E2193" s="21" t="s">
        <v>109</v>
      </c>
      <c r="F2193" s="23" t="s">
        <v>110</v>
      </c>
      <c r="G2193" s="21" t="s">
        <v>38</v>
      </c>
      <c r="H2193" s="21">
        <v>22104</v>
      </c>
      <c r="I2193" s="21" t="s">
        <v>288</v>
      </c>
      <c r="J2193" s="21" t="s">
        <v>851</v>
      </c>
      <c r="K2193" s="21" t="s">
        <v>986</v>
      </c>
      <c r="L2193" s="21" t="s">
        <v>42</v>
      </c>
      <c r="M2193" s="21" t="s">
        <v>43</v>
      </c>
      <c r="N2193" s="21" t="s">
        <v>44</v>
      </c>
      <c r="O2193" s="22">
        <v>9</v>
      </c>
      <c r="P2193" s="22">
        <v>360</v>
      </c>
      <c r="Q2193" s="21" t="s">
        <v>723</v>
      </c>
      <c r="R2193" s="103">
        <f t="shared" si="34"/>
        <v>3240</v>
      </c>
      <c r="S2193" s="22">
        <v>0</v>
      </c>
      <c r="T2193" s="22">
        <v>1620</v>
      </c>
      <c r="U2193" s="22">
        <v>0</v>
      </c>
      <c r="V2193" s="22">
        <v>1620</v>
      </c>
      <c r="W2193" s="22">
        <v>0</v>
      </c>
      <c r="X2193" s="22">
        <v>0</v>
      </c>
      <c r="Y2193" s="22">
        <v>0</v>
      </c>
      <c r="Z2193" s="22">
        <v>0</v>
      </c>
      <c r="AA2193" s="22">
        <v>0</v>
      </c>
      <c r="AB2193" s="22">
        <v>0</v>
      </c>
      <c r="AC2193" s="22">
        <v>0</v>
      </c>
      <c r="AD2193" s="22">
        <v>0</v>
      </c>
    </row>
    <row r="2194" spans="1:30" s="1" customFormat="1" ht="15" customHeight="1" x14ac:dyDescent="0.3">
      <c r="A2194" s="21" t="s">
        <v>34</v>
      </c>
      <c r="B2194" s="21" t="s">
        <v>2659</v>
      </c>
      <c r="C2194" s="21" t="s">
        <v>2659</v>
      </c>
      <c r="D2194" s="23" t="s">
        <v>36</v>
      </c>
      <c r="E2194" s="21" t="s">
        <v>109</v>
      </c>
      <c r="F2194" s="23" t="s">
        <v>110</v>
      </c>
      <c r="G2194" s="21" t="s">
        <v>38</v>
      </c>
      <c r="H2194" s="21">
        <v>22104</v>
      </c>
      <c r="I2194" s="21" t="s">
        <v>288</v>
      </c>
      <c r="J2194" s="21" t="s">
        <v>341</v>
      </c>
      <c r="K2194" s="21" t="s">
        <v>342</v>
      </c>
      <c r="L2194" s="21" t="s">
        <v>42</v>
      </c>
      <c r="M2194" s="21" t="s">
        <v>43</v>
      </c>
      <c r="N2194" s="21" t="s">
        <v>48</v>
      </c>
      <c r="O2194" s="22">
        <v>26</v>
      </c>
      <c r="P2194" s="22">
        <v>94</v>
      </c>
      <c r="Q2194" s="21" t="s">
        <v>723</v>
      </c>
      <c r="R2194" s="103">
        <f t="shared" si="34"/>
        <v>2444</v>
      </c>
      <c r="S2194" s="22">
        <v>0</v>
      </c>
      <c r="T2194" s="22">
        <v>941</v>
      </c>
      <c r="U2194" s="22">
        <v>0</v>
      </c>
      <c r="V2194" s="22">
        <v>1033</v>
      </c>
      <c r="W2194" s="22">
        <v>0</v>
      </c>
      <c r="X2194" s="22">
        <v>470</v>
      </c>
      <c r="Y2194" s="22">
        <v>0</v>
      </c>
      <c r="Z2194" s="22">
        <v>0</v>
      </c>
      <c r="AA2194" s="22">
        <v>0</v>
      </c>
      <c r="AB2194" s="22">
        <v>0</v>
      </c>
      <c r="AC2194" s="22">
        <v>0</v>
      </c>
      <c r="AD2194" s="22">
        <v>0</v>
      </c>
    </row>
    <row r="2195" spans="1:30" s="1" customFormat="1" ht="15" customHeight="1" x14ac:dyDescent="0.3">
      <c r="A2195" s="21" t="s">
        <v>34</v>
      </c>
      <c r="B2195" s="21" t="s">
        <v>2659</v>
      </c>
      <c r="C2195" s="21" t="s">
        <v>2659</v>
      </c>
      <c r="D2195" s="23" t="s">
        <v>36</v>
      </c>
      <c r="E2195" s="21" t="s">
        <v>109</v>
      </c>
      <c r="F2195" s="23" t="s">
        <v>110</v>
      </c>
      <c r="G2195" s="21" t="s">
        <v>38</v>
      </c>
      <c r="H2195" s="21">
        <v>22104</v>
      </c>
      <c r="I2195" s="21" t="s">
        <v>288</v>
      </c>
      <c r="J2195" s="21" t="s">
        <v>2698</v>
      </c>
      <c r="K2195" s="21" t="s">
        <v>2699</v>
      </c>
      <c r="L2195" s="21" t="s">
        <v>42</v>
      </c>
      <c r="M2195" s="21" t="s">
        <v>43</v>
      </c>
      <c r="N2195" s="21" t="s">
        <v>48</v>
      </c>
      <c r="O2195" s="22">
        <v>208</v>
      </c>
      <c r="P2195" s="22">
        <v>10</v>
      </c>
      <c r="Q2195" s="21" t="s">
        <v>723</v>
      </c>
      <c r="R2195" s="103">
        <f t="shared" si="34"/>
        <v>2080</v>
      </c>
      <c r="S2195" s="22">
        <v>0</v>
      </c>
      <c r="T2195" s="22">
        <v>778</v>
      </c>
      <c r="U2195" s="22">
        <v>0</v>
      </c>
      <c r="V2195" s="22">
        <v>850</v>
      </c>
      <c r="W2195" s="22">
        <v>0</v>
      </c>
      <c r="X2195" s="22">
        <v>441</v>
      </c>
      <c r="Y2195" s="22">
        <v>0</v>
      </c>
      <c r="Z2195" s="22">
        <v>11</v>
      </c>
      <c r="AA2195" s="22">
        <v>0</v>
      </c>
      <c r="AB2195" s="22">
        <v>0</v>
      </c>
      <c r="AC2195" s="22">
        <v>0</v>
      </c>
      <c r="AD2195" s="22">
        <v>0</v>
      </c>
    </row>
    <row r="2196" spans="1:30" s="1" customFormat="1" ht="15" customHeight="1" x14ac:dyDescent="0.3">
      <c r="A2196" s="21" t="s">
        <v>34</v>
      </c>
      <c r="B2196" s="21" t="s">
        <v>2659</v>
      </c>
      <c r="C2196" s="21" t="s">
        <v>2659</v>
      </c>
      <c r="D2196" s="21" t="s">
        <v>36</v>
      </c>
      <c r="E2196" s="32" t="s">
        <v>246</v>
      </c>
      <c r="F2196" s="32" t="s">
        <v>36</v>
      </c>
      <c r="G2196" s="32" t="s">
        <v>38</v>
      </c>
      <c r="H2196" s="21">
        <v>22104</v>
      </c>
      <c r="I2196" s="21" t="s">
        <v>288</v>
      </c>
      <c r="J2196" s="48" t="s">
        <v>984</v>
      </c>
      <c r="K2196" s="21" t="s">
        <v>2761</v>
      </c>
      <c r="L2196" s="21" t="s">
        <v>42</v>
      </c>
      <c r="M2196" s="21" t="s">
        <v>43</v>
      </c>
      <c r="N2196" s="21" t="s">
        <v>335</v>
      </c>
      <c r="O2196" s="22">
        <v>12</v>
      </c>
      <c r="P2196" s="22">
        <v>2583.3333333333335</v>
      </c>
      <c r="Q2196" s="21" t="s">
        <v>723</v>
      </c>
      <c r="R2196" s="103">
        <f t="shared" si="34"/>
        <v>31000</v>
      </c>
      <c r="S2196" s="44">
        <v>2500</v>
      </c>
      <c r="T2196" s="44">
        <v>2500</v>
      </c>
      <c r="U2196" s="44">
        <v>3000</v>
      </c>
      <c r="V2196" s="44">
        <v>3000</v>
      </c>
      <c r="W2196" s="44">
        <v>2500</v>
      </c>
      <c r="X2196" s="44">
        <v>2500</v>
      </c>
      <c r="Y2196" s="44">
        <v>2500</v>
      </c>
      <c r="Z2196" s="44">
        <v>2500</v>
      </c>
      <c r="AA2196" s="44">
        <v>2500</v>
      </c>
      <c r="AB2196" s="44">
        <v>2500</v>
      </c>
      <c r="AC2196" s="44">
        <v>2500</v>
      </c>
      <c r="AD2196" s="44">
        <v>2500</v>
      </c>
    </row>
    <row r="2197" spans="1:30" s="1" customFormat="1" ht="15" customHeight="1" x14ac:dyDescent="0.3">
      <c r="A2197" s="21" t="s">
        <v>34</v>
      </c>
      <c r="B2197" s="21" t="s">
        <v>2659</v>
      </c>
      <c r="C2197" s="21" t="s">
        <v>2659</v>
      </c>
      <c r="D2197" s="23" t="s">
        <v>36</v>
      </c>
      <c r="E2197" s="21" t="s">
        <v>109</v>
      </c>
      <c r="F2197" s="23" t="s">
        <v>110</v>
      </c>
      <c r="G2197" s="21" t="s">
        <v>38</v>
      </c>
      <c r="H2197" s="21">
        <v>24601</v>
      </c>
      <c r="I2197" s="21" t="s">
        <v>2700</v>
      </c>
      <c r="J2197" s="21" t="s">
        <v>1432</v>
      </c>
      <c r="K2197" s="21" t="s">
        <v>1306</v>
      </c>
      <c r="L2197" s="21" t="s">
        <v>42</v>
      </c>
      <c r="M2197" s="21" t="s">
        <v>43</v>
      </c>
      <c r="N2197" s="21" t="s">
        <v>48</v>
      </c>
      <c r="O2197" s="22">
        <v>14</v>
      </c>
      <c r="P2197" s="22">
        <v>14</v>
      </c>
      <c r="Q2197" s="21" t="s">
        <v>723</v>
      </c>
      <c r="R2197" s="103">
        <f t="shared" si="34"/>
        <v>196</v>
      </c>
      <c r="S2197" s="22">
        <v>0</v>
      </c>
      <c r="T2197" s="22">
        <v>0</v>
      </c>
      <c r="U2197" s="22">
        <v>0</v>
      </c>
      <c r="V2197" s="22">
        <v>196</v>
      </c>
      <c r="W2197" s="22">
        <v>0</v>
      </c>
      <c r="X2197" s="22">
        <v>0</v>
      </c>
      <c r="Y2197" s="22">
        <v>0</v>
      </c>
      <c r="Z2197" s="22">
        <v>0</v>
      </c>
      <c r="AA2197" s="22">
        <v>0</v>
      </c>
      <c r="AB2197" s="22">
        <v>0</v>
      </c>
      <c r="AC2197" s="22">
        <v>0</v>
      </c>
      <c r="AD2197" s="22">
        <v>0</v>
      </c>
    </row>
    <row r="2198" spans="1:30" s="1" customFormat="1" ht="15" customHeight="1" x14ac:dyDescent="0.3">
      <c r="A2198" s="21" t="s">
        <v>34</v>
      </c>
      <c r="B2198" s="21" t="s">
        <v>2659</v>
      </c>
      <c r="C2198" s="21" t="s">
        <v>2659</v>
      </c>
      <c r="D2198" s="23" t="s">
        <v>36</v>
      </c>
      <c r="E2198" s="21" t="s">
        <v>109</v>
      </c>
      <c r="F2198" s="23" t="s">
        <v>110</v>
      </c>
      <c r="G2198" s="21" t="s">
        <v>38</v>
      </c>
      <c r="H2198" s="21">
        <v>24601</v>
      </c>
      <c r="I2198" s="21" t="s">
        <v>2700</v>
      </c>
      <c r="J2198" s="21" t="s">
        <v>902</v>
      </c>
      <c r="K2198" s="21" t="s">
        <v>1060</v>
      </c>
      <c r="L2198" s="21" t="s">
        <v>42</v>
      </c>
      <c r="M2198" s="21" t="s">
        <v>43</v>
      </c>
      <c r="N2198" s="21" t="s">
        <v>48</v>
      </c>
      <c r="O2198" s="22">
        <v>2</v>
      </c>
      <c r="P2198" s="22">
        <v>543</v>
      </c>
      <c r="Q2198" s="21" t="s">
        <v>723</v>
      </c>
      <c r="R2198" s="103">
        <f t="shared" si="34"/>
        <v>1086</v>
      </c>
      <c r="S2198" s="22">
        <v>0</v>
      </c>
      <c r="T2198" s="22">
        <v>0</v>
      </c>
      <c r="U2198" s="22">
        <v>0</v>
      </c>
      <c r="V2198" s="22">
        <v>0</v>
      </c>
      <c r="W2198" s="22">
        <v>0</v>
      </c>
      <c r="X2198" s="22">
        <v>0</v>
      </c>
      <c r="Y2198" s="22">
        <v>0</v>
      </c>
      <c r="Z2198" s="22">
        <v>1086</v>
      </c>
      <c r="AA2198" s="22">
        <v>0</v>
      </c>
      <c r="AB2198" s="22">
        <v>0</v>
      </c>
      <c r="AC2198" s="22">
        <v>0</v>
      </c>
      <c r="AD2198" s="22">
        <v>0</v>
      </c>
    </row>
    <row r="2199" spans="1:30" s="1" customFormat="1" ht="15" customHeight="1" x14ac:dyDescent="0.3">
      <c r="A2199" s="21" t="s">
        <v>34</v>
      </c>
      <c r="B2199" s="21" t="s">
        <v>2659</v>
      </c>
      <c r="C2199" s="21" t="s">
        <v>2659</v>
      </c>
      <c r="D2199" s="21" t="s">
        <v>36</v>
      </c>
      <c r="E2199" s="21" t="s">
        <v>194</v>
      </c>
      <c r="F2199" s="21" t="s">
        <v>195</v>
      </c>
      <c r="G2199" s="21" t="s">
        <v>38</v>
      </c>
      <c r="H2199" s="21">
        <v>24601</v>
      </c>
      <c r="I2199" s="21" t="s">
        <v>2700</v>
      </c>
      <c r="J2199" s="48" t="s">
        <v>2722</v>
      </c>
      <c r="K2199" s="21" t="s">
        <v>2723</v>
      </c>
      <c r="L2199" s="21" t="s">
        <v>42</v>
      </c>
      <c r="M2199" s="21" t="s">
        <v>43</v>
      </c>
      <c r="N2199" s="21" t="s">
        <v>48</v>
      </c>
      <c r="O2199" s="22">
        <v>1</v>
      </c>
      <c r="P2199" s="22">
        <v>241</v>
      </c>
      <c r="Q2199" s="21" t="s">
        <v>723</v>
      </c>
      <c r="R2199" s="103">
        <f t="shared" si="34"/>
        <v>241</v>
      </c>
      <c r="S2199" s="22">
        <v>0</v>
      </c>
      <c r="T2199" s="22">
        <v>0</v>
      </c>
      <c r="U2199" s="22">
        <v>0</v>
      </c>
      <c r="V2199" s="22">
        <v>241</v>
      </c>
      <c r="W2199" s="22">
        <v>0</v>
      </c>
      <c r="X2199" s="22">
        <v>0</v>
      </c>
      <c r="Y2199" s="22">
        <v>0</v>
      </c>
      <c r="Z2199" s="22">
        <v>0</v>
      </c>
      <c r="AA2199" s="22">
        <v>0</v>
      </c>
      <c r="AB2199" s="22">
        <v>0</v>
      </c>
      <c r="AC2199" s="22">
        <v>0</v>
      </c>
      <c r="AD2199" s="22">
        <v>0</v>
      </c>
    </row>
    <row r="2200" spans="1:30" s="1" customFormat="1" ht="15" customHeight="1" x14ac:dyDescent="0.3">
      <c r="A2200" s="21" t="s">
        <v>34</v>
      </c>
      <c r="B2200" s="21" t="s">
        <v>2659</v>
      </c>
      <c r="C2200" s="21" t="s">
        <v>2659</v>
      </c>
      <c r="D2200" s="21" t="s">
        <v>36</v>
      </c>
      <c r="E2200" s="21" t="s">
        <v>194</v>
      </c>
      <c r="F2200" s="21" t="s">
        <v>195</v>
      </c>
      <c r="G2200" s="21" t="s">
        <v>38</v>
      </c>
      <c r="H2200" s="21">
        <v>24601</v>
      </c>
      <c r="I2200" s="21" t="s">
        <v>2700</v>
      </c>
      <c r="J2200" s="48" t="s">
        <v>2724</v>
      </c>
      <c r="K2200" s="21" t="s">
        <v>2725</v>
      </c>
      <c r="L2200" s="21" t="s">
        <v>42</v>
      </c>
      <c r="M2200" s="21" t="s">
        <v>43</v>
      </c>
      <c r="N2200" s="21" t="s">
        <v>48</v>
      </c>
      <c r="O2200" s="22">
        <v>4</v>
      </c>
      <c r="P2200" s="22">
        <v>517</v>
      </c>
      <c r="Q2200" s="21" t="s">
        <v>723</v>
      </c>
      <c r="R2200" s="103">
        <f t="shared" si="34"/>
        <v>2068</v>
      </c>
      <c r="S2200" s="22">
        <v>0</v>
      </c>
      <c r="T2200" s="22">
        <v>2068</v>
      </c>
      <c r="U2200" s="22">
        <v>0</v>
      </c>
      <c r="V2200" s="22">
        <v>0</v>
      </c>
      <c r="W2200" s="22">
        <v>0</v>
      </c>
      <c r="X2200" s="22">
        <v>0</v>
      </c>
      <c r="Y2200" s="22">
        <v>0</v>
      </c>
      <c r="Z2200" s="22">
        <v>0</v>
      </c>
      <c r="AA2200" s="22">
        <v>0</v>
      </c>
      <c r="AB2200" s="22">
        <v>0</v>
      </c>
      <c r="AC2200" s="22">
        <v>0</v>
      </c>
      <c r="AD2200" s="22">
        <v>0</v>
      </c>
    </row>
    <row r="2201" spans="1:30" s="1" customFormat="1" ht="15" customHeight="1" x14ac:dyDescent="0.3">
      <c r="A2201" s="21" t="s">
        <v>34</v>
      </c>
      <c r="B2201" s="21" t="s">
        <v>2659</v>
      </c>
      <c r="C2201" s="21" t="s">
        <v>2659</v>
      </c>
      <c r="D2201" s="21" t="s">
        <v>36</v>
      </c>
      <c r="E2201" s="21" t="s">
        <v>194</v>
      </c>
      <c r="F2201" s="21" t="s">
        <v>195</v>
      </c>
      <c r="G2201" s="21" t="s">
        <v>38</v>
      </c>
      <c r="H2201" s="21">
        <v>24601</v>
      </c>
      <c r="I2201" s="21" t="s">
        <v>2700</v>
      </c>
      <c r="J2201" s="48" t="s">
        <v>366</v>
      </c>
      <c r="K2201" s="21" t="s">
        <v>367</v>
      </c>
      <c r="L2201" s="21" t="s">
        <v>42</v>
      </c>
      <c r="M2201" s="21" t="s">
        <v>43</v>
      </c>
      <c r="N2201" s="21" t="s">
        <v>48</v>
      </c>
      <c r="O2201" s="22">
        <v>1</v>
      </c>
      <c r="P2201" s="22">
        <v>109</v>
      </c>
      <c r="Q2201" s="21" t="s">
        <v>723</v>
      </c>
      <c r="R2201" s="103">
        <f t="shared" si="34"/>
        <v>109</v>
      </c>
      <c r="S2201" s="22">
        <v>0</v>
      </c>
      <c r="T2201" s="22">
        <v>0</v>
      </c>
      <c r="U2201" s="22">
        <v>0</v>
      </c>
      <c r="V2201" s="22">
        <v>109</v>
      </c>
      <c r="W2201" s="22">
        <v>0</v>
      </c>
      <c r="X2201" s="22">
        <v>0</v>
      </c>
      <c r="Y2201" s="22">
        <v>0</v>
      </c>
      <c r="Z2201" s="22">
        <v>0</v>
      </c>
      <c r="AA2201" s="22">
        <v>0</v>
      </c>
      <c r="AB2201" s="22">
        <v>0</v>
      </c>
      <c r="AC2201" s="22">
        <v>0</v>
      </c>
      <c r="AD2201" s="22">
        <v>0</v>
      </c>
    </row>
    <row r="2202" spans="1:30" s="1" customFormat="1" ht="15" customHeight="1" x14ac:dyDescent="0.3">
      <c r="A2202" s="21" t="s">
        <v>34</v>
      </c>
      <c r="B2202" s="21" t="s">
        <v>2659</v>
      </c>
      <c r="C2202" s="21" t="s">
        <v>2659</v>
      </c>
      <c r="D2202" s="21" t="s">
        <v>36</v>
      </c>
      <c r="E2202" s="21" t="s">
        <v>194</v>
      </c>
      <c r="F2202" s="21" t="s">
        <v>195</v>
      </c>
      <c r="G2202" s="21" t="s">
        <v>38</v>
      </c>
      <c r="H2202" s="21">
        <v>24601</v>
      </c>
      <c r="I2202" s="21" t="s">
        <v>2700</v>
      </c>
      <c r="J2202" s="48" t="s">
        <v>364</v>
      </c>
      <c r="K2202" s="21" t="s">
        <v>365</v>
      </c>
      <c r="L2202" s="21" t="s">
        <v>42</v>
      </c>
      <c r="M2202" s="21" t="s">
        <v>43</v>
      </c>
      <c r="N2202" s="21" t="s">
        <v>48</v>
      </c>
      <c r="O2202" s="22">
        <v>2</v>
      </c>
      <c r="P2202" s="22">
        <v>422</v>
      </c>
      <c r="Q2202" s="21" t="s">
        <v>723</v>
      </c>
      <c r="R2202" s="103">
        <f t="shared" si="34"/>
        <v>844</v>
      </c>
      <c r="S2202" s="22">
        <v>0</v>
      </c>
      <c r="T2202" s="22">
        <v>0</v>
      </c>
      <c r="U2202" s="22">
        <v>0</v>
      </c>
      <c r="V2202" s="22">
        <v>0</v>
      </c>
      <c r="W2202" s="22">
        <v>0</v>
      </c>
      <c r="X2202" s="22">
        <v>422</v>
      </c>
      <c r="Y2202" s="22">
        <v>0</v>
      </c>
      <c r="Z2202" s="22">
        <v>0</v>
      </c>
      <c r="AA2202" s="22">
        <v>0</v>
      </c>
      <c r="AB2202" s="22">
        <v>422</v>
      </c>
      <c r="AC2202" s="22">
        <v>0</v>
      </c>
      <c r="AD2202" s="22">
        <v>0</v>
      </c>
    </row>
    <row r="2203" spans="1:30" s="1" customFormat="1" ht="15" customHeight="1" x14ac:dyDescent="0.3">
      <c r="A2203" s="21" t="s">
        <v>34</v>
      </c>
      <c r="B2203" s="21" t="s">
        <v>2659</v>
      </c>
      <c r="C2203" s="21" t="s">
        <v>2659</v>
      </c>
      <c r="D2203" s="21" t="s">
        <v>36</v>
      </c>
      <c r="E2203" s="21" t="s">
        <v>194</v>
      </c>
      <c r="F2203" s="21" t="s">
        <v>195</v>
      </c>
      <c r="G2203" s="21" t="s">
        <v>38</v>
      </c>
      <c r="H2203" s="21">
        <v>25301</v>
      </c>
      <c r="I2203" s="21" t="s">
        <v>2726</v>
      </c>
      <c r="J2203" s="48" t="s">
        <v>1140</v>
      </c>
      <c r="K2203" s="21" t="s">
        <v>1141</v>
      </c>
      <c r="L2203" s="21" t="s">
        <v>42</v>
      </c>
      <c r="M2203" s="21" t="s">
        <v>43</v>
      </c>
      <c r="N2203" s="21" t="s">
        <v>48</v>
      </c>
      <c r="O2203" s="22">
        <v>2</v>
      </c>
      <c r="P2203" s="22">
        <v>133</v>
      </c>
      <c r="Q2203" s="21" t="s">
        <v>723</v>
      </c>
      <c r="R2203" s="103">
        <f t="shared" si="34"/>
        <v>266</v>
      </c>
      <c r="S2203" s="22">
        <v>0</v>
      </c>
      <c r="T2203" s="22">
        <v>133</v>
      </c>
      <c r="U2203" s="22">
        <v>0</v>
      </c>
      <c r="V2203" s="22">
        <v>0</v>
      </c>
      <c r="W2203" s="22">
        <v>0</v>
      </c>
      <c r="X2203" s="22">
        <v>0</v>
      </c>
      <c r="Y2203" s="22">
        <v>0</v>
      </c>
      <c r="Z2203" s="22">
        <v>133</v>
      </c>
      <c r="AA2203" s="22">
        <v>0</v>
      </c>
      <c r="AB2203" s="22">
        <v>0</v>
      </c>
      <c r="AC2203" s="22">
        <v>0</v>
      </c>
      <c r="AD2203" s="22">
        <v>0</v>
      </c>
    </row>
    <row r="2204" spans="1:30" s="1" customFormat="1" ht="15" customHeight="1" x14ac:dyDescent="0.3">
      <c r="A2204" s="21" t="s">
        <v>34</v>
      </c>
      <c r="B2204" s="21" t="s">
        <v>2659</v>
      </c>
      <c r="C2204" s="21" t="s">
        <v>2659</v>
      </c>
      <c r="D2204" s="21" t="s">
        <v>36</v>
      </c>
      <c r="E2204" s="21" t="s">
        <v>194</v>
      </c>
      <c r="F2204" s="21" t="s">
        <v>195</v>
      </c>
      <c r="G2204" s="21" t="s">
        <v>38</v>
      </c>
      <c r="H2204" s="21">
        <v>25301</v>
      </c>
      <c r="I2204" s="21" t="s">
        <v>2726</v>
      </c>
      <c r="J2204" s="48" t="s">
        <v>1066</v>
      </c>
      <c r="K2204" s="21" t="s">
        <v>1067</v>
      </c>
      <c r="L2204" s="21" t="s">
        <v>42</v>
      </c>
      <c r="M2204" s="21" t="s">
        <v>43</v>
      </c>
      <c r="N2204" s="21" t="s">
        <v>48</v>
      </c>
      <c r="O2204" s="22">
        <v>2</v>
      </c>
      <c r="P2204" s="22">
        <v>97</v>
      </c>
      <c r="Q2204" s="21" t="s">
        <v>723</v>
      </c>
      <c r="R2204" s="103">
        <f t="shared" si="34"/>
        <v>194</v>
      </c>
      <c r="S2204" s="22">
        <v>0</v>
      </c>
      <c r="T2204" s="22">
        <v>98</v>
      </c>
      <c r="U2204" s="22">
        <v>0</v>
      </c>
      <c r="V2204" s="22">
        <v>0</v>
      </c>
      <c r="W2204" s="22">
        <v>0</v>
      </c>
      <c r="X2204" s="22">
        <v>0</v>
      </c>
      <c r="Y2204" s="22">
        <v>0</v>
      </c>
      <c r="Z2204" s="22">
        <v>96</v>
      </c>
      <c r="AA2204" s="22">
        <v>0</v>
      </c>
      <c r="AB2204" s="22">
        <v>0</v>
      </c>
      <c r="AC2204" s="22">
        <v>0</v>
      </c>
      <c r="AD2204" s="22">
        <v>0</v>
      </c>
    </row>
    <row r="2205" spans="1:30" s="1" customFormat="1" ht="15" customHeight="1" x14ac:dyDescent="0.3">
      <c r="A2205" s="21" t="s">
        <v>34</v>
      </c>
      <c r="B2205" s="21" t="s">
        <v>2659</v>
      </c>
      <c r="C2205" s="21" t="s">
        <v>2659</v>
      </c>
      <c r="D2205" s="21" t="s">
        <v>36</v>
      </c>
      <c r="E2205" s="21" t="s">
        <v>194</v>
      </c>
      <c r="F2205" s="21" t="s">
        <v>195</v>
      </c>
      <c r="G2205" s="21" t="s">
        <v>38</v>
      </c>
      <c r="H2205" s="21">
        <v>25301</v>
      </c>
      <c r="I2205" s="21" t="s">
        <v>2726</v>
      </c>
      <c r="J2205" s="48" t="s">
        <v>2727</v>
      </c>
      <c r="K2205" s="21" t="s">
        <v>2728</v>
      </c>
      <c r="L2205" s="21" t="s">
        <v>42</v>
      </c>
      <c r="M2205" s="21" t="s">
        <v>43</v>
      </c>
      <c r="N2205" s="21" t="s">
        <v>48</v>
      </c>
      <c r="O2205" s="22">
        <v>1</v>
      </c>
      <c r="P2205" s="22">
        <v>625</v>
      </c>
      <c r="Q2205" s="21" t="s">
        <v>723</v>
      </c>
      <c r="R2205" s="103">
        <f t="shared" si="34"/>
        <v>625</v>
      </c>
      <c r="S2205" s="22">
        <v>0</v>
      </c>
      <c r="T2205" s="22">
        <v>625</v>
      </c>
      <c r="U2205" s="22">
        <v>0</v>
      </c>
      <c r="V2205" s="22">
        <v>0</v>
      </c>
      <c r="W2205" s="22">
        <v>0</v>
      </c>
      <c r="X2205" s="22">
        <v>0</v>
      </c>
      <c r="Y2205" s="22">
        <v>0</v>
      </c>
      <c r="Z2205" s="22">
        <v>0</v>
      </c>
      <c r="AA2205" s="22">
        <v>0</v>
      </c>
      <c r="AB2205" s="22">
        <v>0</v>
      </c>
      <c r="AC2205" s="22">
        <v>0</v>
      </c>
      <c r="AD2205" s="22">
        <v>0</v>
      </c>
    </row>
    <row r="2206" spans="1:30" s="1" customFormat="1" ht="15" customHeight="1" x14ac:dyDescent="0.3">
      <c r="A2206" s="21" t="s">
        <v>34</v>
      </c>
      <c r="B2206" s="21" t="s">
        <v>2659</v>
      </c>
      <c r="C2206" s="21" t="s">
        <v>2659</v>
      </c>
      <c r="D2206" s="21" t="s">
        <v>36</v>
      </c>
      <c r="E2206" s="21" t="s">
        <v>194</v>
      </c>
      <c r="F2206" s="21" t="s">
        <v>195</v>
      </c>
      <c r="G2206" s="21" t="s">
        <v>38</v>
      </c>
      <c r="H2206" s="21">
        <v>25301</v>
      </c>
      <c r="I2206" s="21" t="s">
        <v>2726</v>
      </c>
      <c r="J2206" s="48" t="s">
        <v>2729</v>
      </c>
      <c r="K2206" s="21" t="s">
        <v>2730</v>
      </c>
      <c r="L2206" s="21" t="s">
        <v>42</v>
      </c>
      <c r="M2206" s="21" t="s">
        <v>43</v>
      </c>
      <c r="N2206" s="21" t="s">
        <v>300</v>
      </c>
      <c r="O2206" s="22">
        <v>1</v>
      </c>
      <c r="P2206" s="22">
        <v>495</v>
      </c>
      <c r="Q2206" s="21" t="s">
        <v>723</v>
      </c>
      <c r="R2206" s="103">
        <f t="shared" si="34"/>
        <v>495</v>
      </c>
      <c r="S2206" s="22">
        <v>0</v>
      </c>
      <c r="T2206" s="22">
        <v>0</v>
      </c>
      <c r="U2206" s="22">
        <v>0</v>
      </c>
      <c r="V2206" s="22">
        <v>0</v>
      </c>
      <c r="W2206" s="22">
        <v>0</v>
      </c>
      <c r="X2206" s="22">
        <v>495</v>
      </c>
      <c r="Y2206" s="22">
        <v>0</v>
      </c>
      <c r="Z2206" s="22">
        <v>0</v>
      </c>
      <c r="AA2206" s="22">
        <v>0</v>
      </c>
      <c r="AB2206" s="22">
        <v>0</v>
      </c>
      <c r="AC2206" s="22">
        <v>0</v>
      </c>
      <c r="AD2206" s="22">
        <v>0</v>
      </c>
    </row>
    <row r="2207" spans="1:30" s="1" customFormat="1" ht="15" customHeight="1" x14ac:dyDescent="0.3">
      <c r="A2207" s="21" t="s">
        <v>34</v>
      </c>
      <c r="B2207" s="21" t="s">
        <v>2659</v>
      </c>
      <c r="C2207" s="21" t="s">
        <v>2659</v>
      </c>
      <c r="D2207" s="21" t="s">
        <v>36</v>
      </c>
      <c r="E2207" s="21" t="s">
        <v>194</v>
      </c>
      <c r="F2207" s="21" t="s">
        <v>195</v>
      </c>
      <c r="G2207" s="21" t="s">
        <v>38</v>
      </c>
      <c r="H2207" s="21">
        <v>25301</v>
      </c>
      <c r="I2207" s="21" t="s">
        <v>2726</v>
      </c>
      <c r="J2207" s="48" t="s">
        <v>1068</v>
      </c>
      <c r="K2207" s="21" t="s">
        <v>2731</v>
      </c>
      <c r="L2207" s="21" t="s">
        <v>42</v>
      </c>
      <c r="M2207" s="21" t="s">
        <v>43</v>
      </c>
      <c r="N2207" s="21" t="s">
        <v>63</v>
      </c>
      <c r="O2207" s="22">
        <v>1</v>
      </c>
      <c r="P2207" s="22">
        <v>36</v>
      </c>
      <c r="Q2207" s="21" t="s">
        <v>723</v>
      </c>
      <c r="R2207" s="103">
        <f t="shared" si="34"/>
        <v>36</v>
      </c>
      <c r="S2207" s="22">
        <v>0</v>
      </c>
      <c r="T2207" s="22">
        <v>0</v>
      </c>
      <c r="U2207" s="22">
        <v>0</v>
      </c>
      <c r="V2207" s="22">
        <v>0</v>
      </c>
      <c r="W2207" s="22">
        <v>0</v>
      </c>
      <c r="X2207" s="22">
        <v>0</v>
      </c>
      <c r="Y2207" s="22">
        <v>0</v>
      </c>
      <c r="Z2207" s="22">
        <v>36</v>
      </c>
      <c r="AA2207" s="22">
        <v>0</v>
      </c>
      <c r="AB2207" s="22">
        <v>0</v>
      </c>
      <c r="AC2207" s="22">
        <v>0</v>
      </c>
      <c r="AD2207" s="22">
        <v>0</v>
      </c>
    </row>
    <row r="2208" spans="1:30" s="1" customFormat="1" ht="15" customHeight="1" x14ac:dyDescent="0.3">
      <c r="A2208" s="21" t="s">
        <v>34</v>
      </c>
      <c r="B2208" s="21" t="s">
        <v>2659</v>
      </c>
      <c r="C2208" s="21" t="s">
        <v>2659</v>
      </c>
      <c r="D2208" s="21" t="s">
        <v>36</v>
      </c>
      <c r="E2208" s="21" t="s">
        <v>194</v>
      </c>
      <c r="F2208" s="21" t="s">
        <v>195</v>
      </c>
      <c r="G2208" s="21" t="s">
        <v>38</v>
      </c>
      <c r="H2208" s="21">
        <v>25301</v>
      </c>
      <c r="I2208" s="21" t="s">
        <v>2726</v>
      </c>
      <c r="J2208" s="48" t="s">
        <v>379</v>
      </c>
      <c r="K2208" s="21" t="s">
        <v>2732</v>
      </c>
      <c r="L2208" s="21" t="s">
        <v>42</v>
      </c>
      <c r="M2208" s="21" t="s">
        <v>43</v>
      </c>
      <c r="N2208" s="21" t="s">
        <v>63</v>
      </c>
      <c r="O2208" s="22">
        <v>1</v>
      </c>
      <c r="P2208" s="22">
        <v>31</v>
      </c>
      <c r="Q2208" s="21" t="s">
        <v>723</v>
      </c>
      <c r="R2208" s="103">
        <f t="shared" si="34"/>
        <v>31</v>
      </c>
      <c r="S2208" s="22">
        <v>0</v>
      </c>
      <c r="T2208" s="22">
        <v>0</v>
      </c>
      <c r="U2208" s="22">
        <v>0</v>
      </c>
      <c r="V2208" s="22">
        <v>0</v>
      </c>
      <c r="W2208" s="22">
        <v>0</v>
      </c>
      <c r="X2208" s="22">
        <v>0</v>
      </c>
      <c r="Y2208" s="22">
        <v>0</v>
      </c>
      <c r="Z2208" s="22">
        <v>31</v>
      </c>
      <c r="AA2208" s="22">
        <v>0</v>
      </c>
      <c r="AB2208" s="22">
        <v>0</v>
      </c>
      <c r="AC2208" s="22">
        <v>0</v>
      </c>
      <c r="AD2208" s="22">
        <v>0</v>
      </c>
    </row>
    <row r="2209" spans="1:30" s="1" customFormat="1" ht="15" customHeight="1" x14ac:dyDescent="0.3">
      <c r="A2209" s="21" t="s">
        <v>34</v>
      </c>
      <c r="B2209" s="21" t="s">
        <v>2659</v>
      </c>
      <c r="C2209" s="21" t="s">
        <v>2659</v>
      </c>
      <c r="D2209" s="21" t="s">
        <v>36</v>
      </c>
      <c r="E2209" s="21" t="s">
        <v>194</v>
      </c>
      <c r="F2209" s="21" t="s">
        <v>195</v>
      </c>
      <c r="G2209" s="21" t="s">
        <v>38</v>
      </c>
      <c r="H2209" s="21">
        <v>25301</v>
      </c>
      <c r="I2209" s="21" t="s">
        <v>2726</v>
      </c>
      <c r="J2209" s="48" t="s">
        <v>1005</v>
      </c>
      <c r="K2209" s="21" t="s">
        <v>2733</v>
      </c>
      <c r="L2209" s="21" t="s">
        <v>42</v>
      </c>
      <c r="M2209" s="21" t="s">
        <v>43</v>
      </c>
      <c r="N2209" s="21" t="s">
        <v>63</v>
      </c>
      <c r="O2209" s="22">
        <v>1</v>
      </c>
      <c r="P2209" s="22">
        <v>45</v>
      </c>
      <c r="Q2209" s="21" t="s">
        <v>723</v>
      </c>
      <c r="R2209" s="103">
        <f t="shared" si="34"/>
        <v>45</v>
      </c>
      <c r="S2209" s="22">
        <v>0</v>
      </c>
      <c r="T2209" s="22">
        <v>0</v>
      </c>
      <c r="U2209" s="22">
        <v>0</v>
      </c>
      <c r="V2209" s="22">
        <v>0</v>
      </c>
      <c r="W2209" s="22">
        <v>0</v>
      </c>
      <c r="X2209" s="22">
        <v>0</v>
      </c>
      <c r="Y2209" s="22">
        <v>0</v>
      </c>
      <c r="Z2209" s="22">
        <v>45</v>
      </c>
      <c r="AA2209" s="22">
        <v>0</v>
      </c>
      <c r="AB2209" s="22">
        <v>0</v>
      </c>
      <c r="AC2209" s="22">
        <v>0</v>
      </c>
      <c r="AD2209" s="22">
        <v>0</v>
      </c>
    </row>
    <row r="2210" spans="1:30" s="1" customFormat="1" ht="15" customHeight="1" x14ac:dyDescent="0.3">
      <c r="A2210" s="21" t="s">
        <v>34</v>
      </c>
      <c r="B2210" s="21" t="s">
        <v>2659</v>
      </c>
      <c r="C2210" s="21" t="s">
        <v>2659</v>
      </c>
      <c r="D2210" s="21" t="s">
        <v>36</v>
      </c>
      <c r="E2210" s="21" t="s">
        <v>194</v>
      </c>
      <c r="F2210" s="21" t="s">
        <v>195</v>
      </c>
      <c r="G2210" s="21" t="s">
        <v>38</v>
      </c>
      <c r="H2210" s="21">
        <v>25301</v>
      </c>
      <c r="I2210" s="21" t="s">
        <v>2726</v>
      </c>
      <c r="J2210" s="48" t="s">
        <v>377</v>
      </c>
      <c r="K2210" s="21" t="s">
        <v>2734</v>
      </c>
      <c r="L2210" s="21" t="s">
        <v>42</v>
      </c>
      <c r="M2210" s="21" t="s">
        <v>43</v>
      </c>
      <c r="N2210" s="21" t="s">
        <v>63</v>
      </c>
      <c r="O2210" s="22">
        <v>1</v>
      </c>
      <c r="P2210" s="22">
        <v>50</v>
      </c>
      <c r="Q2210" s="21" t="s">
        <v>723</v>
      </c>
      <c r="R2210" s="103">
        <f t="shared" si="34"/>
        <v>50</v>
      </c>
      <c r="S2210" s="22">
        <v>0</v>
      </c>
      <c r="T2210" s="22">
        <v>0</v>
      </c>
      <c r="U2210" s="22">
        <v>0</v>
      </c>
      <c r="V2210" s="22">
        <v>0</v>
      </c>
      <c r="W2210" s="22">
        <v>0</v>
      </c>
      <c r="X2210" s="22">
        <v>0</v>
      </c>
      <c r="Y2210" s="22">
        <v>0</v>
      </c>
      <c r="Z2210" s="22">
        <v>50</v>
      </c>
      <c r="AA2210" s="22">
        <v>0</v>
      </c>
      <c r="AB2210" s="22">
        <v>0</v>
      </c>
      <c r="AC2210" s="22">
        <v>0</v>
      </c>
      <c r="AD2210" s="22">
        <v>0</v>
      </c>
    </row>
    <row r="2211" spans="1:30" s="1" customFormat="1" ht="15" customHeight="1" x14ac:dyDescent="0.3">
      <c r="A2211" s="21" t="s">
        <v>34</v>
      </c>
      <c r="B2211" s="21" t="s">
        <v>2659</v>
      </c>
      <c r="C2211" s="21" t="s">
        <v>2659</v>
      </c>
      <c r="D2211" s="21" t="s">
        <v>36</v>
      </c>
      <c r="E2211" s="21" t="s">
        <v>194</v>
      </c>
      <c r="F2211" s="21" t="s">
        <v>195</v>
      </c>
      <c r="G2211" s="21" t="s">
        <v>38</v>
      </c>
      <c r="H2211" s="21">
        <v>25301</v>
      </c>
      <c r="I2211" s="21" t="s">
        <v>2726</v>
      </c>
      <c r="J2211" s="48" t="s">
        <v>2735</v>
      </c>
      <c r="K2211" s="21" t="s">
        <v>2736</v>
      </c>
      <c r="L2211" s="21" t="s">
        <v>42</v>
      </c>
      <c r="M2211" s="21" t="s">
        <v>43</v>
      </c>
      <c r="N2211" s="21" t="s">
        <v>63</v>
      </c>
      <c r="O2211" s="22">
        <v>1</v>
      </c>
      <c r="P2211" s="22">
        <v>50</v>
      </c>
      <c r="Q2211" s="21" t="s">
        <v>723</v>
      </c>
      <c r="R2211" s="103">
        <f t="shared" si="34"/>
        <v>50</v>
      </c>
      <c r="S2211" s="22">
        <v>0</v>
      </c>
      <c r="T2211" s="22">
        <v>0</v>
      </c>
      <c r="U2211" s="22">
        <v>0</v>
      </c>
      <c r="V2211" s="22">
        <v>0</v>
      </c>
      <c r="W2211" s="22">
        <v>0</v>
      </c>
      <c r="X2211" s="22">
        <v>0</v>
      </c>
      <c r="Y2211" s="22">
        <v>0</v>
      </c>
      <c r="Z2211" s="22">
        <v>50</v>
      </c>
      <c r="AA2211" s="22">
        <v>0</v>
      </c>
      <c r="AB2211" s="22">
        <v>0</v>
      </c>
      <c r="AC2211" s="22">
        <v>0</v>
      </c>
      <c r="AD2211" s="22">
        <v>0</v>
      </c>
    </row>
    <row r="2212" spans="1:30" s="1" customFormat="1" ht="15" customHeight="1" x14ac:dyDescent="0.3">
      <c r="A2212" s="21" t="s">
        <v>34</v>
      </c>
      <c r="B2212" s="21" t="s">
        <v>2659</v>
      </c>
      <c r="C2212" s="21" t="s">
        <v>2659</v>
      </c>
      <c r="D2212" s="21" t="s">
        <v>36</v>
      </c>
      <c r="E2212" s="21" t="s">
        <v>194</v>
      </c>
      <c r="F2212" s="21" t="s">
        <v>195</v>
      </c>
      <c r="G2212" s="21" t="s">
        <v>38</v>
      </c>
      <c r="H2212" s="21">
        <v>25301</v>
      </c>
      <c r="I2212" s="21" t="s">
        <v>2726</v>
      </c>
      <c r="J2212" s="48" t="s">
        <v>995</v>
      </c>
      <c r="K2212" s="21" t="s">
        <v>2737</v>
      </c>
      <c r="L2212" s="21" t="s">
        <v>42</v>
      </c>
      <c r="M2212" s="21" t="s">
        <v>43</v>
      </c>
      <c r="N2212" s="21" t="s">
        <v>63</v>
      </c>
      <c r="O2212" s="22">
        <v>1</v>
      </c>
      <c r="P2212" s="22">
        <v>10</v>
      </c>
      <c r="Q2212" s="21" t="s">
        <v>723</v>
      </c>
      <c r="R2212" s="103">
        <f t="shared" si="34"/>
        <v>10</v>
      </c>
      <c r="S2212" s="22">
        <v>0</v>
      </c>
      <c r="T2212" s="22">
        <v>0</v>
      </c>
      <c r="U2212" s="22">
        <v>0</v>
      </c>
      <c r="V2212" s="22">
        <v>0</v>
      </c>
      <c r="W2212" s="22">
        <v>0</v>
      </c>
      <c r="X2212" s="22">
        <v>0</v>
      </c>
      <c r="Y2212" s="22">
        <v>0</v>
      </c>
      <c r="Z2212" s="22">
        <v>10</v>
      </c>
      <c r="AA2212" s="22">
        <v>0</v>
      </c>
      <c r="AB2212" s="22">
        <v>0</v>
      </c>
      <c r="AC2212" s="22">
        <v>0</v>
      </c>
      <c r="AD2212" s="22">
        <v>0</v>
      </c>
    </row>
    <row r="2213" spans="1:30" s="1" customFormat="1" ht="15" customHeight="1" x14ac:dyDescent="0.3">
      <c r="A2213" s="21" t="s">
        <v>34</v>
      </c>
      <c r="B2213" s="21" t="s">
        <v>2659</v>
      </c>
      <c r="C2213" s="21" t="s">
        <v>2659</v>
      </c>
      <c r="D2213" s="21" t="s">
        <v>36</v>
      </c>
      <c r="E2213" s="21" t="s">
        <v>194</v>
      </c>
      <c r="F2213" s="21" t="s">
        <v>195</v>
      </c>
      <c r="G2213" s="21" t="s">
        <v>38</v>
      </c>
      <c r="H2213" s="21">
        <v>25301</v>
      </c>
      <c r="I2213" s="21" t="s">
        <v>2726</v>
      </c>
      <c r="J2213" s="48" t="s">
        <v>2729</v>
      </c>
      <c r="K2213" s="21" t="s">
        <v>1004</v>
      </c>
      <c r="L2213" s="21" t="s">
        <v>42</v>
      </c>
      <c r="M2213" s="21" t="s">
        <v>43</v>
      </c>
      <c r="N2213" s="21" t="s">
        <v>300</v>
      </c>
      <c r="O2213" s="22">
        <v>1</v>
      </c>
      <c r="P2213" s="22">
        <v>44</v>
      </c>
      <c r="Q2213" s="21" t="s">
        <v>723</v>
      </c>
      <c r="R2213" s="103">
        <f t="shared" si="34"/>
        <v>44</v>
      </c>
      <c r="S2213" s="22">
        <v>0</v>
      </c>
      <c r="T2213" s="22">
        <v>0</v>
      </c>
      <c r="U2213" s="22">
        <v>0</v>
      </c>
      <c r="V2213" s="22">
        <v>0</v>
      </c>
      <c r="W2213" s="22">
        <v>0</v>
      </c>
      <c r="X2213" s="22">
        <v>0</v>
      </c>
      <c r="Y2213" s="22">
        <v>0</v>
      </c>
      <c r="Z2213" s="22">
        <v>44</v>
      </c>
      <c r="AA2213" s="22">
        <v>0</v>
      </c>
      <c r="AB2213" s="22">
        <v>0</v>
      </c>
      <c r="AC2213" s="22">
        <v>0</v>
      </c>
      <c r="AD2213" s="22">
        <v>0</v>
      </c>
    </row>
    <row r="2214" spans="1:30" s="1" customFormat="1" ht="15" customHeight="1" x14ac:dyDescent="0.3">
      <c r="A2214" s="21" t="s">
        <v>34</v>
      </c>
      <c r="B2214" s="21" t="s">
        <v>2659</v>
      </c>
      <c r="C2214" s="21" t="s">
        <v>2659</v>
      </c>
      <c r="D2214" s="21" t="s">
        <v>36</v>
      </c>
      <c r="E2214" s="21" t="s">
        <v>194</v>
      </c>
      <c r="F2214" s="21" t="s">
        <v>195</v>
      </c>
      <c r="G2214" s="21" t="s">
        <v>38</v>
      </c>
      <c r="H2214" s="21">
        <v>25401</v>
      </c>
      <c r="I2214" s="21" t="s">
        <v>2415</v>
      </c>
      <c r="J2214" s="48" t="s">
        <v>1078</v>
      </c>
      <c r="K2214" s="21" t="s">
        <v>1142</v>
      </c>
      <c r="L2214" s="21" t="s">
        <v>42</v>
      </c>
      <c r="M2214" s="21" t="s">
        <v>43</v>
      </c>
      <c r="N2214" s="21" t="s">
        <v>44</v>
      </c>
      <c r="O2214" s="22">
        <v>2</v>
      </c>
      <c r="P2214" s="22">
        <v>109</v>
      </c>
      <c r="Q2214" s="21" t="s">
        <v>723</v>
      </c>
      <c r="R2214" s="103">
        <f t="shared" si="34"/>
        <v>218</v>
      </c>
      <c r="S2214" s="22">
        <v>0</v>
      </c>
      <c r="T2214" s="22">
        <v>218</v>
      </c>
      <c r="U2214" s="22">
        <v>0</v>
      </c>
      <c r="V2214" s="22">
        <v>0</v>
      </c>
      <c r="W2214" s="22">
        <v>0</v>
      </c>
      <c r="X2214" s="22">
        <v>0</v>
      </c>
      <c r="Y2214" s="22">
        <v>0</v>
      </c>
      <c r="Z2214" s="22">
        <v>0</v>
      </c>
      <c r="AA2214" s="22">
        <v>0</v>
      </c>
      <c r="AB2214" s="22">
        <v>0</v>
      </c>
      <c r="AC2214" s="22">
        <v>0</v>
      </c>
      <c r="AD2214" s="22">
        <v>0</v>
      </c>
    </row>
    <row r="2215" spans="1:30" s="1" customFormat="1" ht="15" customHeight="1" x14ac:dyDescent="0.3">
      <c r="A2215" s="21" t="s">
        <v>34</v>
      </c>
      <c r="B2215" s="21" t="s">
        <v>2659</v>
      </c>
      <c r="C2215" s="21" t="s">
        <v>2659</v>
      </c>
      <c r="D2215" s="21" t="s">
        <v>36</v>
      </c>
      <c r="E2215" s="21" t="s">
        <v>194</v>
      </c>
      <c r="F2215" s="21" t="s">
        <v>195</v>
      </c>
      <c r="G2215" s="21" t="s">
        <v>38</v>
      </c>
      <c r="H2215" s="21">
        <v>25401</v>
      </c>
      <c r="I2215" s="21" t="s">
        <v>2415</v>
      </c>
      <c r="J2215" s="48" t="s">
        <v>2738</v>
      </c>
      <c r="K2215" s="21" t="s">
        <v>2739</v>
      </c>
      <c r="L2215" s="21" t="s">
        <v>42</v>
      </c>
      <c r="M2215" s="21" t="s">
        <v>43</v>
      </c>
      <c r="N2215" s="21" t="s">
        <v>63</v>
      </c>
      <c r="O2215" s="22">
        <v>2</v>
      </c>
      <c r="P2215" s="22">
        <v>95</v>
      </c>
      <c r="Q2215" s="21" t="s">
        <v>723</v>
      </c>
      <c r="R2215" s="103">
        <f t="shared" si="34"/>
        <v>190</v>
      </c>
      <c r="S2215" s="22">
        <v>0</v>
      </c>
      <c r="T2215" s="22">
        <v>190</v>
      </c>
      <c r="U2215" s="22">
        <v>0</v>
      </c>
      <c r="V2215" s="22">
        <v>0</v>
      </c>
      <c r="W2215" s="22">
        <v>0</v>
      </c>
      <c r="X2215" s="22">
        <v>0</v>
      </c>
      <c r="Y2215" s="22">
        <v>0</v>
      </c>
      <c r="Z2215" s="22">
        <v>0</v>
      </c>
      <c r="AA2215" s="22">
        <v>0</v>
      </c>
      <c r="AB2215" s="22">
        <v>0</v>
      </c>
      <c r="AC2215" s="22">
        <v>0</v>
      </c>
      <c r="AD2215" s="22">
        <v>0</v>
      </c>
    </row>
    <row r="2216" spans="1:30" s="1" customFormat="1" ht="15" customHeight="1" x14ac:dyDescent="0.3">
      <c r="A2216" s="21" t="s">
        <v>34</v>
      </c>
      <c r="B2216" s="21" t="s">
        <v>2659</v>
      </c>
      <c r="C2216" s="21" t="s">
        <v>2659</v>
      </c>
      <c r="D2216" s="21" t="s">
        <v>36</v>
      </c>
      <c r="E2216" s="21" t="s">
        <v>194</v>
      </c>
      <c r="F2216" s="21" t="s">
        <v>195</v>
      </c>
      <c r="G2216" s="21" t="s">
        <v>38</v>
      </c>
      <c r="H2216" s="21">
        <v>25401</v>
      </c>
      <c r="I2216" s="21" t="s">
        <v>2415</v>
      </c>
      <c r="J2216" s="48" t="s">
        <v>1077</v>
      </c>
      <c r="K2216" s="21" t="s">
        <v>1143</v>
      </c>
      <c r="L2216" s="21" t="s">
        <v>42</v>
      </c>
      <c r="M2216" s="21" t="s">
        <v>43</v>
      </c>
      <c r="N2216" s="21" t="s">
        <v>48</v>
      </c>
      <c r="O2216" s="22">
        <v>1</v>
      </c>
      <c r="P2216" s="22">
        <v>110</v>
      </c>
      <c r="Q2216" s="21" t="s">
        <v>723</v>
      </c>
      <c r="R2216" s="103">
        <f t="shared" si="34"/>
        <v>110</v>
      </c>
      <c r="S2216" s="22">
        <v>0</v>
      </c>
      <c r="T2216" s="22">
        <v>110</v>
      </c>
      <c r="U2216" s="22">
        <v>0</v>
      </c>
      <c r="V2216" s="22">
        <v>0</v>
      </c>
      <c r="W2216" s="22">
        <v>0</v>
      </c>
      <c r="X2216" s="22">
        <v>0</v>
      </c>
      <c r="Y2216" s="22">
        <v>0</v>
      </c>
      <c r="Z2216" s="22">
        <v>0</v>
      </c>
      <c r="AA2216" s="22">
        <v>0</v>
      </c>
      <c r="AB2216" s="22">
        <v>0</v>
      </c>
      <c r="AC2216" s="22">
        <v>0</v>
      </c>
      <c r="AD2216" s="22">
        <v>0</v>
      </c>
    </row>
    <row r="2217" spans="1:30" s="1" customFormat="1" ht="15" customHeight="1" x14ac:dyDescent="0.3">
      <c r="A2217" s="21" t="s">
        <v>34</v>
      </c>
      <c r="B2217" s="21" t="s">
        <v>2659</v>
      </c>
      <c r="C2217" s="21" t="s">
        <v>2659</v>
      </c>
      <c r="D2217" s="21" t="s">
        <v>36</v>
      </c>
      <c r="E2217" s="21" t="s">
        <v>194</v>
      </c>
      <c r="F2217" s="21" t="s">
        <v>195</v>
      </c>
      <c r="G2217" s="21" t="s">
        <v>38</v>
      </c>
      <c r="H2217" s="21">
        <v>25401</v>
      </c>
      <c r="I2217" s="21" t="s">
        <v>2415</v>
      </c>
      <c r="J2217" s="48" t="s">
        <v>858</v>
      </c>
      <c r="K2217" s="21" t="s">
        <v>1144</v>
      </c>
      <c r="L2217" s="21" t="s">
        <v>42</v>
      </c>
      <c r="M2217" s="21" t="s">
        <v>43</v>
      </c>
      <c r="N2217" s="21" t="s">
        <v>63</v>
      </c>
      <c r="O2217" s="22">
        <v>2</v>
      </c>
      <c r="P2217" s="22">
        <v>90</v>
      </c>
      <c r="Q2217" s="21" t="s">
        <v>723</v>
      </c>
      <c r="R2217" s="103">
        <f t="shared" si="34"/>
        <v>180</v>
      </c>
      <c r="S2217" s="22">
        <v>0</v>
      </c>
      <c r="T2217" s="22">
        <v>180</v>
      </c>
      <c r="U2217" s="22">
        <v>0</v>
      </c>
      <c r="V2217" s="22">
        <v>0</v>
      </c>
      <c r="W2217" s="22">
        <v>0</v>
      </c>
      <c r="X2217" s="22">
        <v>0</v>
      </c>
      <c r="Y2217" s="22">
        <v>0</v>
      </c>
      <c r="Z2217" s="22">
        <v>0</v>
      </c>
      <c r="AA2217" s="22">
        <v>0</v>
      </c>
      <c r="AB2217" s="22">
        <v>0</v>
      </c>
      <c r="AC2217" s="22">
        <v>0</v>
      </c>
      <c r="AD2217" s="22">
        <v>0</v>
      </c>
    </row>
    <row r="2218" spans="1:30" s="1" customFormat="1" ht="15" customHeight="1" x14ac:dyDescent="0.3">
      <c r="A2218" s="21" t="s">
        <v>34</v>
      </c>
      <c r="B2218" s="21" t="s">
        <v>2659</v>
      </c>
      <c r="C2218" s="21" t="s">
        <v>2659</v>
      </c>
      <c r="D2218" s="21" t="s">
        <v>36</v>
      </c>
      <c r="E2218" s="21" t="s">
        <v>194</v>
      </c>
      <c r="F2218" s="21" t="s">
        <v>195</v>
      </c>
      <c r="G2218" s="21" t="s">
        <v>38</v>
      </c>
      <c r="H2218" s="21">
        <v>25401</v>
      </c>
      <c r="I2218" s="21" t="s">
        <v>2415</v>
      </c>
      <c r="J2218" s="48" t="s">
        <v>1069</v>
      </c>
      <c r="K2218" s="21" t="s">
        <v>1070</v>
      </c>
      <c r="L2218" s="21" t="s">
        <v>42</v>
      </c>
      <c r="M2218" s="21" t="s">
        <v>43</v>
      </c>
      <c r="N2218" s="21" t="s">
        <v>48</v>
      </c>
      <c r="O2218" s="22">
        <v>1</v>
      </c>
      <c r="P2218" s="22">
        <v>816</v>
      </c>
      <c r="Q2218" s="21" t="s">
        <v>723</v>
      </c>
      <c r="R2218" s="103">
        <f t="shared" si="34"/>
        <v>816</v>
      </c>
      <c r="S2218" s="22">
        <v>0</v>
      </c>
      <c r="T2218" s="22">
        <v>0</v>
      </c>
      <c r="U2218" s="22">
        <v>0</v>
      </c>
      <c r="V2218" s="22">
        <v>435</v>
      </c>
      <c r="W2218" s="22">
        <v>0</v>
      </c>
      <c r="X2218" s="22">
        <v>0</v>
      </c>
      <c r="Y2218" s="22">
        <v>0</v>
      </c>
      <c r="Z2218" s="22">
        <v>0</v>
      </c>
      <c r="AA2218" s="22">
        <v>0</v>
      </c>
      <c r="AB2218" s="22">
        <v>381</v>
      </c>
      <c r="AC2218" s="22">
        <v>0</v>
      </c>
      <c r="AD2218" s="22">
        <v>0</v>
      </c>
    </row>
    <row r="2219" spans="1:30" s="1" customFormat="1" ht="15" customHeight="1" x14ac:dyDescent="0.3">
      <c r="A2219" s="21" t="s">
        <v>34</v>
      </c>
      <c r="B2219" s="21" t="s">
        <v>2659</v>
      </c>
      <c r="C2219" s="21" t="s">
        <v>2659</v>
      </c>
      <c r="D2219" s="21" t="s">
        <v>36</v>
      </c>
      <c r="E2219" s="21" t="s">
        <v>194</v>
      </c>
      <c r="F2219" s="21" t="s">
        <v>195</v>
      </c>
      <c r="G2219" s="21" t="s">
        <v>38</v>
      </c>
      <c r="H2219" s="21">
        <v>25401</v>
      </c>
      <c r="I2219" s="21" t="s">
        <v>2415</v>
      </c>
      <c r="J2219" s="48" t="s">
        <v>1439</v>
      </c>
      <c r="K2219" s="21" t="s">
        <v>2493</v>
      </c>
      <c r="L2219" s="21" t="s">
        <v>42</v>
      </c>
      <c r="M2219" s="21" t="s">
        <v>43</v>
      </c>
      <c r="N2219" s="21" t="s">
        <v>48</v>
      </c>
      <c r="O2219" s="22">
        <v>6</v>
      </c>
      <c r="P2219" s="22">
        <v>154</v>
      </c>
      <c r="Q2219" s="21" t="s">
        <v>723</v>
      </c>
      <c r="R2219" s="103">
        <f t="shared" si="34"/>
        <v>924</v>
      </c>
      <c r="S2219" s="22">
        <v>0</v>
      </c>
      <c r="T2219" s="22">
        <v>478</v>
      </c>
      <c r="U2219" s="22">
        <v>0</v>
      </c>
      <c r="V2219" s="22">
        <v>0</v>
      </c>
      <c r="W2219" s="22">
        <v>0</v>
      </c>
      <c r="X2219" s="22">
        <v>0</v>
      </c>
      <c r="Y2219" s="22">
        <v>0</v>
      </c>
      <c r="Z2219" s="22">
        <v>0</v>
      </c>
      <c r="AA2219" s="22">
        <v>0</v>
      </c>
      <c r="AB2219" s="22">
        <v>446</v>
      </c>
      <c r="AC2219" s="22">
        <v>0</v>
      </c>
      <c r="AD2219" s="22">
        <v>0</v>
      </c>
    </row>
    <row r="2220" spans="1:30" s="1" customFormat="1" ht="15" customHeight="1" x14ac:dyDescent="0.3">
      <c r="A2220" s="21" t="s">
        <v>34</v>
      </c>
      <c r="B2220" s="21" t="s">
        <v>2659</v>
      </c>
      <c r="C2220" s="21" t="s">
        <v>2659</v>
      </c>
      <c r="D2220" s="21" t="s">
        <v>36</v>
      </c>
      <c r="E2220" s="21" t="s">
        <v>194</v>
      </c>
      <c r="F2220" s="21" t="s">
        <v>195</v>
      </c>
      <c r="G2220" s="21" t="s">
        <v>38</v>
      </c>
      <c r="H2220" s="21">
        <v>25401</v>
      </c>
      <c r="I2220" s="21" t="s">
        <v>2415</v>
      </c>
      <c r="J2220" s="48" t="s">
        <v>2740</v>
      </c>
      <c r="K2220" s="21" t="s">
        <v>2741</v>
      </c>
      <c r="L2220" s="21" t="s">
        <v>42</v>
      </c>
      <c r="M2220" s="21" t="s">
        <v>43</v>
      </c>
      <c r="N2220" s="21" t="s">
        <v>44</v>
      </c>
      <c r="O2220" s="22">
        <v>2</v>
      </c>
      <c r="P2220" s="22">
        <v>250</v>
      </c>
      <c r="Q2220" s="21" t="s">
        <v>723</v>
      </c>
      <c r="R2220" s="103">
        <f t="shared" si="34"/>
        <v>500</v>
      </c>
      <c r="S2220" s="22">
        <v>0</v>
      </c>
      <c r="T2220" s="22">
        <v>250</v>
      </c>
      <c r="U2220" s="22">
        <v>0</v>
      </c>
      <c r="V2220" s="22">
        <v>0</v>
      </c>
      <c r="W2220" s="22">
        <v>0</v>
      </c>
      <c r="X2220" s="22">
        <v>0</v>
      </c>
      <c r="Y2220" s="22">
        <v>0</v>
      </c>
      <c r="Z2220" s="22">
        <v>0</v>
      </c>
      <c r="AA2220" s="22">
        <v>0</v>
      </c>
      <c r="AB2220" s="22">
        <v>250</v>
      </c>
      <c r="AC2220" s="22">
        <v>0</v>
      </c>
      <c r="AD2220" s="22">
        <v>0</v>
      </c>
    </row>
    <row r="2221" spans="1:30" s="1" customFormat="1" ht="15" customHeight="1" x14ac:dyDescent="0.3">
      <c r="A2221" s="21" t="s">
        <v>34</v>
      </c>
      <c r="B2221" s="21" t="s">
        <v>2659</v>
      </c>
      <c r="C2221" s="21" t="s">
        <v>2659</v>
      </c>
      <c r="D2221" s="21" t="s">
        <v>36</v>
      </c>
      <c r="E2221" s="21" t="s">
        <v>194</v>
      </c>
      <c r="F2221" s="21" t="s">
        <v>195</v>
      </c>
      <c r="G2221" s="21" t="s">
        <v>38</v>
      </c>
      <c r="H2221" s="21">
        <v>25401</v>
      </c>
      <c r="I2221" s="21" t="s">
        <v>2415</v>
      </c>
      <c r="J2221" s="48" t="s">
        <v>1071</v>
      </c>
      <c r="K2221" s="21" t="s">
        <v>1072</v>
      </c>
      <c r="L2221" s="21" t="s">
        <v>42</v>
      </c>
      <c r="M2221" s="21" t="s">
        <v>43</v>
      </c>
      <c r="N2221" s="21" t="s">
        <v>44</v>
      </c>
      <c r="O2221" s="22">
        <v>2</v>
      </c>
      <c r="P2221" s="22">
        <v>109</v>
      </c>
      <c r="Q2221" s="21" t="s">
        <v>723</v>
      </c>
      <c r="R2221" s="103">
        <f t="shared" si="34"/>
        <v>218</v>
      </c>
      <c r="S2221" s="22">
        <v>0</v>
      </c>
      <c r="T2221" s="22">
        <v>109</v>
      </c>
      <c r="U2221" s="22">
        <v>0</v>
      </c>
      <c r="V2221" s="22">
        <v>0</v>
      </c>
      <c r="W2221" s="22">
        <v>0</v>
      </c>
      <c r="X2221" s="22">
        <v>0</v>
      </c>
      <c r="Y2221" s="22">
        <v>0</v>
      </c>
      <c r="Z2221" s="22">
        <v>0</v>
      </c>
      <c r="AA2221" s="22">
        <v>0</v>
      </c>
      <c r="AB2221" s="22">
        <v>109</v>
      </c>
      <c r="AC2221" s="22">
        <v>0</v>
      </c>
      <c r="AD2221" s="22">
        <v>0</v>
      </c>
    </row>
    <row r="2222" spans="1:30" s="1" customFormat="1" ht="15" customHeight="1" x14ac:dyDescent="0.3">
      <c r="A2222" s="21" t="s">
        <v>34</v>
      </c>
      <c r="B2222" s="21" t="s">
        <v>2659</v>
      </c>
      <c r="C2222" s="21" t="s">
        <v>2659</v>
      </c>
      <c r="D2222" s="21" t="s">
        <v>36</v>
      </c>
      <c r="E2222" s="21" t="s">
        <v>194</v>
      </c>
      <c r="F2222" s="21" t="s">
        <v>195</v>
      </c>
      <c r="G2222" s="21" t="s">
        <v>38</v>
      </c>
      <c r="H2222" s="21">
        <v>25401</v>
      </c>
      <c r="I2222" s="21" t="s">
        <v>2415</v>
      </c>
      <c r="J2222" s="48" t="s">
        <v>2742</v>
      </c>
      <c r="K2222" s="21" t="s">
        <v>2743</v>
      </c>
      <c r="L2222" s="21" t="s">
        <v>42</v>
      </c>
      <c r="M2222" s="21" t="s">
        <v>43</v>
      </c>
      <c r="N2222" s="21" t="s">
        <v>48</v>
      </c>
      <c r="O2222" s="22">
        <v>1</v>
      </c>
      <c r="P2222" s="22">
        <v>265</v>
      </c>
      <c r="Q2222" s="21" t="s">
        <v>723</v>
      </c>
      <c r="R2222" s="103">
        <f t="shared" si="34"/>
        <v>265</v>
      </c>
      <c r="S2222" s="22">
        <v>0</v>
      </c>
      <c r="T2222" s="22">
        <v>0</v>
      </c>
      <c r="U2222" s="22">
        <v>0</v>
      </c>
      <c r="V2222" s="22">
        <v>0</v>
      </c>
      <c r="W2222" s="22">
        <v>0</v>
      </c>
      <c r="X2222" s="22">
        <v>0</v>
      </c>
      <c r="Y2222" s="22">
        <v>0</v>
      </c>
      <c r="Z2222" s="22">
        <v>265</v>
      </c>
      <c r="AA2222" s="22">
        <v>0</v>
      </c>
      <c r="AB2222" s="22">
        <v>0</v>
      </c>
      <c r="AC2222" s="22">
        <v>0</v>
      </c>
      <c r="AD2222" s="22">
        <v>0</v>
      </c>
    </row>
    <row r="2223" spans="1:30" s="1" customFormat="1" ht="15" customHeight="1" x14ac:dyDescent="0.3">
      <c r="A2223" s="21" t="s">
        <v>34</v>
      </c>
      <c r="B2223" s="21" t="s">
        <v>2659</v>
      </c>
      <c r="C2223" s="21" t="s">
        <v>2659</v>
      </c>
      <c r="D2223" s="21" t="s">
        <v>36</v>
      </c>
      <c r="E2223" s="21" t="s">
        <v>194</v>
      </c>
      <c r="F2223" s="21" t="s">
        <v>195</v>
      </c>
      <c r="G2223" s="21" t="s">
        <v>38</v>
      </c>
      <c r="H2223" s="21">
        <v>25401</v>
      </c>
      <c r="I2223" s="21" t="s">
        <v>2415</v>
      </c>
      <c r="J2223" s="48" t="s">
        <v>1145</v>
      </c>
      <c r="K2223" s="21" t="s">
        <v>1146</v>
      </c>
      <c r="L2223" s="21" t="s">
        <v>42</v>
      </c>
      <c r="M2223" s="21" t="s">
        <v>43</v>
      </c>
      <c r="N2223" s="21" t="s">
        <v>48</v>
      </c>
      <c r="O2223" s="22">
        <v>3</v>
      </c>
      <c r="P2223" s="22">
        <v>266</v>
      </c>
      <c r="Q2223" s="21" t="s">
        <v>723</v>
      </c>
      <c r="R2223" s="103">
        <f t="shared" si="34"/>
        <v>798</v>
      </c>
      <c r="S2223" s="22">
        <v>0</v>
      </c>
      <c r="T2223" s="22">
        <v>266</v>
      </c>
      <c r="U2223" s="22">
        <v>0</v>
      </c>
      <c r="V2223" s="22">
        <v>0</v>
      </c>
      <c r="W2223" s="22">
        <v>0</v>
      </c>
      <c r="X2223" s="22">
        <v>0</v>
      </c>
      <c r="Y2223" s="22">
        <v>0</v>
      </c>
      <c r="Z2223" s="22">
        <v>266</v>
      </c>
      <c r="AA2223" s="22">
        <v>0</v>
      </c>
      <c r="AB2223" s="22">
        <v>266</v>
      </c>
      <c r="AC2223" s="22">
        <v>0</v>
      </c>
      <c r="AD2223" s="22">
        <v>0</v>
      </c>
    </row>
    <row r="2224" spans="1:30" s="1" customFormat="1" ht="15" customHeight="1" x14ac:dyDescent="0.3">
      <c r="A2224" s="21" t="s">
        <v>34</v>
      </c>
      <c r="B2224" s="21" t="s">
        <v>2659</v>
      </c>
      <c r="C2224" s="21" t="s">
        <v>2659</v>
      </c>
      <c r="D2224" s="21" t="s">
        <v>36</v>
      </c>
      <c r="E2224" s="21" t="s">
        <v>194</v>
      </c>
      <c r="F2224" s="21" t="s">
        <v>195</v>
      </c>
      <c r="G2224" s="21" t="s">
        <v>38</v>
      </c>
      <c r="H2224" s="21">
        <v>25401</v>
      </c>
      <c r="I2224" s="21" t="s">
        <v>2415</v>
      </c>
      <c r="J2224" s="48" t="s">
        <v>2744</v>
      </c>
      <c r="K2224" s="21" t="s">
        <v>2745</v>
      </c>
      <c r="L2224" s="21" t="s">
        <v>42</v>
      </c>
      <c r="M2224" s="21" t="s">
        <v>43</v>
      </c>
      <c r="N2224" s="21" t="s">
        <v>237</v>
      </c>
      <c r="O2224" s="22">
        <v>3</v>
      </c>
      <c r="P2224" s="22">
        <v>80</v>
      </c>
      <c r="Q2224" s="21" t="s">
        <v>723</v>
      </c>
      <c r="R2224" s="103">
        <f t="shared" si="34"/>
        <v>240</v>
      </c>
      <c r="S2224" s="22">
        <v>0</v>
      </c>
      <c r="T2224" s="22">
        <v>0</v>
      </c>
      <c r="U2224" s="22">
        <v>0</v>
      </c>
      <c r="V2224" s="22">
        <v>0</v>
      </c>
      <c r="W2224" s="22">
        <v>0</v>
      </c>
      <c r="X2224" s="22">
        <v>0</v>
      </c>
      <c r="Y2224" s="22">
        <v>0</v>
      </c>
      <c r="Z2224" s="22">
        <v>240</v>
      </c>
      <c r="AA2224" s="22">
        <v>0</v>
      </c>
      <c r="AB2224" s="22">
        <v>0</v>
      </c>
      <c r="AC2224" s="22">
        <v>0</v>
      </c>
      <c r="AD2224" s="22">
        <v>0</v>
      </c>
    </row>
    <row r="2225" spans="1:30" s="1" customFormat="1" ht="15" customHeight="1" x14ac:dyDescent="0.3">
      <c r="A2225" s="21" t="s">
        <v>34</v>
      </c>
      <c r="B2225" s="21" t="s">
        <v>2659</v>
      </c>
      <c r="C2225" s="21" t="s">
        <v>2659</v>
      </c>
      <c r="D2225" s="21" t="s">
        <v>36</v>
      </c>
      <c r="E2225" s="21" t="s">
        <v>194</v>
      </c>
      <c r="F2225" s="21" t="s">
        <v>195</v>
      </c>
      <c r="G2225" s="21" t="s">
        <v>38</v>
      </c>
      <c r="H2225" s="21">
        <v>25401</v>
      </c>
      <c r="I2225" s="21" t="s">
        <v>2415</v>
      </c>
      <c r="J2225" s="48" t="s">
        <v>2746</v>
      </c>
      <c r="K2225" s="21" t="s">
        <v>2747</v>
      </c>
      <c r="L2225" s="21" t="s">
        <v>42</v>
      </c>
      <c r="M2225" s="21" t="s">
        <v>43</v>
      </c>
      <c r="N2225" s="21" t="s">
        <v>44</v>
      </c>
      <c r="O2225" s="22">
        <v>2</v>
      </c>
      <c r="P2225" s="22">
        <v>229</v>
      </c>
      <c r="Q2225" s="21" t="s">
        <v>723</v>
      </c>
      <c r="R2225" s="103">
        <f t="shared" si="34"/>
        <v>458</v>
      </c>
      <c r="S2225" s="22">
        <v>0</v>
      </c>
      <c r="T2225" s="22">
        <v>0</v>
      </c>
      <c r="U2225" s="22">
        <v>0</v>
      </c>
      <c r="V2225" s="22">
        <v>0</v>
      </c>
      <c r="W2225" s="22">
        <v>0</v>
      </c>
      <c r="X2225" s="22">
        <v>0</v>
      </c>
      <c r="Y2225" s="22">
        <v>0</v>
      </c>
      <c r="Z2225" s="22">
        <v>229</v>
      </c>
      <c r="AA2225" s="22">
        <v>0</v>
      </c>
      <c r="AB2225" s="22">
        <v>229</v>
      </c>
      <c r="AC2225" s="22">
        <v>0</v>
      </c>
      <c r="AD2225" s="22">
        <v>0</v>
      </c>
    </row>
    <row r="2226" spans="1:30" s="1" customFormat="1" ht="15" customHeight="1" x14ac:dyDescent="0.3">
      <c r="A2226" s="21" t="s">
        <v>34</v>
      </c>
      <c r="B2226" s="21" t="s">
        <v>2659</v>
      </c>
      <c r="C2226" s="21" t="s">
        <v>2659</v>
      </c>
      <c r="D2226" s="21" t="s">
        <v>36</v>
      </c>
      <c r="E2226" s="21" t="s">
        <v>194</v>
      </c>
      <c r="F2226" s="21" t="s">
        <v>195</v>
      </c>
      <c r="G2226" s="21" t="s">
        <v>38</v>
      </c>
      <c r="H2226" s="21">
        <v>25401</v>
      </c>
      <c r="I2226" s="21" t="s">
        <v>2415</v>
      </c>
      <c r="J2226" s="48" t="s">
        <v>400</v>
      </c>
      <c r="K2226" s="21" t="s">
        <v>406</v>
      </c>
      <c r="L2226" s="21" t="s">
        <v>42</v>
      </c>
      <c r="M2226" s="21" t="s">
        <v>43</v>
      </c>
      <c r="N2226" s="21" t="s">
        <v>48</v>
      </c>
      <c r="O2226" s="22">
        <v>180</v>
      </c>
      <c r="P2226" s="22">
        <v>15</v>
      </c>
      <c r="Q2226" s="21" t="s">
        <v>723</v>
      </c>
      <c r="R2226" s="103">
        <f t="shared" si="34"/>
        <v>2700</v>
      </c>
      <c r="S2226" s="22">
        <v>0</v>
      </c>
      <c r="T2226" s="22">
        <v>900</v>
      </c>
      <c r="U2226" s="22">
        <v>0</v>
      </c>
      <c r="V2226" s="22">
        <v>0</v>
      </c>
      <c r="W2226" s="22">
        <v>0</v>
      </c>
      <c r="X2226" s="22">
        <v>900</v>
      </c>
      <c r="Y2226" s="22">
        <v>0</v>
      </c>
      <c r="Z2226" s="22">
        <v>0</v>
      </c>
      <c r="AA2226" s="22">
        <v>0</v>
      </c>
      <c r="AB2226" s="22">
        <v>900</v>
      </c>
      <c r="AC2226" s="22">
        <v>0</v>
      </c>
      <c r="AD2226" s="22">
        <v>0</v>
      </c>
    </row>
    <row r="2227" spans="1:30" s="1" customFormat="1" ht="15" customHeight="1" x14ac:dyDescent="0.3">
      <c r="A2227" s="21" t="s">
        <v>34</v>
      </c>
      <c r="B2227" s="21" t="s">
        <v>2659</v>
      </c>
      <c r="C2227" s="21" t="s">
        <v>2659</v>
      </c>
      <c r="D2227" s="21" t="s">
        <v>36</v>
      </c>
      <c r="E2227" s="21" t="s">
        <v>194</v>
      </c>
      <c r="F2227" s="21" t="s">
        <v>195</v>
      </c>
      <c r="G2227" s="21" t="s">
        <v>38</v>
      </c>
      <c r="H2227" s="21">
        <v>25401</v>
      </c>
      <c r="I2227" s="21" t="s">
        <v>2415</v>
      </c>
      <c r="J2227" s="48" t="s">
        <v>407</v>
      </c>
      <c r="K2227" s="21" t="s">
        <v>401</v>
      </c>
      <c r="L2227" s="21" t="s">
        <v>42</v>
      </c>
      <c r="M2227" s="21" t="s">
        <v>43</v>
      </c>
      <c r="N2227" s="21" t="s">
        <v>48</v>
      </c>
      <c r="O2227" s="22">
        <v>78</v>
      </c>
      <c r="P2227" s="22">
        <v>112</v>
      </c>
      <c r="Q2227" s="21" t="s">
        <v>723</v>
      </c>
      <c r="R2227" s="103">
        <f t="shared" si="34"/>
        <v>8736</v>
      </c>
      <c r="S2227" s="22">
        <v>0</v>
      </c>
      <c r="T2227" s="22">
        <v>2576</v>
      </c>
      <c r="U2227" s="22">
        <v>0</v>
      </c>
      <c r="V2227" s="22">
        <v>0</v>
      </c>
      <c r="W2227" s="22">
        <v>0</v>
      </c>
      <c r="X2227" s="22">
        <v>4030</v>
      </c>
      <c r="Y2227" s="22">
        <v>0</v>
      </c>
      <c r="Z2227" s="22">
        <v>6</v>
      </c>
      <c r="AA2227" s="22">
        <v>0</v>
      </c>
      <c r="AB2227" s="22">
        <v>2124</v>
      </c>
      <c r="AC2227" s="22">
        <v>0</v>
      </c>
      <c r="AD2227" s="22">
        <v>0</v>
      </c>
    </row>
    <row r="2228" spans="1:30" s="1" customFormat="1" ht="15" customHeight="1" x14ac:dyDescent="0.3">
      <c r="A2228" s="21" t="s">
        <v>34</v>
      </c>
      <c r="B2228" s="21" t="s">
        <v>2659</v>
      </c>
      <c r="C2228" s="21" t="s">
        <v>2659</v>
      </c>
      <c r="D2228" s="21" t="s">
        <v>36</v>
      </c>
      <c r="E2228" s="21" t="s">
        <v>194</v>
      </c>
      <c r="F2228" s="21" t="s">
        <v>195</v>
      </c>
      <c r="G2228" s="21" t="s">
        <v>38</v>
      </c>
      <c r="H2228" s="21">
        <v>25501</v>
      </c>
      <c r="I2228" s="21" t="s">
        <v>2748</v>
      </c>
      <c r="J2228" s="48" t="s">
        <v>2749</v>
      </c>
      <c r="K2228" s="21" t="s">
        <v>2750</v>
      </c>
      <c r="L2228" s="21" t="s">
        <v>42</v>
      </c>
      <c r="M2228" s="21" t="s">
        <v>43</v>
      </c>
      <c r="N2228" s="21" t="s">
        <v>44</v>
      </c>
      <c r="O2228" s="22">
        <v>1</v>
      </c>
      <c r="P2228" s="22">
        <v>965</v>
      </c>
      <c r="Q2228" s="21" t="s">
        <v>723</v>
      </c>
      <c r="R2228" s="103">
        <f t="shared" si="34"/>
        <v>965</v>
      </c>
      <c r="S2228" s="22">
        <v>0</v>
      </c>
      <c r="T2228" s="22">
        <v>0</v>
      </c>
      <c r="U2228" s="22">
        <v>0</v>
      </c>
      <c r="V2228" s="22">
        <v>0</v>
      </c>
      <c r="W2228" s="22">
        <v>0</v>
      </c>
      <c r="X2228" s="22">
        <v>965</v>
      </c>
      <c r="Y2228" s="22">
        <v>0</v>
      </c>
      <c r="Z2228" s="22">
        <v>0</v>
      </c>
      <c r="AA2228" s="22">
        <v>0</v>
      </c>
      <c r="AB2228" s="22">
        <v>0</v>
      </c>
      <c r="AC2228" s="22">
        <v>0</v>
      </c>
      <c r="AD2228" s="22">
        <v>0</v>
      </c>
    </row>
    <row r="2229" spans="1:30" s="1" customFormat="1" ht="15" customHeight="1" x14ac:dyDescent="0.3">
      <c r="A2229" s="21" t="s">
        <v>34</v>
      </c>
      <c r="B2229" s="21" t="s">
        <v>2659</v>
      </c>
      <c r="C2229" s="21" t="s">
        <v>2659</v>
      </c>
      <c r="D2229" s="21" t="s">
        <v>36</v>
      </c>
      <c r="E2229" s="21" t="s">
        <v>194</v>
      </c>
      <c r="F2229" s="21" t="s">
        <v>244</v>
      </c>
      <c r="G2229" s="21" t="s">
        <v>245</v>
      </c>
      <c r="H2229" s="21">
        <v>26102</v>
      </c>
      <c r="I2229" s="21" t="s">
        <v>2755</v>
      </c>
      <c r="J2229" s="48" t="s">
        <v>409</v>
      </c>
      <c r="K2229" s="21" t="s">
        <v>2756</v>
      </c>
      <c r="L2229" s="21" t="s">
        <v>1769</v>
      </c>
      <c r="M2229" s="21" t="s">
        <v>43</v>
      </c>
      <c r="N2229" s="21" t="s">
        <v>285</v>
      </c>
      <c r="O2229" s="22">
        <v>5</v>
      </c>
      <c r="P2229" s="22">
        <v>1265</v>
      </c>
      <c r="Q2229" s="21" t="s">
        <v>411</v>
      </c>
      <c r="R2229" s="103">
        <f t="shared" si="34"/>
        <v>6325</v>
      </c>
      <c r="S2229" s="22">
        <v>575</v>
      </c>
      <c r="T2229" s="22">
        <v>575</v>
      </c>
      <c r="U2229" s="22">
        <v>575</v>
      </c>
      <c r="V2229" s="22">
        <v>575</v>
      </c>
      <c r="W2229" s="22">
        <v>0</v>
      </c>
      <c r="X2229" s="22">
        <v>575</v>
      </c>
      <c r="Y2229" s="22">
        <v>575</v>
      </c>
      <c r="Z2229" s="22">
        <v>575</v>
      </c>
      <c r="AA2229" s="22">
        <v>575</v>
      </c>
      <c r="AB2229" s="22">
        <v>575</v>
      </c>
      <c r="AC2229" s="22">
        <v>575</v>
      </c>
      <c r="AD2229" s="22">
        <v>575</v>
      </c>
    </row>
    <row r="2230" spans="1:30" s="1" customFormat="1" ht="15" customHeight="1" x14ac:dyDescent="0.3">
      <c r="A2230" s="21" t="s">
        <v>34</v>
      </c>
      <c r="B2230" s="21" t="s">
        <v>2659</v>
      </c>
      <c r="C2230" s="21" t="s">
        <v>2659</v>
      </c>
      <c r="D2230" s="21" t="s">
        <v>36</v>
      </c>
      <c r="E2230" s="32" t="s">
        <v>246</v>
      </c>
      <c r="F2230" s="32" t="s">
        <v>36</v>
      </c>
      <c r="G2230" s="32" t="s">
        <v>38</v>
      </c>
      <c r="H2230" s="21">
        <v>26102</v>
      </c>
      <c r="I2230" s="21" t="s">
        <v>2755</v>
      </c>
      <c r="J2230" s="48" t="s">
        <v>409</v>
      </c>
      <c r="K2230" s="21" t="s">
        <v>2756</v>
      </c>
      <c r="L2230" s="21" t="s">
        <v>1769</v>
      </c>
      <c r="M2230" s="21" t="s">
        <v>43</v>
      </c>
      <c r="N2230" s="21" t="s">
        <v>285</v>
      </c>
      <c r="O2230" s="22">
        <v>12</v>
      </c>
      <c r="P2230" s="22">
        <v>4016.6666666666665</v>
      </c>
      <c r="Q2230" s="21" t="s">
        <v>411</v>
      </c>
      <c r="R2230" s="103">
        <f t="shared" si="34"/>
        <v>48200</v>
      </c>
      <c r="S2230" s="44">
        <v>2000</v>
      </c>
      <c r="T2230" s="44">
        <v>4200</v>
      </c>
      <c r="U2230" s="44">
        <v>4200</v>
      </c>
      <c r="V2230" s="44">
        <v>4200</v>
      </c>
      <c r="W2230" s="44">
        <v>4200</v>
      </c>
      <c r="X2230" s="44">
        <v>4200</v>
      </c>
      <c r="Y2230" s="44">
        <v>4200</v>
      </c>
      <c r="Z2230" s="44">
        <v>4200</v>
      </c>
      <c r="AA2230" s="44">
        <v>4200</v>
      </c>
      <c r="AB2230" s="44">
        <v>4200</v>
      </c>
      <c r="AC2230" s="44">
        <v>4200</v>
      </c>
      <c r="AD2230" s="44">
        <v>4200</v>
      </c>
    </row>
    <row r="2231" spans="1:30" s="1" customFormat="1" ht="15" customHeight="1" x14ac:dyDescent="0.3">
      <c r="A2231" s="21" t="s">
        <v>34</v>
      </c>
      <c r="B2231" s="21" t="s">
        <v>2659</v>
      </c>
      <c r="C2231" s="21" t="s">
        <v>2659</v>
      </c>
      <c r="D2231" s="21" t="s">
        <v>36</v>
      </c>
      <c r="E2231" s="21" t="s">
        <v>194</v>
      </c>
      <c r="F2231" s="21" t="s">
        <v>195</v>
      </c>
      <c r="G2231" s="21" t="s">
        <v>38</v>
      </c>
      <c r="H2231" s="21">
        <v>26105</v>
      </c>
      <c r="I2231" s="21" t="s">
        <v>2751</v>
      </c>
      <c r="J2231" s="48" t="s">
        <v>2752</v>
      </c>
      <c r="K2231" s="21" t="s">
        <v>2753</v>
      </c>
      <c r="L2231" s="21" t="s">
        <v>42</v>
      </c>
      <c r="M2231" s="21" t="s">
        <v>43</v>
      </c>
      <c r="N2231" s="21" t="s">
        <v>290</v>
      </c>
      <c r="O2231" s="22">
        <v>500</v>
      </c>
      <c r="P2231" s="22">
        <v>1</v>
      </c>
      <c r="Q2231" s="21" t="s">
        <v>723</v>
      </c>
      <c r="R2231" s="103">
        <f t="shared" si="34"/>
        <v>500</v>
      </c>
      <c r="S2231" s="22">
        <v>0</v>
      </c>
      <c r="T2231" s="22">
        <v>250</v>
      </c>
      <c r="U2231" s="22">
        <v>0</v>
      </c>
      <c r="V2231" s="22">
        <v>0</v>
      </c>
      <c r="W2231" s="22">
        <v>0</v>
      </c>
      <c r="X2231" s="22">
        <v>0</v>
      </c>
      <c r="Y2231" s="22">
        <v>0</v>
      </c>
      <c r="Z2231" s="22">
        <v>250</v>
      </c>
      <c r="AA2231" s="22">
        <v>0</v>
      </c>
      <c r="AB2231" s="22">
        <v>0</v>
      </c>
      <c r="AC2231" s="22">
        <v>0</v>
      </c>
      <c r="AD2231" s="22">
        <v>0</v>
      </c>
    </row>
    <row r="2232" spans="1:30" s="1" customFormat="1" ht="15" customHeight="1" x14ac:dyDescent="0.3">
      <c r="A2232" s="21" t="s">
        <v>34</v>
      </c>
      <c r="B2232" s="21" t="s">
        <v>2659</v>
      </c>
      <c r="C2232" s="21" t="s">
        <v>2659</v>
      </c>
      <c r="D2232" s="23" t="s">
        <v>36</v>
      </c>
      <c r="E2232" s="21" t="s">
        <v>109</v>
      </c>
      <c r="F2232" s="23" t="s">
        <v>110</v>
      </c>
      <c r="G2232" s="21" t="s">
        <v>38</v>
      </c>
      <c r="H2232" s="21">
        <v>29101</v>
      </c>
      <c r="I2232" s="85" t="s">
        <v>428</v>
      </c>
      <c r="J2232" s="21" t="s">
        <v>2701</v>
      </c>
      <c r="K2232" s="21" t="s">
        <v>2702</v>
      </c>
      <c r="L2232" s="21" t="s">
        <v>42</v>
      </c>
      <c r="M2232" s="21" t="s">
        <v>43</v>
      </c>
      <c r="N2232" s="21" t="s">
        <v>368</v>
      </c>
      <c r="O2232" s="22">
        <v>2</v>
      </c>
      <c r="P2232" s="22">
        <v>457</v>
      </c>
      <c r="Q2232" s="21" t="s">
        <v>723</v>
      </c>
      <c r="R2232" s="103">
        <f t="shared" si="34"/>
        <v>914</v>
      </c>
      <c r="S2232" s="22">
        <v>0</v>
      </c>
      <c r="T2232" s="22">
        <v>0</v>
      </c>
      <c r="U2232" s="22">
        <v>0</v>
      </c>
      <c r="V2232" s="22">
        <v>914</v>
      </c>
      <c r="W2232" s="22">
        <v>0</v>
      </c>
      <c r="X2232" s="22">
        <v>0</v>
      </c>
      <c r="Y2232" s="22">
        <v>0</v>
      </c>
      <c r="Z2232" s="22">
        <v>0</v>
      </c>
      <c r="AA2232" s="22">
        <v>0</v>
      </c>
      <c r="AB2232" s="22">
        <v>0</v>
      </c>
      <c r="AC2232" s="22">
        <v>0</v>
      </c>
      <c r="AD2232" s="22">
        <v>0</v>
      </c>
    </row>
    <row r="2233" spans="1:30" s="1" customFormat="1" ht="15" customHeight="1" x14ac:dyDescent="0.3">
      <c r="A2233" s="21" t="s">
        <v>34</v>
      </c>
      <c r="B2233" s="21" t="s">
        <v>2659</v>
      </c>
      <c r="C2233" s="21" t="s">
        <v>2659</v>
      </c>
      <c r="D2233" s="23" t="s">
        <v>36</v>
      </c>
      <c r="E2233" s="21" t="s">
        <v>109</v>
      </c>
      <c r="F2233" s="23" t="s">
        <v>110</v>
      </c>
      <c r="G2233" s="21" t="s">
        <v>38</v>
      </c>
      <c r="H2233" s="21">
        <v>29101</v>
      </c>
      <c r="I2233" s="85" t="s">
        <v>428</v>
      </c>
      <c r="J2233" s="21" t="s">
        <v>2703</v>
      </c>
      <c r="K2233" s="21" t="s">
        <v>2704</v>
      </c>
      <c r="L2233" s="21" t="s">
        <v>42</v>
      </c>
      <c r="M2233" s="21" t="s">
        <v>43</v>
      </c>
      <c r="N2233" s="21" t="s">
        <v>48</v>
      </c>
      <c r="O2233" s="22">
        <v>1</v>
      </c>
      <c r="P2233" s="22">
        <v>531</v>
      </c>
      <c r="Q2233" s="21" t="s">
        <v>723</v>
      </c>
      <c r="R2233" s="103">
        <f t="shared" si="34"/>
        <v>531</v>
      </c>
      <c r="S2233" s="22">
        <v>0</v>
      </c>
      <c r="T2233" s="22">
        <v>0</v>
      </c>
      <c r="U2233" s="22">
        <v>0</v>
      </c>
      <c r="V2233" s="22">
        <v>531</v>
      </c>
      <c r="W2233" s="22">
        <v>0</v>
      </c>
      <c r="X2233" s="22">
        <v>0</v>
      </c>
      <c r="Y2233" s="22">
        <v>0</v>
      </c>
      <c r="Z2233" s="22">
        <v>0</v>
      </c>
      <c r="AA2233" s="22">
        <v>0</v>
      </c>
      <c r="AB2233" s="22">
        <v>0</v>
      </c>
      <c r="AC2233" s="22">
        <v>0</v>
      </c>
      <c r="AD2233" s="22">
        <v>0</v>
      </c>
    </row>
    <row r="2234" spans="1:30" s="1" customFormat="1" ht="15" customHeight="1" x14ac:dyDescent="0.3">
      <c r="A2234" s="21" t="s">
        <v>34</v>
      </c>
      <c r="B2234" s="21" t="s">
        <v>2659</v>
      </c>
      <c r="C2234" s="21" t="s">
        <v>2659</v>
      </c>
      <c r="D2234" s="23" t="s">
        <v>36</v>
      </c>
      <c r="E2234" s="21" t="s">
        <v>109</v>
      </c>
      <c r="F2234" s="23" t="s">
        <v>110</v>
      </c>
      <c r="G2234" s="21" t="s">
        <v>38</v>
      </c>
      <c r="H2234" s="21">
        <v>29101</v>
      </c>
      <c r="I2234" s="85" t="s">
        <v>428</v>
      </c>
      <c r="J2234" s="21" t="s">
        <v>2247</v>
      </c>
      <c r="K2234" s="21" t="s">
        <v>2248</v>
      </c>
      <c r="L2234" s="21" t="s">
        <v>42</v>
      </c>
      <c r="M2234" s="21" t="s">
        <v>43</v>
      </c>
      <c r="N2234" s="21" t="s">
        <v>48</v>
      </c>
      <c r="O2234" s="22">
        <v>1</v>
      </c>
      <c r="P2234" s="22">
        <v>1039</v>
      </c>
      <c r="Q2234" s="21" t="s">
        <v>723</v>
      </c>
      <c r="R2234" s="103">
        <f t="shared" si="34"/>
        <v>1039</v>
      </c>
      <c r="S2234" s="22">
        <v>0</v>
      </c>
      <c r="T2234" s="22">
        <v>0</v>
      </c>
      <c r="U2234" s="22">
        <v>0</v>
      </c>
      <c r="V2234" s="22">
        <v>1039</v>
      </c>
      <c r="W2234" s="22">
        <v>0</v>
      </c>
      <c r="X2234" s="22">
        <v>0</v>
      </c>
      <c r="Y2234" s="22">
        <v>0</v>
      </c>
      <c r="Z2234" s="22">
        <v>0</v>
      </c>
      <c r="AA2234" s="22">
        <v>0</v>
      </c>
      <c r="AB2234" s="22">
        <v>0</v>
      </c>
      <c r="AC2234" s="22">
        <v>0</v>
      </c>
      <c r="AD2234" s="22">
        <v>0</v>
      </c>
    </row>
    <row r="2235" spans="1:30" s="1" customFormat="1" ht="15" customHeight="1" x14ac:dyDescent="0.3">
      <c r="A2235" s="21" t="s">
        <v>34</v>
      </c>
      <c r="B2235" s="21" t="s">
        <v>2659</v>
      </c>
      <c r="C2235" s="21" t="s">
        <v>2659</v>
      </c>
      <c r="D2235" s="23" t="s">
        <v>36</v>
      </c>
      <c r="E2235" s="21" t="s">
        <v>109</v>
      </c>
      <c r="F2235" s="23" t="s">
        <v>110</v>
      </c>
      <c r="G2235" s="21" t="s">
        <v>38</v>
      </c>
      <c r="H2235" s="21">
        <v>29101</v>
      </c>
      <c r="I2235" s="85" t="s">
        <v>428</v>
      </c>
      <c r="J2235" s="21" t="s">
        <v>2705</v>
      </c>
      <c r="K2235" s="21" t="s">
        <v>2706</v>
      </c>
      <c r="L2235" s="21" t="s">
        <v>42</v>
      </c>
      <c r="M2235" s="21" t="s">
        <v>43</v>
      </c>
      <c r="N2235" s="21" t="s">
        <v>48</v>
      </c>
      <c r="O2235" s="22">
        <v>1</v>
      </c>
      <c r="P2235" s="22">
        <v>488</v>
      </c>
      <c r="Q2235" s="21" t="s">
        <v>723</v>
      </c>
      <c r="R2235" s="103">
        <f t="shared" si="34"/>
        <v>488</v>
      </c>
      <c r="S2235" s="22">
        <v>0</v>
      </c>
      <c r="T2235" s="22">
        <v>0</v>
      </c>
      <c r="U2235" s="22">
        <v>0</v>
      </c>
      <c r="V2235" s="22">
        <v>488</v>
      </c>
      <c r="W2235" s="22">
        <v>0</v>
      </c>
      <c r="X2235" s="22">
        <v>0</v>
      </c>
      <c r="Y2235" s="22">
        <v>0</v>
      </c>
      <c r="Z2235" s="22">
        <v>0</v>
      </c>
      <c r="AA2235" s="22">
        <v>0</v>
      </c>
      <c r="AB2235" s="22">
        <v>0</v>
      </c>
      <c r="AC2235" s="22">
        <v>0</v>
      </c>
      <c r="AD2235" s="22">
        <v>0</v>
      </c>
    </row>
    <row r="2236" spans="1:30" s="1" customFormat="1" ht="15" customHeight="1" x14ac:dyDescent="0.3">
      <c r="A2236" s="21" t="s">
        <v>34</v>
      </c>
      <c r="B2236" s="21" t="s">
        <v>2659</v>
      </c>
      <c r="C2236" s="21" t="s">
        <v>2659</v>
      </c>
      <c r="D2236" s="21" t="s">
        <v>36</v>
      </c>
      <c r="E2236" s="21" t="s">
        <v>37</v>
      </c>
      <c r="F2236" s="21" t="s">
        <v>36</v>
      </c>
      <c r="G2236" s="21" t="s">
        <v>38</v>
      </c>
      <c r="H2236" s="21">
        <v>29301</v>
      </c>
      <c r="I2236" s="21" t="s">
        <v>445</v>
      </c>
      <c r="J2236" s="21" t="s">
        <v>711</v>
      </c>
      <c r="K2236" s="21" t="s">
        <v>712</v>
      </c>
      <c r="L2236" s="21" t="s">
        <v>42</v>
      </c>
      <c r="M2236" s="21" t="s">
        <v>43</v>
      </c>
      <c r="N2236" s="26" t="s">
        <v>48</v>
      </c>
      <c r="O2236" s="22">
        <v>2</v>
      </c>
      <c r="P2236" s="22">
        <v>3299</v>
      </c>
      <c r="Q2236" s="21" t="s">
        <v>723</v>
      </c>
      <c r="R2236" s="103">
        <f t="shared" si="34"/>
        <v>6598</v>
      </c>
      <c r="S2236" s="22">
        <v>0</v>
      </c>
      <c r="T2236" s="22">
        <v>0</v>
      </c>
      <c r="U2236" s="22">
        <v>0</v>
      </c>
      <c r="V2236" s="22">
        <v>6598</v>
      </c>
      <c r="W2236" s="22">
        <v>0</v>
      </c>
      <c r="X2236" s="22">
        <v>0</v>
      </c>
      <c r="Y2236" s="22">
        <v>0</v>
      </c>
      <c r="Z2236" s="22">
        <v>0</v>
      </c>
      <c r="AA2236" s="22">
        <v>0</v>
      </c>
      <c r="AB2236" s="22">
        <v>0</v>
      </c>
      <c r="AC2236" s="22">
        <v>0</v>
      </c>
      <c r="AD2236" s="22">
        <v>0</v>
      </c>
    </row>
    <row r="2237" spans="1:30" s="1" customFormat="1" ht="15" customHeight="1" x14ac:dyDescent="0.3">
      <c r="A2237" s="21" t="s">
        <v>34</v>
      </c>
      <c r="B2237" s="21" t="s">
        <v>2659</v>
      </c>
      <c r="C2237" s="21" t="s">
        <v>2659</v>
      </c>
      <c r="D2237" s="21" t="s">
        <v>36</v>
      </c>
      <c r="E2237" s="21" t="s">
        <v>37</v>
      </c>
      <c r="F2237" s="21" t="s">
        <v>36</v>
      </c>
      <c r="G2237" s="21" t="s">
        <v>38</v>
      </c>
      <c r="H2237" s="21">
        <v>29301</v>
      </c>
      <c r="I2237" s="21" t="s">
        <v>445</v>
      </c>
      <c r="J2237" s="48" t="s">
        <v>1014</v>
      </c>
      <c r="K2237" s="21" t="s">
        <v>454</v>
      </c>
      <c r="L2237" s="21" t="s">
        <v>42</v>
      </c>
      <c r="M2237" s="21" t="s">
        <v>43</v>
      </c>
      <c r="N2237" s="21" t="s">
        <v>48</v>
      </c>
      <c r="O2237" s="22">
        <v>1</v>
      </c>
      <c r="P2237" s="22">
        <v>2079</v>
      </c>
      <c r="Q2237" s="21" t="s">
        <v>723</v>
      </c>
      <c r="R2237" s="103">
        <f t="shared" si="34"/>
        <v>2079</v>
      </c>
      <c r="S2237" s="22">
        <v>0</v>
      </c>
      <c r="T2237" s="22">
        <v>2079</v>
      </c>
      <c r="U2237" s="22">
        <v>0</v>
      </c>
      <c r="V2237" s="22">
        <v>0</v>
      </c>
      <c r="W2237" s="22">
        <v>0</v>
      </c>
      <c r="X2237" s="22">
        <v>0</v>
      </c>
      <c r="Y2237" s="22">
        <v>0</v>
      </c>
      <c r="Z2237" s="22">
        <v>0</v>
      </c>
      <c r="AA2237" s="22">
        <v>0</v>
      </c>
      <c r="AB2237" s="22">
        <v>0</v>
      </c>
      <c r="AC2237" s="22">
        <v>0</v>
      </c>
      <c r="AD2237" s="22">
        <v>0</v>
      </c>
    </row>
    <row r="2238" spans="1:30" s="1" customFormat="1" ht="15" customHeight="1" x14ac:dyDescent="0.3">
      <c r="A2238" s="21" t="s">
        <v>34</v>
      </c>
      <c r="B2238" s="21" t="s">
        <v>2659</v>
      </c>
      <c r="C2238" s="21" t="s">
        <v>2659</v>
      </c>
      <c r="D2238" s="21" t="s">
        <v>36</v>
      </c>
      <c r="E2238" s="21" t="s">
        <v>37</v>
      </c>
      <c r="F2238" s="21" t="s">
        <v>36</v>
      </c>
      <c r="G2238" s="21" t="s">
        <v>38</v>
      </c>
      <c r="H2238" s="21">
        <v>29301</v>
      </c>
      <c r="I2238" s="21" t="s">
        <v>445</v>
      </c>
      <c r="J2238" s="48" t="s">
        <v>2683</v>
      </c>
      <c r="K2238" s="21" t="s">
        <v>2684</v>
      </c>
      <c r="L2238" s="21" t="s">
        <v>42</v>
      </c>
      <c r="M2238" s="21" t="s">
        <v>43</v>
      </c>
      <c r="N2238" s="21" t="s">
        <v>48</v>
      </c>
      <c r="O2238" s="22">
        <v>1</v>
      </c>
      <c r="P2238" s="22">
        <v>844</v>
      </c>
      <c r="Q2238" s="21" t="s">
        <v>723</v>
      </c>
      <c r="R2238" s="103">
        <f t="shared" si="34"/>
        <v>844</v>
      </c>
      <c r="S2238" s="22">
        <v>0</v>
      </c>
      <c r="T2238" s="22">
        <v>0</v>
      </c>
      <c r="U2238" s="22">
        <v>0</v>
      </c>
      <c r="V2238" s="22">
        <v>844</v>
      </c>
      <c r="W2238" s="22">
        <v>0</v>
      </c>
      <c r="X2238" s="22">
        <v>0</v>
      </c>
      <c r="Y2238" s="22">
        <v>0</v>
      </c>
      <c r="Z2238" s="22">
        <v>0</v>
      </c>
      <c r="AA2238" s="22">
        <v>0</v>
      </c>
      <c r="AB2238" s="22">
        <v>0</v>
      </c>
      <c r="AC2238" s="22">
        <v>0</v>
      </c>
      <c r="AD2238" s="22">
        <v>0</v>
      </c>
    </row>
    <row r="2239" spans="1:30" s="1" customFormat="1" ht="15" customHeight="1" x14ac:dyDescent="0.3">
      <c r="A2239" s="21" t="s">
        <v>34</v>
      </c>
      <c r="B2239" s="21" t="s">
        <v>2659</v>
      </c>
      <c r="C2239" s="21" t="s">
        <v>2659</v>
      </c>
      <c r="D2239" s="21" t="s">
        <v>36</v>
      </c>
      <c r="E2239" s="21" t="s">
        <v>37</v>
      </c>
      <c r="F2239" s="21" t="s">
        <v>36</v>
      </c>
      <c r="G2239" s="21" t="s">
        <v>38</v>
      </c>
      <c r="H2239" s="21">
        <v>29301</v>
      </c>
      <c r="I2239" s="21" t="s">
        <v>445</v>
      </c>
      <c r="J2239" s="48" t="s">
        <v>1251</v>
      </c>
      <c r="K2239" s="21" t="s">
        <v>1252</v>
      </c>
      <c r="L2239" s="21" t="s">
        <v>42</v>
      </c>
      <c r="M2239" s="21" t="s">
        <v>43</v>
      </c>
      <c r="N2239" s="21" t="s">
        <v>48</v>
      </c>
      <c r="O2239" s="22">
        <v>1</v>
      </c>
      <c r="P2239" s="22">
        <v>3136</v>
      </c>
      <c r="Q2239" s="21" t="s">
        <v>723</v>
      </c>
      <c r="R2239" s="103">
        <f t="shared" si="34"/>
        <v>3136</v>
      </c>
      <c r="S2239" s="22">
        <v>0</v>
      </c>
      <c r="T2239" s="22">
        <v>0</v>
      </c>
      <c r="U2239" s="22">
        <v>0</v>
      </c>
      <c r="V2239" s="22">
        <v>3136</v>
      </c>
      <c r="W2239" s="22">
        <v>0</v>
      </c>
      <c r="X2239" s="22">
        <v>0</v>
      </c>
      <c r="Y2239" s="22">
        <v>0</v>
      </c>
      <c r="Z2239" s="22">
        <v>0</v>
      </c>
      <c r="AA2239" s="22">
        <v>0</v>
      </c>
      <c r="AB2239" s="22">
        <v>0</v>
      </c>
      <c r="AC2239" s="22">
        <v>0</v>
      </c>
      <c r="AD2239" s="22">
        <v>0</v>
      </c>
    </row>
    <row r="2240" spans="1:30" s="1" customFormat="1" ht="15" customHeight="1" x14ac:dyDescent="0.3">
      <c r="A2240" s="21" t="s">
        <v>34</v>
      </c>
      <c r="B2240" s="21" t="s">
        <v>2659</v>
      </c>
      <c r="C2240" s="21" t="s">
        <v>2659</v>
      </c>
      <c r="D2240" s="21" t="s">
        <v>36</v>
      </c>
      <c r="E2240" s="21" t="s">
        <v>37</v>
      </c>
      <c r="F2240" s="21" t="s">
        <v>36</v>
      </c>
      <c r="G2240" s="21" t="s">
        <v>38</v>
      </c>
      <c r="H2240" s="21">
        <v>29301</v>
      </c>
      <c r="I2240" s="21" t="s">
        <v>445</v>
      </c>
      <c r="J2240" s="48" t="s">
        <v>1079</v>
      </c>
      <c r="K2240" s="21" t="s">
        <v>458</v>
      </c>
      <c r="L2240" s="21" t="s">
        <v>42</v>
      </c>
      <c r="M2240" s="21" t="s">
        <v>43</v>
      </c>
      <c r="N2240" s="21" t="s">
        <v>48</v>
      </c>
      <c r="O2240" s="22">
        <v>1</v>
      </c>
      <c r="P2240" s="22">
        <v>3299</v>
      </c>
      <c r="Q2240" s="21" t="s">
        <v>723</v>
      </c>
      <c r="R2240" s="103">
        <f t="shared" si="34"/>
        <v>3299</v>
      </c>
      <c r="S2240" s="22">
        <v>0</v>
      </c>
      <c r="T2240" s="22">
        <v>0</v>
      </c>
      <c r="U2240" s="22"/>
      <c r="V2240" s="22">
        <v>3299</v>
      </c>
      <c r="W2240" s="22">
        <v>0</v>
      </c>
      <c r="X2240" s="22">
        <v>0</v>
      </c>
      <c r="Y2240" s="22">
        <v>0</v>
      </c>
      <c r="Z2240" s="22">
        <v>0</v>
      </c>
      <c r="AA2240" s="22">
        <v>0</v>
      </c>
      <c r="AB2240" s="22">
        <v>0</v>
      </c>
      <c r="AC2240" s="22">
        <v>0</v>
      </c>
      <c r="AD2240" s="22">
        <v>0</v>
      </c>
    </row>
    <row r="2241" spans="1:30" s="1" customFormat="1" ht="15" customHeight="1" x14ac:dyDescent="0.3">
      <c r="A2241" s="21" t="s">
        <v>34</v>
      </c>
      <c r="B2241" s="21" t="s">
        <v>2659</v>
      </c>
      <c r="C2241" s="21" t="s">
        <v>2659</v>
      </c>
      <c r="D2241" s="23" t="s">
        <v>36</v>
      </c>
      <c r="E2241" s="21" t="s">
        <v>109</v>
      </c>
      <c r="F2241" s="23" t="s">
        <v>110</v>
      </c>
      <c r="G2241" s="21" t="s">
        <v>38</v>
      </c>
      <c r="H2241" s="21">
        <v>29301</v>
      </c>
      <c r="I2241" s="21" t="s">
        <v>445</v>
      </c>
      <c r="J2241" s="21" t="s">
        <v>1150</v>
      </c>
      <c r="K2241" s="21" t="s">
        <v>1151</v>
      </c>
      <c r="L2241" s="21" t="s">
        <v>42</v>
      </c>
      <c r="M2241" s="21" t="s">
        <v>43</v>
      </c>
      <c r="N2241" s="21" t="s">
        <v>48</v>
      </c>
      <c r="O2241" s="22">
        <v>1</v>
      </c>
      <c r="P2241" s="22">
        <v>4835</v>
      </c>
      <c r="Q2241" s="21" t="s">
        <v>723</v>
      </c>
      <c r="R2241" s="103">
        <f t="shared" si="34"/>
        <v>4835</v>
      </c>
      <c r="S2241" s="22">
        <v>0</v>
      </c>
      <c r="T2241" s="22">
        <v>4835</v>
      </c>
      <c r="U2241" s="22">
        <v>0</v>
      </c>
      <c r="V2241" s="22">
        <v>0</v>
      </c>
      <c r="W2241" s="22">
        <v>0</v>
      </c>
      <c r="X2241" s="22">
        <v>0</v>
      </c>
      <c r="Y2241" s="22">
        <v>0</v>
      </c>
      <c r="Z2241" s="22">
        <v>0</v>
      </c>
      <c r="AA2241" s="22">
        <v>0</v>
      </c>
      <c r="AB2241" s="22">
        <v>0</v>
      </c>
      <c r="AC2241" s="22">
        <v>0</v>
      </c>
      <c r="AD2241" s="22">
        <v>0</v>
      </c>
    </row>
    <row r="2242" spans="1:30" s="1" customFormat="1" ht="15" customHeight="1" x14ac:dyDescent="0.3">
      <c r="A2242" s="21" t="s">
        <v>34</v>
      </c>
      <c r="B2242" s="21" t="s">
        <v>2659</v>
      </c>
      <c r="C2242" s="21" t="s">
        <v>2659</v>
      </c>
      <c r="D2242" s="23" t="s">
        <v>36</v>
      </c>
      <c r="E2242" s="21" t="s">
        <v>109</v>
      </c>
      <c r="F2242" s="23" t="s">
        <v>110</v>
      </c>
      <c r="G2242" s="21" t="s">
        <v>38</v>
      </c>
      <c r="H2242" s="21">
        <v>29301</v>
      </c>
      <c r="I2242" s="21" t="s">
        <v>445</v>
      </c>
      <c r="J2242" s="21" t="s">
        <v>2707</v>
      </c>
      <c r="K2242" s="21" t="s">
        <v>2708</v>
      </c>
      <c r="L2242" s="21" t="s">
        <v>42</v>
      </c>
      <c r="M2242" s="21" t="s">
        <v>43</v>
      </c>
      <c r="N2242" s="21" t="s">
        <v>48</v>
      </c>
      <c r="O2242" s="22">
        <v>1</v>
      </c>
      <c r="P2242" s="22">
        <v>4365</v>
      </c>
      <c r="Q2242" s="21" t="s">
        <v>723</v>
      </c>
      <c r="R2242" s="103">
        <f t="shared" si="34"/>
        <v>4365</v>
      </c>
      <c r="S2242" s="22">
        <v>0</v>
      </c>
      <c r="T2242" s="22">
        <v>4365</v>
      </c>
      <c r="U2242" s="22">
        <v>0</v>
      </c>
      <c r="V2242" s="22">
        <v>0</v>
      </c>
      <c r="W2242" s="22">
        <v>0</v>
      </c>
      <c r="X2242" s="22">
        <v>0</v>
      </c>
      <c r="Y2242" s="22">
        <v>0</v>
      </c>
      <c r="Z2242" s="22">
        <v>0</v>
      </c>
      <c r="AA2242" s="22">
        <v>0</v>
      </c>
      <c r="AB2242" s="22">
        <v>0</v>
      </c>
      <c r="AC2242" s="22">
        <v>0</v>
      </c>
      <c r="AD2242" s="22">
        <v>0</v>
      </c>
    </row>
    <row r="2243" spans="1:30" s="1" customFormat="1" ht="15" customHeight="1" x14ac:dyDescent="0.3">
      <c r="A2243" s="21" t="s">
        <v>34</v>
      </c>
      <c r="B2243" s="21" t="s">
        <v>2659</v>
      </c>
      <c r="C2243" s="21" t="s">
        <v>2659</v>
      </c>
      <c r="D2243" s="21" t="s">
        <v>36</v>
      </c>
      <c r="E2243" s="21" t="s">
        <v>148</v>
      </c>
      <c r="F2243" s="21" t="s">
        <v>149</v>
      </c>
      <c r="G2243" s="21" t="s">
        <v>38</v>
      </c>
      <c r="H2243" s="21">
        <v>29301</v>
      </c>
      <c r="I2243" s="21" t="s">
        <v>445</v>
      </c>
      <c r="J2243" s="21" t="s">
        <v>1079</v>
      </c>
      <c r="K2243" s="21" t="s">
        <v>458</v>
      </c>
      <c r="L2243" s="21" t="s">
        <v>42</v>
      </c>
      <c r="M2243" s="21" t="s">
        <v>43</v>
      </c>
      <c r="N2243" s="21" t="s">
        <v>48</v>
      </c>
      <c r="O2243" s="22">
        <v>1</v>
      </c>
      <c r="P2243" s="22">
        <v>3723</v>
      </c>
      <c r="Q2243" s="21" t="s">
        <v>723</v>
      </c>
      <c r="R2243" s="103">
        <f t="shared" si="34"/>
        <v>3723</v>
      </c>
      <c r="S2243" s="22">
        <v>0</v>
      </c>
      <c r="T2243" s="22">
        <v>3723</v>
      </c>
      <c r="U2243" s="22">
        <v>0</v>
      </c>
      <c r="V2243" s="22">
        <v>0</v>
      </c>
      <c r="W2243" s="22">
        <v>0</v>
      </c>
      <c r="X2243" s="22">
        <v>0</v>
      </c>
      <c r="Y2243" s="22">
        <v>0</v>
      </c>
      <c r="Z2243" s="22">
        <v>0</v>
      </c>
      <c r="AA2243" s="22">
        <v>0</v>
      </c>
      <c r="AB2243" s="22">
        <v>0</v>
      </c>
      <c r="AC2243" s="22">
        <v>0</v>
      </c>
      <c r="AD2243" s="22">
        <v>0</v>
      </c>
    </row>
    <row r="2244" spans="1:30" s="1" customFormat="1" ht="15" customHeight="1" x14ac:dyDescent="0.3">
      <c r="A2244" s="21" t="s">
        <v>34</v>
      </c>
      <c r="B2244" s="21" t="s">
        <v>2659</v>
      </c>
      <c r="C2244" s="21" t="s">
        <v>2659</v>
      </c>
      <c r="D2244" s="21" t="s">
        <v>36</v>
      </c>
      <c r="E2244" s="21" t="s">
        <v>194</v>
      </c>
      <c r="F2244" s="21" t="s">
        <v>195</v>
      </c>
      <c r="G2244" s="21" t="s">
        <v>38</v>
      </c>
      <c r="H2244" s="21">
        <v>29301</v>
      </c>
      <c r="I2244" s="21" t="s">
        <v>445</v>
      </c>
      <c r="J2244" s="48" t="s">
        <v>864</v>
      </c>
      <c r="K2244" s="21" t="s">
        <v>1572</v>
      </c>
      <c r="L2244" s="21" t="s">
        <v>42</v>
      </c>
      <c r="M2244" s="21" t="s">
        <v>43</v>
      </c>
      <c r="N2244" s="21" t="s">
        <v>48</v>
      </c>
      <c r="O2244" s="22">
        <v>1</v>
      </c>
      <c r="P2244" s="22">
        <v>7279</v>
      </c>
      <c r="Q2244" s="21" t="s">
        <v>723</v>
      </c>
      <c r="R2244" s="103">
        <f t="shared" si="34"/>
        <v>7279</v>
      </c>
      <c r="S2244" s="22">
        <v>0</v>
      </c>
      <c r="T2244" s="22">
        <v>7279</v>
      </c>
      <c r="U2244" s="22">
        <v>0</v>
      </c>
      <c r="V2244" s="22">
        <v>0</v>
      </c>
      <c r="W2244" s="22">
        <v>0</v>
      </c>
      <c r="X2244" s="22">
        <v>0</v>
      </c>
      <c r="Y2244" s="22">
        <v>0</v>
      </c>
      <c r="Z2244" s="22">
        <v>0</v>
      </c>
      <c r="AA2244" s="22">
        <v>0</v>
      </c>
      <c r="AB2244" s="22">
        <v>0</v>
      </c>
      <c r="AC2244" s="22">
        <v>0</v>
      </c>
      <c r="AD2244" s="22">
        <v>0</v>
      </c>
    </row>
    <row r="2245" spans="1:30" s="1" customFormat="1" ht="15" customHeight="1" x14ac:dyDescent="0.3">
      <c r="A2245" s="21" t="s">
        <v>34</v>
      </c>
      <c r="B2245" s="21" t="s">
        <v>2659</v>
      </c>
      <c r="C2245" s="21" t="s">
        <v>2659</v>
      </c>
      <c r="D2245" s="21" t="s">
        <v>36</v>
      </c>
      <c r="E2245" s="21" t="s">
        <v>194</v>
      </c>
      <c r="F2245" s="21" t="s">
        <v>195</v>
      </c>
      <c r="G2245" s="21" t="s">
        <v>38</v>
      </c>
      <c r="H2245" s="21">
        <v>29301</v>
      </c>
      <c r="I2245" s="21" t="s">
        <v>445</v>
      </c>
      <c r="J2245" s="48" t="s">
        <v>1500</v>
      </c>
      <c r="K2245" s="21" t="s">
        <v>1604</v>
      </c>
      <c r="L2245" s="21" t="s">
        <v>42</v>
      </c>
      <c r="M2245" s="21" t="s">
        <v>43</v>
      </c>
      <c r="N2245" s="21" t="s">
        <v>48</v>
      </c>
      <c r="O2245" s="22">
        <v>5</v>
      </c>
      <c r="P2245" s="22">
        <v>3639</v>
      </c>
      <c r="Q2245" s="21" t="s">
        <v>723</v>
      </c>
      <c r="R2245" s="103">
        <f t="shared" si="34"/>
        <v>18195</v>
      </c>
      <c r="S2245" s="22">
        <v>0</v>
      </c>
      <c r="T2245" s="22">
        <v>18195</v>
      </c>
      <c r="U2245" s="22">
        <v>0</v>
      </c>
      <c r="V2245" s="22">
        <v>0</v>
      </c>
      <c r="W2245" s="22">
        <v>0</v>
      </c>
      <c r="X2245" s="22">
        <v>0</v>
      </c>
      <c r="Y2245" s="22">
        <v>0</v>
      </c>
      <c r="Z2245" s="22">
        <v>0</v>
      </c>
      <c r="AA2245" s="22">
        <v>0</v>
      </c>
      <c r="AB2245" s="22">
        <v>0</v>
      </c>
      <c r="AC2245" s="22">
        <v>0</v>
      </c>
      <c r="AD2245" s="22">
        <v>0</v>
      </c>
    </row>
    <row r="2246" spans="1:30" s="1" customFormat="1" ht="15" customHeight="1" x14ac:dyDescent="0.3">
      <c r="A2246" s="21" t="s">
        <v>34</v>
      </c>
      <c r="B2246" s="21" t="s">
        <v>2659</v>
      </c>
      <c r="C2246" s="21" t="s">
        <v>2659</v>
      </c>
      <c r="D2246" s="21" t="s">
        <v>36</v>
      </c>
      <c r="E2246" s="21" t="s">
        <v>194</v>
      </c>
      <c r="F2246" s="21" t="s">
        <v>195</v>
      </c>
      <c r="G2246" s="21" t="s">
        <v>38</v>
      </c>
      <c r="H2246" s="21">
        <v>29301</v>
      </c>
      <c r="I2246" s="21" t="s">
        <v>445</v>
      </c>
      <c r="J2246" s="48" t="s">
        <v>570</v>
      </c>
      <c r="K2246" s="21" t="s">
        <v>1080</v>
      </c>
      <c r="L2246" s="21" t="s">
        <v>42</v>
      </c>
      <c r="M2246" s="21" t="s">
        <v>43</v>
      </c>
      <c r="N2246" s="21" t="s">
        <v>48</v>
      </c>
      <c r="O2246" s="22">
        <v>1</v>
      </c>
      <c r="P2246" s="22">
        <v>6032</v>
      </c>
      <c r="Q2246" s="21" t="s">
        <v>723</v>
      </c>
      <c r="R2246" s="103">
        <f t="shared" si="34"/>
        <v>6032</v>
      </c>
      <c r="S2246" s="22">
        <v>0</v>
      </c>
      <c r="T2246" s="22">
        <v>6032</v>
      </c>
      <c r="U2246" s="22">
        <v>0</v>
      </c>
      <c r="V2246" s="22">
        <v>0</v>
      </c>
      <c r="W2246" s="22">
        <v>0</v>
      </c>
      <c r="X2246" s="22">
        <v>0</v>
      </c>
      <c r="Y2246" s="22">
        <v>0</v>
      </c>
      <c r="Z2246" s="22">
        <v>0</v>
      </c>
      <c r="AA2246" s="22">
        <v>0</v>
      </c>
      <c r="AB2246" s="22">
        <v>0</v>
      </c>
      <c r="AC2246" s="22">
        <v>0</v>
      </c>
      <c r="AD2246" s="22">
        <v>0</v>
      </c>
    </row>
    <row r="2247" spans="1:30" s="1" customFormat="1" ht="15" customHeight="1" x14ac:dyDescent="0.3">
      <c r="A2247" s="56" t="s">
        <v>34</v>
      </c>
      <c r="B2247" s="56" t="s">
        <v>2659</v>
      </c>
      <c r="C2247" s="56" t="s">
        <v>2659</v>
      </c>
      <c r="D2247" s="56" t="s">
        <v>36</v>
      </c>
      <c r="E2247" s="56" t="s">
        <v>37</v>
      </c>
      <c r="F2247" s="56" t="s">
        <v>36</v>
      </c>
      <c r="G2247" s="56" t="s">
        <v>38</v>
      </c>
      <c r="H2247" s="21">
        <v>29401</v>
      </c>
      <c r="I2247" s="56" t="s">
        <v>461</v>
      </c>
      <c r="J2247" s="48" t="s">
        <v>2685</v>
      </c>
      <c r="K2247" s="21" t="s">
        <v>2686</v>
      </c>
      <c r="L2247" s="56" t="s">
        <v>42</v>
      </c>
      <c r="M2247" s="56" t="s">
        <v>43</v>
      </c>
      <c r="N2247" s="56" t="s">
        <v>48</v>
      </c>
      <c r="O2247" s="57">
        <v>1</v>
      </c>
      <c r="P2247" s="57">
        <v>2051</v>
      </c>
      <c r="Q2247" s="21" t="s">
        <v>723</v>
      </c>
      <c r="R2247" s="103">
        <f t="shared" si="34"/>
        <v>2051</v>
      </c>
      <c r="S2247" s="57">
        <v>0</v>
      </c>
      <c r="T2247" s="57">
        <v>2051</v>
      </c>
      <c r="U2247" s="57">
        <v>0</v>
      </c>
      <c r="V2247" s="57">
        <v>0</v>
      </c>
      <c r="W2247" s="57">
        <v>0</v>
      </c>
      <c r="X2247" s="57">
        <v>0</v>
      </c>
      <c r="Y2247" s="57">
        <v>0</v>
      </c>
      <c r="Z2247" s="57">
        <v>0</v>
      </c>
      <c r="AA2247" s="57">
        <v>0</v>
      </c>
      <c r="AB2247" s="57">
        <v>0</v>
      </c>
      <c r="AC2247" s="57">
        <v>0</v>
      </c>
      <c r="AD2247" s="57">
        <v>0</v>
      </c>
    </row>
    <row r="2248" spans="1:30" s="1" customFormat="1" ht="15" customHeight="1" x14ac:dyDescent="0.3">
      <c r="A2248" s="21" t="s">
        <v>34</v>
      </c>
      <c r="B2248" s="21" t="s">
        <v>2659</v>
      </c>
      <c r="C2248" s="21" t="s">
        <v>2659</v>
      </c>
      <c r="D2248" s="21" t="s">
        <v>36</v>
      </c>
      <c r="E2248" s="21" t="s">
        <v>37</v>
      </c>
      <c r="F2248" s="21" t="s">
        <v>36</v>
      </c>
      <c r="G2248" s="21" t="s">
        <v>38</v>
      </c>
      <c r="H2248" s="21">
        <v>29401</v>
      </c>
      <c r="I2248" s="21" t="s">
        <v>461</v>
      </c>
      <c r="J2248" s="48" t="s">
        <v>470</v>
      </c>
      <c r="K2248" s="21" t="s">
        <v>477</v>
      </c>
      <c r="L2248" s="21" t="s">
        <v>42</v>
      </c>
      <c r="M2248" s="21" t="s">
        <v>43</v>
      </c>
      <c r="N2248" s="21" t="s">
        <v>48</v>
      </c>
      <c r="O2248" s="22">
        <v>1</v>
      </c>
      <c r="P2248" s="22">
        <v>2292</v>
      </c>
      <c r="Q2248" s="21" t="s">
        <v>723</v>
      </c>
      <c r="R2248" s="103">
        <f t="shared" si="34"/>
        <v>2292</v>
      </c>
      <c r="S2248" s="22">
        <v>0</v>
      </c>
      <c r="T2248" s="22">
        <v>0</v>
      </c>
      <c r="U2248" s="22">
        <v>0</v>
      </c>
      <c r="V2248" s="22">
        <v>2292</v>
      </c>
      <c r="W2248" s="22">
        <v>0</v>
      </c>
      <c r="X2248" s="22">
        <v>0</v>
      </c>
      <c r="Y2248" s="22">
        <v>0</v>
      </c>
      <c r="Z2248" s="22">
        <v>0</v>
      </c>
      <c r="AA2248" s="22">
        <v>0</v>
      </c>
      <c r="AB2248" s="22">
        <v>0</v>
      </c>
      <c r="AC2248" s="22">
        <v>0</v>
      </c>
      <c r="AD2248" s="22">
        <v>0</v>
      </c>
    </row>
    <row r="2249" spans="1:30" s="1" customFormat="1" ht="15" customHeight="1" x14ac:dyDescent="0.3">
      <c r="A2249" s="21" t="s">
        <v>34</v>
      </c>
      <c r="B2249" s="21" t="s">
        <v>2659</v>
      </c>
      <c r="C2249" s="21" t="s">
        <v>2659</v>
      </c>
      <c r="D2249" s="21" t="s">
        <v>36</v>
      </c>
      <c r="E2249" s="21" t="s">
        <v>37</v>
      </c>
      <c r="F2249" s="21" t="s">
        <v>36</v>
      </c>
      <c r="G2249" s="21" t="s">
        <v>38</v>
      </c>
      <c r="H2249" s="21">
        <v>29401</v>
      </c>
      <c r="I2249" s="21" t="s">
        <v>461</v>
      </c>
      <c r="J2249" s="48" t="s">
        <v>486</v>
      </c>
      <c r="K2249" s="21" t="s">
        <v>487</v>
      </c>
      <c r="L2249" s="21" t="s">
        <v>42</v>
      </c>
      <c r="M2249" s="21" t="s">
        <v>43</v>
      </c>
      <c r="N2249" s="21" t="s">
        <v>48</v>
      </c>
      <c r="O2249" s="22">
        <v>4</v>
      </c>
      <c r="P2249" s="22">
        <v>78.5</v>
      </c>
      <c r="Q2249" s="21" t="s">
        <v>723</v>
      </c>
      <c r="R2249" s="103">
        <f t="shared" si="34"/>
        <v>314</v>
      </c>
      <c r="S2249" s="22">
        <v>0</v>
      </c>
      <c r="T2249" s="22">
        <v>0</v>
      </c>
      <c r="U2249" s="22">
        <v>0</v>
      </c>
      <c r="V2249" s="22">
        <v>157</v>
      </c>
      <c r="W2249" s="22">
        <v>0</v>
      </c>
      <c r="X2249" s="22">
        <v>157</v>
      </c>
      <c r="Y2249" s="22">
        <v>0</v>
      </c>
      <c r="Z2249" s="22">
        <v>0</v>
      </c>
      <c r="AA2249" s="22">
        <v>0</v>
      </c>
      <c r="AB2249" s="22">
        <v>0</v>
      </c>
      <c r="AC2249" s="22">
        <v>0</v>
      </c>
      <c r="AD2249" s="22">
        <v>0</v>
      </c>
    </row>
    <row r="2250" spans="1:30" s="1" customFormat="1" ht="15" customHeight="1" x14ac:dyDescent="0.3">
      <c r="A2250" s="21" t="s">
        <v>34</v>
      </c>
      <c r="B2250" s="21" t="s">
        <v>2659</v>
      </c>
      <c r="C2250" s="21" t="s">
        <v>2659</v>
      </c>
      <c r="D2250" s="21" t="s">
        <v>36</v>
      </c>
      <c r="E2250" s="21" t="s">
        <v>37</v>
      </c>
      <c r="F2250" s="21" t="s">
        <v>36</v>
      </c>
      <c r="G2250" s="21" t="s">
        <v>38</v>
      </c>
      <c r="H2250" s="21">
        <v>29401</v>
      </c>
      <c r="I2250" s="21" t="s">
        <v>461</v>
      </c>
      <c r="J2250" s="48" t="s">
        <v>478</v>
      </c>
      <c r="K2250" s="21" t="s">
        <v>479</v>
      </c>
      <c r="L2250" s="21" t="s">
        <v>42</v>
      </c>
      <c r="M2250" s="21" t="s">
        <v>43</v>
      </c>
      <c r="N2250" s="21" t="s">
        <v>48</v>
      </c>
      <c r="O2250" s="22">
        <v>1</v>
      </c>
      <c r="P2250" s="22">
        <v>1146</v>
      </c>
      <c r="Q2250" s="21" t="s">
        <v>723</v>
      </c>
      <c r="R2250" s="103">
        <f t="shared" si="34"/>
        <v>1146</v>
      </c>
      <c r="S2250" s="22">
        <v>0</v>
      </c>
      <c r="T2250" s="22">
        <v>0</v>
      </c>
      <c r="U2250" s="22">
        <v>0</v>
      </c>
      <c r="V2250" s="22">
        <v>1146</v>
      </c>
      <c r="W2250" s="22">
        <v>0</v>
      </c>
      <c r="X2250" s="22">
        <v>0</v>
      </c>
      <c r="Y2250" s="22">
        <v>0</v>
      </c>
      <c r="Z2250" s="22">
        <v>0</v>
      </c>
      <c r="AA2250" s="22">
        <v>0</v>
      </c>
      <c r="AB2250" s="22">
        <v>0</v>
      </c>
      <c r="AC2250" s="22">
        <v>0</v>
      </c>
      <c r="AD2250" s="22">
        <v>0</v>
      </c>
    </row>
    <row r="2251" spans="1:30" s="1" customFormat="1" ht="15" customHeight="1" x14ac:dyDescent="0.3">
      <c r="A2251" s="21" t="s">
        <v>34</v>
      </c>
      <c r="B2251" s="21" t="s">
        <v>2659</v>
      </c>
      <c r="C2251" s="21" t="s">
        <v>2659</v>
      </c>
      <c r="D2251" s="21" t="s">
        <v>36</v>
      </c>
      <c r="E2251" s="21" t="s">
        <v>37</v>
      </c>
      <c r="F2251" s="21" t="s">
        <v>36</v>
      </c>
      <c r="G2251" s="21" t="s">
        <v>38</v>
      </c>
      <c r="H2251" s="21">
        <v>29401</v>
      </c>
      <c r="I2251" s="21" t="s">
        <v>461</v>
      </c>
      <c r="J2251" s="48" t="s">
        <v>1019</v>
      </c>
      <c r="K2251" s="21" t="s">
        <v>1020</v>
      </c>
      <c r="L2251" s="21" t="s">
        <v>42</v>
      </c>
      <c r="M2251" s="21" t="s">
        <v>43</v>
      </c>
      <c r="N2251" s="21" t="s">
        <v>48</v>
      </c>
      <c r="O2251" s="22">
        <v>1</v>
      </c>
      <c r="P2251" s="22">
        <v>2051</v>
      </c>
      <c r="Q2251" s="21" t="s">
        <v>723</v>
      </c>
      <c r="R2251" s="103">
        <f t="shared" si="34"/>
        <v>2051</v>
      </c>
      <c r="S2251" s="22">
        <v>0</v>
      </c>
      <c r="T2251" s="22">
        <v>0</v>
      </c>
      <c r="U2251" s="22">
        <v>0</v>
      </c>
      <c r="V2251" s="22">
        <v>2051</v>
      </c>
      <c r="W2251" s="22">
        <v>0</v>
      </c>
      <c r="X2251" s="22">
        <v>0</v>
      </c>
      <c r="Y2251" s="22">
        <v>0</v>
      </c>
      <c r="Z2251" s="22">
        <v>0</v>
      </c>
      <c r="AA2251" s="22">
        <v>0</v>
      </c>
      <c r="AB2251" s="22">
        <v>0</v>
      </c>
      <c r="AC2251" s="22">
        <v>0</v>
      </c>
      <c r="AD2251" s="22">
        <v>0</v>
      </c>
    </row>
    <row r="2252" spans="1:30" s="1" customFormat="1" ht="15" customHeight="1" x14ac:dyDescent="0.3">
      <c r="A2252" s="21" t="s">
        <v>34</v>
      </c>
      <c r="B2252" s="21" t="s">
        <v>2659</v>
      </c>
      <c r="C2252" s="21" t="s">
        <v>2659</v>
      </c>
      <c r="D2252" s="21" t="s">
        <v>36</v>
      </c>
      <c r="E2252" s="21" t="s">
        <v>37</v>
      </c>
      <c r="F2252" s="21" t="s">
        <v>36</v>
      </c>
      <c r="G2252" s="21" t="s">
        <v>38</v>
      </c>
      <c r="H2252" s="21">
        <v>29401</v>
      </c>
      <c r="I2252" s="21" t="s">
        <v>461</v>
      </c>
      <c r="J2252" s="48" t="s">
        <v>1259</v>
      </c>
      <c r="K2252" s="21" t="s">
        <v>1260</v>
      </c>
      <c r="L2252" s="21" t="s">
        <v>42</v>
      </c>
      <c r="M2252" s="21" t="s">
        <v>43</v>
      </c>
      <c r="N2252" s="21" t="s">
        <v>48</v>
      </c>
      <c r="O2252" s="22">
        <v>1</v>
      </c>
      <c r="P2252" s="22">
        <v>62</v>
      </c>
      <c r="Q2252" s="21" t="s">
        <v>723</v>
      </c>
      <c r="R2252" s="103">
        <f t="shared" ref="R2252:R2315" si="35">SUM(S2252:AD2252)</f>
        <v>62</v>
      </c>
      <c r="S2252" s="22">
        <v>0</v>
      </c>
      <c r="T2252" s="22">
        <v>0</v>
      </c>
      <c r="U2252" s="22">
        <v>0</v>
      </c>
      <c r="V2252" s="22">
        <v>62</v>
      </c>
      <c r="W2252" s="22">
        <v>0</v>
      </c>
      <c r="X2252" s="22">
        <v>0</v>
      </c>
      <c r="Y2252" s="22">
        <v>0</v>
      </c>
      <c r="Z2252" s="22">
        <v>0</v>
      </c>
      <c r="AA2252" s="22">
        <v>0</v>
      </c>
      <c r="AB2252" s="22">
        <v>0</v>
      </c>
      <c r="AC2252" s="22">
        <v>0</v>
      </c>
      <c r="AD2252" s="22">
        <v>0</v>
      </c>
    </row>
    <row r="2253" spans="1:30" s="1" customFormat="1" ht="15" customHeight="1" x14ac:dyDescent="0.3">
      <c r="A2253" s="21" t="s">
        <v>34</v>
      </c>
      <c r="B2253" s="21" t="s">
        <v>2659</v>
      </c>
      <c r="C2253" s="21" t="s">
        <v>2659</v>
      </c>
      <c r="D2253" s="21" t="s">
        <v>36</v>
      </c>
      <c r="E2253" s="21" t="s">
        <v>37</v>
      </c>
      <c r="F2253" s="21" t="s">
        <v>36</v>
      </c>
      <c r="G2253" s="21" t="s">
        <v>38</v>
      </c>
      <c r="H2253" s="21">
        <v>29401</v>
      </c>
      <c r="I2253" s="21" t="s">
        <v>461</v>
      </c>
      <c r="J2253" s="48" t="s">
        <v>1259</v>
      </c>
      <c r="K2253" s="21" t="s">
        <v>1260</v>
      </c>
      <c r="L2253" s="21" t="s">
        <v>42</v>
      </c>
      <c r="M2253" s="21" t="s">
        <v>43</v>
      </c>
      <c r="N2253" s="21" t="s">
        <v>48</v>
      </c>
      <c r="O2253" s="22">
        <v>1</v>
      </c>
      <c r="P2253" s="22">
        <v>62</v>
      </c>
      <c r="Q2253" s="21" t="s">
        <v>723</v>
      </c>
      <c r="R2253" s="103">
        <f t="shared" si="35"/>
        <v>62</v>
      </c>
      <c r="S2253" s="22">
        <v>0</v>
      </c>
      <c r="T2253" s="22">
        <v>0</v>
      </c>
      <c r="U2253" s="22">
        <v>0</v>
      </c>
      <c r="V2253" s="22">
        <v>62</v>
      </c>
      <c r="W2253" s="22">
        <v>0</v>
      </c>
      <c r="X2253" s="22">
        <v>0</v>
      </c>
      <c r="Y2253" s="22">
        <v>0</v>
      </c>
      <c r="Z2253" s="22">
        <v>0</v>
      </c>
      <c r="AA2253" s="22">
        <v>0</v>
      </c>
      <c r="AB2253" s="22">
        <v>0</v>
      </c>
      <c r="AC2253" s="22">
        <v>0</v>
      </c>
      <c r="AD2253" s="22">
        <v>0</v>
      </c>
    </row>
    <row r="2254" spans="1:30" s="1" customFormat="1" ht="15" customHeight="1" x14ac:dyDescent="0.3">
      <c r="A2254" s="21" t="s">
        <v>34</v>
      </c>
      <c r="B2254" s="21" t="s">
        <v>2659</v>
      </c>
      <c r="C2254" s="21" t="s">
        <v>2659</v>
      </c>
      <c r="D2254" s="21" t="s">
        <v>36</v>
      </c>
      <c r="E2254" s="21" t="s">
        <v>37</v>
      </c>
      <c r="F2254" s="21" t="s">
        <v>36</v>
      </c>
      <c r="G2254" s="21" t="s">
        <v>38</v>
      </c>
      <c r="H2254" s="21">
        <v>29401</v>
      </c>
      <c r="I2254" s="21" t="s">
        <v>461</v>
      </c>
      <c r="J2254" s="48" t="s">
        <v>1259</v>
      </c>
      <c r="K2254" s="21" t="s">
        <v>1260</v>
      </c>
      <c r="L2254" s="21" t="s">
        <v>42</v>
      </c>
      <c r="M2254" s="21" t="s">
        <v>43</v>
      </c>
      <c r="N2254" s="21" t="s">
        <v>48</v>
      </c>
      <c r="O2254" s="22">
        <v>1</v>
      </c>
      <c r="P2254" s="22">
        <v>103</v>
      </c>
      <c r="Q2254" s="21" t="s">
        <v>723</v>
      </c>
      <c r="R2254" s="103">
        <f t="shared" si="35"/>
        <v>103</v>
      </c>
      <c r="S2254" s="22">
        <v>0</v>
      </c>
      <c r="T2254" s="22">
        <v>0</v>
      </c>
      <c r="U2254" s="22">
        <v>0</v>
      </c>
      <c r="V2254" s="22">
        <v>103</v>
      </c>
      <c r="W2254" s="22">
        <v>0</v>
      </c>
      <c r="X2254" s="22">
        <v>0</v>
      </c>
      <c r="Y2254" s="22">
        <v>0</v>
      </c>
      <c r="Z2254" s="22">
        <v>0</v>
      </c>
      <c r="AA2254" s="22">
        <v>0</v>
      </c>
      <c r="AB2254" s="22">
        <v>0</v>
      </c>
      <c r="AC2254" s="22">
        <v>0</v>
      </c>
      <c r="AD2254" s="22">
        <v>0</v>
      </c>
    </row>
    <row r="2255" spans="1:30" s="1" customFormat="1" ht="15" customHeight="1" x14ac:dyDescent="0.3">
      <c r="A2255" s="21" t="s">
        <v>34</v>
      </c>
      <c r="B2255" s="21" t="s">
        <v>2659</v>
      </c>
      <c r="C2255" s="21" t="s">
        <v>2659</v>
      </c>
      <c r="D2255" s="23" t="s">
        <v>36</v>
      </c>
      <c r="E2255" s="21" t="s">
        <v>109</v>
      </c>
      <c r="F2255" s="23" t="s">
        <v>110</v>
      </c>
      <c r="G2255" s="21" t="s">
        <v>38</v>
      </c>
      <c r="H2255" s="21">
        <v>29401</v>
      </c>
      <c r="I2255" s="21" t="s">
        <v>461</v>
      </c>
      <c r="J2255" s="21" t="s">
        <v>866</v>
      </c>
      <c r="K2255" s="21" t="s">
        <v>867</v>
      </c>
      <c r="L2255" s="21" t="s">
        <v>42</v>
      </c>
      <c r="M2255" s="21" t="s">
        <v>43</v>
      </c>
      <c r="N2255" s="21" t="s">
        <v>48</v>
      </c>
      <c r="O2255" s="22">
        <v>3</v>
      </c>
      <c r="P2255" s="22">
        <v>157</v>
      </c>
      <c r="Q2255" s="21" t="s">
        <v>723</v>
      </c>
      <c r="R2255" s="103">
        <f t="shared" si="35"/>
        <v>471</v>
      </c>
      <c r="S2255" s="22">
        <v>0</v>
      </c>
      <c r="T2255" s="22">
        <v>0</v>
      </c>
      <c r="U2255" s="22">
        <v>0</v>
      </c>
      <c r="V2255" s="22">
        <v>0</v>
      </c>
      <c r="W2255" s="22">
        <v>0</v>
      </c>
      <c r="X2255" s="22">
        <v>0</v>
      </c>
      <c r="Y2255" s="22">
        <v>0</v>
      </c>
      <c r="Z2255" s="22">
        <v>471</v>
      </c>
      <c r="AA2255" s="22">
        <v>0</v>
      </c>
      <c r="AB2255" s="22">
        <v>0</v>
      </c>
      <c r="AC2255" s="22">
        <v>0</v>
      </c>
      <c r="AD2255" s="22">
        <v>0</v>
      </c>
    </row>
    <row r="2256" spans="1:30" s="1" customFormat="1" ht="15" customHeight="1" x14ac:dyDescent="0.3">
      <c r="A2256" s="21" t="s">
        <v>34</v>
      </c>
      <c r="B2256" s="21" t="s">
        <v>2659</v>
      </c>
      <c r="C2256" s="21" t="s">
        <v>2659</v>
      </c>
      <c r="D2256" s="21" t="s">
        <v>36</v>
      </c>
      <c r="E2256" s="21" t="s">
        <v>194</v>
      </c>
      <c r="F2256" s="21" t="s">
        <v>195</v>
      </c>
      <c r="G2256" s="21" t="s">
        <v>38</v>
      </c>
      <c r="H2256" s="21">
        <v>29401</v>
      </c>
      <c r="I2256" s="21" t="s">
        <v>2754</v>
      </c>
      <c r="J2256" s="48" t="s">
        <v>1259</v>
      </c>
      <c r="K2256" s="21" t="s">
        <v>1260</v>
      </c>
      <c r="L2256" s="21" t="s">
        <v>42</v>
      </c>
      <c r="M2256" s="21" t="s">
        <v>43</v>
      </c>
      <c r="N2256" s="21" t="s">
        <v>48</v>
      </c>
      <c r="O2256" s="22">
        <v>2</v>
      </c>
      <c r="P2256" s="22">
        <v>220</v>
      </c>
      <c r="Q2256" s="21" t="s">
        <v>723</v>
      </c>
      <c r="R2256" s="103">
        <f t="shared" si="35"/>
        <v>440</v>
      </c>
      <c r="S2256" s="22">
        <v>0</v>
      </c>
      <c r="T2256" s="22">
        <v>294</v>
      </c>
      <c r="U2256" s="22">
        <v>0</v>
      </c>
      <c r="V2256" s="22">
        <v>0</v>
      </c>
      <c r="W2256" s="22">
        <v>0</v>
      </c>
      <c r="X2256" s="22">
        <v>146</v>
      </c>
      <c r="Y2256" s="22">
        <v>0</v>
      </c>
      <c r="Z2256" s="22">
        <v>0</v>
      </c>
      <c r="AA2256" s="22">
        <v>0</v>
      </c>
      <c r="AB2256" s="22">
        <v>0</v>
      </c>
      <c r="AC2256" s="22">
        <v>0</v>
      </c>
      <c r="AD2256" s="22">
        <v>0</v>
      </c>
    </row>
    <row r="2257" spans="1:30" s="1" customFormat="1" ht="15" customHeight="1" x14ac:dyDescent="0.3">
      <c r="A2257" s="21" t="s">
        <v>34</v>
      </c>
      <c r="B2257" s="21" t="s">
        <v>2659</v>
      </c>
      <c r="C2257" s="21" t="s">
        <v>2659</v>
      </c>
      <c r="D2257" s="21" t="s">
        <v>36</v>
      </c>
      <c r="E2257" s="21" t="s">
        <v>194</v>
      </c>
      <c r="F2257" s="21" t="s">
        <v>195</v>
      </c>
      <c r="G2257" s="21" t="s">
        <v>38</v>
      </c>
      <c r="H2257" s="21">
        <v>29401</v>
      </c>
      <c r="I2257" s="21" t="s">
        <v>2754</v>
      </c>
      <c r="J2257" s="48" t="s">
        <v>1259</v>
      </c>
      <c r="K2257" s="21" t="s">
        <v>1260</v>
      </c>
      <c r="L2257" s="21" t="s">
        <v>42</v>
      </c>
      <c r="M2257" s="21" t="s">
        <v>43</v>
      </c>
      <c r="N2257" s="21" t="s">
        <v>48</v>
      </c>
      <c r="O2257" s="22">
        <v>1</v>
      </c>
      <c r="P2257" s="22">
        <v>148</v>
      </c>
      <c r="Q2257" s="21" t="s">
        <v>723</v>
      </c>
      <c r="R2257" s="103">
        <f t="shared" si="35"/>
        <v>148</v>
      </c>
      <c r="S2257" s="22"/>
      <c r="T2257" s="22">
        <v>148</v>
      </c>
      <c r="U2257" s="22">
        <v>0</v>
      </c>
      <c r="V2257" s="22">
        <v>0</v>
      </c>
      <c r="W2257" s="22">
        <v>0</v>
      </c>
      <c r="X2257" s="22">
        <v>0</v>
      </c>
      <c r="Y2257" s="22">
        <v>0</v>
      </c>
      <c r="Z2257" s="22">
        <v>0</v>
      </c>
      <c r="AA2257" s="22">
        <v>0</v>
      </c>
      <c r="AB2257" s="22">
        <v>0</v>
      </c>
      <c r="AC2257" s="22">
        <v>0</v>
      </c>
      <c r="AD2257" s="22">
        <v>0</v>
      </c>
    </row>
    <row r="2258" spans="1:30" s="1" customFormat="1" ht="15" customHeight="1" x14ac:dyDescent="0.3">
      <c r="A2258" s="21" t="s">
        <v>34</v>
      </c>
      <c r="B2258" s="21" t="s">
        <v>2659</v>
      </c>
      <c r="C2258" s="21" t="s">
        <v>2659</v>
      </c>
      <c r="D2258" s="21" t="s">
        <v>36</v>
      </c>
      <c r="E2258" s="21" t="s">
        <v>194</v>
      </c>
      <c r="F2258" s="21" t="s">
        <v>195</v>
      </c>
      <c r="G2258" s="21" t="s">
        <v>38</v>
      </c>
      <c r="H2258" s="21">
        <v>29401</v>
      </c>
      <c r="I2258" s="21" t="s">
        <v>2754</v>
      </c>
      <c r="J2258" s="48" t="s">
        <v>1259</v>
      </c>
      <c r="K2258" s="21" t="s">
        <v>1260</v>
      </c>
      <c r="L2258" s="21" t="s">
        <v>42</v>
      </c>
      <c r="M2258" s="21" t="s">
        <v>43</v>
      </c>
      <c r="N2258" s="21" t="s">
        <v>48</v>
      </c>
      <c r="O2258" s="22">
        <v>1</v>
      </c>
      <c r="P2258" s="22">
        <v>155</v>
      </c>
      <c r="Q2258" s="21" t="s">
        <v>723</v>
      </c>
      <c r="R2258" s="103">
        <f t="shared" si="35"/>
        <v>155</v>
      </c>
      <c r="S2258" s="22"/>
      <c r="T2258" s="22">
        <v>108</v>
      </c>
      <c r="U2258" s="22">
        <v>0</v>
      </c>
      <c r="V2258" s="22">
        <v>0</v>
      </c>
      <c r="W2258" s="22">
        <v>0</v>
      </c>
      <c r="X2258" s="22">
        <v>47</v>
      </c>
      <c r="Y2258" s="22">
        <v>0</v>
      </c>
      <c r="Z2258" s="22">
        <v>0</v>
      </c>
      <c r="AA2258" s="22">
        <v>0</v>
      </c>
      <c r="AB2258" s="22">
        <v>0</v>
      </c>
      <c r="AC2258" s="22">
        <v>0</v>
      </c>
      <c r="AD2258" s="22">
        <v>0</v>
      </c>
    </row>
    <row r="2259" spans="1:30" s="1" customFormat="1" ht="15" customHeight="1" x14ac:dyDescent="0.3">
      <c r="A2259" s="21" t="s">
        <v>34</v>
      </c>
      <c r="B2259" s="21" t="s">
        <v>2659</v>
      </c>
      <c r="C2259" s="21" t="s">
        <v>2659</v>
      </c>
      <c r="D2259" s="21" t="s">
        <v>36</v>
      </c>
      <c r="E2259" s="21" t="s">
        <v>194</v>
      </c>
      <c r="F2259" s="21" t="s">
        <v>195</v>
      </c>
      <c r="G2259" s="21" t="s">
        <v>38</v>
      </c>
      <c r="H2259" s="21">
        <v>29401</v>
      </c>
      <c r="I2259" s="21" t="s">
        <v>2754</v>
      </c>
      <c r="J2259" s="48" t="s">
        <v>1259</v>
      </c>
      <c r="K2259" s="21" t="s">
        <v>1260</v>
      </c>
      <c r="L2259" s="21" t="s">
        <v>42</v>
      </c>
      <c r="M2259" s="21" t="s">
        <v>43</v>
      </c>
      <c r="N2259" s="21" t="s">
        <v>48</v>
      </c>
      <c r="O2259" s="22">
        <v>2</v>
      </c>
      <c r="P2259" s="22">
        <v>93</v>
      </c>
      <c r="Q2259" s="21" t="s">
        <v>723</v>
      </c>
      <c r="R2259" s="103">
        <f t="shared" si="35"/>
        <v>186</v>
      </c>
      <c r="S2259" s="22"/>
      <c r="T2259" s="22">
        <v>186</v>
      </c>
      <c r="U2259" s="22">
        <v>0</v>
      </c>
      <c r="V2259" s="22">
        <v>0</v>
      </c>
      <c r="W2259" s="22">
        <v>0</v>
      </c>
      <c r="X2259" s="22">
        <v>0</v>
      </c>
      <c r="Y2259" s="22">
        <v>0</v>
      </c>
      <c r="Z2259" s="22">
        <v>0</v>
      </c>
      <c r="AA2259" s="22">
        <v>0</v>
      </c>
      <c r="AB2259" s="22">
        <v>0</v>
      </c>
      <c r="AC2259" s="22">
        <v>0</v>
      </c>
      <c r="AD2259" s="22">
        <v>0</v>
      </c>
    </row>
    <row r="2260" spans="1:30" s="1" customFormat="1" ht="15" customHeight="1" x14ac:dyDescent="0.3">
      <c r="A2260" s="21" t="s">
        <v>34</v>
      </c>
      <c r="B2260" s="21" t="s">
        <v>2659</v>
      </c>
      <c r="C2260" s="21" t="s">
        <v>2659</v>
      </c>
      <c r="D2260" s="21" t="s">
        <v>36</v>
      </c>
      <c r="E2260" s="21" t="s">
        <v>37</v>
      </c>
      <c r="F2260" s="21" t="s">
        <v>36</v>
      </c>
      <c r="G2260" s="21" t="s">
        <v>38</v>
      </c>
      <c r="H2260" s="21">
        <v>29901</v>
      </c>
      <c r="I2260" s="21" t="s">
        <v>488</v>
      </c>
      <c r="J2260" s="48" t="s">
        <v>2687</v>
      </c>
      <c r="K2260" s="21" t="s">
        <v>2688</v>
      </c>
      <c r="L2260" s="21" t="s">
        <v>42</v>
      </c>
      <c r="M2260" s="21" t="s">
        <v>43</v>
      </c>
      <c r="N2260" s="21" t="s">
        <v>48</v>
      </c>
      <c r="O2260" s="22">
        <v>1</v>
      </c>
      <c r="P2260" s="22">
        <v>279</v>
      </c>
      <c r="Q2260" s="21" t="s">
        <v>723</v>
      </c>
      <c r="R2260" s="103">
        <f t="shared" si="35"/>
        <v>279</v>
      </c>
      <c r="S2260" s="22">
        <v>0</v>
      </c>
      <c r="T2260" s="22">
        <v>0</v>
      </c>
      <c r="U2260" s="22">
        <v>0</v>
      </c>
      <c r="V2260" s="22">
        <v>279</v>
      </c>
      <c r="W2260" s="22">
        <v>0</v>
      </c>
      <c r="X2260" s="22">
        <v>0</v>
      </c>
      <c r="Y2260" s="22">
        <v>0</v>
      </c>
      <c r="Z2260" s="22">
        <v>0</v>
      </c>
      <c r="AA2260" s="22">
        <v>0</v>
      </c>
      <c r="AB2260" s="22">
        <v>0</v>
      </c>
      <c r="AC2260" s="22">
        <v>0</v>
      </c>
      <c r="AD2260" s="22">
        <v>0</v>
      </c>
    </row>
    <row r="2261" spans="1:30" s="1" customFormat="1" ht="15" customHeight="1" x14ac:dyDescent="0.3">
      <c r="A2261" s="21" t="s">
        <v>34</v>
      </c>
      <c r="B2261" s="21" t="s">
        <v>2659</v>
      </c>
      <c r="C2261" s="21" t="s">
        <v>2659</v>
      </c>
      <c r="D2261" s="21" t="s">
        <v>36</v>
      </c>
      <c r="E2261" s="21" t="s">
        <v>246</v>
      </c>
      <c r="F2261" s="32" t="s">
        <v>36</v>
      </c>
      <c r="G2261" s="21" t="s">
        <v>489</v>
      </c>
      <c r="H2261" s="21">
        <v>31301</v>
      </c>
      <c r="I2261" s="32" t="s">
        <v>490</v>
      </c>
      <c r="J2261" s="48" t="s">
        <v>1576</v>
      </c>
      <c r="K2261" s="21" t="s">
        <v>2762</v>
      </c>
      <c r="L2261" s="21" t="s">
        <v>42</v>
      </c>
      <c r="M2261" s="21" t="s">
        <v>43</v>
      </c>
      <c r="N2261" s="21" t="s">
        <v>335</v>
      </c>
      <c r="O2261" s="22">
        <v>4</v>
      </c>
      <c r="P2261" s="22">
        <v>3550</v>
      </c>
      <c r="Q2261" s="21" t="s">
        <v>723</v>
      </c>
      <c r="R2261" s="103">
        <f t="shared" si="35"/>
        <v>14200</v>
      </c>
      <c r="S2261" s="44">
        <v>2000</v>
      </c>
      <c r="T2261" s="44">
        <v>0</v>
      </c>
      <c r="U2261" s="44">
        <v>2200</v>
      </c>
      <c r="V2261" s="44">
        <v>0</v>
      </c>
      <c r="W2261" s="44">
        <v>3000</v>
      </c>
      <c r="X2261" s="44">
        <v>0</v>
      </c>
      <c r="Y2261" s="44">
        <v>3000</v>
      </c>
      <c r="Z2261" s="44">
        <v>0</v>
      </c>
      <c r="AA2261" s="44">
        <v>2000</v>
      </c>
      <c r="AB2261" s="44">
        <v>0</v>
      </c>
      <c r="AC2261" s="44">
        <v>2000</v>
      </c>
      <c r="AD2261" s="44">
        <v>0</v>
      </c>
    </row>
    <row r="2262" spans="1:30" s="1" customFormat="1" ht="15" customHeight="1" x14ac:dyDescent="0.3">
      <c r="A2262" s="21" t="s">
        <v>34</v>
      </c>
      <c r="B2262" s="21" t="s">
        <v>2659</v>
      </c>
      <c r="C2262" s="21" t="s">
        <v>2659</v>
      </c>
      <c r="D2262" s="21" t="s">
        <v>36</v>
      </c>
      <c r="E2262" s="32" t="s">
        <v>246</v>
      </c>
      <c r="F2262" s="32" t="s">
        <v>36</v>
      </c>
      <c r="G2262" s="32" t="s">
        <v>38</v>
      </c>
      <c r="H2262" s="21">
        <v>31401</v>
      </c>
      <c r="I2262" s="32" t="s">
        <v>1313</v>
      </c>
      <c r="J2262" s="48" t="s">
        <v>1576</v>
      </c>
      <c r="K2262" s="21" t="s">
        <v>2763</v>
      </c>
      <c r="L2262" s="21" t="s">
        <v>42</v>
      </c>
      <c r="M2262" s="21" t="s">
        <v>43</v>
      </c>
      <c r="N2262" s="21" t="s">
        <v>335</v>
      </c>
      <c r="O2262" s="22">
        <v>12</v>
      </c>
      <c r="P2262" s="22">
        <v>900</v>
      </c>
      <c r="Q2262" s="21" t="s">
        <v>723</v>
      </c>
      <c r="R2262" s="103">
        <f t="shared" si="35"/>
        <v>10800</v>
      </c>
      <c r="S2262" s="22">
        <v>900</v>
      </c>
      <c r="T2262" s="22">
        <v>900</v>
      </c>
      <c r="U2262" s="22">
        <v>900</v>
      </c>
      <c r="V2262" s="22">
        <v>900</v>
      </c>
      <c r="W2262" s="22">
        <v>900</v>
      </c>
      <c r="X2262" s="22">
        <v>900</v>
      </c>
      <c r="Y2262" s="22">
        <v>900</v>
      </c>
      <c r="Z2262" s="22">
        <v>900</v>
      </c>
      <c r="AA2262" s="22">
        <v>900</v>
      </c>
      <c r="AB2262" s="22">
        <v>900</v>
      </c>
      <c r="AC2262" s="22">
        <v>900</v>
      </c>
      <c r="AD2262" s="22">
        <v>900</v>
      </c>
    </row>
    <row r="2263" spans="1:30" s="1" customFormat="1" ht="15" customHeight="1" x14ac:dyDescent="0.3">
      <c r="A2263" s="21" t="s">
        <v>34</v>
      </c>
      <c r="B2263" s="21" t="s">
        <v>2659</v>
      </c>
      <c r="C2263" s="21" t="s">
        <v>2659</v>
      </c>
      <c r="D2263" s="21" t="s">
        <v>36</v>
      </c>
      <c r="E2263" s="32" t="s">
        <v>246</v>
      </c>
      <c r="F2263" s="32" t="s">
        <v>36</v>
      </c>
      <c r="G2263" s="32" t="s">
        <v>38</v>
      </c>
      <c r="H2263" s="21">
        <v>32601</v>
      </c>
      <c r="I2263" s="21" t="s">
        <v>1393</v>
      </c>
      <c r="J2263" s="48" t="s">
        <v>1576</v>
      </c>
      <c r="K2263" s="21" t="s">
        <v>2764</v>
      </c>
      <c r="L2263" s="21" t="s">
        <v>2765</v>
      </c>
      <c r="M2263" s="21" t="s">
        <v>43</v>
      </c>
      <c r="N2263" s="21" t="s">
        <v>335</v>
      </c>
      <c r="O2263" s="22">
        <v>12</v>
      </c>
      <c r="P2263" s="22">
        <v>3766.6666666666665</v>
      </c>
      <c r="Q2263" s="21" t="s">
        <v>723</v>
      </c>
      <c r="R2263" s="103">
        <f t="shared" si="35"/>
        <v>45200</v>
      </c>
      <c r="S2263" s="44">
        <v>2000</v>
      </c>
      <c r="T2263" s="44">
        <v>5000</v>
      </c>
      <c r="U2263" s="44">
        <v>5600</v>
      </c>
      <c r="V2263" s="44">
        <v>5600</v>
      </c>
      <c r="W2263" s="44">
        <v>7500</v>
      </c>
      <c r="X2263" s="44">
        <v>7500</v>
      </c>
      <c r="Y2263" s="44">
        <v>2000</v>
      </c>
      <c r="Z2263" s="44">
        <v>2000</v>
      </c>
      <c r="AA2263" s="44">
        <v>2000</v>
      </c>
      <c r="AB2263" s="44">
        <v>2000</v>
      </c>
      <c r="AC2263" s="44">
        <v>2000</v>
      </c>
      <c r="AD2263" s="22">
        <v>2000</v>
      </c>
    </row>
    <row r="2264" spans="1:30" s="1" customFormat="1" ht="15" customHeight="1" x14ac:dyDescent="0.3">
      <c r="A2264" s="21" t="s">
        <v>34</v>
      </c>
      <c r="B2264" s="21" t="s">
        <v>2659</v>
      </c>
      <c r="C2264" s="21" t="s">
        <v>2659</v>
      </c>
      <c r="D2264" s="21" t="s">
        <v>36</v>
      </c>
      <c r="E2264" s="21" t="s">
        <v>246</v>
      </c>
      <c r="F2264" s="32" t="s">
        <v>36</v>
      </c>
      <c r="G2264" s="21" t="s">
        <v>489</v>
      </c>
      <c r="H2264" s="21">
        <v>33801</v>
      </c>
      <c r="I2264" s="21" t="s">
        <v>1394</v>
      </c>
      <c r="J2264" s="48" t="s">
        <v>1576</v>
      </c>
      <c r="K2264" s="21" t="s">
        <v>2766</v>
      </c>
      <c r="L2264" s="32" t="s">
        <v>1778</v>
      </c>
      <c r="M2264" s="21" t="s">
        <v>43</v>
      </c>
      <c r="N2264" s="21" t="s">
        <v>335</v>
      </c>
      <c r="O2264" s="22">
        <v>24</v>
      </c>
      <c r="P2264" s="22">
        <v>17622.5</v>
      </c>
      <c r="Q2264" s="21" t="s">
        <v>2767</v>
      </c>
      <c r="R2264" s="103">
        <f t="shared" si="35"/>
        <v>422940</v>
      </c>
      <c r="S2264" s="22">
        <v>35245</v>
      </c>
      <c r="T2264" s="44">
        <v>211469</v>
      </c>
      <c r="U2264" s="44">
        <v>17622</v>
      </c>
      <c r="V2264" s="44">
        <v>17624</v>
      </c>
      <c r="W2264" s="44">
        <v>17624</v>
      </c>
      <c r="X2264" s="44">
        <v>17623</v>
      </c>
      <c r="Y2264" s="44">
        <v>17623</v>
      </c>
      <c r="Z2264" s="44">
        <v>17622</v>
      </c>
      <c r="AA2264" s="44">
        <v>17622</v>
      </c>
      <c r="AB2264" s="44">
        <v>17622</v>
      </c>
      <c r="AC2264" s="44">
        <v>17622</v>
      </c>
      <c r="AD2264" s="44">
        <v>17622</v>
      </c>
    </row>
    <row r="2265" spans="1:30" s="1" customFormat="1" ht="15" customHeight="1" x14ac:dyDescent="0.3">
      <c r="A2265" s="21" t="s">
        <v>34</v>
      </c>
      <c r="B2265" s="21" t="s">
        <v>2659</v>
      </c>
      <c r="C2265" s="21" t="s">
        <v>2659</v>
      </c>
      <c r="D2265" s="21" t="s">
        <v>36</v>
      </c>
      <c r="E2265" s="21" t="s">
        <v>246</v>
      </c>
      <c r="F2265" s="32" t="s">
        <v>36</v>
      </c>
      <c r="G2265" s="21" t="s">
        <v>489</v>
      </c>
      <c r="H2265" s="21">
        <v>34701</v>
      </c>
      <c r="I2265" s="21" t="s">
        <v>2768</v>
      </c>
      <c r="J2265" s="48" t="s">
        <v>1576</v>
      </c>
      <c r="K2265" s="21" t="s">
        <v>2769</v>
      </c>
      <c r="L2265" s="21" t="s">
        <v>42</v>
      </c>
      <c r="M2265" s="21" t="s">
        <v>43</v>
      </c>
      <c r="N2265" s="21" t="s">
        <v>335</v>
      </c>
      <c r="O2265" s="22">
        <v>1</v>
      </c>
      <c r="P2265" s="22">
        <v>5500</v>
      </c>
      <c r="Q2265" s="21" t="s">
        <v>723</v>
      </c>
      <c r="R2265" s="103">
        <f t="shared" si="35"/>
        <v>5500</v>
      </c>
      <c r="S2265" s="22">
        <v>0</v>
      </c>
      <c r="T2265" s="22">
        <v>0</v>
      </c>
      <c r="U2265" s="22">
        <v>0</v>
      </c>
      <c r="V2265" s="22">
        <v>0</v>
      </c>
      <c r="W2265" s="22">
        <v>5500</v>
      </c>
      <c r="X2265" s="22">
        <v>0</v>
      </c>
      <c r="Y2265" s="22">
        <v>0</v>
      </c>
      <c r="Z2265" s="22">
        <v>0</v>
      </c>
      <c r="AA2265" s="22">
        <v>0</v>
      </c>
      <c r="AB2265" s="22">
        <v>0</v>
      </c>
      <c r="AC2265" s="22">
        <v>0</v>
      </c>
      <c r="AD2265" s="22">
        <v>0</v>
      </c>
    </row>
    <row r="2266" spans="1:30" s="1" customFormat="1" ht="15" customHeight="1" x14ac:dyDescent="0.3">
      <c r="A2266" s="21" t="s">
        <v>34</v>
      </c>
      <c r="B2266" s="21" t="s">
        <v>2659</v>
      </c>
      <c r="C2266" s="21" t="s">
        <v>2659</v>
      </c>
      <c r="D2266" s="21" t="s">
        <v>36</v>
      </c>
      <c r="E2266" s="21" t="s">
        <v>246</v>
      </c>
      <c r="F2266" s="32" t="s">
        <v>36</v>
      </c>
      <c r="G2266" s="21" t="s">
        <v>489</v>
      </c>
      <c r="H2266" s="21">
        <v>35201</v>
      </c>
      <c r="I2266" s="58" t="s">
        <v>910</v>
      </c>
      <c r="J2266" s="48" t="s">
        <v>1576</v>
      </c>
      <c r="K2266" s="21" t="s">
        <v>2770</v>
      </c>
      <c r="L2266" s="21" t="s">
        <v>42</v>
      </c>
      <c r="M2266" s="21" t="s">
        <v>43</v>
      </c>
      <c r="N2266" s="21" t="s">
        <v>335</v>
      </c>
      <c r="O2266" s="22">
        <v>2</v>
      </c>
      <c r="P2266" s="22">
        <v>20800</v>
      </c>
      <c r="Q2266" s="21" t="s">
        <v>723</v>
      </c>
      <c r="R2266" s="103">
        <f t="shared" si="35"/>
        <v>41600</v>
      </c>
      <c r="S2266" s="22">
        <v>0</v>
      </c>
      <c r="T2266" s="22">
        <v>0</v>
      </c>
      <c r="U2266" s="22">
        <v>20800</v>
      </c>
      <c r="V2266" s="22">
        <v>0</v>
      </c>
      <c r="W2266" s="22">
        <v>0</v>
      </c>
      <c r="X2266" s="22">
        <v>0</v>
      </c>
      <c r="Y2266" s="22">
        <v>0</v>
      </c>
      <c r="Z2266" s="22">
        <v>0</v>
      </c>
      <c r="AA2266" s="22">
        <v>20800</v>
      </c>
      <c r="AB2266" s="22">
        <v>0</v>
      </c>
      <c r="AC2266" s="22">
        <v>0</v>
      </c>
      <c r="AD2266" s="22">
        <v>0</v>
      </c>
    </row>
    <row r="2267" spans="1:30" s="1" customFormat="1" ht="15" customHeight="1" x14ac:dyDescent="0.3">
      <c r="A2267" s="21" t="s">
        <v>34</v>
      </c>
      <c r="B2267" s="21" t="s">
        <v>2659</v>
      </c>
      <c r="C2267" s="21" t="s">
        <v>2659</v>
      </c>
      <c r="D2267" s="21" t="s">
        <v>36</v>
      </c>
      <c r="E2267" s="32" t="s">
        <v>246</v>
      </c>
      <c r="F2267" s="32" t="s">
        <v>36</v>
      </c>
      <c r="G2267" s="32" t="s">
        <v>38</v>
      </c>
      <c r="H2267" s="21">
        <v>35501</v>
      </c>
      <c r="I2267" s="21" t="s">
        <v>505</v>
      </c>
      <c r="J2267" s="48" t="s">
        <v>1576</v>
      </c>
      <c r="K2267" s="21" t="s">
        <v>2771</v>
      </c>
      <c r="L2267" s="21" t="s">
        <v>42</v>
      </c>
      <c r="M2267" s="21" t="s">
        <v>43</v>
      </c>
      <c r="N2267" s="21" t="s">
        <v>335</v>
      </c>
      <c r="O2267" s="22">
        <v>1</v>
      </c>
      <c r="P2267" s="22">
        <v>2500</v>
      </c>
      <c r="Q2267" s="21" t="s">
        <v>723</v>
      </c>
      <c r="R2267" s="103">
        <f t="shared" si="35"/>
        <v>2500</v>
      </c>
      <c r="S2267" s="22">
        <v>0</v>
      </c>
      <c r="T2267" s="22">
        <v>0</v>
      </c>
      <c r="U2267" s="22">
        <v>0</v>
      </c>
      <c r="V2267" s="22">
        <v>2500</v>
      </c>
      <c r="W2267" s="22">
        <v>0</v>
      </c>
      <c r="X2267" s="22">
        <v>0</v>
      </c>
      <c r="Y2267" s="22">
        <v>0</v>
      </c>
      <c r="Z2267" s="22">
        <v>0</v>
      </c>
      <c r="AA2267" s="22">
        <v>0</v>
      </c>
      <c r="AB2267" s="22">
        <v>0</v>
      </c>
      <c r="AC2267" s="22">
        <v>0</v>
      </c>
      <c r="AD2267" s="22">
        <v>0</v>
      </c>
    </row>
    <row r="2268" spans="1:30" s="1" customFormat="1" ht="15" customHeight="1" x14ac:dyDescent="0.3">
      <c r="A2268" s="21" t="s">
        <v>34</v>
      </c>
      <c r="B2268" s="21" t="s">
        <v>2659</v>
      </c>
      <c r="C2268" s="21" t="s">
        <v>2659</v>
      </c>
      <c r="D2268" s="21" t="s">
        <v>36</v>
      </c>
      <c r="E2268" s="21" t="s">
        <v>246</v>
      </c>
      <c r="F2268" s="32" t="s">
        <v>36</v>
      </c>
      <c r="G2268" s="21" t="s">
        <v>489</v>
      </c>
      <c r="H2268" s="21">
        <v>35701</v>
      </c>
      <c r="I2268" s="58" t="s">
        <v>910</v>
      </c>
      <c r="J2268" s="48" t="s">
        <v>1576</v>
      </c>
      <c r="K2268" s="21" t="s">
        <v>576</v>
      </c>
      <c r="L2268" s="21" t="s">
        <v>42</v>
      </c>
      <c r="M2268" s="21" t="s">
        <v>43</v>
      </c>
      <c r="N2268" s="21" t="s">
        <v>335</v>
      </c>
      <c r="O2268" s="22">
        <v>1</v>
      </c>
      <c r="P2268" s="22">
        <v>3744</v>
      </c>
      <c r="Q2268" s="21" t="s">
        <v>723</v>
      </c>
      <c r="R2268" s="103">
        <f t="shared" si="35"/>
        <v>3744</v>
      </c>
      <c r="S2268" s="22">
        <v>0</v>
      </c>
      <c r="T2268" s="22">
        <v>3744</v>
      </c>
      <c r="U2268" s="22">
        <v>0</v>
      </c>
      <c r="V2268" s="22">
        <v>0</v>
      </c>
      <c r="W2268" s="22">
        <v>0</v>
      </c>
      <c r="X2268" s="22">
        <v>0</v>
      </c>
      <c r="Y2268" s="22">
        <v>0</v>
      </c>
      <c r="Z2268" s="22">
        <v>0</v>
      </c>
      <c r="AA2268" s="22">
        <v>0</v>
      </c>
      <c r="AB2268" s="22">
        <v>0</v>
      </c>
      <c r="AC2268" s="22">
        <v>0</v>
      </c>
      <c r="AD2268" s="22">
        <v>0</v>
      </c>
    </row>
    <row r="2269" spans="1:30" s="1" customFormat="1" ht="15" customHeight="1" x14ac:dyDescent="0.3">
      <c r="A2269" s="21" t="s">
        <v>34</v>
      </c>
      <c r="B2269" s="21" t="s">
        <v>2659</v>
      </c>
      <c r="C2269" s="21" t="s">
        <v>2659</v>
      </c>
      <c r="D2269" s="21" t="s">
        <v>36</v>
      </c>
      <c r="E2269" s="21" t="s">
        <v>246</v>
      </c>
      <c r="F2269" s="32" t="s">
        <v>36</v>
      </c>
      <c r="G2269" s="21" t="s">
        <v>489</v>
      </c>
      <c r="H2269" s="21">
        <v>35801</v>
      </c>
      <c r="I2269" s="58" t="s">
        <v>910</v>
      </c>
      <c r="J2269" s="48" t="s">
        <v>1576</v>
      </c>
      <c r="K2269" s="21" t="s">
        <v>772</v>
      </c>
      <c r="L2269" s="32" t="s">
        <v>1779</v>
      </c>
      <c r="M2269" s="21" t="s">
        <v>43</v>
      </c>
      <c r="N2269" s="21" t="s">
        <v>335</v>
      </c>
      <c r="O2269" s="22">
        <v>24</v>
      </c>
      <c r="P2269" s="22">
        <v>12551.708333333334</v>
      </c>
      <c r="Q2269" s="21" t="s">
        <v>411</v>
      </c>
      <c r="R2269" s="103">
        <f t="shared" si="35"/>
        <v>301241</v>
      </c>
      <c r="S2269" s="22">
        <v>25103</v>
      </c>
      <c r="T2269" s="22">
        <v>150618</v>
      </c>
      <c r="U2269" s="22">
        <v>12552</v>
      </c>
      <c r="V2269" s="22">
        <v>12552</v>
      </c>
      <c r="W2269" s="22">
        <v>12552</v>
      </c>
      <c r="X2269" s="22">
        <v>12552</v>
      </c>
      <c r="Y2269" s="22">
        <v>12552</v>
      </c>
      <c r="Z2269" s="22">
        <v>12552</v>
      </c>
      <c r="AA2269" s="22">
        <v>12552</v>
      </c>
      <c r="AB2269" s="22">
        <v>12552</v>
      </c>
      <c r="AC2269" s="22">
        <v>12552</v>
      </c>
      <c r="AD2269" s="22">
        <v>12552</v>
      </c>
    </row>
    <row r="2270" spans="1:30" s="1" customFormat="1" ht="15" customHeight="1" x14ac:dyDescent="0.3">
      <c r="A2270" s="21" t="s">
        <v>34</v>
      </c>
      <c r="B2270" s="21" t="s">
        <v>2659</v>
      </c>
      <c r="C2270" s="21" t="s">
        <v>2659</v>
      </c>
      <c r="D2270" s="21" t="s">
        <v>36</v>
      </c>
      <c r="E2270" s="21" t="s">
        <v>246</v>
      </c>
      <c r="F2270" s="32" t="s">
        <v>36</v>
      </c>
      <c r="G2270" s="21" t="s">
        <v>489</v>
      </c>
      <c r="H2270" s="21">
        <v>35901</v>
      </c>
      <c r="I2270" s="58" t="s">
        <v>2772</v>
      </c>
      <c r="J2270" s="48" t="s">
        <v>1576</v>
      </c>
      <c r="K2270" s="21" t="s">
        <v>2773</v>
      </c>
      <c r="L2270" s="21" t="s">
        <v>42</v>
      </c>
      <c r="M2270" s="21" t="s">
        <v>43</v>
      </c>
      <c r="N2270" s="21" t="s">
        <v>335</v>
      </c>
      <c r="O2270" s="22">
        <v>3</v>
      </c>
      <c r="P2270" s="22">
        <v>4229.333333333333</v>
      </c>
      <c r="Q2270" s="21" t="s">
        <v>723</v>
      </c>
      <c r="R2270" s="103">
        <f t="shared" si="35"/>
        <v>12688</v>
      </c>
      <c r="S2270" s="22">
        <v>0</v>
      </c>
      <c r="T2270" s="22">
        <v>6000</v>
      </c>
      <c r="U2270" s="22">
        <v>0</v>
      </c>
      <c r="V2270" s="22">
        <v>0</v>
      </c>
      <c r="W2270" s="22">
        <v>0</v>
      </c>
      <c r="X2270" s="22">
        <v>3188</v>
      </c>
      <c r="Y2270" s="22">
        <v>0</v>
      </c>
      <c r="Z2270" s="22">
        <v>0</v>
      </c>
      <c r="AA2270" s="22">
        <v>3500</v>
      </c>
      <c r="AB2270" s="22">
        <v>0</v>
      </c>
      <c r="AC2270" s="22">
        <v>0</v>
      </c>
      <c r="AD2270" s="22">
        <v>0</v>
      </c>
    </row>
    <row r="2271" spans="1:30" s="1" customFormat="1" ht="15" customHeight="1" x14ac:dyDescent="0.3">
      <c r="A2271" s="21" t="s">
        <v>34</v>
      </c>
      <c r="B2271" s="21" t="s">
        <v>1157</v>
      </c>
      <c r="C2271" s="21" t="s">
        <v>1157</v>
      </c>
      <c r="D2271" s="23" t="s">
        <v>36</v>
      </c>
      <c r="E2271" s="23" t="s">
        <v>37</v>
      </c>
      <c r="F2271" s="23" t="s">
        <v>36</v>
      </c>
      <c r="G2271" s="23" t="s">
        <v>38</v>
      </c>
      <c r="H2271" s="21">
        <v>21101</v>
      </c>
      <c r="I2271" s="21" t="s">
        <v>39</v>
      </c>
      <c r="J2271" s="21" t="s">
        <v>140</v>
      </c>
      <c r="K2271" s="21" t="s">
        <v>744</v>
      </c>
      <c r="L2271" s="21" t="s">
        <v>42</v>
      </c>
      <c r="M2271" s="21" t="s">
        <v>1733</v>
      </c>
      <c r="N2271" s="21" t="s">
        <v>63</v>
      </c>
      <c r="O2271" s="22">
        <v>5</v>
      </c>
      <c r="P2271" s="22">
        <v>916</v>
      </c>
      <c r="Q2271" s="21" t="s">
        <v>580</v>
      </c>
      <c r="R2271" s="103">
        <f t="shared" si="35"/>
        <v>4580</v>
      </c>
      <c r="S2271" s="22">
        <v>0</v>
      </c>
      <c r="T2271" s="22">
        <v>4580</v>
      </c>
      <c r="U2271" s="22">
        <v>0</v>
      </c>
      <c r="V2271" s="22">
        <v>0</v>
      </c>
      <c r="W2271" s="22">
        <v>0</v>
      </c>
      <c r="X2271" s="22">
        <v>0</v>
      </c>
      <c r="Y2271" s="22">
        <v>0</v>
      </c>
      <c r="Z2271" s="22">
        <v>0</v>
      </c>
      <c r="AA2271" s="22">
        <v>0</v>
      </c>
      <c r="AB2271" s="22">
        <v>0</v>
      </c>
      <c r="AC2271" s="22">
        <v>0</v>
      </c>
      <c r="AD2271" s="22">
        <v>0</v>
      </c>
    </row>
    <row r="2272" spans="1:30" s="1" customFormat="1" ht="15" customHeight="1" x14ac:dyDescent="0.3">
      <c r="A2272" s="21" t="s">
        <v>34</v>
      </c>
      <c r="B2272" s="21" t="s">
        <v>1157</v>
      </c>
      <c r="C2272" s="21" t="s">
        <v>1157</v>
      </c>
      <c r="D2272" s="23" t="s">
        <v>36</v>
      </c>
      <c r="E2272" s="23" t="s">
        <v>37</v>
      </c>
      <c r="F2272" s="23" t="s">
        <v>36</v>
      </c>
      <c r="G2272" s="23" t="s">
        <v>38</v>
      </c>
      <c r="H2272" s="21">
        <v>21101</v>
      </c>
      <c r="I2272" s="21" t="s">
        <v>39</v>
      </c>
      <c r="J2272" s="21" t="s">
        <v>175</v>
      </c>
      <c r="K2272" s="21" t="s">
        <v>176</v>
      </c>
      <c r="L2272" s="21" t="s">
        <v>42</v>
      </c>
      <c r="M2272" s="21" t="s">
        <v>1733</v>
      </c>
      <c r="N2272" s="21" t="s">
        <v>48</v>
      </c>
      <c r="O2272" s="22">
        <v>2</v>
      </c>
      <c r="P2272" s="22">
        <v>41</v>
      </c>
      <c r="Q2272" s="21" t="s">
        <v>580</v>
      </c>
      <c r="R2272" s="103">
        <f t="shared" si="35"/>
        <v>82</v>
      </c>
      <c r="S2272" s="22">
        <v>0</v>
      </c>
      <c r="T2272" s="22">
        <v>82</v>
      </c>
      <c r="U2272" s="22">
        <v>0</v>
      </c>
      <c r="V2272" s="22">
        <v>0</v>
      </c>
      <c r="W2272" s="22">
        <v>0</v>
      </c>
      <c r="X2272" s="22">
        <v>0</v>
      </c>
      <c r="Y2272" s="22">
        <v>0</v>
      </c>
      <c r="Z2272" s="22">
        <v>0</v>
      </c>
      <c r="AA2272" s="22">
        <v>0</v>
      </c>
      <c r="AB2272" s="22">
        <v>0</v>
      </c>
      <c r="AC2272" s="22">
        <v>0</v>
      </c>
      <c r="AD2272" s="22">
        <v>0</v>
      </c>
    </row>
    <row r="2273" spans="1:30" s="1" customFormat="1" ht="15" customHeight="1" x14ac:dyDescent="0.3">
      <c r="A2273" s="21" t="s">
        <v>34</v>
      </c>
      <c r="B2273" s="21" t="s">
        <v>1157</v>
      </c>
      <c r="C2273" s="21" t="s">
        <v>1157</v>
      </c>
      <c r="D2273" s="23" t="s">
        <v>36</v>
      </c>
      <c r="E2273" s="23" t="s">
        <v>37</v>
      </c>
      <c r="F2273" s="23" t="s">
        <v>36</v>
      </c>
      <c r="G2273" s="23" t="s">
        <v>38</v>
      </c>
      <c r="H2273" s="21">
        <v>21101</v>
      </c>
      <c r="I2273" s="21" t="s">
        <v>39</v>
      </c>
      <c r="J2273" s="21" t="s">
        <v>555</v>
      </c>
      <c r="K2273" s="21" t="s">
        <v>556</v>
      </c>
      <c r="L2273" s="21" t="s">
        <v>42</v>
      </c>
      <c r="M2273" s="21" t="s">
        <v>1733</v>
      </c>
      <c r="N2273" s="21" t="s">
        <v>253</v>
      </c>
      <c r="O2273" s="22">
        <v>2</v>
      </c>
      <c r="P2273" s="22">
        <v>17</v>
      </c>
      <c r="Q2273" s="21" t="s">
        <v>580</v>
      </c>
      <c r="R2273" s="103">
        <f t="shared" si="35"/>
        <v>34</v>
      </c>
      <c r="S2273" s="22">
        <v>0</v>
      </c>
      <c r="T2273" s="22">
        <v>34</v>
      </c>
      <c r="U2273" s="22">
        <v>0</v>
      </c>
      <c r="V2273" s="22">
        <v>0</v>
      </c>
      <c r="W2273" s="22">
        <v>0</v>
      </c>
      <c r="X2273" s="22">
        <v>0</v>
      </c>
      <c r="Y2273" s="22">
        <v>0</v>
      </c>
      <c r="Z2273" s="22">
        <v>0</v>
      </c>
      <c r="AA2273" s="22">
        <v>0</v>
      </c>
      <c r="AB2273" s="22">
        <v>0</v>
      </c>
      <c r="AC2273" s="22">
        <v>0</v>
      </c>
      <c r="AD2273" s="22">
        <v>0</v>
      </c>
    </row>
    <row r="2274" spans="1:30" s="1" customFormat="1" ht="15" customHeight="1" x14ac:dyDescent="0.3">
      <c r="A2274" s="21" t="s">
        <v>34</v>
      </c>
      <c r="B2274" s="21" t="s">
        <v>1157</v>
      </c>
      <c r="C2274" s="21" t="s">
        <v>1157</v>
      </c>
      <c r="D2274" s="23" t="s">
        <v>36</v>
      </c>
      <c r="E2274" s="23" t="s">
        <v>37</v>
      </c>
      <c r="F2274" s="23" t="s">
        <v>36</v>
      </c>
      <c r="G2274" s="23" t="s">
        <v>38</v>
      </c>
      <c r="H2274" s="21">
        <v>21101</v>
      </c>
      <c r="I2274" s="21" t="s">
        <v>39</v>
      </c>
      <c r="J2274" s="21" t="s">
        <v>179</v>
      </c>
      <c r="K2274" s="21" t="s">
        <v>180</v>
      </c>
      <c r="L2274" s="21" t="s">
        <v>42</v>
      </c>
      <c r="M2274" s="21" t="s">
        <v>1733</v>
      </c>
      <c r="N2274" s="21" t="s">
        <v>48</v>
      </c>
      <c r="O2274" s="22">
        <v>2</v>
      </c>
      <c r="P2274" s="22">
        <v>50</v>
      </c>
      <c r="Q2274" s="21" t="s">
        <v>580</v>
      </c>
      <c r="R2274" s="103">
        <f t="shared" si="35"/>
        <v>100</v>
      </c>
      <c r="S2274" s="22">
        <v>0</v>
      </c>
      <c r="T2274" s="22">
        <v>100</v>
      </c>
      <c r="U2274" s="22">
        <v>0</v>
      </c>
      <c r="V2274" s="22">
        <v>0</v>
      </c>
      <c r="W2274" s="22">
        <v>0</v>
      </c>
      <c r="X2274" s="22">
        <v>0</v>
      </c>
      <c r="Y2274" s="22">
        <v>0</v>
      </c>
      <c r="Z2274" s="22">
        <v>0</v>
      </c>
      <c r="AA2274" s="22">
        <v>0</v>
      </c>
      <c r="AB2274" s="22">
        <v>0</v>
      </c>
      <c r="AC2274" s="22">
        <v>0</v>
      </c>
      <c r="AD2274" s="22">
        <v>0</v>
      </c>
    </row>
    <row r="2275" spans="1:30" s="1" customFormat="1" ht="15" customHeight="1" x14ac:dyDescent="0.3">
      <c r="A2275" s="21" t="s">
        <v>34</v>
      </c>
      <c r="B2275" s="21" t="s">
        <v>1157</v>
      </c>
      <c r="C2275" s="21" t="s">
        <v>1157</v>
      </c>
      <c r="D2275" s="23" t="s">
        <v>36</v>
      </c>
      <c r="E2275" s="23" t="s">
        <v>37</v>
      </c>
      <c r="F2275" s="23" t="s">
        <v>36</v>
      </c>
      <c r="G2275" s="23" t="s">
        <v>38</v>
      </c>
      <c r="H2275" s="21">
        <v>21101</v>
      </c>
      <c r="I2275" s="21" t="s">
        <v>39</v>
      </c>
      <c r="J2275" s="21" t="s">
        <v>185</v>
      </c>
      <c r="K2275" s="21" t="s">
        <v>1047</v>
      </c>
      <c r="L2275" s="21" t="s">
        <v>42</v>
      </c>
      <c r="M2275" s="21" t="s">
        <v>1733</v>
      </c>
      <c r="N2275" s="21" t="s">
        <v>44</v>
      </c>
      <c r="O2275" s="22">
        <v>2</v>
      </c>
      <c r="P2275" s="22">
        <v>75</v>
      </c>
      <c r="Q2275" s="21" t="s">
        <v>580</v>
      </c>
      <c r="R2275" s="103">
        <f t="shared" si="35"/>
        <v>150</v>
      </c>
      <c r="S2275" s="22">
        <v>0</v>
      </c>
      <c r="T2275" s="22">
        <v>150</v>
      </c>
      <c r="U2275" s="22">
        <v>0</v>
      </c>
      <c r="V2275" s="22">
        <v>0</v>
      </c>
      <c r="W2275" s="22">
        <v>0</v>
      </c>
      <c r="X2275" s="22">
        <v>0</v>
      </c>
      <c r="Y2275" s="22">
        <v>0</v>
      </c>
      <c r="Z2275" s="22">
        <v>0</v>
      </c>
      <c r="AA2275" s="22">
        <v>0</v>
      </c>
      <c r="AB2275" s="22">
        <v>0</v>
      </c>
      <c r="AC2275" s="22">
        <v>0</v>
      </c>
      <c r="AD2275" s="22">
        <v>0</v>
      </c>
    </row>
    <row r="2276" spans="1:30" s="1" customFormat="1" ht="15" customHeight="1" x14ac:dyDescent="0.3">
      <c r="A2276" s="21" t="s">
        <v>34</v>
      </c>
      <c r="B2276" s="21" t="s">
        <v>1157</v>
      </c>
      <c r="C2276" s="21" t="s">
        <v>1157</v>
      </c>
      <c r="D2276" s="23" t="s">
        <v>36</v>
      </c>
      <c r="E2276" s="23" t="s">
        <v>37</v>
      </c>
      <c r="F2276" s="23" t="s">
        <v>36</v>
      </c>
      <c r="G2276" s="23" t="s">
        <v>38</v>
      </c>
      <c r="H2276" s="21">
        <v>21101</v>
      </c>
      <c r="I2276" s="21" t="s">
        <v>39</v>
      </c>
      <c r="J2276" s="21" t="s">
        <v>190</v>
      </c>
      <c r="K2276" s="21" t="s">
        <v>958</v>
      </c>
      <c r="L2276" s="21" t="s">
        <v>42</v>
      </c>
      <c r="M2276" s="21" t="s">
        <v>1733</v>
      </c>
      <c r="N2276" s="21" t="s">
        <v>44</v>
      </c>
      <c r="O2276" s="22">
        <v>2</v>
      </c>
      <c r="P2276" s="22">
        <v>35</v>
      </c>
      <c r="Q2276" s="21" t="s">
        <v>580</v>
      </c>
      <c r="R2276" s="103">
        <f t="shared" si="35"/>
        <v>70</v>
      </c>
      <c r="S2276" s="22">
        <v>0</v>
      </c>
      <c r="T2276" s="22">
        <v>70</v>
      </c>
      <c r="U2276" s="22">
        <v>0</v>
      </c>
      <c r="V2276" s="22">
        <v>0</v>
      </c>
      <c r="W2276" s="22">
        <v>0</v>
      </c>
      <c r="X2276" s="22">
        <v>0</v>
      </c>
      <c r="Y2276" s="22">
        <v>0</v>
      </c>
      <c r="Z2276" s="22">
        <v>0</v>
      </c>
      <c r="AA2276" s="22">
        <v>0</v>
      </c>
      <c r="AB2276" s="22">
        <v>0</v>
      </c>
      <c r="AC2276" s="22">
        <v>0</v>
      </c>
      <c r="AD2276" s="22">
        <v>0</v>
      </c>
    </row>
    <row r="2277" spans="1:30" s="1" customFormat="1" ht="15" customHeight="1" x14ac:dyDescent="0.3">
      <c r="A2277" s="21" t="s">
        <v>34</v>
      </c>
      <c r="B2277" s="21" t="s">
        <v>1157</v>
      </c>
      <c r="C2277" s="21" t="s">
        <v>1157</v>
      </c>
      <c r="D2277" s="23" t="s">
        <v>36</v>
      </c>
      <c r="E2277" s="23" t="s">
        <v>37</v>
      </c>
      <c r="F2277" s="23" t="s">
        <v>36</v>
      </c>
      <c r="G2277" s="23" t="s">
        <v>38</v>
      </c>
      <c r="H2277" s="21">
        <v>21101</v>
      </c>
      <c r="I2277" s="21" t="s">
        <v>39</v>
      </c>
      <c r="J2277" s="21" t="s">
        <v>191</v>
      </c>
      <c r="K2277" s="21" t="s">
        <v>192</v>
      </c>
      <c r="L2277" s="21" t="s">
        <v>42</v>
      </c>
      <c r="M2277" s="21" t="s">
        <v>1733</v>
      </c>
      <c r="N2277" s="21" t="s">
        <v>44</v>
      </c>
      <c r="O2277" s="22">
        <v>2</v>
      </c>
      <c r="P2277" s="22">
        <v>44</v>
      </c>
      <c r="Q2277" s="21" t="s">
        <v>580</v>
      </c>
      <c r="R2277" s="103">
        <f t="shared" si="35"/>
        <v>88</v>
      </c>
      <c r="S2277" s="22">
        <v>0</v>
      </c>
      <c r="T2277" s="22">
        <v>88</v>
      </c>
      <c r="U2277" s="22">
        <v>0</v>
      </c>
      <c r="V2277" s="22">
        <v>0</v>
      </c>
      <c r="W2277" s="22">
        <v>0</v>
      </c>
      <c r="X2277" s="22">
        <v>0</v>
      </c>
      <c r="Y2277" s="22">
        <v>0</v>
      </c>
      <c r="Z2277" s="22">
        <v>0</v>
      </c>
      <c r="AA2277" s="22">
        <v>0</v>
      </c>
      <c r="AB2277" s="22">
        <v>0</v>
      </c>
      <c r="AC2277" s="22">
        <v>0</v>
      </c>
      <c r="AD2277" s="22">
        <v>0</v>
      </c>
    </row>
    <row r="2278" spans="1:30" s="1" customFormat="1" ht="15" customHeight="1" x14ac:dyDescent="0.3">
      <c r="A2278" s="21" t="s">
        <v>34</v>
      </c>
      <c r="B2278" s="21" t="s">
        <v>1157</v>
      </c>
      <c r="C2278" s="21" t="s">
        <v>1157</v>
      </c>
      <c r="D2278" s="23" t="s">
        <v>36</v>
      </c>
      <c r="E2278" s="23" t="s">
        <v>37</v>
      </c>
      <c r="F2278" s="23" t="s">
        <v>36</v>
      </c>
      <c r="G2278" s="23" t="s">
        <v>38</v>
      </c>
      <c r="H2278" s="21">
        <v>21101</v>
      </c>
      <c r="I2278" s="21" t="s">
        <v>39</v>
      </c>
      <c r="J2278" s="21" t="s">
        <v>542</v>
      </c>
      <c r="K2278" s="21" t="s">
        <v>543</v>
      </c>
      <c r="L2278" s="21" t="s">
        <v>42</v>
      </c>
      <c r="M2278" s="21" t="s">
        <v>1733</v>
      </c>
      <c r="N2278" s="21" t="s">
        <v>44</v>
      </c>
      <c r="O2278" s="22">
        <v>2</v>
      </c>
      <c r="P2278" s="22">
        <v>15</v>
      </c>
      <c r="Q2278" s="21" t="s">
        <v>580</v>
      </c>
      <c r="R2278" s="103">
        <f t="shared" si="35"/>
        <v>30</v>
      </c>
      <c r="S2278" s="22">
        <v>0</v>
      </c>
      <c r="T2278" s="22">
        <v>30</v>
      </c>
      <c r="U2278" s="22">
        <v>0</v>
      </c>
      <c r="V2278" s="22">
        <v>0</v>
      </c>
      <c r="W2278" s="22">
        <v>0</v>
      </c>
      <c r="X2278" s="22">
        <v>0</v>
      </c>
      <c r="Y2278" s="22">
        <v>0</v>
      </c>
      <c r="Z2278" s="22">
        <v>0</v>
      </c>
      <c r="AA2278" s="22">
        <v>0</v>
      </c>
      <c r="AB2278" s="22">
        <v>0</v>
      </c>
      <c r="AC2278" s="22">
        <v>0</v>
      </c>
      <c r="AD2278" s="22">
        <v>0</v>
      </c>
    </row>
    <row r="2279" spans="1:30" s="1" customFormat="1" ht="15" customHeight="1" x14ac:dyDescent="0.3">
      <c r="A2279" s="21" t="s">
        <v>34</v>
      </c>
      <c r="B2279" s="21" t="s">
        <v>1157</v>
      </c>
      <c r="C2279" s="21" t="s">
        <v>1157</v>
      </c>
      <c r="D2279" s="23" t="s">
        <v>36</v>
      </c>
      <c r="E2279" s="23" t="s">
        <v>37</v>
      </c>
      <c r="F2279" s="23" t="s">
        <v>36</v>
      </c>
      <c r="G2279" s="23" t="s">
        <v>38</v>
      </c>
      <c r="H2279" s="21">
        <v>21101</v>
      </c>
      <c r="I2279" s="21" t="s">
        <v>39</v>
      </c>
      <c r="J2279" s="21" t="s">
        <v>132</v>
      </c>
      <c r="K2279" s="21" t="s">
        <v>133</v>
      </c>
      <c r="L2279" s="21" t="s">
        <v>42</v>
      </c>
      <c r="M2279" s="21" t="s">
        <v>1733</v>
      </c>
      <c r="N2279" s="21" t="s">
        <v>48</v>
      </c>
      <c r="O2279" s="22">
        <v>2</v>
      </c>
      <c r="P2279" s="22">
        <v>19</v>
      </c>
      <c r="Q2279" s="21" t="s">
        <v>580</v>
      </c>
      <c r="R2279" s="103">
        <f t="shared" si="35"/>
        <v>38</v>
      </c>
      <c r="S2279" s="22">
        <v>0</v>
      </c>
      <c r="T2279" s="22">
        <v>38</v>
      </c>
      <c r="U2279" s="22">
        <v>0</v>
      </c>
      <c r="V2279" s="22">
        <v>0</v>
      </c>
      <c r="W2279" s="22">
        <v>0</v>
      </c>
      <c r="X2279" s="22">
        <v>0</v>
      </c>
      <c r="Y2279" s="22">
        <v>0</v>
      </c>
      <c r="Z2279" s="22">
        <v>0</v>
      </c>
      <c r="AA2279" s="22">
        <v>0</v>
      </c>
      <c r="AB2279" s="22">
        <v>0</v>
      </c>
      <c r="AC2279" s="22">
        <v>0</v>
      </c>
      <c r="AD2279" s="22">
        <v>0</v>
      </c>
    </row>
    <row r="2280" spans="1:30" s="1" customFormat="1" ht="15" customHeight="1" x14ac:dyDescent="0.3">
      <c r="A2280" s="21" t="s">
        <v>34</v>
      </c>
      <c r="B2280" s="21" t="s">
        <v>1157</v>
      </c>
      <c r="C2280" s="21" t="s">
        <v>1157</v>
      </c>
      <c r="D2280" s="23" t="s">
        <v>36</v>
      </c>
      <c r="E2280" s="23" t="s">
        <v>37</v>
      </c>
      <c r="F2280" s="23" t="s">
        <v>36</v>
      </c>
      <c r="G2280" s="23" t="s">
        <v>38</v>
      </c>
      <c r="H2280" s="21">
        <v>21101</v>
      </c>
      <c r="I2280" s="21" t="s">
        <v>39</v>
      </c>
      <c r="J2280" s="21" t="s">
        <v>111</v>
      </c>
      <c r="K2280" s="21" t="s">
        <v>62</v>
      </c>
      <c r="L2280" s="21" t="s">
        <v>42</v>
      </c>
      <c r="M2280" s="21" t="s">
        <v>1733</v>
      </c>
      <c r="N2280" s="21" t="s">
        <v>48</v>
      </c>
      <c r="O2280" s="22">
        <v>1</v>
      </c>
      <c r="P2280" s="22">
        <v>4</v>
      </c>
      <c r="Q2280" s="21" t="s">
        <v>580</v>
      </c>
      <c r="R2280" s="103">
        <f t="shared" si="35"/>
        <v>4</v>
      </c>
      <c r="S2280" s="22">
        <v>0</v>
      </c>
      <c r="T2280" s="22">
        <v>4</v>
      </c>
      <c r="U2280" s="22">
        <v>0</v>
      </c>
      <c r="V2280" s="22">
        <v>0</v>
      </c>
      <c r="W2280" s="22">
        <v>0</v>
      </c>
      <c r="X2280" s="22">
        <v>0</v>
      </c>
      <c r="Y2280" s="22">
        <v>0</v>
      </c>
      <c r="Z2280" s="22">
        <v>0</v>
      </c>
      <c r="AA2280" s="22">
        <v>0</v>
      </c>
      <c r="AB2280" s="22">
        <v>0</v>
      </c>
      <c r="AC2280" s="22">
        <v>0</v>
      </c>
      <c r="AD2280" s="22">
        <v>0</v>
      </c>
    </row>
    <row r="2281" spans="1:30" s="1" customFormat="1" ht="15" customHeight="1" x14ac:dyDescent="0.3">
      <c r="A2281" s="21" t="s">
        <v>34</v>
      </c>
      <c r="B2281" s="21" t="s">
        <v>1157</v>
      </c>
      <c r="C2281" s="21" t="s">
        <v>1157</v>
      </c>
      <c r="D2281" s="23" t="s">
        <v>36</v>
      </c>
      <c r="E2281" s="23" t="s">
        <v>37</v>
      </c>
      <c r="F2281" s="23" t="s">
        <v>36</v>
      </c>
      <c r="G2281" s="23" t="s">
        <v>38</v>
      </c>
      <c r="H2281" s="21">
        <v>21101</v>
      </c>
      <c r="I2281" s="21" t="s">
        <v>39</v>
      </c>
      <c r="J2281" s="21" t="s">
        <v>77</v>
      </c>
      <c r="K2281" s="21" t="s">
        <v>78</v>
      </c>
      <c r="L2281" s="21" t="s">
        <v>42</v>
      </c>
      <c r="M2281" s="21" t="s">
        <v>1733</v>
      </c>
      <c r="N2281" s="21" t="s">
        <v>48</v>
      </c>
      <c r="O2281" s="22">
        <v>3</v>
      </c>
      <c r="P2281" s="22">
        <v>208</v>
      </c>
      <c r="Q2281" s="21" t="s">
        <v>580</v>
      </c>
      <c r="R2281" s="103">
        <f t="shared" si="35"/>
        <v>624</v>
      </c>
      <c r="S2281" s="22">
        <v>0</v>
      </c>
      <c r="T2281" s="22">
        <v>0</v>
      </c>
      <c r="U2281" s="22">
        <v>0</v>
      </c>
      <c r="V2281" s="22">
        <v>0</v>
      </c>
      <c r="W2281" s="22">
        <v>624</v>
      </c>
      <c r="X2281" s="22">
        <v>0</v>
      </c>
      <c r="Y2281" s="22">
        <v>0</v>
      </c>
      <c r="Z2281" s="22">
        <v>0</v>
      </c>
      <c r="AA2281" s="22">
        <v>0</v>
      </c>
      <c r="AB2281" s="22">
        <v>0</v>
      </c>
      <c r="AC2281" s="22">
        <v>0</v>
      </c>
      <c r="AD2281" s="22">
        <v>0</v>
      </c>
    </row>
    <row r="2282" spans="1:30" s="1" customFormat="1" ht="15" customHeight="1" x14ac:dyDescent="0.3">
      <c r="A2282" s="21" t="s">
        <v>34</v>
      </c>
      <c r="B2282" s="21" t="s">
        <v>1157</v>
      </c>
      <c r="C2282" s="21" t="s">
        <v>1157</v>
      </c>
      <c r="D2282" s="23" t="s">
        <v>36</v>
      </c>
      <c r="E2282" s="23" t="s">
        <v>37</v>
      </c>
      <c r="F2282" s="23" t="s">
        <v>36</v>
      </c>
      <c r="G2282" s="23" t="s">
        <v>38</v>
      </c>
      <c r="H2282" s="21">
        <v>21101</v>
      </c>
      <c r="I2282" s="21" t="s">
        <v>39</v>
      </c>
      <c r="J2282" s="21" t="s">
        <v>79</v>
      </c>
      <c r="K2282" s="21" t="s">
        <v>80</v>
      </c>
      <c r="L2282" s="21" t="s">
        <v>42</v>
      </c>
      <c r="M2282" s="21" t="s">
        <v>1733</v>
      </c>
      <c r="N2282" s="21" t="s">
        <v>48</v>
      </c>
      <c r="O2282" s="22">
        <v>3</v>
      </c>
      <c r="P2282" s="22">
        <v>231</v>
      </c>
      <c r="Q2282" s="21" t="s">
        <v>580</v>
      </c>
      <c r="R2282" s="103">
        <f t="shared" si="35"/>
        <v>693</v>
      </c>
      <c r="S2282" s="22">
        <v>0</v>
      </c>
      <c r="T2282" s="22">
        <v>0</v>
      </c>
      <c r="U2282" s="22">
        <v>0</v>
      </c>
      <c r="V2282" s="22">
        <v>0</v>
      </c>
      <c r="W2282" s="22">
        <v>693</v>
      </c>
      <c r="X2282" s="22">
        <v>0</v>
      </c>
      <c r="Y2282" s="22">
        <v>0</v>
      </c>
      <c r="Z2282" s="22">
        <v>0</v>
      </c>
      <c r="AA2282" s="22">
        <v>0</v>
      </c>
      <c r="AB2282" s="22">
        <v>0</v>
      </c>
      <c r="AC2282" s="22">
        <v>0</v>
      </c>
      <c r="AD2282" s="22">
        <v>0</v>
      </c>
    </row>
    <row r="2283" spans="1:30" s="1" customFormat="1" ht="15" customHeight="1" x14ac:dyDescent="0.3">
      <c r="A2283" s="21" t="s">
        <v>34</v>
      </c>
      <c r="B2283" s="21" t="s">
        <v>1157</v>
      </c>
      <c r="C2283" s="21" t="s">
        <v>1157</v>
      </c>
      <c r="D2283" s="23" t="s">
        <v>36</v>
      </c>
      <c r="E2283" s="23" t="s">
        <v>37</v>
      </c>
      <c r="F2283" s="23" t="s">
        <v>36</v>
      </c>
      <c r="G2283" s="23" t="s">
        <v>38</v>
      </c>
      <c r="H2283" s="21">
        <v>21101</v>
      </c>
      <c r="I2283" s="21" t="s">
        <v>39</v>
      </c>
      <c r="J2283" s="21" t="s">
        <v>142</v>
      </c>
      <c r="K2283" s="21" t="s">
        <v>745</v>
      </c>
      <c r="L2283" s="21" t="s">
        <v>42</v>
      </c>
      <c r="M2283" s="21" t="s">
        <v>1733</v>
      </c>
      <c r="N2283" s="21" t="s">
        <v>63</v>
      </c>
      <c r="O2283" s="22">
        <v>1</v>
      </c>
      <c r="P2283" s="22">
        <v>1392</v>
      </c>
      <c r="Q2283" s="21" t="s">
        <v>580</v>
      </c>
      <c r="R2283" s="103">
        <f t="shared" si="35"/>
        <v>1392</v>
      </c>
      <c r="S2283" s="22">
        <v>0</v>
      </c>
      <c r="T2283" s="22">
        <v>0</v>
      </c>
      <c r="U2283" s="22">
        <v>0</v>
      </c>
      <c r="V2283" s="22">
        <v>0</v>
      </c>
      <c r="W2283" s="22">
        <v>1392</v>
      </c>
      <c r="X2283" s="22">
        <v>0</v>
      </c>
      <c r="Y2283" s="22">
        <v>0</v>
      </c>
      <c r="Z2283" s="22">
        <v>0</v>
      </c>
      <c r="AA2283" s="22">
        <v>0</v>
      </c>
      <c r="AB2283" s="22">
        <v>0</v>
      </c>
      <c r="AC2283" s="22">
        <v>0</v>
      </c>
      <c r="AD2283" s="22">
        <v>0</v>
      </c>
    </row>
    <row r="2284" spans="1:30" s="1" customFormat="1" ht="15" customHeight="1" x14ac:dyDescent="0.3">
      <c r="A2284" s="21" t="s">
        <v>34</v>
      </c>
      <c r="B2284" s="21" t="s">
        <v>1157</v>
      </c>
      <c r="C2284" s="21" t="s">
        <v>1157</v>
      </c>
      <c r="D2284" s="23" t="s">
        <v>36</v>
      </c>
      <c r="E2284" s="23" t="s">
        <v>37</v>
      </c>
      <c r="F2284" s="23" t="s">
        <v>36</v>
      </c>
      <c r="G2284" s="23" t="s">
        <v>38</v>
      </c>
      <c r="H2284" s="21">
        <v>21101</v>
      </c>
      <c r="I2284" s="21" t="s">
        <v>39</v>
      </c>
      <c r="J2284" s="21" t="s">
        <v>126</v>
      </c>
      <c r="K2284" s="21" t="s">
        <v>127</v>
      </c>
      <c r="L2284" s="21" t="s">
        <v>42</v>
      </c>
      <c r="M2284" s="21" t="s">
        <v>1733</v>
      </c>
      <c r="N2284" s="21" t="s">
        <v>48</v>
      </c>
      <c r="O2284" s="22">
        <v>45</v>
      </c>
      <c r="P2284" s="22">
        <v>11</v>
      </c>
      <c r="Q2284" s="21" t="s">
        <v>580</v>
      </c>
      <c r="R2284" s="103">
        <f t="shared" si="35"/>
        <v>495</v>
      </c>
      <c r="S2284" s="22">
        <v>0</v>
      </c>
      <c r="T2284" s="22">
        <v>0</v>
      </c>
      <c r="U2284" s="22">
        <v>0</v>
      </c>
      <c r="V2284" s="22">
        <v>0</v>
      </c>
      <c r="W2284" s="22">
        <v>495</v>
      </c>
      <c r="X2284" s="22">
        <v>0</v>
      </c>
      <c r="Y2284" s="22">
        <v>0</v>
      </c>
      <c r="Z2284" s="22">
        <v>0</v>
      </c>
      <c r="AA2284" s="22">
        <v>0</v>
      </c>
      <c r="AB2284" s="22">
        <v>0</v>
      </c>
      <c r="AC2284" s="22">
        <v>0</v>
      </c>
      <c r="AD2284" s="22">
        <v>0</v>
      </c>
    </row>
    <row r="2285" spans="1:30" s="1" customFormat="1" ht="15" customHeight="1" x14ac:dyDescent="0.3">
      <c r="A2285" s="21" t="s">
        <v>34</v>
      </c>
      <c r="B2285" s="21" t="s">
        <v>1157</v>
      </c>
      <c r="C2285" s="21" t="s">
        <v>1157</v>
      </c>
      <c r="D2285" s="23" t="s">
        <v>36</v>
      </c>
      <c r="E2285" s="23" t="s">
        <v>37</v>
      </c>
      <c r="F2285" s="23" t="s">
        <v>36</v>
      </c>
      <c r="G2285" s="23" t="s">
        <v>38</v>
      </c>
      <c r="H2285" s="21">
        <v>21101</v>
      </c>
      <c r="I2285" s="21" t="s">
        <v>39</v>
      </c>
      <c r="J2285" s="21" t="s">
        <v>64</v>
      </c>
      <c r="K2285" s="21" t="s">
        <v>65</v>
      </c>
      <c r="L2285" s="21" t="s">
        <v>42</v>
      </c>
      <c r="M2285" s="21" t="s">
        <v>1733</v>
      </c>
      <c r="N2285" s="21" t="s">
        <v>48</v>
      </c>
      <c r="O2285" s="22">
        <v>16</v>
      </c>
      <c r="P2285" s="22">
        <v>40</v>
      </c>
      <c r="Q2285" s="21" t="s">
        <v>580</v>
      </c>
      <c r="R2285" s="103">
        <f t="shared" si="35"/>
        <v>640</v>
      </c>
      <c r="S2285" s="22">
        <v>0</v>
      </c>
      <c r="T2285" s="22">
        <v>0</v>
      </c>
      <c r="U2285" s="22">
        <v>0</v>
      </c>
      <c r="V2285" s="22">
        <v>0</v>
      </c>
      <c r="W2285" s="22">
        <v>640</v>
      </c>
      <c r="X2285" s="22">
        <v>0</v>
      </c>
      <c r="Y2285" s="22">
        <v>0</v>
      </c>
      <c r="Z2285" s="22">
        <v>0</v>
      </c>
      <c r="AA2285" s="22">
        <v>0</v>
      </c>
      <c r="AB2285" s="22">
        <v>0</v>
      </c>
      <c r="AC2285" s="22">
        <v>0</v>
      </c>
      <c r="AD2285" s="22">
        <v>0</v>
      </c>
    </row>
    <row r="2286" spans="1:30" s="1" customFormat="1" ht="15" customHeight="1" x14ac:dyDescent="0.3">
      <c r="A2286" s="21" t="s">
        <v>34</v>
      </c>
      <c r="B2286" s="21" t="s">
        <v>1157</v>
      </c>
      <c r="C2286" s="21" t="s">
        <v>1157</v>
      </c>
      <c r="D2286" s="23" t="s">
        <v>36</v>
      </c>
      <c r="E2286" s="23" t="s">
        <v>37</v>
      </c>
      <c r="F2286" s="23" t="s">
        <v>36</v>
      </c>
      <c r="G2286" s="23" t="s">
        <v>38</v>
      </c>
      <c r="H2286" s="21">
        <v>21101</v>
      </c>
      <c r="I2286" s="21" t="s">
        <v>39</v>
      </c>
      <c r="J2286" s="21" t="s">
        <v>531</v>
      </c>
      <c r="K2286" s="21" t="s">
        <v>613</v>
      </c>
      <c r="L2286" s="21" t="s">
        <v>42</v>
      </c>
      <c r="M2286" s="21" t="s">
        <v>1733</v>
      </c>
      <c r="N2286" s="21" t="s">
        <v>63</v>
      </c>
      <c r="O2286" s="22">
        <v>1</v>
      </c>
      <c r="P2286" s="22">
        <v>28</v>
      </c>
      <c r="Q2286" s="21" t="s">
        <v>580</v>
      </c>
      <c r="R2286" s="103">
        <f t="shared" si="35"/>
        <v>28</v>
      </c>
      <c r="S2286" s="22">
        <v>0</v>
      </c>
      <c r="T2286" s="22">
        <v>0</v>
      </c>
      <c r="U2286" s="22">
        <v>0</v>
      </c>
      <c r="V2286" s="22">
        <v>0</v>
      </c>
      <c r="W2286" s="22">
        <v>28</v>
      </c>
      <c r="X2286" s="22">
        <v>0</v>
      </c>
      <c r="Y2286" s="22">
        <v>0</v>
      </c>
      <c r="Z2286" s="22">
        <v>0</v>
      </c>
      <c r="AA2286" s="22">
        <v>0</v>
      </c>
      <c r="AB2286" s="22">
        <v>0</v>
      </c>
      <c r="AC2286" s="22">
        <v>0</v>
      </c>
      <c r="AD2286" s="22">
        <v>0</v>
      </c>
    </row>
    <row r="2287" spans="1:30" s="1" customFormat="1" ht="15" customHeight="1" x14ac:dyDescent="0.3">
      <c r="A2287" s="21" t="s">
        <v>34</v>
      </c>
      <c r="B2287" s="21" t="s">
        <v>1157</v>
      </c>
      <c r="C2287" s="21" t="s">
        <v>1157</v>
      </c>
      <c r="D2287" s="23" t="s">
        <v>36</v>
      </c>
      <c r="E2287" s="23" t="s">
        <v>37</v>
      </c>
      <c r="F2287" s="23" t="s">
        <v>36</v>
      </c>
      <c r="G2287" s="23" t="s">
        <v>38</v>
      </c>
      <c r="H2287" s="21">
        <v>21101</v>
      </c>
      <c r="I2287" s="21" t="s">
        <v>39</v>
      </c>
      <c r="J2287" s="21" t="s">
        <v>187</v>
      </c>
      <c r="K2287" s="21" t="s">
        <v>188</v>
      </c>
      <c r="L2287" s="21" t="s">
        <v>42</v>
      </c>
      <c r="M2287" s="21" t="s">
        <v>1733</v>
      </c>
      <c r="N2287" s="21" t="s">
        <v>44</v>
      </c>
      <c r="O2287" s="22">
        <v>3</v>
      </c>
      <c r="P2287" s="22">
        <v>28</v>
      </c>
      <c r="Q2287" s="21" t="s">
        <v>580</v>
      </c>
      <c r="R2287" s="103">
        <f t="shared" si="35"/>
        <v>84</v>
      </c>
      <c r="S2287" s="22">
        <v>0</v>
      </c>
      <c r="T2287" s="22">
        <v>0</v>
      </c>
      <c r="U2287" s="22">
        <v>0</v>
      </c>
      <c r="V2287" s="22">
        <v>0</v>
      </c>
      <c r="W2287" s="22">
        <v>84</v>
      </c>
      <c r="X2287" s="22">
        <v>0</v>
      </c>
      <c r="Y2287" s="22">
        <v>0</v>
      </c>
      <c r="Z2287" s="22">
        <v>0</v>
      </c>
      <c r="AA2287" s="22">
        <v>0</v>
      </c>
      <c r="AB2287" s="22">
        <v>0</v>
      </c>
      <c r="AC2287" s="22">
        <v>0</v>
      </c>
      <c r="AD2287" s="22">
        <v>0</v>
      </c>
    </row>
    <row r="2288" spans="1:30" s="1" customFormat="1" ht="15" customHeight="1" x14ac:dyDescent="0.3">
      <c r="A2288" s="21" t="s">
        <v>34</v>
      </c>
      <c r="B2288" s="21" t="s">
        <v>1157</v>
      </c>
      <c r="C2288" s="21" t="s">
        <v>1157</v>
      </c>
      <c r="D2288" s="23" t="s">
        <v>36</v>
      </c>
      <c r="E2288" s="23" t="s">
        <v>37</v>
      </c>
      <c r="F2288" s="23" t="s">
        <v>36</v>
      </c>
      <c r="G2288" s="23" t="s">
        <v>38</v>
      </c>
      <c r="H2288" s="21">
        <v>21101</v>
      </c>
      <c r="I2288" s="21" t="s">
        <v>39</v>
      </c>
      <c r="J2288" s="21" t="s">
        <v>544</v>
      </c>
      <c r="K2288" s="21" t="s">
        <v>545</v>
      </c>
      <c r="L2288" s="21" t="s">
        <v>42</v>
      </c>
      <c r="M2288" s="21" t="s">
        <v>1733</v>
      </c>
      <c r="N2288" s="21" t="s">
        <v>44</v>
      </c>
      <c r="O2288" s="22">
        <v>3</v>
      </c>
      <c r="P2288" s="22">
        <v>26</v>
      </c>
      <c r="Q2288" s="21" t="s">
        <v>580</v>
      </c>
      <c r="R2288" s="103">
        <f t="shared" si="35"/>
        <v>78</v>
      </c>
      <c r="S2288" s="22">
        <v>0</v>
      </c>
      <c r="T2288" s="22">
        <v>0</v>
      </c>
      <c r="U2288" s="22">
        <v>0</v>
      </c>
      <c r="V2288" s="22">
        <v>0</v>
      </c>
      <c r="W2288" s="22">
        <v>78</v>
      </c>
      <c r="X2288" s="22">
        <v>0</v>
      </c>
      <c r="Y2288" s="22">
        <v>0</v>
      </c>
      <c r="Z2288" s="22">
        <v>0</v>
      </c>
      <c r="AA2288" s="22">
        <v>0</v>
      </c>
      <c r="AB2288" s="22">
        <v>0</v>
      </c>
      <c r="AC2288" s="22">
        <v>0</v>
      </c>
      <c r="AD2288" s="22">
        <v>0</v>
      </c>
    </row>
    <row r="2289" spans="1:30" s="1" customFormat="1" ht="15" customHeight="1" x14ac:dyDescent="0.3">
      <c r="A2289" s="21" t="s">
        <v>34</v>
      </c>
      <c r="B2289" s="21" t="s">
        <v>1157</v>
      </c>
      <c r="C2289" s="21" t="s">
        <v>1157</v>
      </c>
      <c r="D2289" s="23" t="s">
        <v>36</v>
      </c>
      <c r="E2289" s="23" t="s">
        <v>37</v>
      </c>
      <c r="F2289" s="23" t="s">
        <v>36</v>
      </c>
      <c r="G2289" s="23" t="s">
        <v>38</v>
      </c>
      <c r="H2289" s="21">
        <v>21101</v>
      </c>
      <c r="I2289" s="21" t="s">
        <v>39</v>
      </c>
      <c r="J2289" s="21" t="s">
        <v>538</v>
      </c>
      <c r="K2289" s="21" t="s">
        <v>1297</v>
      </c>
      <c r="L2289" s="21" t="s">
        <v>42</v>
      </c>
      <c r="M2289" s="21" t="s">
        <v>1733</v>
      </c>
      <c r="N2289" s="21" t="s">
        <v>254</v>
      </c>
      <c r="O2289" s="22">
        <v>3</v>
      </c>
      <c r="P2289" s="22">
        <v>213</v>
      </c>
      <c r="Q2289" s="21" t="s">
        <v>580</v>
      </c>
      <c r="R2289" s="103">
        <f t="shared" si="35"/>
        <v>639</v>
      </c>
      <c r="S2289" s="22">
        <v>0</v>
      </c>
      <c r="T2289" s="22">
        <v>0</v>
      </c>
      <c r="U2289" s="22">
        <v>0</v>
      </c>
      <c r="V2289" s="22">
        <v>0</v>
      </c>
      <c r="W2289" s="22">
        <v>639</v>
      </c>
      <c r="X2289" s="22">
        <v>0</v>
      </c>
      <c r="Y2289" s="22">
        <v>0</v>
      </c>
      <c r="Z2289" s="22">
        <v>0</v>
      </c>
      <c r="AA2289" s="22">
        <v>0</v>
      </c>
      <c r="AB2289" s="22">
        <v>0</v>
      </c>
      <c r="AC2289" s="22">
        <v>0</v>
      </c>
      <c r="AD2289" s="22">
        <v>0</v>
      </c>
    </row>
    <row r="2290" spans="1:30" s="1" customFormat="1" ht="15" customHeight="1" x14ac:dyDescent="0.3">
      <c r="A2290" s="21" t="s">
        <v>34</v>
      </c>
      <c r="B2290" s="21" t="s">
        <v>1157</v>
      </c>
      <c r="C2290" s="21" t="s">
        <v>1157</v>
      </c>
      <c r="D2290" s="23" t="s">
        <v>36</v>
      </c>
      <c r="E2290" s="23" t="s">
        <v>37</v>
      </c>
      <c r="F2290" s="23" t="s">
        <v>36</v>
      </c>
      <c r="G2290" s="23" t="s">
        <v>38</v>
      </c>
      <c r="H2290" s="21">
        <v>21101</v>
      </c>
      <c r="I2290" s="21" t="s">
        <v>39</v>
      </c>
      <c r="J2290" s="21" t="s">
        <v>588</v>
      </c>
      <c r="K2290" s="21" t="s">
        <v>589</v>
      </c>
      <c r="L2290" s="21" t="s">
        <v>42</v>
      </c>
      <c r="M2290" s="21" t="s">
        <v>1733</v>
      </c>
      <c r="N2290" s="21" t="s">
        <v>44</v>
      </c>
      <c r="O2290" s="22">
        <v>3</v>
      </c>
      <c r="P2290" s="22">
        <v>168</v>
      </c>
      <c r="Q2290" s="21" t="s">
        <v>580</v>
      </c>
      <c r="R2290" s="103">
        <f t="shared" si="35"/>
        <v>504</v>
      </c>
      <c r="S2290" s="22">
        <v>0</v>
      </c>
      <c r="T2290" s="22">
        <v>0</v>
      </c>
      <c r="U2290" s="22">
        <v>0</v>
      </c>
      <c r="V2290" s="22">
        <v>0</v>
      </c>
      <c r="W2290" s="22">
        <v>504</v>
      </c>
      <c r="X2290" s="22">
        <v>0</v>
      </c>
      <c r="Y2290" s="22">
        <v>0</v>
      </c>
      <c r="Z2290" s="22">
        <v>0</v>
      </c>
      <c r="AA2290" s="22">
        <v>0</v>
      </c>
      <c r="AB2290" s="22">
        <v>0</v>
      </c>
      <c r="AC2290" s="22">
        <v>0</v>
      </c>
      <c r="AD2290" s="22">
        <v>0</v>
      </c>
    </row>
    <row r="2291" spans="1:30" s="1" customFormat="1" ht="15" customHeight="1" x14ac:dyDescent="0.3">
      <c r="A2291" s="21" t="s">
        <v>34</v>
      </c>
      <c r="B2291" s="21" t="s">
        <v>1157</v>
      </c>
      <c r="C2291" s="21" t="s">
        <v>1157</v>
      </c>
      <c r="D2291" s="23" t="s">
        <v>36</v>
      </c>
      <c r="E2291" s="23" t="s">
        <v>109</v>
      </c>
      <c r="F2291" s="23" t="s">
        <v>110</v>
      </c>
      <c r="G2291" s="23" t="s">
        <v>38</v>
      </c>
      <c r="H2291" s="21">
        <v>21101</v>
      </c>
      <c r="I2291" s="21" t="s">
        <v>39</v>
      </c>
      <c r="J2291" s="21" t="s">
        <v>140</v>
      </c>
      <c r="K2291" s="21" t="s">
        <v>744</v>
      </c>
      <c r="L2291" s="56" t="s">
        <v>42</v>
      </c>
      <c r="M2291" s="21" t="s">
        <v>1733</v>
      </c>
      <c r="N2291" s="21" t="s">
        <v>63</v>
      </c>
      <c r="O2291" s="22">
        <v>5</v>
      </c>
      <c r="P2291" s="22">
        <v>916</v>
      </c>
      <c r="Q2291" s="21" t="s">
        <v>580</v>
      </c>
      <c r="R2291" s="103">
        <f t="shared" si="35"/>
        <v>4580</v>
      </c>
      <c r="S2291" s="22">
        <v>0</v>
      </c>
      <c r="T2291" s="22">
        <v>4580</v>
      </c>
      <c r="U2291" s="22">
        <v>0</v>
      </c>
      <c r="V2291" s="22">
        <v>0</v>
      </c>
      <c r="W2291" s="22">
        <v>0</v>
      </c>
      <c r="X2291" s="22">
        <v>0</v>
      </c>
      <c r="Y2291" s="22">
        <v>0</v>
      </c>
      <c r="Z2291" s="22">
        <v>0</v>
      </c>
      <c r="AA2291" s="22">
        <v>0</v>
      </c>
      <c r="AB2291" s="22">
        <v>0</v>
      </c>
      <c r="AC2291" s="22">
        <v>0</v>
      </c>
      <c r="AD2291" s="22">
        <v>0</v>
      </c>
    </row>
    <row r="2292" spans="1:30" s="1" customFormat="1" ht="15" customHeight="1" x14ac:dyDescent="0.3">
      <c r="A2292" s="21" t="s">
        <v>34</v>
      </c>
      <c r="B2292" s="21" t="s">
        <v>1157</v>
      </c>
      <c r="C2292" s="21" t="s">
        <v>1157</v>
      </c>
      <c r="D2292" s="23" t="s">
        <v>36</v>
      </c>
      <c r="E2292" s="23" t="s">
        <v>109</v>
      </c>
      <c r="F2292" s="23" t="s">
        <v>110</v>
      </c>
      <c r="G2292" s="23" t="s">
        <v>38</v>
      </c>
      <c r="H2292" s="21">
        <v>21101</v>
      </c>
      <c r="I2292" s="21" t="s">
        <v>39</v>
      </c>
      <c r="J2292" s="21" t="s">
        <v>175</v>
      </c>
      <c r="K2292" s="21" t="s">
        <v>176</v>
      </c>
      <c r="L2292" s="21" t="s">
        <v>42</v>
      </c>
      <c r="M2292" s="21" t="s">
        <v>1733</v>
      </c>
      <c r="N2292" s="21" t="s">
        <v>48</v>
      </c>
      <c r="O2292" s="22">
        <v>2</v>
      </c>
      <c r="P2292" s="22">
        <v>41</v>
      </c>
      <c r="Q2292" s="21" t="s">
        <v>580</v>
      </c>
      <c r="R2292" s="103">
        <f t="shared" si="35"/>
        <v>82</v>
      </c>
      <c r="S2292" s="22">
        <v>0</v>
      </c>
      <c r="T2292" s="22">
        <v>82</v>
      </c>
      <c r="U2292" s="22">
        <v>0</v>
      </c>
      <c r="V2292" s="22">
        <v>0</v>
      </c>
      <c r="W2292" s="22">
        <v>0</v>
      </c>
      <c r="X2292" s="22">
        <v>0</v>
      </c>
      <c r="Y2292" s="22">
        <v>0</v>
      </c>
      <c r="Z2292" s="22">
        <v>0</v>
      </c>
      <c r="AA2292" s="22">
        <v>0</v>
      </c>
      <c r="AB2292" s="22">
        <v>0</v>
      </c>
      <c r="AC2292" s="22">
        <v>0</v>
      </c>
      <c r="AD2292" s="22">
        <v>0</v>
      </c>
    </row>
    <row r="2293" spans="1:30" s="1" customFormat="1" ht="15" customHeight="1" x14ac:dyDescent="0.3">
      <c r="A2293" s="21" t="s">
        <v>34</v>
      </c>
      <c r="B2293" s="21" t="s">
        <v>1157</v>
      </c>
      <c r="C2293" s="21" t="s">
        <v>1157</v>
      </c>
      <c r="D2293" s="23" t="s">
        <v>36</v>
      </c>
      <c r="E2293" s="23" t="s">
        <v>109</v>
      </c>
      <c r="F2293" s="23" t="s">
        <v>110</v>
      </c>
      <c r="G2293" s="23" t="s">
        <v>38</v>
      </c>
      <c r="H2293" s="21">
        <v>21101</v>
      </c>
      <c r="I2293" s="21" t="s">
        <v>39</v>
      </c>
      <c r="J2293" s="21" t="s">
        <v>555</v>
      </c>
      <c r="K2293" s="21" t="s">
        <v>556</v>
      </c>
      <c r="L2293" s="21" t="s">
        <v>42</v>
      </c>
      <c r="M2293" s="21" t="s">
        <v>1733</v>
      </c>
      <c r="N2293" s="21" t="s">
        <v>253</v>
      </c>
      <c r="O2293" s="22">
        <v>2</v>
      </c>
      <c r="P2293" s="22">
        <v>17</v>
      </c>
      <c r="Q2293" s="21" t="s">
        <v>580</v>
      </c>
      <c r="R2293" s="103">
        <f t="shared" si="35"/>
        <v>34</v>
      </c>
      <c r="S2293" s="22">
        <v>0</v>
      </c>
      <c r="T2293" s="22">
        <v>34</v>
      </c>
      <c r="U2293" s="22">
        <v>0</v>
      </c>
      <c r="V2293" s="22">
        <v>0</v>
      </c>
      <c r="W2293" s="22">
        <v>0</v>
      </c>
      <c r="X2293" s="22">
        <v>0</v>
      </c>
      <c r="Y2293" s="22">
        <v>0</v>
      </c>
      <c r="Z2293" s="22">
        <v>0</v>
      </c>
      <c r="AA2293" s="22">
        <v>0</v>
      </c>
      <c r="AB2293" s="22">
        <v>0</v>
      </c>
      <c r="AC2293" s="22">
        <v>0</v>
      </c>
      <c r="AD2293" s="22">
        <v>0</v>
      </c>
    </row>
    <row r="2294" spans="1:30" s="1" customFormat="1" ht="15" customHeight="1" x14ac:dyDescent="0.3">
      <c r="A2294" s="21" t="s">
        <v>34</v>
      </c>
      <c r="B2294" s="21" t="s">
        <v>1157</v>
      </c>
      <c r="C2294" s="21" t="s">
        <v>1157</v>
      </c>
      <c r="D2294" s="23" t="s">
        <v>36</v>
      </c>
      <c r="E2294" s="23" t="s">
        <v>109</v>
      </c>
      <c r="F2294" s="23" t="s">
        <v>110</v>
      </c>
      <c r="G2294" s="23" t="s">
        <v>38</v>
      </c>
      <c r="H2294" s="21">
        <v>21101</v>
      </c>
      <c r="I2294" s="21" t="s">
        <v>39</v>
      </c>
      <c r="J2294" s="21" t="s">
        <v>179</v>
      </c>
      <c r="K2294" s="21" t="s">
        <v>180</v>
      </c>
      <c r="L2294" s="21" t="s">
        <v>42</v>
      </c>
      <c r="M2294" s="21" t="s">
        <v>1733</v>
      </c>
      <c r="N2294" s="21" t="s">
        <v>48</v>
      </c>
      <c r="O2294" s="22">
        <v>2</v>
      </c>
      <c r="P2294" s="22">
        <v>50</v>
      </c>
      <c r="Q2294" s="21" t="s">
        <v>580</v>
      </c>
      <c r="R2294" s="103">
        <f t="shared" si="35"/>
        <v>100</v>
      </c>
      <c r="S2294" s="22">
        <v>0</v>
      </c>
      <c r="T2294" s="22">
        <v>100</v>
      </c>
      <c r="U2294" s="22">
        <v>0</v>
      </c>
      <c r="V2294" s="22">
        <v>0</v>
      </c>
      <c r="W2294" s="22">
        <v>0</v>
      </c>
      <c r="X2294" s="22">
        <v>0</v>
      </c>
      <c r="Y2294" s="22">
        <v>0</v>
      </c>
      <c r="Z2294" s="22">
        <v>0</v>
      </c>
      <c r="AA2294" s="22">
        <v>0</v>
      </c>
      <c r="AB2294" s="22">
        <v>0</v>
      </c>
      <c r="AC2294" s="22">
        <v>0</v>
      </c>
      <c r="AD2294" s="22">
        <v>0</v>
      </c>
    </row>
    <row r="2295" spans="1:30" s="1" customFormat="1" ht="15" customHeight="1" x14ac:dyDescent="0.3">
      <c r="A2295" s="21" t="s">
        <v>34</v>
      </c>
      <c r="B2295" s="21" t="s">
        <v>1157</v>
      </c>
      <c r="C2295" s="21" t="s">
        <v>1157</v>
      </c>
      <c r="D2295" s="23" t="s">
        <v>36</v>
      </c>
      <c r="E2295" s="23" t="s">
        <v>109</v>
      </c>
      <c r="F2295" s="23" t="s">
        <v>110</v>
      </c>
      <c r="G2295" s="23" t="s">
        <v>38</v>
      </c>
      <c r="H2295" s="21">
        <v>21101</v>
      </c>
      <c r="I2295" s="21" t="s">
        <v>39</v>
      </c>
      <c r="J2295" s="21" t="s">
        <v>185</v>
      </c>
      <c r="K2295" s="21" t="s">
        <v>1047</v>
      </c>
      <c r="L2295" s="89" t="s">
        <v>42</v>
      </c>
      <c r="M2295" s="21" t="s">
        <v>1733</v>
      </c>
      <c r="N2295" s="21" t="s">
        <v>44</v>
      </c>
      <c r="O2295" s="22">
        <v>2</v>
      </c>
      <c r="P2295" s="22">
        <v>75</v>
      </c>
      <c r="Q2295" s="21" t="s">
        <v>580</v>
      </c>
      <c r="R2295" s="103">
        <f t="shared" si="35"/>
        <v>150</v>
      </c>
      <c r="S2295" s="22">
        <v>0</v>
      </c>
      <c r="T2295" s="22">
        <v>150</v>
      </c>
      <c r="U2295" s="22">
        <v>0</v>
      </c>
      <c r="V2295" s="22">
        <v>0</v>
      </c>
      <c r="W2295" s="22">
        <v>0</v>
      </c>
      <c r="X2295" s="22">
        <v>0</v>
      </c>
      <c r="Y2295" s="22">
        <v>0</v>
      </c>
      <c r="Z2295" s="22">
        <v>0</v>
      </c>
      <c r="AA2295" s="22">
        <v>0</v>
      </c>
      <c r="AB2295" s="22">
        <v>0</v>
      </c>
      <c r="AC2295" s="22">
        <v>0</v>
      </c>
      <c r="AD2295" s="22">
        <v>0</v>
      </c>
    </row>
    <row r="2296" spans="1:30" s="1" customFormat="1" ht="15" customHeight="1" x14ac:dyDescent="0.3">
      <c r="A2296" s="21" t="s">
        <v>34</v>
      </c>
      <c r="B2296" s="21" t="s">
        <v>1157</v>
      </c>
      <c r="C2296" s="21" t="s">
        <v>1157</v>
      </c>
      <c r="D2296" s="23" t="s">
        <v>36</v>
      </c>
      <c r="E2296" s="23" t="s">
        <v>109</v>
      </c>
      <c r="F2296" s="23" t="s">
        <v>110</v>
      </c>
      <c r="G2296" s="23" t="s">
        <v>38</v>
      </c>
      <c r="H2296" s="21">
        <v>21101</v>
      </c>
      <c r="I2296" s="21" t="s">
        <v>39</v>
      </c>
      <c r="J2296" s="21" t="s">
        <v>190</v>
      </c>
      <c r="K2296" s="21" t="s">
        <v>958</v>
      </c>
      <c r="L2296" s="21" t="s">
        <v>42</v>
      </c>
      <c r="M2296" s="21" t="s">
        <v>1733</v>
      </c>
      <c r="N2296" s="21" t="s">
        <v>44</v>
      </c>
      <c r="O2296" s="22">
        <v>2</v>
      </c>
      <c r="P2296" s="22">
        <v>35</v>
      </c>
      <c r="Q2296" s="21" t="s">
        <v>580</v>
      </c>
      <c r="R2296" s="103">
        <f t="shared" si="35"/>
        <v>70</v>
      </c>
      <c r="S2296" s="22">
        <v>0</v>
      </c>
      <c r="T2296" s="22">
        <v>70</v>
      </c>
      <c r="U2296" s="22">
        <v>0</v>
      </c>
      <c r="V2296" s="22">
        <v>0</v>
      </c>
      <c r="W2296" s="22">
        <v>0</v>
      </c>
      <c r="X2296" s="22">
        <v>0</v>
      </c>
      <c r="Y2296" s="22">
        <v>0</v>
      </c>
      <c r="Z2296" s="22">
        <v>0</v>
      </c>
      <c r="AA2296" s="22">
        <v>0</v>
      </c>
      <c r="AB2296" s="22">
        <v>0</v>
      </c>
      <c r="AC2296" s="22">
        <v>0</v>
      </c>
      <c r="AD2296" s="22">
        <v>0</v>
      </c>
    </row>
    <row r="2297" spans="1:30" s="1" customFormat="1" ht="15" customHeight="1" x14ac:dyDescent="0.3">
      <c r="A2297" s="21" t="s">
        <v>34</v>
      </c>
      <c r="B2297" s="21" t="s">
        <v>1157</v>
      </c>
      <c r="C2297" s="21" t="s">
        <v>1157</v>
      </c>
      <c r="D2297" s="23" t="s">
        <v>36</v>
      </c>
      <c r="E2297" s="23" t="s">
        <v>109</v>
      </c>
      <c r="F2297" s="23" t="s">
        <v>110</v>
      </c>
      <c r="G2297" s="23" t="s">
        <v>38</v>
      </c>
      <c r="H2297" s="21">
        <v>21101</v>
      </c>
      <c r="I2297" s="21" t="s">
        <v>39</v>
      </c>
      <c r="J2297" s="21" t="s">
        <v>191</v>
      </c>
      <c r="K2297" s="21" t="s">
        <v>192</v>
      </c>
      <c r="L2297" s="21" t="s">
        <v>42</v>
      </c>
      <c r="M2297" s="21" t="s">
        <v>1733</v>
      </c>
      <c r="N2297" s="21" t="s">
        <v>44</v>
      </c>
      <c r="O2297" s="22">
        <v>2</v>
      </c>
      <c r="P2297" s="22">
        <v>44</v>
      </c>
      <c r="Q2297" s="21" t="s">
        <v>580</v>
      </c>
      <c r="R2297" s="103">
        <f t="shared" si="35"/>
        <v>88</v>
      </c>
      <c r="S2297" s="22">
        <v>0</v>
      </c>
      <c r="T2297" s="22">
        <v>88</v>
      </c>
      <c r="U2297" s="22">
        <v>0</v>
      </c>
      <c r="V2297" s="22">
        <v>0</v>
      </c>
      <c r="W2297" s="22">
        <v>0</v>
      </c>
      <c r="X2297" s="22">
        <v>0</v>
      </c>
      <c r="Y2297" s="22">
        <v>0</v>
      </c>
      <c r="Z2297" s="22">
        <v>0</v>
      </c>
      <c r="AA2297" s="22">
        <v>0</v>
      </c>
      <c r="AB2297" s="22">
        <v>0</v>
      </c>
      <c r="AC2297" s="22">
        <v>0</v>
      </c>
      <c r="AD2297" s="22">
        <v>0</v>
      </c>
    </row>
    <row r="2298" spans="1:30" s="1" customFormat="1" ht="15" customHeight="1" x14ac:dyDescent="0.3">
      <c r="A2298" s="21" t="s">
        <v>34</v>
      </c>
      <c r="B2298" s="21" t="s">
        <v>1157</v>
      </c>
      <c r="C2298" s="21" t="s">
        <v>1157</v>
      </c>
      <c r="D2298" s="23" t="s">
        <v>36</v>
      </c>
      <c r="E2298" s="23" t="s">
        <v>109</v>
      </c>
      <c r="F2298" s="23" t="s">
        <v>110</v>
      </c>
      <c r="G2298" s="23" t="s">
        <v>38</v>
      </c>
      <c r="H2298" s="21">
        <v>21101</v>
      </c>
      <c r="I2298" s="21" t="s">
        <v>39</v>
      </c>
      <c r="J2298" s="21" t="s">
        <v>542</v>
      </c>
      <c r="K2298" s="21" t="s">
        <v>543</v>
      </c>
      <c r="L2298" s="21" t="s">
        <v>42</v>
      </c>
      <c r="M2298" s="21" t="s">
        <v>1733</v>
      </c>
      <c r="N2298" s="21" t="s">
        <v>44</v>
      </c>
      <c r="O2298" s="22">
        <v>2</v>
      </c>
      <c r="P2298" s="22">
        <v>15</v>
      </c>
      <c r="Q2298" s="21" t="s">
        <v>580</v>
      </c>
      <c r="R2298" s="103">
        <f t="shared" si="35"/>
        <v>30</v>
      </c>
      <c r="S2298" s="22">
        <v>0</v>
      </c>
      <c r="T2298" s="22">
        <v>30</v>
      </c>
      <c r="U2298" s="22">
        <v>0</v>
      </c>
      <c r="V2298" s="22">
        <v>0</v>
      </c>
      <c r="W2298" s="22">
        <v>0</v>
      </c>
      <c r="X2298" s="22">
        <v>0</v>
      </c>
      <c r="Y2298" s="22">
        <v>0</v>
      </c>
      <c r="Z2298" s="22">
        <v>0</v>
      </c>
      <c r="AA2298" s="22">
        <v>0</v>
      </c>
      <c r="AB2298" s="22">
        <v>0</v>
      </c>
      <c r="AC2298" s="22">
        <v>0</v>
      </c>
      <c r="AD2298" s="22">
        <v>0</v>
      </c>
    </row>
    <row r="2299" spans="1:30" s="1" customFormat="1" ht="15" customHeight="1" x14ac:dyDescent="0.3">
      <c r="A2299" s="21" t="s">
        <v>34</v>
      </c>
      <c r="B2299" s="21" t="s">
        <v>1157</v>
      </c>
      <c r="C2299" s="21" t="s">
        <v>1157</v>
      </c>
      <c r="D2299" s="23" t="s">
        <v>36</v>
      </c>
      <c r="E2299" s="23" t="s">
        <v>109</v>
      </c>
      <c r="F2299" s="23" t="s">
        <v>110</v>
      </c>
      <c r="G2299" s="23" t="s">
        <v>38</v>
      </c>
      <c r="H2299" s="21">
        <v>21101</v>
      </c>
      <c r="I2299" s="21" t="s">
        <v>39</v>
      </c>
      <c r="J2299" s="21" t="s">
        <v>132</v>
      </c>
      <c r="K2299" s="21" t="s">
        <v>133</v>
      </c>
      <c r="L2299" s="21" t="s">
        <v>42</v>
      </c>
      <c r="M2299" s="21" t="s">
        <v>1733</v>
      </c>
      <c r="N2299" s="21" t="s">
        <v>48</v>
      </c>
      <c r="O2299" s="22">
        <v>2</v>
      </c>
      <c r="P2299" s="22">
        <v>19</v>
      </c>
      <c r="Q2299" s="21" t="s">
        <v>580</v>
      </c>
      <c r="R2299" s="103">
        <f t="shared" si="35"/>
        <v>38</v>
      </c>
      <c r="S2299" s="22">
        <v>0</v>
      </c>
      <c r="T2299" s="22">
        <v>38</v>
      </c>
      <c r="U2299" s="22">
        <v>0</v>
      </c>
      <c r="V2299" s="22"/>
      <c r="W2299" s="22">
        <v>0</v>
      </c>
      <c r="X2299" s="22">
        <v>0</v>
      </c>
      <c r="Y2299" s="22">
        <v>0</v>
      </c>
      <c r="Z2299" s="22">
        <v>0</v>
      </c>
      <c r="AA2299" s="22">
        <v>0</v>
      </c>
      <c r="AB2299" s="22">
        <v>0</v>
      </c>
      <c r="AC2299" s="22">
        <v>0</v>
      </c>
      <c r="AD2299" s="22">
        <v>0</v>
      </c>
    </row>
    <row r="2300" spans="1:30" s="1" customFormat="1" ht="15" customHeight="1" x14ac:dyDescent="0.3">
      <c r="A2300" s="21" t="s">
        <v>34</v>
      </c>
      <c r="B2300" s="21" t="s">
        <v>1157</v>
      </c>
      <c r="C2300" s="21" t="s">
        <v>1157</v>
      </c>
      <c r="D2300" s="23" t="s">
        <v>36</v>
      </c>
      <c r="E2300" s="23" t="s">
        <v>109</v>
      </c>
      <c r="F2300" s="23" t="s">
        <v>110</v>
      </c>
      <c r="G2300" s="23" t="s">
        <v>38</v>
      </c>
      <c r="H2300" s="21">
        <v>21101</v>
      </c>
      <c r="I2300" s="21" t="s">
        <v>39</v>
      </c>
      <c r="J2300" s="21" t="s">
        <v>111</v>
      </c>
      <c r="K2300" s="21" t="s">
        <v>62</v>
      </c>
      <c r="L2300" s="89" t="s">
        <v>42</v>
      </c>
      <c r="M2300" s="21" t="s">
        <v>1733</v>
      </c>
      <c r="N2300" s="21" t="s">
        <v>48</v>
      </c>
      <c r="O2300" s="22">
        <v>1</v>
      </c>
      <c r="P2300" s="22">
        <v>4</v>
      </c>
      <c r="Q2300" s="21" t="s">
        <v>580</v>
      </c>
      <c r="R2300" s="103">
        <f t="shared" si="35"/>
        <v>4</v>
      </c>
      <c r="S2300" s="22">
        <v>0</v>
      </c>
      <c r="T2300" s="22">
        <v>4</v>
      </c>
      <c r="U2300" s="22">
        <v>0</v>
      </c>
      <c r="V2300" s="22">
        <v>0</v>
      </c>
      <c r="W2300" s="22">
        <v>0</v>
      </c>
      <c r="X2300" s="22">
        <v>0</v>
      </c>
      <c r="Y2300" s="22">
        <v>0</v>
      </c>
      <c r="Z2300" s="22">
        <v>0</v>
      </c>
      <c r="AA2300" s="22">
        <v>0</v>
      </c>
      <c r="AB2300" s="22">
        <v>0</v>
      </c>
      <c r="AC2300" s="22">
        <v>0</v>
      </c>
      <c r="AD2300" s="22">
        <v>0</v>
      </c>
    </row>
    <row r="2301" spans="1:30" s="1" customFormat="1" ht="15" customHeight="1" x14ac:dyDescent="0.3">
      <c r="A2301" s="21" t="s">
        <v>34</v>
      </c>
      <c r="B2301" s="21" t="s">
        <v>1157</v>
      </c>
      <c r="C2301" s="21" t="s">
        <v>1157</v>
      </c>
      <c r="D2301" s="23" t="s">
        <v>36</v>
      </c>
      <c r="E2301" s="23" t="s">
        <v>109</v>
      </c>
      <c r="F2301" s="23" t="s">
        <v>110</v>
      </c>
      <c r="G2301" s="23" t="s">
        <v>38</v>
      </c>
      <c r="H2301" s="21">
        <v>21101</v>
      </c>
      <c r="I2301" s="21" t="s">
        <v>39</v>
      </c>
      <c r="J2301" s="21" t="s">
        <v>77</v>
      </c>
      <c r="K2301" s="21" t="s">
        <v>78</v>
      </c>
      <c r="L2301" s="21" t="s">
        <v>42</v>
      </c>
      <c r="M2301" s="21" t="s">
        <v>1733</v>
      </c>
      <c r="N2301" s="21" t="s">
        <v>48</v>
      </c>
      <c r="O2301" s="22">
        <v>3</v>
      </c>
      <c r="P2301" s="22">
        <v>208</v>
      </c>
      <c r="Q2301" s="21" t="s">
        <v>580</v>
      </c>
      <c r="R2301" s="103">
        <f t="shared" si="35"/>
        <v>624</v>
      </c>
      <c r="S2301" s="22">
        <v>0</v>
      </c>
      <c r="T2301" s="22">
        <v>0</v>
      </c>
      <c r="U2301" s="22">
        <v>0</v>
      </c>
      <c r="V2301" s="22">
        <v>0</v>
      </c>
      <c r="W2301" s="22">
        <v>624</v>
      </c>
      <c r="X2301" s="22">
        <v>0</v>
      </c>
      <c r="Y2301" s="22">
        <v>0</v>
      </c>
      <c r="Z2301" s="22">
        <v>0</v>
      </c>
      <c r="AA2301" s="22">
        <v>0</v>
      </c>
      <c r="AB2301" s="22">
        <v>0</v>
      </c>
      <c r="AC2301" s="22">
        <v>0</v>
      </c>
      <c r="AD2301" s="22">
        <v>0</v>
      </c>
    </row>
    <row r="2302" spans="1:30" s="1" customFormat="1" ht="15" customHeight="1" x14ac:dyDescent="0.3">
      <c r="A2302" s="21" t="s">
        <v>34</v>
      </c>
      <c r="B2302" s="21" t="s">
        <v>1157</v>
      </c>
      <c r="C2302" s="21" t="s">
        <v>1157</v>
      </c>
      <c r="D2302" s="23" t="s">
        <v>36</v>
      </c>
      <c r="E2302" s="23" t="s">
        <v>109</v>
      </c>
      <c r="F2302" s="23" t="s">
        <v>110</v>
      </c>
      <c r="G2302" s="23" t="s">
        <v>38</v>
      </c>
      <c r="H2302" s="21">
        <v>21101</v>
      </c>
      <c r="I2302" s="21" t="s">
        <v>39</v>
      </c>
      <c r="J2302" s="21" t="s">
        <v>79</v>
      </c>
      <c r="K2302" s="21" t="s">
        <v>80</v>
      </c>
      <c r="L2302" s="21" t="s">
        <v>42</v>
      </c>
      <c r="M2302" s="21" t="s">
        <v>1733</v>
      </c>
      <c r="N2302" s="21" t="s">
        <v>48</v>
      </c>
      <c r="O2302" s="22">
        <v>3</v>
      </c>
      <c r="P2302" s="22">
        <v>231</v>
      </c>
      <c r="Q2302" s="21" t="s">
        <v>580</v>
      </c>
      <c r="R2302" s="103">
        <f t="shared" si="35"/>
        <v>693</v>
      </c>
      <c r="S2302" s="22">
        <v>0</v>
      </c>
      <c r="T2302" s="22">
        <v>0</v>
      </c>
      <c r="U2302" s="22">
        <v>0</v>
      </c>
      <c r="V2302" s="22">
        <v>0</v>
      </c>
      <c r="W2302" s="22">
        <v>693</v>
      </c>
      <c r="X2302" s="22">
        <v>0</v>
      </c>
      <c r="Y2302" s="22">
        <v>0</v>
      </c>
      <c r="Z2302" s="22">
        <v>0</v>
      </c>
      <c r="AA2302" s="22">
        <v>0</v>
      </c>
      <c r="AB2302" s="22">
        <v>0</v>
      </c>
      <c r="AC2302" s="22">
        <v>0</v>
      </c>
      <c r="AD2302" s="22">
        <v>0</v>
      </c>
    </row>
    <row r="2303" spans="1:30" s="1" customFormat="1" ht="15" customHeight="1" x14ac:dyDescent="0.3">
      <c r="A2303" s="21" t="s">
        <v>34</v>
      </c>
      <c r="B2303" s="21" t="s">
        <v>1157</v>
      </c>
      <c r="C2303" s="21" t="s">
        <v>1157</v>
      </c>
      <c r="D2303" s="23" t="s">
        <v>36</v>
      </c>
      <c r="E2303" s="23" t="s">
        <v>109</v>
      </c>
      <c r="F2303" s="23" t="s">
        <v>110</v>
      </c>
      <c r="G2303" s="23" t="s">
        <v>38</v>
      </c>
      <c r="H2303" s="21">
        <v>21101</v>
      </c>
      <c r="I2303" s="21" t="s">
        <v>39</v>
      </c>
      <c r="J2303" s="21" t="s">
        <v>142</v>
      </c>
      <c r="K2303" s="21" t="s">
        <v>745</v>
      </c>
      <c r="L2303" s="21" t="s">
        <v>42</v>
      </c>
      <c r="M2303" s="21" t="s">
        <v>1733</v>
      </c>
      <c r="N2303" s="21" t="s">
        <v>63</v>
      </c>
      <c r="O2303" s="22">
        <v>1</v>
      </c>
      <c r="P2303" s="22">
        <v>1392</v>
      </c>
      <c r="Q2303" s="21" t="s">
        <v>580</v>
      </c>
      <c r="R2303" s="103">
        <f t="shared" si="35"/>
        <v>1392</v>
      </c>
      <c r="S2303" s="22">
        <v>0</v>
      </c>
      <c r="T2303" s="22">
        <v>0</v>
      </c>
      <c r="U2303" s="22">
        <v>0</v>
      </c>
      <c r="V2303" s="22">
        <v>0</v>
      </c>
      <c r="W2303" s="22">
        <v>1392</v>
      </c>
      <c r="X2303" s="22">
        <v>0</v>
      </c>
      <c r="Y2303" s="22">
        <v>0</v>
      </c>
      <c r="Z2303" s="22">
        <v>0</v>
      </c>
      <c r="AA2303" s="22">
        <v>0</v>
      </c>
      <c r="AB2303" s="22">
        <v>0</v>
      </c>
      <c r="AC2303" s="22">
        <v>0</v>
      </c>
      <c r="AD2303" s="22">
        <v>0</v>
      </c>
    </row>
    <row r="2304" spans="1:30" s="1" customFormat="1" ht="15" customHeight="1" x14ac:dyDescent="0.3">
      <c r="A2304" s="21" t="s">
        <v>34</v>
      </c>
      <c r="B2304" s="21" t="s">
        <v>1157</v>
      </c>
      <c r="C2304" s="21" t="s">
        <v>1157</v>
      </c>
      <c r="D2304" s="23" t="s">
        <v>36</v>
      </c>
      <c r="E2304" s="23" t="s">
        <v>109</v>
      </c>
      <c r="F2304" s="23" t="s">
        <v>110</v>
      </c>
      <c r="G2304" s="23" t="s">
        <v>38</v>
      </c>
      <c r="H2304" s="21">
        <v>21101</v>
      </c>
      <c r="I2304" s="21" t="s">
        <v>39</v>
      </c>
      <c r="J2304" s="21" t="s">
        <v>126</v>
      </c>
      <c r="K2304" s="21" t="s">
        <v>127</v>
      </c>
      <c r="L2304" s="21" t="s">
        <v>42</v>
      </c>
      <c r="M2304" s="21" t="s">
        <v>1733</v>
      </c>
      <c r="N2304" s="21" t="s">
        <v>48</v>
      </c>
      <c r="O2304" s="22">
        <v>45</v>
      </c>
      <c r="P2304" s="22">
        <v>11</v>
      </c>
      <c r="Q2304" s="21" t="s">
        <v>580</v>
      </c>
      <c r="R2304" s="103">
        <f t="shared" si="35"/>
        <v>495</v>
      </c>
      <c r="S2304" s="22">
        <v>0</v>
      </c>
      <c r="T2304" s="22">
        <v>0</v>
      </c>
      <c r="U2304" s="22">
        <v>0</v>
      </c>
      <c r="V2304" s="22">
        <v>0</v>
      </c>
      <c r="W2304" s="22">
        <v>495</v>
      </c>
      <c r="X2304" s="22">
        <v>0</v>
      </c>
      <c r="Y2304" s="22">
        <v>0</v>
      </c>
      <c r="Z2304" s="22">
        <v>0</v>
      </c>
      <c r="AA2304" s="22">
        <v>0</v>
      </c>
      <c r="AB2304" s="22">
        <v>0</v>
      </c>
      <c r="AC2304" s="22">
        <v>0</v>
      </c>
      <c r="AD2304" s="22">
        <v>0</v>
      </c>
    </row>
    <row r="2305" spans="1:30" s="1" customFormat="1" ht="15" customHeight="1" x14ac:dyDescent="0.3">
      <c r="A2305" s="21" t="s">
        <v>34</v>
      </c>
      <c r="B2305" s="21" t="s">
        <v>1157</v>
      </c>
      <c r="C2305" s="21" t="s">
        <v>1157</v>
      </c>
      <c r="D2305" s="23" t="s">
        <v>36</v>
      </c>
      <c r="E2305" s="23" t="s">
        <v>109</v>
      </c>
      <c r="F2305" s="23" t="s">
        <v>110</v>
      </c>
      <c r="G2305" s="23" t="s">
        <v>38</v>
      </c>
      <c r="H2305" s="21">
        <v>21101</v>
      </c>
      <c r="I2305" s="21" t="s">
        <v>39</v>
      </c>
      <c r="J2305" s="21" t="s">
        <v>64</v>
      </c>
      <c r="K2305" s="21" t="s">
        <v>65</v>
      </c>
      <c r="L2305" s="21" t="s">
        <v>42</v>
      </c>
      <c r="M2305" s="21" t="s">
        <v>1733</v>
      </c>
      <c r="N2305" s="21" t="s">
        <v>48</v>
      </c>
      <c r="O2305" s="22">
        <v>16</v>
      </c>
      <c r="P2305" s="22">
        <v>40</v>
      </c>
      <c r="Q2305" s="21" t="s">
        <v>580</v>
      </c>
      <c r="R2305" s="103">
        <f t="shared" si="35"/>
        <v>640</v>
      </c>
      <c r="S2305" s="22">
        <v>0</v>
      </c>
      <c r="T2305" s="22">
        <v>0</v>
      </c>
      <c r="U2305" s="22">
        <v>0</v>
      </c>
      <c r="V2305" s="22">
        <v>0</v>
      </c>
      <c r="W2305" s="22">
        <v>640</v>
      </c>
      <c r="X2305" s="22">
        <v>0</v>
      </c>
      <c r="Y2305" s="22">
        <v>0</v>
      </c>
      <c r="Z2305" s="22">
        <v>0</v>
      </c>
      <c r="AA2305" s="22">
        <v>0</v>
      </c>
      <c r="AB2305" s="22">
        <v>0</v>
      </c>
      <c r="AC2305" s="22">
        <v>0</v>
      </c>
      <c r="AD2305" s="22">
        <v>0</v>
      </c>
    </row>
    <row r="2306" spans="1:30" s="1" customFormat="1" ht="15" customHeight="1" x14ac:dyDescent="0.3">
      <c r="A2306" s="21" t="s">
        <v>34</v>
      </c>
      <c r="B2306" s="21" t="s">
        <v>1157</v>
      </c>
      <c r="C2306" s="21" t="s">
        <v>1157</v>
      </c>
      <c r="D2306" s="23" t="s">
        <v>36</v>
      </c>
      <c r="E2306" s="23" t="s">
        <v>109</v>
      </c>
      <c r="F2306" s="23" t="s">
        <v>110</v>
      </c>
      <c r="G2306" s="23" t="s">
        <v>38</v>
      </c>
      <c r="H2306" s="21">
        <v>21101</v>
      </c>
      <c r="I2306" s="21" t="s">
        <v>39</v>
      </c>
      <c r="J2306" s="21" t="s">
        <v>531</v>
      </c>
      <c r="K2306" s="21" t="s">
        <v>613</v>
      </c>
      <c r="L2306" s="21" t="s">
        <v>42</v>
      </c>
      <c r="M2306" s="21" t="s">
        <v>1733</v>
      </c>
      <c r="N2306" s="21" t="s">
        <v>63</v>
      </c>
      <c r="O2306" s="22">
        <v>1</v>
      </c>
      <c r="P2306" s="22">
        <v>28</v>
      </c>
      <c r="Q2306" s="21" t="s">
        <v>580</v>
      </c>
      <c r="R2306" s="103">
        <f t="shared" si="35"/>
        <v>28</v>
      </c>
      <c r="S2306" s="22">
        <v>0</v>
      </c>
      <c r="T2306" s="22">
        <v>0</v>
      </c>
      <c r="U2306" s="22">
        <v>0</v>
      </c>
      <c r="V2306" s="22">
        <v>0</v>
      </c>
      <c r="W2306" s="22">
        <v>28</v>
      </c>
      <c r="X2306" s="22">
        <v>0</v>
      </c>
      <c r="Y2306" s="22">
        <v>0</v>
      </c>
      <c r="Z2306" s="22">
        <v>0</v>
      </c>
      <c r="AA2306" s="22">
        <v>0</v>
      </c>
      <c r="AB2306" s="22">
        <v>0</v>
      </c>
      <c r="AC2306" s="22">
        <v>0</v>
      </c>
      <c r="AD2306" s="22">
        <v>0</v>
      </c>
    </row>
    <row r="2307" spans="1:30" s="1" customFormat="1" ht="15" customHeight="1" x14ac:dyDescent="0.3">
      <c r="A2307" s="21" t="s">
        <v>34</v>
      </c>
      <c r="B2307" s="21" t="s">
        <v>1157</v>
      </c>
      <c r="C2307" s="21" t="s">
        <v>1157</v>
      </c>
      <c r="D2307" s="23" t="s">
        <v>36</v>
      </c>
      <c r="E2307" s="23" t="s">
        <v>109</v>
      </c>
      <c r="F2307" s="23" t="s">
        <v>110</v>
      </c>
      <c r="G2307" s="23" t="s">
        <v>38</v>
      </c>
      <c r="H2307" s="21">
        <v>21101</v>
      </c>
      <c r="I2307" s="21" t="s">
        <v>39</v>
      </c>
      <c r="J2307" s="21" t="s">
        <v>187</v>
      </c>
      <c r="K2307" s="21" t="s">
        <v>188</v>
      </c>
      <c r="L2307" s="21" t="s">
        <v>42</v>
      </c>
      <c r="M2307" s="21" t="s">
        <v>1733</v>
      </c>
      <c r="N2307" s="21" t="s">
        <v>44</v>
      </c>
      <c r="O2307" s="22">
        <v>3</v>
      </c>
      <c r="P2307" s="22">
        <v>28</v>
      </c>
      <c r="Q2307" s="21" t="s">
        <v>580</v>
      </c>
      <c r="R2307" s="103">
        <f t="shared" si="35"/>
        <v>84</v>
      </c>
      <c r="S2307" s="22">
        <v>0</v>
      </c>
      <c r="T2307" s="22">
        <v>0</v>
      </c>
      <c r="U2307" s="22">
        <v>0</v>
      </c>
      <c r="V2307" s="22">
        <v>0</v>
      </c>
      <c r="W2307" s="22">
        <v>84</v>
      </c>
      <c r="X2307" s="22">
        <v>0</v>
      </c>
      <c r="Y2307" s="22">
        <v>0</v>
      </c>
      <c r="Z2307" s="22">
        <v>0</v>
      </c>
      <c r="AA2307" s="22">
        <v>0</v>
      </c>
      <c r="AB2307" s="22">
        <v>0</v>
      </c>
      <c r="AC2307" s="22">
        <v>0</v>
      </c>
      <c r="AD2307" s="22">
        <v>0</v>
      </c>
    </row>
    <row r="2308" spans="1:30" s="1" customFormat="1" ht="15" customHeight="1" x14ac:dyDescent="0.3">
      <c r="A2308" s="21" t="s">
        <v>34</v>
      </c>
      <c r="B2308" s="21" t="s">
        <v>1157</v>
      </c>
      <c r="C2308" s="21" t="s">
        <v>1157</v>
      </c>
      <c r="D2308" s="23" t="s">
        <v>36</v>
      </c>
      <c r="E2308" s="23" t="s">
        <v>109</v>
      </c>
      <c r="F2308" s="23" t="s">
        <v>110</v>
      </c>
      <c r="G2308" s="23" t="s">
        <v>38</v>
      </c>
      <c r="H2308" s="21">
        <v>21101</v>
      </c>
      <c r="I2308" s="21" t="s">
        <v>39</v>
      </c>
      <c r="J2308" s="21" t="s">
        <v>544</v>
      </c>
      <c r="K2308" s="21" t="s">
        <v>545</v>
      </c>
      <c r="L2308" s="21" t="s">
        <v>42</v>
      </c>
      <c r="M2308" s="21" t="s">
        <v>1733</v>
      </c>
      <c r="N2308" s="21" t="s">
        <v>44</v>
      </c>
      <c r="O2308" s="22">
        <v>3</v>
      </c>
      <c r="P2308" s="22">
        <v>26</v>
      </c>
      <c r="Q2308" s="21" t="s">
        <v>580</v>
      </c>
      <c r="R2308" s="103">
        <f t="shared" si="35"/>
        <v>78</v>
      </c>
      <c r="S2308" s="22">
        <v>0</v>
      </c>
      <c r="T2308" s="22">
        <v>0</v>
      </c>
      <c r="U2308" s="22">
        <v>0</v>
      </c>
      <c r="V2308" s="22">
        <v>0</v>
      </c>
      <c r="W2308" s="22">
        <v>78</v>
      </c>
      <c r="X2308" s="22">
        <v>0</v>
      </c>
      <c r="Y2308" s="22">
        <v>0</v>
      </c>
      <c r="Z2308" s="22">
        <v>0</v>
      </c>
      <c r="AA2308" s="22">
        <v>0</v>
      </c>
      <c r="AB2308" s="22">
        <v>0</v>
      </c>
      <c r="AC2308" s="22">
        <v>0</v>
      </c>
      <c r="AD2308" s="22">
        <v>0</v>
      </c>
    </row>
    <row r="2309" spans="1:30" s="1" customFormat="1" ht="15" customHeight="1" x14ac:dyDescent="0.3">
      <c r="A2309" s="21" t="s">
        <v>34</v>
      </c>
      <c r="B2309" s="21" t="s">
        <v>1157</v>
      </c>
      <c r="C2309" s="21" t="s">
        <v>1157</v>
      </c>
      <c r="D2309" s="23" t="s">
        <v>36</v>
      </c>
      <c r="E2309" s="23" t="s">
        <v>109</v>
      </c>
      <c r="F2309" s="23" t="s">
        <v>110</v>
      </c>
      <c r="G2309" s="23" t="s">
        <v>38</v>
      </c>
      <c r="H2309" s="21">
        <v>21101</v>
      </c>
      <c r="I2309" s="21" t="s">
        <v>39</v>
      </c>
      <c r="J2309" s="21" t="s">
        <v>538</v>
      </c>
      <c r="K2309" s="21" t="s">
        <v>1297</v>
      </c>
      <c r="L2309" s="21" t="s">
        <v>42</v>
      </c>
      <c r="M2309" s="21" t="s">
        <v>1733</v>
      </c>
      <c r="N2309" s="21" t="s">
        <v>254</v>
      </c>
      <c r="O2309" s="22">
        <v>3</v>
      </c>
      <c r="P2309" s="22">
        <v>213</v>
      </c>
      <c r="Q2309" s="21" t="s">
        <v>580</v>
      </c>
      <c r="R2309" s="103">
        <f t="shared" si="35"/>
        <v>639</v>
      </c>
      <c r="S2309" s="22">
        <v>0</v>
      </c>
      <c r="T2309" s="22">
        <v>0</v>
      </c>
      <c r="U2309" s="22">
        <v>0</v>
      </c>
      <c r="V2309" s="22">
        <v>0</v>
      </c>
      <c r="W2309" s="22">
        <v>639</v>
      </c>
      <c r="X2309" s="22">
        <v>0</v>
      </c>
      <c r="Y2309" s="22">
        <v>0</v>
      </c>
      <c r="Z2309" s="22">
        <v>0</v>
      </c>
      <c r="AA2309" s="22">
        <v>0</v>
      </c>
      <c r="AB2309" s="22">
        <v>0</v>
      </c>
      <c r="AC2309" s="22">
        <v>0</v>
      </c>
      <c r="AD2309" s="22">
        <v>0</v>
      </c>
    </row>
    <row r="2310" spans="1:30" s="1" customFormat="1" ht="15" customHeight="1" x14ac:dyDescent="0.3">
      <c r="A2310" s="21" t="s">
        <v>34</v>
      </c>
      <c r="B2310" s="21" t="s">
        <v>1157</v>
      </c>
      <c r="C2310" s="21" t="s">
        <v>1157</v>
      </c>
      <c r="D2310" s="23" t="s">
        <v>36</v>
      </c>
      <c r="E2310" s="23" t="s">
        <v>109</v>
      </c>
      <c r="F2310" s="23" t="s">
        <v>110</v>
      </c>
      <c r="G2310" s="23" t="s">
        <v>38</v>
      </c>
      <c r="H2310" s="21">
        <v>21101</v>
      </c>
      <c r="I2310" s="21" t="s">
        <v>39</v>
      </c>
      <c r="J2310" s="21" t="s">
        <v>588</v>
      </c>
      <c r="K2310" s="21" t="s">
        <v>589</v>
      </c>
      <c r="L2310" s="21" t="s">
        <v>42</v>
      </c>
      <c r="M2310" s="21" t="s">
        <v>1733</v>
      </c>
      <c r="N2310" s="21" t="s">
        <v>44</v>
      </c>
      <c r="O2310" s="22">
        <v>3</v>
      </c>
      <c r="P2310" s="22">
        <v>168</v>
      </c>
      <c r="Q2310" s="21" t="s">
        <v>580</v>
      </c>
      <c r="R2310" s="103">
        <f t="shared" si="35"/>
        <v>504</v>
      </c>
      <c r="S2310" s="22">
        <v>0</v>
      </c>
      <c r="T2310" s="22">
        <v>0</v>
      </c>
      <c r="U2310" s="22">
        <v>0</v>
      </c>
      <c r="V2310" s="22">
        <v>0</v>
      </c>
      <c r="W2310" s="22">
        <v>504</v>
      </c>
      <c r="X2310" s="22">
        <v>0</v>
      </c>
      <c r="Y2310" s="22">
        <v>0</v>
      </c>
      <c r="Z2310" s="22">
        <v>0</v>
      </c>
      <c r="AA2310" s="22">
        <v>0</v>
      </c>
      <c r="AB2310" s="22">
        <v>0</v>
      </c>
      <c r="AC2310" s="22">
        <v>0</v>
      </c>
      <c r="AD2310" s="22">
        <v>0</v>
      </c>
    </row>
    <row r="2311" spans="1:30" s="1" customFormat="1" ht="15" customHeight="1" x14ac:dyDescent="0.3">
      <c r="A2311" s="21" t="s">
        <v>34</v>
      </c>
      <c r="B2311" s="21" t="s">
        <v>1157</v>
      </c>
      <c r="C2311" s="21" t="s">
        <v>1157</v>
      </c>
      <c r="D2311" s="23" t="s">
        <v>36</v>
      </c>
      <c r="E2311" s="23" t="s">
        <v>194</v>
      </c>
      <c r="F2311" s="23" t="s">
        <v>195</v>
      </c>
      <c r="G2311" s="23" t="s">
        <v>38</v>
      </c>
      <c r="H2311" s="21">
        <v>21101</v>
      </c>
      <c r="I2311" s="21" t="s">
        <v>39</v>
      </c>
      <c r="J2311" s="21" t="s">
        <v>140</v>
      </c>
      <c r="K2311" s="21" t="s">
        <v>744</v>
      </c>
      <c r="L2311" s="21" t="s">
        <v>42</v>
      </c>
      <c r="M2311" s="21" t="s">
        <v>1733</v>
      </c>
      <c r="N2311" s="21" t="s">
        <v>63</v>
      </c>
      <c r="O2311" s="22">
        <v>5</v>
      </c>
      <c r="P2311" s="22">
        <v>916</v>
      </c>
      <c r="Q2311" s="21" t="s">
        <v>580</v>
      </c>
      <c r="R2311" s="103">
        <f t="shared" si="35"/>
        <v>4580</v>
      </c>
      <c r="S2311" s="22">
        <v>0</v>
      </c>
      <c r="T2311" s="22">
        <v>4580</v>
      </c>
      <c r="U2311" s="22">
        <v>0</v>
      </c>
      <c r="V2311" s="22">
        <v>0</v>
      </c>
      <c r="W2311" s="22">
        <v>0</v>
      </c>
      <c r="X2311" s="22">
        <v>0</v>
      </c>
      <c r="Y2311" s="22">
        <v>0</v>
      </c>
      <c r="Z2311" s="22">
        <v>0</v>
      </c>
      <c r="AA2311" s="22">
        <v>0</v>
      </c>
      <c r="AB2311" s="22">
        <v>0</v>
      </c>
      <c r="AC2311" s="22">
        <v>0</v>
      </c>
      <c r="AD2311" s="22">
        <v>0</v>
      </c>
    </row>
    <row r="2312" spans="1:30" s="1" customFormat="1" ht="15" customHeight="1" x14ac:dyDescent="0.3">
      <c r="A2312" s="21" t="s">
        <v>34</v>
      </c>
      <c r="B2312" s="21" t="s">
        <v>1157</v>
      </c>
      <c r="C2312" s="21" t="s">
        <v>1157</v>
      </c>
      <c r="D2312" s="23" t="s">
        <v>36</v>
      </c>
      <c r="E2312" s="23" t="s">
        <v>194</v>
      </c>
      <c r="F2312" s="23" t="s">
        <v>195</v>
      </c>
      <c r="G2312" s="23" t="s">
        <v>38</v>
      </c>
      <c r="H2312" s="21">
        <v>21101</v>
      </c>
      <c r="I2312" s="21" t="s">
        <v>39</v>
      </c>
      <c r="J2312" s="21" t="s">
        <v>175</v>
      </c>
      <c r="K2312" s="21" t="s">
        <v>176</v>
      </c>
      <c r="L2312" s="21" t="s">
        <v>42</v>
      </c>
      <c r="M2312" s="21" t="s">
        <v>1733</v>
      </c>
      <c r="N2312" s="21" t="s">
        <v>48</v>
      </c>
      <c r="O2312" s="22">
        <v>2</v>
      </c>
      <c r="P2312" s="22">
        <v>41</v>
      </c>
      <c r="Q2312" s="21" t="s">
        <v>580</v>
      </c>
      <c r="R2312" s="103">
        <f t="shared" si="35"/>
        <v>82</v>
      </c>
      <c r="S2312" s="22">
        <v>0</v>
      </c>
      <c r="T2312" s="22">
        <v>82</v>
      </c>
      <c r="U2312" s="22">
        <v>0</v>
      </c>
      <c r="V2312" s="22">
        <v>0</v>
      </c>
      <c r="W2312" s="22">
        <v>0</v>
      </c>
      <c r="X2312" s="22">
        <v>0</v>
      </c>
      <c r="Y2312" s="22">
        <v>0</v>
      </c>
      <c r="Z2312" s="22">
        <v>0</v>
      </c>
      <c r="AA2312" s="22">
        <v>0</v>
      </c>
      <c r="AB2312" s="22">
        <v>0</v>
      </c>
      <c r="AC2312" s="22">
        <v>0</v>
      </c>
      <c r="AD2312" s="22">
        <v>0</v>
      </c>
    </row>
    <row r="2313" spans="1:30" s="1" customFormat="1" ht="15" customHeight="1" x14ac:dyDescent="0.3">
      <c r="A2313" s="21" t="s">
        <v>34</v>
      </c>
      <c r="B2313" s="21" t="s">
        <v>1157</v>
      </c>
      <c r="C2313" s="21" t="s">
        <v>1157</v>
      </c>
      <c r="D2313" s="23" t="s">
        <v>36</v>
      </c>
      <c r="E2313" s="23" t="s">
        <v>194</v>
      </c>
      <c r="F2313" s="23" t="s">
        <v>195</v>
      </c>
      <c r="G2313" s="23" t="s">
        <v>38</v>
      </c>
      <c r="H2313" s="21">
        <v>21101</v>
      </c>
      <c r="I2313" s="21" t="s">
        <v>39</v>
      </c>
      <c r="J2313" s="21" t="s">
        <v>555</v>
      </c>
      <c r="K2313" s="21" t="s">
        <v>556</v>
      </c>
      <c r="L2313" s="21" t="s">
        <v>42</v>
      </c>
      <c r="M2313" s="21" t="s">
        <v>1733</v>
      </c>
      <c r="N2313" s="21" t="s">
        <v>253</v>
      </c>
      <c r="O2313" s="22">
        <v>2</v>
      </c>
      <c r="P2313" s="22">
        <v>17</v>
      </c>
      <c r="Q2313" s="21" t="s">
        <v>580</v>
      </c>
      <c r="R2313" s="103">
        <f t="shared" si="35"/>
        <v>34</v>
      </c>
      <c r="S2313" s="22">
        <v>0</v>
      </c>
      <c r="T2313" s="22">
        <v>34</v>
      </c>
      <c r="U2313" s="22">
        <v>0</v>
      </c>
      <c r="V2313" s="22">
        <v>0</v>
      </c>
      <c r="W2313" s="22">
        <v>0</v>
      </c>
      <c r="X2313" s="22">
        <v>0</v>
      </c>
      <c r="Y2313" s="22">
        <v>0</v>
      </c>
      <c r="Z2313" s="22">
        <v>0</v>
      </c>
      <c r="AA2313" s="22">
        <v>0</v>
      </c>
      <c r="AB2313" s="22">
        <v>0</v>
      </c>
      <c r="AC2313" s="22">
        <v>0</v>
      </c>
      <c r="AD2313" s="22">
        <v>0</v>
      </c>
    </row>
    <row r="2314" spans="1:30" s="1" customFormat="1" ht="15" customHeight="1" x14ac:dyDescent="0.3">
      <c r="A2314" s="21" t="s">
        <v>34</v>
      </c>
      <c r="B2314" s="21" t="s">
        <v>1157</v>
      </c>
      <c r="C2314" s="21" t="s">
        <v>1157</v>
      </c>
      <c r="D2314" s="23" t="s">
        <v>36</v>
      </c>
      <c r="E2314" s="23" t="s">
        <v>194</v>
      </c>
      <c r="F2314" s="23" t="s">
        <v>195</v>
      </c>
      <c r="G2314" s="23" t="s">
        <v>38</v>
      </c>
      <c r="H2314" s="21">
        <v>21101</v>
      </c>
      <c r="I2314" s="21" t="s">
        <v>39</v>
      </c>
      <c r="J2314" s="21" t="s">
        <v>179</v>
      </c>
      <c r="K2314" s="21" t="s">
        <v>180</v>
      </c>
      <c r="L2314" s="21" t="s">
        <v>42</v>
      </c>
      <c r="M2314" s="21" t="s">
        <v>1733</v>
      </c>
      <c r="N2314" s="21" t="s">
        <v>48</v>
      </c>
      <c r="O2314" s="22">
        <v>2</v>
      </c>
      <c r="P2314" s="22">
        <v>50</v>
      </c>
      <c r="Q2314" s="21" t="s">
        <v>580</v>
      </c>
      <c r="R2314" s="103">
        <f t="shared" si="35"/>
        <v>100</v>
      </c>
      <c r="S2314" s="22">
        <v>0</v>
      </c>
      <c r="T2314" s="22">
        <v>100</v>
      </c>
      <c r="U2314" s="22">
        <v>0</v>
      </c>
      <c r="V2314" s="22">
        <v>0</v>
      </c>
      <c r="W2314" s="22">
        <v>0</v>
      </c>
      <c r="X2314" s="22">
        <v>0</v>
      </c>
      <c r="Y2314" s="22">
        <v>0</v>
      </c>
      <c r="Z2314" s="22">
        <v>0</v>
      </c>
      <c r="AA2314" s="22">
        <v>0</v>
      </c>
      <c r="AB2314" s="22">
        <v>0</v>
      </c>
      <c r="AC2314" s="22">
        <v>0</v>
      </c>
      <c r="AD2314" s="22">
        <v>0</v>
      </c>
    </row>
    <row r="2315" spans="1:30" s="1" customFormat="1" ht="15" customHeight="1" x14ac:dyDescent="0.3">
      <c r="A2315" s="21" t="s">
        <v>34</v>
      </c>
      <c r="B2315" s="21" t="s">
        <v>1157</v>
      </c>
      <c r="C2315" s="21" t="s">
        <v>1157</v>
      </c>
      <c r="D2315" s="23" t="s">
        <v>36</v>
      </c>
      <c r="E2315" s="23" t="s">
        <v>194</v>
      </c>
      <c r="F2315" s="23" t="s">
        <v>195</v>
      </c>
      <c r="G2315" s="23" t="s">
        <v>38</v>
      </c>
      <c r="H2315" s="21">
        <v>21101</v>
      </c>
      <c r="I2315" s="21" t="s">
        <v>39</v>
      </c>
      <c r="J2315" s="21" t="s">
        <v>185</v>
      </c>
      <c r="K2315" s="21" t="s">
        <v>1047</v>
      </c>
      <c r="L2315" s="21" t="s">
        <v>42</v>
      </c>
      <c r="M2315" s="21" t="s">
        <v>1733</v>
      </c>
      <c r="N2315" s="21" t="s">
        <v>44</v>
      </c>
      <c r="O2315" s="22">
        <v>2</v>
      </c>
      <c r="P2315" s="22">
        <v>75</v>
      </c>
      <c r="Q2315" s="21" t="s">
        <v>580</v>
      </c>
      <c r="R2315" s="103">
        <f t="shared" si="35"/>
        <v>150</v>
      </c>
      <c r="S2315" s="22">
        <v>0</v>
      </c>
      <c r="T2315" s="22">
        <v>150</v>
      </c>
      <c r="U2315" s="22">
        <v>0</v>
      </c>
      <c r="V2315" s="22">
        <v>0</v>
      </c>
      <c r="W2315" s="22">
        <v>0</v>
      </c>
      <c r="X2315" s="22">
        <v>0</v>
      </c>
      <c r="Y2315" s="22">
        <v>0</v>
      </c>
      <c r="Z2315" s="22">
        <v>0</v>
      </c>
      <c r="AA2315" s="22">
        <v>0</v>
      </c>
      <c r="AB2315" s="22">
        <v>0</v>
      </c>
      <c r="AC2315" s="22">
        <v>0</v>
      </c>
      <c r="AD2315" s="22">
        <v>0</v>
      </c>
    </row>
    <row r="2316" spans="1:30" s="1" customFormat="1" ht="15" customHeight="1" x14ac:dyDescent="0.3">
      <c r="A2316" s="21" t="s">
        <v>34</v>
      </c>
      <c r="B2316" s="21" t="s">
        <v>1157</v>
      </c>
      <c r="C2316" s="21" t="s">
        <v>1157</v>
      </c>
      <c r="D2316" s="23" t="s">
        <v>36</v>
      </c>
      <c r="E2316" s="23" t="s">
        <v>194</v>
      </c>
      <c r="F2316" s="23" t="s">
        <v>195</v>
      </c>
      <c r="G2316" s="23" t="s">
        <v>38</v>
      </c>
      <c r="H2316" s="21">
        <v>21101</v>
      </c>
      <c r="I2316" s="21" t="s">
        <v>39</v>
      </c>
      <c r="J2316" s="21" t="s">
        <v>190</v>
      </c>
      <c r="K2316" s="21" t="s">
        <v>958</v>
      </c>
      <c r="L2316" s="21" t="s">
        <v>42</v>
      </c>
      <c r="M2316" s="21" t="s">
        <v>1733</v>
      </c>
      <c r="N2316" s="21" t="s">
        <v>44</v>
      </c>
      <c r="O2316" s="22">
        <v>2</v>
      </c>
      <c r="P2316" s="22">
        <v>35</v>
      </c>
      <c r="Q2316" s="21" t="s">
        <v>580</v>
      </c>
      <c r="R2316" s="103">
        <f t="shared" ref="R2316:R2379" si="36">SUM(S2316:AD2316)</f>
        <v>70</v>
      </c>
      <c r="S2316" s="22">
        <v>0</v>
      </c>
      <c r="T2316" s="22">
        <v>70</v>
      </c>
      <c r="U2316" s="22">
        <v>0</v>
      </c>
      <c r="V2316" s="22">
        <v>0</v>
      </c>
      <c r="W2316" s="22">
        <v>0</v>
      </c>
      <c r="X2316" s="22">
        <v>0</v>
      </c>
      <c r="Y2316" s="22">
        <v>0</v>
      </c>
      <c r="Z2316" s="22">
        <v>0</v>
      </c>
      <c r="AA2316" s="22">
        <v>0</v>
      </c>
      <c r="AB2316" s="22">
        <v>0</v>
      </c>
      <c r="AC2316" s="22">
        <v>0</v>
      </c>
      <c r="AD2316" s="22">
        <v>0</v>
      </c>
    </row>
    <row r="2317" spans="1:30" s="1" customFormat="1" ht="15" customHeight="1" x14ac:dyDescent="0.3">
      <c r="A2317" s="21" t="s">
        <v>34</v>
      </c>
      <c r="B2317" s="21" t="s">
        <v>1157</v>
      </c>
      <c r="C2317" s="21" t="s">
        <v>1157</v>
      </c>
      <c r="D2317" s="23" t="s">
        <v>36</v>
      </c>
      <c r="E2317" s="23" t="s">
        <v>194</v>
      </c>
      <c r="F2317" s="23" t="s">
        <v>195</v>
      </c>
      <c r="G2317" s="23" t="s">
        <v>38</v>
      </c>
      <c r="H2317" s="21">
        <v>21101</v>
      </c>
      <c r="I2317" s="21" t="s">
        <v>39</v>
      </c>
      <c r="J2317" s="21" t="s">
        <v>191</v>
      </c>
      <c r="K2317" s="21" t="s">
        <v>192</v>
      </c>
      <c r="L2317" s="21" t="s">
        <v>42</v>
      </c>
      <c r="M2317" s="21" t="s">
        <v>1733</v>
      </c>
      <c r="N2317" s="21" t="s">
        <v>44</v>
      </c>
      <c r="O2317" s="22">
        <v>2</v>
      </c>
      <c r="P2317" s="22">
        <v>44</v>
      </c>
      <c r="Q2317" s="21" t="s">
        <v>580</v>
      </c>
      <c r="R2317" s="103">
        <f t="shared" si="36"/>
        <v>88</v>
      </c>
      <c r="S2317" s="22">
        <v>0</v>
      </c>
      <c r="T2317" s="22">
        <v>88</v>
      </c>
      <c r="U2317" s="22">
        <v>0</v>
      </c>
      <c r="V2317" s="22">
        <v>0</v>
      </c>
      <c r="W2317" s="22">
        <v>0</v>
      </c>
      <c r="X2317" s="22">
        <v>0</v>
      </c>
      <c r="Y2317" s="22">
        <v>0</v>
      </c>
      <c r="Z2317" s="22">
        <v>0</v>
      </c>
      <c r="AA2317" s="22">
        <v>0</v>
      </c>
      <c r="AB2317" s="22">
        <v>0</v>
      </c>
      <c r="AC2317" s="22">
        <v>0</v>
      </c>
      <c r="AD2317" s="22">
        <v>0</v>
      </c>
    </row>
    <row r="2318" spans="1:30" s="1" customFormat="1" ht="15" customHeight="1" x14ac:dyDescent="0.3">
      <c r="A2318" s="21" t="s">
        <v>34</v>
      </c>
      <c r="B2318" s="21" t="s">
        <v>1157</v>
      </c>
      <c r="C2318" s="21" t="s">
        <v>1157</v>
      </c>
      <c r="D2318" s="23" t="s">
        <v>36</v>
      </c>
      <c r="E2318" s="23" t="s">
        <v>194</v>
      </c>
      <c r="F2318" s="23" t="s">
        <v>195</v>
      </c>
      <c r="G2318" s="23" t="s">
        <v>38</v>
      </c>
      <c r="H2318" s="21">
        <v>21101</v>
      </c>
      <c r="I2318" s="21" t="s">
        <v>39</v>
      </c>
      <c r="J2318" s="21" t="s">
        <v>542</v>
      </c>
      <c r="K2318" s="21" t="s">
        <v>543</v>
      </c>
      <c r="L2318" s="21" t="s">
        <v>42</v>
      </c>
      <c r="M2318" s="21" t="s">
        <v>1733</v>
      </c>
      <c r="N2318" s="21" t="s">
        <v>44</v>
      </c>
      <c r="O2318" s="22">
        <v>2</v>
      </c>
      <c r="P2318" s="22">
        <v>15</v>
      </c>
      <c r="Q2318" s="21" t="s">
        <v>580</v>
      </c>
      <c r="R2318" s="103">
        <f t="shared" si="36"/>
        <v>30</v>
      </c>
      <c r="S2318" s="22">
        <v>0</v>
      </c>
      <c r="T2318" s="22">
        <v>30</v>
      </c>
      <c r="U2318" s="22">
        <v>0</v>
      </c>
      <c r="V2318" s="22">
        <v>0</v>
      </c>
      <c r="W2318" s="22">
        <v>0</v>
      </c>
      <c r="X2318" s="22">
        <v>0</v>
      </c>
      <c r="Y2318" s="22">
        <v>0</v>
      </c>
      <c r="Z2318" s="22">
        <v>0</v>
      </c>
      <c r="AA2318" s="22">
        <v>0</v>
      </c>
      <c r="AB2318" s="22">
        <v>0</v>
      </c>
      <c r="AC2318" s="22">
        <v>0</v>
      </c>
      <c r="AD2318" s="22">
        <v>0</v>
      </c>
    </row>
    <row r="2319" spans="1:30" s="1" customFormat="1" ht="15" customHeight="1" x14ac:dyDescent="0.3">
      <c r="A2319" s="21" t="s">
        <v>34</v>
      </c>
      <c r="B2319" s="21" t="s">
        <v>1157</v>
      </c>
      <c r="C2319" s="21" t="s">
        <v>1157</v>
      </c>
      <c r="D2319" s="23" t="s">
        <v>36</v>
      </c>
      <c r="E2319" s="23" t="s">
        <v>194</v>
      </c>
      <c r="F2319" s="23" t="s">
        <v>195</v>
      </c>
      <c r="G2319" s="23" t="s">
        <v>38</v>
      </c>
      <c r="H2319" s="21">
        <v>21101</v>
      </c>
      <c r="I2319" s="21" t="s">
        <v>39</v>
      </c>
      <c r="J2319" s="21" t="s">
        <v>132</v>
      </c>
      <c r="K2319" s="21" t="s">
        <v>133</v>
      </c>
      <c r="L2319" s="21" t="s">
        <v>42</v>
      </c>
      <c r="M2319" s="21" t="s">
        <v>1733</v>
      </c>
      <c r="N2319" s="21" t="s">
        <v>48</v>
      </c>
      <c r="O2319" s="22">
        <v>2</v>
      </c>
      <c r="P2319" s="22">
        <v>19</v>
      </c>
      <c r="Q2319" s="21" t="s">
        <v>580</v>
      </c>
      <c r="R2319" s="103">
        <f t="shared" si="36"/>
        <v>38</v>
      </c>
      <c r="S2319" s="22">
        <v>0</v>
      </c>
      <c r="T2319" s="22">
        <v>38</v>
      </c>
      <c r="U2319" s="22">
        <v>0</v>
      </c>
      <c r="V2319" s="22">
        <v>0</v>
      </c>
      <c r="W2319" s="22">
        <v>0</v>
      </c>
      <c r="X2319" s="22">
        <v>0</v>
      </c>
      <c r="Y2319" s="22">
        <v>0</v>
      </c>
      <c r="Z2319" s="22">
        <v>0</v>
      </c>
      <c r="AA2319" s="22">
        <v>0</v>
      </c>
      <c r="AB2319" s="22">
        <v>0</v>
      </c>
      <c r="AC2319" s="22">
        <v>0</v>
      </c>
      <c r="AD2319" s="22">
        <v>0</v>
      </c>
    </row>
    <row r="2320" spans="1:30" s="1" customFormat="1" ht="15" customHeight="1" x14ac:dyDescent="0.3">
      <c r="A2320" s="21" t="s">
        <v>34</v>
      </c>
      <c r="B2320" s="21" t="s">
        <v>1157</v>
      </c>
      <c r="C2320" s="21" t="s">
        <v>1157</v>
      </c>
      <c r="D2320" s="23" t="s">
        <v>36</v>
      </c>
      <c r="E2320" s="23" t="s">
        <v>194</v>
      </c>
      <c r="F2320" s="23" t="s">
        <v>195</v>
      </c>
      <c r="G2320" s="23" t="s">
        <v>38</v>
      </c>
      <c r="H2320" s="21">
        <v>21101</v>
      </c>
      <c r="I2320" s="21" t="s">
        <v>39</v>
      </c>
      <c r="J2320" s="21" t="s">
        <v>111</v>
      </c>
      <c r="K2320" s="21" t="s">
        <v>62</v>
      </c>
      <c r="L2320" s="21" t="s">
        <v>42</v>
      </c>
      <c r="M2320" s="21" t="s">
        <v>1733</v>
      </c>
      <c r="N2320" s="21" t="s">
        <v>48</v>
      </c>
      <c r="O2320" s="22">
        <v>1</v>
      </c>
      <c r="P2320" s="22">
        <v>4</v>
      </c>
      <c r="Q2320" s="21" t="s">
        <v>580</v>
      </c>
      <c r="R2320" s="103">
        <f t="shared" si="36"/>
        <v>4</v>
      </c>
      <c r="S2320" s="22">
        <v>0</v>
      </c>
      <c r="T2320" s="22">
        <v>4</v>
      </c>
      <c r="U2320" s="22">
        <v>0</v>
      </c>
      <c r="V2320" s="22">
        <v>0</v>
      </c>
      <c r="W2320" s="22">
        <v>0</v>
      </c>
      <c r="X2320" s="22">
        <v>0</v>
      </c>
      <c r="Y2320" s="22">
        <v>0</v>
      </c>
      <c r="Z2320" s="22">
        <v>0</v>
      </c>
      <c r="AA2320" s="22">
        <v>0</v>
      </c>
      <c r="AB2320" s="22">
        <v>0</v>
      </c>
      <c r="AC2320" s="22">
        <v>0</v>
      </c>
      <c r="AD2320" s="22">
        <v>0</v>
      </c>
    </row>
    <row r="2321" spans="1:30" s="1" customFormat="1" ht="15" customHeight="1" x14ac:dyDescent="0.3">
      <c r="A2321" s="21" t="s">
        <v>34</v>
      </c>
      <c r="B2321" s="21" t="s">
        <v>1157</v>
      </c>
      <c r="C2321" s="21" t="s">
        <v>1157</v>
      </c>
      <c r="D2321" s="23" t="s">
        <v>36</v>
      </c>
      <c r="E2321" s="23" t="s">
        <v>194</v>
      </c>
      <c r="F2321" s="23" t="s">
        <v>195</v>
      </c>
      <c r="G2321" s="23" t="s">
        <v>38</v>
      </c>
      <c r="H2321" s="21">
        <v>21101</v>
      </c>
      <c r="I2321" s="21" t="s">
        <v>39</v>
      </c>
      <c r="J2321" s="21" t="s">
        <v>77</v>
      </c>
      <c r="K2321" s="21" t="s">
        <v>78</v>
      </c>
      <c r="L2321" s="21" t="s">
        <v>42</v>
      </c>
      <c r="M2321" s="21" t="s">
        <v>1733</v>
      </c>
      <c r="N2321" s="21" t="s">
        <v>48</v>
      </c>
      <c r="O2321" s="22">
        <v>3</v>
      </c>
      <c r="P2321" s="22">
        <v>208</v>
      </c>
      <c r="Q2321" s="21" t="s">
        <v>580</v>
      </c>
      <c r="R2321" s="103">
        <f t="shared" si="36"/>
        <v>624</v>
      </c>
      <c r="S2321" s="22">
        <v>0</v>
      </c>
      <c r="T2321" s="22">
        <v>0</v>
      </c>
      <c r="U2321" s="22">
        <v>0</v>
      </c>
      <c r="V2321" s="22">
        <v>0</v>
      </c>
      <c r="W2321" s="22">
        <v>624</v>
      </c>
      <c r="X2321" s="22">
        <v>0</v>
      </c>
      <c r="Y2321" s="22">
        <v>0</v>
      </c>
      <c r="Z2321" s="22">
        <v>0</v>
      </c>
      <c r="AA2321" s="22">
        <v>0</v>
      </c>
      <c r="AB2321" s="22">
        <v>0</v>
      </c>
      <c r="AC2321" s="22">
        <v>0</v>
      </c>
      <c r="AD2321" s="22">
        <v>0</v>
      </c>
    </row>
    <row r="2322" spans="1:30" s="1" customFormat="1" ht="15" customHeight="1" x14ac:dyDescent="0.3">
      <c r="A2322" s="21" t="s">
        <v>34</v>
      </c>
      <c r="B2322" s="21" t="s">
        <v>1157</v>
      </c>
      <c r="C2322" s="21" t="s">
        <v>1157</v>
      </c>
      <c r="D2322" s="23" t="s">
        <v>36</v>
      </c>
      <c r="E2322" s="23" t="s">
        <v>194</v>
      </c>
      <c r="F2322" s="23" t="s">
        <v>195</v>
      </c>
      <c r="G2322" s="23" t="s">
        <v>38</v>
      </c>
      <c r="H2322" s="21">
        <v>21101</v>
      </c>
      <c r="I2322" s="21" t="s">
        <v>39</v>
      </c>
      <c r="J2322" s="21" t="s">
        <v>79</v>
      </c>
      <c r="K2322" s="21" t="s">
        <v>80</v>
      </c>
      <c r="L2322" s="21" t="s">
        <v>42</v>
      </c>
      <c r="M2322" s="21" t="s">
        <v>1733</v>
      </c>
      <c r="N2322" s="21" t="s">
        <v>48</v>
      </c>
      <c r="O2322" s="22">
        <v>3</v>
      </c>
      <c r="P2322" s="22">
        <v>231</v>
      </c>
      <c r="Q2322" s="21" t="s">
        <v>580</v>
      </c>
      <c r="R2322" s="103">
        <f t="shared" si="36"/>
        <v>693</v>
      </c>
      <c r="S2322" s="22">
        <v>0</v>
      </c>
      <c r="T2322" s="22">
        <v>0</v>
      </c>
      <c r="U2322" s="22">
        <v>0</v>
      </c>
      <c r="V2322" s="22">
        <v>0</v>
      </c>
      <c r="W2322" s="22">
        <v>693</v>
      </c>
      <c r="X2322" s="22">
        <v>0</v>
      </c>
      <c r="Y2322" s="22">
        <v>0</v>
      </c>
      <c r="Z2322" s="22">
        <v>0</v>
      </c>
      <c r="AA2322" s="22">
        <v>0</v>
      </c>
      <c r="AB2322" s="22">
        <v>0</v>
      </c>
      <c r="AC2322" s="22">
        <v>0</v>
      </c>
      <c r="AD2322" s="22">
        <v>0</v>
      </c>
    </row>
    <row r="2323" spans="1:30" s="1" customFormat="1" ht="15" customHeight="1" x14ac:dyDescent="0.3">
      <c r="A2323" s="21" t="s">
        <v>34</v>
      </c>
      <c r="B2323" s="21" t="s">
        <v>1157</v>
      </c>
      <c r="C2323" s="21" t="s">
        <v>1157</v>
      </c>
      <c r="D2323" s="23" t="s">
        <v>36</v>
      </c>
      <c r="E2323" s="23" t="s">
        <v>194</v>
      </c>
      <c r="F2323" s="23" t="s">
        <v>195</v>
      </c>
      <c r="G2323" s="23" t="s">
        <v>38</v>
      </c>
      <c r="H2323" s="21">
        <v>21101</v>
      </c>
      <c r="I2323" s="21" t="s">
        <v>39</v>
      </c>
      <c r="J2323" s="21" t="s">
        <v>142</v>
      </c>
      <c r="K2323" s="21" t="s">
        <v>745</v>
      </c>
      <c r="L2323" s="21" t="s">
        <v>42</v>
      </c>
      <c r="M2323" s="21" t="s">
        <v>1733</v>
      </c>
      <c r="N2323" s="21" t="s">
        <v>63</v>
      </c>
      <c r="O2323" s="22">
        <v>1</v>
      </c>
      <c r="P2323" s="22">
        <v>1392</v>
      </c>
      <c r="Q2323" s="21" t="s">
        <v>580</v>
      </c>
      <c r="R2323" s="103">
        <f t="shared" si="36"/>
        <v>1392</v>
      </c>
      <c r="S2323" s="22">
        <v>0</v>
      </c>
      <c r="T2323" s="22">
        <v>0</v>
      </c>
      <c r="U2323" s="22">
        <v>0</v>
      </c>
      <c r="V2323" s="22">
        <v>0</v>
      </c>
      <c r="W2323" s="22">
        <v>1392</v>
      </c>
      <c r="X2323" s="22">
        <v>0</v>
      </c>
      <c r="Y2323" s="22">
        <v>0</v>
      </c>
      <c r="Z2323" s="22">
        <v>0</v>
      </c>
      <c r="AA2323" s="22">
        <v>0</v>
      </c>
      <c r="AB2323" s="22">
        <v>0</v>
      </c>
      <c r="AC2323" s="22">
        <v>0</v>
      </c>
      <c r="AD2323" s="22">
        <v>0</v>
      </c>
    </row>
    <row r="2324" spans="1:30" s="1" customFormat="1" ht="15" customHeight="1" x14ac:dyDescent="0.3">
      <c r="A2324" s="21" t="s">
        <v>34</v>
      </c>
      <c r="B2324" s="21" t="s">
        <v>1157</v>
      </c>
      <c r="C2324" s="21" t="s">
        <v>1157</v>
      </c>
      <c r="D2324" s="23" t="s">
        <v>36</v>
      </c>
      <c r="E2324" s="23" t="s">
        <v>194</v>
      </c>
      <c r="F2324" s="23" t="s">
        <v>195</v>
      </c>
      <c r="G2324" s="23" t="s">
        <v>38</v>
      </c>
      <c r="H2324" s="21">
        <v>21101</v>
      </c>
      <c r="I2324" s="21" t="s">
        <v>39</v>
      </c>
      <c r="J2324" s="21" t="s">
        <v>126</v>
      </c>
      <c r="K2324" s="21" t="s">
        <v>127</v>
      </c>
      <c r="L2324" s="21" t="s">
        <v>42</v>
      </c>
      <c r="M2324" s="21" t="s">
        <v>1733</v>
      </c>
      <c r="N2324" s="21" t="s">
        <v>48</v>
      </c>
      <c r="O2324" s="22">
        <v>45</v>
      </c>
      <c r="P2324" s="22">
        <v>11</v>
      </c>
      <c r="Q2324" s="21" t="s">
        <v>580</v>
      </c>
      <c r="R2324" s="103">
        <f t="shared" si="36"/>
        <v>495</v>
      </c>
      <c r="S2324" s="22">
        <v>0</v>
      </c>
      <c r="T2324" s="22">
        <v>0</v>
      </c>
      <c r="U2324" s="22">
        <v>0</v>
      </c>
      <c r="V2324" s="22">
        <v>0</v>
      </c>
      <c r="W2324" s="22">
        <v>495</v>
      </c>
      <c r="X2324" s="22">
        <v>0</v>
      </c>
      <c r="Y2324" s="22">
        <v>0</v>
      </c>
      <c r="Z2324" s="22">
        <v>0</v>
      </c>
      <c r="AA2324" s="22">
        <v>0</v>
      </c>
      <c r="AB2324" s="22">
        <v>0</v>
      </c>
      <c r="AC2324" s="22"/>
      <c r="AD2324" s="22">
        <v>0</v>
      </c>
    </row>
    <row r="2325" spans="1:30" s="1" customFormat="1" ht="15" customHeight="1" x14ac:dyDescent="0.3">
      <c r="A2325" s="21" t="s">
        <v>34</v>
      </c>
      <c r="B2325" s="21" t="s">
        <v>1157</v>
      </c>
      <c r="C2325" s="21" t="s">
        <v>1157</v>
      </c>
      <c r="D2325" s="23" t="s">
        <v>36</v>
      </c>
      <c r="E2325" s="23" t="s">
        <v>194</v>
      </c>
      <c r="F2325" s="23" t="s">
        <v>195</v>
      </c>
      <c r="G2325" s="23" t="s">
        <v>38</v>
      </c>
      <c r="H2325" s="21">
        <v>21101</v>
      </c>
      <c r="I2325" s="21" t="s">
        <v>39</v>
      </c>
      <c r="J2325" s="21" t="s">
        <v>64</v>
      </c>
      <c r="K2325" s="21" t="s">
        <v>65</v>
      </c>
      <c r="L2325" s="21" t="s">
        <v>42</v>
      </c>
      <c r="M2325" s="21" t="s">
        <v>1733</v>
      </c>
      <c r="N2325" s="21" t="s">
        <v>48</v>
      </c>
      <c r="O2325" s="22">
        <v>16</v>
      </c>
      <c r="P2325" s="22">
        <v>40</v>
      </c>
      <c r="Q2325" s="21" t="s">
        <v>580</v>
      </c>
      <c r="R2325" s="103">
        <f t="shared" si="36"/>
        <v>640</v>
      </c>
      <c r="S2325" s="22">
        <v>0</v>
      </c>
      <c r="T2325" s="22">
        <v>0</v>
      </c>
      <c r="U2325" s="22">
        <v>0</v>
      </c>
      <c r="V2325" s="22">
        <v>0</v>
      </c>
      <c r="W2325" s="22">
        <v>640</v>
      </c>
      <c r="X2325" s="22">
        <v>0</v>
      </c>
      <c r="Y2325" s="22">
        <v>0</v>
      </c>
      <c r="Z2325" s="22">
        <v>0</v>
      </c>
      <c r="AA2325" s="22">
        <v>0</v>
      </c>
      <c r="AB2325" s="22">
        <v>0</v>
      </c>
      <c r="AC2325" s="22">
        <v>0</v>
      </c>
      <c r="AD2325" s="22">
        <v>0</v>
      </c>
    </row>
    <row r="2326" spans="1:30" s="1" customFormat="1" ht="15" customHeight="1" x14ac:dyDescent="0.3">
      <c r="A2326" s="21" t="s">
        <v>34</v>
      </c>
      <c r="B2326" s="21" t="s">
        <v>1157</v>
      </c>
      <c r="C2326" s="21" t="s">
        <v>1157</v>
      </c>
      <c r="D2326" s="23" t="s">
        <v>36</v>
      </c>
      <c r="E2326" s="23" t="s">
        <v>194</v>
      </c>
      <c r="F2326" s="23" t="s">
        <v>195</v>
      </c>
      <c r="G2326" s="23" t="s">
        <v>38</v>
      </c>
      <c r="H2326" s="21">
        <v>21101</v>
      </c>
      <c r="I2326" s="21" t="s">
        <v>39</v>
      </c>
      <c r="J2326" s="21" t="s">
        <v>531</v>
      </c>
      <c r="K2326" s="21" t="s">
        <v>613</v>
      </c>
      <c r="L2326" s="21" t="s">
        <v>42</v>
      </c>
      <c r="M2326" s="21" t="s">
        <v>1733</v>
      </c>
      <c r="N2326" s="21" t="s">
        <v>63</v>
      </c>
      <c r="O2326" s="22">
        <v>1</v>
      </c>
      <c r="P2326" s="22">
        <v>28</v>
      </c>
      <c r="Q2326" s="21" t="s">
        <v>580</v>
      </c>
      <c r="R2326" s="103">
        <f t="shared" si="36"/>
        <v>28</v>
      </c>
      <c r="S2326" s="22">
        <v>0</v>
      </c>
      <c r="T2326" s="22">
        <v>0</v>
      </c>
      <c r="U2326" s="22">
        <v>0</v>
      </c>
      <c r="V2326" s="22">
        <v>0</v>
      </c>
      <c r="W2326" s="22">
        <v>28</v>
      </c>
      <c r="X2326" s="22">
        <v>0</v>
      </c>
      <c r="Y2326" s="22">
        <v>0</v>
      </c>
      <c r="Z2326" s="22">
        <v>0</v>
      </c>
      <c r="AA2326" s="22">
        <v>0</v>
      </c>
      <c r="AB2326" s="22">
        <v>0</v>
      </c>
      <c r="AC2326" s="22">
        <v>0</v>
      </c>
      <c r="AD2326" s="22">
        <v>0</v>
      </c>
    </row>
    <row r="2327" spans="1:30" s="1" customFormat="1" ht="15" customHeight="1" x14ac:dyDescent="0.3">
      <c r="A2327" s="21" t="s">
        <v>34</v>
      </c>
      <c r="B2327" s="21" t="s">
        <v>1157</v>
      </c>
      <c r="C2327" s="21" t="s">
        <v>1157</v>
      </c>
      <c r="D2327" s="23" t="s">
        <v>36</v>
      </c>
      <c r="E2327" s="23" t="s">
        <v>194</v>
      </c>
      <c r="F2327" s="23" t="s">
        <v>195</v>
      </c>
      <c r="G2327" s="23" t="s">
        <v>38</v>
      </c>
      <c r="H2327" s="21">
        <v>21101</v>
      </c>
      <c r="I2327" s="21" t="s">
        <v>39</v>
      </c>
      <c r="J2327" s="21" t="s">
        <v>187</v>
      </c>
      <c r="K2327" s="21" t="s">
        <v>188</v>
      </c>
      <c r="L2327" s="21" t="s">
        <v>42</v>
      </c>
      <c r="M2327" s="21" t="s">
        <v>1733</v>
      </c>
      <c r="N2327" s="21" t="s">
        <v>44</v>
      </c>
      <c r="O2327" s="22">
        <v>3</v>
      </c>
      <c r="P2327" s="22">
        <v>28</v>
      </c>
      <c r="Q2327" s="21" t="s">
        <v>580</v>
      </c>
      <c r="R2327" s="103">
        <f t="shared" si="36"/>
        <v>84</v>
      </c>
      <c r="S2327" s="22">
        <v>0</v>
      </c>
      <c r="T2327" s="22">
        <v>0</v>
      </c>
      <c r="U2327" s="22">
        <v>0</v>
      </c>
      <c r="V2327" s="22">
        <v>0</v>
      </c>
      <c r="W2327" s="22">
        <v>84</v>
      </c>
      <c r="X2327" s="22">
        <v>0</v>
      </c>
      <c r="Y2327" s="22">
        <v>0</v>
      </c>
      <c r="Z2327" s="22">
        <v>0</v>
      </c>
      <c r="AA2327" s="22">
        <v>0</v>
      </c>
      <c r="AB2327" s="22">
        <v>0</v>
      </c>
      <c r="AC2327" s="22">
        <v>0</v>
      </c>
      <c r="AD2327" s="22">
        <v>0</v>
      </c>
    </row>
    <row r="2328" spans="1:30" s="1" customFormat="1" ht="15" customHeight="1" x14ac:dyDescent="0.3">
      <c r="A2328" s="21" t="s">
        <v>34</v>
      </c>
      <c r="B2328" s="21" t="s">
        <v>1157</v>
      </c>
      <c r="C2328" s="21" t="s">
        <v>1157</v>
      </c>
      <c r="D2328" s="23" t="s">
        <v>36</v>
      </c>
      <c r="E2328" s="23" t="s">
        <v>194</v>
      </c>
      <c r="F2328" s="23" t="s">
        <v>195</v>
      </c>
      <c r="G2328" s="23" t="s">
        <v>38</v>
      </c>
      <c r="H2328" s="21">
        <v>21101</v>
      </c>
      <c r="I2328" s="21" t="s">
        <v>39</v>
      </c>
      <c r="J2328" s="21" t="s">
        <v>544</v>
      </c>
      <c r="K2328" s="21" t="s">
        <v>545</v>
      </c>
      <c r="L2328" s="21" t="s">
        <v>42</v>
      </c>
      <c r="M2328" s="21" t="s">
        <v>1733</v>
      </c>
      <c r="N2328" s="21" t="s">
        <v>44</v>
      </c>
      <c r="O2328" s="22">
        <v>3</v>
      </c>
      <c r="P2328" s="22">
        <v>26</v>
      </c>
      <c r="Q2328" s="21" t="s">
        <v>580</v>
      </c>
      <c r="R2328" s="103">
        <f t="shared" si="36"/>
        <v>78</v>
      </c>
      <c r="S2328" s="22">
        <v>0</v>
      </c>
      <c r="T2328" s="22">
        <v>0</v>
      </c>
      <c r="U2328" s="22">
        <v>0</v>
      </c>
      <c r="V2328" s="22">
        <v>0</v>
      </c>
      <c r="W2328" s="22">
        <v>78</v>
      </c>
      <c r="X2328" s="22">
        <v>0</v>
      </c>
      <c r="Y2328" s="22">
        <v>0</v>
      </c>
      <c r="Z2328" s="22">
        <v>0</v>
      </c>
      <c r="AA2328" s="22">
        <v>0</v>
      </c>
      <c r="AB2328" s="22">
        <v>0</v>
      </c>
      <c r="AC2328" s="22">
        <v>0</v>
      </c>
      <c r="AD2328" s="22">
        <v>0</v>
      </c>
    </row>
    <row r="2329" spans="1:30" s="1" customFormat="1" ht="15" customHeight="1" x14ac:dyDescent="0.3">
      <c r="A2329" s="21" t="s">
        <v>34</v>
      </c>
      <c r="B2329" s="21" t="s">
        <v>1157</v>
      </c>
      <c r="C2329" s="21" t="s">
        <v>1157</v>
      </c>
      <c r="D2329" s="23" t="s">
        <v>36</v>
      </c>
      <c r="E2329" s="23" t="s">
        <v>194</v>
      </c>
      <c r="F2329" s="23" t="s">
        <v>195</v>
      </c>
      <c r="G2329" s="23" t="s">
        <v>38</v>
      </c>
      <c r="H2329" s="21">
        <v>21101</v>
      </c>
      <c r="I2329" s="21" t="s">
        <v>39</v>
      </c>
      <c r="J2329" s="21" t="s">
        <v>538</v>
      </c>
      <c r="K2329" s="21" t="s">
        <v>1297</v>
      </c>
      <c r="L2329" s="21" t="s">
        <v>42</v>
      </c>
      <c r="M2329" s="21" t="s">
        <v>1733</v>
      </c>
      <c r="N2329" s="21" t="s">
        <v>254</v>
      </c>
      <c r="O2329" s="22">
        <v>3</v>
      </c>
      <c r="P2329" s="22">
        <v>213</v>
      </c>
      <c r="Q2329" s="21" t="s">
        <v>580</v>
      </c>
      <c r="R2329" s="103">
        <f t="shared" si="36"/>
        <v>639</v>
      </c>
      <c r="S2329" s="22">
        <v>0</v>
      </c>
      <c r="T2329" s="22">
        <v>0</v>
      </c>
      <c r="U2329" s="22">
        <v>0</v>
      </c>
      <c r="V2329" s="22">
        <v>0</v>
      </c>
      <c r="W2329" s="22">
        <v>639</v>
      </c>
      <c r="X2329" s="22">
        <v>0</v>
      </c>
      <c r="Y2329" s="22">
        <v>0</v>
      </c>
      <c r="Z2329" s="22">
        <v>0</v>
      </c>
      <c r="AA2329" s="22">
        <v>0</v>
      </c>
      <c r="AB2329" s="22">
        <v>0</v>
      </c>
      <c r="AC2329" s="22">
        <v>0</v>
      </c>
      <c r="AD2329" s="22">
        <v>0</v>
      </c>
    </row>
    <row r="2330" spans="1:30" s="1" customFormat="1" ht="15" customHeight="1" x14ac:dyDescent="0.3">
      <c r="A2330" s="21" t="s">
        <v>34</v>
      </c>
      <c r="B2330" s="21" t="s">
        <v>1157</v>
      </c>
      <c r="C2330" s="21" t="s">
        <v>1157</v>
      </c>
      <c r="D2330" s="23" t="s">
        <v>36</v>
      </c>
      <c r="E2330" s="23" t="s">
        <v>194</v>
      </c>
      <c r="F2330" s="23" t="s">
        <v>195</v>
      </c>
      <c r="G2330" s="23" t="s">
        <v>38</v>
      </c>
      <c r="H2330" s="21">
        <v>21101</v>
      </c>
      <c r="I2330" s="21" t="s">
        <v>39</v>
      </c>
      <c r="J2330" s="21" t="s">
        <v>588</v>
      </c>
      <c r="K2330" s="21" t="s">
        <v>589</v>
      </c>
      <c r="L2330" s="21" t="s">
        <v>42</v>
      </c>
      <c r="M2330" s="21" t="s">
        <v>1733</v>
      </c>
      <c r="N2330" s="21" t="s">
        <v>44</v>
      </c>
      <c r="O2330" s="22">
        <v>3</v>
      </c>
      <c r="P2330" s="22">
        <v>168</v>
      </c>
      <c r="Q2330" s="21" t="s">
        <v>580</v>
      </c>
      <c r="R2330" s="103">
        <f t="shared" si="36"/>
        <v>504</v>
      </c>
      <c r="S2330" s="22">
        <v>0</v>
      </c>
      <c r="T2330" s="22">
        <v>0</v>
      </c>
      <c r="U2330" s="22">
        <v>0</v>
      </c>
      <c r="V2330" s="22">
        <v>0</v>
      </c>
      <c r="W2330" s="22">
        <v>504</v>
      </c>
      <c r="X2330" s="22">
        <v>0</v>
      </c>
      <c r="Y2330" s="22">
        <v>0</v>
      </c>
      <c r="Z2330" s="22">
        <v>0</v>
      </c>
      <c r="AA2330" s="22">
        <v>0</v>
      </c>
      <c r="AB2330" s="22">
        <v>0</v>
      </c>
      <c r="AC2330" s="22">
        <v>0</v>
      </c>
      <c r="AD2330" s="22">
        <v>0</v>
      </c>
    </row>
    <row r="2331" spans="1:30" s="1" customFormat="1" ht="15" customHeight="1" x14ac:dyDescent="0.3">
      <c r="A2331" s="21" t="s">
        <v>34</v>
      </c>
      <c r="B2331" s="21" t="s">
        <v>1157</v>
      </c>
      <c r="C2331" s="21" t="s">
        <v>1157</v>
      </c>
      <c r="D2331" s="23" t="s">
        <v>36</v>
      </c>
      <c r="E2331" s="23" t="s">
        <v>148</v>
      </c>
      <c r="F2331" s="23" t="s">
        <v>149</v>
      </c>
      <c r="G2331" s="23" t="s">
        <v>38</v>
      </c>
      <c r="H2331" s="21">
        <v>21101</v>
      </c>
      <c r="I2331" s="21" t="s">
        <v>39</v>
      </c>
      <c r="J2331" s="21" t="s">
        <v>140</v>
      </c>
      <c r="K2331" s="21" t="s">
        <v>744</v>
      </c>
      <c r="L2331" s="21" t="s">
        <v>42</v>
      </c>
      <c r="M2331" s="21" t="s">
        <v>1733</v>
      </c>
      <c r="N2331" s="21" t="s">
        <v>63</v>
      </c>
      <c r="O2331" s="22">
        <v>5</v>
      </c>
      <c r="P2331" s="22">
        <v>916</v>
      </c>
      <c r="Q2331" s="21" t="s">
        <v>580</v>
      </c>
      <c r="R2331" s="103">
        <f t="shared" si="36"/>
        <v>4580</v>
      </c>
      <c r="S2331" s="22">
        <v>0</v>
      </c>
      <c r="T2331" s="22">
        <v>4580</v>
      </c>
      <c r="U2331" s="22">
        <v>0</v>
      </c>
      <c r="V2331" s="22">
        <v>0</v>
      </c>
      <c r="W2331" s="22">
        <v>0</v>
      </c>
      <c r="X2331" s="22">
        <v>0</v>
      </c>
      <c r="Y2331" s="22">
        <v>0</v>
      </c>
      <c r="Z2331" s="22">
        <v>0</v>
      </c>
      <c r="AA2331" s="22">
        <v>0</v>
      </c>
      <c r="AB2331" s="22">
        <v>0</v>
      </c>
      <c r="AC2331" s="22">
        <v>0</v>
      </c>
      <c r="AD2331" s="22">
        <v>0</v>
      </c>
    </row>
    <row r="2332" spans="1:30" s="1" customFormat="1" ht="15" customHeight="1" x14ac:dyDescent="0.3">
      <c r="A2332" s="21" t="s">
        <v>34</v>
      </c>
      <c r="B2332" s="21" t="s">
        <v>1157</v>
      </c>
      <c r="C2332" s="21" t="s">
        <v>1157</v>
      </c>
      <c r="D2332" s="23" t="s">
        <v>36</v>
      </c>
      <c r="E2332" s="23" t="s">
        <v>148</v>
      </c>
      <c r="F2332" s="23" t="s">
        <v>149</v>
      </c>
      <c r="G2332" s="23" t="s">
        <v>38</v>
      </c>
      <c r="H2332" s="21">
        <v>21101</v>
      </c>
      <c r="I2332" s="21" t="s">
        <v>39</v>
      </c>
      <c r="J2332" s="21" t="s">
        <v>175</v>
      </c>
      <c r="K2332" s="21" t="s">
        <v>176</v>
      </c>
      <c r="L2332" s="21" t="s">
        <v>42</v>
      </c>
      <c r="M2332" s="21" t="s">
        <v>1733</v>
      </c>
      <c r="N2332" s="21" t="s">
        <v>48</v>
      </c>
      <c r="O2332" s="22">
        <v>2</v>
      </c>
      <c r="P2332" s="22">
        <v>41</v>
      </c>
      <c r="Q2332" s="21" t="s">
        <v>580</v>
      </c>
      <c r="R2332" s="103">
        <f t="shared" si="36"/>
        <v>82</v>
      </c>
      <c r="S2332" s="22">
        <v>0</v>
      </c>
      <c r="T2332" s="22">
        <v>82</v>
      </c>
      <c r="U2332" s="22">
        <v>0</v>
      </c>
      <c r="V2332" s="22">
        <v>0</v>
      </c>
      <c r="W2332" s="22">
        <v>0</v>
      </c>
      <c r="X2332" s="22">
        <v>0</v>
      </c>
      <c r="Y2332" s="22">
        <v>0</v>
      </c>
      <c r="Z2332" s="22">
        <v>0</v>
      </c>
      <c r="AA2332" s="22">
        <v>0</v>
      </c>
      <c r="AB2332" s="22">
        <v>0</v>
      </c>
      <c r="AC2332" s="22">
        <v>0</v>
      </c>
      <c r="AD2332" s="22">
        <v>0</v>
      </c>
    </row>
    <row r="2333" spans="1:30" s="1" customFormat="1" ht="15" customHeight="1" x14ac:dyDescent="0.3">
      <c r="A2333" s="21" t="s">
        <v>34</v>
      </c>
      <c r="B2333" s="21" t="s">
        <v>1157</v>
      </c>
      <c r="C2333" s="21" t="s">
        <v>1157</v>
      </c>
      <c r="D2333" s="23" t="s">
        <v>36</v>
      </c>
      <c r="E2333" s="23" t="s">
        <v>148</v>
      </c>
      <c r="F2333" s="23" t="s">
        <v>149</v>
      </c>
      <c r="G2333" s="23" t="s">
        <v>38</v>
      </c>
      <c r="H2333" s="21">
        <v>21101</v>
      </c>
      <c r="I2333" s="21" t="s">
        <v>39</v>
      </c>
      <c r="J2333" s="21" t="s">
        <v>555</v>
      </c>
      <c r="K2333" s="21" t="s">
        <v>556</v>
      </c>
      <c r="L2333" s="21" t="s">
        <v>42</v>
      </c>
      <c r="M2333" s="21" t="s">
        <v>1733</v>
      </c>
      <c r="N2333" s="21" t="s">
        <v>253</v>
      </c>
      <c r="O2333" s="22">
        <v>2</v>
      </c>
      <c r="P2333" s="22">
        <v>17</v>
      </c>
      <c r="Q2333" s="21" t="s">
        <v>580</v>
      </c>
      <c r="R2333" s="103">
        <f t="shared" si="36"/>
        <v>34</v>
      </c>
      <c r="S2333" s="22">
        <v>0</v>
      </c>
      <c r="T2333" s="22">
        <v>34</v>
      </c>
      <c r="U2333" s="22">
        <v>0</v>
      </c>
      <c r="V2333" s="22">
        <v>0</v>
      </c>
      <c r="W2333" s="22">
        <v>0</v>
      </c>
      <c r="X2333" s="22">
        <v>0</v>
      </c>
      <c r="Y2333" s="22">
        <v>0</v>
      </c>
      <c r="Z2333" s="22">
        <v>0</v>
      </c>
      <c r="AA2333" s="22">
        <v>0</v>
      </c>
      <c r="AB2333" s="22">
        <v>0</v>
      </c>
      <c r="AC2333" s="22">
        <v>0</v>
      </c>
      <c r="AD2333" s="22">
        <v>0</v>
      </c>
    </row>
    <row r="2334" spans="1:30" s="1" customFormat="1" ht="15" customHeight="1" x14ac:dyDescent="0.3">
      <c r="A2334" s="21" t="s">
        <v>34</v>
      </c>
      <c r="B2334" s="21" t="s">
        <v>1157</v>
      </c>
      <c r="C2334" s="21" t="s">
        <v>1157</v>
      </c>
      <c r="D2334" s="23" t="s">
        <v>36</v>
      </c>
      <c r="E2334" s="23" t="s">
        <v>148</v>
      </c>
      <c r="F2334" s="23" t="s">
        <v>149</v>
      </c>
      <c r="G2334" s="23" t="s">
        <v>38</v>
      </c>
      <c r="H2334" s="21">
        <v>21101</v>
      </c>
      <c r="I2334" s="21" t="s">
        <v>39</v>
      </c>
      <c r="J2334" s="21" t="s">
        <v>179</v>
      </c>
      <c r="K2334" s="21" t="s">
        <v>180</v>
      </c>
      <c r="L2334" s="21" t="s">
        <v>42</v>
      </c>
      <c r="M2334" s="21" t="s">
        <v>1733</v>
      </c>
      <c r="N2334" s="21" t="s">
        <v>48</v>
      </c>
      <c r="O2334" s="22">
        <v>2</v>
      </c>
      <c r="P2334" s="22">
        <v>50</v>
      </c>
      <c r="Q2334" s="21" t="s">
        <v>580</v>
      </c>
      <c r="R2334" s="103">
        <f t="shared" si="36"/>
        <v>100</v>
      </c>
      <c r="S2334" s="22">
        <v>0</v>
      </c>
      <c r="T2334" s="22">
        <v>100</v>
      </c>
      <c r="U2334" s="22">
        <v>0</v>
      </c>
      <c r="V2334" s="22">
        <v>0</v>
      </c>
      <c r="W2334" s="22">
        <v>0</v>
      </c>
      <c r="X2334" s="22">
        <v>0</v>
      </c>
      <c r="Y2334" s="22">
        <v>0</v>
      </c>
      <c r="Z2334" s="22">
        <v>0</v>
      </c>
      <c r="AA2334" s="22">
        <v>0</v>
      </c>
      <c r="AB2334" s="22">
        <v>0</v>
      </c>
      <c r="AC2334" s="22">
        <v>0</v>
      </c>
      <c r="AD2334" s="22">
        <v>0</v>
      </c>
    </row>
    <row r="2335" spans="1:30" s="1" customFormat="1" ht="15" customHeight="1" x14ac:dyDescent="0.3">
      <c r="A2335" s="21" t="s">
        <v>34</v>
      </c>
      <c r="B2335" s="21" t="s">
        <v>1157</v>
      </c>
      <c r="C2335" s="21" t="s">
        <v>1157</v>
      </c>
      <c r="D2335" s="23" t="s">
        <v>36</v>
      </c>
      <c r="E2335" s="23" t="s">
        <v>148</v>
      </c>
      <c r="F2335" s="23" t="s">
        <v>149</v>
      </c>
      <c r="G2335" s="23" t="s">
        <v>38</v>
      </c>
      <c r="H2335" s="21">
        <v>21101</v>
      </c>
      <c r="I2335" s="21" t="s">
        <v>39</v>
      </c>
      <c r="J2335" s="21" t="s">
        <v>185</v>
      </c>
      <c r="K2335" s="21" t="s">
        <v>1047</v>
      </c>
      <c r="L2335" s="21" t="s">
        <v>42</v>
      </c>
      <c r="M2335" s="21" t="s">
        <v>1733</v>
      </c>
      <c r="N2335" s="21" t="s">
        <v>44</v>
      </c>
      <c r="O2335" s="22">
        <v>2</v>
      </c>
      <c r="P2335" s="22">
        <v>75</v>
      </c>
      <c r="Q2335" s="21" t="s">
        <v>580</v>
      </c>
      <c r="R2335" s="103">
        <f t="shared" si="36"/>
        <v>150</v>
      </c>
      <c r="S2335" s="22">
        <v>0</v>
      </c>
      <c r="T2335" s="22">
        <v>150</v>
      </c>
      <c r="U2335" s="22">
        <v>0</v>
      </c>
      <c r="V2335" s="22">
        <v>0</v>
      </c>
      <c r="W2335" s="22">
        <v>0</v>
      </c>
      <c r="X2335" s="22">
        <v>0</v>
      </c>
      <c r="Y2335" s="22">
        <v>0</v>
      </c>
      <c r="Z2335" s="22">
        <v>0</v>
      </c>
      <c r="AA2335" s="22">
        <v>0</v>
      </c>
      <c r="AB2335" s="22">
        <v>0</v>
      </c>
      <c r="AC2335" s="22">
        <v>0</v>
      </c>
      <c r="AD2335" s="22">
        <v>0</v>
      </c>
    </row>
    <row r="2336" spans="1:30" s="1" customFormat="1" ht="15" customHeight="1" x14ac:dyDescent="0.3">
      <c r="A2336" s="21" t="s">
        <v>34</v>
      </c>
      <c r="B2336" s="21" t="s">
        <v>1157</v>
      </c>
      <c r="C2336" s="21" t="s">
        <v>1157</v>
      </c>
      <c r="D2336" s="23" t="s">
        <v>36</v>
      </c>
      <c r="E2336" s="23" t="s">
        <v>148</v>
      </c>
      <c r="F2336" s="23" t="s">
        <v>149</v>
      </c>
      <c r="G2336" s="23" t="s">
        <v>38</v>
      </c>
      <c r="H2336" s="21">
        <v>21101</v>
      </c>
      <c r="I2336" s="21" t="s">
        <v>39</v>
      </c>
      <c r="J2336" s="21" t="s">
        <v>190</v>
      </c>
      <c r="K2336" s="21" t="s">
        <v>958</v>
      </c>
      <c r="L2336" s="21" t="s">
        <v>42</v>
      </c>
      <c r="M2336" s="21" t="s">
        <v>1733</v>
      </c>
      <c r="N2336" s="21" t="s">
        <v>44</v>
      </c>
      <c r="O2336" s="22">
        <v>2</v>
      </c>
      <c r="P2336" s="22">
        <v>35</v>
      </c>
      <c r="Q2336" s="21" t="s">
        <v>580</v>
      </c>
      <c r="R2336" s="103">
        <f t="shared" si="36"/>
        <v>70</v>
      </c>
      <c r="S2336" s="22">
        <v>0</v>
      </c>
      <c r="T2336" s="22">
        <v>70</v>
      </c>
      <c r="U2336" s="22">
        <v>0</v>
      </c>
      <c r="V2336" s="22">
        <v>0</v>
      </c>
      <c r="W2336" s="22">
        <v>0</v>
      </c>
      <c r="X2336" s="22">
        <v>0</v>
      </c>
      <c r="Y2336" s="22">
        <v>0</v>
      </c>
      <c r="Z2336" s="22">
        <v>0</v>
      </c>
      <c r="AA2336" s="22">
        <v>0</v>
      </c>
      <c r="AB2336" s="22">
        <v>0</v>
      </c>
      <c r="AC2336" s="22">
        <v>0</v>
      </c>
      <c r="AD2336" s="22">
        <v>0</v>
      </c>
    </row>
    <row r="2337" spans="1:30" s="1" customFormat="1" ht="15" customHeight="1" x14ac:dyDescent="0.3">
      <c r="A2337" s="21" t="s">
        <v>34</v>
      </c>
      <c r="B2337" s="21" t="s">
        <v>1157</v>
      </c>
      <c r="C2337" s="21" t="s">
        <v>1157</v>
      </c>
      <c r="D2337" s="23" t="s">
        <v>36</v>
      </c>
      <c r="E2337" s="23" t="s">
        <v>148</v>
      </c>
      <c r="F2337" s="23" t="s">
        <v>149</v>
      </c>
      <c r="G2337" s="23" t="s">
        <v>38</v>
      </c>
      <c r="H2337" s="21">
        <v>21101</v>
      </c>
      <c r="I2337" s="21" t="s">
        <v>39</v>
      </c>
      <c r="J2337" s="21" t="s">
        <v>191</v>
      </c>
      <c r="K2337" s="21" t="s">
        <v>192</v>
      </c>
      <c r="L2337" s="21" t="s">
        <v>42</v>
      </c>
      <c r="M2337" s="21" t="s">
        <v>1733</v>
      </c>
      <c r="N2337" s="21" t="s">
        <v>44</v>
      </c>
      <c r="O2337" s="22">
        <v>2</v>
      </c>
      <c r="P2337" s="22">
        <v>44</v>
      </c>
      <c r="Q2337" s="21" t="s">
        <v>580</v>
      </c>
      <c r="R2337" s="103">
        <f t="shared" si="36"/>
        <v>88</v>
      </c>
      <c r="S2337" s="22">
        <v>0</v>
      </c>
      <c r="T2337" s="22">
        <v>88</v>
      </c>
      <c r="U2337" s="22">
        <v>0</v>
      </c>
      <c r="V2337" s="22">
        <v>0</v>
      </c>
      <c r="W2337" s="22">
        <v>0</v>
      </c>
      <c r="X2337" s="22">
        <v>0</v>
      </c>
      <c r="Y2337" s="22">
        <v>0</v>
      </c>
      <c r="Z2337" s="22">
        <v>0</v>
      </c>
      <c r="AA2337" s="22">
        <v>0</v>
      </c>
      <c r="AB2337" s="22">
        <v>0</v>
      </c>
      <c r="AC2337" s="22">
        <v>0</v>
      </c>
      <c r="AD2337" s="22">
        <v>0</v>
      </c>
    </row>
    <row r="2338" spans="1:30" s="1" customFormat="1" ht="15" customHeight="1" x14ac:dyDescent="0.3">
      <c r="A2338" s="21" t="s">
        <v>34</v>
      </c>
      <c r="B2338" s="21" t="s">
        <v>1157</v>
      </c>
      <c r="C2338" s="21" t="s">
        <v>1157</v>
      </c>
      <c r="D2338" s="23" t="s">
        <v>36</v>
      </c>
      <c r="E2338" s="23" t="s">
        <v>148</v>
      </c>
      <c r="F2338" s="23" t="s">
        <v>149</v>
      </c>
      <c r="G2338" s="23" t="s">
        <v>38</v>
      </c>
      <c r="H2338" s="21">
        <v>21101</v>
      </c>
      <c r="I2338" s="21" t="s">
        <v>39</v>
      </c>
      <c r="J2338" s="21" t="s">
        <v>542</v>
      </c>
      <c r="K2338" s="21" t="s">
        <v>543</v>
      </c>
      <c r="L2338" s="21" t="s">
        <v>42</v>
      </c>
      <c r="M2338" s="21" t="s">
        <v>1733</v>
      </c>
      <c r="N2338" s="21" t="s">
        <v>44</v>
      </c>
      <c r="O2338" s="22">
        <v>2</v>
      </c>
      <c r="P2338" s="22">
        <v>15</v>
      </c>
      <c r="Q2338" s="21" t="s">
        <v>580</v>
      </c>
      <c r="R2338" s="103">
        <f t="shared" si="36"/>
        <v>30</v>
      </c>
      <c r="S2338" s="22">
        <v>0</v>
      </c>
      <c r="T2338" s="22">
        <v>30</v>
      </c>
      <c r="U2338" s="22">
        <v>0</v>
      </c>
      <c r="V2338" s="22">
        <v>0</v>
      </c>
      <c r="W2338" s="22">
        <v>0</v>
      </c>
      <c r="X2338" s="22">
        <v>0</v>
      </c>
      <c r="Y2338" s="22">
        <v>0</v>
      </c>
      <c r="Z2338" s="22">
        <v>0</v>
      </c>
      <c r="AA2338" s="22">
        <v>0</v>
      </c>
      <c r="AB2338" s="22">
        <v>0</v>
      </c>
      <c r="AC2338" s="22">
        <v>0</v>
      </c>
      <c r="AD2338" s="22">
        <v>0</v>
      </c>
    </row>
    <row r="2339" spans="1:30" s="1" customFormat="1" ht="15" customHeight="1" x14ac:dyDescent="0.3">
      <c r="A2339" s="21" t="s">
        <v>34</v>
      </c>
      <c r="B2339" s="21" t="s">
        <v>1157</v>
      </c>
      <c r="C2339" s="21" t="s">
        <v>1157</v>
      </c>
      <c r="D2339" s="23" t="s">
        <v>36</v>
      </c>
      <c r="E2339" s="23" t="s">
        <v>148</v>
      </c>
      <c r="F2339" s="23" t="s">
        <v>149</v>
      </c>
      <c r="G2339" s="23" t="s">
        <v>38</v>
      </c>
      <c r="H2339" s="21">
        <v>21101</v>
      </c>
      <c r="I2339" s="21" t="s">
        <v>39</v>
      </c>
      <c r="J2339" s="21" t="s">
        <v>132</v>
      </c>
      <c r="K2339" s="21" t="s">
        <v>133</v>
      </c>
      <c r="L2339" s="21" t="s">
        <v>42</v>
      </c>
      <c r="M2339" s="21" t="s">
        <v>1733</v>
      </c>
      <c r="N2339" s="21" t="s">
        <v>48</v>
      </c>
      <c r="O2339" s="22">
        <v>2</v>
      </c>
      <c r="P2339" s="22">
        <v>19</v>
      </c>
      <c r="Q2339" s="21" t="s">
        <v>580</v>
      </c>
      <c r="R2339" s="103">
        <f t="shared" si="36"/>
        <v>38</v>
      </c>
      <c r="S2339" s="22">
        <v>0</v>
      </c>
      <c r="T2339" s="22">
        <v>38</v>
      </c>
      <c r="U2339" s="22">
        <v>0</v>
      </c>
      <c r="V2339" s="22">
        <v>0</v>
      </c>
      <c r="W2339" s="22">
        <v>0</v>
      </c>
      <c r="X2339" s="22">
        <v>0</v>
      </c>
      <c r="Y2339" s="22">
        <v>0</v>
      </c>
      <c r="Z2339" s="22">
        <v>0</v>
      </c>
      <c r="AA2339" s="22">
        <v>0</v>
      </c>
      <c r="AB2339" s="22">
        <v>0</v>
      </c>
      <c r="AC2339" s="22">
        <v>0</v>
      </c>
      <c r="AD2339" s="22">
        <v>0</v>
      </c>
    </row>
    <row r="2340" spans="1:30" s="1" customFormat="1" ht="15" customHeight="1" x14ac:dyDescent="0.3">
      <c r="A2340" s="21" t="s">
        <v>34</v>
      </c>
      <c r="B2340" s="21" t="s">
        <v>1157</v>
      </c>
      <c r="C2340" s="21" t="s">
        <v>1157</v>
      </c>
      <c r="D2340" s="23" t="s">
        <v>36</v>
      </c>
      <c r="E2340" s="23" t="s">
        <v>148</v>
      </c>
      <c r="F2340" s="23" t="s">
        <v>149</v>
      </c>
      <c r="G2340" s="23" t="s">
        <v>38</v>
      </c>
      <c r="H2340" s="21">
        <v>21101</v>
      </c>
      <c r="I2340" s="21" t="s">
        <v>39</v>
      </c>
      <c r="J2340" s="21" t="s">
        <v>111</v>
      </c>
      <c r="K2340" s="21" t="s">
        <v>62</v>
      </c>
      <c r="L2340" s="21" t="s">
        <v>42</v>
      </c>
      <c r="M2340" s="21" t="s">
        <v>1733</v>
      </c>
      <c r="N2340" s="21" t="s">
        <v>48</v>
      </c>
      <c r="O2340" s="22">
        <v>1</v>
      </c>
      <c r="P2340" s="22">
        <v>4</v>
      </c>
      <c r="Q2340" s="21" t="s">
        <v>580</v>
      </c>
      <c r="R2340" s="103">
        <f t="shared" si="36"/>
        <v>4</v>
      </c>
      <c r="S2340" s="22">
        <v>0</v>
      </c>
      <c r="T2340" s="22">
        <v>4</v>
      </c>
      <c r="U2340" s="22">
        <v>0</v>
      </c>
      <c r="V2340" s="22">
        <v>0</v>
      </c>
      <c r="W2340" s="22">
        <v>0</v>
      </c>
      <c r="X2340" s="22">
        <v>0</v>
      </c>
      <c r="Y2340" s="22">
        <v>0</v>
      </c>
      <c r="Z2340" s="22">
        <v>0</v>
      </c>
      <c r="AA2340" s="22">
        <v>0</v>
      </c>
      <c r="AB2340" s="22">
        <v>0</v>
      </c>
      <c r="AC2340" s="22">
        <v>0</v>
      </c>
      <c r="AD2340" s="22">
        <v>0</v>
      </c>
    </row>
    <row r="2341" spans="1:30" s="1" customFormat="1" ht="15" customHeight="1" x14ac:dyDescent="0.3">
      <c r="A2341" s="21" t="s">
        <v>34</v>
      </c>
      <c r="B2341" s="21" t="s">
        <v>1157</v>
      </c>
      <c r="C2341" s="21" t="s">
        <v>1157</v>
      </c>
      <c r="D2341" s="23" t="s">
        <v>36</v>
      </c>
      <c r="E2341" s="23" t="s">
        <v>148</v>
      </c>
      <c r="F2341" s="23" t="s">
        <v>149</v>
      </c>
      <c r="G2341" s="23" t="s">
        <v>38</v>
      </c>
      <c r="H2341" s="21">
        <v>21101</v>
      </c>
      <c r="I2341" s="21" t="s">
        <v>39</v>
      </c>
      <c r="J2341" s="21" t="s">
        <v>77</v>
      </c>
      <c r="K2341" s="21" t="s">
        <v>78</v>
      </c>
      <c r="L2341" s="21" t="s">
        <v>42</v>
      </c>
      <c r="M2341" s="21" t="s">
        <v>1733</v>
      </c>
      <c r="N2341" s="21" t="s">
        <v>48</v>
      </c>
      <c r="O2341" s="22">
        <v>3</v>
      </c>
      <c r="P2341" s="22">
        <v>208</v>
      </c>
      <c r="Q2341" s="21" t="s">
        <v>580</v>
      </c>
      <c r="R2341" s="103">
        <f t="shared" si="36"/>
        <v>624</v>
      </c>
      <c r="S2341" s="22">
        <v>0</v>
      </c>
      <c r="T2341" s="22">
        <v>0</v>
      </c>
      <c r="U2341" s="22">
        <v>0</v>
      </c>
      <c r="V2341" s="22">
        <v>0</v>
      </c>
      <c r="W2341" s="22">
        <v>624</v>
      </c>
      <c r="X2341" s="22">
        <v>0</v>
      </c>
      <c r="Y2341" s="22">
        <v>0</v>
      </c>
      <c r="Z2341" s="22">
        <v>0</v>
      </c>
      <c r="AA2341" s="22">
        <v>0</v>
      </c>
      <c r="AB2341" s="22">
        <v>0</v>
      </c>
      <c r="AC2341" s="22">
        <v>0</v>
      </c>
      <c r="AD2341" s="22">
        <v>0</v>
      </c>
    </row>
    <row r="2342" spans="1:30" s="1" customFormat="1" ht="15" customHeight="1" x14ac:dyDescent="0.3">
      <c r="A2342" s="21" t="s">
        <v>34</v>
      </c>
      <c r="B2342" s="21" t="s">
        <v>1157</v>
      </c>
      <c r="C2342" s="21" t="s">
        <v>1157</v>
      </c>
      <c r="D2342" s="23" t="s">
        <v>36</v>
      </c>
      <c r="E2342" s="23" t="s">
        <v>148</v>
      </c>
      <c r="F2342" s="23" t="s">
        <v>149</v>
      </c>
      <c r="G2342" s="23" t="s">
        <v>38</v>
      </c>
      <c r="H2342" s="21">
        <v>21101</v>
      </c>
      <c r="I2342" s="21" t="s">
        <v>39</v>
      </c>
      <c r="J2342" s="21" t="s">
        <v>79</v>
      </c>
      <c r="K2342" s="21" t="s">
        <v>80</v>
      </c>
      <c r="L2342" s="21" t="s">
        <v>42</v>
      </c>
      <c r="M2342" s="21" t="s">
        <v>1733</v>
      </c>
      <c r="N2342" s="21" t="s">
        <v>48</v>
      </c>
      <c r="O2342" s="22">
        <v>3</v>
      </c>
      <c r="P2342" s="22">
        <v>231</v>
      </c>
      <c r="Q2342" s="21" t="s">
        <v>580</v>
      </c>
      <c r="R2342" s="103">
        <f t="shared" si="36"/>
        <v>693</v>
      </c>
      <c r="S2342" s="22">
        <v>0</v>
      </c>
      <c r="T2342" s="22">
        <v>0</v>
      </c>
      <c r="U2342" s="22">
        <v>0</v>
      </c>
      <c r="V2342" s="22">
        <v>0</v>
      </c>
      <c r="W2342" s="22">
        <v>693</v>
      </c>
      <c r="X2342" s="22">
        <v>0</v>
      </c>
      <c r="Y2342" s="22">
        <v>0</v>
      </c>
      <c r="Z2342" s="22">
        <v>0</v>
      </c>
      <c r="AA2342" s="22">
        <v>0</v>
      </c>
      <c r="AB2342" s="22">
        <v>0</v>
      </c>
      <c r="AC2342" s="22">
        <v>0</v>
      </c>
      <c r="AD2342" s="22">
        <v>0</v>
      </c>
    </row>
    <row r="2343" spans="1:30" s="1" customFormat="1" ht="15" customHeight="1" x14ac:dyDescent="0.3">
      <c r="A2343" s="21" t="s">
        <v>34</v>
      </c>
      <c r="B2343" s="21" t="s">
        <v>1157</v>
      </c>
      <c r="C2343" s="21" t="s">
        <v>1157</v>
      </c>
      <c r="D2343" s="23" t="s">
        <v>36</v>
      </c>
      <c r="E2343" s="23" t="s">
        <v>148</v>
      </c>
      <c r="F2343" s="23" t="s">
        <v>149</v>
      </c>
      <c r="G2343" s="23" t="s">
        <v>38</v>
      </c>
      <c r="H2343" s="21">
        <v>21101</v>
      </c>
      <c r="I2343" s="21" t="s">
        <v>39</v>
      </c>
      <c r="J2343" s="21" t="s">
        <v>142</v>
      </c>
      <c r="K2343" s="21" t="s">
        <v>745</v>
      </c>
      <c r="L2343" s="21" t="s">
        <v>42</v>
      </c>
      <c r="M2343" s="21" t="s">
        <v>1733</v>
      </c>
      <c r="N2343" s="21" t="s">
        <v>63</v>
      </c>
      <c r="O2343" s="22">
        <v>1</v>
      </c>
      <c r="P2343" s="22">
        <v>1392</v>
      </c>
      <c r="Q2343" s="21" t="s">
        <v>580</v>
      </c>
      <c r="R2343" s="103">
        <f t="shared" si="36"/>
        <v>1392</v>
      </c>
      <c r="S2343" s="22">
        <v>0</v>
      </c>
      <c r="T2343" s="22">
        <v>0</v>
      </c>
      <c r="U2343" s="22">
        <v>0</v>
      </c>
      <c r="V2343" s="22">
        <v>0</v>
      </c>
      <c r="W2343" s="22">
        <v>1392</v>
      </c>
      <c r="X2343" s="22">
        <v>0</v>
      </c>
      <c r="Y2343" s="22">
        <v>0</v>
      </c>
      <c r="Z2343" s="22">
        <v>0</v>
      </c>
      <c r="AA2343" s="22">
        <v>0</v>
      </c>
      <c r="AB2343" s="22">
        <v>0</v>
      </c>
      <c r="AC2343" s="22">
        <v>0</v>
      </c>
      <c r="AD2343" s="22">
        <v>0</v>
      </c>
    </row>
    <row r="2344" spans="1:30" s="1" customFormat="1" ht="15" customHeight="1" x14ac:dyDescent="0.3">
      <c r="A2344" s="21" t="s">
        <v>34</v>
      </c>
      <c r="B2344" s="21" t="s">
        <v>1157</v>
      </c>
      <c r="C2344" s="21" t="s">
        <v>1157</v>
      </c>
      <c r="D2344" s="23" t="s">
        <v>36</v>
      </c>
      <c r="E2344" s="23" t="s">
        <v>148</v>
      </c>
      <c r="F2344" s="23" t="s">
        <v>149</v>
      </c>
      <c r="G2344" s="23" t="s">
        <v>38</v>
      </c>
      <c r="H2344" s="21">
        <v>21101</v>
      </c>
      <c r="I2344" s="21" t="s">
        <v>39</v>
      </c>
      <c r="J2344" s="21" t="s">
        <v>126</v>
      </c>
      <c r="K2344" s="21" t="s">
        <v>127</v>
      </c>
      <c r="L2344" s="21" t="s">
        <v>42</v>
      </c>
      <c r="M2344" s="21" t="s">
        <v>1733</v>
      </c>
      <c r="N2344" s="21" t="s">
        <v>48</v>
      </c>
      <c r="O2344" s="22">
        <v>45</v>
      </c>
      <c r="P2344" s="22">
        <v>11</v>
      </c>
      <c r="Q2344" s="21" t="s">
        <v>580</v>
      </c>
      <c r="R2344" s="103">
        <f t="shared" si="36"/>
        <v>495</v>
      </c>
      <c r="S2344" s="22">
        <v>0</v>
      </c>
      <c r="T2344" s="22">
        <v>0</v>
      </c>
      <c r="U2344" s="22">
        <v>0</v>
      </c>
      <c r="V2344" s="22">
        <v>0</v>
      </c>
      <c r="W2344" s="22">
        <v>495</v>
      </c>
      <c r="X2344" s="22">
        <v>0</v>
      </c>
      <c r="Y2344" s="22">
        <v>0</v>
      </c>
      <c r="Z2344" s="22">
        <v>0</v>
      </c>
      <c r="AA2344" s="22">
        <v>0</v>
      </c>
      <c r="AB2344" s="22">
        <v>0</v>
      </c>
      <c r="AC2344" s="22">
        <v>0</v>
      </c>
      <c r="AD2344" s="22">
        <v>0</v>
      </c>
    </row>
    <row r="2345" spans="1:30" s="1" customFormat="1" ht="15" customHeight="1" x14ac:dyDescent="0.3">
      <c r="A2345" s="21" t="s">
        <v>34</v>
      </c>
      <c r="B2345" s="21" t="s">
        <v>1157</v>
      </c>
      <c r="C2345" s="21" t="s">
        <v>1157</v>
      </c>
      <c r="D2345" s="23" t="s">
        <v>36</v>
      </c>
      <c r="E2345" s="23" t="s">
        <v>148</v>
      </c>
      <c r="F2345" s="23" t="s">
        <v>149</v>
      </c>
      <c r="G2345" s="23" t="s">
        <v>38</v>
      </c>
      <c r="H2345" s="21">
        <v>21101</v>
      </c>
      <c r="I2345" s="21" t="s">
        <v>39</v>
      </c>
      <c r="J2345" s="21" t="s">
        <v>64</v>
      </c>
      <c r="K2345" s="21" t="s">
        <v>65</v>
      </c>
      <c r="L2345" s="21" t="s">
        <v>42</v>
      </c>
      <c r="M2345" s="21" t="s">
        <v>1733</v>
      </c>
      <c r="N2345" s="21" t="s">
        <v>48</v>
      </c>
      <c r="O2345" s="22">
        <v>16</v>
      </c>
      <c r="P2345" s="22">
        <v>40</v>
      </c>
      <c r="Q2345" s="21" t="s">
        <v>580</v>
      </c>
      <c r="R2345" s="103">
        <f t="shared" si="36"/>
        <v>640</v>
      </c>
      <c r="S2345" s="22">
        <v>0</v>
      </c>
      <c r="T2345" s="22">
        <v>0</v>
      </c>
      <c r="U2345" s="22">
        <v>0</v>
      </c>
      <c r="V2345" s="22">
        <v>0</v>
      </c>
      <c r="W2345" s="22">
        <v>640</v>
      </c>
      <c r="X2345" s="22">
        <v>0</v>
      </c>
      <c r="Y2345" s="22">
        <v>0</v>
      </c>
      <c r="Z2345" s="22">
        <v>0</v>
      </c>
      <c r="AA2345" s="22">
        <v>0</v>
      </c>
      <c r="AB2345" s="22">
        <v>0</v>
      </c>
      <c r="AC2345" s="22">
        <v>0</v>
      </c>
      <c r="AD2345" s="22">
        <v>0</v>
      </c>
    </row>
    <row r="2346" spans="1:30" s="1" customFormat="1" ht="15" customHeight="1" x14ac:dyDescent="0.3">
      <c r="A2346" s="21" t="s">
        <v>34</v>
      </c>
      <c r="B2346" s="21" t="s">
        <v>1157</v>
      </c>
      <c r="C2346" s="21" t="s">
        <v>1157</v>
      </c>
      <c r="D2346" s="23" t="s">
        <v>36</v>
      </c>
      <c r="E2346" s="23" t="s">
        <v>148</v>
      </c>
      <c r="F2346" s="23" t="s">
        <v>149</v>
      </c>
      <c r="G2346" s="23" t="s">
        <v>38</v>
      </c>
      <c r="H2346" s="21">
        <v>21101</v>
      </c>
      <c r="I2346" s="21" t="s">
        <v>39</v>
      </c>
      <c r="J2346" s="21" t="s">
        <v>531</v>
      </c>
      <c r="K2346" s="21" t="s">
        <v>613</v>
      </c>
      <c r="L2346" s="21" t="s">
        <v>42</v>
      </c>
      <c r="M2346" s="21" t="s">
        <v>1733</v>
      </c>
      <c r="N2346" s="21" t="s">
        <v>63</v>
      </c>
      <c r="O2346" s="22">
        <v>1</v>
      </c>
      <c r="P2346" s="22">
        <v>28</v>
      </c>
      <c r="Q2346" s="21" t="s">
        <v>580</v>
      </c>
      <c r="R2346" s="103">
        <f t="shared" si="36"/>
        <v>28</v>
      </c>
      <c r="S2346" s="22">
        <v>0</v>
      </c>
      <c r="T2346" s="22">
        <v>0</v>
      </c>
      <c r="U2346" s="22">
        <v>0</v>
      </c>
      <c r="V2346" s="22">
        <v>0</v>
      </c>
      <c r="W2346" s="22">
        <v>28</v>
      </c>
      <c r="X2346" s="22">
        <v>0</v>
      </c>
      <c r="Y2346" s="22">
        <v>0</v>
      </c>
      <c r="Z2346" s="22">
        <v>0</v>
      </c>
      <c r="AA2346" s="22">
        <v>0</v>
      </c>
      <c r="AB2346" s="22">
        <v>0</v>
      </c>
      <c r="AC2346" s="22">
        <v>0</v>
      </c>
      <c r="AD2346" s="22">
        <v>0</v>
      </c>
    </row>
    <row r="2347" spans="1:30" s="1" customFormat="1" ht="15" customHeight="1" x14ac:dyDescent="0.3">
      <c r="A2347" s="21" t="s">
        <v>34</v>
      </c>
      <c r="B2347" s="21" t="s">
        <v>1157</v>
      </c>
      <c r="C2347" s="21" t="s">
        <v>1157</v>
      </c>
      <c r="D2347" s="23" t="s">
        <v>36</v>
      </c>
      <c r="E2347" s="23" t="s">
        <v>148</v>
      </c>
      <c r="F2347" s="23" t="s">
        <v>149</v>
      </c>
      <c r="G2347" s="23" t="s">
        <v>38</v>
      </c>
      <c r="H2347" s="21">
        <v>21101</v>
      </c>
      <c r="I2347" s="21" t="s">
        <v>39</v>
      </c>
      <c r="J2347" s="21" t="s">
        <v>187</v>
      </c>
      <c r="K2347" s="21" t="s">
        <v>188</v>
      </c>
      <c r="L2347" s="21" t="s">
        <v>42</v>
      </c>
      <c r="M2347" s="21" t="s">
        <v>1733</v>
      </c>
      <c r="N2347" s="21" t="s">
        <v>44</v>
      </c>
      <c r="O2347" s="22">
        <v>3</v>
      </c>
      <c r="P2347" s="22">
        <v>28</v>
      </c>
      <c r="Q2347" s="21" t="s">
        <v>580</v>
      </c>
      <c r="R2347" s="103">
        <f t="shared" si="36"/>
        <v>84</v>
      </c>
      <c r="S2347" s="22">
        <v>0</v>
      </c>
      <c r="T2347" s="22">
        <v>0</v>
      </c>
      <c r="U2347" s="22">
        <v>0</v>
      </c>
      <c r="V2347" s="22">
        <v>0</v>
      </c>
      <c r="W2347" s="22">
        <v>84</v>
      </c>
      <c r="X2347" s="22">
        <v>0</v>
      </c>
      <c r="Y2347" s="22">
        <v>0</v>
      </c>
      <c r="Z2347" s="22">
        <v>0</v>
      </c>
      <c r="AA2347" s="22">
        <v>0</v>
      </c>
      <c r="AB2347" s="22">
        <v>0</v>
      </c>
      <c r="AC2347" s="22">
        <v>0</v>
      </c>
      <c r="AD2347" s="22">
        <v>0</v>
      </c>
    </row>
    <row r="2348" spans="1:30" s="1" customFormat="1" ht="15" customHeight="1" x14ac:dyDescent="0.3">
      <c r="A2348" s="21" t="s">
        <v>34</v>
      </c>
      <c r="B2348" s="21" t="s">
        <v>1157</v>
      </c>
      <c r="C2348" s="21" t="s">
        <v>1157</v>
      </c>
      <c r="D2348" s="23" t="s">
        <v>36</v>
      </c>
      <c r="E2348" s="23" t="s">
        <v>148</v>
      </c>
      <c r="F2348" s="23" t="s">
        <v>149</v>
      </c>
      <c r="G2348" s="23" t="s">
        <v>38</v>
      </c>
      <c r="H2348" s="21">
        <v>21101</v>
      </c>
      <c r="I2348" s="21" t="s">
        <v>39</v>
      </c>
      <c r="J2348" s="21" t="s">
        <v>544</v>
      </c>
      <c r="K2348" s="21" t="s">
        <v>545</v>
      </c>
      <c r="L2348" s="21" t="s">
        <v>42</v>
      </c>
      <c r="M2348" s="21" t="s">
        <v>1733</v>
      </c>
      <c r="N2348" s="21" t="s">
        <v>44</v>
      </c>
      <c r="O2348" s="22">
        <v>3</v>
      </c>
      <c r="P2348" s="22">
        <v>26</v>
      </c>
      <c r="Q2348" s="21" t="s">
        <v>580</v>
      </c>
      <c r="R2348" s="103">
        <f t="shared" si="36"/>
        <v>78</v>
      </c>
      <c r="S2348" s="22">
        <v>0</v>
      </c>
      <c r="T2348" s="22">
        <v>0</v>
      </c>
      <c r="U2348" s="22">
        <v>0</v>
      </c>
      <c r="V2348" s="22">
        <v>0</v>
      </c>
      <c r="W2348" s="22">
        <v>78</v>
      </c>
      <c r="X2348" s="22">
        <v>0</v>
      </c>
      <c r="Y2348" s="22">
        <v>0</v>
      </c>
      <c r="Z2348" s="22">
        <v>0</v>
      </c>
      <c r="AA2348" s="22">
        <v>0</v>
      </c>
      <c r="AB2348" s="22">
        <v>0</v>
      </c>
      <c r="AC2348" s="22">
        <v>0</v>
      </c>
      <c r="AD2348" s="22">
        <v>0</v>
      </c>
    </row>
    <row r="2349" spans="1:30" s="1" customFormat="1" ht="15" customHeight="1" x14ac:dyDescent="0.3">
      <c r="A2349" s="21" t="s">
        <v>34</v>
      </c>
      <c r="B2349" s="21" t="s">
        <v>1157</v>
      </c>
      <c r="C2349" s="21" t="s">
        <v>1157</v>
      </c>
      <c r="D2349" s="23" t="s">
        <v>36</v>
      </c>
      <c r="E2349" s="23" t="s">
        <v>148</v>
      </c>
      <c r="F2349" s="23" t="s">
        <v>149</v>
      </c>
      <c r="G2349" s="23" t="s">
        <v>38</v>
      </c>
      <c r="H2349" s="21">
        <v>21101</v>
      </c>
      <c r="I2349" s="21" t="s">
        <v>39</v>
      </c>
      <c r="J2349" s="21" t="s">
        <v>538</v>
      </c>
      <c r="K2349" s="21" t="s">
        <v>1297</v>
      </c>
      <c r="L2349" s="21" t="s">
        <v>42</v>
      </c>
      <c r="M2349" s="21" t="s">
        <v>1733</v>
      </c>
      <c r="N2349" s="21" t="s">
        <v>254</v>
      </c>
      <c r="O2349" s="22">
        <v>3</v>
      </c>
      <c r="P2349" s="22">
        <v>213</v>
      </c>
      <c r="Q2349" s="21" t="s">
        <v>580</v>
      </c>
      <c r="R2349" s="103">
        <f t="shared" si="36"/>
        <v>639</v>
      </c>
      <c r="S2349" s="22">
        <v>0</v>
      </c>
      <c r="T2349" s="22">
        <v>0</v>
      </c>
      <c r="U2349" s="22">
        <v>0</v>
      </c>
      <c r="V2349" s="22">
        <v>0</v>
      </c>
      <c r="W2349" s="22">
        <v>639</v>
      </c>
      <c r="X2349" s="22">
        <v>0</v>
      </c>
      <c r="Y2349" s="22">
        <v>0</v>
      </c>
      <c r="Z2349" s="22">
        <v>0</v>
      </c>
      <c r="AA2349" s="22">
        <v>0</v>
      </c>
      <c r="AB2349" s="22">
        <v>0</v>
      </c>
      <c r="AC2349" s="22">
        <v>0</v>
      </c>
      <c r="AD2349" s="22">
        <v>0</v>
      </c>
    </row>
    <row r="2350" spans="1:30" s="1" customFormat="1" ht="15" customHeight="1" x14ac:dyDescent="0.3">
      <c r="A2350" s="21" t="s">
        <v>34</v>
      </c>
      <c r="B2350" s="21" t="s">
        <v>1157</v>
      </c>
      <c r="C2350" s="21" t="s">
        <v>1157</v>
      </c>
      <c r="D2350" s="23" t="s">
        <v>36</v>
      </c>
      <c r="E2350" s="23" t="s">
        <v>148</v>
      </c>
      <c r="F2350" s="23" t="s">
        <v>149</v>
      </c>
      <c r="G2350" s="23" t="s">
        <v>38</v>
      </c>
      <c r="H2350" s="21">
        <v>21101</v>
      </c>
      <c r="I2350" s="21" t="s">
        <v>39</v>
      </c>
      <c r="J2350" s="21" t="s">
        <v>588</v>
      </c>
      <c r="K2350" s="21" t="s">
        <v>589</v>
      </c>
      <c r="L2350" s="21" t="s">
        <v>42</v>
      </c>
      <c r="M2350" s="21" t="s">
        <v>1733</v>
      </c>
      <c r="N2350" s="21" t="s">
        <v>44</v>
      </c>
      <c r="O2350" s="22">
        <v>3</v>
      </c>
      <c r="P2350" s="22">
        <v>168</v>
      </c>
      <c r="Q2350" s="21" t="s">
        <v>580</v>
      </c>
      <c r="R2350" s="103">
        <f t="shared" si="36"/>
        <v>504</v>
      </c>
      <c r="S2350" s="22">
        <v>0</v>
      </c>
      <c r="T2350" s="22">
        <v>0</v>
      </c>
      <c r="U2350" s="22">
        <v>0</v>
      </c>
      <c r="V2350" s="22">
        <v>0</v>
      </c>
      <c r="W2350" s="22">
        <v>504</v>
      </c>
      <c r="X2350" s="22">
        <v>0</v>
      </c>
      <c r="Y2350" s="22">
        <v>0</v>
      </c>
      <c r="Z2350" s="22">
        <v>0</v>
      </c>
      <c r="AA2350" s="22">
        <v>0</v>
      </c>
      <c r="AB2350" s="22">
        <v>0</v>
      </c>
      <c r="AC2350" s="22">
        <v>0</v>
      </c>
      <c r="AD2350" s="22">
        <v>0</v>
      </c>
    </row>
    <row r="2351" spans="1:30" s="1" customFormat="1" ht="15" customHeight="1" x14ac:dyDescent="0.3">
      <c r="A2351" s="21" t="s">
        <v>34</v>
      </c>
      <c r="B2351" s="21" t="s">
        <v>1157</v>
      </c>
      <c r="C2351" s="21" t="s">
        <v>1157</v>
      </c>
      <c r="D2351" s="23" t="s">
        <v>36</v>
      </c>
      <c r="E2351" s="23" t="s">
        <v>246</v>
      </c>
      <c r="F2351" s="23" t="s">
        <v>36</v>
      </c>
      <c r="G2351" s="23" t="s">
        <v>38</v>
      </c>
      <c r="H2351" s="21">
        <v>21101</v>
      </c>
      <c r="I2351" s="21" t="s">
        <v>39</v>
      </c>
      <c r="J2351" s="21" t="s">
        <v>140</v>
      </c>
      <c r="K2351" s="21" t="s">
        <v>744</v>
      </c>
      <c r="L2351" s="21" t="s">
        <v>42</v>
      </c>
      <c r="M2351" s="21" t="s">
        <v>1733</v>
      </c>
      <c r="N2351" s="21" t="s">
        <v>63</v>
      </c>
      <c r="O2351" s="22">
        <v>2</v>
      </c>
      <c r="P2351" s="22">
        <v>916</v>
      </c>
      <c r="Q2351" s="21" t="s">
        <v>580</v>
      </c>
      <c r="R2351" s="103">
        <f t="shared" si="36"/>
        <v>1832</v>
      </c>
      <c r="S2351" s="22">
        <v>0</v>
      </c>
      <c r="T2351" s="22">
        <v>1832</v>
      </c>
      <c r="U2351" s="22">
        <v>0</v>
      </c>
      <c r="V2351" s="22">
        <v>0</v>
      </c>
      <c r="W2351" s="22">
        <v>0</v>
      </c>
      <c r="X2351" s="22">
        <v>0</v>
      </c>
      <c r="Y2351" s="22">
        <v>0</v>
      </c>
      <c r="Z2351" s="22">
        <v>0</v>
      </c>
      <c r="AA2351" s="22">
        <v>0</v>
      </c>
      <c r="AB2351" s="22">
        <v>0</v>
      </c>
      <c r="AC2351" s="22">
        <v>0</v>
      </c>
      <c r="AD2351" s="22">
        <v>0</v>
      </c>
    </row>
    <row r="2352" spans="1:30" s="1" customFormat="1" ht="15" customHeight="1" x14ac:dyDescent="0.3">
      <c r="A2352" s="21" t="s">
        <v>34</v>
      </c>
      <c r="B2352" s="21" t="s">
        <v>1157</v>
      </c>
      <c r="C2352" s="21" t="s">
        <v>1157</v>
      </c>
      <c r="D2352" s="23" t="s">
        <v>36</v>
      </c>
      <c r="E2352" s="23" t="s">
        <v>246</v>
      </c>
      <c r="F2352" s="23" t="s">
        <v>36</v>
      </c>
      <c r="G2352" s="23" t="s">
        <v>38</v>
      </c>
      <c r="H2352" s="21">
        <v>21101</v>
      </c>
      <c r="I2352" s="21" t="s">
        <v>39</v>
      </c>
      <c r="J2352" s="21" t="s">
        <v>175</v>
      </c>
      <c r="K2352" s="21" t="s">
        <v>176</v>
      </c>
      <c r="L2352" s="21" t="s">
        <v>42</v>
      </c>
      <c r="M2352" s="21" t="s">
        <v>1733</v>
      </c>
      <c r="N2352" s="21" t="s">
        <v>48</v>
      </c>
      <c r="O2352" s="22">
        <v>2</v>
      </c>
      <c r="P2352" s="22">
        <v>41</v>
      </c>
      <c r="Q2352" s="21" t="s">
        <v>580</v>
      </c>
      <c r="R2352" s="103">
        <f t="shared" si="36"/>
        <v>82</v>
      </c>
      <c r="S2352" s="22">
        <v>0</v>
      </c>
      <c r="T2352" s="22">
        <v>82</v>
      </c>
      <c r="U2352" s="22">
        <v>0</v>
      </c>
      <c r="V2352" s="22">
        <v>0</v>
      </c>
      <c r="W2352" s="22">
        <v>0</v>
      </c>
      <c r="X2352" s="22">
        <v>0</v>
      </c>
      <c r="Y2352" s="22">
        <v>0</v>
      </c>
      <c r="Z2352" s="22">
        <v>0</v>
      </c>
      <c r="AA2352" s="22">
        <v>0</v>
      </c>
      <c r="AB2352" s="22">
        <v>0</v>
      </c>
      <c r="AC2352" s="22">
        <v>0</v>
      </c>
      <c r="AD2352" s="22">
        <v>0</v>
      </c>
    </row>
    <row r="2353" spans="1:30" s="1" customFormat="1" ht="15" customHeight="1" x14ac:dyDescent="0.3">
      <c r="A2353" s="21" t="s">
        <v>34</v>
      </c>
      <c r="B2353" s="21" t="s">
        <v>1157</v>
      </c>
      <c r="C2353" s="21" t="s">
        <v>1157</v>
      </c>
      <c r="D2353" s="23" t="s">
        <v>36</v>
      </c>
      <c r="E2353" s="23" t="s">
        <v>246</v>
      </c>
      <c r="F2353" s="23" t="s">
        <v>36</v>
      </c>
      <c r="G2353" s="23" t="s">
        <v>38</v>
      </c>
      <c r="H2353" s="21">
        <v>21101</v>
      </c>
      <c r="I2353" s="21" t="s">
        <v>39</v>
      </c>
      <c r="J2353" s="21" t="s">
        <v>555</v>
      </c>
      <c r="K2353" s="21" t="s">
        <v>556</v>
      </c>
      <c r="L2353" s="21" t="s">
        <v>42</v>
      </c>
      <c r="M2353" s="21" t="s">
        <v>1733</v>
      </c>
      <c r="N2353" s="21" t="s">
        <v>253</v>
      </c>
      <c r="O2353" s="22">
        <v>2</v>
      </c>
      <c r="P2353" s="22">
        <v>17</v>
      </c>
      <c r="Q2353" s="21" t="s">
        <v>580</v>
      </c>
      <c r="R2353" s="103">
        <f t="shared" si="36"/>
        <v>34</v>
      </c>
      <c r="S2353" s="22">
        <v>0</v>
      </c>
      <c r="T2353" s="22">
        <v>34</v>
      </c>
      <c r="U2353" s="22">
        <v>0</v>
      </c>
      <c r="V2353" s="22">
        <v>0</v>
      </c>
      <c r="W2353" s="22">
        <v>0</v>
      </c>
      <c r="X2353" s="22">
        <v>0</v>
      </c>
      <c r="Y2353" s="22">
        <v>0</v>
      </c>
      <c r="Z2353" s="22">
        <v>0</v>
      </c>
      <c r="AA2353" s="22">
        <v>0</v>
      </c>
      <c r="AB2353" s="22">
        <v>0</v>
      </c>
      <c r="AC2353" s="22">
        <v>0</v>
      </c>
      <c r="AD2353" s="22">
        <v>0</v>
      </c>
    </row>
    <row r="2354" spans="1:30" s="1" customFormat="1" ht="15" customHeight="1" x14ac:dyDescent="0.3">
      <c r="A2354" s="21" t="s">
        <v>34</v>
      </c>
      <c r="B2354" s="21" t="s">
        <v>1157</v>
      </c>
      <c r="C2354" s="21" t="s">
        <v>1157</v>
      </c>
      <c r="D2354" s="23" t="s">
        <v>36</v>
      </c>
      <c r="E2354" s="23" t="s">
        <v>246</v>
      </c>
      <c r="F2354" s="23" t="s">
        <v>36</v>
      </c>
      <c r="G2354" s="23" t="s">
        <v>38</v>
      </c>
      <c r="H2354" s="21">
        <v>21101</v>
      </c>
      <c r="I2354" s="21" t="s">
        <v>39</v>
      </c>
      <c r="J2354" s="21" t="s">
        <v>179</v>
      </c>
      <c r="K2354" s="21" t="s">
        <v>180</v>
      </c>
      <c r="L2354" s="21" t="s">
        <v>42</v>
      </c>
      <c r="M2354" s="21" t="s">
        <v>1733</v>
      </c>
      <c r="N2354" s="21" t="s">
        <v>48</v>
      </c>
      <c r="O2354" s="22">
        <v>2</v>
      </c>
      <c r="P2354" s="22">
        <v>50</v>
      </c>
      <c r="Q2354" s="21" t="s">
        <v>580</v>
      </c>
      <c r="R2354" s="103">
        <f t="shared" si="36"/>
        <v>100</v>
      </c>
      <c r="S2354" s="22">
        <v>0</v>
      </c>
      <c r="T2354" s="22">
        <v>100</v>
      </c>
      <c r="U2354" s="22">
        <v>0</v>
      </c>
      <c r="V2354" s="22">
        <v>0</v>
      </c>
      <c r="W2354" s="22">
        <v>0</v>
      </c>
      <c r="X2354" s="22">
        <v>0</v>
      </c>
      <c r="Y2354" s="22">
        <v>0</v>
      </c>
      <c r="Z2354" s="22">
        <v>0</v>
      </c>
      <c r="AA2354" s="22">
        <v>0</v>
      </c>
      <c r="AB2354" s="22">
        <v>0</v>
      </c>
      <c r="AC2354" s="22">
        <v>0</v>
      </c>
      <c r="AD2354" s="22">
        <v>0</v>
      </c>
    </row>
    <row r="2355" spans="1:30" s="1" customFormat="1" ht="15" customHeight="1" x14ac:dyDescent="0.3">
      <c r="A2355" s="21" t="s">
        <v>34</v>
      </c>
      <c r="B2355" s="21" t="s">
        <v>1157</v>
      </c>
      <c r="C2355" s="21" t="s">
        <v>1157</v>
      </c>
      <c r="D2355" s="23" t="s">
        <v>36</v>
      </c>
      <c r="E2355" s="23" t="s">
        <v>246</v>
      </c>
      <c r="F2355" s="23" t="s">
        <v>36</v>
      </c>
      <c r="G2355" s="23" t="s">
        <v>38</v>
      </c>
      <c r="H2355" s="21">
        <v>21101</v>
      </c>
      <c r="I2355" s="21" t="s">
        <v>39</v>
      </c>
      <c r="J2355" s="21" t="s">
        <v>185</v>
      </c>
      <c r="K2355" s="21" t="s">
        <v>1047</v>
      </c>
      <c r="L2355" s="21" t="s">
        <v>42</v>
      </c>
      <c r="M2355" s="21" t="s">
        <v>1733</v>
      </c>
      <c r="N2355" s="21" t="s">
        <v>44</v>
      </c>
      <c r="O2355" s="22">
        <v>2</v>
      </c>
      <c r="P2355" s="22">
        <v>75</v>
      </c>
      <c r="Q2355" s="21" t="s">
        <v>580</v>
      </c>
      <c r="R2355" s="103">
        <f t="shared" si="36"/>
        <v>150</v>
      </c>
      <c r="S2355" s="22">
        <v>0</v>
      </c>
      <c r="T2355" s="22">
        <v>150</v>
      </c>
      <c r="U2355" s="22">
        <v>0</v>
      </c>
      <c r="V2355" s="22">
        <v>0</v>
      </c>
      <c r="W2355" s="22">
        <v>0</v>
      </c>
      <c r="X2355" s="22">
        <v>0</v>
      </c>
      <c r="Y2355" s="22">
        <v>0</v>
      </c>
      <c r="Z2355" s="22">
        <v>0</v>
      </c>
      <c r="AA2355" s="22">
        <v>0</v>
      </c>
      <c r="AB2355" s="22">
        <v>0</v>
      </c>
      <c r="AC2355" s="22">
        <v>0</v>
      </c>
      <c r="AD2355" s="22">
        <v>0</v>
      </c>
    </row>
    <row r="2356" spans="1:30" s="1" customFormat="1" ht="15" customHeight="1" x14ac:dyDescent="0.3">
      <c r="A2356" s="21" t="s">
        <v>34</v>
      </c>
      <c r="B2356" s="21" t="s">
        <v>1157</v>
      </c>
      <c r="C2356" s="21" t="s">
        <v>1157</v>
      </c>
      <c r="D2356" s="23" t="s">
        <v>36</v>
      </c>
      <c r="E2356" s="23" t="s">
        <v>246</v>
      </c>
      <c r="F2356" s="23" t="s">
        <v>36</v>
      </c>
      <c r="G2356" s="23" t="s">
        <v>38</v>
      </c>
      <c r="H2356" s="21">
        <v>21101</v>
      </c>
      <c r="I2356" s="21" t="s">
        <v>39</v>
      </c>
      <c r="J2356" s="21" t="s">
        <v>190</v>
      </c>
      <c r="K2356" s="21" t="s">
        <v>958</v>
      </c>
      <c r="L2356" s="21" t="s">
        <v>42</v>
      </c>
      <c r="M2356" s="21" t="s">
        <v>1733</v>
      </c>
      <c r="N2356" s="21" t="s">
        <v>44</v>
      </c>
      <c r="O2356" s="22">
        <v>2</v>
      </c>
      <c r="P2356" s="22">
        <v>35</v>
      </c>
      <c r="Q2356" s="21" t="s">
        <v>580</v>
      </c>
      <c r="R2356" s="103">
        <f t="shared" si="36"/>
        <v>70</v>
      </c>
      <c r="S2356" s="22">
        <v>0</v>
      </c>
      <c r="T2356" s="22">
        <v>70</v>
      </c>
      <c r="U2356" s="22">
        <v>0</v>
      </c>
      <c r="V2356" s="22">
        <v>0</v>
      </c>
      <c r="W2356" s="22">
        <v>0</v>
      </c>
      <c r="X2356" s="22">
        <v>0</v>
      </c>
      <c r="Y2356" s="22">
        <v>0</v>
      </c>
      <c r="Z2356" s="22">
        <v>0</v>
      </c>
      <c r="AA2356" s="22">
        <v>0</v>
      </c>
      <c r="AB2356" s="22">
        <v>0</v>
      </c>
      <c r="AC2356" s="22">
        <v>0</v>
      </c>
      <c r="AD2356" s="22">
        <v>0</v>
      </c>
    </row>
    <row r="2357" spans="1:30" s="1" customFormat="1" ht="15" customHeight="1" x14ac:dyDescent="0.3">
      <c r="A2357" s="21" t="s">
        <v>34</v>
      </c>
      <c r="B2357" s="21" t="s">
        <v>1157</v>
      </c>
      <c r="C2357" s="21" t="s">
        <v>1157</v>
      </c>
      <c r="D2357" s="23" t="s">
        <v>36</v>
      </c>
      <c r="E2357" s="23" t="s">
        <v>246</v>
      </c>
      <c r="F2357" s="23" t="s">
        <v>36</v>
      </c>
      <c r="G2357" s="23" t="s">
        <v>38</v>
      </c>
      <c r="H2357" s="21">
        <v>21101</v>
      </c>
      <c r="I2357" s="21" t="s">
        <v>39</v>
      </c>
      <c r="J2357" s="21" t="s">
        <v>191</v>
      </c>
      <c r="K2357" s="21" t="s">
        <v>192</v>
      </c>
      <c r="L2357" s="21" t="s">
        <v>42</v>
      </c>
      <c r="M2357" s="21" t="s">
        <v>1733</v>
      </c>
      <c r="N2357" s="21" t="s">
        <v>44</v>
      </c>
      <c r="O2357" s="22">
        <v>2</v>
      </c>
      <c r="P2357" s="22">
        <v>44</v>
      </c>
      <c r="Q2357" s="21" t="s">
        <v>580</v>
      </c>
      <c r="R2357" s="103">
        <f t="shared" si="36"/>
        <v>88</v>
      </c>
      <c r="S2357" s="22">
        <v>0</v>
      </c>
      <c r="T2357" s="22">
        <v>88</v>
      </c>
      <c r="U2357" s="22">
        <v>0</v>
      </c>
      <c r="V2357" s="22">
        <v>0</v>
      </c>
      <c r="W2357" s="22">
        <v>0</v>
      </c>
      <c r="X2357" s="22">
        <v>0</v>
      </c>
      <c r="Y2357" s="22">
        <v>0</v>
      </c>
      <c r="Z2357" s="22">
        <v>0</v>
      </c>
      <c r="AA2357" s="22">
        <v>0</v>
      </c>
      <c r="AB2357" s="22">
        <v>0</v>
      </c>
      <c r="AC2357" s="22">
        <v>0</v>
      </c>
      <c r="AD2357" s="22">
        <v>0</v>
      </c>
    </row>
    <row r="2358" spans="1:30" s="1" customFormat="1" ht="15" customHeight="1" x14ac:dyDescent="0.3">
      <c r="A2358" s="21" t="s">
        <v>34</v>
      </c>
      <c r="B2358" s="21" t="s">
        <v>1157</v>
      </c>
      <c r="C2358" s="21" t="s">
        <v>1157</v>
      </c>
      <c r="D2358" s="23" t="s">
        <v>36</v>
      </c>
      <c r="E2358" s="23" t="s">
        <v>246</v>
      </c>
      <c r="F2358" s="23" t="s">
        <v>36</v>
      </c>
      <c r="G2358" s="23" t="s">
        <v>38</v>
      </c>
      <c r="H2358" s="21">
        <v>21101</v>
      </c>
      <c r="I2358" s="21" t="s">
        <v>39</v>
      </c>
      <c r="J2358" s="21" t="s">
        <v>542</v>
      </c>
      <c r="K2358" s="21" t="s">
        <v>543</v>
      </c>
      <c r="L2358" s="21" t="s">
        <v>42</v>
      </c>
      <c r="M2358" s="21" t="s">
        <v>1733</v>
      </c>
      <c r="N2358" s="21" t="s">
        <v>44</v>
      </c>
      <c r="O2358" s="22">
        <v>2</v>
      </c>
      <c r="P2358" s="22">
        <v>15</v>
      </c>
      <c r="Q2358" s="21" t="s">
        <v>580</v>
      </c>
      <c r="R2358" s="103">
        <f t="shared" si="36"/>
        <v>30</v>
      </c>
      <c r="S2358" s="22">
        <v>0</v>
      </c>
      <c r="T2358" s="22">
        <v>30</v>
      </c>
      <c r="U2358" s="22">
        <v>0</v>
      </c>
      <c r="V2358" s="22">
        <v>0</v>
      </c>
      <c r="W2358" s="22">
        <v>0</v>
      </c>
      <c r="X2358" s="22">
        <v>0</v>
      </c>
      <c r="Y2358" s="22">
        <v>0</v>
      </c>
      <c r="Z2358" s="22">
        <v>0</v>
      </c>
      <c r="AA2358" s="22">
        <v>0</v>
      </c>
      <c r="AB2358" s="22">
        <v>0</v>
      </c>
      <c r="AC2358" s="22">
        <v>0</v>
      </c>
      <c r="AD2358" s="22">
        <v>0</v>
      </c>
    </row>
    <row r="2359" spans="1:30" s="1" customFormat="1" ht="15" customHeight="1" x14ac:dyDescent="0.3">
      <c r="A2359" s="21" t="s">
        <v>34</v>
      </c>
      <c r="B2359" s="21" t="s">
        <v>1157</v>
      </c>
      <c r="C2359" s="21" t="s">
        <v>1157</v>
      </c>
      <c r="D2359" s="23" t="s">
        <v>36</v>
      </c>
      <c r="E2359" s="23" t="s">
        <v>246</v>
      </c>
      <c r="F2359" s="23" t="s">
        <v>36</v>
      </c>
      <c r="G2359" s="23" t="s">
        <v>38</v>
      </c>
      <c r="H2359" s="21">
        <v>21101</v>
      </c>
      <c r="I2359" s="21" t="s">
        <v>39</v>
      </c>
      <c r="J2359" s="21" t="s">
        <v>132</v>
      </c>
      <c r="K2359" s="21" t="s">
        <v>133</v>
      </c>
      <c r="L2359" s="21" t="s">
        <v>42</v>
      </c>
      <c r="M2359" s="21" t="s">
        <v>1733</v>
      </c>
      <c r="N2359" s="21" t="s">
        <v>48</v>
      </c>
      <c r="O2359" s="22">
        <v>2</v>
      </c>
      <c r="P2359" s="22">
        <v>19</v>
      </c>
      <c r="Q2359" s="21" t="s">
        <v>580</v>
      </c>
      <c r="R2359" s="103">
        <f t="shared" si="36"/>
        <v>38</v>
      </c>
      <c r="S2359" s="22">
        <v>0</v>
      </c>
      <c r="T2359" s="22">
        <v>38</v>
      </c>
      <c r="U2359" s="22">
        <v>0</v>
      </c>
      <c r="V2359" s="22">
        <v>0</v>
      </c>
      <c r="W2359" s="22">
        <v>0</v>
      </c>
      <c r="X2359" s="22">
        <v>0</v>
      </c>
      <c r="Y2359" s="22">
        <v>0</v>
      </c>
      <c r="Z2359" s="22">
        <v>0</v>
      </c>
      <c r="AA2359" s="22">
        <v>0</v>
      </c>
      <c r="AB2359" s="22">
        <v>0</v>
      </c>
      <c r="AC2359" s="22">
        <v>0</v>
      </c>
      <c r="AD2359" s="22">
        <v>0</v>
      </c>
    </row>
    <row r="2360" spans="1:30" s="1" customFormat="1" ht="15" customHeight="1" x14ac:dyDescent="0.3">
      <c r="A2360" s="21" t="s">
        <v>34</v>
      </c>
      <c r="B2360" s="21" t="s">
        <v>1157</v>
      </c>
      <c r="C2360" s="21" t="s">
        <v>1157</v>
      </c>
      <c r="D2360" s="23" t="s">
        <v>36</v>
      </c>
      <c r="E2360" s="23" t="s">
        <v>246</v>
      </c>
      <c r="F2360" s="23" t="s">
        <v>36</v>
      </c>
      <c r="G2360" s="23" t="s">
        <v>38</v>
      </c>
      <c r="H2360" s="21">
        <v>21101</v>
      </c>
      <c r="I2360" s="21" t="s">
        <v>39</v>
      </c>
      <c r="J2360" s="21" t="s">
        <v>111</v>
      </c>
      <c r="K2360" s="21" t="s">
        <v>62</v>
      </c>
      <c r="L2360" s="21" t="s">
        <v>42</v>
      </c>
      <c r="M2360" s="21" t="s">
        <v>1733</v>
      </c>
      <c r="N2360" s="21" t="s">
        <v>48</v>
      </c>
      <c r="O2360" s="22">
        <v>1</v>
      </c>
      <c r="P2360" s="22">
        <v>4</v>
      </c>
      <c r="Q2360" s="21" t="s">
        <v>580</v>
      </c>
      <c r="R2360" s="103">
        <f t="shared" si="36"/>
        <v>4</v>
      </c>
      <c r="S2360" s="22">
        <v>0</v>
      </c>
      <c r="T2360" s="22">
        <v>4</v>
      </c>
      <c r="U2360" s="22">
        <v>0</v>
      </c>
      <c r="V2360" s="22">
        <v>0</v>
      </c>
      <c r="W2360" s="22">
        <v>0</v>
      </c>
      <c r="X2360" s="22">
        <v>0</v>
      </c>
      <c r="Y2360" s="22">
        <v>0</v>
      </c>
      <c r="Z2360" s="22">
        <v>0</v>
      </c>
      <c r="AA2360" s="22">
        <v>0</v>
      </c>
      <c r="AB2360" s="22">
        <v>0</v>
      </c>
      <c r="AC2360" s="22">
        <v>0</v>
      </c>
      <c r="AD2360" s="22">
        <v>0</v>
      </c>
    </row>
    <row r="2361" spans="1:30" s="1" customFormat="1" ht="15" customHeight="1" x14ac:dyDescent="0.3">
      <c r="A2361" s="21" t="s">
        <v>34</v>
      </c>
      <c r="B2361" s="21" t="s">
        <v>1157</v>
      </c>
      <c r="C2361" s="21" t="s">
        <v>1157</v>
      </c>
      <c r="D2361" s="23" t="s">
        <v>36</v>
      </c>
      <c r="E2361" s="23" t="s">
        <v>246</v>
      </c>
      <c r="F2361" s="23" t="s">
        <v>36</v>
      </c>
      <c r="G2361" s="23" t="s">
        <v>38</v>
      </c>
      <c r="H2361" s="21">
        <v>21101</v>
      </c>
      <c r="I2361" s="21" t="s">
        <v>39</v>
      </c>
      <c r="J2361" s="21" t="s">
        <v>77</v>
      </c>
      <c r="K2361" s="21" t="s">
        <v>78</v>
      </c>
      <c r="L2361" s="21" t="s">
        <v>42</v>
      </c>
      <c r="M2361" s="21" t="s">
        <v>1733</v>
      </c>
      <c r="N2361" s="21" t="s">
        <v>48</v>
      </c>
      <c r="O2361" s="22">
        <v>3</v>
      </c>
      <c r="P2361" s="22">
        <v>208</v>
      </c>
      <c r="Q2361" s="21" t="s">
        <v>580</v>
      </c>
      <c r="R2361" s="103">
        <f t="shared" si="36"/>
        <v>624</v>
      </c>
      <c r="S2361" s="22">
        <v>0</v>
      </c>
      <c r="T2361" s="22">
        <v>0</v>
      </c>
      <c r="U2361" s="22">
        <v>0</v>
      </c>
      <c r="V2361" s="22">
        <v>0</v>
      </c>
      <c r="W2361" s="22">
        <v>624</v>
      </c>
      <c r="X2361" s="22">
        <v>0</v>
      </c>
      <c r="Y2361" s="22">
        <v>0</v>
      </c>
      <c r="Z2361" s="22">
        <v>0</v>
      </c>
      <c r="AA2361" s="22">
        <v>0</v>
      </c>
      <c r="AB2361" s="22">
        <v>0</v>
      </c>
      <c r="AC2361" s="22">
        <v>0</v>
      </c>
      <c r="AD2361" s="22">
        <v>0</v>
      </c>
    </row>
    <row r="2362" spans="1:30" s="1" customFormat="1" ht="15" customHeight="1" x14ac:dyDescent="0.3">
      <c r="A2362" s="21" t="s">
        <v>34</v>
      </c>
      <c r="B2362" s="21" t="s">
        <v>1157</v>
      </c>
      <c r="C2362" s="21" t="s">
        <v>1157</v>
      </c>
      <c r="D2362" s="23" t="s">
        <v>36</v>
      </c>
      <c r="E2362" s="23" t="s">
        <v>246</v>
      </c>
      <c r="F2362" s="23" t="s">
        <v>36</v>
      </c>
      <c r="G2362" s="23" t="s">
        <v>38</v>
      </c>
      <c r="H2362" s="21">
        <v>21101</v>
      </c>
      <c r="I2362" s="21" t="s">
        <v>39</v>
      </c>
      <c r="J2362" s="21" t="s">
        <v>79</v>
      </c>
      <c r="K2362" s="21" t="s">
        <v>80</v>
      </c>
      <c r="L2362" s="21" t="s">
        <v>42</v>
      </c>
      <c r="M2362" s="21" t="s">
        <v>1733</v>
      </c>
      <c r="N2362" s="21" t="s">
        <v>48</v>
      </c>
      <c r="O2362" s="22">
        <v>3</v>
      </c>
      <c r="P2362" s="22">
        <v>231</v>
      </c>
      <c r="Q2362" s="21" t="s">
        <v>580</v>
      </c>
      <c r="R2362" s="103">
        <f t="shared" si="36"/>
        <v>693</v>
      </c>
      <c r="S2362" s="22">
        <v>0</v>
      </c>
      <c r="T2362" s="22">
        <v>0</v>
      </c>
      <c r="U2362" s="22">
        <v>0</v>
      </c>
      <c r="V2362" s="22">
        <v>0</v>
      </c>
      <c r="W2362" s="22">
        <v>693</v>
      </c>
      <c r="X2362" s="22">
        <v>0</v>
      </c>
      <c r="Y2362" s="22">
        <v>0</v>
      </c>
      <c r="Z2362" s="22">
        <v>0</v>
      </c>
      <c r="AA2362" s="22">
        <v>0</v>
      </c>
      <c r="AB2362" s="22">
        <v>0</v>
      </c>
      <c r="AC2362" s="22">
        <v>0</v>
      </c>
      <c r="AD2362" s="22">
        <v>0</v>
      </c>
    </row>
    <row r="2363" spans="1:30" s="1" customFormat="1" ht="15" customHeight="1" x14ac:dyDescent="0.3">
      <c r="A2363" s="21" t="s">
        <v>34</v>
      </c>
      <c r="B2363" s="21" t="s">
        <v>1157</v>
      </c>
      <c r="C2363" s="21" t="s">
        <v>1157</v>
      </c>
      <c r="D2363" s="23" t="s">
        <v>36</v>
      </c>
      <c r="E2363" s="23" t="s">
        <v>246</v>
      </c>
      <c r="F2363" s="23" t="s">
        <v>36</v>
      </c>
      <c r="G2363" s="23" t="s">
        <v>38</v>
      </c>
      <c r="H2363" s="21">
        <v>21101</v>
      </c>
      <c r="I2363" s="21" t="s">
        <v>39</v>
      </c>
      <c r="J2363" s="21" t="s">
        <v>142</v>
      </c>
      <c r="K2363" s="21" t="s">
        <v>745</v>
      </c>
      <c r="L2363" s="21" t="s">
        <v>42</v>
      </c>
      <c r="M2363" s="21" t="s">
        <v>1733</v>
      </c>
      <c r="N2363" s="21" t="s">
        <v>63</v>
      </c>
      <c r="O2363" s="22">
        <v>1</v>
      </c>
      <c r="P2363" s="22">
        <v>1392</v>
      </c>
      <c r="Q2363" s="21" t="s">
        <v>580</v>
      </c>
      <c r="R2363" s="103">
        <f t="shared" si="36"/>
        <v>1392</v>
      </c>
      <c r="S2363" s="22">
        <v>0</v>
      </c>
      <c r="T2363" s="22">
        <v>0</v>
      </c>
      <c r="U2363" s="22">
        <v>0</v>
      </c>
      <c r="V2363" s="22">
        <v>0</v>
      </c>
      <c r="W2363" s="22">
        <v>1392</v>
      </c>
      <c r="X2363" s="22">
        <v>0</v>
      </c>
      <c r="Y2363" s="22">
        <v>0</v>
      </c>
      <c r="Z2363" s="22">
        <v>0</v>
      </c>
      <c r="AA2363" s="22">
        <v>0</v>
      </c>
      <c r="AB2363" s="22">
        <v>0</v>
      </c>
      <c r="AC2363" s="22">
        <v>0</v>
      </c>
      <c r="AD2363" s="22">
        <v>0</v>
      </c>
    </row>
    <row r="2364" spans="1:30" s="1" customFormat="1" ht="15" customHeight="1" x14ac:dyDescent="0.3">
      <c r="A2364" s="21" t="s">
        <v>34</v>
      </c>
      <c r="B2364" s="21" t="s">
        <v>1157</v>
      </c>
      <c r="C2364" s="21" t="s">
        <v>1157</v>
      </c>
      <c r="D2364" s="23" t="s">
        <v>36</v>
      </c>
      <c r="E2364" s="23" t="s">
        <v>246</v>
      </c>
      <c r="F2364" s="23" t="s">
        <v>36</v>
      </c>
      <c r="G2364" s="23" t="s">
        <v>38</v>
      </c>
      <c r="H2364" s="21">
        <v>21101</v>
      </c>
      <c r="I2364" s="21" t="s">
        <v>39</v>
      </c>
      <c r="J2364" s="21" t="s">
        <v>126</v>
      </c>
      <c r="K2364" s="21" t="s">
        <v>127</v>
      </c>
      <c r="L2364" s="21" t="s">
        <v>42</v>
      </c>
      <c r="M2364" s="21" t="s">
        <v>1733</v>
      </c>
      <c r="N2364" s="21" t="s">
        <v>48</v>
      </c>
      <c r="O2364" s="22">
        <v>45</v>
      </c>
      <c r="P2364" s="22">
        <v>11</v>
      </c>
      <c r="Q2364" s="21" t="s">
        <v>580</v>
      </c>
      <c r="R2364" s="103">
        <f t="shared" si="36"/>
        <v>495</v>
      </c>
      <c r="S2364" s="22">
        <v>0</v>
      </c>
      <c r="T2364" s="22">
        <v>0</v>
      </c>
      <c r="U2364" s="22">
        <v>0</v>
      </c>
      <c r="V2364" s="22">
        <v>0</v>
      </c>
      <c r="W2364" s="22">
        <v>495</v>
      </c>
      <c r="X2364" s="22">
        <v>0</v>
      </c>
      <c r="Y2364" s="22">
        <v>0</v>
      </c>
      <c r="Z2364" s="22">
        <v>0</v>
      </c>
      <c r="AA2364" s="22">
        <v>0</v>
      </c>
      <c r="AB2364" s="22">
        <v>0</v>
      </c>
      <c r="AC2364" s="22">
        <v>0</v>
      </c>
      <c r="AD2364" s="22">
        <v>0</v>
      </c>
    </row>
    <row r="2365" spans="1:30" s="1" customFormat="1" ht="15" customHeight="1" x14ac:dyDescent="0.3">
      <c r="A2365" s="21" t="s">
        <v>34</v>
      </c>
      <c r="B2365" s="21" t="s">
        <v>1157</v>
      </c>
      <c r="C2365" s="21" t="s">
        <v>1157</v>
      </c>
      <c r="D2365" s="23" t="s">
        <v>36</v>
      </c>
      <c r="E2365" s="23" t="s">
        <v>246</v>
      </c>
      <c r="F2365" s="23" t="s">
        <v>36</v>
      </c>
      <c r="G2365" s="23" t="s">
        <v>38</v>
      </c>
      <c r="H2365" s="21">
        <v>21101</v>
      </c>
      <c r="I2365" s="21" t="s">
        <v>39</v>
      </c>
      <c r="J2365" s="21" t="s">
        <v>64</v>
      </c>
      <c r="K2365" s="21" t="s">
        <v>65</v>
      </c>
      <c r="L2365" s="21" t="s">
        <v>42</v>
      </c>
      <c r="M2365" s="21" t="s">
        <v>1733</v>
      </c>
      <c r="N2365" s="21" t="s">
        <v>48</v>
      </c>
      <c r="O2365" s="22">
        <v>16</v>
      </c>
      <c r="P2365" s="22">
        <v>40</v>
      </c>
      <c r="Q2365" s="21" t="s">
        <v>580</v>
      </c>
      <c r="R2365" s="103">
        <f t="shared" si="36"/>
        <v>640</v>
      </c>
      <c r="S2365" s="22">
        <v>0</v>
      </c>
      <c r="T2365" s="22">
        <v>0</v>
      </c>
      <c r="U2365" s="22">
        <v>0</v>
      </c>
      <c r="V2365" s="22">
        <v>0</v>
      </c>
      <c r="W2365" s="22">
        <v>640</v>
      </c>
      <c r="X2365" s="22">
        <v>0</v>
      </c>
      <c r="Y2365" s="22">
        <v>0</v>
      </c>
      <c r="Z2365" s="22">
        <v>0</v>
      </c>
      <c r="AA2365" s="22">
        <v>0</v>
      </c>
      <c r="AB2365" s="22">
        <v>0</v>
      </c>
      <c r="AC2365" s="22">
        <v>0</v>
      </c>
      <c r="AD2365" s="22">
        <v>0</v>
      </c>
    </row>
    <row r="2366" spans="1:30" s="1" customFormat="1" ht="15" customHeight="1" x14ac:dyDescent="0.3">
      <c r="A2366" s="21" t="s">
        <v>34</v>
      </c>
      <c r="B2366" s="21" t="s">
        <v>1157</v>
      </c>
      <c r="C2366" s="21" t="s">
        <v>1157</v>
      </c>
      <c r="D2366" s="23" t="s">
        <v>36</v>
      </c>
      <c r="E2366" s="23" t="s">
        <v>246</v>
      </c>
      <c r="F2366" s="23" t="s">
        <v>36</v>
      </c>
      <c r="G2366" s="23" t="s">
        <v>38</v>
      </c>
      <c r="H2366" s="21">
        <v>21101</v>
      </c>
      <c r="I2366" s="21" t="s">
        <v>39</v>
      </c>
      <c r="J2366" s="21" t="s">
        <v>531</v>
      </c>
      <c r="K2366" s="21" t="s">
        <v>613</v>
      </c>
      <c r="L2366" s="21" t="s">
        <v>42</v>
      </c>
      <c r="M2366" s="21" t="s">
        <v>1733</v>
      </c>
      <c r="N2366" s="21" t="s">
        <v>63</v>
      </c>
      <c r="O2366" s="22">
        <v>1</v>
      </c>
      <c r="P2366" s="22">
        <v>28</v>
      </c>
      <c r="Q2366" s="21" t="s">
        <v>580</v>
      </c>
      <c r="R2366" s="103">
        <f t="shared" si="36"/>
        <v>28</v>
      </c>
      <c r="S2366" s="22">
        <v>0</v>
      </c>
      <c r="T2366" s="22">
        <v>0</v>
      </c>
      <c r="U2366" s="22">
        <v>0</v>
      </c>
      <c r="V2366" s="22">
        <v>0</v>
      </c>
      <c r="W2366" s="22">
        <v>28</v>
      </c>
      <c r="X2366" s="22">
        <v>0</v>
      </c>
      <c r="Y2366" s="22">
        <v>0</v>
      </c>
      <c r="Z2366" s="22">
        <v>0</v>
      </c>
      <c r="AA2366" s="22">
        <v>0</v>
      </c>
      <c r="AB2366" s="22">
        <v>0</v>
      </c>
      <c r="AC2366" s="22">
        <v>0</v>
      </c>
      <c r="AD2366" s="22">
        <v>0</v>
      </c>
    </row>
    <row r="2367" spans="1:30" s="1" customFormat="1" ht="15" customHeight="1" x14ac:dyDescent="0.3">
      <c r="A2367" s="21" t="s">
        <v>34</v>
      </c>
      <c r="B2367" s="21" t="s">
        <v>1157</v>
      </c>
      <c r="C2367" s="21" t="s">
        <v>1157</v>
      </c>
      <c r="D2367" s="23" t="s">
        <v>36</v>
      </c>
      <c r="E2367" s="23" t="s">
        <v>246</v>
      </c>
      <c r="F2367" s="23" t="s">
        <v>36</v>
      </c>
      <c r="G2367" s="23" t="s">
        <v>38</v>
      </c>
      <c r="H2367" s="21">
        <v>21101</v>
      </c>
      <c r="I2367" s="21" t="s">
        <v>39</v>
      </c>
      <c r="J2367" s="21" t="s">
        <v>187</v>
      </c>
      <c r="K2367" s="21" t="s">
        <v>188</v>
      </c>
      <c r="L2367" s="21" t="s">
        <v>42</v>
      </c>
      <c r="M2367" s="21" t="s">
        <v>1733</v>
      </c>
      <c r="N2367" s="21" t="s">
        <v>44</v>
      </c>
      <c r="O2367" s="22">
        <v>3</v>
      </c>
      <c r="P2367" s="22">
        <v>28</v>
      </c>
      <c r="Q2367" s="21" t="s">
        <v>580</v>
      </c>
      <c r="R2367" s="103">
        <f t="shared" si="36"/>
        <v>84</v>
      </c>
      <c r="S2367" s="22">
        <v>0</v>
      </c>
      <c r="T2367" s="22">
        <v>0</v>
      </c>
      <c r="U2367" s="22">
        <v>0</v>
      </c>
      <c r="V2367" s="22">
        <v>0</v>
      </c>
      <c r="W2367" s="22">
        <v>84</v>
      </c>
      <c r="X2367" s="22">
        <v>0</v>
      </c>
      <c r="Y2367" s="22">
        <v>0</v>
      </c>
      <c r="Z2367" s="22">
        <v>0</v>
      </c>
      <c r="AA2367" s="22">
        <v>0</v>
      </c>
      <c r="AB2367" s="22">
        <v>0</v>
      </c>
      <c r="AC2367" s="22">
        <v>0</v>
      </c>
      <c r="AD2367" s="22">
        <v>0</v>
      </c>
    </row>
    <row r="2368" spans="1:30" s="1" customFormat="1" ht="15" customHeight="1" x14ac:dyDescent="0.3">
      <c r="A2368" s="21" t="s">
        <v>34</v>
      </c>
      <c r="B2368" s="21" t="s">
        <v>1157</v>
      </c>
      <c r="C2368" s="21" t="s">
        <v>1157</v>
      </c>
      <c r="D2368" s="23" t="s">
        <v>36</v>
      </c>
      <c r="E2368" s="23" t="s">
        <v>246</v>
      </c>
      <c r="F2368" s="23" t="s">
        <v>36</v>
      </c>
      <c r="G2368" s="23" t="s">
        <v>38</v>
      </c>
      <c r="H2368" s="21">
        <v>21101</v>
      </c>
      <c r="I2368" s="21" t="s">
        <v>39</v>
      </c>
      <c r="J2368" s="21" t="s">
        <v>544</v>
      </c>
      <c r="K2368" s="21" t="s">
        <v>545</v>
      </c>
      <c r="L2368" s="21" t="s">
        <v>42</v>
      </c>
      <c r="M2368" s="21" t="s">
        <v>1733</v>
      </c>
      <c r="N2368" s="21" t="s">
        <v>44</v>
      </c>
      <c r="O2368" s="22">
        <v>3</v>
      </c>
      <c r="P2368" s="22">
        <v>26</v>
      </c>
      <c r="Q2368" s="21" t="s">
        <v>580</v>
      </c>
      <c r="R2368" s="103">
        <f t="shared" si="36"/>
        <v>78</v>
      </c>
      <c r="S2368" s="22">
        <v>0</v>
      </c>
      <c r="T2368" s="22">
        <v>0</v>
      </c>
      <c r="U2368" s="22">
        <v>0</v>
      </c>
      <c r="V2368" s="22">
        <v>0</v>
      </c>
      <c r="W2368" s="22">
        <v>78</v>
      </c>
      <c r="X2368" s="22">
        <v>0</v>
      </c>
      <c r="Y2368" s="22">
        <v>0</v>
      </c>
      <c r="Z2368" s="22">
        <v>0</v>
      </c>
      <c r="AA2368" s="22">
        <v>0</v>
      </c>
      <c r="AB2368" s="22">
        <v>0</v>
      </c>
      <c r="AC2368" s="22">
        <v>0</v>
      </c>
      <c r="AD2368" s="22">
        <v>0</v>
      </c>
    </row>
    <row r="2369" spans="1:30" s="1" customFormat="1" ht="15" customHeight="1" x14ac:dyDescent="0.3">
      <c r="A2369" s="21" t="s">
        <v>34</v>
      </c>
      <c r="B2369" s="21" t="s">
        <v>1157</v>
      </c>
      <c r="C2369" s="21" t="s">
        <v>1157</v>
      </c>
      <c r="D2369" s="23" t="s">
        <v>36</v>
      </c>
      <c r="E2369" s="23" t="s">
        <v>246</v>
      </c>
      <c r="F2369" s="23" t="s">
        <v>36</v>
      </c>
      <c r="G2369" s="23" t="s">
        <v>38</v>
      </c>
      <c r="H2369" s="21">
        <v>21101</v>
      </c>
      <c r="I2369" s="21" t="s">
        <v>39</v>
      </c>
      <c r="J2369" s="21" t="s">
        <v>538</v>
      </c>
      <c r="K2369" s="21" t="s">
        <v>1297</v>
      </c>
      <c r="L2369" s="21" t="s">
        <v>42</v>
      </c>
      <c r="M2369" s="21" t="s">
        <v>1733</v>
      </c>
      <c r="N2369" s="21" t="s">
        <v>254</v>
      </c>
      <c r="O2369" s="22">
        <v>3</v>
      </c>
      <c r="P2369" s="22">
        <v>213</v>
      </c>
      <c r="Q2369" s="21" t="s">
        <v>580</v>
      </c>
      <c r="R2369" s="103">
        <f t="shared" si="36"/>
        <v>639</v>
      </c>
      <c r="S2369" s="22">
        <v>0</v>
      </c>
      <c r="T2369" s="22">
        <v>0</v>
      </c>
      <c r="U2369" s="22">
        <v>0</v>
      </c>
      <c r="V2369" s="22">
        <v>0</v>
      </c>
      <c r="W2369" s="22">
        <v>639</v>
      </c>
      <c r="X2369" s="22">
        <v>0</v>
      </c>
      <c r="Y2369" s="22">
        <v>0</v>
      </c>
      <c r="Z2369" s="22">
        <v>0</v>
      </c>
      <c r="AA2369" s="22">
        <v>0</v>
      </c>
      <c r="AB2369" s="22">
        <v>0</v>
      </c>
      <c r="AC2369" s="22">
        <v>0</v>
      </c>
      <c r="AD2369" s="22">
        <v>0</v>
      </c>
    </row>
    <row r="2370" spans="1:30" s="1" customFormat="1" ht="15" customHeight="1" x14ac:dyDescent="0.3">
      <c r="A2370" s="21" t="s">
        <v>34</v>
      </c>
      <c r="B2370" s="21" t="s">
        <v>1157</v>
      </c>
      <c r="C2370" s="21" t="s">
        <v>1157</v>
      </c>
      <c r="D2370" s="23" t="s">
        <v>36</v>
      </c>
      <c r="E2370" s="23" t="s">
        <v>246</v>
      </c>
      <c r="F2370" s="23" t="s">
        <v>36</v>
      </c>
      <c r="G2370" s="23" t="s">
        <v>38</v>
      </c>
      <c r="H2370" s="21">
        <v>21101</v>
      </c>
      <c r="I2370" s="21" t="s">
        <v>39</v>
      </c>
      <c r="J2370" s="21" t="s">
        <v>588</v>
      </c>
      <c r="K2370" s="21" t="s">
        <v>589</v>
      </c>
      <c r="L2370" s="21" t="s">
        <v>42</v>
      </c>
      <c r="M2370" s="21" t="s">
        <v>1733</v>
      </c>
      <c r="N2370" s="21" t="s">
        <v>44</v>
      </c>
      <c r="O2370" s="22">
        <v>3</v>
      </c>
      <c r="P2370" s="22">
        <v>168</v>
      </c>
      <c r="Q2370" s="21" t="s">
        <v>580</v>
      </c>
      <c r="R2370" s="103">
        <f t="shared" si="36"/>
        <v>504</v>
      </c>
      <c r="S2370" s="22">
        <v>0</v>
      </c>
      <c r="T2370" s="22">
        <v>0</v>
      </c>
      <c r="U2370" s="22">
        <v>0</v>
      </c>
      <c r="V2370" s="22">
        <v>0</v>
      </c>
      <c r="W2370" s="22">
        <v>504</v>
      </c>
      <c r="X2370" s="22">
        <v>0</v>
      </c>
      <c r="Y2370" s="22">
        <v>0</v>
      </c>
      <c r="Z2370" s="22">
        <v>0</v>
      </c>
      <c r="AA2370" s="22">
        <v>0</v>
      </c>
      <c r="AB2370" s="22">
        <v>0</v>
      </c>
      <c r="AC2370" s="22">
        <v>0</v>
      </c>
      <c r="AD2370" s="22">
        <v>0</v>
      </c>
    </row>
    <row r="2371" spans="1:30" s="1" customFormat="1" ht="15" customHeight="1" x14ac:dyDescent="0.3">
      <c r="A2371" s="21" t="s">
        <v>34</v>
      </c>
      <c r="B2371" s="21" t="s">
        <v>1157</v>
      </c>
      <c r="C2371" s="21" t="s">
        <v>1157</v>
      </c>
      <c r="D2371" s="23" t="s">
        <v>36</v>
      </c>
      <c r="E2371" s="23" t="s">
        <v>37</v>
      </c>
      <c r="F2371" s="23" t="s">
        <v>36</v>
      </c>
      <c r="G2371" s="23" t="s">
        <v>38</v>
      </c>
      <c r="H2371" s="21">
        <v>22104</v>
      </c>
      <c r="I2371" s="21" t="s">
        <v>288</v>
      </c>
      <c r="J2371" s="21" t="s">
        <v>1576</v>
      </c>
      <c r="K2371" s="21" t="s">
        <v>315</v>
      </c>
      <c r="L2371" s="21" t="s">
        <v>42</v>
      </c>
      <c r="M2371" s="21" t="s">
        <v>1891</v>
      </c>
      <c r="N2371" s="21" t="s">
        <v>338</v>
      </c>
      <c r="O2371" s="22">
        <v>12</v>
      </c>
      <c r="P2371" s="22">
        <v>1200</v>
      </c>
      <c r="Q2371" s="21" t="s">
        <v>519</v>
      </c>
      <c r="R2371" s="103">
        <f t="shared" si="36"/>
        <v>14400</v>
      </c>
      <c r="S2371" s="22">
        <v>1600</v>
      </c>
      <c r="T2371" s="22">
        <v>800</v>
      </c>
      <c r="U2371" s="22">
        <v>1600</v>
      </c>
      <c r="V2371" s="22">
        <v>800</v>
      </c>
      <c r="W2371" s="22">
        <v>1600</v>
      </c>
      <c r="X2371" s="22">
        <v>800</v>
      </c>
      <c r="Y2371" s="22">
        <v>1600</v>
      </c>
      <c r="Z2371" s="22">
        <v>800</v>
      </c>
      <c r="AA2371" s="22">
        <v>1600</v>
      </c>
      <c r="AB2371" s="22">
        <v>800</v>
      </c>
      <c r="AC2371" s="22">
        <v>1600</v>
      </c>
      <c r="AD2371" s="22">
        <v>800</v>
      </c>
    </row>
    <row r="2372" spans="1:30" s="1" customFormat="1" ht="15" customHeight="1" x14ac:dyDescent="0.3">
      <c r="A2372" s="21" t="s">
        <v>34</v>
      </c>
      <c r="B2372" s="21" t="s">
        <v>1157</v>
      </c>
      <c r="C2372" s="21" t="s">
        <v>1157</v>
      </c>
      <c r="D2372" s="23" t="s">
        <v>36</v>
      </c>
      <c r="E2372" s="23" t="s">
        <v>37</v>
      </c>
      <c r="F2372" s="23" t="s">
        <v>36</v>
      </c>
      <c r="G2372" s="23" t="s">
        <v>38</v>
      </c>
      <c r="H2372" s="21">
        <v>26103</v>
      </c>
      <c r="I2372" s="21" t="s">
        <v>412</v>
      </c>
      <c r="J2372" s="21" t="s">
        <v>413</v>
      </c>
      <c r="K2372" s="21" t="s">
        <v>414</v>
      </c>
      <c r="L2372" s="21" t="s">
        <v>1946</v>
      </c>
      <c r="M2372" s="21" t="s">
        <v>43</v>
      </c>
      <c r="N2372" s="21" t="s">
        <v>290</v>
      </c>
      <c r="O2372" s="22">
        <v>12</v>
      </c>
      <c r="P2372" s="22">
        <v>2500</v>
      </c>
      <c r="Q2372" s="21" t="s">
        <v>722</v>
      </c>
      <c r="R2372" s="103">
        <f t="shared" si="36"/>
        <v>30000</v>
      </c>
      <c r="S2372" s="22">
        <v>2500</v>
      </c>
      <c r="T2372" s="22">
        <v>2500</v>
      </c>
      <c r="U2372" s="22">
        <v>2500</v>
      </c>
      <c r="V2372" s="22">
        <v>2500</v>
      </c>
      <c r="W2372" s="22">
        <v>2500</v>
      </c>
      <c r="X2372" s="22">
        <v>2500</v>
      </c>
      <c r="Y2372" s="22">
        <v>2500</v>
      </c>
      <c r="Z2372" s="22">
        <v>2500</v>
      </c>
      <c r="AA2372" s="22">
        <v>2500</v>
      </c>
      <c r="AB2372" s="22">
        <v>2500</v>
      </c>
      <c r="AC2372" s="22">
        <v>2500</v>
      </c>
      <c r="AD2372" s="22">
        <v>2500</v>
      </c>
    </row>
    <row r="2373" spans="1:30" s="1" customFormat="1" ht="15" customHeight="1" x14ac:dyDescent="0.3">
      <c r="A2373" s="21" t="s">
        <v>34</v>
      </c>
      <c r="B2373" s="21" t="s">
        <v>1157</v>
      </c>
      <c r="C2373" s="21" t="s">
        <v>1157</v>
      </c>
      <c r="D2373" s="23" t="s">
        <v>36</v>
      </c>
      <c r="E2373" s="23" t="s">
        <v>37</v>
      </c>
      <c r="F2373" s="23" t="s">
        <v>36</v>
      </c>
      <c r="G2373" s="23" t="s">
        <v>38</v>
      </c>
      <c r="H2373" s="21">
        <v>29401</v>
      </c>
      <c r="I2373" s="21" t="s">
        <v>1155</v>
      </c>
      <c r="J2373" s="21" t="s">
        <v>1188</v>
      </c>
      <c r="K2373" s="21" t="s">
        <v>1189</v>
      </c>
      <c r="L2373" s="21" t="s">
        <v>42</v>
      </c>
      <c r="M2373" s="21" t="s">
        <v>1733</v>
      </c>
      <c r="N2373" s="21" t="s">
        <v>61</v>
      </c>
      <c r="O2373" s="22">
        <v>5</v>
      </c>
      <c r="P2373" s="22">
        <v>920</v>
      </c>
      <c r="Q2373" s="21" t="s">
        <v>580</v>
      </c>
      <c r="R2373" s="103">
        <f t="shared" si="36"/>
        <v>4600</v>
      </c>
      <c r="S2373" s="22">
        <v>0</v>
      </c>
      <c r="T2373" s="22">
        <v>2300</v>
      </c>
      <c r="U2373" s="22">
        <v>0</v>
      </c>
      <c r="V2373" s="22">
        <v>0</v>
      </c>
      <c r="W2373" s="22">
        <v>2300</v>
      </c>
      <c r="X2373" s="22">
        <v>0</v>
      </c>
      <c r="Y2373" s="22">
        <v>0</v>
      </c>
      <c r="Z2373" s="22">
        <v>0</v>
      </c>
      <c r="AA2373" s="22">
        <v>0</v>
      </c>
      <c r="AB2373" s="22">
        <v>0</v>
      </c>
      <c r="AC2373" s="22">
        <v>0</v>
      </c>
      <c r="AD2373" s="22">
        <v>0</v>
      </c>
    </row>
    <row r="2374" spans="1:30" s="1" customFormat="1" ht="15" customHeight="1" x14ac:dyDescent="0.3">
      <c r="A2374" s="21" t="s">
        <v>34</v>
      </c>
      <c r="B2374" s="21" t="s">
        <v>1157</v>
      </c>
      <c r="C2374" s="21" t="s">
        <v>1157</v>
      </c>
      <c r="D2374" s="23" t="s">
        <v>36</v>
      </c>
      <c r="E2374" s="23" t="s">
        <v>37</v>
      </c>
      <c r="F2374" s="23" t="s">
        <v>36</v>
      </c>
      <c r="G2374" s="23" t="s">
        <v>38</v>
      </c>
      <c r="H2374" s="21">
        <v>29401</v>
      </c>
      <c r="I2374" s="21" t="s">
        <v>1155</v>
      </c>
      <c r="J2374" s="21" t="s">
        <v>472</v>
      </c>
      <c r="K2374" s="21" t="s">
        <v>473</v>
      </c>
      <c r="L2374" s="21" t="s">
        <v>42</v>
      </c>
      <c r="M2374" s="21" t="s">
        <v>1733</v>
      </c>
      <c r="N2374" s="21" t="s">
        <v>48</v>
      </c>
      <c r="O2374" s="22">
        <v>8</v>
      </c>
      <c r="P2374" s="22">
        <v>488</v>
      </c>
      <c r="Q2374" s="21" t="s">
        <v>580</v>
      </c>
      <c r="R2374" s="103">
        <f t="shared" si="36"/>
        <v>3904</v>
      </c>
      <c r="S2374" s="22">
        <v>0</v>
      </c>
      <c r="T2374" s="22">
        <v>1952</v>
      </c>
      <c r="U2374" s="22">
        <v>0</v>
      </c>
      <c r="V2374" s="22">
        <v>0</v>
      </c>
      <c r="W2374" s="22">
        <v>1952</v>
      </c>
      <c r="X2374" s="22">
        <v>0</v>
      </c>
      <c r="Y2374" s="22">
        <v>0</v>
      </c>
      <c r="Z2374" s="22">
        <v>0</v>
      </c>
      <c r="AA2374" s="22">
        <v>0</v>
      </c>
      <c r="AB2374" s="22">
        <v>0</v>
      </c>
      <c r="AC2374" s="22">
        <v>0</v>
      </c>
      <c r="AD2374" s="22">
        <v>0</v>
      </c>
    </row>
    <row r="2375" spans="1:30" s="1" customFormat="1" ht="15" customHeight="1" x14ac:dyDescent="0.3">
      <c r="A2375" s="21" t="s">
        <v>34</v>
      </c>
      <c r="B2375" s="21" t="s">
        <v>1157</v>
      </c>
      <c r="C2375" s="21" t="s">
        <v>1157</v>
      </c>
      <c r="D2375" s="23" t="s">
        <v>36</v>
      </c>
      <c r="E2375" s="23" t="s">
        <v>37</v>
      </c>
      <c r="F2375" s="23" t="s">
        <v>36</v>
      </c>
      <c r="G2375" s="23" t="s">
        <v>38</v>
      </c>
      <c r="H2375" s="21">
        <v>29401</v>
      </c>
      <c r="I2375" s="21" t="s">
        <v>1155</v>
      </c>
      <c r="J2375" s="21" t="s">
        <v>717</v>
      </c>
      <c r="K2375" s="21" t="s">
        <v>718</v>
      </c>
      <c r="L2375" s="21" t="s">
        <v>42</v>
      </c>
      <c r="M2375" s="21" t="s">
        <v>1733</v>
      </c>
      <c r="N2375" s="21" t="s">
        <v>48</v>
      </c>
      <c r="O2375" s="22">
        <v>5</v>
      </c>
      <c r="P2375" s="22">
        <v>370</v>
      </c>
      <c r="Q2375" s="21" t="s">
        <v>580</v>
      </c>
      <c r="R2375" s="103">
        <f t="shared" si="36"/>
        <v>1850</v>
      </c>
      <c r="S2375" s="22">
        <v>0</v>
      </c>
      <c r="T2375" s="22">
        <v>925</v>
      </c>
      <c r="U2375" s="22">
        <v>0</v>
      </c>
      <c r="V2375" s="22">
        <v>0</v>
      </c>
      <c r="W2375" s="22">
        <v>925</v>
      </c>
      <c r="X2375" s="22">
        <v>0</v>
      </c>
      <c r="Y2375" s="22">
        <v>0</v>
      </c>
      <c r="Z2375" s="22">
        <v>0</v>
      </c>
      <c r="AA2375" s="22">
        <v>0</v>
      </c>
      <c r="AB2375" s="22">
        <v>0</v>
      </c>
      <c r="AC2375" s="22">
        <v>0</v>
      </c>
      <c r="AD2375" s="22">
        <v>0</v>
      </c>
    </row>
    <row r="2376" spans="1:30" s="1" customFormat="1" ht="15" customHeight="1" x14ac:dyDescent="0.3">
      <c r="A2376" s="21" t="s">
        <v>34</v>
      </c>
      <c r="B2376" s="21" t="s">
        <v>1157</v>
      </c>
      <c r="C2376" s="21" t="s">
        <v>1157</v>
      </c>
      <c r="D2376" s="23" t="s">
        <v>36</v>
      </c>
      <c r="E2376" s="23" t="s">
        <v>109</v>
      </c>
      <c r="F2376" s="23" t="s">
        <v>110</v>
      </c>
      <c r="G2376" s="23" t="s">
        <v>38</v>
      </c>
      <c r="H2376" s="21">
        <v>29401</v>
      </c>
      <c r="I2376" s="21" t="s">
        <v>1155</v>
      </c>
      <c r="J2376" s="21" t="s">
        <v>1188</v>
      </c>
      <c r="K2376" s="21" t="s">
        <v>1189</v>
      </c>
      <c r="L2376" s="21" t="s">
        <v>42</v>
      </c>
      <c r="M2376" s="21" t="s">
        <v>1733</v>
      </c>
      <c r="N2376" s="21" t="s">
        <v>61</v>
      </c>
      <c r="O2376" s="22">
        <v>5</v>
      </c>
      <c r="P2376" s="22">
        <v>920</v>
      </c>
      <c r="Q2376" s="21" t="s">
        <v>580</v>
      </c>
      <c r="R2376" s="103">
        <f t="shared" si="36"/>
        <v>4600</v>
      </c>
      <c r="S2376" s="22">
        <v>0</v>
      </c>
      <c r="T2376" s="22">
        <v>2300</v>
      </c>
      <c r="U2376" s="22">
        <v>0</v>
      </c>
      <c r="V2376" s="22">
        <v>0</v>
      </c>
      <c r="W2376" s="22">
        <v>2300</v>
      </c>
      <c r="X2376" s="22">
        <v>0</v>
      </c>
      <c r="Y2376" s="22">
        <v>0</v>
      </c>
      <c r="Z2376" s="22">
        <v>0</v>
      </c>
      <c r="AA2376" s="22">
        <v>0</v>
      </c>
      <c r="AB2376" s="22">
        <v>0</v>
      </c>
      <c r="AC2376" s="22">
        <v>0</v>
      </c>
      <c r="AD2376" s="22">
        <v>0</v>
      </c>
    </row>
    <row r="2377" spans="1:30" s="1" customFormat="1" ht="15" customHeight="1" x14ac:dyDescent="0.3">
      <c r="A2377" s="21" t="s">
        <v>34</v>
      </c>
      <c r="B2377" s="21" t="s">
        <v>1157</v>
      </c>
      <c r="C2377" s="21" t="s">
        <v>1157</v>
      </c>
      <c r="D2377" s="23" t="s">
        <v>36</v>
      </c>
      <c r="E2377" s="23" t="s">
        <v>109</v>
      </c>
      <c r="F2377" s="23" t="s">
        <v>110</v>
      </c>
      <c r="G2377" s="23" t="s">
        <v>38</v>
      </c>
      <c r="H2377" s="21">
        <v>29401</v>
      </c>
      <c r="I2377" s="21" t="s">
        <v>1155</v>
      </c>
      <c r="J2377" s="21" t="s">
        <v>472</v>
      </c>
      <c r="K2377" s="21" t="s">
        <v>473</v>
      </c>
      <c r="L2377" s="21" t="s">
        <v>42</v>
      </c>
      <c r="M2377" s="21" t="s">
        <v>1733</v>
      </c>
      <c r="N2377" s="21" t="s">
        <v>48</v>
      </c>
      <c r="O2377" s="22">
        <v>8</v>
      </c>
      <c r="P2377" s="22">
        <v>488</v>
      </c>
      <c r="Q2377" s="21" t="s">
        <v>580</v>
      </c>
      <c r="R2377" s="103">
        <f t="shared" si="36"/>
        <v>3904</v>
      </c>
      <c r="S2377" s="22">
        <v>0</v>
      </c>
      <c r="T2377" s="22">
        <v>1952</v>
      </c>
      <c r="U2377" s="22">
        <v>0</v>
      </c>
      <c r="V2377" s="22">
        <v>0</v>
      </c>
      <c r="W2377" s="22">
        <v>1952</v>
      </c>
      <c r="X2377" s="22">
        <v>0</v>
      </c>
      <c r="Y2377" s="22">
        <v>0</v>
      </c>
      <c r="Z2377" s="22">
        <v>0</v>
      </c>
      <c r="AA2377" s="22">
        <v>0</v>
      </c>
      <c r="AB2377" s="22">
        <v>0</v>
      </c>
      <c r="AC2377" s="22">
        <v>0</v>
      </c>
      <c r="AD2377" s="22">
        <v>0</v>
      </c>
    </row>
    <row r="2378" spans="1:30" s="1" customFormat="1" ht="15" customHeight="1" x14ac:dyDescent="0.3">
      <c r="A2378" s="21" t="s">
        <v>34</v>
      </c>
      <c r="B2378" s="21" t="s">
        <v>1157</v>
      </c>
      <c r="C2378" s="21" t="s">
        <v>1157</v>
      </c>
      <c r="D2378" s="23" t="s">
        <v>36</v>
      </c>
      <c r="E2378" s="23" t="s">
        <v>109</v>
      </c>
      <c r="F2378" s="23" t="s">
        <v>110</v>
      </c>
      <c r="G2378" s="23" t="s">
        <v>38</v>
      </c>
      <c r="H2378" s="21">
        <v>29401</v>
      </c>
      <c r="I2378" s="21" t="s">
        <v>1155</v>
      </c>
      <c r="J2378" s="21" t="s">
        <v>717</v>
      </c>
      <c r="K2378" s="21" t="s">
        <v>718</v>
      </c>
      <c r="L2378" s="21" t="s">
        <v>42</v>
      </c>
      <c r="M2378" s="21" t="s">
        <v>1733</v>
      </c>
      <c r="N2378" s="21" t="s">
        <v>48</v>
      </c>
      <c r="O2378" s="22">
        <v>5</v>
      </c>
      <c r="P2378" s="22">
        <v>370</v>
      </c>
      <c r="Q2378" s="21" t="s">
        <v>580</v>
      </c>
      <c r="R2378" s="103">
        <f t="shared" si="36"/>
        <v>1850</v>
      </c>
      <c r="S2378" s="22">
        <v>0</v>
      </c>
      <c r="T2378" s="22">
        <v>925</v>
      </c>
      <c r="U2378" s="22">
        <v>0</v>
      </c>
      <c r="V2378" s="22">
        <v>0</v>
      </c>
      <c r="W2378" s="22">
        <v>925</v>
      </c>
      <c r="X2378" s="22">
        <v>0</v>
      </c>
      <c r="Y2378" s="22">
        <v>0</v>
      </c>
      <c r="Z2378" s="22">
        <v>0</v>
      </c>
      <c r="AA2378" s="22">
        <v>0</v>
      </c>
      <c r="AB2378" s="22">
        <v>0</v>
      </c>
      <c r="AC2378" s="22">
        <v>0</v>
      </c>
      <c r="AD2378" s="22">
        <v>0</v>
      </c>
    </row>
    <row r="2379" spans="1:30" s="1" customFormat="1" ht="15" customHeight="1" x14ac:dyDescent="0.3">
      <c r="A2379" s="21" t="s">
        <v>34</v>
      </c>
      <c r="B2379" s="21" t="s">
        <v>1157</v>
      </c>
      <c r="C2379" s="21" t="s">
        <v>1157</v>
      </c>
      <c r="D2379" s="23" t="s">
        <v>36</v>
      </c>
      <c r="E2379" s="23" t="s">
        <v>194</v>
      </c>
      <c r="F2379" s="23" t="s">
        <v>195</v>
      </c>
      <c r="G2379" s="23" t="s">
        <v>38</v>
      </c>
      <c r="H2379" s="21">
        <v>29401</v>
      </c>
      <c r="I2379" s="21" t="s">
        <v>1155</v>
      </c>
      <c r="J2379" s="21" t="s">
        <v>1188</v>
      </c>
      <c r="K2379" s="21" t="s">
        <v>1189</v>
      </c>
      <c r="L2379" s="21" t="s">
        <v>42</v>
      </c>
      <c r="M2379" s="21" t="s">
        <v>1733</v>
      </c>
      <c r="N2379" s="21" t="s">
        <v>61</v>
      </c>
      <c r="O2379" s="22">
        <v>5</v>
      </c>
      <c r="P2379" s="22">
        <v>920</v>
      </c>
      <c r="Q2379" s="21" t="s">
        <v>580</v>
      </c>
      <c r="R2379" s="103">
        <f t="shared" si="36"/>
        <v>4600</v>
      </c>
      <c r="S2379" s="22">
        <v>0</v>
      </c>
      <c r="T2379" s="22">
        <v>2300</v>
      </c>
      <c r="U2379" s="22">
        <v>0</v>
      </c>
      <c r="V2379" s="22">
        <v>0</v>
      </c>
      <c r="W2379" s="22">
        <v>2300</v>
      </c>
      <c r="X2379" s="22">
        <v>0</v>
      </c>
      <c r="Y2379" s="22">
        <v>0</v>
      </c>
      <c r="Z2379" s="22">
        <v>0</v>
      </c>
      <c r="AA2379" s="22">
        <v>0</v>
      </c>
      <c r="AB2379" s="22">
        <v>0</v>
      </c>
      <c r="AC2379" s="22">
        <v>0</v>
      </c>
      <c r="AD2379" s="22">
        <v>0</v>
      </c>
    </row>
    <row r="2380" spans="1:30" s="1" customFormat="1" ht="15" customHeight="1" x14ac:dyDescent="0.3">
      <c r="A2380" s="21" t="s">
        <v>34</v>
      </c>
      <c r="B2380" s="21" t="s">
        <v>1157</v>
      </c>
      <c r="C2380" s="21" t="s">
        <v>1157</v>
      </c>
      <c r="D2380" s="23" t="s">
        <v>36</v>
      </c>
      <c r="E2380" s="23" t="s">
        <v>194</v>
      </c>
      <c r="F2380" s="23" t="s">
        <v>195</v>
      </c>
      <c r="G2380" s="23" t="s">
        <v>38</v>
      </c>
      <c r="H2380" s="21">
        <v>29401</v>
      </c>
      <c r="I2380" s="21" t="s">
        <v>1155</v>
      </c>
      <c r="J2380" s="21" t="s">
        <v>472</v>
      </c>
      <c r="K2380" s="21" t="s">
        <v>473</v>
      </c>
      <c r="L2380" s="21" t="s">
        <v>42</v>
      </c>
      <c r="M2380" s="21" t="s">
        <v>1733</v>
      </c>
      <c r="N2380" s="21" t="s">
        <v>48</v>
      </c>
      <c r="O2380" s="22">
        <v>8</v>
      </c>
      <c r="P2380" s="22">
        <v>488</v>
      </c>
      <c r="Q2380" s="21" t="s">
        <v>580</v>
      </c>
      <c r="R2380" s="103">
        <f t="shared" ref="R2380:R2443" si="37">SUM(S2380:AD2380)</f>
        <v>3904</v>
      </c>
      <c r="S2380" s="22">
        <v>0</v>
      </c>
      <c r="T2380" s="22">
        <v>1952</v>
      </c>
      <c r="U2380" s="22">
        <v>0</v>
      </c>
      <c r="V2380" s="22">
        <v>0</v>
      </c>
      <c r="W2380" s="22">
        <v>1952</v>
      </c>
      <c r="X2380" s="22">
        <v>0</v>
      </c>
      <c r="Y2380" s="22">
        <v>0</v>
      </c>
      <c r="Z2380" s="22">
        <v>0</v>
      </c>
      <c r="AA2380" s="22">
        <v>0</v>
      </c>
      <c r="AB2380" s="22">
        <v>0</v>
      </c>
      <c r="AC2380" s="22">
        <v>0</v>
      </c>
      <c r="AD2380" s="22">
        <v>0</v>
      </c>
    </row>
    <row r="2381" spans="1:30" s="1" customFormat="1" ht="15" customHeight="1" x14ac:dyDescent="0.3">
      <c r="A2381" s="21" t="s">
        <v>34</v>
      </c>
      <c r="B2381" s="21" t="s">
        <v>1157</v>
      </c>
      <c r="C2381" s="21" t="s">
        <v>1157</v>
      </c>
      <c r="D2381" s="23" t="s">
        <v>36</v>
      </c>
      <c r="E2381" s="23" t="s">
        <v>194</v>
      </c>
      <c r="F2381" s="23" t="s">
        <v>195</v>
      </c>
      <c r="G2381" s="23" t="s">
        <v>38</v>
      </c>
      <c r="H2381" s="21">
        <v>29401</v>
      </c>
      <c r="I2381" s="21" t="s">
        <v>1155</v>
      </c>
      <c r="J2381" s="21" t="s">
        <v>717</v>
      </c>
      <c r="K2381" s="21" t="s">
        <v>718</v>
      </c>
      <c r="L2381" s="21" t="s">
        <v>42</v>
      </c>
      <c r="M2381" s="21" t="s">
        <v>1733</v>
      </c>
      <c r="N2381" s="21" t="s">
        <v>48</v>
      </c>
      <c r="O2381" s="22">
        <v>5</v>
      </c>
      <c r="P2381" s="22">
        <v>370</v>
      </c>
      <c r="Q2381" s="21" t="s">
        <v>580</v>
      </c>
      <c r="R2381" s="103">
        <f t="shared" si="37"/>
        <v>1850</v>
      </c>
      <c r="S2381" s="22">
        <v>0</v>
      </c>
      <c r="T2381" s="22">
        <v>925</v>
      </c>
      <c r="U2381" s="22">
        <v>0</v>
      </c>
      <c r="V2381" s="22">
        <v>0</v>
      </c>
      <c r="W2381" s="22">
        <v>925</v>
      </c>
      <c r="X2381" s="22">
        <v>0</v>
      </c>
      <c r="Y2381" s="22">
        <v>0</v>
      </c>
      <c r="Z2381" s="22">
        <v>0</v>
      </c>
      <c r="AA2381" s="22">
        <v>0</v>
      </c>
      <c r="AB2381" s="22">
        <v>0</v>
      </c>
      <c r="AC2381" s="22">
        <v>0</v>
      </c>
      <c r="AD2381" s="22">
        <v>0</v>
      </c>
    </row>
    <row r="2382" spans="1:30" s="1" customFormat="1" ht="15" customHeight="1" x14ac:dyDescent="0.3">
      <c r="A2382" s="21" t="s">
        <v>34</v>
      </c>
      <c r="B2382" s="21" t="s">
        <v>1157</v>
      </c>
      <c r="C2382" s="21" t="s">
        <v>1157</v>
      </c>
      <c r="D2382" s="23" t="s">
        <v>36</v>
      </c>
      <c r="E2382" s="23" t="s">
        <v>148</v>
      </c>
      <c r="F2382" s="23" t="s">
        <v>149</v>
      </c>
      <c r="G2382" s="23" t="s">
        <v>38</v>
      </c>
      <c r="H2382" s="21">
        <v>29401</v>
      </c>
      <c r="I2382" s="21" t="s">
        <v>1155</v>
      </c>
      <c r="J2382" s="21" t="s">
        <v>1188</v>
      </c>
      <c r="K2382" s="21" t="s">
        <v>1189</v>
      </c>
      <c r="L2382" s="21" t="s">
        <v>42</v>
      </c>
      <c r="M2382" s="21" t="s">
        <v>1733</v>
      </c>
      <c r="N2382" s="21" t="s">
        <v>61</v>
      </c>
      <c r="O2382" s="22">
        <v>5</v>
      </c>
      <c r="P2382" s="22">
        <v>920</v>
      </c>
      <c r="Q2382" s="21" t="s">
        <v>580</v>
      </c>
      <c r="R2382" s="103">
        <f t="shared" si="37"/>
        <v>4600</v>
      </c>
      <c r="S2382" s="22">
        <v>0</v>
      </c>
      <c r="T2382" s="22">
        <v>2300</v>
      </c>
      <c r="U2382" s="22">
        <v>0</v>
      </c>
      <c r="V2382" s="22">
        <v>0</v>
      </c>
      <c r="W2382" s="22">
        <v>2300</v>
      </c>
      <c r="X2382" s="22">
        <v>0</v>
      </c>
      <c r="Y2382" s="22">
        <v>0</v>
      </c>
      <c r="Z2382" s="22">
        <v>0</v>
      </c>
      <c r="AA2382" s="22">
        <v>0</v>
      </c>
      <c r="AB2382" s="22">
        <v>0</v>
      </c>
      <c r="AC2382" s="22">
        <v>0</v>
      </c>
      <c r="AD2382" s="22">
        <v>0</v>
      </c>
    </row>
    <row r="2383" spans="1:30" s="1" customFormat="1" ht="15" customHeight="1" x14ac:dyDescent="0.3">
      <c r="A2383" s="21" t="s">
        <v>34</v>
      </c>
      <c r="B2383" s="21" t="s">
        <v>1157</v>
      </c>
      <c r="C2383" s="21" t="s">
        <v>1157</v>
      </c>
      <c r="D2383" s="23" t="s">
        <v>36</v>
      </c>
      <c r="E2383" s="23" t="s">
        <v>148</v>
      </c>
      <c r="F2383" s="23" t="s">
        <v>149</v>
      </c>
      <c r="G2383" s="23" t="s">
        <v>38</v>
      </c>
      <c r="H2383" s="21">
        <v>29401</v>
      </c>
      <c r="I2383" s="21" t="s">
        <v>1155</v>
      </c>
      <c r="J2383" s="21" t="s">
        <v>472</v>
      </c>
      <c r="K2383" s="21" t="s">
        <v>473</v>
      </c>
      <c r="L2383" s="21" t="s">
        <v>42</v>
      </c>
      <c r="M2383" s="21" t="s">
        <v>1733</v>
      </c>
      <c r="N2383" s="21" t="s">
        <v>48</v>
      </c>
      <c r="O2383" s="22">
        <v>8</v>
      </c>
      <c r="P2383" s="22">
        <v>488</v>
      </c>
      <c r="Q2383" s="21" t="s">
        <v>580</v>
      </c>
      <c r="R2383" s="103">
        <f t="shared" si="37"/>
        <v>3904</v>
      </c>
      <c r="S2383" s="22">
        <v>0</v>
      </c>
      <c r="T2383" s="22">
        <v>1952</v>
      </c>
      <c r="U2383" s="22">
        <v>0</v>
      </c>
      <c r="V2383" s="22">
        <v>0</v>
      </c>
      <c r="W2383" s="22">
        <v>1952</v>
      </c>
      <c r="X2383" s="22">
        <v>0</v>
      </c>
      <c r="Y2383" s="22">
        <v>0</v>
      </c>
      <c r="Z2383" s="22">
        <v>0</v>
      </c>
      <c r="AA2383" s="22">
        <v>0</v>
      </c>
      <c r="AB2383" s="22">
        <v>0</v>
      </c>
      <c r="AC2383" s="22">
        <v>0</v>
      </c>
      <c r="AD2383" s="22">
        <v>0</v>
      </c>
    </row>
    <row r="2384" spans="1:30" s="1" customFormat="1" ht="15" customHeight="1" x14ac:dyDescent="0.3">
      <c r="A2384" s="21" t="s">
        <v>34</v>
      </c>
      <c r="B2384" s="21" t="s">
        <v>1157</v>
      </c>
      <c r="C2384" s="21" t="s">
        <v>1157</v>
      </c>
      <c r="D2384" s="23" t="s">
        <v>36</v>
      </c>
      <c r="E2384" s="23" t="s">
        <v>148</v>
      </c>
      <c r="F2384" s="23" t="s">
        <v>149</v>
      </c>
      <c r="G2384" s="23" t="s">
        <v>38</v>
      </c>
      <c r="H2384" s="21">
        <v>29401</v>
      </c>
      <c r="I2384" s="21" t="s">
        <v>1155</v>
      </c>
      <c r="J2384" s="21" t="s">
        <v>717</v>
      </c>
      <c r="K2384" s="21" t="s">
        <v>718</v>
      </c>
      <c r="L2384" s="21" t="s">
        <v>42</v>
      </c>
      <c r="M2384" s="21" t="s">
        <v>1733</v>
      </c>
      <c r="N2384" s="21" t="s">
        <v>48</v>
      </c>
      <c r="O2384" s="22">
        <v>5</v>
      </c>
      <c r="P2384" s="22">
        <v>370</v>
      </c>
      <c r="Q2384" s="21" t="s">
        <v>580</v>
      </c>
      <c r="R2384" s="103">
        <f t="shared" si="37"/>
        <v>1850</v>
      </c>
      <c r="S2384" s="22">
        <v>0</v>
      </c>
      <c r="T2384" s="22">
        <v>925</v>
      </c>
      <c r="U2384" s="22">
        <v>0</v>
      </c>
      <c r="V2384" s="22">
        <v>0</v>
      </c>
      <c r="W2384" s="22">
        <v>925</v>
      </c>
      <c r="X2384" s="22">
        <v>0</v>
      </c>
      <c r="Y2384" s="22">
        <v>0</v>
      </c>
      <c r="Z2384" s="22">
        <v>0</v>
      </c>
      <c r="AA2384" s="22">
        <v>0</v>
      </c>
      <c r="AB2384" s="22">
        <v>0</v>
      </c>
      <c r="AC2384" s="22">
        <v>0</v>
      </c>
      <c r="AD2384" s="22">
        <v>0</v>
      </c>
    </row>
    <row r="2385" spans="1:30" s="1" customFormat="1" ht="15" customHeight="1" x14ac:dyDescent="0.3">
      <c r="A2385" s="21" t="s">
        <v>34</v>
      </c>
      <c r="B2385" s="21" t="s">
        <v>1157</v>
      </c>
      <c r="C2385" s="21" t="s">
        <v>1157</v>
      </c>
      <c r="D2385" s="23" t="s">
        <v>36</v>
      </c>
      <c r="E2385" s="23" t="s">
        <v>246</v>
      </c>
      <c r="F2385" s="23" t="s">
        <v>36</v>
      </c>
      <c r="G2385" s="23" t="s">
        <v>38</v>
      </c>
      <c r="H2385" s="21">
        <v>29401</v>
      </c>
      <c r="I2385" s="21" t="s">
        <v>1155</v>
      </c>
      <c r="J2385" s="21" t="s">
        <v>1188</v>
      </c>
      <c r="K2385" s="21" t="s">
        <v>1189</v>
      </c>
      <c r="L2385" s="21" t="s">
        <v>42</v>
      </c>
      <c r="M2385" s="21" t="s">
        <v>1733</v>
      </c>
      <c r="N2385" s="21" t="s">
        <v>61</v>
      </c>
      <c r="O2385" s="22">
        <v>5</v>
      </c>
      <c r="P2385" s="22">
        <v>920</v>
      </c>
      <c r="Q2385" s="21" t="s">
        <v>580</v>
      </c>
      <c r="R2385" s="103">
        <f t="shared" si="37"/>
        <v>4600</v>
      </c>
      <c r="S2385" s="22">
        <v>0</v>
      </c>
      <c r="T2385" s="22">
        <v>2300</v>
      </c>
      <c r="U2385" s="22">
        <v>0</v>
      </c>
      <c r="V2385" s="22">
        <v>0</v>
      </c>
      <c r="W2385" s="22">
        <v>2300</v>
      </c>
      <c r="X2385" s="22">
        <v>0</v>
      </c>
      <c r="Y2385" s="22">
        <v>0</v>
      </c>
      <c r="Z2385" s="22">
        <v>0</v>
      </c>
      <c r="AA2385" s="22">
        <v>0</v>
      </c>
      <c r="AB2385" s="22">
        <v>0</v>
      </c>
      <c r="AC2385" s="22">
        <v>0</v>
      </c>
      <c r="AD2385" s="22">
        <v>0</v>
      </c>
    </row>
    <row r="2386" spans="1:30" s="1" customFormat="1" ht="15" customHeight="1" x14ac:dyDescent="0.3">
      <c r="A2386" s="21" t="s">
        <v>34</v>
      </c>
      <c r="B2386" s="21" t="s">
        <v>1157</v>
      </c>
      <c r="C2386" s="21" t="s">
        <v>1157</v>
      </c>
      <c r="D2386" s="23" t="s">
        <v>36</v>
      </c>
      <c r="E2386" s="23" t="s">
        <v>246</v>
      </c>
      <c r="F2386" s="23" t="s">
        <v>36</v>
      </c>
      <c r="G2386" s="23" t="s">
        <v>38</v>
      </c>
      <c r="H2386" s="21">
        <v>29401</v>
      </c>
      <c r="I2386" s="21" t="s">
        <v>1155</v>
      </c>
      <c r="J2386" s="21" t="s">
        <v>472</v>
      </c>
      <c r="K2386" s="21" t="s">
        <v>473</v>
      </c>
      <c r="L2386" s="21" t="s">
        <v>42</v>
      </c>
      <c r="M2386" s="21" t="s">
        <v>1733</v>
      </c>
      <c r="N2386" s="21" t="s">
        <v>48</v>
      </c>
      <c r="O2386" s="22">
        <v>8</v>
      </c>
      <c r="P2386" s="22">
        <v>488</v>
      </c>
      <c r="Q2386" s="21" t="s">
        <v>580</v>
      </c>
      <c r="R2386" s="103">
        <f t="shared" si="37"/>
        <v>3904</v>
      </c>
      <c r="S2386" s="22">
        <v>0</v>
      </c>
      <c r="T2386" s="22">
        <v>1952</v>
      </c>
      <c r="U2386" s="22">
        <v>0</v>
      </c>
      <c r="V2386" s="22">
        <v>0</v>
      </c>
      <c r="W2386" s="22">
        <v>1952</v>
      </c>
      <c r="X2386" s="22">
        <v>0</v>
      </c>
      <c r="Y2386" s="22">
        <v>0</v>
      </c>
      <c r="Z2386" s="22">
        <v>0</v>
      </c>
      <c r="AA2386" s="22">
        <v>0</v>
      </c>
      <c r="AB2386" s="22">
        <v>0</v>
      </c>
      <c r="AC2386" s="22">
        <v>0</v>
      </c>
      <c r="AD2386" s="22">
        <v>0</v>
      </c>
    </row>
    <row r="2387" spans="1:30" s="1" customFormat="1" ht="15" customHeight="1" x14ac:dyDescent="0.3">
      <c r="A2387" s="21" t="s">
        <v>34</v>
      </c>
      <c r="B2387" s="21" t="s">
        <v>1157</v>
      </c>
      <c r="C2387" s="21" t="s">
        <v>1157</v>
      </c>
      <c r="D2387" s="23" t="s">
        <v>36</v>
      </c>
      <c r="E2387" s="23" t="s">
        <v>246</v>
      </c>
      <c r="F2387" s="23" t="s">
        <v>36</v>
      </c>
      <c r="G2387" s="23" t="s">
        <v>38</v>
      </c>
      <c r="H2387" s="21">
        <v>29401</v>
      </c>
      <c r="I2387" s="21" t="s">
        <v>1155</v>
      </c>
      <c r="J2387" s="21" t="s">
        <v>717</v>
      </c>
      <c r="K2387" s="21" t="s">
        <v>718</v>
      </c>
      <c r="L2387" s="21" t="s">
        <v>42</v>
      </c>
      <c r="M2387" s="21" t="s">
        <v>1733</v>
      </c>
      <c r="N2387" s="21" t="s">
        <v>48</v>
      </c>
      <c r="O2387" s="22">
        <v>5</v>
      </c>
      <c r="P2387" s="22">
        <v>369</v>
      </c>
      <c r="Q2387" s="21" t="s">
        <v>580</v>
      </c>
      <c r="R2387" s="103">
        <f t="shared" si="37"/>
        <v>1845</v>
      </c>
      <c r="S2387" s="22">
        <v>0</v>
      </c>
      <c r="T2387" s="22">
        <v>920</v>
      </c>
      <c r="U2387" s="22">
        <v>0</v>
      </c>
      <c r="V2387" s="22">
        <v>0</v>
      </c>
      <c r="W2387" s="22">
        <v>925</v>
      </c>
      <c r="X2387" s="22">
        <v>0</v>
      </c>
      <c r="Y2387" s="22">
        <v>0</v>
      </c>
      <c r="Z2387" s="22">
        <v>0</v>
      </c>
      <c r="AA2387" s="22">
        <v>0</v>
      </c>
      <c r="AB2387" s="22">
        <v>0</v>
      </c>
      <c r="AC2387" s="22">
        <v>0</v>
      </c>
      <c r="AD2387" s="22">
        <v>0</v>
      </c>
    </row>
    <row r="2388" spans="1:30" s="1" customFormat="1" ht="15" customHeight="1" x14ac:dyDescent="0.3">
      <c r="A2388" s="21" t="s">
        <v>34</v>
      </c>
      <c r="B2388" s="21" t="s">
        <v>1157</v>
      </c>
      <c r="C2388" s="21" t="s">
        <v>1157</v>
      </c>
      <c r="D2388" s="23" t="s">
        <v>36</v>
      </c>
      <c r="E2388" s="23" t="s">
        <v>246</v>
      </c>
      <c r="F2388" s="23" t="s">
        <v>36</v>
      </c>
      <c r="G2388" s="23" t="s">
        <v>489</v>
      </c>
      <c r="H2388" s="21">
        <v>31301</v>
      </c>
      <c r="I2388" s="21" t="s">
        <v>490</v>
      </c>
      <c r="J2388" s="21" t="s">
        <v>1576</v>
      </c>
      <c r="K2388" s="21" t="s">
        <v>572</v>
      </c>
      <c r="L2388" s="21" t="s">
        <v>42</v>
      </c>
      <c r="M2388" s="21" t="s">
        <v>1733</v>
      </c>
      <c r="N2388" s="21" t="s">
        <v>335</v>
      </c>
      <c r="O2388" s="22">
        <v>6</v>
      </c>
      <c r="P2388" s="22">
        <v>7000</v>
      </c>
      <c r="Q2388" s="21" t="s">
        <v>869</v>
      </c>
      <c r="R2388" s="103">
        <f t="shared" si="37"/>
        <v>42000</v>
      </c>
      <c r="S2388" s="22">
        <v>7000</v>
      </c>
      <c r="T2388" s="22">
        <v>0</v>
      </c>
      <c r="U2388" s="22">
        <v>7000</v>
      </c>
      <c r="V2388" s="22">
        <v>0</v>
      </c>
      <c r="W2388" s="22">
        <v>7000</v>
      </c>
      <c r="X2388" s="22">
        <v>0</v>
      </c>
      <c r="Y2388" s="22">
        <v>7000</v>
      </c>
      <c r="Z2388" s="22">
        <v>0</v>
      </c>
      <c r="AA2388" s="22">
        <v>7000</v>
      </c>
      <c r="AB2388" s="22">
        <v>0</v>
      </c>
      <c r="AC2388" s="22">
        <v>7000</v>
      </c>
      <c r="AD2388" s="22">
        <v>0</v>
      </c>
    </row>
    <row r="2389" spans="1:30" s="1" customFormat="1" ht="15" customHeight="1" x14ac:dyDescent="0.3">
      <c r="A2389" s="21" t="s">
        <v>34</v>
      </c>
      <c r="B2389" s="21" t="s">
        <v>1157</v>
      </c>
      <c r="C2389" s="21" t="s">
        <v>1157</v>
      </c>
      <c r="D2389" s="23" t="s">
        <v>36</v>
      </c>
      <c r="E2389" s="23" t="s">
        <v>246</v>
      </c>
      <c r="F2389" s="23" t="s">
        <v>36</v>
      </c>
      <c r="G2389" s="23" t="s">
        <v>489</v>
      </c>
      <c r="H2389" s="21">
        <v>31401</v>
      </c>
      <c r="I2389" s="21" t="s">
        <v>491</v>
      </c>
      <c r="J2389" s="21" t="s">
        <v>1576</v>
      </c>
      <c r="K2389" s="21" t="s">
        <v>1952</v>
      </c>
      <c r="L2389" s="21" t="s">
        <v>721</v>
      </c>
      <c r="M2389" s="21" t="s">
        <v>43</v>
      </c>
      <c r="N2389" s="21" t="s">
        <v>335</v>
      </c>
      <c r="O2389" s="22">
        <v>12</v>
      </c>
      <c r="P2389" s="22">
        <v>2333.3333333333335</v>
      </c>
      <c r="Q2389" s="21" t="s">
        <v>723</v>
      </c>
      <c r="R2389" s="103">
        <f t="shared" si="37"/>
        <v>28000</v>
      </c>
      <c r="S2389" s="22">
        <v>2500</v>
      </c>
      <c r="T2389" s="22">
        <v>2500</v>
      </c>
      <c r="U2389" s="22">
        <v>2500</v>
      </c>
      <c r="V2389" s="22">
        <v>2500</v>
      </c>
      <c r="W2389" s="22">
        <v>2500</v>
      </c>
      <c r="X2389" s="22">
        <v>2500</v>
      </c>
      <c r="Y2389" s="22">
        <v>2500</v>
      </c>
      <c r="Z2389" s="22">
        <v>2500</v>
      </c>
      <c r="AA2389" s="22">
        <v>2000</v>
      </c>
      <c r="AB2389" s="22">
        <v>2000</v>
      </c>
      <c r="AC2389" s="22">
        <v>2000</v>
      </c>
      <c r="AD2389" s="22">
        <v>2000</v>
      </c>
    </row>
    <row r="2390" spans="1:30" s="1" customFormat="1" ht="15" customHeight="1" x14ac:dyDescent="0.3">
      <c r="A2390" s="21" t="s">
        <v>34</v>
      </c>
      <c r="B2390" s="21" t="s">
        <v>1157</v>
      </c>
      <c r="C2390" s="21" t="s">
        <v>1157</v>
      </c>
      <c r="D2390" s="23" t="s">
        <v>36</v>
      </c>
      <c r="E2390" s="23" t="s">
        <v>246</v>
      </c>
      <c r="F2390" s="23" t="s">
        <v>36</v>
      </c>
      <c r="G2390" s="23" t="s">
        <v>38</v>
      </c>
      <c r="H2390" s="21">
        <v>32601</v>
      </c>
      <c r="I2390" s="21" t="s">
        <v>495</v>
      </c>
      <c r="J2390" s="21" t="s">
        <v>1576</v>
      </c>
      <c r="K2390" s="21" t="s">
        <v>496</v>
      </c>
      <c r="L2390" s="21" t="s">
        <v>1953</v>
      </c>
      <c r="M2390" s="21" t="s">
        <v>43</v>
      </c>
      <c r="N2390" s="21" t="s">
        <v>335</v>
      </c>
      <c r="O2390" s="22">
        <v>12</v>
      </c>
      <c r="P2390" s="22">
        <v>3500</v>
      </c>
      <c r="Q2390" s="21" t="s">
        <v>723</v>
      </c>
      <c r="R2390" s="103">
        <f t="shared" si="37"/>
        <v>42000</v>
      </c>
      <c r="S2390" s="22">
        <v>3500</v>
      </c>
      <c r="T2390" s="22">
        <v>3500</v>
      </c>
      <c r="U2390" s="22">
        <v>3500</v>
      </c>
      <c r="V2390" s="22">
        <v>3500</v>
      </c>
      <c r="W2390" s="22">
        <v>3500</v>
      </c>
      <c r="X2390" s="22">
        <v>3500</v>
      </c>
      <c r="Y2390" s="22">
        <v>3500</v>
      </c>
      <c r="Z2390" s="22">
        <v>3500</v>
      </c>
      <c r="AA2390" s="22">
        <v>3500</v>
      </c>
      <c r="AB2390" s="22">
        <v>3500</v>
      </c>
      <c r="AC2390" s="22">
        <v>3500</v>
      </c>
      <c r="AD2390" s="22">
        <v>3500</v>
      </c>
    </row>
    <row r="2391" spans="1:30" s="1" customFormat="1" ht="15" customHeight="1" x14ac:dyDescent="0.3">
      <c r="A2391" s="21" t="s">
        <v>34</v>
      </c>
      <c r="B2391" s="21" t="s">
        <v>1157</v>
      </c>
      <c r="C2391" s="21" t="s">
        <v>1157</v>
      </c>
      <c r="D2391" s="23" t="s">
        <v>36</v>
      </c>
      <c r="E2391" s="23" t="s">
        <v>246</v>
      </c>
      <c r="F2391" s="23" t="s">
        <v>36</v>
      </c>
      <c r="G2391" s="23" t="s">
        <v>489</v>
      </c>
      <c r="H2391" s="21">
        <v>33801</v>
      </c>
      <c r="I2391" s="21" t="s">
        <v>501</v>
      </c>
      <c r="J2391" s="21" t="s">
        <v>1576</v>
      </c>
      <c r="K2391" s="21" t="s">
        <v>1918</v>
      </c>
      <c r="L2391" s="21" t="s">
        <v>1947</v>
      </c>
      <c r="M2391" s="21" t="s">
        <v>43</v>
      </c>
      <c r="N2391" s="21" t="s">
        <v>335</v>
      </c>
      <c r="O2391" s="22">
        <v>12</v>
      </c>
      <c r="P2391" s="22">
        <v>787</v>
      </c>
      <c r="Q2391" s="21" t="s">
        <v>519</v>
      </c>
      <c r="R2391" s="103">
        <f t="shared" si="37"/>
        <v>9444</v>
      </c>
      <c r="S2391" s="22">
        <v>787</v>
      </c>
      <c r="T2391" s="22">
        <v>787</v>
      </c>
      <c r="U2391" s="22">
        <v>787</v>
      </c>
      <c r="V2391" s="22">
        <v>787</v>
      </c>
      <c r="W2391" s="22">
        <v>787</v>
      </c>
      <c r="X2391" s="22">
        <v>787</v>
      </c>
      <c r="Y2391" s="22">
        <v>787</v>
      </c>
      <c r="Z2391" s="22">
        <v>787</v>
      </c>
      <c r="AA2391" s="22">
        <v>787</v>
      </c>
      <c r="AB2391" s="22">
        <v>787</v>
      </c>
      <c r="AC2391" s="22">
        <v>787</v>
      </c>
      <c r="AD2391" s="22">
        <v>787</v>
      </c>
    </row>
    <row r="2392" spans="1:30" s="1" customFormat="1" ht="15" customHeight="1" x14ac:dyDescent="0.3">
      <c r="A2392" s="21" t="s">
        <v>34</v>
      </c>
      <c r="B2392" s="21" t="s">
        <v>1157</v>
      </c>
      <c r="C2392" s="21" t="s">
        <v>1157</v>
      </c>
      <c r="D2392" s="23" t="s">
        <v>36</v>
      </c>
      <c r="E2392" s="23" t="s">
        <v>246</v>
      </c>
      <c r="F2392" s="23" t="s">
        <v>36</v>
      </c>
      <c r="G2392" s="23" t="s">
        <v>489</v>
      </c>
      <c r="H2392" s="21">
        <v>33801</v>
      </c>
      <c r="I2392" s="21" t="s">
        <v>501</v>
      </c>
      <c r="J2392" s="21" t="s">
        <v>1576</v>
      </c>
      <c r="K2392" s="21" t="s">
        <v>1948</v>
      </c>
      <c r="L2392" s="21" t="s">
        <v>1947</v>
      </c>
      <c r="M2392" s="21" t="s">
        <v>43</v>
      </c>
      <c r="N2392" s="21" t="s">
        <v>335</v>
      </c>
      <c r="O2392" s="22">
        <v>12</v>
      </c>
      <c r="P2392" s="22">
        <v>16782</v>
      </c>
      <c r="Q2392" s="21" t="s">
        <v>519</v>
      </c>
      <c r="R2392" s="103">
        <f t="shared" si="37"/>
        <v>201384</v>
      </c>
      <c r="S2392" s="22">
        <v>16782</v>
      </c>
      <c r="T2392" s="22">
        <v>16782</v>
      </c>
      <c r="U2392" s="22">
        <v>16782</v>
      </c>
      <c r="V2392" s="22">
        <v>16782</v>
      </c>
      <c r="W2392" s="22">
        <v>16782</v>
      </c>
      <c r="X2392" s="22">
        <v>16782</v>
      </c>
      <c r="Y2392" s="22">
        <v>16782</v>
      </c>
      <c r="Z2392" s="22">
        <v>16782</v>
      </c>
      <c r="AA2392" s="22">
        <v>16782</v>
      </c>
      <c r="AB2392" s="22">
        <v>16782</v>
      </c>
      <c r="AC2392" s="22">
        <v>16782</v>
      </c>
      <c r="AD2392" s="22">
        <v>16782</v>
      </c>
    </row>
    <row r="2393" spans="1:30" s="1" customFormat="1" ht="15" customHeight="1" x14ac:dyDescent="0.3">
      <c r="A2393" s="21" t="s">
        <v>34</v>
      </c>
      <c r="B2393" s="21" t="s">
        <v>1157</v>
      </c>
      <c r="C2393" s="21" t="s">
        <v>1157</v>
      </c>
      <c r="D2393" s="23" t="s">
        <v>36</v>
      </c>
      <c r="E2393" s="23" t="s">
        <v>246</v>
      </c>
      <c r="F2393" s="23" t="s">
        <v>36</v>
      </c>
      <c r="G2393" s="23" t="s">
        <v>489</v>
      </c>
      <c r="H2393" s="21">
        <v>33801</v>
      </c>
      <c r="I2393" s="21" t="s">
        <v>501</v>
      </c>
      <c r="J2393" s="21" t="s">
        <v>1576</v>
      </c>
      <c r="K2393" s="21" t="s">
        <v>1919</v>
      </c>
      <c r="L2393" s="21" t="s">
        <v>1947</v>
      </c>
      <c r="M2393" s="21" t="s">
        <v>43</v>
      </c>
      <c r="N2393" s="21" t="s">
        <v>335</v>
      </c>
      <c r="O2393" s="22">
        <v>12</v>
      </c>
      <c r="P2393" s="22">
        <v>16782</v>
      </c>
      <c r="Q2393" s="21" t="s">
        <v>519</v>
      </c>
      <c r="R2393" s="103">
        <f t="shared" si="37"/>
        <v>201384</v>
      </c>
      <c r="S2393" s="22">
        <v>16782</v>
      </c>
      <c r="T2393" s="22">
        <v>16782</v>
      </c>
      <c r="U2393" s="22">
        <v>16782</v>
      </c>
      <c r="V2393" s="22">
        <v>16782</v>
      </c>
      <c r="W2393" s="22">
        <v>16782</v>
      </c>
      <c r="X2393" s="22">
        <v>16782</v>
      </c>
      <c r="Y2393" s="22">
        <v>16782</v>
      </c>
      <c r="Z2393" s="22">
        <v>16782</v>
      </c>
      <c r="AA2393" s="22">
        <v>16782</v>
      </c>
      <c r="AB2393" s="22">
        <v>16782</v>
      </c>
      <c r="AC2393" s="22">
        <v>16782</v>
      </c>
      <c r="AD2393" s="22">
        <v>16782</v>
      </c>
    </row>
    <row r="2394" spans="1:30" s="1" customFormat="1" ht="15" customHeight="1" x14ac:dyDescent="0.3">
      <c r="A2394" s="21" t="s">
        <v>34</v>
      </c>
      <c r="B2394" s="21" t="s">
        <v>1157</v>
      </c>
      <c r="C2394" s="21" t="s">
        <v>1157</v>
      </c>
      <c r="D2394" s="23" t="s">
        <v>36</v>
      </c>
      <c r="E2394" s="23" t="s">
        <v>246</v>
      </c>
      <c r="F2394" s="23" t="s">
        <v>36</v>
      </c>
      <c r="G2394" s="23" t="s">
        <v>489</v>
      </c>
      <c r="H2394" s="21">
        <v>35201</v>
      </c>
      <c r="I2394" s="21" t="s">
        <v>725</v>
      </c>
      <c r="J2394" s="21" t="s">
        <v>1576</v>
      </c>
      <c r="K2394" s="21" t="s">
        <v>1537</v>
      </c>
      <c r="L2394" s="21" t="s">
        <v>42</v>
      </c>
      <c r="M2394" s="21" t="s">
        <v>1733</v>
      </c>
      <c r="N2394" s="21" t="s">
        <v>335</v>
      </c>
      <c r="O2394" s="22">
        <v>6</v>
      </c>
      <c r="P2394" s="22">
        <v>2000</v>
      </c>
      <c r="Q2394" s="21" t="s">
        <v>580</v>
      </c>
      <c r="R2394" s="103">
        <f t="shared" si="37"/>
        <v>12000</v>
      </c>
      <c r="S2394" s="22">
        <v>2000</v>
      </c>
      <c r="T2394" s="22">
        <v>0</v>
      </c>
      <c r="U2394" s="22">
        <v>2000</v>
      </c>
      <c r="V2394" s="22">
        <v>0</v>
      </c>
      <c r="W2394" s="22">
        <v>2000</v>
      </c>
      <c r="X2394" s="22">
        <v>0</v>
      </c>
      <c r="Y2394" s="22">
        <v>2000</v>
      </c>
      <c r="Z2394" s="22">
        <v>0</v>
      </c>
      <c r="AA2394" s="22">
        <v>2000</v>
      </c>
      <c r="AB2394" s="22">
        <v>0</v>
      </c>
      <c r="AC2394" s="22">
        <v>2000</v>
      </c>
      <c r="AD2394" s="22">
        <v>0</v>
      </c>
    </row>
    <row r="2395" spans="1:30" s="1" customFormat="1" ht="15" customHeight="1" x14ac:dyDescent="0.3">
      <c r="A2395" s="21" t="s">
        <v>34</v>
      </c>
      <c r="B2395" s="21" t="s">
        <v>1157</v>
      </c>
      <c r="C2395" s="21" t="s">
        <v>1157</v>
      </c>
      <c r="D2395" s="23" t="s">
        <v>36</v>
      </c>
      <c r="E2395" s="23" t="s">
        <v>246</v>
      </c>
      <c r="F2395" s="23" t="s">
        <v>36</v>
      </c>
      <c r="G2395" s="23" t="s">
        <v>489</v>
      </c>
      <c r="H2395" s="21">
        <v>35201</v>
      </c>
      <c r="I2395" s="21" t="s">
        <v>725</v>
      </c>
      <c r="J2395" s="21" t="s">
        <v>1576</v>
      </c>
      <c r="K2395" s="21" t="s">
        <v>1537</v>
      </c>
      <c r="L2395" s="21" t="s">
        <v>42</v>
      </c>
      <c r="M2395" s="21" t="s">
        <v>1733</v>
      </c>
      <c r="N2395" s="21" t="s">
        <v>335</v>
      </c>
      <c r="O2395" s="22">
        <v>1</v>
      </c>
      <c r="P2395" s="22">
        <v>5429</v>
      </c>
      <c r="Q2395" s="21" t="s">
        <v>580</v>
      </c>
      <c r="R2395" s="103">
        <f t="shared" si="37"/>
        <v>5429</v>
      </c>
      <c r="S2395" s="22">
        <v>0</v>
      </c>
      <c r="T2395" s="22">
        <v>0</v>
      </c>
      <c r="U2395" s="22">
        <v>5429</v>
      </c>
      <c r="V2395" s="22">
        <v>0</v>
      </c>
      <c r="W2395" s="22">
        <v>0</v>
      </c>
      <c r="X2395" s="22">
        <v>0</v>
      </c>
      <c r="Y2395" s="22">
        <v>0</v>
      </c>
      <c r="Z2395" s="22">
        <v>0</v>
      </c>
      <c r="AA2395" s="22">
        <v>0</v>
      </c>
      <c r="AB2395" s="22">
        <v>0</v>
      </c>
      <c r="AC2395" s="22">
        <v>0</v>
      </c>
      <c r="AD2395" s="22">
        <v>0</v>
      </c>
    </row>
    <row r="2396" spans="1:30" s="1" customFormat="1" ht="15" customHeight="1" x14ac:dyDescent="0.3">
      <c r="A2396" s="21" t="s">
        <v>34</v>
      </c>
      <c r="B2396" s="21" t="s">
        <v>1157</v>
      </c>
      <c r="C2396" s="21" t="s">
        <v>1157</v>
      </c>
      <c r="D2396" s="23" t="s">
        <v>36</v>
      </c>
      <c r="E2396" s="23" t="s">
        <v>246</v>
      </c>
      <c r="F2396" s="23" t="s">
        <v>36</v>
      </c>
      <c r="G2396" s="23" t="s">
        <v>38</v>
      </c>
      <c r="H2396" s="21">
        <v>35501</v>
      </c>
      <c r="I2396" s="21" t="s">
        <v>1954</v>
      </c>
      <c r="J2396" s="21" t="s">
        <v>1576</v>
      </c>
      <c r="K2396" s="21" t="s">
        <v>1955</v>
      </c>
      <c r="L2396" s="21" t="s">
        <v>42</v>
      </c>
      <c r="M2396" s="21" t="s">
        <v>1733</v>
      </c>
      <c r="N2396" s="21" t="s">
        <v>335</v>
      </c>
      <c r="O2396" s="22">
        <v>2</v>
      </c>
      <c r="P2396" s="22">
        <v>5874</v>
      </c>
      <c r="Q2396" s="21" t="s">
        <v>519</v>
      </c>
      <c r="R2396" s="103">
        <f t="shared" si="37"/>
        <v>11748</v>
      </c>
      <c r="S2396" s="22">
        <v>0</v>
      </c>
      <c r="T2396" s="22">
        <v>0</v>
      </c>
      <c r="U2396" s="22">
        <v>0</v>
      </c>
      <c r="V2396" s="22">
        <v>0</v>
      </c>
      <c r="W2396" s="22">
        <v>5748</v>
      </c>
      <c r="X2396" s="22">
        <v>0</v>
      </c>
      <c r="Y2396" s="22">
        <v>0</v>
      </c>
      <c r="Z2396" s="22">
        <v>0</v>
      </c>
      <c r="AA2396" s="22">
        <v>0</v>
      </c>
      <c r="AB2396" s="22">
        <v>0</v>
      </c>
      <c r="AC2396" s="22">
        <v>6000</v>
      </c>
      <c r="AD2396" s="22">
        <v>0</v>
      </c>
    </row>
    <row r="2397" spans="1:30" s="1" customFormat="1" ht="15" customHeight="1" x14ac:dyDescent="0.3">
      <c r="A2397" s="21" t="s">
        <v>34</v>
      </c>
      <c r="B2397" s="21" t="s">
        <v>1157</v>
      </c>
      <c r="C2397" s="21" t="s">
        <v>1157</v>
      </c>
      <c r="D2397" s="23" t="s">
        <v>36</v>
      </c>
      <c r="E2397" s="23" t="s">
        <v>246</v>
      </c>
      <c r="F2397" s="23" t="s">
        <v>36</v>
      </c>
      <c r="G2397" s="23" t="s">
        <v>489</v>
      </c>
      <c r="H2397" s="21">
        <v>35701</v>
      </c>
      <c r="I2397" s="21" t="s">
        <v>506</v>
      </c>
      <c r="J2397" s="21" t="s">
        <v>1576</v>
      </c>
      <c r="K2397" s="21" t="s">
        <v>1578</v>
      </c>
      <c r="L2397" s="21" t="s">
        <v>42</v>
      </c>
      <c r="M2397" s="21" t="s">
        <v>1733</v>
      </c>
      <c r="N2397" s="21" t="s">
        <v>335</v>
      </c>
      <c r="O2397" s="22">
        <v>1</v>
      </c>
      <c r="P2397" s="22">
        <v>22000</v>
      </c>
      <c r="Q2397" s="21" t="s">
        <v>519</v>
      </c>
      <c r="R2397" s="103">
        <f t="shared" si="37"/>
        <v>22000</v>
      </c>
      <c r="S2397" s="22">
        <v>2000</v>
      </c>
      <c r="T2397" s="22">
        <v>0</v>
      </c>
      <c r="U2397" s="22">
        <v>2000</v>
      </c>
      <c r="V2397" s="22">
        <v>10000</v>
      </c>
      <c r="W2397" s="22">
        <v>2000</v>
      </c>
      <c r="X2397" s="22">
        <v>0</v>
      </c>
      <c r="Y2397" s="22">
        <v>2000</v>
      </c>
      <c r="Z2397" s="22">
        <v>0</v>
      </c>
      <c r="AA2397" s="22">
        <v>2000</v>
      </c>
      <c r="AB2397" s="22">
        <v>0</v>
      </c>
      <c r="AC2397" s="22">
        <v>2000</v>
      </c>
      <c r="AD2397" s="22">
        <v>0</v>
      </c>
    </row>
    <row r="2398" spans="1:30" s="1" customFormat="1" ht="15" customHeight="1" x14ac:dyDescent="0.3">
      <c r="A2398" s="21" t="s">
        <v>34</v>
      </c>
      <c r="B2398" s="21" t="s">
        <v>1157</v>
      </c>
      <c r="C2398" s="21" t="s">
        <v>1157</v>
      </c>
      <c r="D2398" s="23" t="s">
        <v>36</v>
      </c>
      <c r="E2398" s="23" t="s">
        <v>246</v>
      </c>
      <c r="F2398" s="23" t="s">
        <v>36</v>
      </c>
      <c r="G2398" s="23" t="s">
        <v>489</v>
      </c>
      <c r="H2398" s="21">
        <v>35801</v>
      </c>
      <c r="I2398" s="21" t="s">
        <v>508</v>
      </c>
      <c r="J2398" s="21" t="s">
        <v>1576</v>
      </c>
      <c r="K2398" s="21" t="s">
        <v>1579</v>
      </c>
      <c r="L2398" s="21" t="s">
        <v>1949</v>
      </c>
      <c r="M2398" s="21" t="s">
        <v>43</v>
      </c>
      <c r="N2398" s="21" t="s">
        <v>335</v>
      </c>
      <c r="O2398" s="22">
        <v>12</v>
      </c>
      <c r="P2398" s="22">
        <v>12525</v>
      </c>
      <c r="Q2398" s="21" t="s">
        <v>722</v>
      </c>
      <c r="R2398" s="103">
        <f t="shared" si="37"/>
        <v>150300</v>
      </c>
      <c r="S2398" s="22">
        <v>12525</v>
      </c>
      <c r="T2398" s="22">
        <v>12525</v>
      </c>
      <c r="U2398" s="22">
        <v>12525</v>
      </c>
      <c r="V2398" s="22">
        <v>12525</v>
      </c>
      <c r="W2398" s="22">
        <v>12525</v>
      </c>
      <c r="X2398" s="22">
        <v>12525</v>
      </c>
      <c r="Y2398" s="22">
        <v>12525</v>
      </c>
      <c r="Z2398" s="22">
        <v>12525</v>
      </c>
      <c r="AA2398" s="22">
        <v>12525</v>
      </c>
      <c r="AB2398" s="22">
        <v>12525</v>
      </c>
      <c r="AC2398" s="22">
        <v>12525</v>
      </c>
      <c r="AD2398" s="22">
        <v>12525</v>
      </c>
    </row>
    <row r="2399" spans="1:30" s="1" customFormat="1" ht="15" customHeight="1" x14ac:dyDescent="0.3">
      <c r="A2399" s="21" t="s">
        <v>34</v>
      </c>
      <c r="B2399" s="21" t="s">
        <v>1157</v>
      </c>
      <c r="C2399" s="21" t="s">
        <v>1157</v>
      </c>
      <c r="D2399" s="23" t="s">
        <v>36</v>
      </c>
      <c r="E2399" s="23" t="s">
        <v>246</v>
      </c>
      <c r="F2399" s="23" t="s">
        <v>36</v>
      </c>
      <c r="G2399" s="23" t="s">
        <v>489</v>
      </c>
      <c r="H2399" s="21">
        <v>35801</v>
      </c>
      <c r="I2399" s="21" t="s">
        <v>508</v>
      </c>
      <c r="J2399" s="21" t="s">
        <v>1576</v>
      </c>
      <c r="K2399" s="21" t="s">
        <v>1950</v>
      </c>
      <c r="L2399" s="21" t="s">
        <v>1949</v>
      </c>
      <c r="M2399" s="21" t="s">
        <v>43</v>
      </c>
      <c r="N2399" s="21" t="s">
        <v>335</v>
      </c>
      <c r="O2399" s="22">
        <v>12</v>
      </c>
      <c r="P2399" s="22">
        <v>12525</v>
      </c>
      <c r="Q2399" s="21" t="s">
        <v>722</v>
      </c>
      <c r="R2399" s="103">
        <f t="shared" si="37"/>
        <v>150300</v>
      </c>
      <c r="S2399" s="22">
        <v>12525</v>
      </c>
      <c r="T2399" s="22">
        <v>12525</v>
      </c>
      <c r="U2399" s="22">
        <v>12525</v>
      </c>
      <c r="V2399" s="22">
        <v>12525</v>
      </c>
      <c r="W2399" s="22">
        <v>12525</v>
      </c>
      <c r="X2399" s="22">
        <v>12525</v>
      </c>
      <c r="Y2399" s="22">
        <v>12525</v>
      </c>
      <c r="Z2399" s="22">
        <v>12525</v>
      </c>
      <c r="AA2399" s="22">
        <v>12525</v>
      </c>
      <c r="AB2399" s="22">
        <v>12525</v>
      </c>
      <c r="AC2399" s="22">
        <v>12525</v>
      </c>
      <c r="AD2399" s="22">
        <v>12525</v>
      </c>
    </row>
    <row r="2400" spans="1:30" s="1" customFormat="1" ht="15" customHeight="1" x14ac:dyDescent="0.3">
      <c r="A2400" s="21" t="s">
        <v>34</v>
      </c>
      <c r="B2400" s="21" t="s">
        <v>1157</v>
      </c>
      <c r="C2400" s="21" t="s">
        <v>1157</v>
      </c>
      <c r="D2400" s="23" t="s">
        <v>36</v>
      </c>
      <c r="E2400" s="23" t="s">
        <v>246</v>
      </c>
      <c r="F2400" s="23" t="s">
        <v>36</v>
      </c>
      <c r="G2400" s="23" t="s">
        <v>489</v>
      </c>
      <c r="H2400" s="21">
        <v>35901</v>
      </c>
      <c r="I2400" s="21" t="s">
        <v>1951</v>
      </c>
      <c r="J2400" s="21" t="s">
        <v>1576</v>
      </c>
      <c r="K2400" s="21" t="s">
        <v>509</v>
      </c>
      <c r="L2400" s="21" t="s">
        <v>42</v>
      </c>
      <c r="M2400" s="21" t="s">
        <v>1733</v>
      </c>
      <c r="N2400" s="21" t="s">
        <v>335</v>
      </c>
      <c r="O2400" s="22">
        <v>9</v>
      </c>
      <c r="P2400" s="22">
        <v>2050.8888888888887</v>
      </c>
      <c r="Q2400" s="21" t="s">
        <v>519</v>
      </c>
      <c r="R2400" s="103">
        <f t="shared" si="37"/>
        <v>18458</v>
      </c>
      <c r="S2400" s="22">
        <v>2041</v>
      </c>
      <c r="T2400" s="22">
        <v>0</v>
      </c>
      <c r="U2400" s="22">
        <v>2041</v>
      </c>
      <c r="V2400" s="22">
        <v>2072</v>
      </c>
      <c r="W2400" s="22">
        <v>2040</v>
      </c>
      <c r="X2400" s="22">
        <v>0</v>
      </c>
      <c r="Y2400" s="22">
        <v>2040</v>
      </c>
      <c r="Z2400" s="22">
        <v>2072</v>
      </c>
      <c r="AA2400" s="22">
        <v>2040</v>
      </c>
      <c r="AB2400" s="22">
        <v>2072</v>
      </c>
      <c r="AC2400" s="22">
        <v>2040</v>
      </c>
      <c r="AD2400" s="22">
        <v>0</v>
      </c>
    </row>
    <row r="2401" spans="1:30" s="1" customFormat="1" ht="15" customHeight="1" x14ac:dyDescent="0.3">
      <c r="A2401" s="21" t="s">
        <v>34</v>
      </c>
      <c r="B2401" s="21" t="s">
        <v>1157</v>
      </c>
      <c r="C2401" s="21" t="s">
        <v>1157</v>
      </c>
      <c r="D2401" s="23" t="s">
        <v>36</v>
      </c>
      <c r="E2401" s="23" t="s">
        <v>37</v>
      </c>
      <c r="F2401" s="23" t="s">
        <v>36</v>
      </c>
      <c r="G2401" s="23" t="s">
        <v>38</v>
      </c>
      <c r="H2401" s="21">
        <v>37201</v>
      </c>
      <c r="I2401" s="21" t="s">
        <v>773</v>
      </c>
      <c r="J2401" s="21" t="s">
        <v>1576</v>
      </c>
      <c r="K2401" s="21" t="s">
        <v>510</v>
      </c>
      <c r="L2401" s="21" t="s">
        <v>42</v>
      </c>
      <c r="M2401" s="21" t="s">
        <v>1891</v>
      </c>
      <c r="N2401" s="21" t="s">
        <v>335</v>
      </c>
      <c r="O2401" s="22">
        <v>6</v>
      </c>
      <c r="P2401" s="22">
        <v>720</v>
      </c>
      <c r="Q2401" s="21" t="s">
        <v>519</v>
      </c>
      <c r="R2401" s="103">
        <f t="shared" si="37"/>
        <v>4320</v>
      </c>
      <c r="S2401" s="22">
        <v>720</v>
      </c>
      <c r="T2401" s="22">
        <v>0</v>
      </c>
      <c r="U2401" s="22">
        <v>720</v>
      </c>
      <c r="V2401" s="22">
        <v>0</v>
      </c>
      <c r="W2401" s="22">
        <v>720</v>
      </c>
      <c r="X2401" s="22">
        <v>0</v>
      </c>
      <c r="Y2401" s="22">
        <v>720</v>
      </c>
      <c r="Z2401" s="22">
        <v>0</v>
      </c>
      <c r="AA2401" s="22">
        <v>720</v>
      </c>
      <c r="AB2401" s="22">
        <v>0</v>
      </c>
      <c r="AC2401" s="22">
        <v>720</v>
      </c>
      <c r="AD2401" s="22">
        <v>0</v>
      </c>
    </row>
    <row r="2402" spans="1:30" s="1" customFormat="1" ht="15" customHeight="1" x14ac:dyDescent="0.3">
      <c r="A2402" s="21" t="s">
        <v>34</v>
      </c>
      <c r="B2402" s="21" t="s">
        <v>1192</v>
      </c>
      <c r="C2402" s="21" t="s">
        <v>1192</v>
      </c>
      <c r="D2402" s="21" t="s">
        <v>36</v>
      </c>
      <c r="E2402" s="21" t="s">
        <v>246</v>
      </c>
      <c r="F2402" s="21" t="s">
        <v>36</v>
      </c>
      <c r="G2402" s="21" t="s">
        <v>38</v>
      </c>
      <c r="H2402" s="21" t="s">
        <v>1027</v>
      </c>
      <c r="I2402" s="21" t="s">
        <v>39</v>
      </c>
      <c r="J2402" s="21" t="s">
        <v>150</v>
      </c>
      <c r="K2402" s="21" t="s">
        <v>151</v>
      </c>
      <c r="L2402" s="21" t="s">
        <v>42</v>
      </c>
      <c r="M2402" s="21" t="s">
        <v>43</v>
      </c>
      <c r="N2402" s="21" t="s">
        <v>48</v>
      </c>
      <c r="O2402" s="22">
        <v>35</v>
      </c>
      <c r="P2402" s="22">
        <v>2</v>
      </c>
      <c r="Q2402" s="21" t="s">
        <v>580</v>
      </c>
      <c r="R2402" s="103">
        <f t="shared" si="37"/>
        <v>70</v>
      </c>
      <c r="S2402" s="22">
        <v>0</v>
      </c>
      <c r="T2402" s="22">
        <v>0</v>
      </c>
      <c r="U2402" s="22">
        <v>35</v>
      </c>
      <c r="V2402" s="22">
        <v>35</v>
      </c>
      <c r="W2402" s="22">
        <v>0</v>
      </c>
      <c r="X2402" s="22">
        <v>0</v>
      </c>
      <c r="Y2402" s="22">
        <v>0</v>
      </c>
      <c r="Z2402" s="22">
        <v>0</v>
      </c>
      <c r="AA2402" s="22">
        <v>0</v>
      </c>
      <c r="AB2402" s="22">
        <v>0</v>
      </c>
      <c r="AC2402" s="22">
        <v>0</v>
      </c>
      <c r="AD2402" s="22">
        <v>0</v>
      </c>
    </row>
    <row r="2403" spans="1:30" s="1" customFormat="1" ht="15" customHeight="1" x14ac:dyDescent="0.3">
      <c r="A2403" s="21" t="s">
        <v>34</v>
      </c>
      <c r="B2403" s="21" t="s">
        <v>1192</v>
      </c>
      <c r="C2403" s="21" t="s">
        <v>1192</v>
      </c>
      <c r="D2403" s="21" t="s">
        <v>36</v>
      </c>
      <c r="E2403" s="21" t="s">
        <v>246</v>
      </c>
      <c r="F2403" s="21" t="s">
        <v>36</v>
      </c>
      <c r="G2403" s="21" t="s">
        <v>38</v>
      </c>
      <c r="H2403" s="21" t="s">
        <v>1027</v>
      </c>
      <c r="I2403" s="21" t="s">
        <v>39</v>
      </c>
      <c r="J2403" s="21" t="s">
        <v>165</v>
      </c>
      <c r="K2403" s="21" t="s">
        <v>166</v>
      </c>
      <c r="L2403" s="21" t="s">
        <v>42</v>
      </c>
      <c r="M2403" s="21" t="s">
        <v>43</v>
      </c>
      <c r="N2403" s="21" t="s">
        <v>48</v>
      </c>
      <c r="O2403" s="22">
        <v>2</v>
      </c>
      <c r="P2403" s="22">
        <v>119</v>
      </c>
      <c r="Q2403" s="21" t="s">
        <v>580</v>
      </c>
      <c r="R2403" s="103">
        <f t="shared" si="37"/>
        <v>238</v>
      </c>
      <c r="S2403" s="22">
        <v>0</v>
      </c>
      <c r="T2403" s="22">
        <v>0</v>
      </c>
      <c r="U2403" s="22">
        <v>119</v>
      </c>
      <c r="V2403" s="22">
        <v>119</v>
      </c>
      <c r="W2403" s="22">
        <v>0</v>
      </c>
      <c r="X2403" s="22">
        <v>0</v>
      </c>
      <c r="Y2403" s="22">
        <v>0</v>
      </c>
      <c r="Z2403" s="22">
        <v>0</v>
      </c>
      <c r="AA2403" s="22">
        <v>0</v>
      </c>
      <c r="AB2403" s="22">
        <v>0</v>
      </c>
      <c r="AC2403" s="22">
        <v>0</v>
      </c>
      <c r="AD2403" s="22">
        <v>0</v>
      </c>
    </row>
    <row r="2404" spans="1:30" s="1" customFormat="1" ht="15" customHeight="1" x14ac:dyDescent="0.3">
      <c r="A2404" s="21" t="s">
        <v>34</v>
      </c>
      <c r="B2404" s="21" t="s">
        <v>1192</v>
      </c>
      <c r="C2404" s="21" t="s">
        <v>1192</v>
      </c>
      <c r="D2404" s="21" t="s">
        <v>36</v>
      </c>
      <c r="E2404" s="21" t="s">
        <v>246</v>
      </c>
      <c r="F2404" s="21" t="s">
        <v>36</v>
      </c>
      <c r="G2404" s="21" t="s">
        <v>38</v>
      </c>
      <c r="H2404" s="21" t="s">
        <v>1027</v>
      </c>
      <c r="I2404" s="21" t="s">
        <v>39</v>
      </c>
      <c r="J2404" s="21" t="s">
        <v>114</v>
      </c>
      <c r="K2404" s="21" t="s">
        <v>115</v>
      </c>
      <c r="L2404" s="21" t="s">
        <v>42</v>
      </c>
      <c r="M2404" s="21" t="s">
        <v>43</v>
      </c>
      <c r="N2404" s="21" t="s">
        <v>48</v>
      </c>
      <c r="O2404" s="22">
        <v>4</v>
      </c>
      <c r="P2404" s="22">
        <v>16</v>
      </c>
      <c r="Q2404" s="21" t="s">
        <v>580</v>
      </c>
      <c r="R2404" s="103">
        <f t="shared" si="37"/>
        <v>64</v>
      </c>
      <c r="S2404" s="22">
        <v>0</v>
      </c>
      <c r="T2404" s="22">
        <v>0</v>
      </c>
      <c r="U2404" s="22">
        <v>32</v>
      </c>
      <c r="V2404" s="22">
        <v>32</v>
      </c>
      <c r="W2404" s="22">
        <v>0</v>
      </c>
      <c r="X2404" s="22">
        <v>0</v>
      </c>
      <c r="Y2404" s="22">
        <v>0</v>
      </c>
      <c r="Z2404" s="22">
        <v>0</v>
      </c>
      <c r="AA2404" s="22">
        <v>0</v>
      </c>
      <c r="AB2404" s="22">
        <v>0</v>
      </c>
      <c r="AC2404" s="22">
        <v>0</v>
      </c>
      <c r="AD2404" s="22">
        <v>0</v>
      </c>
    </row>
    <row r="2405" spans="1:30" s="1" customFormat="1" ht="15" customHeight="1" x14ac:dyDescent="0.3">
      <c r="A2405" s="21" t="s">
        <v>34</v>
      </c>
      <c r="B2405" s="21" t="s">
        <v>1192</v>
      </c>
      <c r="C2405" s="21" t="s">
        <v>1192</v>
      </c>
      <c r="D2405" s="21" t="s">
        <v>36</v>
      </c>
      <c r="E2405" s="21" t="s">
        <v>246</v>
      </c>
      <c r="F2405" s="21" t="s">
        <v>36</v>
      </c>
      <c r="G2405" s="21" t="s">
        <v>38</v>
      </c>
      <c r="H2405" s="21" t="s">
        <v>1027</v>
      </c>
      <c r="I2405" s="21" t="s">
        <v>39</v>
      </c>
      <c r="J2405" s="21" t="s">
        <v>202</v>
      </c>
      <c r="K2405" s="21" t="s">
        <v>203</v>
      </c>
      <c r="L2405" s="21" t="s">
        <v>42</v>
      </c>
      <c r="M2405" s="21" t="s">
        <v>43</v>
      </c>
      <c r="N2405" s="21" t="s">
        <v>48</v>
      </c>
      <c r="O2405" s="22">
        <v>2</v>
      </c>
      <c r="P2405" s="22">
        <v>11</v>
      </c>
      <c r="Q2405" s="21" t="s">
        <v>580</v>
      </c>
      <c r="R2405" s="103">
        <f t="shared" si="37"/>
        <v>22</v>
      </c>
      <c r="S2405" s="22">
        <v>0</v>
      </c>
      <c r="T2405" s="22">
        <v>0</v>
      </c>
      <c r="U2405" s="22">
        <v>11</v>
      </c>
      <c r="V2405" s="22">
        <v>11</v>
      </c>
      <c r="W2405" s="22">
        <v>0</v>
      </c>
      <c r="X2405" s="22">
        <v>0</v>
      </c>
      <c r="Y2405" s="22">
        <v>0</v>
      </c>
      <c r="Z2405" s="22">
        <v>0</v>
      </c>
      <c r="AA2405" s="22">
        <v>0</v>
      </c>
      <c r="AB2405" s="22">
        <v>0</v>
      </c>
      <c r="AC2405" s="22">
        <v>0</v>
      </c>
      <c r="AD2405" s="22">
        <v>0</v>
      </c>
    </row>
    <row r="2406" spans="1:30" s="1" customFormat="1" ht="15" customHeight="1" x14ac:dyDescent="0.3">
      <c r="A2406" s="21" t="s">
        <v>34</v>
      </c>
      <c r="B2406" s="21" t="s">
        <v>1192</v>
      </c>
      <c r="C2406" s="21" t="s">
        <v>1192</v>
      </c>
      <c r="D2406" s="21" t="s">
        <v>36</v>
      </c>
      <c r="E2406" s="21" t="s">
        <v>246</v>
      </c>
      <c r="F2406" s="21" t="s">
        <v>36</v>
      </c>
      <c r="G2406" s="21" t="s">
        <v>38</v>
      </c>
      <c r="H2406" s="21" t="s">
        <v>1027</v>
      </c>
      <c r="I2406" s="21" t="s">
        <v>39</v>
      </c>
      <c r="J2406" s="21" t="s">
        <v>1956</v>
      </c>
      <c r="K2406" s="21" t="s">
        <v>1957</v>
      </c>
      <c r="L2406" s="21" t="s">
        <v>42</v>
      </c>
      <c r="M2406" s="21" t="s">
        <v>43</v>
      </c>
      <c r="N2406" s="21" t="s">
        <v>48</v>
      </c>
      <c r="O2406" s="22">
        <v>3</v>
      </c>
      <c r="P2406" s="22">
        <v>111</v>
      </c>
      <c r="Q2406" s="21" t="s">
        <v>580</v>
      </c>
      <c r="R2406" s="103">
        <f t="shared" si="37"/>
        <v>333</v>
      </c>
      <c r="S2406" s="22">
        <v>0</v>
      </c>
      <c r="T2406" s="22">
        <v>0</v>
      </c>
      <c r="U2406" s="22">
        <v>111</v>
      </c>
      <c r="V2406" s="22">
        <v>111</v>
      </c>
      <c r="W2406" s="22">
        <v>0</v>
      </c>
      <c r="X2406" s="22">
        <v>0</v>
      </c>
      <c r="Y2406" s="22">
        <v>111</v>
      </c>
      <c r="Z2406" s="22">
        <v>0</v>
      </c>
      <c r="AA2406" s="22">
        <v>0</v>
      </c>
      <c r="AB2406" s="22">
        <v>0</v>
      </c>
      <c r="AC2406" s="22">
        <v>0</v>
      </c>
      <c r="AD2406" s="22">
        <v>0</v>
      </c>
    </row>
    <row r="2407" spans="1:30" s="1" customFormat="1" ht="15" customHeight="1" x14ac:dyDescent="0.3">
      <c r="A2407" s="21" t="s">
        <v>34</v>
      </c>
      <c r="B2407" s="21" t="s">
        <v>1192</v>
      </c>
      <c r="C2407" s="21" t="s">
        <v>1192</v>
      </c>
      <c r="D2407" s="21" t="s">
        <v>36</v>
      </c>
      <c r="E2407" s="21" t="s">
        <v>246</v>
      </c>
      <c r="F2407" s="21" t="s">
        <v>36</v>
      </c>
      <c r="G2407" s="21" t="s">
        <v>38</v>
      </c>
      <c r="H2407" s="21" t="s">
        <v>1027</v>
      </c>
      <c r="I2407" s="21" t="s">
        <v>39</v>
      </c>
      <c r="J2407" s="21" t="s">
        <v>1456</v>
      </c>
      <c r="K2407" s="21" t="s">
        <v>1958</v>
      </c>
      <c r="L2407" s="21" t="s">
        <v>42</v>
      </c>
      <c r="M2407" s="21" t="s">
        <v>43</v>
      </c>
      <c r="N2407" s="21" t="s">
        <v>48</v>
      </c>
      <c r="O2407" s="22">
        <v>3</v>
      </c>
      <c r="P2407" s="22">
        <v>125</v>
      </c>
      <c r="Q2407" s="21" t="s">
        <v>580</v>
      </c>
      <c r="R2407" s="103">
        <f t="shared" si="37"/>
        <v>375</v>
      </c>
      <c r="S2407" s="22">
        <v>0</v>
      </c>
      <c r="T2407" s="22">
        <v>0</v>
      </c>
      <c r="U2407" s="22">
        <v>125</v>
      </c>
      <c r="V2407" s="22">
        <v>125</v>
      </c>
      <c r="W2407" s="22">
        <v>0</v>
      </c>
      <c r="X2407" s="22">
        <v>0</v>
      </c>
      <c r="Y2407" s="22">
        <v>125</v>
      </c>
      <c r="Z2407" s="22">
        <v>0</v>
      </c>
      <c r="AA2407" s="22">
        <v>0</v>
      </c>
      <c r="AB2407" s="22">
        <v>0</v>
      </c>
      <c r="AC2407" s="22">
        <v>0</v>
      </c>
      <c r="AD2407" s="22">
        <v>0</v>
      </c>
    </row>
    <row r="2408" spans="1:30" s="1" customFormat="1" ht="15" customHeight="1" x14ac:dyDescent="0.3">
      <c r="A2408" s="21" t="s">
        <v>34</v>
      </c>
      <c r="B2408" s="21" t="s">
        <v>1192</v>
      </c>
      <c r="C2408" s="21" t="s">
        <v>1192</v>
      </c>
      <c r="D2408" s="21" t="s">
        <v>36</v>
      </c>
      <c r="E2408" s="21" t="s">
        <v>246</v>
      </c>
      <c r="F2408" s="21" t="s">
        <v>36</v>
      </c>
      <c r="G2408" s="21" t="s">
        <v>38</v>
      </c>
      <c r="H2408" s="21" t="s">
        <v>1027</v>
      </c>
      <c r="I2408" s="21" t="s">
        <v>39</v>
      </c>
      <c r="J2408" s="21" t="s">
        <v>966</v>
      </c>
      <c r="K2408" s="21" t="s">
        <v>967</v>
      </c>
      <c r="L2408" s="21" t="s">
        <v>42</v>
      </c>
      <c r="M2408" s="21" t="s">
        <v>43</v>
      </c>
      <c r="N2408" s="21" t="s">
        <v>48</v>
      </c>
      <c r="O2408" s="22">
        <v>4</v>
      </c>
      <c r="P2408" s="22">
        <v>27</v>
      </c>
      <c r="Q2408" s="21" t="s">
        <v>580</v>
      </c>
      <c r="R2408" s="103">
        <f t="shared" si="37"/>
        <v>108</v>
      </c>
      <c r="S2408" s="22">
        <v>0</v>
      </c>
      <c r="T2408" s="22">
        <v>0</v>
      </c>
      <c r="U2408" s="22">
        <v>54</v>
      </c>
      <c r="V2408" s="22">
        <v>54</v>
      </c>
      <c r="W2408" s="22">
        <v>0</v>
      </c>
      <c r="X2408" s="22">
        <v>0</v>
      </c>
      <c r="Y2408" s="22">
        <v>0</v>
      </c>
      <c r="Z2408" s="22">
        <v>0</v>
      </c>
      <c r="AA2408" s="22">
        <v>0</v>
      </c>
      <c r="AB2408" s="22">
        <v>0</v>
      </c>
      <c r="AC2408" s="22">
        <v>0</v>
      </c>
      <c r="AD2408" s="22">
        <v>0</v>
      </c>
    </row>
    <row r="2409" spans="1:30" s="1" customFormat="1" ht="15" customHeight="1" x14ac:dyDescent="0.3">
      <c r="A2409" s="21" t="s">
        <v>34</v>
      </c>
      <c r="B2409" s="21" t="s">
        <v>1192</v>
      </c>
      <c r="C2409" s="21" t="s">
        <v>1192</v>
      </c>
      <c r="D2409" s="21" t="s">
        <v>36</v>
      </c>
      <c r="E2409" s="21" t="s">
        <v>246</v>
      </c>
      <c r="F2409" s="21" t="s">
        <v>36</v>
      </c>
      <c r="G2409" s="21" t="s">
        <v>38</v>
      </c>
      <c r="H2409" s="21" t="s">
        <v>1027</v>
      </c>
      <c r="I2409" s="21" t="s">
        <v>39</v>
      </c>
      <c r="J2409" s="21" t="s">
        <v>59</v>
      </c>
      <c r="K2409" s="21" t="s">
        <v>60</v>
      </c>
      <c r="L2409" s="21" t="s">
        <v>42</v>
      </c>
      <c r="M2409" s="21" t="s">
        <v>43</v>
      </c>
      <c r="N2409" s="21" t="s">
        <v>48</v>
      </c>
      <c r="O2409" s="22">
        <v>4</v>
      </c>
      <c r="P2409" s="22">
        <v>17</v>
      </c>
      <c r="Q2409" s="21" t="s">
        <v>580</v>
      </c>
      <c r="R2409" s="103">
        <f t="shared" si="37"/>
        <v>68</v>
      </c>
      <c r="S2409" s="22">
        <v>0</v>
      </c>
      <c r="T2409" s="22">
        <v>0</v>
      </c>
      <c r="U2409" s="22">
        <v>34</v>
      </c>
      <c r="V2409" s="22">
        <v>34</v>
      </c>
      <c r="W2409" s="22">
        <v>0</v>
      </c>
      <c r="X2409" s="22">
        <v>0</v>
      </c>
      <c r="Y2409" s="22">
        <v>0</v>
      </c>
      <c r="Z2409" s="22">
        <v>0</v>
      </c>
      <c r="AA2409" s="22">
        <v>0</v>
      </c>
      <c r="AB2409" s="22">
        <v>0</v>
      </c>
      <c r="AC2409" s="22">
        <v>0</v>
      </c>
      <c r="AD2409" s="22">
        <v>0</v>
      </c>
    </row>
    <row r="2410" spans="1:30" s="1" customFormat="1" ht="15" customHeight="1" x14ac:dyDescent="0.3">
      <c r="A2410" s="21" t="s">
        <v>34</v>
      </c>
      <c r="B2410" s="21" t="s">
        <v>1192</v>
      </c>
      <c r="C2410" s="21" t="s">
        <v>1192</v>
      </c>
      <c r="D2410" s="21" t="s">
        <v>36</v>
      </c>
      <c r="E2410" s="21" t="s">
        <v>246</v>
      </c>
      <c r="F2410" s="21" t="s">
        <v>36</v>
      </c>
      <c r="G2410" s="21" t="s">
        <v>38</v>
      </c>
      <c r="H2410" s="21" t="s">
        <v>1027</v>
      </c>
      <c r="I2410" s="21" t="s">
        <v>39</v>
      </c>
      <c r="J2410" s="21" t="s">
        <v>235</v>
      </c>
      <c r="K2410" s="21" t="s">
        <v>236</v>
      </c>
      <c r="L2410" s="21" t="s">
        <v>42</v>
      </c>
      <c r="M2410" s="21" t="s">
        <v>43</v>
      </c>
      <c r="N2410" s="21" t="s">
        <v>63</v>
      </c>
      <c r="O2410" s="22">
        <v>2</v>
      </c>
      <c r="P2410" s="22">
        <v>14</v>
      </c>
      <c r="Q2410" s="21" t="s">
        <v>580</v>
      </c>
      <c r="R2410" s="103">
        <f t="shared" si="37"/>
        <v>28</v>
      </c>
      <c r="S2410" s="22">
        <v>0</v>
      </c>
      <c r="T2410" s="22">
        <v>0</v>
      </c>
      <c r="U2410" s="22">
        <v>14</v>
      </c>
      <c r="V2410" s="22">
        <v>14</v>
      </c>
      <c r="W2410" s="22">
        <v>0</v>
      </c>
      <c r="X2410" s="22">
        <v>0</v>
      </c>
      <c r="Y2410" s="22">
        <v>0</v>
      </c>
      <c r="Z2410" s="22">
        <v>0</v>
      </c>
      <c r="AA2410" s="22">
        <v>0</v>
      </c>
      <c r="AB2410" s="22">
        <v>0</v>
      </c>
      <c r="AC2410" s="22">
        <v>0</v>
      </c>
      <c r="AD2410" s="22">
        <v>0</v>
      </c>
    </row>
    <row r="2411" spans="1:30" s="1" customFormat="1" ht="15" customHeight="1" x14ac:dyDescent="0.3">
      <c r="A2411" s="21" t="s">
        <v>34</v>
      </c>
      <c r="B2411" s="21" t="s">
        <v>1192</v>
      </c>
      <c r="C2411" s="21" t="s">
        <v>1192</v>
      </c>
      <c r="D2411" s="21" t="s">
        <v>36</v>
      </c>
      <c r="E2411" s="21" t="s">
        <v>246</v>
      </c>
      <c r="F2411" s="21" t="s">
        <v>36</v>
      </c>
      <c r="G2411" s="21" t="s">
        <v>38</v>
      </c>
      <c r="H2411" s="21" t="s">
        <v>1027</v>
      </c>
      <c r="I2411" s="21" t="s">
        <v>39</v>
      </c>
      <c r="J2411" s="21" t="s">
        <v>553</v>
      </c>
      <c r="K2411" s="21" t="s">
        <v>554</v>
      </c>
      <c r="L2411" s="21" t="s">
        <v>42</v>
      </c>
      <c r="M2411" s="21" t="s">
        <v>43</v>
      </c>
      <c r="N2411" s="21" t="s">
        <v>63</v>
      </c>
      <c r="O2411" s="22">
        <v>2</v>
      </c>
      <c r="P2411" s="22">
        <v>29</v>
      </c>
      <c r="Q2411" s="21" t="s">
        <v>580</v>
      </c>
      <c r="R2411" s="103">
        <f t="shared" si="37"/>
        <v>58</v>
      </c>
      <c r="S2411" s="22">
        <v>0</v>
      </c>
      <c r="T2411" s="22">
        <v>0</v>
      </c>
      <c r="U2411" s="22">
        <v>29</v>
      </c>
      <c r="V2411" s="22">
        <v>29</v>
      </c>
      <c r="W2411" s="22">
        <v>0</v>
      </c>
      <c r="X2411" s="22">
        <v>0</v>
      </c>
      <c r="Y2411" s="22">
        <v>0</v>
      </c>
      <c r="Z2411" s="22">
        <v>0</v>
      </c>
      <c r="AA2411" s="22">
        <v>0</v>
      </c>
      <c r="AB2411" s="22">
        <v>0</v>
      </c>
      <c r="AC2411" s="22">
        <v>0</v>
      </c>
      <c r="AD2411" s="22">
        <v>0</v>
      </c>
    </row>
    <row r="2412" spans="1:30" s="1" customFormat="1" ht="15" customHeight="1" x14ac:dyDescent="0.3">
      <c r="A2412" s="21" t="s">
        <v>34</v>
      </c>
      <c r="B2412" s="21" t="s">
        <v>1192</v>
      </c>
      <c r="C2412" s="21" t="s">
        <v>1192</v>
      </c>
      <c r="D2412" s="21" t="s">
        <v>36</v>
      </c>
      <c r="E2412" s="21" t="s">
        <v>246</v>
      </c>
      <c r="F2412" s="21" t="s">
        <v>36</v>
      </c>
      <c r="G2412" s="21" t="s">
        <v>38</v>
      </c>
      <c r="H2412" s="21" t="s">
        <v>1027</v>
      </c>
      <c r="I2412" s="21" t="s">
        <v>39</v>
      </c>
      <c r="J2412" s="21" t="s">
        <v>140</v>
      </c>
      <c r="K2412" s="21" t="s">
        <v>744</v>
      </c>
      <c r="L2412" s="21" t="s">
        <v>42</v>
      </c>
      <c r="M2412" s="21" t="s">
        <v>43</v>
      </c>
      <c r="N2412" s="21" t="s">
        <v>63</v>
      </c>
      <c r="O2412" s="22">
        <v>8</v>
      </c>
      <c r="P2412" s="22">
        <v>1000</v>
      </c>
      <c r="Q2412" s="21" t="s">
        <v>580</v>
      </c>
      <c r="R2412" s="103">
        <f t="shared" si="37"/>
        <v>8000</v>
      </c>
      <c r="S2412" s="22">
        <v>0</v>
      </c>
      <c r="T2412" s="22">
        <v>0</v>
      </c>
      <c r="U2412" s="22">
        <v>3000</v>
      </c>
      <c r="V2412" s="22">
        <v>3000</v>
      </c>
      <c r="W2412" s="22">
        <v>0</v>
      </c>
      <c r="X2412" s="22">
        <v>0</v>
      </c>
      <c r="Y2412" s="22">
        <v>0</v>
      </c>
      <c r="Z2412" s="22">
        <v>1000</v>
      </c>
      <c r="AA2412" s="22">
        <v>0</v>
      </c>
      <c r="AB2412" s="22">
        <v>1000</v>
      </c>
      <c r="AC2412" s="22">
        <v>0</v>
      </c>
      <c r="AD2412" s="22">
        <v>0</v>
      </c>
    </row>
    <row r="2413" spans="1:30" s="1" customFormat="1" ht="15" customHeight="1" x14ac:dyDescent="0.3">
      <c r="A2413" s="21" t="s">
        <v>34</v>
      </c>
      <c r="B2413" s="21" t="s">
        <v>1192</v>
      </c>
      <c r="C2413" s="21" t="s">
        <v>1192</v>
      </c>
      <c r="D2413" s="21" t="s">
        <v>36</v>
      </c>
      <c r="E2413" s="21" t="s">
        <v>246</v>
      </c>
      <c r="F2413" s="21" t="s">
        <v>36</v>
      </c>
      <c r="G2413" s="21" t="s">
        <v>38</v>
      </c>
      <c r="H2413" s="21" t="s">
        <v>1027</v>
      </c>
      <c r="I2413" s="21" t="s">
        <v>39</v>
      </c>
      <c r="J2413" s="21" t="s">
        <v>72</v>
      </c>
      <c r="K2413" s="21" t="s">
        <v>1104</v>
      </c>
      <c r="L2413" s="21" t="s">
        <v>42</v>
      </c>
      <c r="M2413" s="21" t="s">
        <v>43</v>
      </c>
      <c r="N2413" s="21" t="s">
        <v>44</v>
      </c>
      <c r="O2413" s="22">
        <v>3</v>
      </c>
      <c r="P2413" s="22">
        <v>87</v>
      </c>
      <c r="Q2413" s="21" t="s">
        <v>580</v>
      </c>
      <c r="R2413" s="103">
        <f t="shared" si="37"/>
        <v>261</v>
      </c>
      <c r="S2413" s="22">
        <v>0</v>
      </c>
      <c r="T2413" s="22">
        <v>0</v>
      </c>
      <c r="U2413" s="22">
        <v>87</v>
      </c>
      <c r="V2413" s="22">
        <v>87</v>
      </c>
      <c r="W2413" s="22">
        <v>0</v>
      </c>
      <c r="X2413" s="22">
        <v>0</v>
      </c>
      <c r="Y2413" s="22">
        <v>87</v>
      </c>
      <c r="Z2413" s="22">
        <v>0</v>
      </c>
      <c r="AA2413" s="22">
        <v>0</v>
      </c>
      <c r="AB2413" s="22">
        <v>0</v>
      </c>
      <c r="AC2413" s="22">
        <v>0</v>
      </c>
      <c r="AD2413" s="22">
        <v>0</v>
      </c>
    </row>
    <row r="2414" spans="1:30" s="1" customFormat="1" ht="15" customHeight="1" x14ac:dyDescent="0.3">
      <c r="A2414" s="21" t="s">
        <v>34</v>
      </c>
      <c r="B2414" s="21" t="s">
        <v>1192</v>
      </c>
      <c r="C2414" s="21" t="s">
        <v>1192</v>
      </c>
      <c r="D2414" s="21" t="s">
        <v>36</v>
      </c>
      <c r="E2414" s="21" t="s">
        <v>246</v>
      </c>
      <c r="F2414" s="21" t="s">
        <v>36</v>
      </c>
      <c r="G2414" s="21" t="s">
        <v>38</v>
      </c>
      <c r="H2414" s="21" t="s">
        <v>1027</v>
      </c>
      <c r="I2414" s="21" t="s">
        <v>39</v>
      </c>
      <c r="J2414" s="21" t="s">
        <v>212</v>
      </c>
      <c r="K2414" s="21" t="s">
        <v>2832</v>
      </c>
      <c r="L2414" s="21" t="s">
        <v>42</v>
      </c>
      <c r="M2414" s="21" t="s">
        <v>43</v>
      </c>
      <c r="N2414" s="21" t="s">
        <v>48</v>
      </c>
      <c r="O2414" s="22">
        <v>2</v>
      </c>
      <c r="P2414" s="22">
        <v>137</v>
      </c>
      <c r="Q2414" s="21" t="s">
        <v>580</v>
      </c>
      <c r="R2414" s="103">
        <f t="shared" si="37"/>
        <v>274</v>
      </c>
      <c r="S2414" s="22">
        <v>0</v>
      </c>
      <c r="T2414" s="22">
        <v>0</v>
      </c>
      <c r="U2414" s="22">
        <v>137</v>
      </c>
      <c r="V2414" s="22">
        <v>137</v>
      </c>
      <c r="W2414" s="22">
        <v>0</v>
      </c>
      <c r="X2414" s="22">
        <v>0</v>
      </c>
      <c r="Y2414" s="22">
        <v>0</v>
      </c>
      <c r="Z2414" s="22">
        <v>0</v>
      </c>
      <c r="AA2414" s="22">
        <v>0</v>
      </c>
      <c r="AB2414" s="22">
        <v>0</v>
      </c>
      <c r="AC2414" s="22">
        <v>0</v>
      </c>
      <c r="AD2414" s="22">
        <v>0</v>
      </c>
    </row>
    <row r="2415" spans="1:30" s="1" customFormat="1" ht="15" customHeight="1" x14ac:dyDescent="0.3">
      <c r="A2415" s="21" t="s">
        <v>34</v>
      </c>
      <c r="B2415" s="21" t="s">
        <v>1192</v>
      </c>
      <c r="C2415" s="21" t="s">
        <v>1192</v>
      </c>
      <c r="D2415" s="21" t="s">
        <v>36</v>
      </c>
      <c r="E2415" s="21" t="s">
        <v>246</v>
      </c>
      <c r="F2415" s="21" t="s">
        <v>36</v>
      </c>
      <c r="G2415" s="21" t="s">
        <v>38</v>
      </c>
      <c r="H2415" s="21" t="s">
        <v>1027</v>
      </c>
      <c r="I2415" s="21" t="s">
        <v>39</v>
      </c>
      <c r="J2415" s="21" t="s">
        <v>185</v>
      </c>
      <c r="K2415" s="21" t="s">
        <v>1407</v>
      </c>
      <c r="L2415" s="21" t="s">
        <v>42</v>
      </c>
      <c r="M2415" s="21" t="s">
        <v>43</v>
      </c>
      <c r="N2415" s="21" t="s">
        <v>44</v>
      </c>
      <c r="O2415" s="22">
        <v>8</v>
      </c>
      <c r="P2415" s="22">
        <v>44</v>
      </c>
      <c r="Q2415" s="21" t="s">
        <v>580</v>
      </c>
      <c r="R2415" s="103">
        <f t="shared" si="37"/>
        <v>352</v>
      </c>
      <c r="S2415" s="22">
        <v>0</v>
      </c>
      <c r="T2415" s="22">
        <v>0</v>
      </c>
      <c r="U2415" s="22">
        <v>88</v>
      </c>
      <c r="V2415" s="22">
        <v>88</v>
      </c>
      <c r="W2415" s="22">
        <v>0</v>
      </c>
      <c r="X2415" s="22">
        <v>0</v>
      </c>
      <c r="Y2415" s="22">
        <v>132</v>
      </c>
      <c r="Z2415" s="22">
        <v>0</v>
      </c>
      <c r="AA2415" s="22">
        <v>0</v>
      </c>
      <c r="AB2415" s="22">
        <v>0</v>
      </c>
      <c r="AC2415" s="22">
        <v>44</v>
      </c>
      <c r="AD2415" s="22">
        <v>0</v>
      </c>
    </row>
    <row r="2416" spans="1:30" s="1" customFormat="1" ht="15" customHeight="1" x14ac:dyDescent="0.3">
      <c r="A2416" s="21" t="s">
        <v>34</v>
      </c>
      <c r="B2416" s="21" t="s">
        <v>1192</v>
      </c>
      <c r="C2416" s="21" t="s">
        <v>1192</v>
      </c>
      <c r="D2416" s="21" t="s">
        <v>36</v>
      </c>
      <c r="E2416" s="21" t="s">
        <v>246</v>
      </c>
      <c r="F2416" s="21" t="s">
        <v>36</v>
      </c>
      <c r="G2416" s="21" t="s">
        <v>38</v>
      </c>
      <c r="H2416" s="21" t="s">
        <v>1027</v>
      </c>
      <c r="I2416" s="21" t="s">
        <v>39</v>
      </c>
      <c r="J2416" s="21" t="s">
        <v>91</v>
      </c>
      <c r="K2416" s="21" t="s">
        <v>92</v>
      </c>
      <c r="L2416" s="21" t="s">
        <v>42</v>
      </c>
      <c r="M2416" s="21" t="s">
        <v>43</v>
      </c>
      <c r="N2416" s="21" t="s">
        <v>48</v>
      </c>
      <c r="O2416" s="22">
        <v>5</v>
      </c>
      <c r="P2416" s="22">
        <v>14</v>
      </c>
      <c r="Q2416" s="21" t="s">
        <v>580</v>
      </c>
      <c r="R2416" s="103">
        <f t="shared" si="37"/>
        <v>70</v>
      </c>
      <c r="S2416" s="22">
        <v>0</v>
      </c>
      <c r="T2416" s="22">
        <v>0</v>
      </c>
      <c r="U2416" s="22">
        <v>28</v>
      </c>
      <c r="V2416" s="22">
        <v>28</v>
      </c>
      <c r="W2416" s="22">
        <v>0</v>
      </c>
      <c r="X2416" s="22">
        <v>0</v>
      </c>
      <c r="Y2416" s="22">
        <v>14</v>
      </c>
      <c r="Z2416" s="22">
        <v>0</v>
      </c>
      <c r="AA2416" s="22">
        <v>0</v>
      </c>
      <c r="AB2416" s="22">
        <v>0</v>
      </c>
      <c r="AC2416" s="22">
        <v>0</v>
      </c>
      <c r="AD2416" s="22">
        <v>0</v>
      </c>
    </row>
    <row r="2417" spans="1:30" s="1" customFormat="1" ht="15" customHeight="1" x14ac:dyDescent="0.3">
      <c r="A2417" s="21" t="s">
        <v>34</v>
      </c>
      <c r="B2417" s="21" t="s">
        <v>1192</v>
      </c>
      <c r="C2417" s="21" t="s">
        <v>1192</v>
      </c>
      <c r="D2417" s="21" t="s">
        <v>36</v>
      </c>
      <c r="E2417" s="21" t="s">
        <v>246</v>
      </c>
      <c r="F2417" s="21" t="s">
        <v>36</v>
      </c>
      <c r="G2417" s="21" t="s">
        <v>38</v>
      </c>
      <c r="H2417" s="21" t="s">
        <v>1027</v>
      </c>
      <c r="I2417" s="21" t="s">
        <v>39</v>
      </c>
      <c r="J2417" s="21" t="s">
        <v>93</v>
      </c>
      <c r="K2417" s="21" t="s">
        <v>94</v>
      </c>
      <c r="L2417" s="21" t="s">
        <v>42</v>
      </c>
      <c r="M2417" s="21" t="s">
        <v>43</v>
      </c>
      <c r="N2417" s="21" t="s">
        <v>48</v>
      </c>
      <c r="O2417" s="22">
        <v>5</v>
      </c>
      <c r="P2417" s="22">
        <v>62</v>
      </c>
      <c r="Q2417" s="21" t="s">
        <v>580</v>
      </c>
      <c r="R2417" s="103">
        <f t="shared" si="37"/>
        <v>310</v>
      </c>
      <c r="S2417" s="22">
        <v>0</v>
      </c>
      <c r="T2417" s="22">
        <v>0</v>
      </c>
      <c r="U2417" s="22">
        <v>124</v>
      </c>
      <c r="V2417" s="22">
        <v>124</v>
      </c>
      <c r="W2417" s="22">
        <v>0</v>
      </c>
      <c r="X2417" s="22">
        <v>0</v>
      </c>
      <c r="Y2417" s="22">
        <v>62</v>
      </c>
      <c r="Z2417" s="22">
        <v>0</v>
      </c>
      <c r="AA2417" s="22">
        <v>0</v>
      </c>
      <c r="AB2417" s="22">
        <v>0</v>
      </c>
      <c r="AC2417" s="22">
        <v>0</v>
      </c>
      <c r="AD2417" s="22">
        <v>0</v>
      </c>
    </row>
    <row r="2418" spans="1:30" s="1" customFormat="1" ht="15" customHeight="1" x14ac:dyDescent="0.3">
      <c r="A2418" s="21" t="s">
        <v>34</v>
      </c>
      <c r="B2418" s="21" t="s">
        <v>1192</v>
      </c>
      <c r="C2418" s="21" t="s">
        <v>1192</v>
      </c>
      <c r="D2418" s="21" t="s">
        <v>36</v>
      </c>
      <c r="E2418" s="21" t="s">
        <v>246</v>
      </c>
      <c r="F2418" s="21" t="s">
        <v>36</v>
      </c>
      <c r="G2418" s="21" t="s">
        <v>38</v>
      </c>
      <c r="H2418" s="21" t="s">
        <v>1027</v>
      </c>
      <c r="I2418" s="21" t="s">
        <v>39</v>
      </c>
      <c r="J2418" s="21" t="s">
        <v>173</v>
      </c>
      <c r="K2418" s="21" t="s">
        <v>174</v>
      </c>
      <c r="L2418" s="21" t="s">
        <v>42</v>
      </c>
      <c r="M2418" s="21" t="s">
        <v>43</v>
      </c>
      <c r="N2418" s="21" t="s">
        <v>48</v>
      </c>
      <c r="O2418" s="22">
        <v>5</v>
      </c>
      <c r="P2418" s="22">
        <v>32</v>
      </c>
      <c r="Q2418" s="21" t="s">
        <v>580</v>
      </c>
      <c r="R2418" s="103">
        <f t="shared" si="37"/>
        <v>160</v>
      </c>
      <c r="S2418" s="22">
        <v>0</v>
      </c>
      <c r="T2418" s="22">
        <v>0</v>
      </c>
      <c r="U2418" s="22">
        <v>64</v>
      </c>
      <c r="V2418" s="22">
        <v>64</v>
      </c>
      <c r="W2418" s="22">
        <v>0</v>
      </c>
      <c r="X2418" s="22">
        <v>0</v>
      </c>
      <c r="Y2418" s="22">
        <v>32</v>
      </c>
      <c r="Z2418" s="22">
        <v>0</v>
      </c>
      <c r="AA2418" s="22">
        <v>0</v>
      </c>
      <c r="AB2418" s="22">
        <v>0</v>
      </c>
      <c r="AC2418" s="22">
        <v>0</v>
      </c>
      <c r="AD2418" s="22">
        <v>0</v>
      </c>
    </row>
    <row r="2419" spans="1:30" s="1" customFormat="1" ht="15" customHeight="1" x14ac:dyDescent="0.3">
      <c r="A2419" s="21" t="s">
        <v>34</v>
      </c>
      <c r="B2419" s="21" t="s">
        <v>1192</v>
      </c>
      <c r="C2419" s="21" t="s">
        <v>1192</v>
      </c>
      <c r="D2419" s="21" t="s">
        <v>36</v>
      </c>
      <c r="E2419" s="21" t="s">
        <v>246</v>
      </c>
      <c r="F2419" s="21" t="s">
        <v>36</v>
      </c>
      <c r="G2419" s="21" t="s">
        <v>38</v>
      </c>
      <c r="H2419" s="21" t="s">
        <v>1027</v>
      </c>
      <c r="I2419" s="21" t="s">
        <v>39</v>
      </c>
      <c r="J2419" s="21" t="s">
        <v>651</v>
      </c>
      <c r="K2419" s="21" t="s">
        <v>652</v>
      </c>
      <c r="L2419" s="21" t="s">
        <v>42</v>
      </c>
      <c r="M2419" s="21" t="s">
        <v>43</v>
      </c>
      <c r="N2419" s="21" t="s">
        <v>48</v>
      </c>
      <c r="O2419" s="22">
        <v>6</v>
      </c>
      <c r="P2419" s="22">
        <v>30</v>
      </c>
      <c r="Q2419" s="21" t="s">
        <v>580</v>
      </c>
      <c r="R2419" s="103">
        <f t="shared" si="37"/>
        <v>180</v>
      </c>
      <c r="S2419" s="22">
        <v>0</v>
      </c>
      <c r="T2419" s="22">
        <v>0</v>
      </c>
      <c r="U2419" s="22">
        <v>60</v>
      </c>
      <c r="V2419" s="22">
        <v>60</v>
      </c>
      <c r="W2419" s="22">
        <v>0</v>
      </c>
      <c r="X2419" s="22">
        <v>0</v>
      </c>
      <c r="Y2419" s="22">
        <v>60</v>
      </c>
      <c r="Z2419" s="22">
        <v>0</v>
      </c>
      <c r="AA2419" s="22">
        <v>0</v>
      </c>
      <c r="AB2419" s="22">
        <v>0</v>
      </c>
      <c r="AC2419" s="22">
        <v>0</v>
      </c>
      <c r="AD2419" s="22">
        <v>0</v>
      </c>
    </row>
    <row r="2420" spans="1:30" s="1" customFormat="1" ht="15" customHeight="1" x14ac:dyDescent="0.3">
      <c r="A2420" s="21" t="s">
        <v>34</v>
      </c>
      <c r="B2420" s="21" t="s">
        <v>1192</v>
      </c>
      <c r="C2420" s="21" t="s">
        <v>1192</v>
      </c>
      <c r="D2420" s="21" t="s">
        <v>36</v>
      </c>
      <c r="E2420" s="21" t="s">
        <v>246</v>
      </c>
      <c r="F2420" s="21" t="s">
        <v>36</v>
      </c>
      <c r="G2420" s="21" t="s">
        <v>38</v>
      </c>
      <c r="H2420" s="21" t="s">
        <v>1027</v>
      </c>
      <c r="I2420" s="21" t="s">
        <v>39</v>
      </c>
      <c r="J2420" s="21" t="s">
        <v>1324</v>
      </c>
      <c r="K2420" s="21" t="s">
        <v>1325</v>
      </c>
      <c r="L2420" s="21" t="s">
        <v>42</v>
      </c>
      <c r="M2420" s="21" t="s">
        <v>43</v>
      </c>
      <c r="N2420" s="21" t="s">
        <v>44</v>
      </c>
      <c r="O2420" s="22">
        <v>3</v>
      </c>
      <c r="P2420" s="22">
        <v>165</v>
      </c>
      <c r="Q2420" s="21" t="s">
        <v>580</v>
      </c>
      <c r="R2420" s="103">
        <f t="shared" si="37"/>
        <v>495</v>
      </c>
      <c r="S2420" s="22">
        <v>0</v>
      </c>
      <c r="T2420" s="22">
        <v>0</v>
      </c>
      <c r="U2420" s="22">
        <v>165</v>
      </c>
      <c r="V2420" s="22">
        <v>165</v>
      </c>
      <c r="W2420" s="22">
        <v>0</v>
      </c>
      <c r="X2420" s="22">
        <v>0</v>
      </c>
      <c r="Y2420" s="22">
        <v>165</v>
      </c>
      <c r="Z2420" s="22">
        <v>0</v>
      </c>
      <c r="AA2420" s="22">
        <v>0</v>
      </c>
      <c r="AB2420" s="22">
        <v>0</v>
      </c>
      <c r="AC2420" s="22">
        <v>0</v>
      </c>
      <c r="AD2420" s="22">
        <v>0</v>
      </c>
    </row>
    <row r="2421" spans="1:30" s="1" customFormat="1" ht="15" customHeight="1" x14ac:dyDescent="0.3">
      <c r="A2421" s="21" t="s">
        <v>34</v>
      </c>
      <c r="B2421" s="21" t="s">
        <v>1192</v>
      </c>
      <c r="C2421" s="21" t="s">
        <v>1192</v>
      </c>
      <c r="D2421" s="21" t="s">
        <v>36</v>
      </c>
      <c r="E2421" s="21" t="s">
        <v>246</v>
      </c>
      <c r="F2421" s="21" t="s">
        <v>36</v>
      </c>
      <c r="G2421" s="21" t="s">
        <v>38</v>
      </c>
      <c r="H2421" s="21" t="s">
        <v>1027</v>
      </c>
      <c r="I2421" s="21" t="s">
        <v>39</v>
      </c>
      <c r="J2421" s="21" t="s">
        <v>1108</v>
      </c>
      <c r="K2421" s="21" t="s">
        <v>1109</v>
      </c>
      <c r="L2421" s="21" t="s">
        <v>42</v>
      </c>
      <c r="M2421" s="21" t="s">
        <v>43</v>
      </c>
      <c r="N2421" s="21" t="s">
        <v>48</v>
      </c>
      <c r="O2421" s="22">
        <v>2</v>
      </c>
      <c r="P2421" s="22">
        <v>1500</v>
      </c>
      <c r="Q2421" s="21" t="s">
        <v>580</v>
      </c>
      <c r="R2421" s="103">
        <f t="shared" si="37"/>
        <v>3000</v>
      </c>
      <c r="S2421" s="22">
        <v>0</v>
      </c>
      <c r="T2421" s="22">
        <v>3000</v>
      </c>
      <c r="U2421" s="22">
        <v>0</v>
      </c>
      <c r="V2421" s="22">
        <v>0</v>
      </c>
      <c r="W2421" s="22">
        <v>0</v>
      </c>
      <c r="X2421" s="22">
        <v>0</v>
      </c>
      <c r="Y2421" s="22">
        <v>0</v>
      </c>
      <c r="Z2421" s="22">
        <v>0</v>
      </c>
      <c r="AA2421" s="22">
        <v>0</v>
      </c>
      <c r="AB2421" s="22">
        <v>0</v>
      </c>
      <c r="AC2421" s="22">
        <v>0</v>
      </c>
      <c r="AD2421" s="22">
        <v>0</v>
      </c>
    </row>
    <row r="2422" spans="1:30" s="1" customFormat="1" ht="15" customHeight="1" x14ac:dyDescent="0.3">
      <c r="A2422" s="21" t="s">
        <v>34</v>
      </c>
      <c r="B2422" s="21" t="s">
        <v>1192</v>
      </c>
      <c r="C2422" s="21" t="s">
        <v>1192</v>
      </c>
      <c r="D2422" s="21" t="s">
        <v>36</v>
      </c>
      <c r="E2422" s="21" t="s">
        <v>246</v>
      </c>
      <c r="F2422" s="21" t="s">
        <v>36</v>
      </c>
      <c r="G2422" s="21" t="s">
        <v>38</v>
      </c>
      <c r="H2422" s="21" t="s">
        <v>1027</v>
      </c>
      <c r="I2422" s="21" t="s">
        <v>39</v>
      </c>
      <c r="J2422" s="21" t="s">
        <v>979</v>
      </c>
      <c r="K2422" s="21" t="s">
        <v>980</v>
      </c>
      <c r="L2422" s="21" t="s">
        <v>42</v>
      </c>
      <c r="M2422" s="21" t="s">
        <v>43</v>
      </c>
      <c r="N2422" s="21" t="s">
        <v>63</v>
      </c>
      <c r="O2422" s="22">
        <v>56</v>
      </c>
      <c r="P2422" s="22">
        <v>450</v>
      </c>
      <c r="Q2422" s="21" t="s">
        <v>580</v>
      </c>
      <c r="R2422" s="103">
        <f t="shared" si="37"/>
        <v>25200</v>
      </c>
      <c r="S2422" s="22">
        <v>4500</v>
      </c>
      <c r="T2422" s="22">
        <v>4500</v>
      </c>
      <c r="U2422" s="22">
        <v>4500</v>
      </c>
      <c r="V2422" s="22">
        <v>4500</v>
      </c>
      <c r="W2422" s="22">
        <v>900</v>
      </c>
      <c r="X2422" s="22">
        <v>0</v>
      </c>
      <c r="Y2422" s="22">
        <v>0</v>
      </c>
      <c r="Z2422" s="22">
        <v>3600</v>
      </c>
      <c r="AA2422" s="22">
        <v>2700</v>
      </c>
      <c r="AB2422" s="22">
        <v>0</v>
      </c>
      <c r="AC2422" s="22">
        <v>0</v>
      </c>
      <c r="AD2422" s="22">
        <v>0</v>
      </c>
    </row>
    <row r="2423" spans="1:30" s="1" customFormat="1" ht="15" customHeight="1" x14ac:dyDescent="0.3">
      <c r="A2423" s="21" t="s">
        <v>34</v>
      </c>
      <c r="B2423" s="21" t="s">
        <v>1192</v>
      </c>
      <c r="C2423" s="21" t="s">
        <v>1192</v>
      </c>
      <c r="D2423" s="21" t="s">
        <v>36</v>
      </c>
      <c r="E2423" s="21" t="s">
        <v>246</v>
      </c>
      <c r="F2423" s="21" t="s">
        <v>36</v>
      </c>
      <c r="G2423" s="21" t="s">
        <v>38</v>
      </c>
      <c r="H2423" s="21" t="s">
        <v>1027</v>
      </c>
      <c r="I2423" s="21" t="s">
        <v>39</v>
      </c>
      <c r="J2423" s="21" t="s">
        <v>738</v>
      </c>
      <c r="K2423" s="21" t="s">
        <v>877</v>
      </c>
      <c r="L2423" s="21" t="s">
        <v>42</v>
      </c>
      <c r="M2423" s="21" t="s">
        <v>43</v>
      </c>
      <c r="N2423" s="21" t="s">
        <v>63</v>
      </c>
      <c r="O2423" s="22">
        <v>4</v>
      </c>
      <c r="P2423" s="22">
        <v>30</v>
      </c>
      <c r="Q2423" s="21" t="s">
        <v>580</v>
      </c>
      <c r="R2423" s="103">
        <f t="shared" si="37"/>
        <v>120</v>
      </c>
      <c r="S2423" s="22">
        <v>120</v>
      </c>
      <c r="T2423" s="22">
        <v>0</v>
      </c>
      <c r="U2423" s="22">
        <v>0</v>
      </c>
      <c r="V2423" s="22">
        <v>0</v>
      </c>
      <c r="W2423" s="22">
        <v>0</v>
      </c>
      <c r="X2423" s="22">
        <v>0</v>
      </c>
      <c r="Y2423" s="22">
        <v>0</v>
      </c>
      <c r="Z2423" s="22">
        <v>0</v>
      </c>
      <c r="AA2423" s="22">
        <v>0</v>
      </c>
      <c r="AB2423" s="22">
        <v>0</v>
      </c>
      <c r="AC2423" s="22">
        <v>0</v>
      </c>
      <c r="AD2423" s="22">
        <v>0</v>
      </c>
    </row>
    <row r="2424" spans="1:30" s="1" customFormat="1" ht="15" customHeight="1" x14ac:dyDescent="0.3">
      <c r="A2424" s="21" t="s">
        <v>34</v>
      </c>
      <c r="B2424" s="21" t="s">
        <v>1192</v>
      </c>
      <c r="C2424" s="21" t="s">
        <v>1192</v>
      </c>
      <c r="D2424" s="21" t="s">
        <v>36</v>
      </c>
      <c r="E2424" s="21" t="s">
        <v>246</v>
      </c>
      <c r="F2424" s="21" t="s">
        <v>36</v>
      </c>
      <c r="G2424" s="21" t="s">
        <v>38</v>
      </c>
      <c r="H2424" s="21" t="s">
        <v>1027</v>
      </c>
      <c r="I2424" s="21" t="s">
        <v>39</v>
      </c>
      <c r="J2424" s="21" t="s">
        <v>212</v>
      </c>
      <c r="K2424" s="21" t="s">
        <v>213</v>
      </c>
      <c r="L2424" s="21" t="s">
        <v>42</v>
      </c>
      <c r="M2424" s="21" t="s">
        <v>43</v>
      </c>
      <c r="N2424" s="21" t="s">
        <v>48</v>
      </c>
      <c r="O2424" s="22">
        <v>40</v>
      </c>
      <c r="P2424" s="22">
        <v>70</v>
      </c>
      <c r="Q2424" s="21" t="s">
        <v>580</v>
      </c>
      <c r="R2424" s="103">
        <f t="shared" si="37"/>
        <v>2800</v>
      </c>
      <c r="S2424" s="22">
        <v>0</v>
      </c>
      <c r="T2424" s="22">
        <v>700</v>
      </c>
      <c r="U2424" s="22">
        <v>0</v>
      </c>
      <c r="V2424" s="22">
        <v>0</v>
      </c>
      <c r="W2424" s="22">
        <v>700</v>
      </c>
      <c r="X2424" s="22">
        <v>0</v>
      </c>
      <c r="Y2424" s="22">
        <v>0</v>
      </c>
      <c r="Z2424" s="22">
        <v>0</v>
      </c>
      <c r="AA2424" s="22">
        <v>700</v>
      </c>
      <c r="AB2424" s="22">
        <v>0</v>
      </c>
      <c r="AC2424" s="22">
        <v>700</v>
      </c>
      <c r="AD2424" s="22">
        <v>0</v>
      </c>
    </row>
    <row r="2425" spans="1:30" s="1" customFormat="1" ht="15" customHeight="1" x14ac:dyDescent="0.3">
      <c r="A2425" s="21" t="s">
        <v>34</v>
      </c>
      <c r="B2425" s="21" t="s">
        <v>1192</v>
      </c>
      <c r="C2425" s="21" t="s">
        <v>1192</v>
      </c>
      <c r="D2425" s="21" t="s">
        <v>36</v>
      </c>
      <c r="E2425" s="21" t="s">
        <v>246</v>
      </c>
      <c r="F2425" s="21" t="s">
        <v>36</v>
      </c>
      <c r="G2425" s="21" t="s">
        <v>38</v>
      </c>
      <c r="H2425" s="21" t="s">
        <v>1027</v>
      </c>
      <c r="I2425" s="21" t="s">
        <v>39</v>
      </c>
      <c r="J2425" s="21" t="s">
        <v>142</v>
      </c>
      <c r="K2425" s="21" t="s">
        <v>745</v>
      </c>
      <c r="L2425" s="21" t="s">
        <v>42</v>
      </c>
      <c r="M2425" s="21" t="s">
        <v>43</v>
      </c>
      <c r="N2425" s="21" t="s">
        <v>63</v>
      </c>
      <c r="O2425" s="22">
        <v>3</v>
      </c>
      <c r="P2425" s="22">
        <v>1400</v>
      </c>
      <c r="Q2425" s="21" t="s">
        <v>580</v>
      </c>
      <c r="R2425" s="103">
        <f t="shared" si="37"/>
        <v>4200</v>
      </c>
      <c r="S2425" s="22">
        <v>0</v>
      </c>
      <c r="T2425" s="22">
        <v>1400</v>
      </c>
      <c r="U2425" s="22">
        <v>0</v>
      </c>
      <c r="V2425" s="22">
        <v>0</v>
      </c>
      <c r="W2425" s="22">
        <v>1400</v>
      </c>
      <c r="X2425" s="22">
        <v>0</v>
      </c>
      <c r="Y2425" s="22">
        <v>0</v>
      </c>
      <c r="Z2425" s="22">
        <v>0</v>
      </c>
      <c r="AA2425" s="22">
        <v>1400</v>
      </c>
      <c r="AB2425" s="22">
        <v>0</v>
      </c>
      <c r="AC2425" s="22">
        <v>0</v>
      </c>
      <c r="AD2425" s="22">
        <v>0</v>
      </c>
    </row>
    <row r="2426" spans="1:30" s="1" customFormat="1" ht="15" customHeight="1" x14ac:dyDescent="0.3">
      <c r="A2426" s="21" t="s">
        <v>34</v>
      </c>
      <c r="B2426" s="21" t="s">
        <v>1192</v>
      </c>
      <c r="C2426" s="21" t="s">
        <v>1192</v>
      </c>
      <c r="D2426" s="21" t="s">
        <v>36</v>
      </c>
      <c r="E2426" s="21" t="s">
        <v>246</v>
      </c>
      <c r="F2426" s="21" t="s">
        <v>36</v>
      </c>
      <c r="G2426" s="21" t="s">
        <v>38</v>
      </c>
      <c r="H2426" s="21" t="s">
        <v>1027</v>
      </c>
      <c r="I2426" s="21" t="s">
        <v>39</v>
      </c>
      <c r="J2426" s="21" t="s">
        <v>972</v>
      </c>
      <c r="K2426" s="21" t="s">
        <v>1959</v>
      </c>
      <c r="L2426" s="21" t="s">
        <v>42</v>
      </c>
      <c r="M2426" s="21" t="s">
        <v>43</v>
      </c>
      <c r="N2426" s="21" t="s">
        <v>48</v>
      </c>
      <c r="O2426" s="22">
        <v>1</v>
      </c>
      <c r="P2426" s="22">
        <v>20</v>
      </c>
      <c r="Q2426" s="21" t="s">
        <v>580</v>
      </c>
      <c r="R2426" s="103">
        <f t="shared" si="37"/>
        <v>20</v>
      </c>
      <c r="S2426" s="22">
        <v>0</v>
      </c>
      <c r="T2426" s="22">
        <v>20</v>
      </c>
      <c r="U2426" s="22">
        <v>0</v>
      </c>
      <c r="V2426" s="22">
        <v>0</v>
      </c>
      <c r="W2426" s="22">
        <v>0</v>
      </c>
      <c r="X2426" s="22">
        <v>0</v>
      </c>
      <c r="Y2426" s="22">
        <v>0</v>
      </c>
      <c r="Z2426" s="22">
        <v>0</v>
      </c>
      <c r="AA2426" s="22">
        <v>0</v>
      </c>
      <c r="AB2426" s="22">
        <v>0</v>
      </c>
      <c r="AC2426" s="22">
        <v>0</v>
      </c>
      <c r="AD2426" s="22">
        <v>0</v>
      </c>
    </row>
    <row r="2427" spans="1:30" s="1" customFormat="1" ht="15" customHeight="1" x14ac:dyDescent="0.3">
      <c r="A2427" s="21" t="s">
        <v>34</v>
      </c>
      <c r="B2427" s="21" t="s">
        <v>1192</v>
      </c>
      <c r="C2427" s="21" t="s">
        <v>1192</v>
      </c>
      <c r="D2427" s="21" t="s">
        <v>36</v>
      </c>
      <c r="E2427" s="21" t="s">
        <v>246</v>
      </c>
      <c r="F2427" s="21" t="s">
        <v>36</v>
      </c>
      <c r="G2427" s="21" t="s">
        <v>38</v>
      </c>
      <c r="H2427" s="21" t="s">
        <v>1027</v>
      </c>
      <c r="I2427" s="21" t="s">
        <v>39</v>
      </c>
      <c r="J2427" s="21" t="s">
        <v>1960</v>
      </c>
      <c r="K2427" s="21" t="s">
        <v>1961</v>
      </c>
      <c r="L2427" s="21" t="s">
        <v>42</v>
      </c>
      <c r="M2427" s="21" t="s">
        <v>43</v>
      </c>
      <c r="N2427" s="21" t="s">
        <v>48</v>
      </c>
      <c r="O2427" s="22">
        <v>1606</v>
      </c>
      <c r="P2427" s="22">
        <v>1</v>
      </c>
      <c r="Q2427" s="21" t="s">
        <v>580</v>
      </c>
      <c r="R2427" s="103">
        <f t="shared" si="37"/>
        <v>1606</v>
      </c>
      <c r="S2427" s="22">
        <v>0</v>
      </c>
      <c r="T2427" s="22">
        <v>0</v>
      </c>
      <c r="U2427" s="22">
        <v>803</v>
      </c>
      <c r="V2427" s="22">
        <v>803</v>
      </c>
      <c r="W2427" s="22">
        <v>0</v>
      </c>
      <c r="X2427" s="22">
        <v>0</v>
      </c>
      <c r="Y2427" s="22">
        <v>0</v>
      </c>
      <c r="Z2427" s="22">
        <v>0</v>
      </c>
      <c r="AA2427" s="22">
        <v>0</v>
      </c>
      <c r="AB2427" s="22">
        <v>0</v>
      </c>
      <c r="AC2427" s="22">
        <v>0</v>
      </c>
      <c r="AD2427" s="22">
        <v>0</v>
      </c>
    </row>
    <row r="2428" spans="1:30" s="1" customFormat="1" ht="15" customHeight="1" x14ac:dyDescent="0.3">
      <c r="A2428" s="21" t="s">
        <v>34</v>
      </c>
      <c r="B2428" s="21" t="s">
        <v>1192</v>
      </c>
      <c r="C2428" s="21" t="s">
        <v>1192</v>
      </c>
      <c r="D2428" s="21" t="s">
        <v>36</v>
      </c>
      <c r="E2428" s="21" t="s">
        <v>246</v>
      </c>
      <c r="F2428" s="21" t="s">
        <v>36</v>
      </c>
      <c r="G2428" s="21" t="s">
        <v>38</v>
      </c>
      <c r="H2428" s="21" t="s">
        <v>1027</v>
      </c>
      <c r="I2428" s="21" t="s">
        <v>39</v>
      </c>
      <c r="J2428" s="21" t="s">
        <v>183</v>
      </c>
      <c r="K2428" s="21" t="s">
        <v>1195</v>
      </c>
      <c r="L2428" s="21" t="s">
        <v>42</v>
      </c>
      <c r="M2428" s="21" t="s">
        <v>43</v>
      </c>
      <c r="N2428" s="21" t="s">
        <v>63</v>
      </c>
      <c r="O2428" s="22">
        <v>1</v>
      </c>
      <c r="P2428" s="22">
        <v>1400</v>
      </c>
      <c r="Q2428" s="21" t="s">
        <v>580</v>
      </c>
      <c r="R2428" s="103">
        <f t="shared" si="37"/>
        <v>1400</v>
      </c>
      <c r="S2428" s="22">
        <v>0</v>
      </c>
      <c r="T2428" s="22">
        <v>0</v>
      </c>
      <c r="U2428" s="22">
        <v>0</v>
      </c>
      <c r="V2428" s="22">
        <v>0</v>
      </c>
      <c r="W2428" s="22">
        <v>1400</v>
      </c>
      <c r="X2428" s="22">
        <v>0</v>
      </c>
      <c r="Y2428" s="22">
        <v>0</v>
      </c>
      <c r="Z2428" s="22">
        <v>0</v>
      </c>
      <c r="AA2428" s="22">
        <v>0</v>
      </c>
      <c r="AB2428" s="22">
        <v>0</v>
      </c>
      <c r="AC2428" s="22">
        <v>0</v>
      </c>
      <c r="AD2428" s="22">
        <v>0</v>
      </c>
    </row>
    <row r="2429" spans="1:30" s="1" customFormat="1" ht="15" customHeight="1" x14ac:dyDescent="0.3">
      <c r="A2429" s="21" t="s">
        <v>34</v>
      </c>
      <c r="B2429" s="21" t="s">
        <v>1192</v>
      </c>
      <c r="C2429" s="21" t="s">
        <v>1192</v>
      </c>
      <c r="D2429" s="21" t="s">
        <v>36</v>
      </c>
      <c r="E2429" s="21" t="s">
        <v>246</v>
      </c>
      <c r="F2429" s="21" t="s">
        <v>36</v>
      </c>
      <c r="G2429" s="21" t="s">
        <v>38</v>
      </c>
      <c r="H2429" s="21" t="s">
        <v>1027</v>
      </c>
      <c r="I2429" s="21" t="s">
        <v>39</v>
      </c>
      <c r="J2429" s="21" t="s">
        <v>522</v>
      </c>
      <c r="K2429" s="21" t="s">
        <v>528</v>
      </c>
      <c r="L2429" s="21" t="s">
        <v>42</v>
      </c>
      <c r="M2429" s="21" t="s">
        <v>43</v>
      </c>
      <c r="N2429" s="21" t="s">
        <v>44</v>
      </c>
      <c r="O2429" s="22">
        <v>4</v>
      </c>
      <c r="P2429" s="22">
        <v>240</v>
      </c>
      <c r="Q2429" s="21" t="s">
        <v>580</v>
      </c>
      <c r="R2429" s="103">
        <f t="shared" si="37"/>
        <v>960</v>
      </c>
      <c r="S2429" s="22">
        <v>0</v>
      </c>
      <c r="T2429" s="22">
        <v>0</v>
      </c>
      <c r="U2429" s="22">
        <v>0</v>
      </c>
      <c r="V2429" s="22">
        <v>0</v>
      </c>
      <c r="W2429" s="22">
        <v>960</v>
      </c>
      <c r="X2429" s="22">
        <v>0</v>
      </c>
      <c r="Y2429" s="22">
        <v>0</v>
      </c>
      <c r="Z2429" s="22">
        <v>0</v>
      </c>
      <c r="AA2429" s="22">
        <v>0</v>
      </c>
      <c r="AB2429" s="22">
        <v>0</v>
      </c>
      <c r="AC2429" s="22">
        <v>0</v>
      </c>
      <c r="AD2429" s="22">
        <v>0</v>
      </c>
    </row>
    <row r="2430" spans="1:30" s="1" customFormat="1" ht="15" customHeight="1" x14ac:dyDescent="0.3">
      <c r="A2430" s="21" t="s">
        <v>34</v>
      </c>
      <c r="B2430" s="21" t="s">
        <v>1192</v>
      </c>
      <c r="C2430" s="21" t="s">
        <v>1192</v>
      </c>
      <c r="D2430" s="21" t="s">
        <v>36</v>
      </c>
      <c r="E2430" s="21" t="s">
        <v>246</v>
      </c>
      <c r="F2430" s="21" t="s">
        <v>36</v>
      </c>
      <c r="G2430" s="21" t="s">
        <v>38</v>
      </c>
      <c r="H2430" s="21" t="s">
        <v>1027</v>
      </c>
      <c r="I2430" s="21" t="s">
        <v>39</v>
      </c>
      <c r="J2430" s="21" t="s">
        <v>126</v>
      </c>
      <c r="K2430" s="21" t="s">
        <v>127</v>
      </c>
      <c r="L2430" s="21" t="s">
        <v>42</v>
      </c>
      <c r="M2430" s="21" t="s">
        <v>43</v>
      </c>
      <c r="N2430" s="21" t="s">
        <v>48</v>
      </c>
      <c r="O2430" s="22">
        <v>3</v>
      </c>
      <c r="P2430" s="22">
        <v>20</v>
      </c>
      <c r="Q2430" s="21" t="s">
        <v>580</v>
      </c>
      <c r="R2430" s="103">
        <f t="shared" si="37"/>
        <v>60</v>
      </c>
      <c r="S2430" s="22">
        <v>0</v>
      </c>
      <c r="T2430" s="22">
        <v>0</v>
      </c>
      <c r="U2430" s="22">
        <v>0</v>
      </c>
      <c r="V2430" s="22">
        <v>0</v>
      </c>
      <c r="W2430" s="22">
        <v>60</v>
      </c>
      <c r="X2430" s="22">
        <v>0</v>
      </c>
      <c r="Y2430" s="22">
        <v>0</v>
      </c>
      <c r="Z2430" s="22">
        <v>0</v>
      </c>
      <c r="AA2430" s="22">
        <v>0</v>
      </c>
      <c r="AB2430" s="22">
        <v>0</v>
      </c>
      <c r="AC2430" s="22">
        <v>0</v>
      </c>
      <c r="AD2430" s="22">
        <v>0</v>
      </c>
    </row>
    <row r="2431" spans="1:30" s="1" customFormat="1" ht="15" customHeight="1" x14ac:dyDescent="0.3">
      <c r="A2431" s="21" t="s">
        <v>34</v>
      </c>
      <c r="B2431" s="21" t="s">
        <v>1192</v>
      </c>
      <c r="C2431" s="21" t="s">
        <v>1192</v>
      </c>
      <c r="D2431" s="21" t="s">
        <v>36</v>
      </c>
      <c r="E2431" s="21" t="s">
        <v>246</v>
      </c>
      <c r="F2431" s="21" t="s">
        <v>36</v>
      </c>
      <c r="G2431" s="21" t="s">
        <v>38</v>
      </c>
      <c r="H2431" s="21" t="s">
        <v>1027</v>
      </c>
      <c r="I2431" s="21" t="s">
        <v>39</v>
      </c>
      <c r="J2431" s="21" t="s">
        <v>210</v>
      </c>
      <c r="K2431" s="21" t="s">
        <v>211</v>
      </c>
      <c r="L2431" s="21" t="s">
        <v>42</v>
      </c>
      <c r="M2431" s="21" t="s">
        <v>43</v>
      </c>
      <c r="N2431" s="21" t="s">
        <v>48</v>
      </c>
      <c r="O2431" s="22">
        <v>2</v>
      </c>
      <c r="P2431" s="22">
        <v>20</v>
      </c>
      <c r="Q2431" s="21" t="s">
        <v>580</v>
      </c>
      <c r="R2431" s="103">
        <f t="shared" si="37"/>
        <v>40</v>
      </c>
      <c r="S2431" s="22">
        <v>0</v>
      </c>
      <c r="T2431" s="22">
        <v>0</v>
      </c>
      <c r="U2431" s="22">
        <v>0</v>
      </c>
      <c r="V2431" s="22">
        <v>0</v>
      </c>
      <c r="W2431" s="22">
        <v>40</v>
      </c>
      <c r="X2431" s="22">
        <v>0</v>
      </c>
      <c r="Y2431" s="22">
        <v>0</v>
      </c>
      <c r="Z2431" s="22">
        <v>0</v>
      </c>
      <c r="AA2431" s="22">
        <v>0</v>
      </c>
      <c r="AB2431" s="22">
        <v>0</v>
      </c>
      <c r="AC2431" s="22">
        <v>0</v>
      </c>
      <c r="AD2431" s="22">
        <v>0</v>
      </c>
    </row>
    <row r="2432" spans="1:30" s="1" customFormat="1" ht="15" customHeight="1" x14ac:dyDescent="0.3">
      <c r="A2432" s="21" t="s">
        <v>34</v>
      </c>
      <c r="B2432" s="21" t="s">
        <v>1192</v>
      </c>
      <c r="C2432" s="21" t="s">
        <v>1192</v>
      </c>
      <c r="D2432" s="21" t="s">
        <v>36</v>
      </c>
      <c r="E2432" s="21" t="s">
        <v>246</v>
      </c>
      <c r="F2432" s="21" t="s">
        <v>36</v>
      </c>
      <c r="G2432" s="21" t="s">
        <v>38</v>
      </c>
      <c r="H2432" s="21" t="s">
        <v>1027</v>
      </c>
      <c r="I2432" s="21" t="s">
        <v>39</v>
      </c>
      <c r="J2432" s="21" t="s">
        <v>128</v>
      </c>
      <c r="K2432" s="21" t="s">
        <v>129</v>
      </c>
      <c r="L2432" s="21" t="s">
        <v>42</v>
      </c>
      <c r="M2432" s="21" t="s">
        <v>43</v>
      </c>
      <c r="N2432" s="21" t="s">
        <v>48</v>
      </c>
      <c r="O2432" s="22">
        <v>2</v>
      </c>
      <c r="P2432" s="22">
        <v>20</v>
      </c>
      <c r="Q2432" s="21" t="s">
        <v>580</v>
      </c>
      <c r="R2432" s="103">
        <f t="shared" si="37"/>
        <v>40</v>
      </c>
      <c r="S2432" s="22">
        <v>0</v>
      </c>
      <c r="T2432" s="22">
        <v>0</v>
      </c>
      <c r="U2432" s="22">
        <v>0</v>
      </c>
      <c r="V2432" s="22">
        <v>0</v>
      </c>
      <c r="W2432" s="22">
        <v>40</v>
      </c>
      <c r="X2432" s="22">
        <v>0</v>
      </c>
      <c r="Y2432" s="22">
        <v>0</v>
      </c>
      <c r="Z2432" s="22">
        <v>0</v>
      </c>
      <c r="AA2432" s="22">
        <v>0</v>
      </c>
      <c r="AB2432" s="22">
        <v>0</v>
      </c>
      <c r="AC2432" s="22">
        <v>0</v>
      </c>
      <c r="AD2432" s="22">
        <v>0</v>
      </c>
    </row>
    <row r="2433" spans="1:30" s="1" customFormat="1" ht="15" customHeight="1" x14ac:dyDescent="0.3">
      <c r="A2433" s="21" t="s">
        <v>34</v>
      </c>
      <c r="B2433" s="21" t="s">
        <v>1192</v>
      </c>
      <c r="C2433" s="21" t="s">
        <v>1192</v>
      </c>
      <c r="D2433" s="21" t="s">
        <v>36</v>
      </c>
      <c r="E2433" s="21" t="s">
        <v>246</v>
      </c>
      <c r="F2433" s="21" t="s">
        <v>36</v>
      </c>
      <c r="G2433" s="21" t="s">
        <v>38</v>
      </c>
      <c r="H2433" s="21" t="s">
        <v>1027</v>
      </c>
      <c r="I2433" s="21" t="s">
        <v>39</v>
      </c>
      <c r="J2433" s="21" t="s">
        <v>1328</v>
      </c>
      <c r="K2433" s="21" t="s">
        <v>1329</v>
      </c>
      <c r="L2433" s="21" t="s">
        <v>42</v>
      </c>
      <c r="M2433" s="21" t="s">
        <v>43</v>
      </c>
      <c r="N2433" s="21" t="s">
        <v>48</v>
      </c>
      <c r="O2433" s="22">
        <v>1</v>
      </c>
      <c r="P2433" s="22">
        <v>20</v>
      </c>
      <c r="Q2433" s="21" t="s">
        <v>580</v>
      </c>
      <c r="R2433" s="103">
        <f t="shared" si="37"/>
        <v>20</v>
      </c>
      <c r="S2433" s="22">
        <v>0</v>
      </c>
      <c r="T2433" s="22">
        <v>0</v>
      </c>
      <c r="U2433" s="22">
        <v>0</v>
      </c>
      <c r="V2433" s="22">
        <v>0</v>
      </c>
      <c r="W2433" s="22">
        <v>20</v>
      </c>
      <c r="X2433" s="22">
        <v>0</v>
      </c>
      <c r="Y2433" s="22">
        <v>0</v>
      </c>
      <c r="Z2433" s="22">
        <v>0</v>
      </c>
      <c r="AA2433" s="22">
        <v>0</v>
      </c>
      <c r="AB2433" s="22">
        <v>0</v>
      </c>
      <c r="AC2433" s="22">
        <v>0</v>
      </c>
      <c r="AD2433" s="22">
        <v>0</v>
      </c>
    </row>
    <row r="2434" spans="1:30" s="1" customFormat="1" ht="15" customHeight="1" x14ac:dyDescent="0.3">
      <c r="A2434" s="21" t="s">
        <v>34</v>
      </c>
      <c r="B2434" s="21" t="s">
        <v>1192</v>
      </c>
      <c r="C2434" s="21" t="s">
        <v>1192</v>
      </c>
      <c r="D2434" s="21" t="s">
        <v>36</v>
      </c>
      <c r="E2434" s="21" t="s">
        <v>246</v>
      </c>
      <c r="F2434" s="21" t="s">
        <v>36</v>
      </c>
      <c r="G2434" s="21" t="s">
        <v>38</v>
      </c>
      <c r="H2434" s="21" t="s">
        <v>1027</v>
      </c>
      <c r="I2434" s="21" t="s">
        <v>39</v>
      </c>
      <c r="J2434" s="21" t="s">
        <v>130</v>
      </c>
      <c r="K2434" s="21" t="s">
        <v>131</v>
      </c>
      <c r="L2434" s="21" t="s">
        <v>42</v>
      </c>
      <c r="M2434" s="21" t="s">
        <v>43</v>
      </c>
      <c r="N2434" s="21" t="s">
        <v>48</v>
      </c>
      <c r="O2434" s="22">
        <v>2</v>
      </c>
      <c r="P2434" s="22">
        <v>20</v>
      </c>
      <c r="Q2434" s="21" t="s">
        <v>580</v>
      </c>
      <c r="R2434" s="103">
        <f t="shared" si="37"/>
        <v>40</v>
      </c>
      <c r="S2434" s="22">
        <v>0</v>
      </c>
      <c r="T2434" s="22">
        <v>0</v>
      </c>
      <c r="U2434" s="22">
        <v>0</v>
      </c>
      <c r="V2434" s="22">
        <v>0</v>
      </c>
      <c r="W2434" s="22">
        <v>40</v>
      </c>
      <c r="X2434" s="22">
        <v>0</v>
      </c>
      <c r="Y2434" s="22">
        <v>0</v>
      </c>
      <c r="Z2434" s="22">
        <v>0</v>
      </c>
      <c r="AA2434" s="22">
        <v>0</v>
      </c>
      <c r="AB2434" s="22">
        <v>0</v>
      </c>
      <c r="AC2434" s="22">
        <v>0</v>
      </c>
      <c r="AD2434" s="22">
        <v>0</v>
      </c>
    </row>
    <row r="2435" spans="1:30" s="1" customFormat="1" ht="15" customHeight="1" x14ac:dyDescent="0.3">
      <c r="A2435" s="21" t="s">
        <v>34</v>
      </c>
      <c r="B2435" s="21" t="s">
        <v>1192</v>
      </c>
      <c r="C2435" s="21" t="s">
        <v>1192</v>
      </c>
      <c r="D2435" s="21" t="s">
        <v>36</v>
      </c>
      <c r="E2435" s="21" t="s">
        <v>246</v>
      </c>
      <c r="F2435" s="21" t="s">
        <v>36</v>
      </c>
      <c r="G2435" s="21" t="s">
        <v>38</v>
      </c>
      <c r="H2435" s="21" t="s">
        <v>1027</v>
      </c>
      <c r="I2435" s="21" t="s">
        <v>39</v>
      </c>
      <c r="J2435" s="21" t="s">
        <v>208</v>
      </c>
      <c r="K2435" s="21" t="s">
        <v>209</v>
      </c>
      <c r="L2435" s="21" t="s">
        <v>42</v>
      </c>
      <c r="M2435" s="21" t="s">
        <v>43</v>
      </c>
      <c r="N2435" s="21" t="s">
        <v>48</v>
      </c>
      <c r="O2435" s="22">
        <v>3</v>
      </c>
      <c r="P2435" s="22">
        <v>20</v>
      </c>
      <c r="Q2435" s="21" t="s">
        <v>580</v>
      </c>
      <c r="R2435" s="103">
        <f t="shared" si="37"/>
        <v>60</v>
      </c>
      <c r="S2435" s="22">
        <v>0</v>
      </c>
      <c r="T2435" s="22">
        <v>0</v>
      </c>
      <c r="U2435" s="22">
        <v>0</v>
      </c>
      <c r="V2435" s="22">
        <v>0</v>
      </c>
      <c r="W2435" s="22">
        <v>60</v>
      </c>
      <c r="X2435" s="22">
        <v>0</v>
      </c>
      <c r="Y2435" s="22">
        <v>0</v>
      </c>
      <c r="Z2435" s="22">
        <v>0</v>
      </c>
      <c r="AA2435" s="22">
        <v>0</v>
      </c>
      <c r="AB2435" s="22">
        <v>0</v>
      </c>
      <c r="AC2435" s="22">
        <v>0</v>
      </c>
      <c r="AD2435" s="22">
        <v>0</v>
      </c>
    </row>
    <row r="2436" spans="1:30" s="1" customFormat="1" ht="15" customHeight="1" x14ac:dyDescent="0.3">
      <c r="A2436" s="21" t="s">
        <v>34</v>
      </c>
      <c r="B2436" s="21" t="s">
        <v>1192</v>
      </c>
      <c r="C2436" s="21" t="s">
        <v>1192</v>
      </c>
      <c r="D2436" s="21" t="s">
        <v>36</v>
      </c>
      <c r="E2436" s="21" t="s">
        <v>246</v>
      </c>
      <c r="F2436" s="21" t="s">
        <v>36</v>
      </c>
      <c r="G2436" s="21" t="s">
        <v>38</v>
      </c>
      <c r="H2436" s="21" t="s">
        <v>1027</v>
      </c>
      <c r="I2436" s="21" t="s">
        <v>39</v>
      </c>
      <c r="J2436" s="21" t="s">
        <v>123</v>
      </c>
      <c r="K2436" s="21" t="s">
        <v>156</v>
      </c>
      <c r="L2436" s="21" t="s">
        <v>42</v>
      </c>
      <c r="M2436" s="21" t="s">
        <v>43</v>
      </c>
      <c r="N2436" s="21" t="s">
        <v>48</v>
      </c>
      <c r="O2436" s="22">
        <v>4</v>
      </c>
      <c r="P2436" s="22">
        <v>53</v>
      </c>
      <c r="Q2436" s="21" t="s">
        <v>580</v>
      </c>
      <c r="R2436" s="103">
        <f t="shared" si="37"/>
        <v>212</v>
      </c>
      <c r="S2436" s="22">
        <v>0</v>
      </c>
      <c r="T2436" s="22">
        <v>0</v>
      </c>
      <c r="U2436" s="22">
        <v>0</v>
      </c>
      <c r="V2436" s="22">
        <v>0</v>
      </c>
      <c r="W2436" s="22">
        <v>0</v>
      </c>
      <c r="X2436" s="22">
        <v>0</v>
      </c>
      <c r="Y2436" s="22">
        <v>212</v>
      </c>
      <c r="Z2436" s="22">
        <v>0</v>
      </c>
      <c r="AA2436" s="22">
        <v>0</v>
      </c>
      <c r="AB2436" s="22">
        <v>0</v>
      </c>
      <c r="AC2436" s="22">
        <v>0</v>
      </c>
      <c r="AD2436" s="22">
        <v>0</v>
      </c>
    </row>
    <row r="2437" spans="1:30" s="1" customFormat="1" ht="15" customHeight="1" x14ac:dyDescent="0.3">
      <c r="A2437" s="21" t="s">
        <v>34</v>
      </c>
      <c r="B2437" s="21" t="s">
        <v>1192</v>
      </c>
      <c r="C2437" s="21" t="s">
        <v>1192</v>
      </c>
      <c r="D2437" s="21" t="s">
        <v>36</v>
      </c>
      <c r="E2437" s="21" t="s">
        <v>246</v>
      </c>
      <c r="F2437" s="21" t="s">
        <v>36</v>
      </c>
      <c r="G2437" s="21" t="s">
        <v>38</v>
      </c>
      <c r="H2437" s="21" t="s">
        <v>1027</v>
      </c>
      <c r="I2437" s="21" t="s">
        <v>39</v>
      </c>
      <c r="J2437" s="21" t="s">
        <v>66</v>
      </c>
      <c r="K2437" s="21" t="s">
        <v>1962</v>
      </c>
      <c r="L2437" s="21" t="s">
        <v>42</v>
      </c>
      <c r="M2437" s="21" t="s">
        <v>43</v>
      </c>
      <c r="N2437" s="21" t="s">
        <v>61</v>
      </c>
      <c r="O2437" s="22">
        <v>2</v>
      </c>
      <c r="P2437" s="22">
        <v>200</v>
      </c>
      <c r="Q2437" s="21" t="s">
        <v>580</v>
      </c>
      <c r="R2437" s="103">
        <f t="shared" si="37"/>
        <v>400</v>
      </c>
      <c r="S2437" s="22">
        <v>0</v>
      </c>
      <c r="T2437" s="22">
        <v>0</v>
      </c>
      <c r="U2437" s="22">
        <v>0</v>
      </c>
      <c r="V2437" s="22">
        <v>0</v>
      </c>
      <c r="W2437" s="22">
        <v>0</v>
      </c>
      <c r="X2437" s="22">
        <v>0</v>
      </c>
      <c r="Y2437" s="22">
        <v>0</v>
      </c>
      <c r="Z2437" s="22">
        <v>400</v>
      </c>
      <c r="AA2437" s="22">
        <v>0</v>
      </c>
      <c r="AB2437" s="22">
        <v>0</v>
      </c>
      <c r="AC2437" s="22">
        <v>0</v>
      </c>
      <c r="AD2437" s="22">
        <v>0</v>
      </c>
    </row>
    <row r="2438" spans="1:30" s="1" customFormat="1" ht="15" customHeight="1" x14ac:dyDescent="0.3">
      <c r="A2438" s="21" t="s">
        <v>34</v>
      </c>
      <c r="B2438" s="21" t="s">
        <v>1192</v>
      </c>
      <c r="C2438" s="21" t="s">
        <v>1192</v>
      </c>
      <c r="D2438" s="21" t="s">
        <v>36</v>
      </c>
      <c r="E2438" s="21" t="s">
        <v>246</v>
      </c>
      <c r="F2438" s="21" t="s">
        <v>36</v>
      </c>
      <c r="G2438" s="21" t="s">
        <v>38</v>
      </c>
      <c r="H2438" s="21" t="s">
        <v>1027</v>
      </c>
      <c r="I2438" s="21" t="s">
        <v>39</v>
      </c>
      <c r="J2438" s="21" t="s">
        <v>242</v>
      </c>
      <c r="K2438" s="21" t="s">
        <v>243</v>
      </c>
      <c r="L2438" s="21" t="s">
        <v>42</v>
      </c>
      <c r="M2438" s="21" t="s">
        <v>43</v>
      </c>
      <c r="N2438" s="21" t="s">
        <v>48</v>
      </c>
      <c r="O2438" s="22">
        <v>4</v>
      </c>
      <c r="P2438" s="22">
        <v>50</v>
      </c>
      <c r="Q2438" s="21" t="s">
        <v>580</v>
      </c>
      <c r="R2438" s="103">
        <f t="shared" si="37"/>
        <v>200</v>
      </c>
      <c r="S2438" s="22">
        <v>0</v>
      </c>
      <c r="T2438" s="22">
        <v>0</v>
      </c>
      <c r="U2438" s="22">
        <v>0</v>
      </c>
      <c r="V2438" s="22">
        <v>0</v>
      </c>
      <c r="W2438" s="22">
        <v>0</v>
      </c>
      <c r="X2438" s="22">
        <v>0</v>
      </c>
      <c r="Y2438" s="22">
        <v>0</v>
      </c>
      <c r="Z2438" s="22">
        <v>0</v>
      </c>
      <c r="AA2438" s="22">
        <v>200</v>
      </c>
      <c r="AB2438" s="22">
        <v>0</v>
      </c>
      <c r="AC2438" s="22">
        <v>0</v>
      </c>
      <c r="AD2438" s="22">
        <v>0</v>
      </c>
    </row>
    <row r="2439" spans="1:30" s="1" customFormat="1" ht="15" customHeight="1" x14ac:dyDescent="0.3">
      <c r="A2439" s="21" t="s">
        <v>34</v>
      </c>
      <c r="B2439" s="21" t="s">
        <v>1192</v>
      </c>
      <c r="C2439" s="21" t="s">
        <v>1192</v>
      </c>
      <c r="D2439" s="21" t="s">
        <v>36</v>
      </c>
      <c r="E2439" s="21" t="s">
        <v>246</v>
      </c>
      <c r="F2439" s="21" t="s">
        <v>36</v>
      </c>
      <c r="G2439" s="21" t="s">
        <v>38</v>
      </c>
      <c r="H2439" s="21" t="s">
        <v>1027</v>
      </c>
      <c r="I2439" s="21" t="s">
        <v>39</v>
      </c>
      <c r="J2439" s="21" t="s">
        <v>144</v>
      </c>
      <c r="K2439" s="21" t="s">
        <v>145</v>
      </c>
      <c r="L2439" s="21" t="s">
        <v>42</v>
      </c>
      <c r="M2439" s="21" t="s">
        <v>43</v>
      </c>
      <c r="N2439" s="21" t="s">
        <v>48</v>
      </c>
      <c r="O2439" s="22">
        <v>4</v>
      </c>
      <c r="P2439" s="22">
        <v>64</v>
      </c>
      <c r="Q2439" s="21" t="s">
        <v>580</v>
      </c>
      <c r="R2439" s="103">
        <f t="shared" si="37"/>
        <v>256</v>
      </c>
      <c r="S2439" s="22">
        <v>0</v>
      </c>
      <c r="T2439" s="22">
        <v>0</v>
      </c>
      <c r="U2439" s="22">
        <v>0</v>
      </c>
      <c r="V2439" s="22">
        <v>0</v>
      </c>
      <c r="W2439" s="22">
        <v>0</v>
      </c>
      <c r="X2439" s="22">
        <v>0</v>
      </c>
      <c r="Y2439" s="22">
        <v>0</v>
      </c>
      <c r="Z2439" s="22">
        <v>0</v>
      </c>
      <c r="AA2439" s="22">
        <v>0</v>
      </c>
      <c r="AB2439" s="22">
        <v>0</v>
      </c>
      <c r="AC2439" s="22">
        <v>256</v>
      </c>
      <c r="AD2439" s="22">
        <v>0</v>
      </c>
    </row>
    <row r="2440" spans="1:30" s="1" customFormat="1" ht="15" customHeight="1" x14ac:dyDescent="0.3">
      <c r="A2440" s="21" t="s">
        <v>34</v>
      </c>
      <c r="B2440" s="21" t="s">
        <v>1192</v>
      </c>
      <c r="C2440" s="21" t="s">
        <v>1192</v>
      </c>
      <c r="D2440" s="21" t="s">
        <v>36</v>
      </c>
      <c r="E2440" s="21" t="s">
        <v>246</v>
      </c>
      <c r="F2440" s="21" t="s">
        <v>36</v>
      </c>
      <c r="G2440" s="21" t="s">
        <v>38</v>
      </c>
      <c r="H2440" s="21" t="s">
        <v>1027</v>
      </c>
      <c r="I2440" s="21" t="s">
        <v>39</v>
      </c>
      <c r="J2440" s="21" t="s">
        <v>780</v>
      </c>
      <c r="K2440" s="21" t="s">
        <v>1519</v>
      </c>
      <c r="L2440" s="21" t="s">
        <v>42</v>
      </c>
      <c r="M2440" s="21" t="s">
        <v>43</v>
      </c>
      <c r="N2440" s="21" t="s">
        <v>48</v>
      </c>
      <c r="O2440" s="22">
        <v>3</v>
      </c>
      <c r="P2440" s="22">
        <v>450</v>
      </c>
      <c r="Q2440" s="21" t="s">
        <v>580</v>
      </c>
      <c r="R2440" s="103">
        <f t="shared" si="37"/>
        <v>1350</v>
      </c>
      <c r="S2440" s="22">
        <v>0</v>
      </c>
      <c r="T2440" s="22">
        <v>0</v>
      </c>
      <c r="U2440" s="22">
        <v>0</v>
      </c>
      <c r="V2440" s="22">
        <v>0</v>
      </c>
      <c r="W2440" s="22">
        <v>0</v>
      </c>
      <c r="X2440" s="22">
        <v>0</v>
      </c>
      <c r="Y2440" s="22">
        <v>0</v>
      </c>
      <c r="Z2440" s="22">
        <v>0</v>
      </c>
      <c r="AA2440" s="22">
        <v>0</v>
      </c>
      <c r="AB2440" s="22">
        <v>0</v>
      </c>
      <c r="AC2440" s="22">
        <v>0</v>
      </c>
      <c r="AD2440" s="22">
        <v>1350</v>
      </c>
    </row>
    <row r="2441" spans="1:30" s="1" customFormat="1" ht="15" customHeight="1" x14ac:dyDescent="0.3">
      <c r="A2441" s="21" t="s">
        <v>34</v>
      </c>
      <c r="B2441" s="47" t="s">
        <v>1192</v>
      </c>
      <c r="C2441" s="47" t="s">
        <v>1192</v>
      </c>
      <c r="D2441" s="60">
        <v>1</v>
      </c>
      <c r="E2441" s="47" t="s">
        <v>109</v>
      </c>
      <c r="F2441" s="60">
        <v>43</v>
      </c>
      <c r="G2441" s="21" t="s">
        <v>38</v>
      </c>
      <c r="H2441" s="21">
        <v>21101</v>
      </c>
      <c r="I2441" s="21" t="s">
        <v>39</v>
      </c>
      <c r="J2441" s="21" t="s">
        <v>1417</v>
      </c>
      <c r="K2441" s="21" t="s">
        <v>1731</v>
      </c>
      <c r="L2441" s="21" t="s">
        <v>42</v>
      </c>
      <c r="M2441" s="21" t="s">
        <v>43</v>
      </c>
      <c r="N2441" s="21" t="s">
        <v>44</v>
      </c>
      <c r="O2441" s="22">
        <v>20</v>
      </c>
      <c r="P2441" s="22">
        <v>101</v>
      </c>
      <c r="Q2441" s="21" t="s">
        <v>580</v>
      </c>
      <c r="R2441" s="103">
        <f t="shared" si="37"/>
        <v>2020</v>
      </c>
      <c r="S2441" s="22">
        <v>0</v>
      </c>
      <c r="T2441" s="22">
        <v>505</v>
      </c>
      <c r="U2441" s="22">
        <v>0</v>
      </c>
      <c r="V2441" s="22">
        <v>505</v>
      </c>
      <c r="W2441" s="22">
        <v>0</v>
      </c>
      <c r="X2441" s="22">
        <v>0</v>
      </c>
      <c r="Y2441" s="22">
        <v>505</v>
      </c>
      <c r="Z2441" s="22">
        <v>0</v>
      </c>
      <c r="AA2441" s="22">
        <v>0</v>
      </c>
      <c r="AB2441" s="22">
        <v>0</v>
      </c>
      <c r="AC2441" s="22">
        <v>505</v>
      </c>
      <c r="AD2441" s="22">
        <v>0</v>
      </c>
    </row>
    <row r="2442" spans="1:30" s="1" customFormat="1" ht="15" customHeight="1" x14ac:dyDescent="0.3">
      <c r="A2442" s="21" t="s">
        <v>34</v>
      </c>
      <c r="B2442" s="47" t="s">
        <v>1192</v>
      </c>
      <c r="C2442" s="47" t="s">
        <v>1192</v>
      </c>
      <c r="D2442" s="60">
        <v>1</v>
      </c>
      <c r="E2442" s="47" t="s">
        <v>109</v>
      </c>
      <c r="F2442" s="60">
        <v>43</v>
      </c>
      <c r="G2442" s="21" t="s">
        <v>38</v>
      </c>
      <c r="H2442" s="21">
        <v>21101</v>
      </c>
      <c r="I2442" s="21" t="s">
        <v>39</v>
      </c>
      <c r="J2442" s="21" t="s">
        <v>1386</v>
      </c>
      <c r="K2442" s="21" t="s">
        <v>1998</v>
      </c>
      <c r="L2442" s="21" t="s">
        <v>42</v>
      </c>
      <c r="M2442" s="21" t="s">
        <v>43</v>
      </c>
      <c r="N2442" s="21" t="s">
        <v>44</v>
      </c>
      <c r="O2442" s="22">
        <v>18</v>
      </c>
      <c r="P2442" s="22">
        <v>174</v>
      </c>
      <c r="Q2442" s="21" t="s">
        <v>580</v>
      </c>
      <c r="R2442" s="103">
        <f t="shared" si="37"/>
        <v>3132</v>
      </c>
      <c r="S2442" s="22">
        <v>0</v>
      </c>
      <c r="T2442" s="22">
        <v>783</v>
      </c>
      <c r="U2442" s="22">
        <v>0</v>
      </c>
      <c r="V2442" s="22">
        <v>783</v>
      </c>
      <c r="W2442" s="22">
        <v>0</v>
      </c>
      <c r="X2442" s="22">
        <v>0</v>
      </c>
      <c r="Y2442" s="22">
        <v>783</v>
      </c>
      <c r="Z2442" s="22">
        <v>0</v>
      </c>
      <c r="AA2442" s="22">
        <v>0</v>
      </c>
      <c r="AB2442" s="22">
        <v>0</v>
      </c>
      <c r="AC2442" s="22">
        <v>783</v>
      </c>
      <c r="AD2442" s="22">
        <v>0</v>
      </c>
    </row>
    <row r="2443" spans="1:30" s="1" customFormat="1" ht="15" customHeight="1" x14ac:dyDescent="0.3">
      <c r="A2443" s="21" t="s">
        <v>34</v>
      </c>
      <c r="B2443" s="47" t="s">
        <v>1192</v>
      </c>
      <c r="C2443" s="47" t="s">
        <v>1192</v>
      </c>
      <c r="D2443" s="60">
        <v>1</v>
      </c>
      <c r="E2443" s="47" t="s">
        <v>109</v>
      </c>
      <c r="F2443" s="60">
        <v>43</v>
      </c>
      <c r="G2443" s="21" t="s">
        <v>38</v>
      </c>
      <c r="H2443" s="21">
        <v>21101</v>
      </c>
      <c r="I2443" s="21" t="s">
        <v>39</v>
      </c>
      <c r="J2443" s="21" t="s">
        <v>522</v>
      </c>
      <c r="K2443" s="21" t="s">
        <v>528</v>
      </c>
      <c r="L2443" s="21" t="s">
        <v>42</v>
      </c>
      <c r="M2443" s="21" t="s">
        <v>43</v>
      </c>
      <c r="N2443" s="21" t="s">
        <v>44</v>
      </c>
      <c r="O2443" s="22">
        <v>5</v>
      </c>
      <c r="P2443" s="22">
        <v>231</v>
      </c>
      <c r="Q2443" s="21" t="s">
        <v>580</v>
      </c>
      <c r="R2443" s="103">
        <f t="shared" si="37"/>
        <v>1155</v>
      </c>
      <c r="S2443" s="22">
        <v>0</v>
      </c>
      <c r="T2443" s="22">
        <v>462</v>
      </c>
      <c r="U2443" s="22">
        <v>462</v>
      </c>
      <c r="V2443" s="22">
        <v>0</v>
      </c>
      <c r="W2443" s="22">
        <v>0</v>
      </c>
      <c r="X2443" s="22">
        <v>0</v>
      </c>
      <c r="Y2443" s="22">
        <v>0</v>
      </c>
      <c r="Z2443" s="22">
        <v>0</v>
      </c>
      <c r="AA2443" s="22">
        <v>231</v>
      </c>
      <c r="AB2443" s="22">
        <v>0</v>
      </c>
      <c r="AC2443" s="22">
        <v>0</v>
      </c>
      <c r="AD2443" s="22">
        <v>0</v>
      </c>
    </row>
    <row r="2444" spans="1:30" s="1" customFormat="1" ht="15" customHeight="1" x14ac:dyDescent="0.3">
      <c r="A2444" s="21" t="s">
        <v>34</v>
      </c>
      <c r="B2444" s="47" t="s">
        <v>1192</v>
      </c>
      <c r="C2444" s="47" t="s">
        <v>1192</v>
      </c>
      <c r="D2444" s="60">
        <v>1</v>
      </c>
      <c r="E2444" s="47" t="s">
        <v>109</v>
      </c>
      <c r="F2444" s="60">
        <v>43</v>
      </c>
      <c r="G2444" s="21" t="s">
        <v>38</v>
      </c>
      <c r="H2444" s="21">
        <v>21101</v>
      </c>
      <c r="I2444" s="21" t="s">
        <v>39</v>
      </c>
      <c r="J2444" s="21" t="s">
        <v>523</v>
      </c>
      <c r="K2444" s="21" t="s">
        <v>612</v>
      </c>
      <c r="L2444" s="21" t="s">
        <v>42</v>
      </c>
      <c r="M2444" s="21" t="s">
        <v>43</v>
      </c>
      <c r="N2444" s="21" t="s">
        <v>44</v>
      </c>
      <c r="O2444" s="22">
        <v>4</v>
      </c>
      <c r="P2444" s="22">
        <v>313</v>
      </c>
      <c r="Q2444" s="21" t="s">
        <v>580</v>
      </c>
      <c r="R2444" s="103">
        <f t="shared" ref="R2444:R2507" si="38">SUM(S2444:AD2444)</f>
        <v>1252</v>
      </c>
      <c r="S2444" s="22">
        <v>0</v>
      </c>
      <c r="T2444" s="22">
        <v>313</v>
      </c>
      <c r="U2444" s="22">
        <v>313</v>
      </c>
      <c r="V2444" s="22">
        <v>313</v>
      </c>
      <c r="W2444" s="22">
        <v>0</v>
      </c>
      <c r="X2444" s="22">
        <v>0</v>
      </c>
      <c r="Y2444" s="22">
        <v>0</v>
      </c>
      <c r="Z2444" s="22">
        <v>0</v>
      </c>
      <c r="AA2444" s="22">
        <v>313</v>
      </c>
      <c r="AB2444" s="22">
        <v>0</v>
      </c>
      <c r="AC2444" s="22">
        <v>0</v>
      </c>
      <c r="AD2444" s="22">
        <v>0</v>
      </c>
    </row>
    <row r="2445" spans="1:30" s="1" customFormat="1" ht="15" customHeight="1" x14ac:dyDescent="0.3">
      <c r="A2445" s="21" t="s">
        <v>34</v>
      </c>
      <c r="B2445" s="47" t="s">
        <v>1192</v>
      </c>
      <c r="C2445" s="47" t="s">
        <v>1192</v>
      </c>
      <c r="D2445" s="60">
        <v>1</v>
      </c>
      <c r="E2445" s="47" t="s">
        <v>109</v>
      </c>
      <c r="F2445" s="60">
        <v>43</v>
      </c>
      <c r="G2445" s="21" t="s">
        <v>38</v>
      </c>
      <c r="H2445" s="21">
        <v>21101</v>
      </c>
      <c r="I2445" s="21" t="s">
        <v>39</v>
      </c>
      <c r="J2445" s="21" t="s">
        <v>103</v>
      </c>
      <c r="K2445" s="21" t="s">
        <v>104</v>
      </c>
      <c r="L2445" s="21" t="s">
        <v>42</v>
      </c>
      <c r="M2445" s="21" t="s">
        <v>43</v>
      </c>
      <c r="N2445" s="21" t="s">
        <v>44</v>
      </c>
      <c r="O2445" s="22">
        <v>5.9999999999999991</v>
      </c>
      <c r="P2445" s="22">
        <v>87.000000000000014</v>
      </c>
      <c r="Q2445" s="21" t="s">
        <v>580</v>
      </c>
      <c r="R2445" s="103">
        <f t="shared" si="38"/>
        <v>522</v>
      </c>
      <c r="S2445" s="22">
        <v>0</v>
      </c>
      <c r="T2445" s="22">
        <v>0</v>
      </c>
      <c r="U2445" s="22">
        <v>261</v>
      </c>
      <c r="V2445" s="22">
        <v>261</v>
      </c>
      <c r="W2445" s="22">
        <v>0</v>
      </c>
      <c r="X2445" s="22">
        <v>0</v>
      </c>
      <c r="Y2445" s="22">
        <v>0</v>
      </c>
      <c r="Z2445" s="22">
        <v>0</v>
      </c>
      <c r="AA2445" s="22">
        <v>0</v>
      </c>
      <c r="AB2445" s="22">
        <v>0</v>
      </c>
      <c r="AC2445" s="22">
        <v>0</v>
      </c>
      <c r="AD2445" s="22">
        <v>0</v>
      </c>
    </row>
    <row r="2446" spans="1:30" s="1" customFormat="1" ht="15" customHeight="1" x14ac:dyDescent="0.3">
      <c r="A2446" s="21" t="s">
        <v>34</v>
      </c>
      <c r="B2446" s="47" t="s">
        <v>1192</v>
      </c>
      <c r="C2446" s="47" t="s">
        <v>1192</v>
      </c>
      <c r="D2446" s="60">
        <v>1</v>
      </c>
      <c r="E2446" s="47" t="s">
        <v>109</v>
      </c>
      <c r="F2446" s="60">
        <v>43</v>
      </c>
      <c r="G2446" s="21" t="s">
        <v>38</v>
      </c>
      <c r="H2446" s="21">
        <v>21101</v>
      </c>
      <c r="I2446" s="21" t="s">
        <v>39</v>
      </c>
      <c r="J2446" s="21" t="s">
        <v>588</v>
      </c>
      <c r="K2446" s="21" t="s">
        <v>589</v>
      </c>
      <c r="L2446" s="21" t="s">
        <v>42</v>
      </c>
      <c r="M2446" s="21" t="s">
        <v>43</v>
      </c>
      <c r="N2446" s="21" t="s">
        <v>44</v>
      </c>
      <c r="O2446" s="22">
        <v>2</v>
      </c>
      <c r="P2446" s="22">
        <v>160</v>
      </c>
      <c r="Q2446" s="21" t="s">
        <v>580</v>
      </c>
      <c r="R2446" s="103">
        <f t="shared" si="38"/>
        <v>320</v>
      </c>
      <c r="S2446" s="22">
        <v>0</v>
      </c>
      <c r="T2446" s="22">
        <v>0</v>
      </c>
      <c r="U2446" s="22">
        <v>320</v>
      </c>
      <c r="V2446" s="22">
        <v>0</v>
      </c>
      <c r="W2446" s="22">
        <v>0</v>
      </c>
      <c r="X2446" s="22">
        <v>0</v>
      </c>
      <c r="Y2446" s="22">
        <v>0</v>
      </c>
      <c r="Z2446" s="22">
        <v>0</v>
      </c>
      <c r="AA2446" s="22">
        <v>0</v>
      </c>
      <c r="AB2446" s="22">
        <v>0</v>
      </c>
      <c r="AC2446" s="22">
        <v>0</v>
      </c>
      <c r="AD2446" s="22">
        <v>0</v>
      </c>
    </row>
    <row r="2447" spans="1:30" s="1" customFormat="1" ht="15" customHeight="1" x14ac:dyDescent="0.3">
      <c r="A2447" s="21" t="s">
        <v>34</v>
      </c>
      <c r="B2447" s="47" t="s">
        <v>1192</v>
      </c>
      <c r="C2447" s="47" t="s">
        <v>1192</v>
      </c>
      <c r="D2447" s="60">
        <v>1</v>
      </c>
      <c r="E2447" s="47" t="s">
        <v>109</v>
      </c>
      <c r="F2447" s="60">
        <v>43</v>
      </c>
      <c r="G2447" s="21" t="s">
        <v>38</v>
      </c>
      <c r="H2447" s="21">
        <v>21101</v>
      </c>
      <c r="I2447" s="21" t="s">
        <v>39</v>
      </c>
      <c r="J2447" s="21" t="s">
        <v>249</v>
      </c>
      <c r="K2447" s="21" t="s">
        <v>250</v>
      </c>
      <c r="L2447" s="21" t="s">
        <v>42</v>
      </c>
      <c r="M2447" s="21" t="s">
        <v>43</v>
      </c>
      <c r="N2447" s="21" t="s">
        <v>48</v>
      </c>
      <c r="O2447" s="22">
        <v>42</v>
      </c>
      <c r="P2447" s="22">
        <v>4</v>
      </c>
      <c r="Q2447" s="21" t="s">
        <v>580</v>
      </c>
      <c r="R2447" s="103">
        <f t="shared" si="38"/>
        <v>168</v>
      </c>
      <c r="S2447" s="22">
        <v>0</v>
      </c>
      <c r="T2447" s="22">
        <v>0</v>
      </c>
      <c r="U2447" s="22">
        <v>56</v>
      </c>
      <c r="V2447" s="22">
        <v>0</v>
      </c>
      <c r="W2447" s="22">
        <v>0</v>
      </c>
      <c r="X2447" s="22">
        <v>0</v>
      </c>
      <c r="Y2447" s="22">
        <v>56</v>
      </c>
      <c r="Z2447" s="22">
        <v>0</v>
      </c>
      <c r="AA2447" s="22">
        <v>56</v>
      </c>
      <c r="AB2447" s="22">
        <v>0</v>
      </c>
      <c r="AC2447" s="22">
        <v>0</v>
      </c>
      <c r="AD2447" s="22">
        <v>0</v>
      </c>
    </row>
    <row r="2448" spans="1:30" s="1" customFormat="1" ht="15" customHeight="1" x14ac:dyDescent="0.3">
      <c r="A2448" s="21" t="s">
        <v>34</v>
      </c>
      <c r="B2448" s="47" t="s">
        <v>1192</v>
      </c>
      <c r="C2448" s="47" t="s">
        <v>1192</v>
      </c>
      <c r="D2448" s="60">
        <v>1</v>
      </c>
      <c r="E2448" s="47" t="s">
        <v>109</v>
      </c>
      <c r="F2448" s="60">
        <v>43</v>
      </c>
      <c r="G2448" s="21" t="s">
        <v>38</v>
      </c>
      <c r="H2448" s="21">
        <v>21101</v>
      </c>
      <c r="I2448" s="21" t="s">
        <v>39</v>
      </c>
      <c r="J2448" s="21" t="s">
        <v>1028</v>
      </c>
      <c r="K2448" s="21" t="s">
        <v>1208</v>
      </c>
      <c r="L2448" s="21" t="s">
        <v>42</v>
      </c>
      <c r="M2448" s="21" t="s">
        <v>43</v>
      </c>
      <c r="N2448" s="21" t="s">
        <v>48</v>
      </c>
      <c r="O2448" s="22">
        <v>5</v>
      </c>
      <c r="P2448" s="22">
        <v>154</v>
      </c>
      <c r="Q2448" s="21" t="s">
        <v>580</v>
      </c>
      <c r="R2448" s="103">
        <f t="shared" si="38"/>
        <v>770</v>
      </c>
      <c r="S2448" s="22">
        <v>0</v>
      </c>
      <c r="T2448" s="22">
        <v>385</v>
      </c>
      <c r="U2448" s="22">
        <v>0</v>
      </c>
      <c r="V2448" s="22">
        <v>385</v>
      </c>
      <c r="W2448" s="22">
        <v>0</v>
      </c>
      <c r="X2448" s="22">
        <v>0</v>
      </c>
      <c r="Y2448" s="22">
        <v>0</v>
      </c>
      <c r="Z2448" s="22">
        <v>0</v>
      </c>
      <c r="AA2448" s="22">
        <v>0</v>
      </c>
      <c r="AB2448" s="22">
        <v>0</v>
      </c>
      <c r="AC2448" s="22">
        <v>0</v>
      </c>
      <c r="AD2448" s="22">
        <v>0</v>
      </c>
    </row>
    <row r="2449" spans="1:30" s="1" customFormat="1" ht="15" customHeight="1" x14ac:dyDescent="0.3">
      <c r="A2449" s="21" t="s">
        <v>34</v>
      </c>
      <c r="B2449" s="47" t="s">
        <v>1192</v>
      </c>
      <c r="C2449" s="47" t="s">
        <v>1192</v>
      </c>
      <c r="D2449" s="60">
        <v>1</v>
      </c>
      <c r="E2449" s="47" t="s">
        <v>109</v>
      </c>
      <c r="F2449" s="60">
        <v>43</v>
      </c>
      <c r="G2449" s="21" t="s">
        <v>38</v>
      </c>
      <c r="H2449" s="21">
        <v>21101</v>
      </c>
      <c r="I2449" s="21" t="s">
        <v>39</v>
      </c>
      <c r="J2449" s="21" t="s">
        <v>1050</v>
      </c>
      <c r="K2449" s="21" t="s">
        <v>1051</v>
      </c>
      <c r="L2449" s="21" t="s">
        <v>42</v>
      </c>
      <c r="M2449" s="21" t="s">
        <v>43</v>
      </c>
      <c r="N2449" s="21" t="s">
        <v>253</v>
      </c>
      <c r="O2449" s="22">
        <v>6</v>
      </c>
      <c r="P2449" s="22">
        <v>31</v>
      </c>
      <c r="Q2449" s="21" t="s">
        <v>580</v>
      </c>
      <c r="R2449" s="103">
        <f t="shared" si="38"/>
        <v>186</v>
      </c>
      <c r="S2449" s="22">
        <v>0</v>
      </c>
      <c r="T2449" s="22">
        <v>93</v>
      </c>
      <c r="U2449" s="22">
        <v>0</v>
      </c>
      <c r="V2449" s="22">
        <v>93</v>
      </c>
      <c r="W2449" s="22">
        <v>0</v>
      </c>
      <c r="X2449" s="22">
        <v>0</v>
      </c>
      <c r="Y2449" s="22">
        <v>0</v>
      </c>
      <c r="Z2449" s="22">
        <v>0</v>
      </c>
      <c r="AA2449" s="22">
        <v>0</v>
      </c>
      <c r="AB2449" s="22">
        <v>0</v>
      </c>
      <c r="AC2449" s="22">
        <v>0</v>
      </c>
      <c r="AD2449" s="22">
        <v>0</v>
      </c>
    </row>
    <row r="2450" spans="1:30" s="1" customFormat="1" ht="15" customHeight="1" x14ac:dyDescent="0.3">
      <c r="A2450" s="21" t="s">
        <v>34</v>
      </c>
      <c r="B2450" s="47" t="s">
        <v>1192</v>
      </c>
      <c r="C2450" s="47" t="s">
        <v>1192</v>
      </c>
      <c r="D2450" s="60">
        <v>1</v>
      </c>
      <c r="E2450" s="47" t="s">
        <v>109</v>
      </c>
      <c r="F2450" s="60">
        <v>43</v>
      </c>
      <c r="G2450" s="21" t="s">
        <v>38</v>
      </c>
      <c r="H2450" s="21">
        <v>21101</v>
      </c>
      <c r="I2450" s="21" t="s">
        <v>39</v>
      </c>
      <c r="J2450" s="21" t="s">
        <v>533</v>
      </c>
      <c r="K2450" s="21" t="s">
        <v>1273</v>
      </c>
      <c r="L2450" s="21" t="s">
        <v>42</v>
      </c>
      <c r="M2450" s="21" t="s">
        <v>43</v>
      </c>
      <c r="N2450" s="21" t="s">
        <v>295</v>
      </c>
      <c r="O2450" s="22">
        <v>4</v>
      </c>
      <c r="P2450" s="22">
        <v>74</v>
      </c>
      <c r="Q2450" s="21" t="s">
        <v>580</v>
      </c>
      <c r="R2450" s="103">
        <f t="shared" si="38"/>
        <v>296</v>
      </c>
      <c r="S2450" s="22">
        <v>0</v>
      </c>
      <c r="T2450" s="22">
        <v>0</v>
      </c>
      <c r="U2450" s="22">
        <v>99</v>
      </c>
      <c r="V2450" s="22">
        <v>197</v>
      </c>
      <c r="W2450" s="22">
        <v>0</v>
      </c>
      <c r="X2450" s="22">
        <v>0</v>
      </c>
      <c r="Y2450" s="22">
        <v>0</v>
      </c>
      <c r="Z2450" s="22">
        <v>0</v>
      </c>
      <c r="AA2450" s="22">
        <v>0</v>
      </c>
      <c r="AB2450" s="22">
        <v>0</v>
      </c>
      <c r="AC2450" s="22">
        <v>0</v>
      </c>
      <c r="AD2450" s="22">
        <v>0</v>
      </c>
    </row>
    <row r="2451" spans="1:30" s="1" customFormat="1" ht="15" customHeight="1" x14ac:dyDescent="0.3">
      <c r="A2451" s="21" t="s">
        <v>34</v>
      </c>
      <c r="B2451" s="47" t="s">
        <v>1192</v>
      </c>
      <c r="C2451" s="47" t="s">
        <v>1192</v>
      </c>
      <c r="D2451" s="60">
        <v>1</v>
      </c>
      <c r="E2451" s="47" t="s">
        <v>109</v>
      </c>
      <c r="F2451" s="60">
        <v>43</v>
      </c>
      <c r="G2451" s="21" t="s">
        <v>38</v>
      </c>
      <c r="H2451" s="21">
        <v>21101</v>
      </c>
      <c r="I2451" s="21" t="s">
        <v>39</v>
      </c>
      <c r="J2451" s="21" t="s">
        <v>654</v>
      </c>
      <c r="K2451" s="21" t="s">
        <v>655</v>
      </c>
      <c r="L2451" s="21" t="s">
        <v>42</v>
      </c>
      <c r="M2451" s="21" t="s">
        <v>43</v>
      </c>
      <c r="N2451" s="21" t="s">
        <v>295</v>
      </c>
      <c r="O2451" s="22">
        <v>4</v>
      </c>
      <c r="P2451" s="22">
        <v>74</v>
      </c>
      <c r="Q2451" s="21" t="s">
        <v>580</v>
      </c>
      <c r="R2451" s="103">
        <f t="shared" si="38"/>
        <v>296</v>
      </c>
      <c r="S2451" s="22">
        <v>0</v>
      </c>
      <c r="T2451" s="22">
        <v>0</v>
      </c>
      <c r="U2451" s="22">
        <v>99</v>
      </c>
      <c r="V2451" s="22">
        <v>197</v>
      </c>
      <c r="W2451" s="22">
        <v>0</v>
      </c>
      <c r="X2451" s="22">
        <v>0</v>
      </c>
      <c r="Y2451" s="22">
        <v>0</v>
      </c>
      <c r="Z2451" s="22">
        <v>0</v>
      </c>
      <c r="AA2451" s="22">
        <v>0</v>
      </c>
      <c r="AB2451" s="22">
        <v>0</v>
      </c>
      <c r="AC2451" s="22">
        <v>0</v>
      </c>
      <c r="AD2451" s="22">
        <v>0</v>
      </c>
    </row>
    <row r="2452" spans="1:30" s="1" customFormat="1" ht="15" customHeight="1" x14ac:dyDescent="0.3">
      <c r="A2452" s="21" t="s">
        <v>34</v>
      </c>
      <c r="B2452" s="47" t="s">
        <v>1192</v>
      </c>
      <c r="C2452" s="47" t="s">
        <v>1192</v>
      </c>
      <c r="D2452" s="60">
        <v>1</v>
      </c>
      <c r="E2452" s="47" t="s">
        <v>109</v>
      </c>
      <c r="F2452" s="60">
        <v>43</v>
      </c>
      <c r="G2452" s="21" t="s">
        <v>38</v>
      </c>
      <c r="H2452" s="21">
        <v>21101</v>
      </c>
      <c r="I2452" s="21" t="s">
        <v>39</v>
      </c>
      <c r="J2452" s="21" t="s">
        <v>656</v>
      </c>
      <c r="K2452" s="21" t="s">
        <v>657</v>
      </c>
      <c r="L2452" s="21" t="s">
        <v>42</v>
      </c>
      <c r="M2452" s="21" t="s">
        <v>43</v>
      </c>
      <c r="N2452" s="21" t="s">
        <v>295</v>
      </c>
      <c r="O2452" s="22">
        <v>4</v>
      </c>
      <c r="P2452" s="22">
        <v>74</v>
      </c>
      <c r="Q2452" s="21" t="s">
        <v>580</v>
      </c>
      <c r="R2452" s="103">
        <f t="shared" si="38"/>
        <v>296</v>
      </c>
      <c r="S2452" s="22">
        <v>0</v>
      </c>
      <c r="T2452" s="22">
        <v>0</v>
      </c>
      <c r="U2452" s="22">
        <v>99</v>
      </c>
      <c r="V2452" s="22">
        <v>197</v>
      </c>
      <c r="W2452" s="22">
        <v>0</v>
      </c>
      <c r="X2452" s="22">
        <v>0</v>
      </c>
      <c r="Y2452" s="22">
        <v>0</v>
      </c>
      <c r="Z2452" s="22">
        <v>0</v>
      </c>
      <c r="AA2452" s="22">
        <v>0</v>
      </c>
      <c r="AB2452" s="22">
        <v>0</v>
      </c>
      <c r="AC2452" s="22">
        <v>0</v>
      </c>
      <c r="AD2452" s="22">
        <v>0</v>
      </c>
    </row>
    <row r="2453" spans="1:30" s="1" customFormat="1" ht="15" customHeight="1" x14ac:dyDescent="0.3">
      <c r="A2453" s="21" t="s">
        <v>34</v>
      </c>
      <c r="B2453" s="47" t="s">
        <v>1192</v>
      </c>
      <c r="C2453" s="47" t="s">
        <v>1192</v>
      </c>
      <c r="D2453" s="60">
        <v>1</v>
      </c>
      <c r="E2453" s="47" t="s">
        <v>109</v>
      </c>
      <c r="F2453" s="60">
        <v>43</v>
      </c>
      <c r="G2453" s="21" t="s">
        <v>38</v>
      </c>
      <c r="H2453" s="21">
        <v>21101</v>
      </c>
      <c r="I2453" s="21" t="s">
        <v>39</v>
      </c>
      <c r="J2453" s="21" t="s">
        <v>831</v>
      </c>
      <c r="K2453" s="21" t="s">
        <v>1052</v>
      </c>
      <c r="L2453" s="21" t="s">
        <v>42</v>
      </c>
      <c r="M2453" s="21" t="s">
        <v>43</v>
      </c>
      <c r="N2453" s="21" t="s">
        <v>295</v>
      </c>
      <c r="O2453" s="22">
        <v>8</v>
      </c>
      <c r="P2453" s="22">
        <v>74</v>
      </c>
      <c r="Q2453" s="21" t="s">
        <v>580</v>
      </c>
      <c r="R2453" s="103">
        <f t="shared" si="38"/>
        <v>592</v>
      </c>
      <c r="S2453" s="22">
        <v>0</v>
      </c>
      <c r="T2453" s="22">
        <v>0</v>
      </c>
      <c r="U2453" s="22">
        <v>296</v>
      </c>
      <c r="V2453" s="22">
        <v>296</v>
      </c>
      <c r="W2453" s="22">
        <v>0</v>
      </c>
      <c r="X2453" s="22">
        <v>0</v>
      </c>
      <c r="Y2453" s="22">
        <v>0</v>
      </c>
      <c r="Z2453" s="22">
        <v>0</v>
      </c>
      <c r="AA2453" s="22">
        <v>0</v>
      </c>
      <c r="AB2453" s="22">
        <v>0</v>
      </c>
      <c r="AC2453" s="22">
        <v>0</v>
      </c>
      <c r="AD2453" s="22">
        <v>0</v>
      </c>
    </row>
    <row r="2454" spans="1:30" s="1" customFormat="1" ht="15" customHeight="1" x14ac:dyDescent="0.3">
      <c r="A2454" s="21" t="s">
        <v>34</v>
      </c>
      <c r="B2454" s="47" t="s">
        <v>1192</v>
      </c>
      <c r="C2454" s="47" t="s">
        <v>1192</v>
      </c>
      <c r="D2454" s="60">
        <v>1</v>
      </c>
      <c r="E2454" s="47" t="s">
        <v>109</v>
      </c>
      <c r="F2454" s="60">
        <v>43</v>
      </c>
      <c r="G2454" s="21" t="s">
        <v>38</v>
      </c>
      <c r="H2454" s="21">
        <v>21101</v>
      </c>
      <c r="I2454" s="21" t="s">
        <v>39</v>
      </c>
      <c r="J2454" s="21" t="s">
        <v>928</v>
      </c>
      <c r="K2454" s="21" t="s">
        <v>1158</v>
      </c>
      <c r="L2454" s="21" t="s">
        <v>42</v>
      </c>
      <c r="M2454" s="21" t="s">
        <v>43</v>
      </c>
      <c r="N2454" s="21" t="s">
        <v>295</v>
      </c>
      <c r="O2454" s="22">
        <v>4</v>
      </c>
      <c r="P2454" s="22">
        <v>197</v>
      </c>
      <c r="Q2454" s="21" t="s">
        <v>580</v>
      </c>
      <c r="R2454" s="103">
        <f t="shared" si="38"/>
        <v>788</v>
      </c>
      <c r="S2454" s="22">
        <v>0</v>
      </c>
      <c r="T2454" s="22">
        <v>0</v>
      </c>
      <c r="U2454" s="22">
        <v>394</v>
      </c>
      <c r="V2454" s="22">
        <v>394</v>
      </c>
      <c r="W2454" s="22">
        <v>0</v>
      </c>
      <c r="X2454" s="22">
        <v>0</v>
      </c>
      <c r="Y2454" s="22">
        <v>0</v>
      </c>
      <c r="Z2454" s="22">
        <v>0</v>
      </c>
      <c r="AA2454" s="22">
        <v>0</v>
      </c>
      <c r="AB2454" s="22">
        <v>0</v>
      </c>
      <c r="AC2454" s="22">
        <v>0</v>
      </c>
      <c r="AD2454" s="22">
        <v>0</v>
      </c>
    </row>
    <row r="2455" spans="1:30" s="1" customFormat="1" ht="15" customHeight="1" x14ac:dyDescent="0.3">
      <c r="A2455" s="21" t="s">
        <v>34</v>
      </c>
      <c r="B2455" s="47" t="s">
        <v>1192</v>
      </c>
      <c r="C2455" s="47" t="s">
        <v>1192</v>
      </c>
      <c r="D2455" s="60">
        <v>1</v>
      </c>
      <c r="E2455" s="47" t="s">
        <v>109</v>
      </c>
      <c r="F2455" s="60">
        <v>43</v>
      </c>
      <c r="G2455" s="21" t="s">
        <v>38</v>
      </c>
      <c r="H2455" s="21">
        <v>21101</v>
      </c>
      <c r="I2455" s="21" t="s">
        <v>39</v>
      </c>
      <c r="J2455" s="21" t="s">
        <v>1999</v>
      </c>
      <c r="K2455" s="21" t="s">
        <v>2000</v>
      </c>
      <c r="L2455" s="21" t="s">
        <v>42</v>
      </c>
      <c r="M2455" s="21" t="s">
        <v>43</v>
      </c>
      <c r="N2455" s="21" t="s">
        <v>295</v>
      </c>
      <c r="O2455" s="22">
        <v>29</v>
      </c>
      <c r="P2455" s="22">
        <v>66</v>
      </c>
      <c r="Q2455" s="21" t="s">
        <v>580</v>
      </c>
      <c r="R2455" s="103">
        <f t="shared" si="38"/>
        <v>1914</v>
      </c>
      <c r="S2455" s="22">
        <v>0</v>
      </c>
      <c r="T2455" s="22">
        <v>0</v>
      </c>
      <c r="U2455" s="22">
        <v>957</v>
      </c>
      <c r="V2455" s="22">
        <v>957</v>
      </c>
      <c r="W2455" s="22">
        <v>0</v>
      </c>
      <c r="X2455" s="22">
        <v>0</v>
      </c>
      <c r="Y2455" s="22">
        <v>0</v>
      </c>
      <c r="Z2455" s="22">
        <v>0</v>
      </c>
      <c r="AA2455" s="22">
        <v>0</v>
      </c>
      <c r="AB2455" s="22">
        <v>0</v>
      </c>
      <c r="AC2455" s="22">
        <v>0</v>
      </c>
      <c r="AD2455" s="22">
        <v>0</v>
      </c>
    </row>
    <row r="2456" spans="1:30" s="1" customFormat="1" ht="15" customHeight="1" x14ac:dyDescent="0.3">
      <c r="A2456" s="21" t="s">
        <v>34</v>
      </c>
      <c r="B2456" s="47" t="s">
        <v>1192</v>
      </c>
      <c r="C2456" s="47" t="s">
        <v>1192</v>
      </c>
      <c r="D2456" s="60">
        <v>1</v>
      </c>
      <c r="E2456" s="47" t="s">
        <v>109</v>
      </c>
      <c r="F2456" s="60">
        <v>43</v>
      </c>
      <c r="G2456" s="21" t="s">
        <v>38</v>
      </c>
      <c r="H2456" s="21">
        <v>21101</v>
      </c>
      <c r="I2456" s="21" t="s">
        <v>39</v>
      </c>
      <c r="J2456" s="21" t="s">
        <v>2001</v>
      </c>
      <c r="K2456" s="21" t="s">
        <v>2002</v>
      </c>
      <c r="L2456" s="21" t="s">
        <v>42</v>
      </c>
      <c r="M2456" s="21" t="s">
        <v>43</v>
      </c>
      <c r="N2456" s="21" t="s">
        <v>44</v>
      </c>
      <c r="O2456" s="22">
        <v>2</v>
      </c>
      <c r="P2456" s="22">
        <v>284</v>
      </c>
      <c r="Q2456" s="21" t="s">
        <v>580</v>
      </c>
      <c r="R2456" s="103">
        <f t="shared" si="38"/>
        <v>568</v>
      </c>
      <c r="S2456" s="22">
        <v>0</v>
      </c>
      <c r="T2456" s="22">
        <v>0</v>
      </c>
      <c r="U2456" s="22">
        <v>284</v>
      </c>
      <c r="V2456" s="22">
        <v>284</v>
      </c>
      <c r="W2456" s="22">
        <v>0</v>
      </c>
      <c r="X2456" s="22">
        <v>0</v>
      </c>
      <c r="Y2456" s="22">
        <v>0</v>
      </c>
      <c r="Z2456" s="22">
        <v>0</v>
      </c>
      <c r="AA2456" s="22">
        <v>0</v>
      </c>
      <c r="AB2456" s="22">
        <v>0</v>
      </c>
      <c r="AC2456" s="22">
        <v>0</v>
      </c>
      <c r="AD2456" s="22">
        <v>0</v>
      </c>
    </row>
    <row r="2457" spans="1:30" s="1" customFormat="1" ht="15" customHeight="1" x14ac:dyDescent="0.3">
      <c r="A2457" s="21" t="s">
        <v>34</v>
      </c>
      <c r="B2457" s="47" t="s">
        <v>1192</v>
      </c>
      <c r="C2457" s="47" t="s">
        <v>1192</v>
      </c>
      <c r="D2457" s="60">
        <v>1</v>
      </c>
      <c r="E2457" s="47" t="s">
        <v>109</v>
      </c>
      <c r="F2457" s="60">
        <v>43</v>
      </c>
      <c r="G2457" s="21" t="s">
        <v>38</v>
      </c>
      <c r="H2457" s="21">
        <v>21101</v>
      </c>
      <c r="I2457" s="21" t="s">
        <v>39</v>
      </c>
      <c r="J2457" s="21" t="s">
        <v>1331</v>
      </c>
      <c r="K2457" s="21" t="s">
        <v>1332</v>
      </c>
      <c r="L2457" s="21" t="s">
        <v>42</v>
      </c>
      <c r="M2457" s="21" t="s">
        <v>43</v>
      </c>
      <c r="N2457" s="21" t="s">
        <v>48</v>
      </c>
      <c r="O2457" s="22">
        <v>58</v>
      </c>
      <c r="P2457" s="22">
        <v>3</v>
      </c>
      <c r="Q2457" s="21" t="s">
        <v>580</v>
      </c>
      <c r="R2457" s="103">
        <f t="shared" si="38"/>
        <v>174</v>
      </c>
      <c r="S2457" s="22">
        <v>0</v>
      </c>
      <c r="T2457" s="22">
        <v>0</v>
      </c>
      <c r="U2457" s="22">
        <v>0</v>
      </c>
      <c r="V2457" s="22">
        <v>174</v>
      </c>
      <c r="W2457" s="22">
        <v>0</v>
      </c>
      <c r="X2457" s="22">
        <v>0</v>
      </c>
      <c r="Y2457" s="22">
        <v>0</v>
      </c>
      <c r="Z2457" s="22">
        <v>0</v>
      </c>
      <c r="AA2457" s="22">
        <v>0</v>
      </c>
      <c r="AB2457" s="22">
        <v>0</v>
      </c>
      <c r="AC2457" s="22">
        <v>0</v>
      </c>
      <c r="AD2457" s="22">
        <v>0</v>
      </c>
    </row>
    <row r="2458" spans="1:30" s="1" customFormat="1" ht="15" customHeight="1" x14ac:dyDescent="0.3">
      <c r="A2458" s="21" t="s">
        <v>34</v>
      </c>
      <c r="B2458" s="47" t="s">
        <v>1192</v>
      </c>
      <c r="C2458" s="47" t="s">
        <v>1192</v>
      </c>
      <c r="D2458" s="60">
        <v>1</v>
      </c>
      <c r="E2458" s="47" t="s">
        <v>109</v>
      </c>
      <c r="F2458" s="60">
        <v>43</v>
      </c>
      <c r="G2458" s="21" t="s">
        <v>38</v>
      </c>
      <c r="H2458" s="21">
        <v>21101</v>
      </c>
      <c r="I2458" s="21" t="s">
        <v>39</v>
      </c>
      <c r="J2458" s="21" t="s">
        <v>255</v>
      </c>
      <c r="K2458" s="21" t="s">
        <v>256</v>
      </c>
      <c r="L2458" s="21" t="s">
        <v>42</v>
      </c>
      <c r="M2458" s="21" t="s">
        <v>43</v>
      </c>
      <c r="N2458" s="21" t="s">
        <v>48</v>
      </c>
      <c r="O2458" s="22">
        <v>58</v>
      </c>
      <c r="P2458" s="22">
        <v>3</v>
      </c>
      <c r="Q2458" s="21" t="s">
        <v>580</v>
      </c>
      <c r="R2458" s="103">
        <f t="shared" si="38"/>
        <v>174</v>
      </c>
      <c r="S2458" s="22">
        <v>0</v>
      </c>
      <c r="T2458" s="22">
        <v>0</v>
      </c>
      <c r="U2458" s="22">
        <v>0</v>
      </c>
      <c r="V2458" s="22">
        <v>174</v>
      </c>
      <c r="W2458" s="22">
        <v>0</v>
      </c>
      <c r="X2458" s="22">
        <v>0</v>
      </c>
      <c r="Y2458" s="22">
        <v>0</v>
      </c>
      <c r="Z2458" s="22">
        <v>0</v>
      </c>
      <c r="AA2458" s="22">
        <v>0</v>
      </c>
      <c r="AB2458" s="22">
        <v>0</v>
      </c>
      <c r="AC2458" s="22">
        <v>0</v>
      </c>
      <c r="AD2458" s="22">
        <v>0</v>
      </c>
    </row>
    <row r="2459" spans="1:30" s="1" customFormat="1" ht="15" customHeight="1" x14ac:dyDescent="0.3">
      <c r="A2459" s="21" t="s">
        <v>34</v>
      </c>
      <c r="B2459" s="47" t="s">
        <v>1192</v>
      </c>
      <c r="C2459" s="47" t="s">
        <v>1192</v>
      </c>
      <c r="D2459" s="60">
        <v>1</v>
      </c>
      <c r="E2459" s="47" t="s">
        <v>109</v>
      </c>
      <c r="F2459" s="60">
        <v>43</v>
      </c>
      <c r="G2459" s="21" t="s">
        <v>38</v>
      </c>
      <c r="H2459" s="21">
        <v>21101</v>
      </c>
      <c r="I2459" s="21" t="s">
        <v>39</v>
      </c>
      <c r="J2459" s="21" t="s">
        <v>1199</v>
      </c>
      <c r="K2459" s="21" t="s">
        <v>1200</v>
      </c>
      <c r="L2459" s="21" t="s">
        <v>42</v>
      </c>
      <c r="M2459" s="21" t="s">
        <v>43</v>
      </c>
      <c r="N2459" s="21" t="s">
        <v>48</v>
      </c>
      <c r="O2459" s="22">
        <v>58</v>
      </c>
      <c r="P2459" s="22">
        <v>3</v>
      </c>
      <c r="Q2459" s="21" t="s">
        <v>580</v>
      </c>
      <c r="R2459" s="103">
        <f t="shared" si="38"/>
        <v>174</v>
      </c>
      <c r="S2459" s="22">
        <v>0</v>
      </c>
      <c r="T2459" s="22">
        <v>0</v>
      </c>
      <c r="U2459" s="22">
        <v>0</v>
      </c>
      <c r="V2459" s="22">
        <v>174</v>
      </c>
      <c r="W2459" s="22">
        <v>0</v>
      </c>
      <c r="X2459" s="22">
        <v>0</v>
      </c>
      <c r="Y2459" s="22">
        <v>0</v>
      </c>
      <c r="Z2459" s="22">
        <v>0</v>
      </c>
      <c r="AA2459" s="22">
        <v>0</v>
      </c>
      <c r="AB2459" s="22">
        <v>0</v>
      </c>
      <c r="AC2459" s="22">
        <v>0</v>
      </c>
      <c r="AD2459" s="22">
        <v>0</v>
      </c>
    </row>
    <row r="2460" spans="1:30" s="1" customFormat="1" ht="15" customHeight="1" x14ac:dyDescent="0.3">
      <c r="A2460" s="21" t="s">
        <v>34</v>
      </c>
      <c r="B2460" s="47" t="s">
        <v>1192</v>
      </c>
      <c r="C2460" s="47" t="s">
        <v>1192</v>
      </c>
      <c r="D2460" s="60">
        <v>1</v>
      </c>
      <c r="E2460" s="47" t="s">
        <v>109</v>
      </c>
      <c r="F2460" s="60">
        <v>43</v>
      </c>
      <c r="G2460" s="21" t="s">
        <v>38</v>
      </c>
      <c r="H2460" s="21">
        <v>21101</v>
      </c>
      <c r="I2460" s="21" t="s">
        <v>39</v>
      </c>
      <c r="J2460" s="21" t="s">
        <v>636</v>
      </c>
      <c r="K2460" s="21" t="s">
        <v>637</v>
      </c>
      <c r="L2460" s="21" t="s">
        <v>42</v>
      </c>
      <c r="M2460" s="21" t="s">
        <v>43</v>
      </c>
      <c r="N2460" s="21" t="s">
        <v>48</v>
      </c>
      <c r="O2460" s="22">
        <v>232</v>
      </c>
      <c r="P2460" s="22">
        <v>5</v>
      </c>
      <c r="Q2460" s="21" t="s">
        <v>580</v>
      </c>
      <c r="R2460" s="103">
        <f t="shared" si="38"/>
        <v>1160</v>
      </c>
      <c r="S2460" s="22">
        <v>0</v>
      </c>
      <c r="T2460" s="22">
        <v>0</v>
      </c>
      <c r="U2460" s="22">
        <v>1160</v>
      </c>
      <c r="V2460" s="22">
        <v>0</v>
      </c>
      <c r="W2460" s="22">
        <v>0</v>
      </c>
      <c r="X2460" s="22">
        <v>0</v>
      </c>
      <c r="Y2460" s="22">
        <v>0</v>
      </c>
      <c r="Z2460" s="22">
        <v>0</v>
      </c>
      <c r="AA2460" s="22">
        <v>0</v>
      </c>
      <c r="AB2460" s="22">
        <v>0</v>
      </c>
      <c r="AC2460" s="22">
        <v>0</v>
      </c>
      <c r="AD2460" s="22">
        <v>0</v>
      </c>
    </row>
    <row r="2461" spans="1:30" s="1" customFormat="1" ht="15" customHeight="1" x14ac:dyDescent="0.3">
      <c r="A2461" s="21" t="s">
        <v>34</v>
      </c>
      <c r="B2461" s="47" t="s">
        <v>1192</v>
      </c>
      <c r="C2461" s="47" t="s">
        <v>1192</v>
      </c>
      <c r="D2461" s="60">
        <v>1</v>
      </c>
      <c r="E2461" s="47" t="s">
        <v>109</v>
      </c>
      <c r="F2461" s="60">
        <v>43</v>
      </c>
      <c r="G2461" s="21" t="s">
        <v>38</v>
      </c>
      <c r="H2461" s="21">
        <v>21101</v>
      </c>
      <c r="I2461" s="21" t="s">
        <v>39</v>
      </c>
      <c r="J2461" s="21" t="s">
        <v>2003</v>
      </c>
      <c r="K2461" s="21" t="s">
        <v>2004</v>
      </c>
      <c r="L2461" s="21" t="s">
        <v>42</v>
      </c>
      <c r="M2461" s="21" t="s">
        <v>43</v>
      </c>
      <c r="N2461" s="21" t="s">
        <v>48</v>
      </c>
      <c r="O2461" s="22">
        <v>232</v>
      </c>
      <c r="P2461" s="22">
        <v>8</v>
      </c>
      <c r="Q2461" s="21" t="s">
        <v>580</v>
      </c>
      <c r="R2461" s="103">
        <f t="shared" si="38"/>
        <v>1856</v>
      </c>
      <c r="S2461" s="22">
        <v>0</v>
      </c>
      <c r="T2461" s="22">
        <v>0</v>
      </c>
      <c r="U2461" s="22">
        <v>0</v>
      </c>
      <c r="V2461" s="22">
        <v>1856</v>
      </c>
      <c r="W2461" s="22">
        <v>0</v>
      </c>
      <c r="X2461" s="22">
        <v>0</v>
      </c>
      <c r="Y2461" s="22">
        <v>0</v>
      </c>
      <c r="Z2461" s="22">
        <v>0</v>
      </c>
      <c r="AA2461" s="22">
        <v>0</v>
      </c>
      <c r="AB2461" s="22">
        <v>0</v>
      </c>
      <c r="AC2461" s="22">
        <v>0</v>
      </c>
      <c r="AD2461" s="22">
        <v>0</v>
      </c>
    </row>
    <row r="2462" spans="1:30" s="1" customFormat="1" ht="15" customHeight="1" x14ac:dyDescent="0.3">
      <c r="A2462" s="21" t="s">
        <v>34</v>
      </c>
      <c r="B2462" s="47" t="s">
        <v>1192</v>
      </c>
      <c r="C2462" s="47" t="s">
        <v>1192</v>
      </c>
      <c r="D2462" s="60">
        <v>1</v>
      </c>
      <c r="E2462" s="47" t="s">
        <v>109</v>
      </c>
      <c r="F2462" s="60">
        <v>43</v>
      </c>
      <c r="G2462" s="21" t="s">
        <v>38</v>
      </c>
      <c r="H2462" s="21">
        <v>21101</v>
      </c>
      <c r="I2462" s="21" t="s">
        <v>39</v>
      </c>
      <c r="J2462" s="21" t="s">
        <v>144</v>
      </c>
      <c r="K2462" s="21" t="s">
        <v>145</v>
      </c>
      <c r="L2462" s="21" t="s">
        <v>42</v>
      </c>
      <c r="M2462" s="21" t="s">
        <v>43</v>
      </c>
      <c r="N2462" s="21" t="s">
        <v>48</v>
      </c>
      <c r="O2462" s="22">
        <v>20</v>
      </c>
      <c r="P2462" s="22">
        <v>36</v>
      </c>
      <c r="Q2462" s="21" t="s">
        <v>580</v>
      </c>
      <c r="R2462" s="103">
        <f t="shared" si="38"/>
        <v>720</v>
      </c>
      <c r="S2462" s="22">
        <v>0</v>
      </c>
      <c r="T2462" s="22">
        <v>0</v>
      </c>
      <c r="U2462" s="22">
        <v>0</v>
      </c>
      <c r="V2462" s="22">
        <v>360</v>
      </c>
      <c r="W2462" s="22">
        <v>0</v>
      </c>
      <c r="X2462" s="22">
        <v>0</v>
      </c>
      <c r="Y2462" s="22">
        <v>0</v>
      </c>
      <c r="Z2462" s="22">
        <v>0</v>
      </c>
      <c r="AA2462" s="22">
        <v>360</v>
      </c>
      <c r="AB2462" s="22">
        <v>0</v>
      </c>
      <c r="AC2462" s="22">
        <v>0</v>
      </c>
      <c r="AD2462" s="22">
        <v>0</v>
      </c>
    </row>
    <row r="2463" spans="1:30" s="1" customFormat="1" ht="15" customHeight="1" x14ac:dyDescent="0.3">
      <c r="A2463" s="21" t="s">
        <v>34</v>
      </c>
      <c r="B2463" s="47" t="s">
        <v>1192</v>
      </c>
      <c r="C2463" s="47" t="s">
        <v>1192</v>
      </c>
      <c r="D2463" s="60">
        <v>1</v>
      </c>
      <c r="E2463" s="47" t="s">
        <v>109</v>
      </c>
      <c r="F2463" s="60">
        <v>43</v>
      </c>
      <c r="G2463" s="21" t="s">
        <v>38</v>
      </c>
      <c r="H2463" s="21">
        <v>21101</v>
      </c>
      <c r="I2463" s="21" t="s">
        <v>39</v>
      </c>
      <c r="J2463" s="21" t="s">
        <v>67</v>
      </c>
      <c r="K2463" s="21" t="s">
        <v>68</v>
      </c>
      <c r="L2463" s="21" t="s">
        <v>42</v>
      </c>
      <c r="M2463" s="21" t="s">
        <v>43</v>
      </c>
      <c r="N2463" s="21" t="s">
        <v>48</v>
      </c>
      <c r="O2463" s="22">
        <v>58</v>
      </c>
      <c r="P2463" s="22">
        <v>42</v>
      </c>
      <c r="Q2463" s="21" t="s">
        <v>580</v>
      </c>
      <c r="R2463" s="103">
        <f t="shared" si="38"/>
        <v>2436</v>
      </c>
      <c r="S2463" s="22">
        <v>0</v>
      </c>
      <c r="T2463" s="22">
        <v>0</v>
      </c>
      <c r="U2463" s="22">
        <v>0</v>
      </c>
      <c r="V2463" s="22">
        <v>812</v>
      </c>
      <c r="W2463" s="22">
        <v>0</v>
      </c>
      <c r="X2463" s="22">
        <v>0</v>
      </c>
      <c r="Y2463" s="22">
        <v>406</v>
      </c>
      <c r="Z2463" s="22">
        <v>0</v>
      </c>
      <c r="AA2463" s="22">
        <v>812</v>
      </c>
      <c r="AB2463" s="22">
        <v>0</v>
      </c>
      <c r="AC2463" s="22">
        <v>406</v>
      </c>
      <c r="AD2463" s="22">
        <v>0</v>
      </c>
    </row>
    <row r="2464" spans="1:30" s="1" customFormat="1" ht="15" customHeight="1" x14ac:dyDescent="0.3">
      <c r="A2464" s="21" t="s">
        <v>34</v>
      </c>
      <c r="B2464" s="47" t="s">
        <v>1192</v>
      </c>
      <c r="C2464" s="47" t="s">
        <v>1192</v>
      </c>
      <c r="D2464" s="60">
        <v>1</v>
      </c>
      <c r="E2464" s="47" t="s">
        <v>109</v>
      </c>
      <c r="F2464" s="60">
        <v>43</v>
      </c>
      <c r="G2464" s="21" t="s">
        <v>38</v>
      </c>
      <c r="H2464" s="21">
        <v>21101</v>
      </c>
      <c r="I2464" s="21" t="s">
        <v>39</v>
      </c>
      <c r="J2464" s="21" t="s">
        <v>551</v>
      </c>
      <c r="K2464" s="21" t="s">
        <v>552</v>
      </c>
      <c r="L2464" s="21" t="s">
        <v>42</v>
      </c>
      <c r="M2464" s="21" t="s">
        <v>43</v>
      </c>
      <c r="N2464" s="21" t="s">
        <v>48</v>
      </c>
      <c r="O2464" s="22">
        <v>2</v>
      </c>
      <c r="P2464" s="22">
        <v>139</v>
      </c>
      <c r="Q2464" s="21" t="s">
        <v>580</v>
      </c>
      <c r="R2464" s="103">
        <f t="shared" si="38"/>
        <v>278</v>
      </c>
      <c r="S2464" s="22">
        <v>0</v>
      </c>
      <c r="T2464" s="22">
        <v>0</v>
      </c>
      <c r="U2464" s="22">
        <v>139</v>
      </c>
      <c r="V2464" s="22">
        <v>0</v>
      </c>
      <c r="W2464" s="22">
        <v>0</v>
      </c>
      <c r="X2464" s="22">
        <v>0</v>
      </c>
      <c r="Y2464" s="22">
        <v>139</v>
      </c>
      <c r="Z2464" s="22">
        <v>0</v>
      </c>
      <c r="AA2464" s="22">
        <v>0</v>
      </c>
      <c r="AB2464" s="22">
        <v>0</v>
      </c>
      <c r="AC2464" s="22">
        <v>0</v>
      </c>
      <c r="AD2464" s="22">
        <v>0</v>
      </c>
    </row>
    <row r="2465" spans="1:30" s="1" customFormat="1" ht="15" customHeight="1" x14ac:dyDescent="0.3">
      <c r="A2465" s="21" t="s">
        <v>34</v>
      </c>
      <c r="B2465" s="47" t="s">
        <v>1192</v>
      </c>
      <c r="C2465" s="47" t="s">
        <v>1192</v>
      </c>
      <c r="D2465" s="60">
        <v>1</v>
      </c>
      <c r="E2465" s="47" t="s">
        <v>109</v>
      </c>
      <c r="F2465" s="60">
        <v>43</v>
      </c>
      <c r="G2465" s="21" t="s">
        <v>38</v>
      </c>
      <c r="H2465" s="21">
        <v>21101</v>
      </c>
      <c r="I2465" s="21" t="s">
        <v>39</v>
      </c>
      <c r="J2465" s="21" t="s">
        <v>116</v>
      </c>
      <c r="K2465" s="21" t="s">
        <v>117</v>
      </c>
      <c r="L2465" s="21" t="s">
        <v>42</v>
      </c>
      <c r="M2465" s="21" t="s">
        <v>43</v>
      </c>
      <c r="N2465" s="21" t="s">
        <v>48</v>
      </c>
      <c r="O2465" s="22">
        <v>5</v>
      </c>
      <c r="P2465" s="22">
        <v>79</v>
      </c>
      <c r="Q2465" s="21" t="s">
        <v>580</v>
      </c>
      <c r="R2465" s="103">
        <f t="shared" si="38"/>
        <v>395</v>
      </c>
      <c r="S2465" s="22">
        <v>0</v>
      </c>
      <c r="T2465" s="22">
        <v>99</v>
      </c>
      <c r="U2465" s="22">
        <v>0</v>
      </c>
      <c r="V2465" s="22">
        <v>197</v>
      </c>
      <c r="W2465" s="22">
        <v>0</v>
      </c>
      <c r="X2465" s="22">
        <v>0</v>
      </c>
      <c r="Y2465" s="22">
        <v>0</v>
      </c>
      <c r="Z2465" s="22">
        <v>0</v>
      </c>
      <c r="AA2465" s="22">
        <v>99</v>
      </c>
      <c r="AB2465" s="22">
        <v>0</v>
      </c>
      <c r="AC2465" s="22">
        <v>0</v>
      </c>
      <c r="AD2465" s="22">
        <v>0</v>
      </c>
    </row>
    <row r="2466" spans="1:30" s="1" customFormat="1" ht="15" customHeight="1" x14ac:dyDescent="0.3">
      <c r="A2466" s="21" t="s">
        <v>34</v>
      </c>
      <c r="B2466" s="47" t="s">
        <v>1192</v>
      </c>
      <c r="C2466" s="47" t="s">
        <v>1192</v>
      </c>
      <c r="D2466" s="60">
        <v>1</v>
      </c>
      <c r="E2466" s="47" t="s">
        <v>109</v>
      </c>
      <c r="F2466" s="60">
        <v>43</v>
      </c>
      <c r="G2466" s="21" t="s">
        <v>38</v>
      </c>
      <c r="H2466" s="21">
        <v>21101</v>
      </c>
      <c r="I2466" s="21" t="s">
        <v>39</v>
      </c>
      <c r="J2466" s="21" t="s">
        <v>212</v>
      </c>
      <c r="K2466" s="21" t="s">
        <v>213</v>
      </c>
      <c r="L2466" s="21" t="s">
        <v>42</v>
      </c>
      <c r="M2466" s="21" t="s">
        <v>43</v>
      </c>
      <c r="N2466" s="21" t="s">
        <v>48</v>
      </c>
      <c r="O2466" s="22">
        <v>5</v>
      </c>
      <c r="P2466" s="22">
        <v>39</v>
      </c>
      <c r="Q2466" s="21" t="s">
        <v>580</v>
      </c>
      <c r="R2466" s="103">
        <f t="shared" si="38"/>
        <v>195</v>
      </c>
      <c r="S2466" s="22">
        <v>0</v>
      </c>
      <c r="T2466" s="22">
        <v>65</v>
      </c>
      <c r="U2466" s="22">
        <v>0</v>
      </c>
      <c r="V2466" s="22">
        <v>65</v>
      </c>
      <c r="W2466" s="22">
        <v>0</v>
      </c>
      <c r="X2466" s="22">
        <v>0</v>
      </c>
      <c r="Y2466" s="22">
        <v>0</v>
      </c>
      <c r="Z2466" s="22">
        <v>0</v>
      </c>
      <c r="AA2466" s="22">
        <v>65</v>
      </c>
      <c r="AB2466" s="22">
        <v>0</v>
      </c>
      <c r="AC2466" s="22">
        <v>0</v>
      </c>
      <c r="AD2466" s="22">
        <v>0</v>
      </c>
    </row>
    <row r="2467" spans="1:30" s="1" customFormat="1" ht="15" customHeight="1" x14ac:dyDescent="0.3">
      <c r="A2467" s="21" t="s">
        <v>34</v>
      </c>
      <c r="B2467" s="47" t="s">
        <v>1192</v>
      </c>
      <c r="C2467" s="47" t="s">
        <v>1192</v>
      </c>
      <c r="D2467" s="60">
        <v>1</v>
      </c>
      <c r="E2467" s="47" t="s">
        <v>109</v>
      </c>
      <c r="F2467" s="60">
        <v>43</v>
      </c>
      <c r="G2467" s="21" t="s">
        <v>38</v>
      </c>
      <c r="H2467" s="21">
        <v>21101</v>
      </c>
      <c r="I2467" s="21" t="s">
        <v>39</v>
      </c>
      <c r="J2467" s="21" t="s">
        <v>235</v>
      </c>
      <c r="K2467" s="21" t="s">
        <v>236</v>
      </c>
      <c r="L2467" s="21" t="s">
        <v>42</v>
      </c>
      <c r="M2467" s="21" t="s">
        <v>43</v>
      </c>
      <c r="N2467" s="21" t="s">
        <v>63</v>
      </c>
      <c r="O2467" s="22">
        <v>9</v>
      </c>
      <c r="P2467" s="22">
        <v>29</v>
      </c>
      <c r="Q2467" s="21" t="s">
        <v>580</v>
      </c>
      <c r="R2467" s="103">
        <f t="shared" si="38"/>
        <v>261</v>
      </c>
      <c r="S2467" s="22">
        <v>0</v>
      </c>
      <c r="T2467" s="22">
        <v>87</v>
      </c>
      <c r="U2467" s="22">
        <v>0</v>
      </c>
      <c r="V2467" s="22">
        <v>87</v>
      </c>
      <c r="W2467" s="22">
        <v>0</v>
      </c>
      <c r="X2467" s="22">
        <v>0</v>
      </c>
      <c r="Y2467" s="22">
        <v>87</v>
      </c>
      <c r="Z2467" s="22">
        <v>0</v>
      </c>
      <c r="AA2467" s="22">
        <v>0</v>
      </c>
      <c r="AB2467" s="22">
        <v>0</v>
      </c>
      <c r="AC2467" s="22">
        <v>0</v>
      </c>
      <c r="AD2467" s="22">
        <v>0</v>
      </c>
    </row>
    <row r="2468" spans="1:30" s="1" customFormat="1" ht="15" customHeight="1" x14ac:dyDescent="0.3">
      <c r="A2468" s="21" t="s">
        <v>34</v>
      </c>
      <c r="B2468" s="47" t="s">
        <v>1192</v>
      </c>
      <c r="C2468" s="47" t="s">
        <v>1192</v>
      </c>
      <c r="D2468" s="60">
        <v>1</v>
      </c>
      <c r="E2468" s="47" t="s">
        <v>109</v>
      </c>
      <c r="F2468" s="60">
        <v>43</v>
      </c>
      <c r="G2468" s="21" t="s">
        <v>38</v>
      </c>
      <c r="H2468" s="21">
        <v>21101</v>
      </c>
      <c r="I2468" s="21" t="s">
        <v>39</v>
      </c>
      <c r="J2468" s="21" t="s">
        <v>550</v>
      </c>
      <c r="K2468" s="21" t="s">
        <v>643</v>
      </c>
      <c r="L2468" s="21" t="s">
        <v>42</v>
      </c>
      <c r="M2468" s="21" t="s">
        <v>43</v>
      </c>
      <c r="N2468" s="21" t="s">
        <v>48</v>
      </c>
      <c r="O2468" s="22">
        <v>2</v>
      </c>
      <c r="P2468" s="22">
        <v>151</v>
      </c>
      <c r="Q2468" s="21" t="s">
        <v>580</v>
      </c>
      <c r="R2468" s="103">
        <f t="shared" si="38"/>
        <v>302</v>
      </c>
      <c r="S2468" s="22">
        <v>0</v>
      </c>
      <c r="T2468" s="22">
        <v>0</v>
      </c>
      <c r="U2468" s="22">
        <v>151</v>
      </c>
      <c r="V2468" s="22">
        <v>151</v>
      </c>
      <c r="W2468" s="22">
        <v>0</v>
      </c>
      <c r="X2468" s="22">
        <v>0</v>
      </c>
      <c r="Y2468" s="22">
        <v>0</v>
      </c>
      <c r="Z2468" s="22">
        <v>0</v>
      </c>
      <c r="AA2468" s="22">
        <v>0</v>
      </c>
      <c r="AB2468" s="22">
        <v>0</v>
      </c>
      <c r="AC2468" s="22">
        <v>0</v>
      </c>
      <c r="AD2468" s="22">
        <v>0</v>
      </c>
    </row>
    <row r="2469" spans="1:30" s="1" customFormat="1" ht="15" customHeight="1" x14ac:dyDescent="0.3">
      <c r="A2469" s="21" t="s">
        <v>34</v>
      </c>
      <c r="B2469" s="47" t="s">
        <v>1192</v>
      </c>
      <c r="C2469" s="47" t="s">
        <v>1192</v>
      </c>
      <c r="D2469" s="60">
        <v>1</v>
      </c>
      <c r="E2469" s="47" t="s">
        <v>109</v>
      </c>
      <c r="F2469" s="60">
        <v>43</v>
      </c>
      <c r="G2469" s="21" t="s">
        <v>38</v>
      </c>
      <c r="H2469" s="21">
        <v>21101</v>
      </c>
      <c r="I2469" s="21" t="s">
        <v>39</v>
      </c>
      <c r="J2469" s="21" t="s">
        <v>126</v>
      </c>
      <c r="K2469" s="21" t="s">
        <v>127</v>
      </c>
      <c r="L2469" s="21" t="s">
        <v>42</v>
      </c>
      <c r="M2469" s="21" t="s">
        <v>43</v>
      </c>
      <c r="N2469" s="21" t="s">
        <v>48</v>
      </c>
      <c r="O2469" s="22">
        <v>9</v>
      </c>
      <c r="P2469" s="22">
        <v>17</v>
      </c>
      <c r="Q2469" s="21" t="s">
        <v>580</v>
      </c>
      <c r="R2469" s="103">
        <f t="shared" si="38"/>
        <v>153</v>
      </c>
      <c r="S2469" s="22">
        <v>0</v>
      </c>
      <c r="T2469" s="22">
        <v>153</v>
      </c>
      <c r="U2469" s="22">
        <v>0</v>
      </c>
      <c r="V2469" s="22">
        <v>0</v>
      </c>
      <c r="W2469" s="22">
        <v>0</v>
      </c>
      <c r="X2469" s="22">
        <v>0</v>
      </c>
      <c r="Y2469" s="22">
        <v>0</v>
      </c>
      <c r="Z2469" s="22">
        <v>0</v>
      </c>
      <c r="AA2469" s="22">
        <v>0</v>
      </c>
      <c r="AB2469" s="22">
        <v>0</v>
      </c>
      <c r="AC2469" s="22">
        <v>0</v>
      </c>
      <c r="AD2469" s="22">
        <v>0</v>
      </c>
    </row>
    <row r="2470" spans="1:30" s="1" customFormat="1" ht="15" customHeight="1" x14ac:dyDescent="0.3">
      <c r="A2470" s="21" t="s">
        <v>34</v>
      </c>
      <c r="B2470" s="47" t="s">
        <v>1192</v>
      </c>
      <c r="C2470" s="47" t="s">
        <v>1192</v>
      </c>
      <c r="D2470" s="60">
        <v>1</v>
      </c>
      <c r="E2470" s="47" t="s">
        <v>109</v>
      </c>
      <c r="F2470" s="60">
        <v>43</v>
      </c>
      <c r="G2470" s="21" t="s">
        <v>38</v>
      </c>
      <c r="H2470" s="21">
        <v>21101</v>
      </c>
      <c r="I2470" s="21" t="s">
        <v>39</v>
      </c>
      <c r="J2470" s="21" t="s">
        <v>210</v>
      </c>
      <c r="K2470" s="21" t="s">
        <v>211</v>
      </c>
      <c r="L2470" s="21" t="s">
        <v>42</v>
      </c>
      <c r="M2470" s="21" t="s">
        <v>43</v>
      </c>
      <c r="N2470" s="21" t="s">
        <v>48</v>
      </c>
      <c r="O2470" s="22">
        <v>9</v>
      </c>
      <c r="P2470" s="22">
        <v>17</v>
      </c>
      <c r="Q2470" s="21" t="s">
        <v>580</v>
      </c>
      <c r="R2470" s="103">
        <f t="shared" si="38"/>
        <v>153</v>
      </c>
      <c r="S2470" s="22">
        <v>0</v>
      </c>
      <c r="T2470" s="22">
        <v>153</v>
      </c>
      <c r="U2470" s="22">
        <v>0</v>
      </c>
      <c r="V2470" s="22">
        <v>0</v>
      </c>
      <c r="W2470" s="22">
        <v>0</v>
      </c>
      <c r="X2470" s="22">
        <v>0</v>
      </c>
      <c r="Y2470" s="22">
        <v>0</v>
      </c>
      <c r="Z2470" s="22">
        <v>0</v>
      </c>
      <c r="AA2470" s="22">
        <v>0</v>
      </c>
      <c r="AB2470" s="22">
        <v>0</v>
      </c>
      <c r="AC2470" s="22">
        <v>0</v>
      </c>
      <c r="AD2470" s="22">
        <v>0</v>
      </c>
    </row>
    <row r="2471" spans="1:30" s="1" customFormat="1" ht="15" customHeight="1" x14ac:dyDescent="0.3">
      <c r="A2471" s="21" t="s">
        <v>34</v>
      </c>
      <c r="B2471" s="47" t="s">
        <v>1192</v>
      </c>
      <c r="C2471" s="47" t="s">
        <v>1192</v>
      </c>
      <c r="D2471" s="60">
        <v>1</v>
      </c>
      <c r="E2471" s="47" t="s">
        <v>109</v>
      </c>
      <c r="F2471" s="60">
        <v>43</v>
      </c>
      <c r="G2471" s="21" t="s">
        <v>38</v>
      </c>
      <c r="H2471" s="21">
        <v>21101</v>
      </c>
      <c r="I2471" s="21" t="s">
        <v>39</v>
      </c>
      <c r="J2471" s="21" t="s">
        <v>128</v>
      </c>
      <c r="K2471" s="21" t="s">
        <v>129</v>
      </c>
      <c r="L2471" s="21" t="s">
        <v>42</v>
      </c>
      <c r="M2471" s="21" t="s">
        <v>43</v>
      </c>
      <c r="N2471" s="21" t="s">
        <v>48</v>
      </c>
      <c r="O2471" s="22">
        <v>9</v>
      </c>
      <c r="P2471" s="22">
        <v>17</v>
      </c>
      <c r="Q2471" s="21" t="s">
        <v>580</v>
      </c>
      <c r="R2471" s="103">
        <f t="shared" si="38"/>
        <v>153</v>
      </c>
      <c r="S2471" s="22">
        <v>0</v>
      </c>
      <c r="T2471" s="22">
        <v>153</v>
      </c>
      <c r="U2471" s="22">
        <v>0</v>
      </c>
      <c r="V2471" s="22">
        <v>0</v>
      </c>
      <c r="W2471" s="22">
        <v>0</v>
      </c>
      <c r="X2471" s="22">
        <v>0</v>
      </c>
      <c r="Y2471" s="22">
        <v>0</v>
      </c>
      <c r="Z2471" s="22">
        <v>0</v>
      </c>
      <c r="AA2471" s="22">
        <v>0</v>
      </c>
      <c r="AB2471" s="22">
        <v>0</v>
      </c>
      <c r="AC2471" s="22">
        <v>0</v>
      </c>
      <c r="AD2471" s="22">
        <v>0</v>
      </c>
    </row>
    <row r="2472" spans="1:30" s="1" customFormat="1" ht="15" customHeight="1" x14ac:dyDescent="0.3">
      <c r="A2472" s="21" t="s">
        <v>34</v>
      </c>
      <c r="B2472" s="47" t="s">
        <v>1192</v>
      </c>
      <c r="C2472" s="47" t="s">
        <v>1192</v>
      </c>
      <c r="D2472" s="60">
        <v>1</v>
      </c>
      <c r="E2472" s="47" t="s">
        <v>109</v>
      </c>
      <c r="F2472" s="60">
        <v>43</v>
      </c>
      <c r="G2472" s="21" t="s">
        <v>38</v>
      </c>
      <c r="H2472" s="21">
        <v>21101</v>
      </c>
      <c r="I2472" s="21" t="s">
        <v>39</v>
      </c>
      <c r="J2472" s="21" t="s">
        <v>130</v>
      </c>
      <c r="K2472" s="21" t="s">
        <v>131</v>
      </c>
      <c r="L2472" s="21" t="s">
        <v>42</v>
      </c>
      <c r="M2472" s="21" t="s">
        <v>43</v>
      </c>
      <c r="N2472" s="21" t="s">
        <v>48</v>
      </c>
      <c r="O2472" s="22">
        <v>9</v>
      </c>
      <c r="P2472" s="22">
        <v>17</v>
      </c>
      <c r="Q2472" s="21" t="s">
        <v>580</v>
      </c>
      <c r="R2472" s="103">
        <f t="shared" si="38"/>
        <v>153</v>
      </c>
      <c r="S2472" s="22">
        <v>0</v>
      </c>
      <c r="T2472" s="22">
        <v>153</v>
      </c>
      <c r="U2472" s="22">
        <v>0</v>
      </c>
      <c r="V2472" s="22">
        <v>0</v>
      </c>
      <c r="W2472" s="22">
        <v>0</v>
      </c>
      <c r="X2472" s="22">
        <v>0</v>
      </c>
      <c r="Y2472" s="22">
        <v>0</v>
      </c>
      <c r="Z2472" s="22">
        <v>0</v>
      </c>
      <c r="AA2472" s="22">
        <v>0</v>
      </c>
      <c r="AB2472" s="22">
        <v>0</v>
      </c>
      <c r="AC2472" s="22">
        <v>0</v>
      </c>
      <c r="AD2472" s="22">
        <v>0</v>
      </c>
    </row>
    <row r="2473" spans="1:30" s="1" customFormat="1" ht="15" customHeight="1" x14ac:dyDescent="0.3">
      <c r="A2473" s="21" t="s">
        <v>34</v>
      </c>
      <c r="B2473" s="47" t="s">
        <v>1192</v>
      </c>
      <c r="C2473" s="47" t="s">
        <v>1192</v>
      </c>
      <c r="D2473" s="60">
        <v>1</v>
      </c>
      <c r="E2473" s="47" t="s">
        <v>109</v>
      </c>
      <c r="F2473" s="60">
        <v>43</v>
      </c>
      <c r="G2473" s="21" t="s">
        <v>38</v>
      </c>
      <c r="H2473" s="21">
        <v>21101</v>
      </c>
      <c r="I2473" s="21" t="s">
        <v>39</v>
      </c>
      <c r="J2473" s="21" t="s">
        <v>208</v>
      </c>
      <c r="K2473" s="21" t="s">
        <v>209</v>
      </c>
      <c r="L2473" s="21" t="s">
        <v>42</v>
      </c>
      <c r="M2473" s="21" t="s">
        <v>43</v>
      </c>
      <c r="N2473" s="21" t="s">
        <v>48</v>
      </c>
      <c r="O2473" s="22">
        <v>9</v>
      </c>
      <c r="P2473" s="22">
        <v>17</v>
      </c>
      <c r="Q2473" s="21" t="s">
        <v>580</v>
      </c>
      <c r="R2473" s="103">
        <f t="shared" si="38"/>
        <v>153</v>
      </c>
      <c r="S2473" s="22">
        <v>0</v>
      </c>
      <c r="T2473" s="22">
        <v>153</v>
      </c>
      <c r="U2473" s="22">
        <v>0</v>
      </c>
      <c r="V2473" s="22">
        <v>0</v>
      </c>
      <c r="W2473" s="22">
        <v>0</v>
      </c>
      <c r="X2473" s="22">
        <v>0</v>
      </c>
      <c r="Y2473" s="22">
        <v>0</v>
      </c>
      <c r="Z2473" s="22">
        <v>0</v>
      </c>
      <c r="AA2473" s="22">
        <v>0</v>
      </c>
      <c r="AB2473" s="22">
        <v>0</v>
      </c>
      <c r="AC2473" s="22">
        <v>0</v>
      </c>
      <c r="AD2473" s="22">
        <v>0</v>
      </c>
    </row>
    <row r="2474" spans="1:30" s="1" customFormat="1" ht="15" customHeight="1" x14ac:dyDescent="0.3">
      <c r="A2474" s="21" t="s">
        <v>34</v>
      </c>
      <c r="B2474" s="47" t="s">
        <v>1192</v>
      </c>
      <c r="C2474" s="47" t="s">
        <v>1192</v>
      </c>
      <c r="D2474" s="60">
        <v>1</v>
      </c>
      <c r="E2474" s="47" t="s">
        <v>109</v>
      </c>
      <c r="F2474" s="60">
        <v>43</v>
      </c>
      <c r="G2474" s="21" t="s">
        <v>38</v>
      </c>
      <c r="H2474" s="21">
        <v>21101</v>
      </c>
      <c r="I2474" s="21" t="s">
        <v>39</v>
      </c>
      <c r="J2474" s="21" t="s">
        <v>165</v>
      </c>
      <c r="K2474" s="21" t="s">
        <v>166</v>
      </c>
      <c r="L2474" s="21" t="s">
        <v>42</v>
      </c>
      <c r="M2474" s="21" t="s">
        <v>43</v>
      </c>
      <c r="N2474" s="21" t="s">
        <v>48</v>
      </c>
      <c r="O2474" s="22">
        <v>4.0000000000000009</v>
      </c>
      <c r="P2474" s="22">
        <v>57.999999999999993</v>
      </c>
      <c r="Q2474" s="21" t="s">
        <v>580</v>
      </c>
      <c r="R2474" s="103">
        <f t="shared" si="38"/>
        <v>232</v>
      </c>
      <c r="S2474" s="22">
        <v>0</v>
      </c>
      <c r="T2474" s="22">
        <v>115.99999999999999</v>
      </c>
      <c r="U2474" s="22">
        <v>0</v>
      </c>
      <c r="V2474" s="22">
        <v>116</v>
      </c>
      <c r="W2474" s="22">
        <v>0</v>
      </c>
      <c r="X2474" s="22">
        <v>0</v>
      </c>
      <c r="Y2474" s="22">
        <v>0</v>
      </c>
      <c r="Z2474" s="22">
        <v>0</v>
      </c>
      <c r="AA2474" s="22">
        <v>0</v>
      </c>
      <c r="AB2474" s="22">
        <v>0</v>
      </c>
      <c r="AC2474" s="22">
        <v>0</v>
      </c>
      <c r="AD2474" s="22">
        <v>0</v>
      </c>
    </row>
    <row r="2475" spans="1:30" s="1" customFormat="1" ht="15" customHeight="1" x14ac:dyDescent="0.3">
      <c r="A2475" s="21" t="s">
        <v>34</v>
      </c>
      <c r="B2475" s="47" t="s">
        <v>1192</v>
      </c>
      <c r="C2475" s="47" t="s">
        <v>1192</v>
      </c>
      <c r="D2475" s="60">
        <v>1</v>
      </c>
      <c r="E2475" s="47" t="s">
        <v>109</v>
      </c>
      <c r="F2475" s="60">
        <v>43</v>
      </c>
      <c r="G2475" s="21" t="s">
        <v>38</v>
      </c>
      <c r="H2475" s="21">
        <v>21101</v>
      </c>
      <c r="I2475" s="21" t="s">
        <v>39</v>
      </c>
      <c r="J2475" s="21" t="s">
        <v>966</v>
      </c>
      <c r="K2475" s="21" t="s">
        <v>967</v>
      </c>
      <c r="L2475" s="21" t="s">
        <v>42</v>
      </c>
      <c r="M2475" s="21" t="s">
        <v>43</v>
      </c>
      <c r="N2475" s="21" t="s">
        <v>48</v>
      </c>
      <c r="O2475" s="22">
        <v>4</v>
      </c>
      <c r="P2475" s="22">
        <v>47</v>
      </c>
      <c r="Q2475" s="21" t="s">
        <v>580</v>
      </c>
      <c r="R2475" s="103">
        <f t="shared" si="38"/>
        <v>188</v>
      </c>
      <c r="S2475" s="22">
        <v>0</v>
      </c>
      <c r="T2475" s="22">
        <v>0</v>
      </c>
      <c r="U2475" s="22">
        <v>125</v>
      </c>
      <c r="V2475" s="22">
        <v>0</v>
      </c>
      <c r="W2475" s="22">
        <v>0</v>
      </c>
      <c r="X2475" s="22">
        <v>0</v>
      </c>
      <c r="Y2475" s="22">
        <v>0</v>
      </c>
      <c r="Z2475" s="22">
        <v>0</v>
      </c>
      <c r="AA2475" s="22">
        <v>0</v>
      </c>
      <c r="AB2475" s="22">
        <v>0</v>
      </c>
      <c r="AC2475" s="22">
        <v>63</v>
      </c>
      <c r="AD2475" s="22">
        <v>0</v>
      </c>
    </row>
    <row r="2476" spans="1:30" s="1" customFormat="1" ht="15" customHeight="1" x14ac:dyDescent="0.3">
      <c r="A2476" s="21" t="s">
        <v>34</v>
      </c>
      <c r="B2476" s="47" t="s">
        <v>1192</v>
      </c>
      <c r="C2476" s="47" t="s">
        <v>1192</v>
      </c>
      <c r="D2476" s="60">
        <v>1</v>
      </c>
      <c r="E2476" s="47" t="s">
        <v>109</v>
      </c>
      <c r="F2476" s="60">
        <v>43</v>
      </c>
      <c r="G2476" s="21" t="s">
        <v>38</v>
      </c>
      <c r="H2476" s="21">
        <v>21101</v>
      </c>
      <c r="I2476" s="21" t="s">
        <v>39</v>
      </c>
      <c r="J2476" s="21" t="s">
        <v>91</v>
      </c>
      <c r="K2476" s="21" t="s">
        <v>92</v>
      </c>
      <c r="L2476" s="21" t="s">
        <v>42</v>
      </c>
      <c r="M2476" s="21" t="s">
        <v>43</v>
      </c>
      <c r="N2476" s="21" t="s">
        <v>48</v>
      </c>
      <c r="O2476" s="22">
        <v>18</v>
      </c>
      <c r="P2476" s="22">
        <v>18</v>
      </c>
      <c r="Q2476" s="21" t="s">
        <v>580</v>
      </c>
      <c r="R2476" s="103">
        <f t="shared" si="38"/>
        <v>324</v>
      </c>
      <c r="S2476" s="22">
        <v>0</v>
      </c>
      <c r="T2476" s="22">
        <v>162</v>
      </c>
      <c r="U2476" s="22">
        <v>0</v>
      </c>
      <c r="V2476" s="22">
        <v>81</v>
      </c>
      <c r="W2476" s="22">
        <v>0</v>
      </c>
      <c r="X2476" s="22">
        <v>0</v>
      </c>
      <c r="Y2476" s="22">
        <v>81</v>
      </c>
      <c r="Z2476" s="22">
        <v>0</v>
      </c>
      <c r="AA2476" s="22">
        <v>0</v>
      </c>
      <c r="AB2476" s="22">
        <v>0</v>
      </c>
      <c r="AC2476" s="22">
        <v>0</v>
      </c>
      <c r="AD2476" s="22">
        <v>0</v>
      </c>
    </row>
    <row r="2477" spans="1:30" s="1" customFormat="1" ht="15" customHeight="1" x14ac:dyDescent="0.3">
      <c r="A2477" s="21" t="s">
        <v>34</v>
      </c>
      <c r="B2477" s="47" t="s">
        <v>1192</v>
      </c>
      <c r="C2477" s="47" t="s">
        <v>1192</v>
      </c>
      <c r="D2477" s="60">
        <v>1</v>
      </c>
      <c r="E2477" s="47" t="s">
        <v>109</v>
      </c>
      <c r="F2477" s="60">
        <v>43</v>
      </c>
      <c r="G2477" s="21" t="s">
        <v>38</v>
      </c>
      <c r="H2477" s="21">
        <v>21101</v>
      </c>
      <c r="I2477" s="21" t="s">
        <v>39</v>
      </c>
      <c r="J2477" s="21" t="s">
        <v>173</v>
      </c>
      <c r="K2477" s="21" t="s">
        <v>174</v>
      </c>
      <c r="L2477" s="21" t="s">
        <v>42</v>
      </c>
      <c r="M2477" s="21" t="s">
        <v>43</v>
      </c>
      <c r="N2477" s="21" t="s">
        <v>48</v>
      </c>
      <c r="O2477" s="22">
        <v>16</v>
      </c>
      <c r="P2477" s="22">
        <v>58</v>
      </c>
      <c r="Q2477" s="21" t="s">
        <v>580</v>
      </c>
      <c r="R2477" s="103">
        <f t="shared" si="38"/>
        <v>928</v>
      </c>
      <c r="S2477" s="22">
        <v>0</v>
      </c>
      <c r="T2477" s="22">
        <v>185</v>
      </c>
      <c r="U2477" s="22">
        <v>0</v>
      </c>
      <c r="V2477" s="22">
        <v>371</v>
      </c>
      <c r="W2477" s="22">
        <v>0</v>
      </c>
      <c r="X2477" s="22">
        <v>0</v>
      </c>
      <c r="Y2477" s="22">
        <v>186</v>
      </c>
      <c r="Z2477" s="22">
        <v>0</v>
      </c>
      <c r="AA2477" s="22">
        <v>0</v>
      </c>
      <c r="AB2477" s="22">
        <v>0</v>
      </c>
      <c r="AC2477" s="22">
        <v>186</v>
      </c>
      <c r="AD2477" s="22">
        <v>0</v>
      </c>
    </row>
    <row r="2478" spans="1:30" s="1" customFormat="1" ht="15" customHeight="1" x14ac:dyDescent="0.3">
      <c r="A2478" s="21" t="s">
        <v>34</v>
      </c>
      <c r="B2478" s="47" t="s">
        <v>1192</v>
      </c>
      <c r="C2478" s="47" t="s">
        <v>1192</v>
      </c>
      <c r="D2478" s="60">
        <v>1</v>
      </c>
      <c r="E2478" s="47" t="s">
        <v>109</v>
      </c>
      <c r="F2478" s="60">
        <v>43</v>
      </c>
      <c r="G2478" s="21" t="s">
        <v>38</v>
      </c>
      <c r="H2478" s="21">
        <v>21101</v>
      </c>
      <c r="I2478" s="21" t="s">
        <v>39</v>
      </c>
      <c r="J2478" s="21" t="s">
        <v>93</v>
      </c>
      <c r="K2478" s="21" t="s">
        <v>94</v>
      </c>
      <c r="L2478" s="21" t="s">
        <v>42</v>
      </c>
      <c r="M2478" s="21" t="s">
        <v>43</v>
      </c>
      <c r="N2478" s="21" t="s">
        <v>48</v>
      </c>
      <c r="O2478" s="22">
        <v>10</v>
      </c>
      <c r="P2478" s="22">
        <v>73</v>
      </c>
      <c r="Q2478" s="21" t="s">
        <v>580</v>
      </c>
      <c r="R2478" s="103">
        <f t="shared" si="38"/>
        <v>730</v>
      </c>
      <c r="S2478" s="22">
        <v>0</v>
      </c>
      <c r="T2478" s="22">
        <v>0</v>
      </c>
      <c r="U2478" s="22">
        <v>365</v>
      </c>
      <c r="V2478" s="22">
        <v>0</v>
      </c>
      <c r="W2478" s="22">
        <v>0</v>
      </c>
      <c r="X2478" s="22">
        <v>0</v>
      </c>
      <c r="Y2478" s="22">
        <v>365</v>
      </c>
      <c r="Z2478" s="22">
        <v>0</v>
      </c>
      <c r="AA2478" s="22">
        <v>0</v>
      </c>
      <c r="AB2478" s="22">
        <v>0</v>
      </c>
      <c r="AC2478" s="22">
        <v>0</v>
      </c>
      <c r="AD2478" s="22">
        <v>0</v>
      </c>
    </row>
    <row r="2479" spans="1:30" s="1" customFormat="1" ht="15" customHeight="1" x14ac:dyDescent="0.3">
      <c r="A2479" s="21" t="s">
        <v>34</v>
      </c>
      <c r="B2479" s="47" t="s">
        <v>1192</v>
      </c>
      <c r="C2479" s="47" t="s">
        <v>1192</v>
      </c>
      <c r="D2479" s="60">
        <v>1</v>
      </c>
      <c r="E2479" s="47" t="s">
        <v>109</v>
      </c>
      <c r="F2479" s="60">
        <v>43</v>
      </c>
      <c r="G2479" s="21" t="s">
        <v>38</v>
      </c>
      <c r="H2479" s="21">
        <v>21101</v>
      </c>
      <c r="I2479" s="21" t="s">
        <v>39</v>
      </c>
      <c r="J2479" s="21" t="s">
        <v>190</v>
      </c>
      <c r="K2479" s="21" t="s">
        <v>958</v>
      </c>
      <c r="L2479" s="21" t="s">
        <v>42</v>
      </c>
      <c r="M2479" s="21" t="s">
        <v>43</v>
      </c>
      <c r="N2479" s="21" t="s">
        <v>44</v>
      </c>
      <c r="O2479" s="22">
        <v>11</v>
      </c>
      <c r="P2479" s="22">
        <v>59</v>
      </c>
      <c r="Q2479" s="21" t="s">
        <v>580</v>
      </c>
      <c r="R2479" s="103">
        <f t="shared" si="38"/>
        <v>649</v>
      </c>
      <c r="S2479" s="22">
        <v>0</v>
      </c>
      <c r="T2479" s="22">
        <v>163</v>
      </c>
      <c r="U2479" s="22">
        <v>0</v>
      </c>
      <c r="V2479" s="22">
        <v>162</v>
      </c>
      <c r="W2479" s="22">
        <v>0</v>
      </c>
      <c r="X2479" s="22">
        <v>0</v>
      </c>
      <c r="Y2479" s="22">
        <v>162</v>
      </c>
      <c r="Z2479" s="22">
        <v>0</v>
      </c>
      <c r="AA2479" s="22">
        <v>162</v>
      </c>
      <c r="AB2479" s="22">
        <v>0</v>
      </c>
      <c r="AC2479" s="22">
        <v>0</v>
      </c>
      <c r="AD2479" s="22">
        <v>0</v>
      </c>
    </row>
    <row r="2480" spans="1:30" s="1" customFormat="1" ht="15" customHeight="1" x14ac:dyDescent="0.3">
      <c r="A2480" s="21" t="s">
        <v>34</v>
      </c>
      <c r="B2480" s="47" t="s">
        <v>1192</v>
      </c>
      <c r="C2480" s="47" t="s">
        <v>1192</v>
      </c>
      <c r="D2480" s="60">
        <v>1</v>
      </c>
      <c r="E2480" s="47" t="s">
        <v>109</v>
      </c>
      <c r="F2480" s="60">
        <v>43</v>
      </c>
      <c r="G2480" s="21" t="s">
        <v>38</v>
      </c>
      <c r="H2480" s="21">
        <v>21101</v>
      </c>
      <c r="I2480" s="21" t="s">
        <v>39</v>
      </c>
      <c r="J2480" s="21" t="s">
        <v>191</v>
      </c>
      <c r="K2480" s="21" t="s">
        <v>192</v>
      </c>
      <c r="L2480" s="21" t="s">
        <v>42</v>
      </c>
      <c r="M2480" s="21" t="s">
        <v>43</v>
      </c>
      <c r="N2480" s="21" t="s">
        <v>44</v>
      </c>
      <c r="O2480" s="22">
        <v>14</v>
      </c>
      <c r="P2480" s="22">
        <v>53</v>
      </c>
      <c r="Q2480" s="21" t="s">
        <v>580</v>
      </c>
      <c r="R2480" s="103">
        <f t="shared" si="38"/>
        <v>742</v>
      </c>
      <c r="S2480" s="22">
        <v>0</v>
      </c>
      <c r="T2480" s="22">
        <v>371</v>
      </c>
      <c r="U2480" s="22">
        <v>0</v>
      </c>
      <c r="V2480" s="22">
        <v>371</v>
      </c>
      <c r="W2480" s="22">
        <v>0</v>
      </c>
      <c r="X2480" s="22">
        <v>0</v>
      </c>
      <c r="Y2480" s="22">
        <v>0</v>
      </c>
      <c r="Z2480" s="22">
        <v>0</v>
      </c>
      <c r="AA2480" s="22">
        <v>0</v>
      </c>
      <c r="AB2480" s="22">
        <v>0</v>
      </c>
      <c r="AC2480" s="22">
        <v>0</v>
      </c>
      <c r="AD2480" s="22">
        <v>0</v>
      </c>
    </row>
    <row r="2481" spans="1:30" s="1" customFormat="1" ht="15" customHeight="1" x14ac:dyDescent="0.3">
      <c r="A2481" s="21" t="s">
        <v>34</v>
      </c>
      <c r="B2481" s="47" t="s">
        <v>1192</v>
      </c>
      <c r="C2481" s="47" t="s">
        <v>1192</v>
      </c>
      <c r="D2481" s="60">
        <v>1</v>
      </c>
      <c r="E2481" s="47" t="s">
        <v>109</v>
      </c>
      <c r="F2481" s="60">
        <v>43</v>
      </c>
      <c r="G2481" s="21" t="s">
        <v>38</v>
      </c>
      <c r="H2481" s="21">
        <v>21101</v>
      </c>
      <c r="I2481" s="21" t="s">
        <v>39</v>
      </c>
      <c r="J2481" s="21" t="s">
        <v>959</v>
      </c>
      <c r="K2481" s="21" t="s">
        <v>960</v>
      </c>
      <c r="L2481" s="21" t="s">
        <v>42</v>
      </c>
      <c r="M2481" s="21" t="s">
        <v>43</v>
      </c>
      <c r="N2481" s="21" t="s">
        <v>44</v>
      </c>
      <c r="O2481" s="22">
        <v>20</v>
      </c>
      <c r="P2481" s="22">
        <v>36</v>
      </c>
      <c r="Q2481" s="21" t="s">
        <v>580</v>
      </c>
      <c r="R2481" s="103">
        <f t="shared" si="38"/>
        <v>720</v>
      </c>
      <c r="S2481" s="22">
        <v>0</v>
      </c>
      <c r="T2481" s="22">
        <v>360</v>
      </c>
      <c r="U2481" s="22">
        <v>0</v>
      </c>
      <c r="V2481" s="22">
        <v>360</v>
      </c>
      <c r="W2481" s="22">
        <v>0</v>
      </c>
      <c r="X2481" s="22">
        <v>0</v>
      </c>
      <c r="Y2481" s="22">
        <v>0</v>
      </c>
      <c r="Z2481" s="22">
        <v>0</v>
      </c>
      <c r="AA2481" s="22">
        <v>0</v>
      </c>
      <c r="AB2481" s="22">
        <v>0</v>
      </c>
      <c r="AC2481" s="22">
        <v>0</v>
      </c>
      <c r="AD2481" s="22">
        <v>0</v>
      </c>
    </row>
    <row r="2482" spans="1:30" s="1" customFormat="1" ht="15" customHeight="1" x14ac:dyDescent="0.3">
      <c r="A2482" s="21" t="s">
        <v>34</v>
      </c>
      <c r="B2482" s="47" t="s">
        <v>1192</v>
      </c>
      <c r="C2482" s="47" t="s">
        <v>1192</v>
      </c>
      <c r="D2482" s="60">
        <v>1</v>
      </c>
      <c r="E2482" s="47" t="s">
        <v>109</v>
      </c>
      <c r="F2482" s="60">
        <v>43</v>
      </c>
      <c r="G2482" s="21" t="s">
        <v>38</v>
      </c>
      <c r="H2482" s="21">
        <v>21101</v>
      </c>
      <c r="I2482" s="21" t="s">
        <v>39</v>
      </c>
      <c r="J2482" s="21" t="s">
        <v>959</v>
      </c>
      <c r="K2482" s="21" t="s">
        <v>960</v>
      </c>
      <c r="L2482" s="21" t="s">
        <v>42</v>
      </c>
      <c r="M2482" s="21" t="s">
        <v>43</v>
      </c>
      <c r="N2482" s="21" t="s">
        <v>44</v>
      </c>
      <c r="O2482" s="22">
        <v>4</v>
      </c>
      <c r="P2482" s="22">
        <v>151</v>
      </c>
      <c r="Q2482" s="21" t="s">
        <v>580</v>
      </c>
      <c r="R2482" s="103">
        <f t="shared" si="38"/>
        <v>604</v>
      </c>
      <c r="S2482" s="22">
        <v>0</v>
      </c>
      <c r="T2482" s="22">
        <v>302</v>
      </c>
      <c r="U2482" s="22">
        <v>0</v>
      </c>
      <c r="V2482" s="22">
        <v>302</v>
      </c>
      <c r="W2482" s="22">
        <v>0</v>
      </c>
      <c r="X2482" s="22">
        <v>0</v>
      </c>
      <c r="Y2482" s="22">
        <v>0</v>
      </c>
      <c r="Z2482" s="22">
        <v>0</v>
      </c>
      <c r="AA2482" s="22">
        <v>0</v>
      </c>
      <c r="AB2482" s="22">
        <v>0</v>
      </c>
      <c r="AC2482" s="22">
        <v>0</v>
      </c>
      <c r="AD2482" s="22">
        <v>0</v>
      </c>
    </row>
    <row r="2483" spans="1:30" s="1" customFormat="1" ht="15" customHeight="1" x14ac:dyDescent="0.3">
      <c r="A2483" s="21" t="s">
        <v>34</v>
      </c>
      <c r="B2483" s="47" t="s">
        <v>1192</v>
      </c>
      <c r="C2483" s="47" t="s">
        <v>1192</v>
      </c>
      <c r="D2483" s="60">
        <v>1</v>
      </c>
      <c r="E2483" s="47" t="s">
        <v>109</v>
      </c>
      <c r="F2483" s="60">
        <v>43</v>
      </c>
      <c r="G2483" s="21" t="s">
        <v>38</v>
      </c>
      <c r="H2483" s="21">
        <v>21101</v>
      </c>
      <c r="I2483" s="21" t="s">
        <v>39</v>
      </c>
      <c r="J2483" s="21" t="s">
        <v>542</v>
      </c>
      <c r="K2483" s="21" t="s">
        <v>543</v>
      </c>
      <c r="L2483" s="21" t="s">
        <v>42</v>
      </c>
      <c r="M2483" s="21" t="s">
        <v>43</v>
      </c>
      <c r="N2483" s="21" t="s">
        <v>44</v>
      </c>
      <c r="O2483" s="22">
        <v>20.000000000000004</v>
      </c>
      <c r="P2483" s="22">
        <v>13.899999999999997</v>
      </c>
      <c r="Q2483" s="21" t="s">
        <v>580</v>
      </c>
      <c r="R2483" s="103">
        <f t="shared" si="38"/>
        <v>278</v>
      </c>
      <c r="S2483" s="22">
        <v>0</v>
      </c>
      <c r="T2483" s="22">
        <v>139</v>
      </c>
      <c r="U2483" s="22">
        <v>0</v>
      </c>
      <c r="V2483" s="22">
        <v>139</v>
      </c>
      <c r="W2483" s="22">
        <v>0</v>
      </c>
      <c r="X2483" s="22">
        <v>0</v>
      </c>
      <c r="Y2483" s="22">
        <v>0</v>
      </c>
      <c r="Z2483" s="22">
        <v>0</v>
      </c>
      <c r="AA2483" s="22">
        <v>0</v>
      </c>
      <c r="AB2483" s="22">
        <v>0</v>
      </c>
      <c r="AC2483" s="22">
        <v>0</v>
      </c>
      <c r="AD2483" s="22">
        <v>0</v>
      </c>
    </row>
    <row r="2484" spans="1:30" s="1" customFormat="1" ht="15" customHeight="1" x14ac:dyDescent="0.3">
      <c r="A2484" s="21" t="s">
        <v>34</v>
      </c>
      <c r="B2484" s="47" t="s">
        <v>1192</v>
      </c>
      <c r="C2484" s="47" t="s">
        <v>1192</v>
      </c>
      <c r="D2484" s="60">
        <v>1</v>
      </c>
      <c r="E2484" s="47" t="s">
        <v>109</v>
      </c>
      <c r="F2484" s="60">
        <v>43</v>
      </c>
      <c r="G2484" s="21" t="s">
        <v>38</v>
      </c>
      <c r="H2484" s="21">
        <v>21101</v>
      </c>
      <c r="I2484" s="21" t="s">
        <v>39</v>
      </c>
      <c r="J2484" s="21" t="s">
        <v>323</v>
      </c>
      <c r="K2484" s="21" t="s">
        <v>324</v>
      </c>
      <c r="L2484" s="21" t="s">
        <v>42</v>
      </c>
      <c r="M2484" s="21" t="s">
        <v>43</v>
      </c>
      <c r="N2484" s="21" t="s">
        <v>44</v>
      </c>
      <c r="O2484" s="22">
        <v>31</v>
      </c>
      <c r="P2484" s="22">
        <v>12</v>
      </c>
      <c r="Q2484" s="21" t="s">
        <v>580</v>
      </c>
      <c r="R2484" s="103">
        <f t="shared" si="38"/>
        <v>372</v>
      </c>
      <c r="S2484" s="22">
        <v>0</v>
      </c>
      <c r="T2484" s="22">
        <v>186</v>
      </c>
      <c r="U2484" s="22">
        <v>0</v>
      </c>
      <c r="V2484" s="22">
        <v>186</v>
      </c>
      <c r="W2484" s="22">
        <v>0</v>
      </c>
      <c r="X2484" s="22">
        <v>0</v>
      </c>
      <c r="Y2484" s="22">
        <v>0</v>
      </c>
      <c r="Z2484" s="22">
        <v>0</v>
      </c>
      <c r="AA2484" s="22">
        <v>0</v>
      </c>
      <c r="AB2484" s="22">
        <v>0</v>
      </c>
      <c r="AC2484" s="22">
        <v>0</v>
      </c>
      <c r="AD2484" s="22">
        <v>0</v>
      </c>
    </row>
    <row r="2485" spans="1:30" s="1" customFormat="1" ht="15" customHeight="1" x14ac:dyDescent="0.3">
      <c r="A2485" s="21" t="s">
        <v>34</v>
      </c>
      <c r="B2485" s="47" t="s">
        <v>1192</v>
      </c>
      <c r="C2485" s="47" t="s">
        <v>1192</v>
      </c>
      <c r="D2485" s="60">
        <v>1</v>
      </c>
      <c r="E2485" s="47" t="s">
        <v>109</v>
      </c>
      <c r="F2485" s="60">
        <v>43</v>
      </c>
      <c r="G2485" s="21" t="s">
        <v>38</v>
      </c>
      <c r="H2485" s="21">
        <v>21101</v>
      </c>
      <c r="I2485" s="21" t="s">
        <v>39</v>
      </c>
      <c r="J2485" s="21" t="s">
        <v>185</v>
      </c>
      <c r="K2485" s="21" t="s">
        <v>1047</v>
      </c>
      <c r="L2485" s="21" t="s">
        <v>42</v>
      </c>
      <c r="M2485" s="21" t="s">
        <v>43</v>
      </c>
      <c r="N2485" s="21" t="s">
        <v>44</v>
      </c>
      <c r="O2485" s="22">
        <v>3.9999999999999996</v>
      </c>
      <c r="P2485" s="22">
        <v>51.000000000000007</v>
      </c>
      <c r="Q2485" s="21" t="s">
        <v>580</v>
      </c>
      <c r="R2485" s="103">
        <f t="shared" si="38"/>
        <v>204</v>
      </c>
      <c r="S2485" s="22">
        <v>0</v>
      </c>
      <c r="T2485" s="22">
        <v>51</v>
      </c>
      <c r="U2485" s="22">
        <v>0</v>
      </c>
      <c r="V2485" s="22">
        <v>102</v>
      </c>
      <c r="W2485" s="22">
        <v>0</v>
      </c>
      <c r="X2485" s="22">
        <v>0</v>
      </c>
      <c r="Y2485" s="22">
        <v>51</v>
      </c>
      <c r="Z2485" s="22">
        <v>0</v>
      </c>
      <c r="AA2485" s="22">
        <v>0</v>
      </c>
      <c r="AB2485" s="22">
        <v>0</v>
      </c>
      <c r="AC2485" s="22">
        <v>0</v>
      </c>
      <c r="AD2485" s="22">
        <v>0</v>
      </c>
    </row>
    <row r="2486" spans="1:30" s="1" customFormat="1" ht="15" customHeight="1" x14ac:dyDescent="0.3">
      <c r="A2486" s="21" t="s">
        <v>34</v>
      </c>
      <c r="B2486" s="47" t="s">
        <v>1192</v>
      </c>
      <c r="C2486" s="47" t="s">
        <v>1192</v>
      </c>
      <c r="D2486" s="60">
        <v>1</v>
      </c>
      <c r="E2486" s="47" t="s">
        <v>109</v>
      </c>
      <c r="F2486" s="60">
        <v>43</v>
      </c>
      <c r="G2486" s="21" t="s">
        <v>38</v>
      </c>
      <c r="H2486" s="21">
        <v>21101</v>
      </c>
      <c r="I2486" s="21" t="s">
        <v>39</v>
      </c>
      <c r="J2486" s="21" t="s">
        <v>1032</v>
      </c>
      <c r="K2486" s="21" t="s">
        <v>1338</v>
      </c>
      <c r="L2486" s="21" t="s">
        <v>42</v>
      </c>
      <c r="M2486" s="21" t="s">
        <v>43</v>
      </c>
      <c r="N2486" s="21" t="s">
        <v>48</v>
      </c>
      <c r="O2486" s="22">
        <v>6</v>
      </c>
      <c r="P2486" s="22">
        <v>226</v>
      </c>
      <c r="Q2486" s="21" t="s">
        <v>580</v>
      </c>
      <c r="R2486" s="103">
        <f t="shared" si="38"/>
        <v>1356</v>
      </c>
      <c r="S2486" s="22">
        <v>0</v>
      </c>
      <c r="T2486" s="22">
        <v>632</v>
      </c>
      <c r="U2486" s="22">
        <v>362</v>
      </c>
      <c r="V2486" s="22">
        <v>362</v>
      </c>
      <c r="W2486" s="22">
        <v>0</v>
      </c>
      <c r="X2486" s="22">
        <v>0</v>
      </c>
      <c r="Y2486" s="22">
        <v>0</v>
      </c>
      <c r="Z2486" s="22">
        <v>0</v>
      </c>
      <c r="AA2486" s="22">
        <v>0</v>
      </c>
      <c r="AB2486" s="22">
        <v>0</v>
      </c>
      <c r="AC2486" s="22">
        <v>0</v>
      </c>
      <c r="AD2486" s="22">
        <v>0</v>
      </c>
    </row>
    <row r="2487" spans="1:30" s="1" customFormat="1" ht="15" customHeight="1" x14ac:dyDescent="0.3">
      <c r="A2487" s="21" t="s">
        <v>34</v>
      </c>
      <c r="B2487" s="47" t="s">
        <v>1192</v>
      </c>
      <c r="C2487" s="47" t="s">
        <v>1192</v>
      </c>
      <c r="D2487" s="60">
        <v>1</v>
      </c>
      <c r="E2487" s="47" t="s">
        <v>109</v>
      </c>
      <c r="F2487" s="60">
        <v>43</v>
      </c>
      <c r="G2487" s="21" t="s">
        <v>38</v>
      </c>
      <c r="H2487" s="21">
        <v>21101</v>
      </c>
      <c r="I2487" s="21" t="s">
        <v>39</v>
      </c>
      <c r="J2487" s="21" t="s">
        <v>49</v>
      </c>
      <c r="K2487" s="21" t="s">
        <v>50</v>
      </c>
      <c r="L2487" s="21" t="s">
        <v>42</v>
      </c>
      <c r="M2487" s="21" t="s">
        <v>43</v>
      </c>
      <c r="N2487" s="21" t="s">
        <v>48</v>
      </c>
      <c r="O2487" s="22">
        <v>2</v>
      </c>
      <c r="P2487" s="22">
        <v>27</v>
      </c>
      <c r="Q2487" s="21" t="s">
        <v>580</v>
      </c>
      <c r="R2487" s="103">
        <f t="shared" si="38"/>
        <v>54</v>
      </c>
      <c r="S2487" s="22">
        <v>0</v>
      </c>
      <c r="T2487" s="22">
        <v>0</v>
      </c>
      <c r="U2487" s="22">
        <v>27</v>
      </c>
      <c r="V2487" s="22">
        <v>0</v>
      </c>
      <c r="W2487" s="22">
        <v>0</v>
      </c>
      <c r="X2487" s="22">
        <v>0</v>
      </c>
      <c r="Y2487" s="22">
        <v>27</v>
      </c>
      <c r="Z2487" s="22">
        <v>0</v>
      </c>
      <c r="AA2487" s="22">
        <v>0</v>
      </c>
      <c r="AB2487" s="22">
        <v>0</v>
      </c>
      <c r="AC2487" s="22">
        <v>0</v>
      </c>
      <c r="AD2487" s="22">
        <v>0</v>
      </c>
    </row>
    <row r="2488" spans="1:30" s="1" customFormat="1" ht="15" customHeight="1" x14ac:dyDescent="0.3">
      <c r="A2488" s="21" t="s">
        <v>34</v>
      </c>
      <c r="B2488" s="47" t="s">
        <v>1192</v>
      </c>
      <c r="C2488" s="47" t="s">
        <v>1192</v>
      </c>
      <c r="D2488" s="60">
        <v>1</v>
      </c>
      <c r="E2488" s="47" t="s">
        <v>109</v>
      </c>
      <c r="F2488" s="60">
        <v>43</v>
      </c>
      <c r="G2488" s="21" t="s">
        <v>38</v>
      </c>
      <c r="H2488" s="21">
        <v>21101</v>
      </c>
      <c r="I2488" s="21" t="s">
        <v>39</v>
      </c>
      <c r="J2488" s="21" t="s">
        <v>51</v>
      </c>
      <c r="K2488" s="21" t="s">
        <v>52</v>
      </c>
      <c r="L2488" s="21" t="s">
        <v>42</v>
      </c>
      <c r="M2488" s="21" t="s">
        <v>43</v>
      </c>
      <c r="N2488" s="21" t="s">
        <v>48</v>
      </c>
      <c r="O2488" s="22">
        <v>116</v>
      </c>
      <c r="P2488" s="22">
        <v>6</v>
      </c>
      <c r="Q2488" s="21" t="s">
        <v>580</v>
      </c>
      <c r="R2488" s="103">
        <f t="shared" si="38"/>
        <v>696</v>
      </c>
      <c r="S2488" s="22">
        <v>0</v>
      </c>
      <c r="T2488" s="22">
        <v>464</v>
      </c>
      <c r="U2488" s="22">
        <v>0</v>
      </c>
      <c r="V2488" s="22">
        <v>232</v>
      </c>
      <c r="W2488" s="22">
        <v>0</v>
      </c>
      <c r="X2488" s="22">
        <v>0</v>
      </c>
      <c r="Y2488" s="22">
        <v>0</v>
      </c>
      <c r="Z2488" s="22">
        <v>0</v>
      </c>
      <c r="AA2488" s="22">
        <v>0</v>
      </c>
      <c r="AB2488" s="22">
        <v>0</v>
      </c>
      <c r="AC2488" s="22">
        <v>0</v>
      </c>
      <c r="AD2488" s="22">
        <v>0</v>
      </c>
    </row>
    <row r="2489" spans="1:30" s="1" customFormat="1" ht="15" customHeight="1" x14ac:dyDescent="0.3">
      <c r="A2489" s="21" t="s">
        <v>34</v>
      </c>
      <c r="B2489" s="47" t="s">
        <v>1192</v>
      </c>
      <c r="C2489" s="47" t="s">
        <v>1192</v>
      </c>
      <c r="D2489" s="60">
        <v>1</v>
      </c>
      <c r="E2489" s="47" t="s">
        <v>109</v>
      </c>
      <c r="F2489" s="60">
        <v>43</v>
      </c>
      <c r="G2489" s="21" t="s">
        <v>38</v>
      </c>
      <c r="H2489" s="21">
        <v>21101</v>
      </c>
      <c r="I2489" s="21" t="s">
        <v>39</v>
      </c>
      <c r="J2489" s="21" t="s">
        <v>964</v>
      </c>
      <c r="K2489" s="21" t="s">
        <v>965</v>
      </c>
      <c r="L2489" s="21" t="s">
        <v>42</v>
      </c>
      <c r="M2489" s="21" t="s">
        <v>43</v>
      </c>
      <c r="N2489" s="21" t="s">
        <v>48</v>
      </c>
      <c r="O2489" s="22">
        <v>9</v>
      </c>
      <c r="P2489" s="22">
        <v>67</v>
      </c>
      <c r="Q2489" s="21" t="s">
        <v>580</v>
      </c>
      <c r="R2489" s="103">
        <f t="shared" si="38"/>
        <v>603</v>
      </c>
      <c r="S2489" s="22">
        <v>0</v>
      </c>
      <c r="T2489" s="22">
        <v>603</v>
      </c>
      <c r="U2489" s="22">
        <v>0</v>
      </c>
      <c r="V2489" s="22">
        <v>0</v>
      </c>
      <c r="W2489" s="22">
        <v>0</v>
      </c>
      <c r="X2489" s="22">
        <v>0</v>
      </c>
      <c r="Y2489" s="22">
        <v>0</v>
      </c>
      <c r="Z2489" s="22">
        <v>0</v>
      </c>
      <c r="AA2489" s="22">
        <v>0</v>
      </c>
      <c r="AB2489" s="22">
        <v>0</v>
      </c>
      <c r="AC2489" s="22">
        <v>0</v>
      </c>
      <c r="AD2489" s="22">
        <v>0</v>
      </c>
    </row>
    <row r="2490" spans="1:30" s="1" customFormat="1" ht="15" customHeight="1" x14ac:dyDescent="0.3">
      <c r="A2490" s="21" t="s">
        <v>34</v>
      </c>
      <c r="B2490" s="47" t="s">
        <v>1192</v>
      </c>
      <c r="C2490" s="47" t="s">
        <v>1192</v>
      </c>
      <c r="D2490" s="60">
        <v>1</v>
      </c>
      <c r="E2490" s="47" t="s">
        <v>109</v>
      </c>
      <c r="F2490" s="60">
        <v>43</v>
      </c>
      <c r="G2490" s="21" t="s">
        <v>38</v>
      </c>
      <c r="H2490" s="21">
        <v>21101</v>
      </c>
      <c r="I2490" s="21" t="s">
        <v>39</v>
      </c>
      <c r="J2490" s="21" t="s">
        <v>538</v>
      </c>
      <c r="K2490" s="21" t="s">
        <v>1297</v>
      </c>
      <c r="L2490" s="21" t="s">
        <v>42</v>
      </c>
      <c r="M2490" s="21" t="s">
        <v>43</v>
      </c>
      <c r="N2490" s="21" t="s">
        <v>254</v>
      </c>
      <c r="O2490" s="22">
        <v>1</v>
      </c>
      <c r="P2490" s="22">
        <v>313</v>
      </c>
      <c r="Q2490" s="21" t="s">
        <v>580</v>
      </c>
      <c r="R2490" s="103">
        <f t="shared" si="38"/>
        <v>313</v>
      </c>
      <c r="S2490" s="22">
        <v>0</v>
      </c>
      <c r="T2490" s="22">
        <v>313</v>
      </c>
      <c r="U2490" s="22">
        <v>0</v>
      </c>
      <c r="V2490" s="22">
        <v>0</v>
      </c>
      <c r="W2490" s="22">
        <v>0</v>
      </c>
      <c r="X2490" s="22">
        <v>0</v>
      </c>
      <c r="Y2490" s="22">
        <v>0</v>
      </c>
      <c r="Z2490" s="22">
        <v>0</v>
      </c>
      <c r="AA2490" s="22">
        <v>0</v>
      </c>
      <c r="AB2490" s="22">
        <v>0</v>
      </c>
      <c r="AC2490" s="22">
        <v>0</v>
      </c>
      <c r="AD2490" s="22">
        <v>0</v>
      </c>
    </row>
    <row r="2491" spans="1:30" s="1" customFormat="1" ht="15" customHeight="1" x14ac:dyDescent="0.3">
      <c r="A2491" s="21" t="s">
        <v>34</v>
      </c>
      <c r="B2491" s="47" t="s">
        <v>1192</v>
      </c>
      <c r="C2491" s="47" t="s">
        <v>1192</v>
      </c>
      <c r="D2491" s="60">
        <v>1</v>
      </c>
      <c r="E2491" s="47" t="s">
        <v>109</v>
      </c>
      <c r="F2491" s="60">
        <v>43</v>
      </c>
      <c r="G2491" s="21" t="s">
        <v>38</v>
      </c>
      <c r="H2491" s="21">
        <v>21101</v>
      </c>
      <c r="I2491" s="21" t="s">
        <v>39</v>
      </c>
      <c r="J2491" s="21" t="s">
        <v>893</v>
      </c>
      <c r="K2491" s="21" t="s">
        <v>1357</v>
      </c>
      <c r="L2491" s="21" t="s">
        <v>42</v>
      </c>
      <c r="M2491" s="21" t="s">
        <v>43</v>
      </c>
      <c r="N2491" s="21" t="s">
        <v>48</v>
      </c>
      <c r="O2491" s="22">
        <v>3</v>
      </c>
      <c r="P2491" s="22">
        <v>263</v>
      </c>
      <c r="Q2491" s="21" t="s">
        <v>580</v>
      </c>
      <c r="R2491" s="103">
        <f t="shared" si="38"/>
        <v>789</v>
      </c>
      <c r="S2491" s="22">
        <v>0</v>
      </c>
      <c r="T2491" s="22">
        <v>789</v>
      </c>
      <c r="U2491" s="22">
        <v>0</v>
      </c>
      <c r="V2491" s="22">
        <v>0</v>
      </c>
      <c r="W2491" s="22">
        <v>0</v>
      </c>
      <c r="X2491" s="22">
        <v>0</v>
      </c>
      <c r="Y2491" s="22">
        <v>0</v>
      </c>
      <c r="Z2491" s="22">
        <v>0</v>
      </c>
      <c r="AA2491" s="22">
        <v>0</v>
      </c>
      <c r="AB2491" s="22">
        <v>0</v>
      </c>
      <c r="AC2491" s="22">
        <v>0</v>
      </c>
      <c r="AD2491" s="22">
        <v>0</v>
      </c>
    </row>
    <row r="2492" spans="1:30" s="1" customFormat="1" ht="15" customHeight="1" x14ac:dyDescent="0.3">
      <c r="A2492" s="21" t="s">
        <v>34</v>
      </c>
      <c r="B2492" s="21" t="s">
        <v>1192</v>
      </c>
      <c r="C2492" s="21" t="s">
        <v>1192</v>
      </c>
      <c r="D2492" s="21" t="s">
        <v>36</v>
      </c>
      <c r="E2492" s="21" t="s">
        <v>148</v>
      </c>
      <c r="F2492" s="21" t="s">
        <v>149</v>
      </c>
      <c r="G2492" s="21" t="s">
        <v>38</v>
      </c>
      <c r="H2492" s="21">
        <v>21101</v>
      </c>
      <c r="I2492" s="21" t="s">
        <v>2018</v>
      </c>
      <c r="J2492" s="21" t="s">
        <v>81</v>
      </c>
      <c r="K2492" s="21" t="s">
        <v>82</v>
      </c>
      <c r="L2492" s="21" t="s">
        <v>42</v>
      </c>
      <c r="M2492" s="21" t="s">
        <v>43</v>
      </c>
      <c r="N2492" s="21" t="s">
        <v>48</v>
      </c>
      <c r="O2492" s="22">
        <v>1</v>
      </c>
      <c r="P2492" s="22">
        <v>425</v>
      </c>
      <c r="Q2492" s="21" t="s">
        <v>580</v>
      </c>
      <c r="R2492" s="103">
        <f t="shared" si="38"/>
        <v>425</v>
      </c>
      <c r="S2492" s="22">
        <v>0</v>
      </c>
      <c r="T2492" s="22">
        <v>0</v>
      </c>
      <c r="U2492" s="22">
        <v>0</v>
      </c>
      <c r="V2492" s="22">
        <v>425</v>
      </c>
      <c r="W2492" s="22">
        <v>0</v>
      </c>
      <c r="X2492" s="22">
        <v>0</v>
      </c>
      <c r="Y2492" s="22">
        <v>0</v>
      </c>
      <c r="Z2492" s="22">
        <v>0</v>
      </c>
      <c r="AA2492" s="22">
        <v>0</v>
      </c>
      <c r="AB2492" s="22">
        <v>0</v>
      </c>
      <c r="AC2492" s="22">
        <v>0</v>
      </c>
      <c r="AD2492" s="22">
        <v>0</v>
      </c>
    </row>
    <row r="2493" spans="1:30" s="1" customFormat="1" ht="15" customHeight="1" x14ac:dyDescent="0.3">
      <c r="A2493" s="21" t="s">
        <v>34</v>
      </c>
      <c r="B2493" s="21" t="s">
        <v>1192</v>
      </c>
      <c r="C2493" s="21" t="s">
        <v>1192</v>
      </c>
      <c r="D2493" s="21" t="s">
        <v>36</v>
      </c>
      <c r="E2493" s="21" t="s">
        <v>148</v>
      </c>
      <c r="F2493" s="21" t="s">
        <v>149</v>
      </c>
      <c r="G2493" s="21" t="s">
        <v>38</v>
      </c>
      <c r="H2493" s="21">
        <v>21101</v>
      </c>
      <c r="I2493" s="21" t="s">
        <v>2018</v>
      </c>
      <c r="J2493" s="21" t="s">
        <v>936</v>
      </c>
      <c r="K2493" s="21" t="s">
        <v>1091</v>
      </c>
      <c r="L2493" s="21" t="s">
        <v>42</v>
      </c>
      <c r="M2493" s="21" t="s">
        <v>43</v>
      </c>
      <c r="N2493" s="21" t="s">
        <v>48</v>
      </c>
      <c r="O2493" s="22">
        <v>2</v>
      </c>
      <c r="P2493" s="22">
        <v>849</v>
      </c>
      <c r="Q2493" s="21" t="s">
        <v>580</v>
      </c>
      <c r="R2493" s="103">
        <f t="shared" si="38"/>
        <v>1698</v>
      </c>
      <c r="S2493" s="22">
        <v>0</v>
      </c>
      <c r="T2493" s="22">
        <v>0</v>
      </c>
      <c r="U2493" s="22">
        <v>0</v>
      </c>
      <c r="V2493" s="22">
        <v>0</v>
      </c>
      <c r="W2493" s="22">
        <v>0</v>
      </c>
      <c r="X2493" s="22">
        <v>0</v>
      </c>
      <c r="Y2493" s="22">
        <v>1698</v>
      </c>
      <c r="Z2493" s="22">
        <v>0</v>
      </c>
      <c r="AA2493" s="22">
        <v>0</v>
      </c>
      <c r="AB2493" s="22">
        <v>0</v>
      </c>
      <c r="AC2493" s="22">
        <v>0</v>
      </c>
      <c r="AD2493" s="22">
        <v>0</v>
      </c>
    </row>
    <row r="2494" spans="1:30" s="1" customFormat="1" ht="15" customHeight="1" x14ac:dyDescent="0.3">
      <c r="A2494" s="21" t="s">
        <v>34</v>
      </c>
      <c r="B2494" s="21" t="s">
        <v>1192</v>
      </c>
      <c r="C2494" s="21" t="s">
        <v>1192</v>
      </c>
      <c r="D2494" s="21" t="s">
        <v>36</v>
      </c>
      <c r="E2494" s="21" t="s">
        <v>148</v>
      </c>
      <c r="F2494" s="21" t="s">
        <v>149</v>
      </c>
      <c r="G2494" s="21" t="s">
        <v>38</v>
      </c>
      <c r="H2494" s="21">
        <v>21101</v>
      </c>
      <c r="I2494" s="21" t="s">
        <v>2018</v>
      </c>
      <c r="J2494" s="21" t="s">
        <v>200</v>
      </c>
      <c r="K2494" s="21" t="s">
        <v>201</v>
      </c>
      <c r="L2494" s="21" t="s">
        <v>42</v>
      </c>
      <c r="M2494" s="21" t="s">
        <v>43</v>
      </c>
      <c r="N2494" s="21" t="s">
        <v>48</v>
      </c>
      <c r="O2494" s="22">
        <v>6</v>
      </c>
      <c r="P2494" s="22">
        <v>132</v>
      </c>
      <c r="Q2494" s="21" t="s">
        <v>580</v>
      </c>
      <c r="R2494" s="103">
        <f t="shared" si="38"/>
        <v>792</v>
      </c>
      <c r="S2494" s="22">
        <v>0</v>
      </c>
      <c r="T2494" s="22">
        <v>0</v>
      </c>
      <c r="U2494" s="22">
        <v>0</v>
      </c>
      <c r="V2494" s="22">
        <v>792</v>
      </c>
      <c r="W2494" s="22">
        <v>0</v>
      </c>
      <c r="X2494" s="22">
        <v>0</v>
      </c>
      <c r="Y2494" s="22">
        <v>0</v>
      </c>
      <c r="Z2494" s="22">
        <v>0</v>
      </c>
      <c r="AA2494" s="22">
        <v>0</v>
      </c>
      <c r="AB2494" s="22">
        <v>0</v>
      </c>
      <c r="AC2494" s="22">
        <v>0</v>
      </c>
      <c r="AD2494" s="22">
        <v>0</v>
      </c>
    </row>
    <row r="2495" spans="1:30" s="1" customFormat="1" ht="15" customHeight="1" x14ac:dyDescent="0.3">
      <c r="A2495" s="21" t="s">
        <v>34</v>
      </c>
      <c r="B2495" s="21" t="s">
        <v>1192</v>
      </c>
      <c r="C2495" s="21" t="s">
        <v>1192</v>
      </c>
      <c r="D2495" s="21" t="s">
        <v>36</v>
      </c>
      <c r="E2495" s="21" t="s">
        <v>148</v>
      </c>
      <c r="F2495" s="21" t="s">
        <v>149</v>
      </c>
      <c r="G2495" s="21" t="s">
        <v>38</v>
      </c>
      <c r="H2495" s="21">
        <v>21101</v>
      </c>
      <c r="I2495" s="21" t="s">
        <v>2018</v>
      </c>
      <c r="J2495" s="21" t="s">
        <v>961</v>
      </c>
      <c r="K2495" s="21" t="s">
        <v>962</v>
      </c>
      <c r="L2495" s="21" t="s">
        <v>42</v>
      </c>
      <c r="M2495" s="21" t="s">
        <v>43</v>
      </c>
      <c r="N2495" s="21" t="s">
        <v>48</v>
      </c>
      <c r="O2495" s="22">
        <v>6</v>
      </c>
      <c r="P2495" s="22">
        <v>84</v>
      </c>
      <c r="Q2495" s="21" t="s">
        <v>580</v>
      </c>
      <c r="R2495" s="103">
        <f t="shared" si="38"/>
        <v>504</v>
      </c>
      <c r="S2495" s="22">
        <v>0</v>
      </c>
      <c r="T2495" s="22">
        <v>504</v>
      </c>
      <c r="U2495" s="22">
        <v>0</v>
      </c>
      <c r="V2495" s="22">
        <v>0</v>
      </c>
      <c r="W2495" s="22">
        <v>0</v>
      </c>
      <c r="X2495" s="22">
        <v>0</v>
      </c>
      <c r="Y2495" s="22">
        <v>0</v>
      </c>
      <c r="Z2495" s="22">
        <v>0</v>
      </c>
      <c r="AA2495" s="22">
        <v>0</v>
      </c>
      <c r="AB2495" s="22">
        <v>0</v>
      </c>
      <c r="AC2495" s="22">
        <v>0</v>
      </c>
      <c r="AD2495" s="22">
        <v>0</v>
      </c>
    </row>
    <row r="2496" spans="1:30" s="1" customFormat="1" ht="15" customHeight="1" x14ac:dyDescent="0.3">
      <c r="A2496" s="21" t="s">
        <v>34</v>
      </c>
      <c r="B2496" s="21" t="s">
        <v>1192</v>
      </c>
      <c r="C2496" s="21" t="s">
        <v>1192</v>
      </c>
      <c r="D2496" s="21" t="s">
        <v>36</v>
      </c>
      <c r="E2496" s="21" t="s">
        <v>148</v>
      </c>
      <c r="F2496" s="21" t="s">
        <v>149</v>
      </c>
      <c r="G2496" s="21" t="s">
        <v>38</v>
      </c>
      <c r="H2496" s="21">
        <v>21101</v>
      </c>
      <c r="I2496" s="21" t="s">
        <v>2018</v>
      </c>
      <c r="J2496" s="21" t="s">
        <v>165</v>
      </c>
      <c r="K2496" s="21" t="s">
        <v>166</v>
      </c>
      <c r="L2496" s="21" t="s">
        <v>42</v>
      </c>
      <c r="M2496" s="21" t="s">
        <v>43</v>
      </c>
      <c r="N2496" s="21" t="s">
        <v>48</v>
      </c>
      <c r="O2496" s="22">
        <v>5.9999999999999991</v>
      </c>
      <c r="P2496" s="22">
        <v>49.000000000000007</v>
      </c>
      <c r="Q2496" s="21" t="s">
        <v>580</v>
      </c>
      <c r="R2496" s="103">
        <f t="shared" si="38"/>
        <v>294</v>
      </c>
      <c r="S2496" s="22">
        <v>0</v>
      </c>
      <c r="T2496" s="22">
        <v>294</v>
      </c>
      <c r="U2496" s="22">
        <v>0</v>
      </c>
      <c r="V2496" s="22">
        <v>0</v>
      </c>
      <c r="W2496" s="22">
        <v>0</v>
      </c>
      <c r="X2496" s="22">
        <v>0</v>
      </c>
      <c r="Y2496" s="22">
        <v>0</v>
      </c>
      <c r="Z2496" s="22">
        <v>0</v>
      </c>
      <c r="AA2496" s="22">
        <v>0</v>
      </c>
      <c r="AB2496" s="22">
        <v>0</v>
      </c>
      <c r="AC2496" s="22">
        <v>0</v>
      </c>
      <c r="AD2496" s="22">
        <v>0</v>
      </c>
    </row>
    <row r="2497" spans="1:30" s="1" customFormat="1" ht="15" customHeight="1" x14ac:dyDescent="0.3">
      <c r="A2497" s="21" t="s">
        <v>34</v>
      </c>
      <c r="B2497" s="21" t="s">
        <v>1192</v>
      </c>
      <c r="C2497" s="21" t="s">
        <v>1192</v>
      </c>
      <c r="D2497" s="21" t="s">
        <v>36</v>
      </c>
      <c r="E2497" s="21" t="s">
        <v>148</v>
      </c>
      <c r="F2497" s="21" t="s">
        <v>149</v>
      </c>
      <c r="G2497" s="21" t="s">
        <v>38</v>
      </c>
      <c r="H2497" s="21">
        <v>21101</v>
      </c>
      <c r="I2497" s="21" t="s">
        <v>2018</v>
      </c>
      <c r="J2497" s="21" t="s">
        <v>945</v>
      </c>
      <c r="K2497" s="21" t="s">
        <v>963</v>
      </c>
      <c r="L2497" s="21" t="s">
        <v>42</v>
      </c>
      <c r="M2497" s="21" t="s">
        <v>43</v>
      </c>
      <c r="N2497" s="21" t="s">
        <v>48</v>
      </c>
      <c r="O2497" s="22">
        <v>6</v>
      </c>
      <c r="P2497" s="22">
        <v>25</v>
      </c>
      <c r="Q2497" s="21" t="s">
        <v>580</v>
      </c>
      <c r="R2497" s="103">
        <f t="shared" si="38"/>
        <v>150</v>
      </c>
      <c r="S2497" s="22">
        <v>0</v>
      </c>
      <c r="T2497" s="22">
        <v>150</v>
      </c>
      <c r="U2497" s="22">
        <v>0</v>
      </c>
      <c r="V2497" s="22">
        <v>0</v>
      </c>
      <c r="W2497" s="22">
        <v>0</v>
      </c>
      <c r="X2497" s="22">
        <v>0</v>
      </c>
      <c r="Y2497" s="22">
        <v>0</v>
      </c>
      <c r="Z2497" s="22">
        <v>0</v>
      </c>
      <c r="AA2497" s="22">
        <v>0</v>
      </c>
      <c r="AB2497" s="22">
        <v>0</v>
      </c>
      <c r="AC2497" s="22">
        <v>0</v>
      </c>
      <c r="AD2497" s="22">
        <v>0</v>
      </c>
    </row>
    <row r="2498" spans="1:30" s="1" customFormat="1" ht="15" customHeight="1" x14ac:dyDescent="0.3">
      <c r="A2498" s="21" t="s">
        <v>34</v>
      </c>
      <c r="B2498" s="21" t="s">
        <v>1192</v>
      </c>
      <c r="C2498" s="21" t="s">
        <v>1192</v>
      </c>
      <c r="D2498" s="21" t="s">
        <v>36</v>
      </c>
      <c r="E2498" s="21" t="s">
        <v>148</v>
      </c>
      <c r="F2498" s="21" t="s">
        <v>149</v>
      </c>
      <c r="G2498" s="21" t="s">
        <v>38</v>
      </c>
      <c r="H2498" s="21">
        <v>21101</v>
      </c>
      <c r="I2498" s="21" t="s">
        <v>2018</v>
      </c>
      <c r="J2498" s="21" t="s">
        <v>730</v>
      </c>
      <c r="K2498" s="21" t="s">
        <v>731</v>
      </c>
      <c r="L2498" s="21" t="s">
        <v>42</v>
      </c>
      <c r="M2498" s="21" t="s">
        <v>43</v>
      </c>
      <c r="N2498" s="21" t="s">
        <v>44</v>
      </c>
      <c r="O2498" s="22">
        <v>2</v>
      </c>
      <c r="P2498" s="22">
        <v>111</v>
      </c>
      <c r="Q2498" s="21" t="s">
        <v>580</v>
      </c>
      <c r="R2498" s="103">
        <f t="shared" si="38"/>
        <v>222</v>
      </c>
      <c r="S2498" s="22">
        <v>0</v>
      </c>
      <c r="T2498" s="22">
        <v>0</v>
      </c>
      <c r="U2498" s="22">
        <v>0</v>
      </c>
      <c r="V2498" s="22">
        <v>222</v>
      </c>
      <c r="W2498" s="22">
        <v>0</v>
      </c>
      <c r="X2498" s="22">
        <v>0</v>
      </c>
      <c r="Y2498" s="22">
        <v>0</v>
      </c>
      <c r="Z2498" s="22">
        <v>0</v>
      </c>
      <c r="AA2498" s="22">
        <v>0</v>
      </c>
      <c r="AB2498" s="22">
        <v>0</v>
      </c>
      <c r="AC2498" s="22">
        <v>0</v>
      </c>
      <c r="AD2498" s="22">
        <v>0</v>
      </c>
    </row>
    <row r="2499" spans="1:30" s="1" customFormat="1" ht="15" customHeight="1" x14ac:dyDescent="0.3">
      <c r="A2499" s="21" t="s">
        <v>34</v>
      </c>
      <c r="B2499" s="21" t="s">
        <v>1192</v>
      </c>
      <c r="C2499" s="21" t="s">
        <v>1192</v>
      </c>
      <c r="D2499" s="21" t="s">
        <v>36</v>
      </c>
      <c r="E2499" s="21" t="s">
        <v>148</v>
      </c>
      <c r="F2499" s="21" t="s">
        <v>149</v>
      </c>
      <c r="G2499" s="21" t="s">
        <v>38</v>
      </c>
      <c r="H2499" s="21">
        <v>21101</v>
      </c>
      <c r="I2499" s="21" t="s">
        <v>2018</v>
      </c>
      <c r="J2499" s="21" t="s">
        <v>177</v>
      </c>
      <c r="K2499" s="21" t="s">
        <v>178</v>
      </c>
      <c r="L2499" s="21" t="s">
        <v>42</v>
      </c>
      <c r="M2499" s="21" t="s">
        <v>43</v>
      </c>
      <c r="N2499" s="21" t="s">
        <v>253</v>
      </c>
      <c r="O2499" s="22">
        <v>2</v>
      </c>
      <c r="P2499" s="22">
        <v>100</v>
      </c>
      <c r="Q2499" s="21" t="s">
        <v>580</v>
      </c>
      <c r="R2499" s="103">
        <f t="shared" si="38"/>
        <v>200</v>
      </c>
      <c r="S2499" s="22">
        <v>0</v>
      </c>
      <c r="T2499" s="22">
        <v>0</v>
      </c>
      <c r="U2499" s="22">
        <v>0</v>
      </c>
      <c r="V2499" s="22">
        <v>200</v>
      </c>
      <c r="W2499" s="22">
        <v>0</v>
      </c>
      <c r="X2499" s="22">
        <v>0</v>
      </c>
      <c r="Y2499" s="22">
        <v>0</v>
      </c>
      <c r="Z2499" s="22">
        <v>0</v>
      </c>
      <c r="AA2499" s="22">
        <v>0</v>
      </c>
      <c r="AB2499" s="22">
        <v>0</v>
      </c>
      <c r="AC2499" s="22">
        <v>0</v>
      </c>
      <c r="AD2499" s="22">
        <v>0</v>
      </c>
    </row>
    <row r="2500" spans="1:30" s="1" customFormat="1" ht="15" customHeight="1" x14ac:dyDescent="0.3">
      <c r="A2500" s="21" t="s">
        <v>34</v>
      </c>
      <c r="B2500" s="21" t="s">
        <v>1192</v>
      </c>
      <c r="C2500" s="21" t="s">
        <v>1192</v>
      </c>
      <c r="D2500" s="21" t="s">
        <v>36</v>
      </c>
      <c r="E2500" s="21" t="s">
        <v>148</v>
      </c>
      <c r="F2500" s="21" t="s">
        <v>149</v>
      </c>
      <c r="G2500" s="21" t="s">
        <v>38</v>
      </c>
      <c r="H2500" s="21">
        <v>21101</v>
      </c>
      <c r="I2500" s="21" t="s">
        <v>2018</v>
      </c>
      <c r="J2500" s="21" t="s">
        <v>74</v>
      </c>
      <c r="K2500" s="21" t="s">
        <v>75</v>
      </c>
      <c r="L2500" s="21" t="s">
        <v>42</v>
      </c>
      <c r="M2500" s="21" t="s">
        <v>43</v>
      </c>
      <c r="N2500" s="21" t="s">
        <v>48</v>
      </c>
      <c r="O2500" s="22">
        <v>3</v>
      </c>
      <c r="P2500" s="22">
        <v>215</v>
      </c>
      <c r="Q2500" s="21" t="s">
        <v>580</v>
      </c>
      <c r="R2500" s="103">
        <f t="shared" si="38"/>
        <v>645</v>
      </c>
      <c r="S2500" s="22">
        <v>0</v>
      </c>
      <c r="T2500" s="22">
        <v>0</v>
      </c>
      <c r="U2500" s="22">
        <v>0</v>
      </c>
      <c r="V2500" s="22">
        <v>0</v>
      </c>
      <c r="W2500" s="22">
        <v>0</v>
      </c>
      <c r="X2500" s="22">
        <v>0</v>
      </c>
      <c r="Y2500" s="22">
        <v>645</v>
      </c>
      <c r="Z2500" s="22">
        <v>0</v>
      </c>
      <c r="AA2500" s="22">
        <v>0</v>
      </c>
      <c r="AB2500" s="22">
        <v>0</v>
      </c>
      <c r="AC2500" s="22">
        <v>0</v>
      </c>
      <c r="AD2500" s="22">
        <v>0</v>
      </c>
    </row>
    <row r="2501" spans="1:30" s="1" customFormat="1" ht="15" customHeight="1" x14ac:dyDescent="0.3">
      <c r="A2501" s="21" t="s">
        <v>34</v>
      </c>
      <c r="B2501" s="21" t="s">
        <v>1192</v>
      </c>
      <c r="C2501" s="21" t="s">
        <v>1192</v>
      </c>
      <c r="D2501" s="21" t="s">
        <v>36</v>
      </c>
      <c r="E2501" s="21" t="s">
        <v>148</v>
      </c>
      <c r="F2501" s="21" t="s">
        <v>149</v>
      </c>
      <c r="G2501" s="21" t="s">
        <v>38</v>
      </c>
      <c r="H2501" s="21">
        <v>21101</v>
      </c>
      <c r="I2501" s="21" t="s">
        <v>2018</v>
      </c>
      <c r="J2501" s="21" t="s">
        <v>1725</v>
      </c>
      <c r="K2501" s="21" t="s">
        <v>1726</v>
      </c>
      <c r="L2501" s="21" t="s">
        <v>42</v>
      </c>
      <c r="M2501" s="21" t="s">
        <v>43</v>
      </c>
      <c r="N2501" s="21" t="s">
        <v>44</v>
      </c>
      <c r="O2501" s="22">
        <v>1</v>
      </c>
      <c r="P2501" s="22">
        <v>529</v>
      </c>
      <c r="Q2501" s="21" t="s">
        <v>580</v>
      </c>
      <c r="R2501" s="103">
        <f t="shared" si="38"/>
        <v>529</v>
      </c>
      <c r="S2501" s="22">
        <v>0</v>
      </c>
      <c r="T2501" s="22">
        <v>529</v>
      </c>
      <c r="U2501" s="22">
        <v>0</v>
      </c>
      <c r="V2501" s="22">
        <v>0</v>
      </c>
      <c r="W2501" s="22">
        <v>0</v>
      </c>
      <c r="X2501" s="22">
        <v>0</v>
      </c>
      <c r="Y2501" s="22">
        <v>0</v>
      </c>
      <c r="Z2501" s="22">
        <v>0</v>
      </c>
      <c r="AA2501" s="22">
        <v>0</v>
      </c>
      <c r="AB2501" s="22">
        <v>0</v>
      </c>
      <c r="AC2501" s="22">
        <v>0</v>
      </c>
      <c r="AD2501" s="22">
        <v>0</v>
      </c>
    </row>
    <row r="2502" spans="1:30" s="1" customFormat="1" ht="15" customHeight="1" x14ac:dyDescent="0.3">
      <c r="A2502" s="21" t="s">
        <v>34</v>
      </c>
      <c r="B2502" s="21" t="s">
        <v>1192</v>
      </c>
      <c r="C2502" s="21" t="s">
        <v>1192</v>
      </c>
      <c r="D2502" s="21" t="s">
        <v>36</v>
      </c>
      <c r="E2502" s="21" t="s">
        <v>148</v>
      </c>
      <c r="F2502" s="21" t="s">
        <v>149</v>
      </c>
      <c r="G2502" s="21" t="s">
        <v>38</v>
      </c>
      <c r="H2502" s="21">
        <v>21101</v>
      </c>
      <c r="I2502" s="21" t="s">
        <v>2018</v>
      </c>
      <c r="J2502" s="21" t="s">
        <v>140</v>
      </c>
      <c r="K2502" s="21" t="s">
        <v>744</v>
      </c>
      <c r="L2502" s="21" t="s">
        <v>42</v>
      </c>
      <c r="M2502" s="21" t="s">
        <v>43</v>
      </c>
      <c r="N2502" s="21" t="s">
        <v>63</v>
      </c>
      <c r="O2502" s="22">
        <v>1</v>
      </c>
      <c r="P2502" s="22">
        <v>1369</v>
      </c>
      <c r="Q2502" s="21" t="s">
        <v>580</v>
      </c>
      <c r="R2502" s="103">
        <f t="shared" si="38"/>
        <v>1369</v>
      </c>
      <c r="S2502" s="22">
        <v>0</v>
      </c>
      <c r="T2502" s="22">
        <v>1369</v>
      </c>
      <c r="U2502" s="22">
        <v>0</v>
      </c>
      <c r="V2502" s="22">
        <v>0</v>
      </c>
      <c r="W2502" s="22">
        <v>0</v>
      </c>
      <c r="X2502" s="22">
        <v>0</v>
      </c>
      <c r="Y2502" s="22">
        <v>0</v>
      </c>
      <c r="Z2502" s="22">
        <v>0</v>
      </c>
      <c r="AA2502" s="22">
        <v>0</v>
      </c>
      <c r="AB2502" s="22">
        <v>0</v>
      </c>
      <c r="AC2502" s="22">
        <v>0</v>
      </c>
      <c r="AD2502" s="22">
        <v>0</v>
      </c>
    </row>
    <row r="2503" spans="1:30" s="1" customFormat="1" ht="15" customHeight="1" x14ac:dyDescent="0.3">
      <c r="A2503" s="21" t="s">
        <v>34</v>
      </c>
      <c r="B2503" s="21" t="s">
        <v>1192</v>
      </c>
      <c r="C2503" s="21" t="s">
        <v>1192</v>
      </c>
      <c r="D2503" s="21" t="s">
        <v>36</v>
      </c>
      <c r="E2503" s="21" t="s">
        <v>148</v>
      </c>
      <c r="F2503" s="21" t="s">
        <v>149</v>
      </c>
      <c r="G2503" s="21" t="s">
        <v>38</v>
      </c>
      <c r="H2503" s="21">
        <v>21101</v>
      </c>
      <c r="I2503" s="21" t="s">
        <v>2018</v>
      </c>
      <c r="J2503" s="21" t="s">
        <v>142</v>
      </c>
      <c r="K2503" s="21" t="s">
        <v>745</v>
      </c>
      <c r="L2503" s="21" t="s">
        <v>42</v>
      </c>
      <c r="M2503" s="21" t="s">
        <v>43</v>
      </c>
      <c r="N2503" s="21" t="s">
        <v>63</v>
      </c>
      <c r="O2503" s="22">
        <v>1</v>
      </c>
      <c r="P2503" s="22">
        <v>1729</v>
      </c>
      <c r="Q2503" s="21" t="s">
        <v>580</v>
      </c>
      <c r="R2503" s="103">
        <f t="shared" si="38"/>
        <v>1729</v>
      </c>
      <c r="S2503" s="22">
        <v>0</v>
      </c>
      <c r="T2503" s="22">
        <v>1729</v>
      </c>
      <c r="U2503" s="22">
        <v>0</v>
      </c>
      <c r="V2503" s="22">
        <v>0</v>
      </c>
      <c r="W2503" s="22">
        <v>0</v>
      </c>
      <c r="X2503" s="22">
        <v>0</v>
      </c>
      <c r="Y2503" s="22">
        <v>0</v>
      </c>
      <c r="Z2503" s="22">
        <v>0</v>
      </c>
      <c r="AA2503" s="22">
        <v>0</v>
      </c>
      <c r="AB2503" s="22">
        <v>0</v>
      </c>
      <c r="AC2503" s="22">
        <v>0</v>
      </c>
      <c r="AD2503" s="22">
        <v>0</v>
      </c>
    </row>
    <row r="2504" spans="1:30" s="1" customFormat="1" ht="15" customHeight="1" x14ac:dyDescent="0.3">
      <c r="A2504" s="21" t="s">
        <v>34</v>
      </c>
      <c r="B2504" s="21" t="s">
        <v>1192</v>
      </c>
      <c r="C2504" s="21" t="s">
        <v>1192</v>
      </c>
      <c r="D2504" s="21" t="s">
        <v>36</v>
      </c>
      <c r="E2504" s="21" t="s">
        <v>148</v>
      </c>
      <c r="F2504" s="21" t="s">
        <v>149</v>
      </c>
      <c r="G2504" s="21" t="s">
        <v>38</v>
      </c>
      <c r="H2504" s="21">
        <v>21101</v>
      </c>
      <c r="I2504" s="21" t="s">
        <v>2018</v>
      </c>
      <c r="J2504" s="21" t="s">
        <v>51</v>
      </c>
      <c r="K2504" s="21" t="s">
        <v>52</v>
      </c>
      <c r="L2504" s="21" t="s">
        <v>42</v>
      </c>
      <c r="M2504" s="21" t="s">
        <v>43</v>
      </c>
      <c r="N2504" s="21" t="s">
        <v>48</v>
      </c>
      <c r="O2504" s="22">
        <v>20</v>
      </c>
      <c r="P2504" s="22">
        <v>4</v>
      </c>
      <c r="Q2504" s="21" t="s">
        <v>580</v>
      </c>
      <c r="R2504" s="103">
        <f t="shared" si="38"/>
        <v>80</v>
      </c>
      <c r="S2504" s="22">
        <v>0</v>
      </c>
      <c r="T2504" s="22">
        <v>0</v>
      </c>
      <c r="U2504" s="22">
        <v>0</v>
      </c>
      <c r="V2504" s="22">
        <v>40</v>
      </c>
      <c r="W2504" s="22">
        <v>0</v>
      </c>
      <c r="X2504" s="22">
        <v>0</v>
      </c>
      <c r="Y2504" s="22">
        <v>40</v>
      </c>
      <c r="Z2504" s="22">
        <v>0</v>
      </c>
      <c r="AA2504" s="22">
        <v>0</v>
      </c>
      <c r="AB2504" s="22">
        <v>0</v>
      </c>
      <c r="AC2504" s="22">
        <v>0</v>
      </c>
      <c r="AD2504" s="22">
        <v>0</v>
      </c>
    </row>
    <row r="2505" spans="1:30" s="1" customFormat="1" ht="15" customHeight="1" x14ac:dyDescent="0.3">
      <c r="A2505" s="21" t="s">
        <v>34</v>
      </c>
      <c r="B2505" s="21" t="s">
        <v>1192</v>
      </c>
      <c r="C2505" s="21" t="s">
        <v>1192</v>
      </c>
      <c r="D2505" s="21" t="s">
        <v>36</v>
      </c>
      <c r="E2505" s="21" t="s">
        <v>148</v>
      </c>
      <c r="F2505" s="21" t="s">
        <v>149</v>
      </c>
      <c r="G2505" s="21" t="s">
        <v>38</v>
      </c>
      <c r="H2505" s="21">
        <v>21101</v>
      </c>
      <c r="I2505" s="21" t="s">
        <v>2018</v>
      </c>
      <c r="J2505" s="21" t="s">
        <v>150</v>
      </c>
      <c r="K2505" s="21" t="s">
        <v>151</v>
      </c>
      <c r="L2505" s="21" t="s">
        <v>42</v>
      </c>
      <c r="M2505" s="21" t="s">
        <v>43</v>
      </c>
      <c r="N2505" s="21" t="s">
        <v>48</v>
      </c>
      <c r="O2505" s="22">
        <v>20</v>
      </c>
      <c r="P2505" s="22">
        <v>3</v>
      </c>
      <c r="Q2505" s="21" t="s">
        <v>580</v>
      </c>
      <c r="R2505" s="103">
        <f t="shared" si="38"/>
        <v>60</v>
      </c>
      <c r="S2505" s="22">
        <v>0</v>
      </c>
      <c r="T2505" s="22">
        <v>0</v>
      </c>
      <c r="U2505" s="22">
        <v>0</v>
      </c>
      <c r="V2505" s="22">
        <v>30</v>
      </c>
      <c r="W2505" s="22">
        <v>0</v>
      </c>
      <c r="X2505" s="22">
        <v>0</v>
      </c>
      <c r="Y2505" s="22">
        <v>30</v>
      </c>
      <c r="Z2505" s="22">
        <v>0</v>
      </c>
      <c r="AA2505" s="22">
        <v>0</v>
      </c>
      <c r="AB2505" s="22">
        <v>0</v>
      </c>
      <c r="AC2505" s="22">
        <v>0</v>
      </c>
      <c r="AD2505" s="22">
        <v>0</v>
      </c>
    </row>
    <row r="2506" spans="1:30" s="1" customFormat="1" ht="15" customHeight="1" x14ac:dyDescent="0.3">
      <c r="A2506" s="21" t="s">
        <v>34</v>
      </c>
      <c r="B2506" s="21" t="s">
        <v>1192</v>
      </c>
      <c r="C2506" s="21" t="s">
        <v>1192</v>
      </c>
      <c r="D2506" s="21" t="s">
        <v>36</v>
      </c>
      <c r="E2506" s="21" t="s">
        <v>148</v>
      </c>
      <c r="F2506" s="21" t="s">
        <v>149</v>
      </c>
      <c r="G2506" s="21" t="s">
        <v>38</v>
      </c>
      <c r="H2506" s="21">
        <v>21101</v>
      </c>
      <c r="I2506" s="21" t="s">
        <v>2018</v>
      </c>
      <c r="J2506" s="21" t="s">
        <v>918</v>
      </c>
      <c r="K2506" s="21" t="s">
        <v>1354</v>
      </c>
      <c r="L2506" s="21" t="s">
        <v>42</v>
      </c>
      <c r="M2506" s="21" t="s">
        <v>43</v>
      </c>
      <c r="N2506" s="21" t="s">
        <v>48</v>
      </c>
      <c r="O2506" s="22">
        <v>6</v>
      </c>
      <c r="P2506" s="22">
        <v>74</v>
      </c>
      <c r="Q2506" s="21" t="s">
        <v>580</v>
      </c>
      <c r="R2506" s="103">
        <f t="shared" si="38"/>
        <v>444</v>
      </c>
      <c r="S2506" s="22">
        <v>0</v>
      </c>
      <c r="T2506" s="22">
        <v>444</v>
      </c>
      <c r="U2506" s="22">
        <v>0</v>
      </c>
      <c r="V2506" s="22">
        <v>0</v>
      </c>
      <c r="W2506" s="22">
        <v>0</v>
      </c>
      <c r="X2506" s="22">
        <v>0</v>
      </c>
      <c r="Y2506" s="22">
        <v>0</v>
      </c>
      <c r="Z2506" s="22">
        <v>0</v>
      </c>
      <c r="AA2506" s="22">
        <v>0</v>
      </c>
      <c r="AB2506" s="22">
        <v>0</v>
      </c>
      <c r="AC2506" s="22">
        <v>0</v>
      </c>
      <c r="AD2506" s="22">
        <v>0</v>
      </c>
    </row>
    <row r="2507" spans="1:30" s="1" customFormat="1" ht="15" customHeight="1" x14ac:dyDescent="0.3">
      <c r="A2507" s="21" t="s">
        <v>34</v>
      </c>
      <c r="B2507" s="21" t="s">
        <v>1192</v>
      </c>
      <c r="C2507" s="21" t="s">
        <v>1192</v>
      </c>
      <c r="D2507" s="21" t="s">
        <v>36</v>
      </c>
      <c r="E2507" s="21" t="s">
        <v>148</v>
      </c>
      <c r="F2507" s="21" t="s">
        <v>149</v>
      </c>
      <c r="G2507" s="21" t="s">
        <v>38</v>
      </c>
      <c r="H2507" s="21">
        <v>21101</v>
      </c>
      <c r="I2507" s="21" t="s">
        <v>2018</v>
      </c>
      <c r="J2507" s="21" t="s">
        <v>1508</v>
      </c>
      <c r="K2507" s="21" t="s">
        <v>1509</v>
      </c>
      <c r="L2507" s="21" t="s">
        <v>42</v>
      </c>
      <c r="M2507" s="21" t="s">
        <v>43</v>
      </c>
      <c r="N2507" s="21" t="s">
        <v>44</v>
      </c>
      <c r="O2507" s="22">
        <v>1</v>
      </c>
      <c r="P2507" s="22">
        <v>501</v>
      </c>
      <c r="Q2507" s="21" t="s">
        <v>580</v>
      </c>
      <c r="R2507" s="103">
        <f t="shared" si="38"/>
        <v>501</v>
      </c>
      <c r="S2507" s="22">
        <v>0</v>
      </c>
      <c r="T2507" s="22">
        <v>0</v>
      </c>
      <c r="U2507" s="22">
        <v>0</v>
      </c>
      <c r="V2507" s="22">
        <v>0</v>
      </c>
      <c r="W2507" s="22">
        <v>0</v>
      </c>
      <c r="X2507" s="22">
        <v>0</v>
      </c>
      <c r="Y2507" s="22">
        <v>0</v>
      </c>
      <c r="Z2507" s="22">
        <v>0</v>
      </c>
      <c r="AA2507" s="22">
        <v>0</v>
      </c>
      <c r="AB2507" s="22">
        <v>501</v>
      </c>
      <c r="AC2507" s="22">
        <v>0</v>
      </c>
      <c r="AD2507" s="22">
        <v>0</v>
      </c>
    </row>
    <row r="2508" spans="1:30" s="1" customFormat="1" ht="15" customHeight="1" x14ac:dyDescent="0.3">
      <c r="A2508" s="21" t="s">
        <v>34</v>
      </c>
      <c r="B2508" s="21" t="s">
        <v>1192</v>
      </c>
      <c r="C2508" s="21" t="s">
        <v>1192</v>
      </c>
      <c r="D2508" s="21" t="s">
        <v>36</v>
      </c>
      <c r="E2508" s="21" t="s">
        <v>148</v>
      </c>
      <c r="F2508" s="21" t="s">
        <v>149</v>
      </c>
      <c r="G2508" s="21" t="s">
        <v>38</v>
      </c>
      <c r="H2508" s="21">
        <v>21101</v>
      </c>
      <c r="I2508" s="21" t="s">
        <v>2018</v>
      </c>
      <c r="J2508" s="21" t="s">
        <v>1028</v>
      </c>
      <c r="K2508" s="21" t="s">
        <v>1208</v>
      </c>
      <c r="L2508" s="21" t="s">
        <v>42</v>
      </c>
      <c r="M2508" s="21" t="s">
        <v>43</v>
      </c>
      <c r="N2508" s="21" t="s">
        <v>48</v>
      </c>
      <c r="O2508" s="22">
        <v>10</v>
      </c>
      <c r="P2508" s="22">
        <v>58</v>
      </c>
      <c r="Q2508" s="21" t="s">
        <v>580</v>
      </c>
      <c r="R2508" s="103">
        <f t="shared" ref="R2508:R2571" si="39">SUM(S2508:AD2508)</f>
        <v>580</v>
      </c>
      <c r="S2508" s="22">
        <v>0</v>
      </c>
      <c r="T2508" s="22">
        <v>580</v>
      </c>
      <c r="U2508" s="22">
        <v>0</v>
      </c>
      <c r="V2508" s="22">
        <v>0</v>
      </c>
      <c r="W2508" s="22">
        <v>0</v>
      </c>
      <c r="X2508" s="22">
        <v>0</v>
      </c>
      <c r="Y2508" s="22">
        <v>0</v>
      </c>
      <c r="Z2508" s="22">
        <v>0</v>
      </c>
      <c r="AA2508" s="22">
        <v>0</v>
      </c>
      <c r="AB2508" s="22">
        <v>0</v>
      </c>
      <c r="AC2508" s="22">
        <v>0</v>
      </c>
      <c r="AD2508" s="22">
        <v>0</v>
      </c>
    </row>
    <row r="2509" spans="1:30" s="1" customFormat="1" ht="15" customHeight="1" x14ac:dyDescent="0.3">
      <c r="A2509" s="21" t="s">
        <v>34</v>
      </c>
      <c r="B2509" s="21" t="s">
        <v>1192</v>
      </c>
      <c r="C2509" s="21" t="s">
        <v>1192</v>
      </c>
      <c r="D2509" s="21" t="s">
        <v>36</v>
      </c>
      <c r="E2509" s="21" t="s">
        <v>148</v>
      </c>
      <c r="F2509" s="21" t="s">
        <v>149</v>
      </c>
      <c r="G2509" s="21" t="s">
        <v>38</v>
      </c>
      <c r="H2509" s="21">
        <v>21101</v>
      </c>
      <c r="I2509" s="21" t="s">
        <v>2018</v>
      </c>
      <c r="J2509" s="21" t="s">
        <v>116</v>
      </c>
      <c r="K2509" s="21" t="s">
        <v>117</v>
      </c>
      <c r="L2509" s="21" t="s">
        <v>42</v>
      </c>
      <c r="M2509" s="21" t="s">
        <v>43</v>
      </c>
      <c r="N2509" s="21" t="s">
        <v>48</v>
      </c>
      <c r="O2509" s="22">
        <v>10</v>
      </c>
      <c r="P2509" s="22">
        <v>49</v>
      </c>
      <c r="Q2509" s="21" t="s">
        <v>580</v>
      </c>
      <c r="R2509" s="103">
        <f t="shared" si="39"/>
        <v>490</v>
      </c>
      <c r="S2509" s="22">
        <v>0</v>
      </c>
      <c r="T2509" s="22">
        <v>490</v>
      </c>
      <c r="U2509" s="22">
        <v>0</v>
      </c>
      <c r="V2509" s="22">
        <v>0</v>
      </c>
      <c r="W2509" s="22">
        <v>0</v>
      </c>
      <c r="X2509" s="22">
        <v>0</v>
      </c>
      <c r="Y2509" s="22">
        <v>0</v>
      </c>
      <c r="Z2509" s="22">
        <v>0</v>
      </c>
      <c r="AA2509" s="22">
        <v>0</v>
      </c>
      <c r="AB2509" s="22">
        <v>0</v>
      </c>
      <c r="AC2509" s="22">
        <v>0</v>
      </c>
      <c r="AD2509" s="22">
        <v>0</v>
      </c>
    </row>
    <row r="2510" spans="1:30" s="1" customFormat="1" ht="15" customHeight="1" x14ac:dyDescent="0.3">
      <c r="A2510" s="21" t="s">
        <v>34</v>
      </c>
      <c r="B2510" s="21" t="s">
        <v>1192</v>
      </c>
      <c r="C2510" s="21" t="s">
        <v>1192</v>
      </c>
      <c r="D2510" s="21" t="s">
        <v>36</v>
      </c>
      <c r="E2510" s="21" t="s">
        <v>148</v>
      </c>
      <c r="F2510" s="21" t="s">
        <v>149</v>
      </c>
      <c r="G2510" s="21" t="s">
        <v>38</v>
      </c>
      <c r="H2510" s="21">
        <v>21101</v>
      </c>
      <c r="I2510" s="21" t="s">
        <v>2018</v>
      </c>
      <c r="J2510" s="21" t="s">
        <v>1403</v>
      </c>
      <c r="K2510" s="21" t="s">
        <v>1484</v>
      </c>
      <c r="L2510" s="21" t="s">
        <v>42</v>
      </c>
      <c r="M2510" s="21" t="s">
        <v>43</v>
      </c>
      <c r="N2510" s="21" t="s">
        <v>48</v>
      </c>
      <c r="O2510" s="22">
        <v>10</v>
      </c>
      <c r="P2510" s="22">
        <v>29</v>
      </c>
      <c r="Q2510" s="21" t="s">
        <v>580</v>
      </c>
      <c r="R2510" s="103">
        <f t="shared" si="39"/>
        <v>290</v>
      </c>
      <c r="S2510" s="22">
        <v>0</v>
      </c>
      <c r="T2510" s="22">
        <v>290</v>
      </c>
      <c r="U2510" s="22">
        <v>0</v>
      </c>
      <c r="V2510" s="22">
        <v>0</v>
      </c>
      <c r="W2510" s="22">
        <v>0</v>
      </c>
      <c r="X2510" s="22">
        <v>0</v>
      </c>
      <c r="Y2510" s="22">
        <v>0</v>
      </c>
      <c r="Z2510" s="22">
        <v>0</v>
      </c>
      <c r="AA2510" s="22">
        <v>0</v>
      </c>
      <c r="AB2510" s="22">
        <v>0</v>
      </c>
      <c r="AC2510" s="22">
        <v>0</v>
      </c>
      <c r="AD2510" s="22">
        <v>0</v>
      </c>
    </row>
    <row r="2511" spans="1:30" s="1" customFormat="1" ht="15" customHeight="1" x14ac:dyDescent="0.3">
      <c r="A2511" s="21" t="s">
        <v>34</v>
      </c>
      <c r="B2511" s="21" t="s">
        <v>1192</v>
      </c>
      <c r="C2511" s="21" t="s">
        <v>1192</v>
      </c>
      <c r="D2511" s="21" t="s">
        <v>36</v>
      </c>
      <c r="E2511" s="21" t="s">
        <v>148</v>
      </c>
      <c r="F2511" s="21" t="s">
        <v>149</v>
      </c>
      <c r="G2511" s="21" t="s">
        <v>38</v>
      </c>
      <c r="H2511" s="21">
        <v>21101</v>
      </c>
      <c r="I2511" s="21" t="s">
        <v>2018</v>
      </c>
      <c r="J2511" s="21" t="s">
        <v>1404</v>
      </c>
      <c r="K2511" s="21" t="s">
        <v>2019</v>
      </c>
      <c r="L2511" s="21" t="s">
        <v>42</v>
      </c>
      <c r="M2511" s="21" t="s">
        <v>43</v>
      </c>
      <c r="N2511" s="21" t="s">
        <v>44</v>
      </c>
      <c r="O2511" s="22">
        <v>1</v>
      </c>
      <c r="P2511" s="22">
        <v>25</v>
      </c>
      <c r="Q2511" s="21" t="s">
        <v>580</v>
      </c>
      <c r="R2511" s="103">
        <f t="shared" si="39"/>
        <v>25</v>
      </c>
      <c r="S2511" s="22">
        <v>0</v>
      </c>
      <c r="T2511" s="22">
        <v>0</v>
      </c>
      <c r="U2511" s="22">
        <v>0</v>
      </c>
      <c r="V2511" s="22">
        <v>0</v>
      </c>
      <c r="W2511" s="22">
        <v>0</v>
      </c>
      <c r="X2511" s="22">
        <v>0</v>
      </c>
      <c r="Y2511" s="22">
        <v>0</v>
      </c>
      <c r="Z2511" s="22">
        <v>0</v>
      </c>
      <c r="AA2511" s="22">
        <v>0</v>
      </c>
      <c r="AB2511" s="22">
        <v>25</v>
      </c>
      <c r="AC2511" s="22">
        <v>0</v>
      </c>
      <c r="AD2511" s="22">
        <v>0</v>
      </c>
    </row>
    <row r="2512" spans="1:30" s="1" customFormat="1" ht="15" customHeight="1" x14ac:dyDescent="0.3">
      <c r="A2512" s="21" t="s">
        <v>34</v>
      </c>
      <c r="B2512" s="21" t="s">
        <v>1192</v>
      </c>
      <c r="C2512" s="21" t="s">
        <v>1192</v>
      </c>
      <c r="D2512" s="21" t="s">
        <v>36</v>
      </c>
      <c r="E2512" s="21" t="s">
        <v>148</v>
      </c>
      <c r="F2512" s="21" t="s">
        <v>149</v>
      </c>
      <c r="G2512" s="21" t="s">
        <v>38</v>
      </c>
      <c r="H2512" s="21">
        <v>21101</v>
      </c>
      <c r="I2512" s="21" t="s">
        <v>2018</v>
      </c>
      <c r="J2512" s="21" t="s">
        <v>40</v>
      </c>
      <c r="K2512" s="21" t="s">
        <v>41</v>
      </c>
      <c r="L2512" s="21" t="s">
        <v>42</v>
      </c>
      <c r="M2512" s="21" t="s">
        <v>43</v>
      </c>
      <c r="N2512" s="21" t="s">
        <v>44</v>
      </c>
      <c r="O2512" s="22">
        <v>1</v>
      </c>
      <c r="P2512" s="22">
        <v>35</v>
      </c>
      <c r="Q2512" s="21" t="s">
        <v>580</v>
      </c>
      <c r="R2512" s="103">
        <f t="shared" si="39"/>
        <v>35</v>
      </c>
      <c r="S2512" s="22">
        <v>0</v>
      </c>
      <c r="T2512" s="22">
        <v>0</v>
      </c>
      <c r="U2512" s="22">
        <v>0</v>
      </c>
      <c r="V2512" s="22">
        <v>0</v>
      </c>
      <c r="W2512" s="22">
        <v>0</v>
      </c>
      <c r="X2512" s="22">
        <v>0</v>
      </c>
      <c r="Y2512" s="22">
        <v>0</v>
      </c>
      <c r="Z2512" s="22">
        <v>0</v>
      </c>
      <c r="AA2512" s="22">
        <v>0</v>
      </c>
      <c r="AB2512" s="22">
        <v>35</v>
      </c>
      <c r="AC2512" s="22">
        <v>0</v>
      </c>
      <c r="AD2512" s="22">
        <v>0</v>
      </c>
    </row>
    <row r="2513" spans="1:30" s="1" customFormat="1" ht="15" customHeight="1" x14ac:dyDescent="0.3">
      <c r="A2513" s="21" t="s">
        <v>34</v>
      </c>
      <c r="B2513" s="21" t="s">
        <v>1192</v>
      </c>
      <c r="C2513" s="21" t="s">
        <v>1192</v>
      </c>
      <c r="D2513" s="21" t="s">
        <v>36</v>
      </c>
      <c r="E2513" s="21" t="s">
        <v>148</v>
      </c>
      <c r="F2513" s="21" t="s">
        <v>149</v>
      </c>
      <c r="G2513" s="21" t="s">
        <v>38</v>
      </c>
      <c r="H2513" s="21">
        <v>21101</v>
      </c>
      <c r="I2513" s="21" t="s">
        <v>2018</v>
      </c>
      <c r="J2513" s="21" t="s">
        <v>132</v>
      </c>
      <c r="K2513" s="21" t="s">
        <v>133</v>
      </c>
      <c r="L2513" s="21" t="s">
        <v>42</v>
      </c>
      <c r="M2513" s="21" t="s">
        <v>43</v>
      </c>
      <c r="N2513" s="21" t="s">
        <v>48</v>
      </c>
      <c r="O2513" s="22">
        <v>15</v>
      </c>
      <c r="P2513" s="22">
        <v>30</v>
      </c>
      <c r="Q2513" s="21" t="s">
        <v>580</v>
      </c>
      <c r="R2513" s="103">
        <f t="shared" si="39"/>
        <v>450</v>
      </c>
      <c r="S2513" s="22">
        <v>0</v>
      </c>
      <c r="T2513" s="22">
        <v>450</v>
      </c>
      <c r="U2513" s="22">
        <v>0</v>
      </c>
      <c r="V2513" s="22">
        <v>0</v>
      </c>
      <c r="W2513" s="22">
        <v>0</v>
      </c>
      <c r="X2513" s="22">
        <v>0</v>
      </c>
      <c r="Y2513" s="22">
        <v>0</v>
      </c>
      <c r="Z2513" s="22">
        <v>0</v>
      </c>
      <c r="AA2513" s="22">
        <v>0</v>
      </c>
      <c r="AB2513" s="22">
        <v>0</v>
      </c>
      <c r="AC2513" s="22">
        <v>0</v>
      </c>
      <c r="AD2513" s="22">
        <v>0</v>
      </c>
    </row>
    <row r="2514" spans="1:30" s="1" customFormat="1" ht="15" customHeight="1" x14ac:dyDescent="0.3">
      <c r="A2514" s="21" t="s">
        <v>34</v>
      </c>
      <c r="B2514" s="21" t="s">
        <v>1192</v>
      </c>
      <c r="C2514" s="21" t="s">
        <v>1192</v>
      </c>
      <c r="D2514" s="21" t="s">
        <v>36</v>
      </c>
      <c r="E2514" s="21" t="s">
        <v>148</v>
      </c>
      <c r="F2514" s="21" t="s">
        <v>149</v>
      </c>
      <c r="G2514" s="21" t="s">
        <v>38</v>
      </c>
      <c r="H2514" s="21">
        <v>21101</v>
      </c>
      <c r="I2514" s="21" t="s">
        <v>2018</v>
      </c>
      <c r="J2514" s="21" t="s">
        <v>67</v>
      </c>
      <c r="K2514" s="21" t="s">
        <v>68</v>
      </c>
      <c r="L2514" s="21" t="s">
        <v>42</v>
      </c>
      <c r="M2514" s="21" t="s">
        <v>43</v>
      </c>
      <c r="N2514" s="21" t="s">
        <v>48</v>
      </c>
      <c r="O2514" s="22">
        <v>10</v>
      </c>
      <c r="P2514" s="22">
        <v>49</v>
      </c>
      <c r="Q2514" s="21" t="s">
        <v>580</v>
      </c>
      <c r="R2514" s="103">
        <f t="shared" si="39"/>
        <v>490</v>
      </c>
      <c r="S2514" s="22">
        <v>0</v>
      </c>
      <c r="T2514" s="22">
        <v>0</v>
      </c>
      <c r="U2514" s="22">
        <v>0</v>
      </c>
      <c r="V2514" s="22">
        <v>0</v>
      </c>
      <c r="W2514" s="22">
        <v>0</v>
      </c>
      <c r="X2514" s="22">
        <v>0</v>
      </c>
      <c r="Y2514" s="22">
        <v>490</v>
      </c>
      <c r="Z2514" s="22">
        <v>0</v>
      </c>
      <c r="AA2514" s="22">
        <v>0</v>
      </c>
      <c r="AB2514" s="22">
        <v>0</v>
      </c>
      <c r="AC2514" s="22">
        <v>0</v>
      </c>
      <c r="AD2514" s="22">
        <v>0</v>
      </c>
    </row>
    <row r="2515" spans="1:30" s="1" customFormat="1" ht="15" customHeight="1" x14ac:dyDescent="0.3">
      <c r="A2515" s="21" t="s">
        <v>34</v>
      </c>
      <c r="B2515" s="21" t="s">
        <v>1192</v>
      </c>
      <c r="C2515" s="21" t="s">
        <v>1192</v>
      </c>
      <c r="D2515" s="21" t="s">
        <v>36</v>
      </c>
      <c r="E2515" s="21" t="s">
        <v>148</v>
      </c>
      <c r="F2515" s="21" t="s">
        <v>149</v>
      </c>
      <c r="G2515" s="21" t="s">
        <v>38</v>
      </c>
      <c r="H2515" s="21">
        <v>21101</v>
      </c>
      <c r="I2515" s="21" t="s">
        <v>2018</v>
      </c>
      <c r="J2515" s="21" t="s">
        <v>1038</v>
      </c>
      <c r="K2515" s="21" t="s">
        <v>1039</v>
      </c>
      <c r="L2515" s="21" t="s">
        <v>42</v>
      </c>
      <c r="M2515" s="21" t="s">
        <v>43</v>
      </c>
      <c r="N2515" s="21" t="s">
        <v>61</v>
      </c>
      <c r="O2515" s="22">
        <v>2</v>
      </c>
      <c r="P2515" s="22">
        <v>239</v>
      </c>
      <c r="Q2515" s="21" t="s">
        <v>580</v>
      </c>
      <c r="R2515" s="103">
        <f t="shared" si="39"/>
        <v>478</v>
      </c>
      <c r="S2515" s="22">
        <v>0</v>
      </c>
      <c r="T2515" s="22">
        <v>478</v>
      </c>
      <c r="U2515" s="22">
        <v>0</v>
      </c>
      <c r="V2515" s="22">
        <v>0</v>
      </c>
      <c r="W2515" s="22">
        <v>0</v>
      </c>
      <c r="X2515" s="22">
        <v>0</v>
      </c>
      <c r="Y2515" s="22">
        <v>0</v>
      </c>
      <c r="Z2515" s="22">
        <v>0</v>
      </c>
      <c r="AA2515" s="22">
        <v>0</v>
      </c>
      <c r="AB2515" s="22">
        <v>0</v>
      </c>
      <c r="AC2515" s="22">
        <v>0</v>
      </c>
      <c r="AD2515" s="22">
        <v>0</v>
      </c>
    </row>
    <row r="2516" spans="1:30" s="1" customFormat="1" ht="15" customHeight="1" x14ac:dyDescent="0.3">
      <c r="A2516" s="21" t="s">
        <v>34</v>
      </c>
      <c r="B2516" s="21" t="s">
        <v>1192</v>
      </c>
      <c r="C2516" s="21" t="s">
        <v>1192</v>
      </c>
      <c r="D2516" s="21" t="s">
        <v>36</v>
      </c>
      <c r="E2516" s="21" t="s">
        <v>148</v>
      </c>
      <c r="F2516" s="21" t="s">
        <v>149</v>
      </c>
      <c r="G2516" s="21" t="s">
        <v>38</v>
      </c>
      <c r="H2516" s="21">
        <v>21101</v>
      </c>
      <c r="I2516" s="21" t="s">
        <v>2018</v>
      </c>
      <c r="J2516" s="21" t="s">
        <v>2020</v>
      </c>
      <c r="K2516" s="21" t="s">
        <v>2021</v>
      </c>
      <c r="L2516" s="21" t="s">
        <v>42</v>
      </c>
      <c r="M2516" s="21" t="s">
        <v>43</v>
      </c>
      <c r="N2516" s="21" t="s">
        <v>48</v>
      </c>
      <c r="O2516" s="22">
        <v>2</v>
      </c>
      <c r="P2516" s="22">
        <v>104</v>
      </c>
      <c r="Q2516" s="21" t="s">
        <v>580</v>
      </c>
      <c r="R2516" s="103">
        <f t="shared" si="39"/>
        <v>208</v>
      </c>
      <c r="S2516" s="22">
        <v>0</v>
      </c>
      <c r="T2516" s="22">
        <v>208</v>
      </c>
      <c r="U2516" s="22">
        <v>0</v>
      </c>
      <c r="V2516" s="22">
        <v>0</v>
      </c>
      <c r="W2516" s="22">
        <v>0</v>
      </c>
      <c r="X2516" s="22">
        <v>0</v>
      </c>
      <c r="Y2516" s="22">
        <v>0</v>
      </c>
      <c r="Z2516" s="22">
        <v>0</v>
      </c>
      <c r="AA2516" s="22">
        <v>0</v>
      </c>
      <c r="AB2516" s="22">
        <v>0</v>
      </c>
      <c r="AC2516" s="22">
        <v>0</v>
      </c>
      <c r="AD2516" s="22">
        <v>0</v>
      </c>
    </row>
    <row r="2517" spans="1:30" s="1" customFormat="1" ht="15" customHeight="1" x14ac:dyDescent="0.3">
      <c r="A2517" s="21" t="s">
        <v>34</v>
      </c>
      <c r="B2517" s="21" t="s">
        <v>1192</v>
      </c>
      <c r="C2517" s="21" t="s">
        <v>1192</v>
      </c>
      <c r="D2517" s="21" t="s">
        <v>36</v>
      </c>
      <c r="E2517" s="21" t="s">
        <v>148</v>
      </c>
      <c r="F2517" s="21" t="s">
        <v>149</v>
      </c>
      <c r="G2517" s="21" t="s">
        <v>38</v>
      </c>
      <c r="H2517" s="21">
        <v>21101</v>
      </c>
      <c r="I2517" s="21" t="s">
        <v>2018</v>
      </c>
      <c r="J2517" s="21" t="s">
        <v>216</v>
      </c>
      <c r="K2517" s="21" t="s">
        <v>1097</v>
      </c>
      <c r="L2517" s="21" t="s">
        <v>42</v>
      </c>
      <c r="M2517" s="21" t="s">
        <v>43</v>
      </c>
      <c r="N2517" s="21" t="s">
        <v>218</v>
      </c>
      <c r="O2517" s="22">
        <v>2</v>
      </c>
      <c r="P2517" s="22">
        <v>32</v>
      </c>
      <c r="Q2517" s="21" t="s">
        <v>580</v>
      </c>
      <c r="R2517" s="103">
        <f t="shared" si="39"/>
        <v>64</v>
      </c>
      <c r="S2517" s="22">
        <v>0</v>
      </c>
      <c r="T2517" s="22">
        <v>64</v>
      </c>
      <c r="U2517" s="22">
        <v>0</v>
      </c>
      <c r="V2517" s="22">
        <v>0</v>
      </c>
      <c r="W2517" s="22">
        <v>0</v>
      </c>
      <c r="X2517" s="22">
        <v>0</v>
      </c>
      <c r="Y2517" s="22">
        <v>0</v>
      </c>
      <c r="Z2517" s="22">
        <v>0</v>
      </c>
      <c r="AA2517" s="22">
        <v>0</v>
      </c>
      <c r="AB2517" s="22">
        <v>0</v>
      </c>
      <c r="AC2517" s="22">
        <v>0</v>
      </c>
      <c r="AD2517" s="22">
        <v>0</v>
      </c>
    </row>
    <row r="2518" spans="1:30" s="1" customFormat="1" ht="15" customHeight="1" x14ac:dyDescent="0.3">
      <c r="A2518" s="21" t="s">
        <v>34</v>
      </c>
      <c r="B2518" s="21" t="s">
        <v>1192</v>
      </c>
      <c r="C2518" s="21" t="s">
        <v>1192</v>
      </c>
      <c r="D2518" s="21" t="s">
        <v>36</v>
      </c>
      <c r="E2518" s="21" t="s">
        <v>148</v>
      </c>
      <c r="F2518" s="21" t="s">
        <v>149</v>
      </c>
      <c r="G2518" s="21" t="s">
        <v>38</v>
      </c>
      <c r="H2518" s="21">
        <v>21101</v>
      </c>
      <c r="I2518" s="21" t="s">
        <v>2018</v>
      </c>
      <c r="J2518" s="21" t="s">
        <v>522</v>
      </c>
      <c r="K2518" s="21" t="s">
        <v>528</v>
      </c>
      <c r="L2518" s="21" t="s">
        <v>42</v>
      </c>
      <c r="M2518" s="21" t="s">
        <v>43</v>
      </c>
      <c r="N2518" s="21" t="s">
        <v>44</v>
      </c>
      <c r="O2518" s="22">
        <v>1</v>
      </c>
      <c r="P2518" s="22">
        <v>231</v>
      </c>
      <c r="Q2518" s="21" t="s">
        <v>580</v>
      </c>
      <c r="R2518" s="103">
        <f t="shared" si="39"/>
        <v>231</v>
      </c>
      <c r="S2518" s="22">
        <v>0</v>
      </c>
      <c r="T2518" s="22">
        <v>0</v>
      </c>
      <c r="U2518" s="22">
        <v>0</v>
      </c>
      <c r="V2518" s="22">
        <v>0</v>
      </c>
      <c r="W2518" s="22">
        <v>0</v>
      </c>
      <c r="X2518" s="22">
        <v>0</v>
      </c>
      <c r="Y2518" s="22">
        <v>0</v>
      </c>
      <c r="Z2518" s="22">
        <v>0</v>
      </c>
      <c r="AA2518" s="22">
        <v>0</v>
      </c>
      <c r="AB2518" s="22">
        <v>231</v>
      </c>
      <c r="AC2518" s="22">
        <v>0</v>
      </c>
      <c r="AD2518" s="22">
        <v>0</v>
      </c>
    </row>
    <row r="2519" spans="1:30" s="1" customFormat="1" ht="15" customHeight="1" x14ac:dyDescent="0.3">
      <c r="A2519" s="21" t="s">
        <v>34</v>
      </c>
      <c r="B2519" s="21" t="s">
        <v>1192</v>
      </c>
      <c r="C2519" s="21" t="s">
        <v>1192</v>
      </c>
      <c r="D2519" s="21" t="s">
        <v>36</v>
      </c>
      <c r="E2519" s="21" t="s">
        <v>148</v>
      </c>
      <c r="F2519" s="21" t="s">
        <v>149</v>
      </c>
      <c r="G2519" s="21" t="s">
        <v>38</v>
      </c>
      <c r="H2519" s="21">
        <v>21101</v>
      </c>
      <c r="I2519" s="21" t="s">
        <v>2018</v>
      </c>
      <c r="J2519" s="21" t="s">
        <v>523</v>
      </c>
      <c r="K2519" s="21" t="s">
        <v>612</v>
      </c>
      <c r="L2519" s="21" t="s">
        <v>42</v>
      </c>
      <c r="M2519" s="21" t="s">
        <v>43</v>
      </c>
      <c r="N2519" s="21" t="s">
        <v>44</v>
      </c>
      <c r="O2519" s="22">
        <v>1</v>
      </c>
      <c r="P2519" s="22">
        <v>313</v>
      </c>
      <c r="Q2519" s="21" t="s">
        <v>580</v>
      </c>
      <c r="R2519" s="103">
        <f t="shared" si="39"/>
        <v>313</v>
      </c>
      <c r="S2519" s="22">
        <v>0</v>
      </c>
      <c r="T2519" s="22">
        <v>0</v>
      </c>
      <c r="U2519" s="22">
        <v>0</v>
      </c>
      <c r="V2519" s="22">
        <v>0</v>
      </c>
      <c r="W2519" s="22">
        <v>0</v>
      </c>
      <c r="X2519" s="22">
        <v>0</v>
      </c>
      <c r="Y2519" s="22">
        <v>0</v>
      </c>
      <c r="Z2519" s="22">
        <v>0</v>
      </c>
      <c r="AA2519" s="22">
        <v>0</v>
      </c>
      <c r="AB2519" s="22">
        <v>313</v>
      </c>
      <c r="AC2519" s="22">
        <v>0</v>
      </c>
      <c r="AD2519" s="22">
        <v>0</v>
      </c>
    </row>
    <row r="2520" spans="1:30" s="1" customFormat="1" ht="15" customHeight="1" x14ac:dyDescent="0.3">
      <c r="A2520" s="21" t="s">
        <v>34</v>
      </c>
      <c r="B2520" s="21" t="s">
        <v>1192</v>
      </c>
      <c r="C2520" s="21" t="s">
        <v>1192</v>
      </c>
      <c r="D2520" s="21" t="s">
        <v>36</v>
      </c>
      <c r="E2520" s="21" t="s">
        <v>148</v>
      </c>
      <c r="F2520" s="21" t="s">
        <v>149</v>
      </c>
      <c r="G2520" s="21" t="s">
        <v>38</v>
      </c>
      <c r="H2520" s="21">
        <v>21101</v>
      </c>
      <c r="I2520" s="21" t="s">
        <v>2018</v>
      </c>
      <c r="J2520" s="21" t="s">
        <v>126</v>
      </c>
      <c r="K2520" s="21" t="s">
        <v>127</v>
      </c>
      <c r="L2520" s="21" t="s">
        <v>42</v>
      </c>
      <c r="M2520" s="21" t="s">
        <v>43</v>
      </c>
      <c r="N2520" s="21" t="s">
        <v>48</v>
      </c>
      <c r="O2520" s="22">
        <v>10</v>
      </c>
      <c r="P2520" s="22">
        <v>12</v>
      </c>
      <c r="Q2520" s="21" t="s">
        <v>580</v>
      </c>
      <c r="R2520" s="103">
        <f t="shared" si="39"/>
        <v>120</v>
      </c>
      <c r="S2520" s="22">
        <v>0</v>
      </c>
      <c r="T2520" s="22">
        <v>120</v>
      </c>
      <c r="U2520" s="22">
        <v>0</v>
      </c>
      <c r="V2520" s="22">
        <v>0</v>
      </c>
      <c r="W2520" s="22">
        <v>0</v>
      </c>
      <c r="X2520" s="22">
        <v>0</v>
      </c>
      <c r="Y2520" s="22">
        <v>0</v>
      </c>
      <c r="Z2520" s="22">
        <v>0</v>
      </c>
      <c r="AA2520" s="22">
        <v>0</v>
      </c>
      <c r="AB2520" s="22">
        <v>0</v>
      </c>
      <c r="AC2520" s="22">
        <v>0</v>
      </c>
      <c r="AD2520" s="22">
        <v>0</v>
      </c>
    </row>
    <row r="2521" spans="1:30" s="1" customFormat="1" ht="15" customHeight="1" x14ac:dyDescent="0.3">
      <c r="A2521" s="21" t="s">
        <v>34</v>
      </c>
      <c r="B2521" s="21" t="s">
        <v>1192</v>
      </c>
      <c r="C2521" s="21" t="s">
        <v>1192</v>
      </c>
      <c r="D2521" s="21" t="s">
        <v>36</v>
      </c>
      <c r="E2521" s="21" t="s">
        <v>194</v>
      </c>
      <c r="F2521" s="21" t="s">
        <v>195</v>
      </c>
      <c r="G2521" s="21" t="s">
        <v>38</v>
      </c>
      <c r="H2521" s="21">
        <v>21101</v>
      </c>
      <c r="I2521" s="21" t="s">
        <v>39</v>
      </c>
      <c r="J2521" s="21" t="s">
        <v>140</v>
      </c>
      <c r="K2521" s="21" t="s">
        <v>2046</v>
      </c>
      <c r="L2521" s="21" t="s">
        <v>42</v>
      </c>
      <c r="M2521" s="21" t="s">
        <v>1733</v>
      </c>
      <c r="N2521" s="21" t="s">
        <v>63</v>
      </c>
      <c r="O2521" s="22">
        <v>8</v>
      </c>
      <c r="P2521" s="22">
        <v>925</v>
      </c>
      <c r="Q2521" s="21" t="s">
        <v>580</v>
      </c>
      <c r="R2521" s="103">
        <f t="shared" si="39"/>
        <v>7400</v>
      </c>
      <c r="S2521" s="22">
        <v>0</v>
      </c>
      <c r="T2521" s="22">
        <v>1850</v>
      </c>
      <c r="U2521" s="22">
        <v>0</v>
      </c>
      <c r="V2521" s="22">
        <v>1850</v>
      </c>
      <c r="W2521" s="22">
        <v>0</v>
      </c>
      <c r="X2521" s="22">
        <v>0</v>
      </c>
      <c r="Y2521" s="22">
        <v>1850</v>
      </c>
      <c r="Z2521" s="22">
        <v>0</v>
      </c>
      <c r="AA2521" s="22">
        <v>0</v>
      </c>
      <c r="AB2521" s="22">
        <v>0</v>
      </c>
      <c r="AC2521" s="22">
        <v>1850</v>
      </c>
      <c r="AD2521" s="22">
        <v>0</v>
      </c>
    </row>
    <row r="2522" spans="1:30" s="1" customFormat="1" ht="15" customHeight="1" x14ac:dyDescent="0.3">
      <c r="A2522" s="21" t="s">
        <v>34</v>
      </c>
      <c r="B2522" s="21" t="s">
        <v>1192</v>
      </c>
      <c r="C2522" s="21" t="s">
        <v>1192</v>
      </c>
      <c r="D2522" s="21" t="s">
        <v>36</v>
      </c>
      <c r="E2522" s="21" t="s">
        <v>194</v>
      </c>
      <c r="F2522" s="21" t="s">
        <v>195</v>
      </c>
      <c r="G2522" s="21" t="s">
        <v>38</v>
      </c>
      <c r="H2522" s="21">
        <v>21101</v>
      </c>
      <c r="I2522" s="21" t="s">
        <v>39</v>
      </c>
      <c r="J2522" s="21" t="s">
        <v>142</v>
      </c>
      <c r="K2522" s="21" t="s">
        <v>2047</v>
      </c>
      <c r="L2522" s="21" t="s">
        <v>42</v>
      </c>
      <c r="M2522" s="21" t="s">
        <v>1733</v>
      </c>
      <c r="N2522" s="21" t="s">
        <v>63</v>
      </c>
      <c r="O2522" s="22">
        <v>8</v>
      </c>
      <c r="P2522" s="22">
        <v>1073</v>
      </c>
      <c r="Q2522" s="21" t="s">
        <v>580</v>
      </c>
      <c r="R2522" s="103">
        <f t="shared" si="39"/>
        <v>8584</v>
      </c>
      <c r="S2522" s="22">
        <v>0</v>
      </c>
      <c r="T2522" s="22">
        <v>2146</v>
      </c>
      <c r="U2522" s="22">
        <v>0</v>
      </c>
      <c r="V2522" s="22">
        <v>2146</v>
      </c>
      <c r="W2522" s="22">
        <v>0</v>
      </c>
      <c r="X2522" s="22">
        <v>0</v>
      </c>
      <c r="Y2522" s="22">
        <v>2146</v>
      </c>
      <c r="Z2522" s="22">
        <v>0</v>
      </c>
      <c r="AA2522" s="22">
        <v>0</v>
      </c>
      <c r="AB2522" s="22">
        <v>0</v>
      </c>
      <c r="AC2522" s="22">
        <v>2146</v>
      </c>
      <c r="AD2522" s="22">
        <v>0</v>
      </c>
    </row>
    <row r="2523" spans="1:30" s="1" customFormat="1" ht="15" customHeight="1" x14ac:dyDescent="0.3">
      <c r="A2523" s="21" t="s">
        <v>34</v>
      </c>
      <c r="B2523" s="21" t="s">
        <v>1192</v>
      </c>
      <c r="C2523" s="21" t="s">
        <v>1192</v>
      </c>
      <c r="D2523" s="21" t="s">
        <v>36</v>
      </c>
      <c r="E2523" s="21" t="s">
        <v>194</v>
      </c>
      <c r="F2523" s="21" t="s">
        <v>195</v>
      </c>
      <c r="G2523" s="21" t="s">
        <v>38</v>
      </c>
      <c r="H2523" s="21">
        <v>21101</v>
      </c>
      <c r="I2523" s="21" t="s">
        <v>39</v>
      </c>
      <c r="J2523" s="21" t="s">
        <v>72</v>
      </c>
      <c r="K2523" s="21" t="s">
        <v>2048</v>
      </c>
      <c r="L2523" s="21" t="s">
        <v>42</v>
      </c>
      <c r="M2523" s="21" t="s">
        <v>1733</v>
      </c>
      <c r="N2523" s="21" t="s">
        <v>44</v>
      </c>
      <c r="O2523" s="22">
        <v>2</v>
      </c>
      <c r="P2523" s="22">
        <v>280</v>
      </c>
      <c r="Q2523" s="21" t="s">
        <v>580</v>
      </c>
      <c r="R2523" s="103">
        <f t="shared" si="39"/>
        <v>560</v>
      </c>
      <c r="S2523" s="22">
        <v>0</v>
      </c>
      <c r="T2523" s="22">
        <v>0</v>
      </c>
      <c r="U2523" s="22">
        <v>0</v>
      </c>
      <c r="V2523" s="22">
        <v>280</v>
      </c>
      <c r="W2523" s="22">
        <v>0</v>
      </c>
      <c r="X2523" s="22">
        <v>0</v>
      </c>
      <c r="Y2523" s="22">
        <v>0</v>
      </c>
      <c r="Z2523" s="22">
        <v>0</v>
      </c>
      <c r="AA2523" s="22">
        <v>0</v>
      </c>
      <c r="AB2523" s="22">
        <v>0</v>
      </c>
      <c r="AC2523" s="22">
        <v>280</v>
      </c>
      <c r="AD2523" s="22">
        <v>0</v>
      </c>
    </row>
    <row r="2524" spans="1:30" s="1" customFormat="1" ht="15" customHeight="1" x14ac:dyDescent="0.3">
      <c r="A2524" s="21" t="s">
        <v>34</v>
      </c>
      <c r="B2524" s="21" t="s">
        <v>1192</v>
      </c>
      <c r="C2524" s="21" t="s">
        <v>1192</v>
      </c>
      <c r="D2524" s="21" t="s">
        <v>36</v>
      </c>
      <c r="E2524" s="21" t="s">
        <v>194</v>
      </c>
      <c r="F2524" s="21" t="s">
        <v>195</v>
      </c>
      <c r="G2524" s="21" t="s">
        <v>38</v>
      </c>
      <c r="H2524" s="21">
        <v>21101</v>
      </c>
      <c r="I2524" s="21" t="s">
        <v>39</v>
      </c>
      <c r="J2524" s="21" t="s">
        <v>150</v>
      </c>
      <c r="K2524" s="21" t="s">
        <v>2049</v>
      </c>
      <c r="L2524" s="21" t="s">
        <v>42</v>
      </c>
      <c r="M2524" s="21" t="s">
        <v>1733</v>
      </c>
      <c r="N2524" s="21" t="s">
        <v>48</v>
      </c>
      <c r="O2524" s="22">
        <v>2</v>
      </c>
      <c r="P2524" s="22">
        <v>211</v>
      </c>
      <c r="Q2524" s="21" t="s">
        <v>580</v>
      </c>
      <c r="R2524" s="103">
        <f t="shared" si="39"/>
        <v>422</v>
      </c>
      <c r="S2524" s="22">
        <v>0</v>
      </c>
      <c r="T2524" s="22">
        <v>211</v>
      </c>
      <c r="U2524" s="22">
        <v>0</v>
      </c>
      <c r="V2524" s="22">
        <v>0</v>
      </c>
      <c r="W2524" s="22">
        <v>0</v>
      </c>
      <c r="X2524" s="22">
        <v>0</v>
      </c>
      <c r="Y2524" s="22">
        <v>211</v>
      </c>
      <c r="Z2524" s="22">
        <v>0</v>
      </c>
      <c r="AA2524" s="22">
        <v>0</v>
      </c>
      <c r="AB2524" s="22">
        <v>0</v>
      </c>
      <c r="AC2524" s="22">
        <v>0</v>
      </c>
      <c r="AD2524" s="22">
        <v>0</v>
      </c>
    </row>
    <row r="2525" spans="1:30" s="1" customFormat="1" ht="15" customHeight="1" x14ac:dyDescent="0.3">
      <c r="A2525" s="21" t="s">
        <v>34</v>
      </c>
      <c r="B2525" s="21" t="s">
        <v>1192</v>
      </c>
      <c r="C2525" s="21" t="s">
        <v>1192</v>
      </c>
      <c r="D2525" s="21" t="s">
        <v>36</v>
      </c>
      <c r="E2525" s="21" t="s">
        <v>194</v>
      </c>
      <c r="F2525" s="21" t="s">
        <v>195</v>
      </c>
      <c r="G2525" s="21" t="s">
        <v>38</v>
      </c>
      <c r="H2525" s="21">
        <v>21101</v>
      </c>
      <c r="I2525" s="21" t="s">
        <v>39</v>
      </c>
      <c r="J2525" s="21" t="s">
        <v>152</v>
      </c>
      <c r="K2525" s="21" t="s">
        <v>2050</v>
      </c>
      <c r="L2525" s="21" t="s">
        <v>42</v>
      </c>
      <c r="M2525" s="21" t="s">
        <v>1733</v>
      </c>
      <c r="N2525" s="21" t="s">
        <v>48</v>
      </c>
      <c r="O2525" s="22">
        <v>2</v>
      </c>
      <c r="P2525" s="22">
        <v>211</v>
      </c>
      <c r="Q2525" s="21" t="s">
        <v>580</v>
      </c>
      <c r="R2525" s="103">
        <f t="shared" si="39"/>
        <v>422</v>
      </c>
      <c r="S2525" s="22">
        <v>0</v>
      </c>
      <c r="T2525" s="22">
        <v>0</v>
      </c>
      <c r="U2525" s="22">
        <v>0</v>
      </c>
      <c r="V2525" s="22">
        <v>211</v>
      </c>
      <c r="W2525" s="22">
        <v>0</v>
      </c>
      <c r="X2525" s="22">
        <v>0</v>
      </c>
      <c r="Y2525" s="22">
        <v>0</v>
      </c>
      <c r="Z2525" s="22">
        <v>0</v>
      </c>
      <c r="AA2525" s="22">
        <v>0</v>
      </c>
      <c r="AB2525" s="22">
        <v>0</v>
      </c>
      <c r="AC2525" s="22">
        <v>211</v>
      </c>
      <c r="AD2525" s="22">
        <v>0</v>
      </c>
    </row>
    <row r="2526" spans="1:30" s="1" customFormat="1" ht="15" customHeight="1" x14ac:dyDescent="0.3">
      <c r="A2526" s="21" t="s">
        <v>34</v>
      </c>
      <c r="B2526" s="21" t="s">
        <v>1192</v>
      </c>
      <c r="C2526" s="21" t="s">
        <v>1192</v>
      </c>
      <c r="D2526" s="21" t="s">
        <v>36</v>
      </c>
      <c r="E2526" s="21" t="s">
        <v>194</v>
      </c>
      <c r="F2526" s="21" t="s">
        <v>195</v>
      </c>
      <c r="G2526" s="21" t="s">
        <v>38</v>
      </c>
      <c r="H2526" s="21">
        <v>21101</v>
      </c>
      <c r="I2526" s="21" t="s">
        <v>39</v>
      </c>
      <c r="J2526" s="21" t="s">
        <v>817</v>
      </c>
      <c r="K2526" s="21" t="s">
        <v>2051</v>
      </c>
      <c r="L2526" s="21" t="s">
        <v>42</v>
      </c>
      <c r="M2526" s="21" t="s">
        <v>1733</v>
      </c>
      <c r="N2526" s="21" t="s">
        <v>48</v>
      </c>
      <c r="O2526" s="22">
        <v>26</v>
      </c>
      <c r="P2526" s="22">
        <v>5</v>
      </c>
      <c r="Q2526" s="21" t="s">
        <v>580</v>
      </c>
      <c r="R2526" s="103">
        <f t="shared" si="39"/>
        <v>130</v>
      </c>
      <c r="S2526" s="22">
        <v>0</v>
      </c>
      <c r="T2526" s="22">
        <v>65</v>
      </c>
      <c r="U2526" s="22">
        <v>0</v>
      </c>
      <c r="V2526" s="22">
        <v>0</v>
      </c>
      <c r="W2526" s="22">
        <v>0</v>
      </c>
      <c r="X2526" s="22">
        <v>0</v>
      </c>
      <c r="Y2526" s="22">
        <v>65</v>
      </c>
      <c r="Z2526" s="22">
        <v>0</v>
      </c>
      <c r="AA2526" s="22">
        <v>0</v>
      </c>
      <c r="AB2526" s="22">
        <v>0</v>
      </c>
      <c r="AC2526" s="22">
        <v>0</v>
      </c>
      <c r="AD2526" s="22">
        <v>0</v>
      </c>
    </row>
    <row r="2527" spans="1:30" s="1" customFormat="1" ht="15" customHeight="1" x14ac:dyDescent="0.3">
      <c r="A2527" s="21" t="s">
        <v>34</v>
      </c>
      <c r="B2527" s="21" t="s">
        <v>1192</v>
      </c>
      <c r="C2527" s="21" t="s">
        <v>1192</v>
      </c>
      <c r="D2527" s="21" t="s">
        <v>36</v>
      </c>
      <c r="E2527" s="21" t="s">
        <v>194</v>
      </c>
      <c r="F2527" s="21" t="s">
        <v>195</v>
      </c>
      <c r="G2527" s="21" t="s">
        <v>38</v>
      </c>
      <c r="H2527" s="21">
        <v>21101</v>
      </c>
      <c r="I2527" s="21" t="s">
        <v>39</v>
      </c>
      <c r="J2527" s="21" t="s">
        <v>136</v>
      </c>
      <c r="K2527" s="21" t="s">
        <v>2052</v>
      </c>
      <c r="L2527" s="21" t="s">
        <v>42</v>
      </c>
      <c r="M2527" s="21" t="s">
        <v>1733</v>
      </c>
      <c r="N2527" s="21" t="s">
        <v>48</v>
      </c>
      <c r="O2527" s="22">
        <v>3</v>
      </c>
      <c r="P2527" s="22">
        <v>87</v>
      </c>
      <c r="Q2527" s="21" t="s">
        <v>580</v>
      </c>
      <c r="R2527" s="103">
        <f t="shared" si="39"/>
        <v>261</v>
      </c>
      <c r="S2527" s="22">
        <v>0</v>
      </c>
      <c r="T2527" s="22">
        <v>174</v>
      </c>
      <c r="U2527" s="22">
        <v>0</v>
      </c>
      <c r="V2527" s="22">
        <v>0</v>
      </c>
      <c r="W2527" s="22">
        <v>0</v>
      </c>
      <c r="X2527" s="22">
        <v>0</v>
      </c>
      <c r="Y2527" s="22">
        <v>0</v>
      </c>
      <c r="Z2527" s="22">
        <v>0</v>
      </c>
      <c r="AA2527" s="22">
        <v>0</v>
      </c>
      <c r="AB2527" s="22">
        <v>0</v>
      </c>
      <c r="AC2527" s="22">
        <v>87</v>
      </c>
      <c r="AD2527" s="22">
        <v>0</v>
      </c>
    </row>
    <row r="2528" spans="1:30" s="1" customFormat="1" ht="15" customHeight="1" x14ac:dyDescent="0.3">
      <c r="A2528" s="21" t="s">
        <v>34</v>
      </c>
      <c r="B2528" s="21" t="s">
        <v>1192</v>
      </c>
      <c r="C2528" s="21" t="s">
        <v>1192</v>
      </c>
      <c r="D2528" s="21" t="s">
        <v>36</v>
      </c>
      <c r="E2528" s="21" t="s">
        <v>194</v>
      </c>
      <c r="F2528" s="21" t="s">
        <v>195</v>
      </c>
      <c r="G2528" s="21" t="s">
        <v>38</v>
      </c>
      <c r="H2528" s="21">
        <v>21101</v>
      </c>
      <c r="I2528" s="21" t="s">
        <v>39</v>
      </c>
      <c r="J2528" s="21" t="s">
        <v>542</v>
      </c>
      <c r="K2528" s="21" t="s">
        <v>2053</v>
      </c>
      <c r="L2528" s="21" t="s">
        <v>42</v>
      </c>
      <c r="M2528" s="21" t="s">
        <v>1733</v>
      </c>
      <c r="N2528" s="21" t="s">
        <v>44</v>
      </c>
      <c r="O2528" s="22">
        <v>1</v>
      </c>
      <c r="P2528" s="22">
        <v>149</v>
      </c>
      <c r="Q2528" s="21" t="s">
        <v>580</v>
      </c>
      <c r="R2528" s="103">
        <f t="shared" si="39"/>
        <v>149</v>
      </c>
      <c r="S2528" s="22">
        <v>0</v>
      </c>
      <c r="T2528" s="22">
        <v>149</v>
      </c>
      <c r="U2528" s="22">
        <v>0</v>
      </c>
      <c r="V2528" s="22">
        <v>0</v>
      </c>
      <c r="W2528" s="22">
        <v>0</v>
      </c>
      <c r="X2528" s="22">
        <v>0</v>
      </c>
      <c r="Y2528" s="22">
        <v>0</v>
      </c>
      <c r="Z2528" s="22">
        <v>0</v>
      </c>
      <c r="AA2528" s="22">
        <v>0</v>
      </c>
      <c r="AB2528" s="22">
        <v>0</v>
      </c>
      <c r="AC2528" s="22">
        <v>0</v>
      </c>
      <c r="AD2528" s="22">
        <v>0</v>
      </c>
    </row>
    <row r="2529" spans="1:30" s="1" customFormat="1" ht="15" customHeight="1" x14ac:dyDescent="0.3">
      <c r="A2529" s="21" t="s">
        <v>34</v>
      </c>
      <c r="B2529" s="21" t="s">
        <v>1192</v>
      </c>
      <c r="C2529" s="21" t="s">
        <v>1192</v>
      </c>
      <c r="D2529" s="21" t="s">
        <v>36</v>
      </c>
      <c r="E2529" s="21" t="s">
        <v>194</v>
      </c>
      <c r="F2529" s="21" t="s">
        <v>195</v>
      </c>
      <c r="G2529" s="21" t="s">
        <v>38</v>
      </c>
      <c r="H2529" s="21">
        <v>21101</v>
      </c>
      <c r="I2529" s="21" t="s">
        <v>39</v>
      </c>
      <c r="J2529" s="21" t="s">
        <v>189</v>
      </c>
      <c r="K2529" s="21" t="s">
        <v>2054</v>
      </c>
      <c r="L2529" s="21" t="s">
        <v>42</v>
      </c>
      <c r="M2529" s="21" t="s">
        <v>1733</v>
      </c>
      <c r="N2529" s="21" t="s">
        <v>44</v>
      </c>
      <c r="O2529" s="22">
        <v>14</v>
      </c>
      <c r="P2529" s="22">
        <v>21</v>
      </c>
      <c r="Q2529" s="21" t="s">
        <v>580</v>
      </c>
      <c r="R2529" s="103">
        <f t="shared" si="39"/>
        <v>294</v>
      </c>
      <c r="S2529" s="22">
        <v>0</v>
      </c>
      <c r="T2529" s="22">
        <v>147</v>
      </c>
      <c r="U2529" s="22">
        <v>0</v>
      </c>
      <c r="V2529" s="22">
        <v>0</v>
      </c>
      <c r="W2529" s="22">
        <v>0</v>
      </c>
      <c r="X2529" s="22">
        <v>0</v>
      </c>
      <c r="Y2529" s="22">
        <v>147</v>
      </c>
      <c r="Z2529" s="22">
        <v>0</v>
      </c>
      <c r="AA2529" s="22">
        <v>0</v>
      </c>
      <c r="AB2529" s="22">
        <v>0</v>
      </c>
      <c r="AC2529" s="22">
        <v>0</v>
      </c>
      <c r="AD2529" s="22">
        <v>0</v>
      </c>
    </row>
    <row r="2530" spans="1:30" s="1" customFormat="1" ht="15" customHeight="1" x14ac:dyDescent="0.3">
      <c r="A2530" s="21" t="s">
        <v>34</v>
      </c>
      <c r="B2530" s="21" t="s">
        <v>1192</v>
      </c>
      <c r="C2530" s="21" t="s">
        <v>1192</v>
      </c>
      <c r="D2530" s="21" t="s">
        <v>36</v>
      </c>
      <c r="E2530" s="21" t="s">
        <v>194</v>
      </c>
      <c r="F2530" s="21" t="s">
        <v>195</v>
      </c>
      <c r="G2530" s="21" t="s">
        <v>38</v>
      </c>
      <c r="H2530" s="21">
        <v>21101</v>
      </c>
      <c r="I2530" s="21" t="s">
        <v>39</v>
      </c>
      <c r="J2530" s="21" t="s">
        <v>185</v>
      </c>
      <c r="K2530" s="21" t="s">
        <v>2055</v>
      </c>
      <c r="L2530" s="21" t="s">
        <v>42</v>
      </c>
      <c r="M2530" s="21" t="s">
        <v>1733</v>
      </c>
      <c r="N2530" s="21" t="s">
        <v>44</v>
      </c>
      <c r="O2530" s="22">
        <v>2</v>
      </c>
      <c r="P2530" s="22">
        <v>77</v>
      </c>
      <c r="Q2530" s="21" t="s">
        <v>580</v>
      </c>
      <c r="R2530" s="103">
        <f t="shared" si="39"/>
        <v>154</v>
      </c>
      <c r="S2530" s="22">
        <v>0</v>
      </c>
      <c r="T2530" s="22">
        <v>77</v>
      </c>
      <c r="U2530" s="22">
        <v>0</v>
      </c>
      <c r="V2530" s="22">
        <v>0</v>
      </c>
      <c r="W2530" s="22">
        <v>0</v>
      </c>
      <c r="X2530" s="22">
        <v>0</v>
      </c>
      <c r="Y2530" s="22">
        <v>0</v>
      </c>
      <c r="Z2530" s="22">
        <v>0</v>
      </c>
      <c r="AA2530" s="22">
        <v>0</v>
      </c>
      <c r="AB2530" s="22">
        <v>0</v>
      </c>
      <c r="AC2530" s="22">
        <v>77</v>
      </c>
      <c r="AD2530" s="22">
        <v>0</v>
      </c>
    </row>
    <row r="2531" spans="1:30" s="1" customFormat="1" ht="15" customHeight="1" x14ac:dyDescent="0.3">
      <c r="A2531" s="21" t="s">
        <v>34</v>
      </c>
      <c r="B2531" s="21" t="s">
        <v>1192</v>
      </c>
      <c r="C2531" s="21" t="s">
        <v>1192</v>
      </c>
      <c r="D2531" s="21" t="s">
        <v>36</v>
      </c>
      <c r="E2531" s="21" t="s">
        <v>194</v>
      </c>
      <c r="F2531" s="21" t="s">
        <v>195</v>
      </c>
      <c r="G2531" s="21" t="s">
        <v>38</v>
      </c>
      <c r="H2531" s="21">
        <v>21101</v>
      </c>
      <c r="I2531" s="21" t="s">
        <v>39</v>
      </c>
      <c r="J2531" s="21" t="s">
        <v>51</v>
      </c>
      <c r="K2531" s="21" t="s">
        <v>2056</v>
      </c>
      <c r="L2531" s="21" t="s">
        <v>42</v>
      </c>
      <c r="M2531" s="21" t="s">
        <v>1733</v>
      </c>
      <c r="N2531" s="21" t="s">
        <v>48</v>
      </c>
      <c r="O2531" s="22">
        <v>45</v>
      </c>
      <c r="P2531" s="22">
        <v>4</v>
      </c>
      <c r="Q2531" s="21" t="s">
        <v>580</v>
      </c>
      <c r="R2531" s="103">
        <f t="shared" si="39"/>
        <v>180</v>
      </c>
      <c r="S2531" s="22">
        <v>0</v>
      </c>
      <c r="T2531" s="22">
        <v>90</v>
      </c>
      <c r="U2531" s="22">
        <v>0</v>
      </c>
      <c r="V2531" s="22">
        <v>0</v>
      </c>
      <c r="W2531" s="22">
        <v>0</v>
      </c>
      <c r="X2531" s="22">
        <v>0</v>
      </c>
      <c r="Y2531" s="22">
        <v>0</v>
      </c>
      <c r="Z2531" s="22">
        <v>0</v>
      </c>
      <c r="AA2531" s="22">
        <v>0</v>
      </c>
      <c r="AB2531" s="22">
        <v>0</v>
      </c>
      <c r="AC2531" s="22">
        <v>90</v>
      </c>
      <c r="AD2531" s="22">
        <v>0</v>
      </c>
    </row>
    <row r="2532" spans="1:30" s="1" customFormat="1" ht="15" customHeight="1" x14ac:dyDescent="0.3">
      <c r="A2532" s="21" t="s">
        <v>34</v>
      </c>
      <c r="B2532" s="21" t="s">
        <v>1192</v>
      </c>
      <c r="C2532" s="21" t="s">
        <v>1192</v>
      </c>
      <c r="D2532" s="21" t="s">
        <v>36</v>
      </c>
      <c r="E2532" s="21" t="s">
        <v>194</v>
      </c>
      <c r="F2532" s="21" t="s">
        <v>195</v>
      </c>
      <c r="G2532" s="21" t="s">
        <v>38</v>
      </c>
      <c r="H2532" s="21">
        <v>21101</v>
      </c>
      <c r="I2532" s="21" t="s">
        <v>39</v>
      </c>
      <c r="J2532" s="21" t="s">
        <v>67</v>
      </c>
      <c r="K2532" s="21" t="s">
        <v>2057</v>
      </c>
      <c r="L2532" s="21" t="s">
        <v>42</v>
      </c>
      <c r="M2532" s="21" t="s">
        <v>1733</v>
      </c>
      <c r="N2532" s="21" t="s">
        <v>48</v>
      </c>
      <c r="O2532" s="22">
        <v>15</v>
      </c>
      <c r="P2532" s="22">
        <v>40</v>
      </c>
      <c r="Q2532" s="21" t="s">
        <v>580</v>
      </c>
      <c r="R2532" s="103">
        <f t="shared" si="39"/>
        <v>600</v>
      </c>
      <c r="S2532" s="22">
        <v>0</v>
      </c>
      <c r="T2532" s="22">
        <v>150</v>
      </c>
      <c r="U2532" s="22">
        <v>0</v>
      </c>
      <c r="V2532" s="22">
        <v>150</v>
      </c>
      <c r="W2532" s="22">
        <v>0</v>
      </c>
      <c r="X2532" s="22">
        <v>0</v>
      </c>
      <c r="Y2532" s="22">
        <v>150</v>
      </c>
      <c r="Z2532" s="22">
        <v>0</v>
      </c>
      <c r="AA2532" s="22">
        <v>0</v>
      </c>
      <c r="AB2532" s="22">
        <v>0</v>
      </c>
      <c r="AC2532" s="22">
        <v>150</v>
      </c>
      <c r="AD2532" s="22">
        <v>0</v>
      </c>
    </row>
    <row r="2533" spans="1:30" s="1" customFormat="1" ht="15" customHeight="1" x14ac:dyDescent="0.3">
      <c r="A2533" s="21" t="s">
        <v>34</v>
      </c>
      <c r="B2533" s="21" t="s">
        <v>1192</v>
      </c>
      <c r="C2533" s="21" t="s">
        <v>1192</v>
      </c>
      <c r="D2533" s="21" t="s">
        <v>36</v>
      </c>
      <c r="E2533" s="21" t="s">
        <v>194</v>
      </c>
      <c r="F2533" s="21" t="s">
        <v>195</v>
      </c>
      <c r="G2533" s="21" t="s">
        <v>38</v>
      </c>
      <c r="H2533" s="21">
        <v>21101</v>
      </c>
      <c r="I2533" s="21" t="s">
        <v>39</v>
      </c>
      <c r="J2533" s="21" t="s">
        <v>1050</v>
      </c>
      <c r="K2533" s="21" t="s">
        <v>2058</v>
      </c>
      <c r="L2533" s="21" t="s">
        <v>42</v>
      </c>
      <c r="M2533" s="21" t="s">
        <v>1733</v>
      </c>
      <c r="N2533" s="21" t="s">
        <v>253</v>
      </c>
      <c r="O2533" s="22">
        <v>2</v>
      </c>
      <c r="P2533" s="22">
        <v>557</v>
      </c>
      <c r="Q2533" s="21" t="s">
        <v>580</v>
      </c>
      <c r="R2533" s="103">
        <f t="shared" si="39"/>
        <v>1114</v>
      </c>
      <c r="S2533" s="22">
        <v>0</v>
      </c>
      <c r="T2533" s="22">
        <v>0</v>
      </c>
      <c r="U2533" s="22">
        <v>0</v>
      </c>
      <c r="V2533" s="22">
        <v>557</v>
      </c>
      <c r="W2533" s="22">
        <v>0</v>
      </c>
      <c r="X2533" s="22">
        <v>0</v>
      </c>
      <c r="Y2533" s="22">
        <v>0</v>
      </c>
      <c r="Z2533" s="22">
        <v>0</v>
      </c>
      <c r="AA2533" s="22">
        <v>0</v>
      </c>
      <c r="AB2533" s="22">
        <v>0</v>
      </c>
      <c r="AC2533" s="22">
        <v>557</v>
      </c>
      <c r="AD2533" s="22">
        <v>0</v>
      </c>
    </row>
    <row r="2534" spans="1:30" s="1" customFormat="1" ht="15" customHeight="1" x14ac:dyDescent="0.3">
      <c r="A2534" s="21" t="s">
        <v>34</v>
      </c>
      <c r="B2534" s="21" t="s">
        <v>1192</v>
      </c>
      <c r="C2534" s="21" t="s">
        <v>1192</v>
      </c>
      <c r="D2534" s="21" t="s">
        <v>36</v>
      </c>
      <c r="E2534" s="21" t="s">
        <v>194</v>
      </c>
      <c r="F2534" s="21" t="s">
        <v>195</v>
      </c>
      <c r="G2534" s="21" t="s">
        <v>38</v>
      </c>
      <c r="H2534" s="21">
        <v>21101</v>
      </c>
      <c r="I2534" s="21" t="s">
        <v>39</v>
      </c>
      <c r="J2534" s="21" t="s">
        <v>202</v>
      </c>
      <c r="K2534" s="21" t="s">
        <v>2059</v>
      </c>
      <c r="L2534" s="21" t="s">
        <v>42</v>
      </c>
      <c r="M2534" s="21" t="s">
        <v>1733</v>
      </c>
      <c r="N2534" s="21" t="s">
        <v>48</v>
      </c>
      <c r="O2534" s="22">
        <v>5</v>
      </c>
      <c r="P2534" s="22">
        <v>138.4</v>
      </c>
      <c r="Q2534" s="21" t="s">
        <v>580</v>
      </c>
      <c r="R2534" s="103">
        <f t="shared" si="39"/>
        <v>692</v>
      </c>
      <c r="S2534" s="22">
        <v>0</v>
      </c>
      <c r="T2534" s="22">
        <v>0</v>
      </c>
      <c r="U2534" s="22">
        <v>0</v>
      </c>
      <c r="V2534" s="22">
        <v>346</v>
      </c>
      <c r="W2534" s="22">
        <v>0</v>
      </c>
      <c r="X2534" s="22">
        <v>0</v>
      </c>
      <c r="Y2534" s="22">
        <v>0</v>
      </c>
      <c r="Z2534" s="22">
        <v>0</v>
      </c>
      <c r="AA2534" s="22">
        <v>0</v>
      </c>
      <c r="AB2534" s="22">
        <v>0</v>
      </c>
      <c r="AC2534" s="22">
        <v>346</v>
      </c>
      <c r="AD2534" s="22">
        <v>0</v>
      </c>
    </row>
    <row r="2535" spans="1:30" s="1" customFormat="1" ht="15" customHeight="1" x14ac:dyDescent="0.3">
      <c r="A2535" s="21" t="s">
        <v>34</v>
      </c>
      <c r="B2535" s="21" t="s">
        <v>1192</v>
      </c>
      <c r="C2535" s="21" t="s">
        <v>1192</v>
      </c>
      <c r="D2535" s="21" t="s">
        <v>36</v>
      </c>
      <c r="E2535" s="21" t="s">
        <v>194</v>
      </c>
      <c r="F2535" s="21" t="s">
        <v>195</v>
      </c>
      <c r="G2535" s="21" t="s">
        <v>38</v>
      </c>
      <c r="H2535" s="21">
        <v>21101</v>
      </c>
      <c r="I2535" s="21" t="s">
        <v>39</v>
      </c>
      <c r="J2535" s="21" t="s">
        <v>114</v>
      </c>
      <c r="K2535" s="21" t="s">
        <v>2060</v>
      </c>
      <c r="L2535" s="21" t="s">
        <v>42</v>
      </c>
      <c r="M2535" s="21" t="s">
        <v>1733</v>
      </c>
      <c r="N2535" s="21" t="s">
        <v>48</v>
      </c>
      <c r="O2535" s="22">
        <v>12</v>
      </c>
      <c r="P2535" s="22">
        <v>19.666666666666668</v>
      </c>
      <c r="Q2535" s="21" t="s">
        <v>580</v>
      </c>
      <c r="R2535" s="103">
        <f t="shared" si="39"/>
        <v>236</v>
      </c>
      <c r="S2535" s="22">
        <v>0</v>
      </c>
      <c r="T2535" s="22">
        <v>118</v>
      </c>
      <c r="U2535" s="22">
        <v>0</v>
      </c>
      <c r="V2535" s="22">
        <v>0</v>
      </c>
      <c r="W2535" s="22">
        <v>0</v>
      </c>
      <c r="X2535" s="22">
        <v>0</v>
      </c>
      <c r="Y2535" s="22">
        <v>118</v>
      </c>
      <c r="Z2535" s="22">
        <v>0</v>
      </c>
      <c r="AA2535" s="22">
        <v>0</v>
      </c>
      <c r="AB2535" s="22">
        <v>0</v>
      </c>
      <c r="AC2535" s="22">
        <v>0</v>
      </c>
      <c r="AD2535" s="22">
        <v>0</v>
      </c>
    </row>
    <row r="2536" spans="1:30" s="1" customFormat="1" ht="15" customHeight="1" x14ac:dyDescent="0.3">
      <c r="A2536" s="21" t="s">
        <v>34</v>
      </c>
      <c r="B2536" s="21" t="s">
        <v>1192</v>
      </c>
      <c r="C2536" s="21" t="s">
        <v>1192</v>
      </c>
      <c r="D2536" s="21" t="s">
        <v>36</v>
      </c>
      <c r="E2536" s="21" t="s">
        <v>194</v>
      </c>
      <c r="F2536" s="21" t="s">
        <v>195</v>
      </c>
      <c r="G2536" s="21" t="s">
        <v>38</v>
      </c>
      <c r="H2536" s="21">
        <v>21101</v>
      </c>
      <c r="I2536" s="21" t="s">
        <v>39</v>
      </c>
      <c r="J2536" s="21" t="s">
        <v>175</v>
      </c>
      <c r="K2536" s="21" t="s">
        <v>2061</v>
      </c>
      <c r="L2536" s="21" t="s">
        <v>42</v>
      </c>
      <c r="M2536" s="21" t="s">
        <v>1733</v>
      </c>
      <c r="N2536" s="21" t="s">
        <v>48</v>
      </c>
      <c r="O2536" s="22">
        <v>14</v>
      </c>
      <c r="P2536" s="22">
        <v>24.857142857142858</v>
      </c>
      <c r="Q2536" s="21" t="s">
        <v>580</v>
      </c>
      <c r="R2536" s="103">
        <f t="shared" si="39"/>
        <v>348</v>
      </c>
      <c r="S2536" s="22">
        <v>0</v>
      </c>
      <c r="T2536" s="22">
        <v>129</v>
      </c>
      <c r="U2536" s="22">
        <v>0</v>
      </c>
      <c r="V2536" s="22">
        <v>0</v>
      </c>
      <c r="W2536" s="22">
        <v>0</v>
      </c>
      <c r="X2536" s="22">
        <v>0</v>
      </c>
      <c r="Y2536" s="22">
        <v>219</v>
      </c>
      <c r="Z2536" s="22">
        <v>0</v>
      </c>
      <c r="AA2536" s="22">
        <v>0</v>
      </c>
      <c r="AB2536" s="22">
        <v>0</v>
      </c>
      <c r="AC2536" s="22">
        <v>0</v>
      </c>
      <c r="AD2536" s="22">
        <v>0</v>
      </c>
    </row>
    <row r="2537" spans="1:30" s="1" customFormat="1" ht="15" customHeight="1" x14ac:dyDescent="0.3">
      <c r="A2537" s="21" t="s">
        <v>34</v>
      </c>
      <c r="B2537" s="21" t="s">
        <v>1192</v>
      </c>
      <c r="C2537" s="21" t="s">
        <v>1192</v>
      </c>
      <c r="D2537" s="21" t="s">
        <v>36</v>
      </c>
      <c r="E2537" s="21" t="s">
        <v>194</v>
      </c>
      <c r="F2537" s="21" t="s">
        <v>195</v>
      </c>
      <c r="G2537" s="21" t="s">
        <v>38</v>
      </c>
      <c r="H2537" s="21">
        <v>21101</v>
      </c>
      <c r="I2537" s="21" t="s">
        <v>39</v>
      </c>
      <c r="J2537" s="21" t="s">
        <v>77</v>
      </c>
      <c r="K2537" s="21" t="s">
        <v>2062</v>
      </c>
      <c r="L2537" s="21" t="s">
        <v>42</v>
      </c>
      <c r="M2537" s="21" t="s">
        <v>1733</v>
      </c>
      <c r="N2537" s="21" t="s">
        <v>48</v>
      </c>
      <c r="O2537" s="22">
        <v>1</v>
      </c>
      <c r="P2537" s="22">
        <v>494</v>
      </c>
      <c r="Q2537" s="21" t="s">
        <v>580</v>
      </c>
      <c r="R2537" s="103">
        <f t="shared" si="39"/>
        <v>494</v>
      </c>
      <c r="S2537" s="22">
        <v>0</v>
      </c>
      <c r="T2537" s="22">
        <v>247</v>
      </c>
      <c r="U2537" s="22">
        <v>0</v>
      </c>
      <c r="V2537" s="22">
        <v>0</v>
      </c>
      <c r="W2537" s="22">
        <v>0</v>
      </c>
      <c r="X2537" s="22">
        <v>0</v>
      </c>
      <c r="Y2537" s="22">
        <v>0</v>
      </c>
      <c r="Z2537" s="22">
        <v>0</v>
      </c>
      <c r="AA2537" s="22">
        <v>0</v>
      </c>
      <c r="AB2537" s="22">
        <v>0</v>
      </c>
      <c r="AC2537" s="22">
        <v>247</v>
      </c>
      <c r="AD2537" s="22">
        <v>0</v>
      </c>
    </row>
    <row r="2538" spans="1:30" s="1" customFormat="1" ht="15" customHeight="1" x14ac:dyDescent="0.3">
      <c r="A2538" s="21" t="s">
        <v>34</v>
      </c>
      <c r="B2538" s="21" t="s">
        <v>1192</v>
      </c>
      <c r="C2538" s="21" t="s">
        <v>1192</v>
      </c>
      <c r="D2538" s="21" t="s">
        <v>36</v>
      </c>
      <c r="E2538" s="21" t="s">
        <v>194</v>
      </c>
      <c r="F2538" s="21" t="s">
        <v>195</v>
      </c>
      <c r="G2538" s="21" t="s">
        <v>38</v>
      </c>
      <c r="H2538" s="21">
        <v>21101</v>
      </c>
      <c r="I2538" s="21" t="s">
        <v>39</v>
      </c>
      <c r="J2538" s="21" t="s">
        <v>79</v>
      </c>
      <c r="K2538" s="21" t="s">
        <v>2063</v>
      </c>
      <c r="L2538" s="21" t="s">
        <v>42</v>
      </c>
      <c r="M2538" s="21" t="s">
        <v>1733</v>
      </c>
      <c r="N2538" s="21" t="s">
        <v>48</v>
      </c>
      <c r="O2538" s="22">
        <v>1</v>
      </c>
      <c r="P2538" s="22">
        <v>284</v>
      </c>
      <c r="Q2538" s="21" t="s">
        <v>580</v>
      </c>
      <c r="R2538" s="103">
        <f t="shared" si="39"/>
        <v>284</v>
      </c>
      <c r="S2538" s="22">
        <v>0</v>
      </c>
      <c r="T2538" s="22">
        <v>0</v>
      </c>
      <c r="U2538" s="22">
        <v>0</v>
      </c>
      <c r="V2538" s="22">
        <v>284</v>
      </c>
      <c r="W2538" s="22">
        <v>0</v>
      </c>
      <c r="X2538" s="22">
        <v>0</v>
      </c>
      <c r="Y2538" s="22">
        <v>0</v>
      </c>
      <c r="Z2538" s="22">
        <v>0</v>
      </c>
      <c r="AA2538" s="22">
        <v>0</v>
      </c>
      <c r="AB2538" s="22">
        <v>0</v>
      </c>
      <c r="AC2538" s="22">
        <v>0</v>
      </c>
      <c r="AD2538" s="22">
        <v>0</v>
      </c>
    </row>
    <row r="2539" spans="1:30" s="1" customFormat="1" ht="15" customHeight="1" x14ac:dyDescent="0.3">
      <c r="A2539" s="21" t="s">
        <v>34</v>
      </c>
      <c r="B2539" s="21" t="s">
        <v>1192</v>
      </c>
      <c r="C2539" s="21" t="s">
        <v>1192</v>
      </c>
      <c r="D2539" s="21" t="s">
        <v>36</v>
      </c>
      <c r="E2539" s="21" t="s">
        <v>194</v>
      </c>
      <c r="F2539" s="21" t="s">
        <v>195</v>
      </c>
      <c r="G2539" s="21" t="s">
        <v>38</v>
      </c>
      <c r="H2539" s="21">
        <v>21101</v>
      </c>
      <c r="I2539" s="21" t="s">
        <v>39</v>
      </c>
      <c r="J2539" s="21" t="s">
        <v>636</v>
      </c>
      <c r="K2539" s="21" t="s">
        <v>2064</v>
      </c>
      <c r="L2539" s="21" t="s">
        <v>42</v>
      </c>
      <c r="M2539" s="21" t="s">
        <v>1733</v>
      </c>
      <c r="N2539" s="21" t="s">
        <v>48</v>
      </c>
      <c r="O2539" s="22">
        <v>18.999999999999996</v>
      </c>
      <c r="P2539" s="22">
        <v>4.4210526315789478</v>
      </c>
      <c r="Q2539" s="21" t="s">
        <v>580</v>
      </c>
      <c r="R2539" s="103">
        <f t="shared" si="39"/>
        <v>84</v>
      </c>
      <c r="S2539" s="22">
        <v>0</v>
      </c>
      <c r="T2539" s="22">
        <v>84</v>
      </c>
      <c r="U2539" s="22">
        <v>0</v>
      </c>
      <c r="V2539" s="22">
        <v>0</v>
      </c>
      <c r="W2539" s="22">
        <v>0</v>
      </c>
      <c r="X2539" s="22">
        <v>0</v>
      </c>
      <c r="Y2539" s="22">
        <v>0</v>
      </c>
      <c r="Z2539" s="22">
        <v>0</v>
      </c>
      <c r="AA2539" s="22">
        <v>0</v>
      </c>
      <c r="AB2539" s="22">
        <v>0</v>
      </c>
      <c r="AC2539" s="22">
        <v>0</v>
      </c>
      <c r="AD2539" s="22">
        <v>0</v>
      </c>
    </row>
    <row r="2540" spans="1:30" s="1" customFormat="1" ht="15" customHeight="1" x14ac:dyDescent="0.3">
      <c r="A2540" s="21" t="s">
        <v>34</v>
      </c>
      <c r="B2540" s="21" t="s">
        <v>1192</v>
      </c>
      <c r="C2540" s="21" t="s">
        <v>1192</v>
      </c>
      <c r="D2540" s="21" t="s">
        <v>36</v>
      </c>
      <c r="E2540" s="21" t="s">
        <v>194</v>
      </c>
      <c r="F2540" s="21" t="s">
        <v>195</v>
      </c>
      <c r="G2540" s="21" t="s">
        <v>38</v>
      </c>
      <c r="H2540" s="21">
        <v>21101</v>
      </c>
      <c r="I2540" s="21" t="s">
        <v>39</v>
      </c>
      <c r="J2540" s="21" t="s">
        <v>89</v>
      </c>
      <c r="K2540" s="21" t="s">
        <v>2065</v>
      </c>
      <c r="L2540" s="21" t="s">
        <v>42</v>
      </c>
      <c r="M2540" s="21" t="s">
        <v>1733</v>
      </c>
      <c r="N2540" s="21" t="s">
        <v>63</v>
      </c>
      <c r="O2540" s="22">
        <v>19</v>
      </c>
      <c r="P2540" s="22">
        <v>12</v>
      </c>
      <c r="Q2540" s="21" t="s">
        <v>580</v>
      </c>
      <c r="R2540" s="103">
        <f t="shared" si="39"/>
        <v>228</v>
      </c>
      <c r="S2540" s="22">
        <v>0</v>
      </c>
      <c r="T2540" s="22">
        <v>114</v>
      </c>
      <c r="U2540" s="22">
        <v>0</v>
      </c>
      <c r="V2540" s="22">
        <v>0</v>
      </c>
      <c r="W2540" s="22">
        <v>0</v>
      </c>
      <c r="X2540" s="22">
        <v>0</v>
      </c>
      <c r="Y2540" s="22">
        <v>114</v>
      </c>
      <c r="Z2540" s="22">
        <v>0</v>
      </c>
      <c r="AA2540" s="22">
        <v>0</v>
      </c>
      <c r="AB2540" s="22">
        <v>0</v>
      </c>
      <c r="AC2540" s="22">
        <v>0</v>
      </c>
      <c r="AD2540" s="22">
        <v>0</v>
      </c>
    </row>
    <row r="2541" spans="1:30" s="1" customFormat="1" ht="15" customHeight="1" x14ac:dyDescent="0.3">
      <c r="A2541" s="21" t="s">
        <v>34</v>
      </c>
      <c r="B2541" s="21" t="s">
        <v>1192</v>
      </c>
      <c r="C2541" s="21" t="s">
        <v>1192</v>
      </c>
      <c r="D2541" s="21" t="s">
        <v>36</v>
      </c>
      <c r="E2541" s="21" t="s">
        <v>194</v>
      </c>
      <c r="F2541" s="21" t="s">
        <v>195</v>
      </c>
      <c r="G2541" s="21" t="s">
        <v>38</v>
      </c>
      <c r="H2541" s="21">
        <v>21101</v>
      </c>
      <c r="I2541" s="21" t="s">
        <v>39</v>
      </c>
      <c r="J2541" s="21" t="s">
        <v>972</v>
      </c>
      <c r="K2541" s="21" t="s">
        <v>2066</v>
      </c>
      <c r="L2541" s="21" t="s">
        <v>42</v>
      </c>
      <c r="M2541" s="21" t="s">
        <v>1733</v>
      </c>
      <c r="N2541" s="21" t="s">
        <v>48</v>
      </c>
      <c r="O2541" s="22">
        <v>12.000000000000002</v>
      </c>
      <c r="P2541" s="22">
        <v>12.999999999999998</v>
      </c>
      <c r="Q2541" s="21" t="s">
        <v>580</v>
      </c>
      <c r="R2541" s="103">
        <f t="shared" si="39"/>
        <v>156</v>
      </c>
      <c r="S2541" s="22">
        <v>0</v>
      </c>
      <c r="T2541" s="22">
        <v>0</v>
      </c>
      <c r="U2541" s="22">
        <v>0</v>
      </c>
      <c r="V2541" s="22">
        <v>78</v>
      </c>
      <c r="W2541" s="22">
        <v>0</v>
      </c>
      <c r="X2541" s="22">
        <v>0</v>
      </c>
      <c r="Y2541" s="22">
        <v>0</v>
      </c>
      <c r="Z2541" s="22">
        <v>0</v>
      </c>
      <c r="AA2541" s="22">
        <v>0</v>
      </c>
      <c r="AB2541" s="22">
        <v>0</v>
      </c>
      <c r="AC2541" s="22">
        <v>78</v>
      </c>
      <c r="AD2541" s="22">
        <v>0</v>
      </c>
    </row>
    <row r="2542" spans="1:30" s="1" customFormat="1" ht="15" customHeight="1" x14ac:dyDescent="0.3">
      <c r="A2542" s="21" t="s">
        <v>34</v>
      </c>
      <c r="B2542" s="21" t="s">
        <v>1192</v>
      </c>
      <c r="C2542" s="21" t="s">
        <v>1192</v>
      </c>
      <c r="D2542" s="21" t="s">
        <v>36</v>
      </c>
      <c r="E2542" s="21" t="s">
        <v>194</v>
      </c>
      <c r="F2542" s="21" t="s">
        <v>195</v>
      </c>
      <c r="G2542" s="21" t="s">
        <v>38</v>
      </c>
      <c r="H2542" s="21">
        <v>21101</v>
      </c>
      <c r="I2542" s="21" t="s">
        <v>39</v>
      </c>
      <c r="J2542" s="21" t="s">
        <v>1887</v>
      </c>
      <c r="K2542" s="21" t="s">
        <v>2067</v>
      </c>
      <c r="L2542" s="21" t="s">
        <v>42</v>
      </c>
      <c r="M2542" s="21" t="s">
        <v>1733</v>
      </c>
      <c r="N2542" s="21" t="s">
        <v>44</v>
      </c>
      <c r="O2542" s="22">
        <v>4</v>
      </c>
      <c r="P2542" s="22">
        <v>34</v>
      </c>
      <c r="Q2542" s="21" t="s">
        <v>580</v>
      </c>
      <c r="R2542" s="103">
        <f t="shared" si="39"/>
        <v>136</v>
      </c>
      <c r="S2542" s="22">
        <v>0</v>
      </c>
      <c r="T2542" s="22">
        <v>68</v>
      </c>
      <c r="U2542" s="22">
        <v>0</v>
      </c>
      <c r="V2542" s="22">
        <v>0</v>
      </c>
      <c r="W2542" s="22">
        <v>0</v>
      </c>
      <c r="X2542" s="22">
        <v>0</v>
      </c>
      <c r="Y2542" s="22">
        <v>68</v>
      </c>
      <c r="Z2542" s="22">
        <v>0</v>
      </c>
      <c r="AA2542" s="22">
        <v>0</v>
      </c>
      <c r="AB2542" s="22">
        <v>0</v>
      </c>
      <c r="AC2542" s="22">
        <v>0</v>
      </c>
      <c r="AD2542" s="22">
        <v>0</v>
      </c>
    </row>
    <row r="2543" spans="1:30" s="1" customFormat="1" ht="15" customHeight="1" x14ac:dyDescent="0.3">
      <c r="A2543" s="21" t="s">
        <v>34</v>
      </c>
      <c r="B2543" s="21" t="s">
        <v>1192</v>
      </c>
      <c r="C2543" s="21" t="s">
        <v>1192</v>
      </c>
      <c r="D2543" s="21" t="s">
        <v>36</v>
      </c>
      <c r="E2543" s="21" t="s">
        <v>194</v>
      </c>
      <c r="F2543" s="21" t="s">
        <v>195</v>
      </c>
      <c r="G2543" s="21" t="s">
        <v>38</v>
      </c>
      <c r="H2543" s="21">
        <v>21101</v>
      </c>
      <c r="I2543" s="21" t="s">
        <v>39</v>
      </c>
      <c r="J2543" s="21" t="s">
        <v>231</v>
      </c>
      <c r="K2543" s="21" t="s">
        <v>2068</v>
      </c>
      <c r="L2543" s="21" t="s">
        <v>42</v>
      </c>
      <c r="M2543" s="21" t="s">
        <v>1733</v>
      </c>
      <c r="N2543" s="21" t="s">
        <v>63</v>
      </c>
      <c r="O2543" s="22">
        <v>2</v>
      </c>
      <c r="P2543" s="22">
        <v>97</v>
      </c>
      <c r="Q2543" s="21" t="s">
        <v>580</v>
      </c>
      <c r="R2543" s="103">
        <f t="shared" si="39"/>
        <v>194</v>
      </c>
      <c r="S2543" s="22">
        <v>0</v>
      </c>
      <c r="T2543" s="22">
        <v>0</v>
      </c>
      <c r="U2543" s="22">
        <v>0</v>
      </c>
      <c r="V2543" s="22">
        <v>97</v>
      </c>
      <c r="W2543" s="22">
        <v>0</v>
      </c>
      <c r="X2543" s="22">
        <v>0</v>
      </c>
      <c r="Y2543" s="22">
        <v>0</v>
      </c>
      <c r="Z2543" s="22">
        <v>0</v>
      </c>
      <c r="AA2543" s="22">
        <v>0</v>
      </c>
      <c r="AB2543" s="22">
        <v>0</v>
      </c>
      <c r="AC2543" s="22">
        <v>97</v>
      </c>
      <c r="AD2543" s="22">
        <v>0</v>
      </c>
    </row>
    <row r="2544" spans="1:30" s="1" customFormat="1" ht="15" customHeight="1" x14ac:dyDescent="0.3">
      <c r="A2544" s="21" t="s">
        <v>34</v>
      </c>
      <c r="B2544" s="21" t="s">
        <v>1192</v>
      </c>
      <c r="C2544" s="21" t="s">
        <v>1192</v>
      </c>
      <c r="D2544" s="21" t="s">
        <v>36</v>
      </c>
      <c r="E2544" s="21" t="s">
        <v>194</v>
      </c>
      <c r="F2544" s="21" t="s">
        <v>195</v>
      </c>
      <c r="G2544" s="21" t="s">
        <v>38</v>
      </c>
      <c r="H2544" s="21">
        <v>21101</v>
      </c>
      <c r="I2544" s="21" t="s">
        <v>39</v>
      </c>
      <c r="J2544" s="21" t="s">
        <v>782</v>
      </c>
      <c r="K2544" s="21" t="s">
        <v>2069</v>
      </c>
      <c r="L2544" s="21" t="s">
        <v>42</v>
      </c>
      <c r="M2544" s="21" t="s">
        <v>1733</v>
      </c>
      <c r="N2544" s="21" t="s">
        <v>44</v>
      </c>
      <c r="O2544" s="22">
        <v>4</v>
      </c>
      <c r="P2544" s="22">
        <v>226.5</v>
      </c>
      <c r="Q2544" s="21" t="s">
        <v>580</v>
      </c>
      <c r="R2544" s="103">
        <f t="shared" si="39"/>
        <v>906</v>
      </c>
      <c r="S2544" s="22">
        <v>0</v>
      </c>
      <c r="T2544" s="22">
        <v>453</v>
      </c>
      <c r="U2544" s="22">
        <v>0</v>
      </c>
      <c r="V2544" s="22">
        <v>0</v>
      </c>
      <c r="W2544" s="22">
        <v>0</v>
      </c>
      <c r="X2544" s="22">
        <v>0</v>
      </c>
      <c r="Y2544" s="22">
        <v>453</v>
      </c>
      <c r="Z2544" s="22">
        <v>0</v>
      </c>
      <c r="AA2544" s="22">
        <v>0</v>
      </c>
      <c r="AB2544" s="22">
        <v>0</v>
      </c>
      <c r="AC2544" s="22">
        <v>0</v>
      </c>
      <c r="AD2544" s="22">
        <v>0</v>
      </c>
    </row>
    <row r="2545" spans="1:30" s="1" customFormat="1" ht="15" customHeight="1" x14ac:dyDescent="0.3">
      <c r="A2545" s="21" t="s">
        <v>34</v>
      </c>
      <c r="B2545" s="21" t="s">
        <v>1192</v>
      </c>
      <c r="C2545" s="21" t="s">
        <v>1192</v>
      </c>
      <c r="D2545" s="21" t="s">
        <v>36</v>
      </c>
      <c r="E2545" s="21" t="s">
        <v>194</v>
      </c>
      <c r="F2545" s="21" t="s">
        <v>195</v>
      </c>
      <c r="G2545" s="21" t="s">
        <v>38</v>
      </c>
      <c r="H2545" s="21">
        <v>21101</v>
      </c>
      <c r="I2545" s="21" t="s">
        <v>39</v>
      </c>
      <c r="J2545" s="21" t="s">
        <v>212</v>
      </c>
      <c r="K2545" s="21" t="s">
        <v>2070</v>
      </c>
      <c r="L2545" s="21" t="s">
        <v>42</v>
      </c>
      <c r="M2545" s="21" t="s">
        <v>1733</v>
      </c>
      <c r="N2545" s="21" t="s">
        <v>48</v>
      </c>
      <c r="O2545" s="22">
        <v>10</v>
      </c>
      <c r="P2545" s="22">
        <v>14</v>
      </c>
      <c r="Q2545" s="21" t="s">
        <v>580</v>
      </c>
      <c r="R2545" s="103">
        <f t="shared" si="39"/>
        <v>140</v>
      </c>
      <c r="S2545" s="22">
        <v>0</v>
      </c>
      <c r="T2545" s="22">
        <v>0</v>
      </c>
      <c r="U2545" s="22">
        <v>0</v>
      </c>
      <c r="V2545" s="22">
        <v>70</v>
      </c>
      <c r="W2545" s="22">
        <v>0</v>
      </c>
      <c r="X2545" s="22">
        <v>0</v>
      </c>
      <c r="Y2545" s="22">
        <v>0</v>
      </c>
      <c r="Z2545" s="22">
        <v>0</v>
      </c>
      <c r="AA2545" s="22">
        <v>0</v>
      </c>
      <c r="AB2545" s="22">
        <v>0</v>
      </c>
      <c r="AC2545" s="22">
        <v>70</v>
      </c>
      <c r="AD2545" s="22">
        <v>0</v>
      </c>
    </row>
    <row r="2546" spans="1:30" s="1" customFormat="1" ht="15" customHeight="1" x14ac:dyDescent="0.3">
      <c r="A2546" s="21" t="s">
        <v>34</v>
      </c>
      <c r="B2546" s="21" t="s">
        <v>1192</v>
      </c>
      <c r="C2546" s="21" t="s">
        <v>1192</v>
      </c>
      <c r="D2546" s="21" t="s">
        <v>36</v>
      </c>
      <c r="E2546" s="21" t="s">
        <v>194</v>
      </c>
      <c r="F2546" s="21" t="s">
        <v>195</v>
      </c>
      <c r="G2546" s="21" t="s">
        <v>38</v>
      </c>
      <c r="H2546" s="21">
        <v>21101</v>
      </c>
      <c r="I2546" s="21" t="s">
        <v>39</v>
      </c>
      <c r="J2546" s="21" t="s">
        <v>183</v>
      </c>
      <c r="K2546" s="21" t="s">
        <v>2071</v>
      </c>
      <c r="L2546" s="21" t="s">
        <v>42</v>
      </c>
      <c r="M2546" s="21" t="s">
        <v>1733</v>
      </c>
      <c r="N2546" s="21" t="s">
        <v>63</v>
      </c>
      <c r="O2546" s="22">
        <v>16</v>
      </c>
      <c r="P2546" s="22">
        <v>22.125</v>
      </c>
      <c r="Q2546" s="21" t="s">
        <v>580</v>
      </c>
      <c r="R2546" s="103">
        <f t="shared" si="39"/>
        <v>354</v>
      </c>
      <c r="S2546" s="22">
        <v>0</v>
      </c>
      <c r="T2546" s="22">
        <v>177</v>
      </c>
      <c r="U2546" s="22">
        <v>0</v>
      </c>
      <c r="V2546" s="22">
        <v>0</v>
      </c>
      <c r="W2546" s="22">
        <v>0</v>
      </c>
      <c r="X2546" s="22">
        <v>0</v>
      </c>
      <c r="Y2546" s="22">
        <v>177</v>
      </c>
      <c r="Z2546" s="22">
        <v>0</v>
      </c>
      <c r="AA2546" s="22">
        <v>0</v>
      </c>
      <c r="AB2546" s="22">
        <v>0</v>
      </c>
      <c r="AC2546" s="22">
        <v>0</v>
      </c>
      <c r="AD2546" s="22">
        <v>0</v>
      </c>
    </row>
    <row r="2547" spans="1:30" s="1" customFormat="1" ht="15" customHeight="1" x14ac:dyDescent="0.3">
      <c r="A2547" s="21" t="s">
        <v>34</v>
      </c>
      <c r="B2547" s="21" t="s">
        <v>1192</v>
      </c>
      <c r="C2547" s="21" t="s">
        <v>1192</v>
      </c>
      <c r="D2547" s="21" t="s">
        <v>36</v>
      </c>
      <c r="E2547" s="21" t="s">
        <v>194</v>
      </c>
      <c r="F2547" s="21" t="s">
        <v>195</v>
      </c>
      <c r="G2547" s="21" t="s">
        <v>38</v>
      </c>
      <c r="H2547" s="21">
        <v>21101</v>
      </c>
      <c r="I2547" s="21" t="s">
        <v>39</v>
      </c>
      <c r="J2547" s="21" t="s">
        <v>2072</v>
      </c>
      <c r="K2547" s="21" t="s">
        <v>2073</v>
      </c>
      <c r="L2547" s="21" t="s">
        <v>42</v>
      </c>
      <c r="M2547" s="21" t="s">
        <v>1733</v>
      </c>
      <c r="N2547" s="21" t="s">
        <v>48</v>
      </c>
      <c r="O2547" s="22">
        <v>9.9999999999999982</v>
      </c>
      <c r="P2547" s="22">
        <v>27.600000000000005</v>
      </c>
      <c r="Q2547" s="21" t="s">
        <v>580</v>
      </c>
      <c r="R2547" s="103">
        <f t="shared" si="39"/>
        <v>276</v>
      </c>
      <c r="S2547" s="22">
        <v>0</v>
      </c>
      <c r="T2547" s="22">
        <v>0</v>
      </c>
      <c r="U2547" s="22">
        <v>0</v>
      </c>
      <c r="V2547" s="22">
        <v>138</v>
      </c>
      <c r="W2547" s="22">
        <v>0</v>
      </c>
      <c r="X2547" s="22">
        <v>0</v>
      </c>
      <c r="Y2547" s="22">
        <v>0</v>
      </c>
      <c r="Z2547" s="22">
        <v>0</v>
      </c>
      <c r="AA2547" s="22">
        <v>0</v>
      </c>
      <c r="AB2547" s="22">
        <v>0</v>
      </c>
      <c r="AC2547" s="22">
        <v>138</v>
      </c>
      <c r="AD2547" s="22">
        <v>0</v>
      </c>
    </row>
    <row r="2548" spans="1:30" s="1" customFormat="1" ht="15" customHeight="1" x14ac:dyDescent="0.3">
      <c r="A2548" s="21" t="s">
        <v>34</v>
      </c>
      <c r="B2548" s="21" t="s">
        <v>1192</v>
      </c>
      <c r="C2548" s="21" t="s">
        <v>1192</v>
      </c>
      <c r="D2548" s="21" t="s">
        <v>36</v>
      </c>
      <c r="E2548" s="21" t="s">
        <v>194</v>
      </c>
      <c r="F2548" s="21" t="s">
        <v>195</v>
      </c>
      <c r="G2548" s="21" t="s">
        <v>38</v>
      </c>
      <c r="H2548" s="21">
        <v>21101</v>
      </c>
      <c r="I2548" s="21" t="s">
        <v>39</v>
      </c>
      <c r="J2548" s="21" t="s">
        <v>1167</v>
      </c>
      <c r="K2548" s="21" t="s">
        <v>2074</v>
      </c>
      <c r="L2548" s="21" t="s">
        <v>42</v>
      </c>
      <c r="M2548" s="21" t="s">
        <v>1733</v>
      </c>
      <c r="N2548" s="21" t="s">
        <v>63</v>
      </c>
      <c r="O2548" s="22">
        <v>1</v>
      </c>
      <c r="P2548" s="22">
        <v>463</v>
      </c>
      <c r="Q2548" s="21" t="s">
        <v>580</v>
      </c>
      <c r="R2548" s="103">
        <f t="shared" si="39"/>
        <v>463</v>
      </c>
      <c r="S2548" s="22">
        <v>0</v>
      </c>
      <c r="T2548" s="22">
        <v>0</v>
      </c>
      <c r="U2548" s="22">
        <v>0</v>
      </c>
      <c r="V2548" s="22">
        <v>463</v>
      </c>
      <c r="W2548" s="22">
        <v>0</v>
      </c>
      <c r="X2548" s="22">
        <v>0</v>
      </c>
      <c r="Y2548" s="22">
        <v>0</v>
      </c>
      <c r="Z2548" s="22">
        <v>0</v>
      </c>
      <c r="AA2548" s="22">
        <v>0</v>
      </c>
      <c r="AB2548" s="22">
        <v>0</v>
      </c>
      <c r="AC2548" s="22">
        <v>0</v>
      </c>
      <c r="AD2548" s="22">
        <v>0</v>
      </c>
    </row>
    <row r="2549" spans="1:30" s="1" customFormat="1" ht="15" customHeight="1" x14ac:dyDescent="0.3">
      <c r="A2549" s="21" t="s">
        <v>34</v>
      </c>
      <c r="B2549" s="21" t="s">
        <v>1192</v>
      </c>
      <c r="C2549" s="21" t="s">
        <v>1192</v>
      </c>
      <c r="D2549" s="21" t="s">
        <v>36</v>
      </c>
      <c r="E2549" s="21" t="s">
        <v>194</v>
      </c>
      <c r="F2549" s="21" t="s">
        <v>195</v>
      </c>
      <c r="G2549" s="21" t="s">
        <v>38</v>
      </c>
      <c r="H2549" s="21">
        <v>21101</v>
      </c>
      <c r="I2549" s="21" t="s">
        <v>39</v>
      </c>
      <c r="J2549" s="21" t="s">
        <v>1196</v>
      </c>
      <c r="K2549" s="21" t="s">
        <v>2075</v>
      </c>
      <c r="L2549" s="21" t="s">
        <v>42</v>
      </c>
      <c r="M2549" s="21" t="s">
        <v>1733</v>
      </c>
      <c r="N2549" s="21" t="s">
        <v>48</v>
      </c>
      <c r="O2549" s="22">
        <v>6</v>
      </c>
      <c r="P2549" s="22">
        <v>91.666666666666671</v>
      </c>
      <c r="Q2549" s="21" t="s">
        <v>580</v>
      </c>
      <c r="R2549" s="103">
        <f t="shared" si="39"/>
        <v>550</v>
      </c>
      <c r="S2549" s="22">
        <v>0</v>
      </c>
      <c r="T2549" s="22">
        <v>275</v>
      </c>
      <c r="U2549" s="22">
        <v>0</v>
      </c>
      <c r="V2549" s="22">
        <v>0</v>
      </c>
      <c r="W2549" s="22">
        <v>0</v>
      </c>
      <c r="X2549" s="22">
        <v>0</v>
      </c>
      <c r="Y2549" s="22">
        <v>275</v>
      </c>
      <c r="Z2549" s="22">
        <v>0</v>
      </c>
      <c r="AA2549" s="22">
        <v>0</v>
      </c>
      <c r="AB2549" s="22">
        <v>0</v>
      </c>
      <c r="AC2549" s="22">
        <v>0</v>
      </c>
      <c r="AD2549" s="22">
        <v>0</v>
      </c>
    </row>
    <row r="2550" spans="1:30" s="1" customFormat="1" ht="15" customHeight="1" x14ac:dyDescent="0.3">
      <c r="A2550" s="21" t="s">
        <v>34</v>
      </c>
      <c r="B2550" s="21" t="s">
        <v>1192</v>
      </c>
      <c r="C2550" s="21" t="s">
        <v>1192</v>
      </c>
      <c r="D2550" s="21" t="s">
        <v>36</v>
      </c>
      <c r="E2550" s="21" t="s">
        <v>194</v>
      </c>
      <c r="F2550" s="21" t="s">
        <v>195</v>
      </c>
      <c r="G2550" s="21" t="s">
        <v>38</v>
      </c>
      <c r="H2550" s="21">
        <v>21101</v>
      </c>
      <c r="I2550" s="21" t="s">
        <v>39</v>
      </c>
      <c r="J2550" s="21" t="s">
        <v>641</v>
      </c>
      <c r="K2550" s="21" t="s">
        <v>2076</v>
      </c>
      <c r="L2550" s="21" t="s">
        <v>42</v>
      </c>
      <c r="M2550" s="21" t="s">
        <v>1733</v>
      </c>
      <c r="N2550" s="21" t="s">
        <v>61</v>
      </c>
      <c r="O2550" s="22">
        <v>2</v>
      </c>
      <c r="P2550" s="22">
        <v>135</v>
      </c>
      <c r="Q2550" s="21" t="s">
        <v>580</v>
      </c>
      <c r="R2550" s="103">
        <f t="shared" si="39"/>
        <v>270</v>
      </c>
      <c r="S2550" s="22">
        <v>0</v>
      </c>
      <c r="T2550" s="22">
        <v>136</v>
      </c>
      <c r="U2550" s="22">
        <v>0</v>
      </c>
      <c r="V2550" s="22">
        <v>0</v>
      </c>
      <c r="W2550" s="22">
        <v>0</v>
      </c>
      <c r="X2550" s="22">
        <v>0</v>
      </c>
      <c r="Y2550" s="22">
        <v>134</v>
      </c>
      <c r="Z2550" s="22">
        <v>0</v>
      </c>
      <c r="AA2550" s="22">
        <v>0</v>
      </c>
      <c r="AB2550" s="22">
        <v>0</v>
      </c>
      <c r="AC2550" s="22">
        <v>0</v>
      </c>
      <c r="AD2550" s="22">
        <v>0</v>
      </c>
    </row>
    <row r="2551" spans="1:30" s="1" customFormat="1" ht="15" customHeight="1" x14ac:dyDescent="0.3">
      <c r="A2551" s="21" t="s">
        <v>34</v>
      </c>
      <c r="B2551" s="21" t="s">
        <v>1192</v>
      </c>
      <c r="C2551" s="21" t="s">
        <v>1192</v>
      </c>
      <c r="D2551" s="21" t="s">
        <v>36</v>
      </c>
      <c r="E2551" s="21" t="s">
        <v>194</v>
      </c>
      <c r="F2551" s="21" t="s">
        <v>195</v>
      </c>
      <c r="G2551" s="21" t="s">
        <v>38</v>
      </c>
      <c r="H2551" s="21">
        <v>21101</v>
      </c>
      <c r="I2551" s="21" t="s">
        <v>39</v>
      </c>
      <c r="J2551" s="21" t="s">
        <v>918</v>
      </c>
      <c r="K2551" s="21" t="s">
        <v>2077</v>
      </c>
      <c r="L2551" s="21" t="s">
        <v>42</v>
      </c>
      <c r="M2551" s="21" t="s">
        <v>1733</v>
      </c>
      <c r="N2551" s="21" t="s">
        <v>48</v>
      </c>
      <c r="O2551" s="22">
        <v>6</v>
      </c>
      <c r="P2551" s="22">
        <v>44</v>
      </c>
      <c r="Q2551" s="21" t="s">
        <v>580</v>
      </c>
      <c r="R2551" s="103">
        <f t="shared" si="39"/>
        <v>264</v>
      </c>
      <c r="S2551" s="22">
        <v>0</v>
      </c>
      <c r="T2551" s="22">
        <v>0</v>
      </c>
      <c r="U2551" s="22">
        <v>0</v>
      </c>
      <c r="V2551" s="22">
        <v>132</v>
      </c>
      <c r="W2551" s="22">
        <v>0</v>
      </c>
      <c r="X2551" s="22">
        <v>0</v>
      </c>
      <c r="Y2551" s="22">
        <v>0</v>
      </c>
      <c r="Z2551" s="22">
        <v>0</v>
      </c>
      <c r="AA2551" s="22">
        <v>0</v>
      </c>
      <c r="AB2551" s="22">
        <v>0</v>
      </c>
      <c r="AC2551" s="22">
        <v>132</v>
      </c>
      <c r="AD2551" s="22">
        <v>0</v>
      </c>
    </row>
    <row r="2552" spans="1:30" s="1" customFormat="1" ht="15" customHeight="1" x14ac:dyDescent="0.3">
      <c r="A2552" s="21" t="s">
        <v>34</v>
      </c>
      <c r="B2552" s="21" t="s">
        <v>1192</v>
      </c>
      <c r="C2552" s="21" t="s">
        <v>1192</v>
      </c>
      <c r="D2552" s="21" t="s">
        <v>36</v>
      </c>
      <c r="E2552" s="21" t="s">
        <v>194</v>
      </c>
      <c r="F2552" s="21" t="s">
        <v>195</v>
      </c>
      <c r="G2552" s="21" t="s">
        <v>38</v>
      </c>
      <c r="H2552" s="21">
        <v>21101</v>
      </c>
      <c r="I2552" s="21" t="s">
        <v>39</v>
      </c>
      <c r="J2552" s="21" t="s">
        <v>800</v>
      </c>
      <c r="K2552" s="21" t="s">
        <v>2078</v>
      </c>
      <c r="L2552" s="21" t="s">
        <v>42</v>
      </c>
      <c r="M2552" s="21" t="s">
        <v>1733</v>
      </c>
      <c r="N2552" s="21" t="s">
        <v>48</v>
      </c>
      <c r="O2552" s="22">
        <v>1</v>
      </c>
      <c r="P2552" s="22">
        <v>28</v>
      </c>
      <c r="Q2552" s="21" t="s">
        <v>580</v>
      </c>
      <c r="R2552" s="103">
        <f t="shared" si="39"/>
        <v>28</v>
      </c>
      <c r="S2552" s="22">
        <v>0</v>
      </c>
      <c r="T2552" s="22">
        <v>0</v>
      </c>
      <c r="U2552" s="22">
        <v>0</v>
      </c>
      <c r="V2552" s="22">
        <v>0</v>
      </c>
      <c r="W2552" s="22">
        <v>0</v>
      </c>
      <c r="X2552" s="22">
        <v>0</v>
      </c>
      <c r="Y2552" s="22">
        <v>28</v>
      </c>
      <c r="Z2552" s="22">
        <v>0</v>
      </c>
      <c r="AA2552" s="22">
        <v>0</v>
      </c>
      <c r="AB2552" s="22">
        <v>0</v>
      </c>
      <c r="AC2552" s="22">
        <v>0</v>
      </c>
      <c r="AD2552" s="22">
        <v>0</v>
      </c>
    </row>
    <row r="2553" spans="1:30" s="1" customFormat="1" ht="15" customHeight="1" x14ac:dyDescent="0.3">
      <c r="A2553" s="21" t="s">
        <v>34</v>
      </c>
      <c r="B2553" s="21" t="s">
        <v>1192</v>
      </c>
      <c r="C2553" s="21" t="s">
        <v>1192</v>
      </c>
      <c r="D2553" s="21" t="s">
        <v>36</v>
      </c>
      <c r="E2553" s="21" t="s">
        <v>194</v>
      </c>
      <c r="F2553" s="21" t="s">
        <v>195</v>
      </c>
      <c r="G2553" s="21" t="s">
        <v>38</v>
      </c>
      <c r="H2553" s="21">
        <v>21101</v>
      </c>
      <c r="I2553" s="21" t="s">
        <v>39</v>
      </c>
      <c r="J2553" s="21" t="s">
        <v>200</v>
      </c>
      <c r="K2553" s="21" t="s">
        <v>2079</v>
      </c>
      <c r="L2553" s="21" t="s">
        <v>42</v>
      </c>
      <c r="M2553" s="21" t="s">
        <v>1733</v>
      </c>
      <c r="N2553" s="21" t="s">
        <v>48</v>
      </c>
      <c r="O2553" s="22">
        <v>4</v>
      </c>
      <c r="P2553" s="22">
        <v>173</v>
      </c>
      <c r="Q2553" s="21" t="s">
        <v>580</v>
      </c>
      <c r="R2553" s="103">
        <f t="shared" si="39"/>
        <v>692</v>
      </c>
      <c r="S2553" s="22">
        <v>0</v>
      </c>
      <c r="T2553" s="22">
        <v>0</v>
      </c>
      <c r="U2553" s="22">
        <v>0</v>
      </c>
      <c r="V2553" s="22">
        <v>346</v>
      </c>
      <c r="W2553" s="22">
        <v>0</v>
      </c>
      <c r="X2553" s="22">
        <v>0</v>
      </c>
      <c r="Y2553" s="22">
        <v>0</v>
      </c>
      <c r="Z2553" s="22">
        <v>0</v>
      </c>
      <c r="AA2553" s="22">
        <v>0</v>
      </c>
      <c r="AB2553" s="22">
        <v>0</v>
      </c>
      <c r="AC2553" s="22">
        <v>346</v>
      </c>
      <c r="AD2553" s="22">
        <v>0</v>
      </c>
    </row>
    <row r="2554" spans="1:30" s="1" customFormat="1" ht="15" customHeight="1" x14ac:dyDescent="0.3">
      <c r="A2554" s="21" t="s">
        <v>34</v>
      </c>
      <c r="B2554" s="21" t="s">
        <v>1192</v>
      </c>
      <c r="C2554" s="21" t="s">
        <v>1192</v>
      </c>
      <c r="D2554" s="21" t="s">
        <v>36</v>
      </c>
      <c r="E2554" s="21" t="s">
        <v>194</v>
      </c>
      <c r="F2554" s="21" t="s">
        <v>195</v>
      </c>
      <c r="G2554" s="21" t="s">
        <v>38</v>
      </c>
      <c r="H2554" s="21">
        <v>21101</v>
      </c>
      <c r="I2554" s="21" t="s">
        <v>39</v>
      </c>
      <c r="J2554" s="21" t="s">
        <v>1201</v>
      </c>
      <c r="K2554" s="21" t="s">
        <v>2080</v>
      </c>
      <c r="L2554" s="21" t="s">
        <v>42</v>
      </c>
      <c r="M2554" s="21" t="s">
        <v>1733</v>
      </c>
      <c r="N2554" s="21" t="s">
        <v>254</v>
      </c>
      <c r="O2554" s="22">
        <v>5</v>
      </c>
      <c r="P2554" s="22">
        <v>107</v>
      </c>
      <c r="Q2554" s="21" t="s">
        <v>580</v>
      </c>
      <c r="R2554" s="103">
        <f t="shared" si="39"/>
        <v>535</v>
      </c>
      <c r="S2554" s="22">
        <v>0</v>
      </c>
      <c r="T2554" s="22">
        <v>0</v>
      </c>
      <c r="U2554" s="22">
        <v>0</v>
      </c>
      <c r="V2554" s="22">
        <v>0</v>
      </c>
      <c r="W2554" s="22">
        <v>0</v>
      </c>
      <c r="X2554" s="22">
        <v>0</v>
      </c>
      <c r="Y2554" s="22">
        <v>268</v>
      </c>
      <c r="Z2554" s="22">
        <v>0</v>
      </c>
      <c r="AA2554" s="22">
        <v>0</v>
      </c>
      <c r="AB2554" s="22">
        <v>0</v>
      </c>
      <c r="AC2554" s="22">
        <v>267</v>
      </c>
      <c r="AD2554" s="22">
        <v>0</v>
      </c>
    </row>
    <row r="2555" spans="1:30" s="1" customFormat="1" ht="15" customHeight="1" x14ac:dyDescent="0.3">
      <c r="A2555" s="21" t="s">
        <v>34</v>
      </c>
      <c r="B2555" s="21" t="s">
        <v>1192</v>
      </c>
      <c r="C2555" s="21" t="s">
        <v>1192</v>
      </c>
      <c r="D2555" s="21" t="s">
        <v>36</v>
      </c>
      <c r="E2555" s="21" t="s">
        <v>194</v>
      </c>
      <c r="F2555" s="21" t="s">
        <v>195</v>
      </c>
      <c r="G2555" s="21" t="s">
        <v>245</v>
      </c>
      <c r="H2555" s="21">
        <v>21101</v>
      </c>
      <c r="I2555" s="21" t="s">
        <v>39</v>
      </c>
      <c r="J2555" s="21" t="s">
        <v>140</v>
      </c>
      <c r="K2555" s="21" t="s">
        <v>2046</v>
      </c>
      <c r="L2555" s="21" t="s">
        <v>42</v>
      </c>
      <c r="M2555" s="21" t="s">
        <v>1733</v>
      </c>
      <c r="N2555" s="21" t="s">
        <v>63</v>
      </c>
      <c r="O2555" s="22">
        <v>8</v>
      </c>
      <c r="P2555" s="22">
        <v>1233.5</v>
      </c>
      <c r="Q2555" s="21" t="s">
        <v>580</v>
      </c>
      <c r="R2555" s="103">
        <f t="shared" si="39"/>
        <v>9868</v>
      </c>
      <c r="S2555" s="22">
        <v>0</v>
      </c>
      <c r="T2555" s="22">
        <v>2467</v>
      </c>
      <c r="U2555" s="22">
        <v>0</v>
      </c>
      <c r="V2555" s="22">
        <v>2467</v>
      </c>
      <c r="W2555" s="22">
        <v>0</v>
      </c>
      <c r="X2555" s="22">
        <v>0</v>
      </c>
      <c r="Y2555" s="22">
        <v>2467</v>
      </c>
      <c r="Z2555" s="22">
        <v>0</v>
      </c>
      <c r="AA2555" s="22">
        <v>0</v>
      </c>
      <c r="AB2555" s="22">
        <v>0</v>
      </c>
      <c r="AC2555" s="22">
        <v>2467</v>
      </c>
      <c r="AD2555" s="22">
        <v>0</v>
      </c>
    </row>
    <row r="2556" spans="1:30" s="1" customFormat="1" ht="15" customHeight="1" x14ac:dyDescent="0.3">
      <c r="A2556" s="21" t="s">
        <v>34</v>
      </c>
      <c r="B2556" s="21" t="s">
        <v>1192</v>
      </c>
      <c r="C2556" s="21" t="s">
        <v>1192</v>
      </c>
      <c r="D2556" s="21" t="s">
        <v>36</v>
      </c>
      <c r="E2556" s="21" t="s">
        <v>194</v>
      </c>
      <c r="F2556" s="21" t="s">
        <v>195</v>
      </c>
      <c r="G2556" s="21" t="s">
        <v>245</v>
      </c>
      <c r="H2556" s="21">
        <v>21101</v>
      </c>
      <c r="I2556" s="21" t="s">
        <v>39</v>
      </c>
      <c r="J2556" s="21" t="s">
        <v>142</v>
      </c>
      <c r="K2556" s="21" t="s">
        <v>2047</v>
      </c>
      <c r="L2556" s="21" t="s">
        <v>42</v>
      </c>
      <c r="M2556" s="21" t="s">
        <v>1733</v>
      </c>
      <c r="N2556" s="21" t="s">
        <v>63</v>
      </c>
      <c r="O2556" s="22">
        <v>7</v>
      </c>
      <c r="P2556" s="22">
        <v>1716.5714285714287</v>
      </c>
      <c r="Q2556" s="21" t="s">
        <v>580</v>
      </c>
      <c r="R2556" s="103">
        <f t="shared" si="39"/>
        <v>12016</v>
      </c>
      <c r="S2556" s="22">
        <v>0</v>
      </c>
      <c r="T2556" s="22">
        <v>3004</v>
      </c>
      <c r="U2556" s="22">
        <v>0</v>
      </c>
      <c r="V2556" s="22">
        <v>3004</v>
      </c>
      <c r="W2556" s="22">
        <v>0</v>
      </c>
      <c r="X2556" s="22">
        <v>0</v>
      </c>
      <c r="Y2556" s="22">
        <v>3004</v>
      </c>
      <c r="Z2556" s="22">
        <v>0</v>
      </c>
      <c r="AA2556" s="22">
        <v>0</v>
      </c>
      <c r="AB2556" s="22">
        <v>0</v>
      </c>
      <c r="AC2556" s="22">
        <v>3004</v>
      </c>
      <c r="AD2556" s="22">
        <v>0</v>
      </c>
    </row>
    <row r="2557" spans="1:30" s="1" customFormat="1" ht="15" customHeight="1" x14ac:dyDescent="0.3">
      <c r="A2557" s="21" t="s">
        <v>34</v>
      </c>
      <c r="B2557" s="21" t="s">
        <v>1192</v>
      </c>
      <c r="C2557" s="21" t="s">
        <v>1192</v>
      </c>
      <c r="D2557" s="21" t="s">
        <v>36</v>
      </c>
      <c r="E2557" s="21" t="s">
        <v>194</v>
      </c>
      <c r="F2557" s="21" t="s">
        <v>195</v>
      </c>
      <c r="G2557" s="21" t="s">
        <v>245</v>
      </c>
      <c r="H2557" s="21">
        <v>21101</v>
      </c>
      <c r="I2557" s="21" t="s">
        <v>39</v>
      </c>
      <c r="J2557" s="21" t="s">
        <v>72</v>
      </c>
      <c r="K2557" s="21" t="s">
        <v>2048</v>
      </c>
      <c r="L2557" s="21" t="s">
        <v>42</v>
      </c>
      <c r="M2557" s="21" t="s">
        <v>1733</v>
      </c>
      <c r="N2557" s="21" t="s">
        <v>63</v>
      </c>
      <c r="O2557" s="22">
        <v>2</v>
      </c>
      <c r="P2557" s="22">
        <v>347</v>
      </c>
      <c r="Q2557" s="21" t="s">
        <v>580</v>
      </c>
      <c r="R2557" s="103">
        <f t="shared" si="39"/>
        <v>694</v>
      </c>
      <c r="S2557" s="22">
        <v>0</v>
      </c>
      <c r="T2557" s="22">
        <v>0</v>
      </c>
      <c r="U2557" s="22">
        <v>0</v>
      </c>
      <c r="V2557" s="22">
        <v>347</v>
      </c>
      <c r="W2557" s="22">
        <v>0</v>
      </c>
      <c r="X2557" s="22">
        <v>0</v>
      </c>
      <c r="Y2557" s="22">
        <v>0</v>
      </c>
      <c r="Z2557" s="22">
        <v>0</v>
      </c>
      <c r="AA2557" s="22">
        <v>0</v>
      </c>
      <c r="AB2557" s="22">
        <v>0</v>
      </c>
      <c r="AC2557" s="22">
        <v>347</v>
      </c>
      <c r="AD2557" s="22">
        <v>0</v>
      </c>
    </row>
    <row r="2558" spans="1:30" s="1" customFormat="1" ht="15" customHeight="1" x14ac:dyDescent="0.3">
      <c r="A2558" s="21" t="s">
        <v>34</v>
      </c>
      <c r="B2558" s="21" t="s">
        <v>1192</v>
      </c>
      <c r="C2558" s="21" t="s">
        <v>1192</v>
      </c>
      <c r="D2558" s="21" t="s">
        <v>36</v>
      </c>
      <c r="E2558" s="21" t="s">
        <v>194</v>
      </c>
      <c r="F2558" s="21" t="s">
        <v>195</v>
      </c>
      <c r="G2558" s="21" t="s">
        <v>245</v>
      </c>
      <c r="H2558" s="21">
        <v>21101</v>
      </c>
      <c r="I2558" s="21" t="s">
        <v>39</v>
      </c>
      <c r="J2558" s="21" t="s">
        <v>150</v>
      </c>
      <c r="K2558" s="21" t="s">
        <v>2049</v>
      </c>
      <c r="L2558" s="21" t="s">
        <v>42</v>
      </c>
      <c r="M2558" s="21" t="s">
        <v>1733</v>
      </c>
      <c r="N2558" s="21" t="s">
        <v>63</v>
      </c>
      <c r="O2558" s="22">
        <v>147</v>
      </c>
      <c r="P2558" s="22">
        <v>4</v>
      </c>
      <c r="Q2558" s="21" t="s">
        <v>580</v>
      </c>
      <c r="R2558" s="103">
        <f t="shared" si="39"/>
        <v>588</v>
      </c>
      <c r="S2558" s="22">
        <v>0</v>
      </c>
      <c r="T2558" s="22">
        <v>294</v>
      </c>
      <c r="U2558" s="22">
        <v>0</v>
      </c>
      <c r="V2558" s="22">
        <v>0</v>
      </c>
      <c r="W2558" s="22">
        <v>0</v>
      </c>
      <c r="X2558" s="22">
        <v>0</v>
      </c>
      <c r="Y2558" s="22">
        <v>294</v>
      </c>
      <c r="Z2558" s="22">
        <v>0</v>
      </c>
      <c r="AA2558" s="22">
        <v>0</v>
      </c>
      <c r="AB2558" s="22">
        <v>0</v>
      </c>
      <c r="AC2558" s="22">
        <v>0</v>
      </c>
      <c r="AD2558" s="22">
        <v>0</v>
      </c>
    </row>
    <row r="2559" spans="1:30" s="1" customFormat="1" ht="15" customHeight="1" x14ac:dyDescent="0.3">
      <c r="A2559" s="21" t="s">
        <v>34</v>
      </c>
      <c r="B2559" s="21" t="s">
        <v>1192</v>
      </c>
      <c r="C2559" s="21" t="s">
        <v>1192</v>
      </c>
      <c r="D2559" s="21" t="s">
        <v>36</v>
      </c>
      <c r="E2559" s="21" t="s">
        <v>194</v>
      </c>
      <c r="F2559" s="21" t="s">
        <v>195</v>
      </c>
      <c r="G2559" s="21" t="s">
        <v>245</v>
      </c>
      <c r="H2559" s="21">
        <v>21101</v>
      </c>
      <c r="I2559" s="21" t="s">
        <v>39</v>
      </c>
      <c r="J2559" s="21" t="s">
        <v>152</v>
      </c>
      <c r="K2559" s="21" t="s">
        <v>2105</v>
      </c>
      <c r="L2559" s="21" t="s">
        <v>42</v>
      </c>
      <c r="M2559" s="21" t="s">
        <v>1733</v>
      </c>
      <c r="N2559" s="21" t="s">
        <v>63</v>
      </c>
      <c r="O2559" s="22">
        <v>147</v>
      </c>
      <c r="P2559" s="22">
        <v>4</v>
      </c>
      <c r="Q2559" s="21" t="s">
        <v>580</v>
      </c>
      <c r="R2559" s="103">
        <f t="shared" si="39"/>
        <v>588</v>
      </c>
      <c r="S2559" s="22">
        <v>0</v>
      </c>
      <c r="T2559" s="22">
        <v>0</v>
      </c>
      <c r="U2559" s="22">
        <v>0</v>
      </c>
      <c r="V2559" s="22">
        <v>294</v>
      </c>
      <c r="W2559" s="22">
        <v>0</v>
      </c>
      <c r="X2559" s="22">
        <v>0</v>
      </c>
      <c r="Y2559" s="22">
        <v>0</v>
      </c>
      <c r="Z2559" s="22">
        <v>0</v>
      </c>
      <c r="AA2559" s="22">
        <v>0</v>
      </c>
      <c r="AB2559" s="22">
        <v>0</v>
      </c>
      <c r="AC2559" s="22">
        <v>294</v>
      </c>
      <c r="AD2559" s="22">
        <v>0</v>
      </c>
    </row>
    <row r="2560" spans="1:30" s="1" customFormat="1" ht="15" customHeight="1" x14ac:dyDescent="0.3">
      <c r="A2560" s="21" t="s">
        <v>34</v>
      </c>
      <c r="B2560" s="21" t="s">
        <v>1192</v>
      </c>
      <c r="C2560" s="21" t="s">
        <v>1192</v>
      </c>
      <c r="D2560" s="21" t="s">
        <v>36</v>
      </c>
      <c r="E2560" s="21" t="s">
        <v>194</v>
      </c>
      <c r="F2560" s="21" t="s">
        <v>195</v>
      </c>
      <c r="G2560" s="21" t="s">
        <v>245</v>
      </c>
      <c r="H2560" s="21">
        <v>21101</v>
      </c>
      <c r="I2560" s="21" t="s">
        <v>39</v>
      </c>
      <c r="J2560" s="21" t="s">
        <v>817</v>
      </c>
      <c r="K2560" s="21" t="s">
        <v>2051</v>
      </c>
      <c r="L2560" s="21" t="s">
        <v>42</v>
      </c>
      <c r="M2560" s="21" t="s">
        <v>1733</v>
      </c>
      <c r="N2560" s="21" t="s">
        <v>63</v>
      </c>
      <c r="O2560" s="22">
        <v>50</v>
      </c>
      <c r="P2560" s="22">
        <v>6.76</v>
      </c>
      <c r="Q2560" s="21" t="s">
        <v>580</v>
      </c>
      <c r="R2560" s="103">
        <f t="shared" si="39"/>
        <v>338</v>
      </c>
      <c r="S2560" s="22">
        <v>0</v>
      </c>
      <c r="T2560" s="22">
        <v>169</v>
      </c>
      <c r="U2560" s="22">
        <v>0</v>
      </c>
      <c r="V2560" s="22">
        <v>0</v>
      </c>
      <c r="W2560" s="22">
        <v>0</v>
      </c>
      <c r="X2560" s="22">
        <v>0</v>
      </c>
      <c r="Y2560" s="22">
        <v>169</v>
      </c>
      <c r="Z2560" s="22">
        <v>0</v>
      </c>
      <c r="AA2560" s="22">
        <v>0</v>
      </c>
      <c r="AB2560" s="22">
        <v>0</v>
      </c>
      <c r="AC2560" s="22">
        <v>0</v>
      </c>
      <c r="AD2560" s="22">
        <v>0</v>
      </c>
    </row>
    <row r="2561" spans="1:30" s="1" customFormat="1" ht="15" customHeight="1" x14ac:dyDescent="0.3">
      <c r="A2561" s="21" t="s">
        <v>34</v>
      </c>
      <c r="B2561" s="47" t="s">
        <v>1192</v>
      </c>
      <c r="C2561" s="47" t="s">
        <v>1192</v>
      </c>
      <c r="D2561" s="60">
        <v>1</v>
      </c>
      <c r="E2561" s="47" t="s">
        <v>109</v>
      </c>
      <c r="F2561" s="60">
        <v>43</v>
      </c>
      <c r="G2561" s="21" t="s">
        <v>38</v>
      </c>
      <c r="H2561" s="21">
        <v>21401</v>
      </c>
      <c r="I2561" s="21" t="s">
        <v>257</v>
      </c>
      <c r="J2561" s="21" t="s">
        <v>2005</v>
      </c>
      <c r="K2561" s="21" t="s">
        <v>2006</v>
      </c>
      <c r="L2561" s="21" t="s">
        <v>42</v>
      </c>
      <c r="M2561" s="21" t="s">
        <v>43</v>
      </c>
      <c r="N2561" s="21" t="s">
        <v>48</v>
      </c>
      <c r="O2561" s="22">
        <v>3</v>
      </c>
      <c r="P2561" s="22">
        <v>186</v>
      </c>
      <c r="Q2561" s="21" t="s">
        <v>580</v>
      </c>
      <c r="R2561" s="103">
        <f t="shared" si="39"/>
        <v>558</v>
      </c>
      <c r="S2561" s="22">
        <v>0</v>
      </c>
      <c r="T2561" s="22">
        <v>186</v>
      </c>
      <c r="U2561" s="22">
        <v>0</v>
      </c>
      <c r="V2561" s="22">
        <v>0</v>
      </c>
      <c r="W2561" s="22">
        <v>0</v>
      </c>
      <c r="X2561" s="22">
        <v>0</v>
      </c>
      <c r="Y2561" s="22">
        <v>186</v>
      </c>
      <c r="Z2561" s="22">
        <v>0</v>
      </c>
      <c r="AA2561" s="22">
        <v>0</v>
      </c>
      <c r="AB2561" s="22">
        <v>0</v>
      </c>
      <c r="AC2561" s="22">
        <v>186</v>
      </c>
      <c r="AD2561" s="22">
        <v>0</v>
      </c>
    </row>
    <row r="2562" spans="1:30" s="1" customFormat="1" ht="15" customHeight="1" x14ac:dyDescent="0.3">
      <c r="A2562" s="21" t="s">
        <v>34</v>
      </c>
      <c r="B2562" s="47" t="s">
        <v>1192</v>
      </c>
      <c r="C2562" s="47" t="s">
        <v>1192</v>
      </c>
      <c r="D2562" s="60">
        <v>1</v>
      </c>
      <c r="E2562" s="47" t="s">
        <v>109</v>
      </c>
      <c r="F2562" s="60">
        <v>43</v>
      </c>
      <c r="G2562" s="21" t="s">
        <v>38</v>
      </c>
      <c r="H2562" s="21">
        <v>21401</v>
      </c>
      <c r="I2562" s="21" t="s">
        <v>257</v>
      </c>
      <c r="J2562" s="21" t="s">
        <v>2007</v>
      </c>
      <c r="K2562" s="21" t="s">
        <v>2008</v>
      </c>
      <c r="L2562" s="21" t="s">
        <v>42</v>
      </c>
      <c r="M2562" s="21" t="s">
        <v>43</v>
      </c>
      <c r="N2562" s="21" t="s">
        <v>48</v>
      </c>
      <c r="O2562" s="22">
        <v>3</v>
      </c>
      <c r="P2562" s="22">
        <v>186</v>
      </c>
      <c r="Q2562" s="21" t="s">
        <v>580</v>
      </c>
      <c r="R2562" s="103">
        <f t="shared" si="39"/>
        <v>558</v>
      </c>
      <c r="S2562" s="22">
        <v>0</v>
      </c>
      <c r="T2562" s="22">
        <v>186</v>
      </c>
      <c r="U2562" s="22">
        <v>0</v>
      </c>
      <c r="V2562" s="22">
        <v>0</v>
      </c>
      <c r="W2562" s="22">
        <v>0</v>
      </c>
      <c r="X2562" s="22">
        <v>0</v>
      </c>
      <c r="Y2562" s="22">
        <v>186</v>
      </c>
      <c r="Z2562" s="22">
        <v>0</v>
      </c>
      <c r="AA2562" s="22">
        <v>0</v>
      </c>
      <c r="AB2562" s="22">
        <v>0</v>
      </c>
      <c r="AC2562" s="22">
        <v>186</v>
      </c>
      <c r="AD2562" s="22">
        <v>0</v>
      </c>
    </row>
    <row r="2563" spans="1:30" s="1" customFormat="1" ht="15" customHeight="1" x14ac:dyDescent="0.3">
      <c r="A2563" s="21" t="s">
        <v>34</v>
      </c>
      <c r="B2563" s="47" t="s">
        <v>1192</v>
      </c>
      <c r="C2563" s="47" t="s">
        <v>1192</v>
      </c>
      <c r="D2563" s="60">
        <v>1</v>
      </c>
      <c r="E2563" s="47" t="s">
        <v>109</v>
      </c>
      <c r="F2563" s="60">
        <v>43</v>
      </c>
      <c r="G2563" s="21" t="s">
        <v>38</v>
      </c>
      <c r="H2563" s="21">
        <v>21401</v>
      </c>
      <c r="I2563" s="21" t="s">
        <v>257</v>
      </c>
      <c r="J2563" s="21" t="s">
        <v>2009</v>
      </c>
      <c r="K2563" s="21" t="s">
        <v>2010</v>
      </c>
      <c r="L2563" s="21" t="s">
        <v>42</v>
      </c>
      <c r="M2563" s="21" t="s">
        <v>43</v>
      </c>
      <c r="N2563" s="21" t="s">
        <v>48</v>
      </c>
      <c r="O2563" s="22">
        <v>3</v>
      </c>
      <c r="P2563" s="22">
        <v>186</v>
      </c>
      <c r="Q2563" s="21" t="s">
        <v>580</v>
      </c>
      <c r="R2563" s="103">
        <f t="shared" si="39"/>
        <v>558</v>
      </c>
      <c r="S2563" s="22">
        <v>0</v>
      </c>
      <c r="T2563" s="22">
        <v>186</v>
      </c>
      <c r="U2563" s="22">
        <v>0</v>
      </c>
      <c r="V2563" s="22">
        <v>0</v>
      </c>
      <c r="W2563" s="22">
        <v>0</v>
      </c>
      <c r="X2563" s="22">
        <v>0</v>
      </c>
      <c r="Y2563" s="22">
        <v>186</v>
      </c>
      <c r="Z2563" s="22">
        <v>0</v>
      </c>
      <c r="AA2563" s="22">
        <v>0</v>
      </c>
      <c r="AB2563" s="22">
        <v>0</v>
      </c>
      <c r="AC2563" s="22">
        <v>186</v>
      </c>
      <c r="AD2563" s="22">
        <v>0</v>
      </c>
    </row>
    <row r="2564" spans="1:30" s="1" customFormat="1" ht="15" customHeight="1" x14ac:dyDescent="0.3">
      <c r="A2564" s="21" t="s">
        <v>34</v>
      </c>
      <c r="B2564" s="47" t="s">
        <v>1192</v>
      </c>
      <c r="C2564" s="47" t="s">
        <v>1192</v>
      </c>
      <c r="D2564" s="60">
        <v>1</v>
      </c>
      <c r="E2564" s="47" t="s">
        <v>109</v>
      </c>
      <c r="F2564" s="60">
        <v>43</v>
      </c>
      <c r="G2564" s="21" t="s">
        <v>38</v>
      </c>
      <c r="H2564" s="21">
        <v>21401</v>
      </c>
      <c r="I2564" s="21" t="s">
        <v>257</v>
      </c>
      <c r="J2564" s="21" t="s">
        <v>2011</v>
      </c>
      <c r="K2564" s="21" t="s">
        <v>2012</v>
      </c>
      <c r="L2564" s="21" t="s">
        <v>42</v>
      </c>
      <c r="M2564" s="21" t="s">
        <v>43</v>
      </c>
      <c r="N2564" s="21" t="s">
        <v>48</v>
      </c>
      <c r="O2564" s="22">
        <v>3</v>
      </c>
      <c r="P2564" s="22">
        <v>187</v>
      </c>
      <c r="Q2564" s="21" t="s">
        <v>580</v>
      </c>
      <c r="R2564" s="103">
        <f t="shared" si="39"/>
        <v>561</v>
      </c>
      <c r="S2564" s="22">
        <v>0</v>
      </c>
      <c r="T2564" s="22">
        <v>187</v>
      </c>
      <c r="U2564" s="22">
        <v>0</v>
      </c>
      <c r="V2564" s="22">
        <v>0</v>
      </c>
      <c r="W2564" s="22">
        <v>0</v>
      </c>
      <c r="X2564" s="22">
        <v>0</v>
      </c>
      <c r="Y2564" s="22">
        <v>187</v>
      </c>
      <c r="Z2564" s="22">
        <v>0</v>
      </c>
      <c r="AA2564" s="22">
        <v>0</v>
      </c>
      <c r="AB2564" s="22">
        <v>0</v>
      </c>
      <c r="AC2564" s="22">
        <v>187</v>
      </c>
      <c r="AD2564" s="22">
        <v>0</v>
      </c>
    </row>
    <row r="2565" spans="1:30" s="1" customFormat="1" ht="15" customHeight="1" x14ac:dyDescent="0.3">
      <c r="A2565" s="21" t="s">
        <v>34</v>
      </c>
      <c r="B2565" s="21" t="s">
        <v>1192</v>
      </c>
      <c r="C2565" s="21" t="s">
        <v>1192</v>
      </c>
      <c r="D2565" s="21" t="s">
        <v>36</v>
      </c>
      <c r="E2565" s="21" t="s">
        <v>148</v>
      </c>
      <c r="F2565" s="21" t="s">
        <v>149</v>
      </c>
      <c r="G2565" s="21" t="s">
        <v>38</v>
      </c>
      <c r="H2565" s="21">
        <v>21401</v>
      </c>
      <c r="I2565" s="21" t="s">
        <v>2018</v>
      </c>
      <c r="J2565" s="21" t="s">
        <v>2044</v>
      </c>
      <c r="K2565" s="21" t="s">
        <v>2045</v>
      </c>
      <c r="L2565" s="21" t="s">
        <v>42</v>
      </c>
      <c r="M2565" s="21" t="s">
        <v>43</v>
      </c>
      <c r="N2565" s="21" t="s">
        <v>48</v>
      </c>
      <c r="O2565" s="22">
        <v>1</v>
      </c>
      <c r="P2565" s="22">
        <v>7001</v>
      </c>
      <c r="Q2565" s="21" t="s">
        <v>580</v>
      </c>
      <c r="R2565" s="103">
        <f t="shared" si="39"/>
        <v>7001</v>
      </c>
      <c r="S2565" s="22">
        <v>0</v>
      </c>
      <c r="T2565" s="22">
        <v>7001</v>
      </c>
      <c r="U2565" s="22">
        <v>0</v>
      </c>
      <c r="V2565" s="22">
        <v>0</v>
      </c>
      <c r="W2565" s="22">
        <v>0</v>
      </c>
      <c r="X2565" s="22">
        <v>0</v>
      </c>
      <c r="Y2565" s="22">
        <v>0</v>
      </c>
      <c r="Z2565" s="22">
        <v>0</v>
      </c>
      <c r="AA2565" s="22">
        <v>0</v>
      </c>
      <c r="AB2565" s="22">
        <v>0</v>
      </c>
      <c r="AC2565" s="22">
        <v>0</v>
      </c>
      <c r="AD2565" s="22">
        <v>0</v>
      </c>
    </row>
    <row r="2566" spans="1:30" s="1" customFormat="1" ht="15" customHeight="1" x14ac:dyDescent="0.3">
      <c r="A2566" s="21" t="s">
        <v>34</v>
      </c>
      <c r="B2566" s="21" t="s">
        <v>1192</v>
      </c>
      <c r="C2566" s="21" t="s">
        <v>1192</v>
      </c>
      <c r="D2566" s="21" t="s">
        <v>36</v>
      </c>
      <c r="E2566" s="21" t="s">
        <v>148</v>
      </c>
      <c r="F2566" s="21" t="s">
        <v>149</v>
      </c>
      <c r="G2566" s="21" t="s">
        <v>38</v>
      </c>
      <c r="H2566" s="21">
        <v>21401</v>
      </c>
      <c r="I2566" s="21" t="s">
        <v>2018</v>
      </c>
      <c r="J2566" s="21" t="s">
        <v>1130</v>
      </c>
      <c r="K2566" s="21" t="s">
        <v>1131</v>
      </c>
      <c r="L2566" s="21" t="s">
        <v>42</v>
      </c>
      <c r="M2566" s="21" t="s">
        <v>43</v>
      </c>
      <c r="N2566" s="21" t="s">
        <v>48</v>
      </c>
      <c r="O2566" s="22">
        <v>2</v>
      </c>
      <c r="P2566" s="22">
        <v>1535</v>
      </c>
      <c r="Q2566" s="21" t="s">
        <v>580</v>
      </c>
      <c r="R2566" s="103">
        <f t="shared" si="39"/>
        <v>3070</v>
      </c>
      <c r="S2566" s="22">
        <v>0</v>
      </c>
      <c r="T2566" s="22">
        <v>3070</v>
      </c>
      <c r="U2566" s="22">
        <v>0</v>
      </c>
      <c r="V2566" s="22">
        <v>0</v>
      </c>
      <c r="W2566" s="22">
        <v>0</v>
      </c>
      <c r="X2566" s="22">
        <v>0</v>
      </c>
      <c r="Y2566" s="22">
        <v>0</v>
      </c>
      <c r="Z2566" s="22">
        <v>0</v>
      </c>
      <c r="AA2566" s="22">
        <v>0</v>
      </c>
      <c r="AB2566" s="22">
        <v>0</v>
      </c>
      <c r="AC2566" s="22">
        <v>0</v>
      </c>
      <c r="AD2566" s="22">
        <v>0</v>
      </c>
    </row>
    <row r="2567" spans="1:30" s="1" customFormat="1" ht="15" customHeight="1" x14ac:dyDescent="0.3">
      <c r="A2567" s="21" t="s">
        <v>34</v>
      </c>
      <c r="B2567" s="21" t="s">
        <v>1192</v>
      </c>
      <c r="C2567" s="21" t="s">
        <v>1192</v>
      </c>
      <c r="D2567" s="21" t="s">
        <v>36</v>
      </c>
      <c r="E2567" s="21" t="s">
        <v>194</v>
      </c>
      <c r="F2567" s="21" t="s">
        <v>195</v>
      </c>
      <c r="G2567" s="21" t="s">
        <v>38</v>
      </c>
      <c r="H2567" s="21">
        <v>21401</v>
      </c>
      <c r="I2567" s="21" t="s">
        <v>546</v>
      </c>
      <c r="J2567" s="21" t="s">
        <v>559</v>
      </c>
      <c r="K2567" s="21" t="s">
        <v>2081</v>
      </c>
      <c r="L2567" s="21" t="s">
        <v>42</v>
      </c>
      <c r="M2567" s="21" t="s">
        <v>1733</v>
      </c>
      <c r="N2567" s="21" t="s">
        <v>48</v>
      </c>
      <c r="O2567" s="22">
        <v>1</v>
      </c>
      <c r="P2567" s="22">
        <v>2596.75</v>
      </c>
      <c r="Q2567" s="21" t="s">
        <v>580</v>
      </c>
      <c r="R2567" s="103">
        <f t="shared" si="39"/>
        <v>2597</v>
      </c>
      <c r="S2567" s="22">
        <v>0</v>
      </c>
      <c r="T2567" s="22">
        <v>0</v>
      </c>
      <c r="U2567" s="22">
        <v>0</v>
      </c>
      <c r="V2567" s="22">
        <v>0</v>
      </c>
      <c r="W2567" s="22">
        <v>0</v>
      </c>
      <c r="X2567" s="22">
        <v>0</v>
      </c>
      <c r="Y2567" s="22">
        <v>2597</v>
      </c>
      <c r="Z2567" s="22">
        <v>0</v>
      </c>
      <c r="AA2567" s="22">
        <v>0</v>
      </c>
      <c r="AB2567" s="22">
        <v>0</v>
      </c>
      <c r="AC2567" s="22">
        <v>0</v>
      </c>
      <c r="AD2567" s="22">
        <v>0</v>
      </c>
    </row>
    <row r="2568" spans="1:30" s="1" customFormat="1" ht="15" customHeight="1" x14ac:dyDescent="0.3">
      <c r="A2568" s="21" t="s">
        <v>34</v>
      </c>
      <c r="B2568" s="21" t="s">
        <v>1192</v>
      </c>
      <c r="C2568" s="21" t="s">
        <v>1192</v>
      </c>
      <c r="D2568" s="21" t="s">
        <v>36</v>
      </c>
      <c r="E2568" s="21" t="s">
        <v>194</v>
      </c>
      <c r="F2568" s="21" t="s">
        <v>195</v>
      </c>
      <c r="G2568" s="21" t="s">
        <v>38</v>
      </c>
      <c r="H2568" s="21">
        <v>21401</v>
      </c>
      <c r="I2568" s="21" t="s">
        <v>546</v>
      </c>
      <c r="J2568" s="21" t="s">
        <v>260</v>
      </c>
      <c r="K2568" s="21" t="s">
        <v>2833</v>
      </c>
      <c r="L2568" s="21" t="s">
        <v>42</v>
      </c>
      <c r="M2568" s="21" t="s">
        <v>1733</v>
      </c>
      <c r="N2568" s="21" t="s">
        <v>48</v>
      </c>
      <c r="O2568" s="22">
        <v>9</v>
      </c>
      <c r="P2568" s="22">
        <v>73</v>
      </c>
      <c r="Q2568" s="21" t="s">
        <v>580</v>
      </c>
      <c r="R2568" s="103">
        <f t="shared" si="39"/>
        <v>657</v>
      </c>
      <c r="S2568" s="22">
        <v>0</v>
      </c>
      <c r="T2568" s="22">
        <v>0</v>
      </c>
      <c r="U2568" s="22">
        <v>0</v>
      </c>
      <c r="V2568" s="22">
        <v>0</v>
      </c>
      <c r="W2568" s="22">
        <v>0</v>
      </c>
      <c r="X2568" s="22">
        <v>0</v>
      </c>
      <c r="Y2568" s="22">
        <v>657</v>
      </c>
      <c r="Z2568" s="22">
        <v>0</v>
      </c>
      <c r="AA2568" s="22">
        <v>0</v>
      </c>
      <c r="AB2568" s="22">
        <v>0</v>
      </c>
      <c r="AC2568" s="22">
        <v>0</v>
      </c>
      <c r="AD2568" s="22">
        <v>0</v>
      </c>
    </row>
    <row r="2569" spans="1:30" s="1" customFormat="1" ht="15" customHeight="1" x14ac:dyDescent="0.3">
      <c r="A2569" s="21" t="s">
        <v>34</v>
      </c>
      <c r="B2569" s="21" t="s">
        <v>1192</v>
      </c>
      <c r="C2569" s="21" t="s">
        <v>1192</v>
      </c>
      <c r="D2569" s="21" t="s">
        <v>36</v>
      </c>
      <c r="E2569" s="21" t="s">
        <v>194</v>
      </c>
      <c r="F2569" s="21" t="s">
        <v>195</v>
      </c>
      <c r="G2569" s="21" t="s">
        <v>38</v>
      </c>
      <c r="H2569" s="21">
        <v>21401</v>
      </c>
      <c r="I2569" s="21" t="s">
        <v>546</v>
      </c>
      <c r="J2569" s="21" t="s">
        <v>2834</v>
      </c>
      <c r="K2569" s="21" t="s">
        <v>2835</v>
      </c>
      <c r="L2569" s="21" t="s">
        <v>42</v>
      </c>
      <c r="M2569" s="21" t="s">
        <v>1733</v>
      </c>
      <c r="N2569" s="21" t="s">
        <v>48</v>
      </c>
      <c r="O2569" s="22">
        <v>4</v>
      </c>
      <c r="P2569" s="22">
        <v>13</v>
      </c>
      <c r="Q2569" s="21" t="s">
        <v>580</v>
      </c>
      <c r="R2569" s="103">
        <f t="shared" si="39"/>
        <v>52</v>
      </c>
      <c r="S2569" s="22">
        <v>0</v>
      </c>
      <c r="T2569" s="22">
        <v>0</v>
      </c>
      <c r="U2569" s="22">
        <v>0</v>
      </c>
      <c r="V2569" s="22">
        <v>0</v>
      </c>
      <c r="W2569" s="22">
        <v>0</v>
      </c>
      <c r="X2569" s="22">
        <v>0</v>
      </c>
      <c r="Y2569" s="22">
        <v>52</v>
      </c>
      <c r="Z2569" s="22">
        <v>0</v>
      </c>
      <c r="AA2569" s="22">
        <v>0</v>
      </c>
      <c r="AB2569" s="22">
        <v>0</v>
      </c>
      <c r="AC2569" s="22">
        <v>0</v>
      </c>
      <c r="AD2569" s="22">
        <v>0</v>
      </c>
    </row>
    <row r="2570" spans="1:30" s="1" customFormat="1" ht="15" customHeight="1" x14ac:dyDescent="0.3">
      <c r="A2570" s="21" t="s">
        <v>34</v>
      </c>
      <c r="B2570" s="21" t="s">
        <v>1192</v>
      </c>
      <c r="C2570" s="21" t="s">
        <v>1192</v>
      </c>
      <c r="D2570" s="21" t="s">
        <v>36</v>
      </c>
      <c r="E2570" s="21" t="s">
        <v>194</v>
      </c>
      <c r="F2570" s="21" t="s">
        <v>195</v>
      </c>
      <c r="G2570" s="21" t="s">
        <v>245</v>
      </c>
      <c r="H2570" s="21">
        <v>21401</v>
      </c>
      <c r="I2570" s="21" t="s">
        <v>546</v>
      </c>
      <c r="J2570" s="21" t="s">
        <v>559</v>
      </c>
      <c r="K2570" s="21" t="s">
        <v>2081</v>
      </c>
      <c r="L2570" s="21" t="s">
        <v>42</v>
      </c>
      <c r="M2570" s="21" t="s">
        <v>1733</v>
      </c>
      <c r="N2570" s="21" t="s">
        <v>48</v>
      </c>
      <c r="O2570" s="22">
        <v>8</v>
      </c>
      <c r="P2570" s="22">
        <v>2596.75</v>
      </c>
      <c r="Q2570" s="21" t="s">
        <v>580</v>
      </c>
      <c r="R2570" s="103">
        <f t="shared" si="39"/>
        <v>20776</v>
      </c>
      <c r="S2570" s="22">
        <v>0</v>
      </c>
      <c r="T2570" s="22">
        <v>5194</v>
      </c>
      <c r="U2570" s="22">
        <v>0</v>
      </c>
      <c r="V2570" s="22">
        <v>5194</v>
      </c>
      <c r="W2570" s="22">
        <v>0</v>
      </c>
      <c r="X2570" s="22">
        <v>0</v>
      </c>
      <c r="Y2570" s="22">
        <v>5194</v>
      </c>
      <c r="Z2570" s="22">
        <v>0</v>
      </c>
      <c r="AA2570" s="22">
        <v>0</v>
      </c>
      <c r="AB2570" s="22">
        <v>0</v>
      </c>
      <c r="AC2570" s="22">
        <v>5194</v>
      </c>
      <c r="AD2570" s="22">
        <v>0</v>
      </c>
    </row>
    <row r="2571" spans="1:30" s="1" customFormat="1" ht="15" customHeight="1" x14ac:dyDescent="0.3">
      <c r="A2571" s="21" t="s">
        <v>34</v>
      </c>
      <c r="B2571" s="21" t="s">
        <v>1192</v>
      </c>
      <c r="C2571" s="21" t="s">
        <v>1192</v>
      </c>
      <c r="D2571" s="21" t="s">
        <v>36</v>
      </c>
      <c r="E2571" s="21" t="s">
        <v>194</v>
      </c>
      <c r="F2571" s="21" t="s">
        <v>195</v>
      </c>
      <c r="G2571" s="21" t="s">
        <v>245</v>
      </c>
      <c r="H2571" s="21">
        <v>21401</v>
      </c>
      <c r="I2571" s="21" t="s">
        <v>546</v>
      </c>
      <c r="J2571" s="21" t="s">
        <v>1605</v>
      </c>
      <c r="K2571" s="21" t="s">
        <v>2106</v>
      </c>
      <c r="L2571" s="21" t="s">
        <v>42</v>
      </c>
      <c r="M2571" s="21" t="s">
        <v>1733</v>
      </c>
      <c r="N2571" s="21" t="s">
        <v>48</v>
      </c>
      <c r="O2571" s="22">
        <v>7</v>
      </c>
      <c r="P2571" s="22">
        <v>2460</v>
      </c>
      <c r="Q2571" s="21" t="s">
        <v>580</v>
      </c>
      <c r="R2571" s="103">
        <f t="shared" si="39"/>
        <v>17220</v>
      </c>
      <c r="S2571" s="22">
        <v>0</v>
      </c>
      <c r="T2571" s="22">
        <v>4305</v>
      </c>
      <c r="U2571" s="22">
        <v>0</v>
      </c>
      <c r="V2571" s="22">
        <v>4305</v>
      </c>
      <c r="W2571" s="22">
        <v>0</v>
      </c>
      <c r="X2571" s="22">
        <v>0</v>
      </c>
      <c r="Y2571" s="22">
        <v>4305</v>
      </c>
      <c r="Z2571" s="22">
        <v>0</v>
      </c>
      <c r="AA2571" s="22">
        <v>0</v>
      </c>
      <c r="AB2571" s="22">
        <v>0</v>
      </c>
      <c r="AC2571" s="22">
        <v>4305</v>
      </c>
      <c r="AD2571" s="22">
        <v>0</v>
      </c>
    </row>
    <row r="2572" spans="1:30" s="1" customFormat="1" ht="15" customHeight="1" x14ac:dyDescent="0.3">
      <c r="A2572" s="21" t="s">
        <v>34</v>
      </c>
      <c r="B2572" s="21" t="s">
        <v>1192</v>
      </c>
      <c r="C2572" s="21" t="s">
        <v>1192</v>
      </c>
      <c r="D2572" s="21" t="s">
        <v>36</v>
      </c>
      <c r="E2572" s="21" t="s">
        <v>246</v>
      </c>
      <c r="F2572" s="21" t="s">
        <v>36</v>
      </c>
      <c r="G2572" s="21" t="s">
        <v>38</v>
      </c>
      <c r="H2572" s="21">
        <v>21601</v>
      </c>
      <c r="I2572" s="21" t="s">
        <v>277</v>
      </c>
      <c r="J2572" s="21" t="s">
        <v>983</v>
      </c>
      <c r="K2572" s="21" t="s">
        <v>1221</v>
      </c>
      <c r="L2572" s="21" t="s">
        <v>42</v>
      </c>
      <c r="M2572" s="21" t="s">
        <v>43</v>
      </c>
      <c r="N2572" s="21" t="s">
        <v>48</v>
      </c>
      <c r="O2572" s="22">
        <v>16</v>
      </c>
      <c r="P2572" s="22">
        <v>450</v>
      </c>
      <c r="Q2572" s="21" t="s">
        <v>580</v>
      </c>
      <c r="R2572" s="103">
        <f t="shared" ref="R2572:R2635" si="40">SUM(S2572:AD2572)</f>
        <v>7200</v>
      </c>
      <c r="S2572" s="22">
        <v>1440</v>
      </c>
      <c r="T2572" s="22">
        <v>0</v>
      </c>
      <c r="U2572" s="22">
        <v>1440</v>
      </c>
      <c r="V2572" s="22">
        <v>0</v>
      </c>
      <c r="W2572" s="22">
        <v>0</v>
      </c>
      <c r="X2572" s="22">
        <v>1440</v>
      </c>
      <c r="Y2572" s="22">
        <v>0</v>
      </c>
      <c r="Z2572" s="22">
        <v>1440</v>
      </c>
      <c r="AA2572" s="22">
        <v>0</v>
      </c>
      <c r="AB2572" s="22">
        <v>1440</v>
      </c>
      <c r="AC2572" s="22">
        <v>0</v>
      </c>
      <c r="AD2572" s="22">
        <v>0</v>
      </c>
    </row>
    <row r="2573" spans="1:30" s="1" customFormat="1" ht="15" customHeight="1" x14ac:dyDescent="0.3">
      <c r="A2573" s="21" t="s">
        <v>34</v>
      </c>
      <c r="B2573" s="21" t="s">
        <v>1192</v>
      </c>
      <c r="C2573" s="21" t="s">
        <v>1192</v>
      </c>
      <c r="D2573" s="21" t="s">
        <v>36</v>
      </c>
      <c r="E2573" s="21" t="s">
        <v>246</v>
      </c>
      <c r="F2573" s="21" t="s">
        <v>36</v>
      </c>
      <c r="G2573" s="21" t="s">
        <v>38</v>
      </c>
      <c r="H2573" s="21">
        <v>21601</v>
      </c>
      <c r="I2573" s="21" t="s">
        <v>277</v>
      </c>
      <c r="J2573" s="21" t="s">
        <v>1963</v>
      </c>
      <c r="K2573" s="21" t="s">
        <v>1964</v>
      </c>
      <c r="L2573" s="21" t="s">
        <v>42</v>
      </c>
      <c r="M2573" s="21" t="s">
        <v>43</v>
      </c>
      <c r="N2573" s="21" t="s">
        <v>48</v>
      </c>
      <c r="O2573" s="22">
        <v>25</v>
      </c>
      <c r="P2573" s="22">
        <v>390</v>
      </c>
      <c r="Q2573" s="21" t="s">
        <v>580</v>
      </c>
      <c r="R2573" s="103">
        <f t="shared" si="40"/>
        <v>9750</v>
      </c>
      <c r="S2573" s="22">
        <v>1950</v>
      </c>
      <c r="T2573" s="22">
        <v>0</v>
      </c>
      <c r="U2573" s="22">
        <v>1950</v>
      </c>
      <c r="V2573" s="22">
        <v>0</v>
      </c>
      <c r="W2573" s="22">
        <v>0</v>
      </c>
      <c r="X2573" s="22">
        <v>1950</v>
      </c>
      <c r="Y2573" s="22">
        <v>0</v>
      </c>
      <c r="Z2573" s="22">
        <v>1950</v>
      </c>
      <c r="AA2573" s="22">
        <v>0</v>
      </c>
      <c r="AB2573" s="22">
        <v>1950</v>
      </c>
      <c r="AC2573" s="22">
        <v>0</v>
      </c>
      <c r="AD2573" s="22">
        <v>0</v>
      </c>
    </row>
    <row r="2574" spans="1:30" s="1" customFormat="1" ht="15" customHeight="1" x14ac:dyDescent="0.3">
      <c r="A2574" s="21" t="s">
        <v>34</v>
      </c>
      <c r="B2574" s="21" t="s">
        <v>1192</v>
      </c>
      <c r="C2574" s="21" t="s">
        <v>1192</v>
      </c>
      <c r="D2574" s="21" t="s">
        <v>36</v>
      </c>
      <c r="E2574" s="21" t="s">
        <v>246</v>
      </c>
      <c r="F2574" s="21" t="s">
        <v>36</v>
      </c>
      <c r="G2574" s="21" t="s">
        <v>38</v>
      </c>
      <c r="H2574" s="21">
        <v>21601</v>
      </c>
      <c r="I2574" s="21" t="s">
        <v>277</v>
      </c>
      <c r="J2574" s="21" t="s">
        <v>1349</v>
      </c>
      <c r="K2574" s="21" t="s">
        <v>1965</v>
      </c>
      <c r="L2574" s="21" t="s">
        <v>42</v>
      </c>
      <c r="M2574" s="21" t="s">
        <v>43</v>
      </c>
      <c r="N2574" s="21" t="s">
        <v>313</v>
      </c>
      <c r="O2574" s="22">
        <v>20</v>
      </c>
      <c r="P2574" s="22">
        <v>250</v>
      </c>
      <c r="Q2574" s="21" t="s">
        <v>580</v>
      </c>
      <c r="R2574" s="103">
        <f t="shared" si="40"/>
        <v>5000</v>
      </c>
      <c r="S2574" s="22">
        <v>1000</v>
      </c>
      <c r="T2574" s="22">
        <v>0</v>
      </c>
      <c r="U2574" s="22">
        <v>1000</v>
      </c>
      <c r="V2574" s="22">
        <v>0</v>
      </c>
      <c r="W2574" s="22">
        <v>0</v>
      </c>
      <c r="X2574" s="22">
        <v>1000</v>
      </c>
      <c r="Y2574" s="22">
        <v>0</v>
      </c>
      <c r="Z2574" s="22">
        <v>1000</v>
      </c>
      <c r="AA2574" s="22">
        <v>0</v>
      </c>
      <c r="AB2574" s="22">
        <v>1000</v>
      </c>
      <c r="AC2574" s="22">
        <v>0</v>
      </c>
      <c r="AD2574" s="22">
        <v>0</v>
      </c>
    </row>
    <row r="2575" spans="1:30" s="1" customFormat="1" ht="15" customHeight="1" x14ac:dyDescent="0.3">
      <c r="A2575" s="21" t="s">
        <v>34</v>
      </c>
      <c r="B2575" s="21" t="s">
        <v>1192</v>
      </c>
      <c r="C2575" s="21" t="s">
        <v>1192</v>
      </c>
      <c r="D2575" s="21" t="s">
        <v>36</v>
      </c>
      <c r="E2575" s="21" t="s">
        <v>246</v>
      </c>
      <c r="F2575" s="21" t="s">
        <v>36</v>
      </c>
      <c r="G2575" s="21" t="s">
        <v>38</v>
      </c>
      <c r="H2575" s="21">
        <v>21601</v>
      </c>
      <c r="I2575" s="21" t="s">
        <v>277</v>
      </c>
      <c r="J2575" s="21" t="s">
        <v>1966</v>
      </c>
      <c r="K2575" s="21" t="s">
        <v>1967</v>
      </c>
      <c r="L2575" s="21" t="s">
        <v>42</v>
      </c>
      <c r="M2575" s="21" t="s">
        <v>43</v>
      </c>
      <c r="N2575" s="21" t="s">
        <v>295</v>
      </c>
      <c r="O2575" s="22">
        <v>60</v>
      </c>
      <c r="P2575" s="22">
        <v>62.666666666666664</v>
      </c>
      <c r="Q2575" s="21" t="s">
        <v>580</v>
      </c>
      <c r="R2575" s="103">
        <f t="shared" si="40"/>
        <v>3760</v>
      </c>
      <c r="S2575" s="22">
        <v>800</v>
      </c>
      <c r="T2575" s="22">
        <v>0</v>
      </c>
      <c r="U2575" s="22">
        <v>800</v>
      </c>
      <c r="V2575" s="22">
        <v>0</v>
      </c>
      <c r="W2575" s="22">
        <v>0</v>
      </c>
      <c r="X2575" s="22">
        <v>800</v>
      </c>
      <c r="Y2575" s="22">
        <v>0</v>
      </c>
      <c r="Z2575" s="22">
        <v>800</v>
      </c>
      <c r="AA2575" s="22">
        <v>0</v>
      </c>
      <c r="AB2575" s="22">
        <v>560</v>
      </c>
      <c r="AC2575" s="22">
        <v>0</v>
      </c>
      <c r="AD2575" s="22">
        <v>0</v>
      </c>
    </row>
    <row r="2576" spans="1:30" s="1" customFormat="1" ht="15" customHeight="1" x14ac:dyDescent="0.3">
      <c r="A2576" s="21" t="s">
        <v>34</v>
      </c>
      <c r="B2576" s="21" t="s">
        <v>1192</v>
      </c>
      <c r="C2576" s="21" t="s">
        <v>1192</v>
      </c>
      <c r="D2576" s="21" t="s">
        <v>36</v>
      </c>
      <c r="E2576" s="21" t="s">
        <v>246</v>
      </c>
      <c r="F2576" s="21" t="s">
        <v>36</v>
      </c>
      <c r="G2576" s="21" t="s">
        <v>38</v>
      </c>
      <c r="H2576" s="21">
        <v>21601</v>
      </c>
      <c r="I2576" s="21" t="s">
        <v>277</v>
      </c>
      <c r="J2576" s="21" t="s">
        <v>1968</v>
      </c>
      <c r="K2576" s="21" t="s">
        <v>1969</v>
      </c>
      <c r="L2576" s="21" t="s">
        <v>42</v>
      </c>
      <c r="M2576" s="21" t="s">
        <v>43</v>
      </c>
      <c r="N2576" s="21" t="s">
        <v>48</v>
      </c>
      <c r="O2576" s="22">
        <v>8</v>
      </c>
      <c r="P2576" s="22">
        <v>250</v>
      </c>
      <c r="Q2576" s="21" t="s">
        <v>580</v>
      </c>
      <c r="R2576" s="103">
        <f t="shared" si="40"/>
        <v>2000</v>
      </c>
      <c r="S2576" s="22">
        <v>500</v>
      </c>
      <c r="T2576" s="22">
        <v>0</v>
      </c>
      <c r="U2576" s="22">
        <v>500</v>
      </c>
      <c r="V2576" s="22">
        <v>0</v>
      </c>
      <c r="W2576" s="22">
        <v>0</v>
      </c>
      <c r="X2576" s="22">
        <v>500</v>
      </c>
      <c r="Y2576" s="22">
        <v>0</v>
      </c>
      <c r="Z2576" s="22">
        <v>500</v>
      </c>
      <c r="AA2576" s="22">
        <v>0</v>
      </c>
      <c r="AB2576" s="22">
        <v>0</v>
      </c>
      <c r="AC2576" s="22">
        <v>0</v>
      </c>
      <c r="AD2576" s="22">
        <v>0</v>
      </c>
    </row>
    <row r="2577" spans="1:30" s="1" customFormat="1" ht="15" customHeight="1" x14ac:dyDescent="0.3">
      <c r="A2577" s="21" t="s">
        <v>34</v>
      </c>
      <c r="B2577" s="21" t="s">
        <v>1192</v>
      </c>
      <c r="C2577" s="21" t="s">
        <v>1192</v>
      </c>
      <c r="D2577" s="21" t="s">
        <v>36</v>
      </c>
      <c r="E2577" s="21" t="s">
        <v>246</v>
      </c>
      <c r="F2577" s="21" t="s">
        <v>36</v>
      </c>
      <c r="G2577" s="21" t="s">
        <v>38</v>
      </c>
      <c r="H2577" s="21">
        <v>21601</v>
      </c>
      <c r="I2577" s="21" t="s">
        <v>277</v>
      </c>
      <c r="J2577" s="21" t="s">
        <v>1058</v>
      </c>
      <c r="K2577" s="21" t="s">
        <v>1059</v>
      </c>
      <c r="L2577" s="21" t="s">
        <v>42</v>
      </c>
      <c r="M2577" s="21" t="s">
        <v>43</v>
      </c>
      <c r="N2577" s="21" t="s">
        <v>48</v>
      </c>
      <c r="O2577" s="22">
        <v>40</v>
      </c>
      <c r="P2577" s="22">
        <v>31</v>
      </c>
      <c r="Q2577" s="21" t="s">
        <v>580</v>
      </c>
      <c r="R2577" s="103">
        <f t="shared" si="40"/>
        <v>1240</v>
      </c>
      <c r="S2577" s="22">
        <v>310</v>
      </c>
      <c r="T2577" s="22">
        <v>0</v>
      </c>
      <c r="U2577" s="22">
        <v>310</v>
      </c>
      <c r="V2577" s="22">
        <v>0</v>
      </c>
      <c r="W2577" s="22">
        <v>0</v>
      </c>
      <c r="X2577" s="22">
        <v>310</v>
      </c>
      <c r="Y2577" s="22">
        <v>0</v>
      </c>
      <c r="Z2577" s="22">
        <v>310</v>
      </c>
      <c r="AA2577" s="22">
        <v>0</v>
      </c>
      <c r="AB2577" s="22">
        <v>0</v>
      </c>
      <c r="AC2577" s="22">
        <v>0</v>
      </c>
      <c r="AD2577" s="22">
        <v>0</v>
      </c>
    </row>
    <row r="2578" spans="1:30" s="1" customFormat="1" ht="15" customHeight="1" x14ac:dyDescent="0.3">
      <c r="A2578" s="21" t="s">
        <v>34</v>
      </c>
      <c r="B2578" s="21" t="s">
        <v>1192</v>
      </c>
      <c r="C2578" s="21" t="s">
        <v>1192</v>
      </c>
      <c r="D2578" s="21" t="s">
        <v>36</v>
      </c>
      <c r="E2578" s="21" t="s">
        <v>246</v>
      </c>
      <c r="F2578" s="21" t="s">
        <v>36</v>
      </c>
      <c r="G2578" s="21" t="s">
        <v>38</v>
      </c>
      <c r="H2578" s="21">
        <v>21601</v>
      </c>
      <c r="I2578" s="21" t="s">
        <v>277</v>
      </c>
      <c r="J2578" s="21" t="s">
        <v>1224</v>
      </c>
      <c r="K2578" s="21" t="s">
        <v>1225</v>
      </c>
      <c r="L2578" s="21" t="s">
        <v>42</v>
      </c>
      <c r="M2578" s="21" t="s">
        <v>43</v>
      </c>
      <c r="N2578" s="21" t="s">
        <v>48</v>
      </c>
      <c r="O2578" s="22">
        <v>3</v>
      </c>
      <c r="P2578" s="22">
        <v>700</v>
      </c>
      <c r="Q2578" s="21" t="s">
        <v>580</v>
      </c>
      <c r="R2578" s="103">
        <f t="shared" si="40"/>
        <v>2100</v>
      </c>
      <c r="S2578" s="22">
        <v>0</v>
      </c>
      <c r="T2578" s="22">
        <v>700</v>
      </c>
      <c r="U2578" s="22">
        <v>0</v>
      </c>
      <c r="V2578" s="22">
        <v>700</v>
      </c>
      <c r="W2578" s="22">
        <v>0</v>
      </c>
      <c r="X2578" s="22">
        <v>0</v>
      </c>
      <c r="Y2578" s="22">
        <v>700</v>
      </c>
      <c r="Z2578" s="22">
        <v>0</v>
      </c>
      <c r="AA2578" s="22">
        <v>0</v>
      </c>
      <c r="AB2578" s="22">
        <v>0</v>
      </c>
      <c r="AC2578" s="22">
        <v>0</v>
      </c>
      <c r="AD2578" s="22">
        <v>0</v>
      </c>
    </row>
    <row r="2579" spans="1:30" s="1" customFormat="1" ht="15" customHeight="1" x14ac:dyDescent="0.3">
      <c r="A2579" s="21" t="s">
        <v>34</v>
      </c>
      <c r="B2579" s="21" t="s">
        <v>1192</v>
      </c>
      <c r="C2579" s="21" t="s">
        <v>1192</v>
      </c>
      <c r="D2579" s="21" t="s">
        <v>36</v>
      </c>
      <c r="E2579" s="21" t="s">
        <v>246</v>
      </c>
      <c r="F2579" s="21" t="s">
        <v>36</v>
      </c>
      <c r="G2579" s="21" t="s">
        <v>38</v>
      </c>
      <c r="H2579" s="21">
        <v>21601</v>
      </c>
      <c r="I2579" s="21" t="s">
        <v>277</v>
      </c>
      <c r="J2579" s="21" t="s">
        <v>1748</v>
      </c>
      <c r="K2579" s="21" t="s">
        <v>1303</v>
      </c>
      <c r="L2579" s="21" t="s">
        <v>42</v>
      </c>
      <c r="M2579" s="21" t="s">
        <v>43</v>
      </c>
      <c r="N2579" s="21" t="s">
        <v>48</v>
      </c>
      <c r="O2579" s="22">
        <v>50</v>
      </c>
      <c r="P2579" s="22">
        <v>50</v>
      </c>
      <c r="Q2579" s="21" t="s">
        <v>580</v>
      </c>
      <c r="R2579" s="103">
        <f t="shared" si="40"/>
        <v>2500</v>
      </c>
      <c r="S2579" s="22">
        <v>0</v>
      </c>
      <c r="T2579" s="22">
        <v>500</v>
      </c>
      <c r="U2579" s="22">
        <v>0</v>
      </c>
      <c r="V2579" s="22">
        <v>500</v>
      </c>
      <c r="W2579" s="22">
        <v>0</v>
      </c>
      <c r="X2579" s="22">
        <v>0</v>
      </c>
      <c r="Y2579" s="22">
        <v>500</v>
      </c>
      <c r="Z2579" s="22">
        <v>0</v>
      </c>
      <c r="AA2579" s="22">
        <v>500</v>
      </c>
      <c r="AB2579" s="22">
        <v>0</v>
      </c>
      <c r="AC2579" s="22">
        <v>500</v>
      </c>
      <c r="AD2579" s="22">
        <v>0</v>
      </c>
    </row>
    <row r="2580" spans="1:30" s="1" customFormat="1" ht="15" customHeight="1" x14ac:dyDescent="0.3">
      <c r="A2580" s="21" t="s">
        <v>34</v>
      </c>
      <c r="B2580" s="21" t="s">
        <v>1192</v>
      </c>
      <c r="C2580" s="21" t="s">
        <v>1192</v>
      </c>
      <c r="D2580" s="21" t="s">
        <v>36</v>
      </c>
      <c r="E2580" s="21" t="s">
        <v>246</v>
      </c>
      <c r="F2580" s="21" t="s">
        <v>36</v>
      </c>
      <c r="G2580" s="21" t="s">
        <v>38</v>
      </c>
      <c r="H2580" s="21">
        <v>21601</v>
      </c>
      <c r="I2580" s="21" t="s">
        <v>277</v>
      </c>
      <c r="J2580" s="21" t="s">
        <v>981</v>
      </c>
      <c r="K2580" s="21" t="s">
        <v>982</v>
      </c>
      <c r="L2580" s="21" t="s">
        <v>42</v>
      </c>
      <c r="M2580" s="21" t="s">
        <v>43</v>
      </c>
      <c r="N2580" s="21" t="s">
        <v>48</v>
      </c>
      <c r="O2580" s="22">
        <v>50</v>
      </c>
      <c r="P2580" s="22">
        <v>400</v>
      </c>
      <c r="Q2580" s="21" t="s">
        <v>580</v>
      </c>
      <c r="R2580" s="103">
        <f t="shared" si="40"/>
        <v>20000</v>
      </c>
      <c r="S2580" s="22">
        <v>0</v>
      </c>
      <c r="T2580" s="22">
        <v>4000</v>
      </c>
      <c r="U2580" s="22">
        <v>0</v>
      </c>
      <c r="V2580" s="22">
        <v>4000</v>
      </c>
      <c r="W2580" s="22">
        <v>0</v>
      </c>
      <c r="X2580" s="22">
        <v>0</v>
      </c>
      <c r="Y2580" s="22">
        <v>4000</v>
      </c>
      <c r="Z2580" s="22">
        <v>0</v>
      </c>
      <c r="AA2580" s="22">
        <v>4000</v>
      </c>
      <c r="AB2580" s="22">
        <v>0</v>
      </c>
      <c r="AC2580" s="22">
        <v>4000</v>
      </c>
      <c r="AD2580" s="22">
        <v>0</v>
      </c>
    </row>
    <row r="2581" spans="1:30" s="1" customFormat="1" ht="15" customHeight="1" x14ac:dyDescent="0.3">
      <c r="A2581" s="21" t="s">
        <v>34</v>
      </c>
      <c r="B2581" s="21" t="s">
        <v>1192</v>
      </c>
      <c r="C2581" s="21" t="s">
        <v>1192</v>
      </c>
      <c r="D2581" s="21" t="s">
        <v>36</v>
      </c>
      <c r="E2581" s="21" t="s">
        <v>246</v>
      </c>
      <c r="F2581" s="21" t="s">
        <v>36</v>
      </c>
      <c r="G2581" s="21" t="s">
        <v>38</v>
      </c>
      <c r="H2581" s="21">
        <v>21601</v>
      </c>
      <c r="I2581" s="21" t="s">
        <v>277</v>
      </c>
      <c r="J2581" s="21" t="s">
        <v>950</v>
      </c>
      <c r="K2581" s="21" t="s">
        <v>951</v>
      </c>
      <c r="L2581" s="21" t="s">
        <v>42</v>
      </c>
      <c r="M2581" s="21" t="s">
        <v>43</v>
      </c>
      <c r="N2581" s="21" t="s">
        <v>48</v>
      </c>
      <c r="O2581" s="22">
        <v>6</v>
      </c>
      <c r="P2581" s="22">
        <v>150</v>
      </c>
      <c r="Q2581" s="21" t="s">
        <v>580</v>
      </c>
      <c r="R2581" s="103">
        <f t="shared" si="40"/>
        <v>900</v>
      </c>
      <c r="S2581" s="22">
        <v>0</v>
      </c>
      <c r="T2581" s="22">
        <v>300</v>
      </c>
      <c r="U2581" s="22">
        <v>0</v>
      </c>
      <c r="V2581" s="22">
        <v>300</v>
      </c>
      <c r="W2581" s="22">
        <v>0</v>
      </c>
      <c r="X2581" s="22">
        <v>0</v>
      </c>
      <c r="Y2581" s="22">
        <v>300</v>
      </c>
      <c r="Z2581" s="22">
        <v>0</v>
      </c>
      <c r="AA2581" s="22">
        <v>0</v>
      </c>
      <c r="AB2581" s="22">
        <v>0</v>
      </c>
      <c r="AC2581" s="22">
        <v>0</v>
      </c>
      <c r="AD2581" s="22">
        <v>0</v>
      </c>
    </row>
    <row r="2582" spans="1:30" s="1" customFormat="1" ht="15" customHeight="1" x14ac:dyDescent="0.3">
      <c r="A2582" s="21" t="s">
        <v>34</v>
      </c>
      <c r="B2582" s="21" t="s">
        <v>1192</v>
      </c>
      <c r="C2582" s="21" t="s">
        <v>1192</v>
      </c>
      <c r="D2582" s="21" t="s">
        <v>36</v>
      </c>
      <c r="E2582" s="21" t="s">
        <v>246</v>
      </c>
      <c r="F2582" s="21" t="s">
        <v>36</v>
      </c>
      <c r="G2582" s="21" t="s">
        <v>38</v>
      </c>
      <c r="H2582" s="21">
        <v>21601</v>
      </c>
      <c r="I2582" s="21" t="s">
        <v>277</v>
      </c>
      <c r="J2582" s="21" t="s">
        <v>1222</v>
      </c>
      <c r="K2582" s="21" t="s">
        <v>1223</v>
      </c>
      <c r="L2582" s="21" t="s">
        <v>42</v>
      </c>
      <c r="M2582" s="21" t="s">
        <v>43</v>
      </c>
      <c r="N2582" s="21" t="s">
        <v>48</v>
      </c>
      <c r="O2582" s="22">
        <v>5</v>
      </c>
      <c r="P2582" s="22">
        <v>500</v>
      </c>
      <c r="Q2582" s="21" t="s">
        <v>580</v>
      </c>
      <c r="R2582" s="103">
        <f t="shared" si="40"/>
        <v>2500</v>
      </c>
      <c r="S2582" s="22">
        <v>0</v>
      </c>
      <c r="T2582" s="22">
        <v>500</v>
      </c>
      <c r="U2582" s="22">
        <v>0</v>
      </c>
      <c r="V2582" s="22">
        <v>500</v>
      </c>
      <c r="W2582" s="22">
        <v>0</v>
      </c>
      <c r="X2582" s="22">
        <v>0</v>
      </c>
      <c r="Y2582" s="22">
        <v>500</v>
      </c>
      <c r="Z2582" s="22">
        <v>0</v>
      </c>
      <c r="AA2582" s="22">
        <v>500</v>
      </c>
      <c r="AB2582" s="22">
        <v>0</v>
      </c>
      <c r="AC2582" s="22">
        <v>500</v>
      </c>
      <c r="AD2582" s="22">
        <v>0</v>
      </c>
    </row>
    <row r="2583" spans="1:30" s="1" customFormat="1" ht="15" customHeight="1" x14ac:dyDescent="0.3">
      <c r="A2583" s="21" t="s">
        <v>34</v>
      </c>
      <c r="B2583" s="21" t="s">
        <v>1192</v>
      </c>
      <c r="C2583" s="21" t="s">
        <v>1192</v>
      </c>
      <c r="D2583" s="21" t="s">
        <v>36</v>
      </c>
      <c r="E2583" s="21" t="s">
        <v>246</v>
      </c>
      <c r="F2583" s="21" t="s">
        <v>36</v>
      </c>
      <c r="G2583" s="21" t="s">
        <v>38</v>
      </c>
      <c r="H2583" s="21">
        <v>21601</v>
      </c>
      <c r="I2583" s="21" t="s">
        <v>277</v>
      </c>
      <c r="J2583" s="21" t="s">
        <v>1970</v>
      </c>
      <c r="K2583" s="21" t="s">
        <v>1971</v>
      </c>
      <c r="L2583" s="21" t="s">
        <v>42</v>
      </c>
      <c r="M2583" s="21" t="s">
        <v>43</v>
      </c>
      <c r="N2583" s="21" t="s">
        <v>48</v>
      </c>
      <c r="O2583" s="22">
        <v>2</v>
      </c>
      <c r="P2583" s="22">
        <v>25</v>
      </c>
      <c r="Q2583" s="21" t="s">
        <v>580</v>
      </c>
      <c r="R2583" s="103">
        <f t="shared" si="40"/>
        <v>50</v>
      </c>
      <c r="S2583" s="22">
        <v>0</v>
      </c>
      <c r="T2583" s="22">
        <v>0</v>
      </c>
      <c r="U2583" s="22">
        <v>0</v>
      </c>
      <c r="V2583" s="22">
        <v>0</v>
      </c>
      <c r="W2583" s="22">
        <v>0</v>
      </c>
      <c r="X2583" s="22">
        <v>0</v>
      </c>
      <c r="Y2583" s="22">
        <v>0</v>
      </c>
      <c r="Z2583" s="22">
        <v>0</v>
      </c>
      <c r="AA2583" s="22">
        <v>0</v>
      </c>
      <c r="AB2583" s="22">
        <v>50</v>
      </c>
      <c r="AC2583" s="22">
        <v>0</v>
      </c>
      <c r="AD2583" s="22">
        <v>0</v>
      </c>
    </row>
    <row r="2584" spans="1:30" s="1" customFormat="1" ht="15" customHeight="1" x14ac:dyDescent="0.3">
      <c r="A2584" s="21" t="s">
        <v>34</v>
      </c>
      <c r="B2584" s="21" t="s">
        <v>1192</v>
      </c>
      <c r="C2584" s="21" t="s">
        <v>1192</v>
      </c>
      <c r="D2584" s="21" t="s">
        <v>36</v>
      </c>
      <c r="E2584" s="21" t="s">
        <v>246</v>
      </c>
      <c r="F2584" s="21" t="s">
        <v>36</v>
      </c>
      <c r="G2584" s="21" t="s">
        <v>38</v>
      </c>
      <c r="H2584" s="21">
        <v>22104</v>
      </c>
      <c r="I2584" s="59" t="s">
        <v>1972</v>
      </c>
      <c r="J2584" s="21" t="s">
        <v>305</v>
      </c>
      <c r="K2584" s="21" t="s">
        <v>306</v>
      </c>
      <c r="L2584" s="21" t="s">
        <v>42</v>
      </c>
      <c r="M2584" s="21" t="s">
        <v>43</v>
      </c>
      <c r="N2584" s="21" t="s">
        <v>48</v>
      </c>
      <c r="O2584" s="22">
        <v>653</v>
      </c>
      <c r="P2584" s="22">
        <v>50</v>
      </c>
      <c r="Q2584" s="21" t="s">
        <v>580</v>
      </c>
      <c r="R2584" s="103">
        <f t="shared" si="40"/>
        <v>32650</v>
      </c>
      <c r="S2584" s="22">
        <v>2000</v>
      </c>
      <c r="T2584" s="22">
        <v>3000</v>
      </c>
      <c r="U2584" s="22">
        <v>3000</v>
      </c>
      <c r="V2584" s="22">
        <v>3400</v>
      </c>
      <c r="W2584" s="22">
        <v>0</v>
      </c>
      <c r="X2584" s="22">
        <v>3450</v>
      </c>
      <c r="Y2584" s="22">
        <v>3150</v>
      </c>
      <c r="Z2584" s="22">
        <v>3000</v>
      </c>
      <c r="AA2584" s="22">
        <v>3150</v>
      </c>
      <c r="AB2584" s="22">
        <v>3000</v>
      </c>
      <c r="AC2584" s="22">
        <v>3000</v>
      </c>
      <c r="AD2584" s="22">
        <v>2500</v>
      </c>
    </row>
    <row r="2585" spans="1:30" s="1" customFormat="1" ht="15" customHeight="1" x14ac:dyDescent="0.3">
      <c r="A2585" s="21" t="s">
        <v>34</v>
      </c>
      <c r="B2585" s="21" t="s">
        <v>1192</v>
      </c>
      <c r="C2585" s="21" t="s">
        <v>1192</v>
      </c>
      <c r="D2585" s="21" t="s">
        <v>36</v>
      </c>
      <c r="E2585" s="21" t="s">
        <v>246</v>
      </c>
      <c r="F2585" s="21" t="s">
        <v>36</v>
      </c>
      <c r="G2585" s="21" t="s">
        <v>38</v>
      </c>
      <c r="H2585" s="21" t="s">
        <v>1350</v>
      </c>
      <c r="I2585" s="21" t="s">
        <v>1972</v>
      </c>
      <c r="J2585" s="21" t="s">
        <v>1973</v>
      </c>
      <c r="K2585" s="21" t="s">
        <v>1974</v>
      </c>
      <c r="L2585" s="21" t="s">
        <v>42</v>
      </c>
      <c r="M2585" s="21" t="s">
        <v>43</v>
      </c>
      <c r="N2585" s="21" t="s">
        <v>48</v>
      </c>
      <c r="O2585" s="22">
        <v>7</v>
      </c>
      <c r="P2585" s="22">
        <v>370</v>
      </c>
      <c r="Q2585" s="21" t="s">
        <v>580</v>
      </c>
      <c r="R2585" s="103">
        <f t="shared" si="40"/>
        <v>2590</v>
      </c>
      <c r="S2585" s="22">
        <v>0</v>
      </c>
      <c r="T2585" s="22">
        <v>370</v>
      </c>
      <c r="U2585" s="22">
        <v>0</v>
      </c>
      <c r="V2585" s="22">
        <v>370</v>
      </c>
      <c r="W2585" s="22">
        <v>0</v>
      </c>
      <c r="X2585" s="22">
        <v>370</v>
      </c>
      <c r="Y2585" s="22">
        <v>370</v>
      </c>
      <c r="Z2585" s="22">
        <v>0</v>
      </c>
      <c r="AA2585" s="22">
        <v>370</v>
      </c>
      <c r="AB2585" s="22">
        <v>370</v>
      </c>
      <c r="AC2585" s="22">
        <v>370</v>
      </c>
      <c r="AD2585" s="22">
        <v>0</v>
      </c>
    </row>
    <row r="2586" spans="1:30" s="1" customFormat="1" ht="15" customHeight="1" x14ac:dyDescent="0.3">
      <c r="A2586" s="21" t="s">
        <v>34</v>
      </c>
      <c r="B2586" s="21" t="s">
        <v>1192</v>
      </c>
      <c r="C2586" s="21" t="s">
        <v>1192</v>
      </c>
      <c r="D2586" s="21" t="s">
        <v>36</v>
      </c>
      <c r="E2586" s="21" t="s">
        <v>246</v>
      </c>
      <c r="F2586" s="21" t="s">
        <v>36</v>
      </c>
      <c r="G2586" s="21" t="s">
        <v>38</v>
      </c>
      <c r="H2586" s="21" t="s">
        <v>1350</v>
      </c>
      <c r="I2586" s="21" t="s">
        <v>1972</v>
      </c>
      <c r="J2586" s="21" t="s">
        <v>851</v>
      </c>
      <c r="K2586" s="21" t="s">
        <v>986</v>
      </c>
      <c r="L2586" s="21" t="s">
        <v>42</v>
      </c>
      <c r="M2586" s="21" t="s">
        <v>43</v>
      </c>
      <c r="N2586" s="21" t="s">
        <v>44</v>
      </c>
      <c r="O2586" s="22">
        <v>22</v>
      </c>
      <c r="P2586" s="22">
        <v>55</v>
      </c>
      <c r="Q2586" s="21" t="s">
        <v>580</v>
      </c>
      <c r="R2586" s="103">
        <f t="shared" si="40"/>
        <v>1210</v>
      </c>
      <c r="S2586" s="22">
        <v>220</v>
      </c>
      <c r="T2586" s="22">
        <v>220</v>
      </c>
      <c r="U2586" s="22">
        <v>220</v>
      </c>
      <c r="V2586" s="22">
        <v>110</v>
      </c>
      <c r="W2586" s="22">
        <v>0</v>
      </c>
      <c r="X2586" s="22">
        <v>0</v>
      </c>
      <c r="Y2586" s="22">
        <v>0</v>
      </c>
      <c r="Z2586" s="22">
        <v>220</v>
      </c>
      <c r="AA2586" s="22">
        <v>0</v>
      </c>
      <c r="AB2586" s="22">
        <v>0</v>
      </c>
      <c r="AC2586" s="22">
        <v>220</v>
      </c>
      <c r="AD2586" s="22">
        <v>0</v>
      </c>
    </row>
    <row r="2587" spans="1:30" s="1" customFormat="1" ht="15" customHeight="1" x14ac:dyDescent="0.3">
      <c r="A2587" s="21" t="s">
        <v>34</v>
      </c>
      <c r="B2587" s="21" t="s">
        <v>1192</v>
      </c>
      <c r="C2587" s="21" t="s">
        <v>1192</v>
      </c>
      <c r="D2587" s="21" t="s">
        <v>36</v>
      </c>
      <c r="E2587" s="21" t="s">
        <v>246</v>
      </c>
      <c r="F2587" s="21" t="s">
        <v>36</v>
      </c>
      <c r="G2587" s="21" t="s">
        <v>38</v>
      </c>
      <c r="H2587" s="21" t="s">
        <v>1350</v>
      </c>
      <c r="I2587" s="21" t="s">
        <v>1972</v>
      </c>
      <c r="J2587" s="21" t="s">
        <v>320</v>
      </c>
      <c r="K2587" s="21" t="s">
        <v>299</v>
      </c>
      <c r="L2587" s="21" t="s">
        <v>42</v>
      </c>
      <c r="M2587" s="21" t="s">
        <v>43</v>
      </c>
      <c r="N2587" s="21" t="s">
        <v>295</v>
      </c>
      <c r="O2587" s="22">
        <v>8</v>
      </c>
      <c r="P2587" s="22">
        <v>300</v>
      </c>
      <c r="Q2587" s="21" t="s">
        <v>580</v>
      </c>
      <c r="R2587" s="103">
        <f t="shared" si="40"/>
        <v>2400</v>
      </c>
      <c r="S2587" s="22">
        <v>900</v>
      </c>
      <c r="T2587" s="22">
        <v>0</v>
      </c>
      <c r="U2587" s="22">
        <v>300</v>
      </c>
      <c r="V2587" s="22">
        <v>0</v>
      </c>
      <c r="W2587" s="22">
        <v>0</v>
      </c>
      <c r="X2587" s="22">
        <v>0</v>
      </c>
      <c r="Y2587" s="22">
        <v>300</v>
      </c>
      <c r="Z2587" s="22">
        <v>0</v>
      </c>
      <c r="AA2587" s="22">
        <v>300</v>
      </c>
      <c r="AB2587" s="22">
        <v>300</v>
      </c>
      <c r="AC2587" s="22">
        <v>0</v>
      </c>
      <c r="AD2587" s="22">
        <v>300</v>
      </c>
    </row>
    <row r="2588" spans="1:30" s="1" customFormat="1" ht="15" customHeight="1" x14ac:dyDescent="0.3">
      <c r="A2588" s="21" t="s">
        <v>34</v>
      </c>
      <c r="B2588" s="21" t="s">
        <v>1192</v>
      </c>
      <c r="C2588" s="21" t="s">
        <v>1192</v>
      </c>
      <c r="D2588" s="21" t="s">
        <v>36</v>
      </c>
      <c r="E2588" s="21" t="s">
        <v>246</v>
      </c>
      <c r="F2588" s="21" t="s">
        <v>36</v>
      </c>
      <c r="G2588" s="21" t="s">
        <v>38</v>
      </c>
      <c r="H2588" s="21" t="s">
        <v>1350</v>
      </c>
      <c r="I2588" s="21" t="s">
        <v>1972</v>
      </c>
      <c r="J2588" s="21" t="s">
        <v>341</v>
      </c>
      <c r="K2588" s="21" t="s">
        <v>342</v>
      </c>
      <c r="L2588" s="21" t="s">
        <v>42</v>
      </c>
      <c r="M2588" s="21" t="s">
        <v>43</v>
      </c>
      <c r="N2588" s="21" t="s">
        <v>48</v>
      </c>
      <c r="O2588" s="22">
        <v>10</v>
      </c>
      <c r="P2588" s="22">
        <v>35</v>
      </c>
      <c r="Q2588" s="21" t="s">
        <v>580</v>
      </c>
      <c r="R2588" s="103">
        <f t="shared" si="40"/>
        <v>350</v>
      </c>
      <c r="S2588" s="22">
        <v>140</v>
      </c>
      <c r="T2588" s="22">
        <v>70</v>
      </c>
      <c r="U2588" s="22">
        <v>0</v>
      </c>
      <c r="V2588" s="22">
        <v>0</v>
      </c>
      <c r="W2588" s="22">
        <v>0</v>
      </c>
      <c r="X2588" s="22">
        <v>0</v>
      </c>
      <c r="Y2588" s="22">
        <v>0</v>
      </c>
      <c r="Z2588" s="22">
        <v>140</v>
      </c>
      <c r="AA2588" s="22">
        <v>0</v>
      </c>
      <c r="AB2588" s="22">
        <v>0</v>
      </c>
      <c r="AC2588" s="22">
        <v>0</v>
      </c>
      <c r="AD2588" s="22">
        <v>0</v>
      </c>
    </row>
    <row r="2589" spans="1:30" s="1" customFormat="1" ht="15" customHeight="1" x14ac:dyDescent="0.3">
      <c r="A2589" s="21" t="s">
        <v>34</v>
      </c>
      <c r="B2589" s="21" t="s">
        <v>1192</v>
      </c>
      <c r="C2589" s="21" t="s">
        <v>1192</v>
      </c>
      <c r="D2589" s="21" t="s">
        <v>36</v>
      </c>
      <c r="E2589" s="21" t="s">
        <v>246</v>
      </c>
      <c r="F2589" s="21" t="s">
        <v>36</v>
      </c>
      <c r="G2589" s="21" t="s">
        <v>38</v>
      </c>
      <c r="H2589" s="21" t="s">
        <v>1350</v>
      </c>
      <c r="I2589" s="21" t="s">
        <v>1972</v>
      </c>
      <c r="J2589" s="21" t="s">
        <v>318</v>
      </c>
      <c r="K2589" s="21" t="s">
        <v>319</v>
      </c>
      <c r="L2589" s="21" t="s">
        <v>42</v>
      </c>
      <c r="M2589" s="21" t="s">
        <v>43</v>
      </c>
      <c r="N2589" s="21" t="s">
        <v>48</v>
      </c>
      <c r="O2589" s="22">
        <v>15</v>
      </c>
      <c r="P2589" s="22">
        <v>64</v>
      </c>
      <c r="Q2589" s="21" t="s">
        <v>580</v>
      </c>
      <c r="R2589" s="103">
        <f t="shared" si="40"/>
        <v>960</v>
      </c>
      <c r="S2589" s="22">
        <v>60</v>
      </c>
      <c r="T2589" s="22">
        <v>0</v>
      </c>
      <c r="U2589" s="22">
        <v>60</v>
      </c>
      <c r="V2589" s="22">
        <v>120</v>
      </c>
      <c r="W2589" s="22">
        <v>0</v>
      </c>
      <c r="X2589" s="22">
        <v>180</v>
      </c>
      <c r="Y2589" s="22">
        <v>180</v>
      </c>
      <c r="Z2589" s="22">
        <v>0</v>
      </c>
      <c r="AA2589" s="22">
        <v>180</v>
      </c>
      <c r="AB2589" s="22">
        <v>60</v>
      </c>
      <c r="AC2589" s="22">
        <v>60</v>
      </c>
      <c r="AD2589" s="22">
        <v>60</v>
      </c>
    </row>
    <row r="2590" spans="1:30" s="1" customFormat="1" ht="15" customHeight="1" x14ac:dyDescent="0.3">
      <c r="A2590" s="21" t="s">
        <v>34</v>
      </c>
      <c r="B2590" s="21" t="s">
        <v>1192</v>
      </c>
      <c r="C2590" s="21" t="s">
        <v>1192</v>
      </c>
      <c r="D2590" s="21" t="s">
        <v>36</v>
      </c>
      <c r="E2590" s="21" t="s">
        <v>246</v>
      </c>
      <c r="F2590" s="21" t="s">
        <v>36</v>
      </c>
      <c r="G2590" s="21" t="s">
        <v>38</v>
      </c>
      <c r="H2590" s="21" t="s">
        <v>1350</v>
      </c>
      <c r="I2590" s="21" t="s">
        <v>1972</v>
      </c>
      <c r="J2590" s="21" t="s">
        <v>1975</v>
      </c>
      <c r="K2590" s="21" t="s">
        <v>1976</v>
      </c>
      <c r="L2590" s="21" t="s">
        <v>42</v>
      </c>
      <c r="M2590" s="21" t="s">
        <v>43</v>
      </c>
      <c r="N2590" s="21" t="s">
        <v>48</v>
      </c>
      <c r="O2590" s="22">
        <v>3</v>
      </c>
      <c r="P2590" s="22">
        <v>40</v>
      </c>
      <c r="Q2590" s="21" t="s">
        <v>580</v>
      </c>
      <c r="R2590" s="103">
        <f t="shared" si="40"/>
        <v>120</v>
      </c>
      <c r="S2590" s="22">
        <v>40</v>
      </c>
      <c r="T2590" s="22">
        <v>40</v>
      </c>
      <c r="U2590" s="22">
        <v>40</v>
      </c>
      <c r="V2590" s="22">
        <v>0</v>
      </c>
      <c r="W2590" s="22">
        <v>0</v>
      </c>
      <c r="X2590" s="22">
        <v>0</v>
      </c>
      <c r="Y2590" s="22">
        <v>0</v>
      </c>
      <c r="Z2590" s="22">
        <v>0</v>
      </c>
      <c r="AA2590" s="22">
        <v>0</v>
      </c>
      <c r="AB2590" s="22">
        <v>0</v>
      </c>
      <c r="AC2590" s="22">
        <v>0</v>
      </c>
      <c r="AD2590" s="22">
        <v>0</v>
      </c>
    </row>
    <row r="2591" spans="1:30" s="1" customFormat="1" ht="15" customHeight="1" x14ac:dyDescent="0.3">
      <c r="A2591" s="21" t="s">
        <v>34</v>
      </c>
      <c r="B2591" s="21" t="s">
        <v>1192</v>
      </c>
      <c r="C2591" s="21" t="s">
        <v>1192</v>
      </c>
      <c r="D2591" s="21" t="s">
        <v>36</v>
      </c>
      <c r="E2591" s="21" t="s">
        <v>246</v>
      </c>
      <c r="F2591" s="21" t="s">
        <v>36</v>
      </c>
      <c r="G2591" s="21" t="s">
        <v>38</v>
      </c>
      <c r="H2591" s="21" t="s">
        <v>1350</v>
      </c>
      <c r="I2591" s="21" t="s">
        <v>1972</v>
      </c>
      <c r="J2591" s="21" t="s">
        <v>316</v>
      </c>
      <c r="K2591" s="21" t="s">
        <v>317</v>
      </c>
      <c r="L2591" s="21" t="s">
        <v>42</v>
      </c>
      <c r="M2591" s="21" t="s">
        <v>43</v>
      </c>
      <c r="N2591" s="21" t="s">
        <v>295</v>
      </c>
      <c r="O2591" s="22">
        <v>7</v>
      </c>
      <c r="P2591" s="22">
        <v>70</v>
      </c>
      <c r="Q2591" s="21" t="s">
        <v>580</v>
      </c>
      <c r="R2591" s="103">
        <f t="shared" si="40"/>
        <v>490</v>
      </c>
      <c r="S2591" s="22">
        <v>140</v>
      </c>
      <c r="T2591" s="22">
        <v>0</v>
      </c>
      <c r="U2591" s="22">
        <v>70</v>
      </c>
      <c r="V2591" s="22">
        <v>0</v>
      </c>
      <c r="W2591" s="22">
        <v>0</v>
      </c>
      <c r="X2591" s="22">
        <v>0</v>
      </c>
      <c r="Y2591" s="22">
        <v>0</v>
      </c>
      <c r="Z2591" s="22">
        <v>140</v>
      </c>
      <c r="AA2591" s="22">
        <v>0</v>
      </c>
      <c r="AB2591" s="22">
        <v>0</v>
      </c>
      <c r="AC2591" s="22">
        <v>0</v>
      </c>
      <c r="AD2591" s="22">
        <v>140</v>
      </c>
    </row>
    <row r="2592" spans="1:30" s="1" customFormat="1" ht="15" customHeight="1" x14ac:dyDescent="0.3">
      <c r="A2592" s="21" t="s">
        <v>34</v>
      </c>
      <c r="B2592" s="21" t="s">
        <v>1192</v>
      </c>
      <c r="C2592" s="21" t="s">
        <v>1192</v>
      </c>
      <c r="D2592" s="21" t="s">
        <v>36</v>
      </c>
      <c r="E2592" s="21" t="s">
        <v>246</v>
      </c>
      <c r="F2592" s="21" t="s">
        <v>36</v>
      </c>
      <c r="G2592" s="21" t="s">
        <v>38</v>
      </c>
      <c r="H2592" s="21" t="s">
        <v>1350</v>
      </c>
      <c r="I2592" s="21" t="s">
        <v>1972</v>
      </c>
      <c r="J2592" s="21" t="s">
        <v>326</v>
      </c>
      <c r="K2592" s="21" t="s">
        <v>327</v>
      </c>
      <c r="L2592" s="21" t="s">
        <v>42</v>
      </c>
      <c r="M2592" s="21" t="s">
        <v>43</v>
      </c>
      <c r="N2592" s="21" t="s">
        <v>300</v>
      </c>
      <c r="O2592" s="22">
        <v>7</v>
      </c>
      <c r="P2592" s="22">
        <v>150</v>
      </c>
      <c r="Q2592" s="21" t="s">
        <v>580</v>
      </c>
      <c r="R2592" s="103">
        <f t="shared" si="40"/>
        <v>1050</v>
      </c>
      <c r="S2592" s="22">
        <v>300</v>
      </c>
      <c r="T2592" s="22">
        <v>300</v>
      </c>
      <c r="U2592" s="22">
        <v>0</v>
      </c>
      <c r="V2592" s="22">
        <v>0</v>
      </c>
      <c r="W2592" s="22">
        <v>0</v>
      </c>
      <c r="X2592" s="22">
        <v>0</v>
      </c>
      <c r="Y2592" s="22">
        <v>0</v>
      </c>
      <c r="Z2592" s="22">
        <v>300</v>
      </c>
      <c r="AA2592" s="22">
        <v>0</v>
      </c>
      <c r="AB2592" s="22">
        <v>0</v>
      </c>
      <c r="AC2592" s="22">
        <v>150</v>
      </c>
      <c r="AD2592" s="22">
        <v>0</v>
      </c>
    </row>
    <row r="2593" spans="1:30" s="1" customFormat="1" ht="15" customHeight="1" x14ac:dyDescent="0.3">
      <c r="A2593" s="21" t="s">
        <v>34</v>
      </c>
      <c r="B2593" s="21" t="s">
        <v>1192</v>
      </c>
      <c r="C2593" s="21" t="s">
        <v>1192</v>
      </c>
      <c r="D2593" s="21" t="s">
        <v>36</v>
      </c>
      <c r="E2593" s="21" t="s">
        <v>246</v>
      </c>
      <c r="F2593" s="21" t="s">
        <v>36</v>
      </c>
      <c r="G2593" s="21" t="s">
        <v>38</v>
      </c>
      <c r="H2593" s="21" t="s">
        <v>1350</v>
      </c>
      <c r="I2593" s="21" t="s">
        <v>1972</v>
      </c>
      <c r="J2593" s="21" t="s">
        <v>564</v>
      </c>
      <c r="K2593" s="21" t="s">
        <v>850</v>
      </c>
      <c r="L2593" s="21" t="s">
        <v>42</v>
      </c>
      <c r="M2593" s="21" t="s">
        <v>43</v>
      </c>
      <c r="N2593" s="21" t="s">
        <v>63</v>
      </c>
      <c r="O2593" s="22">
        <v>4</v>
      </c>
      <c r="P2593" s="22">
        <v>150</v>
      </c>
      <c r="Q2593" s="21" t="s">
        <v>580</v>
      </c>
      <c r="R2593" s="103">
        <f t="shared" si="40"/>
        <v>600</v>
      </c>
      <c r="S2593" s="22">
        <v>200</v>
      </c>
      <c r="T2593" s="22">
        <v>0</v>
      </c>
      <c r="U2593" s="22">
        <v>0</v>
      </c>
      <c r="V2593" s="22">
        <v>0</v>
      </c>
      <c r="W2593" s="22">
        <v>0</v>
      </c>
      <c r="X2593" s="22">
        <v>0</v>
      </c>
      <c r="Y2593" s="22">
        <v>0</v>
      </c>
      <c r="Z2593" s="22">
        <v>200</v>
      </c>
      <c r="AA2593" s="22">
        <v>0</v>
      </c>
      <c r="AB2593" s="22">
        <v>0</v>
      </c>
      <c r="AC2593" s="22">
        <v>200</v>
      </c>
      <c r="AD2593" s="22">
        <v>0</v>
      </c>
    </row>
    <row r="2594" spans="1:30" s="1" customFormat="1" ht="15" customHeight="1" x14ac:dyDescent="0.3">
      <c r="A2594" s="21" t="s">
        <v>34</v>
      </c>
      <c r="B2594" s="21" t="s">
        <v>1192</v>
      </c>
      <c r="C2594" s="21" t="s">
        <v>1192</v>
      </c>
      <c r="D2594" s="21" t="s">
        <v>36</v>
      </c>
      <c r="E2594" s="21" t="s">
        <v>246</v>
      </c>
      <c r="F2594" s="21" t="s">
        <v>36</v>
      </c>
      <c r="G2594" s="21" t="s">
        <v>38</v>
      </c>
      <c r="H2594" s="21" t="s">
        <v>1350</v>
      </c>
      <c r="I2594" s="21" t="s">
        <v>1972</v>
      </c>
      <c r="J2594" s="21" t="s">
        <v>1929</v>
      </c>
      <c r="K2594" s="21" t="s">
        <v>1977</v>
      </c>
      <c r="L2594" s="21" t="s">
        <v>42</v>
      </c>
      <c r="M2594" s="21" t="s">
        <v>43</v>
      </c>
      <c r="N2594" s="21" t="s">
        <v>48</v>
      </c>
      <c r="O2594" s="22">
        <v>6</v>
      </c>
      <c r="P2594" s="22">
        <v>90</v>
      </c>
      <c r="Q2594" s="21" t="s">
        <v>580</v>
      </c>
      <c r="R2594" s="103">
        <f t="shared" si="40"/>
        <v>540</v>
      </c>
      <c r="S2594" s="22">
        <v>0</v>
      </c>
      <c r="T2594" s="22">
        <v>0</v>
      </c>
      <c r="U2594" s="22">
        <v>270</v>
      </c>
      <c r="V2594" s="22">
        <v>0</v>
      </c>
      <c r="W2594" s="22">
        <v>0</v>
      </c>
      <c r="X2594" s="22">
        <v>0</v>
      </c>
      <c r="Y2594" s="22">
        <v>0</v>
      </c>
      <c r="Z2594" s="22">
        <v>0</v>
      </c>
      <c r="AA2594" s="22">
        <v>0</v>
      </c>
      <c r="AB2594" s="22">
        <v>270</v>
      </c>
      <c r="AC2594" s="22">
        <v>0</v>
      </c>
      <c r="AD2594" s="22">
        <v>0</v>
      </c>
    </row>
    <row r="2595" spans="1:30" s="1" customFormat="1" ht="15" customHeight="1" x14ac:dyDescent="0.3">
      <c r="A2595" s="21" t="s">
        <v>34</v>
      </c>
      <c r="B2595" s="21" t="s">
        <v>1192</v>
      </c>
      <c r="C2595" s="21" t="s">
        <v>1192</v>
      </c>
      <c r="D2595" s="21" t="s">
        <v>36</v>
      </c>
      <c r="E2595" s="21" t="s">
        <v>246</v>
      </c>
      <c r="F2595" s="21" t="s">
        <v>36</v>
      </c>
      <c r="G2595" s="21" t="s">
        <v>38</v>
      </c>
      <c r="H2595" s="21" t="s">
        <v>1350</v>
      </c>
      <c r="I2595" s="21" t="s">
        <v>1972</v>
      </c>
      <c r="J2595" s="21" t="s">
        <v>303</v>
      </c>
      <c r="K2595" s="21" t="s">
        <v>304</v>
      </c>
      <c r="L2595" s="21" t="s">
        <v>42</v>
      </c>
      <c r="M2595" s="21" t="s">
        <v>43</v>
      </c>
      <c r="N2595" s="21" t="s">
        <v>63</v>
      </c>
      <c r="O2595" s="22">
        <v>2</v>
      </c>
      <c r="P2595" s="22">
        <v>20</v>
      </c>
      <c r="Q2595" s="21" t="s">
        <v>580</v>
      </c>
      <c r="R2595" s="103">
        <f t="shared" si="40"/>
        <v>40</v>
      </c>
      <c r="S2595" s="22">
        <v>0</v>
      </c>
      <c r="T2595" s="22">
        <v>0</v>
      </c>
      <c r="U2595" s="22">
        <v>40</v>
      </c>
      <c r="V2595" s="22">
        <v>0</v>
      </c>
      <c r="W2595" s="22">
        <v>0</v>
      </c>
      <c r="X2595" s="22">
        <v>0</v>
      </c>
      <c r="Y2595" s="22">
        <v>0</v>
      </c>
      <c r="Z2595" s="22">
        <v>0</v>
      </c>
      <c r="AA2595" s="22">
        <v>0</v>
      </c>
      <c r="AB2595" s="22">
        <v>0</v>
      </c>
      <c r="AC2595" s="22">
        <v>0</v>
      </c>
      <c r="AD2595" s="22">
        <v>0</v>
      </c>
    </row>
    <row r="2596" spans="1:30" s="1" customFormat="1" ht="15" customHeight="1" x14ac:dyDescent="0.3">
      <c r="A2596" s="21" t="s">
        <v>34</v>
      </c>
      <c r="B2596" s="21" t="s">
        <v>1192</v>
      </c>
      <c r="C2596" s="21" t="s">
        <v>1192</v>
      </c>
      <c r="D2596" s="21" t="s">
        <v>36</v>
      </c>
      <c r="E2596" s="21" t="s">
        <v>148</v>
      </c>
      <c r="F2596" s="21" t="s">
        <v>149</v>
      </c>
      <c r="G2596" s="21" t="s">
        <v>38</v>
      </c>
      <c r="H2596" s="21">
        <v>22104</v>
      </c>
      <c r="I2596" s="21" t="s">
        <v>2018</v>
      </c>
      <c r="J2596" s="21" t="s">
        <v>316</v>
      </c>
      <c r="K2596" s="21" t="s">
        <v>317</v>
      </c>
      <c r="L2596" s="21" t="s">
        <v>42</v>
      </c>
      <c r="M2596" s="21" t="s">
        <v>43</v>
      </c>
      <c r="N2596" s="21" t="s">
        <v>295</v>
      </c>
      <c r="O2596" s="22">
        <v>5.9999999999999991</v>
      </c>
      <c r="P2596" s="22">
        <v>68.000000000000014</v>
      </c>
      <c r="Q2596" s="21" t="s">
        <v>580</v>
      </c>
      <c r="R2596" s="103">
        <f t="shared" si="40"/>
        <v>408</v>
      </c>
      <c r="S2596" s="22">
        <v>0</v>
      </c>
      <c r="T2596" s="22">
        <v>0</v>
      </c>
      <c r="U2596" s="22">
        <v>0</v>
      </c>
      <c r="V2596" s="22">
        <v>136</v>
      </c>
      <c r="W2596" s="22">
        <v>0</v>
      </c>
      <c r="X2596" s="22">
        <v>0</v>
      </c>
      <c r="Y2596" s="22">
        <v>136</v>
      </c>
      <c r="Z2596" s="22">
        <v>0</v>
      </c>
      <c r="AA2596" s="22">
        <v>0</v>
      </c>
      <c r="AB2596" s="22">
        <v>136</v>
      </c>
      <c r="AC2596" s="22">
        <v>0</v>
      </c>
      <c r="AD2596" s="22">
        <v>0</v>
      </c>
    </row>
    <row r="2597" spans="1:30" s="1" customFormat="1" ht="15" customHeight="1" x14ac:dyDescent="0.3">
      <c r="A2597" s="21" t="s">
        <v>34</v>
      </c>
      <c r="B2597" s="21" t="s">
        <v>1192</v>
      </c>
      <c r="C2597" s="21" t="s">
        <v>1192</v>
      </c>
      <c r="D2597" s="21" t="s">
        <v>36</v>
      </c>
      <c r="E2597" s="21" t="s">
        <v>148</v>
      </c>
      <c r="F2597" s="21" t="s">
        <v>149</v>
      </c>
      <c r="G2597" s="21" t="s">
        <v>38</v>
      </c>
      <c r="H2597" s="21">
        <v>22104</v>
      </c>
      <c r="I2597" s="21" t="s">
        <v>2018</v>
      </c>
      <c r="J2597" s="21" t="s">
        <v>328</v>
      </c>
      <c r="K2597" s="21" t="s">
        <v>566</v>
      </c>
      <c r="L2597" s="21" t="s">
        <v>42</v>
      </c>
      <c r="M2597" s="21" t="s">
        <v>43</v>
      </c>
      <c r="N2597" s="21" t="s">
        <v>300</v>
      </c>
      <c r="O2597" s="22">
        <v>1.9999999999999998</v>
      </c>
      <c r="P2597" s="22">
        <v>185.00000000000003</v>
      </c>
      <c r="Q2597" s="21" t="s">
        <v>580</v>
      </c>
      <c r="R2597" s="103">
        <f t="shared" si="40"/>
        <v>370</v>
      </c>
      <c r="S2597" s="22">
        <v>0</v>
      </c>
      <c r="T2597" s="22">
        <v>0</v>
      </c>
      <c r="U2597" s="22">
        <v>0</v>
      </c>
      <c r="V2597" s="22">
        <v>185</v>
      </c>
      <c r="W2597" s="22">
        <v>0</v>
      </c>
      <c r="X2597" s="22">
        <v>0</v>
      </c>
      <c r="Y2597" s="22">
        <v>0</v>
      </c>
      <c r="Z2597" s="22">
        <v>0</v>
      </c>
      <c r="AA2597" s="22">
        <v>0</v>
      </c>
      <c r="AB2597" s="22">
        <v>185</v>
      </c>
      <c r="AC2597" s="22">
        <v>0</v>
      </c>
      <c r="AD2597" s="22">
        <v>0</v>
      </c>
    </row>
    <row r="2598" spans="1:30" s="1" customFormat="1" ht="15" customHeight="1" x14ac:dyDescent="0.3">
      <c r="A2598" s="21" t="s">
        <v>34</v>
      </c>
      <c r="B2598" s="21" t="s">
        <v>1192</v>
      </c>
      <c r="C2598" s="21" t="s">
        <v>1192</v>
      </c>
      <c r="D2598" s="21" t="s">
        <v>36</v>
      </c>
      <c r="E2598" s="21" t="s">
        <v>148</v>
      </c>
      <c r="F2598" s="21" t="s">
        <v>149</v>
      </c>
      <c r="G2598" s="21" t="s">
        <v>38</v>
      </c>
      <c r="H2598" s="21">
        <v>22104</v>
      </c>
      <c r="I2598" s="21" t="s">
        <v>2018</v>
      </c>
      <c r="J2598" s="21" t="s">
        <v>311</v>
      </c>
      <c r="K2598" s="21" t="s">
        <v>312</v>
      </c>
      <c r="L2598" s="21" t="s">
        <v>42</v>
      </c>
      <c r="M2598" s="21" t="s">
        <v>43</v>
      </c>
      <c r="N2598" s="21" t="s">
        <v>313</v>
      </c>
      <c r="O2598" s="22">
        <v>2.9999999999999996</v>
      </c>
      <c r="P2598" s="22">
        <v>225.00000000000003</v>
      </c>
      <c r="Q2598" s="21" t="s">
        <v>580</v>
      </c>
      <c r="R2598" s="103">
        <f t="shared" si="40"/>
        <v>675</v>
      </c>
      <c r="S2598" s="22">
        <v>0</v>
      </c>
      <c r="T2598" s="22">
        <v>225</v>
      </c>
      <c r="U2598" s="22">
        <v>0</v>
      </c>
      <c r="V2598" s="22">
        <v>0</v>
      </c>
      <c r="W2598" s="22">
        <v>0</v>
      </c>
      <c r="X2598" s="22">
        <v>0</v>
      </c>
      <c r="Y2598" s="22">
        <v>225</v>
      </c>
      <c r="Z2598" s="22">
        <v>0</v>
      </c>
      <c r="AA2598" s="22">
        <v>0</v>
      </c>
      <c r="AB2598" s="22">
        <v>225</v>
      </c>
      <c r="AC2598" s="22">
        <v>0</v>
      </c>
      <c r="AD2598" s="22">
        <v>0</v>
      </c>
    </row>
    <row r="2599" spans="1:30" s="1" customFormat="1" ht="15" customHeight="1" x14ac:dyDescent="0.3">
      <c r="A2599" s="21" t="s">
        <v>34</v>
      </c>
      <c r="B2599" s="21" t="s">
        <v>1192</v>
      </c>
      <c r="C2599" s="21" t="s">
        <v>1192</v>
      </c>
      <c r="D2599" s="21" t="s">
        <v>36</v>
      </c>
      <c r="E2599" s="21" t="s">
        <v>148</v>
      </c>
      <c r="F2599" s="21" t="s">
        <v>149</v>
      </c>
      <c r="G2599" s="21" t="s">
        <v>38</v>
      </c>
      <c r="H2599" s="21">
        <v>22104</v>
      </c>
      <c r="I2599" s="21" t="s">
        <v>2018</v>
      </c>
      <c r="J2599" s="21" t="s">
        <v>309</v>
      </c>
      <c r="K2599" s="21" t="s">
        <v>310</v>
      </c>
      <c r="L2599" s="21" t="s">
        <v>42</v>
      </c>
      <c r="M2599" s="21" t="s">
        <v>43</v>
      </c>
      <c r="N2599" s="21" t="s">
        <v>63</v>
      </c>
      <c r="O2599" s="22">
        <v>8</v>
      </c>
      <c r="P2599" s="22">
        <v>60</v>
      </c>
      <c r="Q2599" s="21" t="s">
        <v>580</v>
      </c>
      <c r="R2599" s="103">
        <f t="shared" si="40"/>
        <v>480</v>
      </c>
      <c r="S2599" s="22">
        <v>0</v>
      </c>
      <c r="T2599" s="22">
        <v>120</v>
      </c>
      <c r="U2599" s="22">
        <v>0</v>
      </c>
      <c r="V2599" s="22">
        <v>120</v>
      </c>
      <c r="W2599" s="22">
        <v>0</v>
      </c>
      <c r="X2599" s="22">
        <v>0</v>
      </c>
      <c r="Y2599" s="22">
        <v>120</v>
      </c>
      <c r="Z2599" s="22">
        <v>0</v>
      </c>
      <c r="AA2599" s="22">
        <v>0</v>
      </c>
      <c r="AB2599" s="22">
        <v>120</v>
      </c>
      <c r="AC2599" s="22">
        <v>0</v>
      </c>
      <c r="AD2599" s="22">
        <v>0</v>
      </c>
    </row>
    <row r="2600" spans="1:30" s="1" customFormat="1" ht="15" customHeight="1" x14ac:dyDescent="0.3">
      <c r="A2600" s="21" t="s">
        <v>34</v>
      </c>
      <c r="B2600" s="21" t="s">
        <v>1192</v>
      </c>
      <c r="C2600" s="21" t="s">
        <v>1192</v>
      </c>
      <c r="D2600" s="21" t="s">
        <v>36</v>
      </c>
      <c r="E2600" s="21" t="s">
        <v>148</v>
      </c>
      <c r="F2600" s="21" t="s">
        <v>149</v>
      </c>
      <c r="G2600" s="21" t="s">
        <v>38</v>
      </c>
      <c r="H2600" s="21">
        <v>22104</v>
      </c>
      <c r="I2600" s="21" t="s">
        <v>2018</v>
      </c>
      <c r="J2600" s="21" t="s">
        <v>318</v>
      </c>
      <c r="K2600" s="21" t="s">
        <v>319</v>
      </c>
      <c r="L2600" s="21" t="s">
        <v>42</v>
      </c>
      <c r="M2600" s="21" t="s">
        <v>43</v>
      </c>
      <c r="N2600" s="21" t="s">
        <v>48</v>
      </c>
      <c r="O2600" s="22">
        <v>4.0000000000000009</v>
      </c>
      <c r="P2600" s="22">
        <v>358.99999999999994</v>
      </c>
      <c r="Q2600" s="21" t="s">
        <v>580</v>
      </c>
      <c r="R2600" s="103">
        <f t="shared" si="40"/>
        <v>1436</v>
      </c>
      <c r="S2600" s="22">
        <v>0</v>
      </c>
      <c r="T2600" s="22">
        <v>359</v>
      </c>
      <c r="U2600" s="22">
        <v>0</v>
      </c>
      <c r="V2600" s="22">
        <v>0</v>
      </c>
      <c r="W2600" s="22">
        <v>0</v>
      </c>
      <c r="X2600" s="22">
        <v>0</v>
      </c>
      <c r="Y2600" s="22">
        <v>359</v>
      </c>
      <c r="Z2600" s="22">
        <v>0</v>
      </c>
      <c r="AA2600" s="22">
        <v>0</v>
      </c>
      <c r="AB2600" s="22">
        <v>718</v>
      </c>
      <c r="AC2600" s="22">
        <v>0</v>
      </c>
      <c r="AD2600" s="22">
        <v>0</v>
      </c>
    </row>
    <row r="2601" spans="1:30" s="1" customFormat="1" ht="15" customHeight="1" x14ac:dyDescent="0.3">
      <c r="A2601" s="21" t="s">
        <v>34</v>
      </c>
      <c r="B2601" s="21" t="s">
        <v>1192</v>
      </c>
      <c r="C2601" s="21" t="s">
        <v>1192</v>
      </c>
      <c r="D2601" s="21" t="s">
        <v>36</v>
      </c>
      <c r="E2601" s="21" t="s">
        <v>148</v>
      </c>
      <c r="F2601" s="21" t="s">
        <v>149</v>
      </c>
      <c r="G2601" s="21" t="s">
        <v>38</v>
      </c>
      <c r="H2601" s="21">
        <v>22104</v>
      </c>
      <c r="I2601" s="21" t="s">
        <v>2018</v>
      </c>
      <c r="J2601" s="21" t="s">
        <v>296</v>
      </c>
      <c r="K2601" s="21" t="s">
        <v>297</v>
      </c>
      <c r="L2601" s="21" t="s">
        <v>42</v>
      </c>
      <c r="M2601" s="21" t="s">
        <v>43</v>
      </c>
      <c r="N2601" s="21" t="s">
        <v>63</v>
      </c>
      <c r="O2601" s="22">
        <v>4.9999999999999991</v>
      </c>
      <c r="P2601" s="22">
        <v>150.00000000000003</v>
      </c>
      <c r="Q2601" s="21" t="s">
        <v>580</v>
      </c>
      <c r="R2601" s="103">
        <f t="shared" si="40"/>
        <v>750</v>
      </c>
      <c r="S2601" s="22">
        <v>0</v>
      </c>
      <c r="T2601" s="22">
        <v>150</v>
      </c>
      <c r="U2601" s="22">
        <v>0</v>
      </c>
      <c r="V2601" s="22">
        <v>150</v>
      </c>
      <c r="W2601" s="22">
        <v>0</v>
      </c>
      <c r="X2601" s="22">
        <v>0</v>
      </c>
      <c r="Y2601" s="22">
        <v>150</v>
      </c>
      <c r="Z2601" s="22">
        <v>0</v>
      </c>
      <c r="AA2601" s="22">
        <v>0</v>
      </c>
      <c r="AB2601" s="22">
        <v>300</v>
      </c>
      <c r="AC2601" s="22">
        <v>0</v>
      </c>
      <c r="AD2601" s="22">
        <v>0</v>
      </c>
    </row>
    <row r="2602" spans="1:30" s="1" customFormat="1" ht="15" customHeight="1" x14ac:dyDescent="0.3">
      <c r="A2602" s="21" t="s">
        <v>34</v>
      </c>
      <c r="B2602" s="21" t="s">
        <v>1192</v>
      </c>
      <c r="C2602" s="21" t="s">
        <v>1192</v>
      </c>
      <c r="D2602" s="21" t="s">
        <v>36</v>
      </c>
      <c r="E2602" s="21" t="s">
        <v>148</v>
      </c>
      <c r="F2602" s="21" t="s">
        <v>149</v>
      </c>
      <c r="G2602" s="21" t="s">
        <v>38</v>
      </c>
      <c r="H2602" s="21">
        <v>22104</v>
      </c>
      <c r="I2602" s="21" t="s">
        <v>2018</v>
      </c>
      <c r="J2602" s="21" t="s">
        <v>1175</v>
      </c>
      <c r="K2602" s="21" t="s">
        <v>1176</v>
      </c>
      <c r="L2602" s="21" t="s">
        <v>42</v>
      </c>
      <c r="M2602" s="21" t="s">
        <v>43</v>
      </c>
      <c r="N2602" s="21" t="s">
        <v>48</v>
      </c>
      <c r="O2602" s="22">
        <v>4</v>
      </c>
      <c r="P2602" s="22">
        <v>189</v>
      </c>
      <c r="Q2602" s="21" t="s">
        <v>580</v>
      </c>
      <c r="R2602" s="103">
        <f t="shared" si="40"/>
        <v>756</v>
      </c>
      <c r="S2602" s="22">
        <v>0</v>
      </c>
      <c r="T2602" s="22">
        <v>189</v>
      </c>
      <c r="U2602" s="22">
        <v>0</v>
      </c>
      <c r="V2602" s="22">
        <v>189</v>
      </c>
      <c r="W2602" s="22">
        <v>0</v>
      </c>
      <c r="X2602" s="22">
        <v>0</v>
      </c>
      <c r="Y2602" s="22">
        <v>189</v>
      </c>
      <c r="Z2602" s="22">
        <v>0</v>
      </c>
      <c r="AA2602" s="22">
        <v>0</v>
      </c>
      <c r="AB2602" s="22">
        <v>189</v>
      </c>
      <c r="AC2602" s="22">
        <v>0</v>
      </c>
      <c r="AD2602" s="22">
        <v>0</v>
      </c>
    </row>
    <row r="2603" spans="1:30" s="1" customFormat="1" ht="15" customHeight="1" x14ac:dyDescent="0.3">
      <c r="A2603" s="21" t="s">
        <v>34</v>
      </c>
      <c r="B2603" s="21" t="s">
        <v>1192</v>
      </c>
      <c r="C2603" s="21" t="s">
        <v>1192</v>
      </c>
      <c r="D2603" s="21" t="s">
        <v>36</v>
      </c>
      <c r="E2603" s="21" t="s">
        <v>148</v>
      </c>
      <c r="F2603" s="21" t="s">
        <v>149</v>
      </c>
      <c r="G2603" s="21" t="s">
        <v>38</v>
      </c>
      <c r="H2603" s="21">
        <v>22104</v>
      </c>
      <c r="I2603" s="21" t="s">
        <v>2018</v>
      </c>
      <c r="J2603" s="21" t="s">
        <v>564</v>
      </c>
      <c r="K2603" s="21" t="s">
        <v>850</v>
      </c>
      <c r="L2603" s="21" t="s">
        <v>42</v>
      </c>
      <c r="M2603" s="21" t="s">
        <v>43</v>
      </c>
      <c r="N2603" s="21" t="s">
        <v>63</v>
      </c>
      <c r="O2603" s="22">
        <v>2</v>
      </c>
      <c r="P2603" s="22">
        <v>79</v>
      </c>
      <c r="Q2603" s="21" t="s">
        <v>580</v>
      </c>
      <c r="R2603" s="103">
        <f t="shared" si="40"/>
        <v>158</v>
      </c>
      <c r="S2603" s="22">
        <v>0</v>
      </c>
      <c r="T2603" s="22">
        <v>0</v>
      </c>
      <c r="U2603" s="22">
        <v>0</v>
      </c>
      <c r="V2603" s="22">
        <v>79</v>
      </c>
      <c r="W2603" s="22">
        <v>0</v>
      </c>
      <c r="X2603" s="22">
        <v>0</v>
      </c>
      <c r="Y2603" s="22">
        <v>0</v>
      </c>
      <c r="Z2603" s="22">
        <v>0</v>
      </c>
      <c r="AA2603" s="22">
        <v>0</v>
      </c>
      <c r="AB2603" s="22">
        <v>79</v>
      </c>
      <c r="AC2603" s="22">
        <v>0</v>
      </c>
      <c r="AD2603" s="22">
        <v>0</v>
      </c>
    </row>
    <row r="2604" spans="1:30" s="1" customFormat="1" ht="15" customHeight="1" x14ac:dyDescent="0.3">
      <c r="A2604" s="21" t="s">
        <v>34</v>
      </c>
      <c r="B2604" s="21" t="s">
        <v>1192</v>
      </c>
      <c r="C2604" s="21" t="s">
        <v>1192</v>
      </c>
      <c r="D2604" s="21" t="s">
        <v>36</v>
      </c>
      <c r="E2604" s="21" t="s">
        <v>148</v>
      </c>
      <c r="F2604" s="21" t="s">
        <v>149</v>
      </c>
      <c r="G2604" s="21" t="s">
        <v>38</v>
      </c>
      <c r="H2604" s="21">
        <v>22104</v>
      </c>
      <c r="I2604" s="21" t="s">
        <v>2018</v>
      </c>
      <c r="J2604" s="21" t="s">
        <v>329</v>
      </c>
      <c r="K2604" s="21" t="s">
        <v>330</v>
      </c>
      <c r="L2604" s="21" t="s">
        <v>42</v>
      </c>
      <c r="M2604" s="21" t="s">
        <v>43</v>
      </c>
      <c r="N2604" s="21" t="s">
        <v>48</v>
      </c>
      <c r="O2604" s="22">
        <v>7</v>
      </c>
      <c r="P2604" s="22">
        <v>61</v>
      </c>
      <c r="Q2604" s="21" t="s">
        <v>580</v>
      </c>
      <c r="R2604" s="103">
        <f t="shared" si="40"/>
        <v>427</v>
      </c>
      <c r="S2604" s="22">
        <v>0</v>
      </c>
      <c r="T2604" s="22">
        <v>183</v>
      </c>
      <c r="U2604" s="22">
        <v>0</v>
      </c>
      <c r="V2604" s="22">
        <v>61</v>
      </c>
      <c r="W2604" s="22">
        <v>0</v>
      </c>
      <c r="X2604" s="22">
        <v>0</v>
      </c>
      <c r="Y2604" s="22">
        <v>61</v>
      </c>
      <c r="Z2604" s="22">
        <v>0</v>
      </c>
      <c r="AA2604" s="22">
        <v>0</v>
      </c>
      <c r="AB2604" s="22">
        <v>122</v>
      </c>
      <c r="AC2604" s="22">
        <v>0</v>
      </c>
      <c r="AD2604" s="22">
        <v>0</v>
      </c>
    </row>
    <row r="2605" spans="1:30" s="1" customFormat="1" ht="15" customHeight="1" x14ac:dyDescent="0.3">
      <c r="A2605" s="21" t="s">
        <v>34</v>
      </c>
      <c r="B2605" s="21" t="s">
        <v>1192</v>
      </c>
      <c r="C2605" s="21" t="s">
        <v>1192</v>
      </c>
      <c r="D2605" s="21" t="s">
        <v>36</v>
      </c>
      <c r="E2605" s="21" t="s">
        <v>194</v>
      </c>
      <c r="F2605" s="21" t="s">
        <v>195</v>
      </c>
      <c r="G2605" s="21" t="s">
        <v>38</v>
      </c>
      <c r="H2605" s="21" t="s">
        <v>1350</v>
      </c>
      <c r="I2605" s="21" t="s">
        <v>288</v>
      </c>
      <c r="J2605" s="21" t="s">
        <v>328</v>
      </c>
      <c r="K2605" s="21" t="s">
        <v>2082</v>
      </c>
      <c r="L2605" s="21" t="s">
        <v>42</v>
      </c>
      <c r="M2605" s="21" t="s">
        <v>1733</v>
      </c>
      <c r="N2605" s="21" t="s">
        <v>300</v>
      </c>
      <c r="O2605" s="22">
        <v>3</v>
      </c>
      <c r="P2605" s="22">
        <v>790</v>
      </c>
      <c r="Q2605" s="21" t="s">
        <v>580</v>
      </c>
      <c r="R2605" s="103">
        <f t="shared" si="40"/>
        <v>2370</v>
      </c>
      <c r="S2605" s="22">
        <v>0</v>
      </c>
      <c r="T2605" s="22">
        <v>790</v>
      </c>
      <c r="U2605" s="22">
        <v>0</v>
      </c>
      <c r="V2605" s="22">
        <v>0</v>
      </c>
      <c r="W2605" s="22">
        <v>0</v>
      </c>
      <c r="X2605" s="22">
        <v>0</v>
      </c>
      <c r="Y2605" s="22">
        <v>790</v>
      </c>
      <c r="Z2605" s="22">
        <v>0</v>
      </c>
      <c r="AA2605" s="22">
        <v>0</v>
      </c>
      <c r="AB2605" s="22">
        <v>0</v>
      </c>
      <c r="AC2605" s="22">
        <v>790</v>
      </c>
      <c r="AD2605" s="22">
        <v>0</v>
      </c>
    </row>
    <row r="2606" spans="1:30" s="1" customFormat="1" ht="15" customHeight="1" x14ac:dyDescent="0.3">
      <c r="A2606" s="21" t="s">
        <v>34</v>
      </c>
      <c r="B2606" s="21" t="s">
        <v>1192</v>
      </c>
      <c r="C2606" s="21" t="s">
        <v>1192</v>
      </c>
      <c r="D2606" s="21" t="s">
        <v>36</v>
      </c>
      <c r="E2606" s="21" t="s">
        <v>194</v>
      </c>
      <c r="F2606" s="21" t="s">
        <v>195</v>
      </c>
      <c r="G2606" s="21" t="s">
        <v>38</v>
      </c>
      <c r="H2606" s="21" t="s">
        <v>1350</v>
      </c>
      <c r="I2606" s="21" t="s">
        <v>288</v>
      </c>
      <c r="J2606" s="21" t="s">
        <v>303</v>
      </c>
      <c r="K2606" s="21" t="s">
        <v>2083</v>
      </c>
      <c r="L2606" s="21" t="s">
        <v>42</v>
      </c>
      <c r="M2606" s="21" t="s">
        <v>1733</v>
      </c>
      <c r="N2606" s="21" t="s">
        <v>63</v>
      </c>
      <c r="O2606" s="22">
        <v>2</v>
      </c>
      <c r="P2606" s="22">
        <v>95</v>
      </c>
      <c r="Q2606" s="21" t="s">
        <v>580</v>
      </c>
      <c r="R2606" s="103">
        <f t="shared" si="40"/>
        <v>190</v>
      </c>
      <c r="S2606" s="22">
        <v>0</v>
      </c>
      <c r="T2606" s="22">
        <v>95</v>
      </c>
      <c r="U2606" s="22">
        <v>0</v>
      </c>
      <c r="V2606" s="22">
        <v>0</v>
      </c>
      <c r="W2606" s="22">
        <v>0</v>
      </c>
      <c r="X2606" s="22">
        <v>0</v>
      </c>
      <c r="Y2606" s="22">
        <v>95</v>
      </c>
      <c r="Z2606" s="22">
        <v>0</v>
      </c>
      <c r="AA2606" s="22">
        <v>0</v>
      </c>
      <c r="AB2606" s="22">
        <v>0</v>
      </c>
      <c r="AC2606" s="22">
        <v>0</v>
      </c>
      <c r="AD2606" s="22">
        <v>0</v>
      </c>
    </row>
    <row r="2607" spans="1:30" s="1" customFormat="1" ht="15" customHeight="1" x14ac:dyDescent="0.3">
      <c r="A2607" s="21" t="s">
        <v>34</v>
      </c>
      <c r="B2607" s="21" t="s">
        <v>1192</v>
      </c>
      <c r="C2607" s="21" t="s">
        <v>1192</v>
      </c>
      <c r="D2607" s="21" t="s">
        <v>36</v>
      </c>
      <c r="E2607" s="21" t="s">
        <v>194</v>
      </c>
      <c r="F2607" s="21" t="s">
        <v>195</v>
      </c>
      <c r="G2607" s="21" t="s">
        <v>38</v>
      </c>
      <c r="H2607" s="21" t="s">
        <v>1350</v>
      </c>
      <c r="I2607" s="21" t="s">
        <v>288</v>
      </c>
      <c r="J2607" s="21" t="s">
        <v>331</v>
      </c>
      <c r="K2607" s="21" t="s">
        <v>2084</v>
      </c>
      <c r="L2607" s="21" t="s">
        <v>42</v>
      </c>
      <c r="M2607" s="21" t="s">
        <v>1733</v>
      </c>
      <c r="N2607" s="21" t="s">
        <v>1243</v>
      </c>
      <c r="O2607" s="22">
        <v>2</v>
      </c>
      <c r="P2607" s="22">
        <v>366</v>
      </c>
      <c r="Q2607" s="21" t="s">
        <v>580</v>
      </c>
      <c r="R2607" s="103">
        <f t="shared" si="40"/>
        <v>732</v>
      </c>
      <c r="S2607" s="22">
        <v>0</v>
      </c>
      <c r="T2607" s="22">
        <v>366</v>
      </c>
      <c r="U2607" s="22">
        <v>0</v>
      </c>
      <c r="V2607" s="22">
        <v>0</v>
      </c>
      <c r="W2607" s="22">
        <v>0</v>
      </c>
      <c r="X2607" s="22">
        <v>0</v>
      </c>
      <c r="Y2607" s="22">
        <v>0</v>
      </c>
      <c r="Z2607" s="22">
        <v>0</v>
      </c>
      <c r="AA2607" s="22">
        <v>0</v>
      </c>
      <c r="AB2607" s="22">
        <v>0</v>
      </c>
      <c r="AC2607" s="22">
        <v>366</v>
      </c>
      <c r="AD2607" s="22">
        <v>0</v>
      </c>
    </row>
    <row r="2608" spans="1:30" s="1" customFormat="1" ht="15" customHeight="1" x14ac:dyDescent="0.3">
      <c r="A2608" s="21" t="s">
        <v>34</v>
      </c>
      <c r="B2608" s="21" t="s">
        <v>1192</v>
      </c>
      <c r="C2608" s="21" t="s">
        <v>1192</v>
      </c>
      <c r="D2608" s="21" t="s">
        <v>36</v>
      </c>
      <c r="E2608" s="21" t="s">
        <v>194</v>
      </c>
      <c r="F2608" s="21" t="s">
        <v>195</v>
      </c>
      <c r="G2608" s="21" t="s">
        <v>38</v>
      </c>
      <c r="H2608" s="21" t="s">
        <v>1350</v>
      </c>
      <c r="I2608" s="21" t="s">
        <v>288</v>
      </c>
      <c r="J2608" s="21" t="s">
        <v>318</v>
      </c>
      <c r="K2608" s="21" t="s">
        <v>2085</v>
      </c>
      <c r="L2608" s="21" t="s">
        <v>42</v>
      </c>
      <c r="M2608" s="21" t="s">
        <v>1733</v>
      </c>
      <c r="N2608" s="21" t="s">
        <v>48</v>
      </c>
      <c r="O2608" s="22">
        <v>8</v>
      </c>
      <c r="P2608" s="22">
        <v>66.25</v>
      </c>
      <c r="Q2608" s="21" t="s">
        <v>580</v>
      </c>
      <c r="R2608" s="103">
        <f t="shared" si="40"/>
        <v>530</v>
      </c>
      <c r="S2608" s="22">
        <v>0</v>
      </c>
      <c r="T2608" s="22">
        <v>265</v>
      </c>
      <c r="U2608" s="22">
        <v>0</v>
      </c>
      <c r="V2608" s="22">
        <v>265</v>
      </c>
      <c r="W2608" s="22">
        <v>0</v>
      </c>
      <c r="X2608" s="22">
        <v>0</v>
      </c>
      <c r="Y2608" s="22">
        <v>0</v>
      </c>
      <c r="Z2608" s="22">
        <v>0</v>
      </c>
      <c r="AA2608" s="22">
        <v>0</v>
      </c>
      <c r="AB2608" s="22">
        <v>0</v>
      </c>
      <c r="AC2608" s="22">
        <v>0</v>
      </c>
      <c r="AD2608" s="22">
        <v>0</v>
      </c>
    </row>
    <row r="2609" spans="1:30" s="1" customFormat="1" ht="15" customHeight="1" x14ac:dyDescent="0.3">
      <c r="A2609" s="21" t="s">
        <v>34</v>
      </c>
      <c r="B2609" s="21" t="s">
        <v>1192</v>
      </c>
      <c r="C2609" s="21" t="s">
        <v>1192</v>
      </c>
      <c r="D2609" s="21" t="s">
        <v>36</v>
      </c>
      <c r="E2609" s="21" t="s">
        <v>194</v>
      </c>
      <c r="F2609" s="21" t="s">
        <v>195</v>
      </c>
      <c r="G2609" s="21" t="s">
        <v>38</v>
      </c>
      <c r="H2609" s="21" t="s">
        <v>1350</v>
      </c>
      <c r="I2609" s="21" t="s">
        <v>288</v>
      </c>
      <c r="J2609" s="21" t="s">
        <v>326</v>
      </c>
      <c r="K2609" s="21" t="s">
        <v>2086</v>
      </c>
      <c r="L2609" s="21" t="s">
        <v>42</v>
      </c>
      <c r="M2609" s="21" t="s">
        <v>1733</v>
      </c>
      <c r="N2609" s="21" t="s">
        <v>300</v>
      </c>
      <c r="O2609" s="22">
        <v>3</v>
      </c>
      <c r="P2609" s="22">
        <v>149</v>
      </c>
      <c r="Q2609" s="21" t="s">
        <v>580</v>
      </c>
      <c r="R2609" s="103">
        <f t="shared" si="40"/>
        <v>447</v>
      </c>
      <c r="S2609" s="22">
        <v>0</v>
      </c>
      <c r="T2609" s="22">
        <v>149</v>
      </c>
      <c r="U2609" s="22">
        <v>0</v>
      </c>
      <c r="V2609" s="22">
        <v>149</v>
      </c>
      <c r="W2609" s="22">
        <v>0</v>
      </c>
      <c r="X2609" s="22">
        <v>0</v>
      </c>
      <c r="Y2609" s="22">
        <v>0</v>
      </c>
      <c r="Z2609" s="22">
        <v>0</v>
      </c>
      <c r="AA2609" s="22">
        <v>0</v>
      </c>
      <c r="AB2609" s="22">
        <v>0</v>
      </c>
      <c r="AC2609" s="22">
        <v>149</v>
      </c>
      <c r="AD2609" s="22">
        <v>0</v>
      </c>
    </row>
    <row r="2610" spans="1:30" s="1" customFormat="1" ht="15" customHeight="1" x14ac:dyDescent="0.3">
      <c r="A2610" s="21" t="s">
        <v>34</v>
      </c>
      <c r="B2610" s="21" t="s">
        <v>1192</v>
      </c>
      <c r="C2610" s="21" t="s">
        <v>1192</v>
      </c>
      <c r="D2610" s="21" t="s">
        <v>36</v>
      </c>
      <c r="E2610" s="21" t="s">
        <v>194</v>
      </c>
      <c r="F2610" s="21" t="s">
        <v>195</v>
      </c>
      <c r="G2610" s="21" t="s">
        <v>38</v>
      </c>
      <c r="H2610" s="21" t="s">
        <v>1350</v>
      </c>
      <c r="I2610" s="21" t="s">
        <v>288</v>
      </c>
      <c r="J2610" s="21" t="s">
        <v>309</v>
      </c>
      <c r="K2610" s="21" t="s">
        <v>2087</v>
      </c>
      <c r="L2610" s="21" t="s">
        <v>42</v>
      </c>
      <c r="M2610" s="21" t="s">
        <v>1733</v>
      </c>
      <c r="N2610" s="21" t="s">
        <v>63</v>
      </c>
      <c r="O2610" s="22">
        <v>4</v>
      </c>
      <c r="P2610" s="22">
        <v>109</v>
      </c>
      <c r="Q2610" s="21" t="s">
        <v>580</v>
      </c>
      <c r="R2610" s="103">
        <f t="shared" si="40"/>
        <v>436</v>
      </c>
      <c r="S2610" s="22">
        <v>0</v>
      </c>
      <c r="T2610" s="22">
        <v>218</v>
      </c>
      <c r="U2610" s="22">
        <v>0</v>
      </c>
      <c r="V2610" s="22">
        <v>218</v>
      </c>
      <c r="W2610" s="22">
        <v>0</v>
      </c>
      <c r="X2610" s="22">
        <v>0</v>
      </c>
      <c r="Y2610" s="22">
        <v>0</v>
      </c>
      <c r="Z2610" s="22">
        <v>0</v>
      </c>
      <c r="AA2610" s="22">
        <v>0</v>
      </c>
      <c r="AB2610" s="22">
        <v>0</v>
      </c>
      <c r="AC2610" s="22">
        <v>0</v>
      </c>
      <c r="AD2610" s="22">
        <v>0</v>
      </c>
    </row>
    <row r="2611" spans="1:30" s="1" customFormat="1" ht="15" customHeight="1" x14ac:dyDescent="0.3">
      <c r="A2611" s="21" t="s">
        <v>34</v>
      </c>
      <c r="B2611" s="21" t="s">
        <v>1192</v>
      </c>
      <c r="C2611" s="21" t="s">
        <v>1192</v>
      </c>
      <c r="D2611" s="21" t="s">
        <v>36</v>
      </c>
      <c r="E2611" s="21" t="s">
        <v>194</v>
      </c>
      <c r="F2611" s="21" t="s">
        <v>195</v>
      </c>
      <c r="G2611" s="21" t="s">
        <v>38</v>
      </c>
      <c r="H2611" s="21" t="s">
        <v>1350</v>
      </c>
      <c r="I2611" s="21" t="s">
        <v>288</v>
      </c>
      <c r="J2611" s="21" t="s">
        <v>332</v>
      </c>
      <c r="K2611" s="21" t="s">
        <v>2088</v>
      </c>
      <c r="L2611" s="21" t="s">
        <v>42</v>
      </c>
      <c r="M2611" s="21" t="s">
        <v>1733</v>
      </c>
      <c r="N2611" s="21" t="s">
        <v>63</v>
      </c>
      <c r="O2611" s="22">
        <v>3</v>
      </c>
      <c r="P2611" s="22">
        <v>88</v>
      </c>
      <c r="Q2611" s="21" t="s">
        <v>580</v>
      </c>
      <c r="R2611" s="103">
        <f t="shared" si="40"/>
        <v>264</v>
      </c>
      <c r="S2611" s="22">
        <v>0</v>
      </c>
      <c r="T2611" s="22">
        <v>88</v>
      </c>
      <c r="U2611" s="22">
        <v>0</v>
      </c>
      <c r="V2611" s="22">
        <v>0</v>
      </c>
      <c r="W2611" s="22">
        <v>0</v>
      </c>
      <c r="X2611" s="22">
        <v>0</v>
      </c>
      <c r="Y2611" s="22">
        <v>88</v>
      </c>
      <c r="Z2611" s="22">
        <v>0</v>
      </c>
      <c r="AA2611" s="22">
        <v>0</v>
      </c>
      <c r="AB2611" s="22">
        <v>0</v>
      </c>
      <c r="AC2611" s="22">
        <v>88</v>
      </c>
      <c r="AD2611" s="22">
        <v>0</v>
      </c>
    </row>
    <row r="2612" spans="1:30" s="1" customFormat="1" ht="15" customHeight="1" x14ac:dyDescent="0.3">
      <c r="A2612" s="21" t="s">
        <v>34</v>
      </c>
      <c r="B2612" s="21" t="s">
        <v>1192</v>
      </c>
      <c r="C2612" s="21" t="s">
        <v>1192</v>
      </c>
      <c r="D2612" s="21" t="s">
        <v>36</v>
      </c>
      <c r="E2612" s="21" t="s">
        <v>194</v>
      </c>
      <c r="F2612" s="21" t="s">
        <v>195</v>
      </c>
      <c r="G2612" s="21" t="s">
        <v>38</v>
      </c>
      <c r="H2612" s="21" t="s">
        <v>1350</v>
      </c>
      <c r="I2612" s="21" t="s">
        <v>288</v>
      </c>
      <c r="J2612" s="21" t="s">
        <v>316</v>
      </c>
      <c r="K2612" s="21" t="s">
        <v>2089</v>
      </c>
      <c r="L2612" s="21" t="s">
        <v>42</v>
      </c>
      <c r="M2612" s="21" t="s">
        <v>1733</v>
      </c>
      <c r="N2612" s="21" t="s">
        <v>295</v>
      </c>
      <c r="O2612" s="22">
        <v>3</v>
      </c>
      <c r="P2612" s="22">
        <v>38</v>
      </c>
      <c r="Q2612" s="21" t="s">
        <v>580</v>
      </c>
      <c r="R2612" s="103">
        <f t="shared" si="40"/>
        <v>114</v>
      </c>
      <c r="S2612" s="22">
        <v>0</v>
      </c>
      <c r="T2612" s="22">
        <v>38</v>
      </c>
      <c r="U2612" s="22">
        <v>0</v>
      </c>
      <c r="V2612" s="22">
        <v>0</v>
      </c>
      <c r="W2612" s="22">
        <v>0</v>
      </c>
      <c r="X2612" s="22">
        <v>0</v>
      </c>
      <c r="Y2612" s="22">
        <v>38</v>
      </c>
      <c r="Z2612" s="22">
        <v>0</v>
      </c>
      <c r="AA2612" s="22">
        <v>0</v>
      </c>
      <c r="AB2612" s="22">
        <v>0</v>
      </c>
      <c r="AC2612" s="22">
        <v>38</v>
      </c>
      <c r="AD2612" s="22">
        <v>0</v>
      </c>
    </row>
    <row r="2613" spans="1:30" s="1" customFormat="1" ht="15" customHeight="1" x14ac:dyDescent="0.3">
      <c r="A2613" s="21" t="s">
        <v>34</v>
      </c>
      <c r="B2613" s="21" t="s">
        <v>1192</v>
      </c>
      <c r="C2613" s="21" t="s">
        <v>1192</v>
      </c>
      <c r="D2613" s="21" t="s">
        <v>36</v>
      </c>
      <c r="E2613" s="21" t="s">
        <v>246</v>
      </c>
      <c r="F2613" s="21" t="s">
        <v>36</v>
      </c>
      <c r="G2613" s="21" t="s">
        <v>38</v>
      </c>
      <c r="H2613" s="21" t="s">
        <v>1433</v>
      </c>
      <c r="I2613" s="21" t="s">
        <v>345</v>
      </c>
      <c r="J2613" s="21" t="s">
        <v>764</v>
      </c>
      <c r="K2613" s="21" t="s">
        <v>1229</v>
      </c>
      <c r="L2613" s="21" t="s">
        <v>42</v>
      </c>
      <c r="M2613" s="21" t="s">
        <v>43</v>
      </c>
      <c r="N2613" s="21" t="s">
        <v>48</v>
      </c>
      <c r="O2613" s="22">
        <v>14</v>
      </c>
      <c r="P2613" s="22">
        <v>400</v>
      </c>
      <c r="Q2613" s="21" t="s">
        <v>580</v>
      </c>
      <c r="R2613" s="103">
        <f t="shared" si="40"/>
        <v>5600</v>
      </c>
      <c r="S2613" s="22">
        <v>0</v>
      </c>
      <c r="T2613" s="22">
        <v>0</v>
      </c>
      <c r="U2613" s="22">
        <v>2400</v>
      </c>
      <c r="V2613" s="22">
        <v>0</v>
      </c>
      <c r="W2613" s="22">
        <v>0</v>
      </c>
      <c r="X2613" s="22">
        <v>0</v>
      </c>
      <c r="Y2613" s="22">
        <v>3200</v>
      </c>
      <c r="Z2613" s="22">
        <v>0</v>
      </c>
      <c r="AA2613" s="22">
        <v>0</v>
      </c>
      <c r="AB2613" s="22">
        <v>0</v>
      </c>
      <c r="AC2613" s="22">
        <v>0</v>
      </c>
      <c r="AD2613" s="22">
        <v>0</v>
      </c>
    </row>
    <row r="2614" spans="1:30" s="1" customFormat="1" ht="15" customHeight="1" x14ac:dyDescent="0.3">
      <c r="A2614" s="21" t="s">
        <v>34</v>
      </c>
      <c r="B2614" s="21" t="s">
        <v>1192</v>
      </c>
      <c r="C2614" s="21" t="s">
        <v>1192</v>
      </c>
      <c r="D2614" s="21" t="s">
        <v>36</v>
      </c>
      <c r="E2614" s="21" t="s">
        <v>246</v>
      </c>
      <c r="F2614" s="21" t="s">
        <v>36</v>
      </c>
      <c r="G2614" s="21" t="s">
        <v>38</v>
      </c>
      <c r="H2614" s="21" t="s">
        <v>1433</v>
      </c>
      <c r="I2614" s="21" t="s">
        <v>345</v>
      </c>
      <c r="J2614" s="21" t="s">
        <v>1230</v>
      </c>
      <c r="K2614" s="21" t="s">
        <v>854</v>
      </c>
      <c r="L2614" s="21" t="s">
        <v>42</v>
      </c>
      <c r="M2614" s="21" t="s">
        <v>43</v>
      </c>
      <c r="N2614" s="21" t="s">
        <v>48</v>
      </c>
      <c r="O2614" s="22">
        <v>20</v>
      </c>
      <c r="P2614" s="22">
        <v>70</v>
      </c>
      <c r="Q2614" s="21" t="s">
        <v>580</v>
      </c>
      <c r="R2614" s="103">
        <f t="shared" si="40"/>
        <v>1400</v>
      </c>
      <c r="S2614" s="22">
        <v>0</v>
      </c>
      <c r="T2614" s="22">
        <v>0</v>
      </c>
      <c r="U2614" s="22">
        <v>700</v>
      </c>
      <c r="V2614" s="22">
        <v>0</v>
      </c>
      <c r="W2614" s="22">
        <v>0</v>
      </c>
      <c r="X2614" s="22">
        <v>0</v>
      </c>
      <c r="Y2614" s="22">
        <v>0</v>
      </c>
      <c r="Z2614" s="22">
        <v>0</v>
      </c>
      <c r="AA2614" s="22">
        <v>700</v>
      </c>
      <c r="AB2614" s="22">
        <v>0</v>
      </c>
      <c r="AC2614" s="22">
        <v>0</v>
      </c>
      <c r="AD2614" s="22">
        <v>0</v>
      </c>
    </row>
    <row r="2615" spans="1:30" s="1" customFormat="1" ht="15" customHeight="1" x14ac:dyDescent="0.3">
      <c r="A2615" s="21" t="s">
        <v>34</v>
      </c>
      <c r="B2615" s="21" t="s">
        <v>1192</v>
      </c>
      <c r="C2615" s="21" t="s">
        <v>1192</v>
      </c>
      <c r="D2615" s="21" t="s">
        <v>36</v>
      </c>
      <c r="E2615" s="21" t="s">
        <v>246</v>
      </c>
      <c r="F2615" s="21" t="s">
        <v>36</v>
      </c>
      <c r="G2615" s="21" t="s">
        <v>38</v>
      </c>
      <c r="H2615" s="21" t="s">
        <v>1433</v>
      </c>
      <c r="I2615" s="21" t="s">
        <v>345</v>
      </c>
      <c r="J2615" s="21" t="s">
        <v>349</v>
      </c>
      <c r="K2615" s="21" t="s">
        <v>350</v>
      </c>
      <c r="L2615" s="21" t="s">
        <v>42</v>
      </c>
      <c r="M2615" s="21" t="s">
        <v>43</v>
      </c>
      <c r="N2615" s="21" t="s">
        <v>44</v>
      </c>
      <c r="O2615" s="22">
        <v>3</v>
      </c>
      <c r="P2615" s="22">
        <v>97</v>
      </c>
      <c r="Q2615" s="21" t="s">
        <v>580</v>
      </c>
      <c r="R2615" s="103">
        <f t="shared" si="40"/>
        <v>291</v>
      </c>
      <c r="S2615" s="22">
        <v>0</v>
      </c>
      <c r="T2615" s="22">
        <v>0</v>
      </c>
      <c r="U2615" s="22">
        <v>194</v>
      </c>
      <c r="V2615" s="22">
        <v>0</v>
      </c>
      <c r="W2615" s="22">
        <v>0</v>
      </c>
      <c r="X2615" s="22">
        <v>0</v>
      </c>
      <c r="Y2615" s="22">
        <v>97</v>
      </c>
      <c r="Z2615" s="22">
        <v>0</v>
      </c>
      <c r="AA2615" s="22">
        <v>0</v>
      </c>
      <c r="AB2615" s="22">
        <v>0</v>
      </c>
      <c r="AC2615" s="22">
        <v>0</v>
      </c>
      <c r="AD2615" s="22">
        <v>0</v>
      </c>
    </row>
    <row r="2616" spans="1:30" s="1" customFormat="1" ht="15" customHeight="1" x14ac:dyDescent="0.3">
      <c r="A2616" s="21" t="s">
        <v>34</v>
      </c>
      <c r="B2616" s="21" t="s">
        <v>1192</v>
      </c>
      <c r="C2616" s="21" t="s">
        <v>1192</v>
      </c>
      <c r="D2616" s="21" t="s">
        <v>36</v>
      </c>
      <c r="E2616" s="21" t="s">
        <v>246</v>
      </c>
      <c r="F2616" s="21" t="s">
        <v>36</v>
      </c>
      <c r="G2616" s="21" t="s">
        <v>38</v>
      </c>
      <c r="H2616" s="21" t="s">
        <v>1433</v>
      </c>
      <c r="I2616" s="21" t="s">
        <v>345</v>
      </c>
      <c r="J2616" s="21" t="s">
        <v>351</v>
      </c>
      <c r="K2616" s="21" t="s">
        <v>352</v>
      </c>
      <c r="L2616" s="21" t="s">
        <v>42</v>
      </c>
      <c r="M2616" s="21" t="s">
        <v>43</v>
      </c>
      <c r="N2616" s="21" t="s">
        <v>44</v>
      </c>
      <c r="O2616" s="22">
        <v>3</v>
      </c>
      <c r="P2616" s="22">
        <v>91</v>
      </c>
      <c r="Q2616" s="21" t="s">
        <v>580</v>
      </c>
      <c r="R2616" s="103">
        <f t="shared" si="40"/>
        <v>273</v>
      </c>
      <c r="S2616" s="22">
        <v>0</v>
      </c>
      <c r="T2616" s="22">
        <v>0</v>
      </c>
      <c r="U2616" s="22">
        <v>182</v>
      </c>
      <c r="V2616" s="22">
        <v>0</v>
      </c>
      <c r="W2616" s="22">
        <v>0</v>
      </c>
      <c r="X2616" s="22">
        <v>0</v>
      </c>
      <c r="Y2616" s="22">
        <v>91</v>
      </c>
      <c r="Z2616" s="22">
        <v>0</v>
      </c>
      <c r="AA2616" s="22">
        <v>0</v>
      </c>
      <c r="AB2616" s="22">
        <v>0</v>
      </c>
      <c r="AC2616" s="22">
        <v>0</v>
      </c>
      <c r="AD2616" s="22">
        <v>0</v>
      </c>
    </row>
    <row r="2617" spans="1:30" s="1" customFormat="1" ht="15" customHeight="1" x14ac:dyDescent="0.3">
      <c r="A2617" s="21" t="s">
        <v>34</v>
      </c>
      <c r="B2617" s="21" t="s">
        <v>1192</v>
      </c>
      <c r="C2617" s="21" t="s">
        <v>1192</v>
      </c>
      <c r="D2617" s="21" t="s">
        <v>36</v>
      </c>
      <c r="E2617" s="21" t="s">
        <v>246</v>
      </c>
      <c r="F2617" s="21" t="s">
        <v>36</v>
      </c>
      <c r="G2617" s="21" t="s">
        <v>38</v>
      </c>
      <c r="H2617" s="21" t="s">
        <v>1433</v>
      </c>
      <c r="I2617" s="21" t="s">
        <v>345</v>
      </c>
      <c r="J2617" s="21" t="s">
        <v>353</v>
      </c>
      <c r="K2617" s="21" t="s">
        <v>354</v>
      </c>
      <c r="L2617" s="21" t="s">
        <v>42</v>
      </c>
      <c r="M2617" s="21" t="s">
        <v>43</v>
      </c>
      <c r="N2617" s="21" t="s">
        <v>48</v>
      </c>
      <c r="O2617" s="22">
        <v>4</v>
      </c>
      <c r="P2617" s="22">
        <v>77</v>
      </c>
      <c r="Q2617" s="21" t="s">
        <v>580</v>
      </c>
      <c r="R2617" s="103">
        <f t="shared" si="40"/>
        <v>308</v>
      </c>
      <c r="S2617" s="22">
        <v>0</v>
      </c>
      <c r="T2617" s="22">
        <v>0</v>
      </c>
      <c r="U2617" s="22">
        <v>154</v>
      </c>
      <c r="V2617" s="22">
        <v>0</v>
      </c>
      <c r="W2617" s="22">
        <v>0</v>
      </c>
      <c r="X2617" s="22">
        <v>0</v>
      </c>
      <c r="Y2617" s="22">
        <v>154</v>
      </c>
      <c r="Z2617" s="22">
        <v>0</v>
      </c>
      <c r="AA2617" s="22">
        <v>0</v>
      </c>
      <c r="AB2617" s="22">
        <v>0</v>
      </c>
      <c r="AC2617" s="22">
        <v>0</v>
      </c>
      <c r="AD2617" s="22">
        <v>0</v>
      </c>
    </row>
    <row r="2618" spans="1:30" s="1" customFormat="1" ht="15" customHeight="1" x14ac:dyDescent="0.3">
      <c r="A2618" s="21" t="s">
        <v>34</v>
      </c>
      <c r="B2618" s="21" t="s">
        <v>1192</v>
      </c>
      <c r="C2618" s="21" t="s">
        <v>1192</v>
      </c>
      <c r="D2618" s="21" t="s">
        <v>36</v>
      </c>
      <c r="E2618" s="21" t="s">
        <v>246</v>
      </c>
      <c r="F2618" s="21" t="s">
        <v>36</v>
      </c>
      <c r="G2618" s="21" t="s">
        <v>38</v>
      </c>
      <c r="H2618" s="21" t="s">
        <v>1433</v>
      </c>
      <c r="I2618" s="21" t="s">
        <v>345</v>
      </c>
      <c r="J2618" s="21" t="s">
        <v>359</v>
      </c>
      <c r="K2618" s="21" t="s">
        <v>1179</v>
      </c>
      <c r="L2618" s="21" t="s">
        <v>42</v>
      </c>
      <c r="M2618" s="21" t="s">
        <v>43</v>
      </c>
      <c r="N2618" s="21" t="s">
        <v>48</v>
      </c>
      <c r="O2618" s="22">
        <v>2</v>
      </c>
      <c r="P2618" s="22">
        <v>157</v>
      </c>
      <c r="Q2618" s="21" t="s">
        <v>580</v>
      </c>
      <c r="R2618" s="103">
        <f t="shared" si="40"/>
        <v>314</v>
      </c>
      <c r="S2618" s="22">
        <v>0</v>
      </c>
      <c r="T2618" s="22">
        <v>0</v>
      </c>
      <c r="U2618" s="22">
        <v>0</v>
      </c>
      <c r="V2618" s="22">
        <v>0</v>
      </c>
      <c r="W2618" s="22">
        <v>0</v>
      </c>
      <c r="X2618" s="22">
        <v>0</v>
      </c>
      <c r="Y2618" s="22">
        <v>314</v>
      </c>
      <c r="Z2618" s="22">
        <v>0</v>
      </c>
      <c r="AA2618" s="22">
        <v>0</v>
      </c>
      <c r="AB2618" s="22">
        <v>0</v>
      </c>
      <c r="AC2618" s="22">
        <v>0</v>
      </c>
      <c r="AD2618" s="22">
        <v>0</v>
      </c>
    </row>
    <row r="2619" spans="1:30" s="1" customFormat="1" ht="15" customHeight="1" x14ac:dyDescent="0.3">
      <c r="A2619" s="21" t="s">
        <v>34</v>
      </c>
      <c r="B2619" s="21" t="s">
        <v>1192</v>
      </c>
      <c r="C2619" s="21" t="s">
        <v>1192</v>
      </c>
      <c r="D2619" s="21" t="s">
        <v>36</v>
      </c>
      <c r="E2619" s="21" t="s">
        <v>246</v>
      </c>
      <c r="F2619" s="21" t="s">
        <v>36</v>
      </c>
      <c r="G2619" s="21" t="s">
        <v>38</v>
      </c>
      <c r="H2619" s="21" t="s">
        <v>1433</v>
      </c>
      <c r="I2619" s="21" t="s">
        <v>345</v>
      </c>
      <c r="J2619" s="21" t="s">
        <v>366</v>
      </c>
      <c r="K2619" s="21" t="s">
        <v>367</v>
      </c>
      <c r="L2619" s="21" t="s">
        <v>42</v>
      </c>
      <c r="M2619" s="21" t="s">
        <v>43</v>
      </c>
      <c r="N2619" s="21" t="s">
        <v>368</v>
      </c>
      <c r="O2619" s="22">
        <v>1</v>
      </c>
      <c r="P2619" s="22">
        <v>139</v>
      </c>
      <c r="Q2619" s="21" t="s">
        <v>580</v>
      </c>
      <c r="R2619" s="103">
        <f t="shared" si="40"/>
        <v>139</v>
      </c>
      <c r="S2619" s="22">
        <v>0</v>
      </c>
      <c r="T2619" s="22">
        <v>0</v>
      </c>
      <c r="U2619" s="22">
        <v>0</v>
      </c>
      <c r="V2619" s="22">
        <v>0</v>
      </c>
      <c r="W2619" s="22">
        <v>0</v>
      </c>
      <c r="X2619" s="22">
        <v>0</v>
      </c>
      <c r="Y2619" s="22">
        <v>139</v>
      </c>
      <c r="Z2619" s="22">
        <v>0</v>
      </c>
      <c r="AA2619" s="22">
        <v>0</v>
      </c>
      <c r="AB2619" s="22">
        <v>0</v>
      </c>
      <c r="AC2619" s="22">
        <v>0</v>
      </c>
      <c r="AD2619" s="22">
        <v>0</v>
      </c>
    </row>
    <row r="2620" spans="1:30" s="1" customFormat="1" ht="15" customHeight="1" x14ac:dyDescent="0.3">
      <c r="A2620" s="21" t="s">
        <v>34</v>
      </c>
      <c r="B2620" s="21" t="s">
        <v>1192</v>
      </c>
      <c r="C2620" s="21" t="s">
        <v>1192</v>
      </c>
      <c r="D2620" s="21" t="s">
        <v>36</v>
      </c>
      <c r="E2620" s="21" t="s">
        <v>246</v>
      </c>
      <c r="F2620" s="21" t="s">
        <v>36</v>
      </c>
      <c r="G2620" s="21" t="s">
        <v>38</v>
      </c>
      <c r="H2620" s="21" t="s">
        <v>1433</v>
      </c>
      <c r="I2620" s="21" t="s">
        <v>345</v>
      </c>
      <c r="J2620" s="21" t="s">
        <v>1978</v>
      </c>
      <c r="K2620" s="21" t="s">
        <v>1979</v>
      </c>
      <c r="L2620" s="21" t="s">
        <v>42</v>
      </c>
      <c r="M2620" s="21" t="s">
        <v>43</v>
      </c>
      <c r="N2620" s="21" t="s">
        <v>48</v>
      </c>
      <c r="O2620" s="22">
        <v>1</v>
      </c>
      <c r="P2620" s="22">
        <v>370</v>
      </c>
      <c r="Q2620" s="21" t="s">
        <v>580</v>
      </c>
      <c r="R2620" s="103">
        <f t="shared" si="40"/>
        <v>370</v>
      </c>
      <c r="S2620" s="22">
        <v>0</v>
      </c>
      <c r="T2620" s="22">
        <v>0</v>
      </c>
      <c r="U2620" s="22">
        <v>370</v>
      </c>
      <c r="V2620" s="22">
        <v>0</v>
      </c>
      <c r="W2620" s="22">
        <v>0</v>
      </c>
      <c r="X2620" s="22">
        <v>0</v>
      </c>
      <c r="Y2620" s="22">
        <v>0</v>
      </c>
      <c r="Z2620" s="22">
        <v>0</v>
      </c>
      <c r="AA2620" s="22">
        <v>0</v>
      </c>
      <c r="AB2620" s="22">
        <v>0</v>
      </c>
      <c r="AC2620" s="22">
        <v>0</v>
      </c>
      <c r="AD2620" s="22">
        <v>0</v>
      </c>
    </row>
    <row r="2621" spans="1:30" s="1" customFormat="1" ht="15" customHeight="1" x14ac:dyDescent="0.3">
      <c r="A2621" s="21" t="s">
        <v>34</v>
      </c>
      <c r="B2621" s="21" t="s">
        <v>1192</v>
      </c>
      <c r="C2621" s="21" t="s">
        <v>1192</v>
      </c>
      <c r="D2621" s="21" t="s">
        <v>36</v>
      </c>
      <c r="E2621" s="21" t="s">
        <v>246</v>
      </c>
      <c r="F2621" s="21" t="s">
        <v>36</v>
      </c>
      <c r="G2621" s="21" t="s">
        <v>38</v>
      </c>
      <c r="H2621" s="21" t="s">
        <v>1433</v>
      </c>
      <c r="I2621" s="21" t="s">
        <v>345</v>
      </c>
      <c r="J2621" s="21" t="s">
        <v>1980</v>
      </c>
      <c r="K2621" s="21" t="s">
        <v>1308</v>
      </c>
      <c r="L2621" s="21" t="s">
        <v>42</v>
      </c>
      <c r="M2621" s="21" t="s">
        <v>43</v>
      </c>
      <c r="N2621" s="21" t="s">
        <v>48</v>
      </c>
      <c r="O2621" s="22">
        <v>2</v>
      </c>
      <c r="P2621" s="22">
        <v>2.5</v>
      </c>
      <c r="Q2621" s="21" t="s">
        <v>580</v>
      </c>
      <c r="R2621" s="103">
        <f t="shared" si="40"/>
        <v>5</v>
      </c>
      <c r="S2621" s="22">
        <v>0</v>
      </c>
      <c r="T2621" s="22">
        <v>0</v>
      </c>
      <c r="U2621" s="22">
        <v>0</v>
      </c>
      <c r="V2621" s="22">
        <v>0</v>
      </c>
      <c r="W2621" s="22">
        <v>0</v>
      </c>
      <c r="X2621" s="22">
        <v>0</v>
      </c>
      <c r="Y2621" s="22">
        <v>5</v>
      </c>
      <c r="Z2621" s="22">
        <v>0</v>
      </c>
      <c r="AA2621" s="22">
        <v>0</v>
      </c>
      <c r="AB2621" s="22">
        <v>0</v>
      </c>
      <c r="AC2621" s="22">
        <v>0</v>
      </c>
      <c r="AD2621" s="22">
        <v>0</v>
      </c>
    </row>
    <row r="2622" spans="1:30" s="1" customFormat="1" ht="15" customHeight="1" x14ac:dyDescent="0.3">
      <c r="A2622" s="21" t="s">
        <v>34</v>
      </c>
      <c r="B2622" s="21" t="s">
        <v>1192</v>
      </c>
      <c r="C2622" s="21" t="s">
        <v>1192</v>
      </c>
      <c r="D2622" s="21" t="s">
        <v>36</v>
      </c>
      <c r="E2622" s="21" t="s">
        <v>246</v>
      </c>
      <c r="F2622" s="21" t="s">
        <v>36</v>
      </c>
      <c r="G2622" s="21" t="s">
        <v>38</v>
      </c>
      <c r="H2622" s="21" t="s">
        <v>1433</v>
      </c>
      <c r="I2622" s="21" t="s">
        <v>345</v>
      </c>
      <c r="J2622" s="21" t="s">
        <v>987</v>
      </c>
      <c r="K2622" s="21" t="s">
        <v>988</v>
      </c>
      <c r="L2622" s="21" t="s">
        <v>42</v>
      </c>
      <c r="M2622" s="21" t="s">
        <v>43</v>
      </c>
      <c r="N2622" s="21" t="s">
        <v>44</v>
      </c>
      <c r="O2622" s="22">
        <v>4</v>
      </c>
      <c r="P2622" s="22">
        <v>310</v>
      </c>
      <c r="Q2622" s="21" t="s">
        <v>580</v>
      </c>
      <c r="R2622" s="103">
        <f t="shared" si="40"/>
        <v>1240</v>
      </c>
      <c r="S2622" s="22">
        <v>0</v>
      </c>
      <c r="T2622" s="22">
        <v>0</v>
      </c>
      <c r="U2622" s="22">
        <v>0</v>
      </c>
      <c r="V2622" s="22">
        <v>0</v>
      </c>
      <c r="W2622" s="22">
        <v>0</v>
      </c>
      <c r="X2622" s="22">
        <v>0</v>
      </c>
      <c r="Y2622" s="22">
        <v>0</v>
      </c>
      <c r="Z2622" s="22">
        <v>0</v>
      </c>
      <c r="AA2622" s="22">
        <v>620</v>
      </c>
      <c r="AB2622" s="22">
        <v>0</v>
      </c>
      <c r="AC2622" s="22">
        <v>620</v>
      </c>
      <c r="AD2622" s="22">
        <v>0</v>
      </c>
    </row>
    <row r="2623" spans="1:30" s="1" customFormat="1" ht="15" customHeight="1" x14ac:dyDescent="0.3">
      <c r="A2623" s="21" t="s">
        <v>34</v>
      </c>
      <c r="B2623" s="21" t="s">
        <v>1192</v>
      </c>
      <c r="C2623" s="21" t="s">
        <v>1192</v>
      </c>
      <c r="D2623" s="21" t="s">
        <v>36</v>
      </c>
      <c r="E2623" s="21" t="s">
        <v>246</v>
      </c>
      <c r="F2623" s="21" t="s">
        <v>36</v>
      </c>
      <c r="G2623" s="21" t="s">
        <v>38</v>
      </c>
      <c r="H2623" s="21" t="s">
        <v>1433</v>
      </c>
      <c r="I2623" s="21" t="s">
        <v>345</v>
      </c>
      <c r="J2623" s="21" t="s">
        <v>989</v>
      </c>
      <c r="K2623" s="21" t="s">
        <v>990</v>
      </c>
      <c r="L2623" s="21" t="s">
        <v>42</v>
      </c>
      <c r="M2623" s="21" t="s">
        <v>43</v>
      </c>
      <c r="N2623" s="21" t="s">
        <v>44</v>
      </c>
      <c r="O2623" s="22">
        <v>4</v>
      </c>
      <c r="P2623" s="22">
        <v>310</v>
      </c>
      <c r="Q2623" s="21" t="s">
        <v>580</v>
      </c>
      <c r="R2623" s="103">
        <f t="shared" si="40"/>
        <v>1240</v>
      </c>
      <c r="S2623" s="22">
        <v>0</v>
      </c>
      <c r="T2623" s="22">
        <v>0</v>
      </c>
      <c r="U2623" s="22">
        <v>0</v>
      </c>
      <c r="V2623" s="22">
        <v>0</v>
      </c>
      <c r="W2623" s="22">
        <v>0</v>
      </c>
      <c r="X2623" s="22">
        <v>0</v>
      </c>
      <c r="Y2623" s="22">
        <v>0</v>
      </c>
      <c r="Z2623" s="22">
        <v>0</v>
      </c>
      <c r="AA2623" s="22">
        <v>620</v>
      </c>
      <c r="AB2623" s="22">
        <v>0</v>
      </c>
      <c r="AC2623" s="22">
        <v>620</v>
      </c>
      <c r="AD2623" s="22">
        <v>0</v>
      </c>
    </row>
    <row r="2624" spans="1:30" s="1" customFormat="1" ht="15" customHeight="1" x14ac:dyDescent="0.3">
      <c r="A2624" s="21" t="s">
        <v>34</v>
      </c>
      <c r="B2624" s="21" t="s">
        <v>1192</v>
      </c>
      <c r="C2624" s="21" t="s">
        <v>1192</v>
      </c>
      <c r="D2624" s="21" t="s">
        <v>36</v>
      </c>
      <c r="E2624" s="21" t="s">
        <v>246</v>
      </c>
      <c r="F2624" s="21" t="s">
        <v>36</v>
      </c>
      <c r="G2624" s="21" t="s">
        <v>38</v>
      </c>
      <c r="H2624" s="21" t="s">
        <v>1433</v>
      </c>
      <c r="I2624" s="21" t="s">
        <v>345</v>
      </c>
      <c r="J2624" s="21" t="s">
        <v>1432</v>
      </c>
      <c r="K2624" s="21" t="s">
        <v>1306</v>
      </c>
      <c r="L2624" s="21" t="s">
        <v>42</v>
      </c>
      <c r="M2624" s="21" t="s">
        <v>43</v>
      </c>
      <c r="N2624" s="21" t="s">
        <v>48</v>
      </c>
      <c r="O2624" s="22">
        <v>2</v>
      </c>
      <c r="P2624" s="22">
        <v>60</v>
      </c>
      <c r="Q2624" s="21" t="s">
        <v>580</v>
      </c>
      <c r="R2624" s="103">
        <f t="shared" si="40"/>
        <v>120</v>
      </c>
      <c r="S2624" s="22">
        <v>0</v>
      </c>
      <c r="T2624" s="22">
        <v>0</v>
      </c>
      <c r="U2624" s="22">
        <v>0</v>
      </c>
      <c r="V2624" s="22">
        <v>0</v>
      </c>
      <c r="W2624" s="22">
        <v>0</v>
      </c>
      <c r="X2624" s="22">
        <v>0</v>
      </c>
      <c r="Y2624" s="22">
        <v>0</v>
      </c>
      <c r="Z2624" s="22">
        <v>0</v>
      </c>
      <c r="AA2624" s="22">
        <v>60</v>
      </c>
      <c r="AB2624" s="22">
        <v>0</v>
      </c>
      <c r="AC2624" s="22">
        <v>60</v>
      </c>
      <c r="AD2624" s="22">
        <v>0</v>
      </c>
    </row>
    <row r="2625" spans="1:30" s="1" customFormat="1" ht="15" customHeight="1" x14ac:dyDescent="0.3">
      <c r="A2625" s="21" t="s">
        <v>34</v>
      </c>
      <c r="B2625" s="21" t="s">
        <v>1192</v>
      </c>
      <c r="C2625" s="21" t="s">
        <v>1192</v>
      </c>
      <c r="D2625" s="21" t="s">
        <v>36</v>
      </c>
      <c r="E2625" s="21" t="s">
        <v>246</v>
      </c>
      <c r="F2625" s="21" t="s">
        <v>36</v>
      </c>
      <c r="G2625" s="21" t="s">
        <v>38</v>
      </c>
      <c r="H2625" s="21" t="s">
        <v>1433</v>
      </c>
      <c r="I2625" s="21" t="s">
        <v>345</v>
      </c>
      <c r="J2625" s="21" t="s">
        <v>1351</v>
      </c>
      <c r="K2625" s="21" t="s">
        <v>1304</v>
      </c>
      <c r="L2625" s="21" t="s">
        <v>42</v>
      </c>
      <c r="M2625" s="21" t="s">
        <v>43</v>
      </c>
      <c r="N2625" s="21" t="s">
        <v>44</v>
      </c>
      <c r="O2625" s="22">
        <v>5</v>
      </c>
      <c r="P2625" s="22">
        <v>120</v>
      </c>
      <c r="Q2625" s="21" t="s">
        <v>580</v>
      </c>
      <c r="R2625" s="103">
        <f t="shared" si="40"/>
        <v>600</v>
      </c>
      <c r="S2625" s="22">
        <v>0</v>
      </c>
      <c r="T2625" s="22">
        <v>0</v>
      </c>
      <c r="U2625" s="22">
        <v>0</v>
      </c>
      <c r="V2625" s="22">
        <v>0</v>
      </c>
      <c r="W2625" s="22">
        <v>0</v>
      </c>
      <c r="X2625" s="22">
        <v>0</v>
      </c>
      <c r="Y2625" s="22">
        <v>0</v>
      </c>
      <c r="Z2625" s="22">
        <v>0</v>
      </c>
      <c r="AA2625" s="22">
        <v>0</v>
      </c>
      <c r="AB2625" s="22">
        <v>0</v>
      </c>
      <c r="AC2625" s="22">
        <v>600</v>
      </c>
      <c r="AD2625" s="22">
        <v>0</v>
      </c>
    </row>
    <row r="2626" spans="1:30" s="1" customFormat="1" ht="15" customHeight="1" x14ac:dyDescent="0.3">
      <c r="A2626" s="21" t="s">
        <v>34</v>
      </c>
      <c r="B2626" s="21" t="s">
        <v>1192</v>
      </c>
      <c r="C2626" s="21" t="s">
        <v>1192</v>
      </c>
      <c r="D2626" s="21" t="s">
        <v>36</v>
      </c>
      <c r="E2626" s="21" t="s">
        <v>246</v>
      </c>
      <c r="F2626" s="21" t="s">
        <v>36</v>
      </c>
      <c r="G2626" s="21" t="s">
        <v>38</v>
      </c>
      <c r="H2626" s="21" t="s">
        <v>1433</v>
      </c>
      <c r="I2626" s="21" t="s">
        <v>345</v>
      </c>
      <c r="J2626" s="21" t="s">
        <v>1981</v>
      </c>
      <c r="K2626" s="21" t="s">
        <v>1982</v>
      </c>
      <c r="L2626" s="21" t="s">
        <v>42</v>
      </c>
      <c r="M2626" s="21" t="s">
        <v>43</v>
      </c>
      <c r="N2626" s="21" t="s">
        <v>44</v>
      </c>
      <c r="O2626" s="22">
        <v>5</v>
      </c>
      <c r="P2626" s="22">
        <v>20</v>
      </c>
      <c r="Q2626" s="21" t="s">
        <v>580</v>
      </c>
      <c r="R2626" s="103">
        <f t="shared" si="40"/>
        <v>100</v>
      </c>
      <c r="S2626" s="22">
        <v>0</v>
      </c>
      <c r="T2626" s="22">
        <v>0</v>
      </c>
      <c r="U2626" s="22">
        <v>0</v>
      </c>
      <c r="V2626" s="22">
        <v>0</v>
      </c>
      <c r="W2626" s="22">
        <v>0</v>
      </c>
      <c r="X2626" s="22">
        <v>0</v>
      </c>
      <c r="Y2626" s="22">
        <v>0</v>
      </c>
      <c r="Z2626" s="22">
        <v>0</v>
      </c>
      <c r="AA2626" s="22">
        <v>0</v>
      </c>
      <c r="AB2626" s="22">
        <v>0</v>
      </c>
      <c r="AC2626" s="22">
        <v>100</v>
      </c>
      <c r="AD2626" s="22">
        <v>0</v>
      </c>
    </row>
    <row r="2627" spans="1:30" s="1" customFormat="1" ht="15" customHeight="1" x14ac:dyDescent="0.3">
      <c r="A2627" s="21" t="s">
        <v>34</v>
      </c>
      <c r="B2627" s="47" t="s">
        <v>1192</v>
      </c>
      <c r="C2627" s="47" t="s">
        <v>1192</v>
      </c>
      <c r="D2627" s="60">
        <v>1</v>
      </c>
      <c r="E2627" s="47" t="s">
        <v>109</v>
      </c>
      <c r="F2627" s="60">
        <v>43</v>
      </c>
      <c r="G2627" s="21" t="s">
        <v>38</v>
      </c>
      <c r="H2627" s="21">
        <v>24601</v>
      </c>
      <c r="I2627" s="21" t="s">
        <v>2013</v>
      </c>
      <c r="J2627" s="21" t="s">
        <v>2014</v>
      </c>
      <c r="K2627" s="21" t="s">
        <v>2015</v>
      </c>
      <c r="L2627" s="21" t="s">
        <v>42</v>
      </c>
      <c r="M2627" s="21" t="s">
        <v>43</v>
      </c>
      <c r="N2627" s="21" t="s">
        <v>254</v>
      </c>
      <c r="O2627" s="22">
        <v>1</v>
      </c>
      <c r="P2627" s="22">
        <v>696</v>
      </c>
      <c r="Q2627" s="21" t="s">
        <v>580</v>
      </c>
      <c r="R2627" s="103">
        <f t="shared" si="40"/>
        <v>696</v>
      </c>
      <c r="S2627" s="22">
        <v>0</v>
      </c>
      <c r="T2627" s="22">
        <v>696</v>
      </c>
      <c r="U2627" s="22">
        <v>0</v>
      </c>
      <c r="V2627" s="22">
        <v>0</v>
      </c>
      <c r="W2627" s="22">
        <v>0</v>
      </c>
      <c r="X2627" s="22">
        <v>0</v>
      </c>
      <c r="Y2627" s="22">
        <v>0</v>
      </c>
      <c r="Z2627" s="22">
        <v>0</v>
      </c>
      <c r="AA2627" s="22">
        <v>0</v>
      </c>
      <c r="AB2627" s="22">
        <v>0</v>
      </c>
      <c r="AC2627" s="22">
        <v>0</v>
      </c>
      <c r="AD2627" s="22">
        <v>0</v>
      </c>
    </row>
    <row r="2628" spans="1:30" s="1" customFormat="1" ht="15" customHeight="1" x14ac:dyDescent="0.3">
      <c r="A2628" s="21" t="s">
        <v>34</v>
      </c>
      <c r="B2628" s="21" t="s">
        <v>1192</v>
      </c>
      <c r="C2628" s="21" t="s">
        <v>1192</v>
      </c>
      <c r="D2628" s="21" t="s">
        <v>36</v>
      </c>
      <c r="E2628" s="21" t="s">
        <v>148</v>
      </c>
      <c r="F2628" s="21" t="s">
        <v>149</v>
      </c>
      <c r="G2628" s="21" t="s">
        <v>38</v>
      </c>
      <c r="H2628" s="21">
        <v>24601</v>
      </c>
      <c r="I2628" s="21" t="s">
        <v>2018</v>
      </c>
      <c r="J2628" s="21" t="s">
        <v>2014</v>
      </c>
      <c r="K2628" s="21" t="s">
        <v>2015</v>
      </c>
      <c r="L2628" s="21" t="s">
        <v>42</v>
      </c>
      <c r="M2628" s="21" t="s">
        <v>43</v>
      </c>
      <c r="N2628" s="21" t="s">
        <v>254</v>
      </c>
      <c r="O2628" s="22">
        <v>99.999999999999986</v>
      </c>
      <c r="P2628" s="22">
        <v>23.000000000000004</v>
      </c>
      <c r="Q2628" s="21" t="s">
        <v>580</v>
      </c>
      <c r="R2628" s="103">
        <f t="shared" si="40"/>
        <v>2300</v>
      </c>
      <c r="S2628" s="22">
        <v>0</v>
      </c>
      <c r="T2628" s="22">
        <v>2300</v>
      </c>
      <c r="U2628" s="22">
        <v>0</v>
      </c>
      <c r="V2628" s="22">
        <v>0</v>
      </c>
      <c r="W2628" s="22">
        <v>0</v>
      </c>
      <c r="X2628" s="22">
        <v>0</v>
      </c>
      <c r="Y2628" s="22">
        <v>0</v>
      </c>
      <c r="Z2628" s="22">
        <v>0</v>
      </c>
      <c r="AA2628" s="22">
        <v>0</v>
      </c>
      <c r="AB2628" s="22">
        <v>0</v>
      </c>
      <c r="AC2628" s="22">
        <v>0</v>
      </c>
      <c r="AD2628" s="22">
        <v>0</v>
      </c>
    </row>
    <row r="2629" spans="1:30" s="1" customFormat="1" ht="15" customHeight="1" x14ac:dyDescent="0.3">
      <c r="A2629" s="21" t="s">
        <v>34</v>
      </c>
      <c r="B2629" s="21" t="s">
        <v>1192</v>
      </c>
      <c r="C2629" s="21" t="s">
        <v>1192</v>
      </c>
      <c r="D2629" s="21" t="s">
        <v>36</v>
      </c>
      <c r="E2629" s="21" t="s">
        <v>148</v>
      </c>
      <c r="F2629" s="21" t="s">
        <v>149</v>
      </c>
      <c r="G2629" s="21" t="s">
        <v>38</v>
      </c>
      <c r="H2629" s="21">
        <v>24601</v>
      </c>
      <c r="I2629" s="21" t="s">
        <v>2018</v>
      </c>
      <c r="J2629" s="21" t="s">
        <v>2022</v>
      </c>
      <c r="K2629" s="21" t="s">
        <v>2023</v>
      </c>
      <c r="L2629" s="21" t="s">
        <v>42</v>
      </c>
      <c r="M2629" s="21" t="s">
        <v>43</v>
      </c>
      <c r="N2629" s="21" t="s">
        <v>48</v>
      </c>
      <c r="O2629" s="22">
        <v>51</v>
      </c>
      <c r="P2629" s="22">
        <v>3</v>
      </c>
      <c r="Q2629" s="21" t="s">
        <v>580</v>
      </c>
      <c r="R2629" s="103">
        <f t="shared" si="40"/>
        <v>153</v>
      </c>
      <c r="S2629" s="22">
        <v>0</v>
      </c>
      <c r="T2629" s="22">
        <v>153</v>
      </c>
      <c r="U2629" s="22">
        <v>0</v>
      </c>
      <c r="V2629" s="22">
        <v>0</v>
      </c>
      <c r="W2629" s="22">
        <v>0</v>
      </c>
      <c r="X2629" s="22">
        <v>0</v>
      </c>
      <c r="Y2629" s="22">
        <v>0</v>
      </c>
      <c r="Z2629" s="22">
        <v>0</v>
      </c>
      <c r="AA2629" s="22">
        <v>0</v>
      </c>
      <c r="AB2629" s="22">
        <v>0</v>
      </c>
      <c r="AC2629" s="22">
        <v>0</v>
      </c>
      <c r="AD2629" s="22">
        <v>0</v>
      </c>
    </row>
    <row r="2630" spans="1:30" s="1" customFormat="1" ht="15" customHeight="1" x14ac:dyDescent="0.3">
      <c r="A2630" s="21" t="s">
        <v>34</v>
      </c>
      <c r="B2630" s="21" t="s">
        <v>1192</v>
      </c>
      <c r="C2630" s="21" t="s">
        <v>1192</v>
      </c>
      <c r="D2630" s="21" t="s">
        <v>36</v>
      </c>
      <c r="E2630" s="21" t="s">
        <v>148</v>
      </c>
      <c r="F2630" s="21" t="s">
        <v>149</v>
      </c>
      <c r="G2630" s="21" t="s">
        <v>38</v>
      </c>
      <c r="H2630" s="21">
        <v>24601</v>
      </c>
      <c r="I2630" s="21" t="s">
        <v>2018</v>
      </c>
      <c r="J2630" s="21" t="s">
        <v>2024</v>
      </c>
      <c r="K2630" s="21" t="s">
        <v>2025</v>
      </c>
      <c r="L2630" s="21" t="s">
        <v>42</v>
      </c>
      <c r="M2630" s="21" t="s">
        <v>43</v>
      </c>
      <c r="N2630" s="21" t="s">
        <v>48</v>
      </c>
      <c r="O2630" s="22">
        <v>51</v>
      </c>
      <c r="P2630" s="22">
        <v>5</v>
      </c>
      <c r="Q2630" s="21" t="s">
        <v>580</v>
      </c>
      <c r="R2630" s="103">
        <f t="shared" si="40"/>
        <v>255</v>
      </c>
      <c r="S2630" s="22">
        <v>0</v>
      </c>
      <c r="T2630" s="22">
        <v>255</v>
      </c>
      <c r="U2630" s="22">
        <v>0</v>
      </c>
      <c r="V2630" s="22">
        <v>0</v>
      </c>
      <c r="W2630" s="22">
        <v>0</v>
      </c>
      <c r="X2630" s="22">
        <v>0</v>
      </c>
      <c r="Y2630" s="22">
        <v>0</v>
      </c>
      <c r="Z2630" s="22">
        <v>0</v>
      </c>
      <c r="AA2630" s="22">
        <v>0</v>
      </c>
      <c r="AB2630" s="22">
        <v>0</v>
      </c>
      <c r="AC2630" s="22">
        <v>0</v>
      </c>
      <c r="AD2630" s="22">
        <v>0</v>
      </c>
    </row>
    <row r="2631" spans="1:30" s="1" customFormat="1" ht="15" customHeight="1" x14ac:dyDescent="0.3">
      <c r="A2631" s="21" t="s">
        <v>34</v>
      </c>
      <c r="B2631" s="21" t="s">
        <v>1192</v>
      </c>
      <c r="C2631" s="21" t="s">
        <v>1192</v>
      </c>
      <c r="D2631" s="21" t="s">
        <v>36</v>
      </c>
      <c r="E2631" s="21" t="s">
        <v>148</v>
      </c>
      <c r="F2631" s="21" t="s">
        <v>149</v>
      </c>
      <c r="G2631" s="21" t="s">
        <v>38</v>
      </c>
      <c r="H2631" s="21">
        <v>24601</v>
      </c>
      <c r="I2631" s="21" t="s">
        <v>2018</v>
      </c>
      <c r="J2631" s="21" t="s">
        <v>2026</v>
      </c>
      <c r="K2631" s="21" t="s">
        <v>2027</v>
      </c>
      <c r="L2631" s="21" t="s">
        <v>42</v>
      </c>
      <c r="M2631" s="21" t="s">
        <v>43</v>
      </c>
      <c r="N2631" s="21" t="s">
        <v>48</v>
      </c>
      <c r="O2631" s="22">
        <v>5</v>
      </c>
      <c r="P2631" s="22">
        <v>49</v>
      </c>
      <c r="Q2631" s="21" t="s">
        <v>580</v>
      </c>
      <c r="R2631" s="103">
        <f t="shared" si="40"/>
        <v>245</v>
      </c>
      <c r="S2631" s="22">
        <v>0</v>
      </c>
      <c r="T2631" s="22">
        <v>245</v>
      </c>
      <c r="U2631" s="22">
        <v>0</v>
      </c>
      <c r="V2631" s="22">
        <v>0</v>
      </c>
      <c r="W2631" s="22">
        <v>0</v>
      </c>
      <c r="X2631" s="22">
        <v>0</v>
      </c>
      <c r="Y2631" s="22">
        <v>0</v>
      </c>
      <c r="Z2631" s="22">
        <v>0</v>
      </c>
      <c r="AA2631" s="22">
        <v>0</v>
      </c>
      <c r="AB2631" s="22">
        <v>0</v>
      </c>
      <c r="AC2631" s="22">
        <v>0</v>
      </c>
      <c r="AD2631" s="22">
        <v>0</v>
      </c>
    </row>
    <row r="2632" spans="1:30" s="1" customFormat="1" ht="15" customHeight="1" x14ac:dyDescent="0.3">
      <c r="A2632" s="21" t="s">
        <v>34</v>
      </c>
      <c r="B2632" s="21" t="s">
        <v>1192</v>
      </c>
      <c r="C2632" s="21" t="s">
        <v>1192</v>
      </c>
      <c r="D2632" s="21" t="s">
        <v>36</v>
      </c>
      <c r="E2632" s="21" t="s">
        <v>148</v>
      </c>
      <c r="F2632" s="21" t="s">
        <v>149</v>
      </c>
      <c r="G2632" s="21" t="s">
        <v>38</v>
      </c>
      <c r="H2632" s="21">
        <v>24601</v>
      </c>
      <c r="I2632" s="21" t="s">
        <v>2018</v>
      </c>
      <c r="J2632" s="21" t="s">
        <v>2028</v>
      </c>
      <c r="K2632" s="21" t="s">
        <v>2029</v>
      </c>
      <c r="L2632" s="21" t="s">
        <v>42</v>
      </c>
      <c r="M2632" s="21" t="s">
        <v>43</v>
      </c>
      <c r="N2632" s="21" t="s">
        <v>48</v>
      </c>
      <c r="O2632" s="22">
        <v>20.000000000000004</v>
      </c>
      <c r="P2632" s="22">
        <v>34.999999999999993</v>
      </c>
      <c r="Q2632" s="21" t="s">
        <v>580</v>
      </c>
      <c r="R2632" s="103">
        <f t="shared" si="40"/>
        <v>700</v>
      </c>
      <c r="S2632" s="22">
        <v>0</v>
      </c>
      <c r="T2632" s="22">
        <v>700</v>
      </c>
      <c r="U2632" s="22">
        <v>0</v>
      </c>
      <c r="V2632" s="22">
        <v>0</v>
      </c>
      <c r="W2632" s="22">
        <v>0</v>
      </c>
      <c r="X2632" s="22">
        <v>0</v>
      </c>
      <c r="Y2632" s="22">
        <v>0</v>
      </c>
      <c r="Z2632" s="22">
        <v>0</v>
      </c>
      <c r="AA2632" s="22">
        <v>0</v>
      </c>
      <c r="AB2632" s="22">
        <v>0</v>
      </c>
      <c r="AC2632" s="22">
        <v>0</v>
      </c>
      <c r="AD2632" s="22">
        <v>0</v>
      </c>
    </row>
    <row r="2633" spans="1:30" s="1" customFormat="1" ht="15" customHeight="1" x14ac:dyDescent="0.3">
      <c r="A2633" s="21" t="s">
        <v>34</v>
      </c>
      <c r="B2633" s="21" t="s">
        <v>1192</v>
      </c>
      <c r="C2633" s="21" t="s">
        <v>1192</v>
      </c>
      <c r="D2633" s="21" t="s">
        <v>36</v>
      </c>
      <c r="E2633" s="21" t="s">
        <v>148</v>
      </c>
      <c r="F2633" s="21" t="s">
        <v>149</v>
      </c>
      <c r="G2633" s="21" t="s">
        <v>38</v>
      </c>
      <c r="H2633" s="21">
        <v>24601</v>
      </c>
      <c r="I2633" s="21" t="s">
        <v>2018</v>
      </c>
      <c r="J2633" s="21" t="s">
        <v>2030</v>
      </c>
      <c r="K2633" s="21" t="s">
        <v>2031</v>
      </c>
      <c r="L2633" s="21" t="s">
        <v>42</v>
      </c>
      <c r="M2633" s="21" t="s">
        <v>43</v>
      </c>
      <c r="N2633" s="21" t="s">
        <v>48</v>
      </c>
      <c r="O2633" s="22">
        <v>20</v>
      </c>
      <c r="P2633" s="22">
        <v>39</v>
      </c>
      <c r="Q2633" s="21" t="s">
        <v>580</v>
      </c>
      <c r="R2633" s="103">
        <f t="shared" si="40"/>
        <v>780</v>
      </c>
      <c r="S2633" s="22">
        <v>0</v>
      </c>
      <c r="T2633" s="22">
        <v>780</v>
      </c>
      <c r="U2633" s="22">
        <v>0</v>
      </c>
      <c r="V2633" s="22">
        <v>0</v>
      </c>
      <c r="W2633" s="22">
        <v>0</v>
      </c>
      <c r="X2633" s="22">
        <v>0</v>
      </c>
      <c r="Y2633" s="22">
        <v>0</v>
      </c>
      <c r="Z2633" s="22">
        <v>0</v>
      </c>
      <c r="AA2633" s="22">
        <v>0</v>
      </c>
      <c r="AB2633" s="22">
        <v>0</v>
      </c>
      <c r="AC2633" s="22">
        <v>0</v>
      </c>
      <c r="AD2633" s="22">
        <v>0</v>
      </c>
    </row>
    <row r="2634" spans="1:30" s="1" customFormat="1" ht="15" customHeight="1" x14ac:dyDescent="0.3">
      <c r="A2634" s="21" t="s">
        <v>34</v>
      </c>
      <c r="B2634" s="21" t="s">
        <v>1192</v>
      </c>
      <c r="C2634" s="21" t="s">
        <v>1192</v>
      </c>
      <c r="D2634" s="21" t="s">
        <v>36</v>
      </c>
      <c r="E2634" s="21" t="s">
        <v>148</v>
      </c>
      <c r="F2634" s="21" t="s">
        <v>149</v>
      </c>
      <c r="G2634" s="21" t="s">
        <v>38</v>
      </c>
      <c r="H2634" s="21">
        <v>24601</v>
      </c>
      <c r="I2634" s="21" t="s">
        <v>2018</v>
      </c>
      <c r="J2634" s="21" t="s">
        <v>2032</v>
      </c>
      <c r="K2634" s="21" t="s">
        <v>2033</v>
      </c>
      <c r="L2634" s="21" t="s">
        <v>42</v>
      </c>
      <c r="M2634" s="21" t="s">
        <v>43</v>
      </c>
      <c r="N2634" s="21" t="s">
        <v>48</v>
      </c>
      <c r="O2634" s="22">
        <v>20</v>
      </c>
      <c r="P2634" s="22">
        <v>17</v>
      </c>
      <c r="Q2634" s="21" t="s">
        <v>580</v>
      </c>
      <c r="R2634" s="103">
        <f t="shared" si="40"/>
        <v>340</v>
      </c>
      <c r="S2634" s="22">
        <v>0</v>
      </c>
      <c r="T2634" s="22">
        <v>340</v>
      </c>
      <c r="U2634" s="22">
        <v>0</v>
      </c>
      <c r="V2634" s="22">
        <v>0</v>
      </c>
      <c r="W2634" s="22">
        <v>0</v>
      </c>
      <c r="X2634" s="22">
        <v>0</v>
      </c>
      <c r="Y2634" s="22">
        <v>0</v>
      </c>
      <c r="Z2634" s="22">
        <v>0</v>
      </c>
      <c r="AA2634" s="22">
        <v>0</v>
      </c>
      <c r="AB2634" s="22">
        <v>0</v>
      </c>
      <c r="AC2634" s="22">
        <v>0</v>
      </c>
      <c r="AD2634" s="22">
        <v>0</v>
      </c>
    </row>
    <row r="2635" spans="1:30" s="1" customFormat="1" ht="15" customHeight="1" x14ac:dyDescent="0.3">
      <c r="A2635" s="21" t="s">
        <v>34</v>
      </c>
      <c r="B2635" s="21" t="s">
        <v>1192</v>
      </c>
      <c r="C2635" s="21" t="s">
        <v>1192</v>
      </c>
      <c r="D2635" s="21" t="s">
        <v>36</v>
      </c>
      <c r="E2635" s="21" t="s">
        <v>148</v>
      </c>
      <c r="F2635" s="21" t="s">
        <v>149</v>
      </c>
      <c r="G2635" s="21" t="s">
        <v>38</v>
      </c>
      <c r="H2635" s="21">
        <v>24601</v>
      </c>
      <c r="I2635" s="21" t="s">
        <v>2018</v>
      </c>
      <c r="J2635" s="21" t="s">
        <v>2034</v>
      </c>
      <c r="K2635" s="21" t="s">
        <v>2035</v>
      </c>
      <c r="L2635" s="21" t="s">
        <v>42</v>
      </c>
      <c r="M2635" s="21" t="s">
        <v>43</v>
      </c>
      <c r="N2635" s="21" t="s">
        <v>48</v>
      </c>
      <c r="O2635" s="22">
        <v>20</v>
      </c>
      <c r="P2635" s="22">
        <v>14</v>
      </c>
      <c r="Q2635" s="21" t="s">
        <v>580</v>
      </c>
      <c r="R2635" s="103">
        <f t="shared" si="40"/>
        <v>280</v>
      </c>
      <c r="S2635" s="22">
        <v>0</v>
      </c>
      <c r="T2635" s="22">
        <v>280</v>
      </c>
      <c r="U2635" s="22">
        <v>0</v>
      </c>
      <c r="V2635" s="22">
        <v>0</v>
      </c>
      <c r="W2635" s="22">
        <v>0</v>
      </c>
      <c r="X2635" s="22">
        <v>0</v>
      </c>
      <c r="Y2635" s="22">
        <v>0</v>
      </c>
      <c r="Z2635" s="22">
        <v>0</v>
      </c>
      <c r="AA2635" s="22">
        <v>0</v>
      </c>
      <c r="AB2635" s="22">
        <v>0</v>
      </c>
      <c r="AC2635" s="22">
        <v>0</v>
      </c>
      <c r="AD2635" s="22">
        <v>0</v>
      </c>
    </row>
    <row r="2636" spans="1:30" s="1" customFormat="1" ht="15" customHeight="1" x14ac:dyDescent="0.3">
      <c r="A2636" s="21" t="s">
        <v>34</v>
      </c>
      <c r="B2636" s="21" t="s">
        <v>1192</v>
      </c>
      <c r="C2636" s="21" t="s">
        <v>1192</v>
      </c>
      <c r="D2636" s="21" t="s">
        <v>36</v>
      </c>
      <c r="E2636" s="21" t="s">
        <v>148</v>
      </c>
      <c r="F2636" s="21" t="s">
        <v>149</v>
      </c>
      <c r="G2636" s="21" t="s">
        <v>38</v>
      </c>
      <c r="H2636" s="21">
        <v>24601</v>
      </c>
      <c r="I2636" s="21" t="s">
        <v>2018</v>
      </c>
      <c r="J2636" s="21" t="s">
        <v>362</v>
      </c>
      <c r="K2636" s="21" t="s">
        <v>363</v>
      </c>
      <c r="L2636" s="21" t="s">
        <v>42</v>
      </c>
      <c r="M2636" s="21" t="s">
        <v>43</v>
      </c>
      <c r="N2636" s="21" t="s">
        <v>295</v>
      </c>
      <c r="O2636" s="22">
        <v>2</v>
      </c>
      <c r="P2636" s="22">
        <v>199</v>
      </c>
      <c r="Q2636" s="21" t="s">
        <v>580</v>
      </c>
      <c r="R2636" s="103">
        <f t="shared" ref="R2636:R2699" si="41">SUM(S2636:AD2636)</f>
        <v>398</v>
      </c>
      <c r="S2636" s="22">
        <v>0</v>
      </c>
      <c r="T2636" s="22">
        <v>398</v>
      </c>
      <c r="U2636" s="22">
        <v>0</v>
      </c>
      <c r="V2636" s="22">
        <v>0</v>
      </c>
      <c r="W2636" s="22">
        <v>0</v>
      </c>
      <c r="X2636" s="22">
        <v>0</v>
      </c>
      <c r="Y2636" s="22">
        <v>0</v>
      </c>
      <c r="Z2636" s="22">
        <v>0</v>
      </c>
      <c r="AA2636" s="22">
        <v>0</v>
      </c>
      <c r="AB2636" s="22">
        <v>0</v>
      </c>
      <c r="AC2636" s="22">
        <v>0</v>
      </c>
      <c r="AD2636" s="22">
        <v>0</v>
      </c>
    </row>
    <row r="2637" spans="1:30" s="1" customFormat="1" ht="15" customHeight="1" x14ac:dyDescent="0.3">
      <c r="A2637" s="21" t="s">
        <v>34</v>
      </c>
      <c r="B2637" s="21" t="s">
        <v>1192</v>
      </c>
      <c r="C2637" s="21" t="s">
        <v>1192</v>
      </c>
      <c r="D2637" s="21" t="s">
        <v>36</v>
      </c>
      <c r="E2637" s="21" t="s">
        <v>148</v>
      </c>
      <c r="F2637" s="21" t="s">
        <v>149</v>
      </c>
      <c r="G2637" s="21" t="s">
        <v>38</v>
      </c>
      <c r="H2637" s="21">
        <v>24601</v>
      </c>
      <c r="I2637" s="21" t="s">
        <v>2018</v>
      </c>
      <c r="J2637" s="21" t="s">
        <v>2036</v>
      </c>
      <c r="K2637" s="21" t="s">
        <v>2037</v>
      </c>
      <c r="L2637" s="21" t="s">
        <v>42</v>
      </c>
      <c r="M2637" s="21" t="s">
        <v>43</v>
      </c>
      <c r="N2637" s="21" t="s">
        <v>48</v>
      </c>
      <c r="O2637" s="22">
        <v>2.0000000000000004</v>
      </c>
      <c r="P2637" s="22">
        <v>38.999999999999993</v>
      </c>
      <c r="Q2637" s="21" t="s">
        <v>580</v>
      </c>
      <c r="R2637" s="103">
        <f t="shared" si="41"/>
        <v>78</v>
      </c>
      <c r="S2637" s="22">
        <v>0</v>
      </c>
      <c r="T2637" s="22">
        <v>78</v>
      </c>
      <c r="U2637" s="22">
        <v>0</v>
      </c>
      <c r="V2637" s="22">
        <v>0</v>
      </c>
      <c r="W2637" s="22">
        <v>0</v>
      </c>
      <c r="X2637" s="22">
        <v>0</v>
      </c>
      <c r="Y2637" s="22">
        <v>0</v>
      </c>
      <c r="Z2637" s="22">
        <v>0</v>
      </c>
      <c r="AA2637" s="22">
        <v>0</v>
      </c>
      <c r="AB2637" s="22">
        <v>0</v>
      </c>
      <c r="AC2637" s="22">
        <v>0</v>
      </c>
      <c r="AD2637" s="22">
        <v>0</v>
      </c>
    </row>
    <row r="2638" spans="1:30" s="1" customFormat="1" ht="15" customHeight="1" x14ac:dyDescent="0.3">
      <c r="A2638" s="21" t="s">
        <v>34</v>
      </c>
      <c r="B2638" s="21" t="s">
        <v>1192</v>
      </c>
      <c r="C2638" s="21" t="s">
        <v>1192</v>
      </c>
      <c r="D2638" s="21" t="s">
        <v>36</v>
      </c>
      <c r="E2638" s="21" t="s">
        <v>148</v>
      </c>
      <c r="F2638" s="21" t="s">
        <v>149</v>
      </c>
      <c r="G2638" s="21" t="s">
        <v>38</v>
      </c>
      <c r="H2638" s="21">
        <v>24601</v>
      </c>
      <c r="I2638" s="21" t="s">
        <v>2018</v>
      </c>
      <c r="J2638" s="21" t="s">
        <v>2038</v>
      </c>
      <c r="K2638" s="21" t="s">
        <v>2039</v>
      </c>
      <c r="L2638" s="21" t="s">
        <v>42</v>
      </c>
      <c r="M2638" s="21" t="s">
        <v>43</v>
      </c>
      <c r="N2638" s="21" t="s">
        <v>48</v>
      </c>
      <c r="O2638" s="22">
        <v>4</v>
      </c>
      <c r="P2638" s="22">
        <v>25</v>
      </c>
      <c r="Q2638" s="21" t="s">
        <v>580</v>
      </c>
      <c r="R2638" s="103">
        <f t="shared" si="41"/>
        <v>100</v>
      </c>
      <c r="S2638" s="22">
        <v>0</v>
      </c>
      <c r="T2638" s="22">
        <v>100</v>
      </c>
      <c r="U2638" s="22">
        <v>0</v>
      </c>
      <c r="V2638" s="22">
        <v>0</v>
      </c>
      <c r="W2638" s="22">
        <v>0</v>
      </c>
      <c r="X2638" s="22">
        <v>0</v>
      </c>
      <c r="Y2638" s="22">
        <v>0</v>
      </c>
      <c r="Z2638" s="22">
        <v>0</v>
      </c>
      <c r="AA2638" s="22">
        <v>0</v>
      </c>
      <c r="AB2638" s="22">
        <v>0</v>
      </c>
      <c r="AC2638" s="22">
        <v>0</v>
      </c>
      <c r="AD2638" s="22">
        <v>0</v>
      </c>
    </row>
    <row r="2639" spans="1:30" s="1" customFormat="1" ht="15" customHeight="1" x14ac:dyDescent="0.3">
      <c r="A2639" s="21" t="s">
        <v>34</v>
      </c>
      <c r="B2639" s="21" t="s">
        <v>1192</v>
      </c>
      <c r="C2639" s="21" t="s">
        <v>1192</v>
      </c>
      <c r="D2639" s="21" t="s">
        <v>36</v>
      </c>
      <c r="E2639" s="21" t="s">
        <v>148</v>
      </c>
      <c r="F2639" s="21" t="s">
        <v>149</v>
      </c>
      <c r="G2639" s="21" t="s">
        <v>38</v>
      </c>
      <c r="H2639" s="21">
        <v>24601</v>
      </c>
      <c r="I2639" s="21" t="s">
        <v>2018</v>
      </c>
      <c r="J2639" s="21" t="s">
        <v>1558</v>
      </c>
      <c r="K2639" s="21" t="s">
        <v>1559</v>
      </c>
      <c r="L2639" s="21" t="s">
        <v>42</v>
      </c>
      <c r="M2639" s="21" t="s">
        <v>43</v>
      </c>
      <c r="N2639" s="21" t="s">
        <v>48</v>
      </c>
      <c r="O2639" s="22">
        <v>6</v>
      </c>
      <c r="P2639" s="22">
        <v>259</v>
      </c>
      <c r="Q2639" s="21" t="s">
        <v>580</v>
      </c>
      <c r="R2639" s="103">
        <f t="shared" si="41"/>
        <v>1554</v>
      </c>
      <c r="S2639" s="22">
        <v>0</v>
      </c>
      <c r="T2639" s="22">
        <v>777</v>
      </c>
      <c r="U2639" s="22">
        <v>0</v>
      </c>
      <c r="V2639" s="22">
        <v>777</v>
      </c>
      <c r="W2639" s="22">
        <v>0</v>
      </c>
      <c r="X2639" s="22">
        <v>0</v>
      </c>
      <c r="Y2639" s="22">
        <v>0</v>
      </c>
      <c r="Z2639" s="22">
        <v>0</v>
      </c>
      <c r="AA2639" s="22">
        <v>0</v>
      </c>
      <c r="AB2639" s="22">
        <v>0</v>
      </c>
      <c r="AC2639" s="22">
        <v>0</v>
      </c>
      <c r="AD2639" s="22">
        <v>0</v>
      </c>
    </row>
    <row r="2640" spans="1:30" s="1" customFormat="1" ht="15" customHeight="1" x14ac:dyDescent="0.3">
      <c r="A2640" s="21" t="s">
        <v>34</v>
      </c>
      <c r="B2640" s="21" t="s">
        <v>1192</v>
      </c>
      <c r="C2640" s="21" t="s">
        <v>1192</v>
      </c>
      <c r="D2640" s="21" t="s">
        <v>36</v>
      </c>
      <c r="E2640" s="21" t="s">
        <v>148</v>
      </c>
      <c r="F2640" s="21" t="s">
        <v>149</v>
      </c>
      <c r="G2640" s="21" t="s">
        <v>38</v>
      </c>
      <c r="H2640" s="21">
        <v>24601</v>
      </c>
      <c r="I2640" s="21" t="s">
        <v>2018</v>
      </c>
      <c r="J2640" s="21" t="s">
        <v>364</v>
      </c>
      <c r="K2640" s="21" t="s">
        <v>365</v>
      </c>
      <c r="L2640" s="21" t="s">
        <v>42</v>
      </c>
      <c r="M2640" s="21" t="s">
        <v>43</v>
      </c>
      <c r="N2640" s="21" t="s">
        <v>48</v>
      </c>
      <c r="O2640" s="22">
        <v>6</v>
      </c>
      <c r="P2640" s="22">
        <v>285</v>
      </c>
      <c r="Q2640" s="21" t="s">
        <v>580</v>
      </c>
      <c r="R2640" s="103">
        <f t="shared" si="41"/>
        <v>1710</v>
      </c>
      <c r="S2640" s="22">
        <v>0</v>
      </c>
      <c r="T2640" s="22">
        <v>855</v>
      </c>
      <c r="U2640" s="22">
        <v>0</v>
      </c>
      <c r="V2640" s="22">
        <v>855</v>
      </c>
      <c r="W2640" s="22">
        <v>0</v>
      </c>
      <c r="X2640" s="22">
        <v>0</v>
      </c>
      <c r="Y2640" s="22">
        <v>0</v>
      </c>
      <c r="Z2640" s="22">
        <v>0</v>
      </c>
      <c r="AA2640" s="22">
        <v>0</v>
      </c>
      <c r="AB2640" s="22">
        <v>0</v>
      </c>
      <c r="AC2640" s="22">
        <v>0</v>
      </c>
      <c r="AD2640" s="22">
        <v>0</v>
      </c>
    </row>
    <row r="2641" spans="1:30" s="1" customFormat="1" ht="15" customHeight="1" x14ac:dyDescent="0.3">
      <c r="A2641" s="21" t="s">
        <v>34</v>
      </c>
      <c r="B2641" s="21" t="s">
        <v>1192</v>
      </c>
      <c r="C2641" s="21" t="s">
        <v>1192</v>
      </c>
      <c r="D2641" s="21" t="s">
        <v>36</v>
      </c>
      <c r="E2641" s="21" t="s">
        <v>148</v>
      </c>
      <c r="F2641" s="21" t="s">
        <v>149</v>
      </c>
      <c r="G2641" s="21" t="s">
        <v>38</v>
      </c>
      <c r="H2641" s="21">
        <v>24601</v>
      </c>
      <c r="I2641" s="21" t="s">
        <v>2018</v>
      </c>
      <c r="J2641" s="21" t="s">
        <v>349</v>
      </c>
      <c r="K2641" s="21" t="s">
        <v>350</v>
      </c>
      <c r="L2641" s="21" t="s">
        <v>42</v>
      </c>
      <c r="M2641" s="21" t="s">
        <v>43</v>
      </c>
      <c r="N2641" s="21" t="s">
        <v>44</v>
      </c>
      <c r="O2641" s="22">
        <v>2.9999999999999996</v>
      </c>
      <c r="P2641" s="22">
        <v>307.00000000000006</v>
      </c>
      <c r="Q2641" s="21" t="s">
        <v>580</v>
      </c>
      <c r="R2641" s="103">
        <f t="shared" si="41"/>
        <v>921</v>
      </c>
      <c r="S2641" s="22">
        <v>0</v>
      </c>
      <c r="T2641" s="22">
        <v>921</v>
      </c>
      <c r="U2641" s="22">
        <v>0</v>
      </c>
      <c r="V2641" s="22">
        <v>0</v>
      </c>
      <c r="W2641" s="22">
        <v>0</v>
      </c>
      <c r="X2641" s="22">
        <v>0</v>
      </c>
      <c r="Y2641" s="22">
        <v>0</v>
      </c>
      <c r="Z2641" s="22">
        <v>0</v>
      </c>
      <c r="AA2641" s="22">
        <v>0</v>
      </c>
      <c r="AB2641" s="22">
        <v>0</v>
      </c>
      <c r="AC2641" s="22">
        <v>0</v>
      </c>
      <c r="AD2641" s="22">
        <v>0</v>
      </c>
    </row>
    <row r="2642" spans="1:30" s="1" customFormat="1" ht="15" customHeight="1" x14ac:dyDescent="0.3">
      <c r="A2642" s="21" t="s">
        <v>34</v>
      </c>
      <c r="B2642" s="21" t="s">
        <v>1192</v>
      </c>
      <c r="C2642" s="21" t="s">
        <v>1192</v>
      </c>
      <c r="D2642" s="21" t="s">
        <v>36</v>
      </c>
      <c r="E2642" s="21" t="s">
        <v>148</v>
      </c>
      <c r="F2642" s="21" t="s">
        <v>149</v>
      </c>
      <c r="G2642" s="21" t="s">
        <v>38</v>
      </c>
      <c r="H2642" s="21">
        <v>24601</v>
      </c>
      <c r="I2642" s="21" t="s">
        <v>2018</v>
      </c>
      <c r="J2642" s="21" t="s">
        <v>351</v>
      </c>
      <c r="K2642" s="21" t="s">
        <v>352</v>
      </c>
      <c r="L2642" s="21" t="s">
        <v>42</v>
      </c>
      <c r="M2642" s="21" t="s">
        <v>43</v>
      </c>
      <c r="N2642" s="21" t="s">
        <v>44</v>
      </c>
      <c r="O2642" s="22">
        <v>2.9999999999999996</v>
      </c>
      <c r="P2642" s="22">
        <v>307.00000000000006</v>
      </c>
      <c r="Q2642" s="21" t="s">
        <v>580</v>
      </c>
      <c r="R2642" s="103">
        <f t="shared" si="41"/>
        <v>921</v>
      </c>
      <c r="S2642" s="22">
        <v>0</v>
      </c>
      <c r="T2642" s="22">
        <v>921</v>
      </c>
      <c r="U2642" s="22">
        <v>0</v>
      </c>
      <c r="V2642" s="22">
        <v>0</v>
      </c>
      <c r="W2642" s="22">
        <v>0</v>
      </c>
      <c r="X2642" s="22">
        <v>0</v>
      </c>
      <c r="Y2642" s="22">
        <v>0</v>
      </c>
      <c r="Z2642" s="22">
        <v>0</v>
      </c>
      <c r="AA2642" s="22">
        <v>0</v>
      </c>
      <c r="AB2642" s="22">
        <v>0</v>
      </c>
      <c r="AC2642" s="22">
        <v>0</v>
      </c>
      <c r="AD2642" s="22">
        <v>0</v>
      </c>
    </row>
    <row r="2643" spans="1:30" s="1" customFormat="1" ht="15" customHeight="1" x14ac:dyDescent="0.3">
      <c r="A2643" s="21" t="s">
        <v>34</v>
      </c>
      <c r="B2643" s="21" t="s">
        <v>1192</v>
      </c>
      <c r="C2643" s="21" t="s">
        <v>1192</v>
      </c>
      <c r="D2643" s="21" t="s">
        <v>36</v>
      </c>
      <c r="E2643" s="21" t="s">
        <v>194</v>
      </c>
      <c r="F2643" s="21" t="s">
        <v>195</v>
      </c>
      <c r="G2643" s="21" t="s">
        <v>38</v>
      </c>
      <c r="H2643" s="21" t="s">
        <v>1433</v>
      </c>
      <c r="I2643" s="21" t="s">
        <v>1228</v>
      </c>
      <c r="J2643" s="21" t="s">
        <v>1177</v>
      </c>
      <c r="K2643" s="21" t="s">
        <v>2090</v>
      </c>
      <c r="L2643" s="21" t="s">
        <v>42</v>
      </c>
      <c r="M2643" s="21" t="s">
        <v>1733</v>
      </c>
      <c r="N2643" s="21" t="s">
        <v>48</v>
      </c>
      <c r="O2643" s="22">
        <v>2</v>
      </c>
      <c r="P2643" s="22">
        <v>403</v>
      </c>
      <c r="Q2643" s="21" t="s">
        <v>580</v>
      </c>
      <c r="R2643" s="103">
        <f t="shared" si="41"/>
        <v>806</v>
      </c>
      <c r="S2643" s="22">
        <v>0</v>
      </c>
      <c r="T2643" s="22">
        <v>0</v>
      </c>
      <c r="U2643" s="22">
        <v>0</v>
      </c>
      <c r="V2643" s="22">
        <v>806</v>
      </c>
      <c r="W2643" s="22">
        <v>0</v>
      </c>
      <c r="X2643" s="22">
        <v>0</v>
      </c>
      <c r="Y2643" s="22">
        <v>0</v>
      </c>
      <c r="Z2643" s="22">
        <v>0</v>
      </c>
      <c r="AA2643" s="22">
        <v>0</v>
      </c>
      <c r="AB2643" s="22">
        <v>0</v>
      </c>
      <c r="AC2643" s="22">
        <v>0</v>
      </c>
      <c r="AD2643" s="22">
        <v>0</v>
      </c>
    </row>
    <row r="2644" spans="1:30" s="1" customFormat="1" ht="15" customHeight="1" x14ac:dyDescent="0.3">
      <c r="A2644" s="21" t="s">
        <v>34</v>
      </c>
      <c r="B2644" s="21" t="s">
        <v>1192</v>
      </c>
      <c r="C2644" s="21" t="s">
        <v>1192</v>
      </c>
      <c r="D2644" s="21" t="s">
        <v>36</v>
      </c>
      <c r="E2644" s="21" t="s">
        <v>194</v>
      </c>
      <c r="F2644" s="21" t="s">
        <v>195</v>
      </c>
      <c r="G2644" s="21" t="s">
        <v>38</v>
      </c>
      <c r="H2644" s="21" t="s">
        <v>1433</v>
      </c>
      <c r="I2644" s="21" t="s">
        <v>1228</v>
      </c>
      <c r="J2644" s="21" t="s">
        <v>2091</v>
      </c>
      <c r="K2644" s="21" t="s">
        <v>2092</v>
      </c>
      <c r="L2644" s="21" t="s">
        <v>42</v>
      </c>
      <c r="M2644" s="21" t="s">
        <v>1733</v>
      </c>
      <c r="N2644" s="21" t="s">
        <v>368</v>
      </c>
      <c r="O2644" s="22">
        <v>1</v>
      </c>
      <c r="P2644" s="22">
        <v>463</v>
      </c>
      <c r="Q2644" s="21" t="s">
        <v>580</v>
      </c>
      <c r="R2644" s="103">
        <f t="shared" si="41"/>
        <v>463</v>
      </c>
      <c r="S2644" s="22">
        <v>0</v>
      </c>
      <c r="T2644" s="22">
        <v>0</v>
      </c>
      <c r="U2644" s="22">
        <v>0</v>
      </c>
      <c r="V2644" s="22">
        <v>0</v>
      </c>
      <c r="W2644" s="22">
        <v>0</v>
      </c>
      <c r="X2644" s="22">
        <v>0</v>
      </c>
      <c r="Y2644" s="22">
        <v>463</v>
      </c>
      <c r="Z2644" s="22">
        <v>0</v>
      </c>
      <c r="AA2644" s="22">
        <v>0</v>
      </c>
      <c r="AB2644" s="22">
        <v>0</v>
      </c>
      <c r="AC2644" s="22">
        <v>0</v>
      </c>
      <c r="AD2644" s="22">
        <v>0</v>
      </c>
    </row>
    <row r="2645" spans="1:30" s="1" customFormat="1" ht="15" customHeight="1" x14ac:dyDescent="0.3">
      <c r="A2645" s="21" t="s">
        <v>34</v>
      </c>
      <c r="B2645" s="21" t="s">
        <v>1192</v>
      </c>
      <c r="C2645" s="21" t="s">
        <v>1192</v>
      </c>
      <c r="D2645" s="21" t="s">
        <v>36</v>
      </c>
      <c r="E2645" s="21" t="s">
        <v>246</v>
      </c>
      <c r="F2645" s="21" t="s">
        <v>36</v>
      </c>
      <c r="G2645" s="21" t="s">
        <v>38</v>
      </c>
      <c r="H2645" s="21" t="s">
        <v>1490</v>
      </c>
      <c r="I2645" s="21" t="s">
        <v>1491</v>
      </c>
      <c r="J2645" s="21" t="s">
        <v>1983</v>
      </c>
      <c r="K2645" s="21" t="s">
        <v>1984</v>
      </c>
      <c r="L2645" s="21" t="s">
        <v>42</v>
      </c>
      <c r="M2645" s="21" t="s">
        <v>43</v>
      </c>
      <c r="N2645" s="21" t="s">
        <v>295</v>
      </c>
      <c r="O2645" s="22">
        <v>8</v>
      </c>
      <c r="P2645" s="22">
        <v>50</v>
      </c>
      <c r="Q2645" s="21" t="s">
        <v>580</v>
      </c>
      <c r="R2645" s="103">
        <f t="shared" si="41"/>
        <v>400</v>
      </c>
      <c r="S2645" s="22">
        <v>400</v>
      </c>
      <c r="T2645" s="22">
        <v>0</v>
      </c>
      <c r="U2645" s="22">
        <v>0</v>
      </c>
      <c r="V2645" s="22">
        <v>0</v>
      </c>
      <c r="W2645" s="22">
        <v>0</v>
      </c>
      <c r="X2645" s="22">
        <v>0</v>
      </c>
      <c r="Y2645" s="22">
        <v>0</v>
      </c>
      <c r="Z2645" s="22">
        <v>0</v>
      </c>
      <c r="AA2645" s="22">
        <v>0</v>
      </c>
      <c r="AB2645" s="22">
        <v>0</v>
      </c>
      <c r="AC2645" s="22">
        <v>0</v>
      </c>
      <c r="AD2645" s="22">
        <v>0</v>
      </c>
    </row>
    <row r="2646" spans="1:30" s="1" customFormat="1" ht="15" customHeight="1" x14ac:dyDescent="0.3">
      <c r="A2646" s="21" t="s">
        <v>34</v>
      </c>
      <c r="B2646" s="21" t="s">
        <v>1192</v>
      </c>
      <c r="C2646" s="21" t="s">
        <v>1192</v>
      </c>
      <c r="D2646" s="21" t="s">
        <v>36</v>
      </c>
      <c r="E2646" s="21" t="s">
        <v>246</v>
      </c>
      <c r="F2646" s="21" t="s">
        <v>36</v>
      </c>
      <c r="G2646" s="21" t="s">
        <v>38</v>
      </c>
      <c r="H2646" s="21" t="s">
        <v>1490</v>
      </c>
      <c r="I2646" s="21" t="s">
        <v>1491</v>
      </c>
      <c r="J2646" s="21" t="s">
        <v>1985</v>
      </c>
      <c r="K2646" s="21" t="s">
        <v>1986</v>
      </c>
      <c r="L2646" s="21" t="s">
        <v>42</v>
      </c>
      <c r="M2646" s="21" t="s">
        <v>43</v>
      </c>
      <c r="N2646" s="21" t="s">
        <v>295</v>
      </c>
      <c r="O2646" s="22">
        <v>2</v>
      </c>
      <c r="P2646" s="22">
        <v>250</v>
      </c>
      <c r="Q2646" s="21" t="s">
        <v>580</v>
      </c>
      <c r="R2646" s="103">
        <f t="shared" si="41"/>
        <v>500</v>
      </c>
      <c r="S2646" s="22">
        <v>500</v>
      </c>
      <c r="T2646" s="22">
        <v>0</v>
      </c>
      <c r="U2646" s="22">
        <v>0</v>
      </c>
      <c r="V2646" s="22">
        <v>0</v>
      </c>
      <c r="W2646" s="22">
        <v>0</v>
      </c>
      <c r="X2646" s="22">
        <v>0</v>
      </c>
      <c r="Y2646" s="22">
        <v>0</v>
      </c>
      <c r="Z2646" s="22">
        <v>0</v>
      </c>
      <c r="AA2646" s="22">
        <v>0</v>
      </c>
      <c r="AB2646" s="22">
        <v>0</v>
      </c>
      <c r="AC2646" s="22">
        <v>0</v>
      </c>
      <c r="AD2646" s="22">
        <v>0</v>
      </c>
    </row>
    <row r="2647" spans="1:30" s="1" customFormat="1" ht="15" customHeight="1" x14ac:dyDescent="0.3">
      <c r="A2647" s="21" t="s">
        <v>34</v>
      </c>
      <c r="B2647" s="21" t="s">
        <v>1192</v>
      </c>
      <c r="C2647" s="21" t="s">
        <v>1192</v>
      </c>
      <c r="D2647" s="21" t="s">
        <v>36</v>
      </c>
      <c r="E2647" s="21" t="s">
        <v>246</v>
      </c>
      <c r="F2647" s="21" t="s">
        <v>36</v>
      </c>
      <c r="G2647" s="21" t="s">
        <v>38</v>
      </c>
      <c r="H2647" s="21" t="s">
        <v>1490</v>
      </c>
      <c r="I2647" s="21" t="s">
        <v>1491</v>
      </c>
      <c r="J2647" s="21" t="s">
        <v>1987</v>
      </c>
      <c r="K2647" s="21" t="s">
        <v>1988</v>
      </c>
      <c r="L2647" s="21" t="s">
        <v>42</v>
      </c>
      <c r="M2647" s="21" t="s">
        <v>43</v>
      </c>
      <c r="N2647" s="21" t="s">
        <v>63</v>
      </c>
      <c r="O2647" s="22">
        <v>8</v>
      </c>
      <c r="P2647" s="22">
        <v>70</v>
      </c>
      <c r="Q2647" s="21" t="s">
        <v>580</v>
      </c>
      <c r="R2647" s="103">
        <f t="shared" si="41"/>
        <v>560</v>
      </c>
      <c r="S2647" s="22">
        <v>560</v>
      </c>
      <c r="T2647" s="22">
        <v>0</v>
      </c>
      <c r="U2647" s="22">
        <v>0</v>
      </c>
      <c r="V2647" s="22">
        <v>0</v>
      </c>
      <c r="W2647" s="22">
        <v>0</v>
      </c>
      <c r="X2647" s="22">
        <v>0</v>
      </c>
      <c r="Y2647" s="22">
        <v>0</v>
      </c>
      <c r="Z2647" s="22">
        <v>0</v>
      </c>
      <c r="AA2647" s="22">
        <v>0</v>
      </c>
      <c r="AB2647" s="22">
        <v>0</v>
      </c>
      <c r="AC2647" s="22">
        <v>0</v>
      </c>
      <c r="AD2647" s="22">
        <v>0</v>
      </c>
    </row>
    <row r="2648" spans="1:30" s="1" customFormat="1" ht="15" customHeight="1" x14ac:dyDescent="0.3">
      <c r="A2648" s="21" t="s">
        <v>34</v>
      </c>
      <c r="B2648" s="21" t="s">
        <v>1192</v>
      </c>
      <c r="C2648" s="21" t="s">
        <v>1192</v>
      </c>
      <c r="D2648" s="21" t="s">
        <v>36</v>
      </c>
      <c r="E2648" s="21" t="s">
        <v>246</v>
      </c>
      <c r="F2648" s="21" t="s">
        <v>36</v>
      </c>
      <c r="G2648" s="21" t="s">
        <v>38</v>
      </c>
      <c r="H2648" s="21" t="s">
        <v>1490</v>
      </c>
      <c r="I2648" s="21" t="s">
        <v>1491</v>
      </c>
      <c r="J2648" s="21" t="s">
        <v>1989</v>
      </c>
      <c r="K2648" s="21" t="s">
        <v>1990</v>
      </c>
      <c r="L2648" s="21" t="s">
        <v>42</v>
      </c>
      <c r="M2648" s="21" t="s">
        <v>43</v>
      </c>
      <c r="N2648" s="21" t="s">
        <v>63</v>
      </c>
      <c r="O2648" s="22">
        <v>2</v>
      </c>
      <c r="P2648" s="22">
        <v>70</v>
      </c>
      <c r="Q2648" s="21" t="s">
        <v>580</v>
      </c>
      <c r="R2648" s="103">
        <f t="shared" si="41"/>
        <v>140</v>
      </c>
      <c r="S2648" s="22">
        <v>140</v>
      </c>
      <c r="T2648" s="22">
        <v>0</v>
      </c>
      <c r="U2648" s="22">
        <v>0</v>
      </c>
      <c r="V2648" s="22">
        <v>0</v>
      </c>
      <c r="W2648" s="22">
        <v>0</v>
      </c>
      <c r="X2648" s="22">
        <v>0</v>
      </c>
      <c r="Y2648" s="22">
        <v>0</v>
      </c>
      <c r="Z2648" s="22">
        <v>0</v>
      </c>
      <c r="AA2648" s="22">
        <v>0</v>
      </c>
      <c r="AB2648" s="22">
        <v>0</v>
      </c>
      <c r="AC2648" s="22">
        <v>0</v>
      </c>
      <c r="AD2648" s="22">
        <v>0</v>
      </c>
    </row>
    <row r="2649" spans="1:30" s="1" customFormat="1" ht="15" customHeight="1" x14ac:dyDescent="0.3">
      <c r="A2649" s="21" t="s">
        <v>34</v>
      </c>
      <c r="B2649" s="21" t="s">
        <v>1192</v>
      </c>
      <c r="C2649" s="21" t="s">
        <v>1192</v>
      </c>
      <c r="D2649" s="21" t="s">
        <v>36</v>
      </c>
      <c r="E2649" s="21" t="s">
        <v>246</v>
      </c>
      <c r="F2649" s="21" t="s">
        <v>36</v>
      </c>
      <c r="G2649" s="21" t="s">
        <v>38</v>
      </c>
      <c r="H2649" s="21" t="s">
        <v>1490</v>
      </c>
      <c r="I2649" s="21" t="s">
        <v>1491</v>
      </c>
      <c r="J2649" s="21" t="s">
        <v>1991</v>
      </c>
      <c r="K2649" s="21" t="s">
        <v>1992</v>
      </c>
      <c r="L2649" s="21" t="s">
        <v>42</v>
      </c>
      <c r="M2649" s="21" t="s">
        <v>43</v>
      </c>
      <c r="N2649" s="21" t="s">
        <v>63</v>
      </c>
      <c r="O2649" s="22">
        <v>2</v>
      </c>
      <c r="P2649" s="22">
        <v>200</v>
      </c>
      <c r="Q2649" s="21" t="s">
        <v>580</v>
      </c>
      <c r="R2649" s="103">
        <f t="shared" si="41"/>
        <v>400</v>
      </c>
      <c r="S2649" s="22">
        <v>400</v>
      </c>
      <c r="T2649" s="22">
        <v>0</v>
      </c>
      <c r="U2649" s="22">
        <v>0</v>
      </c>
      <c r="V2649" s="22">
        <v>0</v>
      </c>
      <c r="W2649" s="22">
        <v>0</v>
      </c>
      <c r="X2649" s="22">
        <v>0</v>
      </c>
      <c r="Y2649" s="22">
        <v>0</v>
      </c>
      <c r="Z2649" s="22">
        <v>0</v>
      </c>
      <c r="AA2649" s="22">
        <v>0</v>
      </c>
      <c r="AB2649" s="22">
        <v>0</v>
      </c>
      <c r="AC2649" s="22">
        <v>0</v>
      </c>
      <c r="AD2649" s="22">
        <v>0</v>
      </c>
    </row>
    <row r="2650" spans="1:30" s="1" customFormat="1" ht="15" customHeight="1" x14ac:dyDescent="0.3">
      <c r="A2650" s="21" t="s">
        <v>34</v>
      </c>
      <c r="B2650" s="21" t="s">
        <v>1192</v>
      </c>
      <c r="C2650" s="21" t="s">
        <v>1192</v>
      </c>
      <c r="D2650" s="21" t="s">
        <v>36</v>
      </c>
      <c r="E2650" s="21" t="s">
        <v>246</v>
      </c>
      <c r="F2650" s="21" t="s">
        <v>36</v>
      </c>
      <c r="G2650" s="21" t="s">
        <v>38</v>
      </c>
      <c r="H2650" s="21" t="s">
        <v>1490</v>
      </c>
      <c r="I2650" s="21" t="s">
        <v>1491</v>
      </c>
      <c r="J2650" s="21" t="s">
        <v>1983</v>
      </c>
      <c r="K2650" s="21" t="s">
        <v>1984</v>
      </c>
      <c r="L2650" s="21" t="s">
        <v>42</v>
      </c>
      <c r="M2650" s="21" t="s">
        <v>43</v>
      </c>
      <c r="N2650" s="21" t="s">
        <v>295</v>
      </c>
      <c r="O2650" s="22">
        <v>8</v>
      </c>
      <c r="P2650" s="22">
        <v>80</v>
      </c>
      <c r="Q2650" s="21" t="s">
        <v>580</v>
      </c>
      <c r="R2650" s="103">
        <f t="shared" si="41"/>
        <v>640</v>
      </c>
      <c r="S2650" s="22">
        <v>640</v>
      </c>
      <c r="T2650" s="22">
        <v>0</v>
      </c>
      <c r="U2650" s="22">
        <v>0</v>
      </c>
      <c r="V2650" s="22">
        <v>0</v>
      </c>
      <c r="W2650" s="22">
        <v>0</v>
      </c>
      <c r="X2650" s="22">
        <v>0</v>
      </c>
      <c r="Y2650" s="22">
        <v>0</v>
      </c>
      <c r="Z2650" s="22">
        <v>0</v>
      </c>
      <c r="AA2650" s="22">
        <v>0</v>
      </c>
      <c r="AB2650" s="22">
        <v>0</v>
      </c>
      <c r="AC2650" s="22">
        <v>0</v>
      </c>
      <c r="AD2650" s="22">
        <v>0</v>
      </c>
    </row>
    <row r="2651" spans="1:30" s="1" customFormat="1" ht="15" customHeight="1" x14ac:dyDescent="0.3">
      <c r="A2651" s="21" t="s">
        <v>34</v>
      </c>
      <c r="B2651" s="21" t="s">
        <v>1192</v>
      </c>
      <c r="C2651" s="21" t="s">
        <v>1192</v>
      </c>
      <c r="D2651" s="21" t="s">
        <v>36</v>
      </c>
      <c r="E2651" s="21" t="s">
        <v>246</v>
      </c>
      <c r="F2651" s="21" t="s">
        <v>36</v>
      </c>
      <c r="G2651" s="21" t="s">
        <v>38</v>
      </c>
      <c r="H2651" s="21" t="s">
        <v>1490</v>
      </c>
      <c r="I2651" s="21" t="s">
        <v>1491</v>
      </c>
      <c r="J2651" s="21" t="s">
        <v>1993</v>
      </c>
      <c r="K2651" s="21" t="s">
        <v>1994</v>
      </c>
      <c r="L2651" s="21" t="s">
        <v>42</v>
      </c>
      <c r="M2651" s="21" t="s">
        <v>43</v>
      </c>
      <c r="N2651" s="21" t="s">
        <v>48</v>
      </c>
      <c r="O2651" s="22">
        <v>1</v>
      </c>
      <c r="P2651" s="22">
        <v>860</v>
      </c>
      <c r="Q2651" s="21" t="s">
        <v>580</v>
      </c>
      <c r="R2651" s="103">
        <f t="shared" si="41"/>
        <v>860</v>
      </c>
      <c r="S2651" s="22">
        <v>860</v>
      </c>
      <c r="T2651" s="22">
        <v>0</v>
      </c>
      <c r="U2651" s="22">
        <v>0</v>
      </c>
      <c r="V2651" s="22">
        <v>0</v>
      </c>
      <c r="W2651" s="22">
        <v>0</v>
      </c>
      <c r="X2651" s="22">
        <v>0</v>
      </c>
      <c r="Y2651" s="22">
        <v>0</v>
      </c>
      <c r="Z2651" s="22">
        <v>0</v>
      </c>
      <c r="AA2651" s="22">
        <v>0</v>
      </c>
      <c r="AB2651" s="22">
        <v>0</v>
      </c>
      <c r="AC2651" s="22">
        <v>0</v>
      </c>
      <c r="AD2651" s="22">
        <v>0</v>
      </c>
    </row>
    <row r="2652" spans="1:30" s="1" customFormat="1" ht="15" customHeight="1" x14ac:dyDescent="0.3">
      <c r="A2652" s="21" t="s">
        <v>34</v>
      </c>
      <c r="B2652" s="21" t="s">
        <v>1192</v>
      </c>
      <c r="C2652" s="21" t="s">
        <v>1192</v>
      </c>
      <c r="D2652" s="21" t="s">
        <v>36</v>
      </c>
      <c r="E2652" s="21" t="s">
        <v>194</v>
      </c>
      <c r="F2652" s="21" t="s">
        <v>195</v>
      </c>
      <c r="G2652" s="21" t="s">
        <v>38</v>
      </c>
      <c r="H2652" s="21">
        <v>25301</v>
      </c>
      <c r="I2652" s="21" t="s">
        <v>372</v>
      </c>
      <c r="J2652" s="21" t="s">
        <v>397</v>
      </c>
      <c r="K2652" s="21" t="s">
        <v>2093</v>
      </c>
      <c r="L2652" s="21" t="s">
        <v>42</v>
      </c>
      <c r="M2652" s="21" t="s">
        <v>1733</v>
      </c>
      <c r="N2652" s="21" t="s">
        <v>300</v>
      </c>
      <c r="O2652" s="22">
        <v>2</v>
      </c>
      <c r="P2652" s="22">
        <v>112</v>
      </c>
      <c r="Q2652" s="21" t="s">
        <v>580</v>
      </c>
      <c r="R2652" s="103">
        <f t="shared" si="41"/>
        <v>224</v>
      </c>
      <c r="S2652" s="22">
        <v>0</v>
      </c>
      <c r="T2652" s="22">
        <v>0</v>
      </c>
      <c r="U2652" s="22">
        <v>0</v>
      </c>
      <c r="V2652" s="22">
        <v>112</v>
      </c>
      <c r="W2652" s="22">
        <v>0</v>
      </c>
      <c r="X2652" s="22">
        <v>0</v>
      </c>
      <c r="Y2652" s="22">
        <v>0</v>
      </c>
      <c r="Z2652" s="22">
        <v>0</v>
      </c>
      <c r="AA2652" s="22">
        <v>0</v>
      </c>
      <c r="AB2652" s="22">
        <v>0</v>
      </c>
      <c r="AC2652" s="22">
        <v>112</v>
      </c>
      <c r="AD2652" s="22">
        <v>0</v>
      </c>
    </row>
    <row r="2653" spans="1:30" s="1" customFormat="1" ht="15" customHeight="1" x14ac:dyDescent="0.3">
      <c r="A2653" s="21" t="s">
        <v>34</v>
      </c>
      <c r="B2653" s="21" t="s">
        <v>1192</v>
      </c>
      <c r="C2653" s="21" t="s">
        <v>1192</v>
      </c>
      <c r="D2653" s="21" t="s">
        <v>36</v>
      </c>
      <c r="E2653" s="21" t="s">
        <v>194</v>
      </c>
      <c r="F2653" s="21" t="s">
        <v>195</v>
      </c>
      <c r="G2653" s="21" t="s">
        <v>38</v>
      </c>
      <c r="H2653" s="21">
        <v>25301</v>
      </c>
      <c r="I2653" s="21" t="s">
        <v>372</v>
      </c>
      <c r="J2653" s="21" t="s">
        <v>1007</v>
      </c>
      <c r="K2653" s="21" t="s">
        <v>2094</v>
      </c>
      <c r="L2653" s="21" t="s">
        <v>42</v>
      </c>
      <c r="M2653" s="21" t="s">
        <v>1733</v>
      </c>
      <c r="N2653" s="21" t="s">
        <v>48</v>
      </c>
      <c r="O2653" s="22">
        <v>1</v>
      </c>
      <c r="P2653" s="22">
        <v>70</v>
      </c>
      <c r="Q2653" s="21" t="s">
        <v>580</v>
      </c>
      <c r="R2653" s="103">
        <f t="shared" si="41"/>
        <v>70</v>
      </c>
      <c r="S2653" s="22">
        <v>0</v>
      </c>
      <c r="T2653" s="22">
        <v>0</v>
      </c>
      <c r="U2653" s="22">
        <v>0</v>
      </c>
      <c r="V2653" s="22">
        <v>70</v>
      </c>
      <c r="W2653" s="22">
        <v>0</v>
      </c>
      <c r="X2653" s="22">
        <v>0</v>
      </c>
      <c r="Y2653" s="22">
        <v>0</v>
      </c>
      <c r="Z2653" s="22">
        <v>0</v>
      </c>
      <c r="AA2653" s="22">
        <v>0</v>
      </c>
      <c r="AB2653" s="22">
        <v>0</v>
      </c>
      <c r="AC2653" s="22">
        <v>0</v>
      </c>
      <c r="AD2653" s="22">
        <v>0</v>
      </c>
    </row>
    <row r="2654" spans="1:30" s="1" customFormat="1" ht="15" customHeight="1" x14ac:dyDescent="0.3">
      <c r="A2654" s="21" t="s">
        <v>34</v>
      </c>
      <c r="B2654" s="21" t="s">
        <v>1192</v>
      </c>
      <c r="C2654" s="21" t="s">
        <v>1192</v>
      </c>
      <c r="D2654" s="21" t="s">
        <v>36</v>
      </c>
      <c r="E2654" s="21" t="s">
        <v>194</v>
      </c>
      <c r="F2654" s="21" t="s">
        <v>195</v>
      </c>
      <c r="G2654" s="21" t="s">
        <v>38</v>
      </c>
      <c r="H2654" s="21">
        <v>25301</v>
      </c>
      <c r="I2654" s="21" t="s">
        <v>372</v>
      </c>
      <c r="J2654" s="21" t="s">
        <v>692</v>
      </c>
      <c r="K2654" s="21" t="s">
        <v>2095</v>
      </c>
      <c r="L2654" s="21" t="s">
        <v>42</v>
      </c>
      <c r="M2654" s="21" t="s">
        <v>1733</v>
      </c>
      <c r="N2654" s="21" t="s">
        <v>63</v>
      </c>
      <c r="O2654" s="22">
        <v>1</v>
      </c>
      <c r="P2654" s="22">
        <v>145</v>
      </c>
      <c r="Q2654" s="21" t="s">
        <v>580</v>
      </c>
      <c r="R2654" s="103">
        <f t="shared" si="41"/>
        <v>145</v>
      </c>
      <c r="S2654" s="22">
        <v>0</v>
      </c>
      <c r="T2654" s="22">
        <v>0</v>
      </c>
      <c r="U2654" s="22">
        <v>0</v>
      </c>
      <c r="V2654" s="22">
        <v>145</v>
      </c>
      <c r="W2654" s="22">
        <v>0</v>
      </c>
      <c r="X2654" s="22">
        <v>0</v>
      </c>
      <c r="Y2654" s="22">
        <v>0</v>
      </c>
      <c r="Z2654" s="22">
        <v>0</v>
      </c>
      <c r="AA2654" s="22">
        <v>0</v>
      </c>
      <c r="AB2654" s="22">
        <v>0</v>
      </c>
      <c r="AC2654" s="22">
        <v>0</v>
      </c>
      <c r="AD2654" s="22">
        <v>0</v>
      </c>
    </row>
    <row r="2655" spans="1:30" s="1" customFormat="1" ht="15" customHeight="1" x14ac:dyDescent="0.3">
      <c r="A2655" s="21" t="s">
        <v>34</v>
      </c>
      <c r="B2655" s="21" t="s">
        <v>1192</v>
      </c>
      <c r="C2655" s="21" t="s">
        <v>1192</v>
      </c>
      <c r="D2655" s="21" t="s">
        <v>36</v>
      </c>
      <c r="E2655" s="21" t="s">
        <v>194</v>
      </c>
      <c r="F2655" s="21" t="s">
        <v>195</v>
      </c>
      <c r="G2655" s="21" t="s">
        <v>38</v>
      </c>
      <c r="H2655" s="21">
        <v>25301</v>
      </c>
      <c r="I2655" s="21" t="s">
        <v>372</v>
      </c>
      <c r="J2655" s="21" t="s">
        <v>1232</v>
      </c>
      <c r="K2655" s="21" t="s">
        <v>2096</v>
      </c>
      <c r="L2655" s="21" t="s">
        <v>42</v>
      </c>
      <c r="M2655" s="21" t="s">
        <v>1733</v>
      </c>
      <c r="N2655" s="21" t="s">
        <v>63</v>
      </c>
      <c r="O2655" s="22">
        <v>1</v>
      </c>
      <c r="P2655" s="22">
        <v>519</v>
      </c>
      <c r="Q2655" s="21" t="s">
        <v>580</v>
      </c>
      <c r="R2655" s="103">
        <f t="shared" si="41"/>
        <v>519</v>
      </c>
      <c r="S2655" s="22">
        <v>0</v>
      </c>
      <c r="T2655" s="22">
        <v>0</v>
      </c>
      <c r="U2655" s="22">
        <v>0</v>
      </c>
      <c r="V2655" s="22">
        <v>519</v>
      </c>
      <c r="W2655" s="22">
        <v>0</v>
      </c>
      <c r="X2655" s="22">
        <v>0</v>
      </c>
      <c r="Y2655" s="22">
        <v>0</v>
      </c>
      <c r="Z2655" s="22">
        <v>0</v>
      </c>
      <c r="AA2655" s="22">
        <v>0</v>
      </c>
      <c r="AB2655" s="22">
        <v>0</v>
      </c>
      <c r="AC2655" s="22">
        <v>0</v>
      </c>
      <c r="AD2655" s="22">
        <v>0</v>
      </c>
    </row>
    <row r="2656" spans="1:30" s="1" customFormat="1" ht="15" customHeight="1" x14ac:dyDescent="0.3">
      <c r="A2656" s="21" t="s">
        <v>34</v>
      </c>
      <c r="B2656" s="21" t="s">
        <v>1192</v>
      </c>
      <c r="C2656" s="21" t="s">
        <v>1192</v>
      </c>
      <c r="D2656" s="21" t="s">
        <v>36</v>
      </c>
      <c r="E2656" s="21" t="s">
        <v>194</v>
      </c>
      <c r="F2656" s="21" t="s">
        <v>195</v>
      </c>
      <c r="G2656" s="21" t="s">
        <v>38</v>
      </c>
      <c r="H2656" s="21">
        <v>25301</v>
      </c>
      <c r="I2656" s="21" t="s">
        <v>372</v>
      </c>
      <c r="J2656" s="21" t="s">
        <v>379</v>
      </c>
      <c r="K2656" s="21" t="s">
        <v>2097</v>
      </c>
      <c r="L2656" s="21" t="s">
        <v>42</v>
      </c>
      <c r="M2656" s="21" t="s">
        <v>1733</v>
      </c>
      <c r="N2656" s="21" t="s">
        <v>63</v>
      </c>
      <c r="O2656" s="22">
        <v>1</v>
      </c>
      <c r="P2656" s="22">
        <v>67</v>
      </c>
      <c r="Q2656" s="21" t="s">
        <v>580</v>
      </c>
      <c r="R2656" s="103">
        <f t="shared" si="41"/>
        <v>67</v>
      </c>
      <c r="S2656" s="22">
        <v>0</v>
      </c>
      <c r="T2656" s="22">
        <v>0</v>
      </c>
      <c r="U2656" s="22">
        <v>0</v>
      </c>
      <c r="V2656" s="22">
        <v>67</v>
      </c>
      <c r="W2656" s="22">
        <v>0</v>
      </c>
      <c r="X2656" s="22">
        <v>0</v>
      </c>
      <c r="Y2656" s="22">
        <v>0</v>
      </c>
      <c r="Z2656" s="22">
        <v>0</v>
      </c>
      <c r="AA2656" s="22">
        <v>0</v>
      </c>
      <c r="AB2656" s="22">
        <v>0</v>
      </c>
      <c r="AC2656" s="22">
        <v>0</v>
      </c>
      <c r="AD2656" s="22">
        <v>0</v>
      </c>
    </row>
    <row r="2657" spans="1:30" s="1" customFormat="1" ht="15" customHeight="1" x14ac:dyDescent="0.3">
      <c r="A2657" s="21" t="s">
        <v>34</v>
      </c>
      <c r="B2657" s="21" t="s">
        <v>1192</v>
      </c>
      <c r="C2657" s="21" t="s">
        <v>1192</v>
      </c>
      <c r="D2657" s="21" t="s">
        <v>36</v>
      </c>
      <c r="E2657" s="21" t="s">
        <v>194</v>
      </c>
      <c r="F2657" s="21" t="s">
        <v>195</v>
      </c>
      <c r="G2657" s="21" t="s">
        <v>38</v>
      </c>
      <c r="H2657" s="21">
        <v>25401</v>
      </c>
      <c r="I2657" s="21" t="s">
        <v>1247</v>
      </c>
      <c r="J2657" s="21" t="s">
        <v>1077</v>
      </c>
      <c r="K2657" s="21" t="s">
        <v>2098</v>
      </c>
      <c r="L2657" s="21" t="s">
        <v>42</v>
      </c>
      <c r="M2657" s="21" t="s">
        <v>1733</v>
      </c>
      <c r="N2657" s="21" t="s">
        <v>48</v>
      </c>
      <c r="O2657" s="22">
        <v>1</v>
      </c>
      <c r="P2657" s="22">
        <v>187</v>
      </c>
      <c r="Q2657" s="21" t="s">
        <v>580</v>
      </c>
      <c r="R2657" s="103">
        <f t="shared" si="41"/>
        <v>187</v>
      </c>
      <c r="S2657" s="22">
        <v>0</v>
      </c>
      <c r="T2657" s="22">
        <v>0</v>
      </c>
      <c r="U2657" s="22">
        <v>0</v>
      </c>
      <c r="V2657" s="22">
        <v>0</v>
      </c>
      <c r="W2657" s="22">
        <v>0</v>
      </c>
      <c r="X2657" s="22">
        <v>0</v>
      </c>
      <c r="Y2657" s="22">
        <v>187</v>
      </c>
      <c r="Z2657" s="22">
        <v>0</v>
      </c>
      <c r="AA2657" s="22">
        <v>0</v>
      </c>
      <c r="AB2657" s="22">
        <v>0</v>
      </c>
      <c r="AC2657" s="22">
        <v>0</v>
      </c>
      <c r="AD2657" s="22">
        <v>0</v>
      </c>
    </row>
    <row r="2658" spans="1:30" s="1" customFormat="1" ht="15" customHeight="1" x14ac:dyDescent="0.3">
      <c r="A2658" s="21" t="s">
        <v>34</v>
      </c>
      <c r="B2658" s="21" t="s">
        <v>1192</v>
      </c>
      <c r="C2658" s="21" t="s">
        <v>1192</v>
      </c>
      <c r="D2658" s="21" t="s">
        <v>36</v>
      </c>
      <c r="E2658" s="21" t="s">
        <v>194</v>
      </c>
      <c r="F2658" s="21" t="s">
        <v>195</v>
      </c>
      <c r="G2658" s="21" t="s">
        <v>38</v>
      </c>
      <c r="H2658" s="21">
        <v>25401</v>
      </c>
      <c r="I2658" s="21" t="s">
        <v>1247</v>
      </c>
      <c r="J2658" s="21" t="s">
        <v>1078</v>
      </c>
      <c r="K2658" s="21" t="s">
        <v>2099</v>
      </c>
      <c r="L2658" s="21" t="s">
        <v>42</v>
      </c>
      <c r="M2658" s="21" t="s">
        <v>1733</v>
      </c>
      <c r="N2658" s="21" t="s">
        <v>44</v>
      </c>
      <c r="O2658" s="22">
        <v>1</v>
      </c>
      <c r="P2658" s="22">
        <v>37</v>
      </c>
      <c r="Q2658" s="21" t="s">
        <v>580</v>
      </c>
      <c r="R2658" s="103">
        <f t="shared" si="41"/>
        <v>37</v>
      </c>
      <c r="S2658" s="22">
        <v>0</v>
      </c>
      <c r="T2658" s="22">
        <v>0</v>
      </c>
      <c r="U2658" s="22">
        <v>0</v>
      </c>
      <c r="V2658" s="22">
        <v>0</v>
      </c>
      <c r="W2658" s="22">
        <v>0</v>
      </c>
      <c r="X2658" s="22">
        <v>0</v>
      </c>
      <c r="Y2658" s="22">
        <v>37</v>
      </c>
      <c r="Z2658" s="22">
        <v>0</v>
      </c>
      <c r="AA2658" s="22">
        <v>0</v>
      </c>
      <c r="AB2658" s="22">
        <v>0</v>
      </c>
      <c r="AC2658" s="22">
        <v>0</v>
      </c>
      <c r="AD2658" s="22">
        <v>0</v>
      </c>
    </row>
    <row r="2659" spans="1:30" s="1" customFormat="1" ht="15" customHeight="1" x14ac:dyDescent="0.3">
      <c r="A2659" s="21" t="s">
        <v>34</v>
      </c>
      <c r="B2659" s="21" t="s">
        <v>1192</v>
      </c>
      <c r="C2659" s="21" t="s">
        <v>1192</v>
      </c>
      <c r="D2659" s="21" t="s">
        <v>36</v>
      </c>
      <c r="E2659" s="21" t="s">
        <v>2107</v>
      </c>
      <c r="F2659" s="23" t="s">
        <v>244</v>
      </c>
      <c r="G2659" s="21" t="s">
        <v>245</v>
      </c>
      <c r="H2659" s="21">
        <v>26102</v>
      </c>
      <c r="I2659" s="21" t="s">
        <v>2108</v>
      </c>
      <c r="J2659" s="21" t="s">
        <v>409</v>
      </c>
      <c r="K2659" s="21" t="s">
        <v>415</v>
      </c>
      <c r="L2659" s="21" t="s">
        <v>42</v>
      </c>
      <c r="M2659" s="21" t="s">
        <v>43</v>
      </c>
      <c r="N2659" s="21" t="s">
        <v>335</v>
      </c>
      <c r="O2659" s="22">
        <v>1</v>
      </c>
      <c r="P2659" s="22">
        <v>9614</v>
      </c>
      <c r="Q2659" s="21" t="s">
        <v>580</v>
      </c>
      <c r="R2659" s="103">
        <f t="shared" si="41"/>
        <v>9614</v>
      </c>
      <c r="S2659" s="22">
        <v>874</v>
      </c>
      <c r="T2659" s="22">
        <v>874</v>
      </c>
      <c r="U2659" s="22">
        <v>874</v>
      </c>
      <c r="V2659" s="22">
        <v>874</v>
      </c>
      <c r="W2659" s="22">
        <v>0</v>
      </c>
      <c r="X2659" s="22">
        <v>874</v>
      </c>
      <c r="Y2659" s="22">
        <v>874</v>
      </c>
      <c r="Z2659" s="22">
        <v>874</v>
      </c>
      <c r="AA2659" s="22">
        <v>874</v>
      </c>
      <c r="AB2659" s="22">
        <v>874</v>
      </c>
      <c r="AC2659" s="22">
        <v>874</v>
      </c>
      <c r="AD2659" s="22">
        <v>874</v>
      </c>
    </row>
    <row r="2660" spans="1:30" s="1" customFormat="1" ht="15" customHeight="1" x14ac:dyDescent="0.3">
      <c r="A2660" s="21" t="s">
        <v>34</v>
      </c>
      <c r="B2660" s="21" t="s">
        <v>1192</v>
      </c>
      <c r="C2660" s="21" t="s">
        <v>1192</v>
      </c>
      <c r="D2660" s="21" t="s">
        <v>36</v>
      </c>
      <c r="E2660" s="21" t="s">
        <v>246</v>
      </c>
      <c r="F2660" s="21" t="s">
        <v>36</v>
      </c>
      <c r="G2660" s="21" t="s">
        <v>38</v>
      </c>
      <c r="H2660" s="21" t="s">
        <v>1496</v>
      </c>
      <c r="I2660" s="21" t="s">
        <v>412</v>
      </c>
      <c r="J2660" s="21" t="s">
        <v>413</v>
      </c>
      <c r="K2660" s="21" t="s">
        <v>414</v>
      </c>
      <c r="L2660" s="21" t="s">
        <v>1995</v>
      </c>
      <c r="M2660" s="21" t="s">
        <v>43</v>
      </c>
      <c r="N2660" s="21" t="s">
        <v>290</v>
      </c>
      <c r="O2660" s="22">
        <v>1</v>
      </c>
      <c r="P2660" s="22">
        <v>89000</v>
      </c>
      <c r="Q2660" s="21" t="s">
        <v>580</v>
      </c>
      <c r="R2660" s="103">
        <f t="shared" si="41"/>
        <v>89000</v>
      </c>
      <c r="S2660" s="22">
        <v>5000</v>
      </c>
      <c r="T2660" s="22">
        <v>8000</v>
      </c>
      <c r="U2660" s="22">
        <v>8000</v>
      </c>
      <c r="V2660" s="22">
        <v>8000</v>
      </c>
      <c r="W2660" s="22">
        <v>9000</v>
      </c>
      <c r="X2660" s="22">
        <v>8000</v>
      </c>
      <c r="Y2660" s="22">
        <v>8000</v>
      </c>
      <c r="Z2660" s="22">
        <v>8000</v>
      </c>
      <c r="AA2660" s="22">
        <v>8000</v>
      </c>
      <c r="AB2660" s="22">
        <v>8000</v>
      </c>
      <c r="AC2660" s="22">
        <v>8000</v>
      </c>
      <c r="AD2660" s="22">
        <v>3000</v>
      </c>
    </row>
    <row r="2661" spans="1:30" s="1" customFormat="1" ht="15" customHeight="1" x14ac:dyDescent="0.3">
      <c r="A2661" s="21" t="s">
        <v>34</v>
      </c>
      <c r="B2661" s="21" t="s">
        <v>1192</v>
      </c>
      <c r="C2661" s="21" t="s">
        <v>1192</v>
      </c>
      <c r="D2661" s="21" t="s">
        <v>36</v>
      </c>
      <c r="E2661" s="21" t="s">
        <v>148</v>
      </c>
      <c r="F2661" s="21" t="s">
        <v>149</v>
      </c>
      <c r="G2661" s="21" t="s">
        <v>38</v>
      </c>
      <c r="H2661" s="21">
        <v>27201</v>
      </c>
      <c r="I2661" s="21" t="s">
        <v>2018</v>
      </c>
      <c r="J2661" s="21" t="s">
        <v>862</v>
      </c>
      <c r="K2661" s="21" t="s">
        <v>863</v>
      </c>
      <c r="L2661" s="21" t="s">
        <v>42</v>
      </c>
      <c r="M2661" s="21" t="s">
        <v>43</v>
      </c>
      <c r="N2661" s="21" t="s">
        <v>403</v>
      </c>
      <c r="O2661" s="22">
        <v>4</v>
      </c>
      <c r="P2661" s="22">
        <v>69</v>
      </c>
      <c r="Q2661" s="21" t="s">
        <v>580</v>
      </c>
      <c r="R2661" s="103">
        <f t="shared" si="41"/>
        <v>276</v>
      </c>
      <c r="S2661" s="22">
        <v>0</v>
      </c>
      <c r="T2661" s="22">
        <v>276</v>
      </c>
      <c r="U2661" s="22">
        <v>0</v>
      </c>
      <c r="V2661" s="22">
        <v>0</v>
      </c>
      <c r="W2661" s="22">
        <v>0</v>
      </c>
      <c r="X2661" s="22">
        <v>0</v>
      </c>
      <c r="Y2661" s="22">
        <v>0</v>
      </c>
      <c r="Z2661" s="22">
        <v>0</v>
      </c>
      <c r="AA2661" s="22">
        <v>0</v>
      </c>
      <c r="AB2661" s="22">
        <v>0</v>
      </c>
      <c r="AC2661" s="22">
        <v>0</v>
      </c>
      <c r="AD2661" s="22">
        <v>0</v>
      </c>
    </row>
    <row r="2662" spans="1:30" s="1" customFormat="1" ht="15" customHeight="1" x14ac:dyDescent="0.3">
      <c r="A2662" s="21" t="s">
        <v>34</v>
      </c>
      <c r="B2662" s="21" t="s">
        <v>1192</v>
      </c>
      <c r="C2662" s="21" t="s">
        <v>1192</v>
      </c>
      <c r="D2662" s="21" t="s">
        <v>36</v>
      </c>
      <c r="E2662" s="21" t="s">
        <v>148</v>
      </c>
      <c r="F2662" s="21" t="s">
        <v>149</v>
      </c>
      <c r="G2662" s="21" t="s">
        <v>38</v>
      </c>
      <c r="H2662" s="21">
        <v>27201</v>
      </c>
      <c r="I2662" s="21" t="s">
        <v>2018</v>
      </c>
      <c r="J2662" s="21" t="s">
        <v>860</v>
      </c>
      <c r="K2662" s="21" t="s">
        <v>861</v>
      </c>
      <c r="L2662" s="21" t="s">
        <v>42</v>
      </c>
      <c r="M2662" s="21" t="s">
        <v>43</v>
      </c>
      <c r="N2662" s="21" t="s">
        <v>48</v>
      </c>
      <c r="O2662" s="22">
        <v>5.9999999999999991</v>
      </c>
      <c r="P2662" s="22">
        <v>225.00000000000003</v>
      </c>
      <c r="Q2662" s="21" t="s">
        <v>580</v>
      </c>
      <c r="R2662" s="103">
        <f t="shared" si="41"/>
        <v>1350</v>
      </c>
      <c r="S2662" s="22">
        <v>0</v>
      </c>
      <c r="T2662" s="22">
        <v>1350</v>
      </c>
      <c r="U2662" s="22">
        <v>0</v>
      </c>
      <c r="V2662" s="22">
        <v>0</v>
      </c>
      <c r="W2662" s="22">
        <v>0</v>
      </c>
      <c r="X2662" s="22">
        <v>0</v>
      </c>
      <c r="Y2662" s="22">
        <v>0</v>
      </c>
      <c r="Z2662" s="22">
        <v>0</v>
      </c>
      <c r="AA2662" s="22">
        <v>0</v>
      </c>
      <c r="AB2662" s="22">
        <v>0</v>
      </c>
      <c r="AC2662" s="22">
        <v>0</v>
      </c>
      <c r="AD2662" s="22">
        <v>0</v>
      </c>
    </row>
    <row r="2663" spans="1:30" s="1" customFormat="1" ht="15" customHeight="1" x14ac:dyDescent="0.3">
      <c r="A2663" s="21" t="s">
        <v>34</v>
      </c>
      <c r="B2663" s="21" t="s">
        <v>1192</v>
      </c>
      <c r="C2663" s="21" t="s">
        <v>1192</v>
      </c>
      <c r="D2663" s="21" t="s">
        <v>36</v>
      </c>
      <c r="E2663" s="21" t="s">
        <v>246</v>
      </c>
      <c r="F2663" s="21" t="s">
        <v>36</v>
      </c>
      <c r="G2663" s="21" t="s">
        <v>38</v>
      </c>
      <c r="H2663" s="21" t="s">
        <v>1498</v>
      </c>
      <c r="I2663" s="21" t="s">
        <v>428</v>
      </c>
      <c r="J2663" s="21" t="s">
        <v>952</v>
      </c>
      <c r="K2663" s="21" t="s">
        <v>953</v>
      </c>
      <c r="L2663" s="21" t="s">
        <v>42</v>
      </c>
      <c r="M2663" s="21" t="s">
        <v>43</v>
      </c>
      <c r="N2663" s="21" t="s">
        <v>61</v>
      </c>
      <c r="O2663" s="22">
        <v>1</v>
      </c>
      <c r="P2663" s="22">
        <v>1539</v>
      </c>
      <c r="Q2663" s="21" t="s">
        <v>580</v>
      </c>
      <c r="R2663" s="103">
        <f t="shared" si="41"/>
        <v>1539</v>
      </c>
      <c r="S2663" s="22">
        <v>0</v>
      </c>
      <c r="T2663" s="22">
        <v>1539</v>
      </c>
      <c r="U2663" s="22">
        <v>0</v>
      </c>
      <c r="V2663" s="22">
        <v>0</v>
      </c>
      <c r="W2663" s="22">
        <v>0</v>
      </c>
      <c r="X2663" s="22">
        <v>0</v>
      </c>
      <c r="Y2663" s="22">
        <v>0</v>
      </c>
      <c r="Z2663" s="22">
        <v>0</v>
      </c>
      <c r="AA2663" s="22">
        <v>0</v>
      </c>
      <c r="AB2663" s="22">
        <v>0</v>
      </c>
      <c r="AC2663" s="22">
        <v>0</v>
      </c>
      <c r="AD2663" s="22">
        <v>0</v>
      </c>
    </row>
    <row r="2664" spans="1:30" s="1" customFormat="1" ht="15" customHeight="1" x14ac:dyDescent="0.3">
      <c r="A2664" s="21" t="s">
        <v>34</v>
      </c>
      <c r="B2664" s="21" t="s">
        <v>1192</v>
      </c>
      <c r="C2664" s="21" t="s">
        <v>1192</v>
      </c>
      <c r="D2664" s="21" t="s">
        <v>36</v>
      </c>
      <c r="E2664" s="21" t="s">
        <v>246</v>
      </c>
      <c r="F2664" s="21" t="s">
        <v>36</v>
      </c>
      <c r="G2664" s="21" t="s">
        <v>38</v>
      </c>
      <c r="H2664" s="21" t="s">
        <v>1498</v>
      </c>
      <c r="I2664" s="21" t="s">
        <v>428</v>
      </c>
      <c r="J2664" s="21" t="s">
        <v>703</v>
      </c>
      <c r="K2664" s="21" t="s">
        <v>704</v>
      </c>
      <c r="L2664" s="21" t="s">
        <v>42</v>
      </c>
      <c r="M2664" s="21" t="s">
        <v>43</v>
      </c>
      <c r="N2664" s="21" t="s">
        <v>61</v>
      </c>
      <c r="O2664" s="22">
        <v>1</v>
      </c>
      <c r="P2664" s="22">
        <v>2126</v>
      </c>
      <c r="Q2664" s="21" t="s">
        <v>580</v>
      </c>
      <c r="R2664" s="103">
        <f t="shared" si="41"/>
        <v>2126</v>
      </c>
      <c r="S2664" s="22">
        <v>0</v>
      </c>
      <c r="T2664" s="22">
        <v>2126</v>
      </c>
      <c r="U2664" s="22">
        <v>0</v>
      </c>
      <c r="V2664" s="22">
        <v>0</v>
      </c>
      <c r="W2664" s="22">
        <v>0</v>
      </c>
      <c r="X2664" s="22">
        <v>0</v>
      </c>
      <c r="Y2664" s="22">
        <v>0</v>
      </c>
      <c r="Z2664" s="22">
        <v>0</v>
      </c>
      <c r="AA2664" s="22">
        <v>0</v>
      </c>
      <c r="AB2664" s="22">
        <v>0</v>
      </c>
      <c r="AC2664" s="22">
        <v>0</v>
      </c>
      <c r="AD2664" s="22">
        <v>0</v>
      </c>
    </row>
    <row r="2665" spans="1:30" s="1" customFormat="1" ht="15" customHeight="1" x14ac:dyDescent="0.3">
      <c r="A2665" s="21" t="s">
        <v>34</v>
      </c>
      <c r="B2665" s="47" t="s">
        <v>1192</v>
      </c>
      <c r="C2665" s="47" t="s">
        <v>1192</v>
      </c>
      <c r="D2665" s="60">
        <v>1</v>
      </c>
      <c r="E2665" s="47" t="s">
        <v>109</v>
      </c>
      <c r="F2665" s="60">
        <v>43</v>
      </c>
      <c r="G2665" s="21" t="s">
        <v>38</v>
      </c>
      <c r="H2665" s="21">
        <v>29101</v>
      </c>
      <c r="I2665" s="21" t="s">
        <v>428</v>
      </c>
      <c r="J2665" s="21" t="s">
        <v>1770</v>
      </c>
      <c r="K2665" s="21" t="s">
        <v>1771</v>
      </c>
      <c r="L2665" s="21" t="s">
        <v>42</v>
      </c>
      <c r="M2665" s="21" t="s">
        <v>43</v>
      </c>
      <c r="N2665" s="21" t="s">
        <v>48</v>
      </c>
      <c r="O2665" s="22">
        <v>1</v>
      </c>
      <c r="P2665" s="22">
        <v>325</v>
      </c>
      <c r="Q2665" s="21" t="s">
        <v>580</v>
      </c>
      <c r="R2665" s="103">
        <f t="shared" si="41"/>
        <v>325</v>
      </c>
      <c r="S2665" s="22">
        <v>0</v>
      </c>
      <c r="T2665" s="22">
        <v>325</v>
      </c>
      <c r="U2665" s="22">
        <v>0</v>
      </c>
      <c r="V2665" s="22">
        <v>0</v>
      </c>
      <c r="W2665" s="22">
        <v>0</v>
      </c>
      <c r="X2665" s="22">
        <v>0</v>
      </c>
      <c r="Y2665" s="22">
        <v>0</v>
      </c>
      <c r="Z2665" s="22">
        <v>0</v>
      </c>
      <c r="AA2665" s="22">
        <v>0</v>
      </c>
      <c r="AB2665" s="22">
        <v>0</v>
      </c>
      <c r="AC2665" s="22">
        <v>0</v>
      </c>
      <c r="AD2665" s="22">
        <v>0</v>
      </c>
    </row>
    <row r="2666" spans="1:30" s="1" customFormat="1" ht="15" customHeight="1" x14ac:dyDescent="0.3">
      <c r="A2666" s="21" t="s">
        <v>34</v>
      </c>
      <c r="B2666" s="47" t="s">
        <v>1192</v>
      </c>
      <c r="C2666" s="47" t="s">
        <v>1192</v>
      </c>
      <c r="D2666" s="60">
        <v>1</v>
      </c>
      <c r="E2666" s="47" t="s">
        <v>109</v>
      </c>
      <c r="F2666" s="60">
        <v>43</v>
      </c>
      <c r="G2666" s="21" t="s">
        <v>38</v>
      </c>
      <c r="H2666" s="21">
        <v>29101</v>
      </c>
      <c r="I2666" s="21" t="s">
        <v>428</v>
      </c>
      <c r="J2666" s="21" t="s">
        <v>1182</v>
      </c>
      <c r="K2666" s="21" t="s">
        <v>1183</v>
      </c>
      <c r="L2666" s="21" t="s">
        <v>42</v>
      </c>
      <c r="M2666" s="21" t="s">
        <v>43</v>
      </c>
      <c r="N2666" s="21" t="s">
        <v>48</v>
      </c>
      <c r="O2666" s="22">
        <v>1</v>
      </c>
      <c r="P2666" s="22">
        <v>186</v>
      </c>
      <c r="Q2666" s="21" t="s">
        <v>580</v>
      </c>
      <c r="R2666" s="103">
        <f t="shared" si="41"/>
        <v>186</v>
      </c>
      <c r="S2666" s="22">
        <v>0</v>
      </c>
      <c r="T2666" s="22">
        <v>186</v>
      </c>
      <c r="U2666" s="22">
        <v>0</v>
      </c>
      <c r="V2666" s="22">
        <v>0</v>
      </c>
      <c r="W2666" s="22">
        <v>0</v>
      </c>
      <c r="X2666" s="22">
        <v>0</v>
      </c>
      <c r="Y2666" s="22">
        <v>0</v>
      </c>
      <c r="Z2666" s="22">
        <v>0</v>
      </c>
      <c r="AA2666" s="22">
        <v>0</v>
      </c>
      <c r="AB2666" s="22">
        <v>0</v>
      </c>
      <c r="AC2666" s="22">
        <v>0</v>
      </c>
      <c r="AD2666" s="22">
        <v>0</v>
      </c>
    </row>
    <row r="2667" spans="1:30" s="1" customFormat="1" ht="15" customHeight="1" x14ac:dyDescent="0.3">
      <c r="A2667" s="21" t="s">
        <v>34</v>
      </c>
      <c r="B2667" s="47" t="s">
        <v>1192</v>
      </c>
      <c r="C2667" s="47" t="s">
        <v>1192</v>
      </c>
      <c r="D2667" s="60">
        <v>1</v>
      </c>
      <c r="E2667" s="47" t="s">
        <v>109</v>
      </c>
      <c r="F2667" s="60">
        <v>43</v>
      </c>
      <c r="G2667" s="21" t="s">
        <v>38</v>
      </c>
      <c r="H2667" s="21">
        <v>29101</v>
      </c>
      <c r="I2667" s="21" t="s">
        <v>428</v>
      </c>
      <c r="J2667" s="21" t="s">
        <v>1184</v>
      </c>
      <c r="K2667" s="21" t="s">
        <v>1185</v>
      </c>
      <c r="L2667" s="21" t="s">
        <v>42</v>
      </c>
      <c r="M2667" s="21" t="s">
        <v>43</v>
      </c>
      <c r="N2667" s="21" t="s">
        <v>48</v>
      </c>
      <c r="O2667" s="22">
        <v>1</v>
      </c>
      <c r="P2667" s="22">
        <v>174</v>
      </c>
      <c r="Q2667" s="21" t="s">
        <v>580</v>
      </c>
      <c r="R2667" s="103">
        <f t="shared" si="41"/>
        <v>174</v>
      </c>
      <c r="S2667" s="22">
        <v>0</v>
      </c>
      <c r="T2667" s="22">
        <v>174</v>
      </c>
      <c r="U2667" s="22">
        <v>0</v>
      </c>
      <c r="V2667" s="22">
        <v>0</v>
      </c>
      <c r="W2667" s="22">
        <v>0</v>
      </c>
      <c r="X2667" s="22">
        <v>0</v>
      </c>
      <c r="Y2667" s="22">
        <v>0</v>
      </c>
      <c r="Z2667" s="22">
        <v>0</v>
      </c>
      <c r="AA2667" s="22">
        <v>0</v>
      </c>
      <c r="AB2667" s="22">
        <v>0</v>
      </c>
      <c r="AC2667" s="22">
        <v>0</v>
      </c>
      <c r="AD2667" s="22">
        <v>0</v>
      </c>
    </row>
    <row r="2668" spans="1:30" s="1" customFormat="1" ht="15" customHeight="1" x14ac:dyDescent="0.3">
      <c r="A2668" s="21" t="s">
        <v>34</v>
      </c>
      <c r="B2668" s="21" t="s">
        <v>1192</v>
      </c>
      <c r="C2668" s="21" t="s">
        <v>1192</v>
      </c>
      <c r="D2668" s="21" t="s">
        <v>36</v>
      </c>
      <c r="E2668" s="21" t="s">
        <v>148</v>
      </c>
      <c r="F2668" s="21" t="s">
        <v>149</v>
      </c>
      <c r="G2668" s="21" t="s">
        <v>38</v>
      </c>
      <c r="H2668" s="21">
        <v>29101</v>
      </c>
      <c r="I2668" s="21" t="s">
        <v>2018</v>
      </c>
      <c r="J2668" s="21" t="s">
        <v>2042</v>
      </c>
      <c r="K2668" s="21" t="s">
        <v>2043</v>
      </c>
      <c r="L2668" s="21" t="s">
        <v>42</v>
      </c>
      <c r="M2668" s="21" t="s">
        <v>43</v>
      </c>
      <c r="N2668" s="21" t="s">
        <v>48</v>
      </c>
      <c r="O2668" s="22">
        <v>2</v>
      </c>
      <c r="P2668" s="22">
        <v>199</v>
      </c>
      <c r="Q2668" s="21" t="s">
        <v>580</v>
      </c>
      <c r="R2668" s="103">
        <f t="shared" si="41"/>
        <v>398</v>
      </c>
      <c r="S2668" s="22">
        <v>0</v>
      </c>
      <c r="T2668" s="22">
        <v>398</v>
      </c>
      <c r="U2668" s="22">
        <v>0</v>
      </c>
      <c r="V2668" s="22">
        <v>0</v>
      </c>
      <c r="W2668" s="22">
        <v>0</v>
      </c>
      <c r="X2668" s="22">
        <v>0</v>
      </c>
      <c r="Y2668" s="22">
        <v>0</v>
      </c>
      <c r="Z2668" s="22">
        <v>0</v>
      </c>
      <c r="AA2668" s="22">
        <v>0</v>
      </c>
      <c r="AB2668" s="22">
        <v>0</v>
      </c>
      <c r="AC2668" s="22">
        <v>0</v>
      </c>
      <c r="AD2668" s="22">
        <v>0</v>
      </c>
    </row>
    <row r="2669" spans="1:30" s="1" customFormat="1" ht="15" customHeight="1" x14ac:dyDescent="0.3">
      <c r="A2669" s="21" t="s">
        <v>34</v>
      </c>
      <c r="B2669" s="21" t="s">
        <v>1192</v>
      </c>
      <c r="C2669" s="21" t="s">
        <v>1192</v>
      </c>
      <c r="D2669" s="21" t="s">
        <v>36</v>
      </c>
      <c r="E2669" s="21" t="s">
        <v>194</v>
      </c>
      <c r="F2669" s="21" t="s">
        <v>195</v>
      </c>
      <c r="G2669" s="21" t="s">
        <v>38</v>
      </c>
      <c r="H2669" s="21" t="s">
        <v>1498</v>
      </c>
      <c r="I2669" s="21" t="s">
        <v>2100</v>
      </c>
      <c r="J2669" s="21" t="s">
        <v>705</v>
      </c>
      <c r="K2669" s="21" t="s">
        <v>2101</v>
      </c>
      <c r="L2669" s="21" t="s">
        <v>42</v>
      </c>
      <c r="M2669" s="21" t="s">
        <v>1733</v>
      </c>
      <c r="N2669" s="21" t="s">
        <v>61</v>
      </c>
      <c r="O2669" s="22">
        <v>1</v>
      </c>
      <c r="P2669" s="22">
        <v>208</v>
      </c>
      <c r="Q2669" s="21" t="s">
        <v>580</v>
      </c>
      <c r="R2669" s="103">
        <f t="shared" si="41"/>
        <v>208</v>
      </c>
      <c r="S2669" s="22">
        <v>0</v>
      </c>
      <c r="T2669" s="22">
        <v>208</v>
      </c>
      <c r="U2669" s="22">
        <v>0</v>
      </c>
      <c r="V2669" s="22">
        <v>0</v>
      </c>
      <c r="W2669" s="22">
        <v>0</v>
      </c>
      <c r="X2669" s="22">
        <v>0</v>
      </c>
      <c r="Y2669" s="22">
        <v>0</v>
      </c>
      <c r="Z2669" s="22">
        <v>0</v>
      </c>
      <c r="AA2669" s="22">
        <v>0</v>
      </c>
      <c r="AB2669" s="22">
        <v>0</v>
      </c>
      <c r="AC2669" s="22">
        <v>0</v>
      </c>
      <c r="AD2669" s="22">
        <v>0</v>
      </c>
    </row>
    <row r="2670" spans="1:30" s="1" customFormat="1" ht="15" customHeight="1" x14ac:dyDescent="0.3">
      <c r="A2670" s="21" t="s">
        <v>34</v>
      </c>
      <c r="B2670" s="21" t="s">
        <v>1192</v>
      </c>
      <c r="C2670" s="21" t="s">
        <v>1192</v>
      </c>
      <c r="D2670" s="21" t="s">
        <v>36</v>
      </c>
      <c r="E2670" s="21" t="s">
        <v>148</v>
      </c>
      <c r="F2670" s="21" t="s">
        <v>149</v>
      </c>
      <c r="G2670" s="21" t="s">
        <v>38</v>
      </c>
      <c r="H2670" s="21">
        <v>29301</v>
      </c>
      <c r="I2670" s="21" t="s">
        <v>2018</v>
      </c>
      <c r="J2670" s="21" t="s">
        <v>1251</v>
      </c>
      <c r="K2670" s="21" t="s">
        <v>1252</v>
      </c>
      <c r="L2670" s="21" t="s">
        <v>42</v>
      </c>
      <c r="M2670" s="21" t="s">
        <v>43</v>
      </c>
      <c r="N2670" s="21" t="s">
        <v>48</v>
      </c>
      <c r="O2670" s="22">
        <v>1</v>
      </c>
      <c r="P2670" s="22">
        <v>1520</v>
      </c>
      <c r="Q2670" s="21" t="s">
        <v>580</v>
      </c>
      <c r="R2670" s="103">
        <f t="shared" si="41"/>
        <v>1520</v>
      </c>
      <c r="S2670" s="22">
        <v>0</v>
      </c>
      <c r="T2670" s="22">
        <v>0</v>
      </c>
      <c r="U2670" s="22">
        <v>0</v>
      </c>
      <c r="V2670" s="22">
        <v>0</v>
      </c>
      <c r="W2670" s="22">
        <v>0</v>
      </c>
      <c r="X2670" s="22">
        <v>0</v>
      </c>
      <c r="Y2670" s="22">
        <v>1520</v>
      </c>
      <c r="Z2670" s="22">
        <v>0</v>
      </c>
      <c r="AA2670" s="22">
        <v>0</v>
      </c>
      <c r="AB2670" s="22">
        <v>0</v>
      </c>
      <c r="AC2670" s="22">
        <v>0</v>
      </c>
      <c r="AD2670" s="22">
        <v>0</v>
      </c>
    </row>
    <row r="2671" spans="1:30" s="1" customFormat="1" ht="15" customHeight="1" x14ac:dyDescent="0.3">
      <c r="A2671" s="21" t="s">
        <v>34</v>
      </c>
      <c r="B2671" s="21" t="s">
        <v>1192</v>
      </c>
      <c r="C2671" s="21" t="s">
        <v>1192</v>
      </c>
      <c r="D2671" s="21" t="s">
        <v>36</v>
      </c>
      <c r="E2671" s="21" t="s">
        <v>148</v>
      </c>
      <c r="F2671" s="21" t="s">
        <v>149</v>
      </c>
      <c r="G2671" s="21" t="s">
        <v>38</v>
      </c>
      <c r="H2671" s="21">
        <v>29301</v>
      </c>
      <c r="I2671" s="21" t="s">
        <v>2018</v>
      </c>
      <c r="J2671" s="21" t="s">
        <v>1148</v>
      </c>
      <c r="K2671" s="21" t="s">
        <v>1149</v>
      </c>
      <c r="L2671" s="21" t="s">
        <v>42</v>
      </c>
      <c r="M2671" s="21" t="s">
        <v>43</v>
      </c>
      <c r="N2671" s="21" t="s">
        <v>48</v>
      </c>
      <c r="O2671" s="22">
        <v>1</v>
      </c>
      <c r="P2671" s="22">
        <v>499</v>
      </c>
      <c r="Q2671" s="21" t="s">
        <v>580</v>
      </c>
      <c r="R2671" s="103">
        <f t="shared" si="41"/>
        <v>499</v>
      </c>
      <c r="S2671" s="22">
        <v>0</v>
      </c>
      <c r="T2671" s="22">
        <v>499</v>
      </c>
      <c r="U2671" s="22">
        <v>0</v>
      </c>
      <c r="V2671" s="22">
        <v>0</v>
      </c>
      <c r="W2671" s="22">
        <v>0</v>
      </c>
      <c r="X2671" s="22">
        <v>0</v>
      </c>
      <c r="Y2671" s="22">
        <v>0</v>
      </c>
      <c r="Z2671" s="22">
        <v>0</v>
      </c>
      <c r="AA2671" s="22">
        <v>0</v>
      </c>
      <c r="AB2671" s="22">
        <v>0</v>
      </c>
      <c r="AC2671" s="22">
        <v>0</v>
      </c>
      <c r="AD2671" s="22">
        <v>0</v>
      </c>
    </row>
    <row r="2672" spans="1:30" s="1" customFormat="1" ht="15" customHeight="1" x14ac:dyDescent="0.3">
      <c r="A2672" s="21" t="s">
        <v>34</v>
      </c>
      <c r="B2672" s="21" t="s">
        <v>1192</v>
      </c>
      <c r="C2672" s="21" t="s">
        <v>1192</v>
      </c>
      <c r="D2672" s="21" t="s">
        <v>36</v>
      </c>
      <c r="E2672" s="21" t="s">
        <v>246</v>
      </c>
      <c r="F2672" s="21" t="s">
        <v>36</v>
      </c>
      <c r="G2672" s="21" t="s">
        <v>38</v>
      </c>
      <c r="H2672" s="21" t="s">
        <v>1444</v>
      </c>
      <c r="I2672" s="59" t="s">
        <v>1996</v>
      </c>
      <c r="J2672" s="21" t="s">
        <v>471</v>
      </c>
      <c r="K2672" s="21" t="s">
        <v>1775</v>
      </c>
      <c r="L2672" s="21" t="s">
        <v>42</v>
      </c>
      <c r="M2672" s="21" t="s">
        <v>43</v>
      </c>
      <c r="N2672" s="21" t="s">
        <v>254</v>
      </c>
      <c r="O2672" s="22">
        <v>2</v>
      </c>
      <c r="P2672" s="22">
        <v>5000</v>
      </c>
      <c r="Q2672" s="21" t="s">
        <v>580</v>
      </c>
      <c r="R2672" s="103">
        <f t="shared" si="41"/>
        <v>10000</v>
      </c>
      <c r="S2672" s="22">
        <v>5000</v>
      </c>
      <c r="T2672" s="22">
        <v>0</v>
      </c>
      <c r="U2672" s="22">
        <v>0</v>
      </c>
      <c r="V2672" s="22">
        <v>0</v>
      </c>
      <c r="W2672" s="22">
        <v>0</v>
      </c>
      <c r="X2672" s="22">
        <v>0</v>
      </c>
      <c r="Y2672" s="22">
        <v>0</v>
      </c>
      <c r="Z2672" s="22">
        <v>0</v>
      </c>
      <c r="AA2672" s="22">
        <v>0</v>
      </c>
      <c r="AB2672" s="22">
        <v>0</v>
      </c>
      <c r="AC2672" s="22">
        <v>5000</v>
      </c>
      <c r="AD2672" s="22">
        <v>0</v>
      </c>
    </row>
    <row r="2673" spans="1:30" s="1" customFormat="1" ht="15" customHeight="1" x14ac:dyDescent="0.3">
      <c r="A2673" s="21" t="s">
        <v>34</v>
      </c>
      <c r="B2673" s="21" t="s">
        <v>1192</v>
      </c>
      <c r="C2673" s="21" t="s">
        <v>1192</v>
      </c>
      <c r="D2673" s="21" t="s">
        <v>36</v>
      </c>
      <c r="E2673" s="21" t="s">
        <v>246</v>
      </c>
      <c r="F2673" s="21" t="s">
        <v>36</v>
      </c>
      <c r="G2673" s="21" t="s">
        <v>38</v>
      </c>
      <c r="H2673" s="21" t="s">
        <v>1444</v>
      </c>
      <c r="I2673" s="21" t="s">
        <v>1996</v>
      </c>
      <c r="J2673" s="21" t="s">
        <v>1255</v>
      </c>
      <c r="K2673" s="21" t="s">
        <v>1256</v>
      </c>
      <c r="L2673" s="21" t="s">
        <v>42</v>
      </c>
      <c r="M2673" s="21" t="s">
        <v>43</v>
      </c>
      <c r="N2673" s="21" t="s">
        <v>48</v>
      </c>
      <c r="O2673" s="22">
        <v>5</v>
      </c>
      <c r="P2673" s="22">
        <v>375</v>
      </c>
      <c r="Q2673" s="21" t="s">
        <v>580</v>
      </c>
      <c r="R2673" s="103">
        <f t="shared" si="41"/>
        <v>1875</v>
      </c>
      <c r="S2673" s="22">
        <v>750</v>
      </c>
      <c r="T2673" s="22">
        <v>0</v>
      </c>
      <c r="U2673" s="22">
        <v>0</v>
      </c>
      <c r="V2673" s="22">
        <v>0</v>
      </c>
      <c r="W2673" s="22">
        <v>0</v>
      </c>
      <c r="X2673" s="22">
        <v>0</v>
      </c>
      <c r="Y2673" s="22">
        <v>375</v>
      </c>
      <c r="Z2673" s="22">
        <v>0</v>
      </c>
      <c r="AA2673" s="22">
        <v>0</v>
      </c>
      <c r="AB2673" s="22">
        <v>0</v>
      </c>
      <c r="AC2673" s="22">
        <v>750</v>
      </c>
      <c r="AD2673" s="22">
        <v>0</v>
      </c>
    </row>
    <row r="2674" spans="1:30" s="1" customFormat="1" ht="15" customHeight="1" x14ac:dyDescent="0.3">
      <c r="A2674" s="21" t="s">
        <v>34</v>
      </c>
      <c r="B2674" s="21" t="s">
        <v>1192</v>
      </c>
      <c r="C2674" s="21" t="s">
        <v>1192</v>
      </c>
      <c r="D2674" s="21" t="s">
        <v>36</v>
      </c>
      <c r="E2674" s="21" t="s">
        <v>246</v>
      </c>
      <c r="F2674" s="21" t="s">
        <v>36</v>
      </c>
      <c r="G2674" s="21" t="s">
        <v>38</v>
      </c>
      <c r="H2674" s="21" t="s">
        <v>1444</v>
      </c>
      <c r="I2674" s="21" t="s">
        <v>1996</v>
      </c>
      <c r="J2674" s="21" t="s">
        <v>478</v>
      </c>
      <c r="K2674" s="21" t="s">
        <v>479</v>
      </c>
      <c r="L2674" s="21" t="s">
        <v>42</v>
      </c>
      <c r="M2674" s="21" t="s">
        <v>43</v>
      </c>
      <c r="N2674" s="21" t="s">
        <v>48</v>
      </c>
      <c r="O2674" s="22">
        <v>4</v>
      </c>
      <c r="P2674" s="22">
        <v>250</v>
      </c>
      <c r="Q2674" s="21" t="s">
        <v>580</v>
      </c>
      <c r="R2674" s="103">
        <f t="shared" si="41"/>
        <v>1000</v>
      </c>
      <c r="S2674" s="22">
        <v>250</v>
      </c>
      <c r="T2674" s="22">
        <v>0</v>
      </c>
      <c r="U2674" s="22">
        <v>0</v>
      </c>
      <c r="V2674" s="22">
        <v>0</v>
      </c>
      <c r="W2674" s="22">
        <v>0</v>
      </c>
      <c r="X2674" s="22">
        <v>0</v>
      </c>
      <c r="Y2674" s="22">
        <v>500</v>
      </c>
      <c r="Z2674" s="22">
        <v>0</v>
      </c>
      <c r="AA2674" s="22">
        <v>0</v>
      </c>
      <c r="AB2674" s="22">
        <v>0</v>
      </c>
      <c r="AC2674" s="22">
        <v>250</v>
      </c>
      <c r="AD2674" s="22">
        <v>0</v>
      </c>
    </row>
    <row r="2675" spans="1:30" s="1" customFormat="1" ht="15" customHeight="1" x14ac:dyDescent="0.3">
      <c r="A2675" s="21" t="s">
        <v>34</v>
      </c>
      <c r="B2675" s="21" t="s">
        <v>1192</v>
      </c>
      <c r="C2675" s="21" t="s">
        <v>1192</v>
      </c>
      <c r="D2675" s="21" t="s">
        <v>36</v>
      </c>
      <c r="E2675" s="21" t="s">
        <v>246</v>
      </c>
      <c r="F2675" s="21" t="s">
        <v>36</v>
      </c>
      <c r="G2675" s="21" t="s">
        <v>38</v>
      </c>
      <c r="H2675" s="21" t="s">
        <v>1444</v>
      </c>
      <c r="I2675" s="21" t="s">
        <v>1996</v>
      </c>
      <c r="J2675" s="21" t="s">
        <v>484</v>
      </c>
      <c r="K2675" s="21" t="s">
        <v>485</v>
      </c>
      <c r="L2675" s="21" t="s">
        <v>42</v>
      </c>
      <c r="M2675" s="21" t="s">
        <v>43</v>
      </c>
      <c r="N2675" s="21" t="s">
        <v>48</v>
      </c>
      <c r="O2675" s="22">
        <v>6</v>
      </c>
      <c r="P2675" s="22">
        <v>510</v>
      </c>
      <c r="Q2675" s="21" t="s">
        <v>580</v>
      </c>
      <c r="R2675" s="103">
        <f t="shared" si="41"/>
        <v>3060</v>
      </c>
      <c r="S2675" s="22">
        <v>0</v>
      </c>
      <c r="T2675" s="22">
        <v>0</v>
      </c>
      <c r="U2675" s="22">
        <v>3060</v>
      </c>
      <c r="V2675" s="22">
        <v>0</v>
      </c>
      <c r="W2675" s="22">
        <v>0</v>
      </c>
      <c r="X2675" s="22">
        <v>0</v>
      </c>
      <c r="Y2675" s="22">
        <v>0</v>
      </c>
      <c r="Z2675" s="22">
        <v>0</v>
      </c>
      <c r="AA2675" s="22">
        <v>0</v>
      </c>
      <c r="AB2675" s="22">
        <v>0</v>
      </c>
      <c r="AC2675" s="22">
        <v>0</v>
      </c>
      <c r="AD2675" s="22">
        <v>0</v>
      </c>
    </row>
    <row r="2676" spans="1:30" s="1" customFormat="1" ht="15" customHeight="1" x14ac:dyDescent="0.3">
      <c r="A2676" s="21" t="s">
        <v>34</v>
      </c>
      <c r="B2676" s="21" t="s">
        <v>1192</v>
      </c>
      <c r="C2676" s="21" t="s">
        <v>1192</v>
      </c>
      <c r="D2676" s="21" t="s">
        <v>36</v>
      </c>
      <c r="E2676" s="21" t="s">
        <v>246</v>
      </c>
      <c r="F2676" s="21" t="s">
        <v>36</v>
      </c>
      <c r="G2676" s="21" t="s">
        <v>38</v>
      </c>
      <c r="H2676" s="21" t="s">
        <v>1444</v>
      </c>
      <c r="I2676" s="21" t="s">
        <v>1996</v>
      </c>
      <c r="J2676" s="21" t="s">
        <v>474</v>
      </c>
      <c r="K2676" s="21" t="s">
        <v>475</v>
      </c>
      <c r="L2676" s="21" t="s">
        <v>42</v>
      </c>
      <c r="M2676" s="21" t="s">
        <v>43</v>
      </c>
      <c r="N2676" s="21" t="s">
        <v>48</v>
      </c>
      <c r="O2676" s="22">
        <v>2</v>
      </c>
      <c r="P2676" s="22">
        <v>1460</v>
      </c>
      <c r="Q2676" s="21" t="s">
        <v>580</v>
      </c>
      <c r="R2676" s="103">
        <f t="shared" si="41"/>
        <v>2920</v>
      </c>
      <c r="S2676" s="22">
        <v>0</v>
      </c>
      <c r="T2676" s="22">
        <v>0</v>
      </c>
      <c r="U2676" s="22">
        <v>1460</v>
      </c>
      <c r="V2676" s="22">
        <v>0</v>
      </c>
      <c r="W2676" s="22">
        <v>0</v>
      </c>
      <c r="X2676" s="22">
        <v>0</v>
      </c>
      <c r="Y2676" s="22">
        <v>1460</v>
      </c>
      <c r="Z2676" s="22">
        <v>0</v>
      </c>
      <c r="AA2676" s="22">
        <v>0</v>
      </c>
      <c r="AB2676" s="22">
        <v>0</v>
      </c>
      <c r="AC2676" s="22">
        <v>0</v>
      </c>
      <c r="AD2676" s="22">
        <v>0</v>
      </c>
    </row>
    <row r="2677" spans="1:30" s="1" customFormat="1" ht="15" customHeight="1" x14ac:dyDescent="0.3">
      <c r="A2677" s="21" t="s">
        <v>34</v>
      </c>
      <c r="B2677" s="21" t="s">
        <v>1192</v>
      </c>
      <c r="C2677" s="21" t="s">
        <v>1192</v>
      </c>
      <c r="D2677" s="21" t="s">
        <v>36</v>
      </c>
      <c r="E2677" s="21" t="s">
        <v>246</v>
      </c>
      <c r="F2677" s="21" t="s">
        <v>36</v>
      </c>
      <c r="G2677" s="21" t="s">
        <v>38</v>
      </c>
      <c r="H2677" s="21" t="s">
        <v>1444</v>
      </c>
      <c r="I2677" s="21" t="s">
        <v>1996</v>
      </c>
      <c r="J2677" s="21" t="s">
        <v>472</v>
      </c>
      <c r="K2677" s="21" t="s">
        <v>473</v>
      </c>
      <c r="L2677" s="21" t="s">
        <v>42</v>
      </c>
      <c r="M2677" s="21" t="s">
        <v>43</v>
      </c>
      <c r="N2677" s="21" t="s">
        <v>48</v>
      </c>
      <c r="O2677" s="22">
        <v>14</v>
      </c>
      <c r="P2677" s="22">
        <v>110</v>
      </c>
      <c r="Q2677" s="21" t="s">
        <v>580</v>
      </c>
      <c r="R2677" s="103">
        <f t="shared" si="41"/>
        <v>1540</v>
      </c>
      <c r="S2677" s="22">
        <v>0</v>
      </c>
      <c r="T2677" s="22">
        <v>0</v>
      </c>
      <c r="U2677" s="22">
        <v>770</v>
      </c>
      <c r="V2677" s="22">
        <v>0</v>
      </c>
      <c r="W2677" s="22">
        <v>0</v>
      </c>
      <c r="X2677" s="22">
        <v>0</v>
      </c>
      <c r="Y2677" s="22">
        <v>770</v>
      </c>
      <c r="Z2677" s="22">
        <v>0</v>
      </c>
      <c r="AA2677" s="22">
        <v>0</v>
      </c>
      <c r="AB2677" s="22">
        <v>0</v>
      </c>
      <c r="AC2677" s="22">
        <v>0</v>
      </c>
      <c r="AD2677" s="22">
        <v>0</v>
      </c>
    </row>
    <row r="2678" spans="1:30" s="1" customFormat="1" ht="15" customHeight="1" x14ac:dyDescent="0.3">
      <c r="A2678" s="21" t="s">
        <v>34</v>
      </c>
      <c r="B2678" s="21" t="s">
        <v>1192</v>
      </c>
      <c r="C2678" s="21" t="s">
        <v>1192</v>
      </c>
      <c r="D2678" s="21" t="s">
        <v>36</v>
      </c>
      <c r="E2678" s="21" t="s">
        <v>246</v>
      </c>
      <c r="F2678" s="21" t="s">
        <v>36</v>
      </c>
      <c r="G2678" s="21" t="s">
        <v>38</v>
      </c>
      <c r="H2678" s="21" t="s">
        <v>1444</v>
      </c>
      <c r="I2678" s="21" t="s">
        <v>1996</v>
      </c>
      <c r="J2678" s="21" t="s">
        <v>1085</v>
      </c>
      <c r="K2678" s="21" t="s">
        <v>1086</v>
      </c>
      <c r="L2678" s="21" t="s">
        <v>42</v>
      </c>
      <c r="M2678" s="21" t="s">
        <v>43</v>
      </c>
      <c r="N2678" s="21" t="s">
        <v>48</v>
      </c>
      <c r="O2678" s="22">
        <v>4</v>
      </c>
      <c r="P2678" s="22">
        <v>355</v>
      </c>
      <c r="Q2678" s="21" t="s">
        <v>580</v>
      </c>
      <c r="R2678" s="103">
        <f t="shared" si="41"/>
        <v>1420</v>
      </c>
      <c r="S2678" s="22">
        <v>0</v>
      </c>
      <c r="T2678" s="22">
        <v>0</v>
      </c>
      <c r="U2678" s="22">
        <v>710</v>
      </c>
      <c r="V2678" s="22">
        <v>0</v>
      </c>
      <c r="W2678" s="22">
        <v>0</v>
      </c>
      <c r="X2678" s="22">
        <v>0</v>
      </c>
      <c r="Y2678" s="22">
        <v>710</v>
      </c>
      <c r="Z2678" s="22">
        <v>0</v>
      </c>
      <c r="AA2678" s="22">
        <v>0</v>
      </c>
      <c r="AB2678" s="22">
        <v>0</v>
      </c>
      <c r="AC2678" s="22">
        <v>0</v>
      </c>
      <c r="AD2678" s="22">
        <v>0</v>
      </c>
    </row>
    <row r="2679" spans="1:30" s="1" customFormat="1" ht="15" customHeight="1" x14ac:dyDescent="0.3">
      <c r="A2679" s="21" t="s">
        <v>34</v>
      </c>
      <c r="B2679" s="21" t="s">
        <v>1192</v>
      </c>
      <c r="C2679" s="21" t="s">
        <v>1192</v>
      </c>
      <c r="D2679" s="21" t="s">
        <v>36</v>
      </c>
      <c r="E2679" s="21" t="s">
        <v>246</v>
      </c>
      <c r="F2679" s="21" t="s">
        <v>36</v>
      </c>
      <c r="G2679" s="21" t="s">
        <v>38</v>
      </c>
      <c r="H2679" s="21" t="s">
        <v>1444</v>
      </c>
      <c r="I2679" s="21" t="s">
        <v>1996</v>
      </c>
      <c r="J2679" s="21" t="s">
        <v>1017</v>
      </c>
      <c r="K2679" s="21" t="s">
        <v>1018</v>
      </c>
      <c r="L2679" s="21" t="s">
        <v>42</v>
      </c>
      <c r="M2679" s="21" t="s">
        <v>43</v>
      </c>
      <c r="N2679" s="21" t="s">
        <v>48</v>
      </c>
      <c r="O2679" s="22">
        <v>5</v>
      </c>
      <c r="P2679" s="22">
        <v>280</v>
      </c>
      <c r="Q2679" s="21" t="s">
        <v>580</v>
      </c>
      <c r="R2679" s="103">
        <f t="shared" si="41"/>
        <v>1400</v>
      </c>
      <c r="S2679" s="22">
        <v>0</v>
      </c>
      <c r="T2679" s="22">
        <v>0</v>
      </c>
      <c r="U2679" s="22">
        <v>0</v>
      </c>
      <c r="V2679" s="22">
        <v>0</v>
      </c>
      <c r="W2679" s="22">
        <v>0</v>
      </c>
      <c r="X2679" s="22">
        <v>0</v>
      </c>
      <c r="Y2679" s="22">
        <v>1400</v>
      </c>
      <c r="Z2679" s="22">
        <v>0</v>
      </c>
      <c r="AA2679" s="22">
        <v>0</v>
      </c>
      <c r="AB2679" s="22">
        <v>0</v>
      </c>
      <c r="AC2679" s="22">
        <v>0</v>
      </c>
      <c r="AD2679" s="22">
        <v>0</v>
      </c>
    </row>
    <row r="2680" spans="1:30" s="1" customFormat="1" ht="15" customHeight="1" x14ac:dyDescent="0.3">
      <c r="A2680" s="21" t="s">
        <v>34</v>
      </c>
      <c r="B2680" s="21" t="s">
        <v>1192</v>
      </c>
      <c r="C2680" s="21" t="s">
        <v>1192</v>
      </c>
      <c r="D2680" s="21" t="s">
        <v>36</v>
      </c>
      <c r="E2680" s="21" t="s">
        <v>246</v>
      </c>
      <c r="F2680" s="21" t="s">
        <v>36</v>
      </c>
      <c r="G2680" s="21" t="s">
        <v>38</v>
      </c>
      <c r="H2680" s="21" t="s">
        <v>1444</v>
      </c>
      <c r="I2680" s="21" t="s">
        <v>1996</v>
      </c>
      <c r="J2680" s="21" t="s">
        <v>715</v>
      </c>
      <c r="K2680" s="21" t="s">
        <v>716</v>
      </c>
      <c r="L2680" s="21" t="s">
        <v>42</v>
      </c>
      <c r="M2680" s="21" t="s">
        <v>43</v>
      </c>
      <c r="N2680" s="21" t="s">
        <v>61</v>
      </c>
      <c r="O2680" s="22">
        <v>1</v>
      </c>
      <c r="P2680" s="22">
        <v>285</v>
      </c>
      <c r="Q2680" s="21" t="s">
        <v>580</v>
      </c>
      <c r="R2680" s="103">
        <f t="shared" si="41"/>
        <v>285</v>
      </c>
      <c r="S2680" s="22">
        <v>0</v>
      </c>
      <c r="T2680" s="22">
        <v>0</v>
      </c>
      <c r="U2680" s="22">
        <v>0</v>
      </c>
      <c r="V2680" s="22">
        <v>0</v>
      </c>
      <c r="W2680" s="22">
        <v>0</v>
      </c>
      <c r="X2680" s="22">
        <v>0</v>
      </c>
      <c r="Y2680" s="22">
        <v>285</v>
      </c>
      <c r="Z2680" s="22">
        <v>0</v>
      </c>
      <c r="AA2680" s="22">
        <v>0</v>
      </c>
      <c r="AB2680" s="22">
        <v>0</v>
      </c>
      <c r="AC2680" s="22">
        <v>0</v>
      </c>
      <c r="AD2680" s="22">
        <v>0</v>
      </c>
    </row>
    <row r="2681" spans="1:30" s="1" customFormat="1" ht="15" customHeight="1" x14ac:dyDescent="0.3">
      <c r="A2681" s="21" t="s">
        <v>34</v>
      </c>
      <c r="B2681" s="21" t="s">
        <v>1192</v>
      </c>
      <c r="C2681" s="21" t="s">
        <v>1192</v>
      </c>
      <c r="D2681" s="21" t="s">
        <v>36</v>
      </c>
      <c r="E2681" s="21" t="s">
        <v>246</v>
      </c>
      <c r="F2681" s="21" t="s">
        <v>36</v>
      </c>
      <c r="G2681" s="21" t="s">
        <v>38</v>
      </c>
      <c r="H2681" s="21" t="s">
        <v>1444</v>
      </c>
      <c r="I2681" s="21" t="s">
        <v>1996</v>
      </c>
      <c r="J2681" s="21" t="s">
        <v>462</v>
      </c>
      <c r="K2681" s="21" t="s">
        <v>1997</v>
      </c>
      <c r="L2681" s="21" t="s">
        <v>42</v>
      </c>
      <c r="M2681" s="21" t="s">
        <v>43</v>
      </c>
      <c r="N2681" s="21" t="s">
        <v>48</v>
      </c>
      <c r="O2681" s="22">
        <v>2</v>
      </c>
      <c r="P2681" s="22">
        <v>250</v>
      </c>
      <c r="Q2681" s="21" t="s">
        <v>580</v>
      </c>
      <c r="R2681" s="103">
        <f t="shared" si="41"/>
        <v>500</v>
      </c>
      <c r="S2681" s="22">
        <v>0</v>
      </c>
      <c r="T2681" s="22">
        <v>0</v>
      </c>
      <c r="U2681" s="22">
        <v>0</v>
      </c>
      <c r="V2681" s="22">
        <v>0</v>
      </c>
      <c r="W2681" s="22">
        <v>0</v>
      </c>
      <c r="X2681" s="22">
        <v>0</v>
      </c>
      <c r="Y2681" s="22">
        <v>500</v>
      </c>
      <c r="Z2681" s="22">
        <v>0</v>
      </c>
      <c r="AA2681" s="22">
        <v>0</v>
      </c>
      <c r="AB2681" s="22">
        <v>0</v>
      </c>
      <c r="AC2681" s="22">
        <v>0</v>
      </c>
      <c r="AD2681" s="22">
        <v>0</v>
      </c>
    </row>
    <row r="2682" spans="1:30" s="1" customFormat="1" ht="15" customHeight="1" x14ac:dyDescent="0.3">
      <c r="A2682" s="21" t="s">
        <v>34</v>
      </c>
      <c r="B2682" s="47" t="s">
        <v>1192</v>
      </c>
      <c r="C2682" s="47" t="s">
        <v>1192</v>
      </c>
      <c r="D2682" s="60">
        <v>1</v>
      </c>
      <c r="E2682" s="47" t="s">
        <v>109</v>
      </c>
      <c r="F2682" s="60">
        <v>43</v>
      </c>
      <c r="G2682" s="21" t="s">
        <v>38</v>
      </c>
      <c r="H2682" s="21">
        <v>29401</v>
      </c>
      <c r="I2682" s="21" t="s">
        <v>461</v>
      </c>
      <c r="J2682" s="21" t="s">
        <v>1015</v>
      </c>
      <c r="K2682" s="21" t="s">
        <v>1016</v>
      </c>
      <c r="L2682" s="21" t="s">
        <v>42</v>
      </c>
      <c r="M2682" s="21" t="s">
        <v>43</v>
      </c>
      <c r="N2682" s="21" t="s">
        <v>48</v>
      </c>
      <c r="O2682" s="22">
        <v>1</v>
      </c>
      <c r="P2682" s="22">
        <v>574</v>
      </c>
      <c r="Q2682" s="21" t="s">
        <v>580</v>
      </c>
      <c r="R2682" s="103">
        <f t="shared" si="41"/>
        <v>574</v>
      </c>
      <c r="S2682" s="22">
        <v>0</v>
      </c>
      <c r="T2682" s="22">
        <v>574</v>
      </c>
      <c r="U2682" s="22">
        <v>0</v>
      </c>
      <c r="V2682" s="22">
        <v>0</v>
      </c>
      <c r="W2682" s="22">
        <v>0</v>
      </c>
      <c r="X2682" s="22">
        <v>0</v>
      </c>
      <c r="Y2682" s="22">
        <v>0</v>
      </c>
      <c r="Z2682" s="22">
        <v>0</v>
      </c>
      <c r="AA2682" s="22">
        <v>0</v>
      </c>
      <c r="AB2682" s="22">
        <v>0</v>
      </c>
      <c r="AC2682" s="22">
        <v>0</v>
      </c>
      <c r="AD2682" s="22">
        <v>0</v>
      </c>
    </row>
    <row r="2683" spans="1:30" s="1" customFormat="1" ht="15" customHeight="1" x14ac:dyDescent="0.3">
      <c r="A2683" s="21" t="s">
        <v>34</v>
      </c>
      <c r="B2683" s="47" t="s">
        <v>1192</v>
      </c>
      <c r="C2683" s="47" t="s">
        <v>1192</v>
      </c>
      <c r="D2683" s="60">
        <v>1</v>
      </c>
      <c r="E2683" s="47" t="s">
        <v>109</v>
      </c>
      <c r="F2683" s="60">
        <v>43</v>
      </c>
      <c r="G2683" s="21" t="s">
        <v>38</v>
      </c>
      <c r="H2683" s="21">
        <v>29401</v>
      </c>
      <c r="I2683" s="21" t="s">
        <v>461</v>
      </c>
      <c r="J2683" s="21" t="s">
        <v>1255</v>
      </c>
      <c r="K2683" s="21" t="s">
        <v>1256</v>
      </c>
      <c r="L2683" s="21" t="s">
        <v>42</v>
      </c>
      <c r="M2683" s="21" t="s">
        <v>43</v>
      </c>
      <c r="N2683" s="21" t="s">
        <v>48</v>
      </c>
      <c r="O2683" s="22">
        <v>31</v>
      </c>
      <c r="P2683" s="22">
        <v>6</v>
      </c>
      <c r="Q2683" s="21" t="s">
        <v>580</v>
      </c>
      <c r="R2683" s="103">
        <f t="shared" si="41"/>
        <v>186</v>
      </c>
      <c r="S2683" s="22">
        <v>0</v>
      </c>
      <c r="T2683" s="22">
        <v>186</v>
      </c>
      <c r="U2683" s="22">
        <v>0</v>
      </c>
      <c r="V2683" s="22">
        <v>0</v>
      </c>
      <c r="W2683" s="22">
        <v>0</v>
      </c>
      <c r="X2683" s="22">
        <v>0</v>
      </c>
      <c r="Y2683" s="22">
        <v>0</v>
      </c>
      <c r="Z2683" s="22">
        <v>0</v>
      </c>
      <c r="AA2683" s="22">
        <v>0</v>
      </c>
      <c r="AB2683" s="22">
        <v>0</v>
      </c>
      <c r="AC2683" s="22">
        <v>0</v>
      </c>
      <c r="AD2683" s="22">
        <v>0</v>
      </c>
    </row>
    <row r="2684" spans="1:30" s="1" customFormat="1" ht="15" customHeight="1" x14ac:dyDescent="0.3">
      <c r="A2684" s="21" t="s">
        <v>34</v>
      </c>
      <c r="B2684" s="47" t="s">
        <v>1192</v>
      </c>
      <c r="C2684" s="47" t="s">
        <v>1192</v>
      </c>
      <c r="D2684" s="60">
        <v>1</v>
      </c>
      <c r="E2684" s="47" t="s">
        <v>109</v>
      </c>
      <c r="F2684" s="60">
        <v>43</v>
      </c>
      <c r="G2684" s="21" t="s">
        <v>38</v>
      </c>
      <c r="H2684" s="21">
        <v>29401</v>
      </c>
      <c r="I2684" s="21" t="s">
        <v>461</v>
      </c>
      <c r="J2684" s="21" t="s">
        <v>2016</v>
      </c>
      <c r="K2684" s="21" t="s">
        <v>2017</v>
      </c>
      <c r="L2684" s="21" t="s">
        <v>42</v>
      </c>
      <c r="M2684" s="21" t="s">
        <v>43</v>
      </c>
      <c r="N2684" s="21" t="s">
        <v>48</v>
      </c>
      <c r="O2684" s="22">
        <v>1</v>
      </c>
      <c r="P2684" s="22">
        <v>1624</v>
      </c>
      <c r="Q2684" s="21" t="s">
        <v>580</v>
      </c>
      <c r="R2684" s="103">
        <f t="shared" si="41"/>
        <v>1624</v>
      </c>
      <c r="S2684" s="22">
        <v>0</v>
      </c>
      <c r="T2684" s="22">
        <v>0</v>
      </c>
      <c r="U2684" s="22">
        <v>1624</v>
      </c>
      <c r="V2684" s="22">
        <v>0</v>
      </c>
      <c r="W2684" s="22">
        <v>0</v>
      </c>
      <c r="X2684" s="22">
        <v>0</v>
      </c>
      <c r="Y2684" s="22">
        <v>0</v>
      </c>
      <c r="Z2684" s="22">
        <v>0</v>
      </c>
      <c r="AA2684" s="22">
        <v>0</v>
      </c>
      <c r="AB2684" s="22">
        <v>0</v>
      </c>
      <c r="AC2684" s="22">
        <v>0</v>
      </c>
      <c r="AD2684" s="22">
        <v>0</v>
      </c>
    </row>
    <row r="2685" spans="1:30" s="1" customFormat="1" ht="15" customHeight="1" x14ac:dyDescent="0.3">
      <c r="A2685" s="21" t="s">
        <v>34</v>
      </c>
      <c r="B2685" s="21" t="s">
        <v>1192</v>
      </c>
      <c r="C2685" s="21" t="s">
        <v>1192</v>
      </c>
      <c r="D2685" s="21" t="s">
        <v>36</v>
      </c>
      <c r="E2685" s="21" t="s">
        <v>148</v>
      </c>
      <c r="F2685" s="21" t="s">
        <v>149</v>
      </c>
      <c r="G2685" s="21" t="s">
        <v>38</v>
      </c>
      <c r="H2685" s="21">
        <v>29401</v>
      </c>
      <c r="I2685" s="21" t="s">
        <v>2018</v>
      </c>
      <c r="J2685" s="21" t="s">
        <v>2040</v>
      </c>
      <c r="K2685" s="21" t="s">
        <v>2041</v>
      </c>
      <c r="L2685" s="21" t="s">
        <v>42</v>
      </c>
      <c r="M2685" s="21" t="s">
        <v>43</v>
      </c>
      <c r="N2685" s="21" t="s">
        <v>48</v>
      </c>
      <c r="O2685" s="22">
        <v>2</v>
      </c>
      <c r="P2685" s="22">
        <v>499</v>
      </c>
      <c r="Q2685" s="21" t="s">
        <v>580</v>
      </c>
      <c r="R2685" s="103">
        <f t="shared" si="41"/>
        <v>998</v>
      </c>
      <c r="S2685" s="22">
        <v>0</v>
      </c>
      <c r="T2685" s="22">
        <v>998</v>
      </c>
      <c r="U2685" s="22">
        <v>0</v>
      </c>
      <c r="V2685" s="22">
        <v>0</v>
      </c>
      <c r="W2685" s="22">
        <v>0</v>
      </c>
      <c r="X2685" s="22">
        <v>0</v>
      </c>
      <c r="Y2685" s="22">
        <v>0</v>
      </c>
      <c r="Z2685" s="22">
        <v>0</v>
      </c>
      <c r="AA2685" s="22">
        <v>0</v>
      </c>
      <c r="AB2685" s="22">
        <v>0</v>
      </c>
      <c r="AC2685" s="22">
        <v>0</v>
      </c>
      <c r="AD2685" s="22">
        <v>0</v>
      </c>
    </row>
    <row r="2686" spans="1:30" s="1" customFormat="1" ht="15" customHeight="1" x14ac:dyDescent="0.3">
      <c r="A2686" s="21" t="s">
        <v>34</v>
      </c>
      <c r="B2686" s="21" t="s">
        <v>1192</v>
      </c>
      <c r="C2686" s="21" t="s">
        <v>1192</v>
      </c>
      <c r="D2686" s="21" t="s">
        <v>36</v>
      </c>
      <c r="E2686" s="21" t="s">
        <v>194</v>
      </c>
      <c r="F2686" s="21" t="s">
        <v>195</v>
      </c>
      <c r="G2686" s="21" t="s">
        <v>38</v>
      </c>
      <c r="H2686" s="21" t="s">
        <v>1444</v>
      </c>
      <c r="I2686" s="21" t="s">
        <v>461</v>
      </c>
      <c r="J2686" s="21" t="s">
        <v>480</v>
      </c>
      <c r="K2686" s="21" t="s">
        <v>2102</v>
      </c>
      <c r="L2686" s="21" t="s">
        <v>42</v>
      </c>
      <c r="M2686" s="21" t="s">
        <v>1733</v>
      </c>
      <c r="N2686" s="21" t="s">
        <v>48</v>
      </c>
      <c r="O2686" s="22">
        <v>2</v>
      </c>
      <c r="P2686" s="22">
        <v>445</v>
      </c>
      <c r="Q2686" s="21" t="s">
        <v>580</v>
      </c>
      <c r="R2686" s="103">
        <f t="shared" si="41"/>
        <v>890</v>
      </c>
      <c r="S2686" s="22">
        <v>0</v>
      </c>
      <c r="T2686" s="22">
        <v>445</v>
      </c>
      <c r="U2686" s="22">
        <v>0</v>
      </c>
      <c r="V2686" s="22">
        <v>0</v>
      </c>
      <c r="W2686" s="22">
        <v>0</v>
      </c>
      <c r="X2686" s="22">
        <v>0</v>
      </c>
      <c r="Y2686" s="22">
        <v>0</v>
      </c>
      <c r="Z2686" s="22">
        <v>0</v>
      </c>
      <c r="AA2686" s="22">
        <v>0</v>
      </c>
      <c r="AB2686" s="22">
        <v>0</v>
      </c>
      <c r="AC2686" s="22">
        <v>445</v>
      </c>
      <c r="AD2686" s="22">
        <v>0</v>
      </c>
    </row>
    <row r="2687" spans="1:30" s="1" customFormat="1" ht="15" customHeight="1" x14ac:dyDescent="0.3">
      <c r="A2687" s="21" t="s">
        <v>34</v>
      </c>
      <c r="B2687" s="21" t="s">
        <v>1192</v>
      </c>
      <c r="C2687" s="21" t="s">
        <v>1192</v>
      </c>
      <c r="D2687" s="21" t="s">
        <v>36</v>
      </c>
      <c r="E2687" s="21" t="s">
        <v>194</v>
      </c>
      <c r="F2687" s="21" t="s">
        <v>195</v>
      </c>
      <c r="G2687" s="21" t="s">
        <v>38</v>
      </c>
      <c r="H2687" s="21" t="s">
        <v>1444</v>
      </c>
      <c r="I2687" s="21" t="s">
        <v>461</v>
      </c>
      <c r="J2687" s="21" t="s">
        <v>472</v>
      </c>
      <c r="K2687" s="21" t="s">
        <v>2103</v>
      </c>
      <c r="L2687" s="21" t="s">
        <v>42</v>
      </c>
      <c r="M2687" s="21" t="s">
        <v>1733</v>
      </c>
      <c r="N2687" s="21" t="s">
        <v>48</v>
      </c>
      <c r="O2687" s="22">
        <v>5</v>
      </c>
      <c r="P2687" s="22">
        <v>60.8</v>
      </c>
      <c r="Q2687" s="21" t="s">
        <v>580</v>
      </c>
      <c r="R2687" s="103">
        <f t="shared" si="41"/>
        <v>304</v>
      </c>
      <c r="S2687" s="22">
        <v>0</v>
      </c>
      <c r="T2687" s="22">
        <v>152</v>
      </c>
      <c r="U2687" s="22">
        <v>0</v>
      </c>
      <c r="V2687" s="22">
        <v>0</v>
      </c>
      <c r="W2687" s="22">
        <v>0</v>
      </c>
      <c r="X2687" s="22">
        <v>0</v>
      </c>
      <c r="Y2687" s="22">
        <v>152</v>
      </c>
      <c r="Z2687" s="22">
        <v>0</v>
      </c>
      <c r="AA2687" s="22">
        <v>0</v>
      </c>
      <c r="AB2687" s="22">
        <v>0</v>
      </c>
      <c r="AC2687" s="22">
        <v>0</v>
      </c>
      <c r="AD2687" s="22">
        <v>0</v>
      </c>
    </row>
    <row r="2688" spans="1:30" s="1" customFormat="1" ht="15" customHeight="1" x14ac:dyDescent="0.3">
      <c r="A2688" s="21" t="s">
        <v>34</v>
      </c>
      <c r="B2688" s="21" t="s">
        <v>1192</v>
      </c>
      <c r="C2688" s="21" t="s">
        <v>1192</v>
      </c>
      <c r="D2688" s="21" t="s">
        <v>36</v>
      </c>
      <c r="E2688" s="21" t="s">
        <v>194</v>
      </c>
      <c r="F2688" s="21" t="s">
        <v>195</v>
      </c>
      <c r="G2688" s="21" t="s">
        <v>38</v>
      </c>
      <c r="H2688" s="21" t="s">
        <v>1444</v>
      </c>
      <c r="I2688" s="21" t="s">
        <v>461</v>
      </c>
      <c r="J2688" s="21" t="s">
        <v>478</v>
      </c>
      <c r="K2688" s="21" t="s">
        <v>2104</v>
      </c>
      <c r="L2688" s="21" t="s">
        <v>42</v>
      </c>
      <c r="M2688" s="21" t="s">
        <v>1733</v>
      </c>
      <c r="N2688" s="21" t="s">
        <v>48</v>
      </c>
      <c r="O2688" s="22">
        <v>1.9999999999999996</v>
      </c>
      <c r="P2688" s="22">
        <v>83.000000000000014</v>
      </c>
      <c r="Q2688" s="21" t="s">
        <v>580</v>
      </c>
      <c r="R2688" s="103">
        <f t="shared" si="41"/>
        <v>166</v>
      </c>
      <c r="S2688" s="22">
        <v>0</v>
      </c>
      <c r="T2688" s="22">
        <v>166</v>
      </c>
      <c r="U2688" s="22">
        <v>0</v>
      </c>
      <c r="V2688" s="22">
        <v>0</v>
      </c>
      <c r="W2688" s="22">
        <v>0</v>
      </c>
      <c r="X2688" s="22">
        <v>0</v>
      </c>
      <c r="Y2688" s="22">
        <v>0</v>
      </c>
      <c r="Z2688" s="22">
        <v>0</v>
      </c>
      <c r="AA2688" s="22">
        <v>0</v>
      </c>
      <c r="AB2688" s="22">
        <v>0</v>
      </c>
      <c r="AC2688" s="22">
        <v>0</v>
      </c>
      <c r="AD2688" s="22">
        <v>0</v>
      </c>
    </row>
    <row r="2689" spans="1:30" s="1" customFormat="1" ht="15" customHeight="1" x14ac:dyDescent="0.3">
      <c r="A2689" s="21" t="s">
        <v>34</v>
      </c>
      <c r="B2689" s="21" t="s">
        <v>1192</v>
      </c>
      <c r="C2689" s="21" t="s">
        <v>1192</v>
      </c>
      <c r="D2689" s="21" t="s">
        <v>36</v>
      </c>
      <c r="E2689" s="21" t="s">
        <v>148</v>
      </c>
      <c r="F2689" s="21" t="s">
        <v>149</v>
      </c>
      <c r="G2689" s="21" t="s">
        <v>38</v>
      </c>
      <c r="H2689" s="21">
        <v>29901</v>
      </c>
      <c r="I2689" s="21" t="s">
        <v>2018</v>
      </c>
      <c r="J2689" s="21" t="s">
        <v>907</v>
      </c>
      <c r="K2689" s="21" t="s">
        <v>1261</v>
      </c>
      <c r="L2689" s="21" t="s">
        <v>42</v>
      </c>
      <c r="M2689" s="21" t="s">
        <v>43</v>
      </c>
      <c r="N2689" s="21" t="s">
        <v>48</v>
      </c>
      <c r="O2689" s="22">
        <v>2</v>
      </c>
      <c r="P2689" s="22">
        <v>2065</v>
      </c>
      <c r="Q2689" s="21" t="s">
        <v>580</v>
      </c>
      <c r="R2689" s="103">
        <f t="shared" si="41"/>
        <v>4130</v>
      </c>
      <c r="S2689" s="22">
        <v>0</v>
      </c>
      <c r="T2689" s="22">
        <v>4130</v>
      </c>
      <c r="U2689" s="22">
        <v>0</v>
      </c>
      <c r="V2689" s="22">
        <v>0</v>
      </c>
      <c r="W2689" s="22">
        <v>0</v>
      </c>
      <c r="X2689" s="22">
        <v>0</v>
      </c>
      <c r="Y2689" s="22">
        <v>0</v>
      </c>
      <c r="Z2689" s="22">
        <v>0</v>
      </c>
      <c r="AA2689" s="22">
        <v>0</v>
      </c>
      <c r="AB2689" s="22">
        <v>0</v>
      </c>
      <c r="AC2689" s="22">
        <v>0</v>
      </c>
      <c r="AD2689" s="22">
        <v>0</v>
      </c>
    </row>
    <row r="2690" spans="1:30" s="1" customFormat="1" ht="15" customHeight="1" x14ac:dyDescent="0.3">
      <c r="A2690" s="21" t="s">
        <v>34</v>
      </c>
      <c r="B2690" s="21" t="s">
        <v>1192</v>
      </c>
      <c r="C2690" s="21" t="s">
        <v>1192</v>
      </c>
      <c r="D2690" s="21" t="s">
        <v>36</v>
      </c>
      <c r="E2690" s="21" t="s">
        <v>246</v>
      </c>
      <c r="F2690" s="21" t="s">
        <v>36</v>
      </c>
      <c r="G2690" s="21" t="s">
        <v>38</v>
      </c>
      <c r="H2690" s="21">
        <v>31401</v>
      </c>
      <c r="I2690" s="21" t="s">
        <v>573</v>
      </c>
      <c r="J2690" s="21" t="s">
        <v>1576</v>
      </c>
      <c r="K2690" s="21" t="s">
        <v>573</v>
      </c>
      <c r="L2690" s="21" t="s">
        <v>42</v>
      </c>
      <c r="M2690" s="21" t="s">
        <v>43</v>
      </c>
      <c r="N2690" s="21" t="s">
        <v>335</v>
      </c>
      <c r="O2690" s="22">
        <v>12</v>
      </c>
      <c r="P2690" s="22">
        <v>1000</v>
      </c>
      <c r="Q2690" s="21" t="s">
        <v>580</v>
      </c>
      <c r="R2690" s="103">
        <f t="shared" si="41"/>
        <v>12000</v>
      </c>
      <c r="S2690" s="22">
        <v>1000</v>
      </c>
      <c r="T2690" s="22">
        <v>1000</v>
      </c>
      <c r="U2690" s="22">
        <v>1000</v>
      </c>
      <c r="V2690" s="22">
        <v>1000</v>
      </c>
      <c r="W2690" s="22">
        <v>1000</v>
      </c>
      <c r="X2690" s="22">
        <v>1000</v>
      </c>
      <c r="Y2690" s="22">
        <v>1000</v>
      </c>
      <c r="Z2690" s="22">
        <v>1000</v>
      </c>
      <c r="AA2690" s="22">
        <v>1000</v>
      </c>
      <c r="AB2690" s="22">
        <v>1000</v>
      </c>
      <c r="AC2690" s="22">
        <v>1000</v>
      </c>
      <c r="AD2690" s="22">
        <v>1000</v>
      </c>
    </row>
    <row r="2691" spans="1:30" s="1" customFormat="1" ht="15" customHeight="1" x14ac:dyDescent="0.3">
      <c r="A2691" s="21" t="s">
        <v>34</v>
      </c>
      <c r="B2691" s="21" t="s">
        <v>1192</v>
      </c>
      <c r="C2691" s="21" t="s">
        <v>1192</v>
      </c>
      <c r="D2691" s="21" t="s">
        <v>36</v>
      </c>
      <c r="E2691" s="21" t="s">
        <v>246</v>
      </c>
      <c r="F2691" s="21" t="s">
        <v>36</v>
      </c>
      <c r="G2691" s="21" t="s">
        <v>38</v>
      </c>
      <c r="H2691" s="21">
        <v>32601</v>
      </c>
      <c r="I2691" s="21" t="s">
        <v>574</v>
      </c>
      <c r="J2691" s="21" t="s">
        <v>1576</v>
      </c>
      <c r="K2691" s="21" t="s">
        <v>574</v>
      </c>
      <c r="L2691" s="21" t="s">
        <v>42</v>
      </c>
      <c r="M2691" s="21" t="s">
        <v>43</v>
      </c>
      <c r="N2691" s="21" t="s">
        <v>335</v>
      </c>
      <c r="O2691" s="22">
        <v>12</v>
      </c>
      <c r="P2691" s="22">
        <v>3625</v>
      </c>
      <c r="Q2691" s="21" t="s">
        <v>580</v>
      </c>
      <c r="R2691" s="103">
        <f t="shared" si="41"/>
        <v>43500</v>
      </c>
      <c r="S2691" s="22">
        <v>2000</v>
      </c>
      <c r="T2691" s="22">
        <v>4000</v>
      </c>
      <c r="U2691" s="22">
        <v>4000</v>
      </c>
      <c r="V2691" s="22">
        <v>4000</v>
      </c>
      <c r="W2691" s="22">
        <v>4000</v>
      </c>
      <c r="X2691" s="22">
        <v>4000</v>
      </c>
      <c r="Y2691" s="22">
        <v>4000</v>
      </c>
      <c r="Z2691" s="22">
        <v>4000</v>
      </c>
      <c r="AA2691" s="22">
        <v>4000</v>
      </c>
      <c r="AB2691" s="22">
        <v>4000</v>
      </c>
      <c r="AC2691" s="22">
        <v>4000</v>
      </c>
      <c r="AD2691" s="22">
        <v>1500</v>
      </c>
    </row>
    <row r="2692" spans="1:30" s="1" customFormat="1" ht="15" customHeight="1" x14ac:dyDescent="0.3">
      <c r="A2692" s="21" t="s">
        <v>34</v>
      </c>
      <c r="B2692" s="21" t="s">
        <v>1192</v>
      </c>
      <c r="C2692" s="21" t="s">
        <v>1192</v>
      </c>
      <c r="D2692" s="21" t="s">
        <v>36</v>
      </c>
      <c r="E2692" s="21" t="s">
        <v>246</v>
      </c>
      <c r="F2692" s="21" t="s">
        <v>36</v>
      </c>
      <c r="G2692" s="21" t="s">
        <v>38</v>
      </c>
      <c r="H2692" s="21">
        <v>33801</v>
      </c>
      <c r="I2692" s="21" t="s">
        <v>1461</v>
      </c>
      <c r="J2692" s="21" t="s">
        <v>1576</v>
      </c>
      <c r="K2692" s="21" t="s">
        <v>1461</v>
      </c>
      <c r="L2692" s="21" t="s">
        <v>42</v>
      </c>
      <c r="M2692" s="21" t="s">
        <v>43</v>
      </c>
      <c r="N2692" s="21" t="s">
        <v>335</v>
      </c>
      <c r="O2692" s="22">
        <v>12</v>
      </c>
      <c r="P2692" s="22">
        <v>20000</v>
      </c>
      <c r="Q2692" s="21" t="s">
        <v>580</v>
      </c>
      <c r="R2692" s="103">
        <f t="shared" si="41"/>
        <v>240000</v>
      </c>
      <c r="S2692" s="22">
        <v>20000</v>
      </c>
      <c r="T2692" s="22">
        <v>20000</v>
      </c>
      <c r="U2692" s="22">
        <v>20000</v>
      </c>
      <c r="V2692" s="22">
        <v>20000</v>
      </c>
      <c r="W2692" s="22">
        <v>20000</v>
      </c>
      <c r="X2692" s="22">
        <v>20000</v>
      </c>
      <c r="Y2692" s="22">
        <v>20000</v>
      </c>
      <c r="Z2692" s="22">
        <v>20000</v>
      </c>
      <c r="AA2692" s="22">
        <v>20000</v>
      </c>
      <c r="AB2692" s="22">
        <v>20000</v>
      </c>
      <c r="AC2692" s="22">
        <v>20000</v>
      </c>
      <c r="AD2692" s="22">
        <v>20000</v>
      </c>
    </row>
    <row r="2693" spans="1:30" s="1" customFormat="1" ht="15" customHeight="1" x14ac:dyDescent="0.3">
      <c r="A2693" s="21" t="s">
        <v>34</v>
      </c>
      <c r="B2693" s="21" t="s">
        <v>1192</v>
      </c>
      <c r="C2693" s="21" t="s">
        <v>1192</v>
      </c>
      <c r="D2693" s="21" t="s">
        <v>36</v>
      </c>
      <c r="E2693" s="21" t="s">
        <v>246</v>
      </c>
      <c r="F2693" s="21" t="s">
        <v>36</v>
      </c>
      <c r="G2693" s="21" t="s">
        <v>38</v>
      </c>
      <c r="H2693" s="21">
        <v>35501</v>
      </c>
      <c r="I2693" s="21" t="s">
        <v>575</v>
      </c>
      <c r="J2693" s="21" t="s">
        <v>1576</v>
      </c>
      <c r="K2693" s="21" t="s">
        <v>575</v>
      </c>
      <c r="L2693" s="21" t="s">
        <v>42</v>
      </c>
      <c r="M2693" s="21" t="s">
        <v>43</v>
      </c>
      <c r="N2693" s="21" t="s">
        <v>335</v>
      </c>
      <c r="O2693" s="22">
        <v>4</v>
      </c>
      <c r="P2693" s="22">
        <v>6500</v>
      </c>
      <c r="Q2693" s="21" t="s">
        <v>580</v>
      </c>
      <c r="R2693" s="103">
        <f t="shared" si="41"/>
        <v>26000</v>
      </c>
      <c r="S2693" s="22">
        <v>0</v>
      </c>
      <c r="T2693" s="22">
        <v>10000</v>
      </c>
      <c r="U2693" s="22">
        <v>0</v>
      </c>
      <c r="V2693" s="22">
        <v>0</v>
      </c>
      <c r="W2693" s="22">
        <v>8000</v>
      </c>
      <c r="X2693" s="22">
        <v>0</v>
      </c>
      <c r="Y2693" s="22">
        <v>0</v>
      </c>
      <c r="Z2693" s="22">
        <v>0</v>
      </c>
      <c r="AA2693" s="22">
        <v>0</v>
      </c>
      <c r="AB2693" s="22">
        <v>0</v>
      </c>
      <c r="AC2693" s="22">
        <v>8000</v>
      </c>
      <c r="AD2693" s="22">
        <v>0</v>
      </c>
    </row>
    <row r="2694" spans="1:30" s="1" customFormat="1" ht="15" customHeight="1" x14ac:dyDescent="0.3">
      <c r="A2694" s="21" t="s">
        <v>34</v>
      </c>
      <c r="B2694" s="21" t="s">
        <v>1192</v>
      </c>
      <c r="C2694" s="21" t="s">
        <v>1192</v>
      </c>
      <c r="D2694" s="21" t="s">
        <v>36</v>
      </c>
      <c r="E2694" s="21" t="s">
        <v>246</v>
      </c>
      <c r="F2694" s="21" t="s">
        <v>36</v>
      </c>
      <c r="G2694" s="21" t="s">
        <v>38</v>
      </c>
      <c r="H2694" s="21">
        <v>35701</v>
      </c>
      <c r="I2694" s="21" t="s">
        <v>1263</v>
      </c>
      <c r="J2694" s="21" t="s">
        <v>1576</v>
      </c>
      <c r="K2694" s="21" t="s">
        <v>1263</v>
      </c>
      <c r="L2694" s="21" t="s">
        <v>42</v>
      </c>
      <c r="M2694" s="21" t="s">
        <v>43</v>
      </c>
      <c r="N2694" s="21" t="s">
        <v>335</v>
      </c>
      <c r="O2694" s="22">
        <v>1</v>
      </c>
      <c r="P2694" s="22">
        <v>39639</v>
      </c>
      <c r="Q2694" s="21" t="s">
        <v>580</v>
      </c>
      <c r="R2694" s="103">
        <f t="shared" si="41"/>
        <v>39639</v>
      </c>
      <c r="S2694" s="22">
        <v>0</v>
      </c>
      <c r="T2694" s="22">
        <v>7639</v>
      </c>
      <c r="U2694" s="22">
        <v>0</v>
      </c>
      <c r="V2694" s="22">
        <v>0</v>
      </c>
      <c r="W2694" s="22">
        <v>16000</v>
      </c>
      <c r="X2694" s="22">
        <v>0</v>
      </c>
      <c r="Y2694" s="22">
        <v>0</v>
      </c>
      <c r="Z2694" s="22">
        <v>0</v>
      </c>
      <c r="AA2694" s="22">
        <v>0</v>
      </c>
      <c r="AB2694" s="22">
        <v>16000</v>
      </c>
      <c r="AC2694" s="22">
        <v>0</v>
      </c>
      <c r="AD2694" s="22">
        <v>0</v>
      </c>
    </row>
    <row r="2695" spans="1:30" s="1" customFormat="1" ht="15" customHeight="1" x14ac:dyDescent="0.3">
      <c r="A2695" s="21" t="s">
        <v>34</v>
      </c>
      <c r="B2695" s="21" t="s">
        <v>1192</v>
      </c>
      <c r="C2695" s="21" t="s">
        <v>1192</v>
      </c>
      <c r="D2695" s="21" t="s">
        <v>36</v>
      </c>
      <c r="E2695" s="21" t="s">
        <v>246</v>
      </c>
      <c r="F2695" s="21" t="s">
        <v>36</v>
      </c>
      <c r="G2695" s="21" t="s">
        <v>38</v>
      </c>
      <c r="H2695" s="21">
        <v>35801</v>
      </c>
      <c r="I2695" s="21" t="s">
        <v>577</v>
      </c>
      <c r="J2695" s="21" t="s">
        <v>1576</v>
      </c>
      <c r="K2695" s="21" t="s">
        <v>577</v>
      </c>
      <c r="L2695" s="21" t="s">
        <v>42</v>
      </c>
      <c r="M2695" s="21" t="s">
        <v>43</v>
      </c>
      <c r="N2695" s="21" t="s">
        <v>335</v>
      </c>
      <c r="O2695" s="22">
        <v>1</v>
      </c>
      <c r="P2695" s="22">
        <v>310513</v>
      </c>
      <c r="Q2695" s="21" t="s">
        <v>580</v>
      </c>
      <c r="R2695" s="103">
        <f t="shared" si="41"/>
        <v>310513</v>
      </c>
      <c r="S2695" s="22">
        <v>25876</v>
      </c>
      <c r="T2695" s="22">
        <v>25876</v>
      </c>
      <c r="U2695" s="22">
        <v>25876</v>
      </c>
      <c r="V2695" s="22">
        <v>25876</v>
      </c>
      <c r="W2695" s="22">
        <v>25876</v>
      </c>
      <c r="X2695" s="22">
        <v>25876</v>
      </c>
      <c r="Y2695" s="22">
        <v>25876</v>
      </c>
      <c r="Z2695" s="22">
        <v>25876</v>
      </c>
      <c r="AA2695" s="22">
        <v>25876</v>
      </c>
      <c r="AB2695" s="22">
        <v>25876</v>
      </c>
      <c r="AC2695" s="22">
        <v>25876</v>
      </c>
      <c r="AD2695" s="22">
        <v>25877</v>
      </c>
    </row>
    <row r="2696" spans="1:30" s="1" customFormat="1" ht="15" customHeight="1" x14ac:dyDescent="0.3">
      <c r="A2696" s="21" t="s">
        <v>34</v>
      </c>
      <c r="B2696" s="21" t="s">
        <v>1192</v>
      </c>
      <c r="C2696" s="21" t="s">
        <v>1192</v>
      </c>
      <c r="D2696" s="21" t="s">
        <v>36</v>
      </c>
      <c r="E2696" s="21" t="s">
        <v>246</v>
      </c>
      <c r="F2696" s="21" t="s">
        <v>36</v>
      </c>
      <c r="G2696" s="21" t="s">
        <v>38</v>
      </c>
      <c r="H2696" s="21">
        <v>35901</v>
      </c>
      <c r="I2696" s="21" t="s">
        <v>509</v>
      </c>
      <c r="J2696" s="21" t="s">
        <v>1576</v>
      </c>
      <c r="K2696" s="21" t="s">
        <v>509</v>
      </c>
      <c r="L2696" s="21" t="s">
        <v>42</v>
      </c>
      <c r="M2696" s="21" t="s">
        <v>43</v>
      </c>
      <c r="N2696" s="21" t="s">
        <v>335</v>
      </c>
      <c r="O2696" s="22">
        <v>6</v>
      </c>
      <c r="P2696" s="22">
        <v>3120</v>
      </c>
      <c r="Q2696" s="21" t="s">
        <v>580</v>
      </c>
      <c r="R2696" s="103">
        <f t="shared" si="41"/>
        <v>18720</v>
      </c>
      <c r="S2696" s="22">
        <v>0</v>
      </c>
      <c r="T2696" s="22">
        <v>3120</v>
      </c>
      <c r="U2696" s="22">
        <v>0</v>
      </c>
      <c r="V2696" s="22">
        <v>3120</v>
      </c>
      <c r="W2696" s="22">
        <v>0</v>
      </c>
      <c r="X2696" s="22">
        <v>3120</v>
      </c>
      <c r="Y2696" s="22">
        <v>0</v>
      </c>
      <c r="Z2696" s="22">
        <v>3120</v>
      </c>
      <c r="AA2696" s="22">
        <v>0</v>
      </c>
      <c r="AB2696" s="22">
        <v>3120</v>
      </c>
      <c r="AC2696" s="22">
        <v>0</v>
      </c>
      <c r="AD2696" s="22">
        <v>3120</v>
      </c>
    </row>
    <row r="2697" spans="1:30" s="1" customFormat="1" ht="15" customHeight="1" x14ac:dyDescent="0.3">
      <c r="A2697" s="21" t="s">
        <v>34</v>
      </c>
      <c r="B2697" s="21" t="s">
        <v>1265</v>
      </c>
      <c r="C2697" s="21" t="s">
        <v>1265</v>
      </c>
      <c r="D2697" s="21" t="s">
        <v>36</v>
      </c>
      <c r="E2697" s="21" t="s">
        <v>246</v>
      </c>
      <c r="F2697" s="21" t="s">
        <v>36</v>
      </c>
      <c r="G2697" s="21" t="s">
        <v>38</v>
      </c>
      <c r="H2697" s="21" t="s">
        <v>1027</v>
      </c>
      <c r="I2697" s="21" t="s">
        <v>39</v>
      </c>
      <c r="J2697" s="21" t="s">
        <v>152</v>
      </c>
      <c r="K2697" s="21" t="s">
        <v>153</v>
      </c>
      <c r="L2697" s="21" t="s">
        <v>2109</v>
      </c>
      <c r="M2697" s="21" t="s">
        <v>43</v>
      </c>
      <c r="N2697" s="21" t="s">
        <v>48</v>
      </c>
      <c r="O2697" s="22">
        <v>50</v>
      </c>
      <c r="P2697" s="22">
        <v>4</v>
      </c>
      <c r="Q2697" s="48" t="s">
        <v>519</v>
      </c>
      <c r="R2697" s="103">
        <f t="shared" si="41"/>
        <v>200</v>
      </c>
      <c r="S2697" s="22">
        <v>0</v>
      </c>
      <c r="T2697" s="22">
        <v>200</v>
      </c>
      <c r="U2697" s="22">
        <v>0</v>
      </c>
      <c r="V2697" s="22">
        <v>0</v>
      </c>
      <c r="W2697" s="22">
        <v>0</v>
      </c>
      <c r="X2697" s="22">
        <v>0</v>
      </c>
      <c r="Y2697" s="22">
        <v>0</v>
      </c>
      <c r="Z2697" s="22">
        <v>0</v>
      </c>
      <c r="AA2697" s="22">
        <v>0</v>
      </c>
      <c r="AB2697" s="22">
        <v>0</v>
      </c>
      <c r="AC2697" s="22">
        <v>0</v>
      </c>
      <c r="AD2697" s="22">
        <v>0</v>
      </c>
    </row>
    <row r="2698" spans="1:30" s="1" customFormat="1" ht="15" customHeight="1" x14ac:dyDescent="0.3">
      <c r="A2698" s="21" t="s">
        <v>34</v>
      </c>
      <c r="B2698" s="21" t="s">
        <v>1265</v>
      </c>
      <c r="C2698" s="21" t="s">
        <v>1265</v>
      </c>
      <c r="D2698" s="21" t="s">
        <v>36</v>
      </c>
      <c r="E2698" s="21" t="s">
        <v>246</v>
      </c>
      <c r="F2698" s="21" t="s">
        <v>36</v>
      </c>
      <c r="G2698" s="21" t="s">
        <v>38</v>
      </c>
      <c r="H2698" s="21" t="s">
        <v>1027</v>
      </c>
      <c r="I2698" s="21" t="s">
        <v>39</v>
      </c>
      <c r="J2698" s="21" t="s">
        <v>150</v>
      </c>
      <c r="K2698" s="21" t="s">
        <v>151</v>
      </c>
      <c r="L2698" s="21" t="s">
        <v>2109</v>
      </c>
      <c r="M2698" s="21" t="s">
        <v>43</v>
      </c>
      <c r="N2698" s="21" t="s">
        <v>48</v>
      </c>
      <c r="O2698" s="22">
        <v>270</v>
      </c>
      <c r="P2698" s="22">
        <v>6</v>
      </c>
      <c r="Q2698" s="48" t="s">
        <v>519</v>
      </c>
      <c r="R2698" s="103">
        <f t="shared" si="41"/>
        <v>1620</v>
      </c>
      <c r="S2698" s="22">
        <v>0</v>
      </c>
      <c r="T2698" s="22">
        <v>1620</v>
      </c>
      <c r="U2698" s="22">
        <v>0</v>
      </c>
      <c r="V2698" s="22">
        <v>0</v>
      </c>
      <c r="W2698" s="22">
        <v>0</v>
      </c>
      <c r="X2698" s="22">
        <v>0</v>
      </c>
      <c r="Y2698" s="22">
        <v>0</v>
      </c>
      <c r="Z2698" s="22">
        <v>0</v>
      </c>
      <c r="AA2698" s="22">
        <v>0</v>
      </c>
      <c r="AB2698" s="22">
        <v>0</v>
      </c>
      <c r="AC2698" s="22">
        <v>0</v>
      </c>
      <c r="AD2698" s="22">
        <v>0</v>
      </c>
    </row>
    <row r="2699" spans="1:30" s="1" customFormat="1" ht="15" customHeight="1" x14ac:dyDescent="0.3">
      <c r="A2699" s="21" t="s">
        <v>34</v>
      </c>
      <c r="B2699" s="21" t="s">
        <v>1265</v>
      </c>
      <c r="C2699" s="21" t="s">
        <v>1265</v>
      </c>
      <c r="D2699" s="21" t="s">
        <v>36</v>
      </c>
      <c r="E2699" s="21" t="s">
        <v>246</v>
      </c>
      <c r="F2699" s="21" t="s">
        <v>36</v>
      </c>
      <c r="G2699" s="21" t="s">
        <v>38</v>
      </c>
      <c r="H2699" s="21" t="s">
        <v>1027</v>
      </c>
      <c r="I2699" s="21" t="s">
        <v>39</v>
      </c>
      <c r="J2699" s="21" t="s">
        <v>817</v>
      </c>
      <c r="K2699" s="21" t="s">
        <v>1034</v>
      </c>
      <c r="L2699" s="21" t="s">
        <v>2109</v>
      </c>
      <c r="M2699" s="21" t="s">
        <v>43</v>
      </c>
      <c r="N2699" s="21" t="s">
        <v>48</v>
      </c>
      <c r="O2699" s="22">
        <v>25</v>
      </c>
      <c r="P2699" s="22">
        <v>75</v>
      </c>
      <c r="Q2699" s="48" t="s">
        <v>519</v>
      </c>
      <c r="R2699" s="103">
        <f t="shared" si="41"/>
        <v>1875</v>
      </c>
      <c r="S2699" s="22">
        <v>0</v>
      </c>
      <c r="T2699" s="22">
        <v>1875</v>
      </c>
      <c r="U2699" s="22">
        <v>0</v>
      </c>
      <c r="V2699" s="22">
        <v>0</v>
      </c>
      <c r="W2699" s="22">
        <v>0</v>
      </c>
      <c r="X2699" s="22">
        <v>0</v>
      </c>
      <c r="Y2699" s="22">
        <v>0</v>
      </c>
      <c r="Z2699" s="22">
        <v>0</v>
      </c>
      <c r="AA2699" s="22">
        <v>0</v>
      </c>
      <c r="AB2699" s="22">
        <v>0</v>
      </c>
      <c r="AC2699" s="22">
        <v>0</v>
      </c>
      <c r="AD2699" s="22">
        <v>0</v>
      </c>
    </row>
    <row r="2700" spans="1:30" s="1" customFormat="1" ht="15" customHeight="1" x14ac:dyDescent="0.3">
      <c r="A2700" s="21" t="s">
        <v>34</v>
      </c>
      <c r="B2700" s="21" t="s">
        <v>1265</v>
      </c>
      <c r="C2700" s="21" t="s">
        <v>1265</v>
      </c>
      <c r="D2700" s="21" t="s">
        <v>36</v>
      </c>
      <c r="E2700" s="21" t="s">
        <v>246</v>
      </c>
      <c r="F2700" s="21" t="s">
        <v>36</v>
      </c>
      <c r="G2700" s="21" t="s">
        <v>38</v>
      </c>
      <c r="H2700" s="21" t="s">
        <v>1027</v>
      </c>
      <c r="I2700" s="21" t="s">
        <v>39</v>
      </c>
      <c r="J2700" s="21" t="s">
        <v>126</v>
      </c>
      <c r="K2700" s="21" t="s">
        <v>127</v>
      </c>
      <c r="L2700" s="21" t="s">
        <v>2109</v>
      </c>
      <c r="M2700" s="21" t="s">
        <v>43</v>
      </c>
      <c r="N2700" s="21" t="s">
        <v>48</v>
      </c>
      <c r="O2700" s="22">
        <v>75</v>
      </c>
      <c r="P2700" s="22">
        <v>21</v>
      </c>
      <c r="Q2700" s="48" t="s">
        <v>519</v>
      </c>
      <c r="R2700" s="103">
        <f t="shared" ref="R2700:R2763" si="42">SUM(S2700:AD2700)</f>
        <v>1575</v>
      </c>
      <c r="S2700" s="22">
        <v>0</v>
      </c>
      <c r="T2700" s="22">
        <v>1575</v>
      </c>
      <c r="U2700" s="22">
        <v>0</v>
      </c>
      <c r="V2700" s="22">
        <v>0</v>
      </c>
      <c r="W2700" s="22">
        <v>0</v>
      </c>
      <c r="X2700" s="22">
        <v>0</v>
      </c>
      <c r="Y2700" s="22">
        <v>0</v>
      </c>
      <c r="Z2700" s="22">
        <v>0</v>
      </c>
      <c r="AA2700" s="22">
        <v>0</v>
      </c>
      <c r="AB2700" s="22">
        <v>0</v>
      </c>
      <c r="AC2700" s="22">
        <v>0</v>
      </c>
      <c r="AD2700" s="22">
        <v>0</v>
      </c>
    </row>
    <row r="2701" spans="1:30" s="1" customFormat="1" ht="15" customHeight="1" x14ac:dyDescent="0.3">
      <c r="A2701" s="21" t="s">
        <v>34</v>
      </c>
      <c r="B2701" s="21" t="s">
        <v>1265</v>
      </c>
      <c r="C2701" s="21" t="s">
        <v>1265</v>
      </c>
      <c r="D2701" s="21" t="s">
        <v>36</v>
      </c>
      <c r="E2701" s="21" t="s">
        <v>246</v>
      </c>
      <c r="F2701" s="21" t="s">
        <v>36</v>
      </c>
      <c r="G2701" s="21" t="s">
        <v>38</v>
      </c>
      <c r="H2701" s="21" t="s">
        <v>1027</v>
      </c>
      <c r="I2701" s="21" t="s">
        <v>39</v>
      </c>
      <c r="J2701" s="21" t="s">
        <v>212</v>
      </c>
      <c r="K2701" s="21" t="s">
        <v>213</v>
      </c>
      <c r="L2701" s="21" t="s">
        <v>2109</v>
      </c>
      <c r="M2701" s="21" t="s">
        <v>43</v>
      </c>
      <c r="N2701" s="21" t="s">
        <v>48</v>
      </c>
      <c r="O2701" s="22">
        <v>15</v>
      </c>
      <c r="P2701" s="22">
        <v>58</v>
      </c>
      <c r="Q2701" s="48" t="s">
        <v>519</v>
      </c>
      <c r="R2701" s="103">
        <f t="shared" si="42"/>
        <v>870</v>
      </c>
      <c r="S2701" s="22">
        <v>0</v>
      </c>
      <c r="T2701" s="22">
        <v>870</v>
      </c>
      <c r="U2701" s="22">
        <v>0</v>
      </c>
      <c r="V2701" s="22">
        <v>0</v>
      </c>
      <c r="W2701" s="22">
        <v>0</v>
      </c>
      <c r="X2701" s="22">
        <v>0</v>
      </c>
      <c r="Y2701" s="22">
        <v>0</v>
      </c>
      <c r="Z2701" s="22">
        <v>0</v>
      </c>
      <c r="AA2701" s="22">
        <v>0</v>
      </c>
      <c r="AB2701" s="22">
        <v>0</v>
      </c>
      <c r="AC2701" s="22">
        <v>0</v>
      </c>
      <c r="AD2701" s="22">
        <v>0</v>
      </c>
    </row>
    <row r="2702" spans="1:30" s="1" customFormat="1" ht="15" customHeight="1" x14ac:dyDescent="0.3">
      <c r="A2702" s="21" t="s">
        <v>34</v>
      </c>
      <c r="B2702" s="21" t="s">
        <v>1265</v>
      </c>
      <c r="C2702" s="21" t="s">
        <v>1265</v>
      </c>
      <c r="D2702" s="21" t="s">
        <v>36</v>
      </c>
      <c r="E2702" s="21" t="s">
        <v>246</v>
      </c>
      <c r="F2702" s="21" t="s">
        <v>36</v>
      </c>
      <c r="G2702" s="21" t="s">
        <v>38</v>
      </c>
      <c r="H2702" s="21" t="s">
        <v>1027</v>
      </c>
      <c r="I2702" s="21" t="s">
        <v>39</v>
      </c>
      <c r="J2702" s="21" t="s">
        <v>161</v>
      </c>
      <c r="K2702" s="21" t="s">
        <v>162</v>
      </c>
      <c r="L2702" s="21" t="s">
        <v>2109</v>
      </c>
      <c r="M2702" s="21" t="s">
        <v>43</v>
      </c>
      <c r="N2702" s="21" t="s">
        <v>48</v>
      </c>
      <c r="O2702" s="22">
        <v>15</v>
      </c>
      <c r="P2702" s="22">
        <v>46</v>
      </c>
      <c r="Q2702" s="48" t="s">
        <v>519</v>
      </c>
      <c r="R2702" s="103">
        <f t="shared" si="42"/>
        <v>690</v>
      </c>
      <c r="S2702" s="22">
        <v>0</v>
      </c>
      <c r="T2702" s="22">
        <v>690</v>
      </c>
      <c r="U2702" s="22">
        <v>0</v>
      </c>
      <c r="V2702" s="22">
        <v>0</v>
      </c>
      <c r="W2702" s="22">
        <v>0</v>
      </c>
      <c r="X2702" s="22">
        <v>0</v>
      </c>
      <c r="Y2702" s="22">
        <v>0</v>
      </c>
      <c r="Z2702" s="22">
        <v>0</v>
      </c>
      <c r="AA2702" s="22">
        <v>0</v>
      </c>
      <c r="AB2702" s="22">
        <v>0</v>
      </c>
      <c r="AC2702" s="22">
        <v>0</v>
      </c>
      <c r="AD2702" s="22">
        <v>0</v>
      </c>
    </row>
    <row r="2703" spans="1:30" s="1" customFormat="1" ht="15" customHeight="1" x14ac:dyDescent="0.3">
      <c r="A2703" s="21" t="s">
        <v>34</v>
      </c>
      <c r="B2703" s="21" t="s">
        <v>1265</v>
      </c>
      <c r="C2703" s="21" t="s">
        <v>1265</v>
      </c>
      <c r="D2703" s="21" t="s">
        <v>36</v>
      </c>
      <c r="E2703" s="21" t="s">
        <v>246</v>
      </c>
      <c r="F2703" s="21" t="s">
        <v>36</v>
      </c>
      <c r="G2703" s="21" t="s">
        <v>38</v>
      </c>
      <c r="H2703" s="21" t="s">
        <v>1027</v>
      </c>
      <c r="I2703" s="21" t="s">
        <v>39</v>
      </c>
      <c r="J2703" s="21" t="s">
        <v>523</v>
      </c>
      <c r="K2703" s="21" t="s">
        <v>612</v>
      </c>
      <c r="L2703" s="21" t="s">
        <v>2109</v>
      </c>
      <c r="M2703" s="21" t="s">
        <v>43</v>
      </c>
      <c r="N2703" s="21" t="s">
        <v>44</v>
      </c>
      <c r="O2703" s="22">
        <v>12</v>
      </c>
      <c r="P2703" s="22">
        <v>195</v>
      </c>
      <c r="Q2703" s="48" t="s">
        <v>519</v>
      </c>
      <c r="R2703" s="103">
        <f t="shared" si="42"/>
        <v>2340</v>
      </c>
      <c r="S2703" s="22">
        <v>0</v>
      </c>
      <c r="T2703" s="22">
        <v>2340</v>
      </c>
      <c r="U2703" s="22">
        <v>0</v>
      </c>
      <c r="V2703" s="22">
        <v>0</v>
      </c>
      <c r="W2703" s="22">
        <v>0</v>
      </c>
      <c r="X2703" s="22">
        <v>0</v>
      </c>
      <c r="Y2703" s="22">
        <v>0</v>
      </c>
      <c r="Z2703" s="22">
        <v>0</v>
      </c>
      <c r="AA2703" s="22">
        <v>0</v>
      </c>
      <c r="AB2703" s="22">
        <v>0</v>
      </c>
      <c r="AC2703" s="22">
        <v>0</v>
      </c>
      <c r="AD2703" s="22">
        <v>0</v>
      </c>
    </row>
    <row r="2704" spans="1:30" s="1" customFormat="1" ht="15" customHeight="1" x14ac:dyDescent="0.3">
      <c r="A2704" s="21" t="s">
        <v>34</v>
      </c>
      <c r="B2704" s="21" t="s">
        <v>1265</v>
      </c>
      <c r="C2704" s="21" t="s">
        <v>1265</v>
      </c>
      <c r="D2704" s="21" t="s">
        <v>36</v>
      </c>
      <c r="E2704" s="21" t="s">
        <v>246</v>
      </c>
      <c r="F2704" s="21" t="s">
        <v>36</v>
      </c>
      <c r="G2704" s="21" t="s">
        <v>38</v>
      </c>
      <c r="H2704" s="21" t="s">
        <v>1027</v>
      </c>
      <c r="I2704" s="21" t="s">
        <v>39</v>
      </c>
      <c r="J2704" s="21" t="s">
        <v>522</v>
      </c>
      <c r="K2704" s="21" t="s">
        <v>528</v>
      </c>
      <c r="L2704" s="21" t="s">
        <v>2109</v>
      </c>
      <c r="M2704" s="21" t="s">
        <v>43</v>
      </c>
      <c r="N2704" s="21" t="s">
        <v>44</v>
      </c>
      <c r="O2704" s="22">
        <v>15</v>
      </c>
      <c r="P2704" s="22">
        <v>175</v>
      </c>
      <c r="Q2704" s="48" t="s">
        <v>519</v>
      </c>
      <c r="R2704" s="103">
        <f t="shared" si="42"/>
        <v>2625</v>
      </c>
      <c r="S2704" s="22">
        <v>0</v>
      </c>
      <c r="T2704" s="22">
        <v>2625</v>
      </c>
      <c r="U2704" s="22">
        <v>0</v>
      </c>
      <c r="V2704" s="22">
        <v>0</v>
      </c>
      <c r="W2704" s="22">
        <v>0</v>
      </c>
      <c r="X2704" s="22">
        <v>0</v>
      </c>
      <c r="Y2704" s="22">
        <v>0</v>
      </c>
      <c r="Z2704" s="22">
        <v>0</v>
      </c>
      <c r="AA2704" s="22">
        <v>0</v>
      </c>
      <c r="AB2704" s="22">
        <v>0</v>
      </c>
      <c r="AC2704" s="22">
        <v>0</v>
      </c>
      <c r="AD2704" s="22">
        <v>0</v>
      </c>
    </row>
    <row r="2705" spans="1:30" s="1" customFormat="1" ht="15" customHeight="1" x14ac:dyDescent="0.3">
      <c r="A2705" s="21" t="s">
        <v>34</v>
      </c>
      <c r="B2705" s="21" t="s">
        <v>1265</v>
      </c>
      <c r="C2705" s="21" t="s">
        <v>1265</v>
      </c>
      <c r="D2705" s="21" t="s">
        <v>36</v>
      </c>
      <c r="E2705" s="21" t="s">
        <v>246</v>
      </c>
      <c r="F2705" s="21" t="s">
        <v>36</v>
      </c>
      <c r="G2705" s="21" t="s">
        <v>38</v>
      </c>
      <c r="H2705" s="21" t="s">
        <v>1027</v>
      </c>
      <c r="I2705" s="21" t="s">
        <v>39</v>
      </c>
      <c r="J2705" s="21" t="s">
        <v>549</v>
      </c>
      <c r="K2705" s="21" t="s">
        <v>532</v>
      </c>
      <c r="L2705" s="21" t="s">
        <v>2109</v>
      </c>
      <c r="M2705" s="21" t="s">
        <v>43</v>
      </c>
      <c r="N2705" s="21" t="s">
        <v>63</v>
      </c>
      <c r="O2705" s="22">
        <v>15</v>
      </c>
      <c r="P2705" s="22">
        <v>46</v>
      </c>
      <c r="Q2705" s="48" t="s">
        <v>519</v>
      </c>
      <c r="R2705" s="103">
        <f t="shared" si="42"/>
        <v>690</v>
      </c>
      <c r="S2705" s="22">
        <v>0</v>
      </c>
      <c r="T2705" s="22">
        <v>690</v>
      </c>
      <c r="U2705" s="22">
        <v>0</v>
      </c>
      <c r="V2705" s="22">
        <v>0</v>
      </c>
      <c r="W2705" s="22">
        <v>0</v>
      </c>
      <c r="X2705" s="22">
        <v>0</v>
      </c>
      <c r="Y2705" s="22">
        <v>0</v>
      </c>
      <c r="Z2705" s="22">
        <v>0</v>
      </c>
      <c r="AA2705" s="22">
        <v>0</v>
      </c>
      <c r="AB2705" s="22">
        <v>0</v>
      </c>
      <c r="AC2705" s="22">
        <v>0</v>
      </c>
      <c r="AD2705" s="22">
        <v>0</v>
      </c>
    </row>
    <row r="2706" spans="1:30" s="1" customFormat="1" ht="15" customHeight="1" x14ac:dyDescent="0.3">
      <c r="A2706" s="21" t="s">
        <v>34</v>
      </c>
      <c r="B2706" s="21" t="s">
        <v>1265</v>
      </c>
      <c r="C2706" s="21" t="s">
        <v>1265</v>
      </c>
      <c r="D2706" s="21" t="s">
        <v>36</v>
      </c>
      <c r="E2706" s="21" t="s">
        <v>246</v>
      </c>
      <c r="F2706" s="21" t="s">
        <v>36</v>
      </c>
      <c r="G2706" s="21" t="s">
        <v>38</v>
      </c>
      <c r="H2706" s="21" t="s">
        <v>1027</v>
      </c>
      <c r="I2706" s="21" t="s">
        <v>39</v>
      </c>
      <c r="J2706" s="21" t="s">
        <v>206</v>
      </c>
      <c r="K2706" s="21" t="s">
        <v>207</v>
      </c>
      <c r="L2706" s="21" t="s">
        <v>2109</v>
      </c>
      <c r="M2706" s="21" t="s">
        <v>43</v>
      </c>
      <c r="N2706" s="21" t="s">
        <v>48</v>
      </c>
      <c r="O2706" s="22">
        <v>50</v>
      </c>
      <c r="P2706" s="22">
        <v>6</v>
      </c>
      <c r="Q2706" s="48" t="s">
        <v>519</v>
      </c>
      <c r="R2706" s="103">
        <f t="shared" si="42"/>
        <v>300</v>
      </c>
      <c r="S2706" s="22">
        <v>0</v>
      </c>
      <c r="T2706" s="22">
        <v>300</v>
      </c>
      <c r="U2706" s="22">
        <v>0</v>
      </c>
      <c r="V2706" s="22">
        <v>0</v>
      </c>
      <c r="W2706" s="22">
        <v>0</v>
      </c>
      <c r="X2706" s="22">
        <v>0</v>
      </c>
      <c r="Y2706" s="22">
        <v>0</v>
      </c>
      <c r="Z2706" s="22">
        <v>0</v>
      </c>
      <c r="AA2706" s="22">
        <v>0</v>
      </c>
      <c r="AB2706" s="22">
        <v>0</v>
      </c>
      <c r="AC2706" s="22">
        <v>0</v>
      </c>
      <c r="AD2706" s="22">
        <v>0</v>
      </c>
    </row>
    <row r="2707" spans="1:30" s="1" customFormat="1" ht="15" customHeight="1" x14ac:dyDescent="0.3">
      <c r="A2707" s="21" t="s">
        <v>34</v>
      </c>
      <c r="B2707" s="21" t="s">
        <v>1265</v>
      </c>
      <c r="C2707" s="21" t="s">
        <v>1265</v>
      </c>
      <c r="D2707" s="21" t="s">
        <v>36</v>
      </c>
      <c r="E2707" s="21" t="s">
        <v>246</v>
      </c>
      <c r="F2707" s="21" t="s">
        <v>36</v>
      </c>
      <c r="G2707" s="21" t="s">
        <v>38</v>
      </c>
      <c r="H2707" s="21" t="s">
        <v>1027</v>
      </c>
      <c r="I2707" s="21" t="s">
        <v>39</v>
      </c>
      <c r="J2707" s="21" t="s">
        <v>202</v>
      </c>
      <c r="K2707" s="21" t="s">
        <v>203</v>
      </c>
      <c r="L2707" s="21" t="s">
        <v>2109</v>
      </c>
      <c r="M2707" s="21" t="s">
        <v>43</v>
      </c>
      <c r="N2707" s="21" t="s">
        <v>48</v>
      </c>
      <c r="O2707" s="22">
        <v>15</v>
      </c>
      <c r="P2707" s="22">
        <v>33</v>
      </c>
      <c r="Q2707" s="48" t="s">
        <v>519</v>
      </c>
      <c r="R2707" s="103">
        <f t="shared" si="42"/>
        <v>495</v>
      </c>
      <c r="S2707" s="22">
        <v>0</v>
      </c>
      <c r="T2707" s="22">
        <v>495</v>
      </c>
      <c r="U2707" s="22">
        <v>0</v>
      </c>
      <c r="V2707" s="22">
        <v>0</v>
      </c>
      <c r="W2707" s="22">
        <v>0</v>
      </c>
      <c r="X2707" s="22">
        <v>0</v>
      </c>
      <c r="Y2707" s="22">
        <v>0</v>
      </c>
      <c r="Z2707" s="22">
        <v>0</v>
      </c>
      <c r="AA2707" s="22">
        <v>0</v>
      </c>
      <c r="AB2707" s="22">
        <v>0</v>
      </c>
      <c r="AC2707" s="22">
        <v>0</v>
      </c>
      <c r="AD2707" s="22">
        <v>0</v>
      </c>
    </row>
    <row r="2708" spans="1:30" s="1" customFormat="1" ht="15" customHeight="1" x14ac:dyDescent="0.3">
      <c r="A2708" s="21" t="s">
        <v>34</v>
      </c>
      <c r="B2708" s="21" t="s">
        <v>1265</v>
      </c>
      <c r="C2708" s="21" t="s">
        <v>1265</v>
      </c>
      <c r="D2708" s="21" t="s">
        <v>36</v>
      </c>
      <c r="E2708" s="21" t="s">
        <v>246</v>
      </c>
      <c r="F2708" s="21" t="s">
        <v>36</v>
      </c>
      <c r="G2708" s="21" t="s">
        <v>38</v>
      </c>
      <c r="H2708" s="21" t="s">
        <v>1027</v>
      </c>
      <c r="I2708" s="21" t="s">
        <v>39</v>
      </c>
      <c r="J2708" s="21" t="s">
        <v>169</v>
      </c>
      <c r="K2708" s="21" t="s">
        <v>170</v>
      </c>
      <c r="L2708" s="21" t="s">
        <v>2109</v>
      </c>
      <c r="M2708" s="21" t="s">
        <v>43</v>
      </c>
      <c r="N2708" s="21" t="s">
        <v>63</v>
      </c>
      <c r="O2708" s="22">
        <v>50</v>
      </c>
      <c r="P2708" s="22">
        <v>14</v>
      </c>
      <c r="Q2708" s="48" t="s">
        <v>519</v>
      </c>
      <c r="R2708" s="103">
        <f t="shared" si="42"/>
        <v>700</v>
      </c>
      <c r="S2708" s="22">
        <v>0</v>
      </c>
      <c r="T2708" s="22">
        <v>700</v>
      </c>
      <c r="U2708" s="22">
        <v>0</v>
      </c>
      <c r="V2708" s="22">
        <v>0</v>
      </c>
      <c r="W2708" s="22">
        <v>0</v>
      </c>
      <c r="X2708" s="22">
        <v>0</v>
      </c>
      <c r="Y2708" s="22">
        <v>0</v>
      </c>
      <c r="Z2708" s="22">
        <v>0</v>
      </c>
      <c r="AA2708" s="22">
        <v>0</v>
      </c>
      <c r="AB2708" s="22">
        <v>0</v>
      </c>
      <c r="AC2708" s="22">
        <v>0</v>
      </c>
      <c r="AD2708" s="22">
        <v>0</v>
      </c>
    </row>
    <row r="2709" spans="1:30" s="1" customFormat="1" ht="15" customHeight="1" x14ac:dyDescent="0.3">
      <c r="A2709" s="21" t="s">
        <v>34</v>
      </c>
      <c r="B2709" s="21" t="s">
        <v>1265</v>
      </c>
      <c r="C2709" s="21" t="s">
        <v>1265</v>
      </c>
      <c r="D2709" s="21" t="s">
        <v>36</v>
      </c>
      <c r="E2709" s="21" t="s">
        <v>246</v>
      </c>
      <c r="F2709" s="21" t="s">
        <v>36</v>
      </c>
      <c r="G2709" s="21" t="s">
        <v>38</v>
      </c>
      <c r="H2709" s="21" t="s">
        <v>1027</v>
      </c>
      <c r="I2709" s="21" t="s">
        <v>39</v>
      </c>
      <c r="J2709" s="21" t="s">
        <v>1267</v>
      </c>
      <c r="K2709" s="21" t="s">
        <v>2110</v>
      </c>
      <c r="L2709" s="21" t="s">
        <v>2109</v>
      </c>
      <c r="M2709" s="21" t="s">
        <v>43</v>
      </c>
      <c r="N2709" s="21" t="s">
        <v>48</v>
      </c>
      <c r="O2709" s="22">
        <v>15</v>
      </c>
      <c r="P2709" s="22">
        <v>75</v>
      </c>
      <c r="Q2709" s="48" t="s">
        <v>519</v>
      </c>
      <c r="R2709" s="103">
        <f t="shared" si="42"/>
        <v>1125</v>
      </c>
      <c r="S2709" s="22">
        <v>0</v>
      </c>
      <c r="T2709" s="22">
        <v>1125</v>
      </c>
      <c r="U2709" s="22">
        <v>0</v>
      </c>
      <c r="V2709" s="22">
        <v>0</v>
      </c>
      <c r="W2709" s="22">
        <v>0</v>
      </c>
      <c r="X2709" s="22">
        <v>0</v>
      </c>
      <c r="Y2709" s="22">
        <v>0</v>
      </c>
      <c r="Z2709" s="22">
        <v>0</v>
      </c>
      <c r="AA2709" s="22">
        <v>0</v>
      </c>
      <c r="AB2709" s="22">
        <v>0</v>
      </c>
      <c r="AC2709" s="22">
        <v>0</v>
      </c>
      <c r="AD2709" s="22">
        <v>0</v>
      </c>
    </row>
    <row r="2710" spans="1:30" s="1" customFormat="1" ht="15" customHeight="1" x14ac:dyDescent="0.3">
      <c r="A2710" s="21" t="s">
        <v>34</v>
      </c>
      <c r="B2710" s="21" t="s">
        <v>1265</v>
      </c>
      <c r="C2710" s="21" t="s">
        <v>1265</v>
      </c>
      <c r="D2710" s="21" t="s">
        <v>36</v>
      </c>
      <c r="E2710" s="21" t="s">
        <v>246</v>
      </c>
      <c r="F2710" s="21" t="s">
        <v>36</v>
      </c>
      <c r="G2710" s="21" t="s">
        <v>38</v>
      </c>
      <c r="H2710" s="21" t="s">
        <v>1027</v>
      </c>
      <c r="I2710" s="21" t="s">
        <v>39</v>
      </c>
      <c r="J2710" s="21" t="s">
        <v>794</v>
      </c>
      <c r="K2710" s="21" t="s">
        <v>1683</v>
      </c>
      <c r="L2710" s="21" t="s">
        <v>2109</v>
      </c>
      <c r="M2710" s="21" t="s">
        <v>43</v>
      </c>
      <c r="N2710" s="21" t="s">
        <v>48</v>
      </c>
      <c r="O2710" s="22">
        <v>15</v>
      </c>
      <c r="P2710" s="22">
        <v>110</v>
      </c>
      <c r="Q2710" s="48" t="s">
        <v>519</v>
      </c>
      <c r="R2710" s="103">
        <f t="shared" si="42"/>
        <v>1650</v>
      </c>
      <c r="S2710" s="22">
        <v>0</v>
      </c>
      <c r="T2710" s="22">
        <v>1650</v>
      </c>
      <c r="U2710" s="22">
        <v>0</v>
      </c>
      <c r="V2710" s="22">
        <v>0</v>
      </c>
      <c r="W2710" s="22">
        <v>0</v>
      </c>
      <c r="X2710" s="22">
        <v>0</v>
      </c>
      <c r="Y2710" s="22">
        <v>0</v>
      </c>
      <c r="Z2710" s="22">
        <v>0</v>
      </c>
      <c r="AA2710" s="22">
        <v>0</v>
      </c>
      <c r="AB2710" s="22">
        <v>0</v>
      </c>
      <c r="AC2710" s="22">
        <v>0</v>
      </c>
      <c r="AD2710" s="22">
        <v>0</v>
      </c>
    </row>
    <row r="2711" spans="1:30" s="1" customFormat="1" ht="15" customHeight="1" x14ac:dyDescent="0.3">
      <c r="A2711" s="21" t="s">
        <v>34</v>
      </c>
      <c r="B2711" s="21" t="s">
        <v>1265</v>
      </c>
      <c r="C2711" s="21" t="s">
        <v>1265</v>
      </c>
      <c r="D2711" s="21" t="s">
        <v>36</v>
      </c>
      <c r="E2711" s="21" t="s">
        <v>246</v>
      </c>
      <c r="F2711" s="21" t="s">
        <v>36</v>
      </c>
      <c r="G2711" s="21" t="s">
        <v>38</v>
      </c>
      <c r="H2711" s="21" t="s">
        <v>1027</v>
      </c>
      <c r="I2711" s="21" t="s">
        <v>39</v>
      </c>
      <c r="J2711" s="21" t="s">
        <v>229</v>
      </c>
      <c r="K2711" s="21" t="s">
        <v>230</v>
      </c>
      <c r="L2711" s="21" t="s">
        <v>2109</v>
      </c>
      <c r="M2711" s="21" t="s">
        <v>43</v>
      </c>
      <c r="N2711" s="21" t="s">
        <v>63</v>
      </c>
      <c r="O2711" s="22">
        <v>12</v>
      </c>
      <c r="P2711" s="22">
        <v>49</v>
      </c>
      <c r="Q2711" s="48" t="s">
        <v>519</v>
      </c>
      <c r="R2711" s="103">
        <f t="shared" si="42"/>
        <v>588</v>
      </c>
      <c r="S2711" s="22">
        <v>0</v>
      </c>
      <c r="T2711" s="22">
        <v>588</v>
      </c>
      <c r="U2711" s="22">
        <v>0</v>
      </c>
      <c r="V2711" s="22">
        <v>0</v>
      </c>
      <c r="W2711" s="22">
        <v>0</v>
      </c>
      <c r="X2711" s="22">
        <v>0</v>
      </c>
      <c r="Y2711" s="22">
        <v>0</v>
      </c>
      <c r="Z2711" s="22">
        <v>0</v>
      </c>
      <c r="AA2711" s="22">
        <v>0</v>
      </c>
      <c r="AB2711" s="22">
        <v>0</v>
      </c>
      <c r="AC2711" s="22">
        <v>0</v>
      </c>
      <c r="AD2711" s="22">
        <v>0</v>
      </c>
    </row>
    <row r="2712" spans="1:30" s="1" customFormat="1" ht="15" customHeight="1" x14ac:dyDescent="0.3">
      <c r="A2712" s="21" t="s">
        <v>34</v>
      </c>
      <c r="B2712" s="21" t="s">
        <v>1265</v>
      </c>
      <c r="C2712" s="21" t="s">
        <v>1265</v>
      </c>
      <c r="D2712" s="21" t="s">
        <v>36</v>
      </c>
      <c r="E2712" s="21" t="s">
        <v>246</v>
      </c>
      <c r="F2712" s="21" t="s">
        <v>36</v>
      </c>
      <c r="G2712" s="21" t="s">
        <v>38</v>
      </c>
      <c r="H2712" s="21" t="s">
        <v>1027</v>
      </c>
      <c r="I2712" s="21" t="s">
        <v>39</v>
      </c>
      <c r="J2712" s="21" t="s">
        <v>175</v>
      </c>
      <c r="K2712" s="21" t="s">
        <v>176</v>
      </c>
      <c r="L2712" s="21" t="s">
        <v>2109</v>
      </c>
      <c r="M2712" s="21" t="s">
        <v>43</v>
      </c>
      <c r="N2712" s="21" t="s">
        <v>48</v>
      </c>
      <c r="O2712" s="22">
        <v>9</v>
      </c>
      <c r="P2712" s="22">
        <v>36</v>
      </c>
      <c r="Q2712" s="48" t="s">
        <v>519</v>
      </c>
      <c r="R2712" s="103">
        <f t="shared" si="42"/>
        <v>324</v>
      </c>
      <c r="S2712" s="22">
        <v>0</v>
      </c>
      <c r="T2712" s="22">
        <v>324</v>
      </c>
      <c r="U2712" s="22">
        <v>0</v>
      </c>
      <c r="V2712" s="22">
        <v>0</v>
      </c>
      <c r="W2712" s="22">
        <v>0</v>
      </c>
      <c r="X2712" s="22">
        <v>0</v>
      </c>
      <c r="Y2712" s="22">
        <v>0</v>
      </c>
      <c r="Z2712" s="22">
        <v>0</v>
      </c>
      <c r="AA2712" s="22">
        <v>0</v>
      </c>
      <c r="AB2712" s="22">
        <v>0</v>
      </c>
      <c r="AC2712" s="22">
        <v>0</v>
      </c>
      <c r="AD2712" s="22">
        <v>0</v>
      </c>
    </row>
    <row r="2713" spans="1:30" s="1" customFormat="1" ht="15" customHeight="1" x14ac:dyDescent="0.3">
      <c r="A2713" s="21" t="s">
        <v>34</v>
      </c>
      <c r="B2713" s="21" t="s">
        <v>1265</v>
      </c>
      <c r="C2713" s="21" t="s">
        <v>1265</v>
      </c>
      <c r="D2713" s="21" t="s">
        <v>36</v>
      </c>
      <c r="E2713" s="21" t="s">
        <v>246</v>
      </c>
      <c r="F2713" s="21" t="s">
        <v>36</v>
      </c>
      <c r="G2713" s="21" t="s">
        <v>38</v>
      </c>
      <c r="H2713" s="21" t="s">
        <v>1027</v>
      </c>
      <c r="I2713" s="21" t="s">
        <v>39</v>
      </c>
      <c r="J2713" s="21" t="s">
        <v>1038</v>
      </c>
      <c r="K2713" s="21" t="s">
        <v>1039</v>
      </c>
      <c r="L2713" s="21" t="s">
        <v>2109</v>
      </c>
      <c r="M2713" s="21" t="s">
        <v>43</v>
      </c>
      <c r="N2713" s="21" t="s">
        <v>61</v>
      </c>
      <c r="O2713" s="22">
        <v>9</v>
      </c>
      <c r="P2713" s="22">
        <v>204</v>
      </c>
      <c r="Q2713" s="48" t="s">
        <v>519</v>
      </c>
      <c r="R2713" s="103">
        <f t="shared" si="42"/>
        <v>1836</v>
      </c>
      <c r="S2713" s="22">
        <v>0</v>
      </c>
      <c r="T2713" s="22">
        <v>1836</v>
      </c>
      <c r="U2713" s="22">
        <v>0</v>
      </c>
      <c r="V2713" s="22">
        <v>0</v>
      </c>
      <c r="W2713" s="22">
        <v>0</v>
      </c>
      <c r="X2713" s="22">
        <v>0</v>
      </c>
      <c r="Y2713" s="22">
        <v>0</v>
      </c>
      <c r="Z2713" s="22">
        <v>0</v>
      </c>
      <c r="AA2713" s="22">
        <v>0</v>
      </c>
      <c r="AB2713" s="22">
        <v>0</v>
      </c>
      <c r="AC2713" s="22">
        <v>0</v>
      </c>
      <c r="AD2713" s="22">
        <v>0</v>
      </c>
    </row>
    <row r="2714" spans="1:30" s="1" customFormat="1" ht="15" customHeight="1" x14ac:dyDescent="0.3">
      <c r="A2714" s="21" t="s">
        <v>34</v>
      </c>
      <c r="B2714" s="21" t="s">
        <v>1265</v>
      </c>
      <c r="C2714" s="21" t="s">
        <v>1265</v>
      </c>
      <c r="D2714" s="21" t="s">
        <v>36</v>
      </c>
      <c r="E2714" s="21" t="s">
        <v>246</v>
      </c>
      <c r="F2714" s="21" t="s">
        <v>36</v>
      </c>
      <c r="G2714" s="21" t="s">
        <v>38</v>
      </c>
      <c r="H2714" s="21" t="s">
        <v>1027</v>
      </c>
      <c r="I2714" s="21" t="s">
        <v>39</v>
      </c>
      <c r="J2714" s="21" t="s">
        <v>1270</v>
      </c>
      <c r="K2714" s="21" t="s">
        <v>1547</v>
      </c>
      <c r="L2714" s="21" t="s">
        <v>2109</v>
      </c>
      <c r="M2714" s="21" t="s">
        <v>43</v>
      </c>
      <c r="N2714" s="21" t="s">
        <v>48</v>
      </c>
      <c r="O2714" s="22">
        <v>4</v>
      </c>
      <c r="P2714" s="22">
        <v>265</v>
      </c>
      <c r="Q2714" s="48" t="s">
        <v>519</v>
      </c>
      <c r="R2714" s="103">
        <f t="shared" si="42"/>
        <v>1060</v>
      </c>
      <c r="S2714" s="22">
        <v>0</v>
      </c>
      <c r="T2714" s="22">
        <v>530</v>
      </c>
      <c r="U2714" s="22">
        <v>0</v>
      </c>
      <c r="V2714" s="22">
        <v>0</v>
      </c>
      <c r="W2714" s="22">
        <v>0</v>
      </c>
      <c r="X2714" s="22">
        <v>0</v>
      </c>
      <c r="Y2714" s="22">
        <v>0</v>
      </c>
      <c r="Z2714" s="22">
        <v>530</v>
      </c>
      <c r="AA2714" s="22">
        <v>0</v>
      </c>
      <c r="AB2714" s="22">
        <v>0</v>
      </c>
      <c r="AC2714" s="22">
        <v>0</v>
      </c>
      <c r="AD2714" s="22">
        <v>0</v>
      </c>
    </row>
    <row r="2715" spans="1:30" s="1" customFormat="1" ht="15" customHeight="1" x14ac:dyDescent="0.3">
      <c r="A2715" s="21" t="s">
        <v>34</v>
      </c>
      <c r="B2715" s="21" t="s">
        <v>1265</v>
      </c>
      <c r="C2715" s="21" t="s">
        <v>1265</v>
      </c>
      <c r="D2715" s="21" t="s">
        <v>36</v>
      </c>
      <c r="E2715" s="21" t="s">
        <v>246</v>
      </c>
      <c r="F2715" s="21" t="s">
        <v>36</v>
      </c>
      <c r="G2715" s="21" t="s">
        <v>38</v>
      </c>
      <c r="H2715" s="21" t="s">
        <v>1027</v>
      </c>
      <c r="I2715" s="21" t="s">
        <v>39</v>
      </c>
      <c r="J2715" s="21" t="s">
        <v>91</v>
      </c>
      <c r="K2715" s="21" t="s">
        <v>92</v>
      </c>
      <c r="L2715" s="21" t="s">
        <v>2109</v>
      </c>
      <c r="M2715" s="21" t="s">
        <v>43</v>
      </c>
      <c r="N2715" s="21" t="s">
        <v>48</v>
      </c>
      <c r="O2715" s="22">
        <v>10</v>
      </c>
      <c r="P2715" s="22">
        <v>40</v>
      </c>
      <c r="Q2715" s="48" t="s">
        <v>519</v>
      </c>
      <c r="R2715" s="103">
        <f t="shared" si="42"/>
        <v>400</v>
      </c>
      <c r="S2715" s="22">
        <v>0</v>
      </c>
      <c r="T2715" s="22">
        <v>200</v>
      </c>
      <c r="U2715" s="22">
        <v>0</v>
      </c>
      <c r="V2715" s="22">
        <v>0</v>
      </c>
      <c r="W2715" s="22">
        <v>0</v>
      </c>
      <c r="X2715" s="22">
        <v>0</v>
      </c>
      <c r="Y2715" s="22">
        <v>0</v>
      </c>
      <c r="Z2715" s="22">
        <v>200</v>
      </c>
      <c r="AA2715" s="22">
        <v>0</v>
      </c>
      <c r="AB2715" s="22">
        <v>0</v>
      </c>
      <c r="AC2715" s="22">
        <v>0</v>
      </c>
      <c r="AD2715" s="22">
        <v>0</v>
      </c>
    </row>
    <row r="2716" spans="1:30" s="1" customFormat="1" ht="15" customHeight="1" x14ac:dyDescent="0.3">
      <c r="A2716" s="21" t="s">
        <v>34</v>
      </c>
      <c r="B2716" s="21" t="s">
        <v>1265</v>
      </c>
      <c r="C2716" s="21" t="s">
        <v>1265</v>
      </c>
      <c r="D2716" s="21" t="s">
        <v>36</v>
      </c>
      <c r="E2716" s="21" t="s">
        <v>246</v>
      </c>
      <c r="F2716" s="21" t="s">
        <v>36</v>
      </c>
      <c r="G2716" s="21" t="s">
        <v>38</v>
      </c>
      <c r="H2716" s="21" t="s">
        <v>1027</v>
      </c>
      <c r="I2716" s="21" t="s">
        <v>39</v>
      </c>
      <c r="J2716" s="21" t="s">
        <v>173</v>
      </c>
      <c r="K2716" s="21" t="s">
        <v>174</v>
      </c>
      <c r="L2716" s="21" t="s">
        <v>2109</v>
      </c>
      <c r="M2716" s="21" t="s">
        <v>43</v>
      </c>
      <c r="N2716" s="21" t="s">
        <v>48</v>
      </c>
      <c r="O2716" s="22">
        <v>10</v>
      </c>
      <c r="P2716" s="22">
        <v>66</v>
      </c>
      <c r="Q2716" s="48" t="s">
        <v>519</v>
      </c>
      <c r="R2716" s="103">
        <f t="shared" si="42"/>
        <v>660</v>
      </c>
      <c r="S2716" s="22">
        <v>0</v>
      </c>
      <c r="T2716" s="22">
        <v>330</v>
      </c>
      <c r="U2716" s="22">
        <v>0</v>
      </c>
      <c r="V2716" s="22">
        <v>0</v>
      </c>
      <c r="W2716" s="22">
        <v>0</v>
      </c>
      <c r="X2716" s="22">
        <v>0</v>
      </c>
      <c r="Y2716" s="22">
        <v>0</v>
      </c>
      <c r="Z2716" s="22">
        <v>330</v>
      </c>
      <c r="AA2716" s="22">
        <v>0</v>
      </c>
      <c r="AB2716" s="22">
        <v>0</v>
      </c>
      <c r="AC2716" s="22">
        <v>0</v>
      </c>
      <c r="AD2716" s="22">
        <v>0</v>
      </c>
    </row>
    <row r="2717" spans="1:30" s="1" customFormat="1" ht="15" customHeight="1" x14ac:dyDescent="0.3">
      <c r="A2717" s="21" t="s">
        <v>34</v>
      </c>
      <c r="B2717" s="21" t="s">
        <v>1265</v>
      </c>
      <c r="C2717" s="21" t="s">
        <v>1265</v>
      </c>
      <c r="D2717" s="21" t="s">
        <v>36</v>
      </c>
      <c r="E2717" s="21" t="s">
        <v>246</v>
      </c>
      <c r="F2717" s="21" t="s">
        <v>36</v>
      </c>
      <c r="G2717" s="21" t="s">
        <v>38</v>
      </c>
      <c r="H2717" s="21" t="s">
        <v>1027</v>
      </c>
      <c r="I2717" s="21" t="s">
        <v>39</v>
      </c>
      <c r="J2717" s="21" t="s">
        <v>1033</v>
      </c>
      <c r="K2717" s="21" t="s">
        <v>1053</v>
      </c>
      <c r="L2717" s="21" t="s">
        <v>2109</v>
      </c>
      <c r="M2717" s="21" t="s">
        <v>43</v>
      </c>
      <c r="N2717" s="21" t="s">
        <v>48</v>
      </c>
      <c r="O2717" s="22">
        <v>3</v>
      </c>
      <c r="P2717" s="22">
        <v>650</v>
      </c>
      <c r="Q2717" s="48" t="s">
        <v>519</v>
      </c>
      <c r="R2717" s="103">
        <f t="shared" si="42"/>
        <v>1950</v>
      </c>
      <c r="S2717" s="22">
        <v>0</v>
      </c>
      <c r="T2717" s="22">
        <v>1950</v>
      </c>
      <c r="U2717" s="22">
        <v>0</v>
      </c>
      <c r="V2717" s="22">
        <v>0</v>
      </c>
      <c r="W2717" s="22">
        <v>0</v>
      </c>
      <c r="X2717" s="22">
        <v>0</v>
      </c>
      <c r="Y2717" s="22">
        <v>0</v>
      </c>
      <c r="Z2717" s="22">
        <v>0</v>
      </c>
      <c r="AA2717" s="22">
        <v>0</v>
      </c>
      <c r="AB2717" s="22">
        <v>0</v>
      </c>
      <c r="AC2717" s="22">
        <v>0</v>
      </c>
      <c r="AD2717" s="22">
        <v>0</v>
      </c>
    </row>
    <row r="2718" spans="1:30" s="1" customFormat="1" ht="15" customHeight="1" x14ac:dyDescent="0.3">
      <c r="A2718" s="21" t="s">
        <v>34</v>
      </c>
      <c r="B2718" s="21" t="s">
        <v>1265</v>
      </c>
      <c r="C2718" s="21" t="s">
        <v>1265</v>
      </c>
      <c r="D2718" s="21" t="s">
        <v>36</v>
      </c>
      <c r="E2718" s="21" t="s">
        <v>246</v>
      </c>
      <c r="F2718" s="21" t="s">
        <v>36</v>
      </c>
      <c r="G2718" s="21" t="s">
        <v>38</v>
      </c>
      <c r="H2718" s="21" t="s">
        <v>1027</v>
      </c>
      <c r="I2718" s="21" t="s">
        <v>39</v>
      </c>
      <c r="J2718" s="21" t="s">
        <v>651</v>
      </c>
      <c r="K2718" s="21" t="s">
        <v>652</v>
      </c>
      <c r="L2718" s="21" t="s">
        <v>2109</v>
      </c>
      <c r="M2718" s="21" t="s">
        <v>43</v>
      </c>
      <c r="N2718" s="21" t="s">
        <v>48</v>
      </c>
      <c r="O2718" s="22">
        <v>8</v>
      </c>
      <c r="P2718" s="22">
        <v>95</v>
      </c>
      <c r="Q2718" s="48" t="s">
        <v>519</v>
      </c>
      <c r="R2718" s="103">
        <f t="shared" si="42"/>
        <v>760</v>
      </c>
      <c r="S2718" s="22">
        <v>0</v>
      </c>
      <c r="T2718" s="22">
        <v>760</v>
      </c>
      <c r="U2718" s="22">
        <v>0</v>
      </c>
      <c r="V2718" s="22">
        <v>0</v>
      </c>
      <c r="W2718" s="22">
        <v>0</v>
      </c>
      <c r="X2718" s="22">
        <v>0</v>
      </c>
      <c r="Y2718" s="22">
        <v>0</v>
      </c>
      <c r="Z2718" s="22">
        <v>0</v>
      </c>
      <c r="AA2718" s="22">
        <v>0</v>
      </c>
      <c r="AB2718" s="22">
        <v>0</v>
      </c>
      <c r="AC2718" s="22">
        <v>0</v>
      </c>
      <c r="AD2718" s="22">
        <v>0</v>
      </c>
    </row>
    <row r="2719" spans="1:30" s="1" customFormat="1" ht="15" customHeight="1" x14ac:dyDescent="0.3">
      <c r="A2719" s="21" t="s">
        <v>34</v>
      </c>
      <c r="B2719" s="21" t="s">
        <v>1265</v>
      </c>
      <c r="C2719" s="21" t="s">
        <v>1265</v>
      </c>
      <c r="D2719" s="21" t="s">
        <v>36</v>
      </c>
      <c r="E2719" s="21" t="s">
        <v>246</v>
      </c>
      <c r="F2719" s="21" t="s">
        <v>36</v>
      </c>
      <c r="G2719" s="21" t="s">
        <v>38</v>
      </c>
      <c r="H2719" s="21" t="s">
        <v>1027</v>
      </c>
      <c r="I2719" s="21" t="s">
        <v>39</v>
      </c>
      <c r="J2719" s="21" t="s">
        <v>114</v>
      </c>
      <c r="K2719" s="21" t="s">
        <v>115</v>
      </c>
      <c r="L2719" s="21" t="s">
        <v>2109</v>
      </c>
      <c r="M2719" s="21" t="s">
        <v>43</v>
      </c>
      <c r="N2719" s="21" t="s">
        <v>48</v>
      </c>
      <c r="O2719" s="22">
        <v>8</v>
      </c>
      <c r="P2719" s="22">
        <v>14</v>
      </c>
      <c r="Q2719" s="48" t="s">
        <v>519</v>
      </c>
      <c r="R2719" s="103">
        <f t="shared" si="42"/>
        <v>112</v>
      </c>
      <c r="S2719" s="22">
        <v>0</v>
      </c>
      <c r="T2719" s="22">
        <v>112</v>
      </c>
      <c r="U2719" s="22">
        <v>0</v>
      </c>
      <c r="V2719" s="22">
        <v>0</v>
      </c>
      <c r="W2719" s="22">
        <v>0</v>
      </c>
      <c r="X2719" s="22">
        <v>0</v>
      </c>
      <c r="Y2719" s="22">
        <v>0</v>
      </c>
      <c r="Z2719" s="22">
        <v>0</v>
      </c>
      <c r="AA2719" s="22">
        <v>0</v>
      </c>
      <c r="AB2719" s="22">
        <v>0</v>
      </c>
      <c r="AC2719" s="22">
        <v>0</v>
      </c>
      <c r="AD2719" s="22">
        <v>0</v>
      </c>
    </row>
    <row r="2720" spans="1:30" s="1" customFormat="1" ht="15" customHeight="1" x14ac:dyDescent="0.3">
      <c r="A2720" s="21" t="s">
        <v>34</v>
      </c>
      <c r="B2720" s="21" t="s">
        <v>1265</v>
      </c>
      <c r="C2720" s="21" t="s">
        <v>1265</v>
      </c>
      <c r="D2720" s="21" t="s">
        <v>36</v>
      </c>
      <c r="E2720" s="21" t="s">
        <v>246</v>
      </c>
      <c r="F2720" s="21" t="s">
        <v>36</v>
      </c>
      <c r="G2720" s="21" t="s">
        <v>38</v>
      </c>
      <c r="H2720" s="21" t="s">
        <v>1027</v>
      </c>
      <c r="I2720" s="21" t="s">
        <v>39</v>
      </c>
      <c r="J2720" s="21" t="s">
        <v>776</v>
      </c>
      <c r="K2720" s="21" t="s">
        <v>777</v>
      </c>
      <c r="L2720" s="21" t="s">
        <v>2109</v>
      </c>
      <c r="M2720" s="21" t="s">
        <v>43</v>
      </c>
      <c r="N2720" s="21" t="s">
        <v>44</v>
      </c>
      <c r="O2720" s="22">
        <v>5</v>
      </c>
      <c r="P2720" s="22">
        <v>266</v>
      </c>
      <c r="Q2720" s="48" t="s">
        <v>519</v>
      </c>
      <c r="R2720" s="103">
        <f t="shared" si="42"/>
        <v>1330</v>
      </c>
      <c r="S2720" s="22">
        <v>0</v>
      </c>
      <c r="T2720" s="22">
        <v>1330</v>
      </c>
      <c r="U2720" s="22">
        <v>0</v>
      </c>
      <c r="V2720" s="22">
        <v>0</v>
      </c>
      <c r="W2720" s="22">
        <v>0</v>
      </c>
      <c r="X2720" s="22">
        <v>0</v>
      </c>
      <c r="Y2720" s="22">
        <v>0</v>
      </c>
      <c r="Z2720" s="22">
        <v>0</v>
      </c>
      <c r="AA2720" s="22">
        <v>0</v>
      </c>
      <c r="AB2720" s="22">
        <v>0</v>
      </c>
      <c r="AC2720" s="22">
        <v>0</v>
      </c>
      <c r="AD2720" s="22">
        <v>0</v>
      </c>
    </row>
    <row r="2721" spans="1:30" s="1" customFormat="1" ht="15" customHeight="1" x14ac:dyDescent="0.3">
      <c r="A2721" s="21" t="s">
        <v>34</v>
      </c>
      <c r="B2721" s="21" t="s">
        <v>1265</v>
      </c>
      <c r="C2721" s="21" t="s">
        <v>1265</v>
      </c>
      <c r="D2721" s="21" t="s">
        <v>36</v>
      </c>
      <c r="E2721" s="21" t="s">
        <v>246</v>
      </c>
      <c r="F2721" s="21" t="s">
        <v>36</v>
      </c>
      <c r="G2721" s="21" t="s">
        <v>38</v>
      </c>
      <c r="H2721" s="21" t="s">
        <v>1027</v>
      </c>
      <c r="I2721" s="21" t="s">
        <v>39</v>
      </c>
      <c r="J2721" s="21" t="s">
        <v>140</v>
      </c>
      <c r="K2721" s="21" t="s">
        <v>744</v>
      </c>
      <c r="L2721" s="21" t="s">
        <v>2109</v>
      </c>
      <c r="M2721" s="21" t="s">
        <v>43</v>
      </c>
      <c r="N2721" s="21" t="s">
        <v>63</v>
      </c>
      <c r="O2721" s="22">
        <v>20</v>
      </c>
      <c r="P2721" s="22">
        <v>1160</v>
      </c>
      <c r="Q2721" s="48" t="s">
        <v>519</v>
      </c>
      <c r="R2721" s="103">
        <f t="shared" si="42"/>
        <v>23200</v>
      </c>
      <c r="S2721" s="22">
        <v>0</v>
      </c>
      <c r="T2721" s="22">
        <v>11600</v>
      </c>
      <c r="U2721" s="22">
        <v>0</v>
      </c>
      <c r="V2721" s="22">
        <v>0</v>
      </c>
      <c r="W2721" s="22">
        <v>0</v>
      </c>
      <c r="X2721" s="22">
        <v>0</v>
      </c>
      <c r="Y2721" s="22">
        <v>0</v>
      </c>
      <c r="Z2721" s="22">
        <v>11600</v>
      </c>
      <c r="AA2721" s="22">
        <v>0</v>
      </c>
      <c r="AB2721" s="22">
        <v>0</v>
      </c>
      <c r="AC2721" s="22">
        <v>0</v>
      </c>
      <c r="AD2721" s="22">
        <v>0</v>
      </c>
    </row>
    <row r="2722" spans="1:30" s="1" customFormat="1" ht="15" customHeight="1" x14ac:dyDescent="0.3">
      <c r="A2722" s="21" t="s">
        <v>34</v>
      </c>
      <c r="B2722" s="21" t="s">
        <v>1265</v>
      </c>
      <c r="C2722" s="21" t="s">
        <v>1265</v>
      </c>
      <c r="D2722" s="21" t="s">
        <v>36</v>
      </c>
      <c r="E2722" s="21" t="s">
        <v>246</v>
      </c>
      <c r="F2722" s="21" t="s">
        <v>36</v>
      </c>
      <c r="G2722" s="21" t="s">
        <v>38</v>
      </c>
      <c r="H2722" s="21" t="s">
        <v>1027</v>
      </c>
      <c r="I2722" s="21" t="s">
        <v>39</v>
      </c>
      <c r="J2722" s="21" t="s">
        <v>142</v>
      </c>
      <c r="K2722" s="21" t="s">
        <v>745</v>
      </c>
      <c r="L2722" s="21" t="s">
        <v>2109</v>
      </c>
      <c r="M2722" s="21" t="s">
        <v>43</v>
      </c>
      <c r="N2722" s="21" t="s">
        <v>63</v>
      </c>
      <c r="O2722" s="22">
        <v>20</v>
      </c>
      <c r="P2722" s="22">
        <v>1211</v>
      </c>
      <c r="Q2722" s="48" t="s">
        <v>519</v>
      </c>
      <c r="R2722" s="103">
        <f t="shared" si="42"/>
        <v>24220</v>
      </c>
      <c r="S2722" s="22">
        <v>0</v>
      </c>
      <c r="T2722" s="22">
        <v>12110</v>
      </c>
      <c r="U2722" s="22">
        <v>0</v>
      </c>
      <c r="V2722" s="22">
        <v>0</v>
      </c>
      <c r="W2722" s="22">
        <v>0</v>
      </c>
      <c r="X2722" s="22">
        <v>0</v>
      </c>
      <c r="Y2722" s="22">
        <v>0</v>
      </c>
      <c r="Z2722" s="22">
        <v>12110</v>
      </c>
      <c r="AA2722" s="22">
        <v>0</v>
      </c>
      <c r="AB2722" s="22">
        <v>0</v>
      </c>
      <c r="AC2722" s="22">
        <v>0</v>
      </c>
      <c r="AD2722" s="22">
        <v>0</v>
      </c>
    </row>
    <row r="2723" spans="1:30" s="1" customFormat="1" ht="15" customHeight="1" x14ac:dyDescent="0.3">
      <c r="A2723" s="21" t="s">
        <v>34</v>
      </c>
      <c r="B2723" s="21" t="s">
        <v>1265</v>
      </c>
      <c r="C2723" s="21" t="s">
        <v>1265</v>
      </c>
      <c r="D2723" s="21" t="s">
        <v>36</v>
      </c>
      <c r="E2723" s="21" t="s">
        <v>109</v>
      </c>
      <c r="F2723" s="23" t="s">
        <v>110</v>
      </c>
      <c r="G2723" s="21" t="s">
        <v>38</v>
      </c>
      <c r="H2723" s="21" t="s">
        <v>1027</v>
      </c>
      <c r="I2723" s="21" t="s">
        <v>39</v>
      </c>
      <c r="J2723" s="21" t="s">
        <v>103</v>
      </c>
      <c r="K2723" s="21" t="s">
        <v>104</v>
      </c>
      <c r="L2723" s="21" t="s">
        <v>2109</v>
      </c>
      <c r="M2723" s="21" t="s">
        <v>43</v>
      </c>
      <c r="N2723" s="21" t="s">
        <v>44</v>
      </c>
      <c r="O2723" s="22">
        <v>5</v>
      </c>
      <c r="P2723" s="22">
        <v>260</v>
      </c>
      <c r="Q2723" s="48" t="s">
        <v>519</v>
      </c>
      <c r="R2723" s="103">
        <f t="shared" si="42"/>
        <v>1300</v>
      </c>
      <c r="S2723" s="22">
        <v>0</v>
      </c>
      <c r="T2723" s="22">
        <v>780</v>
      </c>
      <c r="U2723" s="22">
        <v>0</v>
      </c>
      <c r="V2723" s="22">
        <v>0</v>
      </c>
      <c r="W2723" s="22">
        <v>0</v>
      </c>
      <c r="X2723" s="22">
        <v>0</v>
      </c>
      <c r="Y2723" s="22">
        <v>0</v>
      </c>
      <c r="Z2723" s="22">
        <v>520</v>
      </c>
      <c r="AA2723" s="22">
        <v>0</v>
      </c>
      <c r="AB2723" s="22">
        <v>0</v>
      </c>
      <c r="AC2723" s="22">
        <v>0</v>
      </c>
      <c r="AD2723" s="22">
        <v>0</v>
      </c>
    </row>
    <row r="2724" spans="1:30" s="1" customFormat="1" ht="15" customHeight="1" x14ac:dyDescent="0.3">
      <c r="A2724" s="21" t="s">
        <v>34</v>
      </c>
      <c r="B2724" s="21" t="s">
        <v>1265</v>
      </c>
      <c r="C2724" s="21" t="s">
        <v>1265</v>
      </c>
      <c r="D2724" s="21" t="s">
        <v>36</v>
      </c>
      <c r="E2724" s="21" t="s">
        <v>109</v>
      </c>
      <c r="F2724" s="23" t="s">
        <v>110</v>
      </c>
      <c r="G2724" s="21" t="s">
        <v>38</v>
      </c>
      <c r="H2724" s="21" t="s">
        <v>1027</v>
      </c>
      <c r="I2724" s="21" t="s">
        <v>39</v>
      </c>
      <c r="J2724" s="21" t="s">
        <v>1727</v>
      </c>
      <c r="K2724" s="21" t="s">
        <v>1728</v>
      </c>
      <c r="L2724" s="21" t="s">
        <v>2109</v>
      </c>
      <c r="M2724" s="21" t="s">
        <v>43</v>
      </c>
      <c r="N2724" s="21" t="s">
        <v>44</v>
      </c>
      <c r="O2724" s="22">
        <v>3</v>
      </c>
      <c r="P2724" s="22">
        <v>120</v>
      </c>
      <c r="Q2724" s="48" t="s">
        <v>519</v>
      </c>
      <c r="R2724" s="103">
        <f t="shared" si="42"/>
        <v>360</v>
      </c>
      <c r="S2724" s="22">
        <v>0</v>
      </c>
      <c r="T2724" s="22">
        <v>360</v>
      </c>
      <c r="U2724" s="22">
        <v>0</v>
      </c>
      <c r="V2724" s="22">
        <v>0</v>
      </c>
      <c r="W2724" s="22">
        <v>0</v>
      </c>
      <c r="X2724" s="22">
        <v>0</v>
      </c>
      <c r="Y2724" s="22">
        <v>0</v>
      </c>
      <c r="Z2724" s="22"/>
      <c r="AA2724" s="22">
        <v>0</v>
      </c>
      <c r="AB2724" s="22">
        <v>0</v>
      </c>
      <c r="AC2724" s="22">
        <v>0</v>
      </c>
      <c r="AD2724" s="22">
        <v>0</v>
      </c>
    </row>
    <row r="2725" spans="1:30" s="1" customFormat="1" ht="15" customHeight="1" x14ac:dyDescent="0.3">
      <c r="A2725" s="21" t="s">
        <v>34</v>
      </c>
      <c r="B2725" s="21" t="s">
        <v>1265</v>
      </c>
      <c r="C2725" s="21" t="s">
        <v>1265</v>
      </c>
      <c r="D2725" s="21" t="s">
        <v>36</v>
      </c>
      <c r="E2725" s="21" t="s">
        <v>109</v>
      </c>
      <c r="F2725" s="23" t="s">
        <v>110</v>
      </c>
      <c r="G2725" s="21" t="s">
        <v>38</v>
      </c>
      <c r="H2725" s="21" t="s">
        <v>1027</v>
      </c>
      <c r="I2725" s="21" t="s">
        <v>39</v>
      </c>
      <c r="J2725" s="21" t="s">
        <v>2001</v>
      </c>
      <c r="K2725" s="21" t="s">
        <v>2002</v>
      </c>
      <c r="L2725" s="21" t="s">
        <v>2109</v>
      </c>
      <c r="M2725" s="21" t="s">
        <v>43</v>
      </c>
      <c r="N2725" s="21" t="s">
        <v>44</v>
      </c>
      <c r="O2725" s="22">
        <v>1</v>
      </c>
      <c r="P2725" s="22">
        <v>285</v>
      </c>
      <c r="Q2725" s="48" t="s">
        <v>519</v>
      </c>
      <c r="R2725" s="103">
        <f t="shared" si="42"/>
        <v>285</v>
      </c>
      <c r="S2725" s="22">
        <v>0</v>
      </c>
      <c r="T2725" s="22">
        <v>285</v>
      </c>
      <c r="U2725" s="22">
        <v>0</v>
      </c>
      <c r="V2725" s="22">
        <v>0</v>
      </c>
      <c r="W2725" s="22">
        <v>0</v>
      </c>
      <c r="X2725" s="22">
        <v>0</v>
      </c>
      <c r="Y2725" s="22">
        <v>0</v>
      </c>
      <c r="Z2725" s="22"/>
      <c r="AA2725" s="22">
        <v>0</v>
      </c>
      <c r="AB2725" s="22">
        <v>0</v>
      </c>
      <c r="AC2725" s="22">
        <v>0</v>
      </c>
      <c r="AD2725" s="22">
        <v>0</v>
      </c>
    </row>
    <row r="2726" spans="1:30" s="1" customFormat="1" ht="15" customHeight="1" x14ac:dyDescent="0.3">
      <c r="A2726" s="21" t="s">
        <v>34</v>
      </c>
      <c r="B2726" s="21" t="s">
        <v>1265</v>
      </c>
      <c r="C2726" s="21" t="s">
        <v>1265</v>
      </c>
      <c r="D2726" s="21" t="s">
        <v>36</v>
      </c>
      <c r="E2726" s="21" t="s">
        <v>109</v>
      </c>
      <c r="F2726" s="23" t="s">
        <v>110</v>
      </c>
      <c r="G2726" s="21" t="s">
        <v>38</v>
      </c>
      <c r="H2726" s="21" t="s">
        <v>1027</v>
      </c>
      <c r="I2726" s="21" t="s">
        <v>39</v>
      </c>
      <c r="J2726" s="21" t="s">
        <v>140</v>
      </c>
      <c r="K2726" s="21" t="s">
        <v>744</v>
      </c>
      <c r="L2726" s="21" t="s">
        <v>2109</v>
      </c>
      <c r="M2726" s="21" t="s">
        <v>43</v>
      </c>
      <c r="N2726" s="21" t="s">
        <v>63</v>
      </c>
      <c r="O2726" s="22">
        <v>1</v>
      </c>
      <c r="P2726" s="22">
        <v>1450</v>
      </c>
      <c r="Q2726" s="48" t="s">
        <v>519</v>
      </c>
      <c r="R2726" s="103">
        <f t="shared" si="42"/>
        <v>1450</v>
      </c>
      <c r="S2726" s="22">
        <v>0</v>
      </c>
      <c r="T2726" s="22"/>
      <c r="U2726" s="22">
        <v>0</v>
      </c>
      <c r="V2726" s="22">
        <v>0</v>
      </c>
      <c r="W2726" s="22">
        <v>0</v>
      </c>
      <c r="X2726" s="22">
        <v>0</v>
      </c>
      <c r="Y2726" s="22">
        <v>0</v>
      </c>
      <c r="Z2726" s="22">
        <v>1450</v>
      </c>
      <c r="AA2726" s="22">
        <v>0</v>
      </c>
      <c r="AB2726" s="22">
        <v>0</v>
      </c>
      <c r="AC2726" s="22">
        <v>0</v>
      </c>
      <c r="AD2726" s="22">
        <v>0</v>
      </c>
    </row>
    <row r="2727" spans="1:30" s="1" customFormat="1" ht="15" customHeight="1" x14ac:dyDescent="0.3">
      <c r="A2727" s="21" t="s">
        <v>34</v>
      </c>
      <c r="B2727" s="21" t="s">
        <v>1265</v>
      </c>
      <c r="C2727" s="21" t="s">
        <v>1265</v>
      </c>
      <c r="D2727" s="21" t="s">
        <v>36</v>
      </c>
      <c r="E2727" s="21" t="s">
        <v>109</v>
      </c>
      <c r="F2727" s="23" t="s">
        <v>110</v>
      </c>
      <c r="G2727" s="21" t="s">
        <v>38</v>
      </c>
      <c r="H2727" s="21" t="s">
        <v>1027</v>
      </c>
      <c r="I2727" s="21" t="s">
        <v>39</v>
      </c>
      <c r="J2727" s="21" t="s">
        <v>1725</v>
      </c>
      <c r="K2727" s="21" t="s">
        <v>1726</v>
      </c>
      <c r="L2727" s="21" t="s">
        <v>2109</v>
      </c>
      <c r="M2727" s="21" t="s">
        <v>43</v>
      </c>
      <c r="N2727" s="21" t="s">
        <v>44</v>
      </c>
      <c r="O2727" s="22">
        <v>3</v>
      </c>
      <c r="P2727" s="22">
        <v>780</v>
      </c>
      <c r="Q2727" s="48" t="s">
        <v>519</v>
      </c>
      <c r="R2727" s="103">
        <f t="shared" si="42"/>
        <v>2340</v>
      </c>
      <c r="S2727" s="22">
        <v>0</v>
      </c>
      <c r="T2727" s="22">
        <v>2340</v>
      </c>
      <c r="U2727" s="22">
        <v>0</v>
      </c>
      <c r="V2727" s="22">
        <v>0</v>
      </c>
      <c r="W2727" s="22">
        <v>0</v>
      </c>
      <c r="X2727" s="22">
        <v>0</v>
      </c>
      <c r="Y2727" s="22">
        <v>0</v>
      </c>
      <c r="Z2727" s="22">
        <v>0</v>
      </c>
      <c r="AA2727" s="22">
        <v>0</v>
      </c>
      <c r="AB2727" s="22">
        <v>0</v>
      </c>
      <c r="AC2727" s="22">
        <v>0</v>
      </c>
      <c r="AD2727" s="22">
        <v>0</v>
      </c>
    </row>
    <row r="2728" spans="1:30" s="1" customFormat="1" ht="15" customHeight="1" x14ac:dyDescent="0.3">
      <c r="A2728" s="21" t="s">
        <v>34</v>
      </c>
      <c r="B2728" s="21" t="s">
        <v>1265</v>
      </c>
      <c r="C2728" s="21" t="s">
        <v>1265</v>
      </c>
      <c r="D2728" s="21" t="s">
        <v>36</v>
      </c>
      <c r="E2728" s="21" t="s">
        <v>109</v>
      </c>
      <c r="F2728" s="23" t="s">
        <v>110</v>
      </c>
      <c r="G2728" s="21" t="s">
        <v>38</v>
      </c>
      <c r="H2728" s="21" t="s">
        <v>1027</v>
      </c>
      <c r="I2728" s="21" t="s">
        <v>39</v>
      </c>
      <c r="J2728" s="21" t="s">
        <v>1724</v>
      </c>
      <c r="K2728" s="21" t="s">
        <v>1291</v>
      </c>
      <c r="L2728" s="21" t="s">
        <v>2109</v>
      </c>
      <c r="M2728" s="21" t="s">
        <v>43</v>
      </c>
      <c r="N2728" s="21" t="s">
        <v>48</v>
      </c>
      <c r="O2728" s="22">
        <v>5</v>
      </c>
      <c r="P2728" s="22">
        <v>51</v>
      </c>
      <c r="Q2728" s="48" t="s">
        <v>519</v>
      </c>
      <c r="R2728" s="103">
        <f t="shared" si="42"/>
        <v>255</v>
      </c>
      <c r="S2728" s="22">
        <v>0</v>
      </c>
      <c r="T2728" s="22">
        <v>255</v>
      </c>
      <c r="U2728" s="22">
        <v>0</v>
      </c>
      <c r="V2728" s="22">
        <v>0</v>
      </c>
      <c r="W2728" s="22">
        <v>0</v>
      </c>
      <c r="X2728" s="22">
        <v>0</v>
      </c>
      <c r="Y2728" s="22">
        <v>0</v>
      </c>
      <c r="Z2728" s="22">
        <v>0</v>
      </c>
      <c r="AA2728" s="22">
        <v>0</v>
      </c>
      <c r="AB2728" s="22">
        <v>0</v>
      </c>
      <c r="AC2728" s="22">
        <v>0</v>
      </c>
      <c r="AD2728" s="22">
        <v>0</v>
      </c>
    </row>
    <row r="2729" spans="1:30" s="1" customFormat="1" ht="15" customHeight="1" x14ac:dyDescent="0.3">
      <c r="A2729" s="21" t="s">
        <v>34</v>
      </c>
      <c r="B2729" s="21" t="s">
        <v>1265</v>
      </c>
      <c r="C2729" s="21" t="s">
        <v>1265</v>
      </c>
      <c r="D2729" s="21" t="s">
        <v>36</v>
      </c>
      <c r="E2729" s="21" t="s">
        <v>109</v>
      </c>
      <c r="F2729" s="23" t="s">
        <v>110</v>
      </c>
      <c r="G2729" s="21" t="s">
        <v>38</v>
      </c>
      <c r="H2729" s="21" t="s">
        <v>1027</v>
      </c>
      <c r="I2729" s="21" t="s">
        <v>39</v>
      </c>
      <c r="J2729" s="21" t="s">
        <v>636</v>
      </c>
      <c r="K2729" s="21" t="s">
        <v>637</v>
      </c>
      <c r="L2729" s="21" t="s">
        <v>2109</v>
      </c>
      <c r="M2729" s="21" t="s">
        <v>43</v>
      </c>
      <c r="N2729" s="21" t="s">
        <v>48</v>
      </c>
      <c r="O2729" s="22">
        <v>100</v>
      </c>
      <c r="P2729" s="22">
        <v>4</v>
      </c>
      <c r="Q2729" s="48" t="s">
        <v>519</v>
      </c>
      <c r="R2729" s="103">
        <f t="shared" si="42"/>
        <v>400</v>
      </c>
      <c r="S2729" s="22">
        <v>0</v>
      </c>
      <c r="T2729" s="22">
        <v>400</v>
      </c>
      <c r="U2729" s="22">
        <v>0</v>
      </c>
      <c r="V2729" s="22">
        <v>0</v>
      </c>
      <c r="W2729" s="22">
        <v>0</v>
      </c>
      <c r="X2729" s="22">
        <v>0</v>
      </c>
      <c r="Y2729" s="22">
        <v>0</v>
      </c>
      <c r="Z2729" s="22">
        <v>0</v>
      </c>
      <c r="AA2729" s="22">
        <v>0</v>
      </c>
      <c r="AB2729" s="22">
        <v>0</v>
      </c>
      <c r="AC2729" s="22">
        <v>0</v>
      </c>
      <c r="AD2729" s="22">
        <v>0</v>
      </c>
    </row>
    <row r="2730" spans="1:30" s="1" customFormat="1" ht="15" customHeight="1" x14ac:dyDescent="0.3">
      <c r="A2730" s="21" t="s">
        <v>34</v>
      </c>
      <c r="B2730" s="21" t="s">
        <v>1265</v>
      </c>
      <c r="C2730" s="21" t="s">
        <v>1265</v>
      </c>
      <c r="D2730" s="21" t="s">
        <v>36</v>
      </c>
      <c r="E2730" s="21" t="s">
        <v>109</v>
      </c>
      <c r="F2730" s="23" t="s">
        <v>110</v>
      </c>
      <c r="G2730" s="21" t="s">
        <v>38</v>
      </c>
      <c r="H2730" s="21" t="s">
        <v>1027</v>
      </c>
      <c r="I2730" s="21" t="s">
        <v>39</v>
      </c>
      <c r="J2730" s="21" t="s">
        <v>740</v>
      </c>
      <c r="K2730" s="21" t="s">
        <v>741</v>
      </c>
      <c r="L2730" s="21" t="s">
        <v>2109</v>
      </c>
      <c r="M2730" s="21" t="s">
        <v>43</v>
      </c>
      <c r="N2730" s="21" t="s">
        <v>48</v>
      </c>
      <c r="O2730" s="22">
        <v>2</v>
      </c>
      <c r="P2730" s="22">
        <v>21</v>
      </c>
      <c r="Q2730" s="48" t="s">
        <v>519</v>
      </c>
      <c r="R2730" s="103">
        <f t="shared" si="42"/>
        <v>42</v>
      </c>
      <c r="S2730" s="22">
        <v>0</v>
      </c>
      <c r="T2730" s="22">
        <v>42</v>
      </c>
      <c r="U2730" s="22">
        <v>0</v>
      </c>
      <c r="V2730" s="22">
        <v>0</v>
      </c>
      <c r="W2730" s="22">
        <v>0</v>
      </c>
      <c r="X2730" s="22">
        <v>0</v>
      </c>
      <c r="Y2730" s="22">
        <v>0</v>
      </c>
      <c r="Z2730" s="22">
        <v>0</v>
      </c>
      <c r="AA2730" s="22">
        <v>0</v>
      </c>
      <c r="AB2730" s="22">
        <v>0</v>
      </c>
      <c r="AC2730" s="22">
        <v>0</v>
      </c>
      <c r="AD2730" s="22">
        <v>0</v>
      </c>
    </row>
    <row r="2731" spans="1:30" s="1" customFormat="1" ht="15" customHeight="1" x14ac:dyDescent="0.3">
      <c r="A2731" s="21" t="s">
        <v>34</v>
      </c>
      <c r="B2731" s="21" t="s">
        <v>1265</v>
      </c>
      <c r="C2731" s="21" t="s">
        <v>1265</v>
      </c>
      <c r="D2731" s="21" t="s">
        <v>36</v>
      </c>
      <c r="E2731" s="21" t="s">
        <v>109</v>
      </c>
      <c r="F2731" s="23" t="s">
        <v>110</v>
      </c>
      <c r="G2731" s="21" t="s">
        <v>38</v>
      </c>
      <c r="H2731" s="21" t="s">
        <v>1027</v>
      </c>
      <c r="I2731" s="21" t="s">
        <v>39</v>
      </c>
      <c r="J2731" s="21" t="s">
        <v>175</v>
      </c>
      <c r="K2731" s="21" t="s">
        <v>176</v>
      </c>
      <c r="L2731" s="21" t="s">
        <v>2109</v>
      </c>
      <c r="M2731" s="21" t="s">
        <v>43</v>
      </c>
      <c r="N2731" s="21" t="s">
        <v>48</v>
      </c>
      <c r="O2731" s="22">
        <v>5</v>
      </c>
      <c r="P2731" s="22">
        <v>45</v>
      </c>
      <c r="Q2731" s="48" t="s">
        <v>519</v>
      </c>
      <c r="R2731" s="103">
        <f t="shared" si="42"/>
        <v>225</v>
      </c>
      <c r="S2731" s="22">
        <v>0</v>
      </c>
      <c r="T2731" s="22">
        <v>225</v>
      </c>
      <c r="U2731" s="22">
        <v>0</v>
      </c>
      <c r="V2731" s="22">
        <v>0</v>
      </c>
      <c r="W2731" s="22">
        <v>0</v>
      </c>
      <c r="X2731" s="22">
        <v>0</v>
      </c>
      <c r="Y2731" s="22">
        <v>0</v>
      </c>
      <c r="Z2731" s="22">
        <v>0</v>
      </c>
      <c r="AA2731" s="22">
        <v>0</v>
      </c>
      <c r="AB2731" s="22">
        <v>0</v>
      </c>
      <c r="AC2731" s="22">
        <v>0</v>
      </c>
      <c r="AD2731" s="22">
        <v>0</v>
      </c>
    </row>
    <row r="2732" spans="1:30" s="1" customFormat="1" ht="15" customHeight="1" x14ac:dyDescent="0.3">
      <c r="A2732" s="21" t="s">
        <v>34</v>
      </c>
      <c r="B2732" s="21" t="s">
        <v>1265</v>
      </c>
      <c r="C2732" s="21" t="s">
        <v>1265</v>
      </c>
      <c r="D2732" s="21" t="s">
        <v>36</v>
      </c>
      <c r="E2732" s="21" t="s">
        <v>109</v>
      </c>
      <c r="F2732" s="23" t="s">
        <v>110</v>
      </c>
      <c r="G2732" s="21" t="s">
        <v>38</v>
      </c>
      <c r="H2732" s="21" t="s">
        <v>1027</v>
      </c>
      <c r="I2732" s="21" t="s">
        <v>39</v>
      </c>
      <c r="J2732" s="21" t="s">
        <v>1116</v>
      </c>
      <c r="K2732" s="21" t="s">
        <v>1117</v>
      </c>
      <c r="L2732" s="21" t="s">
        <v>2109</v>
      </c>
      <c r="M2732" s="21" t="s">
        <v>43</v>
      </c>
      <c r="N2732" s="21" t="s">
        <v>48</v>
      </c>
      <c r="O2732" s="22">
        <v>4</v>
      </c>
      <c r="P2732" s="22">
        <v>48</v>
      </c>
      <c r="Q2732" s="48" t="s">
        <v>519</v>
      </c>
      <c r="R2732" s="103">
        <f t="shared" si="42"/>
        <v>192</v>
      </c>
      <c r="S2732" s="22">
        <v>0</v>
      </c>
      <c r="T2732" s="22">
        <v>192</v>
      </c>
      <c r="U2732" s="22">
        <v>0</v>
      </c>
      <c r="V2732" s="22">
        <v>0</v>
      </c>
      <c r="W2732" s="22">
        <v>0</v>
      </c>
      <c r="X2732" s="22">
        <v>0</v>
      </c>
      <c r="Y2732" s="22">
        <v>0</v>
      </c>
      <c r="Z2732" s="22">
        <v>0</v>
      </c>
      <c r="AA2732" s="22">
        <v>0</v>
      </c>
      <c r="AB2732" s="22">
        <v>0</v>
      </c>
      <c r="AC2732" s="22">
        <v>0</v>
      </c>
      <c r="AD2732" s="22">
        <v>0</v>
      </c>
    </row>
    <row r="2733" spans="1:30" s="1" customFormat="1" ht="15" customHeight="1" x14ac:dyDescent="0.3">
      <c r="A2733" s="21" t="s">
        <v>34</v>
      </c>
      <c r="B2733" s="21" t="s">
        <v>1265</v>
      </c>
      <c r="C2733" s="21" t="s">
        <v>1265</v>
      </c>
      <c r="D2733" s="21" t="s">
        <v>36</v>
      </c>
      <c r="E2733" s="21" t="s">
        <v>109</v>
      </c>
      <c r="F2733" s="23" t="s">
        <v>110</v>
      </c>
      <c r="G2733" s="21" t="s">
        <v>38</v>
      </c>
      <c r="H2733" s="21" t="s">
        <v>1027</v>
      </c>
      <c r="I2733" s="21" t="s">
        <v>39</v>
      </c>
      <c r="J2733" s="21" t="s">
        <v>1414</v>
      </c>
      <c r="K2733" s="21" t="s">
        <v>1415</v>
      </c>
      <c r="L2733" s="21" t="s">
        <v>2109</v>
      </c>
      <c r="M2733" s="21" t="s">
        <v>43</v>
      </c>
      <c r="N2733" s="21" t="s">
        <v>48</v>
      </c>
      <c r="O2733" s="22">
        <v>2</v>
      </c>
      <c r="P2733" s="22">
        <v>48</v>
      </c>
      <c r="Q2733" s="48" t="s">
        <v>519</v>
      </c>
      <c r="R2733" s="103">
        <f t="shared" si="42"/>
        <v>96</v>
      </c>
      <c r="S2733" s="22">
        <v>0</v>
      </c>
      <c r="T2733" s="22">
        <v>96</v>
      </c>
      <c r="U2733" s="22">
        <v>0</v>
      </c>
      <c r="V2733" s="22">
        <v>0</v>
      </c>
      <c r="W2733" s="22">
        <v>0</v>
      </c>
      <c r="X2733" s="22">
        <v>0</v>
      </c>
      <c r="Y2733" s="22">
        <v>0</v>
      </c>
      <c r="Z2733" s="22">
        <v>0</v>
      </c>
      <c r="AA2733" s="22">
        <v>0</v>
      </c>
      <c r="AB2733" s="22">
        <v>0</v>
      </c>
      <c r="AC2733" s="22">
        <v>0</v>
      </c>
      <c r="AD2733" s="22">
        <v>0</v>
      </c>
    </row>
    <row r="2734" spans="1:30" s="1" customFormat="1" ht="15" customHeight="1" x14ac:dyDescent="0.3">
      <c r="A2734" s="21" t="s">
        <v>34</v>
      </c>
      <c r="B2734" s="21" t="s">
        <v>1265</v>
      </c>
      <c r="C2734" s="21" t="s">
        <v>1265</v>
      </c>
      <c r="D2734" s="21" t="s">
        <v>36</v>
      </c>
      <c r="E2734" s="21" t="s">
        <v>109</v>
      </c>
      <c r="F2734" s="23" t="s">
        <v>110</v>
      </c>
      <c r="G2734" s="21" t="s">
        <v>38</v>
      </c>
      <c r="H2734" s="21" t="s">
        <v>1027</v>
      </c>
      <c r="I2734" s="21" t="s">
        <v>39</v>
      </c>
      <c r="J2734" s="21" t="s">
        <v>150</v>
      </c>
      <c r="K2734" s="21" t="s">
        <v>151</v>
      </c>
      <c r="L2734" s="21" t="s">
        <v>2109</v>
      </c>
      <c r="M2734" s="21" t="s">
        <v>43</v>
      </c>
      <c r="N2734" s="21" t="s">
        <v>48</v>
      </c>
      <c r="O2734" s="22">
        <v>36</v>
      </c>
      <c r="P2734" s="22">
        <v>5.9722222222222223</v>
      </c>
      <c r="Q2734" s="48" t="s">
        <v>519</v>
      </c>
      <c r="R2734" s="103">
        <f t="shared" si="42"/>
        <v>215</v>
      </c>
      <c r="S2734" s="22">
        <v>0</v>
      </c>
      <c r="T2734" s="22">
        <v>215</v>
      </c>
      <c r="U2734" s="22">
        <v>0</v>
      </c>
      <c r="V2734" s="22">
        <v>0</v>
      </c>
      <c r="W2734" s="22">
        <v>0</v>
      </c>
      <c r="X2734" s="22">
        <v>0</v>
      </c>
      <c r="Y2734" s="22">
        <v>0</v>
      </c>
      <c r="Z2734" s="22">
        <v>0</v>
      </c>
      <c r="AA2734" s="22">
        <v>0</v>
      </c>
      <c r="AB2734" s="22">
        <v>0</v>
      </c>
      <c r="AC2734" s="22">
        <v>0</v>
      </c>
      <c r="AD2734" s="22">
        <v>0</v>
      </c>
    </row>
    <row r="2735" spans="1:30" s="1" customFormat="1" ht="15" customHeight="1" x14ac:dyDescent="0.3">
      <c r="A2735" s="21" t="s">
        <v>34</v>
      </c>
      <c r="B2735" s="21" t="s">
        <v>1265</v>
      </c>
      <c r="C2735" s="21" t="s">
        <v>1265</v>
      </c>
      <c r="D2735" s="21" t="s">
        <v>36</v>
      </c>
      <c r="E2735" s="21" t="s">
        <v>109</v>
      </c>
      <c r="F2735" s="23" t="s">
        <v>110</v>
      </c>
      <c r="G2735" s="21" t="s">
        <v>38</v>
      </c>
      <c r="H2735" s="21" t="s">
        <v>1027</v>
      </c>
      <c r="I2735" s="21" t="s">
        <v>39</v>
      </c>
      <c r="J2735" s="21" t="s">
        <v>1269</v>
      </c>
      <c r="K2735" s="21" t="s">
        <v>2128</v>
      </c>
      <c r="L2735" s="21" t="s">
        <v>2109</v>
      </c>
      <c r="M2735" s="21" t="s">
        <v>43</v>
      </c>
      <c r="N2735" s="21" t="s">
        <v>48</v>
      </c>
      <c r="O2735" s="22">
        <v>12</v>
      </c>
      <c r="P2735" s="22">
        <v>62</v>
      </c>
      <c r="Q2735" s="48" t="s">
        <v>519</v>
      </c>
      <c r="R2735" s="103">
        <f t="shared" si="42"/>
        <v>744</v>
      </c>
      <c r="S2735" s="22">
        <v>0</v>
      </c>
      <c r="T2735" s="22">
        <v>744</v>
      </c>
      <c r="U2735" s="22">
        <v>0</v>
      </c>
      <c r="V2735" s="22">
        <v>0</v>
      </c>
      <c r="W2735" s="22">
        <v>0</v>
      </c>
      <c r="X2735" s="22">
        <v>0</v>
      </c>
      <c r="Y2735" s="22">
        <v>0</v>
      </c>
      <c r="Z2735" s="22">
        <v>0</v>
      </c>
      <c r="AA2735" s="22">
        <v>0</v>
      </c>
      <c r="AB2735" s="22">
        <v>0</v>
      </c>
      <c r="AC2735" s="22">
        <v>0</v>
      </c>
      <c r="AD2735" s="22">
        <v>0</v>
      </c>
    </row>
    <row r="2736" spans="1:30" s="1" customFormat="1" ht="15" customHeight="1" x14ac:dyDescent="0.3">
      <c r="A2736" s="21" t="s">
        <v>34</v>
      </c>
      <c r="B2736" s="21" t="s">
        <v>1265</v>
      </c>
      <c r="C2736" s="21" t="s">
        <v>1265</v>
      </c>
      <c r="D2736" s="21" t="s">
        <v>36</v>
      </c>
      <c r="E2736" s="21" t="s">
        <v>109</v>
      </c>
      <c r="F2736" s="23" t="s">
        <v>110</v>
      </c>
      <c r="G2736" s="21" t="s">
        <v>38</v>
      </c>
      <c r="H2736" s="21" t="s">
        <v>1027</v>
      </c>
      <c r="I2736" s="21" t="s">
        <v>39</v>
      </c>
      <c r="J2736" s="21" t="s">
        <v>586</v>
      </c>
      <c r="K2736" s="21" t="s">
        <v>587</v>
      </c>
      <c r="L2736" s="21" t="s">
        <v>2109</v>
      </c>
      <c r="M2736" s="21" t="s">
        <v>43</v>
      </c>
      <c r="N2736" s="21" t="s">
        <v>48</v>
      </c>
      <c r="O2736" s="22">
        <v>2</v>
      </c>
      <c r="P2736" s="22">
        <v>75</v>
      </c>
      <c r="Q2736" s="48" t="s">
        <v>519</v>
      </c>
      <c r="R2736" s="103">
        <f t="shared" si="42"/>
        <v>150</v>
      </c>
      <c r="S2736" s="22">
        <v>0</v>
      </c>
      <c r="T2736" s="22">
        <v>150</v>
      </c>
      <c r="U2736" s="22">
        <v>0</v>
      </c>
      <c r="V2736" s="22">
        <v>0</v>
      </c>
      <c r="W2736" s="22">
        <v>0</v>
      </c>
      <c r="X2736" s="22">
        <v>0</v>
      </c>
      <c r="Y2736" s="22">
        <v>0</v>
      </c>
      <c r="Z2736" s="22">
        <v>0</v>
      </c>
      <c r="AA2736" s="22">
        <v>0</v>
      </c>
      <c r="AB2736" s="22">
        <v>0</v>
      </c>
      <c r="AC2736" s="22">
        <v>0</v>
      </c>
      <c r="AD2736" s="22">
        <v>0</v>
      </c>
    </row>
    <row r="2737" spans="1:30" s="1" customFormat="1" ht="15" customHeight="1" x14ac:dyDescent="0.3">
      <c r="A2737" s="21" t="s">
        <v>34</v>
      </c>
      <c r="B2737" s="21" t="s">
        <v>1265</v>
      </c>
      <c r="C2737" s="21" t="s">
        <v>1265</v>
      </c>
      <c r="D2737" s="21" t="s">
        <v>36</v>
      </c>
      <c r="E2737" s="21" t="s">
        <v>109</v>
      </c>
      <c r="F2737" s="23" t="s">
        <v>110</v>
      </c>
      <c r="G2737" s="21" t="s">
        <v>38</v>
      </c>
      <c r="H2737" s="21" t="s">
        <v>1027</v>
      </c>
      <c r="I2737" s="21" t="s">
        <v>39</v>
      </c>
      <c r="J2737" s="21" t="s">
        <v>173</v>
      </c>
      <c r="K2737" s="21" t="s">
        <v>174</v>
      </c>
      <c r="L2737" s="21" t="s">
        <v>2109</v>
      </c>
      <c r="M2737" s="21" t="s">
        <v>43</v>
      </c>
      <c r="N2737" s="21" t="s">
        <v>48</v>
      </c>
      <c r="O2737" s="22">
        <v>5</v>
      </c>
      <c r="P2737" s="22">
        <v>68</v>
      </c>
      <c r="Q2737" s="48" t="s">
        <v>519</v>
      </c>
      <c r="R2737" s="103">
        <f t="shared" si="42"/>
        <v>340</v>
      </c>
      <c r="S2737" s="22">
        <v>0</v>
      </c>
      <c r="T2737" s="22">
        <v>340</v>
      </c>
      <c r="U2737" s="22">
        <v>0</v>
      </c>
      <c r="V2737" s="22">
        <v>0</v>
      </c>
      <c r="W2737" s="22">
        <v>0</v>
      </c>
      <c r="X2737" s="22">
        <v>0</v>
      </c>
      <c r="Y2737" s="22">
        <v>0</v>
      </c>
      <c r="Z2737" s="22">
        <v>0</v>
      </c>
      <c r="AA2737" s="22">
        <v>0</v>
      </c>
      <c r="AB2737" s="22">
        <v>0</v>
      </c>
      <c r="AC2737" s="22">
        <v>0</v>
      </c>
      <c r="AD2737" s="22">
        <v>0</v>
      </c>
    </row>
    <row r="2738" spans="1:30" s="1" customFormat="1" ht="15" customHeight="1" x14ac:dyDescent="0.3">
      <c r="A2738" s="21" t="s">
        <v>34</v>
      </c>
      <c r="B2738" s="21" t="s">
        <v>1265</v>
      </c>
      <c r="C2738" s="21" t="s">
        <v>1265</v>
      </c>
      <c r="D2738" s="21" t="s">
        <v>36</v>
      </c>
      <c r="E2738" s="21" t="s">
        <v>148</v>
      </c>
      <c r="F2738" s="23" t="s">
        <v>149</v>
      </c>
      <c r="G2738" s="21" t="s">
        <v>38</v>
      </c>
      <c r="H2738" s="21" t="s">
        <v>1027</v>
      </c>
      <c r="I2738" s="21" t="s">
        <v>39</v>
      </c>
      <c r="J2738" s="21" t="s">
        <v>150</v>
      </c>
      <c r="K2738" s="21" t="s">
        <v>151</v>
      </c>
      <c r="L2738" s="21" t="s">
        <v>2109</v>
      </c>
      <c r="M2738" s="21" t="s">
        <v>43</v>
      </c>
      <c r="N2738" s="21" t="s">
        <v>48</v>
      </c>
      <c r="O2738" s="22">
        <v>49</v>
      </c>
      <c r="P2738" s="22">
        <v>5.9795918367346941</v>
      </c>
      <c r="Q2738" s="48" t="s">
        <v>519</v>
      </c>
      <c r="R2738" s="103">
        <f t="shared" si="42"/>
        <v>293</v>
      </c>
      <c r="S2738" s="22">
        <v>0</v>
      </c>
      <c r="T2738" s="22">
        <v>293</v>
      </c>
      <c r="U2738" s="22">
        <v>0</v>
      </c>
      <c r="V2738" s="22">
        <v>0</v>
      </c>
      <c r="W2738" s="22">
        <v>0</v>
      </c>
      <c r="X2738" s="22">
        <v>0</v>
      </c>
      <c r="Y2738" s="22">
        <v>0</v>
      </c>
      <c r="Z2738" s="22">
        <v>0</v>
      </c>
      <c r="AA2738" s="22">
        <v>0</v>
      </c>
      <c r="AB2738" s="22">
        <v>0</v>
      </c>
      <c r="AC2738" s="22">
        <v>0</v>
      </c>
      <c r="AD2738" s="22">
        <v>0</v>
      </c>
    </row>
    <row r="2739" spans="1:30" s="1" customFormat="1" ht="15" customHeight="1" x14ac:dyDescent="0.3">
      <c r="A2739" s="21" t="s">
        <v>34</v>
      </c>
      <c r="B2739" s="21" t="s">
        <v>1265</v>
      </c>
      <c r="C2739" s="21" t="s">
        <v>1265</v>
      </c>
      <c r="D2739" s="21" t="s">
        <v>36</v>
      </c>
      <c r="E2739" s="21" t="s">
        <v>148</v>
      </c>
      <c r="F2739" s="23" t="s">
        <v>149</v>
      </c>
      <c r="G2739" s="21" t="s">
        <v>38</v>
      </c>
      <c r="H2739" s="21" t="s">
        <v>1027</v>
      </c>
      <c r="I2739" s="21" t="s">
        <v>39</v>
      </c>
      <c r="J2739" s="21" t="s">
        <v>212</v>
      </c>
      <c r="K2739" s="21" t="s">
        <v>213</v>
      </c>
      <c r="L2739" s="21" t="s">
        <v>2109</v>
      </c>
      <c r="M2739" s="21" t="s">
        <v>43</v>
      </c>
      <c r="N2739" s="21" t="s">
        <v>48</v>
      </c>
      <c r="O2739" s="22">
        <v>9</v>
      </c>
      <c r="P2739" s="22">
        <v>57.777777777777779</v>
      </c>
      <c r="Q2739" s="48" t="s">
        <v>519</v>
      </c>
      <c r="R2739" s="103">
        <f t="shared" si="42"/>
        <v>520</v>
      </c>
      <c r="S2739" s="22">
        <v>0</v>
      </c>
      <c r="T2739" s="22">
        <v>520</v>
      </c>
      <c r="U2739" s="22">
        <v>0</v>
      </c>
      <c r="V2739" s="22">
        <v>0</v>
      </c>
      <c r="W2739" s="22">
        <v>0</v>
      </c>
      <c r="X2739" s="22">
        <v>0</v>
      </c>
      <c r="Y2739" s="22">
        <v>0</v>
      </c>
      <c r="Z2739" s="22">
        <v>0</v>
      </c>
      <c r="AA2739" s="22">
        <v>0</v>
      </c>
      <c r="AB2739" s="22">
        <v>0</v>
      </c>
      <c r="AC2739" s="22">
        <v>0</v>
      </c>
      <c r="AD2739" s="22">
        <v>0</v>
      </c>
    </row>
    <row r="2740" spans="1:30" s="1" customFormat="1" ht="15" customHeight="1" x14ac:dyDescent="0.3">
      <c r="A2740" s="21" t="s">
        <v>34</v>
      </c>
      <c r="B2740" s="21" t="s">
        <v>1265</v>
      </c>
      <c r="C2740" s="21" t="s">
        <v>1265</v>
      </c>
      <c r="D2740" s="21" t="s">
        <v>36</v>
      </c>
      <c r="E2740" s="21" t="s">
        <v>148</v>
      </c>
      <c r="F2740" s="23" t="s">
        <v>149</v>
      </c>
      <c r="G2740" s="21" t="s">
        <v>38</v>
      </c>
      <c r="H2740" s="21" t="s">
        <v>1027</v>
      </c>
      <c r="I2740" s="21" t="s">
        <v>39</v>
      </c>
      <c r="J2740" s="21" t="s">
        <v>161</v>
      </c>
      <c r="K2740" s="21" t="s">
        <v>162</v>
      </c>
      <c r="L2740" s="21" t="s">
        <v>2109</v>
      </c>
      <c r="M2740" s="21" t="s">
        <v>43</v>
      </c>
      <c r="N2740" s="21" t="s">
        <v>48</v>
      </c>
      <c r="O2740" s="22">
        <v>12</v>
      </c>
      <c r="P2740" s="22">
        <v>46</v>
      </c>
      <c r="Q2740" s="48" t="s">
        <v>519</v>
      </c>
      <c r="R2740" s="103">
        <f t="shared" si="42"/>
        <v>552</v>
      </c>
      <c r="S2740" s="22">
        <v>0</v>
      </c>
      <c r="T2740" s="22">
        <v>276</v>
      </c>
      <c r="U2740" s="22">
        <v>0</v>
      </c>
      <c r="V2740" s="22">
        <v>0</v>
      </c>
      <c r="W2740" s="22">
        <v>0</v>
      </c>
      <c r="X2740" s="22">
        <v>0</v>
      </c>
      <c r="Y2740" s="22">
        <v>0</v>
      </c>
      <c r="Z2740" s="22">
        <v>276</v>
      </c>
      <c r="AA2740" s="22">
        <v>0</v>
      </c>
      <c r="AB2740" s="22">
        <v>0</v>
      </c>
      <c r="AC2740" s="22">
        <v>0</v>
      </c>
      <c r="AD2740" s="22">
        <v>0</v>
      </c>
    </row>
    <row r="2741" spans="1:30" s="1" customFormat="1" ht="15" customHeight="1" x14ac:dyDescent="0.3">
      <c r="A2741" s="21" t="s">
        <v>34</v>
      </c>
      <c r="B2741" s="21" t="s">
        <v>1265</v>
      </c>
      <c r="C2741" s="21" t="s">
        <v>1265</v>
      </c>
      <c r="D2741" s="21" t="s">
        <v>36</v>
      </c>
      <c r="E2741" s="21" t="s">
        <v>148</v>
      </c>
      <c r="F2741" s="23" t="s">
        <v>149</v>
      </c>
      <c r="G2741" s="21" t="s">
        <v>38</v>
      </c>
      <c r="H2741" s="21" t="s">
        <v>1027</v>
      </c>
      <c r="I2741" s="21" t="s">
        <v>39</v>
      </c>
      <c r="J2741" s="21" t="s">
        <v>523</v>
      </c>
      <c r="K2741" s="21" t="s">
        <v>612</v>
      </c>
      <c r="L2741" s="21" t="s">
        <v>2109</v>
      </c>
      <c r="M2741" s="21" t="s">
        <v>43</v>
      </c>
      <c r="N2741" s="21" t="s">
        <v>44</v>
      </c>
      <c r="O2741" s="22">
        <v>5</v>
      </c>
      <c r="P2741" s="22">
        <v>195</v>
      </c>
      <c r="Q2741" s="48" t="s">
        <v>519</v>
      </c>
      <c r="R2741" s="103">
        <f t="shared" si="42"/>
        <v>975</v>
      </c>
      <c r="S2741" s="22">
        <v>0</v>
      </c>
      <c r="T2741" s="22">
        <v>975</v>
      </c>
      <c r="U2741" s="22">
        <v>0</v>
      </c>
      <c r="V2741" s="22">
        <v>0</v>
      </c>
      <c r="W2741" s="22">
        <v>0</v>
      </c>
      <c r="X2741" s="22">
        <v>0</v>
      </c>
      <c r="Y2741" s="22">
        <v>0</v>
      </c>
      <c r="Z2741" s="22">
        <v>0</v>
      </c>
      <c r="AA2741" s="22">
        <v>0</v>
      </c>
      <c r="AB2741" s="22">
        <v>0</v>
      </c>
      <c r="AC2741" s="22">
        <v>0</v>
      </c>
      <c r="AD2741" s="22">
        <v>0</v>
      </c>
    </row>
    <row r="2742" spans="1:30" s="1" customFormat="1" ht="15" customHeight="1" x14ac:dyDescent="0.3">
      <c r="A2742" s="21" t="s">
        <v>34</v>
      </c>
      <c r="B2742" s="21" t="s">
        <v>1265</v>
      </c>
      <c r="C2742" s="21" t="s">
        <v>1265</v>
      </c>
      <c r="D2742" s="21" t="s">
        <v>36</v>
      </c>
      <c r="E2742" s="21" t="s">
        <v>148</v>
      </c>
      <c r="F2742" s="23" t="s">
        <v>149</v>
      </c>
      <c r="G2742" s="21" t="s">
        <v>38</v>
      </c>
      <c r="H2742" s="21" t="s">
        <v>1027</v>
      </c>
      <c r="I2742" s="21" t="s">
        <v>39</v>
      </c>
      <c r="J2742" s="21" t="s">
        <v>522</v>
      </c>
      <c r="K2742" s="21" t="s">
        <v>528</v>
      </c>
      <c r="L2742" s="21" t="s">
        <v>2109</v>
      </c>
      <c r="M2742" s="21" t="s">
        <v>43</v>
      </c>
      <c r="N2742" s="21" t="s">
        <v>44</v>
      </c>
      <c r="O2742" s="22">
        <v>9</v>
      </c>
      <c r="P2742" s="22">
        <v>175</v>
      </c>
      <c r="Q2742" s="48" t="s">
        <v>519</v>
      </c>
      <c r="R2742" s="103">
        <f t="shared" si="42"/>
        <v>1575</v>
      </c>
      <c r="S2742" s="22">
        <v>0</v>
      </c>
      <c r="T2742" s="22">
        <v>1575</v>
      </c>
      <c r="U2742" s="22">
        <v>0</v>
      </c>
      <c r="V2742" s="22">
        <v>0</v>
      </c>
      <c r="W2742" s="22">
        <v>0</v>
      </c>
      <c r="X2742" s="22">
        <v>0</v>
      </c>
      <c r="Y2742" s="22">
        <v>0</v>
      </c>
      <c r="Z2742" s="22">
        <v>0</v>
      </c>
      <c r="AA2742" s="22">
        <v>0</v>
      </c>
      <c r="AB2742" s="22">
        <v>0</v>
      </c>
      <c r="AC2742" s="22">
        <v>0</v>
      </c>
      <c r="AD2742" s="22">
        <v>0</v>
      </c>
    </row>
    <row r="2743" spans="1:30" s="1" customFormat="1" ht="15" customHeight="1" x14ac:dyDescent="0.3">
      <c r="A2743" s="21" t="s">
        <v>34</v>
      </c>
      <c r="B2743" s="21" t="s">
        <v>1265</v>
      </c>
      <c r="C2743" s="21" t="s">
        <v>1265</v>
      </c>
      <c r="D2743" s="21" t="s">
        <v>36</v>
      </c>
      <c r="E2743" s="21" t="s">
        <v>148</v>
      </c>
      <c r="F2743" s="23" t="s">
        <v>149</v>
      </c>
      <c r="G2743" s="21" t="s">
        <v>38</v>
      </c>
      <c r="H2743" s="21" t="s">
        <v>1027</v>
      </c>
      <c r="I2743" s="21" t="s">
        <v>39</v>
      </c>
      <c r="J2743" s="21" t="s">
        <v>169</v>
      </c>
      <c r="K2743" s="21" t="s">
        <v>170</v>
      </c>
      <c r="L2743" s="21" t="s">
        <v>2109</v>
      </c>
      <c r="M2743" s="21" t="s">
        <v>43</v>
      </c>
      <c r="N2743" s="21" t="s">
        <v>63</v>
      </c>
      <c r="O2743" s="22">
        <v>17</v>
      </c>
      <c r="P2743" s="22">
        <v>14</v>
      </c>
      <c r="Q2743" s="48" t="s">
        <v>519</v>
      </c>
      <c r="R2743" s="103">
        <f t="shared" si="42"/>
        <v>238</v>
      </c>
      <c r="S2743" s="22">
        <v>0</v>
      </c>
      <c r="T2743" s="22">
        <v>238</v>
      </c>
      <c r="U2743" s="22">
        <v>0</v>
      </c>
      <c r="V2743" s="22">
        <v>0</v>
      </c>
      <c r="W2743" s="22">
        <v>0</v>
      </c>
      <c r="X2743" s="22">
        <v>0</v>
      </c>
      <c r="Y2743" s="22">
        <v>0</v>
      </c>
      <c r="Z2743" s="22">
        <v>0</v>
      </c>
      <c r="AA2743" s="22">
        <v>0</v>
      </c>
      <c r="AB2743" s="22">
        <v>0</v>
      </c>
      <c r="AC2743" s="22">
        <v>0</v>
      </c>
      <c r="AD2743" s="22">
        <v>0</v>
      </c>
    </row>
    <row r="2744" spans="1:30" s="1" customFormat="1" ht="15" customHeight="1" x14ac:dyDescent="0.3">
      <c r="A2744" s="21" t="s">
        <v>34</v>
      </c>
      <c r="B2744" s="21" t="s">
        <v>1265</v>
      </c>
      <c r="C2744" s="21" t="s">
        <v>1265</v>
      </c>
      <c r="D2744" s="21" t="s">
        <v>36</v>
      </c>
      <c r="E2744" s="21" t="s">
        <v>148</v>
      </c>
      <c r="F2744" s="23" t="s">
        <v>149</v>
      </c>
      <c r="G2744" s="21" t="s">
        <v>38</v>
      </c>
      <c r="H2744" s="21" t="s">
        <v>1027</v>
      </c>
      <c r="I2744" s="21" t="s">
        <v>39</v>
      </c>
      <c r="J2744" s="21" t="s">
        <v>229</v>
      </c>
      <c r="K2744" s="21" t="s">
        <v>230</v>
      </c>
      <c r="L2744" s="21" t="s">
        <v>2109</v>
      </c>
      <c r="M2744" s="21" t="s">
        <v>43</v>
      </c>
      <c r="N2744" s="21" t="s">
        <v>63</v>
      </c>
      <c r="O2744" s="22">
        <v>28</v>
      </c>
      <c r="P2744" s="22">
        <v>49</v>
      </c>
      <c r="Q2744" s="48" t="s">
        <v>519</v>
      </c>
      <c r="R2744" s="103">
        <f t="shared" si="42"/>
        <v>1372</v>
      </c>
      <c r="S2744" s="22">
        <v>0</v>
      </c>
      <c r="T2744" s="22">
        <v>1372</v>
      </c>
      <c r="U2744" s="22">
        <v>0</v>
      </c>
      <c r="V2744" s="22">
        <v>0</v>
      </c>
      <c r="W2744" s="22">
        <v>0</v>
      </c>
      <c r="X2744" s="22">
        <v>0</v>
      </c>
      <c r="Y2744" s="22">
        <v>0</v>
      </c>
      <c r="Z2744" s="22">
        <v>0</v>
      </c>
      <c r="AA2744" s="22">
        <v>0</v>
      </c>
      <c r="AB2744" s="22">
        <v>0</v>
      </c>
      <c r="AC2744" s="22">
        <v>0</v>
      </c>
      <c r="AD2744" s="22">
        <v>0</v>
      </c>
    </row>
    <row r="2745" spans="1:30" s="1" customFormat="1" ht="15" customHeight="1" x14ac:dyDescent="0.3">
      <c r="A2745" s="21" t="s">
        <v>34</v>
      </c>
      <c r="B2745" s="21" t="s">
        <v>1265</v>
      </c>
      <c r="C2745" s="21" t="s">
        <v>1265</v>
      </c>
      <c r="D2745" s="21" t="s">
        <v>36</v>
      </c>
      <c r="E2745" s="21" t="s">
        <v>148</v>
      </c>
      <c r="F2745" s="23" t="s">
        <v>149</v>
      </c>
      <c r="G2745" s="21" t="s">
        <v>38</v>
      </c>
      <c r="H2745" s="21" t="s">
        <v>1027</v>
      </c>
      <c r="I2745" s="21" t="s">
        <v>39</v>
      </c>
      <c r="J2745" s="21" t="s">
        <v>1038</v>
      </c>
      <c r="K2745" s="21" t="s">
        <v>1039</v>
      </c>
      <c r="L2745" s="21" t="s">
        <v>2109</v>
      </c>
      <c r="M2745" s="21" t="s">
        <v>43</v>
      </c>
      <c r="N2745" s="21" t="s">
        <v>61</v>
      </c>
      <c r="O2745" s="22">
        <v>10</v>
      </c>
      <c r="P2745" s="22">
        <v>204</v>
      </c>
      <c r="Q2745" s="48" t="s">
        <v>519</v>
      </c>
      <c r="R2745" s="103">
        <f t="shared" si="42"/>
        <v>2040</v>
      </c>
      <c r="S2745" s="22">
        <v>0</v>
      </c>
      <c r="T2745" s="22">
        <v>1020</v>
      </c>
      <c r="U2745" s="22">
        <v>0</v>
      </c>
      <c r="V2745" s="22">
        <v>0</v>
      </c>
      <c r="W2745" s="22">
        <v>0</v>
      </c>
      <c r="X2745" s="22">
        <v>0</v>
      </c>
      <c r="Y2745" s="22">
        <v>0</v>
      </c>
      <c r="Z2745" s="22">
        <v>1020</v>
      </c>
      <c r="AA2745" s="22">
        <v>0</v>
      </c>
      <c r="AB2745" s="22">
        <v>0</v>
      </c>
      <c r="AC2745" s="22">
        <v>0</v>
      </c>
      <c r="AD2745" s="22">
        <v>0</v>
      </c>
    </row>
    <row r="2746" spans="1:30" s="1" customFormat="1" ht="15" customHeight="1" x14ac:dyDescent="0.3">
      <c r="A2746" s="21" t="s">
        <v>34</v>
      </c>
      <c r="B2746" s="21" t="s">
        <v>1265</v>
      </c>
      <c r="C2746" s="21" t="s">
        <v>1265</v>
      </c>
      <c r="D2746" s="21" t="s">
        <v>36</v>
      </c>
      <c r="E2746" s="21" t="s">
        <v>148</v>
      </c>
      <c r="F2746" s="23" t="s">
        <v>149</v>
      </c>
      <c r="G2746" s="21" t="s">
        <v>38</v>
      </c>
      <c r="H2746" s="21" t="s">
        <v>1027</v>
      </c>
      <c r="I2746" s="21" t="s">
        <v>39</v>
      </c>
      <c r="J2746" s="21" t="s">
        <v>1033</v>
      </c>
      <c r="K2746" s="21" t="s">
        <v>1053</v>
      </c>
      <c r="L2746" s="21" t="s">
        <v>2109</v>
      </c>
      <c r="M2746" s="21" t="s">
        <v>43</v>
      </c>
      <c r="N2746" s="21" t="s">
        <v>48</v>
      </c>
      <c r="O2746" s="22">
        <v>4</v>
      </c>
      <c r="P2746" s="22">
        <v>650</v>
      </c>
      <c r="Q2746" s="48" t="s">
        <v>519</v>
      </c>
      <c r="R2746" s="103">
        <f t="shared" si="42"/>
        <v>2600</v>
      </c>
      <c r="S2746" s="22">
        <v>0</v>
      </c>
      <c r="T2746" s="22">
        <v>2600</v>
      </c>
      <c r="U2746" s="22">
        <v>0</v>
      </c>
      <c r="V2746" s="22">
        <v>0</v>
      </c>
      <c r="W2746" s="22">
        <v>0</v>
      </c>
      <c r="X2746" s="22">
        <v>0</v>
      </c>
      <c r="Y2746" s="22">
        <v>0</v>
      </c>
      <c r="Z2746" s="22">
        <v>0</v>
      </c>
      <c r="AA2746" s="22">
        <v>0</v>
      </c>
      <c r="AB2746" s="22">
        <v>0</v>
      </c>
      <c r="AC2746" s="22">
        <v>0</v>
      </c>
      <c r="AD2746" s="22">
        <v>0</v>
      </c>
    </row>
    <row r="2747" spans="1:30" s="1" customFormat="1" ht="15" customHeight="1" x14ac:dyDescent="0.3">
      <c r="A2747" s="21" t="s">
        <v>34</v>
      </c>
      <c r="B2747" s="21" t="s">
        <v>1265</v>
      </c>
      <c r="C2747" s="21" t="s">
        <v>1265</v>
      </c>
      <c r="D2747" s="21" t="s">
        <v>36</v>
      </c>
      <c r="E2747" s="21" t="s">
        <v>148</v>
      </c>
      <c r="F2747" s="23" t="s">
        <v>149</v>
      </c>
      <c r="G2747" s="21" t="s">
        <v>38</v>
      </c>
      <c r="H2747" s="21" t="s">
        <v>1027</v>
      </c>
      <c r="I2747" s="21" t="s">
        <v>39</v>
      </c>
      <c r="J2747" s="21" t="s">
        <v>114</v>
      </c>
      <c r="K2747" s="21" t="s">
        <v>115</v>
      </c>
      <c r="L2747" s="21" t="s">
        <v>2109</v>
      </c>
      <c r="M2747" s="21" t="s">
        <v>43</v>
      </c>
      <c r="N2747" s="21" t="s">
        <v>48</v>
      </c>
      <c r="O2747" s="22">
        <v>10</v>
      </c>
      <c r="P2747" s="22">
        <v>14</v>
      </c>
      <c r="Q2747" s="48" t="s">
        <v>519</v>
      </c>
      <c r="R2747" s="103">
        <f t="shared" si="42"/>
        <v>140</v>
      </c>
      <c r="S2747" s="22">
        <v>0</v>
      </c>
      <c r="T2747" s="22">
        <v>70</v>
      </c>
      <c r="U2747" s="22">
        <v>0</v>
      </c>
      <c r="V2747" s="22">
        <v>0</v>
      </c>
      <c r="W2747" s="22">
        <v>0</v>
      </c>
      <c r="X2747" s="22">
        <v>0</v>
      </c>
      <c r="Y2747" s="22">
        <v>0</v>
      </c>
      <c r="Z2747" s="22">
        <v>70</v>
      </c>
      <c r="AA2747" s="22">
        <v>0</v>
      </c>
      <c r="AB2747" s="22">
        <v>0</v>
      </c>
      <c r="AC2747" s="22">
        <v>0</v>
      </c>
      <c r="AD2747" s="22">
        <v>0</v>
      </c>
    </row>
    <row r="2748" spans="1:30" s="1" customFormat="1" ht="15" customHeight="1" x14ac:dyDescent="0.3">
      <c r="A2748" s="21" t="s">
        <v>34</v>
      </c>
      <c r="B2748" s="21" t="s">
        <v>1265</v>
      </c>
      <c r="C2748" s="21" t="s">
        <v>1265</v>
      </c>
      <c r="D2748" s="21" t="s">
        <v>36</v>
      </c>
      <c r="E2748" s="21" t="s">
        <v>148</v>
      </c>
      <c r="F2748" s="23" t="s">
        <v>149</v>
      </c>
      <c r="G2748" s="21" t="s">
        <v>38</v>
      </c>
      <c r="H2748" s="21" t="s">
        <v>1027</v>
      </c>
      <c r="I2748" s="21" t="s">
        <v>39</v>
      </c>
      <c r="J2748" s="21" t="s">
        <v>140</v>
      </c>
      <c r="K2748" s="21" t="s">
        <v>744</v>
      </c>
      <c r="L2748" s="21" t="s">
        <v>2109</v>
      </c>
      <c r="M2748" s="21" t="s">
        <v>43</v>
      </c>
      <c r="N2748" s="21" t="s">
        <v>63</v>
      </c>
      <c r="O2748" s="22">
        <v>6</v>
      </c>
      <c r="P2748" s="22">
        <v>773.33333333333337</v>
      </c>
      <c r="Q2748" s="48" t="s">
        <v>519</v>
      </c>
      <c r="R2748" s="103">
        <f t="shared" si="42"/>
        <v>4640</v>
      </c>
      <c r="S2748" s="22">
        <v>0</v>
      </c>
      <c r="T2748" s="22">
        <v>2320</v>
      </c>
      <c r="U2748" s="22">
        <v>0</v>
      </c>
      <c r="V2748" s="22">
        <v>0</v>
      </c>
      <c r="W2748" s="22">
        <v>0</v>
      </c>
      <c r="X2748" s="22">
        <v>0</v>
      </c>
      <c r="Y2748" s="22">
        <v>0</v>
      </c>
      <c r="Z2748" s="22">
        <v>2320</v>
      </c>
      <c r="AA2748" s="22">
        <v>0</v>
      </c>
      <c r="AB2748" s="22">
        <v>0</v>
      </c>
      <c r="AC2748" s="22">
        <v>0</v>
      </c>
      <c r="AD2748" s="22">
        <v>0</v>
      </c>
    </row>
    <row r="2749" spans="1:30" s="1" customFormat="1" ht="15" customHeight="1" x14ac:dyDescent="0.3">
      <c r="A2749" s="21" t="s">
        <v>34</v>
      </c>
      <c r="B2749" s="21" t="s">
        <v>1265</v>
      </c>
      <c r="C2749" s="21" t="s">
        <v>1265</v>
      </c>
      <c r="D2749" s="21" t="s">
        <v>36</v>
      </c>
      <c r="E2749" s="21" t="s">
        <v>148</v>
      </c>
      <c r="F2749" s="23" t="s">
        <v>149</v>
      </c>
      <c r="G2749" s="21" t="s">
        <v>38</v>
      </c>
      <c r="H2749" s="21" t="s">
        <v>1027</v>
      </c>
      <c r="I2749" s="21" t="s">
        <v>39</v>
      </c>
      <c r="J2749" s="21" t="s">
        <v>142</v>
      </c>
      <c r="K2749" s="21" t="s">
        <v>745</v>
      </c>
      <c r="L2749" s="21" t="s">
        <v>2109</v>
      </c>
      <c r="M2749" s="21" t="s">
        <v>43</v>
      </c>
      <c r="N2749" s="21" t="s">
        <v>63</v>
      </c>
      <c r="O2749" s="22">
        <v>5</v>
      </c>
      <c r="P2749" s="22">
        <v>1211</v>
      </c>
      <c r="Q2749" s="48" t="s">
        <v>519</v>
      </c>
      <c r="R2749" s="103">
        <f t="shared" si="42"/>
        <v>6055</v>
      </c>
      <c r="S2749" s="22">
        <v>0</v>
      </c>
      <c r="T2749" s="22">
        <v>6055</v>
      </c>
      <c r="U2749" s="22">
        <v>0</v>
      </c>
      <c r="V2749" s="22">
        <v>0</v>
      </c>
      <c r="W2749" s="22">
        <v>0</v>
      </c>
      <c r="X2749" s="22">
        <v>0</v>
      </c>
      <c r="Y2749" s="22">
        <v>0</v>
      </c>
      <c r="Z2749" s="22">
        <v>0</v>
      </c>
      <c r="AA2749" s="22">
        <v>0</v>
      </c>
      <c r="AB2749" s="22">
        <v>0</v>
      </c>
      <c r="AC2749" s="22">
        <v>0</v>
      </c>
      <c r="AD2749" s="22">
        <v>0</v>
      </c>
    </row>
    <row r="2750" spans="1:30" s="1" customFormat="1" ht="15" customHeight="1" x14ac:dyDescent="0.3">
      <c r="A2750" s="21" t="s">
        <v>34</v>
      </c>
      <c r="B2750" s="21" t="s">
        <v>1265</v>
      </c>
      <c r="C2750" s="21" t="s">
        <v>1265</v>
      </c>
      <c r="D2750" s="21" t="s">
        <v>36</v>
      </c>
      <c r="E2750" s="21" t="s">
        <v>194</v>
      </c>
      <c r="F2750" s="23" t="s">
        <v>195</v>
      </c>
      <c r="G2750" s="21" t="s">
        <v>38</v>
      </c>
      <c r="H2750" s="21" t="s">
        <v>1027</v>
      </c>
      <c r="I2750" s="21" t="s">
        <v>39</v>
      </c>
      <c r="J2750" s="21" t="s">
        <v>140</v>
      </c>
      <c r="K2750" s="21" t="s">
        <v>744</v>
      </c>
      <c r="L2750" s="21" t="s">
        <v>2109</v>
      </c>
      <c r="M2750" s="21" t="s">
        <v>43</v>
      </c>
      <c r="N2750" s="21" t="s">
        <v>63</v>
      </c>
      <c r="O2750" s="22">
        <v>8</v>
      </c>
      <c r="P2750" s="22">
        <v>1450</v>
      </c>
      <c r="Q2750" s="48" t="s">
        <v>519</v>
      </c>
      <c r="R2750" s="103">
        <f t="shared" si="42"/>
        <v>11600</v>
      </c>
      <c r="S2750" s="22">
        <v>0</v>
      </c>
      <c r="T2750" s="22">
        <v>11600</v>
      </c>
      <c r="U2750" s="22">
        <v>0</v>
      </c>
      <c r="V2750" s="22">
        <v>0</v>
      </c>
      <c r="W2750" s="22">
        <v>0</v>
      </c>
      <c r="X2750" s="22">
        <v>0</v>
      </c>
      <c r="Y2750" s="22">
        <v>0</v>
      </c>
      <c r="Z2750" s="22">
        <v>0</v>
      </c>
      <c r="AA2750" s="22">
        <v>0</v>
      </c>
      <c r="AB2750" s="22">
        <v>0</v>
      </c>
      <c r="AC2750" s="22">
        <v>0</v>
      </c>
      <c r="AD2750" s="22">
        <v>0</v>
      </c>
    </row>
    <row r="2751" spans="1:30" s="1" customFormat="1" ht="15" customHeight="1" x14ac:dyDescent="0.3">
      <c r="A2751" s="21" t="s">
        <v>34</v>
      </c>
      <c r="B2751" s="21" t="s">
        <v>1265</v>
      </c>
      <c r="C2751" s="21" t="s">
        <v>1265</v>
      </c>
      <c r="D2751" s="21" t="s">
        <v>36</v>
      </c>
      <c r="E2751" s="21" t="s">
        <v>194</v>
      </c>
      <c r="F2751" s="23" t="s">
        <v>195</v>
      </c>
      <c r="G2751" s="21" t="s">
        <v>38</v>
      </c>
      <c r="H2751" s="21" t="s">
        <v>1027</v>
      </c>
      <c r="I2751" s="21" t="s">
        <v>39</v>
      </c>
      <c r="J2751" s="21" t="s">
        <v>142</v>
      </c>
      <c r="K2751" s="21" t="s">
        <v>745</v>
      </c>
      <c r="L2751" s="21" t="s">
        <v>2109</v>
      </c>
      <c r="M2751" s="21" t="s">
        <v>43</v>
      </c>
      <c r="N2751" s="21" t="s">
        <v>63</v>
      </c>
      <c r="O2751" s="22">
        <v>7</v>
      </c>
      <c r="P2751" s="22">
        <v>1510</v>
      </c>
      <c r="Q2751" s="48" t="s">
        <v>519</v>
      </c>
      <c r="R2751" s="103">
        <f t="shared" si="42"/>
        <v>10570</v>
      </c>
      <c r="S2751" s="22">
        <v>0</v>
      </c>
      <c r="T2751" s="22">
        <v>10570</v>
      </c>
      <c r="U2751" s="22">
        <v>0</v>
      </c>
      <c r="V2751" s="22">
        <v>0</v>
      </c>
      <c r="W2751" s="22">
        <v>0</v>
      </c>
      <c r="X2751" s="22">
        <v>0</v>
      </c>
      <c r="Y2751" s="22">
        <v>0</v>
      </c>
      <c r="Z2751" s="22">
        <v>0</v>
      </c>
      <c r="AA2751" s="22">
        <v>0</v>
      </c>
      <c r="AB2751" s="22">
        <v>0</v>
      </c>
      <c r="AC2751" s="22">
        <v>0</v>
      </c>
      <c r="AD2751" s="22">
        <v>0</v>
      </c>
    </row>
    <row r="2752" spans="1:30" s="1" customFormat="1" ht="15" customHeight="1" x14ac:dyDescent="0.3">
      <c r="A2752" s="21" t="s">
        <v>34</v>
      </c>
      <c r="B2752" s="21" t="s">
        <v>1265</v>
      </c>
      <c r="C2752" s="21" t="s">
        <v>1265</v>
      </c>
      <c r="D2752" s="21" t="s">
        <v>36</v>
      </c>
      <c r="E2752" s="21" t="s">
        <v>194</v>
      </c>
      <c r="F2752" s="23" t="s">
        <v>195</v>
      </c>
      <c r="G2752" s="21" t="s">
        <v>38</v>
      </c>
      <c r="H2752" s="21" t="s">
        <v>1027</v>
      </c>
      <c r="I2752" s="21" t="s">
        <v>39</v>
      </c>
      <c r="J2752" s="21" t="s">
        <v>776</v>
      </c>
      <c r="K2752" s="21" t="s">
        <v>777</v>
      </c>
      <c r="L2752" s="21" t="s">
        <v>2109</v>
      </c>
      <c r="M2752" s="21" t="s">
        <v>43</v>
      </c>
      <c r="N2752" s="21" t="s">
        <v>44</v>
      </c>
      <c r="O2752" s="22">
        <v>1</v>
      </c>
      <c r="P2752" s="22">
        <v>275</v>
      </c>
      <c r="Q2752" s="48" t="s">
        <v>519</v>
      </c>
      <c r="R2752" s="103">
        <f t="shared" si="42"/>
        <v>275</v>
      </c>
      <c r="S2752" s="22">
        <v>0</v>
      </c>
      <c r="T2752" s="22">
        <v>275</v>
      </c>
      <c r="U2752" s="22">
        <v>0</v>
      </c>
      <c r="V2752" s="22">
        <v>0</v>
      </c>
      <c r="W2752" s="22">
        <v>0</v>
      </c>
      <c r="X2752" s="22">
        <v>0</v>
      </c>
      <c r="Y2752" s="22">
        <v>0</v>
      </c>
      <c r="Z2752" s="22">
        <v>0</v>
      </c>
      <c r="AA2752" s="22">
        <v>0</v>
      </c>
      <c r="AB2752" s="22">
        <v>0</v>
      </c>
      <c r="AC2752" s="22">
        <v>0</v>
      </c>
      <c r="AD2752" s="22">
        <v>0</v>
      </c>
    </row>
    <row r="2753" spans="1:30" s="1" customFormat="1" ht="15" customHeight="1" x14ac:dyDescent="0.3">
      <c r="A2753" s="21" t="s">
        <v>34</v>
      </c>
      <c r="B2753" s="21" t="s">
        <v>1265</v>
      </c>
      <c r="C2753" s="21" t="s">
        <v>1265</v>
      </c>
      <c r="D2753" s="21" t="s">
        <v>36</v>
      </c>
      <c r="E2753" s="21" t="s">
        <v>194</v>
      </c>
      <c r="F2753" s="23" t="s">
        <v>195</v>
      </c>
      <c r="G2753" s="21" t="s">
        <v>38</v>
      </c>
      <c r="H2753" s="21" t="s">
        <v>1027</v>
      </c>
      <c r="I2753" s="21" t="s">
        <v>39</v>
      </c>
      <c r="J2753" s="21" t="s">
        <v>249</v>
      </c>
      <c r="K2753" s="21" t="s">
        <v>250</v>
      </c>
      <c r="L2753" s="21" t="s">
        <v>2109</v>
      </c>
      <c r="M2753" s="21" t="s">
        <v>43</v>
      </c>
      <c r="N2753" s="21" t="s">
        <v>48</v>
      </c>
      <c r="O2753" s="22">
        <v>15</v>
      </c>
      <c r="P2753" s="22">
        <v>75</v>
      </c>
      <c r="Q2753" s="48" t="s">
        <v>519</v>
      </c>
      <c r="R2753" s="103">
        <f t="shared" si="42"/>
        <v>1125</v>
      </c>
      <c r="S2753" s="22">
        <v>0</v>
      </c>
      <c r="T2753" s="22">
        <v>1125</v>
      </c>
      <c r="U2753" s="22">
        <v>0</v>
      </c>
      <c r="V2753" s="22">
        <v>0</v>
      </c>
      <c r="W2753" s="22">
        <v>0</v>
      </c>
      <c r="X2753" s="22">
        <v>0</v>
      </c>
      <c r="Y2753" s="22">
        <v>0</v>
      </c>
      <c r="Z2753" s="22">
        <v>0</v>
      </c>
      <c r="AA2753" s="22">
        <v>0</v>
      </c>
      <c r="AB2753" s="22">
        <v>0</v>
      </c>
      <c r="AC2753" s="22">
        <v>0</v>
      </c>
      <c r="AD2753" s="22">
        <v>0</v>
      </c>
    </row>
    <row r="2754" spans="1:30" s="1" customFormat="1" ht="15" customHeight="1" x14ac:dyDescent="0.3">
      <c r="A2754" s="21" t="s">
        <v>34</v>
      </c>
      <c r="B2754" s="21" t="s">
        <v>1265</v>
      </c>
      <c r="C2754" s="21" t="s">
        <v>1265</v>
      </c>
      <c r="D2754" s="21" t="s">
        <v>36</v>
      </c>
      <c r="E2754" s="21" t="s">
        <v>194</v>
      </c>
      <c r="F2754" s="23" t="s">
        <v>195</v>
      </c>
      <c r="G2754" s="21" t="s">
        <v>38</v>
      </c>
      <c r="H2754" s="21" t="s">
        <v>1027</v>
      </c>
      <c r="I2754" s="21" t="s">
        <v>39</v>
      </c>
      <c r="J2754" s="21" t="s">
        <v>126</v>
      </c>
      <c r="K2754" s="21" t="s">
        <v>127</v>
      </c>
      <c r="L2754" s="21" t="s">
        <v>2109</v>
      </c>
      <c r="M2754" s="21" t="s">
        <v>43</v>
      </c>
      <c r="N2754" s="21" t="s">
        <v>48</v>
      </c>
      <c r="O2754" s="22">
        <v>20</v>
      </c>
      <c r="P2754" s="22">
        <v>22</v>
      </c>
      <c r="Q2754" s="48" t="s">
        <v>519</v>
      </c>
      <c r="R2754" s="103">
        <f t="shared" si="42"/>
        <v>440</v>
      </c>
      <c r="S2754" s="22">
        <v>0</v>
      </c>
      <c r="T2754" s="22">
        <v>440</v>
      </c>
      <c r="U2754" s="22">
        <v>0</v>
      </c>
      <c r="V2754" s="22">
        <v>0</v>
      </c>
      <c r="W2754" s="22">
        <v>0</v>
      </c>
      <c r="X2754" s="22">
        <v>0</v>
      </c>
      <c r="Y2754" s="22">
        <v>0</v>
      </c>
      <c r="Z2754" s="22">
        <v>0</v>
      </c>
      <c r="AA2754" s="22">
        <v>0</v>
      </c>
      <c r="AB2754" s="22">
        <v>0</v>
      </c>
      <c r="AC2754" s="22">
        <v>0</v>
      </c>
      <c r="AD2754" s="22">
        <v>0</v>
      </c>
    </row>
    <row r="2755" spans="1:30" s="1" customFormat="1" ht="15" customHeight="1" x14ac:dyDescent="0.3">
      <c r="A2755" s="21" t="s">
        <v>34</v>
      </c>
      <c r="B2755" s="21" t="s">
        <v>1265</v>
      </c>
      <c r="C2755" s="21" t="s">
        <v>1265</v>
      </c>
      <c r="D2755" s="21" t="s">
        <v>36</v>
      </c>
      <c r="E2755" s="21" t="s">
        <v>194</v>
      </c>
      <c r="F2755" s="23" t="s">
        <v>195</v>
      </c>
      <c r="G2755" s="21" t="s">
        <v>38</v>
      </c>
      <c r="H2755" s="21" t="s">
        <v>1027</v>
      </c>
      <c r="I2755" s="21" t="s">
        <v>39</v>
      </c>
      <c r="J2755" s="21" t="s">
        <v>161</v>
      </c>
      <c r="K2755" s="21" t="s">
        <v>162</v>
      </c>
      <c r="L2755" s="21" t="s">
        <v>2109</v>
      </c>
      <c r="M2755" s="21" t="s">
        <v>43</v>
      </c>
      <c r="N2755" s="21" t="s">
        <v>48</v>
      </c>
      <c r="O2755" s="22">
        <v>5</v>
      </c>
      <c r="P2755" s="22">
        <v>48</v>
      </c>
      <c r="Q2755" s="48" t="s">
        <v>519</v>
      </c>
      <c r="R2755" s="103">
        <f t="shared" si="42"/>
        <v>240</v>
      </c>
      <c r="S2755" s="22">
        <v>0</v>
      </c>
      <c r="T2755" s="22">
        <v>240</v>
      </c>
      <c r="U2755" s="22">
        <v>0</v>
      </c>
      <c r="V2755" s="22">
        <v>0</v>
      </c>
      <c r="W2755" s="22">
        <v>0</v>
      </c>
      <c r="X2755" s="22">
        <v>0</v>
      </c>
      <c r="Y2755" s="22">
        <v>0</v>
      </c>
      <c r="Z2755" s="22">
        <v>0</v>
      </c>
      <c r="AA2755" s="22">
        <v>0</v>
      </c>
      <c r="AB2755" s="22">
        <v>0</v>
      </c>
      <c r="AC2755" s="22">
        <v>0</v>
      </c>
      <c r="AD2755" s="22">
        <v>0</v>
      </c>
    </row>
    <row r="2756" spans="1:30" s="1" customFormat="1" ht="15" customHeight="1" x14ac:dyDescent="0.3">
      <c r="A2756" s="21" t="s">
        <v>34</v>
      </c>
      <c r="B2756" s="21" t="s">
        <v>1265</v>
      </c>
      <c r="C2756" s="21" t="s">
        <v>1265</v>
      </c>
      <c r="D2756" s="21" t="s">
        <v>36</v>
      </c>
      <c r="E2756" s="21" t="s">
        <v>194</v>
      </c>
      <c r="F2756" s="23" t="s">
        <v>195</v>
      </c>
      <c r="G2756" s="21" t="s">
        <v>38</v>
      </c>
      <c r="H2756" s="21" t="s">
        <v>1027</v>
      </c>
      <c r="I2756" s="21" t="s">
        <v>39</v>
      </c>
      <c r="J2756" s="21" t="s">
        <v>77</v>
      </c>
      <c r="K2756" s="21" t="s">
        <v>78</v>
      </c>
      <c r="L2756" s="21" t="s">
        <v>2109</v>
      </c>
      <c r="M2756" s="21" t="s">
        <v>43</v>
      </c>
      <c r="N2756" s="21" t="s">
        <v>48</v>
      </c>
      <c r="O2756" s="22">
        <v>150</v>
      </c>
      <c r="P2756" s="22">
        <v>3.64</v>
      </c>
      <c r="Q2756" s="48" t="s">
        <v>519</v>
      </c>
      <c r="R2756" s="103">
        <f t="shared" si="42"/>
        <v>546</v>
      </c>
      <c r="S2756" s="22">
        <v>0</v>
      </c>
      <c r="T2756" s="22">
        <v>546</v>
      </c>
      <c r="U2756" s="22">
        <v>0</v>
      </c>
      <c r="V2756" s="22">
        <v>0</v>
      </c>
      <c r="W2756" s="22">
        <v>0</v>
      </c>
      <c r="X2756" s="22">
        <v>0</v>
      </c>
      <c r="Y2756" s="22">
        <v>0</v>
      </c>
      <c r="Z2756" s="22">
        <v>0</v>
      </c>
      <c r="AA2756" s="22">
        <v>0</v>
      </c>
      <c r="AB2756" s="22">
        <v>0</v>
      </c>
      <c r="AC2756" s="22">
        <v>0</v>
      </c>
      <c r="AD2756" s="22">
        <v>0</v>
      </c>
    </row>
    <row r="2757" spans="1:30" s="1" customFormat="1" ht="15" customHeight="1" x14ac:dyDescent="0.3">
      <c r="A2757" s="21" t="s">
        <v>34</v>
      </c>
      <c r="B2757" s="21" t="s">
        <v>1265</v>
      </c>
      <c r="C2757" s="21" t="s">
        <v>1265</v>
      </c>
      <c r="D2757" s="21" t="s">
        <v>36</v>
      </c>
      <c r="E2757" s="21" t="s">
        <v>194</v>
      </c>
      <c r="F2757" s="23" t="s">
        <v>195</v>
      </c>
      <c r="G2757" s="21" t="s">
        <v>38</v>
      </c>
      <c r="H2757" s="21" t="s">
        <v>1027</v>
      </c>
      <c r="I2757" s="21" t="s">
        <v>39</v>
      </c>
      <c r="J2757" s="21" t="s">
        <v>79</v>
      </c>
      <c r="K2757" s="21" t="s">
        <v>80</v>
      </c>
      <c r="L2757" s="21" t="s">
        <v>2109</v>
      </c>
      <c r="M2757" s="21" t="s">
        <v>43</v>
      </c>
      <c r="N2757" s="21" t="s">
        <v>48</v>
      </c>
      <c r="O2757" s="22">
        <v>100</v>
      </c>
      <c r="P2757" s="22">
        <v>4.0599999999999996</v>
      </c>
      <c r="Q2757" s="48" t="s">
        <v>519</v>
      </c>
      <c r="R2757" s="103">
        <f t="shared" si="42"/>
        <v>406</v>
      </c>
      <c r="S2757" s="22">
        <v>0</v>
      </c>
      <c r="T2757" s="22">
        <v>406</v>
      </c>
      <c r="U2757" s="22">
        <v>0</v>
      </c>
      <c r="V2757" s="22">
        <v>0</v>
      </c>
      <c r="W2757" s="22">
        <v>0</v>
      </c>
      <c r="X2757" s="22">
        <v>0</v>
      </c>
      <c r="Y2757" s="22">
        <v>0</v>
      </c>
      <c r="Z2757" s="22">
        <v>0</v>
      </c>
      <c r="AA2757" s="22">
        <v>0</v>
      </c>
      <c r="AB2757" s="22">
        <v>0</v>
      </c>
      <c r="AC2757" s="22">
        <v>0</v>
      </c>
      <c r="AD2757" s="22">
        <v>0</v>
      </c>
    </row>
    <row r="2758" spans="1:30" s="1" customFormat="1" ht="15" customHeight="1" x14ac:dyDescent="0.3">
      <c r="A2758" s="21" t="s">
        <v>34</v>
      </c>
      <c r="B2758" s="21" t="s">
        <v>1265</v>
      </c>
      <c r="C2758" s="21" t="s">
        <v>1265</v>
      </c>
      <c r="D2758" s="21" t="s">
        <v>36</v>
      </c>
      <c r="E2758" s="21" t="s">
        <v>194</v>
      </c>
      <c r="F2758" s="23" t="s">
        <v>195</v>
      </c>
      <c r="G2758" s="21" t="s">
        <v>38</v>
      </c>
      <c r="H2758" s="21" t="s">
        <v>1027</v>
      </c>
      <c r="I2758" s="21" t="s">
        <v>39</v>
      </c>
      <c r="J2758" s="21" t="s">
        <v>531</v>
      </c>
      <c r="K2758" s="21" t="s">
        <v>613</v>
      </c>
      <c r="L2758" s="21" t="s">
        <v>2109</v>
      </c>
      <c r="M2758" s="21" t="s">
        <v>43</v>
      </c>
      <c r="N2758" s="21" t="s">
        <v>63</v>
      </c>
      <c r="O2758" s="22">
        <v>3</v>
      </c>
      <c r="P2758" s="22">
        <v>48</v>
      </c>
      <c r="Q2758" s="48" t="s">
        <v>519</v>
      </c>
      <c r="R2758" s="103">
        <f t="shared" si="42"/>
        <v>144</v>
      </c>
      <c r="S2758" s="22">
        <v>0</v>
      </c>
      <c r="T2758" s="22">
        <v>144</v>
      </c>
      <c r="U2758" s="22">
        <v>0</v>
      </c>
      <c r="V2758" s="22">
        <v>0</v>
      </c>
      <c r="W2758" s="22">
        <v>0</v>
      </c>
      <c r="X2758" s="22">
        <v>0</v>
      </c>
      <c r="Y2758" s="22">
        <v>0</v>
      </c>
      <c r="Z2758" s="22">
        <v>0</v>
      </c>
      <c r="AA2758" s="22">
        <v>0</v>
      </c>
      <c r="AB2758" s="22">
        <v>0</v>
      </c>
      <c r="AC2758" s="22">
        <v>0</v>
      </c>
      <c r="AD2758" s="22">
        <v>0</v>
      </c>
    </row>
    <row r="2759" spans="1:30" s="1" customFormat="1" ht="15" customHeight="1" x14ac:dyDescent="0.3">
      <c r="A2759" s="21" t="s">
        <v>34</v>
      </c>
      <c r="B2759" s="21" t="s">
        <v>1265</v>
      </c>
      <c r="C2759" s="21" t="s">
        <v>1265</v>
      </c>
      <c r="D2759" s="21" t="s">
        <v>36</v>
      </c>
      <c r="E2759" s="21" t="s">
        <v>194</v>
      </c>
      <c r="F2759" s="23" t="s">
        <v>195</v>
      </c>
      <c r="G2759" s="21" t="s">
        <v>38</v>
      </c>
      <c r="H2759" s="21" t="s">
        <v>1027</v>
      </c>
      <c r="I2759" s="21" t="s">
        <v>39</v>
      </c>
      <c r="J2759" s="21" t="s">
        <v>202</v>
      </c>
      <c r="K2759" s="21" t="s">
        <v>203</v>
      </c>
      <c r="L2759" s="21" t="s">
        <v>2109</v>
      </c>
      <c r="M2759" s="21" t="s">
        <v>43</v>
      </c>
      <c r="N2759" s="21" t="s">
        <v>48</v>
      </c>
      <c r="O2759" s="22">
        <v>15</v>
      </c>
      <c r="P2759" s="22">
        <v>34</v>
      </c>
      <c r="Q2759" s="48" t="s">
        <v>519</v>
      </c>
      <c r="R2759" s="103">
        <f t="shared" si="42"/>
        <v>510</v>
      </c>
      <c r="S2759" s="22">
        <v>0</v>
      </c>
      <c r="T2759" s="22">
        <v>510</v>
      </c>
      <c r="U2759" s="22">
        <v>0</v>
      </c>
      <c r="V2759" s="22">
        <v>0</v>
      </c>
      <c r="W2759" s="22">
        <v>0</v>
      </c>
      <c r="X2759" s="22">
        <v>0</v>
      </c>
      <c r="Y2759" s="22">
        <v>0</v>
      </c>
      <c r="Z2759" s="22">
        <v>0</v>
      </c>
      <c r="AA2759" s="22">
        <v>0</v>
      </c>
      <c r="AB2759" s="22">
        <v>0</v>
      </c>
      <c r="AC2759" s="22">
        <v>0</v>
      </c>
      <c r="AD2759" s="22">
        <v>0</v>
      </c>
    </row>
    <row r="2760" spans="1:30" s="1" customFormat="1" ht="15" customHeight="1" x14ac:dyDescent="0.3">
      <c r="A2760" s="21" t="s">
        <v>34</v>
      </c>
      <c r="B2760" s="21" t="s">
        <v>1265</v>
      </c>
      <c r="C2760" s="21" t="s">
        <v>1265</v>
      </c>
      <c r="D2760" s="21" t="s">
        <v>36</v>
      </c>
      <c r="E2760" s="21" t="s">
        <v>194</v>
      </c>
      <c r="F2760" s="23" t="s">
        <v>195</v>
      </c>
      <c r="G2760" s="21" t="s">
        <v>38</v>
      </c>
      <c r="H2760" s="21" t="s">
        <v>1027</v>
      </c>
      <c r="I2760" s="21" t="s">
        <v>39</v>
      </c>
      <c r="J2760" s="21" t="s">
        <v>51</v>
      </c>
      <c r="K2760" s="21" t="s">
        <v>52</v>
      </c>
      <c r="L2760" s="21" t="s">
        <v>2109</v>
      </c>
      <c r="M2760" s="21" t="s">
        <v>43</v>
      </c>
      <c r="N2760" s="21" t="s">
        <v>48</v>
      </c>
      <c r="O2760" s="22">
        <v>20</v>
      </c>
      <c r="P2760" s="22">
        <v>5.8</v>
      </c>
      <c r="Q2760" s="48" t="s">
        <v>519</v>
      </c>
      <c r="R2760" s="103">
        <f t="shared" si="42"/>
        <v>116</v>
      </c>
      <c r="S2760" s="22">
        <v>0</v>
      </c>
      <c r="T2760" s="22">
        <v>116</v>
      </c>
      <c r="U2760" s="22">
        <v>0</v>
      </c>
      <c r="V2760" s="22">
        <v>0</v>
      </c>
      <c r="W2760" s="22">
        <v>0</v>
      </c>
      <c r="X2760" s="22">
        <v>0</v>
      </c>
      <c r="Y2760" s="22">
        <v>0</v>
      </c>
      <c r="Z2760" s="22">
        <v>0</v>
      </c>
      <c r="AA2760" s="22">
        <v>0</v>
      </c>
      <c r="AB2760" s="22">
        <v>0</v>
      </c>
      <c r="AC2760" s="22">
        <v>0</v>
      </c>
      <c r="AD2760" s="22">
        <v>0</v>
      </c>
    </row>
    <row r="2761" spans="1:30" s="1" customFormat="1" ht="15" customHeight="1" x14ac:dyDescent="0.3">
      <c r="A2761" s="21" t="s">
        <v>34</v>
      </c>
      <c r="B2761" s="21" t="s">
        <v>1265</v>
      </c>
      <c r="C2761" s="21" t="s">
        <v>1265</v>
      </c>
      <c r="D2761" s="21" t="s">
        <v>36</v>
      </c>
      <c r="E2761" s="21" t="s">
        <v>194</v>
      </c>
      <c r="F2761" s="23" t="s">
        <v>195</v>
      </c>
      <c r="G2761" s="21" t="s">
        <v>38</v>
      </c>
      <c r="H2761" s="21" t="s">
        <v>1027</v>
      </c>
      <c r="I2761" s="21" t="s">
        <v>39</v>
      </c>
      <c r="J2761" s="21" t="s">
        <v>177</v>
      </c>
      <c r="K2761" s="21" t="s">
        <v>178</v>
      </c>
      <c r="L2761" s="21" t="s">
        <v>2109</v>
      </c>
      <c r="M2761" s="21" t="s">
        <v>43</v>
      </c>
      <c r="N2761" s="21" t="s">
        <v>253</v>
      </c>
      <c r="O2761" s="22">
        <v>10</v>
      </c>
      <c r="P2761" s="22">
        <v>75.8</v>
      </c>
      <c r="Q2761" s="48" t="s">
        <v>519</v>
      </c>
      <c r="R2761" s="103">
        <f t="shared" si="42"/>
        <v>758</v>
      </c>
      <c r="S2761" s="22">
        <v>0</v>
      </c>
      <c r="T2761" s="22">
        <v>758</v>
      </c>
      <c r="U2761" s="22">
        <v>0</v>
      </c>
      <c r="V2761" s="22">
        <v>0</v>
      </c>
      <c r="W2761" s="22">
        <v>0</v>
      </c>
      <c r="X2761" s="22">
        <v>0</v>
      </c>
      <c r="Y2761" s="22">
        <v>0</v>
      </c>
      <c r="Z2761" s="22">
        <v>0</v>
      </c>
      <c r="AA2761" s="22">
        <v>0</v>
      </c>
      <c r="AB2761" s="22">
        <v>0</v>
      </c>
      <c r="AC2761" s="22">
        <v>0</v>
      </c>
      <c r="AD2761" s="22">
        <v>0</v>
      </c>
    </row>
    <row r="2762" spans="1:30" s="1" customFormat="1" ht="15" customHeight="1" x14ac:dyDescent="0.3">
      <c r="A2762" s="21" t="s">
        <v>34</v>
      </c>
      <c r="B2762" s="21" t="s">
        <v>1265</v>
      </c>
      <c r="C2762" s="21" t="s">
        <v>1265</v>
      </c>
      <c r="D2762" s="21" t="s">
        <v>36</v>
      </c>
      <c r="E2762" s="21" t="s">
        <v>194</v>
      </c>
      <c r="F2762" s="23" t="s">
        <v>195</v>
      </c>
      <c r="G2762" s="21" t="s">
        <v>38</v>
      </c>
      <c r="H2762" s="21" t="s">
        <v>1027</v>
      </c>
      <c r="I2762" s="21" t="s">
        <v>39</v>
      </c>
      <c r="J2762" s="21" t="s">
        <v>1272</v>
      </c>
      <c r="K2762" s="21" t="s">
        <v>2131</v>
      </c>
      <c r="L2762" s="21" t="s">
        <v>2109</v>
      </c>
      <c r="M2762" s="21" t="s">
        <v>43</v>
      </c>
      <c r="N2762" s="21" t="s">
        <v>48</v>
      </c>
      <c r="O2762" s="22">
        <v>1</v>
      </c>
      <c r="P2762" s="22">
        <v>613</v>
      </c>
      <c r="Q2762" s="48" t="s">
        <v>519</v>
      </c>
      <c r="R2762" s="103">
        <f t="shared" si="42"/>
        <v>613</v>
      </c>
      <c r="S2762" s="22">
        <v>0</v>
      </c>
      <c r="T2762" s="22">
        <v>613</v>
      </c>
      <c r="U2762" s="22">
        <v>0</v>
      </c>
      <c r="V2762" s="22">
        <v>0</v>
      </c>
      <c r="W2762" s="22">
        <v>0</v>
      </c>
      <c r="X2762" s="22">
        <v>0</v>
      </c>
      <c r="Y2762" s="22">
        <v>0</v>
      </c>
      <c r="Z2762" s="22">
        <v>0</v>
      </c>
      <c r="AA2762" s="22">
        <v>0</v>
      </c>
      <c r="AB2762" s="22">
        <v>0</v>
      </c>
      <c r="AC2762" s="22">
        <v>0</v>
      </c>
      <c r="AD2762" s="22">
        <v>0</v>
      </c>
    </row>
    <row r="2763" spans="1:30" s="1" customFormat="1" ht="15" customHeight="1" x14ac:dyDescent="0.3">
      <c r="A2763" s="21" t="s">
        <v>34</v>
      </c>
      <c r="B2763" s="21" t="s">
        <v>1265</v>
      </c>
      <c r="C2763" s="21" t="s">
        <v>1265</v>
      </c>
      <c r="D2763" s="21" t="s">
        <v>36</v>
      </c>
      <c r="E2763" s="21" t="s">
        <v>194</v>
      </c>
      <c r="F2763" s="23" t="s">
        <v>195</v>
      </c>
      <c r="G2763" s="21" t="s">
        <v>38</v>
      </c>
      <c r="H2763" s="21" t="s">
        <v>1027</v>
      </c>
      <c r="I2763" s="21" t="s">
        <v>39</v>
      </c>
      <c r="J2763" s="21" t="s">
        <v>557</v>
      </c>
      <c r="K2763" s="21" t="s">
        <v>648</v>
      </c>
      <c r="L2763" s="21" t="s">
        <v>2109</v>
      </c>
      <c r="M2763" s="21" t="s">
        <v>43</v>
      </c>
      <c r="N2763" s="21" t="s">
        <v>48</v>
      </c>
      <c r="O2763" s="22">
        <v>1</v>
      </c>
      <c r="P2763" s="22">
        <v>600</v>
      </c>
      <c r="Q2763" s="48" t="s">
        <v>519</v>
      </c>
      <c r="R2763" s="103">
        <f t="shared" si="42"/>
        <v>600</v>
      </c>
      <c r="S2763" s="22">
        <v>0</v>
      </c>
      <c r="T2763" s="22">
        <v>600</v>
      </c>
      <c r="U2763" s="22">
        <v>0</v>
      </c>
      <c r="V2763" s="22">
        <v>0</v>
      </c>
      <c r="W2763" s="22">
        <v>0</v>
      </c>
      <c r="X2763" s="22">
        <v>0</v>
      </c>
      <c r="Y2763" s="22">
        <v>0</v>
      </c>
      <c r="Z2763" s="22">
        <v>0</v>
      </c>
      <c r="AA2763" s="22">
        <v>0</v>
      </c>
      <c r="AB2763" s="22">
        <v>0</v>
      </c>
      <c r="AC2763" s="22">
        <v>0</v>
      </c>
      <c r="AD2763" s="22">
        <v>0</v>
      </c>
    </row>
    <row r="2764" spans="1:30" s="1" customFormat="1" ht="15" customHeight="1" x14ac:dyDescent="0.3">
      <c r="A2764" s="21" t="s">
        <v>34</v>
      </c>
      <c r="B2764" s="21" t="s">
        <v>1265</v>
      </c>
      <c r="C2764" s="21" t="s">
        <v>1265</v>
      </c>
      <c r="D2764" s="21" t="s">
        <v>36</v>
      </c>
      <c r="E2764" s="21" t="s">
        <v>194</v>
      </c>
      <c r="F2764" s="23" t="s">
        <v>195</v>
      </c>
      <c r="G2764" s="21" t="s">
        <v>38</v>
      </c>
      <c r="H2764" s="21" t="s">
        <v>1027</v>
      </c>
      <c r="I2764" s="21" t="s">
        <v>39</v>
      </c>
      <c r="J2764" s="21" t="s">
        <v>542</v>
      </c>
      <c r="K2764" s="21" t="s">
        <v>543</v>
      </c>
      <c r="L2764" s="21" t="s">
        <v>2109</v>
      </c>
      <c r="M2764" s="21" t="s">
        <v>43</v>
      </c>
      <c r="N2764" s="21" t="s">
        <v>44</v>
      </c>
      <c r="O2764" s="22">
        <v>5</v>
      </c>
      <c r="P2764" s="22">
        <v>40</v>
      </c>
      <c r="Q2764" s="48" t="s">
        <v>519</v>
      </c>
      <c r="R2764" s="103">
        <f t="shared" ref="R2764:R2827" si="43">SUM(S2764:AD2764)</f>
        <v>200</v>
      </c>
      <c r="S2764" s="22">
        <v>0</v>
      </c>
      <c r="T2764" s="22">
        <v>200</v>
      </c>
      <c r="U2764" s="22">
        <v>0</v>
      </c>
      <c r="V2764" s="22">
        <v>0</v>
      </c>
      <c r="W2764" s="22">
        <v>0</v>
      </c>
      <c r="X2764" s="22">
        <v>0</v>
      </c>
      <c r="Y2764" s="22">
        <v>0</v>
      </c>
      <c r="Z2764" s="22">
        <v>0</v>
      </c>
      <c r="AA2764" s="22">
        <v>0</v>
      </c>
      <c r="AB2764" s="22">
        <v>0</v>
      </c>
      <c r="AC2764" s="22">
        <v>0</v>
      </c>
      <c r="AD2764" s="22">
        <v>0</v>
      </c>
    </row>
    <row r="2765" spans="1:30" s="1" customFormat="1" ht="15" customHeight="1" x14ac:dyDescent="0.3">
      <c r="A2765" s="21" t="s">
        <v>34</v>
      </c>
      <c r="B2765" s="21" t="s">
        <v>1265</v>
      </c>
      <c r="C2765" s="21" t="s">
        <v>1265</v>
      </c>
      <c r="D2765" s="21" t="s">
        <v>36</v>
      </c>
      <c r="E2765" s="21" t="s">
        <v>194</v>
      </c>
      <c r="F2765" s="23" t="s">
        <v>195</v>
      </c>
      <c r="G2765" s="21" t="s">
        <v>38</v>
      </c>
      <c r="H2765" s="21" t="s">
        <v>1027</v>
      </c>
      <c r="I2765" s="21" t="s">
        <v>39</v>
      </c>
      <c r="J2765" s="21" t="s">
        <v>185</v>
      </c>
      <c r="K2765" s="21" t="s">
        <v>1047</v>
      </c>
      <c r="L2765" s="21" t="s">
        <v>2109</v>
      </c>
      <c r="M2765" s="21" t="s">
        <v>43</v>
      </c>
      <c r="N2765" s="21" t="s">
        <v>44</v>
      </c>
      <c r="O2765" s="22">
        <v>2</v>
      </c>
      <c r="P2765" s="22">
        <v>75</v>
      </c>
      <c r="Q2765" s="48" t="s">
        <v>519</v>
      </c>
      <c r="R2765" s="103">
        <f t="shared" si="43"/>
        <v>150</v>
      </c>
      <c r="S2765" s="22">
        <v>0</v>
      </c>
      <c r="T2765" s="22">
        <v>150</v>
      </c>
      <c r="U2765" s="22">
        <v>0</v>
      </c>
      <c r="V2765" s="22">
        <v>0</v>
      </c>
      <c r="W2765" s="22">
        <v>0</v>
      </c>
      <c r="X2765" s="22">
        <v>0</v>
      </c>
      <c r="Y2765" s="22">
        <v>0</v>
      </c>
      <c r="Z2765" s="22">
        <v>0</v>
      </c>
      <c r="AA2765" s="22">
        <v>0</v>
      </c>
      <c r="AB2765" s="22">
        <v>0</v>
      </c>
      <c r="AC2765" s="22">
        <v>0</v>
      </c>
      <c r="AD2765" s="22">
        <v>0</v>
      </c>
    </row>
    <row r="2766" spans="1:30" s="1" customFormat="1" ht="15" customHeight="1" x14ac:dyDescent="0.3">
      <c r="A2766" s="21" t="s">
        <v>34</v>
      </c>
      <c r="B2766" s="21" t="s">
        <v>1265</v>
      </c>
      <c r="C2766" s="21" t="s">
        <v>1265</v>
      </c>
      <c r="D2766" s="21" t="s">
        <v>36</v>
      </c>
      <c r="E2766" s="21" t="s">
        <v>194</v>
      </c>
      <c r="F2766" s="23" t="s">
        <v>244</v>
      </c>
      <c r="G2766" s="21" t="s">
        <v>245</v>
      </c>
      <c r="H2766" s="21" t="s">
        <v>1027</v>
      </c>
      <c r="I2766" s="21" t="s">
        <v>39</v>
      </c>
      <c r="J2766" s="21" t="s">
        <v>142</v>
      </c>
      <c r="K2766" s="21" t="s">
        <v>745</v>
      </c>
      <c r="L2766" s="21" t="s">
        <v>2109</v>
      </c>
      <c r="M2766" s="21" t="s">
        <v>43</v>
      </c>
      <c r="N2766" s="21" t="s">
        <v>63</v>
      </c>
      <c r="O2766" s="22">
        <v>3</v>
      </c>
      <c r="P2766" s="22">
        <v>1247</v>
      </c>
      <c r="Q2766" s="48" t="s">
        <v>519</v>
      </c>
      <c r="R2766" s="103">
        <f t="shared" si="43"/>
        <v>3741</v>
      </c>
      <c r="S2766" s="22">
        <v>0</v>
      </c>
      <c r="T2766" s="22">
        <v>3741</v>
      </c>
      <c r="U2766" s="22">
        <v>0</v>
      </c>
      <c r="V2766" s="22">
        <v>0</v>
      </c>
      <c r="W2766" s="22">
        <v>0</v>
      </c>
      <c r="X2766" s="22">
        <v>0</v>
      </c>
      <c r="Y2766" s="22">
        <v>0</v>
      </c>
      <c r="Z2766" s="22">
        <v>0</v>
      </c>
      <c r="AA2766" s="22">
        <v>0</v>
      </c>
      <c r="AB2766" s="22">
        <v>0</v>
      </c>
      <c r="AC2766" s="22">
        <v>0</v>
      </c>
      <c r="AD2766" s="22">
        <v>0</v>
      </c>
    </row>
    <row r="2767" spans="1:30" s="1" customFormat="1" ht="15" customHeight="1" x14ac:dyDescent="0.3">
      <c r="A2767" s="21" t="s">
        <v>34</v>
      </c>
      <c r="B2767" s="21" t="s">
        <v>1265</v>
      </c>
      <c r="C2767" s="21" t="s">
        <v>1265</v>
      </c>
      <c r="D2767" s="21" t="s">
        <v>36</v>
      </c>
      <c r="E2767" s="21" t="s">
        <v>194</v>
      </c>
      <c r="F2767" s="23" t="s">
        <v>244</v>
      </c>
      <c r="G2767" s="21" t="s">
        <v>245</v>
      </c>
      <c r="H2767" s="21" t="s">
        <v>1027</v>
      </c>
      <c r="I2767" s="21" t="s">
        <v>39</v>
      </c>
      <c r="J2767" s="21" t="s">
        <v>140</v>
      </c>
      <c r="K2767" s="21" t="s">
        <v>744</v>
      </c>
      <c r="L2767" s="21" t="s">
        <v>2109</v>
      </c>
      <c r="M2767" s="21" t="s">
        <v>43</v>
      </c>
      <c r="N2767" s="21" t="s">
        <v>63</v>
      </c>
      <c r="O2767" s="22">
        <v>3</v>
      </c>
      <c r="P2767" s="22">
        <v>1075</v>
      </c>
      <c r="Q2767" s="48" t="s">
        <v>519</v>
      </c>
      <c r="R2767" s="103">
        <f t="shared" si="43"/>
        <v>3225</v>
      </c>
      <c r="S2767" s="22">
        <v>0</v>
      </c>
      <c r="T2767" s="22">
        <v>3225</v>
      </c>
      <c r="U2767" s="22">
        <v>0</v>
      </c>
      <c r="V2767" s="22">
        <v>0</v>
      </c>
      <c r="W2767" s="22">
        <v>0</v>
      </c>
      <c r="X2767" s="22">
        <v>0</v>
      </c>
      <c r="Y2767" s="22">
        <v>0</v>
      </c>
      <c r="Z2767" s="22">
        <v>0</v>
      </c>
      <c r="AA2767" s="22">
        <v>0</v>
      </c>
      <c r="AB2767" s="22">
        <v>0</v>
      </c>
      <c r="AC2767" s="22">
        <v>0</v>
      </c>
      <c r="AD2767" s="22">
        <v>0</v>
      </c>
    </row>
    <row r="2768" spans="1:30" s="1" customFormat="1" ht="15" customHeight="1" x14ac:dyDescent="0.3">
      <c r="A2768" s="21" t="s">
        <v>34</v>
      </c>
      <c r="B2768" s="21" t="s">
        <v>1265</v>
      </c>
      <c r="C2768" s="21" t="s">
        <v>1265</v>
      </c>
      <c r="D2768" s="21" t="s">
        <v>36</v>
      </c>
      <c r="E2768" s="21" t="s">
        <v>194</v>
      </c>
      <c r="F2768" s="23" t="s">
        <v>244</v>
      </c>
      <c r="G2768" s="21" t="s">
        <v>245</v>
      </c>
      <c r="H2768" s="21" t="s">
        <v>1027</v>
      </c>
      <c r="I2768" s="21" t="s">
        <v>39</v>
      </c>
      <c r="J2768" s="21" t="s">
        <v>159</v>
      </c>
      <c r="K2768" s="21" t="s">
        <v>1023</v>
      </c>
      <c r="L2768" s="21" t="s">
        <v>2109</v>
      </c>
      <c r="M2768" s="21" t="s">
        <v>43</v>
      </c>
      <c r="N2768" s="21" t="s">
        <v>48</v>
      </c>
      <c r="O2768" s="22">
        <v>10</v>
      </c>
      <c r="P2768" s="22">
        <v>62</v>
      </c>
      <c r="Q2768" s="48" t="s">
        <v>519</v>
      </c>
      <c r="R2768" s="103">
        <f t="shared" si="43"/>
        <v>620</v>
      </c>
      <c r="S2768" s="22">
        <v>0</v>
      </c>
      <c r="T2768" s="22">
        <v>620</v>
      </c>
      <c r="U2768" s="22">
        <v>0</v>
      </c>
      <c r="V2768" s="22">
        <v>0</v>
      </c>
      <c r="W2768" s="22">
        <v>0</v>
      </c>
      <c r="X2768" s="22">
        <v>0</v>
      </c>
      <c r="Y2768" s="22">
        <v>0</v>
      </c>
      <c r="Z2768" s="22">
        <v>0</v>
      </c>
      <c r="AA2768" s="22">
        <v>0</v>
      </c>
      <c r="AB2768" s="22">
        <v>0</v>
      </c>
      <c r="AC2768" s="22">
        <v>0</v>
      </c>
      <c r="AD2768" s="22">
        <v>0</v>
      </c>
    </row>
    <row r="2769" spans="1:30" s="1" customFormat="1" ht="15" customHeight="1" x14ac:dyDescent="0.3">
      <c r="A2769" s="21" t="s">
        <v>34</v>
      </c>
      <c r="B2769" s="21" t="s">
        <v>1265</v>
      </c>
      <c r="C2769" s="21" t="s">
        <v>1265</v>
      </c>
      <c r="D2769" s="21" t="s">
        <v>36</v>
      </c>
      <c r="E2769" s="21" t="s">
        <v>194</v>
      </c>
      <c r="F2769" s="23" t="s">
        <v>244</v>
      </c>
      <c r="G2769" s="21" t="s">
        <v>245</v>
      </c>
      <c r="H2769" s="21" t="s">
        <v>1027</v>
      </c>
      <c r="I2769" s="21" t="s">
        <v>39</v>
      </c>
      <c r="J2769" s="21" t="s">
        <v>165</v>
      </c>
      <c r="K2769" s="21" t="s">
        <v>166</v>
      </c>
      <c r="L2769" s="21" t="s">
        <v>2109</v>
      </c>
      <c r="M2769" s="21" t="s">
        <v>43</v>
      </c>
      <c r="N2769" s="21" t="s">
        <v>48</v>
      </c>
      <c r="O2769" s="22">
        <v>5</v>
      </c>
      <c r="P2769" s="22">
        <v>72</v>
      </c>
      <c r="Q2769" s="48" t="s">
        <v>519</v>
      </c>
      <c r="R2769" s="103">
        <f t="shared" si="43"/>
        <v>360</v>
      </c>
      <c r="S2769" s="22">
        <v>0</v>
      </c>
      <c r="T2769" s="22">
        <v>360</v>
      </c>
      <c r="U2769" s="22">
        <v>0</v>
      </c>
      <c r="V2769" s="22">
        <v>0</v>
      </c>
      <c r="W2769" s="22">
        <v>0</v>
      </c>
      <c r="X2769" s="22">
        <v>0</v>
      </c>
      <c r="Y2769" s="22">
        <v>0</v>
      </c>
      <c r="Z2769" s="22">
        <v>0</v>
      </c>
      <c r="AA2769" s="22">
        <v>0</v>
      </c>
      <c r="AB2769" s="22">
        <v>0</v>
      </c>
      <c r="AC2769" s="22">
        <v>0</v>
      </c>
      <c r="AD2769" s="22">
        <v>0</v>
      </c>
    </row>
    <row r="2770" spans="1:30" s="1" customFormat="1" ht="15" customHeight="1" x14ac:dyDescent="0.3">
      <c r="A2770" s="21" t="s">
        <v>34</v>
      </c>
      <c r="B2770" s="21" t="s">
        <v>1265</v>
      </c>
      <c r="C2770" s="21" t="s">
        <v>1265</v>
      </c>
      <c r="D2770" s="21" t="s">
        <v>36</v>
      </c>
      <c r="E2770" s="21" t="s">
        <v>194</v>
      </c>
      <c r="F2770" s="23" t="s">
        <v>244</v>
      </c>
      <c r="G2770" s="21" t="s">
        <v>245</v>
      </c>
      <c r="H2770" s="21" t="s">
        <v>1027</v>
      </c>
      <c r="I2770" s="21" t="s">
        <v>39</v>
      </c>
      <c r="J2770" s="21" t="s">
        <v>748</v>
      </c>
      <c r="K2770" s="21" t="s">
        <v>792</v>
      </c>
      <c r="L2770" s="21" t="s">
        <v>2109</v>
      </c>
      <c r="M2770" s="21" t="s">
        <v>43</v>
      </c>
      <c r="N2770" s="21" t="s">
        <v>48</v>
      </c>
      <c r="O2770" s="22">
        <v>9</v>
      </c>
      <c r="P2770" s="22">
        <v>78</v>
      </c>
      <c r="Q2770" s="48" t="s">
        <v>519</v>
      </c>
      <c r="R2770" s="103">
        <f t="shared" si="43"/>
        <v>702</v>
      </c>
      <c r="S2770" s="22">
        <v>0</v>
      </c>
      <c r="T2770" s="22">
        <v>702</v>
      </c>
      <c r="U2770" s="22">
        <v>0</v>
      </c>
      <c r="V2770" s="22">
        <v>0</v>
      </c>
      <c r="W2770" s="22">
        <v>0</v>
      </c>
      <c r="X2770" s="22">
        <v>0</v>
      </c>
      <c r="Y2770" s="22">
        <v>0</v>
      </c>
      <c r="Z2770" s="22">
        <v>0</v>
      </c>
      <c r="AA2770" s="22">
        <v>0</v>
      </c>
      <c r="AB2770" s="22">
        <v>0</v>
      </c>
      <c r="AC2770" s="22">
        <v>0</v>
      </c>
      <c r="AD2770" s="22">
        <v>0</v>
      </c>
    </row>
    <row r="2771" spans="1:30" s="1" customFormat="1" ht="15" customHeight="1" x14ac:dyDescent="0.3">
      <c r="A2771" s="21" t="s">
        <v>34</v>
      </c>
      <c r="B2771" s="21" t="s">
        <v>1265</v>
      </c>
      <c r="C2771" s="21" t="s">
        <v>1265</v>
      </c>
      <c r="D2771" s="21" t="s">
        <v>36</v>
      </c>
      <c r="E2771" s="21" t="s">
        <v>194</v>
      </c>
      <c r="F2771" s="23" t="s">
        <v>244</v>
      </c>
      <c r="G2771" s="21" t="s">
        <v>245</v>
      </c>
      <c r="H2771" s="21" t="s">
        <v>1027</v>
      </c>
      <c r="I2771" s="21" t="s">
        <v>39</v>
      </c>
      <c r="J2771" s="21" t="s">
        <v>749</v>
      </c>
      <c r="K2771" s="21" t="s">
        <v>957</v>
      </c>
      <c r="L2771" s="21" t="s">
        <v>2109</v>
      </c>
      <c r="M2771" s="21" t="s">
        <v>43</v>
      </c>
      <c r="N2771" s="21" t="s">
        <v>48</v>
      </c>
      <c r="O2771" s="22">
        <v>10</v>
      </c>
      <c r="P2771" s="22">
        <v>85</v>
      </c>
      <c r="Q2771" s="48" t="s">
        <v>519</v>
      </c>
      <c r="R2771" s="103">
        <f t="shared" si="43"/>
        <v>850</v>
      </c>
      <c r="S2771" s="22">
        <v>0</v>
      </c>
      <c r="T2771" s="22">
        <v>850</v>
      </c>
      <c r="U2771" s="22">
        <v>0</v>
      </c>
      <c r="V2771" s="22">
        <v>0</v>
      </c>
      <c r="W2771" s="22">
        <v>0</v>
      </c>
      <c r="X2771" s="22">
        <v>0</v>
      </c>
      <c r="Y2771" s="22">
        <v>0</v>
      </c>
      <c r="Z2771" s="22">
        <v>0</v>
      </c>
      <c r="AA2771" s="22">
        <v>0</v>
      </c>
      <c r="AB2771" s="22">
        <v>0</v>
      </c>
      <c r="AC2771" s="22">
        <v>0</v>
      </c>
      <c r="AD2771" s="22">
        <v>0</v>
      </c>
    </row>
    <row r="2772" spans="1:30" s="1" customFormat="1" ht="15" customHeight="1" x14ac:dyDescent="0.3">
      <c r="A2772" s="21" t="s">
        <v>34</v>
      </c>
      <c r="B2772" s="21" t="s">
        <v>1265</v>
      </c>
      <c r="C2772" s="21" t="s">
        <v>1265</v>
      </c>
      <c r="D2772" s="21" t="s">
        <v>36</v>
      </c>
      <c r="E2772" s="21" t="s">
        <v>194</v>
      </c>
      <c r="F2772" s="23" t="s">
        <v>244</v>
      </c>
      <c r="G2772" s="21" t="s">
        <v>245</v>
      </c>
      <c r="H2772" s="21" t="s">
        <v>1027</v>
      </c>
      <c r="I2772" s="21" t="s">
        <v>39</v>
      </c>
      <c r="J2772" s="21" t="s">
        <v>144</v>
      </c>
      <c r="K2772" s="21" t="s">
        <v>145</v>
      </c>
      <c r="L2772" s="21" t="s">
        <v>2109</v>
      </c>
      <c r="M2772" s="21" t="s">
        <v>43</v>
      </c>
      <c r="N2772" s="21" t="s">
        <v>48</v>
      </c>
      <c r="O2772" s="22">
        <v>10</v>
      </c>
      <c r="P2772" s="22">
        <v>59</v>
      </c>
      <c r="Q2772" s="48" t="s">
        <v>519</v>
      </c>
      <c r="R2772" s="103">
        <f t="shared" si="43"/>
        <v>590</v>
      </c>
      <c r="S2772" s="22">
        <v>0</v>
      </c>
      <c r="T2772" s="22">
        <v>590</v>
      </c>
      <c r="U2772" s="22">
        <v>0</v>
      </c>
      <c r="V2772" s="22">
        <v>0</v>
      </c>
      <c r="W2772" s="22">
        <v>0</v>
      </c>
      <c r="X2772" s="22">
        <v>0</v>
      </c>
      <c r="Y2772" s="22">
        <v>0</v>
      </c>
      <c r="Z2772" s="22">
        <v>0</v>
      </c>
      <c r="AA2772" s="22">
        <v>0</v>
      </c>
      <c r="AB2772" s="22">
        <v>0</v>
      </c>
      <c r="AC2772" s="22">
        <v>0</v>
      </c>
      <c r="AD2772" s="22">
        <v>0</v>
      </c>
    </row>
    <row r="2773" spans="1:30" s="1" customFormat="1" ht="15" customHeight="1" x14ac:dyDescent="0.3">
      <c r="A2773" s="21" t="s">
        <v>34</v>
      </c>
      <c r="B2773" s="21" t="s">
        <v>1265</v>
      </c>
      <c r="C2773" s="21" t="s">
        <v>1265</v>
      </c>
      <c r="D2773" s="21" t="s">
        <v>36</v>
      </c>
      <c r="E2773" s="21" t="s">
        <v>194</v>
      </c>
      <c r="F2773" s="23" t="s">
        <v>244</v>
      </c>
      <c r="G2773" s="21" t="s">
        <v>245</v>
      </c>
      <c r="H2773" s="21" t="s">
        <v>1027</v>
      </c>
      <c r="I2773" s="21" t="s">
        <v>39</v>
      </c>
      <c r="J2773" s="21" t="s">
        <v>67</v>
      </c>
      <c r="K2773" s="21" t="s">
        <v>68</v>
      </c>
      <c r="L2773" s="21" t="s">
        <v>2109</v>
      </c>
      <c r="M2773" s="21" t="s">
        <v>43</v>
      </c>
      <c r="N2773" s="21" t="s">
        <v>48</v>
      </c>
      <c r="O2773" s="22">
        <v>10</v>
      </c>
      <c r="P2773" s="22">
        <v>75</v>
      </c>
      <c r="Q2773" s="48" t="s">
        <v>519</v>
      </c>
      <c r="R2773" s="103">
        <f t="shared" si="43"/>
        <v>750</v>
      </c>
      <c r="S2773" s="22">
        <v>0</v>
      </c>
      <c r="T2773" s="22">
        <v>750</v>
      </c>
      <c r="U2773" s="22">
        <v>0</v>
      </c>
      <c r="V2773" s="22">
        <v>0</v>
      </c>
      <c r="W2773" s="22">
        <v>0</v>
      </c>
      <c r="X2773" s="22">
        <v>0</v>
      </c>
      <c r="Y2773" s="22">
        <v>0</v>
      </c>
      <c r="Z2773" s="22">
        <v>0</v>
      </c>
      <c r="AA2773" s="22">
        <v>0</v>
      </c>
      <c r="AB2773" s="22">
        <v>0</v>
      </c>
      <c r="AC2773" s="22">
        <v>0</v>
      </c>
      <c r="AD2773" s="22">
        <v>0</v>
      </c>
    </row>
    <row r="2774" spans="1:30" s="1" customFormat="1" ht="15" customHeight="1" x14ac:dyDescent="0.3">
      <c r="A2774" s="21" t="s">
        <v>34</v>
      </c>
      <c r="B2774" s="21" t="s">
        <v>1265</v>
      </c>
      <c r="C2774" s="21" t="s">
        <v>1265</v>
      </c>
      <c r="D2774" s="21" t="s">
        <v>36</v>
      </c>
      <c r="E2774" s="21" t="s">
        <v>194</v>
      </c>
      <c r="F2774" s="23" t="s">
        <v>244</v>
      </c>
      <c r="G2774" s="21" t="s">
        <v>245</v>
      </c>
      <c r="H2774" s="21" t="s">
        <v>1027</v>
      </c>
      <c r="I2774" s="21" t="s">
        <v>39</v>
      </c>
      <c r="J2774" s="21" t="s">
        <v>114</v>
      </c>
      <c r="K2774" s="21" t="s">
        <v>115</v>
      </c>
      <c r="L2774" s="21" t="s">
        <v>2109</v>
      </c>
      <c r="M2774" s="21" t="s">
        <v>43</v>
      </c>
      <c r="N2774" s="21" t="s">
        <v>48</v>
      </c>
      <c r="O2774" s="22">
        <v>20</v>
      </c>
      <c r="P2774" s="22">
        <v>34</v>
      </c>
      <c r="Q2774" s="48" t="s">
        <v>519</v>
      </c>
      <c r="R2774" s="103">
        <f t="shared" si="43"/>
        <v>680</v>
      </c>
      <c r="S2774" s="22">
        <v>0</v>
      </c>
      <c r="T2774" s="22">
        <v>680</v>
      </c>
      <c r="U2774" s="22">
        <v>0</v>
      </c>
      <c r="V2774" s="22">
        <v>0</v>
      </c>
      <c r="W2774" s="22">
        <v>0</v>
      </c>
      <c r="X2774" s="22">
        <v>0</v>
      </c>
      <c r="Y2774" s="22">
        <v>0</v>
      </c>
      <c r="Z2774" s="22">
        <v>0</v>
      </c>
      <c r="AA2774" s="22">
        <v>0</v>
      </c>
      <c r="AB2774" s="22">
        <v>0</v>
      </c>
      <c r="AC2774" s="22">
        <v>0</v>
      </c>
      <c r="AD2774" s="22">
        <v>0</v>
      </c>
    </row>
    <row r="2775" spans="1:30" s="1" customFormat="1" ht="15" customHeight="1" x14ac:dyDescent="0.3">
      <c r="A2775" s="21" t="s">
        <v>34</v>
      </c>
      <c r="B2775" s="21" t="s">
        <v>1265</v>
      </c>
      <c r="C2775" s="21" t="s">
        <v>1265</v>
      </c>
      <c r="D2775" s="21" t="s">
        <v>36</v>
      </c>
      <c r="E2775" s="21" t="s">
        <v>194</v>
      </c>
      <c r="F2775" s="23" t="s">
        <v>244</v>
      </c>
      <c r="G2775" s="21" t="s">
        <v>245</v>
      </c>
      <c r="H2775" s="21" t="s">
        <v>1027</v>
      </c>
      <c r="I2775" s="21" t="s">
        <v>39</v>
      </c>
      <c r="J2775" s="21" t="s">
        <v>630</v>
      </c>
      <c r="K2775" s="21" t="s">
        <v>631</v>
      </c>
      <c r="L2775" s="21" t="s">
        <v>2109</v>
      </c>
      <c r="M2775" s="21" t="s">
        <v>43</v>
      </c>
      <c r="N2775" s="21" t="s">
        <v>63</v>
      </c>
      <c r="O2775" s="22">
        <v>3</v>
      </c>
      <c r="P2775" s="22">
        <v>51</v>
      </c>
      <c r="Q2775" s="48" t="s">
        <v>519</v>
      </c>
      <c r="R2775" s="103">
        <f t="shared" si="43"/>
        <v>153</v>
      </c>
      <c r="S2775" s="22">
        <v>0</v>
      </c>
      <c r="T2775" s="22">
        <v>153</v>
      </c>
      <c r="U2775" s="22">
        <v>0</v>
      </c>
      <c r="V2775" s="22">
        <v>0</v>
      </c>
      <c r="W2775" s="22">
        <v>0</v>
      </c>
      <c r="X2775" s="22">
        <v>0</v>
      </c>
      <c r="Y2775" s="22">
        <v>0</v>
      </c>
      <c r="Z2775" s="22">
        <v>0</v>
      </c>
      <c r="AA2775" s="22">
        <v>0</v>
      </c>
      <c r="AB2775" s="22">
        <v>0</v>
      </c>
      <c r="AC2775" s="22">
        <v>0</v>
      </c>
      <c r="AD2775" s="22">
        <v>0</v>
      </c>
    </row>
    <row r="2776" spans="1:30" s="1" customFormat="1" ht="15" customHeight="1" x14ac:dyDescent="0.3">
      <c r="A2776" s="21" t="s">
        <v>34</v>
      </c>
      <c r="B2776" s="21" t="s">
        <v>1265</v>
      </c>
      <c r="C2776" s="21" t="s">
        <v>1265</v>
      </c>
      <c r="D2776" s="21" t="s">
        <v>36</v>
      </c>
      <c r="E2776" s="21" t="s">
        <v>194</v>
      </c>
      <c r="F2776" s="23" t="s">
        <v>244</v>
      </c>
      <c r="G2776" s="21" t="s">
        <v>245</v>
      </c>
      <c r="H2776" s="21" t="s">
        <v>1027</v>
      </c>
      <c r="I2776" s="21" t="s">
        <v>39</v>
      </c>
      <c r="J2776" s="21" t="s">
        <v>651</v>
      </c>
      <c r="K2776" s="21" t="s">
        <v>652</v>
      </c>
      <c r="L2776" s="21" t="s">
        <v>2109</v>
      </c>
      <c r="M2776" s="21" t="s">
        <v>43</v>
      </c>
      <c r="N2776" s="21" t="s">
        <v>48</v>
      </c>
      <c r="O2776" s="22">
        <v>5</v>
      </c>
      <c r="P2776" s="22">
        <v>99</v>
      </c>
      <c r="Q2776" s="48" t="s">
        <v>519</v>
      </c>
      <c r="R2776" s="103">
        <f t="shared" si="43"/>
        <v>495</v>
      </c>
      <c r="S2776" s="22">
        <v>0</v>
      </c>
      <c r="T2776" s="22">
        <v>495</v>
      </c>
      <c r="U2776" s="22">
        <v>0</v>
      </c>
      <c r="V2776" s="22">
        <v>0</v>
      </c>
      <c r="W2776" s="22">
        <v>0</v>
      </c>
      <c r="X2776" s="22">
        <v>0</v>
      </c>
      <c r="Y2776" s="22">
        <v>0</v>
      </c>
      <c r="Z2776" s="22">
        <v>0</v>
      </c>
      <c r="AA2776" s="22">
        <v>0</v>
      </c>
      <c r="AB2776" s="22">
        <v>0</v>
      </c>
      <c r="AC2776" s="22">
        <v>0</v>
      </c>
      <c r="AD2776" s="22">
        <v>0</v>
      </c>
    </row>
    <row r="2777" spans="1:30" s="1" customFormat="1" ht="15" customHeight="1" x14ac:dyDescent="0.3">
      <c r="A2777" s="21" t="s">
        <v>34</v>
      </c>
      <c r="B2777" s="21" t="s">
        <v>1265</v>
      </c>
      <c r="C2777" s="21" t="s">
        <v>1265</v>
      </c>
      <c r="D2777" s="21" t="s">
        <v>36</v>
      </c>
      <c r="E2777" s="21" t="s">
        <v>194</v>
      </c>
      <c r="F2777" s="23" t="s">
        <v>244</v>
      </c>
      <c r="G2777" s="21" t="s">
        <v>245</v>
      </c>
      <c r="H2777" s="21" t="s">
        <v>1027</v>
      </c>
      <c r="I2777" s="21" t="s">
        <v>39</v>
      </c>
      <c r="J2777" s="21" t="s">
        <v>644</v>
      </c>
      <c r="K2777" s="21" t="s">
        <v>645</v>
      </c>
      <c r="L2777" s="21" t="s">
        <v>2109</v>
      </c>
      <c r="M2777" s="21" t="s">
        <v>43</v>
      </c>
      <c r="N2777" s="21" t="s">
        <v>48</v>
      </c>
      <c r="O2777" s="22">
        <v>1</v>
      </c>
      <c r="P2777" s="22">
        <v>670</v>
      </c>
      <c r="Q2777" s="48" t="s">
        <v>519</v>
      </c>
      <c r="R2777" s="103">
        <f t="shared" si="43"/>
        <v>670</v>
      </c>
      <c r="S2777" s="22">
        <v>0</v>
      </c>
      <c r="T2777" s="22">
        <v>670</v>
      </c>
      <c r="U2777" s="22">
        <v>0</v>
      </c>
      <c r="V2777" s="22">
        <v>0</v>
      </c>
      <c r="W2777" s="22">
        <v>0</v>
      </c>
      <c r="X2777" s="22">
        <v>0</v>
      </c>
      <c r="Y2777" s="22">
        <v>0</v>
      </c>
      <c r="Z2777" s="22">
        <v>0</v>
      </c>
      <c r="AA2777" s="22">
        <v>0</v>
      </c>
      <c r="AB2777" s="22">
        <v>0</v>
      </c>
      <c r="AC2777" s="22">
        <v>0</v>
      </c>
      <c r="AD2777" s="22">
        <v>0</v>
      </c>
    </row>
    <row r="2778" spans="1:30" s="1" customFormat="1" ht="15" customHeight="1" x14ac:dyDescent="0.3">
      <c r="A2778" s="21" t="s">
        <v>34</v>
      </c>
      <c r="B2778" s="21" t="s">
        <v>1265</v>
      </c>
      <c r="C2778" s="21" t="s">
        <v>1265</v>
      </c>
      <c r="D2778" s="21" t="s">
        <v>36</v>
      </c>
      <c r="E2778" s="21" t="s">
        <v>194</v>
      </c>
      <c r="F2778" s="23" t="s">
        <v>244</v>
      </c>
      <c r="G2778" s="21" t="s">
        <v>245</v>
      </c>
      <c r="H2778" s="21" t="s">
        <v>1027</v>
      </c>
      <c r="I2778" s="21" t="s">
        <v>39</v>
      </c>
      <c r="J2778" s="21" t="s">
        <v>754</v>
      </c>
      <c r="K2778" s="21" t="s">
        <v>755</v>
      </c>
      <c r="L2778" s="21" t="s">
        <v>2109</v>
      </c>
      <c r="M2778" s="21" t="s">
        <v>43</v>
      </c>
      <c r="N2778" s="21" t="s">
        <v>48</v>
      </c>
      <c r="O2778" s="22">
        <v>3</v>
      </c>
      <c r="P2778" s="22">
        <v>265</v>
      </c>
      <c r="Q2778" s="48" t="s">
        <v>519</v>
      </c>
      <c r="R2778" s="103">
        <f t="shared" si="43"/>
        <v>795</v>
      </c>
      <c r="S2778" s="22">
        <v>0</v>
      </c>
      <c r="T2778" s="22">
        <v>795</v>
      </c>
      <c r="U2778" s="22">
        <v>0</v>
      </c>
      <c r="V2778" s="22">
        <v>0</v>
      </c>
      <c r="W2778" s="22">
        <v>0</v>
      </c>
      <c r="X2778" s="22">
        <v>0</v>
      </c>
      <c r="Y2778" s="22">
        <v>0</v>
      </c>
      <c r="Z2778" s="22">
        <v>0</v>
      </c>
      <c r="AA2778" s="22">
        <v>0</v>
      </c>
      <c r="AB2778" s="22">
        <v>0</v>
      </c>
      <c r="AC2778" s="22">
        <v>0</v>
      </c>
      <c r="AD2778" s="22">
        <v>0</v>
      </c>
    </row>
    <row r="2779" spans="1:30" s="1" customFormat="1" ht="15" customHeight="1" x14ac:dyDescent="0.3">
      <c r="A2779" s="21" t="s">
        <v>34</v>
      </c>
      <c r="B2779" s="21" t="s">
        <v>1265</v>
      </c>
      <c r="C2779" s="21" t="s">
        <v>1265</v>
      </c>
      <c r="D2779" s="21" t="s">
        <v>36</v>
      </c>
      <c r="E2779" s="21" t="s">
        <v>194</v>
      </c>
      <c r="F2779" s="23" t="s">
        <v>244</v>
      </c>
      <c r="G2779" s="21" t="s">
        <v>245</v>
      </c>
      <c r="H2779" s="21" t="s">
        <v>1027</v>
      </c>
      <c r="I2779" s="21" t="s">
        <v>39</v>
      </c>
      <c r="J2779" s="21" t="s">
        <v>783</v>
      </c>
      <c r="K2779" s="21" t="s">
        <v>784</v>
      </c>
      <c r="L2779" s="21" t="s">
        <v>2109</v>
      </c>
      <c r="M2779" s="21" t="s">
        <v>43</v>
      </c>
      <c r="N2779" s="21" t="s">
        <v>48</v>
      </c>
      <c r="O2779" s="22">
        <v>3</v>
      </c>
      <c r="P2779" s="22">
        <v>182</v>
      </c>
      <c r="Q2779" s="48" t="s">
        <v>519</v>
      </c>
      <c r="R2779" s="103">
        <f t="shared" si="43"/>
        <v>546</v>
      </c>
      <c r="S2779" s="22">
        <v>0</v>
      </c>
      <c r="T2779" s="22">
        <v>546</v>
      </c>
      <c r="U2779" s="22">
        <v>0</v>
      </c>
      <c r="V2779" s="22">
        <v>0</v>
      </c>
      <c r="W2779" s="22">
        <v>0</v>
      </c>
      <c r="X2779" s="22">
        <v>0</v>
      </c>
      <c r="Y2779" s="22">
        <v>0</v>
      </c>
      <c r="Z2779" s="22">
        <v>0</v>
      </c>
      <c r="AA2779" s="22">
        <v>0</v>
      </c>
      <c r="AB2779" s="22">
        <v>0</v>
      </c>
      <c r="AC2779" s="22">
        <v>0</v>
      </c>
      <c r="AD2779" s="22">
        <v>0</v>
      </c>
    </row>
    <row r="2780" spans="1:30" s="1" customFormat="1" ht="15" customHeight="1" x14ac:dyDescent="0.3">
      <c r="A2780" s="21" t="s">
        <v>34</v>
      </c>
      <c r="B2780" s="21" t="s">
        <v>1265</v>
      </c>
      <c r="C2780" s="21" t="s">
        <v>1265</v>
      </c>
      <c r="D2780" s="21" t="s">
        <v>36</v>
      </c>
      <c r="E2780" s="21" t="s">
        <v>246</v>
      </c>
      <c r="F2780" s="21" t="s">
        <v>36</v>
      </c>
      <c r="G2780" s="21" t="s">
        <v>38</v>
      </c>
      <c r="H2780" s="21">
        <v>21401</v>
      </c>
      <c r="I2780" s="21" t="s">
        <v>257</v>
      </c>
      <c r="J2780" s="21" t="s">
        <v>1275</v>
      </c>
      <c r="K2780" s="48" t="s">
        <v>1276</v>
      </c>
      <c r="L2780" s="21" t="s">
        <v>2109</v>
      </c>
      <c r="M2780" s="21" t="s">
        <v>43</v>
      </c>
      <c r="N2780" s="21" t="s">
        <v>781</v>
      </c>
      <c r="O2780" s="22">
        <v>3</v>
      </c>
      <c r="P2780" s="22">
        <v>5567</v>
      </c>
      <c r="Q2780" s="48" t="s">
        <v>519</v>
      </c>
      <c r="R2780" s="103">
        <f t="shared" si="43"/>
        <v>16701</v>
      </c>
      <c r="S2780" s="22">
        <v>0</v>
      </c>
      <c r="T2780" s="22">
        <v>16701</v>
      </c>
      <c r="U2780" s="22">
        <v>0</v>
      </c>
      <c r="V2780" s="22">
        <v>0</v>
      </c>
      <c r="W2780" s="22">
        <v>0</v>
      </c>
      <c r="X2780" s="22">
        <v>0</v>
      </c>
      <c r="Y2780" s="22">
        <v>0</v>
      </c>
      <c r="Z2780" s="22">
        <v>0</v>
      </c>
      <c r="AA2780" s="22">
        <v>0</v>
      </c>
      <c r="AB2780" s="22">
        <v>0</v>
      </c>
      <c r="AC2780" s="22">
        <v>0</v>
      </c>
      <c r="AD2780" s="22">
        <v>0</v>
      </c>
    </row>
    <row r="2781" spans="1:30" s="1" customFormat="1" ht="15" customHeight="1" x14ac:dyDescent="0.3">
      <c r="A2781" s="21" t="s">
        <v>34</v>
      </c>
      <c r="B2781" s="21" t="s">
        <v>1265</v>
      </c>
      <c r="C2781" s="21" t="s">
        <v>1265</v>
      </c>
      <c r="D2781" s="21" t="s">
        <v>36</v>
      </c>
      <c r="E2781" s="21" t="s">
        <v>246</v>
      </c>
      <c r="F2781" s="21" t="s">
        <v>36</v>
      </c>
      <c r="G2781" s="21" t="s">
        <v>38</v>
      </c>
      <c r="H2781" s="21">
        <v>21401</v>
      </c>
      <c r="I2781" s="21" t="s">
        <v>257</v>
      </c>
      <c r="J2781" s="21" t="s">
        <v>833</v>
      </c>
      <c r="K2781" s="48" t="s">
        <v>834</v>
      </c>
      <c r="L2781" s="21" t="s">
        <v>2109</v>
      </c>
      <c r="M2781" s="21" t="s">
        <v>43</v>
      </c>
      <c r="N2781" s="21" t="s">
        <v>781</v>
      </c>
      <c r="O2781" s="22">
        <v>12</v>
      </c>
      <c r="P2781" s="22">
        <v>1276</v>
      </c>
      <c r="Q2781" s="48" t="s">
        <v>519</v>
      </c>
      <c r="R2781" s="103">
        <f t="shared" si="43"/>
        <v>15312</v>
      </c>
      <c r="S2781" s="22">
        <v>0</v>
      </c>
      <c r="T2781" s="22">
        <v>15312</v>
      </c>
      <c r="U2781" s="22">
        <v>0</v>
      </c>
      <c r="V2781" s="22">
        <v>0</v>
      </c>
      <c r="W2781" s="22">
        <v>0</v>
      </c>
      <c r="X2781" s="22">
        <v>0</v>
      </c>
      <c r="Y2781" s="22">
        <v>0</v>
      </c>
      <c r="Z2781" s="22">
        <v>0</v>
      </c>
      <c r="AA2781" s="22">
        <v>0</v>
      </c>
      <c r="AB2781" s="22">
        <v>0</v>
      </c>
      <c r="AC2781" s="22">
        <v>0</v>
      </c>
      <c r="AD2781" s="22">
        <v>0</v>
      </c>
    </row>
    <row r="2782" spans="1:30" s="1" customFormat="1" ht="15" customHeight="1" x14ac:dyDescent="0.3">
      <c r="A2782" s="21" t="s">
        <v>34</v>
      </c>
      <c r="B2782" s="21" t="s">
        <v>1265</v>
      </c>
      <c r="C2782" s="21" t="s">
        <v>1265</v>
      </c>
      <c r="D2782" s="21" t="s">
        <v>36</v>
      </c>
      <c r="E2782" s="21" t="s">
        <v>246</v>
      </c>
      <c r="F2782" s="21" t="s">
        <v>36</v>
      </c>
      <c r="G2782" s="21" t="s">
        <v>38</v>
      </c>
      <c r="H2782" s="21">
        <v>21401</v>
      </c>
      <c r="I2782" s="21" t="s">
        <v>257</v>
      </c>
      <c r="J2782" s="21" t="s">
        <v>1277</v>
      </c>
      <c r="K2782" s="48" t="s">
        <v>2111</v>
      </c>
      <c r="L2782" s="21" t="s">
        <v>2109</v>
      </c>
      <c r="M2782" s="21" t="s">
        <v>43</v>
      </c>
      <c r="N2782" s="21" t="s">
        <v>781</v>
      </c>
      <c r="O2782" s="22">
        <v>12</v>
      </c>
      <c r="P2782" s="22">
        <v>1114</v>
      </c>
      <c r="Q2782" s="48" t="s">
        <v>519</v>
      </c>
      <c r="R2782" s="103">
        <f t="shared" si="43"/>
        <v>13368</v>
      </c>
      <c r="S2782" s="22">
        <v>0</v>
      </c>
      <c r="T2782" s="22">
        <v>13368</v>
      </c>
      <c r="U2782" s="22">
        <v>0</v>
      </c>
      <c r="V2782" s="22">
        <v>0</v>
      </c>
      <c r="W2782" s="22">
        <v>0</v>
      </c>
      <c r="X2782" s="22">
        <v>0</v>
      </c>
      <c r="Y2782" s="22">
        <v>0</v>
      </c>
      <c r="Z2782" s="22">
        <v>0</v>
      </c>
      <c r="AA2782" s="22">
        <v>0</v>
      </c>
      <c r="AB2782" s="22">
        <v>0</v>
      </c>
      <c r="AC2782" s="22">
        <v>0</v>
      </c>
      <c r="AD2782" s="22">
        <v>0</v>
      </c>
    </row>
    <row r="2783" spans="1:30" s="1" customFormat="1" ht="15" customHeight="1" x14ac:dyDescent="0.3">
      <c r="A2783" s="21" t="s">
        <v>34</v>
      </c>
      <c r="B2783" s="21" t="s">
        <v>1265</v>
      </c>
      <c r="C2783" s="21" t="s">
        <v>1265</v>
      </c>
      <c r="D2783" s="21" t="s">
        <v>36</v>
      </c>
      <c r="E2783" s="21" t="s">
        <v>246</v>
      </c>
      <c r="F2783" s="21" t="s">
        <v>36</v>
      </c>
      <c r="G2783" s="21" t="s">
        <v>38</v>
      </c>
      <c r="H2783" s="21">
        <v>21401</v>
      </c>
      <c r="I2783" s="21" t="s">
        <v>257</v>
      </c>
      <c r="J2783" s="21" t="s">
        <v>757</v>
      </c>
      <c r="K2783" s="48" t="s">
        <v>1722</v>
      </c>
      <c r="L2783" s="21" t="s">
        <v>2109</v>
      </c>
      <c r="M2783" s="21" t="s">
        <v>43</v>
      </c>
      <c r="N2783" s="21" t="s">
        <v>781</v>
      </c>
      <c r="O2783" s="22">
        <v>9</v>
      </c>
      <c r="P2783" s="22">
        <v>2262</v>
      </c>
      <c r="Q2783" s="48" t="s">
        <v>519</v>
      </c>
      <c r="R2783" s="103">
        <f t="shared" si="43"/>
        <v>20358</v>
      </c>
      <c r="S2783" s="22">
        <v>0</v>
      </c>
      <c r="T2783" s="22">
        <v>20358</v>
      </c>
      <c r="U2783" s="22">
        <v>0</v>
      </c>
      <c r="V2783" s="22">
        <v>0</v>
      </c>
      <c r="W2783" s="22">
        <v>0</v>
      </c>
      <c r="X2783" s="22">
        <v>0</v>
      </c>
      <c r="Y2783" s="22">
        <v>0</v>
      </c>
      <c r="Z2783" s="22">
        <v>0</v>
      </c>
      <c r="AA2783" s="22">
        <v>0</v>
      </c>
      <c r="AB2783" s="22">
        <v>0</v>
      </c>
      <c r="AC2783" s="22">
        <v>0</v>
      </c>
      <c r="AD2783" s="22">
        <v>0</v>
      </c>
    </row>
    <row r="2784" spans="1:30" s="1" customFormat="1" ht="15" customHeight="1" x14ac:dyDescent="0.3">
      <c r="A2784" s="21" t="s">
        <v>34</v>
      </c>
      <c r="B2784" s="21" t="s">
        <v>1265</v>
      </c>
      <c r="C2784" s="21" t="s">
        <v>1265</v>
      </c>
      <c r="D2784" s="21" t="s">
        <v>36</v>
      </c>
      <c r="E2784" s="21" t="s">
        <v>109</v>
      </c>
      <c r="F2784" s="23" t="s">
        <v>110</v>
      </c>
      <c r="G2784" s="21" t="s">
        <v>38</v>
      </c>
      <c r="H2784" s="21">
        <v>21401</v>
      </c>
      <c r="I2784" s="21" t="s">
        <v>257</v>
      </c>
      <c r="J2784" s="21" t="s">
        <v>93</v>
      </c>
      <c r="K2784" s="21" t="s">
        <v>94</v>
      </c>
      <c r="L2784" s="21" t="s">
        <v>2109</v>
      </c>
      <c r="M2784" s="21" t="s">
        <v>43</v>
      </c>
      <c r="N2784" s="21" t="s">
        <v>48</v>
      </c>
      <c r="O2784" s="22">
        <v>5</v>
      </c>
      <c r="P2784" s="22">
        <v>75</v>
      </c>
      <c r="Q2784" s="48" t="s">
        <v>519</v>
      </c>
      <c r="R2784" s="103">
        <f t="shared" si="43"/>
        <v>375</v>
      </c>
      <c r="S2784" s="22">
        <v>0</v>
      </c>
      <c r="T2784" s="22">
        <v>375</v>
      </c>
      <c r="U2784" s="22">
        <v>0</v>
      </c>
      <c r="V2784" s="22">
        <v>0</v>
      </c>
      <c r="W2784" s="22">
        <v>0</v>
      </c>
      <c r="X2784" s="22">
        <v>0</v>
      </c>
      <c r="Y2784" s="22">
        <v>0</v>
      </c>
      <c r="Z2784" s="22">
        <v>0</v>
      </c>
      <c r="AA2784" s="22">
        <v>0</v>
      </c>
      <c r="AB2784" s="22">
        <v>0</v>
      </c>
      <c r="AC2784" s="22">
        <v>0</v>
      </c>
      <c r="AD2784" s="22">
        <v>0</v>
      </c>
    </row>
    <row r="2785" spans="1:30" s="1" customFormat="1" ht="15" customHeight="1" x14ac:dyDescent="0.3">
      <c r="A2785" s="21" t="s">
        <v>34</v>
      </c>
      <c r="B2785" s="21" t="s">
        <v>1265</v>
      </c>
      <c r="C2785" s="21" t="s">
        <v>1265</v>
      </c>
      <c r="D2785" s="21" t="s">
        <v>36</v>
      </c>
      <c r="E2785" s="21" t="s">
        <v>109</v>
      </c>
      <c r="F2785" s="23" t="s">
        <v>110</v>
      </c>
      <c r="G2785" s="21" t="s">
        <v>38</v>
      </c>
      <c r="H2785" s="21">
        <v>21401</v>
      </c>
      <c r="I2785" s="21" t="s">
        <v>257</v>
      </c>
      <c r="J2785" s="21" t="s">
        <v>2129</v>
      </c>
      <c r="K2785" s="21" t="s">
        <v>2130</v>
      </c>
      <c r="L2785" s="21" t="s">
        <v>2109</v>
      </c>
      <c r="M2785" s="21" t="s">
        <v>43</v>
      </c>
      <c r="N2785" s="21" t="s">
        <v>48</v>
      </c>
      <c r="O2785" s="22">
        <v>1</v>
      </c>
      <c r="P2785" s="22">
        <v>2551</v>
      </c>
      <c r="Q2785" s="48" t="s">
        <v>519</v>
      </c>
      <c r="R2785" s="103">
        <f t="shared" si="43"/>
        <v>2551</v>
      </c>
      <c r="S2785" s="22">
        <v>0</v>
      </c>
      <c r="T2785" s="22">
        <v>0</v>
      </c>
      <c r="U2785" s="22">
        <v>0</v>
      </c>
      <c r="V2785" s="22">
        <v>0</v>
      </c>
      <c r="W2785" s="22">
        <v>0</v>
      </c>
      <c r="X2785" s="22">
        <v>0</v>
      </c>
      <c r="Y2785" s="22">
        <v>0</v>
      </c>
      <c r="Z2785" s="22">
        <v>2551</v>
      </c>
      <c r="AA2785" s="22">
        <v>0</v>
      </c>
      <c r="AB2785" s="22">
        <v>0</v>
      </c>
      <c r="AC2785" s="22">
        <v>0</v>
      </c>
      <c r="AD2785" s="22">
        <v>0</v>
      </c>
    </row>
    <row r="2786" spans="1:30" s="1" customFormat="1" ht="15" customHeight="1" x14ac:dyDescent="0.3">
      <c r="A2786" s="21" t="s">
        <v>34</v>
      </c>
      <c r="B2786" s="21" t="s">
        <v>1265</v>
      </c>
      <c r="C2786" s="21" t="s">
        <v>1265</v>
      </c>
      <c r="D2786" s="21" t="s">
        <v>36</v>
      </c>
      <c r="E2786" s="21" t="s">
        <v>109</v>
      </c>
      <c r="F2786" s="23" t="s">
        <v>110</v>
      </c>
      <c r="G2786" s="21" t="s">
        <v>38</v>
      </c>
      <c r="H2786" s="21">
        <v>21401</v>
      </c>
      <c r="I2786" s="21" t="s">
        <v>257</v>
      </c>
      <c r="J2786" s="21" t="s">
        <v>833</v>
      </c>
      <c r="K2786" s="21" t="s">
        <v>834</v>
      </c>
      <c r="L2786" s="21" t="s">
        <v>2109</v>
      </c>
      <c r="M2786" s="21" t="s">
        <v>43</v>
      </c>
      <c r="N2786" s="21" t="s">
        <v>48</v>
      </c>
      <c r="O2786" s="22">
        <v>2</v>
      </c>
      <c r="P2786" s="22">
        <v>1480</v>
      </c>
      <c r="Q2786" s="48" t="s">
        <v>519</v>
      </c>
      <c r="R2786" s="103">
        <f t="shared" si="43"/>
        <v>2960</v>
      </c>
      <c r="S2786" s="22">
        <v>0</v>
      </c>
      <c r="T2786" s="22">
        <v>0</v>
      </c>
      <c r="U2786" s="22">
        <v>0</v>
      </c>
      <c r="V2786" s="22">
        <v>0</v>
      </c>
      <c r="W2786" s="22">
        <v>0</v>
      </c>
      <c r="X2786" s="22">
        <v>0</v>
      </c>
      <c r="Y2786" s="22">
        <v>0</v>
      </c>
      <c r="Z2786" s="22">
        <v>2960</v>
      </c>
      <c r="AA2786" s="22">
        <v>0</v>
      </c>
      <c r="AB2786" s="22">
        <v>0</v>
      </c>
      <c r="AC2786" s="22">
        <v>0</v>
      </c>
      <c r="AD2786" s="22">
        <v>0</v>
      </c>
    </row>
    <row r="2787" spans="1:30" s="1" customFormat="1" ht="15" customHeight="1" x14ac:dyDescent="0.3">
      <c r="A2787" s="21" t="s">
        <v>34</v>
      </c>
      <c r="B2787" s="21" t="s">
        <v>1265</v>
      </c>
      <c r="C2787" s="21" t="s">
        <v>1265</v>
      </c>
      <c r="D2787" s="21" t="s">
        <v>36</v>
      </c>
      <c r="E2787" s="21" t="s">
        <v>109</v>
      </c>
      <c r="F2787" s="23" t="s">
        <v>110</v>
      </c>
      <c r="G2787" s="21" t="s">
        <v>38</v>
      </c>
      <c r="H2787" s="21">
        <v>21401</v>
      </c>
      <c r="I2787" s="21" t="s">
        <v>257</v>
      </c>
      <c r="J2787" s="21" t="s">
        <v>1277</v>
      </c>
      <c r="K2787" s="21" t="s">
        <v>2111</v>
      </c>
      <c r="L2787" s="21" t="s">
        <v>2109</v>
      </c>
      <c r="M2787" s="21" t="s">
        <v>43</v>
      </c>
      <c r="N2787" s="21" t="s">
        <v>48</v>
      </c>
      <c r="O2787" s="22">
        <v>4</v>
      </c>
      <c r="P2787" s="22">
        <v>1300</v>
      </c>
      <c r="Q2787" s="48" t="s">
        <v>519</v>
      </c>
      <c r="R2787" s="103">
        <f t="shared" si="43"/>
        <v>5200</v>
      </c>
      <c r="S2787" s="22">
        <v>0</v>
      </c>
      <c r="T2787" s="22">
        <v>0</v>
      </c>
      <c r="U2787" s="22">
        <v>0</v>
      </c>
      <c r="V2787" s="22">
        <v>0</v>
      </c>
      <c r="W2787" s="22">
        <v>0</v>
      </c>
      <c r="X2787" s="22">
        <v>0</v>
      </c>
      <c r="Y2787" s="22">
        <v>0</v>
      </c>
      <c r="Z2787" s="22">
        <v>5200</v>
      </c>
      <c r="AA2787" s="22">
        <v>0</v>
      </c>
      <c r="AB2787" s="22">
        <v>0</v>
      </c>
      <c r="AC2787" s="22">
        <v>0</v>
      </c>
      <c r="AD2787" s="22">
        <v>0</v>
      </c>
    </row>
    <row r="2788" spans="1:30" s="1" customFormat="1" ht="15" customHeight="1" x14ac:dyDescent="0.3">
      <c r="A2788" s="21" t="s">
        <v>34</v>
      </c>
      <c r="B2788" s="21" t="s">
        <v>1265</v>
      </c>
      <c r="C2788" s="21" t="s">
        <v>1265</v>
      </c>
      <c r="D2788" s="21" t="s">
        <v>36</v>
      </c>
      <c r="E2788" s="21" t="s">
        <v>194</v>
      </c>
      <c r="F2788" s="23" t="s">
        <v>195</v>
      </c>
      <c r="G2788" s="21" t="s">
        <v>38</v>
      </c>
      <c r="H2788" s="21">
        <v>21401</v>
      </c>
      <c r="I2788" s="21" t="s">
        <v>257</v>
      </c>
      <c r="J2788" s="21" t="s">
        <v>272</v>
      </c>
      <c r="K2788" s="21" t="s">
        <v>1342</v>
      </c>
      <c r="L2788" s="21" t="s">
        <v>2109</v>
      </c>
      <c r="M2788" s="21" t="s">
        <v>43</v>
      </c>
      <c r="N2788" s="21" t="s">
        <v>48</v>
      </c>
      <c r="O2788" s="22">
        <v>2</v>
      </c>
      <c r="P2788" s="22">
        <v>3065</v>
      </c>
      <c r="Q2788" s="48" t="s">
        <v>519</v>
      </c>
      <c r="R2788" s="103">
        <f t="shared" si="43"/>
        <v>6130</v>
      </c>
      <c r="S2788" s="22">
        <v>0</v>
      </c>
      <c r="T2788" s="22">
        <v>6130</v>
      </c>
      <c r="U2788" s="22">
        <v>0</v>
      </c>
      <c r="V2788" s="22">
        <v>0</v>
      </c>
      <c r="W2788" s="22">
        <v>0</v>
      </c>
      <c r="X2788" s="22">
        <v>0</v>
      </c>
      <c r="Y2788" s="22">
        <v>0</v>
      </c>
      <c r="Z2788" s="22">
        <v>0</v>
      </c>
      <c r="AA2788" s="22">
        <v>0</v>
      </c>
      <c r="AB2788" s="22">
        <v>0</v>
      </c>
      <c r="AC2788" s="22">
        <v>0</v>
      </c>
      <c r="AD2788" s="22">
        <v>0</v>
      </c>
    </row>
    <row r="2789" spans="1:30" s="1" customFormat="1" ht="15" customHeight="1" x14ac:dyDescent="0.3">
      <c r="A2789" s="21" t="s">
        <v>34</v>
      </c>
      <c r="B2789" s="21" t="s">
        <v>1265</v>
      </c>
      <c r="C2789" s="21" t="s">
        <v>1265</v>
      </c>
      <c r="D2789" s="21" t="s">
        <v>36</v>
      </c>
      <c r="E2789" s="21" t="s">
        <v>194</v>
      </c>
      <c r="F2789" s="23" t="s">
        <v>195</v>
      </c>
      <c r="G2789" s="21" t="s">
        <v>38</v>
      </c>
      <c r="H2789" s="21">
        <v>21401</v>
      </c>
      <c r="I2789" s="21" t="s">
        <v>257</v>
      </c>
      <c r="J2789" s="21" t="s">
        <v>260</v>
      </c>
      <c r="K2789" s="21" t="s">
        <v>261</v>
      </c>
      <c r="L2789" s="21" t="s">
        <v>2109</v>
      </c>
      <c r="M2789" s="21" t="s">
        <v>43</v>
      </c>
      <c r="N2789" s="21" t="s">
        <v>48</v>
      </c>
      <c r="O2789" s="22">
        <v>5</v>
      </c>
      <c r="P2789" s="22">
        <v>135</v>
      </c>
      <c r="Q2789" s="48" t="s">
        <v>519</v>
      </c>
      <c r="R2789" s="103">
        <f t="shared" si="43"/>
        <v>675</v>
      </c>
      <c r="S2789" s="22">
        <v>0</v>
      </c>
      <c r="T2789" s="22">
        <v>675</v>
      </c>
      <c r="U2789" s="22">
        <v>0</v>
      </c>
      <c r="V2789" s="22">
        <v>0</v>
      </c>
      <c r="W2789" s="22">
        <v>0</v>
      </c>
      <c r="X2789" s="22">
        <v>0</v>
      </c>
      <c r="Y2789" s="22">
        <v>0</v>
      </c>
      <c r="Z2789" s="22">
        <v>0</v>
      </c>
      <c r="AA2789" s="22">
        <v>0</v>
      </c>
      <c r="AB2789" s="22">
        <v>0</v>
      </c>
      <c r="AC2789" s="22">
        <v>0</v>
      </c>
      <c r="AD2789" s="22">
        <v>0</v>
      </c>
    </row>
    <row r="2790" spans="1:30" s="1" customFormat="1" ht="15" customHeight="1" x14ac:dyDescent="0.3">
      <c r="A2790" s="21" t="s">
        <v>34</v>
      </c>
      <c r="B2790" s="21" t="s">
        <v>1265</v>
      </c>
      <c r="C2790" s="21" t="s">
        <v>1265</v>
      </c>
      <c r="D2790" s="21" t="s">
        <v>36</v>
      </c>
      <c r="E2790" s="21" t="s">
        <v>194</v>
      </c>
      <c r="F2790" s="23" t="s">
        <v>195</v>
      </c>
      <c r="G2790" s="21" t="s">
        <v>38</v>
      </c>
      <c r="H2790" s="21">
        <v>21401</v>
      </c>
      <c r="I2790" s="21" t="s">
        <v>257</v>
      </c>
      <c r="J2790" s="21" t="s">
        <v>1908</v>
      </c>
      <c r="K2790" s="21" t="s">
        <v>1909</v>
      </c>
      <c r="L2790" s="21" t="s">
        <v>2109</v>
      </c>
      <c r="M2790" s="21" t="s">
        <v>43</v>
      </c>
      <c r="N2790" s="21" t="s">
        <v>48</v>
      </c>
      <c r="O2790" s="22">
        <v>2</v>
      </c>
      <c r="P2790" s="22">
        <v>2500</v>
      </c>
      <c r="Q2790" s="48" t="s">
        <v>519</v>
      </c>
      <c r="R2790" s="103">
        <f t="shared" si="43"/>
        <v>5000</v>
      </c>
      <c r="S2790" s="22">
        <v>0</v>
      </c>
      <c r="T2790" s="22">
        <v>5000</v>
      </c>
      <c r="U2790" s="22">
        <v>0</v>
      </c>
      <c r="V2790" s="22">
        <v>0</v>
      </c>
      <c r="W2790" s="22">
        <v>0</v>
      </c>
      <c r="X2790" s="22">
        <v>0</v>
      </c>
      <c r="Y2790" s="22">
        <v>0</v>
      </c>
      <c r="Z2790" s="22">
        <v>0</v>
      </c>
      <c r="AA2790" s="22">
        <v>0</v>
      </c>
      <c r="AB2790" s="22">
        <v>0</v>
      </c>
      <c r="AC2790" s="22">
        <v>0</v>
      </c>
      <c r="AD2790" s="22">
        <v>0</v>
      </c>
    </row>
    <row r="2791" spans="1:30" s="1" customFormat="1" ht="15" customHeight="1" x14ac:dyDescent="0.3">
      <c r="A2791" s="21" t="s">
        <v>34</v>
      </c>
      <c r="B2791" s="21" t="s">
        <v>1265</v>
      </c>
      <c r="C2791" s="21" t="s">
        <v>1265</v>
      </c>
      <c r="D2791" s="21" t="s">
        <v>36</v>
      </c>
      <c r="E2791" s="21" t="s">
        <v>246</v>
      </c>
      <c r="F2791" s="21" t="s">
        <v>36</v>
      </c>
      <c r="G2791" s="21" t="s">
        <v>38</v>
      </c>
      <c r="H2791" s="21">
        <v>22104</v>
      </c>
      <c r="I2791" s="21" t="s">
        <v>288</v>
      </c>
      <c r="J2791" s="21" t="s">
        <v>309</v>
      </c>
      <c r="K2791" s="48" t="s">
        <v>310</v>
      </c>
      <c r="L2791" s="21" t="s">
        <v>42</v>
      </c>
      <c r="M2791" s="21" t="s">
        <v>1733</v>
      </c>
      <c r="N2791" s="21" t="s">
        <v>63</v>
      </c>
      <c r="O2791" s="22">
        <v>30</v>
      </c>
      <c r="P2791" s="22">
        <v>116</v>
      </c>
      <c r="Q2791" s="21" t="s">
        <v>580</v>
      </c>
      <c r="R2791" s="103">
        <f t="shared" si="43"/>
        <v>3480</v>
      </c>
      <c r="S2791" s="22">
        <v>0</v>
      </c>
      <c r="T2791" s="22">
        <v>1740</v>
      </c>
      <c r="U2791" s="22">
        <v>0</v>
      </c>
      <c r="V2791" s="22">
        <v>0</v>
      </c>
      <c r="W2791" s="22">
        <v>0</v>
      </c>
      <c r="X2791" s="22">
        <v>0</v>
      </c>
      <c r="Y2791" s="22">
        <v>0</v>
      </c>
      <c r="Z2791" s="22">
        <v>1740</v>
      </c>
      <c r="AA2791" s="22">
        <v>0</v>
      </c>
      <c r="AB2791" s="22">
        <v>0</v>
      </c>
      <c r="AC2791" s="22">
        <v>0</v>
      </c>
      <c r="AD2791" s="22">
        <v>0</v>
      </c>
    </row>
    <row r="2792" spans="1:30" s="1" customFormat="1" ht="15" customHeight="1" x14ac:dyDescent="0.3">
      <c r="A2792" s="21" t="s">
        <v>34</v>
      </c>
      <c r="B2792" s="21" t="s">
        <v>1265</v>
      </c>
      <c r="C2792" s="21" t="s">
        <v>1265</v>
      </c>
      <c r="D2792" s="21" t="s">
        <v>36</v>
      </c>
      <c r="E2792" s="21" t="s">
        <v>246</v>
      </c>
      <c r="F2792" s="21" t="s">
        <v>36</v>
      </c>
      <c r="G2792" s="21" t="s">
        <v>38</v>
      </c>
      <c r="H2792" s="21">
        <v>22104</v>
      </c>
      <c r="I2792" s="21" t="s">
        <v>288</v>
      </c>
      <c r="J2792" s="21" t="s">
        <v>320</v>
      </c>
      <c r="K2792" s="48" t="s">
        <v>299</v>
      </c>
      <c r="L2792" s="21" t="s">
        <v>42</v>
      </c>
      <c r="M2792" s="21" t="s">
        <v>1733</v>
      </c>
      <c r="N2792" s="21" t="s">
        <v>295</v>
      </c>
      <c r="O2792" s="22">
        <v>16</v>
      </c>
      <c r="P2792" s="22">
        <v>145</v>
      </c>
      <c r="Q2792" s="21" t="s">
        <v>580</v>
      </c>
      <c r="R2792" s="103">
        <f t="shared" si="43"/>
        <v>2320</v>
      </c>
      <c r="S2792" s="22">
        <v>0</v>
      </c>
      <c r="T2792" s="22">
        <v>1160</v>
      </c>
      <c r="U2792" s="22">
        <v>0</v>
      </c>
      <c r="V2792" s="22">
        <v>0</v>
      </c>
      <c r="W2792" s="22">
        <v>0</v>
      </c>
      <c r="X2792" s="22">
        <v>0</v>
      </c>
      <c r="Y2792" s="22">
        <v>0</v>
      </c>
      <c r="Z2792" s="22">
        <v>1160</v>
      </c>
      <c r="AA2792" s="22">
        <v>0</v>
      </c>
      <c r="AB2792" s="22">
        <v>0</v>
      </c>
      <c r="AC2792" s="22">
        <v>0</v>
      </c>
      <c r="AD2792" s="22">
        <v>0</v>
      </c>
    </row>
    <row r="2793" spans="1:30" s="1" customFormat="1" ht="15" customHeight="1" x14ac:dyDescent="0.3">
      <c r="A2793" s="21" t="s">
        <v>34</v>
      </c>
      <c r="B2793" s="21" t="s">
        <v>1265</v>
      </c>
      <c r="C2793" s="21" t="s">
        <v>1265</v>
      </c>
      <c r="D2793" s="21" t="s">
        <v>36</v>
      </c>
      <c r="E2793" s="21" t="s">
        <v>246</v>
      </c>
      <c r="F2793" s="21" t="s">
        <v>36</v>
      </c>
      <c r="G2793" s="21" t="s">
        <v>38</v>
      </c>
      <c r="H2793" s="21">
        <v>22104</v>
      </c>
      <c r="I2793" s="21" t="s">
        <v>288</v>
      </c>
      <c r="J2793" s="21" t="s">
        <v>1279</v>
      </c>
      <c r="K2793" s="48" t="s">
        <v>2112</v>
      </c>
      <c r="L2793" s="21" t="s">
        <v>42</v>
      </c>
      <c r="M2793" s="21" t="s">
        <v>1733</v>
      </c>
      <c r="N2793" s="21" t="s">
        <v>63</v>
      </c>
      <c r="O2793" s="22">
        <v>22</v>
      </c>
      <c r="P2793" s="22">
        <v>306</v>
      </c>
      <c r="Q2793" s="21" t="s">
        <v>580</v>
      </c>
      <c r="R2793" s="103">
        <f t="shared" si="43"/>
        <v>6732</v>
      </c>
      <c r="S2793" s="22">
        <v>0</v>
      </c>
      <c r="T2793" s="22">
        <v>3366</v>
      </c>
      <c r="U2793" s="22">
        <v>0</v>
      </c>
      <c r="V2793" s="22">
        <v>0</v>
      </c>
      <c r="W2793" s="22">
        <v>0</v>
      </c>
      <c r="X2793" s="22">
        <v>0</v>
      </c>
      <c r="Y2793" s="22">
        <v>0</v>
      </c>
      <c r="Z2793" s="22">
        <v>3366</v>
      </c>
      <c r="AA2793" s="22">
        <v>0</v>
      </c>
      <c r="AB2793" s="22">
        <v>0</v>
      </c>
      <c r="AC2793" s="22">
        <v>0</v>
      </c>
      <c r="AD2793" s="22">
        <v>0</v>
      </c>
    </row>
    <row r="2794" spans="1:30" s="1" customFormat="1" ht="15" customHeight="1" x14ac:dyDescent="0.3">
      <c r="A2794" s="21" t="s">
        <v>34</v>
      </c>
      <c r="B2794" s="21" t="s">
        <v>1265</v>
      </c>
      <c r="C2794" s="21" t="s">
        <v>1265</v>
      </c>
      <c r="D2794" s="21" t="s">
        <v>36</v>
      </c>
      <c r="E2794" s="21" t="s">
        <v>246</v>
      </c>
      <c r="F2794" s="21" t="s">
        <v>36</v>
      </c>
      <c r="G2794" s="21" t="s">
        <v>38</v>
      </c>
      <c r="H2794" s="21">
        <v>22104</v>
      </c>
      <c r="I2794" s="21" t="s">
        <v>288</v>
      </c>
      <c r="J2794" s="21" t="s">
        <v>321</v>
      </c>
      <c r="K2794" s="48" t="s">
        <v>322</v>
      </c>
      <c r="L2794" s="21" t="s">
        <v>42</v>
      </c>
      <c r="M2794" s="21" t="s">
        <v>1733</v>
      </c>
      <c r="N2794" s="21" t="s">
        <v>63</v>
      </c>
      <c r="O2794" s="22">
        <v>28</v>
      </c>
      <c r="P2794" s="22">
        <v>187</v>
      </c>
      <c r="Q2794" s="21" t="s">
        <v>580</v>
      </c>
      <c r="R2794" s="103">
        <f t="shared" si="43"/>
        <v>5236</v>
      </c>
      <c r="S2794" s="22">
        <v>0</v>
      </c>
      <c r="T2794" s="22">
        <v>2618</v>
      </c>
      <c r="U2794" s="22">
        <v>0</v>
      </c>
      <c r="V2794" s="22">
        <v>0</v>
      </c>
      <c r="W2794" s="22">
        <v>0</v>
      </c>
      <c r="X2794" s="22">
        <v>0</v>
      </c>
      <c r="Y2794" s="22">
        <v>0</v>
      </c>
      <c r="Z2794" s="22">
        <v>2618</v>
      </c>
      <c r="AA2794" s="22">
        <v>0</v>
      </c>
      <c r="AB2794" s="22">
        <v>0</v>
      </c>
      <c r="AC2794" s="22">
        <v>0</v>
      </c>
      <c r="AD2794" s="22">
        <v>0</v>
      </c>
    </row>
    <row r="2795" spans="1:30" s="1" customFormat="1" ht="15" customHeight="1" x14ac:dyDescent="0.3">
      <c r="A2795" s="21" t="s">
        <v>34</v>
      </c>
      <c r="B2795" s="21" t="s">
        <v>1265</v>
      </c>
      <c r="C2795" s="21" t="s">
        <v>1265</v>
      </c>
      <c r="D2795" s="21" t="s">
        <v>36</v>
      </c>
      <c r="E2795" s="21" t="s">
        <v>246</v>
      </c>
      <c r="F2795" s="21" t="s">
        <v>36</v>
      </c>
      <c r="G2795" s="21" t="s">
        <v>38</v>
      </c>
      <c r="H2795" s="21">
        <v>22104</v>
      </c>
      <c r="I2795" s="21" t="s">
        <v>288</v>
      </c>
      <c r="J2795" s="21" t="s">
        <v>1173</v>
      </c>
      <c r="K2795" s="48" t="s">
        <v>1174</v>
      </c>
      <c r="L2795" s="21" t="s">
        <v>42</v>
      </c>
      <c r="M2795" s="21" t="s">
        <v>1733</v>
      </c>
      <c r="N2795" s="21" t="s">
        <v>48</v>
      </c>
      <c r="O2795" s="22">
        <v>350</v>
      </c>
      <c r="P2795" s="22">
        <v>6</v>
      </c>
      <c r="Q2795" s="21" t="s">
        <v>580</v>
      </c>
      <c r="R2795" s="103">
        <f t="shared" si="43"/>
        <v>2100</v>
      </c>
      <c r="S2795" s="22">
        <v>0</v>
      </c>
      <c r="T2795" s="22">
        <v>1050</v>
      </c>
      <c r="U2795" s="22">
        <v>0</v>
      </c>
      <c r="V2795" s="22">
        <v>0</v>
      </c>
      <c r="W2795" s="22">
        <v>0</v>
      </c>
      <c r="X2795" s="22">
        <v>0</v>
      </c>
      <c r="Y2795" s="22">
        <v>0</v>
      </c>
      <c r="Z2795" s="22">
        <v>1050</v>
      </c>
      <c r="AA2795" s="22">
        <v>0</v>
      </c>
      <c r="AB2795" s="22">
        <v>0</v>
      </c>
      <c r="AC2795" s="22">
        <v>0</v>
      </c>
      <c r="AD2795" s="22">
        <v>0</v>
      </c>
    </row>
    <row r="2796" spans="1:30" s="1" customFormat="1" ht="15" customHeight="1" x14ac:dyDescent="0.3">
      <c r="A2796" s="21" t="s">
        <v>34</v>
      </c>
      <c r="B2796" s="21" t="s">
        <v>1265</v>
      </c>
      <c r="C2796" s="21" t="s">
        <v>1265</v>
      </c>
      <c r="D2796" s="21" t="s">
        <v>36</v>
      </c>
      <c r="E2796" s="21" t="s">
        <v>246</v>
      </c>
      <c r="F2796" s="21" t="s">
        <v>36</v>
      </c>
      <c r="G2796" s="21" t="s">
        <v>38</v>
      </c>
      <c r="H2796" s="21">
        <v>22104</v>
      </c>
      <c r="I2796" s="21" t="s">
        <v>288</v>
      </c>
      <c r="J2796" s="21" t="s">
        <v>1136</v>
      </c>
      <c r="K2796" s="48" t="s">
        <v>1137</v>
      </c>
      <c r="L2796" s="21" t="s">
        <v>42</v>
      </c>
      <c r="M2796" s="21" t="s">
        <v>1733</v>
      </c>
      <c r="N2796" s="21" t="s">
        <v>237</v>
      </c>
      <c r="O2796" s="22">
        <v>22</v>
      </c>
      <c r="P2796" s="22">
        <v>242</v>
      </c>
      <c r="Q2796" s="21" t="s">
        <v>580</v>
      </c>
      <c r="R2796" s="103">
        <f t="shared" si="43"/>
        <v>5324</v>
      </c>
      <c r="S2796" s="22">
        <v>0</v>
      </c>
      <c r="T2796" s="22">
        <v>2662</v>
      </c>
      <c r="U2796" s="22">
        <v>0</v>
      </c>
      <c r="V2796" s="22">
        <v>0</v>
      </c>
      <c r="W2796" s="22">
        <v>0</v>
      </c>
      <c r="X2796" s="22">
        <v>0</v>
      </c>
      <c r="Y2796" s="22">
        <v>0</v>
      </c>
      <c r="Z2796" s="22">
        <v>2662</v>
      </c>
      <c r="AA2796" s="22">
        <v>0</v>
      </c>
      <c r="AB2796" s="22">
        <v>0</v>
      </c>
      <c r="AC2796" s="22">
        <v>0</v>
      </c>
      <c r="AD2796" s="22">
        <v>0</v>
      </c>
    </row>
    <row r="2797" spans="1:30" s="1" customFormat="1" ht="15" customHeight="1" x14ac:dyDescent="0.3">
      <c r="A2797" s="21" t="s">
        <v>34</v>
      </c>
      <c r="B2797" s="21" t="s">
        <v>1265</v>
      </c>
      <c r="C2797" s="21" t="s">
        <v>1265</v>
      </c>
      <c r="D2797" s="21" t="s">
        <v>36</v>
      </c>
      <c r="E2797" s="21" t="s">
        <v>246</v>
      </c>
      <c r="F2797" s="21" t="s">
        <v>36</v>
      </c>
      <c r="G2797" s="21" t="s">
        <v>38</v>
      </c>
      <c r="H2797" s="21">
        <v>22104</v>
      </c>
      <c r="I2797" s="21" t="s">
        <v>288</v>
      </c>
      <c r="J2797" s="21" t="s">
        <v>2113</v>
      </c>
      <c r="K2797" s="48" t="s">
        <v>2114</v>
      </c>
      <c r="L2797" s="21" t="s">
        <v>42</v>
      </c>
      <c r="M2797" s="21" t="s">
        <v>1733</v>
      </c>
      <c r="N2797" s="21" t="s">
        <v>48</v>
      </c>
      <c r="O2797" s="22">
        <v>70</v>
      </c>
      <c r="P2797" s="22">
        <v>12</v>
      </c>
      <c r="Q2797" s="21" t="s">
        <v>580</v>
      </c>
      <c r="R2797" s="103">
        <f t="shared" si="43"/>
        <v>840</v>
      </c>
      <c r="S2797" s="22">
        <v>0</v>
      </c>
      <c r="T2797" s="22">
        <v>420</v>
      </c>
      <c r="U2797" s="22">
        <v>0</v>
      </c>
      <c r="V2797" s="22">
        <v>0</v>
      </c>
      <c r="W2797" s="22">
        <v>0</v>
      </c>
      <c r="X2797" s="22">
        <v>0</v>
      </c>
      <c r="Y2797" s="22">
        <v>0</v>
      </c>
      <c r="Z2797" s="22">
        <v>420</v>
      </c>
      <c r="AA2797" s="22">
        <v>0</v>
      </c>
      <c r="AB2797" s="22">
        <v>0</v>
      </c>
      <c r="AC2797" s="22">
        <v>0</v>
      </c>
      <c r="AD2797" s="22">
        <v>0</v>
      </c>
    </row>
    <row r="2798" spans="1:30" s="1" customFormat="1" ht="15" customHeight="1" x14ac:dyDescent="0.3">
      <c r="A2798" s="21" t="s">
        <v>34</v>
      </c>
      <c r="B2798" s="21" t="s">
        <v>1265</v>
      </c>
      <c r="C2798" s="21" t="s">
        <v>1265</v>
      </c>
      <c r="D2798" s="21" t="s">
        <v>36</v>
      </c>
      <c r="E2798" s="21" t="s">
        <v>246</v>
      </c>
      <c r="F2798" s="21" t="s">
        <v>36</v>
      </c>
      <c r="G2798" s="21" t="s">
        <v>38</v>
      </c>
      <c r="H2798" s="21">
        <v>22104</v>
      </c>
      <c r="I2798" s="21" t="s">
        <v>288</v>
      </c>
      <c r="J2798" s="21" t="s">
        <v>1175</v>
      </c>
      <c r="K2798" s="48" t="s">
        <v>1176</v>
      </c>
      <c r="L2798" s="21" t="s">
        <v>42</v>
      </c>
      <c r="M2798" s="21" t="s">
        <v>1733</v>
      </c>
      <c r="N2798" s="21" t="s">
        <v>48</v>
      </c>
      <c r="O2798" s="22">
        <v>210</v>
      </c>
      <c r="P2798" s="22">
        <v>14</v>
      </c>
      <c r="Q2798" s="21" t="s">
        <v>580</v>
      </c>
      <c r="R2798" s="103">
        <f t="shared" si="43"/>
        <v>2940</v>
      </c>
      <c r="S2798" s="22">
        <v>0</v>
      </c>
      <c r="T2798" s="22">
        <v>1470</v>
      </c>
      <c r="U2798" s="22">
        <v>0</v>
      </c>
      <c r="V2798" s="22">
        <v>0</v>
      </c>
      <c r="W2798" s="22">
        <v>0</v>
      </c>
      <c r="X2798" s="22">
        <v>0</v>
      </c>
      <c r="Y2798" s="22">
        <v>0</v>
      </c>
      <c r="Z2798" s="22">
        <v>1470</v>
      </c>
      <c r="AA2798" s="22">
        <v>0</v>
      </c>
      <c r="AB2798" s="22">
        <v>0</v>
      </c>
      <c r="AC2798" s="22">
        <v>0</v>
      </c>
      <c r="AD2798" s="22">
        <v>0</v>
      </c>
    </row>
    <row r="2799" spans="1:30" s="1" customFormat="1" ht="15" customHeight="1" x14ac:dyDescent="0.3">
      <c r="A2799" s="21" t="s">
        <v>34</v>
      </c>
      <c r="B2799" s="21" t="s">
        <v>1265</v>
      </c>
      <c r="C2799" s="21" t="s">
        <v>1265</v>
      </c>
      <c r="D2799" s="21" t="s">
        <v>36</v>
      </c>
      <c r="E2799" s="21" t="s">
        <v>246</v>
      </c>
      <c r="F2799" s="21" t="s">
        <v>36</v>
      </c>
      <c r="G2799" s="21" t="s">
        <v>38</v>
      </c>
      <c r="H2799" s="21">
        <v>22104</v>
      </c>
      <c r="I2799" s="21" t="s">
        <v>288</v>
      </c>
      <c r="J2799" s="21" t="s">
        <v>329</v>
      </c>
      <c r="K2799" s="48" t="s">
        <v>330</v>
      </c>
      <c r="L2799" s="21" t="s">
        <v>42</v>
      </c>
      <c r="M2799" s="21" t="s">
        <v>1733</v>
      </c>
      <c r="N2799" s="21" t="s">
        <v>48</v>
      </c>
      <c r="O2799" s="22">
        <v>560</v>
      </c>
      <c r="P2799" s="22">
        <v>5</v>
      </c>
      <c r="Q2799" s="21" t="s">
        <v>580</v>
      </c>
      <c r="R2799" s="103">
        <f t="shared" si="43"/>
        <v>2800</v>
      </c>
      <c r="S2799" s="22">
        <v>0</v>
      </c>
      <c r="T2799" s="22">
        <v>1400</v>
      </c>
      <c r="U2799" s="22">
        <v>0</v>
      </c>
      <c r="V2799" s="22">
        <v>0</v>
      </c>
      <c r="W2799" s="22">
        <v>0</v>
      </c>
      <c r="X2799" s="22">
        <v>0</v>
      </c>
      <c r="Y2799" s="22">
        <v>0</v>
      </c>
      <c r="Z2799" s="22">
        <v>1400</v>
      </c>
      <c r="AA2799" s="22">
        <v>0</v>
      </c>
      <c r="AB2799" s="22">
        <v>0</v>
      </c>
      <c r="AC2799" s="22">
        <v>0</v>
      </c>
      <c r="AD2799" s="22">
        <v>0</v>
      </c>
    </row>
    <row r="2800" spans="1:30" s="1" customFormat="1" ht="15" customHeight="1" x14ac:dyDescent="0.3">
      <c r="A2800" s="21" t="s">
        <v>34</v>
      </c>
      <c r="B2800" s="21" t="s">
        <v>1265</v>
      </c>
      <c r="C2800" s="21" t="s">
        <v>1265</v>
      </c>
      <c r="D2800" s="21" t="s">
        <v>36</v>
      </c>
      <c r="E2800" s="21" t="s">
        <v>194</v>
      </c>
      <c r="F2800" s="23" t="s">
        <v>195</v>
      </c>
      <c r="G2800" s="21" t="s">
        <v>38</v>
      </c>
      <c r="H2800" s="21">
        <v>22104</v>
      </c>
      <c r="I2800" s="21" t="s">
        <v>288</v>
      </c>
      <c r="J2800" s="21" t="s">
        <v>316</v>
      </c>
      <c r="K2800" s="21" t="s">
        <v>317</v>
      </c>
      <c r="L2800" s="21" t="s">
        <v>2109</v>
      </c>
      <c r="M2800" s="21" t="s">
        <v>43</v>
      </c>
      <c r="N2800" s="21" t="s">
        <v>295</v>
      </c>
      <c r="O2800" s="22">
        <v>5</v>
      </c>
      <c r="P2800" s="22">
        <v>59</v>
      </c>
      <c r="Q2800" s="48" t="s">
        <v>519</v>
      </c>
      <c r="R2800" s="103">
        <f t="shared" si="43"/>
        <v>295</v>
      </c>
      <c r="S2800" s="22">
        <v>0</v>
      </c>
      <c r="T2800" s="22">
        <v>295</v>
      </c>
      <c r="U2800" s="22">
        <v>0</v>
      </c>
      <c r="V2800" s="22">
        <v>0</v>
      </c>
      <c r="W2800" s="22">
        <v>0</v>
      </c>
      <c r="X2800" s="22">
        <v>0</v>
      </c>
      <c r="Y2800" s="22">
        <v>0</v>
      </c>
      <c r="Z2800" s="22">
        <v>0</v>
      </c>
      <c r="AA2800" s="22">
        <v>0</v>
      </c>
      <c r="AB2800" s="22">
        <v>0</v>
      </c>
      <c r="AC2800" s="22">
        <v>0</v>
      </c>
      <c r="AD2800" s="22">
        <v>0</v>
      </c>
    </row>
    <row r="2801" spans="1:30" s="1" customFormat="1" ht="15" customHeight="1" x14ac:dyDescent="0.3">
      <c r="A2801" s="21" t="s">
        <v>34</v>
      </c>
      <c r="B2801" s="21" t="s">
        <v>1265</v>
      </c>
      <c r="C2801" s="21" t="s">
        <v>1265</v>
      </c>
      <c r="D2801" s="21" t="s">
        <v>36</v>
      </c>
      <c r="E2801" s="21" t="s">
        <v>194</v>
      </c>
      <c r="F2801" s="23" t="s">
        <v>195</v>
      </c>
      <c r="G2801" s="21" t="s">
        <v>38</v>
      </c>
      <c r="H2801" s="21">
        <v>22104</v>
      </c>
      <c r="I2801" s="21" t="s">
        <v>288</v>
      </c>
      <c r="J2801" s="21" t="s">
        <v>320</v>
      </c>
      <c r="K2801" s="21" t="s">
        <v>299</v>
      </c>
      <c r="L2801" s="21" t="s">
        <v>2109</v>
      </c>
      <c r="M2801" s="21" t="s">
        <v>43</v>
      </c>
      <c r="N2801" s="21" t="s">
        <v>295</v>
      </c>
      <c r="O2801" s="22">
        <v>1</v>
      </c>
      <c r="P2801" s="22">
        <v>310</v>
      </c>
      <c r="Q2801" s="48" t="s">
        <v>519</v>
      </c>
      <c r="R2801" s="103">
        <f t="shared" si="43"/>
        <v>310</v>
      </c>
      <c r="S2801" s="22">
        <v>0</v>
      </c>
      <c r="T2801" s="22">
        <v>310</v>
      </c>
      <c r="U2801" s="22">
        <v>0</v>
      </c>
      <c r="V2801" s="22">
        <v>0</v>
      </c>
      <c r="W2801" s="22">
        <v>0</v>
      </c>
      <c r="X2801" s="22">
        <v>0</v>
      </c>
      <c r="Y2801" s="22">
        <v>0</v>
      </c>
      <c r="Z2801" s="22">
        <v>0</v>
      </c>
      <c r="AA2801" s="22">
        <v>0</v>
      </c>
      <c r="AB2801" s="22">
        <v>0</v>
      </c>
      <c r="AC2801" s="22">
        <v>0</v>
      </c>
      <c r="AD2801" s="22">
        <v>0</v>
      </c>
    </row>
    <row r="2802" spans="1:30" s="1" customFormat="1" ht="15" customHeight="1" x14ac:dyDescent="0.3">
      <c r="A2802" s="21" t="s">
        <v>34</v>
      </c>
      <c r="B2802" s="21" t="s">
        <v>1265</v>
      </c>
      <c r="C2802" s="21" t="s">
        <v>1265</v>
      </c>
      <c r="D2802" s="21" t="s">
        <v>36</v>
      </c>
      <c r="E2802" s="21" t="s">
        <v>194</v>
      </c>
      <c r="F2802" s="23" t="s">
        <v>195</v>
      </c>
      <c r="G2802" s="21" t="s">
        <v>38</v>
      </c>
      <c r="H2802" s="21">
        <v>22104</v>
      </c>
      <c r="I2802" s="21" t="s">
        <v>288</v>
      </c>
      <c r="J2802" s="21" t="s">
        <v>2132</v>
      </c>
      <c r="K2802" s="21" t="s">
        <v>2133</v>
      </c>
      <c r="L2802" s="21" t="s">
        <v>2109</v>
      </c>
      <c r="M2802" s="21" t="s">
        <v>43</v>
      </c>
      <c r="N2802" s="21" t="s">
        <v>48</v>
      </c>
      <c r="O2802" s="22">
        <v>50</v>
      </c>
      <c r="P2802" s="22">
        <v>9</v>
      </c>
      <c r="Q2802" s="48" t="s">
        <v>519</v>
      </c>
      <c r="R2802" s="103">
        <f t="shared" si="43"/>
        <v>450</v>
      </c>
      <c r="S2802" s="22">
        <v>0</v>
      </c>
      <c r="T2802" s="22">
        <v>450</v>
      </c>
      <c r="U2802" s="22">
        <v>0</v>
      </c>
      <c r="V2802" s="22">
        <v>0</v>
      </c>
      <c r="W2802" s="22">
        <v>0</v>
      </c>
      <c r="X2802" s="22">
        <v>0</v>
      </c>
      <c r="Y2802" s="22">
        <v>0</v>
      </c>
      <c r="Z2802" s="22">
        <v>0</v>
      </c>
      <c r="AA2802" s="22">
        <v>0</v>
      </c>
      <c r="AB2802" s="22">
        <v>0</v>
      </c>
      <c r="AC2802" s="22">
        <v>0</v>
      </c>
      <c r="AD2802" s="22">
        <v>0</v>
      </c>
    </row>
    <row r="2803" spans="1:30" s="1" customFormat="1" ht="15" customHeight="1" x14ac:dyDescent="0.3">
      <c r="A2803" s="21" t="s">
        <v>34</v>
      </c>
      <c r="B2803" s="21" t="s">
        <v>1265</v>
      </c>
      <c r="C2803" s="21" t="s">
        <v>1265</v>
      </c>
      <c r="D2803" s="21" t="s">
        <v>36</v>
      </c>
      <c r="E2803" s="21" t="s">
        <v>194</v>
      </c>
      <c r="F2803" s="23" t="s">
        <v>195</v>
      </c>
      <c r="G2803" s="21" t="s">
        <v>38</v>
      </c>
      <c r="H2803" s="21">
        <v>22104</v>
      </c>
      <c r="I2803" s="21" t="s">
        <v>288</v>
      </c>
      <c r="J2803" s="21" t="s">
        <v>309</v>
      </c>
      <c r="K2803" s="21" t="s">
        <v>310</v>
      </c>
      <c r="L2803" s="21" t="s">
        <v>2109</v>
      </c>
      <c r="M2803" s="21" t="s">
        <v>43</v>
      </c>
      <c r="N2803" s="21" t="s">
        <v>63</v>
      </c>
      <c r="O2803" s="22">
        <v>2</v>
      </c>
      <c r="P2803" s="22">
        <v>235</v>
      </c>
      <c r="Q2803" s="48" t="s">
        <v>519</v>
      </c>
      <c r="R2803" s="103">
        <f t="shared" si="43"/>
        <v>470</v>
      </c>
      <c r="S2803" s="22">
        <v>0</v>
      </c>
      <c r="T2803" s="22">
        <v>470</v>
      </c>
      <c r="U2803" s="22">
        <v>0</v>
      </c>
      <c r="V2803" s="22">
        <v>0</v>
      </c>
      <c r="W2803" s="22">
        <v>0</v>
      </c>
      <c r="X2803" s="22">
        <v>0</v>
      </c>
      <c r="Y2803" s="22">
        <v>0</v>
      </c>
      <c r="Z2803" s="22">
        <v>0</v>
      </c>
      <c r="AA2803" s="22">
        <v>0</v>
      </c>
      <c r="AB2803" s="22">
        <v>0</v>
      </c>
      <c r="AC2803" s="22">
        <v>0</v>
      </c>
      <c r="AD2803" s="22">
        <v>0</v>
      </c>
    </row>
    <row r="2804" spans="1:30" s="1" customFormat="1" ht="15" customHeight="1" x14ac:dyDescent="0.3">
      <c r="A2804" s="21" t="s">
        <v>34</v>
      </c>
      <c r="B2804" s="21" t="s">
        <v>1265</v>
      </c>
      <c r="C2804" s="21" t="s">
        <v>1265</v>
      </c>
      <c r="D2804" s="21" t="s">
        <v>36</v>
      </c>
      <c r="E2804" s="21" t="s">
        <v>194</v>
      </c>
      <c r="F2804" s="23" t="s">
        <v>195</v>
      </c>
      <c r="G2804" s="21" t="s">
        <v>38</v>
      </c>
      <c r="H2804" s="21">
        <v>22104</v>
      </c>
      <c r="I2804" s="21" t="s">
        <v>288</v>
      </c>
      <c r="J2804" s="21" t="s">
        <v>1173</v>
      </c>
      <c r="K2804" s="21" t="s">
        <v>1174</v>
      </c>
      <c r="L2804" s="21" t="s">
        <v>2109</v>
      </c>
      <c r="M2804" s="21" t="s">
        <v>43</v>
      </c>
      <c r="N2804" s="21" t="s">
        <v>48</v>
      </c>
      <c r="O2804" s="22">
        <v>50</v>
      </c>
      <c r="P2804" s="22">
        <v>15</v>
      </c>
      <c r="Q2804" s="48" t="s">
        <v>519</v>
      </c>
      <c r="R2804" s="103">
        <f t="shared" si="43"/>
        <v>750</v>
      </c>
      <c r="S2804" s="22">
        <v>0</v>
      </c>
      <c r="T2804" s="22">
        <v>750</v>
      </c>
      <c r="U2804" s="22">
        <v>0</v>
      </c>
      <c r="V2804" s="22">
        <v>0</v>
      </c>
      <c r="W2804" s="22">
        <v>0</v>
      </c>
      <c r="X2804" s="22">
        <v>0</v>
      </c>
      <c r="Y2804" s="22">
        <v>0</v>
      </c>
      <c r="Z2804" s="22">
        <v>0</v>
      </c>
      <c r="AA2804" s="22">
        <v>0</v>
      </c>
      <c r="AB2804" s="22">
        <v>0</v>
      </c>
      <c r="AC2804" s="22">
        <v>0</v>
      </c>
      <c r="AD2804" s="22">
        <v>0</v>
      </c>
    </row>
    <row r="2805" spans="1:30" s="1" customFormat="1" ht="15" customHeight="1" x14ac:dyDescent="0.3">
      <c r="A2805" s="21" t="s">
        <v>34</v>
      </c>
      <c r="B2805" s="21" t="s">
        <v>1265</v>
      </c>
      <c r="C2805" s="21" t="s">
        <v>1265</v>
      </c>
      <c r="D2805" s="21" t="s">
        <v>36</v>
      </c>
      <c r="E2805" s="21" t="s">
        <v>194</v>
      </c>
      <c r="F2805" s="23" t="s">
        <v>195</v>
      </c>
      <c r="G2805" s="21" t="s">
        <v>38</v>
      </c>
      <c r="H2805" s="21">
        <v>22106</v>
      </c>
      <c r="I2805" s="21" t="s">
        <v>1883</v>
      </c>
      <c r="J2805" s="21" t="s">
        <v>2134</v>
      </c>
      <c r="K2805" s="21" t="s">
        <v>2135</v>
      </c>
      <c r="L2805" s="21" t="s">
        <v>2109</v>
      </c>
      <c r="M2805" s="21" t="s">
        <v>43</v>
      </c>
      <c r="N2805" s="21" t="s">
        <v>48</v>
      </c>
      <c r="O2805" s="22">
        <v>3</v>
      </c>
      <c r="P2805" s="22">
        <v>196.66666666666666</v>
      </c>
      <c r="Q2805" s="48" t="s">
        <v>519</v>
      </c>
      <c r="R2805" s="103">
        <f t="shared" si="43"/>
        <v>590</v>
      </c>
      <c r="S2805" s="22">
        <v>0</v>
      </c>
      <c r="T2805" s="22">
        <v>590</v>
      </c>
      <c r="U2805" s="22">
        <v>0</v>
      </c>
      <c r="V2805" s="22">
        <v>0</v>
      </c>
      <c r="W2805" s="22">
        <v>0</v>
      </c>
      <c r="X2805" s="22">
        <v>0</v>
      </c>
      <c r="Y2805" s="22">
        <v>0</v>
      </c>
      <c r="Z2805" s="22">
        <v>0</v>
      </c>
      <c r="AA2805" s="22">
        <v>0</v>
      </c>
      <c r="AB2805" s="22">
        <v>0</v>
      </c>
      <c r="AC2805" s="22">
        <v>0</v>
      </c>
      <c r="AD2805" s="22">
        <v>0</v>
      </c>
    </row>
    <row r="2806" spans="1:30" s="1" customFormat="1" ht="15" customHeight="1" x14ac:dyDescent="0.3">
      <c r="A2806" s="21" t="s">
        <v>34</v>
      </c>
      <c r="B2806" s="21" t="s">
        <v>1265</v>
      </c>
      <c r="C2806" s="21" t="s">
        <v>1265</v>
      </c>
      <c r="D2806" s="21" t="s">
        <v>36</v>
      </c>
      <c r="E2806" s="21" t="s">
        <v>194</v>
      </c>
      <c r="F2806" s="23" t="s">
        <v>195</v>
      </c>
      <c r="G2806" s="21" t="s">
        <v>38</v>
      </c>
      <c r="H2806" s="21">
        <v>24601</v>
      </c>
      <c r="I2806" s="21" t="s">
        <v>345</v>
      </c>
      <c r="J2806" s="21" t="s">
        <v>901</v>
      </c>
      <c r="K2806" s="21" t="s">
        <v>1064</v>
      </c>
      <c r="L2806" s="21" t="s">
        <v>2109</v>
      </c>
      <c r="M2806" s="21" t="s">
        <v>43</v>
      </c>
      <c r="N2806" s="21" t="s">
        <v>48</v>
      </c>
      <c r="O2806" s="22">
        <v>1</v>
      </c>
      <c r="P2806" s="22">
        <v>410</v>
      </c>
      <c r="Q2806" s="48" t="s">
        <v>519</v>
      </c>
      <c r="R2806" s="103">
        <f t="shared" si="43"/>
        <v>410</v>
      </c>
      <c r="S2806" s="22">
        <v>0</v>
      </c>
      <c r="T2806" s="22">
        <v>410</v>
      </c>
      <c r="U2806" s="22">
        <v>0</v>
      </c>
      <c r="V2806" s="22">
        <v>0</v>
      </c>
      <c r="W2806" s="22">
        <v>0</v>
      </c>
      <c r="X2806" s="22">
        <v>0</v>
      </c>
      <c r="Y2806" s="22">
        <v>0</v>
      </c>
      <c r="Z2806" s="22">
        <v>0</v>
      </c>
      <c r="AA2806" s="22">
        <v>0</v>
      </c>
      <c r="AB2806" s="22">
        <v>0</v>
      </c>
      <c r="AC2806" s="22">
        <v>0</v>
      </c>
      <c r="AD2806" s="22">
        <v>0</v>
      </c>
    </row>
    <row r="2807" spans="1:30" s="1" customFormat="1" ht="15" customHeight="1" x14ac:dyDescent="0.3">
      <c r="A2807" s="21" t="s">
        <v>34</v>
      </c>
      <c r="B2807" s="21" t="s">
        <v>1265</v>
      </c>
      <c r="C2807" s="21" t="s">
        <v>1265</v>
      </c>
      <c r="D2807" s="21" t="s">
        <v>36</v>
      </c>
      <c r="E2807" s="21" t="s">
        <v>194</v>
      </c>
      <c r="F2807" s="23" t="s">
        <v>195</v>
      </c>
      <c r="G2807" s="21" t="s">
        <v>38</v>
      </c>
      <c r="H2807" s="21">
        <v>24601</v>
      </c>
      <c r="I2807" s="21" t="s">
        <v>345</v>
      </c>
      <c r="J2807" s="21" t="s">
        <v>359</v>
      </c>
      <c r="K2807" s="21" t="s">
        <v>1179</v>
      </c>
      <c r="L2807" s="21" t="s">
        <v>2109</v>
      </c>
      <c r="M2807" s="21" t="s">
        <v>43</v>
      </c>
      <c r="N2807" s="21" t="s">
        <v>48</v>
      </c>
      <c r="O2807" s="22">
        <v>1</v>
      </c>
      <c r="P2807" s="22">
        <v>310</v>
      </c>
      <c r="Q2807" s="48" t="s">
        <v>519</v>
      </c>
      <c r="R2807" s="103">
        <f t="shared" si="43"/>
        <v>310</v>
      </c>
      <c r="S2807" s="22">
        <v>0</v>
      </c>
      <c r="T2807" s="22">
        <v>310</v>
      </c>
      <c r="U2807" s="22">
        <v>0</v>
      </c>
      <c r="V2807" s="22">
        <v>0</v>
      </c>
      <c r="W2807" s="22">
        <v>0</v>
      </c>
      <c r="X2807" s="22">
        <v>0</v>
      </c>
      <c r="Y2807" s="22">
        <v>0</v>
      </c>
      <c r="Z2807" s="22">
        <v>0</v>
      </c>
      <c r="AA2807" s="22">
        <v>0</v>
      </c>
      <c r="AB2807" s="22">
        <v>0</v>
      </c>
      <c r="AC2807" s="22">
        <v>0</v>
      </c>
      <c r="AD2807" s="22">
        <v>0</v>
      </c>
    </row>
    <row r="2808" spans="1:30" s="1" customFormat="1" ht="15" customHeight="1" x14ac:dyDescent="0.3">
      <c r="A2808" s="21" t="s">
        <v>34</v>
      </c>
      <c r="B2808" s="21" t="s">
        <v>1265</v>
      </c>
      <c r="C2808" s="21" t="s">
        <v>1265</v>
      </c>
      <c r="D2808" s="21" t="s">
        <v>36</v>
      </c>
      <c r="E2808" s="21" t="s">
        <v>194</v>
      </c>
      <c r="F2808" s="23" t="s">
        <v>195</v>
      </c>
      <c r="G2808" s="21" t="s">
        <v>38</v>
      </c>
      <c r="H2808" s="21">
        <v>24601</v>
      </c>
      <c r="I2808" s="21" t="s">
        <v>345</v>
      </c>
      <c r="J2808" s="21" t="s">
        <v>1230</v>
      </c>
      <c r="K2808" s="21" t="s">
        <v>854</v>
      </c>
      <c r="L2808" s="21" t="s">
        <v>2109</v>
      </c>
      <c r="M2808" s="21" t="s">
        <v>43</v>
      </c>
      <c r="N2808" s="21" t="s">
        <v>48</v>
      </c>
      <c r="O2808" s="22">
        <v>2</v>
      </c>
      <c r="P2808" s="22">
        <v>85</v>
      </c>
      <c r="Q2808" s="48" t="s">
        <v>519</v>
      </c>
      <c r="R2808" s="103">
        <f t="shared" si="43"/>
        <v>170</v>
      </c>
      <c r="S2808" s="22">
        <v>0</v>
      </c>
      <c r="T2808" s="22">
        <v>170</v>
      </c>
      <c r="U2808" s="22">
        <v>0</v>
      </c>
      <c r="V2808" s="22">
        <v>0</v>
      </c>
      <c r="W2808" s="22">
        <v>0</v>
      </c>
      <c r="X2808" s="22">
        <v>0</v>
      </c>
      <c r="Y2808" s="22">
        <v>0</v>
      </c>
      <c r="Z2808" s="22">
        <v>0</v>
      </c>
      <c r="AA2808" s="22">
        <v>0</v>
      </c>
      <c r="AB2808" s="22">
        <v>0</v>
      </c>
      <c r="AC2808" s="22">
        <v>0</v>
      </c>
      <c r="AD2808" s="22">
        <v>0</v>
      </c>
    </row>
    <row r="2809" spans="1:30" s="1" customFormat="1" ht="15" customHeight="1" x14ac:dyDescent="0.3">
      <c r="A2809" s="21" t="s">
        <v>34</v>
      </c>
      <c r="B2809" s="21" t="s">
        <v>1265</v>
      </c>
      <c r="C2809" s="21" t="s">
        <v>1265</v>
      </c>
      <c r="D2809" s="21" t="s">
        <v>36</v>
      </c>
      <c r="E2809" s="21" t="s">
        <v>194</v>
      </c>
      <c r="F2809" s="23" t="s">
        <v>244</v>
      </c>
      <c r="G2809" s="21" t="s">
        <v>245</v>
      </c>
      <c r="H2809" s="21">
        <v>26102</v>
      </c>
      <c r="I2809" s="21" t="s">
        <v>408</v>
      </c>
      <c r="J2809" s="21" t="s">
        <v>409</v>
      </c>
      <c r="K2809" s="21" t="s">
        <v>415</v>
      </c>
      <c r="L2809" s="21" t="s">
        <v>2115</v>
      </c>
      <c r="M2809" s="21" t="s">
        <v>43</v>
      </c>
      <c r="N2809" s="21" t="s">
        <v>419</v>
      </c>
      <c r="O2809" s="22">
        <v>253</v>
      </c>
      <c r="P2809" s="22">
        <v>25</v>
      </c>
      <c r="Q2809" s="48" t="s">
        <v>519</v>
      </c>
      <c r="R2809" s="103">
        <f t="shared" si="43"/>
        <v>6325</v>
      </c>
      <c r="S2809" s="22">
        <v>575</v>
      </c>
      <c r="T2809" s="22">
        <v>575</v>
      </c>
      <c r="U2809" s="22">
        <v>575</v>
      </c>
      <c r="V2809" s="22">
        <v>575</v>
      </c>
      <c r="W2809" s="22">
        <v>0</v>
      </c>
      <c r="X2809" s="22">
        <v>575</v>
      </c>
      <c r="Y2809" s="22">
        <v>575</v>
      </c>
      <c r="Z2809" s="22">
        <v>575</v>
      </c>
      <c r="AA2809" s="22">
        <v>575</v>
      </c>
      <c r="AB2809" s="22">
        <v>575</v>
      </c>
      <c r="AC2809" s="22">
        <v>575</v>
      </c>
      <c r="AD2809" s="22">
        <v>575</v>
      </c>
    </row>
    <row r="2810" spans="1:30" s="1" customFormat="1" ht="15" customHeight="1" x14ac:dyDescent="0.3">
      <c r="A2810" s="21" t="s">
        <v>34</v>
      </c>
      <c r="B2810" s="21" t="s">
        <v>1265</v>
      </c>
      <c r="C2810" s="21" t="s">
        <v>1265</v>
      </c>
      <c r="D2810" s="21" t="s">
        <v>36</v>
      </c>
      <c r="E2810" s="21" t="s">
        <v>246</v>
      </c>
      <c r="F2810" s="21" t="s">
        <v>36</v>
      </c>
      <c r="G2810" s="21" t="s">
        <v>38</v>
      </c>
      <c r="H2810" s="21" t="s">
        <v>1496</v>
      </c>
      <c r="I2810" s="21" t="s">
        <v>412</v>
      </c>
      <c r="J2810" s="21" t="s">
        <v>413</v>
      </c>
      <c r="K2810" s="21" t="s">
        <v>414</v>
      </c>
      <c r="L2810" s="21" t="s">
        <v>2115</v>
      </c>
      <c r="M2810" s="21" t="s">
        <v>43</v>
      </c>
      <c r="N2810" s="21" t="s">
        <v>419</v>
      </c>
      <c r="O2810" s="22">
        <v>2400</v>
      </c>
      <c r="P2810" s="22">
        <v>25</v>
      </c>
      <c r="Q2810" s="21" t="s">
        <v>580</v>
      </c>
      <c r="R2810" s="103">
        <f t="shared" si="43"/>
        <v>60000</v>
      </c>
      <c r="S2810" s="22">
        <v>5000</v>
      </c>
      <c r="T2810" s="22">
        <v>5000</v>
      </c>
      <c r="U2810" s="22">
        <v>5000</v>
      </c>
      <c r="V2810" s="22">
        <v>5000</v>
      </c>
      <c r="W2810" s="22">
        <v>5000</v>
      </c>
      <c r="X2810" s="22">
        <v>5000</v>
      </c>
      <c r="Y2810" s="22">
        <v>5000</v>
      </c>
      <c r="Z2810" s="22">
        <v>5000</v>
      </c>
      <c r="AA2810" s="22">
        <v>5000</v>
      </c>
      <c r="AB2810" s="22">
        <v>5000</v>
      </c>
      <c r="AC2810" s="22">
        <v>5000</v>
      </c>
      <c r="AD2810" s="22">
        <v>5000</v>
      </c>
    </row>
    <row r="2811" spans="1:30" s="1" customFormat="1" ht="15" customHeight="1" x14ac:dyDescent="0.3">
      <c r="A2811" s="21" t="s">
        <v>34</v>
      </c>
      <c r="B2811" s="21" t="s">
        <v>1265</v>
      </c>
      <c r="C2811" s="21" t="s">
        <v>1265</v>
      </c>
      <c r="D2811" s="21" t="s">
        <v>36</v>
      </c>
      <c r="E2811" s="21" t="s">
        <v>109</v>
      </c>
      <c r="F2811" s="23" t="s">
        <v>110</v>
      </c>
      <c r="G2811" s="21" t="s">
        <v>38</v>
      </c>
      <c r="H2811" s="21">
        <v>29101</v>
      </c>
      <c r="I2811" s="21" t="s">
        <v>428</v>
      </c>
      <c r="J2811" s="21" t="s">
        <v>433</v>
      </c>
      <c r="K2811" s="21" t="s">
        <v>434</v>
      </c>
      <c r="L2811" s="21" t="s">
        <v>2109</v>
      </c>
      <c r="M2811" s="21" t="s">
        <v>43</v>
      </c>
      <c r="N2811" s="21" t="s">
        <v>48</v>
      </c>
      <c r="O2811" s="22">
        <v>1</v>
      </c>
      <c r="P2811" s="22">
        <v>1520</v>
      </c>
      <c r="Q2811" s="48" t="s">
        <v>519</v>
      </c>
      <c r="R2811" s="103">
        <f t="shared" si="43"/>
        <v>1520</v>
      </c>
      <c r="S2811" s="22">
        <v>0</v>
      </c>
      <c r="T2811" s="22">
        <v>1520</v>
      </c>
      <c r="U2811" s="22">
        <v>0</v>
      </c>
      <c r="V2811" s="22">
        <v>0</v>
      </c>
      <c r="W2811" s="22">
        <v>0</v>
      </c>
      <c r="X2811" s="22">
        <v>0</v>
      </c>
      <c r="Y2811" s="22">
        <v>0</v>
      </c>
      <c r="Z2811" s="22">
        <v>0</v>
      </c>
      <c r="AA2811" s="22">
        <v>0</v>
      </c>
      <c r="AB2811" s="22">
        <v>0</v>
      </c>
      <c r="AC2811" s="22">
        <v>0</v>
      </c>
      <c r="AD2811" s="22">
        <v>0</v>
      </c>
    </row>
    <row r="2812" spans="1:30" s="1" customFormat="1" ht="15" customHeight="1" x14ac:dyDescent="0.3">
      <c r="A2812" s="21" t="s">
        <v>34</v>
      </c>
      <c r="B2812" s="21" t="s">
        <v>1265</v>
      </c>
      <c r="C2812" s="21" t="s">
        <v>1265</v>
      </c>
      <c r="D2812" s="21" t="s">
        <v>36</v>
      </c>
      <c r="E2812" s="21" t="s">
        <v>194</v>
      </c>
      <c r="F2812" s="23" t="s">
        <v>195</v>
      </c>
      <c r="G2812" s="21" t="s">
        <v>38</v>
      </c>
      <c r="H2812" s="21">
        <v>29401</v>
      </c>
      <c r="I2812" s="21" t="s">
        <v>1310</v>
      </c>
      <c r="J2812" s="21" t="s">
        <v>472</v>
      </c>
      <c r="K2812" s="21" t="s">
        <v>473</v>
      </c>
      <c r="L2812" s="21" t="s">
        <v>2109</v>
      </c>
      <c r="M2812" s="21" t="s">
        <v>43</v>
      </c>
      <c r="N2812" s="21" t="s">
        <v>48</v>
      </c>
      <c r="O2812" s="22">
        <v>10</v>
      </c>
      <c r="P2812" s="22">
        <v>197</v>
      </c>
      <c r="Q2812" s="48" t="s">
        <v>519</v>
      </c>
      <c r="R2812" s="103">
        <f t="shared" si="43"/>
        <v>1970</v>
      </c>
      <c r="S2812" s="22">
        <v>0</v>
      </c>
      <c r="T2812" s="22">
        <v>1970</v>
      </c>
      <c r="U2812" s="22">
        <v>0</v>
      </c>
      <c r="V2812" s="22">
        <v>0</v>
      </c>
      <c r="W2812" s="22">
        <v>0</v>
      </c>
      <c r="X2812" s="22">
        <v>0</v>
      </c>
      <c r="Y2812" s="22">
        <v>0</v>
      </c>
      <c r="Z2812" s="22">
        <v>0</v>
      </c>
      <c r="AA2812" s="22">
        <v>0</v>
      </c>
      <c r="AB2812" s="22">
        <v>0</v>
      </c>
      <c r="AC2812" s="22">
        <v>0</v>
      </c>
      <c r="AD2812" s="22">
        <v>0</v>
      </c>
    </row>
    <row r="2813" spans="1:30" s="1" customFormat="1" ht="15" customHeight="1" x14ac:dyDescent="0.3">
      <c r="A2813" s="21" t="s">
        <v>34</v>
      </c>
      <c r="B2813" s="21" t="s">
        <v>1265</v>
      </c>
      <c r="C2813" s="21" t="s">
        <v>1265</v>
      </c>
      <c r="D2813" s="21" t="s">
        <v>36</v>
      </c>
      <c r="E2813" s="21" t="s">
        <v>246</v>
      </c>
      <c r="F2813" s="21" t="s">
        <v>36</v>
      </c>
      <c r="G2813" s="21" t="s">
        <v>489</v>
      </c>
      <c r="H2813" s="21">
        <v>31301</v>
      </c>
      <c r="I2813" s="48" t="s">
        <v>768</v>
      </c>
      <c r="J2813" s="21" t="s">
        <v>402</v>
      </c>
      <c r="K2813" s="48" t="s">
        <v>768</v>
      </c>
      <c r="L2813" s="21" t="s">
        <v>1281</v>
      </c>
      <c r="M2813" s="21" t="s">
        <v>493</v>
      </c>
      <c r="N2813" s="21" t="s">
        <v>335</v>
      </c>
      <c r="O2813" s="22">
        <v>6</v>
      </c>
      <c r="P2813" s="22">
        <v>4000</v>
      </c>
      <c r="Q2813" s="48" t="s">
        <v>519</v>
      </c>
      <c r="R2813" s="103">
        <f t="shared" si="43"/>
        <v>24000</v>
      </c>
      <c r="S2813" s="22">
        <v>4000</v>
      </c>
      <c r="T2813" s="22">
        <v>0</v>
      </c>
      <c r="U2813" s="22">
        <v>4000</v>
      </c>
      <c r="V2813" s="22">
        <v>0</v>
      </c>
      <c r="W2813" s="22">
        <v>4000</v>
      </c>
      <c r="X2813" s="22">
        <v>0</v>
      </c>
      <c r="Y2813" s="22">
        <v>4000</v>
      </c>
      <c r="Z2813" s="22">
        <v>0</v>
      </c>
      <c r="AA2813" s="22">
        <v>4000</v>
      </c>
      <c r="AB2813" s="22">
        <v>0</v>
      </c>
      <c r="AC2813" s="22">
        <v>4000</v>
      </c>
      <c r="AD2813" s="22">
        <v>0</v>
      </c>
    </row>
    <row r="2814" spans="1:30" s="1" customFormat="1" ht="15" customHeight="1" x14ac:dyDescent="0.3">
      <c r="A2814" s="21" t="s">
        <v>34</v>
      </c>
      <c r="B2814" s="21" t="s">
        <v>1265</v>
      </c>
      <c r="C2814" s="21" t="s">
        <v>1265</v>
      </c>
      <c r="D2814" s="21" t="s">
        <v>36</v>
      </c>
      <c r="E2814" s="21" t="s">
        <v>246</v>
      </c>
      <c r="F2814" s="21" t="s">
        <v>36</v>
      </c>
      <c r="G2814" s="21" t="s">
        <v>38</v>
      </c>
      <c r="H2814" s="21">
        <v>31401</v>
      </c>
      <c r="I2814" s="21" t="s">
        <v>491</v>
      </c>
      <c r="J2814" s="21" t="s">
        <v>402</v>
      </c>
      <c r="K2814" s="21" t="s">
        <v>2116</v>
      </c>
      <c r="L2814" s="21" t="s">
        <v>2117</v>
      </c>
      <c r="M2814" s="21" t="s">
        <v>493</v>
      </c>
      <c r="N2814" s="21" t="s">
        <v>335</v>
      </c>
      <c r="O2814" s="22">
        <v>12</v>
      </c>
      <c r="P2814" s="22">
        <v>2000</v>
      </c>
      <c r="Q2814" s="48" t="s">
        <v>519</v>
      </c>
      <c r="R2814" s="103">
        <f t="shared" si="43"/>
        <v>24000</v>
      </c>
      <c r="S2814" s="22">
        <v>2000</v>
      </c>
      <c r="T2814" s="22">
        <v>2000</v>
      </c>
      <c r="U2814" s="22">
        <v>2000</v>
      </c>
      <c r="V2814" s="22">
        <v>2000</v>
      </c>
      <c r="W2814" s="22">
        <v>2000</v>
      </c>
      <c r="X2814" s="22">
        <v>2000</v>
      </c>
      <c r="Y2814" s="22">
        <v>2000</v>
      </c>
      <c r="Z2814" s="22">
        <v>2000</v>
      </c>
      <c r="AA2814" s="22">
        <v>2000</v>
      </c>
      <c r="AB2814" s="22">
        <v>2000</v>
      </c>
      <c r="AC2814" s="22">
        <v>2000</v>
      </c>
      <c r="AD2814" s="22">
        <v>2000</v>
      </c>
    </row>
    <row r="2815" spans="1:30" s="1" customFormat="1" ht="15" customHeight="1" x14ac:dyDescent="0.3">
      <c r="A2815" s="21" t="s">
        <v>34</v>
      </c>
      <c r="B2815" s="21" t="s">
        <v>1265</v>
      </c>
      <c r="C2815" s="21" t="s">
        <v>1265</v>
      </c>
      <c r="D2815" s="21" t="s">
        <v>36</v>
      </c>
      <c r="E2815" s="21" t="s">
        <v>246</v>
      </c>
      <c r="F2815" s="21" t="s">
        <v>36</v>
      </c>
      <c r="G2815" s="21" t="s">
        <v>489</v>
      </c>
      <c r="H2815" s="21">
        <v>31401</v>
      </c>
      <c r="I2815" s="21" t="s">
        <v>491</v>
      </c>
      <c r="J2815" s="21" t="s">
        <v>402</v>
      </c>
      <c r="K2815" s="21" t="s">
        <v>2116</v>
      </c>
      <c r="L2815" s="21" t="s">
        <v>2117</v>
      </c>
      <c r="M2815" s="21" t="s">
        <v>493</v>
      </c>
      <c r="N2815" s="21" t="s">
        <v>335</v>
      </c>
      <c r="O2815" s="22">
        <v>12</v>
      </c>
      <c r="P2815" s="22">
        <v>2500</v>
      </c>
      <c r="Q2815" s="48" t="s">
        <v>519</v>
      </c>
      <c r="R2815" s="103">
        <f t="shared" si="43"/>
        <v>30000</v>
      </c>
      <c r="S2815" s="22">
        <v>2500</v>
      </c>
      <c r="T2815" s="22">
        <v>2500</v>
      </c>
      <c r="U2815" s="22">
        <v>2500</v>
      </c>
      <c r="V2815" s="22">
        <v>2500</v>
      </c>
      <c r="W2815" s="22">
        <v>2500</v>
      </c>
      <c r="X2815" s="22">
        <v>2500</v>
      </c>
      <c r="Y2815" s="22">
        <v>2500</v>
      </c>
      <c r="Z2815" s="22">
        <v>2500</v>
      </c>
      <c r="AA2815" s="22">
        <v>2500</v>
      </c>
      <c r="AB2815" s="22">
        <v>2500</v>
      </c>
      <c r="AC2815" s="22">
        <v>2500</v>
      </c>
      <c r="AD2815" s="22">
        <v>2500</v>
      </c>
    </row>
    <row r="2816" spans="1:30" s="1" customFormat="1" ht="15" customHeight="1" x14ac:dyDescent="0.3">
      <c r="A2816" s="21" t="s">
        <v>34</v>
      </c>
      <c r="B2816" s="21" t="s">
        <v>1265</v>
      </c>
      <c r="C2816" s="21" t="s">
        <v>1265</v>
      </c>
      <c r="D2816" s="21" t="s">
        <v>36</v>
      </c>
      <c r="E2816" s="21" t="s">
        <v>194</v>
      </c>
      <c r="F2816" s="23" t="s">
        <v>244</v>
      </c>
      <c r="G2816" s="21" t="s">
        <v>245</v>
      </c>
      <c r="H2816" s="21">
        <v>31401</v>
      </c>
      <c r="I2816" s="21" t="s">
        <v>491</v>
      </c>
      <c r="J2816" s="21" t="s">
        <v>402</v>
      </c>
      <c r="K2816" s="21" t="s">
        <v>2116</v>
      </c>
      <c r="L2816" s="21" t="s">
        <v>2117</v>
      </c>
      <c r="M2816" s="21" t="s">
        <v>493</v>
      </c>
      <c r="N2816" s="21" t="s">
        <v>335</v>
      </c>
      <c r="O2816" s="22">
        <v>12</v>
      </c>
      <c r="P2816" s="22">
        <v>1000</v>
      </c>
      <c r="Q2816" s="48" t="s">
        <v>519</v>
      </c>
      <c r="R2816" s="103">
        <f t="shared" si="43"/>
        <v>12000</v>
      </c>
      <c r="S2816" s="22">
        <v>1000</v>
      </c>
      <c r="T2816" s="22">
        <v>1000</v>
      </c>
      <c r="U2816" s="22">
        <v>1000</v>
      </c>
      <c r="V2816" s="22">
        <v>1000</v>
      </c>
      <c r="W2816" s="22">
        <v>1000</v>
      </c>
      <c r="X2816" s="22">
        <v>1000</v>
      </c>
      <c r="Y2816" s="22">
        <v>1000</v>
      </c>
      <c r="Z2816" s="22">
        <v>1000</v>
      </c>
      <c r="AA2816" s="22">
        <v>1000</v>
      </c>
      <c r="AB2816" s="22">
        <v>1000</v>
      </c>
      <c r="AC2816" s="22">
        <v>1000</v>
      </c>
      <c r="AD2816" s="22">
        <v>1000</v>
      </c>
    </row>
    <row r="2817" spans="1:30" s="1" customFormat="1" ht="15" customHeight="1" x14ac:dyDescent="0.3">
      <c r="A2817" s="21" t="s">
        <v>34</v>
      </c>
      <c r="B2817" s="21" t="s">
        <v>1265</v>
      </c>
      <c r="C2817" s="21" t="s">
        <v>1265</v>
      </c>
      <c r="D2817" s="21" t="s">
        <v>36</v>
      </c>
      <c r="E2817" s="21" t="s">
        <v>246</v>
      </c>
      <c r="F2817" s="21" t="s">
        <v>36</v>
      </c>
      <c r="G2817" s="21" t="s">
        <v>38</v>
      </c>
      <c r="H2817" s="21">
        <v>32601</v>
      </c>
      <c r="I2817" s="21" t="s">
        <v>495</v>
      </c>
      <c r="J2817" s="21" t="s">
        <v>402</v>
      </c>
      <c r="K2817" s="21" t="s">
        <v>2118</v>
      </c>
      <c r="L2817" s="21" t="s">
        <v>2119</v>
      </c>
      <c r="M2817" s="21" t="s">
        <v>43</v>
      </c>
      <c r="N2817" s="21" t="s">
        <v>335</v>
      </c>
      <c r="O2817" s="22">
        <v>12</v>
      </c>
      <c r="P2817" s="22">
        <v>7200</v>
      </c>
      <c r="Q2817" s="48" t="s">
        <v>519</v>
      </c>
      <c r="R2817" s="103">
        <f t="shared" si="43"/>
        <v>86400</v>
      </c>
      <c r="S2817" s="22">
        <v>7200</v>
      </c>
      <c r="T2817" s="22">
        <v>7200</v>
      </c>
      <c r="U2817" s="22">
        <v>7200</v>
      </c>
      <c r="V2817" s="22">
        <v>7200</v>
      </c>
      <c r="W2817" s="22">
        <v>7200</v>
      </c>
      <c r="X2817" s="22">
        <v>7200</v>
      </c>
      <c r="Y2817" s="22">
        <v>7200</v>
      </c>
      <c r="Z2817" s="22">
        <v>7200</v>
      </c>
      <c r="AA2817" s="22">
        <v>7200</v>
      </c>
      <c r="AB2817" s="22">
        <v>7200</v>
      </c>
      <c r="AC2817" s="22">
        <v>7200</v>
      </c>
      <c r="AD2817" s="22">
        <v>7200</v>
      </c>
    </row>
    <row r="2818" spans="1:30" s="1" customFormat="1" ht="15" customHeight="1" x14ac:dyDescent="0.3">
      <c r="A2818" s="21" t="s">
        <v>34</v>
      </c>
      <c r="B2818" s="21" t="s">
        <v>1265</v>
      </c>
      <c r="C2818" s="21" t="s">
        <v>1265</v>
      </c>
      <c r="D2818" s="21" t="s">
        <v>36</v>
      </c>
      <c r="E2818" s="21" t="s">
        <v>246</v>
      </c>
      <c r="F2818" s="21" t="s">
        <v>36</v>
      </c>
      <c r="G2818" s="21" t="s">
        <v>489</v>
      </c>
      <c r="H2818" s="21">
        <v>33801</v>
      </c>
      <c r="I2818" s="21" t="s">
        <v>501</v>
      </c>
      <c r="J2818" s="21" t="s">
        <v>402</v>
      </c>
      <c r="K2818" s="21" t="s">
        <v>2120</v>
      </c>
      <c r="L2818" s="21" t="s">
        <v>2121</v>
      </c>
      <c r="M2818" s="21" t="s">
        <v>43</v>
      </c>
      <c r="N2818" s="21" t="s">
        <v>335</v>
      </c>
      <c r="O2818" s="22">
        <v>12</v>
      </c>
      <c r="P2818" s="22">
        <v>42085</v>
      </c>
      <c r="Q2818" s="21" t="s">
        <v>722</v>
      </c>
      <c r="R2818" s="103">
        <f t="shared" si="43"/>
        <v>505020</v>
      </c>
      <c r="S2818" s="22">
        <v>50502</v>
      </c>
      <c r="T2818" s="22">
        <v>50502</v>
      </c>
      <c r="U2818" s="22">
        <v>50502</v>
      </c>
      <c r="V2818" s="22">
        <v>50502</v>
      </c>
      <c r="W2818" s="22">
        <v>50502</v>
      </c>
      <c r="X2818" s="22">
        <v>50502</v>
      </c>
      <c r="Y2818" s="22">
        <v>33668</v>
      </c>
      <c r="Z2818" s="22">
        <v>33668</v>
      </c>
      <c r="AA2818" s="22">
        <v>33668</v>
      </c>
      <c r="AB2818" s="22">
        <v>33668</v>
      </c>
      <c r="AC2818" s="22">
        <v>33668</v>
      </c>
      <c r="AD2818" s="22">
        <v>33668</v>
      </c>
    </row>
    <row r="2819" spans="1:30" s="1" customFormat="1" ht="15" customHeight="1" x14ac:dyDescent="0.3">
      <c r="A2819" s="21" t="s">
        <v>34</v>
      </c>
      <c r="B2819" s="21" t="s">
        <v>1265</v>
      </c>
      <c r="C2819" s="21" t="s">
        <v>1265</v>
      </c>
      <c r="D2819" s="21" t="s">
        <v>36</v>
      </c>
      <c r="E2819" s="21" t="s">
        <v>246</v>
      </c>
      <c r="F2819" s="21" t="s">
        <v>36</v>
      </c>
      <c r="G2819" s="21" t="s">
        <v>489</v>
      </c>
      <c r="H2819" s="21">
        <v>35201</v>
      </c>
      <c r="I2819" s="21" t="s">
        <v>725</v>
      </c>
      <c r="J2819" s="21" t="s">
        <v>402</v>
      </c>
      <c r="K2819" s="21" t="s">
        <v>2122</v>
      </c>
      <c r="L2819" s="21" t="s">
        <v>42</v>
      </c>
      <c r="M2819" s="21" t="s">
        <v>1733</v>
      </c>
      <c r="N2819" s="21" t="s">
        <v>335</v>
      </c>
      <c r="O2819" s="22">
        <v>1</v>
      </c>
      <c r="P2819" s="22">
        <v>18720</v>
      </c>
      <c r="Q2819" s="48" t="s">
        <v>519</v>
      </c>
      <c r="R2819" s="103">
        <f t="shared" si="43"/>
        <v>18720</v>
      </c>
      <c r="S2819" s="22">
        <v>0</v>
      </c>
      <c r="T2819" s="22">
        <v>0</v>
      </c>
      <c r="U2819" s="22">
        <v>0</v>
      </c>
      <c r="V2819" s="22">
        <v>0</v>
      </c>
      <c r="W2819" s="22">
        <v>18720</v>
      </c>
      <c r="X2819" s="22">
        <v>0</v>
      </c>
      <c r="Y2819" s="22">
        <v>0</v>
      </c>
      <c r="Z2819" s="22">
        <v>0</v>
      </c>
      <c r="AA2819" s="22">
        <v>0</v>
      </c>
      <c r="AB2819" s="22">
        <v>0</v>
      </c>
      <c r="AC2819" s="22">
        <v>0</v>
      </c>
      <c r="AD2819" s="22">
        <v>0</v>
      </c>
    </row>
    <row r="2820" spans="1:30" s="1" customFormat="1" ht="15" customHeight="1" x14ac:dyDescent="0.3">
      <c r="A2820" s="21" t="s">
        <v>34</v>
      </c>
      <c r="B2820" s="21" t="s">
        <v>1265</v>
      </c>
      <c r="C2820" s="21" t="s">
        <v>1265</v>
      </c>
      <c r="D2820" s="21" t="s">
        <v>36</v>
      </c>
      <c r="E2820" s="21" t="s">
        <v>246</v>
      </c>
      <c r="F2820" s="21" t="s">
        <v>36</v>
      </c>
      <c r="G2820" s="21" t="s">
        <v>38</v>
      </c>
      <c r="H2820" s="21">
        <v>35501</v>
      </c>
      <c r="I2820" s="21" t="s">
        <v>505</v>
      </c>
      <c r="J2820" s="21" t="s">
        <v>402</v>
      </c>
      <c r="K2820" s="21" t="s">
        <v>2123</v>
      </c>
      <c r="L2820" s="21" t="s">
        <v>42</v>
      </c>
      <c r="M2820" s="21" t="s">
        <v>43</v>
      </c>
      <c r="N2820" s="21" t="s">
        <v>335</v>
      </c>
      <c r="O2820" s="22">
        <v>2</v>
      </c>
      <c r="P2820" s="22">
        <v>15000</v>
      </c>
      <c r="Q2820" s="48" t="s">
        <v>519</v>
      </c>
      <c r="R2820" s="103">
        <f t="shared" si="43"/>
        <v>30000</v>
      </c>
      <c r="S2820" s="22">
        <v>0</v>
      </c>
      <c r="T2820" s="22">
        <v>0</v>
      </c>
      <c r="U2820" s="22">
        <v>0</v>
      </c>
      <c r="V2820" s="22">
        <v>0</v>
      </c>
      <c r="W2820" s="22">
        <v>15000</v>
      </c>
      <c r="X2820" s="22">
        <v>0</v>
      </c>
      <c r="Y2820" s="22">
        <v>0</v>
      </c>
      <c r="Z2820" s="22">
        <v>0</v>
      </c>
      <c r="AA2820" s="22">
        <v>0</v>
      </c>
      <c r="AB2820" s="22">
        <v>0</v>
      </c>
      <c r="AC2820" s="22">
        <v>15000</v>
      </c>
      <c r="AD2820" s="22">
        <v>0</v>
      </c>
    </row>
    <row r="2821" spans="1:30" s="1" customFormat="1" ht="15" customHeight="1" x14ac:dyDescent="0.3">
      <c r="A2821" s="21" t="s">
        <v>34</v>
      </c>
      <c r="B2821" s="21" t="s">
        <v>1265</v>
      </c>
      <c r="C2821" s="21" t="s">
        <v>1265</v>
      </c>
      <c r="D2821" s="21" t="s">
        <v>36</v>
      </c>
      <c r="E2821" s="21" t="s">
        <v>246</v>
      </c>
      <c r="F2821" s="21" t="s">
        <v>36</v>
      </c>
      <c r="G2821" s="21" t="s">
        <v>489</v>
      </c>
      <c r="H2821" s="21">
        <v>35701</v>
      </c>
      <c r="I2821" s="21" t="s">
        <v>506</v>
      </c>
      <c r="J2821" s="21" t="s">
        <v>402</v>
      </c>
      <c r="K2821" s="21" t="s">
        <v>2124</v>
      </c>
      <c r="L2821" s="21" t="s">
        <v>42</v>
      </c>
      <c r="M2821" s="21" t="s">
        <v>1733</v>
      </c>
      <c r="N2821" s="21" t="s">
        <v>335</v>
      </c>
      <c r="O2821" s="22">
        <v>2</v>
      </c>
      <c r="P2821" s="22">
        <v>7280</v>
      </c>
      <c r="Q2821" s="21" t="s">
        <v>580</v>
      </c>
      <c r="R2821" s="103">
        <f t="shared" si="43"/>
        <v>14560</v>
      </c>
      <c r="S2821" s="22">
        <v>0</v>
      </c>
      <c r="T2821" s="22">
        <v>0</v>
      </c>
      <c r="U2821" s="22">
        <v>0</v>
      </c>
      <c r="V2821" s="22">
        <v>0</v>
      </c>
      <c r="W2821" s="22">
        <v>7280</v>
      </c>
      <c r="X2821" s="22">
        <v>0</v>
      </c>
      <c r="Y2821" s="22">
        <v>0</v>
      </c>
      <c r="Z2821" s="22">
        <v>0</v>
      </c>
      <c r="AA2821" s="22">
        <v>0</v>
      </c>
      <c r="AB2821" s="22">
        <v>7280</v>
      </c>
      <c r="AC2821" s="22">
        <v>0</v>
      </c>
      <c r="AD2821" s="22">
        <v>0</v>
      </c>
    </row>
    <row r="2822" spans="1:30" s="1" customFormat="1" ht="15" customHeight="1" x14ac:dyDescent="0.3">
      <c r="A2822" s="21" t="s">
        <v>34</v>
      </c>
      <c r="B2822" s="21" t="s">
        <v>1265</v>
      </c>
      <c r="C2822" s="21" t="s">
        <v>1265</v>
      </c>
      <c r="D2822" s="21" t="s">
        <v>36</v>
      </c>
      <c r="E2822" s="21" t="s">
        <v>246</v>
      </c>
      <c r="F2822" s="21" t="s">
        <v>36</v>
      </c>
      <c r="G2822" s="21" t="s">
        <v>489</v>
      </c>
      <c r="H2822" s="21">
        <v>35801</v>
      </c>
      <c r="I2822" s="21" t="s">
        <v>508</v>
      </c>
      <c r="J2822" s="21" t="s">
        <v>402</v>
      </c>
      <c r="K2822" s="21" t="s">
        <v>2125</v>
      </c>
      <c r="L2822" s="21" t="s">
        <v>2126</v>
      </c>
      <c r="M2822" s="21" t="s">
        <v>43</v>
      </c>
      <c r="N2822" s="21" t="s">
        <v>335</v>
      </c>
      <c r="O2822" s="22">
        <v>12</v>
      </c>
      <c r="P2822" s="22">
        <v>37655.166666666664</v>
      </c>
      <c r="Q2822" s="21" t="s">
        <v>722</v>
      </c>
      <c r="R2822" s="103">
        <f t="shared" si="43"/>
        <v>451862</v>
      </c>
      <c r="S2822" s="22">
        <v>37655</v>
      </c>
      <c r="T2822" s="22">
        <v>37655</v>
      </c>
      <c r="U2822" s="22">
        <v>37655</v>
      </c>
      <c r="V2822" s="22">
        <v>37655</v>
      </c>
      <c r="W2822" s="22">
        <v>37655</v>
      </c>
      <c r="X2822" s="22">
        <v>37655</v>
      </c>
      <c r="Y2822" s="22">
        <v>37655</v>
      </c>
      <c r="Z2822" s="22">
        <v>37655</v>
      </c>
      <c r="AA2822" s="22">
        <v>37655</v>
      </c>
      <c r="AB2822" s="22">
        <v>37655</v>
      </c>
      <c r="AC2822" s="22">
        <v>37655</v>
      </c>
      <c r="AD2822" s="22">
        <v>37657</v>
      </c>
    </row>
    <row r="2823" spans="1:30" s="1" customFormat="1" ht="15" customHeight="1" x14ac:dyDescent="0.3">
      <c r="A2823" s="21" t="s">
        <v>34</v>
      </c>
      <c r="B2823" s="21" t="s">
        <v>1265</v>
      </c>
      <c r="C2823" s="21" t="s">
        <v>1265</v>
      </c>
      <c r="D2823" s="21" t="s">
        <v>36</v>
      </c>
      <c r="E2823" s="21" t="s">
        <v>246</v>
      </c>
      <c r="F2823" s="21" t="s">
        <v>36</v>
      </c>
      <c r="G2823" s="21" t="s">
        <v>489</v>
      </c>
      <c r="H2823" s="21">
        <v>35901</v>
      </c>
      <c r="I2823" s="21" t="s">
        <v>509</v>
      </c>
      <c r="J2823" s="21" t="s">
        <v>402</v>
      </c>
      <c r="K2823" s="21" t="s">
        <v>2127</v>
      </c>
      <c r="L2823" s="21" t="s">
        <v>42</v>
      </c>
      <c r="M2823" s="21" t="s">
        <v>1733</v>
      </c>
      <c r="N2823" s="21" t="s">
        <v>335</v>
      </c>
      <c r="O2823" s="22">
        <v>2</v>
      </c>
      <c r="P2823" s="22">
        <v>7280</v>
      </c>
      <c r="Q2823" s="48" t="s">
        <v>519</v>
      </c>
      <c r="R2823" s="103">
        <f t="shared" si="43"/>
        <v>14560</v>
      </c>
      <c r="S2823" s="22">
        <v>0</v>
      </c>
      <c r="T2823" s="22">
        <v>7280</v>
      </c>
      <c r="U2823" s="22">
        <v>0</v>
      </c>
      <c r="V2823" s="22">
        <v>0</v>
      </c>
      <c r="W2823" s="22">
        <v>0</v>
      </c>
      <c r="X2823" s="22">
        <v>0</v>
      </c>
      <c r="Y2823" s="22">
        <v>0</v>
      </c>
      <c r="Z2823" s="22">
        <v>7280</v>
      </c>
      <c r="AA2823" s="22">
        <v>0</v>
      </c>
      <c r="AB2823" s="22">
        <v>0</v>
      </c>
      <c r="AC2823" s="22">
        <v>0</v>
      </c>
      <c r="AD2823" s="22">
        <v>0</v>
      </c>
    </row>
    <row r="2824" spans="1:30" s="1" customFormat="1" ht="15" customHeight="1" x14ac:dyDescent="0.3">
      <c r="A2824" s="21" t="s">
        <v>34</v>
      </c>
      <c r="B2824" s="21" t="s">
        <v>1284</v>
      </c>
      <c r="C2824" s="21" t="s">
        <v>1284</v>
      </c>
      <c r="D2824" s="33">
        <v>1</v>
      </c>
      <c r="E2824" s="49" t="s">
        <v>246</v>
      </c>
      <c r="F2824" s="33">
        <v>1</v>
      </c>
      <c r="G2824" s="24" t="s">
        <v>38</v>
      </c>
      <c r="H2824" s="25">
        <v>21101</v>
      </c>
      <c r="I2824" s="21" t="s">
        <v>39</v>
      </c>
      <c r="J2824" s="21" t="s">
        <v>140</v>
      </c>
      <c r="K2824" s="21" t="s">
        <v>141</v>
      </c>
      <c r="L2824" s="21" t="s">
        <v>42</v>
      </c>
      <c r="M2824" s="21" t="s">
        <v>42</v>
      </c>
      <c r="N2824" s="21" t="s">
        <v>63</v>
      </c>
      <c r="O2824" s="22">
        <v>9</v>
      </c>
      <c r="P2824" s="22">
        <v>1664</v>
      </c>
      <c r="Q2824" s="21" t="s">
        <v>45</v>
      </c>
      <c r="R2824" s="103">
        <f t="shared" si="43"/>
        <v>14976</v>
      </c>
      <c r="S2824" s="22">
        <v>1664</v>
      </c>
      <c r="T2824" s="22">
        <v>0</v>
      </c>
      <c r="U2824" s="22">
        <v>4992</v>
      </c>
      <c r="V2824" s="22">
        <v>0</v>
      </c>
      <c r="W2824" s="22">
        <v>4992</v>
      </c>
      <c r="X2824" s="22">
        <v>0</v>
      </c>
      <c r="Y2824" s="22">
        <v>0</v>
      </c>
      <c r="Z2824" s="22">
        <v>0</v>
      </c>
      <c r="AA2824" s="22">
        <v>3328</v>
      </c>
      <c r="AB2824" s="22">
        <v>0</v>
      </c>
      <c r="AC2824" s="22">
        <v>0</v>
      </c>
      <c r="AD2824" s="22">
        <v>0</v>
      </c>
    </row>
    <row r="2825" spans="1:30" s="1" customFormat="1" ht="15" customHeight="1" x14ac:dyDescent="0.3">
      <c r="A2825" s="21" t="s">
        <v>34</v>
      </c>
      <c r="B2825" s="21" t="s">
        <v>1284</v>
      </c>
      <c r="C2825" s="21" t="s">
        <v>1284</v>
      </c>
      <c r="D2825" s="33">
        <v>1</v>
      </c>
      <c r="E2825" s="49" t="s">
        <v>246</v>
      </c>
      <c r="F2825" s="33">
        <v>1</v>
      </c>
      <c r="G2825" s="24" t="s">
        <v>38</v>
      </c>
      <c r="H2825" s="25">
        <v>21101</v>
      </c>
      <c r="I2825" s="21" t="s">
        <v>39</v>
      </c>
      <c r="J2825" s="21" t="s">
        <v>142</v>
      </c>
      <c r="K2825" s="21" t="s">
        <v>912</v>
      </c>
      <c r="L2825" s="21" t="s">
        <v>42</v>
      </c>
      <c r="M2825" s="21" t="s">
        <v>42</v>
      </c>
      <c r="N2825" s="21" t="s">
        <v>63</v>
      </c>
      <c r="O2825" s="22">
        <v>3</v>
      </c>
      <c r="P2825" s="22">
        <v>1872</v>
      </c>
      <c r="Q2825" s="21" t="s">
        <v>45</v>
      </c>
      <c r="R2825" s="103">
        <f t="shared" si="43"/>
        <v>5616</v>
      </c>
      <c r="S2825" s="22">
        <v>0</v>
      </c>
      <c r="T2825" s="22">
        <v>1872</v>
      </c>
      <c r="U2825" s="22">
        <v>1872</v>
      </c>
      <c r="V2825" s="22">
        <v>0</v>
      </c>
      <c r="W2825" s="22">
        <v>0</v>
      </c>
      <c r="X2825" s="22">
        <v>0</v>
      </c>
      <c r="Y2825" s="22">
        <v>0</v>
      </c>
      <c r="Z2825" s="22">
        <v>1872</v>
      </c>
      <c r="AA2825" s="22">
        <v>0</v>
      </c>
      <c r="AB2825" s="22">
        <v>0</v>
      </c>
      <c r="AC2825" s="22">
        <v>0</v>
      </c>
      <c r="AD2825" s="22">
        <v>0</v>
      </c>
    </row>
    <row r="2826" spans="1:30" s="1" customFormat="1" ht="15" customHeight="1" x14ac:dyDescent="0.3">
      <c r="A2826" s="21" t="s">
        <v>34</v>
      </c>
      <c r="B2826" s="21" t="s">
        <v>1284</v>
      </c>
      <c r="C2826" s="21" t="s">
        <v>1284</v>
      </c>
      <c r="D2826" s="33">
        <v>1</v>
      </c>
      <c r="E2826" s="49" t="s">
        <v>246</v>
      </c>
      <c r="F2826" s="33">
        <v>1</v>
      </c>
      <c r="G2826" s="24" t="s">
        <v>38</v>
      </c>
      <c r="H2826" s="25">
        <v>21101</v>
      </c>
      <c r="I2826" s="21" t="s">
        <v>39</v>
      </c>
      <c r="J2826" s="21" t="s">
        <v>111</v>
      </c>
      <c r="K2826" s="21" t="s">
        <v>62</v>
      </c>
      <c r="L2826" s="21" t="s">
        <v>42</v>
      </c>
      <c r="M2826" s="21" t="s">
        <v>42</v>
      </c>
      <c r="N2826" s="21" t="s">
        <v>48</v>
      </c>
      <c r="O2826" s="22">
        <v>32</v>
      </c>
      <c r="P2826" s="22">
        <v>63</v>
      </c>
      <c r="Q2826" s="21" t="s">
        <v>45</v>
      </c>
      <c r="R2826" s="103">
        <f t="shared" si="43"/>
        <v>2016</v>
      </c>
      <c r="S2826" s="22">
        <v>0</v>
      </c>
      <c r="T2826" s="22">
        <v>504</v>
      </c>
      <c r="U2826" s="22">
        <v>0</v>
      </c>
      <c r="V2826" s="22">
        <v>504</v>
      </c>
      <c r="W2826" s="22">
        <v>0</v>
      </c>
      <c r="X2826" s="22">
        <v>0</v>
      </c>
      <c r="Y2826" s="22">
        <v>0</v>
      </c>
      <c r="Z2826" s="22">
        <v>504</v>
      </c>
      <c r="AA2826" s="22">
        <v>0</v>
      </c>
      <c r="AB2826" s="22">
        <v>504</v>
      </c>
      <c r="AC2826" s="22">
        <v>0</v>
      </c>
      <c r="AD2826" s="22">
        <v>0</v>
      </c>
    </row>
    <row r="2827" spans="1:30" s="1" customFormat="1" ht="15" customHeight="1" x14ac:dyDescent="0.3">
      <c r="A2827" s="21" t="s">
        <v>34</v>
      </c>
      <c r="B2827" s="21" t="s">
        <v>1284</v>
      </c>
      <c r="C2827" s="21" t="s">
        <v>1284</v>
      </c>
      <c r="D2827" s="33">
        <v>1</v>
      </c>
      <c r="E2827" s="49" t="s">
        <v>246</v>
      </c>
      <c r="F2827" s="33">
        <v>1</v>
      </c>
      <c r="G2827" s="24" t="s">
        <v>38</v>
      </c>
      <c r="H2827" s="25">
        <v>21101</v>
      </c>
      <c r="I2827" s="21" t="s">
        <v>39</v>
      </c>
      <c r="J2827" s="21" t="s">
        <v>167</v>
      </c>
      <c r="K2827" s="21" t="s">
        <v>168</v>
      </c>
      <c r="L2827" s="21" t="s">
        <v>42</v>
      </c>
      <c r="M2827" s="21" t="s">
        <v>42</v>
      </c>
      <c r="N2827" s="21" t="s">
        <v>48</v>
      </c>
      <c r="O2827" s="22">
        <v>29</v>
      </c>
      <c r="P2827" s="22">
        <v>25</v>
      </c>
      <c r="Q2827" s="21" t="s">
        <v>45</v>
      </c>
      <c r="R2827" s="103">
        <f t="shared" si="43"/>
        <v>725</v>
      </c>
      <c r="S2827" s="22">
        <v>0</v>
      </c>
      <c r="T2827" s="22">
        <v>150</v>
      </c>
      <c r="U2827" s="22">
        <v>0</v>
      </c>
      <c r="V2827" s="22">
        <v>0</v>
      </c>
      <c r="W2827" s="22">
        <v>150</v>
      </c>
      <c r="X2827" s="22">
        <v>150</v>
      </c>
      <c r="Y2827" s="22">
        <v>0</v>
      </c>
      <c r="Z2827" s="22">
        <v>150</v>
      </c>
      <c r="AA2827" s="22">
        <v>0</v>
      </c>
      <c r="AB2827" s="22">
        <v>125</v>
      </c>
      <c r="AC2827" s="22">
        <v>0</v>
      </c>
      <c r="AD2827" s="22">
        <v>0</v>
      </c>
    </row>
    <row r="2828" spans="1:30" s="1" customFormat="1" ht="15" customHeight="1" x14ac:dyDescent="0.3">
      <c r="A2828" s="21" t="s">
        <v>34</v>
      </c>
      <c r="B2828" s="21" t="s">
        <v>1284</v>
      </c>
      <c r="C2828" s="21" t="s">
        <v>1284</v>
      </c>
      <c r="D2828" s="33">
        <v>1</v>
      </c>
      <c r="E2828" s="49" t="s">
        <v>246</v>
      </c>
      <c r="F2828" s="33">
        <v>1</v>
      </c>
      <c r="G2828" s="24" t="s">
        <v>38</v>
      </c>
      <c r="H2828" s="25">
        <v>21101</v>
      </c>
      <c r="I2828" s="21" t="s">
        <v>39</v>
      </c>
      <c r="J2828" s="21" t="s">
        <v>534</v>
      </c>
      <c r="K2828" s="21" t="s">
        <v>658</v>
      </c>
      <c r="L2828" s="21" t="s">
        <v>42</v>
      </c>
      <c r="M2828" s="21" t="s">
        <v>42</v>
      </c>
      <c r="N2828" s="21" t="s">
        <v>295</v>
      </c>
      <c r="O2828" s="22">
        <v>4</v>
      </c>
      <c r="P2828" s="22">
        <v>120</v>
      </c>
      <c r="Q2828" s="21" t="s">
        <v>45</v>
      </c>
      <c r="R2828" s="103">
        <f t="shared" ref="R2828:R2891" si="44">SUM(S2828:AD2828)</f>
        <v>480</v>
      </c>
      <c r="S2828" s="22">
        <v>0</v>
      </c>
      <c r="T2828" s="22">
        <v>0</v>
      </c>
      <c r="U2828" s="22">
        <v>0</v>
      </c>
      <c r="V2828" s="22">
        <v>0</v>
      </c>
      <c r="W2828" s="22">
        <v>240</v>
      </c>
      <c r="X2828" s="22">
        <v>0</v>
      </c>
      <c r="Y2828" s="22">
        <v>0</v>
      </c>
      <c r="Z2828" s="22">
        <v>0</v>
      </c>
      <c r="AA2828" s="22">
        <v>0</v>
      </c>
      <c r="AB2828" s="22">
        <v>240</v>
      </c>
      <c r="AC2828" s="22">
        <v>0</v>
      </c>
      <c r="AD2828" s="22">
        <v>0</v>
      </c>
    </row>
    <row r="2829" spans="1:30" s="1" customFormat="1" ht="15" customHeight="1" x14ac:dyDescent="0.3">
      <c r="A2829" s="21" t="s">
        <v>34</v>
      </c>
      <c r="B2829" s="21" t="s">
        <v>1284</v>
      </c>
      <c r="C2829" s="21" t="s">
        <v>1284</v>
      </c>
      <c r="D2829" s="33">
        <v>1</v>
      </c>
      <c r="E2829" s="49" t="s">
        <v>246</v>
      </c>
      <c r="F2829" s="33">
        <v>1</v>
      </c>
      <c r="G2829" s="24" t="s">
        <v>38</v>
      </c>
      <c r="H2829" s="25">
        <v>21101</v>
      </c>
      <c r="I2829" s="21" t="s">
        <v>39</v>
      </c>
      <c r="J2829" s="21" t="s">
        <v>936</v>
      </c>
      <c r="K2829" s="21" t="s">
        <v>1091</v>
      </c>
      <c r="L2829" s="21" t="s">
        <v>42</v>
      </c>
      <c r="M2829" s="21" t="s">
        <v>42</v>
      </c>
      <c r="N2829" s="21" t="s">
        <v>48</v>
      </c>
      <c r="O2829" s="22">
        <v>10</v>
      </c>
      <c r="P2829" s="22">
        <v>153</v>
      </c>
      <c r="Q2829" s="21" t="s">
        <v>45</v>
      </c>
      <c r="R2829" s="103">
        <f t="shared" si="44"/>
        <v>1530</v>
      </c>
      <c r="S2829" s="22">
        <v>0</v>
      </c>
      <c r="T2829" s="22">
        <v>0</v>
      </c>
      <c r="U2829" s="22">
        <v>459</v>
      </c>
      <c r="V2829" s="22">
        <v>0</v>
      </c>
      <c r="W2829" s="22">
        <v>459</v>
      </c>
      <c r="X2829" s="22">
        <v>0</v>
      </c>
      <c r="Y2829" s="22">
        <v>0</v>
      </c>
      <c r="Z2829" s="22">
        <v>459</v>
      </c>
      <c r="AA2829" s="22">
        <v>0</v>
      </c>
      <c r="AB2829" s="22">
        <v>153</v>
      </c>
      <c r="AC2829" s="22">
        <v>0</v>
      </c>
      <c r="AD2829" s="22">
        <v>0</v>
      </c>
    </row>
    <row r="2830" spans="1:30" s="1" customFormat="1" ht="15" customHeight="1" x14ac:dyDescent="0.3">
      <c r="A2830" s="21" t="s">
        <v>34</v>
      </c>
      <c r="B2830" s="21" t="s">
        <v>1284</v>
      </c>
      <c r="C2830" s="21" t="s">
        <v>1284</v>
      </c>
      <c r="D2830" s="33">
        <v>1</v>
      </c>
      <c r="E2830" s="49" t="s">
        <v>246</v>
      </c>
      <c r="F2830" s="33">
        <v>1</v>
      </c>
      <c r="G2830" s="24" t="s">
        <v>38</v>
      </c>
      <c r="H2830" s="25">
        <v>21101</v>
      </c>
      <c r="I2830" s="21" t="s">
        <v>39</v>
      </c>
      <c r="J2830" s="21" t="s">
        <v>103</v>
      </c>
      <c r="K2830" s="21" t="s">
        <v>104</v>
      </c>
      <c r="L2830" s="21" t="s">
        <v>42</v>
      </c>
      <c r="M2830" s="21" t="s">
        <v>42</v>
      </c>
      <c r="N2830" s="21" t="s">
        <v>44</v>
      </c>
      <c r="O2830" s="22">
        <v>8</v>
      </c>
      <c r="P2830" s="22">
        <v>209</v>
      </c>
      <c r="Q2830" s="21" t="s">
        <v>45</v>
      </c>
      <c r="R2830" s="103">
        <f t="shared" si="44"/>
        <v>1672</v>
      </c>
      <c r="S2830" s="22">
        <v>0</v>
      </c>
      <c r="T2830" s="22">
        <v>836</v>
      </c>
      <c r="U2830" s="22">
        <v>0</v>
      </c>
      <c r="V2830" s="22">
        <v>0</v>
      </c>
      <c r="W2830" s="22">
        <v>0</v>
      </c>
      <c r="X2830" s="22">
        <v>0</v>
      </c>
      <c r="Y2830" s="22">
        <v>0</v>
      </c>
      <c r="Z2830" s="22">
        <v>836</v>
      </c>
      <c r="AA2830" s="22">
        <v>0</v>
      </c>
      <c r="AB2830" s="22">
        <v>0</v>
      </c>
      <c r="AC2830" s="22">
        <v>0</v>
      </c>
      <c r="AD2830" s="22">
        <v>0</v>
      </c>
    </row>
    <row r="2831" spans="1:30" s="1" customFormat="1" ht="15" customHeight="1" x14ac:dyDescent="0.3">
      <c r="A2831" s="21" t="s">
        <v>34</v>
      </c>
      <c r="B2831" s="21" t="s">
        <v>1284</v>
      </c>
      <c r="C2831" s="21" t="s">
        <v>1284</v>
      </c>
      <c r="D2831" s="33">
        <v>1</v>
      </c>
      <c r="E2831" s="49" t="s">
        <v>246</v>
      </c>
      <c r="F2831" s="33">
        <v>1</v>
      </c>
      <c r="G2831" s="24" t="s">
        <v>38</v>
      </c>
      <c r="H2831" s="25">
        <v>21101</v>
      </c>
      <c r="I2831" s="21" t="s">
        <v>39</v>
      </c>
      <c r="J2831" s="21" t="s">
        <v>105</v>
      </c>
      <c r="K2831" s="21" t="s">
        <v>106</v>
      </c>
      <c r="L2831" s="21" t="s">
        <v>42</v>
      </c>
      <c r="M2831" s="21" t="s">
        <v>42</v>
      </c>
      <c r="N2831" s="21" t="s">
        <v>44</v>
      </c>
      <c r="O2831" s="22">
        <v>8</v>
      </c>
      <c r="P2831" s="22">
        <v>227</v>
      </c>
      <c r="Q2831" s="21" t="s">
        <v>45</v>
      </c>
      <c r="R2831" s="103">
        <f t="shared" si="44"/>
        <v>1816</v>
      </c>
      <c r="S2831" s="22">
        <v>0</v>
      </c>
      <c r="T2831" s="22">
        <v>908</v>
      </c>
      <c r="U2831" s="22">
        <v>0</v>
      </c>
      <c r="V2831" s="22">
        <v>0</v>
      </c>
      <c r="W2831" s="22">
        <v>0</v>
      </c>
      <c r="X2831" s="22">
        <v>0</v>
      </c>
      <c r="Y2831" s="22">
        <v>0</v>
      </c>
      <c r="Z2831" s="22">
        <v>908</v>
      </c>
      <c r="AA2831" s="22">
        <v>0</v>
      </c>
      <c r="AB2831" s="22">
        <v>0</v>
      </c>
      <c r="AC2831" s="22">
        <v>0</v>
      </c>
      <c r="AD2831" s="22">
        <v>0</v>
      </c>
    </row>
    <row r="2832" spans="1:30" s="1" customFormat="1" ht="15" customHeight="1" x14ac:dyDescent="0.3">
      <c r="A2832" s="21" t="s">
        <v>34</v>
      </c>
      <c r="B2832" s="21" t="s">
        <v>1284</v>
      </c>
      <c r="C2832" s="21" t="s">
        <v>1284</v>
      </c>
      <c r="D2832" s="33">
        <v>1</v>
      </c>
      <c r="E2832" s="49" t="s">
        <v>246</v>
      </c>
      <c r="F2832" s="33">
        <v>1</v>
      </c>
      <c r="G2832" s="24" t="s">
        <v>38</v>
      </c>
      <c r="H2832" s="25">
        <v>21101</v>
      </c>
      <c r="I2832" s="21" t="s">
        <v>39</v>
      </c>
      <c r="J2832" s="21" t="s">
        <v>163</v>
      </c>
      <c r="K2832" s="21" t="s">
        <v>164</v>
      </c>
      <c r="L2832" s="21" t="s">
        <v>42</v>
      </c>
      <c r="M2832" s="21" t="s">
        <v>42</v>
      </c>
      <c r="N2832" s="21" t="s">
        <v>63</v>
      </c>
      <c r="O2832" s="22">
        <v>5</v>
      </c>
      <c r="P2832" s="22">
        <v>49</v>
      </c>
      <c r="Q2832" s="21" t="s">
        <v>45</v>
      </c>
      <c r="R2832" s="103">
        <f t="shared" si="44"/>
        <v>245</v>
      </c>
      <c r="S2832" s="22">
        <v>0</v>
      </c>
      <c r="T2832" s="22">
        <v>0</v>
      </c>
      <c r="U2832" s="22">
        <v>0</v>
      </c>
      <c r="V2832" s="22">
        <v>0</v>
      </c>
      <c r="W2832" s="22">
        <v>0</v>
      </c>
      <c r="X2832" s="22">
        <v>0</v>
      </c>
      <c r="Y2832" s="22">
        <v>0</v>
      </c>
      <c r="Z2832" s="22">
        <v>0</v>
      </c>
      <c r="AA2832" s="22">
        <v>245</v>
      </c>
      <c r="AB2832" s="22">
        <v>0</v>
      </c>
      <c r="AC2832" s="22">
        <v>0</v>
      </c>
      <c r="AD2832" s="22">
        <v>0</v>
      </c>
    </row>
    <row r="2833" spans="1:30" s="1" customFormat="1" ht="15" customHeight="1" x14ac:dyDescent="0.3">
      <c r="A2833" s="21" t="s">
        <v>34</v>
      </c>
      <c r="B2833" s="21" t="s">
        <v>1284</v>
      </c>
      <c r="C2833" s="21" t="s">
        <v>1284</v>
      </c>
      <c r="D2833" s="33">
        <v>1</v>
      </c>
      <c r="E2833" s="49" t="s">
        <v>246</v>
      </c>
      <c r="F2833" s="33">
        <v>1</v>
      </c>
      <c r="G2833" s="24" t="s">
        <v>38</v>
      </c>
      <c r="H2833" s="25">
        <v>21101</v>
      </c>
      <c r="I2833" s="21" t="s">
        <v>39</v>
      </c>
      <c r="J2833" s="21" t="s">
        <v>200</v>
      </c>
      <c r="K2833" s="21" t="s">
        <v>201</v>
      </c>
      <c r="L2833" s="21" t="s">
        <v>42</v>
      </c>
      <c r="M2833" s="21" t="s">
        <v>42</v>
      </c>
      <c r="N2833" s="21" t="s">
        <v>48</v>
      </c>
      <c r="O2833" s="22">
        <v>10</v>
      </c>
      <c r="P2833" s="22">
        <v>210</v>
      </c>
      <c r="Q2833" s="21" t="s">
        <v>45</v>
      </c>
      <c r="R2833" s="103">
        <f t="shared" si="44"/>
        <v>2100</v>
      </c>
      <c r="S2833" s="22">
        <v>0</v>
      </c>
      <c r="T2833" s="22">
        <v>0</v>
      </c>
      <c r="U2833" s="22">
        <v>1050</v>
      </c>
      <c r="V2833" s="22">
        <v>0</v>
      </c>
      <c r="W2833" s="22">
        <v>0</v>
      </c>
      <c r="X2833" s="22">
        <v>0</v>
      </c>
      <c r="Y2833" s="22">
        <v>0</v>
      </c>
      <c r="Z2833" s="22">
        <v>0</v>
      </c>
      <c r="AA2833" s="22">
        <v>1050</v>
      </c>
      <c r="AB2833" s="22">
        <v>0</v>
      </c>
      <c r="AC2833" s="22">
        <v>0</v>
      </c>
      <c r="AD2833" s="22">
        <v>0</v>
      </c>
    </row>
    <row r="2834" spans="1:30" s="1" customFormat="1" ht="15" customHeight="1" x14ac:dyDescent="0.3">
      <c r="A2834" s="21" t="s">
        <v>34</v>
      </c>
      <c r="B2834" s="21" t="s">
        <v>1284</v>
      </c>
      <c r="C2834" s="21" t="s">
        <v>1284</v>
      </c>
      <c r="D2834" s="33">
        <v>1</v>
      </c>
      <c r="E2834" s="49" t="s">
        <v>246</v>
      </c>
      <c r="F2834" s="33">
        <v>1</v>
      </c>
      <c r="G2834" s="24" t="s">
        <v>38</v>
      </c>
      <c r="H2834" s="25">
        <v>21101</v>
      </c>
      <c r="I2834" s="21" t="s">
        <v>39</v>
      </c>
      <c r="J2834" s="21" t="s">
        <v>87</v>
      </c>
      <c r="K2834" s="21" t="s">
        <v>88</v>
      </c>
      <c r="L2834" s="21" t="s">
        <v>42</v>
      </c>
      <c r="M2834" s="21" t="s">
        <v>42</v>
      </c>
      <c r="N2834" s="21" t="s">
        <v>48</v>
      </c>
      <c r="O2834" s="22">
        <v>30</v>
      </c>
      <c r="P2834" s="22">
        <v>53</v>
      </c>
      <c r="Q2834" s="21" t="s">
        <v>45</v>
      </c>
      <c r="R2834" s="103">
        <f t="shared" si="44"/>
        <v>1590</v>
      </c>
      <c r="S2834" s="22">
        <v>0</v>
      </c>
      <c r="T2834" s="22">
        <v>0</v>
      </c>
      <c r="U2834" s="22">
        <v>530</v>
      </c>
      <c r="V2834" s="22">
        <v>0</v>
      </c>
      <c r="W2834" s="22">
        <v>0</v>
      </c>
      <c r="X2834" s="22">
        <v>0</v>
      </c>
      <c r="Y2834" s="22">
        <v>0</v>
      </c>
      <c r="Z2834" s="22">
        <v>530</v>
      </c>
      <c r="AA2834" s="22">
        <v>0</v>
      </c>
      <c r="AB2834" s="22">
        <v>530</v>
      </c>
      <c r="AC2834" s="22">
        <v>0</v>
      </c>
      <c r="AD2834" s="22">
        <v>0</v>
      </c>
    </row>
    <row r="2835" spans="1:30" s="1" customFormat="1" ht="15" customHeight="1" x14ac:dyDescent="0.3">
      <c r="A2835" s="21" t="s">
        <v>34</v>
      </c>
      <c r="B2835" s="21" t="s">
        <v>1284</v>
      </c>
      <c r="C2835" s="21" t="s">
        <v>1284</v>
      </c>
      <c r="D2835" s="33">
        <v>1</v>
      </c>
      <c r="E2835" s="49" t="s">
        <v>246</v>
      </c>
      <c r="F2835" s="33">
        <v>1</v>
      </c>
      <c r="G2835" s="24" t="s">
        <v>38</v>
      </c>
      <c r="H2835" s="25">
        <v>21101</v>
      </c>
      <c r="I2835" s="21" t="s">
        <v>39</v>
      </c>
      <c r="J2835" s="21" t="s">
        <v>165</v>
      </c>
      <c r="K2835" s="21" t="s">
        <v>166</v>
      </c>
      <c r="L2835" s="21" t="s">
        <v>42</v>
      </c>
      <c r="M2835" s="21" t="s">
        <v>42</v>
      </c>
      <c r="N2835" s="21" t="s">
        <v>48</v>
      </c>
      <c r="O2835" s="22">
        <v>16</v>
      </c>
      <c r="P2835" s="22">
        <v>54</v>
      </c>
      <c r="Q2835" s="21" t="s">
        <v>45</v>
      </c>
      <c r="R2835" s="103">
        <f t="shared" si="44"/>
        <v>864</v>
      </c>
      <c r="S2835" s="22">
        <v>0</v>
      </c>
      <c r="T2835" s="22">
        <v>0</v>
      </c>
      <c r="U2835" s="22">
        <v>216</v>
      </c>
      <c r="V2835" s="22">
        <v>0</v>
      </c>
      <c r="W2835" s="22">
        <v>216</v>
      </c>
      <c r="X2835" s="22">
        <v>0</v>
      </c>
      <c r="Y2835" s="22">
        <v>0</v>
      </c>
      <c r="Z2835" s="22">
        <v>0</v>
      </c>
      <c r="AA2835" s="22">
        <v>216</v>
      </c>
      <c r="AB2835" s="22">
        <v>216</v>
      </c>
      <c r="AC2835" s="22">
        <v>0</v>
      </c>
      <c r="AD2835" s="22">
        <v>0</v>
      </c>
    </row>
    <row r="2836" spans="1:30" s="1" customFormat="1" ht="15" customHeight="1" x14ac:dyDescent="0.3">
      <c r="A2836" s="21" t="s">
        <v>34</v>
      </c>
      <c r="B2836" s="21" t="s">
        <v>1284</v>
      </c>
      <c r="C2836" s="21" t="s">
        <v>1284</v>
      </c>
      <c r="D2836" s="33">
        <v>1</v>
      </c>
      <c r="E2836" s="49" t="s">
        <v>246</v>
      </c>
      <c r="F2836" s="33">
        <v>1</v>
      </c>
      <c r="G2836" s="24" t="s">
        <v>38</v>
      </c>
      <c r="H2836" s="25">
        <v>21101</v>
      </c>
      <c r="I2836" s="21" t="s">
        <v>39</v>
      </c>
      <c r="J2836" s="21" t="s">
        <v>966</v>
      </c>
      <c r="K2836" s="21" t="s">
        <v>967</v>
      </c>
      <c r="L2836" s="21" t="s">
        <v>42</v>
      </c>
      <c r="M2836" s="21" t="s">
        <v>42</v>
      </c>
      <c r="N2836" s="21" t="s">
        <v>48</v>
      </c>
      <c r="O2836" s="22">
        <v>8</v>
      </c>
      <c r="P2836" s="22">
        <v>71</v>
      </c>
      <c r="Q2836" s="21" t="s">
        <v>45</v>
      </c>
      <c r="R2836" s="103">
        <f t="shared" si="44"/>
        <v>568</v>
      </c>
      <c r="S2836" s="22">
        <v>0</v>
      </c>
      <c r="T2836" s="22">
        <v>0</v>
      </c>
      <c r="U2836" s="22">
        <v>284</v>
      </c>
      <c r="V2836" s="22">
        <v>0</v>
      </c>
      <c r="W2836" s="22">
        <v>0</v>
      </c>
      <c r="X2836" s="22">
        <v>0</v>
      </c>
      <c r="Y2836" s="22">
        <v>0</v>
      </c>
      <c r="Z2836" s="22">
        <v>284</v>
      </c>
      <c r="AA2836" s="22">
        <v>0</v>
      </c>
      <c r="AB2836" s="22">
        <v>0</v>
      </c>
      <c r="AC2836" s="22">
        <v>0</v>
      </c>
      <c r="AD2836" s="22">
        <v>0</v>
      </c>
    </row>
    <row r="2837" spans="1:30" s="1" customFormat="1" ht="15" customHeight="1" x14ac:dyDescent="0.3">
      <c r="A2837" s="21" t="s">
        <v>34</v>
      </c>
      <c r="B2837" s="21" t="s">
        <v>1284</v>
      </c>
      <c r="C2837" s="21" t="s">
        <v>1284</v>
      </c>
      <c r="D2837" s="33">
        <v>1</v>
      </c>
      <c r="E2837" s="49" t="s">
        <v>246</v>
      </c>
      <c r="F2837" s="33">
        <v>1</v>
      </c>
      <c r="G2837" s="24" t="s">
        <v>38</v>
      </c>
      <c r="H2837" s="25">
        <v>21101</v>
      </c>
      <c r="I2837" s="21" t="s">
        <v>39</v>
      </c>
      <c r="J2837" s="21" t="s">
        <v>89</v>
      </c>
      <c r="K2837" s="21" t="s">
        <v>90</v>
      </c>
      <c r="L2837" s="21" t="s">
        <v>42</v>
      </c>
      <c r="M2837" s="21" t="s">
        <v>42</v>
      </c>
      <c r="N2837" s="21" t="s">
        <v>63</v>
      </c>
      <c r="O2837" s="22">
        <v>40</v>
      </c>
      <c r="P2837" s="22">
        <v>16</v>
      </c>
      <c r="Q2837" s="21" t="s">
        <v>45</v>
      </c>
      <c r="R2837" s="103">
        <f t="shared" si="44"/>
        <v>640</v>
      </c>
      <c r="S2837" s="22">
        <v>0</v>
      </c>
      <c r="T2837" s="22">
        <v>0</v>
      </c>
      <c r="U2837" s="22">
        <v>160</v>
      </c>
      <c r="V2837" s="22">
        <v>0</v>
      </c>
      <c r="W2837" s="22">
        <v>160</v>
      </c>
      <c r="X2837" s="22">
        <v>0</v>
      </c>
      <c r="Y2837" s="22">
        <v>0</v>
      </c>
      <c r="Z2837" s="22">
        <v>0</v>
      </c>
      <c r="AA2837" s="22">
        <v>160</v>
      </c>
      <c r="AB2837" s="22">
        <v>160</v>
      </c>
      <c r="AC2837" s="22">
        <v>0</v>
      </c>
      <c r="AD2837" s="22">
        <v>0</v>
      </c>
    </row>
    <row r="2838" spans="1:30" s="1" customFormat="1" ht="15" customHeight="1" x14ac:dyDescent="0.3">
      <c r="A2838" s="21" t="s">
        <v>34</v>
      </c>
      <c r="B2838" s="21" t="s">
        <v>1284</v>
      </c>
      <c r="C2838" s="21" t="s">
        <v>1284</v>
      </c>
      <c r="D2838" s="33">
        <v>1</v>
      </c>
      <c r="E2838" s="49" t="s">
        <v>246</v>
      </c>
      <c r="F2838" s="33">
        <v>1</v>
      </c>
      <c r="G2838" s="24" t="s">
        <v>38</v>
      </c>
      <c r="H2838" s="25">
        <v>21101</v>
      </c>
      <c r="I2838" s="21" t="s">
        <v>39</v>
      </c>
      <c r="J2838" s="21" t="s">
        <v>229</v>
      </c>
      <c r="K2838" s="21" t="s">
        <v>1268</v>
      </c>
      <c r="L2838" s="21" t="s">
        <v>42</v>
      </c>
      <c r="M2838" s="21" t="s">
        <v>42</v>
      </c>
      <c r="N2838" s="21" t="s">
        <v>63</v>
      </c>
      <c r="O2838" s="22">
        <v>20</v>
      </c>
      <c r="P2838" s="22">
        <v>58</v>
      </c>
      <c r="Q2838" s="21" t="s">
        <v>45</v>
      </c>
      <c r="R2838" s="103">
        <f t="shared" si="44"/>
        <v>1160</v>
      </c>
      <c r="S2838" s="22">
        <v>0</v>
      </c>
      <c r="T2838" s="22">
        <v>0</v>
      </c>
      <c r="U2838" s="22">
        <v>0</v>
      </c>
      <c r="V2838" s="22">
        <v>580</v>
      </c>
      <c r="W2838" s="22">
        <v>0</v>
      </c>
      <c r="X2838" s="22">
        <v>580</v>
      </c>
      <c r="Y2838" s="22">
        <v>0</v>
      </c>
      <c r="Z2838" s="22">
        <v>0</v>
      </c>
      <c r="AA2838" s="22">
        <v>0</v>
      </c>
      <c r="AB2838" s="22">
        <v>0</v>
      </c>
      <c r="AC2838" s="22">
        <v>0</v>
      </c>
      <c r="AD2838" s="22">
        <v>0</v>
      </c>
    </row>
    <row r="2839" spans="1:30" s="1" customFormat="1" ht="15" customHeight="1" x14ac:dyDescent="0.3">
      <c r="A2839" s="21" t="s">
        <v>34</v>
      </c>
      <c r="B2839" s="21" t="s">
        <v>1284</v>
      </c>
      <c r="C2839" s="21" t="s">
        <v>1284</v>
      </c>
      <c r="D2839" s="33">
        <v>1</v>
      </c>
      <c r="E2839" s="49" t="s">
        <v>246</v>
      </c>
      <c r="F2839" s="33">
        <v>1</v>
      </c>
      <c r="G2839" s="24" t="s">
        <v>38</v>
      </c>
      <c r="H2839" s="25">
        <v>21101</v>
      </c>
      <c r="I2839" s="21" t="s">
        <v>39</v>
      </c>
      <c r="J2839" s="21" t="s">
        <v>206</v>
      </c>
      <c r="K2839" s="21" t="s">
        <v>207</v>
      </c>
      <c r="L2839" s="21" t="s">
        <v>42</v>
      </c>
      <c r="M2839" s="21" t="s">
        <v>42</v>
      </c>
      <c r="N2839" s="21" t="s">
        <v>48</v>
      </c>
      <c r="O2839" s="22">
        <v>75</v>
      </c>
      <c r="P2839" s="22">
        <v>5</v>
      </c>
      <c r="Q2839" s="21" t="s">
        <v>45</v>
      </c>
      <c r="R2839" s="103">
        <f t="shared" si="44"/>
        <v>375</v>
      </c>
      <c r="S2839" s="22">
        <v>0</v>
      </c>
      <c r="T2839" s="22">
        <v>0</v>
      </c>
      <c r="U2839" s="22">
        <v>0</v>
      </c>
      <c r="V2839" s="22">
        <v>125</v>
      </c>
      <c r="W2839" s="22">
        <v>0</v>
      </c>
      <c r="X2839" s="22">
        <v>125</v>
      </c>
      <c r="Y2839" s="22">
        <v>0</v>
      </c>
      <c r="Z2839" s="22">
        <v>125</v>
      </c>
      <c r="AA2839" s="22">
        <v>0</v>
      </c>
      <c r="AB2839" s="22">
        <v>0</v>
      </c>
      <c r="AC2839" s="22">
        <v>0</v>
      </c>
      <c r="AD2839" s="22">
        <v>0</v>
      </c>
    </row>
    <row r="2840" spans="1:30" s="1" customFormat="1" ht="15" customHeight="1" x14ac:dyDescent="0.3">
      <c r="A2840" s="21" t="s">
        <v>34</v>
      </c>
      <c r="B2840" s="21" t="s">
        <v>1284</v>
      </c>
      <c r="C2840" s="21" t="s">
        <v>1284</v>
      </c>
      <c r="D2840" s="33">
        <v>1</v>
      </c>
      <c r="E2840" s="49" t="s">
        <v>246</v>
      </c>
      <c r="F2840" s="33">
        <v>1</v>
      </c>
      <c r="G2840" s="24" t="s">
        <v>38</v>
      </c>
      <c r="H2840" s="25">
        <v>21101</v>
      </c>
      <c r="I2840" s="21" t="s">
        <v>39</v>
      </c>
      <c r="J2840" s="21" t="s">
        <v>522</v>
      </c>
      <c r="K2840" s="21" t="s">
        <v>528</v>
      </c>
      <c r="L2840" s="21" t="s">
        <v>42</v>
      </c>
      <c r="M2840" s="21" t="s">
        <v>42</v>
      </c>
      <c r="N2840" s="21" t="s">
        <v>44</v>
      </c>
      <c r="O2840" s="22">
        <v>8</v>
      </c>
      <c r="P2840" s="22">
        <v>217</v>
      </c>
      <c r="Q2840" s="21" t="s">
        <v>45</v>
      </c>
      <c r="R2840" s="103">
        <f t="shared" si="44"/>
        <v>1736</v>
      </c>
      <c r="S2840" s="22">
        <v>0</v>
      </c>
      <c r="T2840" s="22">
        <v>651</v>
      </c>
      <c r="U2840" s="22">
        <v>0</v>
      </c>
      <c r="V2840" s="22">
        <v>0</v>
      </c>
      <c r="W2840" s="22">
        <v>434</v>
      </c>
      <c r="X2840" s="22">
        <v>0</v>
      </c>
      <c r="Y2840" s="22">
        <v>0</v>
      </c>
      <c r="Z2840" s="22">
        <v>651</v>
      </c>
      <c r="AA2840" s="22">
        <v>0</v>
      </c>
      <c r="AB2840" s="22">
        <v>0</v>
      </c>
      <c r="AC2840" s="22">
        <v>0</v>
      </c>
      <c r="AD2840" s="22">
        <v>0</v>
      </c>
    </row>
    <row r="2841" spans="1:30" s="1" customFormat="1" ht="15" customHeight="1" x14ac:dyDescent="0.3">
      <c r="A2841" s="21" t="s">
        <v>34</v>
      </c>
      <c r="B2841" s="21" t="s">
        <v>1284</v>
      </c>
      <c r="C2841" s="21" t="s">
        <v>1284</v>
      </c>
      <c r="D2841" s="33">
        <v>1</v>
      </c>
      <c r="E2841" s="49" t="s">
        <v>246</v>
      </c>
      <c r="F2841" s="33">
        <v>1</v>
      </c>
      <c r="G2841" s="24" t="s">
        <v>38</v>
      </c>
      <c r="H2841" s="25">
        <v>21101</v>
      </c>
      <c r="I2841" s="21" t="s">
        <v>39</v>
      </c>
      <c r="J2841" s="21" t="s">
        <v>523</v>
      </c>
      <c r="K2841" s="21" t="s">
        <v>612</v>
      </c>
      <c r="L2841" s="21" t="s">
        <v>42</v>
      </c>
      <c r="M2841" s="21" t="s">
        <v>42</v>
      </c>
      <c r="N2841" s="21" t="s">
        <v>44</v>
      </c>
      <c r="O2841" s="22">
        <v>5</v>
      </c>
      <c r="P2841" s="22">
        <v>241</v>
      </c>
      <c r="Q2841" s="21" t="s">
        <v>45</v>
      </c>
      <c r="R2841" s="103">
        <f t="shared" si="44"/>
        <v>1205</v>
      </c>
      <c r="S2841" s="22">
        <v>0</v>
      </c>
      <c r="T2841" s="22">
        <v>482</v>
      </c>
      <c r="U2841" s="22">
        <v>0</v>
      </c>
      <c r="V2841" s="22">
        <v>0</v>
      </c>
      <c r="W2841" s="22">
        <v>482</v>
      </c>
      <c r="X2841" s="22">
        <v>0</v>
      </c>
      <c r="Y2841" s="22">
        <v>0</v>
      </c>
      <c r="Z2841" s="22">
        <v>0</v>
      </c>
      <c r="AA2841" s="22">
        <v>241</v>
      </c>
      <c r="AB2841" s="22">
        <v>0</v>
      </c>
      <c r="AC2841" s="22">
        <v>0</v>
      </c>
      <c r="AD2841" s="22">
        <v>0</v>
      </c>
    </row>
    <row r="2842" spans="1:30" s="1" customFormat="1" ht="15" customHeight="1" x14ac:dyDescent="0.3">
      <c r="A2842" s="21" t="s">
        <v>34</v>
      </c>
      <c r="B2842" s="21" t="s">
        <v>1284</v>
      </c>
      <c r="C2842" s="21" t="s">
        <v>1284</v>
      </c>
      <c r="D2842" s="33">
        <v>1</v>
      </c>
      <c r="E2842" s="49" t="s">
        <v>246</v>
      </c>
      <c r="F2842" s="33">
        <v>1</v>
      </c>
      <c r="G2842" s="24" t="s">
        <v>38</v>
      </c>
      <c r="H2842" s="25">
        <v>21101</v>
      </c>
      <c r="I2842" s="21" t="s">
        <v>39</v>
      </c>
      <c r="J2842" s="21" t="s">
        <v>639</v>
      </c>
      <c r="K2842" s="21" t="s">
        <v>640</v>
      </c>
      <c r="L2842" s="21" t="s">
        <v>42</v>
      </c>
      <c r="M2842" s="21" t="s">
        <v>42</v>
      </c>
      <c r="N2842" s="21" t="s">
        <v>63</v>
      </c>
      <c r="O2842" s="22">
        <v>2</v>
      </c>
      <c r="P2842" s="22">
        <v>349</v>
      </c>
      <c r="Q2842" s="21" t="s">
        <v>45</v>
      </c>
      <c r="R2842" s="103">
        <f t="shared" si="44"/>
        <v>698</v>
      </c>
      <c r="S2842" s="22">
        <v>0</v>
      </c>
      <c r="T2842" s="22">
        <v>349</v>
      </c>
      <c r="U2842" s="22">
        <v>0</v>
      </c>
      <c r="V2842" s="22">
        <v>0</v>
      </c>
      <c r="W2842" s="22">
        <v>349</v>
      </c>
      <c r="X2842" s="22">
        <v>0</v>
      </c>
      <c r="Y2842" s="22">
        <v>0</v>
      </c>
      <c r="Z2842" s="22">
        <v>0</v>
      </c>
      <c r="AA2842" s="22">
        <v>0</v>
      </c>
      <c r="AB2842" s="22">
        <v>0</v>
      </c>
      <c r="AC2842" s="22">
        <v>0</v>
      </c>
      <c r="AD2842" s="22">
        <v>0</v>
      </c>
    </row>
    <row r="2843" spans="1:30" s="1" customFormat="1" ht="15" customHeight="1" x14ac:dyDescent="0.3">
      <c r="A2843" s="21" t="s">
        <v>34</v>
      </c>
      <c r="B2843" s="21" t="s">
        <v>1284</v>
      </c>
      <c r="C2843" s="21" t="s">
        <v>1284</v>
      </c>
      <c r="D2843" s="33">
        <v>1</v>
      </c>
      <c r="E2843" s="49" t="s">
        <v>246</v>
      </c>
      <c r="F2843" s="33">
        <v>1</v>
      </c>
      <c r="G2843" s="24" t="s">
        <v>38</v>
      </c>
      <c r="H2843" s="25">
        <v>21101</v>
      </c>
      <c r="I2843" s="21" t="s">
        <v>39</v>
      </c>
      <c r="J2843" s="21" t="s">
        <v>531</v>
      </c>
      <c r="K2843" s="21" t="s">
        <v>613</v>
      </c>
      <c r="L2843" s="21" t="s">
        <v>42</v>
      </c>
      <c r="M2843" s="21" t="s">
        <v>42</v>
      </c>
      <c r="N2843" s="21" t="s">
        <v>63</v>
      </c>
      <c r="O2843" s="22">
        <v>5</v>
      </c>
      <c r="P2843" s="22">
        <v>36</v>
      </c>
      <c r="Q2843" s="21" t="s">
        <v>45</v>
      </c>
      <c r="R2843" s="103">
        <f t="shared" si="44"/>
        <v>180</v>
      </c>
      <c r="S2843" s="22">
        <v>0</v>
      </c>
      <c r="T2843" s="22">
        <v>72</v>
      </c>
      <c r="U2843" s="22">
        <v>0</v>
      </c>
      <c r="V2843" s="22">
        <v>72</v>
      </c>
      <c r="W2843" s="22">
        <v>0</v>
      </c>
      <c r="X2843" s="22">
        <v>0</v>
      </c>
      <c r="Y2843" s="22">
        <v>0</v>
      </c>
      <c r="Z2843" s="22">
        <v>0</v>
      </c>
      <c r="AA2843" s="22">
        <v>0</v>
      </c>
      <c r="AB2843" s="22">
        <v>36</v>
      </c>
      <c r="AC2843" s="22">
        <v>0</v>
      </c>
      <c r="AD2843" s="22">
        <v>0</v>
      </c>
    </row>
    <row r="2844" spans="1:30" s="1" customFormat="1" ht="15" customHeight="1" x14ac:dyDescent="0.3">
      <c r="A2844" s="21" t="s">
        <v>34</v>
      </c>
      <c r="B2844" s="21" t="s">
        <v>1284</v>
      </c>
      <c r="C2844" s="21" t="s">
        <v>1284</v>
      </c>
      <c r="D2844" s="33">
        <v>1</v>
      </c>
      <c r="E2844" s="49" t="s">
        <v>246</v>
      </c>
      <c r="F2844" s="33">
        <v>1</v>
      </c>
      <c r="G2844" s="24" t="s">
        <v>38</v>
      </c>
      <c r="H2844" s="25">
        <v>21101</v>
      </c>
      <c r="I2844" s="21" t="s">
        <v>39</v>
      </c>
      <c r="J2844" s="21" t="s">
        <v>51</v>
      </c>
      <c r="K2844" s="21" t="s">
        <v>52</v>
      </c>
      <c r="L2844" s="21" t="s">
        <v>42</v>
      </c>
      <c r="M2844" s="21" t="s">
        <v>42</v>
      </c>
      <c r="N2844" s="21" t="s">
        <v>63</v>
      </c>
      <c r="O2844" s="22">
        <v>10</v>
      </c>
      <c r="P2844" s="22">
        <v>55</v>
      </c>
      <c r="Q2844" s="21" t="s">
        <v>45</v>
      </c>
      <c r="R2844" s="103">
        <f t="shared" si="44"/>
        <v>550</v>
      </c>
      <c r="S2844" s="22">
        <v>0</v>
      </c>
      <c r="T2844" s="22">
        <v>0</v>
      </c>
      <c r="U2844" s="22">
        <v>275</v>
      </c>
      <c r="V2844" s="22">
        <v>0</v>
      </c>
      <c r="W2844" s="22">
        <v>0</v>
      </c>
      <c r="X2844" s="22">
        <v>0</v>
      </c>
      <c r="Y2844" s="22">
        <v>275</v>
      </c>
      <c r="Z2844" s="22">
        <v>0</v>
      </c>
      <c r="AA2844" s="22">
        <v>0</v>
      </c>
      <c r="AB2844" s="22">
        <v>0</v>
      </c>
      <c r="AC2844" s="22">
        <v>0</v>
      </c>
      <c r="AD2844" s="22">
        <v>0</v>
      </c>
    </row>
    <row r="2845" spans="1:30" s="1" customFormat="1" ht="15" customHeight="1" x14ac:dyDescent="0.3">
      <c r="A2845" s="21" t="s">
        <v>34</v>
      </c>
      <c r="B2845" s="21" t="s">
        <v>1284</v>
      </c>
      <c r="C2845" s="21" t="s">
        <v>1284</v>
      </c>
      <c r="D2845" s="33">
        <v>1</v>
      </c>
      <c r="E2845" s="49" t="s">
        <v>246</v>
      </c>
      <c r="F2845" s="33">
        <v>1</v>
      </c>
      <c r="G2845" s="24" t="s">
        <v>38</v>
      </c>
      <c r="H2845" s="25">
        <v>21101</v>
      </c>
      <c r="I2845" s="21" t="s">
        <v>39</v>
      </c>
      <c r="J2845" s="21" t="s">
        <v>235</v>
      </c>
      <c r="K2845" s="21" t="s">
        <v>236</v>
      </c>
      <c r="L2845" s="21" t="s">
        <v>42</v>
      </c>
      <c r="M2845" s="21" t="s">
        <v>42</v>
      </c>
      <c r="N2845" s="21" t="s">
        <v>63</v>
      </c>
      <c r="O2845" s="22">
        <v>2</v>
      </c>
      <c r="P2845" s="22">
        <v>17</v>
      </c>
      <c r="Q2845" s="21" t="s">
        <v>45</v>
      </c>
      <c r="R2845" s="103">
        <f t="shared" si="44"/>
        <v>34</v>
      </c>
      <c r="S2845" s="22">
        <v>0</v>
      </c>
      <c r="T2845" s="22">
        <v>0</v>
      </c>
      <c r="U2845" s="22">
        <v>17</v>
      </c>
      <c r="V2845" s="22">
        <v>0</v>
      </c>
      <c r="W2845" s="22">
        <v>0</v>
      </c>
      <c r="X2845" s="22">
        <v>0</v>
      </c>
      <c r="Y2845" s="22">
        <v>17</v>
      </c>
      <c r="Z2845" s="22">
        <v>0</v>
      </c>
      <c r="AA2845" s="22">
        <v>0</v>
      </c>
      <c r="AB2845" s="22">
        <v>0</v>
      </c>
      <c r="AC2845" s="22">
        <v>0</v>
      </c>
      <c r="AD2845" s="22">
        <v>0</v>
      </c>
    </row>
    <row r="2846" spans="1:30" s="1" customFormat="1" ht="15" customHeight="1" x14ac:dyDescent="0.3">
      <c r="A2846" s="21" t="s">
        <v>34</v>
      </c>
      <c r="B2846" s="21" t="s">
        <v>1284</v>
      </c>
      <c r="C2846" s="21" t="s">
        <v>1284</v>
      </c>
      <c r="D2846" s="33">
        <v>1</v>
      </c>
      <c r="E2846" s="49" t="s">
        <v>246</v>
      </c>
      <c r="F2846" s="33">
        <v>1</v>
      </c>
      <c r="G2846" s="24" t="s">
        <v>38</v>
      </c>
      <c r="H2846" s="25">
        <v>21101</v>
      </c>
      <c r="I2846" s="21" t="s">
        <v>39</v>
      </c>
      <c r="J2846" s="21" t="s">
        <v>132</v>
      </c>
      <c r="K2846" s="21" t="s">
        <v>133</v>
      </c>
      <c r="L2846" s="21" t="s">
        <v>42</v>
      </c>
      <c r="M2846" s="21" t="s">
        <v>42</v>
      </c>
      <c r="N2846" s="21" t="s">
        <v>63</v>
      </c>
      <c r="O2846" s="22">
        <v>1</v>
      </c>
      <c r="P2846" s="22">
        <v>375</v>
      </c>
      <c r="Q2846" s="21" t="s">
        <v>45</v>
      </c>
      <c r="R2846" s="103">
        <f t="shared" si="44"/>
        <v>375</v>
      </c>
      <c r="S2846" s="22">
        <v>0</v>
      </c>
      <c r="T2846" s="22">
        <v>0</v>
      </c>
      <c r="U2846" s="22">
        <v>375</v>
      </c>
      <c r="V2846" s="22">
        <v>0</v>
      </c>
      <c r="W2846" s="22">
        <v>0</v>
      </c>
      <c r="X2846" s="22">
        <v>0</v>
      </c>
      <c r="Y2846" s="22">
        <v>0</v>
      </c>
      <c r="Z2846" s="22">
        <v>0</v>
      </c>
      <c r="AA2846" s="22">
        <v>0</v>
      </c>
      <c r="AB2846" s="22">
        <v>0</v>
      </c>
      <c r="AC2846" s="22">
        <v>0</v>
      </c>
      <c r="AD2846" s="22">
        <v>0</v>
      </c>
    </row>
    <row r="2847" spans="1:30" s="1" customFormat="1" ht="15" customHeight="1" x14ac:dyDescent="0.3">
      <c r="A2847" s="21" t="s">
        <v>34</v>
      </c>
      <c r="B2847" s="21" t="s">
        <v>1284</v>
      </c>
      <c r="C2847" s="21" t="s">
        <v>1284</v>
      </c>
      <c r="D2847" s="33">
        <v>1</v>
      </c>
      <c r="E2847" s="49" t="s">
        <v>246</v>
      </c>
      <c r="F2847" s="33">
        <v>1</v>
      </c>
      <c r="G2847" s="24" t="s">
        <v>38</v>
      </c>
      <c r="H2847" s="25">
        <v>21101</v>
      </c>
      <c r="I2847" s="21" t="s">
        <v>39</v>
      </c>
      <c r="J2847" s="21" t="s">
        <v>782</v>
      </c>
      <c r="K2847" s="21" t="s">
        <v>1046</v>
      </c>
      <c r="L2847" s="21" t="s">
        <v>42</v>
      </c>
      <c r="M2847" s="21" t="s">
        <v>42</v>
      </c>
      <c r="N2847" s="21" t="s">
        <v>44</v>
      </c>
      <c r="O2847" s="22">
        <v>10</v>
      </c>
      <c r="P2847" s="22">
        <v>200</v>
      </c>
      <c r="Q2847" s="21" t="s">
        <v>45</v>
      </c>
      <c r="R2847" s="103">
        <f t="shared" si="44"/>
        <v>2000</v>
      </c>
      <c r="S2847" s="22">
        <v>0</v>
      </c>
      <c r="T2847" s="22">
        <v>500</v>
      </c>
      <c r="U2847" s="22">
        <v>0</v>
      </c>
      <c r="V2847" s="22">
        <v>500</v>
      </c>
      <c r="W2847" s="22">
        <v>0</v>
      </c>
      <c r="X2847" s="22">
        <v>0</v>
      </c>
      <c r="Y2847" s="22">
        <v>0</v>
      </c>
      <c r="Z2847" s="22">
        <v>500</v>
      </c>
      <c r="AA2847" s="22">
        <v>0</v>
      </c>
      <c r="AB2847" s="22">
        <v>500</v>
      </c>
      <c r="AC2847" s="22">
        <v>0</v>
      </c>
      <c r="AD2847" s="22">
        <v>0</v>
      </c>
    </row>
    <row r="2848" spans="1:30" s="1" customFormat="1" ht="15" customHeight="1" x14ac:dyDescent="0.3">
      <c r="A2848" s="21" t="s">
        <v>34</v>
      </c>
      <c r="B2848" s="21" t="s">
        <v>1284</v>
      </c>
      <c r="C2848" s="21" t="s">
        <v>1284</v>
      </c>
      <c r="D2848" s="33">
        <v>1</v>
      </c>
      <c r="E2848" s="49" t="s">
        <v>246</v>
      </c>
      <c r="F2848" s="33">
        <v>1</v>
      </c>
      <c r="G2848" s="24" t="s">
        <v>38</v>
      </c>
      <c r="H2848" s="25">
        <v>21101</v>
      </c>
      <c r="I2848" s="21" t="s">
        <v>39</v>
      </c>
      <c r="J2848" s="21" t="s">
        <v>1522</v>
      </c>
      <c r="K2848" s="21" t="s">
        <v>1286</v>
      </c>
      <c r="L2848" s="21" t="s">
        <v>42</v>
      </c>
      <c r="M2848" s="21" t="s">
        <v>42</v>
      </c>
      <c r="N2848" s="21" t="s">
        <v>48</v>
      </c>
      <c r="O2848" s="22">
        <v>10</v>
      </c>
      <c r="P2848" s="22">
        <v>74</v>
      </c>
      <c r="Q2848" s="21" t="s">
        <v>45</v>
      </c>
      <c r="R2848" s="103">
        <f t="shared" si="44"/>
        <v>740</v>
      </c>
      <c r="S2848" s="22">
        <v>0</v>
      </c>
      <c r="T2848" s="22">
        <v>0</v>
      </c>
      <c r="U2848" s="22">
        <v>0</v>
      </c>
      <c r="V2848" s="22">
        <v>0</v>
      </c>
      <c r="W2848" s="22">
        <v>370</v>
      </c>
      <c r="X2848" s="22">
        <v>0</v>
      </c>
      <c r="Y2848" s="22">
        <v>0</v>
      </c>
      <c r="Z2848" s="22">
        <v>0</v>
      </c>
      <c r="AA2848" s="22">
        <v>370</v>
      </c>
      <c r="AB2848" s="22">
        <v>0</v>
      </c>
      <c r="AC2848" s="22">
        <v>0</v>
      </c>
      <c r="AD2848" s="22">
        <v>0</v>
      </c>
    </row>
    <row r="2849" spans="1:30" s="1" customFormat="1" ht="15" customHeight="1" x14ac:dyDescent="0.3">
      <c r="A2849" s="21" t="s">
        <v>34</v>
      </c>
      <c r="B2849" s="21" t="s">
        <v>1284</v>
      </c>
      <c r="C2849" s="21" t="s">
        <v>1284</v>
      </c>
      <c r="D2849" s="33">
        <v>1</v>
      </c>
      <c r="E2849" s="49" t="s">
        <v>246</v>
      </c>
      <c r="F2849" s="33">
        <v>1</v>
      </c>
      <c r="G2849" s="24" t="s">
        <v>38</v>
      </c>
      <c r="H2849" s="25">
        <v>21101</v>
      </c>
      <c r="I2849" s="21" t="s">
        <v>39</v>
      </c>
      <c r="J2849" s="21" t="s">
        <v>2003</v>
      </c>
      <c r="K2849" s="21" t="s">
        <v>2004</v>
      </c>
      <c r="L2849" s="21" t="s">
        <v>42</v>
      </c>
      <c r="M2849" s="21" t="s">
        <v>42</v>
      </c>
      <c r="N2849" s="21" t="s">
        <v>48</v>
      </c>
      <c r="O2849" s="22">
        <v>30</v>
      </c>
      <c r="P2849" s="22">
        <v>27</v>
      </c>
      <c r="Q2849" s="21" t="s">
        <v>45</v>
      </c>
      <c r="R2849" s="103">
        <f t="shared" si="44"/>
        <v>810</v>
      </c>
      <c r="S2849" s="22">
        <v>0</v>
      </c>
      <c r="T2849" s="22">
        <v>0</v>
      </c>
      <c r="U2849" s="22">
        <v>405</v>
      </c>
      <c r="V2849" s="22">
        <v>0</v>
      </c>
      <c r="W2849" s="22">
        <v>0</v>
      </c>
      <c r="X2849" s="22">
        <v>405</v>
      </c>
      <c r="Y2849" s="22">
        <v>0</v>
      </c>
      <c r="Z2849" s="22">
        <v>0</v>
      </c>
      <c r="AA2849" s="22">
        <v>0</v>
      </c>
      <c r="AB2849" s="22">
        <v>0</v>
      </c>
      <c r="AC2849" s="22">
        <v>0</v>
      </c>
      <c r="AD2849" s="22">
        <v>0</v>
      </c>
    </row>
    <row r="2850" spans="1:30" s="1" customFormat="1" ht="15" customHeight="1" x14ac:dyDescent="0.3">
      <c r="A2850" s="21" t="s">
        <v>34</v>
      </c>
      <c r="B2850" s="21" t="s">
        <v>1284</v>
      </c>
      <c r="C2850" s="21" t="s">
        <v>1284</v>
      </c>
      <c r="D2850" s="33">
        <v>1</v>
      </c>
      <c r="E2850" s="49" t="s">
        <v>246</v>
      </c>
      <c r="F2850" s="33">
        <v>1</v>
      </c>
      <c r="G2850" s="24" t="s">
        <v>38</v>
      </c>
      <c r="H2850" s="25">
        <v>21101</v>
      </c>
      <c r="I2850" s="21" t="s">
        <v>39</v>
      </c>
      <c r="J2850" s="21" t="s">
        <v>212</v>
      </c>
      <c r="K2850" s="21" t="s">
        <v>213</v>
      </c>
      <c r="L2850" s="21" t="s">
        <v>42</v>
      </c>
      <c r="M2850" s="21" t="s">
        <v>42</v>
      </c>
      <c r="N2850" s="21" t="s">
        <v>48</v>
      </c>
      <c r="O2850" s="22">
        <v>15</v>
      </c>
      <c r="P2850" s="22">
        <v>57</v>
      </c>
      <c r="Q2850" s="21" t="s">
        <v>45</v>
      </c>
      <c r="R2850" s="103">
        <f t="shared" si="44"/>
        <v>855</v>
      </c>
      <c r="S2850" s="22">
        <v>0</v>
      </c>
      <c r="T2850" s="22">
        <v>0</v>
      </c>
      <c r="U2850" s="22">
        <v>285</v>
      </c>
      <c r="V2850" s="22">
        <v>0</v>
      </c>
      <c r="W2850" s="22">
        <v>0</v>
      </c>
      <c r="X2850" s="22">
        <v>285</v>
      </c>
      <c r="Y2850" s="22">
        <v>0</v>
      </c>
      <c r="Z2850" s="22">
        <v>0</v>
      </c>
      <c r="AA2850" s="22">
        <v>285</v>
      </c>
      <c r="AB2850" s="22">
        <v>0</v>
      </c>
      <c r="AC2850" s="22">
        <v>0</v>
      </c>
      <c r="AD2850" s="22">
        <v>0</v>
      </c>
    </row>
    <row r="2851" spans="1:30" s="1" customFormat="1" ht="15" customHeight="1" x14ac:dyDescent="0.3">
      <c r="A2851" s="21" t="s">
        <v>34</v>
      </c>
      <c r="B2851" s="21" t="s">
        <v>1284</v>
      </c>
      <c r="C2851" s="21" t="s">
        <v>1284</v>
      </c>
      <c r="D2851" s="33">
        <v>1</v>
      </c>
      <c r="E2851" s="49" t="s">
        <v>246</v>
      </c>
      <c r="F2851" s="33">
        <v>1</v>
      </c>
      <c r="G2851" s="24" t="s">
        <v>38</v>
      </c>
      <c r="H2851" s="25">
        <v>21101</v>
      </c>
      <c r="I2851" s="21" t="s">
        <v>39</v>
      </c>
      <c r="J2851" s="21" t="s">
        <v>2137</v>
      </c>
      <c r="K2851" s="21" t="s">
        <v>2138</v>
      </c>
      <c r="L2851" s="21" t="s">
        <v>42</v>
      </c>
      <c r="M2851" s="21" t="s">
        <v>42</v>
      </c>
      <c r="N2851" s="21" t="s">
        <v>48</v>
      </c>
      <c r="O2851" s="22">
        <v>2</v>
      </c>
      <c r="P2851" s="22">
        <v>198</v>
      </c>
      <c r="Q2851" s="21" t="s">
        <v>45</v>
      </c>
      <c r="R2851" s="103">
        <f t="shared" si="44"/>
        <v>396</v>
      </c>
      <c r="S2851" s="22">
        <v>0</v>
      </c>
      <c r="T2851" s="22">
        <v>0</v>
      </c>
      <c r="U2851" s="22">
        <v>198</v>
      </c>
      <c r="V2851" s="22">
        <v>0</v>
      </c>
      <c r="W2851" s="22">
        <v>0</v>
      </c>
      <c r="X2851" s="22">
        <v>0</v>
      </c>
      <c r="Y2851" s="22">
        <v>0</v>
      </c>
      <c r="Z2851" s="22">
        <v>0</v>
      </c>
      <c r="AA2851" s="22">
        <v>198</v>
      </c>
      <c r="AB2851" s="22">
        <v>0</v>
      </c>
      <c r="AC2851" s="22">
        <v>0</v>
      </c>
      <c r="AD2851" s="22">
        <v>0</v>
      </c>
    </row>
    <row r="2852" spans="1:30" s="1" customFormat="1" ht="15" customHeight="1" x14ac:dyDescent="0.3">
      <c r="A2852" s="21" t="s">
        <v>34</v>
      </c>
      <c r="B2852" s="21" t="s">
        <v>1284</v>
      </c>
      <c r="C2852" s="21" t="s">
        <v>1284</v>
      </c>
      <c r="D2852" s="33">
        <v>1</v>
      </c>
      <c r="E2852" s="49" t="s">
        <v>246</v>
      </c>
      <c r="F2852" s="33">
        <v>1</v>
      </c>
      <c r="G2852" s="24" t="s">
        <v>38</v>
      </c>
      <c r="H2852" s="25">
        <v>21101</v>
      </c>
      <c r="I2852" s="21" t="s">
        <v>39</v>
      </c>
      <c r="J2852" s="21" t="s">
        <v>2139</v>
      </c>
      <c r="K2852" s="21" t="s">
        <v>1298</v>
      </c>
      <c r="L2852" s="21" t="s">
        <v>42</v>
      </c>
      <c r="M2852" s="21" t="s">
        <v>42</v>
      </c>
      <c r="N2852" s="21" t="s">
        <v>61</v>
      </c>
      <c r="O2852" s="22">
        <v>2</v>
      </c>
      <c r="P2852" s="22">
        <v>432</v>
      </c>
      <c r="Q2852" s="21" t="s">
        <v>45</v>
      </c>
      <c r="R2852" s="103">
        <f t="shared" si="44"/>
        <v>864</v>
      </c>
      <c r="S2852" s="22">
        <v>0</v>
      </c>
      <c r="T2852" s="22">
        <v>0</v>
      </c>
      <c r="U2852" s="22">
        <v>0</v>
      </c>
      <c r="V2852" s="22">
        <v>432</v>
      </c>
      <c r="W2852" s="22">
        <v>0</v>
      </c>
      <c r="X2852" s="22">
        <v>0</v>
      </c>
      <c r="Y2852" s="22">
        <v>0</v>
      </c>
      <c r="Z2852" s="22">
        <v>0</v>
      </c>
      <c r="AA2852" s="22">
        <v>432</v>
      </c>
      <c r="AB2852" s="22">
        <v>0</v>
      </c>
      <c r="AC2852" s="22">
        <v>0</v>
      </c>
      <c r="AD2852" s="22">
        <v>0</v>
      </c>
    </row>
    <row r="2853" spans="1:30" s="1" customFormat="1" ht="15" customHeight="1" x14ac:dyDescent="0.3">
      <c r="A2853" s="21" t="s">
        <v>34</v>
      </c>
      <c r="B2853" s="21" t="s">
        <v>1284</v>
      </c>
      <c r="C2853" s="21" t="s">
        <v>1284</v>
      </c>
      <c r="D2853" s="33">
        <v>1</v>
      </c>
      <c r="E2853" s="49" t="s">
        <v>246</v>
      </c>
      <c r="F2853" s="33">
        <v>1</v>
      </c>
      <c r="G2853" s="24" t="s">
        <v>38</v>
      </c>
      <c r="H2853" s="25">
        <v>21101</v>
      </c>
      <c r="I2853" s="21" t="s">
        <v>39</v>
      </c>
      <c r="J2853" s="21" t="s">
        <v>81</v>
      </c>
      <c r="K2853" s="21" t="s">
        <v>82</v>
      </c>
      <c r="L2853" s="21" t="s">
        <v>42</v>
      </c>
      <c r="M2853" s="21" t="s">
        <v>42</v>
      </c>
      <c r="N2853" s="21" t="s">
        <v>48</v>
      </c>
      <c r="O2853" s="22">
        <v>2</v>
      </c>
      <c r="P2853" s="22">
        <v>910</v>
      </c>
      <c r="Q2853" s="21" t="s">
        <v>45</v>
      </c>
      <c r="R2853" s="103">
        <f t="shared" si="44"/>
        <v>1820</v>
      </c>
      <c r="S2853" s="22">
        <v>0</v>
      </c>
      <c r="T2853" s="22">
        <v>0</v>
      </c>
      <c r="U2853" s="22">
        <v>0</v>
      </c>
      <c r="V2853" s="22">
        <v>910</v>
      </c>
      <c r="W2853" s="22">
        <v>0</v>
      </c>
      <c r="X2853" s="22">
        <v>0</v>
      </c>
      <c r="Y2853" s="22">
        <v>0</v>
      </c>
      <c r="Z2853" s="22">
        <v>910</v>
      </c>
      <c r="AA2853" s="22">
        <v>0</v>
      </c>
      <c r="AB2853" s="22">
        <v>0</v>
      </c>
      <c r="AC2853" s="22">
        <v>0</v>
      </c>
      <c r="AD2853" s="22">
        <v>0</v>
      </c>
    </row>
    <row r="2854" spans="1:30" s="1" customFormat="1" ht="15" customHeight="1" x14ac:dyDescent="0.3">
      <c r="A2854" s="21" t="s">
        <v>34</v>
      </c>
      <c r="B2854" s="21" t="s">
        <v>1284</v>
      </c>
      <c r="C2854" s="21" t="s">
        <v>1284</v>
      </c>
      <c r="D2854" s="33">
        <v>1</v>
      </c>
      <c r="E2854" s="49" t="s">
        <v>246</v>
      </c>
      <c r="F2854" s="33">
        <v>1</v>
      </c>
      <c r="G2854" s="24" t="s">
        <v>38</v>
      </c>
      <c r="H2854" s="25">
        <v>21101</v>
      </c>
      <c r="I2854" s="21" t="s">
        <v>39</v>
      </c>
      <c r="J2854" s="21" t="s">
        <v>1508</v>
      </c>
      <c r="K2854" s="21" t="s">
        <v>1509</v>
      </c>
      <c r="L2854" s="21" t="s">
        <v>42</v>
      </c>
      <c r="M2854" s="21" t="s">
        <v>42</v>
      </c>
      <c r="N2854" s="21" t="s">
        <v>44</v>
      </c>
      <c r="O2854" s="22">
        <v>5</v>
      </c>
      <c r="P2854" s="22">
        <v>78</v>
      </c>
      <c r="Q2854" s="21" t="s">
        <v>45</v>
      </c>
      <c r="R2854" s="103">
        <f t="shared" si="44"/>
        <v>390</v>
      </c>
      <c r="S2854" s="22">
        <v>0</v>
      </c>
      <c r="T2854" s="22">
        <v>234</v>
      </c>
      <c r="U2854" s="22">
        <v>0</v>
      </c>
      <c r="V2854" s="22">
        <v>0</v>
      </c>
      <c r="W2854" s="22">
        <v>156</v>
      </c>
      <c r="X2854" s="22">
        <v>0</v>
      </c>
      <c r="Y2854" s="22">
        <v>0</v>
      </c>
      <c r="Z2854" s="22">
        <v>0</v>
      </c>
      <c r="AA2854" s="22">
        <v>0</v>
      </c>
      <c r="AB2854" s="22">
        <v>0</v>
      </c>
      <c r="AC2854" s="22">
        <v>0</v>
      </c>
      <c r="AD2854" s="22">
        <v>0</v>
      </c>
    </row>
    <row r="2855" spans="1:30" s="1" customFormat="1" ht="15" customHeight="1" x14ac:dyDescent="0.3">
      <c r="A2855" s="21" t="s">
        <v>34</v>
      </c>
      <c r="B2855" s="21" t="s">
        <v>1284</v>
      </c>
      <c r="C2855" s="21" t="s">
        <v>1284</v>
      </c>
      <c r="D2855" s="33">
        <v>1</v>
      </c>
      <c r="E2855" s="49" t="s">
        <v>246</v>
      </c>
      <c r="F2855" s="33">
        <v>1</v>
      </c>
      <c r="G2855" s="24" t="s">
        <v>38</v>
      </c>
      <c r="H2855" s="25">
        <v>21101</v>
      </c>
      <c r="I2855" s="21" t="s">
        <v>39</v>
      </c>
      <c r="J2855" s="21" t="s">
        <v>187</v>
      </c>
      <c r="K2855" s="21" t="s">
        <v>188</v>
      </c>
      <c r="L2855" s="21" t="s">
        <v>42</v>
      </c>
      <c r="M2855" s="21" t="s">
        <v>42</v>
      </c>
      <c r="N2855" s="21" t="s">
        <v>44</v>
      </c>
      <c r="O2855" s="22">
        <v>5</v>
      </c>
      <c r="P2855" s="22">
        <v>84</v>
      </c>
      <c r="Q2855" s="21" t="s">
        <v>45</v>
      </c>
      <c r="R2855" s="103">
        <f t="shared" si="44"/>
        <v>420</v>
      </c>
      <c r="S2855" s="22">
        <v>0</v>
      </c>
      <c r="T2855" s="22">
        <v>252</v>
      </c>
      <c r="U2855" s="22">
        <v>0</v>
      </c>
      <c r="V2855" s="22">
        <v>0</v>
      </c>
      <c r="W2855" s="22">
        <v>168</v>
      </c>
      <c r="X2855" s="22">
        <v>0</v>
      </c>
      <c r="Y2855" s="22">
        <v>0</v>
      </c>
      <c r="Z2855" s="22">
        <v>0</v>
      </c>
      <c r="AA2855" s="22">
        <v>0</v>
      </c>
      <c r="AB2855" s="22">
        <v>0</v>
      </c>
      <c r="AC2855" s="22">
        <v>0</v>
      </c>
      <c r="AD2855" s="22">
        <v>0</v>
      </c>
    </row>
    <row r="2856" spans="1:30" s="1" customFormat="1" ht="15" customHeight="1" x14ac:dyDescent="0.3">
      <c r="A2856" s="21" t="s">
        <v>34</v>
      </c>
      <c r="B2856" s="21" t="s">
        <v>1284</v>
      </c>
      <c r="C2856" s="21" t="s">
        <v>1284</v>
      </c>
      <c r="D2856" s="33">
        <v>1</v>
      </c>
      <c r="E2856" s="49" t="s">
        <v>109</v>
      </c>
      <c r="F2856" s="33">
        <v>43</v>
      </c>
      <c r="G2856" s="24" t="s">
        <v>38</v>
      </c>
      <c r="H2856" s="25">
        <v>21101</v>
      </c>
      <c r="I2856" s="21" t="s">
        <v>39</v>
      </c>
      <c r="J2856" s="21" t="s">
        <v>69</v>
      </c>
      <c r="K2856" s="21" t="s">
        <v>70</v>
      </c>
      <c r="L2856" s="21" t="s">
        <v>42</v>
      </c>
      <c r="M2856" s="21" t="s">
        <v>42</v>
      </c>
      <c r="N2856" s="21" t="s">
        <v>44</v>
      </c>
      <c r="O2856" s="22">
        <v>20</v>
      </c>
      <c r="P2856" s="22">
        <v>125</v>
      </c>
      <c r="Q2856" s="21" t="s">
        <v>45</v>
      </c>
      <c r="R2856" s="103">
        <f t="shared" si="44"/>
        <v>2500</v>
      </c>
      <c r="S2856" s="22">
        <v>0</v>
      </c>
      <c r="T2856" s="22">
        <v>500</v>
      </c>
      <c r="U2856" s="22">
        <v>0</v>
      </c>
      <c r="V2856" s="22">
        <v>500</v>
      </c>
      <c r="W2856" s="22">
        <v>0</v>
      </c>
      <c r="X2856" s="22">
        <v>500</v>
      </c>
      <c r="Y2856" s="22">
        <v>0</v>
      </c>
      <c r="Z2856" s="22">
        <v>500</v>
      </c>
      <c r="AA2856" s="22">
        <v>0</v>
      </c>
      <c r="AB2856" s="22">
        <v>500</v>
      </c>
      <c r="AC2856" s="22">
        <v>0</v>
      </c>
      <c r="AD2856" s="22">
        <v>0</v>
      </c>
    </row>
    <row r="2857" spans="1:30" s="1" customFormat="1" ht="15" customHeight="1" x14ac:dyDescent="0.3">
      <c r="A2857" s="21" t="s">
        <v>34</v>
      </c>
      <c r="B2857" s="21" t="s">
        <v>1284</v>
      </c>
      <c r="C2857" s="21" t="s">
        <v>1284</v>
      </c>
      <c r="D2857" s="33">
        <v>1</v>
      </c>
      <c r="E2857" s="49" t="s">
        <v>109</v>
      </c>
      <c r="F2857" s="33">
        <v>43</v>
      </c>
      <c r="G2857" s="24" t="s">
        <v>38</v>
      </c>
      <c r="H2857" s="25">
        <v>21101</v>
      </c>
      <c r="I2857" s="21" t="s">
        <v>39</v>
      </c>
      <c r="J2857" s="21" t="s">
        <v>150</v>
      </c>
      <c r="K2857" s="21" t="s">
        <v>151</v>
      </c>
      <c r="L2857" s="21" t="s">
        <v>42</v>
      </c>
      <c r="M2857" s="21" t="s">
        <v>42</v>
      </c>
      <c r="N2857" s="21" t="s">
        <v>48</v>
      </c>
      <c r="O2857" s="22">
        <v>6</v>
      </c>
      <c r="P2857" s="22">
        <v>63</v>
      </c>
      <c r="Q2857" s="21" t="s">
        <v>45</v>
      </c>
      <c r="R2857" s="103">
        <f t="shared" si="44"/>
        <v>378</v>
      </c>
      <c r="S2857" s="22">
        <v>0</v>
      </c>
      <c r="T2857" s="22">
        <v>63</v>
      </c>
      <c r="U2857" s="22">
        <v>0</v>
      </c>
      <c r="V2857" s="22">
        <v>63</v>
      </c>
      <c r="W2857" s="22">
        <v>0</v>
      </c>
      <c r="X2857" s="22">
        <v>63</v>
      </c>
      <c r="Y2857" s="22">
        <v>0</v>
      </c>
      <c r="Z2857" s="22">
        <v>63</v>
      </c>
      <c r="AA2857" s="22">
        <v>0</v>
      </c>
      <c r="AB2857" s="22">
        <v>63</v>
      </c>
      <c r="AC2857" s="22">
        <v>0</v>
      </c>
      <c r="AD2857" s="22">
        <v>63</v>
      </c>
    </row>
    <row r="2858" spans="1:30" s="1" customFormat="1" ht="15" customHeight="1" x14ac:dyDescent="0.3">
      <c r="A2858" s="21" t="s">
        <v>34</v>
      </c>
      <c r="B2858" s="21" t="s">
        <v>1284</v>
      </c>
      <c r="C2858" s="21" t="s">
        <v>1284</v>
      </c>
      <c r="D2858" s="33">
        <v>1</v>
      </c>
      <c r="E2858" s="49" t="s">
        <v>109</v>
      </c>
      <c r="F2858" s="33">
        <v>43</v>
      </c>
      <c r="G2858" s="24" t="s">
        <v>38</v>
      </c>
      <c r="H2858" s="25">
        <v>21101</v>
      </c>
      <c r="I2858" s="21" t="s">
        <v>39</v>
      </c>
      <c r="J2858" s="21" t="s">
        <v>152</v>
      </c>
      <c r="K2858" s="21" t="s">
        <v>153</v>
      </c>
      <c r="L2858" s="21" t="s">
        <v>42</v>
      </c>
      <c r="M2858" s="21" t="s">
        <v>42</v>
      </c>
      <c r="N2858" s="21" t="s">
        <v>48</v>
      </c>
      <c r="O2858" s="22">
        <v>6</v>
      </c>
      <c r="P2858" s="22">
        <v>63</v>
      </c>
      <c r="Q2858" s="21" t="s">
        <v>45</v>
      </c>
      <c r="R2858" s="103">
        <f t="shared" si="44"/>
        <v>378</v>
      </c>
      <c r="S2858" s="22">
        <v>0</v>
      </c>
      <c r="T2858" s="22">
        <v>63</v>
      </c>
      <c r="U2858" s="22">
        <v>0</v>
      </c>
      <c r="V2858" s="22">
        <v>63</v>
      </c>
      <c r="W2858" s="22">
        <v>0</v>
      </c>
      <c r="X2858" s="22">
        <v>63</v>
      </c>
      <c r="Y2858" s="22">
        <v>0</v>
      </c>
      <c r="Z2858" s="22">
        <v>63</v>
      </c>
      <c r="AA2858" s="22">
        <v>0</v>
      </c>
      <c r="AB2858" s="22">
        <v>63</v>
      </c>
      <c r="AC2858" s="22">
        <v>0</v>
      </c>
      <c r="AD2858" s="22">
        <v>63</v>
      </c>
    </row>
    <row r="2859" spans="1:30" s="1" customFormat="1" ht="15" customHeight="1" x14ac:dyDescent="0.3">
      <c r="A2859" s="21" t="s">
        <v>34</v>
      </c>
      <c r="B2859" s="21" t="s">
        <v>1284</v>
      </c>
      <c r="C2859" s="21" t="s">
        <v>1284</v>
      </c>
      <c r="D2859" s="33">
        <v>1</v>
      </c>
      <c r="E2859" s="49" t="s">
        <v>109</v>
      </c>
      <c r="F2859" s="33">
        <v>43</v>
      </c>
      <c r="G2859" s="24" t="s">
        <v>38</v>
      </c>
      <c r="H2859" s="25">
        <v>21101</v>
      </c>
      <c r="I2859" s="21" t="s">
        <v>39</v>
      </c>
      <c r="J2859" s="21" t="s">
        <v>817</v>
      </c>
      <c r="K2859" s="21" t="s">
        <v>1034</v>
      </c>
      <c r="L2859" s="21" t="s">
        <v>42</v>
      </c>
      <c r="M2859" s="21" t="s">
        <v>42</v>
      </c>
      <c r="N2859" s="21" t="s">
        <v>48</v>
      </c>
      <c r="O2859" s="22">
        <v>2</v>
      </c>
      <c r="P2859" s="22">
        <v>63</v>
      </c>
      <c r="Q2859" s="21" t="s">
        <v>45</v>
      </c>
      <c r="R2859" s="103">
        <f t="shared" si="44"/>
        <v>126</v>
      </c>
      <c r="S2859" s="22">
        <v>0</v>
      </c>
      <c r="T2859" s="22">
        <v>63</v>
      </c>
      <c r="U2859" s="22">
        <v>0</v>
      </c>
      <c r="V2859" s="22">
        <v>63</v>
      </c>
      <c r="W2859" s="22">
        <v>0</v>
      </c>
      <c r="X2859" s="22">
        <v>0</v>
      </c>
      <c r="Y2859" s="22">
        <v>0</v>
      </c>
      <c r="Z2859" s="22">
        <v>0</v>
      </c>
      <c r="AA2859" s="22">
        <v>0</v>
      </c>
      <c r="AB2859" s="22">
        <v>0</v>
      </c>
      <c r="AC2859" s="22">
        <v>0</v>
      </c>
      <c r="AD2859" s="22">
        <v>0</v>
      </c>
    </row>
    <row r="2860" spans="1:30" s="1" customFormat="1" ht="15" customHeight="1" x14ac:dyDescent="0.3">
      <c r="A2860" s="21" t="s">
        <v>34</v>
      </c>
      <c r="B2860" s="21" t="s">
        <v>1284</v>
      </c>
      <c r="C2860" s="21" t="s">
        <v>1284</v>
      </c>
      <c r="D2860" s="33">
        <v>1</v>
      </c>
      <c r="E2860" s="49" t="s">
        <v>109</v>
      </c>
      <c r="F2860" s="33">
        <v>43</v>
      </c>
      <c r="G2860" s="24" t="s">
        <v>38</v>
      </c>
      <c r="H2860" s="25">
        <v>21101</v>
      </c>
      <c r="I2860" s="21" t="s">
        <v>39</v>
      </c>
      <c r="J2860" s="21" t="s">
        <v>71</v>
      </c>
      <c r="K2860" s="21" t="s">
        <v>2155</v>
      </c>
      <c r="L2860" s="21" t="s">
        <v>42</v>
      </c>
      <c r="M2860" s="21" t="s">
        <v>42</v>
      </c>
      <c r="N2860" s="21" t="s">
        <v>44</v>
      </c>
      <c r="O2860" s="22">
        <v>5</v>
      </c>
      <c r="P2860" s="22">
        <v>153</v>
      </c>
      <c r="Q2860" s="21" t="s">
        <v>45</v>
      </c>
      <c r="R2860" s="103">
        <f t="shared" si="44"/>
        <v>765</v>
      </c>
      <c r="S2860" s="22">
        <v>0</v>
      </c>
      <c r="T2860" s="22">
        <v>153</v>
      </c>
      <c r="U2860" s="22">
        <v>0</v>
      </c>
      <c r="V2860" s="22">
        <v>153</v>
      </c>
      <c r="W2860" s="22">
        <v>0</v>
      </c>
      <c r="X2860" s="22">
        <v>153</v>
      </c>
      <c r="Y2860" s="22">
        <v>0</v>
      </c>
      <c r="Z2860" s="22">
        <v>153</v>
      </c>
      <c r="AA2860" s="22">
        <v>0</v>
      </c>
      <c r="AB2860" s="22">
        <v>153</v>
      </c>
      <c r="AC2860" s="22">
        <v>0</v>
      </c>
      <c r="AD2860" s="22">
        <v>0</v>
      </c>
    </row>
    <row r="2861" spans="1:30" s="1" customFormat="1" ht="15" customHeight="1" x14ac:dyDescent="0.3">
      <c r="A2861" s="21" t="s">
        <v>34</v>
      </c>
      <c r="B2861" s="21" t="s">
        <v>1284</v>
      </c>
      <c r="C2861" s="21" t="s">
        <v>1284</v>
      </c>
      <c r="D2861" s="33">
        <v>1</v>
      </c>
      <c r="E2861" s="49" t="s">
        <v>109</v>
      </c>
      <c r="F2861" s="33">
        <v>43</v>
      </c>
      <c r="G2861" s="24" t="s">
        <v>38</v>
      </c>
      <c r="H2861" s="25">
        <v>21101</v>
      </c>
      <c r="I2861" s="21" t="s">
        <v>39</v>
      </c>
      <c r="J2861" s="21" t="s">
        <v>72</v>
      </c>
      <c r="K2861" s="21" t="s">
        <v>73</v>
      </c>
      <c r="L2861" s="21" t="s">
        <v>42</v>
      </c>
      <c r="M2861" s="21" t="s">
        <v>42</v>
      </c>
      <c r="N2861" s="21" t="s">
        <v>44</v>
      </c>
      <c r="O2861" s="22">
        <v>4</v>
      </c>
      <c r="P2861" s="22">
        <v>375.5</v>
      </c>
      <c r="Q2861" s="21" t="s">
        <v>45</v>
      </c>
      <c r="R2861" s="103">
        <f t="shared" si="44"/>
        <v>1502</v>
      </c>
      <c r="S2861" s="22">
        <v>0</v>
      </c>
      <c r="T2861" s="22">
        <v>751</v>
      </c>
      <c r="U2861" s="22">
        <v>0</v>
      </c>
      <c r="V2861" s="22">
        <v>751</v>
      </c>
      <c r="W2861" s="22">
        <v>0</v>
      </c>
      <c r="X2861" s="22">
        <v>0</v>
      </c>
      <c r="Y2861" s="22">
        <v>0</v>
      </c>
      <c r="Z2861" s="22">
        <v>0</v>
      </c>
      <c r="AA2861" s="22">
        <v>0</v>
      </c>
      <c r="AB2861" s="22">
        <v>0</v>
      </c>
      <c r="AC2861" s="22">
        <v>0</v>
      </c>
      <c r="AD2861" s="22">
        <v>0</v>
      </c>
    </row>
    <row r="2862" spans="1:30" s="1" customFormat="1" ht="15" customHeight="1" x14ac:dyDescent="0.3">
      <c r="A2862" s="21" t="s">
        <v>34</v>
      </c>
      <c r="B2862" s="21" t="s">
        <v>1284</v>
      </c>
      <c r="C2862" s="21" t="s">
        <v>1284</v>
      </c>
      <c r="D2862" s="33">
        <v>1</v>
      </c>
      <c r="E2862" s="49" t="s">
        <v>109</v>
      </c>
      <c r="F2862" s="33">
        <v>43</v>
      </c>
      <c r="G2862" s="24" t="s">
        <v>38</v>
      </c>
      <c r="H2862" s="25">
        <v>21101</v>
      </c>
      <c r="I2862" s="21" t="s">
        <v>39</v>
      </c>
      <c r="J2862" s="21" t="s">
        <v>136</v>
      </c>
      <c r="K2862" s="21" t="s">
        <v>137</v>
      </c>
      <c r="L2862" s="21" t="s">
        <v>42</v>
      </c>
      <c r="M2862" s="21" t="s">
        <v>42</v>
      </c>
      <c r="N2862" s="21" t="s">
        <v>48</v>
      </c>
      <c r="O2862" s="22">
        <v>6</v>
      </c>
      <c r="P2862" s="22">
        <v>150.66666666666666</v>
      </c>
      <c r="Q2862" s="21" t="s">
        <v>45</v>
      </c>
      <c r="R2862" s="103">
        <f t="shared" si="44"/>
        <v>904</v>
      </c>
      <c r="S2862" s="22">
        <v>0</v>
      </c>
      <c r="T2862" s="22">
        <v>452</v>
      </c>
      <c r="U2862" s="22">
        <v>0</v>
      </c>
      <c r="V2862" s="22">
        <v>452</v>
      </c>
      <c r="W2862" s="22">
        <v>0</v>
      </c>
      <c r="X2862" s="22">
        <v>0</v>
      </c>
      <c r="Y2862" s="22">
        <v>0</v>
      </c>
      <c r="Z2862" s="22">
        <v>0</v>
      </c>
      <c r="AA2862" s="22">
        <v>0</v>
      </c>
      <c r="AB2862" s="22">
        <v>0</v>
      </c>
      <c r="AC2862" s="22">
        <v>0</v>
      </c>
      <c r="AD2862" s="22">
        <v>0</v>
      </c>
    </row>
    <row r="2863" spans="1:30" s="1" customFormat="1" ht="15" customHeight="1" x14ac:dyDescent="0.3">
      <c r="A2863" s="21" t="s">
        <v>34</v>
      </c>
      <c r="B2863" s="21" t="s">
        <v>1284</v>
      </c>
      <c r="C2863" s="21" t="s">
        <v>1284</v>
      </c>
      <c r="D2863" s="33">
        <v>1</v>
      </c>
      <c r="E2863" s="49" t="s">
        <v>109</v>
      </c>
      <c r="F2863" s="33">
        <v>43</v>
      </c>
      <c r="G2863" s="24" t="s">
        <v>38</v>
      </c>
      <c r="H2863" s="25">
        <v>21101</v>
      </c>
      <c r="I2863" s="21" t="s">
        <v>39</v>
      </c>
      <c r="J2863" s="21" t="s">
        <v>165</v>
      </c>
      <c r="K2863" s="21" t="s">
        <v>166</v>
      </c>
      <c r="L2863" s="21" t="s">
        <v>42</v>
      </c>
      <c r="M2863" s="21" t="s">
        <v>42</v>
      </c>
      <c r="N2863" s="21" t="s">
        <v>48</v>
      </c>
      <c r="O2863" s="22">
        <v>10</v>
      </c>
      <c r="P2863" s="22">
        <v>56.5</v>
      </c>
      <c r="Q2863" s="21" t="s">
        <v>45</v>
      </c>
      <c r="R2863" s="103">
        <f t="shared" si="44"/>
        <v>565</v>
      </c>
      <c r="S2863" s="22">
        <v>0</v>
      </c>
      <c r="T2863" s="22">
        <v>162</v>
      </c>
      <c r="U2863" s="22">
        <v>162</v>
      </c>
      <c r="V2863" s="22">
        <v>0</v>
      </c>
      <c r="W2863" s="22">
        <v>241</v>
      </c>
      <c r="X2863" s="22">
        <v>0</v>
      </c>
      <c r="Y2863" s="22">
        <v>0</v>
      </c>
      <c r="Z2863" s="22">
        <v>0</v>
      </c>
      <c r="AA2863" s="22">
        <v>0</v>
      </c>
      <c r="AB2863" s="22">
        <v>0</v>
      </c>
      <c r="AC2863" s="22">
        <v>0</v>
      </c>
      <c r="AD2863" s="22">
        <v>0</v>
      </c>
    </row>
    <row r="2864" spans="1:30" s="1" customFormat="1" ht="15" customHeight="1" x14ac:dyDescent="0.3">
      <c r="A2864" s="21" t="s">
        <v>34</v>
      </c>
      <c r="B2864" s="21" t="s">
        <v>1284</v>
      </c>
      <c r="C2864" s="21" t="s">
        <v>1284</v>
      </c>
      <c r="D2864" s="33">
        <v>1</v>
      </c>
      <c r="E2864" s="49" t="s">
        <v>109</v>
      </c>
      <c r="F2864" s="33">
        <v>43</v>
      </c>
      <c r="G2864" s="24" t="s">
        <v>38</v>
      </c>
      <c r="H2864" s="25">
        <v>21101</v>
      </c>
      <c r="I2864" s="21" t="s">
        <v>39</v>
      </c>
      <c r="J2864" s="21" t="s">
        <v>202</v>
      </c>
      <c r="K2864" s="21" t="s">
        <v>203</v>
      </c>
      <c r="L2864" s="21" t="s">
        <v>42</v>
      </c>
      <c r="M2864" s="21" t="s">
        <v>42</v>
      </c>
      <c r="N2864" s="21" t="s">
        <v>48</v>
      </c>
      <c r="O2864" s="22">
        <v>30</v>
      </c>
      <c r="P2864" s="22">
        <v>12.1</v>
      </c>
      <c r="Q2864" s="21" t="s">
        <v>45</v>
      </c>
      <c r="R2864" s="103">
        <f t="shared" si="44"/>
        <v>363</v>
      </c>
      <c r="S2864" s="22">
        <v>0</v>
      </c>
      <c r="T2864" s="22">
        <v>121</v>
      </c>
      <c r="U2864" s="22">
        <v>0</v>
      </c>
      <c r="V2864" s="22">
        <v>121</v>
      </c>
      <c r="W2864" s="22">
        <v>121</v>
      </c>
      <c r="X2864" s="22">
        <v>0</v>
      </c>
      <c r="Y2864" s="22">
        <v>0</v>
      </c>
      <c r="Z2864" s="22">
        <v>0</v>
      </c>
      <c r="AA2864" s="22">
        <v>0</v>
      </c>
      <c r="AB2864" s="22">
        <v>0</v>
      </c>
      <c r="AC2864" s="22">
        <v>0</v>
      </c>
      <c r="AD2864" s="22">
        <v>0</v>
      </c>
    </row>
    <row r="2865" spans="1:30" s="1" customFormat="1" ht="15" customHeight="1" x14ac:dyDescent="0.3">
      <c r="A2865" s="21" t="s">
        <v>34</v>
      </c>
      <c r="B2865" s="21" t="s">
        <v>1284</v>
      </c>
      <c r="C2865" s="21" t="s">
        <v>1284</v>
      </c>
      <c r="D2865" s="33">
        <v>1</v>
      </c>
      <c r="E2865" s="49" t="s">
        <v>109</v>
      </c>
      <c r="F2865" s="33">
        <v>43</v>
      </c>
      <c r="G2865" s="24" t="s">
        <v>38</v>
      </c>
      <c r="H2865" s="25">
        <v>21101</v>
      </c>
      <c r="I2865" s="21" t="s">
        <v>39</v>
      </c>
      <c r="J2865" s="21" t="s">
        <v>1513</v>
      </c>
      <c r="K2865" s="21" t="s">
        <v>1514</v>
      </c>
      <c r="L2865" s="21" t="s">
        <v>42</v>
      </c>
      <c r="M2865" s="21" t="s">
        <v>42</v>
      </c>
      <c r="N2865" s="21" t="s">
        <v>48</v>
      </c>
      <c r="O2865" s="22">
        <v>10</v>
      </c>
      <c r="P2865" s="22">
        <v>29</v>
      </c>
      <c r="Q2865" s="21" t="s">
        <v>45</v>
      </c>
      <c r="R2865" s="103">
        <f t="shared" si="44"/>
        <v>290</v>
      </c>
      <c r="S2865" s="22">
        <v>0</v>
      </c>
      <c r="T2865" s="22">
        <v>116</v>
      </c>
      <c r="U2865" s="22">
        <v>116</v>
      </c>
      <c r="V2865" s="22">
        <v>58</v>
      </c>
      <c r="W2865" s="22">
        <v>0</v>
      </c>
      <c r="X2865" s="22">
        <v>0</v>
      </c>
      <c r="Y2865" s="22">
        <v>0</v>
      </c>
      <c r="Z2865" s="22">
        <v>0</v>
      </c>
      <c r="AA2865" s="22">
        <v>0</v>
      </c>
      <c r="AB2865" s="22">
        <v>0</v>
      </c>
      <c r="AC2865" s="22">
        <v>0</v>
      </c>
      <c r="AD2865" s="22">
        <v>0</v>
      </c>
    </row>
    <row r="2866" spans="1:30" s="1" customFormat="1" ht="15" customHeight="1" x14ac:dyDescent="0.3">
      <c r="A2866" s="21" t="s">
        <v>34</v>
      </c>
      <c r="B2866" s="21" t="s">
        <v>1284</v>
      </c>
      <c r="C2866" s="21" t="s">
        <v>1284</v>
      </c>
      <c r="D2866" s="33">
        <v>1</v>
      </c>
      <c r="E2866" s="49" t="s">
        <v>109</v>
      </c>
      <c r="F2866" s="33">
        <v>43</v>
      </c>
      <c r="G2866" s="24" t="s">
        <v>38</v>
      </c>
      <c r="H2866" s="25">
        <v>21101</v>
      </c>
      <c r="I2866" s="21" t="s">
        <v>39</v>
      </c>
      <c r="J2866" s="21" t="s">
        <v>530</v>
      </c>
      <c r="K2866" s="21" t="s">
        <v>638</v>
      </c>
      <c r="L2866" s="21" t="s">
        <v>42</v>
      </c>
      <c r="M2866" s="21" t="s">
        <v>42</v>
      </c>
      <c r="N2866" s="21" t="s">
        <v>48</v>
      </c>
      <c r="O2866" s="22">
        <v>10</v>
      </c>
      <c r="P2866" s="22">
        <v>37</v>
      </c>
      <c r="Q2866" s="21" t="s">
        <v>45</v>
      </c>
      <c r="R2866" s="103">
        <f t="shared" si="44"/>
        <v>370</v>
      </c>
      <c r="S2866" s="22">
        <v>0</v>
      </c>
      <c r="T2866" s="22">
        <v>74</v>
      </c>
      <c r="U2866" s="22">
        <v>0</v>
      </c>
      <c r="V2866" s="22">
        <v>74</v>
      </c>
      <c r="W2866" s="22">
        <v>0</v>
      </c>
      <c r="X2866" s="22">
        <v>74</v>
      </c>
      <c r="Y2866" s="22">
        <v>0</v>
      </c>
      <c r="Z2866" s="22">
        <v>74</v>
      </c>
      <c r="AA2866" s="22">
        <v>0</v>
      </c>
      <c r="AB2866" s="22">
        <v>74</v>
      </c>
      <c r="AC2866" s="22">
        <v>0</v>
      </c>
      <c r="AD2866" s="22">
        <v>0</v>
      </c>
    </row>
    <row r="2867" spans="1:30" s="1" customFormat="1" ht="15" customHeight="1" x14ac:dyDescent="0.3">
      <c r="A2867" s="21" t="s">
        <v>34</v>
      </c>
      <c r="B2867" s="21" t="s">
        <v>1284</v>
      </c>
      <c r="C2867" s="21" t="s">
        <v>1284</v>
      </c>
      <c r="D2867" s="33">
        <v>1</v>
      </c>
      <c r="E2867" s="49" t="s">
        <v>109</v>
      </c>
      <c r="F2867" s="33">
        <v>43</v>
      </c>
      <c r="G2867" s="24" t="s">
        <v>38</v>
      </c>
      <c r="H2867" s="25">
        <v>21101</v>
      </c>
      <c r="I2867" s="21" t="s">
        <v>39</v>
      </c>
      <c r="J2867" s="21" t="s">
        <v>783</v>
      </c>
      <c r="K2867" s="21" t="s">
        <v>784</v>
      </c>
      <c r="L2867" s="21" t="s">
        <v>42</v>
      </c>
      <c r="M2867" s="21" t="s">
        <v>42</v>
      </c>
      <c r="N2867" s="21" t="s">
        <v>48</v>
      </c>
      <c r="O2867" s="22">
        <v>2</v>
      </c>
      <c r="P2867" s="22">
        <v>209</v>
      </c>
      <c r="Q2867" s="21" t="s">
        <v>45</v>
      </c>
      <c r="R2867" s="103">
        <f t="shared" si="44"/>
        <v>418</v>
      </c>
      <c r="S2867" s="22">
        <v>0</v>
      </c>
      <c r="T2867" s="22">
        <v>418</v>
      </c>
      <c r="U2867" s="22">
        <v>0</v>
      </c>
      <c r="V2867" s="22">
        <v>0</v>
      </c>
      <c r="W2867" s="22">
        <v>0</v>
      </c>
      <c r="X2867" s="22">
        <v>0</v>
      </c>
      <c r="Y2867" s="22">
        <v>0</v>
      </c>
      <c r="Z2867" s="22">
        <v>0</v>
      </c>
      <c r="AA2867" s="22">
        <v>0</v>
      </c>
      <c r="AB2867" s="22">
        <v>0</v>
      </c>
      <c r="AC2867" s="22">
        <v>0</v>
      </c>
      <c r="AD2867" s="22">
        <v>0</v>
      </c>
    </row>
    <row r="2868" spans="1:30" s="1" customFormat="1" ht="15" customHeight="1" x14ac:dyDescent="0.3">
      <c r="A2868" s="21" t="s">
        <v>34</v>
      </c>
      <c r="B2868" s="21" t="s">
        <v>1284</v>
      </c>
      <c r="C2868" s="21" t="s">
        <v>1284</v>
      </c>
      <c r="D2868" s="33">
        <v>1</v>
      </c>
      <c r="E2868" s="49" t="s">
        <v>109</v>
      </c>
      <c r="F2868" s="33">
        <v>43</v>
      </c>
      <c r="G2868" s="24" t="s">
        <v>38</v>
      </c>
      <c r="H2868" s="25">
        <v>21101</v>
      </c>
      <c r="I2868" s="21" t="s">
        <v>39</v>
      </c>
      <c r="J2868" s="21" t="s">
        <v>77</v>
      </c>
      <c r="K2868" s="21" t="s">
        <v>78</v>
      </c>
      <c r="L2868" s="21" t="s">
        <v>42</v>
      </c>
      <c r="M2868" s="21" t="s">
        <v>42</v>
      </c>
      <c r="N2868" s="21" t="s">
        <v>48</v>
      </c>
      <c r="O2868" s="22">
        <v>2</v>
      </c>
      <c r="P2868" s="22">
        <v>273</v>
      </c>
      <c r="Q2868" s="21" t="s">
        <v>45</v>
      </c>
      <c r="R2868" s="103">
        <f t="shared" si="44"/>
        <v>546</v>
      </c>
      <c r="S2868" s="22">
        <v>0</v>
      </c>
      <c r="T2868" s="22">
        <v>273</v>
      </c>
      <c r="U2868" s="22">
        <v>273</v>
      </c>
      <c r="V2868" s="22">
        <v>0</v>
      </c>
      <c r="W2868" s="22">
        <v>0</v>
      </c>
      <c r="X2868" s="22">
        <v>0</v>
      </c>
      <c r="Y2868" s="22">
        <v>0</v>
      </c>
      <c r="Z2868" s="22">
        <v>0</v>
      </c>
      <c r="AA2868" s="22">
        <v>0</v>
      </c>
      <c r="AB2868" s="22">
        <v>0</v>
      </c>
      <c r="AC2868" s="22">
        <v>0</v>
      </c>
      <c r="AD2868" s="22">
        <v>0</v>
      </c>
    </row>
    <row r="2869" spans="1:30" s="1" customFormat="1" ht="15" customHeight="1" x14ac:dyDescent="0.3">
      <c r="A2869" s="21" t="s">
        <v>34</v>
      </c>
      <c r="B2869" s="21" t="s">
        <v>1284</v>
      </c>
      <c r="C2869" s="21" t="s">
        <v>1284</v>
      </c>
      <c r="D2869" s="33">
        <v>1</v>
      </c>
      <c r="E2869" s="49" t="s">
        <v>109</v>
      </c>
      <c r="F2869" s="33">
        <v>43</v>
      </c>
      <c r="G2869" s="24" t="s">
        <v>38</v>
      </c>
      <c r="H2869" s="25">
        <v>21101</v>
      </c>
      <c r="I2869" s="21" t="s">
        <v>39</v>
      </c>
      <c r="J2869" s="21" t="s">
        <v>79</v>
      </c>
      <c r="K2869" s="21" t="s">
        <v>80</v>
      </c>
      <c r="L2869" s="21" t="s">
        <v>42</v>
      </c>
      <c r="M2869" s="21" t="s">
        <v>42</v>
      </c>
      <c r="N2869" s="21" t="s">
        <v>48</v>
      </c>
      <c r="O2869" s="22">
        <v>2</v>
      </c>
      <c r="P2869" s="22">
        <v>372</v>
      </c>
      <c r="Q2869" s="21" t="s">
        <v>45</v>
      </c>
      <c r="R2869" s="103">
        <f t="shared" si="44"/>
        <v>744</v>
      </c>
      <c r="S2869" s="22">
        <v>0</v>
      </c>
      <c r="T2869" s="22">
        <v>372</v>
      </c>
      <c r="U2869" s="22">
        <v>372</v>
      </c>
      <c r="V2869" s="22">
        <v>0</v>
      </c>
      <c r="W2869" s="22">
        <v>0</v>
      </c>
      <c r="X2869" s="22">
        <v>0</v>
      </c>
      <c r="Y2869" s="22">
        <v>0</v>
      </c>
      <c r="Z2869" s="22">
        <v>0</v>
      </c>
      <c r="AA2869" s="22">
        <v>0</v>
      </c>
      <c r="AB2869" s="22">
        <v>0</v>
      </c>
      <c r="AC2869" s="22">
        <v>0</v>
      </c>
      <c r="AD2869" s="22">
        <v>0</v>
      </c>
    </row>
    <row r="2870" spans="1:30" s="1" customFormat="1" ht="15" customHeight="1" x14ac:dyDescent="0.3">
      <c r="A2870" s="21" t="s">
        <v>34</v>
      </c>
      <c r="B2870" s="21" t="s">
        <v>1284</v>
      </c>
      <c r="C2870" s="21" t="s">
        <v>1284</v>
      </c>
      <c r="D2870" s="33">
        <v>1</v>
      </c>
      <c r="E2870" s="49" t="s">
        <v>109</v>
      </c>
      <c r="F2870" s="33">
        <v>43</v>
      </c>
      <c r="G2870" s="24" t="s">
        <v>38</v>
      </c>
      <c r="H2870" s="25">
        <v>21101</v>
      </c>
      <c r="I2870" s="21" t="s">
        <v>39</v>
      </c>
      <c r="J2870" s="21" t="s">
        <v>51</v>
      </c>
      <c r="K2870" s="21" t="s">
        <v>52</v>
      </c>
      <c r="L2870" s="21" t="s">
        <v>42</v>
      </c>
      <c r="M2870" s="21" t="s">
        <v>42</v>
      </c>
      <c r="N2870" s="21" t="s">
        <v>48</v>
      </c>
      <c r="O2870" s="22">
        <v>72</v>
      </c>
      <c r="P2870" s="22">
        <v>8.9166666666666661</v>
      </c>
      <c r="Q2870" s="21" t="s">
        <v>45</v>
      </c>
      <c r="R2870" s="103">
        <f t="shared" si="44"/>
        <v>642</v>
      </c>
      <c r="S2870" s="22">
        <v>0</v>
      </c>
      <c r="T2870" s="22">
        <v>107</v>
      </c>
      <c r="U2870" s="22">
        <v>0</v>
      </c>
      <c r="V2870" s="22">
        <v>107</v>
      </c>
      <c r="W2870" s="22">
        <v>0</v>
      </c>
      <c r="X2870" s="22">
        <v>107</v>
      </c>
      <c r="Y2870" s="22">
        <v>0</v>
      </c>
      <c r="Z2870" s="22">
        <v>107</v>
      </c>
      <c r="AA2870" s="22">
        <v>0</v>
      </c>
      <c r="AB2870" s="22">
        <v>107</v>
      </c>
      <c r="AC2870" s="22">
        <v>0</v>
      </c>
      <c r="AD2870" s="22">
        <v>107</v>
      </c>
    </row>
    <row r="2871" spans="1:30" s="1" customFormat="1" ht="15" customHeight="1" x14ac:dyDescent="0.3">
      <c r="A2871" s="21" t="s">
        <v>34</v>
      </c>
      <c r="B2871" s="21" t="s">
        <v>1284</v>
      </c>
      <c r="C2871" s="21" t="s">
        <v>1284</v>
      </c>
      <c r="D2871" s="33">
        <v>1</v>
      </c>
      <c r="E2871" s="49" t="s">
        <v>109</v>
      </c>
      <c r="F2871" s="33">
        <v>43</v>
      </c>
      <c r="G2871" s="24" t="s">
        <v>38</v>
      </c>
      <c r="H2871" s="25">
        <v>21101</v>
      </c>
      <c r="I2871" s="21" t="s">
        <v>39</v>
      </c>
      <c r="J2871" s="21" t="s">
        <v>809</v>
      </c>
      <c r="K2871" s="21" t="s">
        <v>810</v>
      </c>
      <c r="L2871" s="21" t="s">
        <v>42</v>
      </c>
      <c r="M2871" s="21" t="s">
        <v>42</v>
      </c>
      <c r="N2871" s="21" t="s">
        <v>63</v>
      </c>
      <c r="O2871" s="22">
        <v>3</v>
      </c>
      <c r="P2871" s="22">
        <v>220</v>
      </c>
      <c r="Q2871" s="21" t="s">
        <v>45</v>
      </c>
      <c r="R2871" s="103">
        <f t="shared" si="44"/>
        <v>660</v>
      </c>
      <c r="S2871" s="22">
        <v>0</v>
      </c>
      <c r="T2871" s="22">
        <v>220</v>
      </c>
      <c r="U2871" s="22">
        <v>220</v>
      </c>
      <c r="V2871" s="22">
        <v>220</v>
      </c>
      <c r="W2871" s="22">
        <v>0</v>
      </c>
      <c r="X2871" s="22">
        <v>0</v>
      </c>
      <c r="Y2871" s="22">
        <v>0</v>
      </c>
      <c r="Z2871" s="22">
        <v>0</v>
      </c>
      <c r="AA2871" s="22">
        <v>0</v>
      </c>
      <c r="AB2871" s="22">
        <v>0</v>
      </c>
      <c r="AC2871" s="22">
        <v>0</v>
      </c>
      <c r="AD2871" s="22">
        <v>0</v>
      </c>
    </row>
    <row r="2872" spans="1:30" s="1" customFormat="1" ht="15" customHeight="1" x14ac:dyDescent="0.3">
      <c r="A2872" s="21" t="s">
        <v>34</v>
      </c>
      <c r="B2872" s="21" t="s">
        <v>1284</v>
      </c>
      <c r="C2872" s="21" t="s">
        <v>1284</v>
      </c>
      <c r="D2872" s="33">
        <v>1</v>
      </c>
      <c r="E2872" s="49" t="s">
        <v>109</v>
      </c>
      <c r="F2872" s="33">
        <v>43</v>
      </c>
      <c r="G2872" s="24" t="s">
        <v>38</v>
      </c>
      <c r="H2872" s="25">
        <v>21101</v>
      </c>
      <c r="I2872" s="21" t="s">
        <v>39</v>
      </c>
      <c r="J2872" s="21" t="s">
        <v>212</v>
      </c>
      <c r="K2872" s="21" t="s">
        <v>213</v>
      </c>
      <c r="L2872" s="21" t="s">
        <v>42</v>
      </c>
      <c r="M2872" s="21" t="s">
        <v>42</v>
      </c>
      <c r="N2872" s="21" t="s">
        <v>48</v>
      </c>
      <c r="O2872" s="22">
        <v>9</v>
      </c>
      <c r="P2872" s="22">
        <v>17.333333333333332</v>
      </c>
      <c r="Q2872" s="21" t="s">
        <v>45</v>
      </c>
      <c r="R2872" s="103">
        <f t="shared" si="44"/>
        <v>156</v>
      </c>
      <c r="S2872" s="22">
        <v>0</v>
      </c>
      <c r="T2872" s="22">
        <v>52</v>
      </c>
      <c r="U2872" s="22">
        <v>0</v>
      </c>
      <c r="V2872" s="22">
        <v>52</v>
      </c>
      <c r="W2872" s="22">
        <v>0</v>
      </c>
      <c r="X2872" s="22">
        <v>0</v>
      </c>
      <c r="Y2872" s="22">
        <v>52</v>
      </c>
      <c r="Z2872" s="22">
        <v>0</v>
      </c>
      <c r="AA2872" s="22">
        <v>0</v>
      </c>
      <c r="AB2872" s="22">
        <v>0</v>
      </c>
      <c r="AC2872" s="22">
        <v>0</v>
      </c>
      <c r="AD2872" s="22">
        <v>0</v>
      </c>
    </row>
    <row r="2873" spans="1:30" s="1" customFormat="1" ht="15" customHeight="1" x14ac:dyDescent="0.3">
      <c r="A2873" s="21" t="s">
        <v>34</v>
      </c>
      <c r="B2873" s="21" t="s">
        <v>1284</v>
      </c>
      <c r="C2873" s="21" t="s">
        <v>1284</v>
      </c>
      <c r="D2873" s="33">
        <v>1</v>
      </c>
      <c r="E2873" s="49" t="s">
        <v>109</v>
      </c>
      <c r="F2873" s="33">
        <v>43</v>
      </c>
      <c r="G2873" s="24" t="s">
        <v>38</v>
      </c>
      <c r="H2873" s="25">
        <v>21101</v>
      </c>
      <c r="I2873" s="21" t="s">
        <v>39</v>
      </c>
      <c r="J2873" s="21" t="s">
        <v>126</v>
      </c>
      <c r="K2873" s="21" t="s">
        <v>127</v>
      </c>
      <c r="L2873" s="21" t="s">
        <v>42</v>
      </c>
      <c r="M2873" s="21" t="s">
        <v>42</v>
      </c>
      <c r="N2873" s="21" t="s">
        <v>48</v>
      </c>
      <c r="O2873" s="22">
        <v>12</v>
      </c>
      <c r="P2873" s="22">
        <v>17.833333333333332</v>
      </c>
      <c r="Q2873" s="21" t="s">
        <v>45</v>
      </c>
      <c r="R2873" s="103">
        <f t="shared" si="44"/>
        <v>214</v>
      </c>
      <c r="S2873" s="22">
        <v>0</v>
      </c>
      <c r="T2873" s="22">
        <v>107</v>
      </c>
      <c r="U2873" s="22">
        <v>0</v>
      </c>
      <c r="V2873" s="22">
        <v>107</v>
      </c>
      <c r="W2873" s="22">
        <v>0</v>
      </c>
      <c r="X2873" s="22">
        <v>0</v>
      </c>
      <c r="Y2873" s="22">
        <v>0</v>
      </c>
      <c r="Z2873" s="22">
        <v>0</v>
      </c>
      <c r="AA2873" s="22">
        <v>0</v>
      </c>
      <c r="AB2873" s="22">
        <v>0</v>
      </c>
      <c r="AC2873" s="22">
        <v>0</v>
      </c>
      <c r="AD2873" s="22">
        <v>0</v>
      </c>
    </row>
    <row r="2874" spans="1:30" s="1" customFormat="1" ht="15" customHeight="1" x14ac:dyDescent="0.3">
      <c r="A2874" s="21" t="s">
        <v>34</v>
      </c>
      <c r="B2874" s="21" t="s">
        <v>1284</v>
      </c>
      <c r="C2874" s="21" t="s">
        <v>1284</v>
      </c>
      <c r="D2874" s="33">
        <v>1</v>
      </c>
      <c r="E2874" s="49" t="s">
        <v>109</v>
      </c>
      <c r="F2874" s="33">
        <v>43</v>
      </c>
      <c r="G2874" s="24" t="s">
        <v>38</v>
      </c>
      <c r="H2874" s="25">
        <v>21101</v>
      </c>
      <c r="I2874" s="21" t="s">
        <v>39</v>
      </c>
      <c r="J2874" s="21" t="s">
        <v>210</v>
      </c>
      <c r="K2874" s="21" t="s">
        <v>211</v>
      </c>
      <c r="L2874" s="21" t="s">
        <v>42</v>
      </c>
      <c r="M2874" s="21" t="s">
        <v>42</v>
      </c>
      <c r="N2874" s="21" t="s">
        <v>48</v>
      </c>
      <c r="O2874" s="22">
        <v>12</v>
      </c>
      <c r="P2874" s="22">
        <v>17.833333333333332</v>
      </c>
      <c r="Q2874" s="21" t="s">
        <v>45</v>
      </c>
      <c r="R2874" s="103">
        <f t="shared" si="44"/>
        <v>214</v>
      </c>
      <c r="S2874" s="22">
        <v>0</v>
      </c>
      <c r="T2874" s="22">
        <v>0</v>
      </c>
      <c r="U2874" s="22">
        <v>107</v>
      </c>
      <c r="V2874" s="22">
        <v>0</v>
      </c>
      <c r="W2874" s="22">
        <v>107</v>
      </c>
      <c r="X2874" s="22">
        <v>0</v>
      </c>
      <c r="Y2874" s="22">
        <v>0</v>
      </c>
      <c r="Z2874" s="22">
        <v>0</v>
      </c>
      <c r="AA2874" s="22">
        <v>0</v>
      </c>
      <c r="AB2874" s="22">
        <v>0</v>
      </c>
      <c r="AC2874" s="22">
        <v>0</v>
      </c>
      <c r="AD2874" s="22">
        <v>0</v>
      </c>
    </row>
    <row r="2875" spans="1:30" s="1" customFormat="1" ht="15" customHeight="1" x14ac:dyDescent="0.3">
      <c r="A2875" s="21" t="s">
        <v>34</v>
      </c>
      <c r="B2875" s="21" t="s">
        <v>1284</v>
      </c>
      <c r="C2875" s="21" t="s">
        <v>1284</v>
      </c>
      <c r="D2875" s="33">
        <v>1</v>
      </c>
      <c r="E2875" s="49" t="s">
        <v>109</v>
      </c>
      <c r="F2875" s="33">
        <v>43</v>
      </c>
      <c r="G2875" s="24" t="s">
        <v>38</v>
      </c>
      <c r="H2875" s="25">
        <v>21101</v>
      </c>
      <c r="I2875" s="21" t="s">
        <v>39</v>
      </c>
      <c r="J2875" s="21" t="s">
        <v>128</v>
      </c>
      <c r="K2875" s="21" t="s">
        <v>129</v>
      </c>
      <c r="L2875" s="21" t="s">
        <v>42</v>
      </c>
      <c r="M2875" s="21" t="s">
        <v>42</v>
      </c>
      <c r="N2875" s="21" t="s">
        <v>48</v>
      </c>
      <c r="O2875" s="22">
        <v>12</v>
      </c>
      <c r="P2875" s="22">
        <v>17.833333333333332</v>
      </c>
      <c r="Q2875" s="21" t="s">
        <v>45</v>
      </c>
      <c r="R2875" s="103">
        <f t="shared" si="44"/>
        <v>214</v>
      </c>
      <c r="S2875" s="22">
        <v>0</v>
      </c>
      <c r="T2875" s="22">
        <v>0</v>
      </c>
      <c r="U2875" s="22">
        <v>0</v>
      </c>
      <c r="V2875" s="22">
        <v>107</v>
      </c>
      <c r="W2875" s="22">
        <v>0</v>
      </c>
      <c r="X2875" s="22">
        <v>0</v>
      </c>
      <c r="Y2875" s="22">
        <v>107</v>
      </c>
      <c r="Z2875" s="22">
        <v>0</v>
      </c>
      <c r="AA2875" s="22">
        <v>0</v>
      </c>
      <c r="AB2875" s="22">
        <v>0</v>
      </c>
      <c r="AC2875" s="22">
        <v>0</v>
      </c>
      <c r="AD2875" s="22">
        <v>0</v>
      </c>
    </row>
    <row r="2876" spans="1:30" s="1" customFormat="1" ht="15" customHeight="1" x14ac:dyDescent="0.3">
      <c r="A2876" s="21" t="s">
        <v>34</v>
      </c>
      <c r="B2876" s="21" t="s">
        <v>1284</v>
      </c>
      <c r="C2876" s="21" t="s">
        <v>1284</v>
      </c>
      <c r="D2876" s="33">
        <v>1</v>
      </c>
      <c r="E2876" s="49" t="s">
        <v>109</v>
      </c>
      <c r="F2876" s="33">
        <v>43</v>
      </c>
      <c r="G2876" s="24" t="s">
        <v>38</v>
      </c>
      <c r="H2876" s="25">
        <v>21101</v>
      </c>
      <c r="I2876" s="21" t="s">
        <v>39</v>
      </c>
      <c r="J2876" s="21" t="s">
        <v>651</v>
      </c>
      <c r="K2876" s="21" t="s">
        <v>2156</v>
      </c>
      <c r="L2876" s="21" t="s">
        <v>42</v>
      </c>
      <c r="M2876" s="21" t="s">
        <v>42</v>
      </c>
      <c r="N2876" s="21" t="s">
        <v>48</v>
      </c>
      <c r="O2876" s="22">
        <v>3</v>
      </c>
      <c r="P2876" s="22">
        <v>143.66666666666666</v>
      </c>
      <c r="Q2876" s="21" t="s">
        <v>45</v>
      </c>
      <c r="R2876" s="103">
        <f t="shared" si="44"/>
        <v>431</v>
      </c>
      <c r="S2876" s="22">
        <v>0</v>
      </c>
      <c r="T2876" s="22">
        <v>431</v>
      </c>
      <c r="U2876" s="22">
        <v>0</v>
      </c>
      <c r="V2876" s="22">
        <v>0</v>
      </c>
      <c r="W2876" s="22">
        <v>0</v>
      </c>
      <c r="X2876" s="22">
        <v>0</v>
      </c>
      <c r="Y2876" s="22">
        <v>0</v>
      </c>
      <c r="Z2876" s="22">
        <v>0</v>
      </c>
      <c r="AA2876" s="22">
        <v>0</v>
      </c>
      <c r="AB2876" s="22">
        <v>0</v>
      </c>
      <c r="AC2876" s="22">
        <v>0</v>
      </c>
      <c r="AD2876" s="22">
        <v>0</v>
      </c>
    </row>
    <row r="2877" spans="1:30" s="1" customFormat="1" ht="15" customHeight="1" x14ac:dyDescent="0.3">
      <c r="A2877" s="21" t="s">
        <v>34</v>
      </c>
      <c r="B2877" s="21" t="s">
        <v>1284</v>
      </c>
      <c r="C2877" s="21" t="s">
        <v>1284</v>
      </c>
      <c r="D2877" s="33">
        <v>1</v>
      </c>
      <c r="E2877" s="49" t="s">
        <v>109</v>
      </c>
      <c r="F2877" s="33">
        <v>43</v>
      </c>
      <c r="G2877" s="24" t="s">
        <v>38</v>
      </c>
      <c r="H2877" s="25">
        <v>21101</v>
      </c>
      <c r="I2877" s="21" t="s">
        <v>39</v>
      </c>
      <c r="J2877" s="21" t="s">
        <v>537</v>
      </c>
      <c r="K2877" s="21" t="s">
        <v>193</v>
      </c>
      <c r="L2877" s="21" t="s">
        <v>42</v>
      </c>
      <c r="M2877" s="21" t="s">
        <v>42</v>
      </c>
      <c r="N2877" s="21" t="s">
        <v>48</v>
      </c>
      <c r="O2877" s="22">
        <v>2</v>
      </c>
      <c r="P2877" s="22">
        <v>263</v>
      </c>
      <c r="Q2877" s="21" t="s">
        <v>45</v>
      </c>
      <c r="R2877" s="103">
        <f t="shared" si="44"/>
        <v>526</v>
      </c>
      <c r="S2877" s="22">
        <v>0</v>
      </c>
      <c r="T2877" s="22">
        <v>263</v>
      </c>
      <c r="U2877" s="22">
        <v>263</v>
      </c>
      <c r="V2877" s="22">
        <v>0</v>
      </c>
      <c r="W2877" s="22">
        <v>0</v>
      </c>
      <c r="X2877" s="22">
        <v>0</v>
      </c>
      <c r="Y2877" s="22">
        <v>0</v>
      </c>
      <c r="Z2877" s="22">
        <v>0</v>
      </c>
      <c r="AA2877" s="22">
        <v>0</v>
      </c>
      <c r="AB2877" s="22">
        <v>0</v>
      </c>
      <c r="AC2877" s="22">
        <v>0</v>
      </c>
      <c r="AD2877" s="22">
        <v>0</v>
      </c>
    </row>
    <row r="2878" spans="1:30" s="1" customFormat="1" ht="15" customHeight="1" x14ac:dyDescent="0.3">
      <c r="A2878" s="21" t="s">
        <v>34</v>
      </c>
      <c r="B2878" s="21" t="s">
        <v>1284</v>
      </c>
      <c r="C2878" s="21" t="s">
        <v>1284</v>
      </c>
      <c r="D2878" s="33">
        <v>1</v>
      </c>
      <c r="E2878" s="49" t="s">
        <v>109</v>
      </c>
      <c r="F2878" s="33">
        <v>43</v>
      </c>
      <c r="G2878" s="24" t="s">
        <v>38</v>
      </c>
      <c r="H2878" s="25">
        <v>21101</v>
      </c>
      <c r="I2878" s="21" t="s">
        <v>39</v>
      </c>
      <c r="J2878" s="21" t="s">
        <v>1167</v>
      </c>
      <c r="K2878" s="21" t="s">
        <v>1168</v>
      </c>
      <c r="L2878" s="21" t="s">
        <v>42</v>
      </c>
      <c r="M2878" s="21" t="s">
        <v>42</v>
      </c>
      <c r="N2878" s="21" t="s">
        <v>63</v>
      </c>
      <c r="O2878" s="22">
        <v>2</v>
      </c>
      <c r="P2878" s="22">
        <v>168</v>
      </c>
      <c r="Q2878" s="21" t="s">
        <v>45</v>
      </c>
      <c r="R2878" s="103">
        <f t="shared" si="44"/>
        <v>336</v>
      </c>
      <c r="S2878" s="22">
        <v>0</v>
      </c>
      <c r="T2878" s="22">
        <v>168</v>
      </c>
      <c r="U2878" s="22">
        <v>168</v>
      </c>
      <c r="V2878" s="22">
        <v>0</v>
      </c>
      <c r="W2878" s="22">
        <v>0</v>
      </c>
      <c r="X2878" s="22">
        <v>0</v>
      </c>
      <c r="Y2878" s="22">
        <v>0</v>
      </c>
      <c r="Z2878" s="22">
        <v>0</v>
      </c>
      <c r="AA2878" s="22">
        <v>0</v>
      </c>
      <c r="AB2878" s="22">
        <v>0</v>
      </c>
      <c r="AC2878" s="22">
        <v>0</v>
      </c>
      <c r="AD2878" s="22">
        <v>0</v>
      </c>
    </row>
    <row r="2879" spans="1:30" s="1" customFormat="1" ht="15" customHeight="1" x14ac:dyDescent="0.3">
      <c r="A2879" s="21" t="s">
        <v>34</v>
      </c>
      <c r="B2879" s="21" t="s">
        <v>1284</v>
      </c>
      <c r="C2879" s="21" t="s">
        <v>1284</v>
      </c>
      <c r="D2879" s="33">
        <v>1</v>
      </c>
      <c r="E2879" s="49" t="s">
        <v>109</v>
      </c>
      <c r="F2879" s="33">
        <v>43</v>
      </c>
      <c r="G2879" s="24" t="s">
        <v>38</v>
      </c>
      <c r="H2879" s="25">
        <v>21101</v>
      </c>
      <c r="I2879" s="21" t="s">
        <v>39</v>
      </c>
      <c r="J2879" s="21" t="s">
        <v>91</v>
      </c>
      <c r="K2879" s="21" t="s">
        <v>92</v>
      </c>
      <c r="L2879" s="21" t="s">
        <v>42</v>
      </c>
      <c r="M2879" s="21" t="s">
        <v>42</v>
      </c>
      <c r="N2879" s="21" t="s">
        <v>48</v>
      </c>
      <c r="O2879" s="22">
        <v>2</v>
      </c>
      <c r="P2879" s="22">
        <v>26</v>
      </c>
      <c r="Q2879" s="21" t="s">
        <v>45</v>
      </c>
      <c r="R2879" s="103">
        <f t="shared" si="44"/>
        <v>52</v>
      </c>
      <c r="S2879" s="22">
        <v>0</v>
      </c>
      <c r="T2879" s="22">
        <v>26</v>
      </c>
      <c r="U2879" s="22">
        <v>26</v>
      </c>
      <c r="V2879" s="22">
        <v>0</v>
      </c>
      <c r="W2879" s="22">
        <v>0</v>
      </c>
      <c r="X2879" s="22">
        <v>0</v>
      </c>
      <c r="Y2879" s="22">
        <v>0</v>
      </c>
      <c r="Z2879" s="22">
        <v>0</v>
      </c>
      <c r="AA2879" s="22">
        <v>0</v>
      </c>
      <c r="AB2879" s="22">
        <v>0</v>
      </c>
      <c r="AC2879" s="22">
        <v>0</v>
      </c>
      <c r="AD2879" s="22">
        <v>0</v>
      </c>
    </row>
    <row r="2880" spans="1:30" s="1" customFormat="1" ht="15" customHeight="1" x14ac:dyDescent="0.3">
      <c r="A2880" s="21" t="s">
        <v>34</v>
      </c>
      <c r="B2880" s="21" t="s">
        <v>1284</v>
      </c>
      <c r="C2880" s="21" t="s">
        <v>1284</v>
      </c>
      <c r="D2880" s="33">
        <v>1</v>
      </c>
      <c r="E2880" s="49" t="s">
        <v>109</v>
      </c>
      <c r="F2880" s="33">
        <v>43</v>
      </c>
      <c r="G2880" s="24" t="s">
        <v>38</v>
      </c>
      <c r="H2880" s="25">
        <v>21101</v>
      </c>
      <c r="I2880" s="21" t="s">
        <v>39</v>
      </c>
      <c r="J2880" s="21" t="s">
        <v>93</v>
      </c>
      <c r="K2880" s="21" t="s">
        <v>94</v>
      </c>
      <c r="L2880" s="21" t="s">
        <v>42</v>
      </c>
      <c r="M2880" s="21" t="s">
        <v>42</v>
      </c>
      <c r="N2880" s="21" t="s">
        <v>48</v>
      </c>
      <c r="O2880" s="22">
        <v>2</v>
      </c>
      <c r="P2880" s="22">
        <v>57</v>
      </c>
      <c r="Q2880" s="21" t="s">
        <v>45</v>
      </c>
      <c r="R2880" s="103">
        <f t="shared" si="44"/>
        <v>114</v>
      </c>
      <c r="S2880" s="22">
        <v>0</v>
      </c>
      <c r="T2880" s="22">
        <v>57</v>
      </c>
      <c r="U2880" s="22">
        <v>0</v>
      </c>
      <c r="V2880" s="22">
        <v>0</v>
      </c>
      <c r="W2880" s="22">
        <v>0</v>
      </c>
      <c r="X2880" s="22">
        <v>0</v>
      </c>
      <c r="Y2880" s="22">
        <v>57</v>
      </c>
      <c r="Z2880" s="22">
        <v>0</v>
      </c>
      <c r="AA2880" s="22">
        <v>0</v>
      </c>
      <c r="AB2880" s="22">
        <v>0</v>
      </c>
      <c r="AC2880" s="22">
        <v>0</v>
      </c>
      <c r="AD2880" s="22">
        <v>0</v>
      </c>
    </row>
    <row r="2881" spans="1:30" s="1" customFormat="1" ht="15" customHeight="1" x14ac:dyDescent="0.3">
      <c r="A2881" s="21" t="s">
        <v>34</v>
      </c>
      <c r="B2881" s="21" t="s">
        <v>1284</v>
      </c>
      <c r="C2881" s="21" t="s">
        <v>1284</v>
      </c>
      <c r="D2881" s="33">
        <v>1</v>
      </c>
      <c r="E2881" s="49" t="s">
        <v>109</v>
      </c>
      <c r="F2881" s="33">
        <v>43</v>
      </c>
      <c r="G2881" s="24" t="s">
        <v>38</v>
      </c>
      <c r="H2881" s="25">
        <v>21101</v>
      </c>
      <c r="I2881" s="21" t="s">
        <v>39</v>
      </c>
      <c r="J2881" s="21" t="s">
        <v>179</v>
      </c>
      <c r="K2881" s="21" t="s">
        <v>180</v>
      </c>
      <c r="L2881" s="21" t="s">
        <v>42</v>
      </c>
      <c r="M2881" s="21" t="s">
        <v>42</v>
      </c>
      <c r="N2881" s="21" t="s">
        <v>48</v>
      </c>
      <c r="O2881" s="22">
        <v>6</v>
      </c>
      <c r="P2881" s="22">
        <v>30</v>
      </c>
      <c r="Q2881" s="21" t="s">
        <v>45</v>
      </c>
      <c r="R2881" s="103">
        <f t="shared" si="44"/>
        <v>180</v>
      </c>
      <c r="S2881" s="22">
        <v>0</v>
      </c>
      <c r="T2881" s="22">
        <v>60</v>
      </c>
      <c r="U2881" s="22">
        <v>0</v>
      </c>
      <c r="V2881" s="22">
        <v>60</v>
      </c>
      <c r="W2881" s="22">
        <v>0</v>
      </c>
      <c r="X2881" s="22">
        <v>60</v>
      </c>
      <c r="Y2881" s="22">
        <v>0</v>
      </c>
      <c r="Z2881" s="22">
        <v>0</v>
      </c>
      <c r="AA2881" s="22">
        <v>0</v>
      </c>
      <c r="AB2881" s="22">
        <v>0</v>
      </c>
      <c r="AC2881" s="22">
        <v>0</v>
      </c>
      <c r="AD2881" s="22">
        <v>0</v>
      </c>
    </row>
    <row r="2882" spans="1:30" s="1" customFormat="1" ht="15" customHeight="1" x14ac:dyDescent="0.3">
      <c r="A2882" s="21" t="s">
        <v>34</v>
      </c>
      <c r="B2882" s="21" t="s">
        <v>1284</v>
      </c>
      <c r="C2882" s="21" t="s">
        <v>1284</v>
      </c>
      <c r="D2882" s="33">
        <v>1</v>
      </c>
      <c r="E2882" s="49" t="s">
        <v>109</v>
      </c>
      <c r="F2882" s="33">
        <v>43</v>
      </c>
      <c r="G2882" s="24" t="s">
        <v>38</v>
      </c>
      <c r="H2882" s="25">
        <v>21101</v>
      </c>
      <c r="I2882" s="21" t="s">
        <v>39</v>
      </c>
      <c r="J2882" s="21" t="s">
        <v>553</v>
      </c>
      <c r="K2882" s="21" t="s">
        <v>554</v>
      </c>
      <c r="L2882" s="21" t="s">
        <v>42</v>
      </c>
      <c r="M2882" s="21" t="s">
        <v>42</v>
      </c>
      <c r="N2882" s="21" t="s">
        <v>63</v>
      </c>
      <c r="O2882" s="22">
        <v>10</v>
      </c>
      <c r="P2882" s="22">
        <v>31.3</v>
      </c>
      <c r="Q2882" s="21" t="s">
        <v>45</v>
      </c>
      <c r="R2882" s="103">
        <f t="shared" si="44"/>
        <v>313</v>
      </c>
      <c r="S2882" s="22">
        <v>0</v>
      </c>
      <c r="T2882" s="22">
        <v>94</v>
      </c>
      <c r="U2882" s="22">
        <v>0</v>
      </c>
      <c r="V2882" s="22">
        <v>0</v>
      </c>
      <c r="W2882" s="22">
        <v>94</v>
      </c>
      <c r="X2882" s="22">
        <v>0</v>
      </c>
      <c r="Y2882" s="22">
        <v>125</v>
      </c>
      <c r="Z2882" s="22">
        <v>0</v>
      </c>
      <c r="AA2882" s="22">
        <v>0</v>
      </c>
      <c r="AB2882" s="22">
        <v>0</v>
      </c>
      <c r="AC2882" s="22">
        <v>0</v>
      </c>
      <c r="AD2882" s="22">
        <v>0</v>
      </c>
    </row>
    <row r="2883" spans="1:30" s="1" customFormat="1" ht="15" customHeight="1" x14ac:dyDescent="0.3">
      <c r="A2883" s="21" t="s">
        <v>34</v>
      </c>
      <c r="B2883" s="21" t="s">
        <v>1284</v>
      </c>
      <c r="C2883" s="21" t="s">
        <v>1284</v>
      </c>
      <c r="D2883" s="33">
        <v>1</v>
      </c>
      <c r="E2883" s="49" t="s">
        <v>109</v>
      </c>
      <c r="F2883" s="33">
        <v>43</v>
      </c>
      <c r="G2883" s="24" t="s">
        <v>38</v>
      </c>
      <c r="H2883" s="25">
        <v>21101</v>
      </c>
      <c r="I2883" s="21" t="s">
        <v>39</v>
      </c>
      <c r="J2883" s="21" t="s">
        <v>81</v>
      </c>
      <c r="K2883" s="21" t="s">
        <v>82</v>
      </c>
      <c r="L2883" s="21" t="s">
        <v>42</v>
      </c>
      <c r="M2883" s="21" t="s">
        <v>42</v>
      </c>
      <c r="N2883" s="21" t="s">
        <v>48</v>
      </c>
      <c r="O2883" s="22">
        <v>2</v>
      </c>
      <c r="P2883" s="22">
        <v>875</v>
      </c>
      <c r="Q2883" s="21" t="s">
        <v>45</v>
      </c>
      <c r="R2883" s="103">
        <f t="shared" si="44"/>
        <v>1750</v>
      </c>
      <c r="S2883" s="22">
        <v>0</v>
      </c>
      <c r="T2883" s="22">
        <v>0</v>
      </c>
      <c r="U2883" s="22">
        <v>0</v>
      </c>
      <c r="V2883" s="22">
        <v>875</v>
      </c>
      <c r="W2883" s="22">
        <v>875</v>
      </c>
      <c r="X2883" s="22">
        <v>0</v>
      </c>
      <c r="Y2883" s="22">
        <v>0</v>
      </c>
      <c r="Z2883" s="22">
        <v>0</v>
      </c>
      <c r="AA2883" s="22">
        <v>0</v>
      </c>
      <c r="AB2883" s="22">
        <v>0</v>
      </c>
      <c r="AC2883" s="22">
        <v>0</v>
      </c>
      <c r="AD2883" s="22">
        <v>0</v>
      </c>
    </row>
    <row r="2884" spans="1:30" s="1" customFormat="1" ht="15" customHeight="1" x14ac:dyDescent="0.3">
      <c r="A2884" s="21" t="s">
        <v>34</v>
      </c>
      <c r="B2884" s="21" t="s">
        <v>1284</v>
      </c>
      <c r="C2884" s="21" t="s">
        <v>1284</v>
      </c>
      <c r="D2884" s="33">
        <v>1</v>
      </c>
      <c r="E2884" s="49" t="s">
        <v>109</v>
      </c>
      <c r="F2884" s="33">
        <v>43</v>
      </c>
      <c r="G2884" s="24" t="s">
        <v>38</v>
      </c>
      <c r="H2884" s="25">
        <v>21101</v>
      </c>
      <c r="I2884" s="21" t="s">
        <v>39</v>
      </c>
      <c r="J2884" s="21" t="s">
        <v>804</v>
      </c>
      <c r="K2884" s="21" t="s">
        <v>805</v>
      </c>
      <c r="L2884" s="21" t="s">
        <v>42</v>
      </c>
      <c r="M2884" s="21" t="s">
        <v>42</v>
      </c>
      <c r="N2884" s="21" t="s">
        <v>48</v>
      </c>
      <c r="O2884" s="22">
        <v>6</v>
      </c>
      <c r="P2884" s="22">
        <v>63.666666666666664</v>
      </c>
      <c r="Q2884" s="21" t="s">
        <v>45</v>
      </c>
      <c r="R2884" s="103">
        <f t="shared" si="44"/>
        <v>382</v>
      </c>
      <c r="S2884" s="22">
        <v>0</v>
      </c>
      <c r="T2884" s="22">
        <v>0</v>
      </c>
      <c r="U2884" s="22">
        <v>0</v>
      </c>
      <c r="V2884" s="22">
        <v>0</v>
      </c>
      <c r="W2884" s="22">
        <v>191</v>
      </c>
      <c r="X2884" s="22">
        <v>191</v>
      </c>
      <c r="Y2884" s="22">
        <v>0</v>
      </c>
      <c r="Z2884" s="22">
        <v>0</v>
      </c>
      <c r="AA2884" s="22">
        <v>0</v>
      </c>
      <c r="AB2884" s="22">
        <v>0</v>
      </c>
      <c r="AC2884" s="22">
        <v>0</v>
      </c>
      <c r="AD2884" s="22">
        <v>0</v>
      </c>
    </row>
    <row r="2885" spans="1:30" s="1" customFormat="1" ht="15" customHeight="1" x14ac:dyDescent="0.3">
      <c r="A2885" s="21" t="s">
        <v>34</v>
      </c>
      <c r="B2885" s="21" t="s">
        <v>1284</v>
      </c>
      <c r="C2885" s="21" t="s">
        <v>1284</v>
      </c>
      <c r="D2885" s="33">
        <v>1</v>
      </c>
      <c r="E2885" s="49" t="s">
        <v>148</v>
      </c>
      <c r="F2885" s="33">
        <v>44</v>
      </c>
      <c r="G2885" s="24" t="s">
        <v>38</v>
      </c>
      <c r="H2885" s="25">
        <v>21101</v>
      </c>
      <c r="I2885" s="21" t="s">
        <v>39</v>
      </c>
      <c r="J2885" s="21" t="s">
        <v>111</v>
      </c>
      <c r="K2885" s="21" t="s">
        <v>62</v>
      </c>
      <c r="L2885" s="21" t="s">
        <v>42</v>
      </c>
      <c r="M2885" s="21" t="s">
        <v>42</v>
      </c>
      <c r="N2885" s="21" t="s">
        <v>48</v>
      </c>
      <c r="O2885" s="22">
        <v>10</v>
      </c>
      <c r="P2885" s="22">
        <v>62.8</v>
      </c>
      <c r="Q2885" s="21" t="s">
        <v>45</v>
      </c>
      <c r="R2885" s="103">
        <f t="shared" si="44"/>
        <v>628</v>
      </c>
      <c r="S2885" s="22">
        <v>0</v>
      </c>
      <c r="T2885" s="22">
        <v>314</v>
      </c>
      <c r="U2885" s="22">
        <v>0</v>
      </c>
      <c r="V2885" s="22">
        <v>314</v>
      </c>
      <c r="W2885" s="22">
        <v>0</v>
      </c>
      <c r="X2885" s="22">
        <v>0</v>
      </c>
      <c r="Y2885" s="22">
        <v>0</v>
      </c>
      <c r="Z2885" s="22">
        <v>0</v>
      </c>
      <c r="AA2885" s="22">
        <v>0</v>
      </c>
      <c r="AB2885" s="22">
        <v>0</v>
      </c>
      <c r="AC2885" s="22">
        <v>0</v>
      </c>
      <c r="AD2885" s="22">
        <v>0</v>
      </c>
    </row>
    <row r="2886" spans="1:30" s="1" customFormat="1" ht="15" customHeight="1" x14ac:dyDescent="0.3">
      <c r="A2886" s="21" t="s">
        <v>34</v>
      </c>
      <c r="B2886" s="21" t="s">
        <v>1284</v>
      </c>
      <c r="C2886" s="21" t="s">
        <v>1284</v>
      </c>
      <c r="D2886" s="33">
        <v>1</v>
      </c>
      <c r="E2886" s="49" t="s">
        <v>148</v>
      </c>
      <c r="F2886" s="33">
        <v>44</v>
      </c>
      <c r="G2886" s="24" t="s">
        <v>38</v>
      </c>
      <c r="H2886" s="25">
        <v>21101</v>
      </c>
      <c r="I2886" s="21" t="s">
        <v>39</v>
      </c>
      <c r="J2886" s="21" t="s">
        <v>144</v>
      </c>
      <c r="K2886" s="21" t="s">
        <v>145</v>
      </c>
      <c r="L2886" s="21" t="s">
        <v>42</v>
      </c>
      <c r="M2886" s="21" t="s">
        <v>42</v>
      </c>
      <c r="N2886" s="21" t="s">
        <v>48</v>
      </c>
      <c r="O2886" s="22">
        <v>11</v>
      </c>
      <c r="P2886" s="22">
        <v>69.63636363636364</v>
      </c>
      <c r="Q2886" s="21" t="s">
        <v>45</v>
      </c>
      <c r="R2886" s="103">
        <f t="shared" si="44"/>
        <v>766</v>
      </c>
      <c r="S2886" s="22">
        <v>0</v>
      </c>
      <c r="T2886" s="22">
        <v>348</v>
      </c>
      <c r="U2886" s="22">
        <v>0</v>
      </c>
      <c r="V2886" s="22">
        <v>418</v>
      </c>
      <c r="W2886" s="22">
        <v>0</v>
      </c>
      <c r="X2886" s="22">
        <v>0</v>
      </c>
      <c r="Y2886" s="22">
        <v>0</v>
      </c>
      <c r="Z2886" s="22">
        <v>0</v>
      </c>
      <c r="AA2886" s="22">
        <v>0</v>
      </c>
      <c r="AB2886" s="22">
        <v>0</v>
      </c>
      <c r="AC2886" s="22">
        <v>0</v>
      </c>
      <c r="AD2886" s="22">
        <v>0</v>
      </c>
    </row>
    <row r="2887" spans="1:30" s="1" customFormat="1" ht="15" customHeight="1" x14ac:dyDescent="0.3">
      <c r="A2887" s="21" t="s">
        <v>34</v>
      </c>
      <c r="B2887" s="21" t="s">
        <v>1284</v>
      </c>
      <c r="C2887" s="21" t="s">
        <v>1284</v>
      </c>
      <c r="D2887" s="33">
        <v>1</v>
      </c>
      <c r="E2887" s="49" t="s">
        <v>148</v>
      </c>
      <c r="F2887" s="33">
        <v>44</v>
      </c>
      <c r="G2887" s="24" t="s">
        <v>38</v>
      </c>
      <c r="H2887" s="25">
        <v>21101</v>
      </c>
      <c r="I2887" s="21" t="s">
        <v>39</v>
      </c>
      <c r="J2887" s="21" t="s">
        <v>2157</v>
      </c>
      <c r="K2887" s="21" t="s">
        <v>1295</v>
      </c>
      <c r="L2887" s="21" t="s">
        <v>42</v>
      </c>
      <c r="M2887" s="21" t="s">
        <v>42</v>
      </c>
      <c r="N2887" s="21" t="s">
        <v>48</v>
      </c>
      <c r="O2887" s="22">
        <v>3</v>
      </c>
      <c r="P2887" s="22">
        <v>60.333333333333336</v>
      </c>
      <c r="Q2887" s="21" t="s">
        <v>45</v>
      </c>
      <c r="R2887" s="103">
        <f t="shared" si="44"/>
        <v>181</v>
      </c>
      <c r="S2887" s="22">
        <v>0</v>
      </c>
      <c r="T2887" s="22">
        <v>0</v>
      </c>
      <c r="U2887" s="22">
        <v>181</v>
      </c>
      <c r="V2887" s="22">
        <v>0</v>
      </c>
      <c r="W2887" s="22">
        <v>0</v>
      </c>
      <c r="X2887" s="22">
        <v>0</v>
      </c>
      <c r="Y2887" s="22">
        <v>0</v>
      </c>
      <c r="Z2887" s="22">
        <v>0</v>
      </c>
      <c r="AA2887" s="22">
        <v>0</v>
      </c>
      <c r="AB2887" s="22">
        <v>0</v>
      </c>
      <c r="AC2887" s="22">
        <v>0</v>
      </c>
      <c r="AD2887" s="22">
        <v>0</v>
      </c>
    </row>
    <row r="2888" spans="1:30" s="1" customFormat="1" ht="15" customHeight="1" x14ac:dyDescent="0.3">
      <c r="A2888" s="21" t="s">
        <v>34</v>
      </c>
      <c r="B2888" s="21" t="s">
        <v>1284</v>
      </c>
      <c r="C2888" s="21" t="s">
        <v>1284</v>
      </c>
      <c r="D2888" s="33">
        <v>1</v>
      </c>
      <c r="E2888" s="49" t="s">
        <v>148</v>
      </c>
      <c r="F2888" s="33">
        <v>44</v>
      </c>
      <c r="G2888" s="24" t="s">
        <v>38</v>
      </c>
      <c r="H2888" s="25">
        <v>21101</v>
      </c>
      <c r="I2888" s="21" t="s">
        <v>39</v>
      </c>
      <c r="J2888" s="21" t="s">
        <v>1544</v>
      </c>
      <c r="K2888" s="21" t="s">
        <v>1294</v>
      </c>
      <c r="L2888" s="21" t="s">
        <v>42</v>
      </c>
      <c r="M2888" s="21" t="s">
        <v>42</v>
      </c>
      <c r="N2888" s="21" t="s">
        <v>48</v>
      </c>
      <c r="O2888" s="22">
        <v>11</v>
      </c>
      <c r="P2888" s="22">
        <v>60.363636363636367</v>
      </c>
      <c r="Q2888" s="21" t="s">
        <v>45</v>
      </c>
      <c r="R2888" s="103">
        <f t="shared" si="44"/>
        <v>664</v>
      </c>
      <c r="S2888" s="22">
        <v>0</v>
      </c>
      <c r="T2888" s="22">
        <v>302</v>
      </c>
      <c r="U2888" s="22">
        <v>0</v>
      </c>
      <c r="V2888" s="22">
        <v>362</v>
      </c>
      <c r="W2888" s="22">
        <v>0</v>
      </c>
      <c r="X2888" s="22">
        <v>0</v>
      </c>
      <c r="Y2888" s="22">
        <v>0</v>
      </c>
      <c r="Z2888" s="22">
        <v>0</v>
      </c>
      <c r="AA2888" s="22">
        <v>0</v>
      </c>
      <c r="AB2888" s="22">
        <v>0</v>
      </c>
      <c r="AC2888" s="22">
        <v>0</v>
      </c>
      <c r="AD2888" s="22">
        <v>0</v>
      </c>
    </row>
    <row r="2889" spans="1:30" s="1" customFormat="1" ht="15" customHeight="1" x14ac:dyDescent="0.3">
      <c r="A2889" s="21" t="s">
        <v>34</v>
      </c>
      <c r="B2889" s="21" t="s">
        <v>1284</v>
      </c>
      <c r="C2889" s="21" t="s">
        <v>1284</v>
      </c>
      <c r="D2889" s="33">
        <v>1</v>
      </c>
      <c r="E2889" s="49" t="s">
        <v>148</v>
      </c>
      <c r="F2889" s="33">
        <v>44</v>
      </c>
      <c r="G2889" s="24" t="s">
        <v>38</v>
      </c>
      <c r="H2889" s="25">
        <v>21101</v>
      </c>
      <c r="I2889" s="21" t="s">
        <v>39</v>
      </c>
      <c r="J2889" s="21" t="s">
        <v>165</v>
      </c>
      <c r="K2889" s="21" t="s">
        <v>166</v>
      </c>
      <c r="L2889" s="21" t="s">
        <v>42</v>
      </c>
      <c r="M2889" s="21" t="s">
        <v>42</v>
      </c>
      <c r="N2889" s="21" t="s">
        <v>48</v>
      </c>
      <c r="O2889" s="22">
        <v>11</v>
      </c>
      <c r="P2889" s="22">
        <v>54</v>
      </c>
      <c r="Q2889" s="21" t="s">
        <v>45</v>
      </c>
      <c r="R2889" s="103">
        <f t="shared" si="44"/>
        <v>594</v>
      </c>
      <c r="S2889" s="22">
        <v>0</v>
      </c>
      <c r="T2889" s="22">
        <v>270</v>
      </c>
      <c r="U2889" s="22">
        <v>0</v>
      </c>
      <c r="V2889" s="22">
        <v>324</v>
      </c>
      <c r="W2889" s="22">
        <v>0</v>
      </c>
      <c r="X2889" s="22">
        <v>0</v>
      </c>
      <c r="Y2889" s="22">
        <v>0</v>
      </c>
      <c r="Z2889" s="22">
        <v>0</v>
      </c>
      <c r="AA2889" s="22">
        <v>0</v>
      </c>
      <c r="AB2889" s="22">
        <v>0</v>
      </c>
      <c r="AC2889" s="22">
        <v>0</v>
      </c>
      <c r="AD2889" s="22">
        <v>0</v>
      </c>
    </row>
    <row r="2890" spans="1:30" s="1" customFormat="1" ht="15" customHeight="1" x14ac:dyDescent="0.3">
      <c r="A2890" s="21" t="s">
        <v>34</v>
      </c>
      <c r="B2890" s="21" t="s">
        <v>1284</v>
      </c>
      <c r="C2890" s="21" t="s">
        <v>1284</v>
      </c>
      <c r="D2890" s="33">
        <v>1</v>
      </c>
      <c r="E2890" s="49" t="s">
        <v>148</v>
      </c>
      <c r="F2890" s="33">
        <v>44</v>
      </c>
      <c r="G2890" s="24" t="s">
        <v>38</v>
      </c>
      <c r="H2890" s="25">
        <v>21101</v>
      </c>
      <c r="I2890" s="21" t="s">
        <v>39</v>
      </c>
      <c r="J2890" s="21" t="s">
        <v>632</v>
      </c>
      <c r="K2890" s="21" t="s">
        <v>633</v>
      </c>
      <c r="L2890" s="21" t="s">
        <v>42</v>
      </c>
      <c r="M2890" s="21" t="s">
        <v>42</v>
      </c>
      <c r="N2890" s="21" t="s">
        <v>48</v>
      </c>
      <c r="O2890" s="22">
        <v>19</v>
      </c>
      <c r="P2890" s="22">
        <v>11</v>
      </c>
      <c r="Q2890" s="21" t="s">
        <v>45</v>
      </c>
      <c r="R2890" s="103">
        <f t="shared" si="44"/>
        <v>209</v>
      </c>
      <c r="S2890" s="22">
        <v>0</v>
      </c>
      <c r="T2890" s="22">
        <v>0</v>
      </c>
      <c r="U2890" s="22">
        <v>55</v>
      </c>
      <c r="V2890" s="22">
        <v>55</v>
      </c>
      <c r="W2890" s="22">
        <v>55</v>
      </c>
      <c r="X2890" s="22">
        <v>44</v>
      </c>
      <c r="Y2890" s="22">
        <v>0</v>
      </c>
      <c r="Z2890" s="22">
        <v>0</v>
      </c>
      <c r="AA2890" s="22">
        <v>0</v>
      </c>
      <c r="AB2890" s="22">
        <v>0</v>
      </c>
      <c r="AC2890" s="22">
        <v>0</v>
      </c>
      <c r="AD2890" s="22">
        <v>0</v>
      </c>
    </row>
    <row r="2891" spans="1:30" s="1" customFormat="1" ht="15" customHeight="1" x14ac:dyDescent="0.3">
      <c r="A2891" s="21" t="s">
        <v>34</v>
      </c>
      <c r="B2891" s="21" t="s">
        <v>1284</v>
      </c>
      <c r="C2891" s="21" t="s">
        <v>1284</v>
      </c>
      <c r="D2891" s="33">
        <v>1</v>
      </c>
      <c r="E2891" s="49" t="s">
        <v>148</v>
      </c>
      <c r="F2891" s="33">
        <v>44</v>
      </c>
      <c r="G2891" s="24" t="s">
        <v>38</v>
      </c>
      <c r="H2891" s="25">
        <v>21101</v>
      </c>
      <c r="I2891" s="21" t="s">
        <v>39</v>
      </c>
      <c r="J2891" s="21" t="s">
        <v>89</v>
      </c>
      <c r="K2891" s="21" t="s">
        <v>90</v>
      </c>
      <c r="L2891" s="21" t="s">
        <v>42</v>
      </c>
      <c r="M2891" s="21" t="s">
        <v>42</v>
      </c>
      <c r="N2891" s="21" t="s">
        <v>63</v>
      </c>
      <c r="O2891" s="22">
        <v>10</v>
      </c>
      <c r="P2891" s="22">
        <v>15.6</v>
      </c>
      <c r="Q2891" s="21" t="s">
        <v>45</v>
      </c>
      <c r="R2891" s="103">
        <f t="shared" si="44"/>
        <v>156</v>
      </c>
      <c r="S2891" s="22">
        <v>0</v>
      </c>
      <c r="T2891" s="22">
        <v>78</v>
      </c>
      <c r="U2891" s="22">
        <v>0</v>
      </c>
      <c r="V2891" s="22">
        <v>78</v>
      </c>
      <c r="W2891" s="22">
        <v>0</v>
      </c>
      <c r="X2891" s="22">
        <v>0</v>
      </c>
      <c r="Y2891" s="22">
        <v>0</v>
      </c>
      <c r="Z2891" s="22">
        <v>0</v>
      </c>
      <c r="AA2891" s="22">
        <v>0</v>
      </c>
      <c r="AB2891" s="22">
        <v>0</v>
      </c>
      <c r="AC2891" s="22">
        <v>0</v>
      </c>
      <c r="AD2891" s="22">
        <v>0</v>
      </c>
    </row>
    <row r="2892" spans="1:30" s="1" customFormat="1" ht="15" customHeight="1" x14ac:dyDescent="0.3">
      <c r="A2892" s="21" t="s">
        <v>34</v>
      </c>
      <c r="B2892" s="21" t="s">
        <v>1284</v>
      </c>
      <c r="C2892" s="21" t="s">
        <v>1284</v>
      </c>
      <c r="D2892" s="33">
        <v>1</v>
      </c>
      <c r="E2892" s="49" t="s">
        <v>148</v>
      </c>
      <c r="F2892" s="33">
        <v>44</v>
      </c>
      <c r="G2892" s="24" t="s">
        <v>38</v>
      </c>
      <c r="H2892" s="25">
        <v>21101</v>
      </c>
      <c r="I2892" s="21" t="s">
        <v>39</v>
      </c>
      <c r="J2892" s="21" t="s">
        <v>175</v>
      </c>
      <c r="K2892" s="21" t="s">
        <v>176</v>
      </c>
      <c r="L2892" s="21" t="s">
        <v>42</v>
      </c>
      <c r="M2892" s="21" t="s">
        <v>42</v>
      </c>
      <c r="N2892" s="21" t="s">
        <v>48</v>
      </c>
      <c r="O2892" s="22">
        <v>21</v>
      </c>
      <c r="P2892" s="22">
        <v>37.38095238095238</v>
      </c>
      <c r="Q2892" s="21" t="s">
        <v>45</v>
      </c>
      <c r="R2892" s="103">
        <f t="shared" ref="R2892:R2955" si="45">SUM(S2892:AD2892)</f>
        <v>785</v>
      </c>
      <c r="S2892" s="22">
        <v>0</v>
      </c>
      <c r="T2892" s="22">
        <v>187</v>
      </c>
      <c r="U2892" s="22">
        <v>187</v>
      </c>
      <c r="V2892" s="22">
        <v>187</v>
      </c>
      <c r="W2892" s="22">
        <v>0</v>
      </c>
      <c r="X2892" s="22">
        <v>0</v>
      </c>
      <c r="Y2892" s="22">
        <v>0</v>
      </c>
      <c r="Z2892" s="22">
        <v>0</v>
      </c>
      <c r="AA2892" s="22">
        <v>224</v>
      </c>
      <c r="AB2892" s="22">
        <v>0</v>
      </c>
      <c r="AC2892" s="22">
        <v>0</v>
      </c>
      <c r="AD2892" s="22">
        <v>0</v>
      </c>
    </row>
    <row r="2893" spans="1:30" s="1" customFormat="1" ht="15" customHeight="1" x14ac:dyDescent="0.3">
      <c r="A2893" s="21" t="s">
        <v>34</v>
      </c>
      <c r="B2893" s="21" t="s">
        <v>1284</v>
      </c>
      <c r="C2893" s="21" t="s">
        <v>1284</v>
      </c>
      <c r="D2893" s="33">
        <v>1</v>
      </c>
      <c r="E2893" s="49" t="s">
        <v>148</v>
      </c>
      <c r="F2893" s="33">
        <v>44</v>
      </c>
      <c r="G2893" s="24" t="s">
        <v>38</v>
      </c>
      <c r="H2893" s="25">
        <v>21101</v>
      </c>
      <c r="I2893" s="21" t="s">
        <v>39</v>
      </c>
      <c r="J2893" s="21" t="s">
        <v>600</v>
      </c>
      <c r="K2893" s="21" t="s">
        <v>601</v>
      </c>
      <c r="L2893" s="21" t="s">
        <v>42</v>
      </c>
      <c r="M2893" s="21" t="s">
        <v>42</v>
      </c>
      <c r="N2893" s="21" t="s">
        <v>48</v>
      </c>
      <c r="O2893" s="22">
        <v>4</v>
      </c>
      <c r="P2893" s="22">
        <v>217</v>
      </c>
      <c r="Q2893" s="21" t="s">
        <v>45</v>
      </c>
      <c r="R2893" s="103">
        <f t="shared" si="45"/>
        <v>868</v>
      </c>
      <c r="S2893" s="22">
        <v>0</v>
      </c>
      <c r="T2893" s="22">
        <v>0</v>
      </c>
      <c r="U2893" s="22">
        <v>434</v>
      </c>
      <c r="V2893" s="22">
        <v>0</v>
      </c>
      <c r="W2893" s="22">
        <v>434</v>
      </c>
      <c r="X2893" s="22">
        <v>0</v>
      </c>
      <c r="Y2893" s="22">
        <v>0</v>
      </c>
      <c r="Z2893" s="22">
        <v>0</v>
      </c>
      <c r="AA2893" s="22">
        <v>0</v>
      </c>
      <c r="AB2893" s="22">
        <v>0</v>
      </c>
      <c r="AC2893" s="22">
        <v>0</v>
      </c>
      <c r="AD2893" s="22">
        <v>0</v>
      </c>
    </row>
    <row r="2894" spans="1:30" s="1" customFormat="1" ht="15" customHeight="1" x14ac:dyDescent="0.3">
      <c r="A2894" s="21" t="s">
        <v>34</v>
      </c>
      <c r="B2894" s="21" t="s">
        <v>1284</v>
      </c>
      <c r="C2894" s="21" t="s">
        <v>1284</v>
      </c>
      <c r="D2894" s="33">
        <v>1</v>
      </c>
      <c r="E2894" s="49" t="s">
        <v>148</v>
      </c>
      <c r="F2894" s="33">
        <v>44</v>
      </c>
      <c r="G2894" s="24" t="s">
        <v>38</v>
      </c>
      <c r="H2894" s="25">
        <v>21101</v>
      </c>
      <c r="I2894" s="21" t="s">
        <v>39</v>
      </c>
      <c r="J2894" s="21" t="s">
        <v>74</v>
      </c>
      <c r="K2894" s="21" t="s">
        <v>75</v>
      </c>
      <c r="L2894" s="21" t="s">
        <v>42</v>
      </c>
      <c r="M2894" s="21" t="s">
        <v>42</v>
      </c>
      <c r="N2894" s="21" t="s">
        <v>48</v>
      </c>
      <c r="O2894" s="22">
        <v>3</v>
      </c>
      <c r="P2894" s="22">
        <v>121</v>
      </c>
      <c r="Q2894" s="21" t="s">
        <v>45</v>
      </c>
      <c r="R2894" s="103">
        <f t="shared" si="45"/>
        <v>363</v>
      </c>
      <c r="S2894" s="22">
        <v>0</v>
      </c>
      <c r="T2894" s="22">
        <v>121</v>
      </c>
      <c r="U2894" s="22">
        <v>121</v>
      </c>
      <c r="V2894" s="22">
        <v>121</v>
      </c>
      <c r="W2894" s="22">
        <v>0</v>
      </c>
      <c r="X2894" s="22">
        <v>0</v>
      </c>
      <c r="Y2894" s="22">
        <v>0</v>
      </c>
      <c r="Z2894" s="22">
        <v>0</v>
      </c>
      <c r="AA2894" s="22">
        <v>0</v>
      </c>
      <c r="AB2894" s="22">
        <v>0</v>
      </c>
      <c r="AC2894" s="22">
        <v>0</v>
      </c>
      <c r="AD2894" s="22">
        <v>0</v>
      </c>
    </row>
    <row r="2895" spans="1:30" s="1" customFormat="1" ht="15" customHeight="1" x14ac:dyDescent="0.3">
      <c r="A2895" s="21" t="s">
        <v>34</v>
      </c>
      <c r="B2895" s="21" t="s">
        <v>1284</v>
      </c>
      <c r="C2895" s="21" t="s">
        <v>1284</v>
      </c>
      <c r="D2895" s="33">
        <v>1</v>
      </c>
      <c r="E2895" s="49" t="s">
        <v>148</v>
      </c>
      <c r="F2895" s="33">
        <v>44</v>
      </c>
      <c r="G2895" s="24" t="s">
        <v>38</v>
      </c>
      <c r="H2895" s="25">
        <v>21101</v>
      </c>
      <c r="I2895" s="21" t="s">
        <v>39</v>
      </c>
      <c r="J2895" s="21" t="s">
        <v>77</v>
      </c>
      <c r="K2895" s="21" t="s">
        <v>78</v>
      </c>
      <c r="L2895" s="21" t="s">
        <v>42</v>
      </c>
      <c r="M2895" s="21" t="s">
        <v>42</v>
      </c>
      <c r="N2895" s="21" t="s">
        <v>48</v>
      </c>
      <c r="O2895" s="22">
        <v>3</v>
      </c>
      <c r="P2895" s="22">
        <v>217</v>
      </c>
      <c r="Q2895" s="21" t="s">
        <v>45</v>
      </c>
      <c r="R2895" s="103">
        <f t="shared" si="45"/>
        <v>651</v>
      </c>
      <c r="S2895" s="22">
        <v>0</v>
      </c>
      <c r="T2895" s="22">
        <v>217</v>
      </c>
      <c r="U2895" s="22">
        <v>217</v>
      </c>
      <c r="V2895" s="22">
        <v>217</v>
      </c>
      <c r="W2895" s="22">
        <v>0</v>
      </c>
      <c r="X2895" s="22">
        <v>0</v>
      </c>
      <c r="Y2895" s="22">
        <v>0</v>
      </c>
      <c r="Z2895" s="22">
        <v>0</v>
      </c>
      <c r="AA2895" s="22">
        <v>0</v>
      </c>
      <c r="AB2895" s="22">
        <v>0</v>
      </c>
      <c r="AC2895" s="22">
        <v>0</v>
      </c>
      <c r="AD2895" s="22">
        <v>0</v>
      </c>
    </row>
    <row r="2896" spans="1:30" s="1" customFormat="1" ht="15" customHeight="1" x14ac:dyDescent="0.3">
      <c r="A2896" s="21" t="s">
        <v>34</v>
      </c>
      <c r="B2896" s="21" t="s">
        <v>1284</v>
      </c>
      <c r="C2896" s="21" t="s">
        <v>1284</v>
      </c>
      <c r="D2896" s="33">
        <v>1</v>
      </c>
      <c r="E2896" s="49" t="s">
        <v>148</v>
      </c>
      <c r="F2896" s="33">
        <v>44</v>
      </c>
      <c r="G2896" s="24" t="s">
        <v>38</v>
      </c>
      <c r="H2896" s="25">
        <v>21101</v>
      </c>
      <c r="I2896" s="21" t="s">
        <v>39</v>
      </c>
      <c r="J2896" s="21" t="s">
        <v>79</v>
      </c>
      <c r="K2896" s="21" t="s">
        <v>80</v>
      </c>
      <c r="L2896" s="21" t="s">
        <v>42</v>
      </c>
      <c r="M2896" s="21" t="s">
        <v>42</v>
      </c>
      <c r="N2896" s="21" t="s">
        <v>48</v>
      </c>
      <c r="O2896" s="22">
        <v>3</v>
      </c>
      <c r="P2896" s="22">
        <v>241</v>
      </c>
      <c r="Q2896" s="21" t="s">
        <v>45</v>
      </c>
      <c r="R2896" s="103">
        <f t="shared" si="45"/>
        <v>723</v>
      </c>
      <c r="S2896" s="22">
        <v>0</v>
      </c>
      <c r="T2896" s="22">
        <v>241</v>
      </c>
      <c r="U2896" s="22">
        <v>241</v>
      </c>
      <c r="V2896" s="22">
        <v>241</v>
      </c>
      <c r="W2896" s="22">
        <v>0</v>
      </c>
      <c r="X2896" s="22">
        <v>0</v>
      </c>
      <c r="Y2896" s="22">
        <v>0</v>
      </c>
      <c r="Z2896" s="22">
        <v>0</v>
      </c>
      <c r="AA2896" s="22">
        <v>0</v>
      </c>
      <c r="AB2896" s="22">
        <v>0</v>
      </c>
      <c r="AC2896" s="22">
        <v>0</v>
      </c>
      <c r="AD2896" s="22">
        <v>0</v>
      </c>
    </row>
    <row r="2897" spans="1:30" s="1" customFormat="1" ht="15" customHeight="1" x14ac:dyDescent="0.3">
      <c r="A2897" s="21" t="s">
        <v>34</v>
      </c>
      <c r="B2897" s="21" t="s">
        <v>1284</v>
      </c>
      <c r="C2897" s="21" t="s">
        <v>1284</v>
      </c>
      <c r="D2897" s="33">
        <v>1</v>
      </c>
      <c r="E2897" s="49" t="s">
        <v>148</v>
      </c>
      <c r="F2897" s="33">
        <v>44</v>
      </c>
      <c r="G2897" s="24" t="s">
        <v>38</v>
      </c>
      <c r="H2897" s="25">
        <v>21101</v>
      </c>
      <c r="I2897" s="21" t="s">
        <v>39</v>
      </c>
      <c r="J2897" s="21" t="s">
        <v>2158</v>
      </c>
      <c r="K2897" s="21" t="s">
        <v>1296</v>
      </c>
      <c r="L2897" s="21" t="s">
        <v>42</v>
      </c>
      <c r="M2897" s="21" t="s">
        <v>42</v>
      </c>
      <c r="N2897" s="21" t="s">
        <v>48</v>
      </c>
      <c r="O2897" s="22">
        <v>31</v>
      </c>
      <c r="P2897" s="22">
        <v>26.516129032258064</v>
      </c>
      <c r="Q2897" s="21" t="s">
        <v>45</v>
      </c>
      <c r="R2897" s="103">
        <f t="shared" si="45"/>
        <v>822</v>
      </c>
      <c r="S2897" s="22">
        <v>0</v>
      </c>
      <c r="T2897" s="22">
        <v>292</v>
      </c>
      <c r="U2897" s="22">
        <v>265</v>
      </c>
      <c r="V2897" s="22">
        <v>265</v>
      </c>
      <c r="W2897" s="22">
        <v>0</v>
      </c>
      <c r="X2897" s="22">
        <v>0</v>
      </c>
      <c r="Y2897" s="22">
        <v>0</v>
      </c>
      <c r="Z2897" s="22">
        <v>0</v>
      </c>
      <c r="AA2897" s="22">
        <v>0</v>
      </c>
      <c r="AB2897" s="22">
        <v>0</v>
      </c>
      <c r="AC2897" s="22">
        <v>0</v>
      </c>
      <c r="AD2897" s="22">
        <v>0</v>
      </c>
    </row>
    <row r="2898" spans="1:30" s="1" customFormat="1" ht="15" customHeight="1" x14ac:dyDescent="0.3">
      <c r="A2898" s="21" t="s">
        <v>34</v>
      </c>
      <c r="B2898" s="21" t="s">
        <v>1284</v>
      </c>
      <c r="C2898" s="21" t="s">
        <v>1284</v>
      </c>
      <c r="D2898" s="33">
        <v>1</v>
      </c>
      <c r="E2898" s="49" t="s">
        <v>148</v>
      </c>
      <c r="F2898" s="33">
        <v>44</v>
      </c>
      <c r="G2898" s="24" t="s">
        <v>38</v>
      </c>
      <c r="H2898" s="25">
        <v>21101</v>
      </c>
      <c r="I2898" s="21" t="s">
        <v>39</v>
      </c>
      <c r="J2898" s="21" t="s">
        <v>132</v>
      </c>
      <c r="K2898" s="21" t="s">
        <v>133</v>
      </c>
      <c r="L2898" s="21" t="s">
        <v>42</v>
      </c>
      <c r="M2898" s="21" t="s">
        <v>42</v>
      </c>
      <c r="N2898" s="21" t="s">
        <v>48</v>
      </c>
      <c r="O2898" s="22">
        <v>31</v>
      </c>
      <c r="P2898" s="22">
        <v>31.387096774193548</v>
      </c>
      <c r="Q2898" s="21" t="s">
        <v>45</v>
      </c>
      <c r="R2898" s="103">
        <f t="shared" si="45"/>
        <v>973</v>
      </c>
      <c r="S2898" s="22">
        <v>0</v>
      </c>
      <c r="T2898" s="22">
        <v>345</v>
      </c>
      <c r="U2898" s="22">
        <v>314</v>
      </c>
      <c r="V2898" s="22">
        <v>314</v>
      </c>
      <c r="W2898" s="22">
        <v>0</v>
      </c>
      <c r="X2898" s="22">
        <v>0</v>
      </c>
      <c r="Y2898" s="22">
        <v>0</v>
      </c>
      <c r="Z2898" s="22">
        <v>0</v>
      </c>
      <c r="AA2898" s="22">
        <v>0</v>
      </c>
      <c r="AB2898" s="22">
        <v>0</v>
      </c>
      <c r="AC2898" s="22">
        <v>0</v>
      </c>
      <c r="AD2898" s="22">
        <v>0</v>
      </c>
    </row>
    <row r="2899" spans="1:30" s="1" customFormat="1" ht="15" customHeight="1" x14ac:dyDescent="0.3">
      <c r="A2899" s="21" t="s">
        <v>34</v>
      </c>
      <c r="B2899" s="21" t="s">
        <v>1284</v>
      </c>
      <c r="C2899" s="21" t="s">
        <v>1284</v>
      </c>
      <c r="D2899" s="33">
        <v>1</v>
      </c>
      <c r="E2899" s="49" t="s">
        <v>148</v>
      </c>
      <c r="F2899" s="33">
        <v>44</v>
      </c>
      <c r="G2899" s="24" t="s">
        <v>38</v>
      </c>
      <c r="H2899" s="25">
        <v>21101</v>
      </c>
      <c r="I2899" s="21" t="s">
        <v>39</v>
      </c>
      <c r="J2899" s="21" t="s">
        <v>69</v>
      </c>
      <c r="K2899" s="21" t="s">
        <v>70</v>
      </c>
      <c r="L2899" s="21" t="s">
        <v>42</v>
      </c>
      <c r="M2899" s="21" t="s">
        <v>42</v>
      </c>
      <c r="N2899" s="21" t="s">
        <v>44</v>
      </c>
      <c r="O2899" s="22">
        <v>14</v>
      </c>
      <c r="P2899" s="22">
        <v>125</v>
      </c>
      <c r="Q2899" s="21" t="s">
        <v>45</v>
      </c>
      <c r="R2899" s="103">
        <f t="shared" si="45"/>
        <v>1750</v>
      </c>
      <c r="S2899" s="22">
        <v>0</v>
      </c>
      <c r="T2899" s="22">
        <v>250</v>
      </c>
      <c r="U2899" s="22">
        <v>250</v>
      </c>
      <c r="V2899" s="22">
        <v>250</v>
      </c>
      <c r="W2899" s="22">
        <v>250</v>
      </c>
      <c r="X2899" s="22">
        <v>250</v>
      </c>
      <c r="Y2899" s="22">
        <v>125</v>
      </c>
      <c r="Z2899" s="22">
        <v>125</v>
      </c>
      <c r="AA2899" s="22">
        <v>125</v>
      </c>
      <c r="AB2899" s="22">
        <v>125</v>
      </c>
      <c r="AC2899" s="22">
        <v>0</v>
      </c>
      <c r="AD2899" s="22">
        <v>0</v>
      </c>
    </row>
    <row r="2900" spans="1:30" s="1" customFormat="1" ht="15" customHeight="1" x14ac:dyDescent="0.3">
      <c r="A2900" s="21" t="s">
        <v>34</v>
      </c>
      <c r="B2900" s="21" t="s">
        <v>1284</v>
      </c>
      <c r="C2900" s="21" t="s">
        <v>1284</v>
      </c>
      <c r="D2900" s="33">
        <v>1</v>
      </c>
      <c r="E2900" s="49" t="s">
        <v>148</v>
      </c>
      <c r="F2900" s="33">
        <v>44</v>
      </c>
      <c r="G2900" s="24" t="s">
        <v>38</v>
      </c>
      <c r="H2900" s="25">
        <v>21101</v>
      </c>
      <c r="I2900" s="21" t="s">
        <v>39</v>
      </c>
      <c r="J2900" s="21" t="s">
        <v>71</v>
      </c>
      <c r="K2900" s="21" t="s">
        <v>2155</v>
      </c>
      <c r="L2900" s="21" t="s">
        <v>42</v>
      </c>
      <c r="M2900" s="21" t="s">
        <v>42</v>
      </c>
      <c r="N2900" s="21" t="s">
        <v>44</v>
      </c>
      <c r="O2900" s="22">
        <v>13</v>
      </c>
      <c r="P2900" s="22">
        <v>188</v>
      </c>
      <c r="Q2900" s="21" t="s">
        <v>45</v>
      </c>
      <c r="R2900" s="103">
        <f t="shared" si="45"/>
        <v>2444</v>
      </c>
      <c r="S2900" s="22">
        <v>0</v>
      </c>
      <c r="T2900" s="22">
        <v>376</v>
      </c>
      <c r="U2900" s="22">
        <v>376</v>
      </c>
      <c r="V2900" s="22">
        <v>376</v>
      </c>
      <c r="W2900" s="22">
        <v>376</v>
      </c>
      <c r="X2900" s="22">
        <v>188</v>
      </c>
      <c r="Y2900" s="22">
        <v>188</v>
      </c>
      <c r="Z2900" s="22">
        <v>188</v>
      </c>
      <c r="AA2900" s="22">
        <v>188</v>
      </c>
      <c r="AB2900" s="22">
        <v>188</v>
      </c>
      <c r="AC2900" s="22">
        <v>0</v>
      </c>
      <c r="AD2900" s="22">
        <v>0</v>
      </c>
    </row>
    <row r="2901" spans="1:30" s="1" customFormat="1" ht="15" customHeight="1" x14ac:dyDescent="0.3">
      <c r="A2901" s="21" t="s">
        <v>34</v>
      </c>
      <c r="B2901" s="21" t="s">
        <v>1284</v>
      </c>
      <c r="C2901" s="21" t="s">
        <v>1284</v>
      </c>
      <c r="D2901" s="33">
        <v>1</v>
      </c>
      <c r="E2901" s="49" t="s">
        <v>148</v>
      </c>
      <c r="F2901" s="33">
        <v>44</v>
      </c>
      <c r="G2901" s="24" t="s">
        <v>38</v>
      </c>
      <c r="H2901" s="25">
        <v>21101</v>
      </c>
      <c r="I2901" s="21" t="s">
        <v>39</v>
      </c>
      <c r="J2901" s="21" t="s">
        <v>136</v>
      </c>
      <c r="K2901" s="21" t="s">
        <v>137</v>
      </c>
      <c r="L2901" s="21" t="s">
        <v>42</v>
      </c>
      <c r="M2901" s="21" t="s">
        <v>42</v>
      </c>
      <c r="N2901" s="21" t="s">
        <v>48</v>
      </c>
      <c r="O2901" s="22">
        <v>13</v>
      </c>
      <c r="P2901" s="22">
        <v>150.84615384615384</v>
      </c>
      <c r="Q2901" s="21" t="s">
        <v>45</v>
      </c>
      <c r="R2901" s="103">
        <f t="shared" si="45"/>
        <v>1961</v>
      </c>
      <c r="S2901" s="22">
        <v>0</v>
      </c>
      <c r="T2901" s="22">
        <v>603</v>
      </c>
      <c r="U2901" s="22">
        <v>452</v>
      </c>
      <c r="V2901" s="22">
        <v>302</v>
      </c>
      <c r="W2901" s="22">
        <v>302</v>
      </c>
      <c r="X2901" s="22">
        <v>302</v>
      </c>
      <c r="Y2901" s="22">
        <v>0</v>
      </c>
      <c r="Z2901" s="22">
        <v>0</v>
      </c>
      <c r="AA2901" s="22">
        <v>0</v>
      </c>
      <c r="AB2901" s="22">
        <v>0</v>
      </c>
      <c r="AC2901" s="22">
        <v>0</v>
      </c>
      <c r="AD2901" s="22">
        <v>0</v>
      </c>
    </row>
    <row r="2902" spans="1:30" s="1" customFormat="1" ht="15" customHeight="1" x14ac:dyDescent="0.3">
      <c r="A2902" s="21" t="s">
        <v>34</v>
      </c>
      <c r="B2902" s="21" t="s">
        <v>1284</v>
      </c>
      <c r="C2902" s="21" t="s">
        <v>1284</v>
      </c>
      <c r="D2902" s="33">
        <v>1</v>
      </c>
      <c r="E2902" s="49" t="s">
        <v>148</v>
      </c>
      <c r="F2902" s="33">
        <v>44</v>
      </c>
      <c r="G2902" s="24" t="s">
        <v>38</v>
      </c>
      <c r="H2902" s="25">
        <v>21101</v>
      </c>
      <c r="I2902" s="21" t="s">
        <v>39</v>
      </c>
      <c r="J2902" s="21" t="s">
        <v>212</v>
      </c>
      <c r="K2902" s="21" t="s">
        <v>213</v>
      </c>
      <c r="L2902" s="21" t="s">
        <v>42</v>
      </c>
      <c r="M2902" s="21" t="s">
        <v>42</v>
      </c>
      <c r="N2902" s="21" t="s">
        <v>48</v>
      </c>
      <c r="O2902" s="22">
        <v>23</v>
      </c>
      <c r="P2902" s="22">
        <v>56.739130434782609</v>
      </c>
      <c r="Q2902" s="21" t="s">
        <v>45</v>
      </c>
      <c r="R2902" s="103">
        <f t="shared" si="45"/>
        <v>1305</v>
      </c>
      <c r="S2902" s="22">
        <v>0</v>
      </c>
      <c r="T2902" s="22">
        <v>851</v>
      </c>
      <c r="U2902" s="22">
        <v>454</v>
      </c>
      <c r="V2902" s="22">
        <v>0</v>
      </c>
      <c r="W2902" s="22">
        <v>0</v>
      </c>
      <c r="X2902" s="22">
        <v>0</v>
      </c>
      <c r="Y2902" s="22">
        <v>0</v>
      </c>
      <c r="Z2902" s="22">
        <v>0</v>
      </c>
      <c r="AA2902" s="22">
        <v>0</v>
      </c>
      <c r="AB2902" s="22">
        <v>0</v>
      </c>
      <c r="AC2902" s="22">
        <v>0</v>
      </c>
      <c r="AD2902" s="22">
        <v>0</v>
      </c>
    </row>
    <row r="2903" spans="1:30" s="1" customFormat="1" ht="15" customHeight="1" x14ac:dyDescent="0.3">
      <c r="A2903" s="21" t="s">
        <v>34</v>
      </c>
      <c r="B2903" s="21" t="s">
        <v>1284</v>
      </c>
      <c r="C2903" s="21" t="s">
        <v>1284</v>
      </c>
      <c r="D2903" s="33">
        <v>1</v>
      </c>
      <c r="E2903" s="49" t="s">
        <v>148</v>
      </c>
      <c r="F2903" s="33">
        <v>44</v>
      </c>
      <c r="G2903" s="24" t="s">
        <v>38</v>
      </c>
      <c r="H2903" s="25">
        <v>21101</v>
      </c>
      <c r="I2903" s="21" t="s">
        <v>39</v>
      </c>
      <c r="J2903" s="21" t="s">
        <v>753</v>
      </c>
      <c r="K2903" s="21" t="s">
        <v>1293</v>
      </c>
      <c r="L2903" s="21" t="s">
        <v>42</v>
      </c>
      <c r="M2903" s="21" t="s">
        <v>42</v>
      </c>
      <c r="N2903" s="21" t="s">
        <v>48</v>
      </c>
      <c r="O2903" s="22">
        <v>4</v>
      </c>
      <c r="P2903" s="22">
        <v>27</v>
      </c>
      <c r="Q2903" s="21" t="s">
        <v>45</v>
      </c>
      <c r="R2903" s="103">
        <f t="shared" si="45"/>
        <v>108</v>
      </c>
      <c r="S2903" s="22">
        <v>0</v>
      </c>
      <c r="T2903" s="22">
        <v>27</v>
      </c>
      <c r="U2903" s="22">
        <v>0</v>
      </c>
      <c r="V2903" s="22">
        <v>27</v>
      </c>
      <c r="W2903" s="22">
        <v>0</v>
      </c>
      <c r="X2903" s="22">
        <v>27</v>
      </c>
      <c r="Y2903" s="22">
        <v>0</v>
      </c>
      <c r="Z2903" s="22">
        <v>0</v>
      </c>
      <c r="AA2903" s="22">
        <v>27</v>
      </c>
      <c r="AB2903" s="22">
        <v>0</v>
      </c>
      <c r="AC2903" s="22">
        <v>0</v>
      </c>
      <c r="AD2903" s="22">
        <v>0</v>
      </c>
    </row>
    <row r="2904" spans="1:30" s="1" customFormat="1" ht="15" customHeight="1" x14ac:dyDescent="0.3">
      <c r="A2904" s="21" t="s">
        <v>34</v>
      </c>
      <c r="B2904" s="21" t="s">
        <v>1284</v>
      </c>
      <c r="C2904" s="21" t="s">
        <v>1284</v>
      </c>
      <c r="D2904" s="33">
        <v>1</v>
      </c>
      <c r="E2904" s="49" t="s">
        <v>194</v>
      </c>
      <c r="F2904" s="33">
        <v>88</v>
      </c>
      <c r="G2904" s="24" t="s">
        <v>245</v>
      </c>
      <c r="H2904" s="25">
        <v>21101</v>
      </c>
      <c r="I2904" s="21" t="s">
        <v>39</v>
      </c>
      <c r="J2904" s="21" t="s">
        <v>111</v>
      </c>
      <c r="K2904" s="21" t="s">
        <v>62</v>
      </c>
      <c r="L2904" s="21" t="s">
        <v>42</v>
      </c>
      <c r="M2904" s="21" t="s">
        <v>42</v>
      </c>
      <c r="N2904" s="21" t="s">
        <v>63</v>
      </c>
      <c r="O2904" s="22">
        <v>24</v>
      </c>
      <c r="P2904" s="22">
        <v>66</v>
      </c>
      <c r="Q2904" s="21" t="s">
        <v>45</v>
      </c>
      <c r="R2904" s="103">
        <f t="shared" si="45"/>
        <v>1584</v>
      </c>
      <c r="S2904" s="22">
        <v>66</v>
      </c>
      <c r="T2904" s="22">
        <v>198</v>
      </c>
      <c r="U2904" s="22">
        <v>132</v>
      </c>
      <c r="V2904" s="22">
        <v>132</v>
      </c>
      <c r="W2904" s="22">
        <v>132</v>
      </c>
      <c r="X2904" s="22">
        <v>132</v>
      </c>
      <c r="Y2904" s="22">
        <v>132</v>
      </c>
      <c r="Z2904" s="22">
        <v>132</v>
      </c>
      <c r="AA2904" s="22">
        <v>132</v>
      </c>
      <c r="AB2904" s="22">
        <v>132</v>
      </c>
      <c r="AC2904" s="22">
        <v>198</v>
      </c>
      <c r="AD2904" s="22">
        <v>66</v>
      </c>
    </row>
    <row r="2905" spans="1:30" s="1" customFormat="1" ht="15" customHeight="1" x14ac:dyDescent="0.3">
      <c r="A2905" s="21" t="s">
        <v>34</v>
      </c>
      <c r="B2905" s="21" t="s">
        <v>1284</v>
      </c>
      <c r="C2905" s="21" t="s">
        <v>1284</v>
      </c>
      <c r="D2905" s="33">
        <v>1</v>
      </c>
      <c r="E2905" s="49" t="s">
        <v>194</v>
      </c>
      <c r="F2905" s="33">
        <v>88</v>
      </c>
      <c r="G2905" s="24" t="s">
        <v>245</v>
      </c>
      <c r="H2905" s="25">
        <v>21101</v>
      </c>
      <c r="I2905" s="21" t="s">
        <v>39</v>
      </c>
      <c r="J2905" s="21" t="s">
        <v>654</v>
      </c>
      <c r="K2905" s="21" t="s">
        <v>655</v>
      </c>
      <c r="L2905" s="21" t="s">
        <v>42</v>
      </c>
      <c r="M2905" s="21" t="s">
        <v>42</v>
      </c>
      <c r="N2905" s="21" t="s">
        <v>295</v>
      </c>
      <c r="O2905" s="22">
        <v>4</v>
      </c>
      <c r="P2905" s="22">
        <v>121</v>
      </c>
      <c r="Q2905" s="21" t="s">
        <v>45</v>
      </c>
      <c r="R2905" s="103">
        <f t="shared" si="45"/>
        <v>484</v>
      </c>
      <c r="S2905" s="22">
        <v>121</v>
      </c>
      <c r="T2905" s="22">
        <v>0</v>
      </c>
      <c r="U2905" s="22">
        <v>0</v>
      </c>
      <c r="V2905" s="22">
        <v>121</v>
      </c>
      <c r="W2905" s="22">
        <v>0</v>
      </c>
      <c r="X2905" s="22">
        <v>0</v>
      </c>
      <c r="Y2905" s="22">
        <v>121</v>
      </c>
      <c r="Z2905" s="22">
        <v>0</v>
      </c>
      <c r="AA2905" s="22">
        <v>0</v>
      </c>
      <c r="AB2905" s="22">
        <v>121</v>
      </c>
      <c r="AC2905" s="22">
        <v>0</v>
      </c>
      <c r="AD2905" s="22">
        <v>0</v>
      </c>
    </row>
    <row r="2906" spans="1:30" s="1" customFormat="1" ht="15" customHeight="1" x14ac:dyDescent="0.3">
      <c r="A2906" s="21" t="s">
        <v>34</v>
      </c>
      <c r="B2906" s="21" t="s">
        <v>1284</v>
      </c>
      <c r="C2906" s="21" t="s">
        <v>1284</v>
      </c>
      <c r="D2906" s="33">
        <v>1</v>
      </c>
      <c r="E2906" s="49" t="s">
        <v>194</v>
      </c>
      <c r="F2906" s="33">
        <v>88</v>
      </c>
      <c r="G2906" s="24" t="s">
        <v>245</v>
      </c>
      <c r="H2906" s="25">
        <v>21101</v>
      </c>
      <c r="I2906" s="21" t="s">
        <v>39</v>
      </c>
      <c r="J2906" s="21" t="s">
        <v>534</v>
      </c>
      <c r="K2906" s="21" t="s">
        <v>658</v>
      </c>
      <c r="L2906" s="21" t="s">
        <v>42</v>
      </c>
      <c r="M2906" s="21" t="s">
        <v>42</v>
      </c>
      <c r="N2906" s="21" t="s">
        <v>295</v>
      </c>
      <c r="O2906" s="22">
        <v>4</v>
      </c>
      <c r="P2906" s="22">
        <v>121</v>
      </c>
      <c r="Q2906" s="21" t="s">
        <v>45</v>
      </c>
      <c r="R2906" s="103">
        <f t="shared" si="45"/>
        <v>484</v>
      </c>
      <c r="S2906" s="22">
        <v>0</v>
      </c>
      <c r="T2906" s="22">
        <v>121</v>
      </c>
      <c r="U2906" s="22">
        <v>0</v>
      </c>
      <c r="V2906" s="22">
        <v>0</v>
      </c>
      <c r="W2906" s="22">
        <v>121</v>
      </c>
      <c r="X2906" s="22">
        <v>0</v>
      </c>
      <c r="Y2906" s="22">
        <v>0</v>
      </c>
      <c r="Z2906" s="22">
        <v>0</v>
      </c>
      <c r="AA2906" s="22">
        <v>121</v>
      </c>
      <c r="AB2906" s="22">
        <v>0</v>
      </c>
      <c r="AC2906" s="22">
        <v>0</v>
      </c>
      <c r="AD2906" s="22">
        <v>121</v>
      </c>
    </row>
    <row r="2907" spans="1:30" s="1" customFormat="1" ht="15" customHeight="1" x14ac:dyDescent="0.3">
      <c r="A2907" s="21" t="s">
        <v>34</v>
      </c>
      <c r="B2907" s="21" t="s">
        <v>1284</v>
      </c>
      <c r="C2907" s="21" t="s">
        <v>1284</v>
      </c>
      <c r="D2907" s="33">
        <v>1</v>
      </c>
      <c r="E2907" s="49" t="s">
        <v>194</v>
      </c>
      <c r="F2907" s="33">
        <v>88</v>
      </c>
      <c r="G2907" s="24" t="s">
        <v>245</v>
      </c>
      <c r="H2907" s="25">
        <v>21101</v>
      </c>
      <c r="I2907" s="21" t="s">
        <v>39</v>
      </c>
      <c r="J2907" s="21" t="s">
        <v>734</v>
      </c>
      <c r="K2907" s="21" t="s">
        <v>735</v>
      </c>
      <c r="L2907" s="21" t="s">
        <v>42</v>
      </c>
      <c r="M2907" s="21" t="s">
        <v>42</v>
      </c>
      <c r="N2907" s="21" t="s">
        <v>63</v>
      </c>
      <c r="O2907" s="22">
        <v>1</v>
      </c>
      <c r="P2907" s="22">
        <v>168</v>
      </c>
      <c r="Q2907" s="21" t="s">
        <v>45</v>
      </c>
      <c r="R2907" s="103">
        <f t="shared" si="45"/>
        <v>168</v>
      </c>
      <c r="S2907" s="22">
        <v>0</v>
      </c>
      <c r="T2907" s="22">
        <v>0</v>
      </c>
      <c r="U2907" s="22">
        <v>0</v>
      </c>
      <c r="V2907" s="22">
        <v>0</v>
      </c>
      <c r="W2907" s="22">
        <v>0</v>
      </c>
      <c r="X2907" s="22">
        <v>168</v>
      </c>
      <c r="Y2907" s="22">
        <v>0</v>
      </c>
      <c r="Z2907" s="22">
        <v>0</v>
      </c>
      <c r="AA2907" s="22">
        <v>0</v>
      </c>
      <c r="AB2907" s="22">
        <v>0</v>
      </c>
      <c r="AC2907" s="22">
        <v>0</v>
      </c>
      <c r="AD2907" s="22">
        <v>0</v>
      </c>
    </row>
    <row r="2908" spans="1:30" s="1" customFormat="1" ht="15" customHeight="1" x14ac:dyDescent="0.3">
      <c r="A2908" s="21" t="s">
        <v>34</v>
      </c>
      <c r="B2908" s="21" t="s">
        <v>1284</v>
      </c>
      <c r="C2908" s="21" t="s">
        <v>1284</v>
      </c>
      <c r="D2908" s="33">
        <v>1</v>
      </c>
      <c r="E2908" s="49" t="s">
        <v>194</v>
      </c>
      <c r="F2908" s="33">
        <v>88</v>
      </c>
      <c r="G2908" s="24" t="s">
        <v>245</v>
      </c>
      <c r="H2908" s="25">
        <v>21101</v>
      </c>
      <c r="I2908" s="21" t="s">
        <v>39</v>
      </c>
      <c r="J2908" s="21" t="s">
        <v>616</v>
      </c>
      <c r="K2908" s="21" t="s">
        <v>617</v>
      </c>
      <c r="L2908" s="21" t="s">
        <v>42</v>
      </c>
      <c r="M2908" s="21" t="s">
        <v>42</v>
      </c>
      <c r="N2908" s="21" t="s">
        <v>48</v>
      </c>
      <c r="O2908" s="22">
        <v>5</v>
      </c>
      <c r="P2908" s="22">
        <v>142</v>
      </c>
      <c r="Q2908" s="21" t="s">
        <v>45</v>
      </c>
      <c r="R2908" s="103">
        <f t="shared" si="45"/>
        <v>710</v>
      </c>
      <c r="S2908" s="22">
        <v>142</v>
      </c>
      <c r="T2908" s="22">
        <v>0</v>
      </c>
      <c r="U2908" s="22">
        <v>0</v>
      </c>
      <c r="V2908" s="22">
        <v>142</v>
      </c>
      <c r="W2908" s="22">
        <v>0</v>
      </c>
      <c r="X2908" s="22">
        <v>0</v>
      </c>
      <c r="Y2908" s="22">
        <v>142</v>
      </c>
      <c r="Z2908" s="22">
        <v>0</v>
      </c>
      <c r="AA2908" s="22">
        <v>142</v>
      </c>
      <c r="AB2908" s="22">
        <v>0</v>
      </c>
      <c r="AC2908" s="22">
        <v>142</v>
      </c>
      <c r="AD2908" s="22">
        <v>0</v>
      </c>
    </row>
    <row r="2909" spans="1:30" s="1" customFormat="1" ht="15" customHeight="1" x14ac:dyDescent="0.3">
      <c r="A2909" s="21" t="s">
        <v>34</v>
      </c>
      <c r="B2909" s="21" t="s">
        <v>1284</v>
      </c>
      <c r="C2909" s="21" t="s">
        <v>1284</v>
      </c>
      <c r="D2909" s="33">
        <v>1</v>
      </c>
      <c r="E2909" s="49" t="s">
        <v>194</v>
      </c>
      <c r="F2909" s="33">
        <v>88</v>
      </c>
      <c r="G2909" s="24" t="s">
        <v>245</v>
      </c>
      <c r="H2909" s="25">
        <v>21101</v>
      </c>
      <c r="I2909" s="21" t="s">
        <v>39</v>
      </c>
      <c r="J2909" s="21" t="s">
        <v>163</v>
      </c>
      <c r="K2909" s="21" t="s">
        <v>164</v>
      </c>
      <c r="L2909" s="21" t="s">
        <v>42</v>
      </c>
      <c r="M2909" s="21" t="s">
        <v>42</v>
      </c>
      <c r="N2909" s="21" t="s">
        <v>63</v>
      </c>
      <c r="O2909" s="22">
        <v>2</v>
      </c>
      <c r="P2909" s="22">
        <v>48</v>
      </c>
      <c r="Q2909" s="21" t="s">
        <v>45</v>
      </c>
      <c r="R2909" s="103">
        <f t="shared" si="45"/>
        <v>96</v>
      </c>
      <c r="S2909" s="22">
        <v>48</v>
      </c>
      <c r="T2909" s="22">
        <v>0</v>
      </c>
      <c r="U2909" s="22">
        <v>0</v>
      </c>
      <c r="V2909" s="22">
        <v>0</v>
      </c>
      <c r="W2909" s="22">
        <v>0</v>
      </c>
      <c r="X2909" s="22">
        <v>0</v>
      </c>
      <c r="Y2909" s="22">
        <v>0</v>
      </c>
      <c r="Z2909" s="22">
        <v>0</v>
      </c>
      <c r="AA2909" s="22">
        <v>0</v>
      </c>
      <c r="AB2909" s="22">
        <v>48</v>
      </c>
      <c r="AC2909" s="22">
        <v>0</v>
      </c>
      <c r="AD2909" s="22">
        <v>0</v>
      </c>
    </row>
    <row r="2910" spans="1:30" s="1" customFormat="1" ht="15" customHeight="1" x14ac:dyDescent="0.3">
      <c r="A2910" s="21" t="s">
        <v>34</v>
      </c>
      <c r="B2910" s="21" t="s">
        <v>1284</v>
      </c>
      <c r="C2910" s="21" t="s">
        <v>1284</v>
      </c>
      <c r="D2910" s="33">
        <v>1</v>
      </c>
      <c r="E2910" s="49" t="s">
        <v>194</v>
      </c>
      <c r="F2910" s="33">
        <v>88</v>
      </c>
      <c r="G2910" s="24" t="s">
        <v>245</v>
      </c>
      <c r="H2910" s="25">
        <v>21101</v>
      </c>
      <c r="I2910" s="21" t="s">
        <v>39</v>
      </c>
      <c r="J2910" s="21" t="s">
        <v>2162</v>
      </c>
      <c r="K2910" s="21" t="s">
        <v>1287</v>
      </c>
      <c r="L2910" s="21" t="s">
        <v>42</v>
      </c>
      <c r="M2910" s="21" t="s">
        <v>42</v>
      </c>
      <c r="N2910" s="21" t="s">
        <v>48</v>
      </c>
      <c r="O2910" s="22">
        <v>2</v>
      </c>
      <c r="P2910" s="22">
        <v>570</v>
      </c>
      <c r="Q2910" s="21" t="s">
        <v>45</v>
      </c>
      <c r="R2910" s="103">
        <f t="shared" si="45"/>
        <v>1140</v>
      </c>
      <c r="S2910" s="22">
        <v>0</v>
      </c>
      <c r="T2910" s="22">
        <v>0</v>
      </c>
      <c r="U2910" s="22">
        <v>0</v>
      </c>
      <c r="V2910" s="22">
        <v>570</v>
      </c>
      <c r="W2910" s="22">
        <v>0</v>
      </c>
      <c r="X2910" s="22">
        <v>0</v>
      </c>
      <c r="Y2910" s="22">
        <v>570</v>
      </c>
      <c r="Z2910" s="22">
        <v>0</v>
      </c>
      <c r="AA2910" s="22">
        <v>0</v>
      </c>
      <c r="AB2910" s="22">
        <v>0</v>
      </c>
      <c r="AC2910" s="22">
        <v>0</v>
      </c>
      <c r="AD2910" s="22">
        <v>0</v>
      </c>
    </row>
    <row r="2911" spans="1:30" s="1" customFormat="1" ht="15" customHeight="1" x14ac:dyDescent="0.3">
      <c r="A2911" s="21" t="s">
        <v>34</v>
      </c>
      <c r="B2911" s="21" t="s">
        <v>1284</v>
      </c>
      <c r="C2911" s="21" t="s">
        <v>1284</v>
      </c>
      <c r="D2911" s="33">
        <v>1</v>
      </c>
      <c r="E2911" s="49" t="s">
        <v>194</v>
      </c>
      <c r="F2911" s="33">
        <v>88</v>
      </c>
      <c r="G2911" s="24" t="s">
        <v>245</v>
      </c>
      <c r="H2911" s="25">
        <v>21101</v>
      </c>
      <c r="I2911" s="21" t="s">
        <v>39</v>
      </c>
      <c r="J2911" s="21" t="s">
        <v>200</v>
      </c>
      <c r="K2911" s="21" t="s">
        <v>201</v>
      </c>
      <c r="L2911" s="21" t="s">
        <v>42</v>
      </c>
      <c r="M2911" s="21" t="s">
        <v>42</v>
      </c>
      <c r="N2911" s="21" t="s">
        <v>48</v>
      </c>
      <c r="O2911" s="22">
        <v>4</v>
      </c>
      <c r="P2911" s="22">
        <v>151</v>
      </c>
      <c r="Q2911" s="21" t="s">
        <v>45</v>
      </c>
      <c r="R2911" s="103">
        <f t="shared" si="45"/>
        <v>604</v>
      </c>
      <c r="S2911" s="22">
        <v>0</v>
      </c>
      <c r="T2911" s="22">
        <v>0</v>
      </c>
      <c r="U2911" s="22">
        <v>151</v>
      </c>
      <c r="V2911" s="22">
        <v>0</v>
      </c>
      <c r="W2911" s="22">
        <v>151</v>
      </c>
      <c r="X2911" s="22">
        <v>0</v>
      </c>
      <c r="Y2911" s="22">
        <v>0</v>
      </c>
      <c r="Z2911" s="22">
        <v>0</v>
      </c>
      <c r="AA2911" s="22">
        <v>151</v>
      </c>
      <c r="AB2911" s="22">
        <v>0</v>
      </c>
      <c r="AC2911" s="22">
        <v>151</v>
      </c>
      <c r="AD2911" s="22">
        <v>0</v>
      </c>
    </row>
    <row r="2912" spans="1:30" s="1" customFormat="1" ht="15" customHeight="1" x14ac:dyDescent="0.3">
      <c r="A2912" s="21" t="s">
        <v>34</v>
      </c>
      <c r="B2912" s="21" t="s">
        <v>1284</v>
      </c>
      <c r="C2912" s="21" t="s">
        <v>1284</v>
      </c>
      <c r="D2912" s="33">
        <v>1</v>
      </c>
      <c r="E2912" s="49" t="s">
        <v>194</v>
      </c>
      <c r="F2912" s="33">
        <v>88</v>
      </c>
      <c r="G2912" s="24" t="s">
        <v>245</v>
      </c>
      <c r="H2912" s="25">
        <v>21101</v>
      </c>
      <c r="I2912" s="21" t="s">
        <v>39</v>
      </c>
      <c r="J2912" s="21" t="s">
        <v>87</v>
      </c>
      <c r="K2912" s="21" t="s">
        <v>88</v>
      </c>
      <c r="L2912" s="21" t="s">
        <v>42</v>
      </c>
      <c r="M2912" s="21" t="s">
        <v>42</v>
      </c>
      <c r="N2912" s="21" t="s">
        <v>48</v>
      </c>
      <c r="O2912" s="22">
        <v>10</v>
      </c>
      <c r="P2912" s="22">
        <v>54</v>
      </c>
      <c r="Q2912" s="21" t="s">
        <v>45</v>
      </c>
      <c r="R2912" s="103">
        <f t="shared" si="45"/>
        <v>540</v>
      </c>
      <c r="S2912" s="22">
        <v>54</v>
      </c>
      <c r="T2912" s="22">
        <v>54</v>
      </c>
      <c r="U2912" s="22">
        <v>54</v>
      </c>
      <c r="V2912" s="22">
        <v>54</v>
      </c>
      <c r="W2912" s="22">
        <v>54</v>
      </c>
      <c r="X2912" s="22">
        <v>0</v>
      </c>
      <c r="Y2912" s="22">
        <v>54</v>
      </c>
      <c r="Z2912" s="22">
        <v>54</v>
      </c>
      <c r="AA2912" s="22">
        <v>54</v>
      </c>
      <c r="AB2912" s="22">
        <v>54</v>
      </c>
      <c r="AC2912" s="22">
        <v>54</v>
      </c>
      <c r="AD2912" s="22">
        <v>0</v>
      </c>
    </row>
    <row r="2913" spans="1:30" s="1" customFormat="1" ht="15" customHeight="1" x14ac:dyDescent="0.3">
      <c r="A2913" s="21" t="s">
        <v>34</v>
      </c>
      <c r="B2913" s="21" t="s">
        <v>1284</v>
      </c>
      <c r="C2913" s="21" t="s">
        <v>1284</v>
      </c>
      <c r="D2913" s="33">
        <v>1</v>
      </c>
      <c r="E2913" s="49" t="s">
        <v>194</v>
      </c>
      <c r="F2913" s="33">
        <v>88</v>
      </c>
      <c r="G2913" s="24" t="s">
        <v>245</v>
      </c>
      <c r="H2913" s="25">
        <v>21101</v>
      </c>
      <c r="I2913" s="21" t="s">
        <v>39</v>
      </c>
      <c r="J2913" s="21" t="s">
        <v>165</v>
      </c>
      <c r="K2913" s="21" t="s">
        <v>166</v>
      </c>
      <c r="L2913" s="21" t="s">
        <v>42</v>
      </c>
      <c r="M2913" s="21" t="s">
        <v>42</v>
      </c>
      <c r="N2913" s="21" t="s">
        <v>48</v>
      </c>
      <c r="O2913" s="22">
        <v>4</v>
      </c>
      <c r="P2913" s="22">
        <v>54</v>
      </c>
      <c r="Q2913" s="21" t="s">
        <v>45</v>
      </c>
      <c r="R2913" s="103">
        <f t="shared" si="45"/>
        <v>216</v>
      </c>
      <c r="S2913" s="22">
        <v>0</v>
      </c>
      <c r="T2913" s="22">
        <v>54</v>
      </c>
      <c r="U2913" s="22">
        <v>0</v>
      </c>
      <c r="V2913" s="22">
        <v>0</v>
      </c>
      <c r="W2913" s="22">
        <v>54</v>
      </c>
      <c r="X2913" s="22">
        <v>0</v>
      </c>
      <c r="Y2913" s="22">
        <v>54</v>
      </c>
      <c r="Z2913" s="22">
        <v>0</v>
      </c>
      <c r="AA2913" s="22">
        <v>54</v>
      </c>
      <c r="AB2913" s="22">
        <v>0</v>
      </c>
      <c r="AC2913" s="22">
        <v>0</v>
      </c>
      <c r="AD2913" s="22">
        <v>0</v>
      </c>
    </row>
    <row r="2914" spans="1:30" s="1" customFormat="1" ht="15" customHeight="1" x14ac:dyDescent="0.3">
      <c r="A2914" s="21" t="s">
        <v>34</v>
      </c>
      <c r="B2914" s="21" t="s">
        <v>1284</v>
      </c>
      <c r="C2914" s="21" t="s">
        <v>1284</v>
      </c>
      <c r="D2914" s="33">
        <v>1</v>
      </c>
      <c r="E2914" s="49" t="s">
        <v>194</v>
      </c>
      <c r="F2914" s="33">
        <v>88</v>
      </c>
      <c r="G2914" s="24" t="s">
        <v>245</v>
      </c>
      <c r="H2914" s="25">
        <v>21101</v>
      </c>
      <c r="I2914" s="21" t="s">
        <v>39</v>
      </c>
      <c r="J2914" s="21" t="s">
        <v>167</v>
      </c>
      <c r="K2914" s="21" t="s">
        <v>168</v>
      </c>
      <c r="L2914" s="21" t="s">
        <v>42</v>
      </c>
      <c r="M2914" s="21" t="s">
        <v>42</v>
      </c>
      <c r="N2914" s="21" t="s">
        <v>48</v>
      </c>
      <c r="O2914" s="22">
        <v>18</v>
      </c>
      <c r="P2914" s="22">
        <v>26</v>
      </c>
      <c r="Q2914" s="21" t="s">
        <v>45</v>
      </c>
      <c r="R2914" s="103">
        <f t="shared" si="45"/>
        <v>468</v>
      </c>
      <c r="S2914" s="22">
        <v>26</v>
      </c>
      <c r="T2914" s="22">
        <v>52</v>
      </c>
      <c r="U2914" s="22">
        <v>52</v>
      </c>
      <c r="V2914" s="22">
        <v>52</v>
      </c>
      <c r="W2914" s="22">
        <v>52</v>
      </c>
      <c r="X2914" s="22">
        <v>0</v>
      </c>
      <c r="Y2914" s="22">
        <v>26</v>
      </c>
      <c r="Z2914" s="22">
        <v>52</v>
      </c>
      <c r="AA2914" s="22">
        <v>52</v>
      </c>
      <c r="AB2914" s="22">
        <v>52</v>
      </c>
      <c r="AC2914" s="22">
        <v>52</v>
      </c>
      <c r="AD2914" s="22">
        <v>0</v>
      </c>
    </row>
    <row r="2915" spans="1:30" s="1" customFormat="1" ht="15" customHeight="1" x14ac:dyDescent="0.3">
      <c r="A2915" s="21" t="s">
        <v>34</v>
      </c>
      <c r="B2915" s="21" t="s">
        <v>1284</v>
      </c>
      <c r="C2915" s="21" t="s">
        <v>1284</v>
      </c>
      <c r="D2915" s="33">
        <v>1</v>
      </c>
      <c r="E2915" s="49" t="s">
        <v>194</v>
      </c>
      <c r="F2915" s="33">
        <v>88</v>
      </c>
      <c r="G2915" s="24" t="s">
        <v>245</v>
      </c>
      <c r="H2915" s="25">
        <v>21101</v>
      </c>
      <c r="I2915" s="21" t="s">
        <v>39</v>
      </c>
      <c r="J2915" s="21" t="s">
        <v>966</v>
      </c>
      <c r="K2915" s="21" t="s">
        <v>967</v>
      </c>
      <c r="L2915" s="21" t="s">
        <v>42</v>
      </c>
      <c r="M2915" s="21" t="s">
        <v>42</v>
      </c>
      <c r="N2915" s="21" t="s">
        <v>63</v>
      </c>
      <c r="O2915" s="22">
        <v>24</v>
      </c>
      <c r="P2915" s="22">
        <v>72</v>
      </c>
      <c r="Q2915" s="21" t="s">
        <v>45</v>
      </c>
      <c r="R2915" s="103">
        <f t="shared" si="45"/>
        <v>1728</v>
      </c>
      <c r="S2915" s="22">
        <v>72</v>
      </c>
      <c r="T2915" s="22">
        <v>144</v>
      </c>
      <c r="U2915" s="22">
        <v>144</v>
      </c>
      <c r="V2915" s="22">
        <v>144</v>
      </c>
      <c r="W2915" s="22">
        <v>144</v>
      </c>
      <c r="X2915" s="22">
        <v>144</v>
      </c>
      <c r="Y2915" s="22">
        <v>144</v>
      </c>
      <c r="Z2915" s="22">
        <v>144</v>
      </c>
      <c r="AA2915" s="22">
        <v>216</v>
      </c>
      <c r="AB2915" s="22">
        <v>216</v>
      </c>
      <c r="AC2915" s="22">
        <v>144</v>
      </c>
      <c r="AD2915" s="22">
        <v>72</v>
      </c>
    </row>
    <row r="2916" spans="1:30" s="1" customFormat="1" ht="15" customHeight="1" x14ac:dyDescent="0.3">
      <c r="A2916" s="21" t="s">
        <v>34</v>
      </c>
      <c r="B2916" s="21" t="s">
        <v>1284</v>
      </c>
      <c r="C2916" s="21" t="s">
        <v>1284</v>
      </c>
      <c r="D2916" s="33">
        <v>1</v>
      </c>
      <c r="E2916" s="49" t="s">
        <v>194</v>
      </c>
      <c r="F2916" s="33">
        <v>88</v>
      </c>
      <c r="G2916" s="24" t="s">
        <v>245</v>
      </c>
      <c r="H2916" s="25">
        <v>21101</v>
      </c>
      <c r="I2916" s="21" t="s">
        <v>39</v>
      </c>
      <c r="J2916" s="21" t="s">
        <v>89</v>
      </c>
      <c r="K2916" s="21" t="s">
        <v>90</v>
      </c>
      <c r="L2916" s="21" t="s">
        <v>42</v>
      </c>
      <c r="M2916" s="21" t="s">
        <v>42</v>
      </c>
      <c r="N2916" s="21" t="s">
        <v>63</v>
      </c>
      <c r="O2916" s="22">
        <v>24</v>
      </c>
      <c r="P2916" s="22">
        <v>16</v>
      </c>
      <c r="Q2916" s="21" t="s">
        <v>45</v>
      </c>
      <c r="R2916" s="103">
        <f t="shared" si="45"/>
        <v>384</v>
      </c>
      <c r="S2916" s="22">
        <v>16</v>
      </c>
      <c r="T2916" s="22">
        <v>16</v>
      </c>
      <c r="U2916" s="22">
        <v>16</v>
      </c>
      <c r="V2916" s="22">
        <v>80</v>
      </c>
      <c r="W2916" s="22">
        <v>16</v>
      </c>
      <c r="X2916" s="22">
        <v>0</v>
      </c>
      <c r="Y2916" s="22">
        <v>80</v>
      </c>
      <c r="Z2916" s="22">
        <v>0</v>
      </c>
      <c r="AA2916" s="22">
        <v>80</v>
      </c>
      <c r="AB2916" s="22">
        <v>0</v>
      </c>
      <c r="AC2916" s="22">
        <v>80</v>
      </c>
      <c r="AD2916" s="22">
        <v>0</v>
      </c>
    </row>
    <row r="2917" spans="1:30" s="1" customFormat="1" ht="15" customHeight="1" x14ac:dyDescent="0.3">
      <c r="A2917" s="21" t="s">
        <v>34</v>
      </c>
      <c r="B2917" s="21" t="s">
        <v>1284</v>
      </c>
      <c r="C2917" s="21" t="s">
        <v>1284</v>
      </c>
      <c r="D2917" s="33">
        <v>1</v>
      </c>
      <c r="E2917" s="49" t="s">
        <v>194</v>
      </c>
      <c r="F2917" s="33">
        <v>88</v>
      </c>
      <c r="G2917" s="24" t="s">
        <v>245</v>
      </c>
      <c r="H2917" s="25">
        <v>21101</v>
      </c>
      <c r="I2917" s="21" t="s">
        <v>39</v>
      </c>
      <c r="J2917" s="21" t="s">
        <v>229</v>
      </c>
      <c r="K2917" s="21" t="s">
        <v>1268</v>
      </c>
      <c r="L2917" s="21" t="s">
        <v>42</v>
      </c>
      <c r="M2917" s="21" t="s">
        <v>42</v>
      </c>
      <c r="N2917" s="21" t="s">
        <v>63</v>
      </c>
      <c r="O2917" s="22">
        <v>18</v>
      </c>
      <c r="P2917" s="22">
        <v>58</v>
      </c>
      <c r="Q2917" s="21" t="s">
        <v>45</v>
      </c>
      <c r="R2917" s="103">
        <f t="shared" si="45"/>
        <v>1044</v>
      </c>
      <c r="S2917" s="22">
        <v>58</v>
      </c>
      <c r="T2917" s="22">
        <v>116</v>
      </c>
      <c r="U2917" s="22">
        <v>116</v>
      </c>
      <c r="V2917" s="22">
        <v>116</v>
      </c>
      <c r="W2917" s="22">
        <v>58</v>
      </c>
      <c r="X2917" s="22">
        <v>0</v>
      </c>
      <c r="Y2917" s="22">
        <v>174</v>
      </c>
      <c r="Z2917" s="22">
        <v>0</v>
      </c>
      <c r="AA2917" s="22">
        <v>174</v>
      </c>
      <c r="AB2917" s="22">
        <v>116</v>
      </c>
      <c r="AC2917" s="22">
        <v>116</v>
      </c>
      <c r="AD2917" s="22">
        <v>0</v>
      </c>
    </row>
    <row r="2918" spans="1:30" s="1" customFormat="1" ht="15" customHeight="1" x14ac:dyDescent="0.3">
      <c r="A2918" s="21" t="s">
        <v>34</v>
      </c>
      <c r="B2918" s="21" t="s">
        <v>1284</v>
      </c>
      <c r="C2918" s="21" t="s">
        <v>1284</v>
      </c>
      <c r="D2918" s="33">
        <v>1</v>
      </c>
      <c r="E2918" s="49" t="s">
        <v>194</v>
      </c>
      <c r="F2918" s="33">
        <v>88</v>
      </c>
      <c r="G2918" s="24" t="s">
        <v>245</v>
      </c>
      <c r="H2918" s="25">
        <v>21101</v>
      </c>
      <c r="I2918" s="21" t="s">
        <v>39</v>
      </c>
      <c r="J2918" s="21" t="s">
        <v>530</v>
      </c>
      <c r="K2918" s="21" t="s">
        <v>638</v>
      </c>
      <c r="L2918" s="21" t="s">
        <v>42</v>
      </c>
      <c r="M2918" s="21" t="s">
        <v>42</v>
      </c>
      <c r="N2918" s="21" t="s">
        <v>48</v>
      </c>
      <c r="O2918" s="22">
        <v>9</v>
      </c>
      <c r="P2918" s="22">
        <v>43.444444444444443</v>
      </c>
      <c r="Q2918" s="21" t="s">
        <v>45</v>
      </c>
      <c r="R2918" s="103">
        <f t="shared" si="45"/>
        <v>391</v>
      </c>
      <c r="S2918" s="22">
        <v>0</v>
      </c>
      <c r="T2918" s="22">
        <v>0</v>
      </c>
      <c r="U2918" s="22">
        <v>43</v>
      </c>
      <c r="V2918" s="22">
        <v>0</v>
      </c>
      <c r="W2918" s="22">
        <v>45</v>
      </c>
      <c r="X2918" s="22">
        <v>0</v>
      </c>
      <c r="Y2918" s="22">
        <v>217</v>
      </c>
      <c r="Z2918" s="22">
        <v>0</v>
      </c>
      <c r="AA2918" s="22">
        <v>86</v>
      </c>
      <c r="AB2918" s="22">
        <v>0</v>
      </c>
      <c r="AC2918" s="22">
        <v>0</v>
      </c>
      <c r="AD2918" s="22">
        <v>0</v>
      </c>
    </row>
    <row r="2919" spans="1:30" s="1" customFormat="1" ht="15" customHeight="1" x14ac:dyDescent="0.3">
      <c r="A2919" s="21" t="s">
        <v>34</v>
      </c>
      <c r="B2919" s="21" t="s">
        <v>1284</v>
      </c>
      <c r="C2919" s="21" t="s">
        <v>1284</v>
      </c>
      <c r="D2919" s="33">
        <v>1</v>
      </c>
      <c r="E2919" s="49" t="s">
        <v>194</v>
      </c>
      <c r="F2919" s="33">
        <v>88</v>
      </c>
      <c r="G2919" s="24" t="s">
        <v>245</v>
      </c>
      <c r="H2919" s="25">
        <v>21101</v>
      </c>
      <c r="I2919" s="21" t="s">
        <v>39</v>
      </c>
      <c r="J2919" s="21" t="s">
        <v>116</v>
      </c>
      <c r="K2919" s="21" t="s">
        <v>117</v>
      </c>
      <c r="L2919" s="21" t="s">
        <v>42</v>
      </c>
      <c r="M2919" s="21" t="s">
        <v>42</v>
      </c>
      <c r="N2919" s="21" t="s">
        <v>48</v>
      </c>
      <c r="O2919" s="22">
        <v>11</v>
      </c>
      <c r="P2919" s="22">
        <v>54</v>
      </c>
      <c r="Q2919" s="21" t="s">
        <v>45</v>
      </c>
      <c r="R2919" s="103">
        <f t="shared" si="45"/>
        <v>594</v>
      </c>
      <c r="S2919" s="22">
        <v>0</v>
      </c>
      <c r="T2919" s="22">
        <v>0</v>
      </c>
      <c r="U2919" s="22">
        <v>0</v>
      </c>
      <c r="V2919" s="22">
        <v>0</v>
      </c>
      <c r="W2919" s="22">
        <v>270</v>
      </c>
      <c r="X2919" s="22">
        <v>0</v>
      </c>
      <c r="Y2919" s="22">
        <v>54</v>
      </c>
      <c r="Z2919" s="22">
        <v>0</v>
      </c>
      <c r="AA2919" s="22">
        <v>270</v>
      </c>
      <c r="AB2919" s="22">
        <v>0</v>
      </c>
      <c r="AC2919" s="22">
        <v>0</v>
      </c>
      <c r="AD2919" s="22">
        <v>0</v>
      </c>
    </row>
    <row r="2920" spans="1:30" s="1" customFormat="1" ht="15" customHeight="1" x14ac:dyDescent="0.3">
      <c r="A2920" s="21" t="s">
        <v>34</v>
      </c>
      <c r="B2920" s="21" t="s">
        <v>1284</v>
      </c>
      <c r="C2920" s="21" t="s">
        <v>1284</v>
      </c>
      <c r="D2920" s="33">
        <v>1</v>
      </c>
      <c r="E2920" s="49" t="s">
        <v>194</v>
      </c>
      <c r="F2920" s="33">
        <v>88</v>
      </c>
      <c r="G2920" s="24" t="s">
        <v>245</v>
      </c>
      <c r="H2920" s="25">
        <v>21101</v>
      </c>
      <c r="I2920" s="21" t="s">
        <v>39</v>
      </c>
      <c r="J2920" s="21" t="s">
        <v>206</v>
      </c>
      <c r="K2920" s="21" t="s">
        <v>207</v>
      </c>
      <c r="L2920" s="21" t="s">
        <v>42</v>
      </c>
      <c r="M2920" s="21" t="s">
        <v>42</v>
      </c>
      <c r="N2920" s="21" t="s">
        <v>48</v>
      </c>
      <c r="O2920" s="22">
        <v>102</v>
      </c>
      <c r="P2920" s="22">
        <v>6.2450980392156863</v>
      </c>
      <c r="Q2920" s="21" t="s">
        <v>45</v>
      </c>
      <c r="R2920" s="103">
        <f t="shared" si="45"/>
        <v>637</v>
      </c>
      <c r="S2920" s="22">
        <v>0</v>
      </c>
      <c r="T2920" s="22">
        <v>0</v>
      </c>
      <c r="U2920" s="22">
        <v>0</v>
      </c>
      <c r="V2920" s="22">
        <v>0</v>
      </c>
      <c r="W2920" s="22">
        <v>637</v>
      </c>
      <c r="X2920" s="22">
        <v>0</v>
      </c>
      <c r="Y2920" s="22">
        <v>0</v>
      </c>
      <c r="Z2920" s="22">
        <v>0</v>
      </c>
      <c r="AA2920" s="22">
        <v>0</v>
      </c>
      <c r="AB2920" s="22">
        <v>0</v>
      </c>
      <c r="AC2920" s="22">
        <v>0</v>
      </c>
      <c r="AD2920" s="22">
        <v>0</v>
      </c>
    </row>
    <row r="2921" spans="1:30" s="1" customFormat="1" ht="15" customHeight="1" x14ac:dyDescent="0.3">
      <c r="A2921" s="21" t="s">
        <v>34</v>
      </c>
      <c r="B2921" s="21" t="s">
        <v>1284</v>
      </c>
      <c r="C2921" s="21" t="s">
        <v>1284</v>
      </c>
      <c r="D2921" s="33">
        <v>1</v>
      </c>
      <c r="E2921" s="49" t="s">
        <v>194</v>
      </c>
      <c r="F2921" s="33">
        <v>88</v>
      </c>
      <c r="G2921" s="24" t="s">
        <v>245</v>
      </c>
      <c r="H2921" s="25">
        <v>21101</v>
      </c>
      <c r="I2921" s="21" t="s">
        <v>39</v>
      </c>
      <c r="J2921" s="21" t="s">
        <v>608</v>
      </c>
      <c r="K2921" s="21" t="s">
        <v>609</v>
      </c>
      <c r="L2921" s="21" t="s">
        <v>42</v>
      </c>
      <c r="M2921" s="21" t="s">
        <v>42</v>
      </c>
      <c r="N2921" s="21" t="s">
        <v>48</v>
      </c>
      <c r="O2921" s="22">
        <v>10</v>
      </c>
      <c r="P2921" s="22">
        <v>30</v>
      </c>
      <c r="Q2921" s="21" t="s">
        <v>45</v>
      </c>
      <c r="R2921" s="103">
        <f t="shared" si="45"/>
        <v>300</v>
      </c>
      <c r="S2921" s="22">
        <v>0</v>
      </c>
      <c r="T2921" s="22">
        <v>150</v>
      </c>
      <c r="U2921" s="22">
        <v>0</v>
      </c>
      <c r="V2921" s="22">
        <v>0</v>
      </c>
      <c r="W2921" s="22">
        <v>0</v>
      </c>
      <c r="X2921" s="22">
        <v>0</v>
      </c>
      <c r="Y2921" s="22">
        <v>150</v>
      </c>
      <c r="Z2921" s="22">
        <v>0</v>
      </c>
      <c r="AA2921" s="22">
        <v>0</v>
      </c>
      <c r="AB2921" s="22">
        <v>0</v>
      </c>
      <c r="AC2921" s="22">
        <v>0</v>
      </c>
      <c r="AD2921" s="22">
        <v>0</v>
      </c>
    </row>
    <row r="2922" spans="1:30" s="1" customFormat="1" ht="15" customHeight="1" x14ac:dyDescent="0.3">
      <c r="A2922" s="21" t="s">
        <v>34</v>
      </c>
      <c r="B2922" s="21" t="s">
        <v>1284</v>
      </c>
      <c r="C2922" s="21" t="s">
        <v>1284</v>
      </c>
      <c r="D2922" s="33">
        <v>1</v>
      </c>
      <c r="E2922" s="49" t="s">
        <v>194</v>
      </c>
      <c r="F2922" s="33">
        <v>88</v>
      </c>
      <c r="G2922" s="24" t="s">
        <v>245</v>
      </c>
      <c r="H2922" s="25">
        <v>21101</v>
      </c>
      <c r="I2922" s="21" t="s">
        <v>39</v>
      </c>
      <c r="J2922" s="21" t="s">
        <v>2163</v>
      </c>
      <c r="K2922" s="21" t="s">
        <v>1285</v>
      </c>
      <c r="L2922" s="21" t="s">
        <v>42</v>
      </c>
      <c r="M2922" s="21" t="s">
        <v>42</v>
      </c>
      <c r="N2922" s="21" t="s">
        <v>48</v>
      </c>
      <c r="O2922" s="22">
        <v>60</v>
      </c>
      <c r="P2922" s="22">
        <v>48</v>
      </c>
      <c r="Q2922" s="21" t="s">
        <v>45</v>
      </c>
      <c r="R2922" s="103">
        <f t="shared" si="45"/>
        <v>2880</v>
      </c>
      <c r="S2922" s="22">
        <v>0</v>
      </c>
      <c r="T2922" s="22">
        <v>720</v>
      </c>
      <c r="U2922" s="22">
        <v>0</v>
      </c>
      <c r="V2922" s="22">
        <v>0</v>
      </c>
      <c r="W2922" s="22">
        <v>720</v>
      </c>
      <c r="X2922" s="22">
        <v>0</v>
      </c>
      <c r="Y2922" s="22">
        <v>720</v>
      </c>
      <c r="Z2922" s="22">
        <v>0</v>
      </c>
      <c r="AA2922" s="22">
        <v>720</v>
      </c>
      <c r="AB2922" s="22">
        <v>0</v>
      </c>
      <c r="AC2922" s="22">
        <v>0</v>
      </c>
      <c r="AD2922" s="22">
        <v>0</v>
      </c>
    </row>
    <row r="2923" spans="1:30" s="1" customFormat="1" ht="15" customHeight="1" x14ac:dyDescent="0.3">
      <c r="A2923" s="21" t="s">
        <v>34</v>
      </c>
      <c r="B2923" s="21" t="s">
        <v>1284</v>
      </c>
      <c r="C2923" s="21" t="s">
        <v>1284</v>
      </c>
      <c r="D2923" s="33">
        <v>1</v>
      </c>
      <c r="E2923" s="49" t="s">
        <v>194</v>
      </c>
      <c r="F2923" s="33">
        <v>88</v>
      </c>
      <c r="G2923" s="24" t="s">
        <v>245</v>
      </c>
      <c r="H2923" s="25">
        <v>21101</v>
      </c>
      <c r="I2923" s="21" t="s">
        <v>39</v>
      </c>
      <c r="J2923" s="21" t="s">
        <v>522</v>
      </c>
      <c r="K2923" s="21" t="s">
        <v>528</v>
      </c>
      <c r="L2923" s="21" t="s">
        <v>42</v>
      </c>
      <c r="M2923" s="21" t="s">
        <v>42</v>
      </c>
      <c r="N2923" s="21" t="s">
        <v>44</v>
      </c>
      <c r="O2923" s="22">
        <v>4</v>
      </c>
      <c r="P2923" s="22">
        <v>218</v>
      </c>
      <c r="Q2923" s="21" t="s">
        <v>45</v>
      </c>
      <c r="R2923" s="103">
        <f t="shared" si="45"/>
        <v>872</v>
      </c>
      <c r="S2923" s="22">
        <v>0</v>
      </c>
      <c r="T2923" s="22">
        <v>218</v>
      </c>
      <c r="U2923" s="22">
        <v>0</v>
      </c>
      <c r="V2923" s="22">
        <v>218</v>
      </c>
      <c r="W2923" s="22">
        <v>0</v>
      </c>
      <c r="X2923" s="22">
        <v>0</v>
      </c>
      <c r="Y2923" s="22">
        <v>0</v>
      </c>
      <c r="Z2923" s="22">
        <v>0</v>
      </c>
      <c r="AA2923" s="22">
        <v>436</v>
      </c>
      <c r="AB2923" s="22">
        <v>0</v>
      </c>
      <c r="AC2923" s="22">
        <v>0</v>
      </c>
      <c r="AD2923" s="22">
        <v>0</v>
      </c>
    </row>
    <row r="2924" spans="1:30" s="1" customFormat="1" ht="15" customHeight="1" x14ac:dyDescent="0.3">
      <c r="A2924" s="21" t="s">
        <v>34</v>
      </c>
      <c r="B2924" s="21" t="s">
        <v>1284</v>
      </c>
      <c r="C2924" s="21" t="s">
        <v>1284</v>
      </c>
      <c r="D2924" s="33">
        <v>1</v>
      </c>
      <c r="E2924" s="49" t="s">
        <v>194</v>
      </c>
      <c r="F2924" s="33">
        <v>88</v>
      </c>
      <c r="G2924" s="24" t="s">
        <v>245</v>
      </c>
      <c r="H2924" s="25">
        <v>21101</v>
      </c>
      <c r="I2924" s="21" t="s">
        <v>39</v>
      </c>
      <c r="J2924" s="21" t="s">
        <v>523</v>
      </c>
      <c r="K2924" s="21" t="s">
        <v>612</v>
      </c>
      <c r="L2924" s="21" t="s">
        <v>42</v>
      </c>
      <c r="M2924" s="21" t="s">
        <v>42</v>
      </c>
      <c r="N2924" s="21" t="s">
        <v>44</v>
      </c>
      <c r="O2924" s="22">
        <v>4</v>
      </c>
      <c r="P2924" s="22">
        <v>242</v>
      </c>
      <c r="Q2924" s="21" t="s">
        <v>45</v>
      </c>
      <c r="R2924" s="103">
        <f t="shared" si="45"/>
        <v>968</v>
      </c>
      <c r="S2924" s="22">
        <v>242</v>
      </c>
      <c r="T2924" s="22">
        <v>0</v>
      </c>
      <c r="U2924" s="22">
        <v>0</v>
      </c>
      <c r="V2924" s="22">
        <v>0</v>
      </c>
      <c r="W2924" s="22">
        <v>242</v>
      </c>
      <c r="X2924" s="22">
        <v>0</v>
      </c>
      <c r="Y2924" s="22">
        <v>242</v>
      </c>
      <c r="Z2924" s="22">
        <v>0</v>
      </c>
      <c r="AA2924" s="22">
        <v>242</v>
      </c>
      <c r="AB2924" s="22">
        <v>0</v>
      </c>
      <c r="AC2924" s="22">
        <v>0</v>
      </c>
      <c r="AD2924" s="22">
        <v>0</v>
      </c>
    </row>
    <row r="2925" spans="1:30" s="1" customFormat="1" ht="15" customHeight="1" x14ac:dyDescent="0.3">
      <c r="A2925" s="21" t="s">
        <v>34</v>
      </c>
      <c r="B2925" s="21" t="s">
        <v>1284</v>
      </c>
      <c r="C2925" s="21" t="s">
        <v>1284</v>
      </c>
      <c r="D2925" s="33">
        <v>1</v>
      </c>
      <c r="E2925" s="49" t="s">
        <v>194</v>
      </c>
      <c r="F2925" s="33">
        <v>88</v>
      </c>
      <c r="G2925" s="24" t="s">
        <v>245</v>
      </c>
      <c r="H2925" s="25">
        <v>21101</v>
      </c>
      <c r="I2925" s="21" t="s">
        <v>39</v>
      </c>
      <c r="J2925" s="21" t="s">
        <v>51</v>
      </c>
      <c r="K2925" s="21" t="s">
        <v>52</v>
      </c>
      <c r="L2925" s="21" t="s">
        <v>42</v>
      </c>
      <c r="M2925" s="21" t="s">
        <v>42</v>
      </c>
      <c r="N2925" s="21" t="s">
        <v>63</v>
      </c>
      <c r="O2925" s="22">
        <v>4</v>
      </c>
      <c r="P2925" s="22">
        <v>52</v>
      </c>
      <c r="Q2925" s="21" t="s">
        <v>45</v>
      </c>
      <c r="R2925" s="103">
        <f t="shared" si="45"/>
        <v>208</v>
      </c>
      <c r="S2925" s="22">
        <v>52</v>
      </c>
      <c r="T2925" s="22">
        <v>0</v>
      </c>
      <c r="U2925" s="22">
        <v>0</v>
      </c>
      <c r="V2925" s="22">
        <v>52</v>
      </c>
      <c r="W2925" s="22">
        <v>0</v>
      </c>
      <c r="X2925" s="22">
        <v>0</v>
      </c>
      <c r="Y2925" s="22">
        <v>52</v>
      </c>
      <c r="Z2925" s="22">
        <v>0</v>
      </c>
      <c r="AA2925" s="22">
        <v>0</v>
      </c>
      <c r="AB2925" s="22">
        <v>0</v>
      </c>
      <c r="AC2925" s="22">
        <v>52</v>
      </c>
      <c r="AD2925" s="22">
        <v>0</v>
      </c>
    </row>
    <row r="2926" spans="1:30" s="1" customFormat="1" ht="15" customHeight="1" x14ac:dyDescent="0.3">
      <c r="A2926" s="21" t="s">
        <v>34</v>
      </c>
      <c r="B2926" s="21" t="s">
        <v>1284</v>
      </c>
      <c r="C2926" s="21" t="s">
        <v>1284</v>
      </c>
      <c r="D2926" s="33">
        <v>1</v>
      </c>
      <c r="E2926" s="49" t="s">
        <v>194</v>
      </c>
      <c r="F2926" s="33">
        <v>88</v>
      </c>
      <c r="G2926" s="24" t="s">
        <v>245</v>
      </c>
      <c r="H2926" s="25">
        <v>21101</v>
      </c>
      <c r="I2926" s="21" t="s">
        <v>39</v>
      </c>
      <c r="J2926" s="21" t="s">
        <v>531</v>
      </c>
      <c r="K2926" s="21" t="s">
        <v>613</v>
      </c>
      <c r="L2926" s="21" t="s">
        <v>42</v>
      </c>
      <c r="M2926" s="21" t="s">
        <v>42</v>
      </c>
      <c r="N2926" s="21" t="s">
        <v>63</v>
      </c>
      <c r="O2926" s="22">
        <v>4</v>
      </c>
      <c r="P2926" s="22">
        <v>37</v>
      </c>
      <c r="Q2926" s="21" t="s">
        <v>45</v>
      </c>
      <c r="R2926" s="103">
        <f t="shared" si="45"/>
        <v>148</v>
      </c>
      <c r="S2926" s="22">
        <v>0</v>
      </c>
      <c r="T2926" s="22">
        <v>37</v>
      </c>
      <c r="U2926" s="22">
        <v>0</v>
      </c>
      <c r="V2926" s="22">
        <v>0</v>
      </c>
      <c r="W2926" s="22">
        <v>0</v>
      </c>
      <c r="X2926" s="22">
        <v>74</v>
      </c>
      <c r="Y2926" s="22">
        <v>0</v>
      </c>
      <c r="Z2926" s="22">
        <v>0</v>
      </c>
      <c r="AA2926" s="22">
        <v>0</v>
      </c>
      <c r="AB2926" s="22">
        <v>0</v>
      </c>
      <c r="AC2926" s="22">
        <v>0</v>
      </c>
      <c r="AD2926" s="22">
        <v>37</v>
      </c>
    </row>
    <row r="2927" spans="1:30" s="1" customFormat="1" ht="15" customHeight="1" x14ac:dyDescent="0.3">
      <c r="A2927" s="21" t="s">
        <v>34</v>
      </c>
      <c r="B2927" s="21" t="s">
        <v>1284</v>
      </c>
      <c r="C2927" s="21" t="s">
        <v>1284</v>
      </c>
      <c r="D2927" s="33">
        <v>1</v>
      </c>
      <c r="E2927" s="49" t="s">
        <v>194</v>
      </c>
      <c r="F2927" s="33">
        <v>88</v>
      </c>
      <c r="G2927" s="24" t="s">
        <v>245</v>
      </c>
      <c r="H2927" s="25">
        <v>21101</v>
      </c>
      <c r="I2927" s="21" t="s">
        <v>39</v>
      </c>
      <c r="J2927" s="21" t="s">
        <v>235</v>
      </c>
      <c r="K2927" s="21" t="s">
        <v>236</v>
      </c>
      <c r="L2927" s="21" t="s">
        <v>42</v>
      </c>
      <c r="M2927" s="21" t="s">
        <v>42</v>
      </c>
      <c r="N2927" s="21" t="s">
        <v>63</v>
      </c>
      <c r="O2927" s="22">
        <v>3</v>
      </c>
      <c r="P2927" s="22">
        <v>28</v>
      </c>
      <c r="Q2927" s="21" t="s">
        <v>45</v>
      </c>
      <c r="R2927" s="103">
        <f t="shared" si="45"/>
        <v>84</v>
      </c>
      <c r="S2927" s="22">
        <v>0</v>
      </c>
      <c r="T2927" s="22">
        <v>0</v>
      </c>
      <c r="U2927" s="22">
        <v>29</v>
      </c>
      <c r="V2927" s="22">
        <v>0</v>
      </c>
      <c r="W2927" s="22">
        <v>0</v>
      </c>
      <c r="X2927" s="22">
        <v>0</v>
      </c>
      <c r="Y2927" s="22">
        <v>0</v>
      </c>
      <c r="Z2927" s="22">
        <v>28</v>
      </c>
      <c r="AA2927" s="22">
        <v>0</v>
      </c>
      <c r="AB2927" s="22">
        <v>0</v>
      </c>
      <c r="AC2927" s="22">
        <v>0</v>
      </c>
      <c r="AD2927" s="22">
        <v>27</v>
      </c>
    </row>
    <row r="2928" spans="1:30" s="1" customFormat="1" ht="15" customHeight="1" x14ac:dyDescent="0.3">
      <c r="A2928" s="21" t="s">
        <v>34</v>
      </c>
      <c r="B2928" s="21" t="s">
        <v>1284</v>
      </c>
      <c r="C2928" s="21" t="s">
        <v>1284</v>
      </c>
      <c r="D2928" s="33">
        <v>1</v>
      </c>
      <c r="E2928" s="49" t="s">
        <v>194</v>
      </c>
      <c r="F2928" s="33">
        <v>88</v>
      </c>
      <c r="G2928" s="24" t="s">
        <v>245</v>
      </c>
      <c r="H2928" s="25">
        <v>21101</v>
      </c>
      <c r="I2928" s="21" t="s">
        <v>39</v>
      </c>
      <c r="J2928" s="21" t="s">
        <v>132</v>
      </c>
      <c r="K2928" s="21" t="s">
        <v>133</v>
      </c>
      <c r="L2928" s="21" t="s">
        <v>42</v>
      </c>
      <c r="M2928" s="21" t="s">
        <v>42</v>
      </c>
      <c r="N2928" s="21" t="s">
        <v>48</v>
      </c>
      <c r="O2928" s="22">
        <v>4</v>
      </c>
      <c r="P2928" s="22">
        <v>32</v>
      </c>
      <c r="Q2928" s="21" t="s">
        <v>45</v>
      </c>
      <c r="R2928" s="103">
        <f t="shared" si="45"/>
        <v>128</v>
      </c>
      <c r="S2928" s="22">
        <v>0</v>
      </c>
      <c r="T2928" s="22">
        <v>32</v>
      </c>
      <c r="U2928" s="22">
        <v>0</v>
      </c>
      <c r="V2928" s="22">
        <v>0</v>
      </c>
      <c r="W2928" s="22">
        <v>0</v>
      </c>
      <c r="X2928" s="22">
        <v>0</v>
      </c>
      <c r="Y2928" s="22">
        <v>0</v>
      </c>
      <c r="Z2928" s="22">
        <v>0</v>
      </c>
      <c r="AA2928" s="22">
        <v>96</v>
      </c>
      <c r="AB2928" s="22">
        <v>0</v>
      </c>
      <c r="AC2928" s="22">
        <v>0</v>
      </c>
      <c r="AD2928" s="22">
        <v>0</v>
      </c>
    </row>
    <row r="2929" spans="1:30" s="1" customFormat="1" ht="15" customHeight="1" x14ac:dyDescent="0.3">
      <c r="A2929" s="21" t="s">
        <v>34</v>
      </c>
      <c r="B2929" s="21" t="s">
        <v>1284</v>
      </c>
      <c r="C2929" s="21" t="s">
        <v>1284</v>
      </c>
      <c r="D2929" s="33">
        <v>1</v>
      </c>
      <c r="E2929" s="49" t="s">
        <v>194</v>
      </c>
      <c r="F2929" s="33">
        <v>88</v>
      </c>
      <c r="G2929" s="24" t="s">
        <v>245</v>
      </c>
      <c r="H2929" s="25">
        <v>21101</v>
      </c>
      <c r="I2929" s="21" t="s">
        <v>39</v>
      </c>
      <c r="J2929" s="21" t="s">
        <v>126</v>
      </c>
      <c r="K2929" s="21" t="s">
        <v>127</v>
      </c>
      <c r="L2929" s="21" t="s">
        <v>42</v>
      </c>
      <c r="M2929" s="21" t="s">
        <v>42</v>
      </c>
      <c r="N2929" s="21" t="s">
        <v>48</v>
      </c>
      <c r="O2929" s="22">
        <v>16</v>
      </c>
      <c r="P2929" s="22">
        <v>17</v>
      </c>
      <c r="Q2929" s="21" t="s">
        <v>45</v>
      </c>
      <c r="R2929" s="103">
        <f t="shared" si="45"/>
        <v>272</v>
      </c>
      <c r="S2929" s="22">
        <v>17</v>
      </c>
      <c r="T2929" s="22">
        <v>0</v>
      </c>
      <c r="U2929" s="22">
        <v>0</v>
      </c>
      <c r="V2929" s="22">
        <v>68</v>
      </c>
      <c r="W2929" s="22">
        <v>68</v>
      </c>
      <c r="X2929" s="22">
        <v>0</v>
      </c>
      <c r="Y2929" s="22">
        <v>0</v>
      </c>
      <c r="Z2929" s="22">
        <v>68</v>
      </c>
      <c r="AA2929" s="22">
        <v>0</v>
      </c>
      <c r="AB2929" s="22">
        <v>0</v>
      </c>
      <c r="AC2929" s="22">
        <v>51</v>
      </c>
      <c r="AD2929" s="22">
        <v>0</v>
      </c>
    </row>
    <row r="2930" spans="1:30" s="1" customFormat="1" ht="15" customHeight="1" x14ac:dyDescent="0.3">
      <c r="A2930" s="21" t="s">
        <v>34</v>
      </c>
      <c r="B2930" s="21" t="s">
        <v>1284</v>
      </c>
      <c r="C2930" s="21" t="s">
        <v>1284</v>
      </c>
      <c r="D2930" s="33">
        <v>1</v>
      </c>
      <c r="E2930" s="49" t="s">
        <v>194</v>
      </c>
      <c r="F2930" s="33">
        <v>88</v>
      </c>
      <c r="G2930" s="24" t="s">
        <v>245</v>
      </c>
      <c r="H2930" s="25">
        <v>21101</v>
      </c>
      <c r="I2930" s="21" t="s">
        <v>39</v>
      </c>
      <c r="J2930" s="21" t="s">
        <v>2164</v>
      </c>
      <c r="K2930" s="21" t="s">
        <v>1288</v>
      </c>
      <c r="L2930" s="21" t="s">
        <v>42</v>
      </c>
      <c r="M2930" s="21" t="s">
        <v>42</v>
      </c>
      <c r="N2930" s="21" t="s">
        <v>48</v>
      </c>
      <c r="O2930" s="22">
        <v>18</v>
      </c>
      <c r="P2930" s="22">
        <v>27.166666666666668</v>
      </c>
      <c r="Q2930" s="21" t="s">
        <v>45</v>
      </c>
      <c r="R2930" s="103">
        <f t="shared" si="45"/>
        <v>489</v>
      </c>
      <c r="S2930" s="22">
        <v>0</v>
      </c>
      <c r="T2930" s="22">
        <v>245</v>
      </c>
      <c r="U2930" s="22">
        <v>0</v>
      </c>
      <c r="V2930" s="22">
        <v>0</v>
      </c>
      <c r="W2930" s="22">
        <v>0</v>
      </c>
      <c r="X2930" s="22">
        <v>0</v>
      </c>
      <c r="Y2930" s="22">
        <v>0</v>
      </c>
      <c r="Z2930" s="22">
        <v>0</v>
      </c>
      <c r="AA2930" s="22">
        <v>244</v>
      </c>
      <c r="AB2930" s="22">
        <v>0</v>
      </c>
      <c r="AC2930" s="22">
        <v>0</v>
      </c>
      <c r="AD2930" s="22">
        <v>0</v>
      </c>
    </row>
    <row r="2931" spans="1:30" s="1" customFormat="1" ht="15" customHeight="1" x14ac:dyDescent="0.3">
      <c r="A2931" s="21" t="s">
        <v>34</v>
      </c>
      <c r="B2931" s="21" t="s">
        <v>1284</v>
      </c>
      <c r="C2931" s="21" t="s">
        <v>1284</v>
      </c>
      <c r="D2931" s="33">
        <v>1</v>
      </c>
      <c r="E2931" s="49" t="s">
        <v>194</v>
      </c>
      <c r="F2931" s="33">
        <v>88</v>
      </c>
      <c r="G2931" s="24" t="s">
        <v>245</v>
      </c>
      <c r="H2931" s="25">
        <v>21101</v>
      </c>
      <c r="I2931" s="21" t="s">
        <v>39</v>
      </c>
      <c r="J2931" s="21" t="s">
        <v>140</v>
      </c>
      <c r="K2931" s="21" t="s">
        <v>141</v>
      </c>
      <c r="L2931" s="21" t="s">
        <v>42</v>
      </c>
      <c r="M2931" s="21" t="s">
        <v>42</v>
      </c>
      <c r="N2931" s="21" t="s">
        <v>63</v>
      </c>
      <c r="O2931" s="22">
        <v>15</v>
      </c>
      <c r="P2931" s="22">
        <v>1665</v>
      </c>
      <c r="Q2931" s="21" t="s">
        <v>45</v>
      </c>
      <c r="R2931" s="103">
        <f t="shared" si="45"/>
        <v>24975</v>
      </c>
      <c r="S2931" s="22">
        <v>1665</v>
      </c>
      <c r="T2931" s="22">
        <v>4995</v>
      </c>
      <c r="U2931" s="22">
        <v>0</v>
      </c>
      <c r="V2931" s="22">
        <v>1665</v>
      </c>
      <c r="W2931" s="22">
        <v>0</v>
      </c>
      <c r="X2931" s="22">
        <v>0</v>
      </c>
      <c r="Y2931" s="22">
        <v>4995</v>
      </c>
      <c r="Z2931" s="22">
        <v>3330</v>
      </c>
      <c r="AA2931" s="22">
        <v>6660</v>
      </c>
      <c r="AB2931" s="22">
        <v>0</v>
      </c>
      <c r="AC2931" s="22">
        <v>1665</v>
      </c>
      <c r="AD2931" s="22">
        <v>0</v>
      </c>
    </row>
    <row r="2932" spans="1:30" s="1" customFormat="1" ht="15" customHeight="1" x14ac:dyDescent="0.3">
      <c r="A2932" s="21" t="s">
        <v>34</v>
      </c>
      <c r="B2932" s="21" t="s">
        <v>1284</v>
      </c>
      <c r="C2932" s="21" t="s">
        <v>1284</v>
      </c>
      <c r="D2932" s="33">
        <v>1</v>
      </c>
      <c r="E2932" s="49" t="s">
        <v>194</v>
      </c>
      <c r="F2932" s="33">
        <v>88</v>
      </c>
      <c r="G2932" s="24" t="s">
        <v>245</v>
      </c>
      <c r="H2932" s="25">
        <v>21101</v>
      </c>
      <c r="I2932" s="21" t="s">
        <v>39</v>
      </c>
      <c r="J2932" s="21" t="s">
        <v>142</v>
      </c>
      <c r="K2932" s="21" t="s">
        <v>912</v>
      </c>
      <c r="L2932" s="21" t="s">
        <v>42</v>
      </c>
      <c r="M2932" s="21" t="s">
        <v>42</v>
      </c>
      <c r="N2932" s="21" t="s">
        <v>63</v>
      </c>
      <c r="O2932" s="22">
        <v>9</v>
      </c>
      <c r="P2932" s="22">
        <v>1873</v>
      </c>
      <c r="Q2932" s="21" t="s">
        <v>45</v>
      </c>
      <c r="R2932" s="103">
        <f t="shared" si="45"/>
        <v>16857</v>
      </c>
      <c r="S2932" s="22">
        <v>0</v>
      </c>
      <c r="T2932" s="22">
        <v>0</v>
      </c>
      <c r="U2932" s="22">
        <v>1873</v>
      </c>
      <c r="V2932" s="22">
        <v>1873</v>
      </c>
      <c r="W2932" s="22">
        <v>3746</v>
      </c>
      <c r="X2932" s="22">
        <v>0</v>
      </c>
      <c r="Y2932" s="22">
        <v>0</v>
      </c>
      <c r="Z2932" s="22">
        <v>0</v>
      </c>
      <c r="AA2932" s="22">
        <v>0</v>
      </c>
      <c r="AB2932" s="22">
        <v>5619</v>
      </c>
      <c r="AC2932" s="22">
        <v>0</v>
      </c>
      <c r="AD2932" s="22">
        <v>3746</v>
      </c>
    </row>
    <row r="2933" spans="1:30" s="1" customFormat="1" ht="15" customHeight="1" x14ac:dyDescent="0.3">
      <c r="A2933" s="21" t="s">
        <v>34</v>
      </c>
      <c r="B2933" s="21" t="s">
        <v>1284</v>
      </c>
      <c r="C2933" s="21" t="s">
        <v>1284</v>
      </c>
      <c r="D2933" s="33">
        <v>1</v>
      </c>
      <c r="E2933" s="49" t="s">
        <v>194</v>
      </c>
      <c r="F2933" s="33">
        <v>88</v>
      </c>
      <c r="G2933" s="24" t="s">
        <v>245</v>
      </c>
      <c r="H2933" s="25">
        <v>21101</v>
      </c>
      <c r="I2933" s="21" t="s">
        <v>39</v>
      </c>
      <c r="J2933" s="21" t="s">
        <v>935</v>
      </c>
      <c r="K2933" s="21" t="s">
        <v>944</v>
      </c>
      <c r="L2933" s="21" t="s">
        <v>42</v>
      </c>
      <c r="M2933" s="21" t="s">
        <v>42</v>
      </c>
      <c r="N2933" s="21" t="s">
        <v>48</v>
      </c>
      <c r="O2933" s="22">
        <v>10</v>
      </c>
      <c r="P2933" s="22">
        <v>32</v>
      </c>
      <c r="Q2933" s="21" t="s">
        <v>45</v>
      </c>
      <c r="R2933" s="103">
        <f t="shared" si="45"/>
        <v>320</v>
      </c>
      <c r="S2933" s="22">
        <v>320</v>
      </c>
      <c r="T2933" s="22">
        <v>0</v>
      </c>
      <c r="U2933" s="22">
        <v>0</v>
      </c>
      <c r="V2933" s="22">
        <v>0</v>
      </c>
      <c r="W2933" s="22">
        <v>0</v>
      </c>
      <c r="X2933" s="22">
        <v>0</v>
      </c>
      <c r="Y2933" s="22">
        <v>0</v>
      </c>
      <c r="Z2933" s="22">
        <v>0</v>
      </c>
      <c r="AA2933" s="22">
        <v>0</v>
      </c>
      <c r="AB2933" s="22">
        <v>0</v>
      </c>
      <c r="AC2933" s="22">
        <v>0</v>
      </c>
      <c r="AD2933" s="22">
        <v>0</v>
      </c>
    </row>
    <row r="2934" spans="1:30" s="1" customFormat="1" ht="15" customHeight="1" x14ac:dyDescent="0.3">
      <c r="A2934" s="21" t="s">
        <v>34</v>
      </c>
      <c r="B2934" s="21" t="s">
        <v>1284</v>
      </c>
      <c r="C2934" s="21" t="s">
        <v>1284</v>
      </c>
      <c r="D2934" s="33">
        <v>1</v>
      </c>
      <c r="E2934" s="49" t="s">
        <v>194</v>
      </c>
      <c r="F2934" s="33">
        <v>88</v>
      </c>
      <c r="G2934" s="24" t="s">
        <v>245</v>
      </c>
      <c r="H2934" s="25">
        <v>21101</v>
      </c>
      <c r="I2934" s="21" t="s">
        <v>39</v>
      </c>
      <c r="J2934" s="21" t="s">
        <v>537</v>
      </c>
      <c r="K2934" s="21" t="s">
        <v>193</v>
      </c>
      <c r="L2934" s="21" t="s">
        <v>42</v>
      </c>
      <c r="M2934" s="21" t="s">
        <v>42</v>
      </c>
      <c r="N2934" s="21" t="s">
        <v>63</v>
      </c>
      <c r="O2934" s="22">
        <v>9</v>
      </c>
      <c r="P2934" s="22">
        <v>230</v>
      </c>
      <c r="Q2934" s="21" t="s">
        <v>45</v>
      </c>
      <c r="R2934" s="103">
        <f t="shared" si="45"/>
        <v>2070</v>
      </c>
      <c r="S2934" s="22">
        <v>230</v>
      </c>
      <c r="T2934" s="22">
        <v>0</v>
      </c>
      <c r="U2934" s="22">
        <v>0</v>
      </c>
      <c r="V2934" s="22">
        <v>230</v>
      </c>
      <c r="W2934" s="22">
        <v>230</v>
      </c>
      <c r="X2934" s="22">
        <v>690</v>
      </c>
      <c r="Y2934" s="22">
        <v>230</v>
      </c>
      <c r="Z2934" s="22">
        <v>0</v>
      </c>
      <c r="AA2934" s="22">
        <v>230</v>
      </c>
      <c r="AB2934" s="22">
        <v>0</v>
      </c>
      <c r="AC2934" s="22">
        <v>230</v>
      </c>
      <c r="AD2934" s="22">
        <v>0</v>
      </c>
    </row>
    <row r="2935" spans="1:30" s="1" customFormat="1" ht="15" customHeight="1" x14ac:dyDescent="0.3">
      <c r="A2935" s="21" t="s">
        <v>34</v>
      </c>
      <c r="B2935" s="21" t="s">
        <v>1284</v>
      </c>
      <c r="C2935" s="21" t="s">
        <v>1284</v>
      </c>
      <c r="D2935" s="33">
        <v>1</v>
      </c>
      <c r="E2935" s="49" t="s">
        <v>194</v>
      </c>
      <c r="F2935" s="33">
        <v>88</v>
      </c>
      <c r="G2935" s="24" t="s">
        <v>245</v>
      </c>
      <c r="H2935" s="25">
        <v>21101</v>
      </c>
      <c r="I2935" s="21" t="s">
        <v>39</v>
      </c>
      <c r="J2935" s="21" t="s">
        <v>787</v>
      </c>
      <c r="K2935" s="21" t="s">
        <v>808</v>
      </c>
      <c r="L2935" s="21" t="s">
        <v>42</v>
      </c>
      <c r="M2935" s="21" t="s">
        <v>42</v>
      </c>
      <c r="N2935" s="21" t="s">
        <v>48</v>
      </c>
      <c r="O2935" s="22">
        <v>6</v>
      </c>
      <c r="P2935" s="22">
        <v>26</v>
      </c>
      <c r="Q2935" s="21" t="s">
        <v>45</v>
      </c>
      <c r="R2935" s="103">
        <f t="shared" si="45"/>
        <v>156</v>
      </c>
      <c r="S2935" s="22">
        <v>26</v>
      </c>
      <c r="T2935" s="22">
        <v>0</v>
      </c>
      <c r="U2935" s="22">
        <v>26</v>
      </c>
      <c r="V2935" s="22">
        <v>0</v>
      </c>
      <c r="W2935" s="22">
        <v>0</v>
      </c>
      <c r="X2935" s="22">
        <v>0</v>
      </c>
      <c r="Y2935" s="22">
        <v>26</v>
      </c>
      <c r="Z2935" s="22">
        <v>0</v>
      </c>
      <c r="AA2935" s="22">
        <v>26</v>
      </c>
      <c r="AB2935" s="22">
        <v>26</v>
      </c>
      <c r="AC2935" s="22">
        <v>26</v>
      </c>
      <c r="AD2935" s="22">
        <v>0</v>
      </c>
    </row>
    <row r="2936" spans="1:30" s="1" customFormat="1" ht="15" customHeight="1" x14ac:dyDescent="0.3">
      <c r="A2936" s="21" t="s">
        <v>34</v>
      </c>
      <c r="B2936" s="21" t="s">
        <v>1284</v>
      </c>
      <c r="C2936" s="21" t="s">
        <v>1284</v>
      </c>
      <c r="D2936" s="33">
        <v>1</v>
      </c>
      <c r="E2936" s="49" t="s">
        <v>194</v>
      </c>
      <c r="F2936" s="33">
        <v>88</v>
      </c>
      <c r="G2936" s="24" t="s">
        <v>245</v>
      </c>
      <c r="H2936" s="25">
        <v>21101</v>
      </c>
      <c r="I2936" s="21" t="s">
        <v>39</v>
      </c>
      <c r="J2936" s="21" t="s">
        <v>1163</v>
      </c>
      <c r="K2936" s="21" t="s">
        <v>1164</v>
      </c>
      <c r="L2936" s="21" t="s">
        <v>42</v>
      </c>
      <c r="M2936" s="21" t="s">
        <v>42</v>
      </c>
      <c r="N2936" s="21" t="s">
        <v>48</v>
      </c>
      <c r="O2936" s="22">
        <v>30</v>
      </c>
      <c r="P2936" s="22">
        <v>9</v>
      </c>
      <c r="Q2936" s="21" t="s">
        <v>45</v>
      </c>
      <c r="R2936" s="103">
        <f t="shared" si="45"/>
        <v>270</v>
      </c>
      <c r="S2936" s="22">
        <v>0</v>
      </c>
      <c r="T2936" s="22">
        <v>0</v>
      </c>
      <c r="U2936" s="22">
        <v>90</v>
      </c>
      <c r="V2936" s="22">
        <v>0</v>
      </c>
      <c r="W2936" s="22">
        <v>0</v>
      </c>
      <c r="X2936" s="22">
        <v>90</v>
      </c>
      <c r="Y2936" s="22">
        <v>0</v>
      </c>
      <c r="Z2936" s="22">
        <v>0</v>
      </c>
      <c r="AA2936" s="22">
        <v>90</v>
      </c>
      <c r="AB2936" s="22">
        <v>0</v>
      </c>
      <c r="AC2936" s="22">
        <v>0</v>
      </c>
      <c r="AD2936" s="22">
        <v>0</v>
      </c>
    </row>
    <row r="2937" spans="1:30" s="1" customFormat="1" ht="15" customHeight="1" x14ac:dyDescent="0.3">
      <c r="A2937" s="21" t="s">
        <v>34</v>
      </c>
      <c r="B2937" s="21" t="s">
        <v>1284</v>
      </c>
      <c r="C2937" s="21" t="s">
        <v>1284</v>
      </c>
      <c r="D2937" s="33">
        <v>1</v>
      </c>
      <c r="E2937" s="49" t="s">
        <v>246</v>
      </c>
      <c r="F2937" s="33">
        <v>1</v>
      </c>
      <c r="G2937" s="24" t="s">
        <v>38</v>
      </c>
      <c r="H2937" s="25">
        <v>21401</v>
      </c>
      <c r="I2937" s="21" t="s">
        <v>257</v>
      </c>
      <c r="J2937" s="21" t="s">
        <v>2142</v>
      </c>
      <c r="K2937" s="21" t="s">
        <v>1299</v>
      </c>
      <c r="L2937" s="21" t="s">
        <v>42</v>
      </c>
      <c r="M2937" s="21" t="s">
        <v>42</v>
      </c>
      <c r="N2937" s="21" t="s">
        <v>48</v>
      </c>
      <c r="O2937" s="22">
        <v>2</v>
      </c>
      <c r="P2937" s="22">
        <v>438</v>
      </c>
      <c r="Q2937" s="21" t="s">
        <v>45</v>
      </c>
      <c r="R2937" s="103">
        <f t="shared" si="45"/>
        <v>876</v>
      </c>
      <c r="S2937" s="22">
        <v>0</v>
      </c>
      <c r="T2937" s="22">
        <v>0</v>
      </c>
      <c r="U2937" s="22">
        <v>0</v>
      </c>
      <c r="V2937" s="22">
        <v>0</v>
      </c>
      <c r="W2937" s="22">
        <v>876</v>
      </c>
      <c r="X2937" s="22">
        <v>0</v>
      </c>
      <c r="Y2937" s="22">
        <v>0</v>
      </c>
      <c r="Z2937" s="22">
        <v>0</v>
      </c>
      <c r="AA2937" s="22">
        <v>0</v>
      </c>
      <c r="AB2937" s="22">
        <v>0</v>
      </c>
      <c r="AC2937" s="22">
        <v>0</v>
      </c>
      <c r="AD2937" s="22">
        <v>0</v>
      </c>
    </row>
    <row r="2938" spans="1:30" s="1" customFormat="1" ht="15" customHeight="1" x14ac:dyDescent="0.3">
      <c r="A2938" s="21" t="s">
        <v>34</v>
      </c>
      <c r="B2938" s="21" t="s">
        <v>1284</v>
      </c>
      <c r="C2938" s="21" t="s">
        <v>1284</v>
      </c>
      <c r="D2938" s="33">
        <v>1</v>
      </c>
      <c r="E2938" s="49" t="s">
        <v>246</v>
      </c>
      <c r="F2938" s="33">
        <v>1</v>
      </c>
      <c r="G2938" s="24" t="s">
        <v>38</v>
      </c>
      <c r="H2938" s="25">
        <v>21401</v>
      </c>
      <c r="I2938" s="21" t="s">
        <v>257</v>
      </c>
      <c r="J2938" s="21" t="s">
        <v>2143</v>
      </c>
      <c r="K2938" s="21" t="s">
        <v>1300</v>
      </c>
      <c r="L2938" s="21" t="s">
        <v>42</v>
      </c>
      <c r="M2938" s="21" t="s">
        <v>42</v>
      </c>
      <c r="N2938" s="21" t="s">
        <v>48</v>
      </c>
      <c r="O2938" s="22">
        <v>2</v>
      </c>
      <c r="P2938" s="22">
        <v>438</v>
      </c>
      <c r="Q2938" s="21" t="s">
        <v>45</v>
      </c>
      <c r="R2938" s="103">
        <f t="shared" si="45"/>
        <v>876</v>
      </c>
      <c r="S2938" s="22">
        <v>0</v>
      </c>
      <c r="T2938" s="22">
        <v>0</v>
      </c>
      <c r="U2938" s="22">
        <v>0</v>
      </c>
      <c r="V2938" s="22">
        <v>0</v>
      </c>
      <c r="W2938" s="22">
        <v>876</v>
      </c>
      <c r="X2938" s="22">
        <v>0</v>
      </c>
      <c r="Y2938" s="22">
        <v>0</v>
      </c>
      <c r="Z2938" s="22">
        <v>0</v>
      </c>
      <c r="AA2938" s="22">
        <v>0</v>
      </c>
      <c r="AB2938" s="22">
        <v>0</v>
      </c>
      <c r="AC2938" s="22">
        <v>0</v>
      </c>
      <c r="AD2938" s="22">
        <v>0</v>
      </c>
    </row>
    <row r="2939" spans="1:30" s="1" customFormat="1" ht="15" customHeight="1" x14ac:dyDescent="0.3">
      <c r="A2939" s="21" t="s">
        <v>34</v>
      </c>
      <c r="B2939" s="21" t="s">
        <v>1284</v>
      </c>
      <c r="C2939" s="21" t="s">
        <v>1284</v>
      </c>
      <c r="D2939" s="33">
        <v>1</v>
      </c>
      <c r="E2939" s="49" t="s">
        <v>246</v>
      </c>
      <c r="F2939" s="33">
        <v>1</v>
      </c>
      <c r="G2939" s="24" t="s">
        <v>38</v>
      </c>
      <c r="H2939" s="25">
        <v>21401</v>
      </c>
      <c r="I2939" s="21" t="s">
        <v>257</v>
      </c>
      <c r="J2939" s="21" t="s">
        <v>2144</v>
      </c>
      <c r="K2939" s="21" t="s">
        <v>1301</v>
      </c>
      <c r="L2939" s="21" t="s">
        <v>42</v>
      </c>
      <c r="M2939" s="21" t="s">
        <v>42</v>
      </c>
      <c r="N2939" s="21" t="s">
        <v>48</v>
      </c>
      <c r="O2939" s="22">
        <v>2</v>
      </c>
      <c r="P2939" s="22">
        <v>438</v>
      </c>
      <c r="Q2939" s="21" t="s">
        <v>45</v>
      </c>
      <c r="R2939" s="103">
        <f t="shared" si="45"/>
        <v>876</v>
      </c>
      <c r="S2939" s="22">
        <v>0</v>
      </c>
      <c r="T2939" s="22">
        <v>0</v>
      </c>
      <c r="U2939" s="22">
        <v>0</v>
      </c>
      <c r="V2939" s="22">
        <v>0</v>
      </c>
      <c r="W2939" s="22">
        <v>876</v>
      </c>
      <c r="X2939" s="22">
        <v>0</v>
      </c>
      <c r="Y2939" s="22">
        <v>0</v>
      </c>
      <c r="Z2939" s="22">
        <v>0</v>
      </c>
      <c r="AA2939" s="22">
        <v>0</v>
      </c>
      <c r="AB2939" s="22">
        <v>0</v>
      </c>
      <c r="AC2939" s="22">
        <v>0</v>
      </c>
      <c r="AD2939" s="22">
        <v>0</v>
      </c>
    </row>
    <row r="2940" spans="1:30" s="1" customFormat="1" ht="15" customHeight="1" x14ac:dyDescent="0.3">
      <c r="A2940" s="21" t="s">
        <v>34</v>
      </c>
      <c r="B2940" s="21" t="s">
        <v>1284</v>
      </c>
      <c r="C2940" s="21" t="s">
        <v>1284</v>
      </c>
      <c r="D2940" s="33">
        <v>1</v>
      </c>
      <c r="E2940" s="49" t="s">
        <v>246</v>
      </c>
      <c r="F2940" s="33">
        <v>1</v>
      </c>
      <c r="G2940" s="24" t="s">
        <v>38</v>
      </c>
      <c r="H2940" s="25">
        <v>21401</v>
      </c>
      <c r="I2940" s="21" t="s">
        <v>257</v>
      </c>
      <c r="J2940" s="21" t="s">
        <v>2145</v>
      </c>
      <c r="K2940" s="21" t="s">
        <v>1302</v>
      </c>
      <c r="L2940" s="21" t="s">
        <v>42</v>
      </c>
      <c r="M2940" s="21" t="s">
        <v>42</v>
      </c>
      <c r="N2940" s="21" t="s">
        <v>48</v>
      </c>
      <c r="O2940" s="22">
        <v>2</v>
      </c>
      <c r="P2940" s="22">
        <v>438</v>
      </c>
      <c r="Q2940" s="21" t="s">
        <v>45</v>
      </c>
      <c r="R2940" s="103">
        <f t="shared" si="45"/>
        <v>876</v>
      </c>
      <c r="S2940" s="22">
        <v>0</v>
      </c>
      <c r="T2940" s="22">
        <v>0</v>
      </c>
      <c r="U2940" s="22">
        <v>0</v>
      </c>
      <c r="V2940" s="22">
        <v>0</v>
      </c>
      <c r="W2940" s="22">
        <v>876</v>
      </c>
      <c r="X2940" s="22">
        <v>0</v>
      </c>
      <c r="Y2940" s="22">
        <v>0</v>
      </c>
      <c r="Z2940" s="22">
        <v>0</v>
      </c>
      <c r="AA2940" s="22">
        <v>0</v>
      </c>
      <c r="AB2940" s="22">
        <v>0</v>
      </c>
      <c r="AC2940" s="22">
        <v>0</v>
      </c>
      <c r="AD2940" s="22">
        <v>0</v>
      </c>
    </row>
    <row r="2941" spans="1:30" s="1" customFormat="1" ht="15" customHeight="1" x14ac:dyDescent="0.3">
      <c r="A2941" s="21" t="s">
        <v>34</v>
      </c>
      <c r="B2941" s="21" t="s">
        <v>1284</v>
      </c>
      <c r="C2941" s="21" t="s">
        <v>1284</v>
      </c>
      <c r="D2941" s="33">
        <v>1</v>
      </c>
      <c r="E2941" s="49" t="s">
        <v>246</v>
      </c>
      <c r="F2941" s="33">
        <v>1</v>
      </c>
      <c r="G2941" s="24" t="s">
        <v>38</v>
      </c>
      <c r="H2941" s="25">
        <v>21401</v>
      </c>
      <c r="I2941" s="21" t="s">
        <v>257</v>
      </c>
      <c r="J2941" s="21" t="s">
        <v>2146</v>
      </c>
      <c r="K2941" s="21" t="s">
        <v>2147</v>
      </c>
      <c r="L2941" s="21" t="s">
        <v>42</v>
      </c>
      <c r="M2941" s="21" t="s">
        <v>42</v>
      </c>
      <c r="N2941" s="21" t="s">
        <v>48</v>
      </c>
      <c r="O2941" s="22">
        <v>1</v>
      </c>
      <c r="P2941" s="22">
        <v>6032</v>
      </c>
      <c r="Q2941" s="21" t="s">
        <v>45</v>
      </c>
      <c r="R2941" s="103">
        <f t="shared" si="45"/>
        <v>6032</v>
      </c>
      <c r="S2941" s="22">
        <v>0</v>
      </c>
      <c r="T2941" s="22">
        <v>0</v>
      </c>
      <c r="U2941" s="22">
        <v>6032</v>
      </c>
      <c r="V2941" s="22">
        <v>0</v>
      </c>
      <c r="W2941" s="22">
        <v>0</v>
      </c>
      <c r="X2941" s="22">
        <v>0</v>
      </c>
      <c r="Y2941" s="22">
        <v>0</v>
      </c>
      <c r="Z2941" s="22">
        <v>0</v>
      </c>
      <c r="AA2941" s="22">
        <v>0</v>
      </c>
      <c r="AB2941" s="22">
        <v>0</v>
      </c>
      <c r="AC2941" s="22">
        <v>0</v>
      </c>
      <c r="AD2941" s="22">
        <v>0</v>
      </c>
    </row>
    <row r="2942" spans="1:30" s="1" customFormat="1" ht="15" customHeight="1" x14ac:dyDescent="0.3">
      <c r="A2942" s="21" t="s">
        <v>34</v>
      </c>
      <c r="B2942" s="21" t="s">
        <v>1284</v>
      </c>
      <c r="C2942" s="21" t="s">
        <v>1284</v>
      </c>
      <c r="D2942" s="33">
        <v>1</v>
      </c>
      <c r="E2942" s="49" t="s">
        <v>148</v>
      </c>
      <c r="F2942" s="33">
        <v>44</v>
      </c>
      <c r="G2942" s="24" t="s">
        <v>38</v>
      </c>
      <c r="H2942" s="25">
        <v>21401</v>
      </c>
      <c r="I2942" s="21" t="s">
        <v>257</v>
      </c>
      <c r="J2942" s="21" t="s">
        <v>2159</v>
      </c>
      <c r="K2942" s="21" t="s">
        <v>2160</v>
      </c>
      <c r="L2942" s="21" t="s">
        <v>42</v>
      </c>
      <c r="M2942" s="21" t="s">
        <v>42</v>
      </c>
      <c r="N2942" s="21" t="s">
        <v>48</v>
      </c>
      <c r="O2942" s="22">
        <v>1</v>
      </c>
      <c r="P2942" s="22">
        <v>11960</v>
      </c>
      <c r="Q2942" s="21" t="s">
        <v>45</v>
      </c>
      <c r="R2942" s="103">
        <f t="shared" si="45"/>
        <v>11960</v>
      </c>
      <c r="S2942" s="22">
        <v>0</v>
      </c>
      <c r="T2942" s="22">
        <v>11960</v>
      </c>
      <c r="U2942" s="22">
        <v>0</v>
      </c>
      <c r="V2942" s="22">
        <v>0</v>
      </c>
      <c r="W2942" s="22">
        <v>0</v>
      </c>
      <c r="X2942" s="22">
        <v>0</v>
      </c>
      <c r="Y2942" s="22">
        <v>0</v>
      </c>
      <c r="Z2942" s="22">
        <v>0</v>
      </c>
      <c r="AA2942" s="22">
        <v>0</v>
      </c>
      <c r="AB2942" s="22">
        <v>0</v>
      </c>
      <c r="AC2942" s="22">
        <v>0</v>
      </c>
      <c r="AD2942" s="22">
        <v>0</v>
      </c>
    </row>
    <row r="2943" spans="1:30" s="1" customFormat="1" ht="15" customHeight="1" x14ac:dyDescent="0.3">
      <c r="A2943" s="21" t="s">
        <v>34</v>
      </c>
      <c r="B2943" s="21" t="s">
        <v>1284</v>
      </c>
      <c r="C2943" s="21" t="s">
        <v>1284</v>
      </c>
      <c r="D2943" s="33">
        <v>1</v>
      </c>
      <c r="E2943" s="49" t="s">
        <v>194</v>
      </c>
      <c r="F2943" s="33">
        <v>88</v>
      </c>
      <c r="G2943" s="24" t="s">
        <v>245</v>
      </c>
      <c r="H2943" s="25">
        <v>21401</v>
      </c>
      <c r="I2943" s="21" t="s">
        <v>257</v>
      </c>
      <c r="J2943" s="21" t="s">
        <v>275</v>
      </c>
      <c r="K2943" s="21" t="s">
        <v>276</v>
      </c>
      <c r="L2943" s="21" t="s">
        <v>42</v>
      </c>
      <c r="M2943" s="21" t="s">
        <v>42</v>
      </c>
      <c r="N2943" s="21" t="s">
        <v>48</v>
      </c>
      <c r="O2943" s="22">
        <v>2</v>
      </c>
      <c r="P2943" s="22">
        <v>2688</v>
      </c>
      <c r="Q2943" s="21" t="s">
        <v>45</v>
      </c>
      <c r="R2943" s="103">
        <f t="shared" si="45"/>
        <v>5376</v>
      </c>
      <c r="S2943" s="22">
        <v>0</v>
      </c>
      <c r="T2943" s="22">
        <v>0</v>
      </c>
      <c r="U2943" s="22">
        <v>2688</v>
      </c>
      <c r="V2943" s="22">
        <v>0</v>
      </c>
      <c r="W2943" s="22">
        <v>0</v>
      </c>
      <c r="X2943" s="22">
        <v>0</v>
      </c>
      <c r="Y2943" s="22">
        <v>0</v>
      </c>
      <c r="Z2943" s="22">
        <v>2688</v>
      </c>
      <c r="AA2943" s="22">
        <v>0</v>
      </c>
      <c r="AB2943" s="22">
        <v>0</v>
      </c>
      <c r="AC2943" s="22">
        <v>0</v>
      </c>
      <c r="AD2943" s="22">
        <v>0</v>
      </c>
    </row>
    <row r="2944" spans="1:30" s="1" customFormat="1" ht="15" customHeight="1" x14ac:dyDescent="0.3">
      <c r="A2944" s="21" t="s">
        <v>34</v>
      </c>
      <c r="B2944" s="21" t="s">
        <v>1284</v>
      </c>
      <c r="C2944" s="21" t="s">
        <v>1284</v>
      </c>
      <c r="D2944" s="33">
        <v>1</v>
      </c>
      <c r="E2944" s="49" t="s">
        <v>194</v>
      </c>
      <c r="F2944" s="33">
        <v>88</v>
      </c>
      <c r="G2944" s="24" t="s">
        <v>245</v>
      </c>
      <c r="H2944" s="25">
        <v>21401</v>
      </c>
      <c r="I2944" s="21" t="s">
        <v>257</v>
      </c>
      <c r="J2944" s="21" t="s">
        <v>1055</v>
      </c>
      <c r="K2944" s="21" t="s">
        <v>1056</v>
      </c>
      <c r="L2944" s="21" t="s">
        <v>42</v>
      </c>
      <c r="M2944" s="21" t="s">
        <v>42</v>
      </c>
      <c r="N2944" s="21" t="s">
        <v>48</v>
      </c>
      <c r="O2944" s="22">
        <v>1</v>
      </c>
      <c r="P2944" s="22">
        <v>9285</v>
      </c>
      <c r="Q2944" s="21" t="s">
        <v>45</v>
      </c>
      <c r="R2944" s="103">
        <f t="shared" si="45"/>
        <v>9285</v>
      </c>
      <c r="S2944" s="22">
        <v>0</v>
      </c>
      <c r="T2944" s="22">
        <v>0</v>
      </c>
      <c r="U2944" s="22">
        <v>0</v>
      </c>
      <c r="V2944" s="22">
        <v>0</v>
      </c>
      <c r="W2944" s="22">
        <v>0</v>
      </c>
      <c r="X2944" s="22">
        <v>9285</v>
      </c>
      <c r="Y2944" s="22">
        <v>0</v>
      </c>
      <c r="Z2944" s="22">
        <v>0</v>
      </c>
      <c r="AA2944" s="22">
        <v>0</v>
      </c>
      <c r="AB2944" s="22">
        <v>0</v>
      </c>
      <c r="AC2944" s="22">
        <v>0</v>
      </c>
      <c r="AD2944" s="22">
        <v>0</v>
      </c>
    </row>
    <row r="2945" spans="1:30" s="1" customFormat="1" ht="15" customHeight="1" x14ac:dyDescent="0.3">
      <c r="A2945" s="21" t="s">
        <v>34</v>
      </c>
      <c r="B2945" s="21" t="s">
        <v>1284</v>
      </c>
      <c r="C2945" s="21" t="s">
        <v>1284</v>
      </c>
      <c r="D2945" s="33">
        <v>1</v>
      </c>
      <c r="E2945" s="49" t="s">
        <v>194</v>
      </c>
      <c r="F2945" s="33">
        <v>88</v>
      </c>
      <c r="G2945" s="24" t="s">
        <v>245</v>
      </c>
      <c r="H2945" s="25">
        <v>21401</v>
      </c>
      <c r="I2945" s="21" t="s">
        <v>257</v>
      </c>
      <c r="J2945" s="21" t="s">
        <v>273</v>
      </c>
      <c r="K2945" s="21" t="s">
        <v>274</v>
      </c>
      <c r="L2945" s="21" t="s">
        <v>42</v>
      </c>
      <c r="M2945" s="21" t="s">
        <v>42</v>
      </c>
      <c r="N2945" s="21" t="s">
        <v>48</v>
      </c>
      <c r="O2945" s="22">
        <v>3</v>
      </c>
      <c r="P2945" s="22">
        <v>2456</v>
      </c>
      <c r="Q2945" s="21" t="s">
        <v>45</v>
      </c>
      <c r="R2945" s="103">
        <f t="shared" si="45"/>
        <v>7368</v>
      </c>
      <c r="S2945" s="22">
        <v>0</v>
      </c>
      <c r="T2945" s="22">
        <v>2456</v>
      </c>
      <c r="U2945" s="22">
        <v>2456</v>
      </c>
      <c r="V2945" s="22">
        <v>2456</v>
      </c>
      <c r="W2945" s="22">
        <v>0</v>
      </c>
      <c r="X2945" s="22">
        <v>0</v>
      </c>
      <c r="Y2945" s="22">
        <v>0</v>
      </c>
      <c r="Z2945" s="22">
        <v>0</v>
      </c>
      <c r="AA2945" s="22">
        <v>0</v>
      </c>
      <c r="AB2945" s="22">
        <v>0</v>
      </c>
      <c r="AC2945" s="22">
        <v>0</v>
      </c>
      <c r="AD2945" s="22">
        <v>0</v>
      </c>
    </row>
    <row r="2946" spans="1:30" s="1" customFormat="1" ht="15" customHeight="1" x14ac:dyDescent="0.3">
      <c r="A2946" s="21" t="s">
        <v>34</v>
      </c>
      <c r="B2946" s="21" t="s">
        <v>1284</v>
      </c>
      <c r="C2946" s="21" t="s">
        <v>1284</v>
      </c>
      <c r="D2946" s="33">
        <v>1</v>
      </c>
      <c r="E2946" s="49" t="s">
        <v>194</v>
      </c>
      <c r="F2946" s="33">
        <v>88</v>
      </c>
      <c r="G2946" s="24" t="s">
        <v>245</v>
      </c>
      <c r="H2946" s="25">
        <v>21401</v>
      </c>
      <c r="I2946" s="21" t="s">
        <v>257</v>
      </c>
      <c r="J2946" s="21" t="s">
        <v>1348</v>
      </c>
      <c r="K2946" s="21" t="s">
        <v>2161</v>
      </c>
      <c r="L2946" s="21" t="s">
        <v>42</v>
      </c>
      <c r="M2946" s="21" t="s">
        <v>42</v>
      </c>
      <c r="N2946" s="21" t="s">
        <v>48</v>
      </c>
      <c r="O2946" s="22">
        <v>4</v>
      </c>
      <c r="P2946" s="22">
        <v>3016</v>
      </c>
      <c r="Q2946" s="21" t="s">
        <v>45</v>
      </c>
      <c r="R2946" s="103">
        <f t="shared" si="45"/>
        <v>12064</v>
      </c>
      <c r="S2946" s="22">
        <v>0</v>
      </c>
      <c r="T2946" s="22">
        <v>0</v>
      </c>
      <c r="U2946" s="22">
        <v>0</v>
      </c>
      <c r="V2946" s="22">
        <v>0</v>
      </c>
      <c r="W2946" s="22">
        <v>3016</v>
      </c>
      <c r="X2946" s="22">
        <v>0</v>
      </c>
      <c r="Y2946" s="22">
        <v>0</v>
      </c>
      <c r="Z2946" s="22">
        <v>3016</v>
      </c>
      <c r="AA2946" s="22">
        <v>0</v>
      </c>
      <c r="AB2946" s="22">
        <v>3016</v>
      </c>
      <c r="AC2946" s="22">
        <v>3016</v>
      </c>
      <c r="AD2946" s="22">
        <v>0</v>
      </c>
    </row>
    <row r="2947" spans="1:30" s="1" customFormat="1" ht="15" customHeight="1" x14ac:dyDescent="0.3">
      <c r="A2947" s="21" t="s">
        <v>34</v>
      </c>
      <c r="B2947" s="21" t="s">
        <v>1284</v>
      </c>
      <c r="C2947" s="21" t="s">
        <v>1284</v>
      </c>
      <c r="D2947" s="33">
        <v>1</v>
      </c>
      <c r="E2947" s="49" t="s">
        <v>194</v>
      </c>
      <c r="F2947" s="33">
        <v>88</v>
      </c>
      <c r="G2947" s="24" t="s">
        <v>245</v>
      </c>
      <c r="H2947" s="25">
        <v>21601</v>
      </c>
      <c r="I2947" s="21" t="s">
        <v>277</v>
      </c>
      <c r="J2947" s="21" t="s">
        <v>278</v>
      </c>
      <c r="K2947" s="21" t="s">
        <v>279</v>
      </c>
      <c r="L2947" s="21" t="s">
        <v>42</v>
      </c>
      <c r="M2947" s="21" t="s">
        <v>42</v>
      </c>
      <c r="N2947" s="21" t="s">
        <v>48</v>
      </c>
      <c r="O2947" s="22">
        <v>12</v>
      </c>
      <c r="P2947" s="22">
        <v>167</v>
      </c>
      <c r="Q2947" s="21" t="s">
        <v>45</v>
      </c>
      <c r="R2947" s="103">
        <f t="shared" si="45"/>
        <v>2004</v>
      </c>
      <c r="S2947" s="22">
        <v>0</v>
      </c>
      <c r="T2947" s="22">
        <v>0</v>
      </c>
      <c r="U2947" s="22">
        <v>501</v>
      </c>
      <c r="V2947" s="22">
        <v>0</v>
      </c>
      <c r="W2947" s="22">
        <v>0</v>
      </c>
      <c r="X2947" s="22">
        <v>501</v>
      </c>
      <c r="Y2947" s="22">
        <v>0</v>
      </c>
      <c r="Z2947" s="22">
        <v>0</v>
      </c>
      <c r="AA2947" s="22">
        <v>501</v>
      </c>
      <c r="AB2947" s="22">
        <v>0</v>
      </c>
      <c r="AC2947" s="22">
        <v>501</v>
      </c>
      <c r="AD2947" s="22">
        <v>0</v>
      </c>
    </row>
    <row r="2948" spans="1:30" s="1" customFormat="1" ht="15" customHeight="1" x14ac:dyDescent="0.3">
      <c r="A2948" s="21" t="s">
        <v>34</v>
      </c>
      <c r="B2948" s="21" t="s">
        <v>1284</v>
      </c>
      <c r="C2948" s="21" t="s">
        <v>1284</v>
      </c>
      <c r="D2948" s="33">
        <v>1</v>
      </c>
      <c r="E2948" s="49" t="s">
        <v>194</v>
      </c>
      <c r="F2948" s="33">
        <v>88</v>
      </c>
      <c r="G2948" s="24" t="s">
        <v>245</v>
      </c>
      <c r="H2948" s="25">
        <v>21601</v>
      </c>
      <c r="I2948" s="21" t="s">
        <v>277</v>
      </c>
      <c r="J2948" s="21" t="s">
        <v>1748</v>
      </c>
      <c r="K2948" s="21" t="s">
        <v>1303</v>
      </c>
      <c r="L2948" s="21" t="s">
        <v>42</v>
      </c>
      <c r="M2948" s="21" t="s">
        <v>42</v>
      </c>
      <c r="N2948" s="21" t="s">
        <v>48</v>
      </c>
      <c r="O2948" s="22">
        <v>3</v>
      </c>
      <c r="P2948" s="22">
        <v>89</v>
      </c>
      <c r="Q2948" s="21" t="s">
        <v>45</v>
      </c>
      <c r="R2948" s="103">
        <f t="shared" si="45"/>
        <v>267</v>
      </c>
      <c r="S2948" s="22">
        <v>0</v>
      </c>
      <c r="T2948" s="22">
        <v>0</v>
      </c>
      <c r="U2948" s="22">
        <v>89</v>
      </c>
      <c r="V2948" s="22">
        <v>0</v>
      </c>
      <c r="W2948" s="22">
        <v>0</v>
      </c>
      <c r="X2948" s="22">
        <v>0</v>
      </c>
      <c r="Y2948" s="22">
        <v>89</v>
      </c>
      <c r="Z2948" s="22">
        <v>0</v>
      </c>
      <c r="AA2948" s="22">
        <v>0</v>
      </c>
      <c r="AB2948" s="22">
        <v>0</v>
      </c>
      <c r="AC2948" s="22">
        <v>89</v>
      </c>
      <c r="AD2948" s="22">
        <v>0</v>
      </c>
    </row>
    <row r="2949" spans="1:30" s="1" customFormat="1" ht="15" customHeight="1" x14ac:dyDescent="0.3">
      <c r="A2949" s="21" t="s">
        <v>34</v>
      </c>
      <c r="B2949" s="21" t="s">
        <v>1284</v>
      </c>
      <c r="C2949" s="21" t="s">
        <v>1284</v>
      </c>
      <c r="D2949" s="33">
        <v>1</v>
      </c>
      <c r="E2949" s="49" t="s">
        <v>194</v>
      </c>
      <c r="F2949" s="33">
        <v>88</v>
      </c>
      <c r="G2949" s="24" t="s">
        <v>245</v>
      </c>
      <c r="H2949" s="25">
        <v>21601</v>
      </c>
      <c r="I2949" s="21" t="s">
        <v>277</v>
      </c>
      <c r="J2949" s="21" t="s">
        <v>286</v>
      </c>
      <c r="K2949" s="21" t="s">
        <v>287</v>
      </c>
      <c r="L2949" s="21" t="s">
        <v>42</v>
      </c>
      <c r="M2949" s="21" t="s">
        <v>42</v>
      </c>
      <c r="N2949" s="21" t="s">
        <v>48</v>
      </c>
      <c r="O2949" s="22">
        <v>48</v>
      </c>
      <c r="P2949" s="22">
        <v>18</v>
      </c>
      <c r="Q2949" s="21" t="s">
        <v>45</v>
      </c>
      <c r="R2949" s="103">
        <f t="shared" si="45"/>
        <v>864</v>
      </c>
      <c r="S2949" s="22">
        <v>144</v>
      </c>
      <c r="T2949" s="22">
        <v>0</v>
      </c>
      <c r="U2949" s="22">
        <v>144</v>
      </c>
      <c r="V2949" s="22">
        <v>144</v>
      </c>
      <c r="W2949" s="22">
        <v>0</v>
      </c>
      <c r="X2949" s="22">
        <v>0</v>
      </c>
      <c r="Y2949" s="22">
        <v>288</v>
      </c>
      <c r="Z2949" s="22">
        <v>0</v>
      </c>
      <c r="AA2949" s="22">
        <v>0</v>
      </c>
      <c r="AB2949" s="22">
        <v>0</v>
      </c>
      <c r="AC2949" s="22">
        <v>144</v>
      </c>
      <c r="AD2949" s="22">
        <v>0</v>
      </c>
    </row>
    <row r="2950" spans="1:30" s="1" customFormat="1" ht="15" customHeight="1" x14ac:dyDescent="0.3">
      <c r="A2950" s="21" t="s">
        <v>34</v>
      </c>
      <c r="B2950" s="21" t="s">
        <v>1284</v>
      </c>
      <c r="C2950" s="21" t="s">
        <v>1284</v>
      </c>
      <c r="D2950" s="33">
        <v>1</v>
      </c>
      <c r="E2950" s="49" t="s">
        <v>194</v>
      </c>
      <c r="F2950" s="33">
        <v>88</v>
      </c>
      <c r="G2950" s="24" t="s">
        <v>245</v>
      </c>
      <c r="H2950" s="25">
        <v>21601</v>
      </c>
      <c r="I2950" s="21" t="s">
        <v>277</v>
      </c>
      <c r="J2950" s="21" t="s">
        <v>560</v>
      </c>
      <c r="K2950" s="21" t="s">
        <v>685</v>
      </c>
      <c r="L2950" s="21" t="s">
        <v>42</v>
      </c>
      <c r="M2950" s="21" t="s">
        <v>42</v>
      </c>
      <c r="N2950" s="21" t="s">
        <v>313</v>
      </c>
      <c r="O2950" s="22">
        <v>108</v>
      </c>
      <c r="P2950" s="22">
        <v>67</v>
      </c>
      <c r="Q2950" s="21" t="s">
        <v>45</v>
      </c>
      <c r="R2950" s="103">
        <f t="shared" si="45"/>
        <v>7236</v>
      </c>
      <c r="S2950" s="22">
        <v>603</v>
      </c>
      <c r="T2950" s="22">
        <v>603</v>
      </c>
      <c r="U2950" s="22">
        <v>603</v>
      </c>
      <c r="V2950" s="22">
        <v>603</v>
      </c>
      <c r="W2950" s="22">
        <v>603</v>
      </c>
      <c r="X2950" s="22">
        <v>603</v>
      </c>
      <c r="Y2950" s="22">
        <v>603</v>
      </c>
      <c r="Z2950" s="22">
        <v>603</v>
      </c>
      <c r="AA2950" s="22">
        <v>603</v>
      </c>
      <c r="AB2950" s="22">
        <v>603</v>
      </c>
      <c r="AC2950" s="22">
        <v>603</v>
      </c>
      <c r="AD2950" s="22">
        <v>603</v>
      </c>
    </row>
    <row r="2951" spans="1:30" s="1" customFormat="1" ht="15" customHeight="1" x14ac:dyDescent="0.3">
      <c r="A2951" s="21" t="s">
        <v>34</v>
      </c>
      <c r="B2951" s="21" t="s">
        <v>1284</v>
      </c>
      <c r="C2951" s="21" t="s">
        <v>1284</v>
      </c>
      <c r="D2951" s="33">
        <v>1</v>
      </c>
      <c r="E2951" s="49" t="s">
        <v>246</v>
      </c>
      <c r="F2951" s="33">
        <v>1</v>
      </c>
      <c r="G2951" s="24" t="s">
        <v>38</v>
      </c>
      <c r="H2951" s="25">
        <v>22104</v>
      </c>
      <c r="I2951" s="21" t="s">
        <v>288</v>
      </c>
      <c r="J2951" s="21" t="s">
        <v>305</v>
      </c>
      <c r="K2951" s="21" t="s">
        <v>2140</v>
      </c>
      <c r="L2951" s="21" t="s">
        <v>42</v>
      </c>
      <c r="M2951" s="21" t="s">
        <v>42</v>
      </c>
      <c r="N2951" s="21" t="s">
        <v>48</v>
      </c>
      <c r="O2951" s="22">
        <v>680</v>
      </c>
      <c r="P2951" s="22">
        <v>56</v>
      </c>
      <c r="Q2951" s="21" t="s">
        <v>45</v>
      </c>
      <c r="R2951" s="103">
        <f t="shared" si="45"/>
        <v>38080</v>
      </c>
      <c r="S2951" s="22">
        <v>2240</v>
      </c>
      <c r="T2951" s="22">
        <v>2240</v>
      </c>
      <c r="U2951" s="22">
        <v>3360</v>
      </c>
      <c r="V2951" s="22">
        <v>3360</v>
      </c>
      <c r="W2951" s="22">
        <v>3360</v>
      </c>
      <c r="X2951" s="22">
        <v>3360</v>
      </c>
      <c r="Y2951" s="22">
        <v>3360</v>
      </c>
      <c r="Z2951" s="22">
        <v>3360</v>
      </c>
      <c r="AA2951" s="22">
        <v>3360</v>
      </c>
      <c r="AB2951" s="22">
        <v>3360</v>
      </c>
      <c r="AC2951" s="22">
        <v>3360</v>
      </c>
      <c r="AD2951" s="22">
        <v>3360</v>
      </c>
    </row>
    <row r="2952" spans="1:30" s="1" customFormat="1" ht="15" customHeight="1" x14ac:dyDescent="0.3">
      <c r="A2952" s="21" t="s">
        <v>34</v>
      </c>
      <c r="B2952" s="21" t="s">
        <v>1284</v>
      </c>
      <c r="C2952" s="21" t="s">
        <v>1284</v>
      </c>
      <c r="D2952" s="33">
        <v>1</v>
      </c>
      <c r="E2952" s="49" t="s">
        <v>246</v>
      </c>
      <c r="F2952" s="33">
        <v>1</v>
      </c>
      <c r="G2952" s="24" t="s">
        <v>38</v>
      </c>
      <c r="H2952" s="25">
        <v>22104</v>
      </c>
      <c r="I2952" s="21" t="s">
        <v>288</v>
      </c>
      <c r="J2952" s="21" t="s">
        <v>320</v>
      </c>
      <c r="K2952" s="21" t="s">
        <v>299</v>
      </c>
      <c r="L2952" s="21" t="s">
        <v>42</v>
      </c>
      <c r="M2952" s="21" t="s">
        <v>42</v>
      </c>
      <c r="N2952" s="21" t="s">
        <v>295</v>
      </c>
      <c r="O2952" s="22">
        <v>3</v>
      </c>
      <c r="P2952" s="22">
        <v>90</v>
      </c>
      <c r="Q2952" s="21" t="s">
        <v>45</v>
      </c>
      <c r="R2952" s="103">
        <f t="shared" si="45"/>
        <v>270</v>
      </c>
      <c r="S2952" s="22">
        <v>0</v>
      </c>
      <c r="T2952" s="22">
        <v>90</v>
      </c>
      <c r="U2952" s="22">
        <v>0</v>
      </c>
      <c r="V2952" s="22">
        <v>0</v>
      </c>
      <c r="W2952" s="22">
        <v>0</v>
      </c>
      <c r="X2952" s="22">
        <v>90</v>
      </c>
      <c r="Y2952" s="22">
        <v>0</v>
      </c>
      <c r="Z2952" s="22">
        <v>0</v>
      </c>
      <c r="AA2952" s="22">
        <v>90</v>
      </c>
      <c r="AB2952" s="22">
        <v>0</v>
      </c>
      <c r="AC2952" s="22">
        <v>0</v>
      </c>
      <c r="AD2952" s="22">
        <v>0</v>
      </c>
    </row>
    <row r="2953" spans="1:30" s="1" customFormat="1" ht="15" customHeight="1" x14ac:dyDescent="0.3">
      <c r="A2953" s="21" t="s">
        <v>34</v>
      </c>
      <c r="B2953" s="21" t="s">
        <v>1284</v>
      </c>
      <c r="C2953" s="21" t="s">
        <v>1284</v>
      </c>
      <c r="D2953" s="33">
        <v>1</v>
      </c>
      <c r="E2953" s="49" t="s">
        <v>246</v>
      </c>
      <c r="F2953" s="33">
        <v>1</v>
      </c>
      <c r="G2953" s="24" t="s">
        <v>38</v>
      </c>
      <c r="H2953" s="25">
        <v>22104</v>
      </c>
      <c r="I2953" s="21" t="s">
        <v>288</v>
      </c>
      <c r="J2953" s="21" t="s">
        <v>296</v>
      </c>
      <c r="K2953" s="21" t="s">
        <v>327</v>
      </c>
      <c r="L2953" s="21" t="s">
        <v>42</v>
      </c>
      <c r="M2953" s="21" t="s">
        <v>42</v>
      </c>
      <c r="N2953" s="21" t="s">
        <v>63</v>
      </c>
      <c r="O2953" s="22">
        <v>3</v>
      </c>
      <c r="P2953" s="22">
        <v>198</v>
      </c>
      <c r="Q2953" s="21" t="s">
        <v>45</v>
      </c>
      <c r="R2953" s="103">
        <f t="shared" si="45"/>
        <v>594</v>
      </c>
      <c r="S2953" s="22">
        <v>0</v>
      </c>
      <c r="T2953" s="22">
        <v>198</v>
      </c>
      <c r="U2953" s="22">
        <v>0</v>
      </c>
      <c r="V2953" s="22">
        <v>0</v>
      </c>
      <c r="W2953" s="22">
        <v>0</v>
      </c>
      <c r="X2953" s="22">
        <v>198</v>
      </c>
      <c r="Y2953" s="22">
        <v>0</v>
      </c>
      <c r="Z2953" s="22">
        <v>0</v>
      </c>
      <c r="AA2953" s="22">
        <v>198</v>
      </c>
      <c r="AB2953" s="22">
        <v>0</v>
      </c>
      <c r="AC2953" s="22">
        <v>0</v>
      </c>
      <c r="AD2953" s="22">
        <v>0</v>
      </c>
    </row>
    <row r="2954" spans="1:30" s="1" customFormat="1" ht="15" customHeight="1" x14ac:dyDescent="0.3">
      <c r="A2954" s="21" t="s">
        <v>34</v>
      </c>
      <c r="B2954" s="21" t="s">
        <v>1284</v>
      </c>
      <c r="C2954" s="21" t="s">
        <v>1284</v>
      </c>
      <c r="D2954" s="33">
        <v>1</v>
      </c>
      <c r="E2954" s="49" t="s">
        <v>246</v>
      </c>
      <c r="F2954" s="33">
        <v>1</v>
      </c>
      <c r="G2954" s="24" t="s">
        <v>38</v>
      </c>
      <c r="H2954" s="25">
        <v>22104</v>
      </c>
      <c r="I2954" s="21" t="s">
        <v>288</v>
      </c>
      <c r="J2954" s="21" t="s">
        <v>291</v>
      </c>
      <c r="K2954" s="21" t="s">
        <v>292</v>
      </c>
      <c r="L2954" s="21" t="s">
        <v>42</v>
      </c>
      <c r="M2954" s="21" t="s">
        <v>42</v>
      </c>
      <c r="N2954" s="21" t="s">
        <v>63</v>
      </c>
      <c r="O2954" s="22">
        <v>2</v>
      </c>
      <c r="P2954" s="22">
        <v>224</v>
      </c>
      <c r="Q2954" s="21" t="s">
        <v>45</v>
      </c>
      <c r="R2954" s="103">
        <f t="shared" si="45"/>
        <v>448</v>
      </c>
      <c r="S2954" s="22">
        <v>0</v>
      </c>
      <c r="T2954" s="22">
        <v>224</v>
      </c>
      <c r="U2954" s="22">
        <v>0</v>
      </c>
      <c r="V2954" s="22">
        <v>0</v>
      </c>
      <c r="W2954" s="22">
        <v>0</v>
      </c>
      <c r="X2954" s="22">
        <v>0</v>
      </c>
      <c r="Y2954" s="22">
        <v>0</v>
      </c>
      <c r="Z2954" s="22">
        <v>224</v>
      </c>
      <c r="AA2954" s="22">
        <v>0</v>
      </c>
      <c r="AB2954" s="22">
        <v>0</v>
      </c>
      <c r="AC2954" s="22">
        <v>0</v>
      </c>
      <c r="AD2954" s="22">
        <v>0</v>
      </c>
    </row>
    <row r="2955" spans="1:30" s="1" customFormat="1" ht="15" customHeight="1" x14ac:dyDescent="0.3">
      <c r="A2955" s="21" t="s">
        <v>34</v>
      </c>
      <c r="B2955" s="21" t="s">
        <v>1284</v>
      </c>
      <c r="C2955" s="21" t="s">
        <v>1284</v>
      </c>
      <c r="D2955" s="33">
        <v>1</v>
      </c>
      <c r="E2955" s="49" t="s">
        <v>246</v>
      </c>
      <c r="F2955" s="33">
        <v>1</v>
      </c>
      <c r="G2955" s="24" t="s">
        <v>38</v>
      </c>
      <c r="H2955" s="25">
        <v>22104</v>
      </c>
      <c r="I2955" s="21" t="s">
        <v>288</v>
      </c>
      <c r="J2955" s="21" t="s">
        <v>1929</v>
      </c>
      <c r="K2955" s="21" t="s">
        <v>2141</v>
      </c>
      <c r="L2955" s="21" t="s">
        <v>42</v>
      </c>
      <c r="M2955" s="21" t="s">
        <v>42</v>
      </c>
      <c r="N2955" s="21" t="s">
        <v>44</v>
      </c>
      <c r="O2955" s="22">
        <v>3</v>
      </c>
      <c r="P2955" s="22">
        <v>68</v>
      </c>
      <c r="Q2955" s="21" t="s">
        <v>45</v>
      </c>
      <c r="R2955" s="103">
        <f t="shared" si="45"/>
        <v>204</v>
      </c>
      <c r="S2955" s="22">
        <v>0</v>
      </c>
      <c r="T2955" s="22">
        <v>68</v>
      </c>
      <c r="U2955" s="22">
        <v>0</v>
      </c>
      <c r="V2955" s="22">
        <v>0</v>
      </c>
      <c r="W2955" s="22">
        <v>0</v>
      </c>
      <c r="X2955" s="22">
        <v>68</v>
      </c>
      <c r="Y2955" s="22">
        <v>0</v>
      </c>
      <c r="Z2955" s="22">
        <v>0</v>
      </c>
      <c r="AA2955" s="22">
        <v>68</v>
      </c>
      <c r="AB2955" s="22">
        <v>0</v>
      </c>
      <c r="AC2955" s="22">
        <v>0</v>
      </c>
      <c r="AD2955" s="22">
        <v>0</v>
      </c>
    </row>
    <row r="2956" spans="1:30" s="1" customFormat="1" ht="15" customHeight="1" x14ac:dyDescent="0.3">
      <c r="A2956" s="21" t="s">
        <v>34</v>
      </c>
      <c r="B2956" s="21" t="s">
        <v>1284</v>
      </c>
      <c r="C2956" s="21" t="s">
        <v>1284</v>
      </c>
      <c r="D2956" s="33">
        <v>1</v>
      </c>
      <c r="E2956" s="49" t="s">
        <v>246</v>
      </c>
      <c r="F2956" s="33">
        <v>1</v>
      </c>
      <c r="G2956" s="24" t="s">
        <v>38</v>
      </c>
      <c r="H2956" s="25">
        <v>24601</v>
      </c>
      <c r="I2956" s="21" t="s">
        <v>345</v>
      </c>
      <c r="J2956" s="21" t="s">
        <v>2148</v>
      </c>
      <c r="K2956" s="21" t="s">
        <v>2149</v>
      </c>
      <c r="L2956" s="21" t="s">
        <v>42</v>
      </c>
      <c r="M2956" s="21" t="s">
        <v>42</v>
      </c>
      <c r="N2956" s="21" t="s">
        <v>48</v>
      </c>
      <c r="O2956" s="22">
        <v>2</v>
      </c>
      <c r="P2956" s="22">
        <v>284</v>
      </c>
      <c r="Q2956" s="21" t="s">
        <v>45</v>
      </c>
      <c r="R2956" s="103">
        <f t="shared" ref="R2956:R3019" si="46">SUM(S2956:AD2956)</f>
        <v>568</v>
      </c>
      <c r="S2956" s="22">
        <v>0</v>
      </c>
      <c r="T2956" s="22">
        <v>0</v>
      </c>
      <c r="U2956" s="22">
        <v>284</v>
      </c>
      <c r="V2956" s="22">
        <v>0</v>
      </c>
      <c r="W2956" s="22">
        <v>0</v>
      </c>
      <c r="X2956" s="22">
        <v>0</v>
      </c>
      <c r="Y2956" s="22">
        <v>0</v>
      </c>
      <c r="Z2956" s="22">
        <v>0</v>
      </c>
      <c r="AA2956" s="22">
        <v>284</v>
      </c>
      <c r="AB2956" s="22">
        <v>0</v>
      </c>
      <c r="AC2956" s="22">
        <v>0</v>
      </c>
      <c r="AD2956" s="22">
        <v>0</v>
      </c>
    </row>
    <row r="2957" spans="1:30" s="1" customFormat="1" ht="15" customHeight="1" x14ac:dyDescent="0.3">
      <c r="A2957" s="21" t="s">
        <v>34</v>
      </c>
      <c r="B2957" s="21" t="s">
        <v>1284</v>
      </c>
      <c r="C2957" s="21" t="s">
        <v>1284</v>
      </c>
      <c r="D2957" s="33">
        <v>1</v>
      </c>
      <c r="E2957" s="49" t="s">
        <v>246</v>
      </c>
      <c r="F2957" s="33">
        <v>1</v>
      </c>
      <c r="G2957" s="24" t="s">
        <v>38</v>
      </c>
      <c r="H2957" s="25">
        <v>24601</v>
      </c>
      <c r="I2957" s="21" t="s">
        <v>345</v>
      </c>
      <c r="J2957" s="21" t="s">
        <v>2150</v>
      </c>
      <c r="K2957" s="21" t="s">
        <v>1307</v>
      </c>
      <c r="L2957" s="21" t="s">
        <v>42</v>
      </c>
      <c r="M2957" s="21" t="s">
        <v>42</v>
      </c>
      <c r="N2957" s="21" t="s">
        <v>48</v>
      </c>
      <c r="O2957" s="22">
        <v>2</v>
      </c>
      <c r="P2957" s="22">
        <v>200</v>
      </c>
      <c r="Q2957" s="21" t="s">
        <v>45</v>
      </c>
      <c r="R2957" s="103">
        <f t="shared" si="46"/>
        <v>400</v>
      </c>
      <c r="S2957" s="22">
        <v>0</v>
      </c>
      <c r="T2957" s="22">
        <v>0</v>
      </c>
      <c r="U2957" s="22">
        <v>200</v>
      </c>
      <c r="V2957" s="22">
        <v>0</v>
      </c>
      <c r="W2957" s="22">
        <v>0</v>
      </c>
      <c r="X2957" s="22">
        <v>0</v>
      </c>
      <c r="Y2957" s="22">
        <v>0</v>
      </c>
      <c r="Z2957" s="22">
        <v>0</v>
      </c>
      <c r="AA2957" s="22">
        <v>200</v>
      </c>
      <c r="AB2957" s="22">
        <v>0</v>
      </c>
      <c r="AC2957" s="22">
        <v>0</v>
      </c>
      <c r="AD2957" s="22">
        <v>0</v>
      </c>
    </row>
    <row r="2958" spans="1:30" s="1" customFormat="1" ht="15" customHeight="1" x14ac:dyDescent="0.3">
      <c r="A2958" s="21" t="s">
        <v>34</v>
      </c>
      <c r="B2958" s="21" t="s">
        <v>1284</v>
      </c>
      <c r="C2958" s="21" t="s">
        <v>1284</v>
      </c>
      <c r="D2958" s="33">
        <v>1</v>
      </c>
      <c r="E2958" s="49" t="s">
        <v>246</v>
      </c>
      <c r="F2958" s="33">
        <v>1</v>
      </c>
      <c r="G2958" s="24" t="s">
        <v>38</v>
      </c>
      <c r="H2958" s="25">
        <v>24601</v>
      </c>
      <c r="I2958" s="21" t="s">
        <v>345</v>
      </c>
      <c r="J2958" s="21" t="s">
        <v>2151</v>
      </c>
      <c r="K2958" s="21" t="s">
        <v>2152</v>
      </c>
      <c r="L2958" s="21" t="s">
        <v>42</v>
      </c>
      <c r="M2958" s="21" t="s">
        <v>42</v>
      </c>
      <c r="N2958" s="21" t="s">
        <v>48</v>
      </c>
      <c r="O2958" s="22">
        <v>10</v>
      </c>
      <c r="P2958" s="22">
        <v>166</v>
      </c>
      <c r="Q2958" s="21" t="s">
        <v>45</v>
      </c>
      <c r="R2958" s="103">
        <f t="shared" si="46"/>
        <v>1660</v>
      </c>
      <c r="S2958" s="22">
        <v>0</v>
      </c>
      <c r="T2958" s="22">
        <v>0</v>
      </c>
      <c r="U2958" s="22">
        <v>0</v>
      </c>
      <c r="V2958" s="22">
        <v>830</v>
      </c>
      <c r="W2958" s="22">
        <v>0</v>
      </c>
      <c r="X2958" s="22">
        <v>0</v>
      </c>
      <c r="Y2958" s="22">
        <v>0</v>
      </c>
      <c r="Z2958" s="22">
        <v>0</v>
      </c>
      <c r="AA2958" s="22">
        <v>0</v>
      </c>
      <c r="AB2958" s="22">
        <v>830</v>
      </c>
      <c r="AC2958" s="22">
        <v>0</v>
      </c>
      <c r="AD2958" s="22">
        <v>0</v>
      </c>
    </row>
    <row r="2959" spans="1:30" s="1" customFormat="1" ht="15" customHeight="1" x14ac:dyDescent="0.3">
      <c r="A2959" s="21" t="s">
        <v>34</v>
      </c>
      <c r="B2959" s="21" t="s">
        <v>1284</v>
      </c>
      <c r="C2959" s="21" t="s">
        <v>1284</v>
      </c>
      <c r="D2959" s="33">
        <v>1</v>
      </c>
      <c r="E2959" s="49" t="s">
        <v>246</v>
      </c>
      <c r="F2959" s="33">
        <v>1</v>
      </c>
      <c r="G2959" s="24" t="s">
        <v>38</v>
      </c>
      <c r="H2959" s="25">
        <v>24601</v>
      </c>
      <c r="I2959" s="21" t="s">
        <v>345</v>
      </c>
      <c r="J2959" s="21" t="s">
        <v>2091</v>
      </c>
      <c r="K2959" s="21" t="s">
        <v>1309</v>
      </c>
      <c r="L2959" s="21" t="s">
        <v>42</v>
      </c>
      <c r="M2959" s="21" t="s">
        <v>42</v>
      </c>
      <c r="N2959" s="21" t="s">
        <v>368</v>
      </c>
      <c r="O2959" s="22">
        <v>2</v>
      </c>
      <c r="P2959" s="22">
        <v>1568</v>
      </c>
      <c r="Q2959" s="21" t="s">
        <v>45</v>
      </c>
      <c r="R2959" s="103">
        <f t="shared" si="46"/>
        <v>3136</v>
      </c>
      <c r="S2959" s="22">
        <v>0</v>
      </c>
      <c r="T2959" s="22">
        <v>0</v>
      </c>
      <c r="U2959" s="22">
        <v>0</v>
      </c>
      <c r="V2959" s="22">
        <v>1568</v>
      </c>
      <c r="W2959" s="22">
        <v>0</v>
      </c>
      <c r="X2959" s="22">
        <v>0</v>
      </c>
      <c r="Y2959" s="22">
        <v>0</v>
      </c>
      <c r="Z2959" s="22">
        <v>1568</v>
      </c>
      <c r="AA2959" s="22">
        <v>0</v>
      </c>
      <c r="AB2959" s="22">
        <v>0</v>
      </c>
      <c r="AC2959" s="22">
        <v>0</v>
      </c>
      <c r="AD2959" s="22">
        <v>0</v>
      </c>
    </row>
    <row r="2960" spans="1:30" s="1" customFormat="1" ht="15" customHeight="1" x14ac:dyDescent="0.3">
      <c r="A2960" s="21" t="s">
        <v>34</v>
      </c>
      <c r="B2960" s="21" t="s">
        <v>1284</v>
      </c>
      <c r="C2960" s="21" t="s">
        <v>1284</v>
      </c>
      <c r="D2960" s="33">
        <v>1</v>
      </c>
      <c r="E2960" s="49" t="s">
        <v>109</v>
      </c>
      <c r="F2960" s="33">
        <v>43</v>
      </c>
      <c r="G2960" s="24" t="s">
        <v>38</v>
      </c>
      <c r="H2960" s="25">
        <v>24601</v>
      </c>
      <c r="I2960" s="21" t="s">
        <v>345</v>
      </c>
      <c r="J2960" s="21" t="s">
        <v>1432</v>
      </c>
      <c r="K2960" s="21" t="s">
        <v>1306</v>
      </c>
      <c r="L2960" s="21" t="s">
        <v>42</v>
      </c>
      <c r="M2960" s="21" t="s">
        <v>42</v>
      </c>
      <c r="N2960" s="21" t="s">
        <v>48</v>
      </c>
      <c r="O2960" s="22">
        <v>8</v>
      </c>
      <c r="P2960" s="22">
        <v>201.75</v>
      </c>
      <c r="Q2960" s="21" t="s">
        <v>45</v>
      </c>
      <c r="R2960" s="103">
        <f t="shared" si="46"/>
        <v>1614</v>
      </c>
      <c r="S2960" s="22">
        <v>0</v>
      </c>
      <c r="T2960" s="22">
        <v>0</v>
      </c>
      <c r="U2960" s="22">
        <v>0</v>
      </c>
      <c r="V2960" s="22">
        <v>606</v>
      </c>
      <c r="W2960" s="22">
        <v>606</v>
      </c>
      <c r="X2960" s="22">
        <v>0</v>
      </c>
      <c r="Y2960" s="22">
        <v>402</v>
      </c>
      <c r="Z2960" s="22">
        <v>0</v>
      </c>
      <c r="AA2960" s="22">
        <v>0</v>
      </c>
      <c r="AB2960" s="22">
        <v>0</v>
      </c>
      <c r="AC2960" s="22">
        <v>0</v>
      </c>
      <c r="AD2960" s="22">
        <v>0</v>
      </c>
    </row>
    <row r="2961" spans="1:30" s="1" customFormat="1" ht="15" customHeight="1" x14ac:dyDescent="0.3">
      <c r="A2961" s="21" t="s">
        <v>34</v>
      </c>
      <c r="B2961" s="21" t="s">
        <v>1284</v>
      </c>
      <c r="C2961" s="21" t="s">
        <v>1284</v>
      </c>
      <c r="D2961" s="33">
        <v>1</v>
      </c>
      <c r="E2961" s="49" t="s">
        <v>194</v>
      </c>
      <c r="F2961" s="33">
        <v>88</v>
      </c>
      <c r="G2961" s="24" t="s">
        <v>245</v>
      </c>
      <c r="H2961" s="25">
        <v>24601</v>
      </c>
      <c r="I2961" s="21" t="s">
        <v>345</v>
      </c>
      <c r="J2961" s="21" t="s">
        <v>355</v>
      </c>
      <c r="K2961" s="21" t="s">
        <v>356</v>
      </c>
      <c r="L2961" s="21" t="s">
        <v>42</v>
      </c>
      <c r="M2961" s="21" t="s">
        <v>42</v>
      </c>
      <c r="N2961" s="21" t="s">
        <v>48</v>
      </c>
      <c r="O2961" s="22">
        <v>200</v>
      </c>
      <c r="P2961" s="22">
        <v>4</v>
      </c>
      <c r="Q2961" s="21" t="s">
        <v>45</v>
      </c>
      <c r="R2961" s="103">
        <f t="shared" si="46"/>
        <v>800</v>
      </c>
      <c r="S2961" s="22">
        <v>0</v>
      </c>
      <c r="T2961" s="22">
        <v>400</v>
      </c>
      <c r="U2961" s="22">
        <v>0</v>
      </c>
      <c r="V2961" s="22">
        <v>0</v>
      </c>
      <c r="W2961" s="22">
        <v>0</v>
      </c>
      <c r="X2961" s="22">
        <v>0</v>
      </c>
      <c r="Y2961" s="22">
        <v>0</v>
      </c>
      <c r="Z2961" s="22">
        <v>0</v>
      </c>
      <c r="AA2961" s="22">
        <v>0</v>
      </c>
      <c r="AB2961" s="22">
        <v>0</v>
      </c>
      <c r="AC2961" s="22">
        <v>400</v>
      </c>
      <c r="AD2961" s="22">
        <v>0</v>
      </c>
    </row>
    <row r="2962" spans="1:30" s="1" customFormat="1" ht="15" customHeight="1" x14ac:dyDescent="0.3">
      <c r="A2962" s="21" t="s">
        <v>34</v>
      </c>
      <c r="B2962" s="21" t="s">
        <v>1284</v>
      </c>
      <c r="C2962" s="21" t="s">
        <v>1284</v>
      </c>
      <c r="D2962" s="33">
        <v>1</v>
      </c>
      <c r="E2962" s="49" t="s">
        <v>194</v>
      </c>
      <c r="F2962" s="33">
        <v>88</v>
      </c>
      <c r="G2962" s="24" t="s">
        <v>245</v>
      </c>
      <c r="H2962" s="25">
        <v>24601</v>
      </c>
      <c r="I2962" s="21" t="s">
        <v>345</v>
      </c>
      <c r="J2962" s="21" t="s">
        <v>1351</v>
      </c>
      <c r="K2962" s="21" t="s">
        <v>1304</v>
      </c>
      <c r="L2962" s="21" t="s">
        <v>42</v>
      </c>
      <c r="M2962" s="21" t="s">
        <v>42</v>
      </c>
      <c r="N2962" s="21" t="s">
        <v>44</v>
      </c>
      <c r="O2962" s="22">
        <v>2</v>
      </c>
      <c r="P2962" s="22">
        <v>312</v>
      </c>
      <c r="Q2962" s="21" t="s">
        <v>45</v>
      </c>
      <c r="R2962" s="103">
        <f t="shared" si="46"/>
        <v>624</v>
      </c>
      <c r="S2962" s="22">
        <v>0</v>
      </c>
      <c r="T2962" s="22">
        <v>0</v>
      </c>
      <c r="U2962" s="22">
        <v>0</v>
      </c>
      <c r="V2962" s="22">
        <v>312</v>
      </c>
      <c r="W2962" s="22">
        <v>0</v>
      </c>
      <c r="X2962" s="22">
        <v>0</v>
      </c>
      <c r="Y2962" s="22">
        <v>312</v>
      </c>
      <c r="Z2962" s="22">
        <v>0</v>
      </c>
      <c r="AA2962" s="22">
        <v>0</v>
      </c>
      <c r="AB2962" s="22">
        <v>0</v>
      </c>
      <c r="AC2962" s="22">
        <v>0</v>
      </c>
      <c r="AD2962" s="22">
        <v>0</v>
      </c>
    </row>
    <row r="2963" spans="1:30" s="1" customFormat="1" ht="15" customHeight="1" x14ac:dyDescent="0.3">
      <c r="A2963" s="21" t="s">
        <v>34</v>
      </c>
      <c r="B2963" s="21" t="s">
        <v>1284</v>
      </c>
      <c r="C2963" s="21" t="s">
        <v>1284</v>
      </c>
      <c r="D2963" s="33">
        <v>1</v>
      </c>
      <c r="E2963" s="49" t="s">
        <v>194</v>
      </c>
      <c r="F2963" s="33">
        <v>88</v>
      </c>
      <c r="G2963" s="24" t="s">
        <v>245</v>
      </c>
      <c r="H2963" s="25">
        <v>24601</v>
      </c>
      <c r="I2963" s="21" t="s">
        <v>345</v>
      </c>
      <c r="J2963" s="21" t="s">
        <v>2165</v>
      </c>
      <c r="K2963" s="21" t="s">
        <v>1305</v>
      </c>
      <c r="L2963" s="21" t="s">
        <v>42</v>
      </c>
      <c r="M2963" s="21" t="s">
        <v>42</v>
      </c>
      <c r="N2963" s="21" t="s">
        <v>44</v>
      </c>
      <c r="O2963" s="22">
        <v>80</v>
      </c>
      <c r="P2963" s="22">
        <v>19</v>
      </c>
      <c r="Q2963" s="21" t="s">
        <v>45</v>
      </c>
      <c r="R2963" s="103">
        <f t="shared" si="46"/>
        <v>1520</v>
      </c>
      <c r="S2963" s="22">
        <v>0</v>
      </c>
      <c r="T2963" s="22">
        <v>0</v>
      </c>
      <c r="U2963" s="22">
        <v>380</v>
      </c>
      <c r="V2963" s="22">
        <v>0</v>
      </c>
      <c r="W2963" s="22">
        <v>0</v>
      </c>
      <c r="X2963" s="22">
        <v>380</v>
      </c>
      <c r="Y2963" s="22">
        <v>0</v>
      </c>
      <c r="Z2963" s="22">
        <v>0</v>
      </c>
      <c r="AA2963" s="22">
        <v>380</v>
      </c>
      <c r="AB2963" s="22">
        <v>0</v>
      </c>
      <c r="AC2963" s="22">
        <v>0</v>
      </c>
      <c r="AD2963" s="22">
        <v>380</v>
      </c>
    </row>
    <row r="2964" spans="1:30" s="1" customFormat="1" ht="15" customHeight="1" x14ac:dyDescent="0.3">
      <c r="A2964" s="21" t="s">
        <v>34</v>
      </c>
      <c r="B2964" s="21" t="s">
        <v>1284</v>
      </c>
      <c r="C2964" s="21" t="s">
        <v>1284</v>
      </c>
      <c r="D2964" s="33">
        <v>1</v>
      </c>
      <c r="E2964" s="49" t="s">
        <v>194</v>
      </c>
      <c r="F2964" s="33">
        <v>88</v>
      </c>
      <c r="G2964" s="24" t="s">
        <v>245</v>
      </c>
      <c r="H2964" s="25">
        <v>25401</v>
      </c>
      <c r="I2964" s="21" t="s">
        <v>399</v>
      </c>
      <c r="J2964" s="21" t="s">
        <v>407</v>
      </c>
      <c r="K2964" s="21" t="s">
        <v>401</v>
      </c>
      <c r="L2964" s="21" t="s">
        <v>42</v>
      </c>
      <c r="M2964" s="21" t="s">
        <v>42</v>
      </c>
      <c r="N2964" s="21" t="s">
        <v>48</v>
      </c>
      <c r="O2964" s="22">
        <v>12</v>
      </c>
      <c r="P2964" s="22">
        <v>435</v>
      </c>
      <c r="Q2964" s="21" t="s">
        <v>45</v>
      </c>
      <c r="R2964" s="103">
        <f t="shared" si="46"/>
        <v>5220</v>
      </c>
      <c r="S2964" s="22">
        <v>435</v>
      </c>
      <c r="T2964" s="22">
        <v>435</v>
      </c>
      <c r="U2964" s="22">
        <v>435</v>
      </c>
      <c r="V2964" s="22">
        <v>435</v>
      </c>
      <c r="W2964" s="22">
        <v>435</v>
      </c>
      <c r="X2964" s="22">
        <v>435</v>
      </c>
      <c r="Y2964" s="22">
        <v>435</v>
      </c>
      <c r="Z2964" s="22">
        <v>435</v>
      </c>
      <c r="AA2964" s="22">
        <v>435</v>
      </c>
      <c r="AB2964" s="22">
        <v>435</v>
      </c>
      <c r="AC2964" s="22">
        <v>435</v>
      </c>
      <c r="AD2964" s="22">
        <v>435</v>
      </c>
    </row>
    <row r="2965" spans="1:30" s="1" customFormat="1" ht="15" customHeight="1" x14ac:dyDescent="0.3">
      <c r="A2965" s="21" t="s">
        <v>34</v>
      </c>
      <c r="B2965" s="21" t="s">
        <v>1284</v>
      </c>
      <c r="C2965" s="21" t="s">
        <v>1284</v>
      </c>
      <c r="D2965" s="33">
        <v>1</v>
      </c>
      <c r="E2965" s="49" t="s">
        <v>194</v>
      </c>
      <c r="F2965" s="33">
        <v>88</v>
      </c>
      <c r="G2965" s="24" t="s">
        <v>245</v>
      </c>
      <c r="H2965" s="25">
        <v>25401</v>
      </c>
      <c r="I2965" s="21" t="s">
        <v>399</v>
      </c>
      <c r="J2965" s="21" t="s">
        <v>400</v>
      </c>
      <c r="K2965" s="21" t="s">
        <v>406</v>
      </c>
      <c r="L2965" s="21" t="s">
        <v>42</v>
      </c>
      <c r="M2965" s="21" t="s">
        <v>42</v>
      </c>
      <c r="N2965" s="21" t="s">
        <v>48</v>
      </c>
      <c r="O2965" s="22">
        <v>30</v>
      </c>
      <c r="P2965" s="22">
        <v>9</v>
      </c>
      <c r="Q2965" s="21" t="s">
        <v>45</v>
      </c>
      <c r="R2965" s="103">
        <f t="shared" si="46"/>
        <v>270</v>
      </c>
      <c r="S2965" s="22">
        <v>90</v>
      </c>
      <c r="T2965" s="22">
        <v>0</v>
      </c>
      <c r="U2965" s="22">
        <v>0</v>
      </c>
      <c r="V2965" s="22">
        <v>0</v>
      </c>
      <c r="W2965" s="22">
        <v>90</v>
      </c>
      <c r="X2965" s="22">
        <v>0</v>
      </c>
      <c r="Y2965" s="22">
        <v>0</v>
      </c>
      <c r="Z2965" s="22">
        <v>0</v>
      </c>
      <c r="AA2965" s="22">
        <v>90</v>
      </c>
      <c r="AB2965" s="22">
        <v>0</v>
      </c>
      <c r="AC2965" s="22">
        <v>0</v>
      </c>
      <c r="AD2965" s="22">
        <v>0</v>
      </c>
    </row>
    <row r="2966" spans="1:30" s="1" customFormat="1" ht="15" customHeight="1" x14ac:dyDescent="0.3">
      <c r="A2966" s="21" t="s">
        <v>34</v>
      </c>
      <c r="B2966" s="21" t="s">
        <v>1284</v>
      </c>
      <c r="C2966" s="21" t="s">
        <v>1284</v>
      </c>
      <c r="D2966" s="33">
        <v>1</v>
      </c>
      <c r="E2966" s="49" t="s">
        <v>194</v>
      </c>
      <c r="F2966" s="33">
        <v>88</v>
      </c>
      <c r="G2966" s="24" t="s">
        <v>245</v>
      </c>
      <c r="H2966" s="25">
        <v>26102</v>
      </c>
      <c r="I2966" s="21" t="s">
        <v>408</v>
      </c>
      <c r="J2966" s="21" t="s">
        <v>409</v>
      </c>
      <c r="K2966" s="21" t="s">
        <v>415</v>
      </c>
      <c r="L2966" s="21" t="s">
        <v>42</v>
      </c>
      <c r="M2966" s="21" t="s">
        <v>42</v>
      </c>
      <c r="N2966" s="21" t="s">
        <v>48</v>
      </c>
      <c r="O2966" s="22">
        <v>12</v>
      </c>
      <c r="P2966" s="22">
        <v>1265</v>
      </c>
      <c r="Q2966" s="21" t="s">
        <v>45</v>
      </c>
      <c r="R2966" s="103">
        <f t="shared" si="46"/>
        <v>15180</v>
      </c>
      <c r="S2966" s="22">
        <v>1380</v>
      </c>
      <c r="T2966" s="22">
        <v>1380</v>
      </c>
      <c r="U2966" s="22">
        <v>1380</v>
      </c>
      <c r="V2966" s="22">
        <v>1380</v>
      </c>
      <c r="W2966" s="22">
        <v>0</v>
      </c>
      <c r="X2966" s="22">
        <v>1380</v>
      </c>
      <c r="Y2966" s="22">
        <v>1380</v>
      </c>
      <c r="Z2966" s="22">
        <v>1380</v>
      </c>
      <c r="AA2966" s="22">
        <v>1380</v>
      </c>
      <c r="AB2966" s="22">
        <v>1380</v>
      </c>
      <c r="AC2966" s="22">
        <v>1380</v>
      </c>
      <c r="AD2966" s="22">
        <v>1380</v>
      </c>
    </row>
    <row r="2967" spans="1:30" s="1" customFormat="1" ht="15" customHeight="1" x14ac:dyDescent="0.3">
      <c r="A2967" s="21" t="s">
        <v>34</v>
      </c>
      <c r="B2967" s="21" t="s">
        <v>1284</v>
      </c>
      <c r="C2967" s="21" t="s">
        <v>1284</v>
      </c>
      <c r="D2967" s="33">
        <v>1</v>
      </c>
      <c r="E2967" s="49" t="s">
        <v>246</v>
      </c>
      <c r="F2967" s="33">
        <v>1</v>
      </c>
      <c r="G2967" s="24" t="s">
        <v>38</v>
      </c>
      <c r="H2967" s="25">
        <v>26103</v>
      </c>
      <c r="I2967" s="21" t="s">
        <v>412</v>
      </c>
      <c r="J2967" s="21" t="s">
        <v>413</v>
      </c>
      <c r="K2967" s="21" t="s">
        <v>414</v>
      </c>
      <c r="L2967" s="21" t="s">
        <v>42</v>
      </c>
      <c r="M2967" s="21" t="s">
        <v>42</v>
      </c>
      <c r="N2967" s="21" t="s">
        <v>290</v>
      </c>
      <c r="O2967" s="22">
        <v>12</v>
      </c>
      <c r="P2967" s="22">
        <v>2600</v>
      </c>
      <c r="Q2967" s="21" t="s">
        <v>45</v>
      </c>
      <c r="R2967" s="103">
        <f t="shared" si="46"/>
        <v>31200</v>
      </c>
      <c r="S2967" s="22">
        <v>2600</v>
      </c>
      <c r="T2967" s="22">
        <v>2600</v>
      </c>
      <c r="U2967" s="22">
        <v>2600</v>
      </c>
      <c r="V2967" s="22">
        <v>2600</v>
      </c>
      <c r="W2967" s="22">
        <v>2600</v>
      </c>
      <c r="X2967" s="22">
        <v>2600</v>
      </c>
      <c r="Y2967" s="22">
        <v>2600</v>
      </c>
      <c r="Z2967" s="22">
        <v>2600</v>
      </c>
      <c r="AA2967" s="22">
        <v>2600</v>
      </c>
      <c r="AB2967" s="22">
        <v>2600</v>
      </c>
      <c r="AC2967" s="22">
        <v>2600</v>
      </c>
      <c r="AD2967" s="22">
        <v>2600</v>
      </c>
    </row>
    <row r="2968" spans="1:30" s="1" customFormat="1" ht="15" customHeight="1" x14ac:dyDescent="0.3">
      <c r="A2968" s="21" t="s">
        <v>34</v>
      </c>
      <c r="B2968" s="21" t="s">
        <v>1284</v>
      </c>
      <c r="C2968" s="21" t="s">
        <v>1284</v>
      </c>
      <c r="D2968" s="33">
        <v>1</v>
      </c>
      <c r="E2968" s="49" t="s">
        <v>246</v>
      </c>
      <c r="F2968" s="33">
        <v>1</v>
      </c>
      <c r="G2968" s="24" t="s">
        <v>38</v>
      </c>
      <c r="H2968" s="25">
        <v>29301</v>
      </c>
      <c r="I2968" s="21" t="s">
        <v>445</v>
      </c>
      <c r="J2968" s="21" t="s">
        <v>864</v>
      </c>
      <c r="K2968" s="21" t="s">
        <v>1572</v>
      </c>
      <c r="L2968" s="21" t="s">
        <v>42</v>
      </c>
      <c r="M2968" s="21" t="s">
        <v>42</v>
      </c>
      <c r="N2968" s="21" t="s">
        <v>48</v>
      </c>
      <c r="O2968" s="22">
        <v>2</v>
      </c>
      <c r="P2968" s="22">
        <v>12000</v>
      </c>
      <c r="Q2968" s="21" t="s">
        <v>45</v>
      </c>
      <c r="R2968" s="103">
        <f t="shared" si="46"/>
        <v>24000</v>
      </c>
      <c r="S2968" s="22">
        <v>0</v>
      </c>
      <c r="T2968" s="22">
        <v>24000</v>
      </c>
      <c r="U2968" s="22">
        <v>0</v>
      </c>
      <c r="V2968" s="22">
        <v>0</v>
      </c>
      <c r="W2968" s="22">
        <v>0</v>
      </c>
      <c r="X2968" s="22">
        <v>0</v>
      </c>
      <c r="Y2968" s="22">
        <v>0</v>
      </c>
      <c r="Z2968" s="22">
        <v>0</v>
      </c>
      <c r="AA2968" s="22">
        <v>0</v>
      </c>
      <c r="AB2968" s="22">
        <v>0</v>
      </c>
      <c r="AC2968" s="22">
        <v>0</v>
      </c>
      <c r="AD2968" s="22">
        <v>0</v>
      </c>
    </row>
    <row r="2969" spans="1:30" s="1" customFormat="1" ht="15" customHeight="1" x14ac:dyDescent="0.3">
      <c r="A2969" s="21" t="s">
        <v>34</v>
      </c>
      <c r="B2969" s="21" t="s">
        <v>1284</v>
      </c>
      <c r="C2969" s="21" t="s">
        <v>1284</v>
      </c>
      <c r="D2969" s="33">
        <v>1</v>
      </c>
      <c r="E2969" s="49" t="s">
        <v>246</v>
      </c>
      <c r="F2969" s="33">
        <v>1</v>
      </c>
      <c r="G2969" s="24" t="s">
        <v>38</v>
      </c>
      <c r="H2969" s="25">
        <v>29301</v>
      </c>
      <c r="I2969" s="21" t="s">
        <v>445</v>
      </c>
      <c r="J2969" s="21" t="s">
        <v>1373</v>
      </c>
      <c r="K2969" s="21" t="s">
        <v>1374</v>
      </c>
      <c r="L2969" s="21" t="s">
        <v>42</v>
      </c>
      <c r="M2969" s="21" t="s">
        <v>42</v>
      </c>
      <c r="N2969" s="21" t="s">
        <v>48</v>
      </c>
      <c r="O2969" s="22">
        <v>20</v>
      </c>
      <c r="P2969" s="22">
        <v>2700</v>
      </c>
      <c r="Q2969" s="21" t="s">
        <v>45</v>
      </c>
      <c r="R2969" s="103">
        <f t="shared" si="46"/>
        <v>54000</v>
      </c>
      <c r="S2969" s="22">
        <v>0</v>
      </c>
      <c r="T2969" s="22">
        <v>54000</v>
      </c>
      <c r="U2969" s="22">
        <v>0</v>
      </c>
      <c r="V2969" s="22">
        <v>0</v>
      </c>
      <c r="W2969" s="22">
        <v>0</v>
      </c>
      <c r="X2969" s="22">
        <v>0</v>
      </c>
      <c r="Y2969" s="22">
        <v>0</v>
      </c>
      <c r="Z2969" s="22">
        <v>0</v>
      </c>
      <c r="AA2969" s="22">
        <v>0</v>
      </c>
      <c r="AB2969" s="22">
        <v>0</v>
      </c>
      <c r="AC2969" s="22">
        <v>0</v>
      </c>
      <c r="AD2969" s="22">
        <v>0</v>
      </c>
    </row>
    <row r="2970" spans="1:30" s="1" customFormat="1" ht="15" customHeight="1" x14ac:dyDescent="0.3">
      <c r="A2970" s="21" t="s">
        <v>34</v>
      </c>
      <c r="B2970" s="21" t="s">
        <v>1284</v>
      </c>
      <c r="C2970" s="21" t="s">
        <v>1284</v>
      </c>
      <c r="D2970" s="33">
        <v>1</v>
      </c>
      <c r="E2970" s="49" t="s">
        <v>246</v>
      </c>
      <c r="F2970" s="33">
        <v>1</v>
      </c>
      <c r="G2970" s="24" t="s">
        <v>38</v>
      </c>
      <c r="H2970" s="25">
        <v>29301</v>
      </c>
      <c r="I2970" s="21" t="s">
        <v>445</v>
      </c>
      <c r="J2970" s="21" t="s">
        <v>1500</v>
      </c>
      <c r="K2970" s="21" t="s">
        <v>1604</v>
      </c>
      <c r="L2970" s="21" t="s">
        <v>42</v>
      </c>
      <c r="M2970" s="21" t="s">
        <v>42</v>
      </c>
      <c r="N2970" s="21" t="s">
        <v>48</v>
      </c>
      <c r="O2970" s="22">
        <v>8</v>
      </c>
      <c r="P2970" s="22">
        <v>2000</v>
      </c>
      <c r="Q2970" s="21" t="s">
        <v>45</v>
      </c>
      <c r="R2970" s="103">
        <f t="shared" si="46"/>
        <v>16000</v>
      </c>
      <c r="S2970" s="22">
        <v>0</v>
      </c>
      <c r="T2970" s="22">
        <v>0</v>
      </c>
      <c r="U2970" s="22">
        <v>16000</v>
      </c>
      <c r="V2970" s="22">
        <v>0</v>
      </c>
      <c r="W2970" s="22">
        <v>0</v>
      </c>
      <c r="X2970" s="22">
        <v>0</v>
      </c>
      <c r="Y2970" s="22">
        <v>0</v>
      </c>
      <c r="Z2970" s="22">
        <v>0</v>
      </c>
      <c r="AA2970" s="22">
        <v>0</v>
      </c>
      <c r="AB2970" s="22">
        <v>0</v>
      </c>
      <c r="AC2970" s="22">
        <v>0</v>
      </c>
      <c r="AD2970" s="22">
        <v>0</v>
      </c>
    </row>
    <row r="2971" spans="1:30" s="1" customFormat="1" ht="15" customHeight="1" x14ac:dyDescent="0.3">
      <c r="A2971" s="21" t="s">
        <v>34</v>
      </c>
      <c r="B2971" s="21" t="s">
        <v>1284</v>
      </c>
      <c r="C2971" s="21" t="s">
        <v>1284</v>
      </c>
      <c r="D2971" s="33">
        <v>1</v>
      </c>
      <c r="E2971" s="49" t="s">
        <v>246</v>
      </c>
      <c r="F2971" s="33">
        <v>1</v>
      </c>
      <c r="G2971" s="24" t="s">
        <v>38</v>
      </c>
      <c r="H2971" s="25">
        <v>29301</v>
      </c>
      <c r="I2971" s="21" t="s">
        <v>445</v>
      </c>
      <c r="J2971" s="21" t="s">
        <v>1443</v>
      </c>
      <c r="K2971" s="21" t="s">
        <v>2136</v>
      </c>
      <c r="L2971" s="21" t="s">
        <v>42</v>
      </c>
      <c r="M2971" s="21" t="s">
        <v>42</v>
      </c>
      <c r="N2971" s="21" t="s">
        <v>48</v>
      </c>
      <c r="O2971" s="22">
        <v>6</v>
      </c>
      <c r="P2971" s="22">
        <v>5099</v>
      </c>
      <c r="Q2971" s="21" t="s">
        <v>45</v>
      </c>
      <c r="R2971" s="103">
        <f t="shared" si="46"/>
        <v>30594</v>
      </c>
      <c r="S2971" s="22">
        <v>0</v>
      </c>
      <c r="T2971" s="22">
        <v>0</v>
      </c>
      <c r="U2971" s="22">
        <v>0</v>
      </c>
      <c r="V2971" s="22">
        <v>15297</v>
      </c>
      <c r="W2971" s="22">
        <v>0</v>
      </c>
      <c r="X2971" s="22">
        <v>0</v>
      </c>
      <c r="Y2971" s="22">
        <v>0</v>
      </c>
      <c r="Z2971" s="22">
        <v>0</v>
      </c>
      <c r="AA2971" s="22">
        <v>15297</v>
      </c>
      <c r="AB2971" s="22">
        <v>0</v>
      </c>
      <c r="AC2971" s="22">
        <v>0</v>
      </c>
      <c r="AD2971" s="22">
        <v>0</v>
      </c>
    </row>
    <row r="2972" spans="1:30" s="1" customFormat="1" ht="15" customHeight="1" x14ac:dyDescent="0.3">
      <c r="A2972" s="21" t="s">
        <v>34</v>
      </c>
      <c r="B2972" s="21" t="s">
        <v>1284</v>
      </c>
      <c r="C2972" s="21" t="s">
        <v>1284</v>
      </c>
      <c r="D2972" s="33">
        <v>1</v>
      </c>
      <c r="E2972" s="49" t="s">
        <v>246</v>
      </c>
      <c r="F2972" s="33">
        <v>1</v>
      </c>
      <c r="G2972" s="24" t="s">
        <v>38</v>
      </c>
      <c r="H2972" s="25">
        <v>29301</v>
      </c>
      <c r="I2972" s="21" t="s">
        <v>445</v>
      </c>
      <c r="J2972" s="21" t="s">
        <v>450</v>
      </c>
      <c r="K2972" s="21" t="s">
        <v>451</v>
      </c>
      <c r="L2972" s="21" t="s">
        <v>42</v>
      </c>
      <c r="M2972" s="21" t="s">
        <v>42</v>
      </c>
      <c r="N2972" s="21" t="s">
        <v>48</v>
      </c>
      <c r="O2972" s="22">
        <v>2</v>
      </c>
      <c r="P2972" s="22">
        <v>4000</v>
      </c>
      <c r="Q2972" s="21" t="s">
        <v>45</v>
      </c>
      <c r="R2972" s="103">
        <f t="shared" si="46"/>
        <v>8000</v>
      </c>
      <c r="S2972" s="22">
        <v>0</v>
      </c>
      <c r="T2972" s="22">
        <v>0</v>
      </c>
      <c r="U2972" s="22">
        <v>0</v>
      </c>
      <c r="V2972" s="22">
        <v>4000</v>
      </c>
      <c r="W2972" s="22">
        <v>0</v>
      </c>
      <c r="X2972" s="22">
        <v>0</v>
      </c>
      <c r="Y2972" s="22">
        <v>0</v>
      </c>
      <c r="Z2972" s="22">
        <v>4000</v>
      </c>
      <c r="AA2972" s="22">
        <v>0</v>
      </c>
      <c r="AB2972" s="22">
        <v>0</v>
      </c>
      <c r="AC2972" s="22">
        <v>0</v>
      </c>
      <c r="AD2972" s="22">
        <v>0</v>
      </c>
    </row>
    <row r="2973" spans="1:30" s="1" customFormat="1" ht="15" customHeight="1" x14ac:dyDescent="0.3">
      <c r="A2973" s="21" t="s">
        <v>34</v>
      </c>
      <c r="B2973" s="21" t="s">
        <v>1284</v>
      </c>
      <c r="C2973" s="21" t="s">
        <v>1284</v>
      </c>
      <c r="D2973" s="33">
        <v>1</v>
      </c>
      <c r="E2973" s="49" t="s">
        <v>246</v>
      </c>
      <c r="F2973" s="33">
        <v>1</v>
      </c>
      <c r="G2973" s="24" t="s">
        <v>38</v>
      </c>
      <c r="H2973" s="25">
        <v>29401</v>
      </c>
      <c r="I2973" s="21" t="s">
        <v>1155</v>
      </c>
      <c r="J2973" s="21" t="s">
        <v>474</v>
      </c>
      <c r="K2973" s="21" t="s">
        <v>475</v>
      </c>
      <c r="L2973" s="21" t="s">
        <v>42</v>
      </c>
      <c r="M2973" s="21" t="s">
        <v>42</v>
      </c>
      <c r="N2973" s="21" t="s">
        <v>48</v>
      </c>
      <c r="O2973" s="22">
        <v>2</v>
      </c>
      <c r="P2973" s="22">
        <v>2100</v>
      </c>
      <c r="Q2973" s="21" t="s">
        <v>45</v>
      </c>
      <c r="R2973" s="103">
        <f t="shared" si="46"/>
        <v>4200</v>
      </c>
      <c r="S2973" s="22">
        <v>0</v>
      </c>
      <c r="T2973" s="22">
        <v>0</v>
      </c>
      <c r="U2973" s="22">
        <v>2100</v>
      </c>
      <c r="V2973" s="22">
        <v>0</v>
      </c>
      <c r="W2973" s="22">
        <v>0</v>
      </c>
      <c r="X2973" s="22">
        <v>0</v>
      </c>
      <c r="Y2973" s="22">
        <v>0</v>
      </c>
      <c r="Z2973" s="22">
        <v>0</v>
      </c>
      <c r="AA2973" s="22">
        <v>0</v>
      </c>
      <c r="AB2973" s="22">
        <v>2100</v>
      </c>
      <c r="AC2973" s="22">
        <v>0</v>
      </c>
      <c r="AD2973" s="22">
        <v>0</v>
      </c>
    </row>
    <row r="2974" spans="1:30" s="1" customFormat="1" ht="15" customHeight="1" x14ac:dyDescent="0.3">
      <c r="A2974" s="21" t="s">
        <v>34</v>
      </c>
      <c r="B2974" s="21" t="s">
        <v>1284</v>
      </c>
      <c r="C2974" s="21" t="s">
        <v>1284</v>
      </c>
      <c r="D2974" s="33">
        <v>1</v>
      </c>
      <c r="E2974" s="49" t="s">
        <v>246</v>
      </c>
      <c r="F2974" s="33">
        <v>1</v>
      </c>
      <c r="G2974" s="24" t="s">
        <v>38</v>
      </c>
      <c r="H2974" s="25">
        <v>29401</v>
      </c>
      <c r="I2974" s="21" t="s">
        <v>1155</v>
      </c>
      <c r="J2974" s="21" t="s">
        <v>472</v>
      </c>
      <c r="K2974" s="21" t="s">
        <v>473</v>
      </c>
      <c r="L2974" s="21" t="s">
        <v>42</v>
      </c>
      <c r="M2974" s="21" t="s">
        <v>42</v>
      </c>
      <c r="N2974" s="21" t="s">
        <v>48</v>
      </c>
      <c r="O2974" s="22">
        <v>10</v>
      </c>
      <c r="P2974" s="22">
        <v>103</v>
      </c>
      <c r="Q2974" s="21" t="s">
        <v>45</v>
      </c>
      <c r="R2974" s="103">
        <f t="shared" si="46"/>
        <v>1030</v>
      </c>
      <c r="S2974" s="22">
        <v>0</v>
      </c>
      <c r="T2974" s="22">
        <v>0</v>
      </c>
      <c r="U2974" s="22">
        <v>412</v>
      </c>
      <c r="V2974" s="22">
        <v>0</v>
      </c>
      <c r="W2974" s="22">
        <v>309</v>
      </c>
      <c r="X2974" s="22">
        <v>0</v>
      </c>
      <c r="Y2974" s="22">
        <v>0</v>
      </c>
      <c r="Z2974" s="22">
        <v>0</v>
      </c>
      <c r="AA2974" s="22">
        <v>309</v>
      </c>
      <c r="AB2974" s="22">
        <v>0</v>
      </c>
      <c r="AC2974" s="22">
        <v>0</v>
      </c>
      <c r="AD2974" s="22">
        <v>0</v>
      </c>
    </row>
    <row r="2975" spans="1:30" s="1" customFormat="1" ht="15" customHeight="1" x14ac:dyDescent="0.3">
      <c r="A2975" s="21" t="s">
        <v>34</v>
      </c>
      <c r="B2975" s="21" t="s">
        <v>1284</v>
      </c>
      <c r="C2975" s="21" t="s">
        <v>1284</v>
      </c>
      <c r="D2975" s="33">
        <v>1</v>
      </c>
      <c r="E2975" s="49" t="s">
        <v>246</v>
      </c>
      <c r="F2975" s="33">
        <v>1</v>
      </c>
      <c r="G2975" s="24" t="s">
        <v>38</v>
      </c>
      <c r="H2975" s="25">
        <v>29401</v>
      </c>
      <c r="I2975" s="21" t="s">
        <v>1155</v>
      </c>
      <c r="J2975" s="21" t="s">
        <v>2153</v>
      </c>
      <c r="K2975" s="21" t="s">
        <v>1312</v>
      </c>
      <c r="L2975" s="21" t="s">
        <v>42</v>
      </c>
      <c r="M2975" s="21" t="s">
        <v>42</v>
      </c>
      <c r="N2975" s="21" t="s">
        <v>48</v>
      </c>
      <c r="O2975" s="22">
        <v>1</v>
      </c>
      <c r="P2975" s="22">
        <v>2352</v>
      </c>
      <c r="Q2975" s="21" t="s">
        <v>45</v>
      </c>
      <c r="R2975" s="103">
        <f t="shared" si="46"/>
        <v>2352</v>
      </c>
      <c r="S2975" s="22">
        <v>0</v>
      </c>
      <c r="T2975" s="22">
        <v>2352</v>
      </c>
      <c r="U2975" s="22">
        <v>0</v>
      </c>
      <c r="V2975" s="22">
        <v>0</v>
      </c>
      <c r="W2975" s="22">
        <v>0</v>
      </c>
      <c r="X2975" s="22">
        <v>0</v>
      </c>
      <c r="Y2975" s="22">
        <v>0</v>
      </c>
      <c r="Z2975" s="22">
        <v>0</v>
      </c>
      <c r="AA2975" s="22">
        <v>0</v>
      </c>
      <c r="AB2975" s="22">
        <v>0</v>
      </c>
      <c r="AC2975" s="22">
        <v>0</v>
      </c>
      <c r="AD2975" s="22">
        <v>0</v>
      </c>
    </row>
    <row r="2976" spans="1:30" s="1" customFormat="1" ht="15" customHeight="1" x14ac:dyDescent="0.3">
      <c r="A2976" s="21" t="s">
        <v>34</v>
      </c>
      <c r="B2976" s="21" t="s">
        <v>1284</v>
      </c>
      <c r="C2976" s="21" t="s">
        <v>1284</v>
      </c>
      <c r="D2976" s="33">
        <v>1</v>
      </c>
      <c r="E2976" s="49" t="s">
        <v>194</v>
      </c>
      <c r="F2976" s="33">
        <v>88</v>
      </c>
      <c r="G2976" s="24" t="s">
        <v>245</v>
      </c>
      <c r="H2976" s="25">
        <v>29401</v>
      </c>
      <c r="I2976" s="21" t="s">
        <v>1155</v>
      </c>
      <c r="J2976" s="21" t="s">
        <v>866</v>
      </c>
      <c r="K2976" s="21" t="s">
        <v>867</v>
      </c>
      <c r="L2976" s="21" t="s">
        <v>42</v>
      </c>
      <c r="M2976" s="21" t="s">
        <v>42</v>
      </c>
      <c r="N2976" s="21" t="s">
        <v>48</v>
      </c>
      <c r="O2976" s="22">
        <v>4</v>
      </c>
      <c r="P2976" s="22">
        <v>117</v>
      </c>
      <c r="Q2976" s="21" t="s">
        <v>45</v>
      </c>
      <c r="R2976" s="103">
        <f t="shared" si="46"/>
        <v>468</v>
      </c>
      <c r="S2976" s="22">
        <v>0</v>
      </c>
      <c r="T2976" s="22">
        <v>117</v>
      </c>
      <c r="U2976" s="22">
        <v>0</v>
      </c>
      <c r="V2976" s="22">
        <v>117</v>
      </c>
      <c r="W2976" s="22">
        <v>0</v>
      </c>
      <c r="X2976" s="22">
        <v>0</v>
      </c>
      <c r="Y2976" s="22">
        <v>234</v>
      </c>
      <c r="Z2976" s="22">
        <v>0</v>
      </c>
      <c r="AA2976" s="22">
        <v>0</v>
      </c>
      <c r="AB2976" s="22">
        <v>0</v>
      </c>
      <c r="AC2976" s="22">
        <v>0</v>
      </c>
      <c r="AD2976" s="22">
        <v>0</v>
      </c>
    </row>
    <row r="2977" spans="1:30" s="1" customFormat="1" ht="15" customHeight="1" x14ac:dyDescent="0.3">
      <c r="A2977" s="21" t="s">
        <v>34</v>
      </c>
      <c r="B2977" s="21" t="s">
        <v>1284</v>
      </c>
      <c r="C2977" s="21" t="s">
        <v>1284</v>
      </c>
      <c r="D2977" s="33">
        <v>1</v>
      </c>
      <c r="E2977" s="49" t="s">
        <v>246</v>
      </c>
      <c r="F2977" s="33">
        <v>1</v>
      </c>
      <c r="G2977" s="24" t="s">
        <v>38</v>
      </c>
      <c r="H2977" s="25">
        <v>29901</v>
      </c>
      <c r="I2977" s="21" t="s">
        <v>488</v>
      </c>
      <c r="J2977" s="21" t="s">
        <v>907</v>
      </c>
      <c r="K2977" s="21" t="s">
        <v>1261</v>
      </c>
      <c r="L2977" s="21" t="s">
        <v>42</v>
      </c>
      <c r="M2977" s="21" t="s">
        <v>42</v>
      </c>
      <c r="N2977" s="21" t="s">
        <v>48</v>
      </c>
      <c r="O2977" s="22">
        <v>4</v>
      </c>
      <c r="P2977" s="22">
        <v>6949</v>
      </c>
      <c r="Q2977" s="21" t="s">
        <v>45</v>
      </c>
      <c r="R2977" s="103">
        <f t="shared" si="46"/>
        <v>27796</v>
      </c>
      <c r="S2977" s="22">
        <v>0</v>
      </c>
      <c r="T2977" s="22">
        <v>0</v>
      </c>
      <c r="U2977" s="22">
        <v>13898</v>
      </c>
      <c r="V2977" s="22">
        <v>13898</v>
      </c>
      <c r="W2977" s="22">
        <v>0</v>
      </c>
      <c r="X2977" s="22">
        <v>0</v>
      </c>
      <c r="Y2977" s="22">
        <v>0</v>
      </c>
      <c r="Z2977" s="22">
        <v>0</v>
      </c>
      <c r="AA2977" s="22">
        <v>0</v>
      </c>
      <c r="AB2977" s="22">
        <v>0</v>
      </c>
      <c r="AC2977" s="22">
        <v>0</v>
      </c>
      <c r="AD2977" s="22">
        <v>0</v>
      </c>
    </row>
    <row r="2978" spans="1:30" s="1" customFormat="1" ht="15" customHeight="1" x14ac:dyDescent="0.3">
      <c r="A2978" s="21" t="s">
        <v>34</v>
      </c>
      <c r="B2978" s="21" t="s">
        <v>1284</v>
      </c>
      <c r="C2978" s="21" t="s">
        <v>1284</v>
      </c>
      <c r="D2978" s="33">
        <v>1</v>
      </c>
      <c r="E2978" s="49" t="s">
        <v>194</v>
      </c>
      <c r="F2978" s="33">
        <v>88</v>
      </c>
      <c r="G2978" s="24" t="s">
        <v>245</v>
      </c>
      <c r="H2978" s="25">
        <v>29901</v>
      </c>
      <c r="I2978" s="21" t="s">
        <v>488</v>
      </c>
      <c r="J2978" s="21" t="s">
        <v>1447</v>
      </c>
      <c r="K2978" s="21" t="s">
        <v>1448</v>
      </c>
      <c r="L2978" s="21" t="s">
        <v>42</v>
      </c>
      <c r="M2978" s="21" t="s">
        <v>42</v>
      </c>
      <c r="N2978" s="21" t="s">
        <v>48</v>
      </c>
      <c r="O2978" s="22">
        <v>3</v>
      </c>
      <c r="P2978" s="22">
        <v>385</v>
      </c>
      <c r="Q2978" s="21" t="s">
        <v>45</v>
      </c>
      <c r="R2978" s="103">
        <f t="shared" si="46"/>
        <v>1155</v>
      </c>
      <c r="S2978" s="22">
        <v>0</v>
      </c>
      <c r="T2978" s="22">
        <v>0</v>
      </c>
      <c r="U2978" s="22">
        <v>0</v>
      </c>
      <c r="V2978" s="22">
        <v>1155</v>
      </c>
      <c r="W2978" s="22">
        <v>0</v>
      </c>
      <c r="X2978" s="22">
        <v>0</v>
      </c>
      <c r="Y2978" s="22">
        <v>0</v>
      </c>
      <c r="Z2978" s="22">
        <v>0</v>
      </c>
      <c r="AA2978" s="22">
        <v>0</v>
      </c>
      <c r="AB2978" s="22">
        <v>0</v>
      </c>
      <c r="AC2978" s="22">
        <v>0</v>
      </c>
      <c r="AD2978" s="22">
        <v>0</v>
      </c>
    </row>
    <row r="2979" spans="1:30" s="1" customFormat="1" ht="15" customHeight="1" x14ac:dyDescent="0.3">
      <c r="A2979" s="21" t="s">
        <v>34</v>
      </c>
      <c r="B2979" s="21" t="s">
        <v>1284</v>
      </c>
      <c r="C2979" s="21" t="s">
        <v>1284</v>
      </c>
      <c r="D2979" s="33">
        <v>1</v>
      </c>
      <c r="E2979" s="49" t="s">
        <v>246</v>
      </c>
      <c r="F2979" s="33">
        <v>1</v>
      </c>
      <c r="G2979" s="24" t="s">
        <v>38</v>
      </c>
      <c r="H2979" s="25">
        <v>31401</v>
      </c>
      <c r="I2979" s="21" t="s">
        <v>491</v>
      </c>
      <c r="J2979" s="21" t="s">
        <v>1576</v>
      </c>
      <c r="K2979" s="21" t="s">
        <v>573</v>
      </c>
      <c r="L2979" s="21" t="s">
        <v>42</v>
      </c>
      <c r="M2979" s="21" t="s">
        <v>42</v>
      </c>
      <c r="N2979" s="21" t="s">
        <v>335</v>
      </c>
      <c r="O2979" s="22">
        <v>12</v>
      </c>
      <c r="P2979" s="22">
        <v>2562.5</v>
      </c>
      <c r="Q2979" s="21" t="s">
        <v>45</v>
      </c>
      <c r="R2979" s="103">
        <f t="shared" si="46"/>
        <v>30750</v>
      </c>
      <c r="S2979" s="22">
        <v>2654</v>
      </c>
      <c r="T2979" s="22">
        <v>2654</v>
      </c>
      <c r="U2979" s="22">
        <v>2654</v>
      </c>
      <c r="V2979" s="22">
        <v>2654</v>
      </c>
      <c r="W2979" s="22">
        <v>2654</v>
      </c>
      <c r="X2979" s="22">
        <v>2654</v>
      </c>
      <c r="Y2979" s="22">
        <v>2654</v>
      </c>
      <c r="Z2979" s="22">
        <v>2654</v>
      </c>
      <c r="AA2979" s="22">
        <v>2654</v>
      </c>
      <c r="AB2979" s="22">
        <v>2288</v>
      </c>
      <c r="AC2979" s="22">
        <v>2288</v>
      </c>
      <c r="AD2979" s="22">
        <v>2288</v>
      </c>
    </row>
    <row r="2980" spans="1:30" s="1" customFormat="1" ht="15" customHeight="1" x14ac:dyDescent="0.3">
      <c r="A2980" s="21" t="s">
        <v>34</v>
      </c>
      <c r="B2980" s="21" t="s">
        <v>1284</v>
      </c>
      <c r="C2980" s="21" t="s">
        <v>1284</v>
      </c>
      <c r="D2980" s="33">
        <v>1</v>
      </c>
      <c r="E2980" s="49" t="s">
        <v>246</v>
      </c>
      <c r="F2980" s="33">
        <v>1</v>
      </c>
      <c r="G2980" s="24" t="s">
        <v>38</v>
      </c>
      <c r="H2980" s="25">
        <v>33602</v>
      </c>
      <c r="I2980" s="21" t="s">
        <v>771</v>
      </c>
      <c r="J2980" s="21" t="s">
        <v>1576</v>
      </c>
      <c r="K2980" s="21" t="s">
        <v>771</v>
      </c>
      <c r="L2980" s="21" t="s">
        <v>42</v>
      </c>
      <c r="M2980" s="21" t="s">
        <v>42</v>
      </c>
      <c r="N2980" s="21" t="s">
        <v>335</v>
      </c>
      <c r="O2980" s="22">
        <v>12</v>
      </c>
      <c r="P2980" s="22">
        <v>2895</v>
      </c>
      <c r="Q2980" s="21" t="s">
        <v>45</v>
      </c>
      <c r="R2980" s="103">
        <f t="shared" si="46"/>
        <v>34740</v>
      </c>
      <c r="S2980" s="22">
        <v>2895</v>
      </c>
      <c r="T2980" s="22">
        <v>2895</v>
      </c>
      <c r="U2980" s="22">
        <v>2895</v>
      </c>
      <c r="V2980" s="22">
        <v>2895</v>
      </c>
      <c r="W2980" s="22">
        <v>2895</v>
      </c>
      <c r="X2980" s="22">
        <v>2895</v>
      </c>
      <c r="Y2980" s="22">
        <v>2895</v>
      </c>
      <c r="Z2980" s="22">
        <v>2895</v>
      </c>
      <c r="AA2980" s="22">
        <v>2895</v>
      </c>
      <c r="AB2980" s="22">
        <v>2895</v>
      </c>
      <c r="AC2980" s="22">
        <v>2895</v>
      </c>
      <c r="AD2980" s="22">
        <v>2895</v>
      </c>
    </row>
    <row r="2981" spans="1:30" s="1" customFormat="1" ht="15" customHeight="1" x14ac:dyDescent="0.3">
      <c r="A2981" s="21" t="s">
        <v>34</v>
      </c>
      <c r="B2981" s="21" t="s">
        <v>1284</v>
      </c>
      <c r="C2981" s="21" t="s">
        <v>1284</v>
      </c>
      <c r="D2981" s="33">
        <v>1</v>
      </c>
      <c r="E2981" s="49" t="s">
        <v>246</v>
      </c>
      <c r="F2981" s="33">
        <v>1</v>
      </c>
      <c r="G2981" s="24" t="s">
        <v>489</v>
      </c>
      <c r="H2981" s="25">
        <v>33801</v>
      </c>
      <c r="I2981" s="21" t="s">
        <v>501</v>
      </c>
      <c r="J2981" s="21" t="s">
        <v>1576</v>
      </c>
      <c r="K2981" s="21" t="s">
        <v>2154</v>
      </c>
      <c r="L2981" s="21" t="s">
        <v>42</v>
      </c>
      <c r="M2981" s="21" t="s">
        <v>42</v>
      </c>
      <c r="N2981" s="21" t="s">
        <v>335</v>
      </c>
      <c r="O2981" s="22">
        <v>12</v>
      </c>
      <c r="P2981" s="22">
        <v>34455.833333333336</v>
      </c>
      <c r="Q2981" s="21" t="s">
        <v>45</v>
      </c>
      <c r="R2981" s="103">
        <f t="shared" si="46"/>
        <v>413470</v>
      </c>
      <c r="S2981" s="22">
        <v>34465</v>
      </c>
      <c r="T2981" s="22">
        <v>34455</v>
      </c>
      <c r="U2981" s="22">
        <v>34455</v>
      </c>
      <c r="V2981" s="22">
        <v>34455</v>
      </c>
      <c r="W2981" s="22">
        <v>34455</v>
      </c>
      <c r="X2981" s="22">
        <v>34455</v>
      </c>
      <c r="Y2981" s="22">
        <v>34455</v>
      </c>
      <c r="Z2981" s="22">
        <v>34455</v>
      </c>
      <c r="AA2981" s="22">
        <v>34455</v>
      </c>
      <c r="AB2981" s="22">
        <v>34455</v>
      </c>
      <c r="AC2981" s="22">
        <v>34455</v>
      </c>
      <c r="AD2981" s="22">
        <v>34455</v>
      </c>
    </row>
    <row r="2982" spans="1:30" s="1" customFormat="1" ht="15" customHeight="1" x14ac:dyDescent="0.3">
      <c r="A2982" s="21" t="s">
        <v>34</v>
      </c>
      <c r="B2982" s="21" t="s">
        <v>1284</v>
      </c>
      <c r="C2982" s="21" t="s">
        <v>1284</v>
      </c>
      <c r="D2982" s="33">
        <v>1</v>
      </c>
      <c r="E2982" s="49" t="s">
        <v>246</v>
      </c>
      <c r="F2982" s="33">
        <v>1</v>
      </c>
      <c r="G2982" s="24" t="s">
        <v>38</v>
      </c>
      <c r="H2982" s="25">
        <v>35501</v>
      </c>
      <c r="I2982" s="21" t="s">
        <v>505</v>
      </c>
      <c r="J2982" s="21" t="s">
        <v>1576</v>
      </c>
      <c r="K2982" s="21" t="s">
        <v>575</v>
      </c>
      <c r="L2982" s="21" t="s">
        <v>42</v>
      </c>
      <c r="M2982" s="21" t="s">
        <v>42</v>
      </c>
      <c r="N2982" s="21" t="s">
        <v>335</v>
      </c>
      <c r="O2982" s="22">
        <v>2</v>
      </c>
      <c r="P2982" s="22">
        <v>4000</v>
      </c>
      <c r="Q2982" s="21" t="s">
        <v>45</v>
      </c>
      <c r="R2982" s="103">
        <f t="shared" si="46"/>
        <v>8000</v>
      </c>
      <c r="S2982" s="22">
        <v>0</v>
      </c>
      <c r="T2982" s="22">
        <v>4000</v>
      </c>
      <c r="U2982" s="22">
        <v>0</v>
      </c>
      <c r="V2982" s="22">
        <v>0</v>
      </c>
      <c r="W2982" s="22">
        <v>0</v>
      </c>
      <c r="X2982" s="22">
        <v>0</v>
      </c>
      <c r="Y2982" s="22">
        <v>0</v>
      </c>
      <c r="Z2982" s="22">
        <v>0</v>
      </c>
      <c r="AA2982" s="22">
        <v>4000</v>
      </c>
      <c r="AB2982" s="22">
        <v>0</v>
      </c>
      <c r="AC2982" s="22">
        <v>0</v>
      </c>
      <c r="AD2982" s="22">
        <v>0</v>
      </c>
    </row>
    <row r="2983" spans="1:30" s="1" customFormat="1" ht="15" customHeight="1" x14ac:dyDescent="0.3">
      <c r="A2983" s="21" t="s">
        <v>34</v>
      </c>
      <c r="B2983" s="21" t="s">
        <v>1284</v>
      </c>
      <c r="C2983" s="21" t="s">
        <v>1284</v>
      </c>
      <c r="D2983" s="33">
        <v>1</v>
      </c>
      <c r="E2983" s="49" t="s">
        <v>246</v>
      </c>
      <c r="F2983" s="33">
        <v>1</v>
      </c>
      <c r="G2983" s="24" t="s">
        <v>38</v>
      </c>
      <c r="H2983" s="25">
        <v>35701</v>
      </c>
      <c r="I2983" s="21" t="s">
        <v>506</v>
      </c>
      <c r="J2983" s="21" t="s">
        <v>1576</v>
      </c>
      <c r="K2983" s="21" t="s">
        <v>506</v>
      </c>
      <c r="L2983" s="21" t="s">
        <v>42</v>
      </c>
      <c r="M2983" s="21" t="s">
        <v>42</v>
      </c>
      <c r="N2983" s="21" t="s">
        <v>335</v>
      </c>
      <c r="O2983" s="22">
        <v>2</v>
      </c>
      <c r="P2983" s="22">
        <v>5000</v>
      </c>
      <c r="Q2983" s="21" t="s">
        <v>45</v>
      </c>
      <c r="R2983" s="103">
        <f t="shared" si="46"/>
        <v>10000</v>
      </c>
      <c r="S2983" s="22">
        <v>0</v>
      </c>
      <c r="T2983" s="22">
        <v>0</v>
      </c>
      <c r="U2983" s="22">
        <v>0</v>
      </c>
      <c r="V2983" s="22">
        <v>5000</v>
      </c>
      <c r="W2983" s="22">
        <v>0</v>
      </c>
      <c r="X2983" s="22">
        <v>0</v>
      </c>
      <c r="Y2983" s="22">
        <v>0</v>
      </c>
      <c r="Z2983" s="22">
        <v>0</v>
      </c>
      <c r="AA2983" s="22">
        <v>0</v>
      </c>
      <c r="AB2983" s="22">
        <v>5000</v>
      </c>
      <c r="AC2983" s="22">
        <v>0</v>
      </c>
      <c r="AD2983" s="22">
        <v>0</v>
      </c>
    </row>
    <row r="2984" spans="1:30" s="1" customFormat="1" ht="15" customHeight="1" x14ac:dyDescent="0.3">
      <c r="A2984" s="21" t="s">
        <v>34</v>
      </c>
      <c r="B2984" s="21" t="s">
        <v>1284</v>
      </c>
      <c r="C2984" s="21" t="s">
        <v>1284</v>
      </c>
      <c r="D2984" s="33">
        <v>1</v>
      </c>
      <c r="E2984" s="49" t="s">
        <v>246</v>
      </c>
      <c r="F2984" s="33">
        <v>1</v>
      </c>
      <c r="G2984" s="24" t="s">
        <v>489</v>
      </c>
      <c r="H2984" s="25">
        <v>35701</v>
      </c>
      <c r="I2984" s="21" t="s">
        <v>506</v>
      </c>
      <c r="J2984" s="21" t="s">
        <v>1576</v>
      </c>
      <c r="K2984" s="21" t="s">
        <v>1578</v>
      </c>
      <c r="L2984" s="21" t="s">
        <v>42</v>
      </c>
      <c r="M2984" s="21" t="s">
        <v>42</v>
      </c>
      <c r="N2984" s="21" t="s">
        <v>335</v>
      </c>
      <c r="O2984" s="22">
        <v>1</v>
      </c>
      <c r="P2984" s="22">
        <v>1500</v>
      </c>
      <c r="Q2984" s="21" t="s">
        <v>45</v>
      </c>
      <c r="R2984" s="103">
        <f t="shared" si="46"/>
        <v>1500</v>
      </c>
      <c r="S2984" s="22">
        <v>0</v>
      </c>
      <c r="T2984" s="22">
        <v>0</v>
      </c>
      <c r="U2984" s="22">
        <v>0</v>
      </c>
      <c r="V2984" s="22">
        <v>1500</v>
      </c>
      <c r="W2984" s="22">
        <v>0</v>
      </c>
      <c r="X2984" s="22">
        <v>0</v>
      </c>
      <c r="Y2984" s="22">
        <v>0</v>
      </c>
      <c r="Z2984" s="22">
        <v>0</v>
      </c>
      <c r="AA2984" s="22">
        <v>0</v>
      </c>
      <c r="AB2984" s="22">
        <v>0</v>
      </c>
      <c r="AC2984" s="22">
        <v>0</v>
      </c>
      <c r="AD2984" s="22">
        <v>0</v>
      </c>
    </row>
    <row r="2985" spans="1:30" s="1" customFormat="1" ht="15" customHeight="1" x14ac:dyDescent="0.3">
      <c r="A2985" s="21" t="s">
        <v>34</v>
      </c>
      <c r="B2985" s="21" t="s">
        <v>1284</v>
      </c>
      <c r="C2985" s="21" t="s">
        <v>1284</v>
      </c>
      <c r="D2985" s="33">
        <v>1</v>
      </c>
      <c r="E2985" s="49" t="s">
        <v>246</v>
      </c>
      <c r="F2985" s="33">
        <v>1</v>
      </c>
      <c r="G2985" s="24" t="s">
        <v>489</v>
      </c>
      <c r="H2985" s="25">
        <v>35801</v>
      </c>
      <c r="I2985" s="21" t="s">
        <v>508</v>
      </c>
      <c r="J2985" s="21" t="s">
        <v>1576</v>
      </c>
      <c r="K2985" s="21" t="s">
        <v>1579</v>
      </c>
      <c r="L2985" s="21" t="s">
        <v>42</v>
      </c>
      <c r="M2985" s="21" t="s">
        <v>42</v>
      </c>
      <c r="N2985" s="21" t="s">
        <v>335</v>
      </c>
      <c r="O2985" s="22">
        <v>12</v>
      </c>
      <c r="P2985" s="22">
        <v>20919.5</v>
      </c>
      <c r="Q2985" s="21" t="s">
        <v>45</v>
      </c>
      <c r="R2985" s="103">
        <f t="shared" si="46"/>
        <v>251034</v>
      </c>
      <c r="S2985" s="22">
        <v>25104</v>
      </c>
      <c r="T2985" s="22">
        <v>25104</v>
      </c>
      <c r="U2985" s="22">
        <v>25104</v>
      </c>
      <c r="V2985" s="22">
        <v>25104</v>
      </c>
      <c r="W2985" s="22">
        <v>25104</v>
      </c>
      <c r="X2985" s="22">
        <v>25104</v>
      </c>
      <c r="Y2985" s="22">
        <v>25104</v>
      </c>
      <c r="Z2985" s="22">
        <v>25104</v>
      </c>
      <c r="AA2985" s="22">
        <v>25104</v>
      </c>
      <c r="AB2985" s="22">
        <v>25098</v>
      </c>
      <c r="AC2985" s="22">
        <v>0</v>
      </c>
      <c r="AD2985" s="22">
        <v>0</v>
      </c>
    </row>
    <row r="2986" spans="1:30" s="1" customFormat="1" ht="15" customHeight="1" x14ac:dyDescent="0.3">
      <c r="A2986" s="21" t="s">
        <v>34</v>
      </c>
      <c r="B2986" s="21" t="s">
        <v>1284</v>
      </c>
      <c r="C2986" s="21" t="s">
        <v>1284</v>
      </c>
      <c r="D2986" s="33">
        <v>1</v>
      </c>
      <c r="E2986" s="49" t="s">
        <v>246</v>
      </c>
      <c r="F2986" s="33">
        <v>1</v>
      </c>
      <c r="G2986" s="24" t="s">
        <v>489</v>
      </c>
      <c r="H2986" s="25">
        <v>35901</v>
      </c>
      <c r="I2986" s="21" t="s">
        <v>509</v>
      </c>
      <c r="J2986" s="21" t="s">
        <v>1576</v>
      </c>
      <c r="K2986" s="21" t="s">
        <v>509</v>
      </c>
      <c r="L2986" s="21" t="s">
        <v>42</v>
      </c>
      <c r="M2986" s="21" t="s">
        <v>42</v>
      </c>
      <c r="N2986" s="21" t="s">
        <v>335</v>
      </c>
      <c r="O2986" s="22">
        <v>4</v>
      </c>
      <c r="P2986" s="22">
        <v>15453.5</v>
      </c>
      <c r="Q2986" s="21" t="s">
        <v>45</v>
      </c>
      <c r="R2986" s="103">
        <f t="shared" si="46"/>
        <v>61814</v>
      </c>
      <c r="S2986" s="22">
        <v>0</v>
      </c>
      <c r="T2986" s="22">
        <v>50214</v>
      </c>
      <c r="U2986" s="22">
        <v>0</v>
      </c>
      <c r="V2986" s="22">
        <v>5800</v>
      </c>
      <c r="W2986" s="22">
        <v>0</v>
      </c>
      <c r="X2986" s="22">
        <v>0</v>
      </c>
      <c r="Y2986" s="22">
        <v>0</v>
      </c>
      <c r="Z2986" s="22">
        <v>0</v>
      </c>
      <c r="AA2986" s="22">
        <v>5800</v>
      </c>
      <c r="AB2986" s="22">
        <v>0</v>
      </c>
      <c r="AC2986" s="22">
        <v>0</v>
      </c>
      <c r="AD2986" s="22">
        <v>0</v>
      </c>
    </row>
    <row r="2987" spans="1:30" s="1" customFormat="1" ht="15" customHeight="1" x14ac:dyDescent="0.3">
      <c r="A2987" s="21" t="s">
        <v>34</v>
      </c>
      <c r="B2987" s="21" t="s">
        <v>1314</v>
      </c>
      <c r="C2987" s="21" t="s">
        <v>1314</v>
      </c>
      <c r="D2987" s="21" t="s">
        <v>36</v>
      </c>
      <c r="E2987" s="21" t="s">
        <v>37</v>
      </c>
      <c r="F2987" s="33">
        <v>1</v>
      </c>
      <c r="G2987" s="21" t="s">
        <v>38</v>
      </c>
      <c r="H2987" s="21" t="s">
        <v>1027</v>
      </c>
      <c r="I2987" s="48" t="s">
        <v>1210</v>
      </c>
      <c r="J2987" s="21" t="s">
        <v>179</v>
      </c>
      <c r="K2987" s="21" t="s">
        <v>180</v>
      </c>
      <c r="L2987" s="21" t="s">
        <v>868</v>
      </c>
      <c r="M2987" s="21" t="s">
        <v>1317</v>
      </c>
      <c r="N2987" s="21" t="s">
        <v>48</v>
      </c>
      <c r="O2987" s="22">
        <v>2</v>
      </c>
      <c r="P2987" s="22">
        <v>102</v>
      </c>
      <c r="Q2987" s="21" t="s">
        <v>45</v>
      </c>
      <c r="R2987" s="103">
        <f t="shared" si="46"/>
        <v>204</v>
      </c>
      <c r="S2987" s="22">
        <v>0</v>
      </c>
      <c r="T2987" s="22">
        <v>204</v>
      </c>
      <c r="U2987" s="22">
        <v>0</v>
      </c>
      <c r="V2987" s="22">
        <v>0</v>
      </c>
      <c r="W2987" s="22">
        <v>0</v>
      </c>
      <c r="X2987" s="22">
        <v>0</v>
      </c>
      <c r="Y2987" s="22">
        <v>0</v>
      </c>
      <c r="Z2987" s="22">
        <v>0</v>
      </c>
      <c r="AA2987" s="22">
        <v>0</v>
      </c>
      <c r="AB2987" s="22">
        <v>0</v>
      </c>
      <c r="AC2987" s="22">
        <v>0</v>
      </c>
      <c r="AD2987" s="22">
        <v>0</v>
      </c>
    </row>
    <row r="2988" spans="1:30" s="1" customFormat="1" ht="15" customHeight="1" x14ac:dyDescent="0.3">
      <c r="A2988" s="21" t="s">
        <v>34</v>
      </c>
      <c r="B2988" s="21" t="s">
        <v>1314</v>
      </c>
      <c r="C2988" s="21" t="s">
        <v>1314</v>
      </c>
      <c r="D2988" s="21" t="s">
        <v>36</v>
      </c>
      <c r="E2988" s="21" t="s">
        <v>37</v>
      </c>
      <c r="F2988" s="33">
        <v>1</v>
      </c>
      <c r="G2988" s="21" t="s">
        <v>38</v>
      </c>
      <c r="H2988" s="21" t="s">
        <v>1027</v>
      </c>
      <c r="I2988" s="48" t="s">
        <v>1210</v>
      </c>
      <c r="J2988" s="21" t="s">
        <v>1035</v>
      </c>
      <c r="K2988" s="21" t="s">
        <v>2168</v>
      </c>
      <c r="L2988" s="21" t="s">
        <v>868</v>
      </c>
      <c r="M2988" s="21" t="s">
        <v>1317</v>
      </c>
      <c r="N2988" s="21" t="s">
        <v>44</v>
      </c>
      <c r="O2988" s="22">
        <v>1</v>
      </c>
      <c r="P2988" s="22">
        <v>302</v>
      </c>
      <c r="Q2988" s="21" t="s">
        <v>45</v>
      </c>
      <c r="R2988" s="103">
        <f t="shared" si="46"/>
        <v>302</v>
      </c>
      <c r="S2988" s="22">
        <v>0</v>
      </c>
      <c r="T2988" s="22">
        <v>302</v>
      </c>
      <c r="U2988" s="22">
        <v>0</v>
      </c>
      <c r="V2988" s="22">
        <v>0</v>
      </c>
      <c r="W2988" s="22">
        <v>0</v>
      </c>
      <c r="X2988" s="22">
        <v>0</v>
      </c>
      <c r="Y2988" s="22">
        <v>0</v>
      </c>
      <c r="Z2988" s="22">
        <v>0</v>
      </c>
      <c r="AA2988" s="22">
        <v>0</v>
      </c>
      <c r="AB2988" s="22">
        <v>0</v>
      </c>
      <c r="AC2988" s="22">
        <v>0</v>
      </c>
      <c r="AD2988" s="22">
        <v>0</v>
      </c>
    </row>
    <row r="2989" spans="1:30" s="1" customFormat="1" ht="15" customHeight="1" x14ac:dyDescent="0.3">
      <c r="A2989" s="21" t="s">
        <v>34</v>
      </c>
      <c r="B2989" s="21" t="s">
        <v>1314</v>
      </c>
      <c r="C2989" s="21" t="s">
        <v>1314</v>
      </c>
      <c r="D2989" s="21" t="s">
        <v>36</v>
      </c>
      <c r="E2989" s="21" t="s">
        <v>37</v>
      </c>
      <c r="F2989" s="33">
        <v>1</v>
      </c>
      <c r="G2989" s="21" t="s">
        <v>38</v>
      </c>
      <c r="H2989" s="21" t="s">
        <v>1027</v>
      </c>
      <c r="I2989" s="48" t="s">
        <v>1210</v>
      </c>
      <c r="J2989" s="21" t="s">
        <v>89</v>
      </c>
      <c r="K2989" s="21" t="s">
        <v>90</v>
      </c>
      <c r="L2989" s="21" t="s">
        <v>868</v>
      </c>
      <c r="M2989" s="21" t="s">
        <v>1317</v>
      </c>
      <c r="N2989" s="21" t="s">
        <v>63</v>
      </c>
      <c r="O2989" s="22">
        <v>4</v>
      </c>
      <c r="P2989" s="22">
        <v>30</v>
      </c>
      <c r="Q2989" s="21" t="s">
        <v>45</v>
      </c>
      <c r="R2989" s="103">
        <f t="shared" si="46"/>
        <v>120</v>
      </c>
      <c r="S2989" s="22">
        <v>0</v>
      </c>
      <c r="T2989" s="22">
        <v>60</v>
      </c>
      <c r="U2989" s="22">
        <v>0</v>
      </c>
      <c r="V2989" s="22">
        <v>0</v>
      </c>
      <c r="W2989" s="22">
        <v>0</v>
      </c>
      <c r="X2989" s="22">
        <v>60</v>
      </c>
      <c r="Y2989" s="22">
        <v>0</v>
      </c>
      <c r="Z2989" s="22">
        <v>0</v>
      </c>
      <c r="AA2989" s="22">
        <v>0</v>
      </c>
      <c r="AB2989" s="22">
        <v>0</v>
      </c>
      <c r="AC2989" s="22">
        <v>0</v>
      </c>
      <c r="AD2989" s="22">
        <v>0</v>
      </c>
    </row>
    <row r="2990" spans="1:30" s="1" customFormat="1" ht="15" customHeight="1" x14ac:dyDescent="0.3">
      <c r="A2990" s="21" t="s">
        <v>34</v>
      </c>
      <c r="B2990" s="21" t="s">
        <v>1314</v>
      </c>
      <c r="C2990" s="21" t="s">
        <v>1314</v>
      </c>
      <c r="D2990" s="21" t="s">
        <v>36</v>
      </c>
      <c r="E2990" s="21" t="s">
        <v>37</v>
      </c>
      <c r="F2990" s="33">
        <v>1</v>
      </c>
      <c r="G2990" s="21" t="s">
        <v>38</v>
      </c>
      <c r="H2990" s="21" t="s">
        <v>1027</v>
      </c>
      <c r="I2990" s="48" t="s">
        <v>1210</v>
      </c>
      <c r="J2990" s="21" t="s">
        <v>796</v>
      </c>
      <c r="K2990" s="21" t="s">
        <v>739</v>
      </c>
      <c r="L2990" s="21" t="s">
        <v>868</v>
      </c>
      <c r="M2990" s="21" t="s">
        <v>1317</v>
      </c>
      <c r="N2990" s="21" t="s">
        <v>63</v>
      </c>
      <c r="O2990" s="22">
        <v>4</v>
      </c>
      <c r="P2990" s="22">
        <v>49</v>
      </c>
      <c r="Q2990" s="21" t="s">
        <v>45</v>
      </c>
      <c r="R2990" s="103">
        <f t="shared" si="46"/>
        <v>196</v>
      </c>
      <c r="S2990" s="22">
        <v>0</v>
      </c>
      <c r="T2990" s="22">
        <v>98</v>
      </c>
      <c r="U2990" s="22">
        <v>0</v>
      </c>
      <c r="V2990" s="22">
        <v>0</v>
      </c>
      <c r="W2990" s="22">
        <v>0</v>
      </c>
      <c r="X2990" s="22">
        <v>98</v>
      </c>
      <c r="Y2990" s="22">
        <v>0</v>
      </c>
      <c r="Z2990" s="22">
        <v>0</v>
      </c>
      <c r="AA2990" s="22">
        <v>0</v>
      </c>
      <c r="AB2990" s="22">
        <v>0</v>
      </c>
      <c r="AC2990" s="22">
        <v>0</v>
      </c>
      <c r="AD2990" s="22">
        <v>0</v>
      </c>
    </row>
    <row r="2991" spans="1:30" s="1" customFormat="1" ht="15" customHeight="1" x14ac:dyDescent="0.3">
      <c r="A2991" s="21" t="s">
        <v>34</v>
      </c>
      <c r="B2991" s="21" t="s">
        <v>1314</v>
      </c>
      <c r="C2991" s="21" t="s">
        <v>1314</v>
      </c>
      <c r="D2991" s="21" t="s">
        <v>36</v>
      </c>
      <c r="E2991" s="21" t="s">
        <v>37</v>
      </c>
      <c r="F2991" s="33">
        <v>1</v>
      </c>
      <c r="G2991" s="21" t="s">
        <v>38</v>
      </c>
      <c r="H2991" s="21" t="s">
        <v>1027</v>
      </c>
      <c r="I2991" s="48" t="s">
        <v>1210</v>
      </c>
      <c r="J2991" s="21" t="s">
        <v>542</v>
      </c>
      <c r="K2991" s="21" t="s">
        <v>543</v>
      </c>
      <c r="L2991" s="21" t="s">
        <v>868</v>
      </c>
      <c r="M2991" s="21" t="s">
        <v>1317</v>
      </c>
      <c r="N2991" s="21" t="s">
        <v>44</v>
      </c>
      <c r="O2991" s="22">
        <v>2</v>
      </c>
      <c r="P2991" s="22">
        <v>193</v>
      </c>
      <c r="Q2991" s="21" t="s">
        <v>45</v>
      </c>
      <c r="R2991" s="103">
        <f t="shared" si="46"/>
        <v>386</v>
      </c>
      <c r="S2991" s="22">
        <v>0</v>
      </c>
      <c r="T2991" s="22">
        <v>386</v>
      </c>
      <c r="U2991" s="22">
        <v>0</v>
      </c>
      <c r="V2991" s="22">
        <v>0</v>
      </c>
      <c r="W2991" s="22">
        <v>0</v>
      </c>
      <c r="X2991" s="22">
        <v>0</v>
      </c>
      <c r="Y2991" s="22">
        <v>0</v>
      </c>
      <c r="Z2991" s="22">
        <v>0</v>
      </c>
      <c r="AA2991" s="22">
        <v>0</v>
      </c>
      <c r="AB2991" s="22">
        <v>0</v>
      </c>
      <c r="AC2991" s="22">
        <v>0</v>
      </c>
      <c r="AD2991" s="22">
        <v>0</v>
      </c>
    </row>
    <row r="2992" spans="1:30" s="1" customFormat="1" ht="15" customHeight="1" x14ac:dyDescent="0.3">
      <c r="A2992" s="21" t="s">
        <v>34</v>
      </c>
      <c r="B2992" s="21" t="s">
        <v>1314</v>
      </c>
      <c r="C2992" s="21" t="s">
        <v>1314</v>
      </c>
      <c r="D2992" s="21" t="s">
        <v>36</v>
      </c>
      <c r="E2992" s="21" t="s">
        <v>37</v>
      </c>
      <c r="F2992" s="33">
        <v>1</v>
      </c>
      <c r="G2992" s="21" t="s">
        <v>38</v>
      </c>
      <c r="H2992" s="21" t="s">
        <v>1027</v>
      </c>
      <c r="I2992" s="48" t="s">
        <v>1210</v>
      </c>
      <c r="J2992" s="21" t="s">
        <v>522</v>
      </c>
      <c r="K2992" s="21" t="s">
        <v>528</v>
      </c>
      <c r="L2992" s="21" t="s">
        <v>868</v>
      </c>
      <c r="M2992" s="21" t="s">
        <v>1317</v>
      </c>
      <c r="N2992" s="21" t="s">
        <v>44</v>
      </c>
      <c r="O2992" s="22">
        <v>2</v>
      </c>
      <c r="P2992" s="22">
        <v>241</v>
      </c>
      <c r="Q2992" s="21" t="s">
        <v>45</v>
      </c>
      <c r="R2992" s="103">
        <f t="shared" si="46"/>
        <v>482</v>
      </c>
      <c r="S2992" s="22">
        <v>0</v>
      </c>
      <c r="T2992" s="22">
        <v>482</v>
      </c>
      <c r="U2992" s="22">
        <v>0</v>
      </c>
      <c r="V2992" s="22">
        <v>0</v>
      </c>
      <c r="W2992" s="22">
        <v>0</v>
      </c>
      <c r="X2992" s="22">
        <v>0</v>
      </c>
      <c r="Y2992" s="22">
        <v>0</v>
      </c>
      <c r="Z2992" s="22">
        <v>0</v>
      </c>
      <c r="AA2992" s="22">
        <v>0</v>
      </c>
      <c r="AB2992" s="22">
        <v>0</v>
      </c>
      <c r="AC2992" s="22">
        <v>0</v>
      </c>
      <c r="AD2992" s="22">
        <v>0</v>
      </c>
    </row>
    <row r="2993" spans="1:30" s="1" customFormat="1" ht="15" customHeight="1" x14ac:dyDescent="0.3">
      <c r="A2993" s="21" t="s">
        <v>34</v>
      </c>
      <c r="B2993" s="21" t="s">
        <v>1314</v>
      </c>
      <c r="C2993" s="21" t="s">
        <v>1314</v>
      </c>
      <c r="D2993" s="21" t="s">
        <v>36</v>
      </c>
      <c r="E2993" s="21" t="s">
        <v>37</v>
      </c>
      <c r="F2993" s="33">
        <v>1</v>
      </c>
      <c r="G2993" s="21" t="s">
        <v>38</v>
      </c>
      <c r="H2993" s="21" t="s">
        <v>1027</v>
      </c>
      <c r="I2993" s="48" t="s">
        <v>1210</v>
      </c>
      <c r="J2993" s="21" t="s">
        <v>523</v>
      </c>
      <c r="K2993" s="21" t="s">
        <v>612</v>
      </c>
      <c r="L2993" s="21" t="s">
        <v>868</v>
      </c>
      <c r="M2993" s="21" t="s">
        <v>1317</v>
      </c>
      <c r="N2993" s="21" t="s">
        <v>44</v>
      </c>
      <c r="O2993" s="22">
        <v>1</v>
      </c>
      <c r="P2993" s="22">
        <v>302</v>
      </c>
      <c r="Q2993" s="21" t="s">
        <v>45</v>
      </c>
      <c r="R2993" s="103">
        <f t="shared" si="46"/>
        <v>302</v>
      </c>
      <c r="S2993" s="22">
        <v>0</v>
      </c>
      <c r="T2993" s="22">
        <v>302</v>
      </c>
      <c r="U2993" s="22">
        <v>0</v>
      </c>
      <c r="V2993" s="22">
        <v>0</v>
      </c>
      <c r="W2993" s="22">
        <v>0</v>
      </c>
      <c r="X2993" s="22">
        <v>0</v>
      </c>
      <c r="Y2993" s="22">
        <v>0</v>
      </c>
      <c r="Z2993" s="22">
        <v>0</v>
      </c>
      <c r="AA2993" s="22">
        <v>0</v>
      </c>
      <c r="AB2993" s="22">
        <v>0</v>
      </c>
      <c r="AC2993" s="22">
        <v>0</v>
      </c>
      <c r="AD2993" s="22">
        <v>0</v>
      </c>
    </row>
    <row r="2994" spans="1:30" s="1" customFormat="1" ht="15" customHeight="1" x14ac:dyDescent="0.3">
      <c r="A2994" s="21" t="s">
        <v>34</v>
      </c>
      <c r="B2994" s="21" t="s">
        <v>1314</v>
      </c>
      <c r="C2994" s="21" t="s">
        <v>1314</v>
      </c>
      <c r="D2994" s="21" t="s">
        <v>36</v>
      </c>
      <c r="E2994" s="21" t="s">
        <v>37</v>
      </c>
      <c r="F2994" s="33">
        <v>1</v>
      </c>
      <c r="G2994" s="21" t="s">
        <v>38</v>
      </c>
      <c r="H2994" s="21" t="s">
        <v>1027</v>
      </c>
      <c r="I2994" s="48" t="s">
        <v>1210</v>
      </c>
      <c r="J2994" s="21" t="s">
        <v>531</v>
      </c>
      <c r="K2994" s="21" t="s">
        <v>613</v>
      </c>
      <c r="L2994" s="21" t="s">
        <v>868</v>
      </c>
      <c r="M2994" s="21" t="s">
        <v>1317</v>
      </c>
      <c r="N2994" s="21" t="s">
        <v>63</v>
      </c>
      <c r="O2994" s="22">
        <v>2</v>
      </c>
      <c r="P2994" s="22">
        <v>72</v>
      </c>
      <c r="Q2994" s="21" t="s">
        <v>45</v>
      </c>
      <c r="R2994" s="103">
        <f t="shared" si="46"/>
        <v>144</v>
      </c>
      <c r="S2994" s="22">
        <v>0</v>
      </c>
      <c r="T2994" s="22">
        <v>72</v>
      </c>
      <c r="U2994" s="22">
        <v>0</v>
      </c>
      <c r="V2994" s="22">
        <v>0</v>
      </c>
      <c r="W2994" s="22">
        <v>0</v>
      </c>
      <c r="X2994" s="22">
        <v>72</v>
      </c>
      <c r="Y2994" s="22">
        <v>0</v>
      </c>
      <c r="Z2994" s="22">
        <v>0</v>
      </c>
      <c r="AA2994" s="22">
        <v>0</v>
      </c>
      <c r="AB2994" s="22">
        <v>0</v>
      </c>
      <c r="AC2994" s="22">
        <v>0</v>
      </c>
      <c r="AD2994" s="22">
        <v>0</v>
      </c>
    </row>
    <row r="2995" spans="1:30" s="1" customFormat="1" ht="15" customHeight="1" x14ac:dyDescent="0.3">
      <c r="A2995" s="21" t="s">
        <v>34</v>
      </c>
      <c r="B2995" s="21" t="s">
        <v>1314</v>
      </c>
      <c r="C2995" s="21" t="s">
        <v>1314</v>
      </c>
      <c r="D2995" s="21" t="s">
        <v>36</v>
      </c>
      <c r="E2995" s="21" t="s">
        <v>37</v>
      </c>
      <c r="F2995" s="33">
        <v>1</v>
      </c>
      <c r="G2995" s="21" t="s">
        <v>38</v>
      </c>
      <c r="H2995" s="21" t="s">
        <v>1027</v>
      </c>
      <c r="I2995" s="48" t="s">
        <v>1210</v>
      </c>
      <c r="J2995" s="21" t="s">
        <v>51</v>
      </c>
      <c r="K2995" s="21" t="s">
        <v>52</v>
      </c>
      <c r="L2995" s="21" t="s">
        <v>868</v>
      </c>
      <c r="M2995" s="21" t="s">
        <v>1317</v>
      </c>
      <c r="N2995" s="21" t="s">
        <v>48</v>
      </c>
      <c r="O2995" s="22">
        <v>24</v>
      </c>
      <c r="P2995" s="22">
        <v>8</v>
      </c>
      <c r="Q2995" s="21" t="s">
        <v>45</v>
      </c>
      <c r="R2995" s="103">
        <f t="shared" si="46"/>
        <v>192</v>
      </c>
      <c r="S2995" s="22">
        <v>0</v>
      </c>
      <c r="T2995" s="22">
        <v>192</v>
      </c>
      <c r="U2995" s="22">
        <v>0</v>
      </c>
      <c r="V2995" s="22">
        <v>0</v>
      </c>
      <c r="W2995" s="22">
        <v>0</v>
      </c>
      <c r="X2995" s="22">
        <v>0</v>
      </c>
      <c r="Y2995" s="22">
        <v>0</v>
      </c>
      <c r="Z2995" s="22">
        <v>0</v>
      </c>
      <c r="AA2995" s="22">
        <v>0</v>
      </c>
      <c r="AB2995" s="22">
        <v>0</v>
      </c>
      <c r="AC2995" s="22">
        <v>0</v>
      </c>
      <c r="AD2995" s="22">
        <v>0</v>
      </c>
    </row>
    <row r="2996" spans="1:30" s="1" customFormat="1" ht="15" customHeight="1" x14ac:dyDescent="0.3">
      <c r="A2996" s="21" t="s">
        <v>34</v>
      </c>
      <c r="B2996" s="21" t="s">
        <v>1314</v>
      </c>
      <c r="C2996" s="21" t="s">
        <v>1314</v>
      </c>
      <c r="D2996" s="21" t="s">
        <v>36</v>
      </c>
      <c r="E2996" s="21" t="s">
        <v>37</v>
      </c>
      <c r="F2996" s="33">
        <v>1</v>
      </c>
      <c r="G2996" s="21" t="s">
        <v>38</v>
      </c>
      <c r="H2996" s="21" t="s">
        <v>1027</v>
      </c>
      <c r="I2996" s="48" t="s">
        <v>1210</v>
      </c>
      <c r="J2996" s="21" t="s">
        <v>123</v>
      </c>
      <c r="K2996" s="21" t="s">
        <v>156</v>
      </c>
      <c r="L2996" s="21" t="s">
        <v>868</v>
      </c>
      <c r="M2996" s="21" t="s">
        <v>1317</v>
      </c>
      <c r="N2996" s="21" t="s">
        <v>48</v>
      </c>
      <c r="O2996" s="22">
        <v>1</v>
      </c>
      <c r="P2996" s="22">
        <v>57</v>
      </c>
      <c r="Q2996" s="21" t="s">
        <v>45</v>
      </c>
      <c r="R2996" s="103">
        <f t="shared" si="46"/>
        <v>57</v>
      </c>
      <c r="S2996" s="22">
        <v>0</v>
      </c>
      <c r="T2996" s="22">
        <v>57</v>
      </c>
      <c r="U2996" s="22">
        <v>0</v>
      </c>
      <c r="V2996" s="22">
        <v>0</v>
      </c>
      <c r="W2996" s="22">
        <v>0</v>
      </c>
      <c r="X2996" s="22">
        <v>0</v>
      </c>
      <c r="Y2996" s="22">
        <v>0</v>
      </c>
      <c r="Z2996" s="22">
        <v>0</v>
      </c>
      <c r="AA2996" s="22">
        <v>0</v>
      </c>
      <c r="AB2996" s="22">
        <v>0</v>
      </c>
      <c r="AC2996" s="22">
        <v>0</v>
      </c>
      <c r="AD2996" s="22">
        <v>0</v>
      </c>
    </row>
    <row r="2997" spans="1:30" s="1" customFormat="1" ht="15" customHeight="1" x14ac:dyDescent="0.3">
      <c r="A2997" s="21" t="s">
        <v>34</v>
      </c>
      <c r="B2997" s="21" t="s">
        <v>1314</v>
      </c>
      <c r="C2997" s="21" t="s">
        <v>1314</v>
      </c>
      <c r="D2997" s="21" t="s">
        <v>36</v>
      </c>
      <c r="E2997" s="21" t="s">
        <v>37</v>
      </c>
      <c r="F2997" s="33">
        <v>1</v>
      </c>
      <c r="G2997" s="21" t="s">
        <v>38</v>
      </c>
      <c r="H2997" s="21" t="s">
        <v>1027</v>
      </c>
      <c r="I2997" s="48" t="s">
        <v>1210</v>
      </c>
      <c r="J2997" s="21" t="s">
        <v>235</v>
      </c>
      <c r="K2997" s="21" t="s">
        <v>236</v>
      </c>
      <c r="L2997" s="21" t="s">
        <v>868</v>
      </c>
      <c r="M2997" s="21" t="s">
        <v>1317</v>
      </c>
      <c r="N2997" s="21" t="s">
        <v>63</v>
      </c>
      <c r="O2997" s="22">
        <v>2</v>
      </c>
      <c r="P2997" s="22">
        <v>30</v>
      </c>
      <c r="Q2997" s="21" t="s">
        <v>45</v>
      </c>
      <c r="R2997" s="103">
        <f t="shared" si="46"/>
        <v>60</v>
      </c>
      <c r="S2997" s="22">
        <v>0</v>
      </c>
      <c r="T2997" s="22">
        <v>60</v>
      </c>
      <c r="U2997" s="22">
        <v>0</v>
      </c>
      <c r="V2997" s="22">
        <v>0</v>
      </c>
      <c r="W2997" s="22">
        <v>0</v>
      </c>
      <c r="X2997" s="22">
        <v>0</v>
      </c>
      <c r="Y2997" s="22">
        <v>0</v>
      </c>
      <c r="Z2997" s="22">
        <v>0</v>
      </c>
      <c r="AA2997" s="22">
        <v>0</v>
      </c>
      <c r="AB2997" s="22">
        <v>0</v>
      </c>
      <c r="AC2997" s="22">
        <v>0</v>
      </c>
      <c r="AD2997" s="22">
        <v>0</v>
      </c>
    </row>
    <row r="2998" spans="1:30" s="1" customFormat="1" ht="15" customHeight="1" x14ac:dyDescent="0.3">
      <c r="A2998" s="21" t="s">
        <v>34</v>
      </c>
      <c r="B2998" s="21" t="s">
        <v>1314</v>
      </c>
      <c r="C2998" s="21" t="s">
        <v>1314</v>
      </c>
      <c r="D2998" s="21" t="s">
        <v>36</v>
      </c>
      <c r="E2998" s="21" t="s">
        <v>37</v>
      </c>
      <c r="F2998" s="33">
        <v>1</v>
      </c>
      <c r="G2998" s="21" t="s">
        <v>38</v>
      </c>
      <c r="H2998" s="21" t="s">
        <v>1027</v>
      </c>
      <c r="I2998" s="48" t="s">
        <v>1210</v>
      </c>
      <c r="J2998" s="21" t="s">
        <v>126</v>
      </c>
      <c r="K2998" s="21" t="s">
        <v>127</v>
      </c>
      <c r="L2998" s="21" t="s">
        <v>868</v>
      </c>
      <c r="M2998" s="21" t="s">
        <v>1317</v>
      </c>
      <c r="N2998" s="21" t="s">
        <v>48</v>
      </c>
      <c r="O2998" s="22">
        <v>12</v>
      </c>
      <c r="P2998" s="22">
        <v>14</v>
      </c>
      <c r="Q2998" s="21" t="s">
        <v>45</v>
      </c>
      <c r="R2998" s="103">
        <f t="shared" si="46"/>
        <v>168</v>
      </c>
      <c r="S2998" s="22">
        <v>0</v>
      </c>
      <c r="T2998" s="22">
        <v>168</v>
      </c>
      <c r="U2998" s="22">
        <v>0</v>
      </c>
      <c r="V2998" s="22">
        <v>0</v>
      </c>
      <c r="W2998" s="22">
        <v>0</v>
      </c>
      <c r="X2998" s="22">
        <v>0</v>
      </c>
      <c r="Y2998" s="22">
        <v>0</v>
      </c>
      <c r="Z2998" s="22">
        <v>0</v>
      </c>
      <c r="AA2998" s="22">
        <v>0</v>
      </c>
      <c r="AB2998" s="22">
        <v>0</v>
      </c>
      <c r="AC2998" s="22">
        <v>0</v>
      </c>
      <c r="AD2998" s="22">
        <v>0</v>
      </c>
    </row>
    <row r="2999" spans="1:30" s="1" customFormat="1" ht="15" customHeight="1" x14ac:dyDescent="0.3">
      <c r="A2999" s="21" t="s">
        <v>34</v>
      </c>
      <c r="B2999" s="21" t="s">
        <v>1314</v>
      </c>
      <c r="C2999" s="21" t="s">
        <v>1314</v>
      </c>
      <c r="D2999" s="21" t="s">
        <v>36</v>
      </c>
      <c r="E2999" s="21" t="s">
        <v>37</v>
      </c>
      <c r="F2999" s="33">
        <v>1</v>
      </c>
      <c r="G2999" s="21" t="s">
        <v>38</v>
      </c>
      <c r="H2999" s="21" t="s">
        <v>1027</v>
      </c>
      <c r="I2999" s="48" t="s">
        <v>1210</v>
      </c>
      <c r="J2999" s="21" t="s">
        <v>140</v>
      </c>
      <c r="K2999" s="21" t="s">
        <v>744</v>
      </c>
      <c r="L2999" s="21" t="s">
        <v>868</v>
      </c>
      <c r="M2999" s="21" t="s">
        <v>1317</v>
      </c>
      <c r="N2999" s="21" t="s">
        <v>63</v>
      </c>
      <c r="O2999" s="22">
        <v>4</v>
      </c>
      <c r="P2999" s="22">
        <v>1568</v>
      </c>
      <c r="Q2999" s="21" t="s">
        <v>45</v>
      </c>
      <c r="R2999" s="103">
        <f t="shared" si="46"/>
        <v>6272</v>
      </c>
      <c r="S2999" s="22">
        <v>0</v>
      </c>
      <c r="T2999" s="22">
        <v>6272</v>
      </c>
      <c r="U2999" s="22">
        <v>0</v>
      </c>
      <c r="V2999" s="22">
        <v>0</v>
      </c>
      <c r="W2999" s="22">
        <v>0</v>
      </c>
      <c r="X2999" s="22">
        <v>0</v>
      </c>
      <c r="Y2999" s="22">
        <v>0</v>
      </c>
      <c r="Z2999" s="22">
        <v>0</v>
      </c>
      <c r="AA2999" s="22">
        <v>0</v>
      </c>
      <c r="AB2999" s="22">
        <v>0</v>
      </c>
      <c r="AC2999" s="22">
        <v>0</v>
      </c>
      <c r="AD2999" s="22">
        <v>0</v>
      </c>
    </row>
    <row r="3000" spans="1:30" s="1" customFormat="1" ht="15" customHeight="1" x14ac:dyDescent="0.3">
      <c r="A3000" s="21" t="s">
        <v>34</v>
      </c>
      <c r="B3000" s="21" t="s">
        <v>1314</v>
      </c>
      <c r="C3000" s="21" t="s">
        <v>1314</v>
      </c>
      <c r="D3000" s="21" t="s">
        <v>36</v>
      </c>
      <c r="E3000" s="21" t="s">
        <v>37</v>
      </c>
      <c r="F3000" s="33">
        <v>1</v>
      </c>
      <c r="G3000" s="21" t="s">
        <v>38</v>
      </c>
      <c r="H3000" s="21" t="s">
        <v>1027</v>
      </c>
      <c r="I3000" s="48" t="s">
        <v>1210</v>
      </c>
      <c r="J3000" s="21" t="s">
        <v>142</v>
      </c>
      <c r="K3000" s="21" t="s">
        <v>745</v>
      </c>
      <c r="L3000" s="21" t="s">
        <v>868</v>
      </c>
      <c r="M3000" s="21" t="s">
        <v>1317</v>
      </c>
      <c r="N3000" s="21" t="s">
        <v>63</v>
      </c>
      <c r="O3000" s="22">
        <v>2</v>
      </c>
      <c r="P3000" s="22">
        <v>1930</v>
      </c>
      <c r="Q3000" s="21" t="s">
        <v>45</v>
      </c>
      <c r="R3000" s="103">
        <f t="shared" si="46"/>
        <v>3860</v>
      </c>
      <c r="S3000" s="22">
        <v>0</v>
      </c>
      <c r="T3000" s="22">
        <v>3860</v>
      </c>
      <c r="U3000" s="22">
        <v>0</v>
      </c>
      <c r="V3000" s="22">
        <v>0</v>
      </c>
      <c r="W3000" s="22">
        <v>0</v>
      </c>
      <c r="X3000" s="22">
        <v>0</v>
      </c>
      <c r="Y3000" s="22">
        <v>0</v>
      </c>
      <c r="Z3000" s="22">
        <v>0</v>
      </c>
      <c r="AA3000" s="22">
        <v>0</v>
      </c>
      <c r="AB3000" s="22">
        <v>0</v>
      </c>
      <c r="AC3000" s="22">
        <v>0</v>
      </c>
      <c r="AD3000" s="22">
        <v>0</v>
      </c>
    </row>
    <row r="3001" spans="1:30" s="1" customFormat="1" ht="15" customHeight="1" x14ac:dyDescent="0.3">
      <c r="A3001" s="21" t="s">
        <v>34</v>
      </c>
      <c r="B3001" s="21" t="s">
        <v>1314</v>
      </c>
      <c r="C3001" s="21" t="s">
        <v>1314</v>
      </c>
      <c r="D3001" s="21" t="s">
        <v>36</v>
      </c>
      <c r="E3001" s="21" t="s">
        <v>37</v>
      </c>
      <c r="F3001" s="33">
        <v>1</v>
      </c>
      <c r="G3001" s="21" t="s">
        <v>38</v>
      </c>
      <c r="H3001" s="21" t="s">
        <v>1027</v>
      </c>
      <c r="I3001" s="48" t="s">
        <v>1210</v>
      </c>
      <c r="J3001" s="21" t="s">
        <v>212</v>
      </c>
      <c r="K3001" s="21" t="s">
        <v>213</v>
      </c>
      <c r="L3001" s="21" t="s">
        <v>868</v>
      </c>
      <c r="M3001" s="21" t="s">
        <v>1317</v>
      </c>
      <c r="N3001" s="21" t="s">
        <v>48</v>
      </c>
      <c r="O3001" s="22">
        <v>2</v>
      </c>
      <c r="P3001" s="22">
        <v>60</v>
      </c>
      <c r="Q3001" s="21" t="s">
        <v>45</v>
      </c>
      <c r="R3001" s="103">
        <f t="shared" si="46"/>
        <v>120</v>
      </c>
      <c r="S3001" s="22">
        <v>0</v>
      </c>
      <c r="T3001" s="22">
        <v>0</v>
      </c>
      <c r="U3001" s="22">
        <v>0</v>
      </c>
      <c r="V3001" s="22">
        <v>0</v>
      </c>
      <c r="W3001" s="22">
        <v>0</v>
      </c>
      <c r="X3001" s="22">
        <v>120</v>
      </c>
      <c r="Y3001" s="22">
        <v>0</v>
      </c>
      <c r="Z3001" s="22">
        <v>0</v>
      </c>
      <c r="AA3001" s="22">
        <v>0</v>
      </c>
      <c r="AB3001" s="22">
        <v>0</v>
      </c>
      <c r="AC3001" s="22">
        <v>0</v>
      </c>
      <c r="AD3001" s="22">
        <v>0</v>
      </c>
    </row>
    <row r="3002" spans="1:30" s="1" customFormat="1" ht="15" customHeight="1" x14ac:dyDescent="0.3">
      <c r="A3002" s="21" t="s">
        <v>34</v>
      </c>
      <c r="B3002" s="21" t="s">
        <v>1314</v>
      </c>
      <c r="C3002" s="21" t="s">
        <v>1314</v>
      </c>
      <c r="D3002" s="21" t="s">
        <v>36</v>
      </c>
      <c r="E3002" s="21" t="s">
        <v>37</v>
      </c>
      <c r="F3002" s="33">
        <v>1</v>
      </c>
      <c r="G3002" s="21" t="s">
        <v>38</v>
      </c>
      <c r="H3002" s="21" t="s">
        <v>1027</v>
      </c>
      <c r="I3002" s="48" t="s">
        <v>1210</v>
      </c>
      <c r="J3002" s="21" t="s">
        <v>883</v>
      </c>
      <c r="K3002" s="21" t="s">
        <v>884</v>
      </c>
      <c r="L3002" s="21" t="s">
        <v>868</v>
      </c>
      <c r="M3002" s="21" t="s">
        <v>1317</v>
      </c>
      <c r="N3002" s="21" t="s">
        <v>63</v>
      </c>
      <c r="O3002" s="22">
        <v>3</v>
      </c>
      <c r="P3002" s="22">
        <v>79</v>
      </c>
      <c r="Q3002" s="21" t="s">
        <v>45</v>
      </c>
      <c r="R3002" s="103">
        <f t="shared" si="46"/>
        <v>237</v>
      </c>
      <c r="S3002" s="22">
        <v>0</v>
      </c>
      <c r="T3002" s="22">
        <v>237</v>
      </c>
      <c r="U3002" s="22">
        <v>0</v>
      </c>
      <c r="V3002" s="22">
        <v>0</v>
      </c>
      <c r="W3002" s="22">
        <v>0</v>
      </c>
      <c r="X3002" s="22">
        <v>0</v>
      </c>
      <c r="Y3002" s="22">
        <v>0</v>
      </c>
      <c r="Z3002" s="22">
        <v>0</v>
      </c>
      <c r="AA3002" s="22">
        <v>0</v>
      </c>
      <c r="AB3002" s="22">
        <v>0</v>
      </c>
      <c r="AC3002" s="22">
        <v>0</v>
      </c>
      <c r="AD3002" s="22">
        <v>0</v>
      </c>
    </row>
    <row r="3003" spans="1:30" s="1" customFormat="1" ht="15" customHeight="1" x14ac:dyDescent="0.3">
      <c r="A3003" s="21" t="s">
        <v>34</v>
      </c>
      <c r="B3003" s="21" t="s">
        <v>1314</v>
      </c>
      <c r="C3003" s="21" t="s">
        <v>1314</v>
      </c>
      <c r="D3003" s="21" t="s">
        <v>36</v>
      </c>
      <c r="E3003" s="21" t="s">
        <v>37</v>
      </c>
      <c r="F3003" s="33">
        <v>1</v>
      </c>
      <c r="G3003" s="21" t="s">
        <v>38</v>
      </c>
      <c r="H3003" s="21" t="s">
        <v>1027</v>
      </c>
      <c r="I3003" s="48" t="s">
        <v>1210</v>
      </c>
      <c r="J3003" s="21" t="s">
        <v>132</v>
      </c>
      <c r="K3003" s="21" t="s">
        <v>133</v>
      </c>
      <c r="L3003" s="21" t="s">
        <v>868</v>
      </c>
      <c r="M3003" s="21" t="s">
        <v>1317</v>
      </c>
      <c r="N3003" s="21" t="s">
        <v>48</v>
      </c>
      <c r="O3003" s="22">
        <v>12</v>
      </c>
      <c r="P3003" s="22">
        <v>37</v>
      </c>
      <c r="Q3003" s="21" t="s">
        <v>45</v>
      </c>
      <c r="R3003" s="103">
        <f t="shared" si="46"/>
        <v>444</v>
      </c>
      <c r="S3003" s="22">
        <v>0</v>
      </c>
      <c r="T3003" s="22">
        <v>444</v>
      </c>
      <c r="U3003" s="22">
        <v>0</v>
      </c>
      <c r="V3003" s="22">
        <v>0</v>
      </c>
      <c r="W3003" s="22">
        <v>0</v>
      </c>
      <c r="X3003" s="22">
        <v>0</v>
      </c>
      <c r="Y3003" s="22">
        <v>0</v>
      </c>
      <c r="Z3003" s="22">
        <v>0</v>
      </c>
      <c r="AA3003" s="22">
        <v>0</v>
      </c>
      <c r="AB3003" s="22">
        <v>0</v>
      </c>
      <c r="AC3003" s="22">
        <v>0</v>
      </c>
      <c r="AD3003" s="22">
        <v>0</v>
      </c>
    </row>
    <row r="3004" spans="1:30" s="1" customFormat="1" ht="15" customHeight="1" x14ac:dyDescent="0.3">
      <c r="A3004" s="21" t="s">
        <v>34</v>
      </c>
      <c r="B3004" s="21" t="s">
        <v>1314</v>
      </c>
      <c r="C3004" s="21" t="s">
        <v>1314</v>
      </c>
      <c r="D3004" s="21" t="s">
        <v>36</v>
      </c>
      <c r="E3004" s="21" t="s">
        <v>37</v>
      </c>
      <c r="F3004" s="33">
        <v>1</v>
      </c>
      <c r="G3004" s="21" t="s">
        <v>38</v>
      </c>
      <c r="H3004" s="21" t="s">
        <v>1027</v>
      </c>
      <c r="I3004" s="48" t="s">
        <v>1210</v>
      </c>
      <c r="J3004" s="21" t="s">
        <v>1167</v>
      </c>
      <c r="K3004" s="21" t="s">
        <v>1168</v>
      </c>
      <c r="L3004" s="21" t="s">
        <v>868</v>
      </c>
      <c r="M3004" s="21" t="s">
        <v>1317</v>
      </c>
      <c r="N3004" s="21" t="s">
        <v>63</v>
      </c>
      <c r="O3004" s="22">
        <v>1</v>
      </c>
      <c r="P3004" s="22">
        <v>235</v>
      </c>
      <c r="Q3004" s="21" t="s">
        <v>45</v>
      </c>
      <c r="R3004" s="103">
        <f t="shared" si="46"/>
        <v>235</v>
      </c>
      <c r="S3004" s="22">
        <v>0</v>
      </c>
      <c r="T3004" s="22">
        <v>235</v>
      </c>
      <c r="U3004" s="22">
        <v>0</v>
      </c>
      <c r="V3004" s="22">
        <v>0</v>
      </c>
      <c r="W3004" s="22">
        <v>0</v>
      </c>
      <c r="X3004" s="22">
        <v>0</v>
      </c>
      <c r="Y3004" s="22">
        <v>0</v>
      </c>
      <c r="Z3004" s="22">
        <v>0</v>
      </c>
      <c r="AA3004" s="22">
        <v>0</v>
      </c>
      <c r="AB3004" s="22">
        <v>0</v>
      </c>
      <c r="AC3004" s="22">
        <v>0</v>
      </c>
      <c r="AD3004" s="22">
        <v>0</v>
      </c>
    </row>
    <row r="3005" spans="1:30" s="1" customFormat="1" ht="15" customHeight="1" x14ac:dyDescent="0.3">
      <c r="A3005" s="21" t="s">
        <v>34</v>
      </c>
      <c r="B3005" s="21" t="s">
        <v>1314</v>
      </c>
      <c r="C3005" s="21" t="s">
        <v>1314</v>
      </c>
      <c r="D3005" s="21" t="s">
        <v>36</v>
      </c>
      <c r="E3005" s="21" t="s">
        <v>37</v>
      </c>
      <c r="F3005" s="33">
        <v>1</v>
      </c>
      <c r="G3005" s="21" t="s">
        <v>38</v>
      </c>
      <c r="H3005" s="21" t="s">
        <v>1027</v>
      </c>
      <c r="I3005" s="48" t="s">
        <v>1210</v>
      </c>
      <c r="J3005" s="21" t="s">
        <v>2169</v>
      </c>
      <c r="K3005" s="21" t="s">
        <v>2170</v>
      </c>
      <c r="L3005" s="21" t="s">
        <v>868</v>
      </c>
      <c r="M3005" s="21" t="s">
        <v>1317</v>
      </c>
      <c r="N3005" s="21" t="s">
        <v>44</v>
      </c>
      <c r="O3005" s="22">
        <v>1</v>
      </c>
      <c r="P3005" s="22">
        <v>438</v>
      </c>
      <c r="Q3005" s="21" t="s">
        <v>45</v>
      </c>
      <c r="R3005" s="103">
        <f t="shared" si="46"/>
        <v>438</v>
      </c>
      <c r="S3005" s="22">
        <v>0</v>
      </c>
      <c r="T3005" s="22">
        <v>438</v>
      </c>
      <c r="U3005" s="22">
        <v>0</v>
      </c>
      <c r="V3005" s="22">
        <v>0</v>
      </c>
      <c r="W3005" s="22">
        <v>0</v>
      </c>
      <c r="X3005" s="22">
        <v>0</v>
      </c>
      <c r="Y3005" s="22">
        <v>0</v>
      </c>
      <c r="Z3005" s="22">
        <v>0</v>
      </c>
      <c r="AA3005" s="22">
        <v>0</v>
      </c>
      <c r="AB3005" s="22">
        <v>0</v>
      </c>
      <c r="AC3005" s="22">
        <v>0</v>
      </c>
      <c r="AD3005" s="22">
        <v>0</v>
      </c>
    </row>
    <row r="3006" spans="1:30" s="1" customFormat="1" ht="15" customHeight="1" x14ac:dyDescent="0.3">
      <c r="A3006" s="21" t="s">
        <v>34</v>
      </c>
      <c r="B3006" s="21" t="s">
        <v>1314</v>
      </c>
      <c r="C3006" s="21" t="s">
        <v>1314</v>
      </c>
      <c r="D3006" s="21" t="s">
        <v>36</v>
      </c>
      <c r="E3006" s="21" t="s">
        <v>37</v>
      </c>
      <c r="F3006" s="33">
        <v>1</v>
      </c>
      <c r="G3006" s="21" t="s">
        <v>38</v>
      </c>
      <c r="H3006" s="21" t="s">
        <v>1027</v>
      </c>
      <c r="I3006" s="48" t="s">
        <v>1210</v>
      </c>
      <c r="J3006" s="21" t="s">
        <v>2171</v>
      </c>
      <c r="K3006" s="21" t="s">
        <v>2172</v>
      </c>
      <c r="L3006" s="21" t="s">
        <v>868</v>
      </c>
      <c r="M3006" s="21" t="s">
        <v>1317</v>
      </c>
      <c r="N3006" s="21" t="s">
        <v>48</v>
      </c>
      <c r="O3006" s="22">
        <v>300</v>
      </c>
      <c r="P3006" s="22">
        <v>1</v>
      </c>
      <c r="Q3006" s="21" t="s">
        <v>45</v>
      </c>
      <c r="R3006" s="103">
        <f t="shared" si="46"/>
        <v>300</v>
      </c>
      <c r="S3006" s="22">
        <v>0</v>
      </c>
      <c r="T3006" s="22">
        <v>300</v>
      </c>
      <c r="U3006" s="22">
        <v>0</v>
      </c>
      <c r="V3006" s="22">
        <v>0</v>
      </c>
      <c r="W3006" s="22">
        <v>0</v>
      </c>
      <c r="X3006" s="22">
        <v>0</v>
      </c>
      <c r="Y3006" s="22">
        <v>0</v>
      </c>
      <c r="Z3006" s="22">
        <v>0</v>
      </c>
      <c r="AA3006" s="22">
        <v>0</v>
      </c>
      <c r="AB3006" s="22">
        <v>0</v>
      </c>
      <c r="AC3006" s="22">
        <v>0</v>
      </c>
      <c r="AD3006" s="22">
        <v>0</v>
      </c>
    </row>
    <row r="3007" spans="1:30" s="1" customFormat="1" ht="15" customHeight="1" x14ac:dyDescent="0.3">
      <c r="A3007" s="21" t="s">
        <v>34</v>
      </c>
      <c r="B3007" s="21" t="s">
        <v>1314</v>
      </c>
      <c r="C3007" s="21" t="s">
        <v>1314</v>
      </c>
      <c r="D3007" s="21" t="s">
        <v>36</v>
      </c>
      <c r="E3007" s="21" t="s">
        <v>37</v>
      </c>
      <c r="F3007" s="33">
        <v>1</v>
      </c>
      <c r="G3007" s="21" t="s">
        <v>38</v>
      </c>
      <c r="H3007" s="21" t="s">
        <v>1027</v>
      </c>
      <c r="I3007" s="48" t="s">
        <v>1210</v>
      </c>
      <c r="J3007" s="21" t="s">
        <v>1028</v>
      </c>
      <c r="K3007" s="21" t="s">
        <v>1208</v>
      </c>
      <c r="L3007" s="21" t="s">
        <v>868</v>
      </c>
      <c r="M3007" s="21" t="s">
        <v>1317</v>
      </c>
      <c r="N3007" s="21" t="s">
        <v>48</v>
      </c>
      <c r="O3007" s="22">
        <v>1</v>
      </c>
      <c r="P3007" s="22">
        <v>169</v>
      </c>
      <c r="Q3007" s="21" t="s">
        <v>45</v>
      </c>
      <c r="R3007" s="103">
        <f t="shared" si="46"/>
        <v>169</v>
      </c>
      <c r="S3007" s="22">
        <v>0</v>
      </c>
      <c r="T3007" s="22">
        <v>169</v>
      </c>
      <c r="U3007" s="22">
        <v>0</v>
      </c>
      <c r="V3007" s="22">
        <v>0</v>
      </c>
      <c r="W3007" s="22">
        <v>0</v>
      </c>
      <c r="X3007" s="22">
        <v>0</v>
      </c>
      <c r="Y3007" s="22">
        <v>0</v>
      </c>
      <c r="Z3007" s="22">
        <v>0</v>
      </c>
      <c r="AA3007" s="22">
        <v>0</v>
      </c>
      <c r="AB3007" s="22">
        <v>0</v>
      </c>
      <c r="AC3007" s="22">
        <v>0</v>
      </c>
      <c r="AD3007" s="22">
        <v>0</v>
      </c>
    </row>
    <row r="3008" spans="1:30" s="1" customFormat="1" ht="15" customHeight="1" x14ac:dyDescent="0.3">
      <c r="A3008" s="21" t="s">
        <v>34</v>
      </c>
      <c r="B3008" s="21" t="s">
        <v>1314</v>
      </c>
      <c r="C3008" s="21" t="s">
        <v>1314</v>
      </c>
      <c r="D3008" s="21" t="s">
        <v>36</v>
      </c>
      <c r="E3008" s="21" t="s">
        <v>37</v>
      </c>
      <c r="F3008" s="33">
        <v>1</v>
      </c>
      <c r="G3008" s="21" t="s">
        <v>38</v>
      </c>
      <c r="H3008" s="21" t="s">
        <v>1027</v>
      </c>
      <c r="I3008" s="48" t="s">
        <v>1210</v>
      </c>
      <c r="J3008" s="21" t="s">
        <v>59</v>
      </c>
      <c r="K3008" s="21" t="s">
        <v>60</v>
      </c>
      <c r="L3008" s="21" t="s">
        <v>868</v>
      </c>
      <c r="M3008" s="21" t="s">
        <v>1317</v>
      </c>
      <c r="N3008" s="21" t="s">
        <v>48</v>
      </c>
      <c r="O3008" s="22">
        <v>1</v>
      </c>
      <c r="P3008" s="22">
        <v>54</v>
      </c>
      <c r="Q3008" s="21" t="s">
        <v>45</v>
      </c>
      <c r="R3008" s="103">
        <f t="shared" si="46"/>
        <v>54</v>
      </c>
      <c r="S3008" s="22">
        <v>0</v>
      </c>
      <c r="T3008" s="22">
        <v>54</v>
      </c>
      <c r="U3008" s="22">
        <v>0</v>
      </c>
      <c r="V3008" s="22">
        <v>0</v>
      </c>
      <c r="W3008" s="22">
        <v>0</v>
      </c>
      <c r="X3008" s="22">
        <v>0</v>
      </c>
      <c r="Y3008" s="22">
        <v>0</v>
      </c>
      <c r="Z3008" s="22">
        <v>0</v>
      </c>
      <c r="AA3008" s="22">
        <v>0</v>
      </c>
      <c r="AB3008" s="22">
        <v>0</v>
      </c>
      <c r="AC3008" s="22">
        <v>0</v>
      </c>
      <c r="AD3008" s="22">
        <v>0</v>
      </c>
    </row>
    <row r="3009" spans="1:30" s="1" customFormat="1" ht="15" customHeight="1" x14ac:dyDescent="0.3">
      <c r="A3009" s="21" t="s">
        <v>34</v>
      </c>
      <c r="B3009" s="21" t="s">
        <v>1314</v>
      </c>
      <c r="C3009" s="21" t="s">
        <v>1314</v>
      </c>
      <c r="D3009" s="21" t="s">
        <v>36</v>
      </c>
      <c r="E3009" s="21" t="s">
        <v>37</v>
      </c>
      <c r="F3009" s="33">
        <v>1</v>
      </c>
      <c r="G3009" s="21" t="s">
        <v>38</v>
      </c>
      <c r="H3009" s="21" t="s">
        <v>1027</v>
      </c>
      <c r="I3009" s="48" t="s">
        <v>1210</v>
      </c>
      <c r="J3009" s="21" t="s">
        <v>190</v>
      </c>
      <c r="K3009" s="21" t="s">
        <v>958</v>
      </c>
      <c r="L3009" s="21" t="s">
        <v>868</v>
      </c>
      <c r="M3009" s="21" t="s">
        <v>1317</v>
      </c>
      <c r="N3009" s="21" t="s">
        <v>44</v>
      </c>
      <c r="O3009" s="22">
        <v>2</v>
      </c>
      <c r="P3009" s="22">
        <v>104</v>
      </c>
      <c r="Q3009" s="21" t="s">
        <v>45</v>
      </c>
      <c r="R3009" s="103">
        <f t="shared" si="46"/>
        <v>208</v>
      </c>
      <c r="S3009" s="22">
        <v>0</v>
      </c>
      <c r="T3009" s="22">
        <v>208</v>
      </c>
      <c r="U3009" s="22">
        <v>0</v>
      </c>
      <c r="V3009" s="22">
        <v>0</v>
      </c>
      <c r="W3009" s="22">
        <v>0</v>
      </c>
      <c r="X3009" s="22">
        <v>0</v>
      </c>
      <c r="Y3009" s="22">
        <v>0</v>
      </c>
      <c r="Z3009" s="22">
        <v>0</v>
      </c>
      <c r="AA3009" s="22">
        <v>0</v>
      </c>
      <c r="AB3009" s="22">
        <v>0</v>
      </c>
      <c r="AC3009" s="22">
        <v>0</v>
      </c>
      <c r="AD3009" s="22">
        <v>0</v>
      </c>
    </row>
    <row r="3010" spans="1:30" s="1" customFormat="1" ht="15" customHeight="1" x14ac:dyDescent="0.3">
      <c r="A3010" s="21" t="s">
        <v>34</v>
      </c>
      <c r="B3010" s="21" t="s">
        <v>1314</v>
      </c>
      <c r="C3010" s="21" t="s">
        <v>1314</v>
      </c>
      <c r="D3010" s="21" t="s">
        <v>36</v>
      </c>
      <c r="E3010" s="21" t="s">
        <v>37</v>
      </c>
      <c r="F3010" s="33">
        <v>1</v>
      </c>
      <c r="G3010" s="21" t="s">
        <v>38</v>
      </c>
      <c r="H3010" s="21" t="s">
        <v>1027</v>
      </c>
      <c r="I3010" s="48" t="s">
        <v>1210</v>
      </c>
      <c r="J3010" s="21" t="s">
        <v>1198</v>
      </c>
      <c r="K3010" s="21" t="s">
        <v>1315</v>
      </c>
      <c r="L3010" s="21" t="s">
        <v>868</v>
      </c>
      <c r="M3010" s="21" t="s">
        <v>1317</v>
      </c>
      <c r="N3010" s="21" t="s">
        <v>48</v>
      </c>
      <c r="O3010" s="22">
        <v>2</v>
      </c>
      <c r="P3010" s="22">
        <v>40</v>
      </c>
      <c r="Q3010" s="21" t="s">
        <v>45</v>
      </c>
      <c r="R3010" s="103">
        <f t="shared" si="46"/>
        <v>80</v>
      </c>
      <c r="S3010" s="22">
        <v>0</v>
      </c>
      <c r="T3010" s="22">
        <v>80</v>
      </c>
      <c r="U3010" s="22">
        <v>0</v>
      </c>
      <c r="V3010" s="22">
        <v>0</v>
      </c>
      <c r="W3010" s="22">
        <v>0</v>
      </c>
      <c r="X3010" s="22">
        <v>0</v>
      </c>
      <c r="Y3010" s="22">
        <v>0</v>
      </c>
      <c r="Z3010" s="22">
        <v>0</v>
      </c>
      <c r="AA3010" s="22">
        <v>0</v>
      </c>
      <c r="AB3010" s="22">
        <v>0</v>
      </c>
      <c r="AC3010" s="22">
        <v>0</v>
      </c>
      <c r="AD3010" s="22">
        <v>0</v>
      </c>
    </row>
    <row r="3011" spans="1:30" s="1" customFormat="1" ht="15" customHeight="1" x14ac:dyDescent="0.3">
      <c r="A3011" s="21" t="s">
        <v>34</v>
      </c>
      <c r="B3011" s="21" t="s">
        <v>1314</v>
      </c>
      <c r="C3011" s="21" t="s">
        <v>1314</v>
      </c>
      <c r="D3011" s="21" t="s">
        <v>36</v>
      </c>
      <c r="E3011" s="21" t="s">
        <v>37</v>
      </c>
      <c r="F3011" s="33">
        <v>1</v>
      </c>
      <c r="G3011" s="21" t="s">
        <v>38</v>
      </c>
      <c r="H3011" s="21" t="s">
        <v>1027</v>
      </c>
      <c r="I3011" s="48" t="s">
        <v>1210</v>
      </c>
      <c r="J3011" s="21" t="s">
        <v>212</v>
      </c>
      <c r="K3011" s="21" t="s">
        <v>213</v>
      </c>
      <c r="L3011" s="21" t="s">
        <v>868</v>
      </c>
      <c r="M3011" s="21" t="s">
        <v>1317</v>
      </c>
      <c r="N3011" s="21" t="s">
        <v>48</v>
      </c>
      <c r="O3011" s="22">
        <v>6</v>
      </c>
      <c r="P3011" s="22">
        <v>47</v>
      </c>
      <c r="Q3011" s="21" t="s">
        <v>45</v>
      </c>
      <c r="R3011" s="103">
        <f t="shared" si="46"/>
        <v>282</v>
      </c>
      <c r="S3011" s="22">
        <v>0</v>
      </c>
      <c r="T3011" s="22">
        <v>188</v>
      </c>
      <c r="U3011" s="22">
        <v>0</v>
      </c>
      <c r="V3011" s="22">
        <v>0</v>
      </c>
      <c r="W3011" s="22">
        <v>0</v>
      </c>
      <c r="X3011" s="22">
        <v>94</v>
      </c>
      <c r="Y3011" s="22">
        <v>0</v>
      </c>
      <c r="Z3011" s="22">
        <v>0</v>
      </c>
      <c r="AA3011" s="22">
        <v>0</v>
      </c>
      <c r="AB3011" s="22">
        <v>0</v>
      </c>
      <c r="AC3011" s="22">
        <v>0</v>
      </c>
      <c r="AD3011" s="22">
        <v>0</v>
      </c>
    </row>
    <row r="3012" spans="1:30" s="1" customFormat="1" ht="15" customHeight="1" x14ac:dyDescent="0.3">
      <c r="A3012" s="21" t="s">
        <v>34</v>
      </c>
      <c r="B3012" s="21" t="s">
        <v>1314</v>
      </c>
      <c r="C3012" s="21" t="s">
        <v>1314</v>
      </c>
      <c r="D3012" s="21" t="s">
        <v>36</v>
      </c>
      <c r="E3012" s="21" t="s">
        <v>37</v>
      </c>
      <c r="F3012" s="33">
        <v>1</v>
      </c>
      <c r="G3012" s="21" t="s">
        <v>38</v>
      </c>
      <c r="H3012" s="21" t="s">
        <v>1027</v>
      </c>
      <c r="I3012" s="48" t="s">
        <v>1210</v>
      </c>
      <c r="J3012" s="21" t="s">
        <v>1035</v>
      </c>
      <c r="K3012" s="21" t="s">
        <v>2168</v>
      </c>
      <c r="L3012" s="21" t="s">
        <v>868</v>
      </c>
      <c r="M3012" s="21" t="s">
        <v>1317</v>
      </c>
      <c r="N3012" s="21" t="s">
        <v>44</v>
      </c>
      <c r="O3012" s="22">
        <v>1</v>
      </c>
      <c r="P3012" s="22">
        <v>232</v>
      </c>
      <c r="Q3012" s="21" t="s">
        <v>45</v>
      </c>
      <c r="R3012" s="103">
        <f t="shared" si="46"/>
        <v>232</v>
      </c>
      <c r="S3012" s="22">
        <v>0</v>
      </c>
      <c r="T3012" s="22">
        <v>232</v>
      </c>
      <c r="U3012" s="22">
        <v>0</v>
      </c>
      <c r="V3012" s="22">
        <v>0</v>
      </c>
      <c r="W3012" s="22">
        <v>0</v>
      </c>
      <c r="X3012" s="22">
        <v>0</v>
      </c>
      <c r="Y3012" s="22">
        <v>0</v>
      </c>
      <c r="Z3012" s="22">
        <v>0</v>
      </c>
      <c r="AA3012" s="22">
        <v>0</v>
      </c>
      <c r="AB3012" s="22">
        <v>0</v>
      </c>
      <c r="AC3012" s="22">
        <v>0</v>
      </c>
      <c r="AD3012" s="22">
        <v>0</v>
      </c>
    </row>
    <row r="3013" spans="1:30" s="1" customFormat="1" ht="15" customHeight="1" x14ac:dyDescent="0.3">
      <c r="A3013" s="21" t="s">
        <v>34</v>
      </c>
      <c r="B3013" s="21" t="s">
        <v>1314</v>
      </c>
      <c r="C3013" s="21" t="s">
        <v>1314</v>
      </c>
      <c r="D3013" s="21" t="s">
        <v>36</v>
      </c>
      <c r="E3013" s="21" t="s">
        <v>37</v>
      </c>
      <c r="F3013" s="33">
        <v>1</v>
      </c>
      <c r="G3013" s="21" t="s">
        <v>38</v>
      </c>
      <c r="H3013" s="21" t="s">
        <v>1027</v>
      </c>
      <c r="I3013" s="48" t="s">
        <v>1210</v>
      </c>
      <c r="J3013" s="21" t="s">
        <v>140</v>
      </c>
      <c r="K3013" s="21" t="s">
        <v>744</v>
      </c>
      <c r="L3013" s="21" t="s">
        <v>868</v>
      </c>
      <c r="M3013" s="21" t="s">
        <v>1317</v>
      </c>
      <c r="N3013" s="21" t="s">
        <v>63</v>
      </c>
      <c r="O3013" s="22">
        <v>5</v>
      </c>
      <c r="P3013" s="22">
        <v>1044</v>
      </c>
      <c r="Q3013" s="21" t="s">
        <v>45</v>
      </c>
      <c r="R3013" s="103">
        <f t="shared" si="46"/>
        <v>5220</v>
      </c>
      <c r="S3013" s="22">
        <v>0</v>
      </c>
      <c r="T3013" s="22">
        <v>3132</v>
      </c>
      <c r="U3013" s="22">
        <v>0</v>
      </c>
      <c r="V3013" s="22">
        <v>0</v>
      </c>
      <c r="W3013" s="22">
        <v>0</v>
      </c>
      <c r="X3013" s="22">
        <v>2088</v>
      </c>
      <c r="Y3013" s="22">
        <v>0</v>
      </c>
      <c r="Z3013" s="22">
        <v>0</v>
      </c>
      <c r="AA3013" s="22">
        <v>0</v>
      </c>
      <c r="AB3013" s="22">
        <v>0</v>
      </c>
      <c r="AC3013" s="22">
        <v>0</v>
      </c>
      <c r="AD3013" s="22">
        <v>0</v>
      </c>
    </row>
    <row r="3014" spans="1:30" s="1" customFormat="1" ht="15" customHeight="1" x14ac:dyDescent="0.3">
      <c r="A3014" s="21" t="s">
        <v>34</v>
      </c>
      <c r="B3014" s="21" t="s">
        <v>1314</v>
      </c>
      <c r="C3014" s="21" t="s">
        <v>1314</v>
      </c>
      <c r="D3014" s="21" t="s">
        <v>36</v>
      </c>
      <c r="E3014" s="21" t="s">
        <v>37</v>
      </c>
      <c r="F3014" s="33">
        <v>1</v>
      </c>
      <c r="G3014" s="21" t="s">
        <v>38</v>
      </c>
      <c r="H3014" s="21" t="s">
        <v>1027</v>
      </c>
      <c r="I3014" s="48" t="s">
        <v>1210</v>
      </c>
      <c r="J3014" s="21" t="s">
        <v>1033</v>
      </c>
      <c r="K3014" s="21" t="s">
        <v>1053</v>
      </c>
      <c r="L3014" s="21" t="s">
        <v>868</v>
      </c>
      <c r="M3014" s="21" t="s">
        <v>1317</v>
      </c>
      <c r="N3014" s="21" t="s">
        <v>48</v>
      </c>
      <c r="O3014" s="22">
        <v>100</v>
      </c>
      <c r="P3014" s="22">
        <v>2</v>
      </c>
      <c r="Q3014" s="21" t="s">
        <v>45</v>
      </c>
      <c r="R3014" s="103">
        <f t="shared" si="46"/>
        <v>200</v>
      </c>
      <c r="S3014" s="22">
        <v>0</v>
      </c>
      <c r="T3014" s="22">
        <v>200</v>
      </c>
      <c r="U3014" s="22">
        <v>0</v>
      </c>
      <c r="V3014" s="22">
        <v>0</v>
      </c>
      <c r="W3014" s="22">
        <v>0</v>
      </c>
      <c r="X3014" s="22">
        <v>0</v>
      </c>
      <c r="Y3014" s="22">
        <v>0</v>
      </c>
      <c r="Z3014" s="22">
        <v>0</v>
      </c>
      <c r="AA3014" s="22">
        <v>0</v>
      </c>
      <c r="AB3014" s="22">
        <v>0</v>
      </c>
      <c r="AC3014" s="22">
        <v>0</v>
      </c>
      <c r="AD3014" s="22">
        <v>0</v>
      </c>
    </row>
    <row r="3015" spans="1:30" s="1" customFormat="1" ht="15" customHeight="1" x14ac:dyDescent="0.3">
      <c r="A3015" s="21" t="s">
        <v>34</v>
      </c>
      <c r="B3015" s="21" t="s">
        <v>1314</v>
      </c>
      <c r="C3015" s="21" t="s">
        <v>1314</v>
      </c>
      <c r="D3015" s="21" t="s">
        <v>36</v>
      </c>
      <c r="E3015" s="21" t="s">
        <v>37</v>
      </c>
      <c r="F3015" s="33">
        <v>1</v>
      </c>
      <c r="G3015" s="21" t="s">
        <v>38</v>
      </c>
      <c r="H3015" s="21" t="s">
        <v>1027</v>
      </c>
      <c r="I3015" s="48" t="s">
        <v>1210</v>
      </c>
      <c r="J3015" s="21" t="s">
        <v>782</v>
      </c>
      <c r="K3015" s="21" t="s">
        <v>1046</v>
      </c>
      <c r="L3015" s="21" t="s">
        <v>868</v>
      </c>
      <c r="M3015" s="21" t="s">
        <v>1317</v>
      </c>
      <c r="N3015" s="21" t="s">
        <v>44</v>
      </c>
      <c r="O3015" s="22">
        <v>1</v>
      </c>
      <c r="P3015" s="22">
        <v>73</v>
      </c>
      <c r="Q3015" s="21" t="s">
        <v>45</v>
      </c>
      <c r="R3015" s="103">
        <f t="shared" si="46"/>
        <v>73</v>
      </c>
      <c r="S3015" s="22">
        <v>0</v>
      </c>
      <c r="T3015" s="22">
        <v>73</v>
      </c>
      <c r="U3015" s="22">
        <v>0</v>
      </c>
      <c r="V3015" s="22">
        <v>0</v>
      </c>
      <c r="W3015" s="22">
        <v>0</v>
      </c>
      <c r="X3015" s="22">
        <v>0</v>
      </c>
      <c r="Y3015" s="22">
        <v>0</v>
      </c>
      <c r="Z3015" s="22">
        <v>0</v>
      </c>
      <c r="AA3015" s="22">
        <v>0</v>
      </c>
      <c r="AB3015" s="22">
        <v>0</v>
      </c>
      <c r="AC3015" s="22">
        <v>0</v>
      </c>
      <c r="AD3015" s="22">
        <v>0</v>
      </c>
    </row>
    <row r="3016" spans="1:30" s="1" customFormat="1" ht="15" customHeight="1" x14ac:dyDescent="0.3">
      <c r="A3016" s="21" t="s">
        <v>34</v>
      </c>
      <c r="B3016" s="21" t="s">
        <v>1314</v>
      </c>
      <c r="C3016" s="21" t="s">
        <v>1314</v>
      </c>
      <c r="D3016" s="21" t="s">
        <v>36</v>
      </c>
      <c r="E3016" s="21" t="s">
        <v>37</v>
      </c>
      <c r="F3016" s="33">
        <v>1</v>
      </c>
      <c r="G3016" s="21" t="s">
        <v>38</v>
      </c>
      <c r="H3016" s="21" t="s">
        <v>1027</v>
      </c>
      <c r="I3016" s="48" t="s">
        <v>1210</v>
      </c>
      <c r="J3016" s="21" t="s">
        <v>581</v>
      </c>
      <c r="K3016" s="21" t="s">
        <v>1118</v>
      </c>
      <c r="L3016" s="21" t="s">
        <v>868</v>
      </c>
      <c r="M3016" s="21" t="s">
        <v>1317</v>
      </c>
      <c r="N3016" s="21" t="s">
        <v>48</v>
      </c>
      <c r="O3016" s="22">
        <v>2</v>
      </c>
      <c r="P3016" s="22">
        <v>148</v>
      </c>
      <c r="Q3016" s="21" t="s">
        <v>45</v>
      </c>
      <c r="R3016" s="103">
        <f t="shared" si="46"/>
        <v>296</v>
      </c>
      <c r="S3016" s="22">
        <v>0</v>
      </c>
      <c r="T3016" s="22">
        <v>296</v>
      </c>
      <c r="U3016" s="22">
        <v>0</v>
      </c>
      <c r="V3016" s="22">
        <v>0</v>
      </c>
      <c r="W3016" s="22">
        <v>0</v>
      </c>
      <c r="X3016" s="22">
        <v>0</v>
      </c>
      <c r="Y3016" s="22">
        <v>0</v>
      </c>
      <c r="Z3016" s="22">
        <v>0</v>
      </c>
      <c r="AA3016" s="22">
        <v>0</v>
      </c>
      <c r="AB3016" s="22">
        <v>0</v>
      </c>
      <c r="AC3016" s="22">
        <v>0</v>
      </c>
      <c r="AD3016" s="22">
        <v>0</v>
      </c>
    </row>
    <row r="3017" spans="1:30" s="1" customFormat="1" ht="15" customHeight="1" x14ac:dyDescent="0.3">
      <c r="A3017" s="21" t="s">
        <v>34</v>
      </c>
      <c r="B3017" s="21" t="s">
        <v>1314</v>
      </c>
      <c r="C3017" s="21" t="s">
        <v>1314</v>
      </c>
      <c r="D3017" s="21" t="s">
        <v>36</v>
      </c>
      <c r="E3017" s="21" t="s">
        <v>37</v>
      </c>
      <c r="F3017" s="33">
        <v>1</v>
      </c>
      <c r="G3017" s="21" t="s">
        <v>38</v>
      </c>
      <c r="H3017" s="21" t="s">
        <v>1027</v>
      </c>
      <c r="I3017" s="48" t="s">
        <v>1210</v>
      </c>
      <c r="J3017" s="21" t="s">
        <v>123</v>
      </c>
      <c r="K3017" s="21" t="s">
        <v>156</v>
      </c>
      <c r="L3017" s="21" t="s">
        <v>868</v>
      </c>
      <c r="M3017" s="21" t="s">
        <v>1317</v>
      </c>
      <c r="N3017" s="21" t="s">
        <v>48</v>
      </c>
      <c r="O3017" s="22">
        <v>3</v>
      </c>
      <c r="P3017" s="22">
        <v>56</v>
      </c>
      <c r="Q3017" s="21" t="s">
        <v>45</v>
      </c>
      <c r="R3017" s="103">
        <f t="shared" si="46"/>
        <v>168</v>
      </c>
      <c r="S3017" s="22">
        <v>0</v>
      </c>
      <c r="T3017" s="22">
        <v>168</v>
      </c>
      <c r="U3017" s="22">
        <v>0</v>
      </c>
      <c r="V3017" s="22">
        <v>0</v>
      </c>
      <c r="W3017" s="22">
        <v>0</v>
      </c>
      <c r="X3017" s="22">
        <v>0</v>
      </c>
      <c r="Y3017" s="22">
        <v>0</v>
      </c>
      <c r="Z3017" s="22">
        <v>0</v>
      </c>
      <c r="AA3017" s="22">
        <v>0</v>
      </c>
      <c r="AB3017" s="22">
        <v>0</v>
      </c>
      <c r="AC3017" s="22">
        <v>0</v>
      </c>
      <c r="AD3017" s="22">
        <v>0</v>
      </c>
    </row>
    <row r="3018" spans="1:30" s="1" customFormat="1" ht="15" customHeight="1" x14ac:dyDescent="0.3">
      <c r="A3018" s="21" t="s">
        <v>34</v>
      </c>
      <c r="B3018" s="21" t="s">
        <v>1314</v>
      </c>
      <c r="C3018" s="21" t="s">
        <v>1314</v>
      </c>
      <c r="D3018" s="21" t="s">
        <v>36</v>
      </c>
      <c r="E3018" s="21" t="s">
        <v>37</v>
      </c>
      <c r="F3018" s="33">
        <v>1</v>
      </c>
      <c r="G3018" s="21" t="s">
        <v>38</v>
      </c>
      <c r="H3018" s="21" t="s">
        <v>1027</v>
      </c>
      <c r="I3018" s="48" t="s">
        <v>1210</v>
      </c>
      <c r="J3018" s="21" t="s">
        <v>51</v>
      </c>
      <c r="K3018" s="21" t="s">
        <v>52</v>
      </c>
      <c r="L3018" s="21" t="s">
        <v>868</v>
      </c>
      <c r="M3018" s="21" t="s">
        <v>1317</v>
      </c>
      <c r="N3018" s="21" t="s">
        <v>48</v>
      </c>
      <c r="O3018" s="22">
        <v>12</v>
      </c>
      <c r="P3018" s="22">
        <v>4</v>
      </c>
      <c r="Q3018" s="21" t="s">
        <v>45</v>
      </c>
      <c r="R3018" s="103">
        <f t="shared" si="46"/>
        <v>48</v>
      </c>
      <c r="S3018" s="22">
        <v>0</v>
      </c>
      <c r="T3018" s="22">
        <v>24</v>
      </c>
      <c r="U3018" s="22">
        <v>0</v>
      </c>
      <c r="V3018" s="22">
        <v>0</v>
      </c>
      <c r="W3018" s="22">
        <v>0</v>
      </c>
      <c r="X3018" s="22">
        <v>24</v>
      </c>
      <c r="Y3018" s="22">
        <v>0</v>
      </c>
      <c r="Z3018" s="22">
        <v>0</v>
      </c>
      <c r="AA3018" s="22">
        <v>0</v>
      </c>
      <c r="AB3018" s="22">
        <v>0</v>
      </c>
      <c r="AC3018" s="22">
        <v>0</v>
      </c>
      <c r="AD3018" s="22">
        <v>0</v>
      </c>
    </row>
    <row r="3019" spans="1:30" s="1" customFormat="1" ht="15" customHeight="1" x14ac:dyDescent="0.3">
      <c r="A3019" s="21" t="s">
        <v>34</v>
      </c>
      <c r="B3019" s="21" t="s">
        <v>1314</v>
      </c>
      <c r="C3019" s="21" t="s">
        <v>1314</v>
      </c>
      <c r="D3019" s="21" t="s">
        <v>36</v>
      </c>
      <c r="E3019" s="21" t="s">
        <v>37</v>
      </c>
      <c r="F3019" s="33">
        <v>1</v>
      </c>
      <c r="G3019" s="21" t="s">
        <v>38</v>
      </c>
      <c r="H3019" s="21" t="s">
        <v>1027</v>
      </c>
      <c r="I3019" s="48" t="s">
        <v>1210</v>
      </c>
      <c r="J3019" s="21" t="s">
        <v>111</v>
      </c>
      <c r="K3019" s="21" t="s">
        <v>62</v>
      </c>
      <c r="L3019" s="21" t="s">
        <v>868</v>
      </c>
      <c r="M3019" s="21" t="s">
        <v>1317</v>
      </c>
      <c r="N3019" s="21" t="s">
        <v>48</v>
      </c>
      <c r="O3019" s="22">
        <v>12</v>
      </c>
      <c r="P3019" s="22">
        <v>4</v>
      </c>
      <c r="Q3019" s="21" t="s">
        <v>45</v>
      </c>
      <c r="R3019" s="103">
        <f t="shared" si="46"/>
        <v>48</v>
      </c>
      <c r="S3019" s="22">
        <v>0</v>
      </c>
      <c r="T3019" s="22">
        <v>24</v>
      </c>
      <c r="U3019" s="22">
        <v>0</v>
      </c>
      <c r="V3019" s="22">
        <v>0</v>
      </c>
      <c r="W3019" s="22">
        <v>0</v>
      </c>
      <c r="X3019" s="22">
        <v>24</v>
      </c>
      <c r="Y3019" s="22">
        <v>0</v>
      </c>
      <c r="Z3019" s="22">
        <v>0</v>
      </c>
      <c r="AA3019" s="22">
        <v>0</v>
      </c>
      <c r="AB3019" s="22">
        <v>0</v>
      </c>
      <c r="AC3019" s="22">
        <v>0</v>
      </c>
      <c r="AD3019" s="22">
        <v>0</v>
      </c>
    </row>
    <row r="3020" spans="1:30" s="1" customFormat="1" ht="15" customHeight="1" x14ac:dyDescent="0.3">
      <c r="A3020" s="21" t="s">
        <v>34</v>
      </c>
      <c r="B3020" s="21" t="s">
        <v>1314</v>
      </c>
      <c r="C3020" s="21" t="s">
        <v>1314</v>
      </c>
      <c r="D3020" s="21" t="s">
        <v>36</v>
      </c>
      <c r="E3020" s="21" t="s">
        <v>37</v>
      </c>
      <c r="F3020" s="33">
        <v>1</v>
      </c>
      <c r="G3020" s="21" t="s">
        <v>38</v>
      </c>
      <c r="H3020" s="21" t="s">
        <v>1027</v>
      </c>
      <c r="I3020" s="48" t="s">
        <v>1210</v>
      </c>
      <c r="J3020" s="21" t="s">
        <v>1030</v>
      </c>
      <c r="K3020" s="21" t="s">
        <v>2173</v>
      </c>
      <c r="L3020" s="21" t="s">
        <v>868</v>
      </c>
      <c r="M3020" s="21" t="s">
        <v>1317</v>
      </c>
      <c r="N3020" s="21" t="s">
        <v>48</v>
      </c>
      <c r="O3020" s="22">
        <v>60</v>
      </c>
      <c r="P3020" s="22">
        <v>32</v>
      </c>
      <c r="Q3020" s="21" t="s">
        <v>45</v>
      </c>
      <c r="R3020" s="103">
        <f t="shared" ref="R3020:R3083" si="47">SUM(S3020:AD3020)</f>
        <v>1920</v>
      </c>
      <c r="S3020" s="22">
        <v>0</v>
      </c>
      <c r="T3020" s="22">
        <v>1600</v>
      </c>
      <c r="U3020" s="22">
        <v>0</v>
      </c>
      <c r="V3020" s="22">
        <v>0</v>
      </c>
      <c r="W3020" s="22">
        <v>0</v>
      </c>
      <c r="X3020" s="22">
        <v>320</v>
      </c>
      <c r="Y3020" s="22">
        <v>0</v>
      </c>
      <c r="Z3020" s="22">
        <v>0</v>
      </c>
      <c r="AA3020" s="22">
        <v>0</v>
      </c>
      <c r="AB3020" s="22">
        <v>0</v>
      </c>
      <c r="AC3020" s="22">
        <v>0</v>
      </c>
      <c r="AD3020" s="22">
        <v>0</v>
      </c>
    </row>
    <row r="3021" spans="1:30" s="1" customFormat="1" ht="15" customHeight="1" x14ac:dyDescent="0.3">
      <c r="A3021" s="21" t="s">
        <v>34</v>
      </c>
      <c r="B3021" s="21" t="s">
        <v>1314</v>
      </c>
      <c r="C3021" s="21" t="s">
        <v>1314</v>
      </c>
      <c r="D3021" s="21" t="s">
        <v>36</v>
      </c>
      <c r="E3021" s="21" t="s">
        <v>37</v>
      </c>
      <c r="F3021" s="33">
        <v>1</v>
      </c>
      <c r="G3021" s="21" t="s">
        <v>38</v>
      </c>
      <c r="H3021" s="21" t="s">
        <v>1027</v>
      </c>
      <c r="I3021" s="48" t="s">
        <v>1210</v>
      </c>
      <c r="J3021" s="21" t="s">
        <v>522</v>
      </c>
      <c r="K3021" s="21" t="s">
        <v>528</v>
      </c>
      <c r="L3021" s="21" t="s">
        <v>868</v>
      </c>
      <c r="M3021" s="21" t="s">
        <v>1317</v>
      </c>
      <c r="N3021" s="21" t="s">
        <v>44</v>
      </c>
      <c r="O3021" s="22">
        <v>4</v>
      </c>
      <c r="P3021" s="22">
        <v>223</v>
      </c>
      <c r="Q3021" s="21" t="s">
        <v>45</v>
      </c>
      <c r="R3021" s="103">
        <f t="shared" si="47"/>
        <v>892</v>
      </c>
      <c r="S3021" s="22">
        <v>0</v>
      </c>
      <c r="T3021" s="22">
        <v>669</v>
      </c>
      <c r="U3021" s="22">
        <v>0</v>
      </c>
      <c r="V3021" s="22">
        <v>0</v>
      </c>
      <c r="W3021" s="22">
        <v>0</v>
      </c>
      <c r="X3021" s="22">
        <v>223</v>
      </c>
      <c r="Y3021" s="22">
        <v>0</v>
      </c>
      <c r="Z3021" s="22">
        <v>0</v>
      </c>
      <c r="AA3021" s="22">
        <v>0</v>
      </c>
      <c r="AB3021" s="22">
        <v>0</v>
      </c>
      <c r="AC3021" s="22">
        <v>0</v>
      </c>
      <c r="AD3021" s="22">
        <v>0</v>
      </c>
    </row>
    <row r="3022" spans="1:30" s="1" customFormat="1" ht="15" customHeight="1" x14ac:dyDescent="0.3">
      <c r="A3022" s="21" t="s">
        <v>34</v>
      </c>
      <c r="B3022" s="21" t="s">
        <v>1314</v>
      </c>
      <c r="C3022" s="21" t="s">
        <v>1314</v>
      </c>
      <c r="D3022" s="21" t="s">
        <v>36</v>
      </c>
      <c r="E3022" s="21" t="s">
        <v>37</v>
      </c>
      <c r="F3022" s="33">
        <v>1</v>
      </c>
      <c r="G3022" s="21" t="s">
        <v>38</v>
      </c>
      <c r="H3022" s="21" t="s">
        <v>1027</v>
      </c>
      <c r="I3022" s="48" t="s">
        <v>1210</v>
      </c>
      <c r="J3022" s="21" t="s">
        <v>140</v>
      </c>
      <c r="K3022" s="21" t="s">
        <v>744</v>
      </c>
      <c r="L3022" s="21" t="s">
        <v>42</v>
      </c>
      <c r="M3022" s="21" t="s">
        <v>1317</v>
      </c>
      <c r="N3022" s="21" t="s">
        <v>63</v>
      </c>
      <c r="O3022" s="22">
        <v>4</v>
      </c>
      <c r="P3022" s="22">
        <v>1044</v>
      </c>
      <c r="Q3022" s="21" t="s">
        <v>45</v>
      </c>
      <c r="R3022" s="103">
        <f t="shared" si="47"/>
        <v>4176</v>
      </c>
      <c r="S3022" s="22">
        <v>0</v>
      </c>
      <c r="T3022" s="22">
        <v>2088</v>
      </c>
      <c r="U3022" s="22">
        <v>0</v>
      </c>
      <c r="V3022" s="22">
        <v>0</v>
      </c>
      <c r="W3022" s="22">
        <v>0</v>
      </c>
      <c r="X3022" s="22">
        <v>2088</v>
      </c>
      <c r="Y3022" s="22">
        <v>0</v>
      </c>
      <c r="Z3022" s="22">
        <v>0</v>
      </c>
      <c r="AA3022" s="22">
        <v>0</v>
      </c>
      <c r="AB3022" s="22">
        <v>0</v>
      </c>
      <c r="AC3022" s="22">
        <v>0</v>
      </c>
      <c r="AD3022" s="22">
        <v>0</v>
      </c>
    </row>
    <row r="3023" spans="1:30" s="1" customFormat="1" ht="15" customHeight="1" x14ac:dyDescent="0.3">
      <c r="A3023" s="21" t="s">
        <v>34</v>
      </c>
      <c r="B3023" s="21" t="s">
        <v>1314</v>
      </c>
      <c r="C3023" s="21" t="s">
        <v>1314</v>
      </c>
      <c r="D3023" s="21" t="s">
        <v>36</v>
      </c>
      <c r="E3023" s="21" t="s">
        <v>37</v>
      </c>
      <c r="F3023" s="33">
        <v>1</v>
      </c>
      <c r="G3023" s="21" t="s">
        <v>38</v>
      </c>
      <c r="H3023" s="21" t="s">
        <v>1027</v>
      </c>
      <c r="I3023" s="48" t="s">
        <v>1210</v>
      </c>
      <c r="J3023" s="21" t="s">
        <v>142</v>
      </c>
      <c r="K3023" s="21" t="s">
        <v>745</v>
      </c>
      <c r="L3023" s="21" t="s">
        <v>42</v>
      </c>
      <c r="M3023" s="21" t="s">
        <v>1317</v>
      </c>
      <c r="N3023" s="21" t="s">
        <v>63</v>
      </c>
      <c r="O3023" s="22">
        <v>2</v>
      </c>
      <c r="P3023" s="22">
        <v>1375</v>
      </c>
      <c r="Q3023" s="21" t="s">
        <v>45</v>
      </c>
      <c r="R3023" s="103">
        <f t="shared" si="47"/>
        <v>2750</v>
      </c>
      <c r="S3023" s="22">
        <v>0</v>
      </c>
      <c r="T3023" s="22">
        <v>1375</v>
      </c>
      <c r="U3023" s="22">
        <v>0</v>
      </c>
      <c r="V3023" s="22">
        <v>0</v>
      </c>
      <c r="W3023" s="22">
        <v>0</v>
      </c>
      <c r="X3023" s="22">
        <v>1375</v>
      </c>
      <c r="Y3023" s="22">
        <v>0</v>
      </c>
      <c r="Z3023" s="22">
        <v>0</v>
      </c>
      <c r="AA3023" s="22">
        <v>0</v>
      </c>
      <c r="AB3023" s="22">
        <v>0</v>
      </c>
      <c r="AC3023" s="22">
        <v>0</v>
      </c>
      <c r="AD3023" s="22">
        <v>0</v>
      </c>
    </row>
    <row r="3024" spans="1:30" s="1" customFormat="1" ht="15" customHeight="1" x14ac:dyDescent="0.3">
      <c r="A3024" s="21" t="s">
        <v>34</v>
      </c>
      <c r="B3024" s="21" t="s">
        <v>1314</v>
      </c>
      <c r="C3024" s="21" t="s">
        <v>1314</v>
      </c>
      <c r="D3024" s="21" t="s">
        <v>36</v>
      </c>
      <c r="E3024" s="21" t="s">
        <v>37</v>
      </c>
      <c r="F3024" s="33">
        <v>1</v>
      </c>
      <c r="G3024" s="21" t="s">
        <v>38</v>
      </c>
      <c r="H3024" s="21" t="s">
        <v>1027</v>
      </c>
      <c r="I3024" s="48" t="s">
        <v>1210</v>
      </c>
      <c r="J3024" s="21" t="s">
        <v>77</v>
      </c>
      <c r="K3024" s="21" t="s">
        <v>78</v>
      </c>
      <c r="L3024" s="21" t="s">
        <v>42</v>
      </c>
      <c r="M3024" s="21" t="s">
        <v>1317</v>
      </c>
      <c r="N3024" s="21" t="s">
        <v>48</v>
      </c>
      <c r="O3024" s="22">
        <v>3</v>
      </c>
      <c r="P3024" s="22">
        <v>223</v>
      </c>
      <c r="Q3024" s="21" t="s">
        <v>45</v>
      </c>
      <c r="R3024" s="103">
        <f t="shared" si="47"/>
        <v>669</v>
      </c>
      <c r="S3024" s="22">
        <v>0</v>
      </c>
      <c r="T3024" s="22">
        <v>446</v>
      </c>
      <c r="U3024" s="22">
        <v>0</v>
      </c>
      <c r="V3024" s="22">
        <v>0</v>
      </c>
      <c r="W3024" s="22">
        <v>0</v>
      </c>
      <c r="X3024" s="22">
        <v>223</v>
      </c>
      <c r="Y3024" s="22">
        <v>0</v>
      </c>
      <c r="Z3024" s="22">
        <v>0</v>
      </c>
      <c r="AA3024" s="22">
        <v>0</v>
      </c>
      <c r="AB3024" s="22">
        <v>0</v>
      </c>
      <c r="AC3024" s="22">
        <v>0</v>
      </c>
      <c r="AD3024" s="22">
        <v>0</v>
      </c>
    </row>
    <row r="3025" spans="1:30" s="1" customFormat="1" ht="15" customHeight="1" x14ac:dyDescent="0.3">
      <c r="A3025" s="21" t="s">
        <v>34</v>
      </c>
      <c r="B3025" s="21" t="s">
        <v>1314</v>
      </c>
      <c r="C3025" s="21" t="s">
        <v>1314</v>
      </c>
      <c r="D3025" s="21" t="s">
        <v>36</v>
      </c>
      <c r="E3025" s="21" t="s">
        <v>37</v>
      </c>
      <c r="F3025" s="33">
        <v>1</v>
      </c>
      <c r="G3025" s="21" t="s">
        <v>38</v>
      </c>
      <c r="H3025" s="21" t="s">
        <v>1027</v>
      </c>
      <c r="I3025" s="48" t="s">
        <v>1210</v>
      </c>
      <c r="J3025" s="21" t="s">
        <v>79</v>
      </c>
      <c r="K3025" s="21" t="s">
        <v>80</v>
      </c>
      <c r="L3025" s="21" t="s">
        <v>42</v>
      </c>
      <c r="M3025" s="21" t="s">
        <v>1317</v>
      </c>
      <c r="N3025" s="21" t="s">
        <v>48</v>
      </c>
      <c r="O3025" s="22">
        <v>1</v>
      </c>
      <c r="P3025" s="22">
        <v>223</v>
      </c>
      <c r="Q3025" s="21" t="s">
        <v>45</v>
      </c>
      <c r="R3025" s="103">
        <f t="shared" si="47"/>
        <v>223</v>
      </c>
      <c r="S3025" s="22">
        <v>0</v>
      </c>
      <c r="T3025" s="22">
        <v>223</v>
      </c>
      <c r="U3025" s="22">
        <v>0</v>
      </c>
      <c r="V3025" s="22">
        <v>0</v>
      </c>
      <c r="W3025" s="22">
        <v>0</v>
      </c>
      <c r="X3025" s="22">
        <v>0</v>
      </c>
      <c r="Y3025" s="22">
        <v>0</v>
      </c>
      <c r="Z3025" s="22">
        <v>0</v>
      </c>
      <c r="AA3025" s="22">
        <v>0</v>
      </c>
      <c r="AB3025" s="22">
        <v>0</v>
      </c>
      <c r="AC3025" s="22">
        <v>0</v>
      </c>
      <c r="AD3025" s="22">
        <v>0</v>
      </c>
    </row>
    <row r="3026" spans="1:30" s="1" customFormat="1" ht="15" customHeight="1" x14ac:dyDescent="0.3">
      <c r="A3026" s="21" t="s">
        <v>34</v>
      </c>
      <c r="B3026" s="21" t="s">
        <v>1314</v>
      </c>
      <c r="C3026" s="21" t="s">
        <v>1314</v>
      </c>
      <c r="D3026" s="21" t="s">
        <v>36</v>
      </c>
      <c r="E3026" s="21" t="s">
        <v>37</v>
      </c>
      <c r="F3026" s="33">
        <v>1</v>
      </c>
      <c r="G3026" s="21" t="s">
        <v>38</v>
      </c>
      <c r="H3026" s="21" t="s">
        <v>1027</v>
      </c>
      <c r="I3026" s="48" t="s">
        <v>1210</v>
      </c>
      <c r="J3026" s="21" t="s">
        <v>883</v>
      </c>
      <c r="K3026" s="21" t="s">
        <v>884</v>
      </c>
      <c r="L3026" s="21" t="s">
        <v>42</v>
      </c>
      <c r="M3026" s="21" t="s">
        <v>1317</v>
      </c>
      <c r="N3026" s="21" t="s">
        <v>63</v>
      </c>
      <c r="O3026" s="22">
        <v>3</v>
      </c>
      <c r="P3026" s="22">
        <v>46</v>
      </c>
      <c r="Q3026" s="21" t="s">
        <v>45</v>
      </c>
      <c r="R3026" s="103">
        <f t="shared" si="47"/>
        <v>138</v>
      </c>
      <c r="S3026" s="22">
        <v>0</v>
      </c>
      <c r="T3026" s="22">
        <v>138</v>
      </c>
      <c r="U3026" s="22">
        <v>0</v>
      </c>
      <c r="V3026" s="22">
        <v>0</v>
      </c>
      <c r="W3026" s="22">
        <v>0</v>
      </c>
      <c r="X3026" s="22">
        <v>0</v>
      </c>
      <c r="Y3026" s="22">
        <v>0</v>
      </c>
      <c r="Z3026" s="22">
        <v>0</v>
      </c>
      <c r="AA3026" s="22">
        <v>0</v>
      </c>
      <c r="AB3026" s="22">
        <v>0</v>
      </c>
      <c r="AC3026" s="22">
        <v>0</v>
      </c>
      <c r="AD3026" s="22">
        <v>0</v>
      </c>
    </row>
    <row r="3027" spans="1:30" s="1" customFormat="1" ht="15" customHeight="1" x14ac:dyDescent="0.3">
      <c r="A3027" s="21" t="s">
        <v>34</v>
      </c>
      <c r="B3027" s="21" t="s">
        <v>1314</v>
      </c>
      <c r="C3027" s="21" t="s">
        <v>1314</v>
      </c>
      <c r="D3027" s="21" t="s">
        <v>36</v>
      </c>
      <c r="E3027" s="21" t="s">
        <v>37</v>
      </c>
      <c r="F3027" s="33">
        <v>1</v>
      </c>
      <c r="G3027" s="21" t="s">
        <v>38</v>
      </c>
      <c r="H3027" s="21" t="s">
        <v>1027</v>
      </c>
      <c r="I3027" s="48" t="s">
        <v>1210</v>
      </c>
      <c r="J3027" s="21" t="s">
        <v>883</v>
      </c>
      <c r="K3027" s="21" t="s">
        <v>884</v>
      </c>
      <c r="L3027" s="21" t="s">
        <v>42</v>
      </c>
      <c r="M3027" s="21" t="s">
        <v>1317</v>
      </c>
      <c r="N3027" s="21" t="s">
        <v>63</v>
      </c>
      <c r="O3027" s="22">
        <v>5</v>
      </c>
      <c r="P3027" s="22">
        <v>46</v>
      </c>
      <c r="Q3027" s="21" t="s">
        <v>45</v>
      </c>
      <c r="R3027" s="103">
        <f t="shared" si="47"/>
        <v>230</v>
      </c>
      <c r="S3027" s="22">
        <v>0</v>
      </c>
      <c r="T3027" s="22">
        <v>138</v>
      </c>
      <c r="U3027" s="22">
        <v>0</v>
      </c>
      <c r="V3027" s="22">
        <v>0</v>
      </c>
      <c r="W3027" s="22">
        <v>0</v>
      </c>
      <c r="X3027" s="22">
        <v>92</v>
      </c>
      <c r="Y3027" s="22">
        <v>0</v>
      </c>
      <c r="Z3027" s="22">
        <v>0</v>
      </c>
      <c r="AA3027" s="22">
        <v>0</v>
      </c>
      <c r="AB3027" s="22">
        <v>0</v>
      </c>
      <c r="AC3027" s="22">
        <v>0</v>
      </c>
      <c r="AD3027" s="22">
        <v>0</v>
      </c>
    </row>
    <row r="3028" spans="1:30" s="1" customFormat="1" ht="15" customHeight="1" x14ac:dyDescent="0.3">
      <c r="A3028" s="21" t="s">
        <v>34</v>
      </c>
      <c r="B3028" s="21" t="s">
        <v>1314</v>
      </c>
      <c r="C3028" s="21" t="s">
        <v>1314</v>
      </c>
      <c r="D3028" s="21" t="s">
        <v>36</v>
      </c>
      <c r="E3028" s="21" t="s">
        <v>37</v>
      </c>
      <c r="F3028" s="33">
        <v>1</v>
      </c>
      <c r="G3028" s="21" t="s">
        <v>38</v>
      </c>
      <c r="H3028" s="21" t="s">
        <v>1027</v>
      </c>
      <c r="I3028" s="48" t="s">
        <v>1210</v>
      </c>
      <c r="J3028" s="21" t="s">
        <v>51</v>
      </c>
      <c r="K3028" s="21" t="s">
        <v>52</v>
      </c>
      <c r="L3028" s="21" t="s">
        <v>42</v>
      </c>
      <c r="M3028" s="21" t="s">
        <v>1317</v>
      </c>
      <c r="N3028" s="21" t="s">
        <v>48</v>
      </c>
      <c r="O3028" s="22">
        <v>3</v>
      </c>
      <c r="P3028" s="22">
        <v>45</v>
      </c>
      <c r="Q3028" s="21" t="s">
        <v>45</v>
      </c>
      <c r="R3028" s="103">
        <f t="shared" si="47"/>
        <v>135</v>
      </c>
      <c r="S3028" s="22">
        <v>0</v>
      </c>
      <c r="T3028" s="22">
        <v>90</v>
      </c>
      <c r="U3028" s="22">
        <v>0</v>
      </c>
      <c r="V3028" s="22">
        <v>0</v>
      </c>
      <c r="W3028" s="22">
        <v>0</v>
      </c>
      <c r="X3028" s="22">
        <v>45</v>
      </c>
      <c r="Y3028" s="22">
        <v>0</v>
      </c>
      <c r="Z3028" s="22">
        <v>0</v>
      </c>
      <c r="AA3028" s="22">
        <v>0</v>
      </c>
      <c r="AB3028" s="22">
        <v>0</v>
      </c>
      <c r="AC3028" s="22">
        <v>0</v>
      </c>
      <c r="AD3028" s="22">
        <v>0</v>
      </c>
    </row>
    <row r="3029" spans="1:30" s="1" customFormat="1" ht="15" customHeight="1" x14ac:dyDescent="0.3">
      <c r="A3029" s="21" t="s">
        <v>34</v>
      </c>
      <c r="B3029" s="21" t="s">
        <v>1314</v>
      </c>
      <c r="C3029" s="21" t="s">
        <v>1314</v>
      </c>
      <c r="D3029" s="21" t="s">
        <v>36</v>
      </c>
      <c r="E3029" s="21" t="s">
        <v>37</v>
      </c>
      <c r="F3029" s="33">
        <v>1</v>
      </c>
      <c r="G3029" s="21" t="s">
        <v>38</v>
      </c>
      <c r="H3029" s="21" t="s">
        <v>1027</v>
      </c>
      <c r="I3029" s="48" t="s">
        <v>1210</v>
      </c>
      <c r="J3029" s="21" t="s">
        <v>531</v>
      </c>
      <c r="K3029" s="21" t="s">
        <v>613</v>
      </c>
      <c r="L3029" s="21" t="s">
        <v>42</v>
      </c>
      <c r="M3029" s="21" t="s">
        <v>1317</v>
      </c>
      <c r="N3029" s="21" t="s">
        <v>63</v>
      </c>
      <c r="O3029" s="22">
        <v>2</v>
      </c>
      <c r="P3029" s="22">
        <v>48</v>
      </c>
      <c r="Q3029" s="21" t="s">
        <v>45</v>
      </c>
      <c r="R3029" s="103">
        <f t="shared" si="47"/>
        <v>96</v>
      </c>
      <c r="S3029" s="22">
        <v>0</v>
      </c>
      <c r="T3029" s="22">
        <v>48</v>
      </c>
      <c r="U3029" s="22">
        <v>0</v>
      </c>
      <c r="V3029" s="22">
        <v>0</v>
      </c>
      <c r="W3029" s="22">
        <v>0</v>
      </c>
      <c r="X3029" s="22">
        <v>48</v>
      </c>
      <c r="Y3029" s="22">
        <v>0</v>
      </c>
      <c r="Z3029" s="22">
        <v>0</v>
      </c>
      <c r="AA3029" s="22">
        <v>0</v>
      </c>
      <c r="AB3029" s="22">
        <v>0</v>
      </c>
      <c r="AC3029" s="22">
        <v>0</v>
      </c>
      <c r="AD3029" s="22">
        <v>0</v>
      </c>
    </row>
    <row r="3030" spans="1:30" s="1" customFormat="1" ht="15" customHeight="1" x14ac:dyDescent="0.3">
      <c r="A3030" s="21" t="s">
        <v>34</v>
      </c>
      <c r="B3030" s="21" t="s">
        <v>1314</v>
      </c>
      <c r="C3030" s="21" t="s">
        <v>1314</v>
      </c>
      <c r="D3030" s="21" t="s">
        <v>36</v>
      </c>
      <c r="E3030" s="21" t="s">
        <v>37</v>
      </c>
      <c r="F3030" s="33">
        <v>1</v>
      </c>
      <c r="G3030" s="21" t="s">
        <v>38</v>
      </c>
      <c r="H3030" s="21" t="s">
        <v>1027</v>
      </c>
      <c r="I3030" s="48" t="s">
        <v>1210</v>
      </c>
      <c r="J3030" s="21" t="s">
        <v>87</v>
      </c>
      <c r="K3030" s="21" t="s">
        <v>88</v>
      </c>
      <c r="L3030" s="21" t="s">
        <v>42</v>
      </c>
      <c r="M3030" s="21" t="s">
        <v>1317</v>
      </c>
      <c r="N3030" s="21" t="s">
        <v>48</v>
      </c>
      <c r="O3030" s="22">
        <v>5</v>
      </c>
      <c r="P3030" s="22">
        <v>19</v>
      </c>
      <c r="Q3030" s="21" t="s">
        <v>45</v>
      </c>
      <c r="R3030" s="103">
        <f t="shared" si="47"/>
        <v>95</v>
      </c>
      <c r="S3030" s="22">
        <v>0</v>
      </c>
      <c r="T3030" s="22">
        <v>57</v>
      </c>
      <c r="U3030" s="22">
        <v>0</v>
      </c>
      <c r="V3030" s="22">
        <v>0</v>
      </c>
      <c r="W3030" s="22">
        <v>0</v>
      </c>
      <c r="X3030" s="22">
        <v>38</v>
      </c>
      <c r="Y3030" s="22">
        <v>0</v>
      </c>
      <c r="Z3030" s="22">
        <v>0</v>
      </c>
      <c r="AA3030" s="22">
        <v>0</v>
      </c>
      <c r="AB3030" s="22">
        <v>0</v>
      </c>
      <c r="AC3030" s="22">
        <v>0</v>
      </c>
      <c r="AD3030" s="22">
        <v>0</v>
      </c>
    </row>
    <row r="3031" spans="1:30" s="1" customFormat="1" ht="15" customHeight="1" x14ac:dyDescent="0.3">
      <c r="A3031" s="21" t="s">
        <v>34</v>
      </c>
      <c r="B3031" s="21" t="s">
        <v>1314</v>
      </c>
      <c r="C3031" s="21" t="s">
        <v>1314</v>
      </c>
      <c r="D3031" s="21" t="s">
        <v>36</v>
      </c>
      <c r="E3031" s="21" t="s">
        <v>37</v>
      </c>
      <c r="F3031" s="33">
        <v>1</v>
      </c>
      <c r="G3031" s="21" t="s">
        <v>38</v>
      </c>
      <c r="H3031" s="21" t="s">
        <v>1027</v>
      </c>
      <c r="I3031" s="48" t="s">
        <v>1210</v>
      </c>
      <c r="J3031" s="21" t="s">
        <v>525</v>
      </c>
      <c r="K3031" s="21" t="s">
        <v>526</v>
      </c>
      <c r="L3031" s="21" t="s">
        <v>42</v>
      </c>
      <c r="M3031" s="21" t="s">
        <v>1317</v>
      </c>
      <c r="N3031" s="21" t="s">
        <v>48</v>
      </c>
      <c r="O3031" s="22">
        <v>5</v>
      </c>
      <c r="P3031" s="22">
        <v>19</v>
      </c>
      <c r="Q3031" s="21" t="s">
        <v>45</v>
      </c>
      <c r="R3031" s="103">
        <f t="shared" si="47"/>
        <v>95</v>
      </c>
      <c r="S3031" s="22">
        <v>0</v>
      </c>
      <c r="T3031" s="22">
        <v>57</v>
      </c>
      <c r="U3031" s="22">
        <v>0</v>
      </c>
      <c r="V3031" s="22">
        <v>0</v>
      </c>
      <c r="W3031" s="22">
        <v>0</v>
      </c>
      <c r="X3031" s="22">
        <v>38</v>
      </c>
      <c r="Y3031" s="22">
        <v>0</v>
      </c>
      <c r="Z3031" s="22">
        <v>0</v>
      </c>
      <c r="AA3031" s="22">
        <v>0</v>
      </c>
      <c r="AB3031" s="22">
        <v>0</v>
      </c>
      <c r="AC3031" s="22">
        <v>0</v>
      </c>
      <c r="AD3031" s="22">
        <v>0</v>
      </c>
    </row>
    <row r="3032" spans="1:30" s="1" customFormat="1" ht="15" customHeight="1" x14ac:dyDescent="0.3">
      <c r="A3032" s="21" t="s">
        <v>34</v>
      </c>
      <c r="B3032" s="21" t="s">
        <v>1314</v>
      </c>
      <c r="C3032" s="21" t="s">
        <v>1314</v>
      </c>
      <c r="D3032" s="21" t="s">
        <v>36</v>
      </c>
      <c r="E3032" s="21" t="s">
        <v>37</v>
      </c>
      <c r="F3032" s="33">
        <v>1</v>
      </c>
      <c r="G3032" s="21" t="s">
        <v>38</v>
      </c>
      <c r="H3032" s="21" t="s">
        <v>1027</v>
      </c>
      <c r="I3032" s="48" t="s">
        <v>1210</v>
      </c>
      <c r="J3032" s="21" t="s">
        <v>177</v>
      </c>
      <c r="K3032" s="21" t="s">
        <v>178</v>
      </c>
      <c r="L3032" s="21" t="s">
        <v>42</v>
      </c>
      <c r="M3032" s="21" t="s">
        <v>1317</v>
      </c>
      <c r="N3032" s="21" t="s">
        <v>253</v>
      </c>
      <c r="O3032" s="22">
        <v>1</v>
      </c>
      <c r="P3032" s="22">
        <v>58</v>
      </c>
      <c r="Q3032" s="21" t="s">
        <v>45</v>
      </c>
      <c r="R3032" s="103">
        <f t="shared" si="47"/>
        <v>58</v>
      </c>
      <c r="S3032" s="22">
        <v>0</v>
      </c>
      <c r="T3032" s="22">
        <v>58</v>
      </c>
      <c r="U3032" s="22">
        <v>0</v>
      </c>
      <c r="V3032" s="22">
        <v>0</v>
      </c>
      <c r="W3032" s="22">
        <v>0</v>
      </c>
      <c r="X3032" s="22">
        <v>0</v>
      </c>
      <c r="Y3032" s="22">
        <v>0</v>
      </c>
      <c r="Z3032" s="22">
        <v>0</v>
      </c>
      <c r="AA3032" s="22">
        <v>0</v>
      </c>
      <c r="AB3032" s="22">
        <v>0</v>
      </c>
      <c r="AC3032" s="22">
        <v>0</v>
      </c>
      <c r="AD3032" s="22">
        <v>0</v>
      </c>
    </row>
    <row r="3033" spans="1:30" s="1" customFormat="1" ht="15" customHeight="1" x14ac:dyDescent="0.3">
      <c r="A3033" s="21" t="s">
        <v>34</v>
      </c>
      <c r="B3033" s="21" t="s">
        <v>1314</v>
      </c>
      <c r="C3033" s="21" t="s">
        <v>1314</v>
      </c>
      <c r="D3033" s="21" t="s">
        <v>36</v>
      </c>
      <c r="E3033" s="21" t="s">
        <v>37</v>
      </c>
      <c r="F3033" s="33">
        <v>1</v>
      </c>
      <c r="G3033" s="21" t="s">
        <v>38</v>
      </c>
      <c r="H3033" s="21" t="s">
        <v>1027</v>
      </c>
      <c r="I3033" s="48" t="s">
        <v>1210</v>
      </c>
      <c r="J3033" s="21" t="s">
        <v>606</v>
      </c>
      <c r="K3033" s="21" t="s">
        <v>607</v>
      </c>
      <c r="L3033" s="21" t="s">
        <v>42</v>
      </c>
      <c r="M3033" s="21" t="s">
        <v>1317</v>
      </c>
      <c r="N3033" s="21" t="s">
        <v>253</v>
      </c>
      <c r="O3033" s="22">
        <v>1</v>
      </c>
      <c r="P3033" s="22">
        <v>58</v>
      </c>
      <c r="Q3033" s="21" t="s">
        <v>45</v>
      </c>
      <c r="R3033" s="103">
        <f t="shared" si="47"/>
        <v>58</v>
      </c>
      <c r="S3033" s="22">
        <v>0</v>
      </c>
      <c r="T3033" s="22">
        <v>58</v>
      </c>
      <c r="U3033" s="22">
        <v>0</v>
      </c>
      <c r="V3033" s="22">
        <v>0</v>
      </c>
      <c r="W3033" s="22">
        <v>0</v>
      </c>
      <c r="X3033" s="22">
        <v>0</v>
      </c>
      <c r="Y3033" s="22">
        <v>0</v>
      </c>
      <c r="Z3033" s="22">
        <v>0</v>
      </c>
      <c r="AA3033" s="22">
        <v>0</v>
      </c>
      <c r="AB3033" s="22">
        <v>0</v>
      </c>
      <c r="AC3033" s="22">
        <v>0</v>
      </c>
      <c r="AD3033" s="22">
        <v>0</v>
      </c>
    </row>
    <row r="3034" spans="1:30" s="1" customFormat="1" ht="15" customHeight="1" x14ac:dyDescent="0.3">
      <c r="A3034" s="21" t="s">
        <v>34</v>
      </c>
      <c r="B3034" s="21" t="s">
        <v>1314</v>
      </c>
      <c r="C3034" s="21" t="s">
        <v>1314</v>
      </c>
      <c r="D3034" s="21" t="s">
        <v>36</v>
      </c>
      <c r="E3034" s="21" t="s">
        <v>37</v>
      </c>
      <c r="F3034" s="33">
        <v>1</v>
      </c>
      <c r="G3034" s="21" t="s">
        <v>38</v>
      </c>
      <c r="H3034" s="21" t="s">
        <v>1027</v>
      </c>
      <c r="I3034" s="48" t="s">
        <v>1210</v>
      </c>
      <c r="J3034" s="21" t="s">
        <v>555</v>
      </c>
      <c r="K3034" s="21" t="s">
        <v>556</v>
      </c>
      <c r="L3034" s="21" t="s">
        <v>42</v>
      </c>
      <c r="M3034" s="21" t="s">
        <v>1317</v>
      </c>
      <c r="N3034" s="21" t="s">
        <v>253</v>
      </c>
      <c r="O3034" s="22">
        <v>1</v>
      </c>
      <c r="P3034" s="22">
        <v>58</v>
      </c>
      <c r="Q3034" s="21" t="s">
        <v>45</v>
      </c>
      <c r="R3034" s="103">
        <f t="shared" si="47"/>
        <v>58</v>
      </c>
      <c r="S3034" s="22">
        <v>0</v>
      </c>
      <c r="T3034" s="22">
        <v>58</v>
      </c>
      <c r="U3034" s="22">
        <v>0</v>
      </c>
      <c r="V3034" s="22">
        <v>0</v>
      </c>
      <c r="W3034" s="22">
        <v>0</v>
      </c>
      <c r="X3034" s="22">
        <v>0</v>
      </c>
      <c r="Y3034" s="22">
        <v>0</v>
      </c>
      <c r="Z3034" s="22">
        <v>0</v>
      </c>
      <c r="AA3034" s="22">
        <v>0</v>
      </c>
      <c r="AB3034" s="22">
        <v>0</v>
      </c>
      <c r="AC3034" s="22">
        <v>0</v>
      </c>
      <c r="AD3034" s="22">
        <v>0</v>
      </c>
    </row>
    <row r="3035" spans="1:30" s="1" customFormat="1" ht="15" customHeight="1" x14ac:dyDescent="0.3">
      <c r="A3035" s="21" t="s">
        <v>34</v>
      </c>
      <c r="B3035" s="21" t="s">
        <v>1314</v>
      </c>
      <c r="C3035" s="21" t="s">
        <v>1314</v>
      </c>
      <c r="D3035" s="21" t="s">
        <v>36</v>
      </c>
      <c r="E3035" s="21" t="s">
        <v>37</v>
      </c>
      <c r="F3035" s="33">
        <v>1</v>
      </c>
      <c r="G3035" s="21" t="s">
        <v>38</v>
      </c>
      <c r="H3035" s="21" t="s">
        <v>1027</v>
      </c>
      <c r="I3035" s="48" t="s">
        <v>1210</v>
      </c>
      <c r="J3035" s="21" t="s">
        <v>212</v>
      </c>
      <c r="K3035" s="21" t="s">
        <v>213</v>
      </c>
      <c r="L3035" s="21" t="s">
        <v>42</v>
      </c>
      <c r="M3035" s="21" t="s">
        <v>1317</v>
      </c>
      <c r="N3035" s="21" t="s">
        <v>48</v>
      </c>
      <c r="O3035" s="22">
        <v>2</v>
      </c>
      <c r="P3035" s="22">
        <v>47</v>
      </c>
      <c r="Q3035" s="21" t="s">
        <v>45</v>
      </c>
      <c r="R3035" s="103">
        <f t="shared" si="47"/>
        <v>94</v>
      </c>
      <c r="S3035" s="22">
        <v>0</v>
      </c>
      <c r="T3035" s="22">
        <v>47</v>
      </c>
      <c r="U3035" s="22">
        <v>0</v>
      </c>
      <c r="V3035" s="22">
        <v>0</v>
      </c>
      <c r="W3035" s="22">
        <v>0</v>
      </c>
      <c r="X3035" s="22">
        <v>47</v>
      </c>
      <c r="Y3035" s="22">
        <v>0</v>
      </c>
      <c r="Z3035" s="22">
        <v>0</v>
      </c>
      <c r="AA3035" s="22">
        <v>0</v>
      </c>
      <c r="AB3035" s="22">
        <v>0</v>
      </c>
      <c r="AC3035" s="22">
        <v>0</v>
      </c>
      <c r="AD3035" s="22">
        <v>0</v>
      </c>
    </row>
    <row r="3036" spans="1:30" s="1" customFormat="1" ht="15" customHeight="1" x14ac:dyDescent="0.3">
      <c r="A3036" s="21" t="s">
        <v>34</v>
      </c>
      <c r="B3036" s="21" t="s">
        <v>1314</v>
      </c>
      <c r="C3036" s="21" t="s">
        <v>1314</v>
      </c>
      <c r="D3036" s="21" t="s">
        <v>36</v>
      </c>
      <c r="E3036" s="21" t="s">
        <v>37</v>
      </c>
      <c r="F3036" s="33">
        <v>1</v>
      </c>
      <c r="G3036" s="21" t="s">
        <v>38</v>
      </c>
      <c r="H3036" s="21" t="s">
        <v>1027</v>
      </c>
      <c r="I3036" s="48" t="s">
        <v>1210</v>
      </c>
      <c r="J3036" s="21" t="s">
        <v>736</v>
      </c>
      <c r="K3036" s="21" t="s">
        <v>737</v>
      </c>
      <c r="L3036" s="21" t="s">
        <v>42</v>
      </c>
      <c r="M3036" s="21" t="s">
        <v>1317</v>
      </c>
      <c r="N3036" s="21" t="s">
        <v>48</v>
      </c>
      <c r="O3036" s="22">
        <v>2</v>
      </c>
      <c r="P3036" s="22">
        <v>232</v>
      </c>
      <c r="Q3036" s="21" t="s">
        <v>45</v>
      </c>
      <c r="R3036" s="103">
        <f t="shared" si="47"/>
        <v>464</v>
      </c>
      <c r="S3036" s="22">
        <v>0</v>
      </c>
      <c r="T3036" s="22">
        <v>232</v>
      </c>
      <c r="U3036" s="22">
        <v>0</v>
      </c>
      <c r="V3036" s="22">
        <v>0</v>
      </c>
      <c r="W3036" s="22">
        <v>0</v>
      </c>
      <c r="X3036" s="22">
        <v>232</v>
      </c>
      <c r="Y3036" s="22">
        <v>0</v>
      </c>
      <c r="Z3036" s="22">
        <v>0</v>
      </c>
      <c r="AA3036" s="22">
        <v>0</v>
      </c>
      <c r="AB3036" s="22">
        <v>0</v>
      </c>
      <c r="AC3036" s="22">
        <v>0</v>
      </c>
      <c r="AD3036" s="22">
        <v>0</v>
      </c>
    </row>
    <row r="3037" spans="1:30" s="1" customFormat="1" ht="15" customHeight="1" x14ac:dyDescent="0.3">
      <c r="A3037" s="21" t="s">
        <v>34</v>
      </c>
      <c r="B3037" s="21" t="s">
        <v>1314</v>
      </c>
      <c r="C3037" s="21" t="s">
        <v>1314</v>
      </c>
      <c r="D3037" s="21" t="s">
        <v>36</v>
      </c>
      <c r="E3037" s="21" t="s">
        <v>37</v>
      </c>
      <c r="F3037" s="33">
        <v>1</v>
      </c>
      <c r="G3037" s="21" t="s">
        <v>38</v>
      </c>
      <c r="H3037" s="21" t="s">
        <v>1027</v>
      </c>
      <c r="I3037" s="48" t="s">
        <v>1210</v>
      </c>
      <c r="J3037" s="21" t="s">
        <v>800</v>
      </c>
      <c r="K3037" s="21" t="s">
        <v>801</v>
      </c>
      <c r="L3037" s="21" t="s">
        <v>42</v>
      </c>
      <c r="M3037" s="21" t="s">
        <v>1317</v>
      </c>
      <c r="N3037" s="21" t="s">
        <v>48</v>
      </c>
      <c r="O3037" s="22">
        <v>1</v>
      </c>
      <c r="P3037" s="22">
        <v>40</v>
      </c>
      <c r="Q3037" s="21" t="s">
        <v>45</v>
      </c>
      <c r="R3037" s="103">
        <f t="shared" si="47"/>
        <v>40</v>
      </c>
      <c r="S3037" s="22">
        <v>0</v>
      </c>
      <c r="T3037" s="22">
        <v>40</v>
      </c>
      <c r="U3037" s="22">
        <v>0</v>
      </c>
      <c r="V3037" s="22">
        <v>0</v>
      </c>
      <c r="W3037" s="22">
        <v>0</v>
      </c>
      <c r="X3037" s="22">
        <v>0</v>
      </c>
      <c r="Y3037" s="22">
        <v>0</v>
      </c>
      <c r="Z3037" s="22">
        <v>0</v>
      </c>
      <c r="AA3037" s="22">
        <v>0</v>
      </c>
      <c r="AB3037" s="22">
        <v>0</v>
      </c>
      <c r="AC3037" s="22">
        <v>0</v>
      </c>
      <c r="AD3037" s="22">
        <v>0</v>
      </c>
    </row>
    <row r="3038" spans="1:30" s="1" customFormat="1" ht="15" customHeight="1" x14ac:dyDescent="0.3">
      <c r="A3038" s="21" t="s">
        <v>34</v>
      </c>
      <c r="B3038" s="21" t="s">
        <v>1314</v>
      </c>
      <c r="C3038" s="21" t="s">
        <v>1314</v>
      </c>
      <c r="D3038" s="21" t="s">
        <v>36</v>
      </c>
      <c r="E3038" s="21" t="s">
        <v>37</v>
      </c>
      <c r="F3038" s="33">
        <v>1</v>
      </c>
      <c r="G3038" s="21" t="s">
        <v>38</v>
      </c>
      <c r="H3038" s="21" t="s">
        <v>1027</v>
      </c>
      <c r="I3038" s="48" t="s">
        <v>1210</v>
      </c>
      <c r="J3038" s="21" t="s">
        <v>930</v>
      </c>
      <c r="K3038" s="21" t="s">
        <v>931</v>
      </c>
      <c r="L3038" s="21" t="s">
        <v>42</v>
      </c>
      <c r="M3038" s="21" t="s">
        <v>1317</v>
      </c>
      <c r="N3038" s="21" t="s">
        <v>48</v>
      </c>
      <c r="O3038" s="22">
        <v>1</v>
      </c>
      <c r="P3038" s="22">
        <v>40</v>
      </c>
      <c r="Q3038" s="21" t="s">
        <v>45</v>
      </c>
      <c r="R3038" s="103">
        <f t="shared" si="47"/>
        <v>40</v>
      </c>
      <c r="S3038" s="22">
        <v>0</v>
      </c>
      <c r="T3038" s="22">
        <v>40</v>
      </c>
      <c r="U3038" s="22">
        <v>0</v>
      </c>
      <c r="V3038" s="22">
        <v>0</v>
      </c>
      <c r="W3038" s="22">
        <v>0</v>
      </c>
      <c r="X3038" s="22">
        <v>0</v>
      </c>
      <c r="Y3038" s="22">
        <v>0</v>
      </c>
      <c r="Z3038" s="22">
        <v>0</v>
      </c>
      <c r="AA3038" s="22">
        <v>0</v>
      </c>
      <c r="AB3038" s="22">
        <v>0</v>
      </c>
      <c r="AC3038" s="22">
        <v>0</v>
      </c>
      <c r="AD3038" s="22">
        <v>0</v>
      </c>
    </row>
    <row r="3039" spans="1:30" s="1" customFormat="1" ht="15" customHeight="1" x14ac:dyDescent="0.3">
      <c r="A3039" s="21" t="s">
        <v>34</v>
      </c>
      <c r="B3039" s="21" t="s">
        <v>1314</v>
      </c>
      <c r="C3039" s="21" t="s">
        <v>1314</v>
      </c>
      <c r="D3039" s="21" t="s">
        <v>36</v>
      </c>
      <c r="E3039" s="21" t="s">
        <v>37</v>
      </c>
      <c r="F3039" s="33">
        <v>1</v>
      </c>
      <c r="G3039" s="21" t="s">
        <v>38</v>
      </c>
      <c r="H3039" s="21" t="s">
        <v>1027</v>
      </c>
      <c r="I3039" s="48" t="s">
        <v>1210</v>
      </c>
      <c r="J3039" s="21" t="s">
        <v>802</v>
      </c>
      <c r="K3039" s="21" t="s">
        <v>803</v>
      </c>
      <c r="L3039" s="21" t="s">
        <v>42</v>
      </c>
      <c r="M3039" s="21" t="s">
        <v>1317</v>
      </c>
      <c r="N3039" s="21" t="s">
        <v>48</v>
      </c>
      <c r="O3039" s="22">
        <v>2</v>
      </c>
      <c r="P3039" s="22">
        <v>40</v>
      </c>
      <c r="Q3039" s="21" t="s">
        <v>45</v>
      </c>
      <c r="R3039" s="103">
        <f t="shared" si="47"/>
        <v>80</v>
      </c>
      <c r="S3039" s="22">
        <v>0</v>
      </c>
      <c r="T3039" s="22">
        <v>40</v>
      </c>
      <c r="U3039" s="22">
        <v>0</v>
      </c>
      <c r="V3039" s="22">
        <v>0</v>
      </c>
      <c r="W3039" s="22">
        <v>0</v>
      </c>
      <c r="X3039" s="22">
        <v>40</v>
      </c>
      <c r="Y3039" s="22">
        <v>0</v>
      </c>
      <c r="Z3039" s="22">
        <v>0</v>
      </c>
      <c r="AA3039" s="22">
        <v>0</v>
      </c>
      <c r="AB3039" s="22">
        <v>0</v>
      </c>
      <c r="AC3039" s="22">
        <v>0</v>
      </c>
      <c r="AD3039" s="22">
        <v>0</v>
      </c>
    </row>
    <row r="3040" spans="1:30" s="1" customFormat="1" ht="15" customHeight="1" x14ac:dyDescent="0.3">
      <c r="A3040" s="21" t="s">
        <v>34</v>
      </c>
      <c r="B3040" s="21" t="s">
        <v>1314</v>
      </c>
      <c r="C3040" s="21" t="s">
        <v>1314</v>
      </c>
      <c r="D3040" s="21" t="s">
        <v>36</v>
      </c>
      <c r="E3040" s="21" t="s">
        <v>37</v>
      </c>
      <c r="F3040" s="33">
        <v>1</v>
      </c>
      <c r="G3040" s="21" t="s">
        <v>38</v>
      </c>
      <c r="H3040" s="21" t="s">
        <v>1027</v>
      </c>
      <c r="I3040" s="48" t="s">
        <v>1210</v>
      </c>
      <c r="J3040" s="21" t="s">
        <v>227</v>
      </c>
      <c r="K3040" s="21" t="s">
        <v>228</v>
      </c>
      <c r="L3040" s="21" t="s">
        <v>42</v>
      </c>
      <c r="M3040" s="21" t="s">
        <v>1317</v>
      </c>
      <c r="N3040" s="21" t="s">
        <v>48</v>
      </c>
      <c r="O3040" s="22">
        <v>1</v>
      </c>
      <c r="P3040" s="22">
        <v>510</v>
      </c>
      <c r="Q3040" s="21" t="s">
        <v>45</v>
      </c>
      <c r="R3040" s="103">
        <f t="shared" si="47"/>
        <v>510</v>
      </c>
      <c r="S3040" s="22">
        <v>0</v>
      </c>
      <c r="T3040" s="22">
        <v>510</v>
      </c>
      <c r="U3040" s="22">
        <v>0</v>
      </c>
      <c r="V3040" s="22">
        <v>0</v>
      </c>
      <c r="W3040" s="22">
        <v>0</v>
      </c>
      <c r="X3040" s="22">
        <v>0</v>
      </c>
      <c r="Y3040" s="22">
        <v>0</v>
      </c>
      <c r="Z3040" s="22">
        <v>0</v>
      </c>
      <c r="AA3040" s="22">
        <v>0</v>
      </c>
      <c r="AB3040" s="22">
        <v>0</v>
      </c>
      <c r="AC3040" s="22">
        <v>0</v>
      </c>
      <c r="AD3040" s="22">
        <v>0</v>
      </c>
    </row>
    <row r="3041" spans="1:30" s="1" customFormat="1" ht="15" customHeight="1" x14ac:dyDescent="0.3">
      <c r="A3041" s="21" t="s">
        <v>34</v>
      </c>
      <c r="B3041" s="21" t="s">
        <v>1314</v>
      </c>
      <c r="C3041" s="21" t="s">
        <v>1314</v>
      </c>
      <c r="D3041" s="21" t="s">
        <v>36</v>
      </c>
      <c r="E3041" s="21" t="s">
        <v>37</v>
      </c>
      <c r="F3041" s="33">
        <v>1</v>
      </c>
      <c r="G3041" s="21" t="s">
        <v>38</v>
      </c>
      <c r="H3041" s="21" t="s">
        <v>1027</v>
      </c>
      <c r="I3041" s="48" t="s">
        <v>1210</v>
      </c>
      <c r="J3041" s="21" t="s">
        <v>225</v>
      </c>
      <c r="K3041" s="21" t="s">
        <v>226</v>
      </c>
      <c r="L3041" s="21" t="s">
        <v>42</v>
      </c>
      <c r="M3041" s="21" t="s">
        <v>1317</v>
      </c>
      <c r="N3041" s="21" t="s">
        <v>48</v>
      </c>
      <c r="O3041" s="22">
        <v>1</v>
      </c>
      <c r="P3041" s="22">
        <v>510</v>
      </c>
      <c r="Q3041" s="21" t="s">
        <v>45</v>
      </c>
      <c r="R3041" s="103">
        <f t="shared" si="47"/>
        <v>510</v>
      </c>
      <c r="S3041" s="22">
        <v>0</v>
      </c>
      <c r="T3041" s="22">
        <v>510</v>
      </c>
      <c r="U3041" s="22">
        <v>0</v>
      </c>
      <c r="V3041" s="22">
        <v>0</v>
      </c>
      <c r="W3041" s="22">
        <v>0</v>
      </c>
      <c r="X3041" s="22">
        <v>0</v>
      </c>
      <c r="Y3041" s="22">
        <v>0</v>
      </c>
      <c r="Z3041" s="22">
        <v>0</v>
      </c>
      <c r="AA3041" s="22">
        <v>0</v>
      </c>
      <c r="AB3041" s="22">
        <v>0</v>
      </c>
      <c r="AC3041" s="22">
        <v>0</v>
      </c>
      <c r="AD3041" s="22">
        <v>0</v>
      </c>
    </row>
    <row r="3042" spans="1:30" s="1" customFormat="1" ht="15" customHeight="1" x14ac:dyDescent="0.3">
      <c r="A3042" s="21" t="s">
        <v>34</v>
      </c>
      <c r="B3042" s="21" t="s">
        <v>1314</v>
      </c>
      <c r="C3042" s="21" t="s">
        <v>1314</v>
      </c>
      <c r="D3042" s="21" t="s">
        <v>36</v>
      </c>
      <c r="E3042" s="21" t="s">
        <v>37</v>
      </c>
      <c r="F3042" s="33">
        <v>1</v>
      </c>
      <c r="G3042" s="21" t="s">
        <v>38</v>
      </c>
      <c r="H3042" s="21" t="s">
        <v>1027</v>
      </c>
      <c r="I3042" s="48" t="s">
        <v>1210</v>
      </c>
      <c r="J3042" s="21" t="s">
        <v>816</v>
      </c>
      <c r="K3042" s="21" t="s">
        <v>1112</v>
      </c>
      <c r="L3042" s="21" t="s">
        <v>42</v>
      </c>
      <c r="M3042" s="21" t="s">
        <v>1317</v>
      </c>
      <c r="N3042" s="21" t="s">
        <v>939</v>
      </c>
      <c r="O3042" s="22">
        <v>2</v>
      </c>
      <c r="P3042" s="22">
        <v>210</v>
      </c>
      <c r="Q3042" s="21" t="s">
        <v>45</v>
      </c>
      <c r="R3042" s="103">
        <f t="shared" si="47"/>
        <v>420</v>
      </c>
      <c r="S3042" s="22">
        <v>0</v>
      </c>
      <c r="T3042" s="22">
        <v>210</v>
      </c>
      <c r="U3042" s="22">
        <v>0</v>
      </c>
      <c r="V3042" s="22">
        <v>0</v>
      </c>
      <c r="W3042" s="22">
        <v>0</v>
      </c>
      <c r="X3042" s="22">
        <v>210</v>
      </c>
      <c r="Y3042" s="22">
        <v>0</v>
      </c>
      <c r="Z3042" s="22">
        <v>0</v>
      </c>
      <c r="AA3042" s="22">
        <v>0</v>
      </c>
      <c r="AB3042" s="22">
        <v>0</v>
      </c>
      <c r="AC3042" s="22">
        <v>0</v>
      </c>
      <c r="AD3042" s="22">
        <v>0</v>
      </c>
    </row>
    <row r="3043" spans="1:30" s="1" customFormat="1" ht="15" customHeight="1" x14ac:dyDescent="0.3">
      <c r="A3043" s="21" t="s">
        <v>34</v>
      </c>
      <c r="B3043" s="21" t="s">
        <v>1314</v>
      </c>
      <c r="C3043" s="21" t="s">
        <v>1314</v>
      </c>
      <c r="D3043" s="21" t="s">
        <v>36</v>
      </c>
      <c r="E3043" s="21" t="s">
        <v>37</v>
      </c>
      <c r="F3043" s="33">
        <v>1</v>
      </c>
      <c r="G3043" s="21" t="s">
        <v>38</v>
      </c>
      <c r="H3043" s="21" t="s">
        <v>1027</v>
      </c>
      <c r="I3043" s="48" t="s">
        <v>1210</v>
      </c>
      <c r="J3043" s="21" t="s">
        <v>91</v>
      </c>
      <c r="K3043" s="21" t="s">
        <v>92</v>
      </c>
      <c r="L3043" s="21" t="s">
        <v>42</v>
      </c>
      <c r="M3043" s="21" t="s">
        <v>1317</v>
      </c>
      <c r="N3043" s="21" t="s">
        <v>48</v>
      </c>
      <c r="O3043" s="22">
        <v>5</v>
      </c>
      <c r="P3043" s="22">
        <v>14</v>
      </c>
      <c r="Q3043" s="21" t="s">
        <v>45</v>
      </c>
      <c r="R3043" s="103">
        <f t="shared" si="47"/>
        <v>70</v>
      </c>
      <c r="S3043" s="22">
        <v>0</v>
      </c>
      <c r="T3043" s="22">
        <v>42</v>
      </c>
      <c r="U3043" s="22">
        <v>0</v>
      </c>
      <c r="V3043" s="22">
        <v>0</v>
      </c>
      <c r="W3043" s="22">
        <v>0</v>
      </c>
      <c r="X3043" s="22">
        <v>28</v>
      </c>
      <c r="Y3043" s="22">
        <v>0</v>
      </c>
      <c r="Z3043" s="22">
        <v>0</v>
      </c>
      <c r="AA3043" s="22">
        <v>0</v>
      </c>
      <c r="AB3043" s="22">
        <v>0</v>
      </c>
      <c r="AC3043" s="22">
        <v>0</v>
      </c>
      <c r="AD3043" s="22">
        <v>0</v>
      </c>
    </row>
    <row r="3044" spans="1:30" s="1" customFormat="1" ht="15" customHeight="1" x14ac:dyDescent="0.3">
      <c r="A3044" s="21" t="s">
        <v>34</v>
      </c>
      <c r="B3044" s="21" t="s">
        <v>1314</v>
      </c>
      <c r="C3044" s="21" t="s">
        <v>1314</v>
      </c>
      <c r="D3044" s="21" t="s">
        <v>36</v>
      </c>
      <c r="E3044" s="21" t="s">
        <v>37</v>
      </c>
      <c r="F3044" s="33">
        <v>1</v>
      </c>
      <c r="G3044" s="21" t="s">
        <v>38</v>
      </c>
      <c r="H3044" s="21" t="s">
        <v>1027</v>
      </c>
      <c r="I3044" s="48" t="s">
        <v>1210</v>
      </c>
      <c r="J3044" s="21" t="s">
        <v>93</v>
      </c>
      <c r="K3044" s="21" t="s">
        <v>94</v>
      </c>
      <c r="L3044" s="21" t="s">
        <v>42</v>
      </c>
      <c r="M3044" s="21" t="s">
        <v>1317</v>
      </c>
      <c r="N3044" s="21" t="s">
        <v>48</v>
      </c>
      <c r="O3044" s="22">
        <v>3</v>
      </c>
      <c r="P3044" s="22">
        <v>82</v>
      </c>
      <c r="Q3044" s="21" t="s">
        <v>45</v>
      </c>
      <c r="R3044" s="103">
        <f t="shared" si="47"/>
        <v>246</v>
      </c>
      <c r="S3044" s="22">
        <v>0</v>
      </c>
      <c r="T3044" s="22">
        <v>164</v>
      </c>
      <c r="U3044" s="22">
        <v>0</v>
      </c>
      <c r="V3044" s="22">
        <v>0</v>
      </c>
      <c r="W3044" s="22">
        <v>0</v>
      </c>
      <c r="X3044" s="22">
        <v>82</v>
      </c>
      <c r="Y3044" s="22">
        <v>0</v>
      </c>
      <c r="Z3044" s="22">
        <v>0</v>
      </c>
      <c r="AA3044" s="22">
        <v>0</v>
      </c>
      <c r="AB3044" s="22">
        <v>0</v>
      </c>
      <c r="AC3044" s="22">
        <v>0</v>
      </c>
      <c r="AD3044" s="22">
        <v>0</v>
      </c>
    </row>
    <row r="3045" spans="1:30" s="1" customFormat="1" ht="15" customHeight="1" x14ac:dyDescent="0.3">
      <c r="A3045" s="21" t="s">
        <v>34</v>
      </c>
      <c r="B3045" s="21" t="s">
        <v>1314</v>
      </c>
      <c r="C3045" s="21" t="s">
        <v>1314</v>
      </c>
      <c r="D3045" s="21" t="s">
        <v>36</v>
      </c>
      <c r="E3045" s="21" t="s">
        <v>37</v>
      </c>
      <c r="F3045" s="33">
        <v>1</v>
      </c>
      <c r="G3045" s="21" t="s">
        <v>38</v>
      </c>
      <c r="H3045" s="21" t="s">
        <v>1027</v>
      </c>
      <c r="I3045" s="48" t="s">
        <v>1210</v>
      </c>
      <c r="J3045" s="21" t="s">
        <v>173</v>
      </c>
      <c r="K3045" s="21" t="s">
        <v>174</v>
      </c>
      <c r="L3045" s="21" t="s">
        <v>42</v>
      </c>
      <c r="M3045" s="21" t="s">
        <v>1317</v>
      </c>
      <c r="N3045" s="21" t="s">
        <v>48</v>
      </c>
      <c r="O3045" s="22">
        <v>3</v>
      </c>
      <c r="P3045" s="22">
        <v>30</v>
      </c>
      <c r="Q3045" s="21" t="s">
        <v>45</v>
      </c>
      <c r="R3045" s="103">
        <f t="shared" si="47"/>
        <v>90</v>
      </c>
      <c r="S3045" s="22">
        <v>0</v>
      </c>
      <c r="T3045" s="22">
        <v>60</v>
      </c>
      <c r="U3045" s="22">
        <v>0</v>
      </c>
      <c r="V3045" s="22">
        <v>0</v>
      </c>
      <c r="W3045" s="22">
        <v>0</v>
      </c>
      <c r="X3045" s="22">
        <v>30</v>
      </c>
      <c r="Y3045" s="22">
        <v>0</v>
      </c>
      <c r="Z3045" s="22">
        <v>0</v>
      </c>
      <c r="AA3045" s="22">
        <v>0</v>
      </c>
      <c r="AB3045" s="22">
        <v>0</v>
      </c>
      <c r="AC3045" s="22">
        <v>0</v>
      </c>
      <c r="AD3045" s="22">
        <v>0</v>
      </c>
    </row>
    <row r="3046" spans="1:30" s="1" customFormat="1" ht="15" customHeight="1" x14ac:dyDescent="0.3">
      <c r="A3046" s="21" t="s">
        <v>34</v>
      </c>
      <c r="B3046" s="21" t="s">
        <v>1314</v>
      </c>
      <c r="C3046" s="21" t="s">
        <v>1314</v>
      </c>
      <c r="D3046" s="21" t="s">
        <v>36</v>
      </c>
      <c r="E3046" s="21" t="s">
        <v>37</v>
      </c>
      <c r="F3046" s="33">
        <v>1</v>
      </c>
      <c r="G3046" s="21" t="s">
        <v>38</v>
      </c>
      <c r="H3046" s="21" t="s">
        <v>1027</v>
      </c>
      <c r="I3046" s="48" t="s">
        <v>1210</v>
      </c>
      <c r="J3046" s="21" t="s">
        <v>175</v>
      </c>
      <c r="K3046" s="21" t="s">
        <v>176</v>
      </c>
      <c r="L3046" s="21" t="s">
        <v>42</v>
      </c>
      <c r="M3046" s="21" t="s">
        <v>1317</v>
      </c>
      <c r="N3046" s="21" t="s">
        <v>48</v>
      </c>
      <c r="O3046" s="22">
        <v>2</v>
      </c>
      <c r="P3046" s="22">
        <v>37</v>
      </c>
      <c r="Q3046" s="21" t="s">
        <v>45</v>
      </c>
      <c r="R3046" s="103">
        <f t="shared" si="47"/>
        <v>74</v>
      </c>
      <c r="S3046" s="22">
        <v>0</v>
      </c>
      <c r="T3046" s="22">
        <v>37</v>
      </c>
      <c r="U3046" s="22">
        <v>0</v>
      </c>
      <c r="V3046" s="22">
        <v>0</v>
      </c>
      <c r="W3046" s="22">
        <v>0</v>
      </c>
      <c r="X3046" s="22">
        <v>37</v>
      </c>
      <c r="Y3046" s="22">
        <v>0</v>
      </c>
      <c r="Z3046" s="22">
        <v>0</v>
      </c>
      <c r="AA3046" s="22">
        <v>0</v>
      </c>
      <c r="AB3046" s="22">
        <v>0</v>
      </c>
      <c r="AC3046" s="22">
        <v>0</v>
      </c>
      <c r="AD3046" s="22">
        <v>0</v>
      </c>
    </row>
    <row r="3047" spans="1:30" s="1" customFormat="1" ht="15" customHeight="1" x14ac:dyDescent="0.3">
      <c r="A3047" s="21" t="s">
        <v>34</v>
      </c>
      <c r="B3047" s="21" t="s">
        <v>1314</v>
      </c>
      <c r="C3047" s="21" t="s">
        <v>1314</v>
      </c>
      <c r="D3047" s="21" t="s">
        <v>36</v>
      </c>
      <c r="E3047" s="21" t="s">
        <v>37</v>
      </c>
      <c r="F3047" s="33">
        <v>1</v>
      </c>
      <c r="G3047" s="21" t="s">
        <v>38</v>
      </c>
      <c r="H3047" s="21" t="s">
        <v>1027</v>
      </c>
      <c r="I3047" s="48" t="s">
        <v>1210</v>
      </c>
      <c r="J3047" s="21" t="s">
        <v>630</v>
      </c>
      <c r="K3047" s="21" t="s">
        <v>631</v>
      </c>
      <c r="L3047" s="21" t="s">
        <v>42</v>
      </c>
      <c r="M3047" s="21" t="s">
        <v>1317</v>
      </c>
      <c r="N3047" s="21" t="s">
        <v>63</v>
      </c>
      <c r="O3047" s="22">
        <v>2</v>
      </c>
      <c r="P3047" s="22">
        <v>120</v>
      </c>
      <c r="Q3047" s="21" t="s">
        <v>45</v>
      </c>
      <c r="R3047" s="103">
        <f t="shared" si="47"/>
        <v>240</v>
      </c>
      <c r="S3047" s="22">
        <v>0</v>
      </c>
      <c r="T3047" s="22">
        <v>120</v>
      </c>
      <c r="U3047" s="22">
        <v>0</v>
      </c>
      <c r="V3047" s="22">
        <v>0</v>
      </c>
      <c r="W3047" s="22">
        <v>0</v>
      </c>
      <c r="X3047" s="22">
        <v>120</v>
      </c>
      <c r="Y3047" s="22">
        <v>0</v>
      </c>
      <c r="Z3047" s="22">
        <v>0</v>
      </c>
      <c r="AA3047" s="22">
        <v>0</v>
      </c>
      <c r="AB3047" s="22">
        <v>0</v>
      </c>
      <c r="AC3047" s="22">
        <v>0</v>
      </c>
      <c r="AD3047" s="22">
        <v>0</v>
      </c>
    </row>
    <row r="3048" spans="1:30" s="1" customFormat="1" ht="15" customHeight="1" x14ac:dyDescent="0.3">
      <c r="A3048" s="21" t="s">
        <v>34</v>
      </c>
      <c r="B3048" s="21" t="s">
        <v>1314</v>
      </c>
      <c r="C3048" s="21" t="s">
        <v>1314</v>
      </c>
      <c r="D3048" s="21" t="s">
        <v>36</v>
      </c>
      <c r="E3048" s="21" t="s">
        <v>37</v>
      </c>
      <c r="F3048" s="33">
        <v>1</v>
      </c>
      <c r="G3048" s="21" t="s">
        <v>38</v>
      </c>
      <c r="H3048" s="21" t="s">
        <v>1027</v>
      </c>
      <c r="I3048" s="48" t="s">
        <v>1210</v>
      </c>
      <c r="J3048" s="21" t="s">
        <v>126</v>
      </c>
      <c r="K3048" s="21" t="s">
        <v>127</v>
      </c>
      <c r="L3048" s="21" t="s">
        <v>42</v>
      </c>
      <c r="M3048" s="21" t="s">
        <v>1317</v>
      </c>
      <c r="N3048" s="21" t="s">
        <v>48</v>
      </c>
      <c r="O3048" s="22">
        <v>1</v>
      </c>
      <c r="P3048" s="22">
        <v>73</v>
      </c>
      <c r="Q3048" s="21" t="s">
        <v>45</v>
      </c>
      <c r="R3048" s="103">
        <f t="shared" si="47"/>
        <v>73</v>
      </c>
      <c r="S3048" s="22">
        <v>0</v>
      </c>
      <c r="T3048" s="22">
        <v>73</v>
      </c>
      <c r="U3048" s="22">
        <v>0</v>
      </c>
      <c r="V3048" s="22">
        <v>0</v>
      </c>
      <c r="W3048" s="22">
        <v>0</v>
      </c>
      <c r="X3048" s="22">
        <v>0</v>
      </c>
      <c r="Y3048" s="22">
        <v>0</v>
      </c>
      <c r="Z3048" s="22">
        <v>0</v>
      </c>
      <c r="AA3048" s="22">
        <v>0</v>
      </c>
      <c r="AB3048" s="22">
        <v>0</v>
      </c>
      <c r="AC3048" s="22">
        <v>0</v>
      </c>
      <c r="AD3048" s="22">
        <v>0</v>
      </c>
    </row>
    <row r="3049" spans="1:30" s="1" customFormat="1" ht="15" customHeight="1" x14ac:dyDescent="0.3">
      <c r="A3049" s="21" t="s">
        <v>34</v>
      </c>
      <c r="B3049" s="21" t="s">
        <v>1314</v>
      </c>
      <c r="C3049" s="21" t="s">
        <v>1314</v>
      </c>
      <c r="D3049" s="21" t="s">
        <v>36</v>
      </c>
      <c r="E3049" s="21" t="s">
        <v>37</v>
      </c>
      <c r="F3049" s="33">
        <v>1</v>
      </c>
      <c r="G3049" s="21" t="s">
        <v>38</v>
      </c>
      <c r="H3049" s="21" t="s">
        <v>1027</v>
      </c>
      <c r="I3049" s="48" t="s">
        <v>1210</v>
      </c>
      <c r="J3049" s="21" t="s">
        <v>210</v>
      </c>
      <c r="K3049" s="21" t="s">
        <v>211</v>
      </c>
      <c r="L3049" s="21" t="s">
        <v>42</v>
      </c>
      <c r="M3049" s="21" t="s">
        <v>1317</v>
      </c>
      <c r="N3049" s="21" t="s">
        <v>48</v>
      </c>
      <c r="O3049" s="22">
        <v>1</v>
      </c>
      <c r="P3049" s="22">
        <v>73</v>
      </c>
      <c r="Q3049" s="21" t="s">
        <v>45</v>
      </c>
      <c r="R3049" s="103">
        <f t="shared" si="47"/>
        <v>73</v>
      </c>
      <c r="S3049" s="22">
        <v>0</v>
      </c>
      <c r="T3049" s="22">
        <v>73</v>
      </c>
      <c r="U3049" s="22">
        <v>0</v>
      </c>
      <c r="V3049" s="22">
        <v>0</v>
      </c>
      <c r="W3049" s="22">
        <v>0</v>
      </c>
      <c r="X3049" s="22">
        <v>0</v>
      </c>
      <c r="Y3049" s="22">
        <v>0</v>
      </c>
      <c r="Z3049" s="22">
        <v>0</v>
      </c>
      <c r="AA3049" s="22">
        <v>0</v>
      </c>
      <c r="AB3049" s="22">
        <v>0</v>
      </c>
      <c r="AC3049" s="22">
        <v>0</v>
      </c>
      <c r="AD3049" s="22">
        <v>0</v>
      </c>
    </row>
    <row r="3050" spans="1:30" s="1" customFormat="1" ht="15" customHeight="1" x14ac:dyDescent="0.3">
      <c r="A3050" s="21" t="s">
        <v>34</v>
      </c>
      <c r="B3050" s="21" t="s">
        <v>1314</v>
      </c>
      <c r="C3050" s="21" t="s">
        <v>1314</v>
      </c>
      <c r="D3050" s="21" t="s">
        <v>36</v>
      </c>
      <c r="E3050" s="21" t="s">
        <v>37</v>
      </c>
      <c r="F3050" s="33">
        <v>1</v>
      </c>
      <c r="G3050" s="21" t="s">
        <v>38</v>
      </c>
      <c r="H3050" s="21" t="s">
        <v>1027</v>
      </c>
      <c r="I3050" s="48" t="s">
        <v>1210</v>
      </c>
      <c r="J3050" s="21" t="s">
        <v>128</v>
      </c>
      <c r="K3050" s="21" t="s">
        <v>129</v>
      </c>
      <c r="L3050" s="21" t="s">
        <v>42</v>
      </c>
      <c r="M3050" s="21" t="s">
        <v>1317</v>
      </c>
      <c r="N3050" s="21" t="s">
        <v>48</v>
      </c>
      <c r="O3050" s="22">
        <v>1</v>
      </c>
      <c r="P3050" s="22">
        <v>73</v>
      </c>
      <c r="Q3050" s="21" t="s">
        <v>45</v>
      </c>
      <c r="R3050" s="103">
        <f t="shared" si="47"/>
        <v>73</v>
      </c>
      <c r="S3050" s="22">
        <v>0</v>
      </c>
      <c r="T3050" s="22">
        <v>73</v>
      </c>
      <c r="U3050" s="22">
        <v>0</v>
      </c>
      <c r="V3050" s="22">
        <v>0</v>
      </c>
      <c r="W3050" s="22">
        <v>0</v>
      </c>
      <c r="X3050" s="22">
        <v>0</v>
      </c>
      <c r="Y3050" s="22">
        <v>0</v>
      </c>
      <c r="Z3050" s="22">
        <v>0</v>
      </c>
      <c r="AA3050" s="22">
        <v>0</v>
      </c>
      <c r="AB3050" s="22">
        <v>0</v>
      </c>
      <c r="AC3050" s="22">
        <v>0</v>
      </c>
      <c r="AD3050" s="22">
        <v>0</v>
      </c>
    </row>
    <row r="3051" spans="1:30" s="1" customFormat="1" ht="15" customHeight="1" x14ac:dyDescent="0.3">
      <c r="A3051" s="21" t="s">
        <v>34</v>
      </c>
      <c r="B3051" s="21" t="s">
        <v>1314</v>
      </c>
      <c r="C3051" s="21" t="s">
        <v>1314</v>
      </c>
      <c r="D3051" s="21" t="s">
        <v>36</v>
      </c>
      <c r="E3051" s="21" t="s">
        <v>37</v>
      </c>
      <c r="F3051" s="33">
        <v>1</v>
      </c>
      <c r="G3051" s="21" t="s">
        <v>38</v>
      </c>
      <c r="H3051" s="21" t="s">
        <v>1027</v>
      </c>
      <c r="I3051" s="48" t="s">
        <v>1210</v>
      </c>
      <c r="J3051" s="21" t="s">
        <v>1328</v>
      </c>
      <c r="K3051" s="21" t="s">
        <v>1329</v>
      </c>
      <c r="L3051" s="21" t="s">
        <v>42</v>
      </c>
      <c r="M3051" s="21" t="s">
        <v>1317</v>
      </c>
      <c r="N3051" s="21" t="s">
        <v>48</v>
      </c>
      <c r="O3051" s="22">
        <v>1</v>
      </c>
      <c r="P3051" s="22">
        <v>73</v>
      </c>
      <c r="Q3051" s="21" t="s">
        <v>45</v>
      </c>
      <c r="R3051" s="103">
        <f t="shared" si="47"/>
        <v>73</v>
      </c>
      <c r="S3051" s="22">
        <v>0</v>
      </c>
      <c r="T3051" s="22">
        <v>73</v>
      </c>
      <c r="U3051" s="22">
        <v>0</v>
      </c>
      <c r="V3051" s="22">
        <v>0</v>
      </c>
      <c r="W3051" s="22">
        <v>0</v>
      </c>
      <c r="X3051" s="22">
        <v>0</v>
      </c>
      <c r="Y3051" s="22">
        <v>0</v>
      </c>
      <c r="Z3051" s="22">
        <v>0</v>
      </c>
      <c r="AA3051" s="22">
        <v>0</v>
      </c>
      <c r="AB3051" s="22">
        <v>0</v>
      </c>
      <c r="AC3051" s="22">
        <v>0</v>
      </c>
      <c r="AD3051" s="22">
        <v>0</v>
      </c>
    </row>
    <row r="3052" spans="1:30" s="1" customFormat="1" ht="15" customHeight="1" x14ac:dyDescent="0.3">
      <c r="A3052" s="21" t="s">
        <v>34</v>
      </c>
      <c r="B3052" s="21" t="s">
        <v>1314</v>
      </c>
      <c r="C3052" s="21" t="s">
        <v>1314</v>
      </c>
      <c r="D3052" s="21" t="s">
        <v>36</v>
      </c>
      <c r="E3052" s="21" t="s">
        <v>37</v>
      </c>
      <c r="F3052" s="33">
        <v>1</v>
      </c>
      <c r="G3052" s="21" t="s">
        <v>38</v>
      </c>
      <c r="H3052" s="21" t="s">
        <v>1027</v>
      </c>
      <c r="I3052" s="48" t="s">
        <v>1210</v>
      </c>
      <c r="J3052" s="21" t="s">
        <v>130</v>
      </c>
      <c r="K3052" s="21" t="s">
        <v>131</v>
      </c>
      <c r="L3052" s="21" t="s">
        <v>42</v>
      </c>
      <c r="M3052" s="21" t="s">
        <v>1317</v>
      </c>
      <c r="N3052" s="21" t="s">
        <v>48</v>
      </c>
      <c r="O3052" s="22">
        <v>1</v>
      </c>
      <c r="P3052" s="22">
        <v>73</v>
      </c>
      <c r="Q3052" s="21" t="s">
        <v>45</v>
      </c>
      <c r="R3052" s="103">
        <f t="shared" si="47"/>
        <v>73</v>
      </c>
      <c r="S3052" s="22">
        <v>0</v>
      </c>
      <c r="T3052" s="22">
        <v>73</v>
      </c>
      <c r="U3052" s="22">
        <v>0</v>
      </c>
      <c r="V3052" s="22">
        <v>0</v>
      </c>
      <c r="W3052" s="22">
        <v>0</v>
      </c>
      <c r="X3052" s="22">
        <v>0</v>
      </c>
      <c r="Y3052" s="22">
        <v>0</v>
      </c>
      <c r="Z3052" s="22">
        <v>0</v>
      </c>
      <c r="AA3052" s="22">
        <v>0</v>
      </c>
      <c r="AB3052" s="22">
        <v>0</v>
      </c>
      <c r="AC3052" s="22">
        <v>0</v>
      </c>
      <c r="AD3052" s="22">
        <v>0</v>
      </c>
    </row>
    <row r="3053" spans="1:30" s="1" customFormat="1" ht="15" customHeight="1" x14ac:dyDescent="0.3">
      <c r="A3053" s="21" t="s">
        <v>34</v>
      </c>
      <c r="B3053" s="21" t="s">
        <v>1314</v>
      </c>
      <c r="C3053" s="21" t="s">
        <v>1314</v>
      </c>
      <c r="D3053" s="21" t="s">
        <v>36</v>
      </c>
      <c r="E3053" s="21" t="s">
        <v>37</v>
      </c>
      <c r="F3053" s="33">
        <v>1</v>
      </c>
      <c r="G3053" s="21" t="s">
        <v>38</v>
      </c>
      <c r="H3053" s="21" t="s">
        <v>1027</v>
      </c>
      <c r="I3053" s="48" t="s">
        <v>1210</v>
      </c>
      <c r="J3053" s="21" t="s">
        <v>208</v>
      </c>
      <c r="K3053" s="21" t="s">
        <v>209</v>
      </c>
      <c r="L3053" s="21" t="s">
        <v>42</v>
      </c>
      <c r="M3053" s="21" t="s">
        <v>1317</v>
      </c>
      <c r="N3053" s="21" t="s">
        <v>48</v>
      </c>
      <c r="O3053" s="22">
        <v>1</v>
      </c>
      <c r="P3053" s="22">
        <v>73</v>
      </c>
      <c r="Q3053" s="21" t="s">
        <v>45</v>
      </c>
      <c r="R3053" s="103">
        <f t="shared" si="47"/>
        <v>73</v>
      </c>
      <c r="S3053" s="22">
        <v>0</v>
      </c>
      <c r="T3053" s="22">
        <v>73</v>
      </c>
      <c r="U3053" s="22">
        <v>0</v>
      </c>
      <c r="V3053" s="22">
        <v>0</v>
      </c>
      <c r="W3053" s="22">
        <v>0</v>
      </c>
      <c r="X3053" s="22">
        <v>0</v>
      </c>
      <c r="Y3053" s="22">
        <v>0</v>
      </c>
      <c r="Z3053" s="22">
        <v>0</v>
      </c>
      <c r="AA3053" s="22">
        <v>0</v>
      </c>
      <c r="AB3053" s="22">
        <v>0</v>
      </c>
      <c r="AC3053" s="22">
        <v>0</v>
      </c>
      <c r="AD3053" s="22">
        <v>0</v>
      </c>
    </row>
    <row r="3054" spans="1:30" s="1" customFormat="1" ht="15" customHeight="1" x14ac:dyDescent="0.3">
      <c r="A3054" s="21" t="s">
        <v>34</v>
      </c>
      <c r="B3054" s="21" t="s">
        <v>1314</v>
      </c>
      <c r="C3054" s="21" t="s">
        <v>1314</v>
      </c>
      <c r="D3054" s="21" t="s">
        <v>36</v>
      </c>
      <c r="E3054" s="21" t="s">
        <v>37</v>
      </c>
      <c r="F3054" s="33">
        <v>1</v>
      </c>
      <c r="G3054" s="21" t="s">
        <v>38</v>
      </c>
      <c r="H3054" s="21" t="s">
        <v>1027</v>
      </c>
      <c r="I3054" s="48" t="s">
        <v>1210</v>
      </c>
      <c r="J3054" s="21" t="s">
        <v>169</v>
      </c>
      <c r="K3054" s="21" t="s">
        <v>170</v>
      </c>
      <c r="L3054" s="21" t="s">
        <v>42</v>
      </c>
      <c r="M3054" s="21" t="s">
        <v>1317</v>
      </c>
      <c r="N3054" s="21" t="s">
        <v>63</v>
      </c>
      <c r="O3054" s="22">
        <v>2</v>
      </c>
      <c r="P3054" s="22">
        <v>12</v>
      </c>
      <c r="Q3054" s="21" t="s">
        <v>45</v>
      </c>
      <c r="R3054" s="103">
        <f t="shared" si="47"/>
        <v>24</v>
      </c>
      <c r="S3054" s="22">
        <v>0</v>
      </c>
      <c r="T3054" s="22">
        <v>12</v>
      </c>
      <c r="U3054" s="22">
        <v>0</v>
      </c>
      <c r="V3054" s="22">
        <v>0</v>
      </c>
      <c r="W3054" s="22">
        <v>0</v>
      </c>
      <c r="X3054" s="22">
        <v>12</v>
      </c>
      <c r="Y3054" s="22">
        <v>0</v>
      </c>
      <c r="Z3054" s="22">
        <v>0</v>
      </c>
      <c r="AA3054" s="22">
        <v>0</v>
      </c>
      <c r="AB3054" s="22">
        <v>0</v>
      </c>
      <c r="AC3054" s="22">
        <v>0</v>
      </c>
      <c r="AD3054" s="22">
        <v>0</v>
      </c>
    </row>
    <row r="3055" spans="1:30" s="1" customFormat="1" ht="15" customHeight="1" x14ac:dyDescent="0.3">
      <c r="A3055" s="21" t="s">
        <v>34</v>
      </c>
      <c r="B3055" s="21" t="s">
        <v>1314</v>
      </c>
      <c r="C3055" s="21" t="s">
        <v>1314</v>
      </c>
      <c r="D3055" s="21" t="s">
        <v>36</v>
      </c>
      <c r="E3055" s="21" t="s">
        <v>37</v>
      </c>
      <c r="F3055" s="33">
        <v>1</v>
      </c>
      <c r="G3055" s="21" t="s">
        <v>38</v>
      </c>
      <c r="H3055" s="21" t="s">
        <v>1027</v>
      </c>
      <c r="I3055" s="48" t="s">
        <v>1210</v>
      </c>
      <c r="J3055" s="21" t="s">
        <v>89</v>
      </c>
      <c r="K3055" s="21" t="s">
        <v>90</v>
      </c>
      <c r="L3055" s="21" t="s">
        <v>42</v>
      </c>
      <c r="M3055" s="21" t="s">
        <v>1317</v>
      </c>
      <c r="N3055" s="21" t="s">
        <v>63</v>
      </c>
      <c r="O3055" s="22">
        <v>2</v>
      </c>
      <c r="P3055" s="22">
        <v>11</v>
      </c>
      <c r="Q3055" s="21" t="s">
        <v>45</v>
      </c>
      <c r="R3055" s="103">
        <f t="shared" si="47"/>
        <v>22</v>
      </c>
      <c r="S3055" s="22">
        <v>0</v>
      </c>
      <c r="T3055" s="22">
        <v>11</v>
      </c>
      <c r="U3055" s="22">
        <v>0</v>
      </c>
      <c r="V3055" s="22">
        <v>0</v>
      </c>
      <c r="W3055" s="22">
        <v>0</v>
      </c>
      <c r="X3055" s="22">
        <v>11</v>
      </c>
      <c r="Y3055" s="22">
        <v>0</v>
      </c>
      <c r="Z3055" s="22">
        <v>0</v>
      </c>
      <c r="AA3055" s="22">
        <v>0</v>
      </c>
      <c r="AB3055" s="22">
        <v>0</v>
      </c>
      <c r="AC3055" s="22">
        <v>0</v>
      </c>
      <c r="AD3055" s="22">
        <v>0</v>
      </c>
    </row>
    <row r="3056" spans="1:30" s="1" customFormat="1" ht="15" customHeight="1" x14ac:dyDescent="0.3">
      <c r="A3056" s="21" t="s">
        <v>34</v>
      </c>
      <c r="B3056" s="21" t="s">
        <v>1314</v>
      </c>
      <c r="C3056" s="21" t="s">
        <v>1314</v>
      </c>
      <c r="D3056" s="21" t="s">
        <v>36</v>
      </c>
      <c r="E3056" s="21" t="s">
        <v>37</v>
      </c>
      <c r="F3056" s="33">
        <v>1</v>
      </c>
      <c r="G3056" s="21" t="s">
        <v>38</v>
      </c>
      <c r="H3056" s="21" t="s">
        <v>1027</v>
      </c>
      <c r="I3056" s="48" t="s">
        <v>1210</v>
      </c>
      <c r="J3056" s="21" t="s">
        <v>1110</v>
      </c>
      <c r="K3056" s="21" t="s">
        <v>1111</v>
      </c>
      <c r="L3056" s="21" t="s">
        <v>42</v>
      </c>
      <c r="M3056" s="21" t="s">
        <v>1317</v>
      </c>
      <c r="N3056" s="21" t="s">
        <v>63</v>
      </c>
      <c r="O3056" s="22">
        <v>2</v>
      </c>
      <c r="P3056" s="22">
        <v>10</v>
      </c>
      <c r="Q3056" s="21" t="s">
        <v>45</v>
      </c>
      <c r="R3056" s="103">
        <f t="shared" si="47"/>
        <v>20</v>
      </c>
      <c r="S3056" s="22">
        <v>0</v>
      </c>
      <c r="T3056" s="22">
        <v>10</v>
      </c>
      <c r="U3056" s="22">
        <v>0</v>
      </c>
      <c r="V3056" s="22">
        <v>0</v>
      </c>
      <c r="W3056" s="22">
        <v>0</v>
      </c>
      <c r="X3056" s="22">
        <v>10</v>
      </c>
      <c r="Y3056" s="22">
        <v>0</v>
      </c>
      <c r="Z3056" s="22">
        <v>0</v>
      </c>
      <c r="AA3056" s="22">
        <v>0</v>
      </c>
      <c r="AB3056" s="22">
        <v>0</v>
      </c>
      <c r="AC3056" s="22">
        <v>0</v>
      </c>
      <c r="AD3056" s="22">
        <v>0</v>
      </c>
    </row>
    <row r="3057" spans="1:30" s="1" customFormat="1" ht="15" customHeight="1" x14ac:dyDescent="0.3">
      <c r="A3057" s="21" t="s">
        <v>34</v>
      </c>
      <c r="B3057" s="21" t="s">
        <v>1314</v>
      </c>
      <c r="C3057" s="21" t="s">
        <v>1314</v>
      </c>
      <c r="D3057" s="21" t="s">
        <v>36</v>
      </c>
      <c r="E3057" s="21" t="s">
        <v>37</v>
      </c>
      <c r="F3057" s="33">
        <v>1</v>
      </c>
      <c r="G3057" s="21" t="s">
        <v>38</v>
      </c>
      <c r="H3057" s="21" t="s">
        <v>1027</v>
      </c>
      <c r="I3057" s="48" t="s">
        <v>1210</v>
      </c>
      <c r="J3057" s="21" t="s">
        <v>171</v>
      </c>
      <c r="K3057" s="21" t="s">
        <v>172</v>
      </c>
      <c r="L3057" s="21" t="s">
        <v>42</v>
      </c>
      <c r="M3057" s="21" t="s">
        <v>1317</v>
      </c>
      <c r="N3057" s="21" t="s">
        <v>63</v>
      </c>
      <c r="O3057" s="22">
        <v>2</v>
      </c>
      <c r="P3057" s="22">
        <v>28</v>
      </c>
      <c r="Q3057" s="21" t="s">
        <v>45</v>
      </c>
      <c r="R3057" s="103">
        <f t="shared" si="47"/>
        <v>56</v>
      </c>
      <c r="S3057" s="22">
        <v>0</v>
      </c>
      <c r="T3057" s="22">
        <v>28</v>
      </c>
      <c r="U3057" s="22">
        <v>0</v>
      </c>
      <c r="V3057" s="22">
        <v>0</v>
      </c>
      <c r="W3057" s="22">
        <v>0</v>
      </c>
      <c r="X3057" s="22">
        <v>28</v>
      </c>
      <c r="Y3057" s="22">
        <v>0</v>
      </c>
      <c r="Z3057" s="22">
        <v>0</v>
      </c>
      <c r="AA3057" s="22">
        <v>0</v>
      </c>
      <c r="AB3057" s="22">
        <v>0</v>
      </c>
      <c r="AC3057" s="22">
        <v>0</v>
      </c>
      <c r="AD3057" s="22">
        <v>0</v>
      </c>
    </row>
    <row r="3058" spans="1:30" s="1" customFormat="1" ht="15" customHeight="1" x14ac:dyDescent="0.3">
      <c r="A3058" s="21" t="s">
        <v>34</v>
      </c>
      <c r="B3058" s="21" t="s">
        <v>1314</v>
      </c>
      <c r="C3058" s="21" t="s">
        <v>1314</v>
      </c>
      <c r="D3058" s="21" t="s">
        <v>36</v>
      </c>
      <c r="E3058" s="21" t="s">
        <v>37</v>
      </c>
      <c r="F3058" s="33">
        <v>1</v>
      </c>
      <c r="G3058" s="21" t="s">
        <v>38</v>
      </c>
      <c r="H3058" s="21" t="s">
        <v>1027</v>
      </c>
      <c r="I3058" s="48" t="s">
        <v>1210</v>
      </c>
      <c r="J3058" s="21" t="s">
        <v>229</v>
      </c>
      <c r="K3058" s="21" t="s">
        <v>230</v>
      </c>
      <c r="L3058" s="21" t="s">
        <v>42</v>
      </c>
      <c r="M3058" s="21" t="s">
        <v>1317</v>
      </c>
      <c r="N3058" s="21" t="s">
        <v>63</v>
      </c>
      <c r="O3058" s="22">
        <v>2</v>
      </c>
      <c r="P3058" s="22">
        <v>47</v>
      </c>
      <c r="Q3058" s="21" t="s">
        <v>45</v>
      </c>
      <c r="R3058" s="103">
        <f t="shared" si="47"/>
        <v>94</v>
      </c>
      <c r="S3058" s="22">
        <v>0</v>
      </c>
      <c r="T3058" s="22">
        <v>47</v>
      </c>
      <c r="U3058" s="22">
        <v>0</v>
      </c>
      <c r="V3058" s="22">
        <v>0</v>
      </c>
      <c r="W3058" s="22">
        <v>0</v>
      </c>
      <c r="X3058" s="22">
        <v>47</v>
      </c>
      <c r="Y3058" s="22">
        <v>0</v>
      </c>
      <c r="Z3058" s="22">
        <v>0</v>
      </c>
      <c r="AA3058" s="22">
        <v>0</v>
      </c>
      <c r="AB3058" s="22">
        <v>0</v>
      </c>
      <c r="AC3058" s="22">
        <v>0</v>
      </c>
      <c r="AD3058" s="22">
        <v>0</v>
      </c>
    </row>
    <row r="3059" spans="1:30" s="1" customFormat="1" ht="15" customHeight="1" x14ac:dyDescent="0.3">
      <c r="A3059" s="21" t="s">
        <v>34</v>
      </c>
      <c r="B3059" s="21" t="s">
        <v>1314</v>
      </c>
      <c r="C3059" s="21" t="s">
        <v>1314</v>
      </c>
      <c r="D3059" s="21" t="s">
        <v>36</v>
      </c>
      <c r="E3059" s="21" t="s">
        <v>37</v>
      </c>
      <c r="F3059" s="33">
        <v>1</v>
      </c>
      <c r="G3059" s="21" t="s">
        <v>38</v>
      </c>
      <c r="H3059" s="21" t="s">
        <v>1027</v>
      </c>
      <c r="I3059" s="48" t="s">
        <v>1210</v>
      </c>
      <c r="J3059" s="21" t="s">
        <v>1331</v>
      </c>
      <c r="K3059" s="21" t="s">
        <v>1332</v>
      </c>
      <c r="L3059" s="21" t="s">
        <v>42</v>
      </c>
      <c r="M3059" s="21" t="s">
        <v>1317</v>
      </c>
      <c r="N3059" s="21" t="s">
        <v>48</v>
      </c>
      <c r="O3059" s="22">
        <v>10</v>
      </c>
      <c r="P3059" s="22">
        <v>4</v>
      </c>
      <c r="Q3059" s="21" t="s">
        <v>45</v>
      </c>
      <c r="R3059" s="103">
        <f t="shared" si="47"/>
        <v>40</v>
      </c>
      <c r="S3059" s="22">
        <v>0</v>
      </c>
      <c r="T3059" s="22">
        <v>20</v>
      </c>
      <c r="U3059" s="22">
        <v>0</v>
      </c>
      <c r="V3059" s="22">
        <v>0</v>
      </c>
      <c r="W3059" s="22">
        <v>0</v>
      </c>
      <c r="X3059" s="22">
        <v>20</v>
      </c>
      <c r="Y3059" s="22">
        <v>0</v>
      </c>
      <c r="Z3059" s="22">
        <v>0</v>
      </c>
      <c r="AA3059" s="22">
        <v>0</v>
      </c>
      <c r="AB3059" s="22">
        <v>0</v>
      </c>
      <c r="AC3059" s="22">
        <v>0</v>
      </c>
      <c r="AD3059" s="22">
        <v>0</v>
      </c>
    </row>
    <row r="3060" spans="1:30" s="1" customFormat="1" ht="15" customHeight="1" x14ac:dyDescent="0.3">
      <c r="A3060" s="21" t="s">
        <v>34</v>
      </c>
      <c r="B3060" s="21" t="s">
        <v>1314</v>
      </c>
      <c r="C3060" s="21" t="s">
        <v>1314</v>
      </c>
      <c r="D3060" s="21" t="s">
        <v>36</v>
      </c>
      <c r="E3060" s="21" t="s">
        <v>37</v>
      </c>
      <c r="F3060" s="33">
        <v>1</v>
      </c>
      <c r="G3060" s="21" t="s">
        <v>38</v>
      </c>
      <c r="H3060" s="21" t="s">
        <v>1027</v>
      </c>
      <c r="I3060" s="48" t="s">
        <v>1210</v>
      </c>
      <c r="J3060" s="21" t="s">
        <v>255</v>
      </c>
      <c r="K3060" s="21" t="s">
        <v>256</v>
      </c>
      <c r="L3060" s="21" t="s">
        <v>42</v>
      </c>
      <c r="M3060" s="21" t="s">
        <v>1317</v>
      </c>
      <c r="N3060" s="21" t="s">
        <v>48</v>
      </c>
      <c r="O3060" s="22">
        <v>10</v>
      </c>
      <c r="P3060" s="22">
        <v>4</v>
      </c>
      <c r="Q3060" s="21" t="s">
        <v>45</v>
      </c>
      <c r="R3060" s="103">
        <f t="shared" si="47"/>
        <v>40</v>
      </c>
      <c r="S3060" s="22">
        <v>0</v>
      </c>
      <c r="T3060" s="22">
        <v>20</v>
      </c>
      <c r="U3060" s="22">
        <v>0</v>
      </c>
      <c r="V3060" s="22">
        <v>0</v>
      </c>
      <c r="W3060" s="22">
        <v>0</v>
      </c>
      <c r="X3060" s="22">
        <v>20</v>
      </c>
      <c r="Y3060" s="22">
        <v>0</v>
      </c>
      <c r="Z3060" s="22">
        <v>0</v>
      </c>
      <c r="AA3060" s="22">
        <v>0</v>
      </c>
      <c r="AB3060" s="22">
        <v>0</v>
      </c>
      <c r="AC3060" s="22">
        <v>0</v>
      </c>
      <c r="AD3060" s="22">
        <v>0</v>
      </c>
    </row>
    <row r="3061" spans="1:30" s="1" customFormat="1" ht="15" customHeight="1" x14ac:dyDescent="0.3">
      <c r="A3061" s="21" t="s">
        <v>34</v>
      </c>
      <c r="B3061" s="21" t="s">
        <v>1314</v>
      </c>
      <c r="C3061" s="21" t="s">
        <v>1314</v>
      </c>
      <c r="D3061" s="21" t="s">
        <v>36</v>
      </c>
      <c r="E3061" s="21" t="s">
        <v>37</v>
      </c>
      <c r="F3061" s="33">
        <v>1</v>
      </c>
      <c r="G3061" s="21" t="s">
        <v>38</v>
      </c>
      <c r="H3061" s="21" t="s">
        <v>1027</v>
      </c>
      <c r="I3061" s="48" t="s">
        <v>1210</v>
      </c>
      <c r="J3061" s="21" t="s">
        <v>132</v>
      </c>
      <c r="K3061" s="21" t="s">
        <v>133</v>
      </c>
      <c r="L3061" s="21" t="s">
        <v>42</v>
      </c>
      <c r="M3061" s="21" t="s">
        <v>1317</v>
      </c>
      <c r="N3061" s="21" t="s">
        <v>48</v>
      </c>
      <c r="O3061" s="22">
        <v>4</v>
      </c>
      <c r="P3061" s="22">
        <v>26</v>
      </c>
      <c r="Q3061" s="21" t="s">
        <v>45</v>
      </c>
      <c r="R3061" s="103">
        <f t="shared" si="47"/>
        <v>104</v>
      </c>
      <c r="S3061" s="22">
        <v>0</v>
      </c>
      <c r="T3061" s="22">
        <v>52</v>
      </c>
      <c r="U3061" s="22">
        <v>0</v>
      </c>
      <c r="V3061" s="22">
        <v>0</v>
      </c>
      <c r="W3061" s="22">
        <v>0</v>
      </c>
      <c r="X3061" s="22">
        <v>52</v>
      </c>
      <c r="Y3061" s="22">
        <v>0</v>
      </c>
      <c r="Z3061" s="22">
        <v>0</v>
      </c>
      <c r="AA3061" s="22">
        <v>0</v>
      </c>
      <c r="AB3061" s="22">
        <v>0</v>
      </c>
      <c r="AC3061" s="22">
        <v>0</v>
      </c>
      <c r="AD3061" s="22">
        <v>0</v>
      </c>
    </row>
    <row r="3062" spans="1:30" s="1" customFormat="1" ht="15" customHeight="1" x14ac:dyDescent="0.3">
      <c r="A3062" s="21" t="s">
        <v>34</v>
      </c>
      <c r="B3062" s="21" t="s">
        <v>1314</v>
      </c>
      <c r="C3062" s="21" t="s">
        <v>1314</v>
      </c>
      <c r="D3062" s="21" t="s">
        <v>36</v>
      </c>
      <c r="E3062" s="21" t="s">
        <v>37</v>
      </c>
      <c r="F3062" s="33">
        <v>1</v>
      </c>
      <c r="G3062" s="21" t="s">
        <v>38</v>
      </c>
      <c r="H3062" s="21" t="s">
        <v>1027</v>
      </c>
      <c r="I3062" s="48" t="s">
        <v>1210</v>
      </c>
      <c r="J3062" s="21" t="s">
        <v>1032</v>
      </c>
      <c r="K3062" s="21" t="s">
        <v>1338</v>
      </c>
      <c r="L3062" s="21" t="s">
        <v>42</v>
      </c>
      <c r="M3062" s="21" t="s">
        <v>1317</v>
      </c>
      <c r="N3062" s="21" t="s">
        <v>48</v>
      </c>
      <c r="O3062" s="22">
        <v>2</v>
      </c>
      <c r="P3062" s="22">
        <v>26</v>
      </c>
      <c r="Q3062" s="21" t="s">
        <v>45</v>
      </c>
      <c r="R3062" s="103">
        <f t="shared" si="47"/>
        <v>52</v>
      </c>
      <c r="S3062" s="22">
        <v>0</v>
      </c>
      <c r="T3062" s="22">
        <v>26</v>
      </c>
      <c r="U3062" s="22">
        <v>0</v>
      </c>
      <c r="V3062" s="22">
        <v>0</v>
      </c>
      <c r="W3062" s="22">
        <v>0</v>
      </c>
      <c r="X3062" s="22">
        <v>26</v>
      </c>
      <c r="Y3062" s="22">
        <v>0</v>
      </c>
      <c r="Z3062" s="22">
        <v>0</v>
      </c>
      <c r="AA3062" s="22">
        <v>0</v>
      </c>
      <c r="AB3062" s="22">
        <v>0</v>
      </c>
      <c r="AC3062" s="22">
        <v>0</v>
      </c>
      <c r="AD3062" s="22">
        <v>0</v>
      </c>
    </row>
    <row r="3063" spans="1:30" s="1" customFormat="1" ht="15" customHeight="1" x14ac:dyDescent="0.3">
      <c r="A3063" s="21" t="s">
        <v>34</v>
      </c>
      <c r="B3063" s="21" t="s">
        <v>1314</v>
      </c>
      <c r="C3063" s="21" t="s">
        <v>1314</v>
      </c>
      <c r="D3063" s="21" t="s">
        <v>36</v>
      </c>
      <c r="E3063" s="21" t="s">
        <v>37</v>
      </c>
      <c r="F3063" s="33">
        <v>1</v>
      </c>
      <c r="G3063" s="21" t="s">
        <v>38</v>
      </c>
      <c r="H3063" s="21" t="s">
        <v>1027</v>
      </c>
      <c r="I3063" s="48" t="s">
        <v>1210</v>
      </c>
      <c r="J3063" s="21" t="s">
        <v>1032</v>
      </c>
      <c r="K3063" s="21" t="s">
        <v>1338</v>
      </c>
      <c r="L3063" s="21" t="s">
        <v>42</v>
      </c>
      <c r="M3063" s="21" t="s">
        <v>1317</v>
      </c>
      <c r="N3063" s="21" t="s">
        <v>48</v>
      </c>
      <c r="O3063" s="22">
        <v>2</v>
      </c>
      <c r="P3063" s="22">
        <v>26</v>
      </c>
      <c r="Q3063" s="21" t="s">
        <v>45</v>
      </c>
      <c r="R3063" s="103">
        <f t="shared" si="47"/>
        <v>52</v>
      </c>
      <c r="S3063" s="22">
        <v>0</v>
      </c>
      <c r="T3063" s="22">
        <v>26</v>
      </c>
      <c r="U3063" s="22">
        <v>0</v>
      </c>
      <c r="V3063" s="22">
        <v>0</v>
      </c>
      <c r="W3063" s="22">
        <v>0</v>
      </c>
      <c r="X3063" s="22">
        <v>26</v>
      </c>
      <c r="Y3063" s="22">
        <v>0</v>
      </c>
      <c r="Z3063" s="22">
        <v>0</v>
      </c>
      <c r="AA3063" s="22">
        <v>0</v>
      </c>
      <c r="AB3063" s="22">
        <v>0</v>
      </c>
      <c r="AC3063" s="22">
        <v>0</v>
      </c>
      <c r="AD3063" s="22">
        <v>0</v>
      </c>
    </row>
    <row r="3064" spans="1:30" s="1" customFormat="1" ht="15" customHeight="1" x14ac:dyDescent="0.3">
      <c r="A3064" s="21" t="s">
        <v>34</v>
      </c>
      <c r="B3064" s="21" t="s">
        <v>1314</v>
      </c>
      <c r="C3064" s="21" t="s">
        <v>1314</v>
      </c>
      <c r="D3064" s="21" t="s">
        <v>36</v>
      </c>
      <c r="E3064" s="21" t="s">
        <v>37</v>
      </c>
      <c r="F3064" s="33">
        <v>1</v>
      </c>
      <c r="G3064" s="21" t="s">
        <v>38</v>
      </c>
      <c r="H3064" s="21" t="s">
        <v>1027</v>
      </c>
      <c r="I3064" s="48" t="s">
        <v>1210</v>
      </c>
      <c r="J3064" s="21" t="s">
        <v>1032</v>
      </c>
      <c r="K3064" s="21" t="s">
        <v>1338</v>
      </c>
      <c r="L3064" s="21" t="s">
        <v>42</v>
      </c>
      <c r="M3064" s="21" t="s">
        <v>1317</v>
      </c>
      <c r="N3064" s="21" t="s">
        <v>48</v>
      </c>
      <c r="O3064" s="22">
        <v>2</v>
      </c>
      <c r="P3064" s="22">
        <v>26</v>
      </c>
      <c r="Q3064" s="21" t="s">
        <v>45</v>
      </c>
      <c r="R3064" s="103">
        <f t="shared" si="47"/>
        <v>52</v>
      </c>
      <c r="S3064" s="22">
        <v>0</v>
      </c>
      <c r="T3064" s="22">
        <v>26</v>
      </c>
      <c r="U3064" s="22">
        <v>0</v>
      </c>
      <c r="V3064" s="22">
        <v>0</v>
      </c>
      <c r="W3064" s="22">
        <v>0</v>
      </c>
      <c r="X3064" s="22">
        <v>26</v>
      </c>
      <c r="Y3064" s="22">
        <v>0</v>
      </c>
      <c r="Z3064" s="22">
        <v>0</v>
      </c>
      <c r="AA3064" s="22">
        <v>0</v>
      </c>
      <c r="AB3064" s="22">
        <v>0</v>
      </c>
      <c r="AC3064" s="22">
        <v>0</v>
      </c>
      <c r="AD3064" s="22">
        <v>0</v>
      </c>
    </row>
    <row r="3065" spans="1:30" s="1" customFormat="1" ht="15" customHeight="1" x14ac:dyDescent="0.3">
      <c r="A3065" s="21" t="s">
        <v>34</v>
      </c>
      <c r="B3065" s="21" t="s">
        <v>1314</v>
      </c>
      <c r="C3065" s="21" t="s">
        <v>1314</v>
      </c>
      <c r="D3065" s="21" t="s">
        <v>36</v>
      </c>
      <c r="E3065" s="21" t="s">
        <v>37</v>
      </c>
      <c r="F3065" s="33">
        <v>1</v>
      </c>
      <c r="G3065" s="21" t="s">
        <v>38</v>
      </c>
      <c r="H3065" s="21" t="s">
        <v>1027</v>
      </c>
      <c r="I3065" s="48" t="s">
        <v>1210</v>
      </c>
      <c r="J3065" s="21" t="s">
        <v>1033</v>
      </c>
      <c r="K3065" s="21" t="s">
        <v>1053</v>
      </c>
      <c r="L3065" s="21" t="s">
        <v>42</v>
      </c>
      <c r="M3065" s="21" t="s">
        <v>1317</v>
      </c>
      <c r="N3065" s="21" t="s">
        <v>48</v>
      </c>
      <c r="O3065" s="22">
        <v>1</v>
      </c>
      <c r="P3065" s="22">
        <v>430</v>
      </c>
      <c r="Q3065" s="21" t="s">
        <v>45</v>
      </c>
      <c r="R3065" s="103">
        <f t="shared" si="47"/>
        <v>430</v>
      </c>
      <c r="S3065" s="22">
        <v>0</v>
      </c>
      <c r="T3065" s="22">
        <v>430</v>
      </c>
      <c r="U3065" s="22">
        <v>0</v>
      </c>
      <c r="V3065" s="22">
        <v>0</v>
      </c>
      <c r="W3065" s="22">
        <v>0</v>
      </c>
      <c r="X3065" s="22">
        <v>0</v>
      </c>
      <c r="Y3065" s="22">
        <v>0</v>
      </c>
      <c r="Z3065" s="22">
        <v>0</v>
      </c>
      <c r="AA3065" s="22">
        <v>0</v>
      </c>
      <c r="AB3065" s="22">
        <v>0</v>
      </c>
      <c r="AC3065" s="22">
        <v>0</v>
      </c>
      <c r="AD3065" s="22">
        <v>0</v>
      </c>
    </row>
    <row r="3066" spans="1:30" s="1" customFormat="1" ht="15" customHeight="1" x14ac:dyDescent="0.3">
      <c r="A3066" s="21" t="s">
        <v>34</v>
      </c>
      <c r="B3066" s="21" t="s">
        <v>1314</v>
      </c>
      <c r="C3066" s="21" t="s">
        <v>1314</v>
      </c>
      <c r="D3066" s="21" t="s">
        <v>36</v>
      </c>
      <c r="E3066" s="21" t="s">
        <v>109</v>
      </c>
      <c r="F3066" s="33">
        <v>43</v>
      </c>
      <c r="G3066" s="21" t="s">
        <v>38</v>
      </c>
      <c r="H3066" s="21" t="s">
        <v>1027</v>
      </c>
      <c r="I3066" s="48" t="s">
        <v>1210</v>
      </c>
      <c r="J3066" s="21" t="s">
        <v>140</v>
      </c>
      <c r="K3066" s="21" t="s">
        <v>744</v>
      </c>
      <c r="L3066" s="21" t="s">
        <v>868</v>
      </c>
      <c r="M3066" s="21" t="s">
        <v>1317</v>
      </c>
      <c r="N3066" s="21" t="s">
        <v>63</v>
      </c>
      <c r="O3066" s="22">
        <v>1</v>
      </c>
      <c r="P3066" s="22">
        <v>1044</v>
      </c>
      <c r="Q3066" s="21" t="s">
        <v>45</v>
      </c>
      <c r="R3066" s="103">
        <f t="shared" si="47"/>
        <v>1044</v>
      </c>
      <c r="S3066" s="22">
        <v>0</v>
      </c>
      <c r="T3066" s="22">
        <v>1044</v>
      </c>
      <c r="U3066" s="22">
        <v>0</v>
      </c>
      <c r="V3066" s="22">
        <v>0</v>
      </c>
      <c r="W3066" s="22">
        <v>0</v>
      </c>
      <c r="X3066" s="22">
        <v>0</v>
      </c>
      <c r="Y3066" s="22">
        <v>0</v>
      </c>
      <c r="Z3066" s="22">
        <v>0</v>
      </c>
      <c r="AA3066" s="22">
        <v>0</v>
      </c>
      <c r="AB3066" s="22">
        <v>0</v>
      </c>
      <c r="AC3066" s="22">
        <v>0</v>
      </c>
      <c r="AD3066" s="22">
        <v>0</v>
      </c>
    </row>
    <row r="3067" spans="1:30" s="1" customFormat="1" ht="15" customHeight="1" x14ac:dyDescent="0.3">
      <c r="A3067" s="21" t="s">
        <v>34</v>
      </c>
      <c r="B3067" s="21" t="s">
        <v>1314</v>
      </c>
      <c r="C3067" s="21" t="s">
        <v>1314</v>
      </c>
      <c r="D3067" s="21" t="s">
        <v>36</v>
      </c>
      <c r="E3067" s="21" t="s">
        <v>109</v>
      </c>
      <c r="F3067" s="33">
        <v>43</v>
      </c>
      <c r="G3067" s="21" t="s">
        <v>38</v>
      </c>
      <c r="H3067" s="21" t="s">
        <v>1027</v>
      </c>
      <c r="I3067" s="48" t="s">
        <v>1210</v>
      </c>
      <c r="J3067" s="21" t="s">
        <v>212</v>
      </c>
      <c r="K3067" s="21" t="s">
        <v>213</v>
      </c>
      <c r="L3067" s="21" t="s">
        <v>868</v>
      </c>
      <c r="M3067" s="21" t="s">
        <v>1317</v>
      </c>
      <c r="N3067" s="21" t="s">
        <v>48</v>
      </c>
      <c r="O3067" s="22">
        <v>6</v>
      </c>
      <c r="P3067" s="22">
        <v>47</v>
      </c>
      <c r="Q3067" s="21" t="s">
        <v>45</v>
      </c>
      <c r="R3067" s="103">
        <f t="shared" si="47"/>
        <v>282</v>
      </c>
      <c r="S3067" s="22">
        <v>0</v>
      </c>
      <c r="T3067" s="22">
        <v>282</v>
      </c>
      <c r="U3067" s="22">
        <v>0</v>
      </c>
      <c r="V3067" s="22">
        <v>0</v>
      </c>
      <c r="W3067" s="22">
        <v>0</v>
      </c>
      <c r="X3067" s="22">
        <v>0</v>
      </c>
      <c r="Y3067" s="22">
        <v>0</v>
      </c>
      <c r="Z3067" s="22">
        <v>0</v>
      </c>
      <c r="AA3067" s="22">
        <v>0</v>
      </c>
      <c r="AB3067" s="22">
        <v>0</v>
      </c>
      <c r="AC3067" s="22">
        <v>0</v>
      </c>
      <c r="AD3067" s="22">
        <v>0</v>
      </c>
    </row>
    <row r="3068" spans="1:30" s="1" customFormat="1" ht="15" customHeight="1" x14ac:dyDescent="0.3">
      <c r="A3068" s="21" t="s">
        <v>34</v>
      </c>
      <c r="B3068" s="21" t="s">
        <v>1314</v>
      </c>
      <c r="C3068" s="21" t="s">
        <v>1314</v>
      </c>
      <c r="D3068" s="21" t="s">
        <v>36</v>
      </c>
      <c r="E3068" s="21" t="s">
        <v>109</v>
      </c>
      <c r="F3068" s="33">
        <v>43</v>
      </c>
      <c r="G3068" s="21" t="s">
        <v>38</v>
      </c>
      <c r="H3068" s="21" t="s">
        <v>1027</v>
      </c>
      <c r="I3068" s="48" t="s">
        <v>1210</v>
      </c>
      <c r="J3068" s="21" t="s">
        <v>72</v>
      </c>
      <c r="K3068" s="21" t="s">
        <v>1104</v>
      </c>
      <c r="L3068" s="21" t="s">
        <v>868</v>
      </c>
      <c r="M3068" s="21" t="s">
        <v>1317</v>
      </c>
      <c r="N3068" s="21" t="s">
        <v>44</v>
      </c>
      <c r="O3068" s="22">
        <v>4</v>
      </c>
      <c r="P3068" s="22">
        <v>302</v>
      </c>
      <c r="Q3068" s="21" t="s">
        <v>45</v>
      </c>
      <c r="R3068" s="103">
        <f t="shared" si="47"/>
        <v>1208</v>
      </c>
      <c r="S3068" s="22">
        <v>0</v>
      </c>
      <c r="T3068" s="22">
        <v>1208</v>
      </c>
      <c r="U3068" s="22">
        <v>0</v>
      </c>
      <c r="V3068" s="22">
        <v>0</v>
      </c>
      <c r="W3068" s="22">
        <v>0</v>
      </c>
      <c r="X3068" s="22">
        <v>0</v>
      </c>
      <c r="Y3068" s="22">
        <v>0</v>
      </c>
      <c r="Z3068" s="22">
        <v>0</v>
      </c>
      <c r="AA3068" s="22">
        <v>0</v>
      </c>
      <c r="AB3068" s="22">
        <v>0</v>
      </c>
      <c r="AC3068" s="22">
        <v>0</v>
      </c>
      <c r="AD3068" s="22">
        <v>0</v>
      </c>
    </row>
    <row r="3069" spans="1:30" s="1" customFormat="1" ht="15" customHeight="1" x14ac:dyDescent="0.3">
      <c r="A3069" s="21" t="s">
        <v>34</v>
      </c>
      <c r="B3069" s="21" t="s">
        <v>1314</v>
      </c>
      <c r="C3069" s="21" t="s">
        <v>1314</v>
      </c>
      <c r="D3069" s="21" t="s">
        <v>36</v>
      </c>
      <c r="E3069" s="21" t="s">
        <v>109</v>
      </c>
      <c r="F3069" s="33">
        <v>43</v>
      </c>
      <c r="G3069" s="21" t="s">
        <v>38</v>
      </c>
      <c r="H3069" s="21" t="s">
        <v>1027</v>
      </c>
      <c r="I3069" s="48" t="s">
        <v>1210</v>
      </c>
      <c r="J3069" s="21" t="s">
        <v>177</v>
      </c>
      <c r="K3069" s="21" t="s">
        <v>178</v>
      </c>
      <c r="L3069" s="21" t="s">
        <v>868</v>
      </c>
      <c r="M3069" s="21" t="s">
        <v>1317</v>
      </c>
      <c r="N3069" s="21" t="s">
        <v>253</v>
      </c>
      <c r="O3069" s="22">
        <v>4</v>
      </c>
      <c r="P3069" s="22">
        <v>57.999999999999993</v>
      </c>
      <c r="Q3069" s="21" t="s">
        <v>45</v>
      </c>
      <c r="R3069" s="103">
        <f t="shared" si="47"/>
        <v>232</v>
      </c>
      <c r="S3069" s="22">
        <v>0</v>
      </c>
      <c r="T3069" s="22">
        <v>232</v>
      </c>
      <c r="U3069" s="22">
        <v>0</v>
      </c>
      <c r="V3069" s="22">
        <v>0</v>
      </c>
      <c r="W3069" s="22">
        <v>0</v>
      </c>
      <c r="X3069" s="22">
        <v>0</v>
      </c>
      <c r="Y3069" s="22">
        <v>0</v>
      </c>
      <c r="Z3069" s="22">
        <v>0</v>
      </c>
      <c r="AA3069" s="22">
        <v>0</v>
      </c>
      <c r="AB3069" s="22">
        <v>0</v>
      </c>
      <c r="AC3069" s="22">
        <v>0</v>
      </c>
      <c r="AD3069" s="22">
        <v>0</v>
      </c>
    </row>
    <row r="3070" spans="1:30" s="1" customFormat="1" ht="15" customHeight="1" x14ac:dyDescent="0.3">
      <c r="A3070" s="21" t="s">
        <v>34</v>
      </c>
      <c r="B3070" s="21" t="s">
        <v>1314</v>
      </c>
      <c r="C3070" s="21" t="s">
        <v>1314</v>
      </c>
      <c r="D3070" s="21" t="s">
        <v>36</v>
      </c>
      <c r="E3070" s="21" t="s">
        <v>109</v>
      </c>
      <c r="F3070" s="33">
        <v>43</v>
      </c>
      <c r="G3070" s="21" t="s">
        <v>38</v>
      </c>
      <c r="H3070" s="21" t="s">
        <v>1027</v>
      </c>
      <c r="I3070" s="48" t="s">
        <v>1210</v>
      </c>
      <c r="J3070" s="21" t="s">
        <v>782</v>
      </c>
      <c r="K3070" s="21" t="s">
        <v>1046</v>
      </c>
      <c r="L3070" s="21" t="s">
        <v>868</v>
      </c>
      <c r="M3070" s="21" t="s">
        <v>1317</v>
      </c>
      <c r="N3070" s="21" t="s">
        <v>44</v>
      </c>
      <c r="O3070" s="22">
        <v>3</v>
      </c>
      <c r="P3070" s="22">
        <v>73</v>
      </c>
      <c r="Q3070" s="21" t="s">
        <v>45</v>
      </c>
      <c r="R3070" s="103">
        <f t="shared" si="47"/>
        <v>219</v>
      </c>
      <c r="S3070" s="22">
        <v>0</v>
      </c>
      <c r="T3070" s="22">
        <v>219</v>
      </c>
      <c r="U3070" s="22">
        <v>0</v>
      </c>
      <c r="V3070" s="22">
        <v>0</v>
      </c>
      <c r="W3070" s="22">
        <v>0</v>
      </c>
      <c r="X3070" s="22">
        <v>0</v>
      </c>
      <c r="Y3070" s="22">
        <v>0</v>
      </c>
      <c r="Z3070" s="22">
        <v>0</v>
      </c>
      <c r="AA3070" s="22">
        <v>0</v>
      </c>
      <c r="AB3070" s="22">
        <v>0</v>
      </c>
      <c r="AC3070" s="22">
        <v>0</v>
      </c>
      <c r="AD3070" s="22">
        <v>0</v>
      </c>
    </row>
    <row r="3071" spans="1:30" s="1" customFormat="1" ht="15" customHeight="1" x14ac:dyDescent="0.3">
      <c r="A3071" s="21" t="s">
        <v>34</v>
      </c>
      <c r="B3071" s="21" t="s">
        <v>1314</v>
      </c>
      <c r="C3071" s="21" t="s">
        <v>1314</v>
      </c>
      <c r="D3071" s="21" t="s">
        <v>36</v>
      </c>
      <c r="E3071" s="21" t="s">
        <v>109</v>
      </c>
      <c r="F3071" s="33">
        <v>43</v>
      </c>
      <c r="G3071" s="21" t="s">
        <v>38</v>
      </c>
      <c r="H3071" s="21" t="s">
        <v>1027</v>
      </c>
      <c r="I3071" s="48" t="s">
        <v>1210</v>
      </c>
      <c r="J3071" s="21" t="s">
        <v>114</v>
      </c>
      <c r="K3071" s="21" t="s">
        <v>115</v>
      </c>
      <c r="L3071" s="21" t="s">
        <v>868</v>
      </c>
      <c r="M3071" s="21" t="s">
        <v>1317</v>
      </c>
      <c r="N3071" s="21" t="s">
        <v>48</v>
      </c>
      <c r="O3071" s="22">
        <v>4</v>
      </c>
      <c r="P3071" s="22">
        <v>17</v>
      </c>
      <c r="Q3071" s="21" t="s">
        <v>45</v>
      </c>
      <c r="R3071" s="103">
        <f t="shared" si="47"/>
        <v>68</v>
      </c>
      <c r="S3071" s="22">
        <v>0</v>
      </c>
      <c r="T3071" s="22">
        <v>68</v>
      </c>
      <c r="U3071" s="22">
        <v>0</v>
      </c>
      <c r="V3071" s="22">
        <v>0</v>
      </c>
      <c r="W3071" s="22">
        <v>0</v>
      </c>
      <c r="X3071" s="22">
        <v>0</v>
      </c>
      <c r="Y3071" s="22">
        <v>0</v>
      </c>
      <c r="Z3071" s="22">
        <v>0</v>
      </c>
      <c r="AA3071" s="22">
        <v>0</v>
      </c>
      <c r="AB3071" s="22">
        <v>0</v>
      </c>
      <c r="AC3071" s="22">
        <v>0</v>
      </c>
      <c r="AD3071" s="22">
        <v>0</v>
      </c>
    </row>
    <row r="3072" spans="1:30" s="1" customFormat="1" ht="15" customHeight="1" x14ac:dyDescent="0.3">
      <c r="A3072" s="21" t="s">
        <v>34</v>
      </c>
      <c r="B3072" s="21" t="s">
        <v>1314</v>
      </c>
      <c r="C3072" s="21" t="s">
        <v>1314</v>
      </c>
      <c r="D3072" s="21" t="s">
        <v>36</v>
      </c>
      <c r="E3072" s="21" t="s">
        <v>109</v>
      </c>
      <c r="F3072" s="33">
        <v>43</v>
      </c>
      <c r="G3072" s="21" t="s">
        <v>38</v>
      </c>
      <c r="H3072" s="21" t="s">
        <v>1027</v>
      </c>
      <c r="I3072" s="48" t="s">
        <v>1210</v>
      </c>
      <c r="J3072" s="21" t="s">
        <v>175</v>
      </c>
      <c r="K3072" s="21" t="s">
        <v>176</v>
      </c>
      <c r="L3072" s="21" t="s">
        <v>868</v>
      </c>
      <c r="M3072" s="21" t="s">
        <v>1317</v>
      </c>
      <c r="N3072" s="21" t="s">
        <v>48</v>
      </c>
      <c r="O3072" s="22">
        <v>6</v>
      </c>
      <c r="P3072" s="22">
        <v>37</v>
      </c>
      <c r="Q3072" s="21" t="s">
        <v>45</v>
      </c>
      <c r="R3072" s="103">
        <f t="shared" si="47"/>
        <v>222</v>
      </c>
      <c r="S3072" s="22">
        <v>0</v>
      </c>
      <c r="T3072" s="22">
        <v>222</v>
      </c>
      <c r="U3072" s="22">
        <v>0</v>
      </c>
      <c r="V3072" s="22">
        <v>0</v>
      </c>
      <c r="W3072" s="22">
        <v>0</v>
      </c>
      <c r="X3072" s="22">
        <v>0</v>
      </c>
      <c r="Y3072" s="22">
        <v>0</v>
      </c>
      <c r="Z3072" s="22">
        <v>0</v>
      </c>
      <c r="AA3072" s="22">
        <v>0</v>
      </c>
      <c r="AB3072" s="22">
        <v>0</v>
      </c>
      <c r="AC3072" s="22">
        <v>0</v>
      </c>
      <c r="AD3072" s="22">
        <v>0</v>
      </c>
    </row>
    <row r="3073" spans="1:30" s="1" customFormat="1" ht="15" customHeight="1" x14ac:dyDescent="0.3">
      <c r="A3073" s="21" t="s">
        <v>34</v>
      </c>
      <c r="B3073" s="21" t="s">
        <v>1314</v>
      </c>
      <c r="C3073" s="21" t="s">
        <v>1314</v>
      </c>
      <c r="D3073" s="21" t="s">
        <v>36</v>
      </c>
      <c r="E3073" s="21" t="s">
        <v>109</v>
      </c>
      <c r="F3073" s="33">
        <v>43</v>
      </c>
      <c r="G3073" s="21" t="s">
        <v>38</v>
      </c>
      <c r="H3073" s="21" t="s">
        <v>1027</v>
      </c>
      <c r="I3073" s="48" t="s">
        <v>1210</v>
      </c>
      <c r="J3073" s="21" t="s">
        <v>531</v>
      </c>
      <c r="K3073" s="21" t="s">
        <v>613</v>
      </c>
      <c r="L3073" s="21" t="s">
        <v>868</v>
      </c>
      <c r="M3073" s="21" t="s">
        <v>1317</v>
      </c>
      <c r="N3073" s="21" t="s">
        <v>63</v>
      </c>
      <c r="O3073" s="22">
        <v>4</v>
      </c>
      <c r="P3073" s="22">
        <v>48</v>
      </c>
      <c r="Q3073" s="21" t="s">
        <v>45</v>
      </c>
      <c r="R3073" s="103">
        <f t="shared" si="47"/>
        <v>192</v>
      </c>
      <c r="S3073" s="22">
        <v>0</v>
      </c>
      <c r="T3073" s="22">
        <v>192</v>
      </c>
      <c r="U3073" s="22">
        <v>0</v>
      </c>
      <c r="V3073" s="22">
        <v>0</v>
      </c>
      <c r="W3073" s="22">
        <v>0</v>
      </c>
      <c r="X3073" s="22">
        <v>0</v>
      </c>
      <c r="Y3073" s="22">
        <v>0</v>
      </c>
      <c r="Z3073" s="22">
        <v>0</v>
      </c>
      <c r="AA3073" s="22">
        <v>0</v>
      </c>
      <c r="AB3073" s="22">
        <v>0</v>
      </c>
      <c r="AC3073" s="22">
        <v>0</v>
      </c>
      <c r="AD3073" s="22">
        <v>0</v>
      </c>
    </row>
    <row r="3074" spans="1:30" s="1" customFormat="1" ht="15" customHeight="1" x14ac:dyDescent="0.3">
      <c r="A3074" s="21" t="s">
        <v>34</v>
      </c>
      <c r="B3074" s="21" t="s">
        <v>1314</v>
      </c>
      <c r="C3074" s="21" t="s">
        <v>1314</v>
      </c>
      <c r="D3074" s="21" t="s">
        <v>36</v>
      </c>
      <c r="E3074" s="21" t="s">
        <v>109</v>
      </c>
      <c r="F3074" s="33">
        <v>43</v>
      </c>
      <c r="G3074" s="21" t="s">
        <v>38</v>
      </c>
      <c r="H3074" s="21" t="s">
        <v>1027</v>
      </c>
      <c r="I3074" s="48" t="s">
        <v>1210</v>
      </c>
      <c r="J3074" s="21" t="s">
        <v>1028</v>
      </c>
      <c r="K3074" s="21" t="s">
        <v>1208</v>
      </c>
      <c r="L3074" s="21" t="s">
        <v>868</v>
      </c>
      <c r="M3074" s="21" t="s">
        <v>1317</v>
      </c>
      <c r="N3074" s="21" t="s">
        <v>48</v>
      </c>
      <c r="O3074" s="22">
        <v>2</v>
      </c>
      <c r="P3074" s="22">
        <v>185.00000000000003</v>
      </c>
      <c r="Q3074" s="21" t="s">
        <v>45</v>
      </c>
      <c r="R3074" s="103">
        <f t="shared" si="47"/>
        <v>370</v>
      </c>
      <c r="S3074" s="22">
        <v>0</v>
      </c>
      <c r="T3074" s="22">
        <v>370</v>
      </c>
      <c r="U3074" s="22">
        <v>0</v>
      </c>
      <c r="V3074" s="22">
        <v>0</v>
      </c>
      <c r="W3074" s="22">
        <v>0</v>
      </c>
      <c r="X3074" s="22">
        <v>0</v>
      </c>
      <c r="Y3074" s="22">
        <v>0</v>
      </c>
      <c r="Z3074" s="22">
        <v>0</v>
      </c>
      <c r="AA3074" s="22">
        <v>0</v>
      </c>
      <c r="AB3074" s="22">
        <v>0</v>
      </c>
      <c r="AC3074" s="22">
        <v>0</v>
      </c>
      <c r="AD3074" s="22">
        <v>0</v>
      </c>
    </row>
    <row r="3075" spans="1:30" s="1" customFormat="1" ht="15" customHeight="1" x14ac:dyDescent="0.3">
      <c r="A3075" s="21" t="s">
        <v>34</v>
      </c>
      <c r="B3075" s="21" t="s">
        <v>1314</v>
      </c>
      <c r="C3075" s="21" t="s">
        <v>1314</v>
      </c>
      <c r="D3075" s="21" t="s">
        <v>36</v>
      </c>
      <c r="E3075" s="21" t="s">
        <v>109</v>
      </c>
      <c r="F3075" s="33">
        <v>43</v>
      </c>
      <c r="G3075" s="21" t="s">
        <v>38</v>
      </c>
      <c r="H3075" s="21" t="s">
        <v>1027</v>
      </c>
      <c r="I3075" s="48" t="s">
        <v>1210</v>
      </c>
      <c r="J3075" s="21" t="s">
        <v>67</v>
      </c>
      <c r="K3075" s="21" t="s">
        <v>68</v>
      </c>
      <c r="L3075" s="21" t="s">
        <v>868</v>
      </c>
      <c r="M3075" s="21" t="s">
        <v>1317</v>
      </c>
      <c r="N3075" s="21" t="s">
        <v>48</v>
      </c>
      <c r="O3075" s="22">
        <v>11</v>
      </c>
      <c r="P3075" s="22">
        <v>54</v>
      </c>
      <c r="Q3075" s="21" t="s">
        <v>45</v>
      </c>
      <c r="R3075" s="103">
        <f t="shared" si="47"/>
        <v>594</v>
      </c>
      <c r="S3075" s="22">
        <v>0</v>
      </c>
      <c r="T3075" s="22">
        <v>324</v>
      </c>
      <c r="U3075" s="22">
        <v>0</v>
      </c>
      <c r="V3075" s="22">
        <v>0</v>
      </c>
      <c r="W3075" s="22">
        <v>0</v>
      </c>
      <c r="X3075" s="22">
        <v>270</v>
      </c>
      <c r="Y3075" s="22">
        <v>0</v>
      </c>
      <c r="Z3075" s="22">
        <v>0</v>
      </c>
      <c r="AA3075" s="22">
        <v>0</v>
      </c>
      <c r="AB3075" s="22">
        <v>0</v>
      </c>
      <c r="AC3075" s="22">
        <v>0</v>
      </c>
      <c r="AD3075" s="22">
        <v>0</v>
      </c>
    </row>
    <row r="3076" spans="1:30" s="1" customFormat="1" ht="15" customHeight="1" x14ac:dyDescent="0.3">
      <c r="A3076" s="21" t="s">
        <v>34</v>
      </c>
      <c r="B3076" s="21" t="s">
        <v>1314</v>
      </c>
      <c r="C3076" s="21" t="s">
        <v>1314</v>
      </c>
      <c r="D3076" s="21" t="s">
        <v>36</v>
      </c>
      <c r="E3076" s="21" t="s">
        <v>109</v>
      </c>
      <c r="F3076" s="33">
        <v>43</v>
      </c>
      <c r="G3076" s="21" t="s">
        <v>38</v>
      </c>
      <c r="H3076" s="21" t="s">
        <v>1027</v>
      </c>
      <c r="I3076" s="48" t="s">
        <v>1210</v>
      </c>
      <c r="J3076" s="21" t="s">
        <v>2174</v>
      </c>
      <c r="K3076" s="21" t="s">
        <v>2175</v>
      </c>
      <c r="L3076" s="21" t="s">
        <v>868</v>
      </c>
      <c r="M3076" s="21" t="s">
        <v>1317</v>
      </c>
      <c r="N3076" s="21" t="s">
        <v>295</v>
      </c>
      <c r="O3076" s="22">
        <v>10</v>
      </c>
      <c r="P3076" s="22">
        <v>121</v>
      </c>
      <c r="Q3076" s="21" t="s">
        <v>45</v>
      </c>
      <c r="R3076" s="103">
        <f t="shared" si="47"/>
        <v>1210</v>
      </c>
      <c r="S3076" s="22">
        <v>0</v>
      </c>
      <c r="T3076" s="22">
        <v>605</v>
      </c>
      <c r="U3076" s="22">
        <v>0</v>
      </c>
      <c r="V3076" s="22">
        <v>0</v>
      </c>
      <c r="W3076" s="22">
        <v>0</v>
      </c>
      <c r="X3076" s="22">
        <v>605</v>
      </c>
      <c r="Y3076" s="22">
        <v>0</v>
      </c>
      <c r="Z3076" s="22">
        <v>0</v>
      </c>
      <c r="AA3076" s="22">
        <v>0</v>
      </c>
      <c r="AB3076" s="22">
        <v>0</v>
      </c>
      <c r="AC3076" s="22">
        <v>0</v>
      </c>
      <c r="AD3076" s="22">
        <v>0</v>
      </c>
    </row>
    <row r="3077" spans="1:30" s="1" customFormat="1" ht="15" customHeight="1" x14ac:dyDescent="0.3">
      <c r="A3077" s="21" t="s">
        <v>34</v>
      </c>
      <c r="B3077" s="21" t="s">
        <v>1314</v>
      </c>
      <c r="C3077" s="21" t="s">
        <v>1314</v>
      </c>
      <c r="D3077" s="21" t="s">
        <v>36</v>
      </c>
      <c r="E3077" s="21" t="s">
        <v>148</v>
      </c>
      <c r="F3077" s="33">
        <v>44</v>
      </c>
      <c r="G3077" s="21" t="s">
        <v>38</v>
      </c>
      <c r="H3077" s="21" t="s">
        <v>1027</v>
      </c>
      <c r="I3077" s="48" t="s">
        <v>1210</v>
      </c>
      <c r="J3077" s="21" t="s">
        <v>883</v>
      </c>
      <c r="K3077" s="21" t="s">
        <v>884</v>
      </c>
      <c r="L3077" s="21" t="s">
        <v>868</v>
      </c>
      <c r="M3077" s="21" t="s">
        <v>1317</v>
      </c>
      <c r="N3077" s="21" t="s">
        <v>63</v>
      </c>
      <c r="O3077" s="22">
        <v>10</v>
      </c>
      <c r="P3077" s="22">
        <v>46</v>
      </c>
      <c r="Q3077" s="21" t="s">
        <v>45</v>
      </c>
      <c r="R3077" s="103">
        <f t="shared" si="47"/>
        <v>460</v>
      </c>
      <c r="S3077" s="22">
        <v>0</v>
      </c>
      <c r="T3077" s="22">
        <v>230</v>
      </c>
      <c r="U3077" s="22">
        <v>0</v>
      </c>
      <c r="V3077" s="22">
        <v>0</v>
      </c>
      <c r="W3077" s="22">
        <v>0</v>
      </c>
      <c r="X3077" s="22">
        <v>230</v>
      </c>
      <c r="Y3077" s="22">
        <v>0</v>
      </c>
      <c r="Z3077" s="22">
        <v>0</v>
      </c>
      <c r="AA3077" s="22">
        <v>0</v>
      </c>
      <c r="AB3077" s="22">
        <v>0</v>
      </c>
      <c r="AC3077" s="22">
        <v>0</v>
      </c>
      <c r="AD3077" s="22">
        <v>0</v>
      </c>
    </row>
    <row r="3078" spans="1:30" s="1" customFormat="1" ht="15" customHeight="1" x14ac:dyDescent="0.3">
      <c r="A3078" s="21" t="s">
        <v>34</v>
      </c>
      <c r="B3078" s="21" t="s">
        <v>1314</v>
      </c>
      <c r="C3078" s="21" t="s">
        <v>1314</v>
      </c>
      <c r="D3078" s="21" t="s">
        <v>36</v>
      </c>
      <c r="E3078" s="21" t="s">
        <v>148</v>
      </c>
      <c r="F3078" s="33">
        <v>44</v>
      </c>
      <c r="G3078" s="21" t="s">
        <v>38</v>
      </c>
      <c r="H3078" s="21" t="s">
        <v>1027</v>
      </c>
      <c r="I3078" s="48" t="s">
        <v>1210</v>
      </c>
      <c r="J3078" s="21" t="s">
        <v>212</v>
      </c>
      <c r="K3078" s="21" t="s">
        <v>213</v>
      </c>
      <c r="L3078" s="21" t="s">
        <v>868</v>
      </c>
      <c r="M3078" s="21" t="s">
        <v>1317</v>
      </c>
      <c r="N3078" s="21" t="s">
        <v>48</v>
      </c>
      <c r="O3078" s="22">
        <v>10</v>
      </c>
      <c r="P3078" s="22">
        <v>47</v>
      </c>
      <c r="Q3078" s="21" t="s">
        <v>45</v>
      </c>
      <c r="R3078" s="103">
        <f t="shared" si="47"/>
        <v>470</v>
      </c>
      <c r="S3078" s="22">
        <v>0</v>
      </c>
      <c r="T3078" s="22">
        <v>235</v>
      </c>
      <c r="U3078" s="22">
        <v>0</v>
      </c>
      <c r="V3078" s="22">
        <v>0</v>
      </c>
      <c r="W3078" s="22">
        <v>0</v>
      </c>
      <c r="X3078" s="22">
        <v>235</v>
      </c>
      <c r="Y3078" s="22">
        <v>0</v>
      </c>
      <c r="Z3078" s="22">
        <v>0</v>
      </c>
      <c r="AA3078" s="22">
        <v>0</v>
      </c>
      <c r="AB3078" s="22">
        <v>0</v>
      </c>
      <c r="AC3078" s="22">
        <v>0</v>
      </c>
      <c r="AD3078" s="22">
        <v>0</v>
      </c>
    </row>
    <row r="3079" spans="1:30" s="1" customFormat="1" ht="15" customHeight="1" x14ac:dyDescent="0.3">
      <c r="A3079" s="21" t="s">
        <v>34</v>
      </c>
      <c r="B3079" s="21" t="s">
        <v>1314</v>
      </c>
      <c r="C3079" s="21" t="s">
        <v>1314</v>
      </c>
      <c r="D3079" s="21" t="s">
        <v>36</v>
      </c>
      <c r="E3079" s="21" t="s">
        <v>148</v>
      </c>
      <c r="F3079" s="33">
        <v>44</v>
      </c>
      <c r="G3079" s="21" t="s">
        <v>38</v>
      </c>
      <c r="H3079" s="21" t="s">
        <v>1027</v>
      </c>
      <c r="I3079" s="48" t="s">
        <v>1210</v>
      </c>
      <c r="J3079" s="21" t="s">
        <v>1336</v>
      </c>
      <c r="K3079" s="21" t="s">
        <v>1337</v>
      </c>
      <c r="L3079" s="21" t="s">
        <v>868</v>
      </c>
      <c r="M3079" s="21" t="s">
        <v>1317</v>
      </c>
      <c r="N3079" s="21" t="s">
        <v>44</v>
      </c>
      <c r="O3079" s="22">
        <v>1</v>
      </c>
      <c r="P3079" s="22">
        <v>121.00000000000001</v>
      </c>
      <c r="Q3079" s="21" t="s">
        <v>45</v>
      </c>
      <c r="R3079" s="103">
        <f t="shared" si="47"/>
        <v>121</v>
      </c>
      <c r="S3079" s="22">
        <v>0</v>
      </c>
      <c r="T3079" s="22">
        <v>121</v>
      </c>
      <c r="U3079" s="22">
        <v>0</v>
      </c>
      <c r="V3079" s="22">
        <v>0</v>
      </c>
      <c r="W3079" s="22">
        <v>0</v>
      </c>
      <c r="X3079" s="22">
        <v>0</v>
      </c>
      <c r="Y3079" s="22">
        <v>0</v>
      </c>
      <c r="Z3079" s="22">
        <v>0</v>
      </c>
      <c r="AA3079" s="22">
        <v>0</v>
      </c>
      <c r="AB3079" s="22">
        <v>0</v>
      </c>
      <c r="AC3079" s="22">
        <v>0</v>
      </c>
      <c r="AD3079" s="22">
        <v>0</v>
      </c>
    </row>
    <row r="3080" spans="1:30" s="1" customFormat="1" ht="15" customHeight="1" x14ac:dyDescent="0.3">
      <c r="A3080" s="21" t="s">
        <v>34</v>
      </c>
      <c r="B3080" s="21" t="s">
        <v>1314</v>
      </c>
      <c r="C3080" s="21" t="s">
        <v>1314</v>
      </c>
      <c r="D3080" s="21" t="s">
        <v>36</v>
      </c>
      <c r="E3080" s="21" t="s">
        <v>148</v>
      </c>
      <c r="F3080" s="33">
        <v>44</v>
      </c>
      <c r="G3080" s="21" t="s">
        <v>38</v>
      </c>
      <c r="H3080" s="21" t="s">
        <v>1027</v>
      </c>
      <c r="I3080" s="48" t="s">
        <v>1210</v>
      </c>
      <c r="J3080" s="21" t="s">
        <v>1033</v>
      </c>
      <c r="K3080" s="21" t="s">
        <v>1053</v>
      </c>
      <c r="L3080" s="21" t="s">
        <v>868</v>
      </c>
      <c r="M3080" s="21" t="s">
        <v>1317</v>
      </c>
      <c r="N3080" s="21" t="s">
        <v>48</v>
      </c>
      <c r="O3080" s="22">
        <v>100</v>
      </c>
      <c r="P3080" s="22">
        <v>2</v>
      </c>
      <c r="Q3080" s="21" t="s">
        <v>45</v>
      </c>
      <c r="R3080" s="103">
        <f t="shared" si="47"/>
        <v>200</v>
      </c>
      <c r="S3080" s="22">
        <v>0</v>
      </c>
      <c r="T3080" s="22">
        <v>200</v>
      </c>
      <c r="U3080" s="22">
        <v>0</v>
      </c>
      <c r="V3080" s="22">
        <v>0</v>
      </c>
      <c r="W3080" s="22">
        <v>0</v>
      </c>
      <c r="X3080" s="22">
        <v>0</v>
      </c>
      <c r="Y3080" s="22">
        <v>0</v>
      </c>
      <c r="Z3080" s="22">
        <v>0</v>
      </c>
      <c r="AA3080" s="22">
        <v>0</v>
      </c>
      <c r="AB3080" s="22">
        <v>0</v>
      </c>
      <c r="AC3080" s="22">
        <v>0</v>
      </c>
      <c r="AD3080" s="22"/>
    </row>
    <row r="3081" spans="1:30" s="1" customFormat="1" ht="15" customHeight="1" x14ac:dyDescent="0.3">
      <c r="A3081" s="21" t="s">
        <v>34</v>
      </c>
      <c r="B3081" s="21" t="s">
        <v>1314</v>
      </c>
      <c r="C3081" s="21" t="s">
        <v>1314</v>
      </c>
      <c r="D3081" s="21" t="s">
        <v>36</v>
      </c>
      <c r="E3081" s="21" t="s">
        <v>148</v>
      </c>
      <c r="F3081" s="33">
        <v>44</v>
      </c>
      <c r="G3081" s="21" t="s">
        <v>38</v>
      </c>
      <c r="H3081" s="21" t="s">
        <v>1027</v>
      </c>
      <c r="I3081" s="48" t="s">
        <v>1210</v>
      </c>
      <c r="J3081" s="21" t="s">
        <v>231</v>
      </c>
      <c r="K3081" s="21" t="s">
        <v>232</v>
      </c>
      <c r="L3081" s="21" t="s">
        <v>868</v>
      </c>
      <c r="M3081" s="21" t="s">
        <v>1317</v>
      </c>
      <c r="N3081" s="21" t="s">
        <v>63</v>
      </c>
      <c r="O3081" s="22">
        <v>10</v>
      </c>
      <c r="P3081" s="22">
        <v>14</v>
      </c>
      <c r="Q3081" s="21" t="s">
        <v>45</v>
      </c>
      <c r="R3081" s="103">
        <f t="shared" si="47"/>
        <v>140</v>
      </c>
      <c r="S3081" s="22">
        <v>0</v>
      </c>
      <c r="T3081" s="22">
        <v>112</v>
      </c>
      <c r="U3081" s="22">
        <v>0</v>
      </c>
      <c r="V3081" s="22">
        <v>0</v>
      </c>
      <c r="W3081" s="22">
        <v>0</v>
      </c>
      <c r="X3081" s="22">
        <v>28</v>
      </c>
      <c r="Y3081" s="22">
        <v>0</v>
      </c>
      <c r="Z3081" s="22">
        <v>0</v>
      </c>
      <c r="AA3081" s="22">
        <v>0</v>
      </c>
      <c r="AB3081" s="22">
        <v>0</v>
      </c>
      <c r="AC3081" s="22">
        <v>0</v>
      </c>
      <c r="AD3081" s="22">
        <v>0</v>
      </c>
    </row>
    <row r="3082" spans="1:30" s="1" customFormat="1" ht="15" customHeight="1" x14ac:dyDescent="0.3">
      <c r="A3082" s="21" t="s">
        <v>34</v>
      </c>
      <c r="B3082" s="21" t="s">
        <v>1314</v>
      </c>
      <c r="C3082" s="21" t="s">
        <v>1314</v>
      </c>
      <c r="D3082" s="21" t="s">
        <v>36</v>
      </c>
      <c r="E3082" s="21" t="s">
        <v>148</v>
      </c>
      <c r="F3082" s="33">
        <v>44</v>
      </c>
      <c r="G3082" s="21" t="s">
        <v>38</v>
      </c>
      <c r="H3082" s="21" t="s">
        <v>1027</v>
      </c>
      <c r="I3082" s="48" t="s">
        <v>1210</v>
      </c>
      <c r="J3082" s="21" t="s">
        <v>588</v>
      </c>
      <c r="K3082" s="21" t="s">
        <v>589</v>
      </c>
      <c r="L3082" s="21" t="s">
        <v>868</v>
      </c>
      <c r="M3082" s="21" t="s">
        <v>1317</v>
      </c>
      <c r="N3082" s="21" t="s">
        <v>44</v>
      </c>
      <c r="O3082" s="22">
        <v>4</v>
      </c>
      <c r="P3082" s="22">
        <v>231.99999999999997</v>
      </c>
      <c r="Q3082" s="21" t="s">
        <v>45</v>
      </c>
      <c r="R3082" s="103">
        <f t="shared" si="47"/>
        <v>928</v>
      </c>
      <c r="S3082" s="22">
        <v>0</v>
      </c>
      <c r="T3082" s="22">
        <v>464</v>
      </c>
      <c r="U3082" s="22">
        <v>0</v>
      </c>
      <c r="V3082" s="22">
        <v>0</v>
      </c>
      <c r="W3082" s="22">
        <v>0</v>
      </c>
      <c r="X3082" s="22">
        <v>464</v>
      </c>
      <c r="Y3082" s="22">
        <v>0</v>
      </c>
      <c r="Z3082" s="22">
        <v>0</v>
      </c>
      <c r="AA3082" s="22">
        <v>0</v>
      </c>
      <c r="AB3082" s="22">
        <v>0</v>
      </c>
      <c r="AC3082" s="22">
        <v>0</v>
      </c>
      <c r="AD3082" s="22">
        <v>0</v>
      </c>
    </row>
    <row r="3083" spans="1:30" s="1" customFormat="1" ht="15" customHeight="1" x14ac:dyDescent="0.3">
      <c r="A3083" s="21" t="s">
        <v>34</v>
      </c>
      <c r="B3083" s="21" t="s">
        <v>1314</v>
      </c>
      <c r="C3083" s="21" t="s">
        <v>1314</v>
      </c>
      <c r="D3083" s="21" t="s">
        <v>36</v>
      </c>
      <c r="E3083" s="21" t="s">
        <v>148</v>
      </c>
      <c r="F3083" s="33">
        <v>44</v>
      </c>
      <c r="G3083" s="21" t="s">
        <v>38</v>
      </c>
      <c r="H3083" s="21" t="s">
        <v>1027</v>
      </c>
      <c r="I3083" s="48" t="s">
        <v>1210</v>
      </c>
      <c r="J3083" s="21" t="s">
        <v>523</v>
      </c>
      <c r="K3083" s="21" t="s">
        <v>612</v>
      </c>
      <c r="L3083" s="21" t="s">
        <v>868</v>
      </c>
      <c r="M3083" s="21" t="s">
        <v>1317</v>
      </c>
      <c r="N3083" s="21" t="s">
        <v>44</v>
      </c>
      <c r="O3083" s="22">
        <v>4</v>
      </c>
      <c r="P3083" s="22">
        <v>223.00000000000003</v>
      </c>
      <c r="Q3083" s="21" t="s">
        <v>45</v>
      </c>
      <c r="R3083" s="103">
        <f t="shared" si="47"/>
        <v>892</v>
      </c>
      <c r="S3083" s="22">
        <v>0</v>
      </c>
      <c r="T3083" s="22">
        <v>892</v>
      </c>
      <c r="U3083" s="22">
        <v>0</v>
      </c>
      <c r="V3083" s="22">
        <v>0</v>
      </c>
      <c r="W3083" s="22">
        <v>0</v>
      </c>
      <c r="X3083" s="22">
        <v>0</v>
      </c>
      <c r="Y3083" s="22">
        <v>0</v>
      </c>
      <c r="Z3083" s="22">
        <v>0</v>
      </c>
      <c r="AA3083" s="22">
        <v>0</v>
      </c>
      <c r="AB3083" s="22">
        <v>0</v>
      </c>
      <c r="AC3083" s="22">
        <v>0</v>
      </c>
      <c r="AD3083" s="22">
        <v>0</v>
      </c>
    </row>
    <row r="3084" spans="1:30" s="1" customFormat="1" ht="15" customHeight="1" x14ac:dyDescent="0.3">
      <c r="A3084" s="21" t="s">
        <v>34</v>
      </c>
      <c r="B3084" s="21" t="s">
        <v>1314</v>
      </c>
      <c r="C3084" s="21" t="s">
        <v>1314</v>
      </c>
      <c r="D3084" s="21" t="s">
        <v>36</v>
      </c>
      <c r="E3084" s="21" t="s">
        <v>148</v>
      </c>
      <c r="F3084" s="33">
        <v>44</v>
      </c>
      <c r="G3084" s="21" t="s">
        <v>38</v>
      </c>
      <c r="H3084" s="21" t="s">
        <v>1027</v>
      </c>
      <c r="I3084" s="48" t="s">
        <v>1210</v>
      </c>
      <c r="J3084" s="21" t="s">
        <v>522</v>
      </c>
      <c r="K3084" s="21" t="s">
        <v>528</v>
      </c>
      <c r="L3084" s="21" t="s">
        <v>868</v>
      </c>
      <c r="M3084" s="21" t="s">
        <v>1317</v>
      </c>
      <c r="N3084" s="21" t="s">
        <v>44</v>
      </c>
      <c r="O3084" s="22">
        <v>4</v>
      </c>
      <c r="P3084" s="22">
        <v>223.00000000000003</v>
      </c>
      <c r="Q3084" s="21" t="s">
        <v>45</v>
      </c>
      <c r="R3084" s="103">
        <f t="shared" ref="R3084:R3147" si="48">SUM(S3084:AD3084)</f>
        <v>892</v>
      </c>
      <c r="S3084" s="22">
        <v>0</v>
      </c>
      <c r="T3084" s="22">
        <v>669</v>
      </c>
      <c r="U3084" s="22">
        <v>0</v>
      </c>
      <c r="V3084" s="22">
        <v>0</v>
      </c>
      <c r="W3084" s="22">
        <v>0</v>
      </c>
      <c r="X3084" s="22">
        <v>223</v>
      </c>
      <c r="Y3084" s="22">
        <v>0</v>
      </c>
      <c r="Z3084" s="22">
        <v>0</v>
      </c>
      <c r="AA3084" s="22">
        <v>0</v>
      </c>
      <c r="AB3084" s="22">
        <v>0</v>
      </c>
      <c r="AC3084" s="22">
        <v>0</v>
      </c>
      <c r="AD3084" s="22">
        <v>0</v>
      </c>
    </row>
    <row r="3085" spans="1:30" s="1" customFormat="1" ht="15" customHeight="1" x14ac:dyDescent="0.3">
      <c r="A3085" s="21" t="s">
        <v>34</v>
      </c>
      <c r="B3085" s="21" t="s">
        <v>1314</v>
      </c>
      <c r="C3085" s="21" t="s">
        <v>1314</v>
      </c>
      <c r="D3085" s="21" t="s">
        <v>36</v>
      </c>
      <c r="E3085" s="21" t="s">
        <v>148</v>
      </c>
      <c r="F3085" s="33">
        <v>44</v>
      </c>
      <c r="G3085" s="21" t="s">
        <v>38</v>
      </c>
      <c r="H3085" s="21" t="s">
        <v>1027</v>
      </c>
      <c r="I3085" s="48" t="s">
        <v>1210</v>
      </c>
      <c r="J3085" s="21" t="s">
        <v>2181</v>
      </c>
      <c r="K3085" s="21" t="s">
        <v>2182</v>
      </c>
      <c r="L3085" s="21" t="s">
        <v>868</v>
      </c>
      <c r="M3085" s="21" t="s">
        <v>1317</v>
      </c>
      <c r="N3085" s="21" t="s">
        <v>44</v>
      </c>
      <c r="O3085" s="22">
        <v>1</v>
      </c>
      <c r="P3085" s="22">
        <v>22</v>
      </c>
      <c r="Q3085" s="21" t="s">
        <v>45</v>
      </c>
      <c r="R3085" s="103">
        <f t="shared" si="48"/>
        <v>22</v>
      </c>
      <c r="S3085" s="22">
        <v>0</v>
      </c>
      <c r="T3085" s="22">
        <v>22</v>
      </c>
      <c r="U3085" s="22">
        <v>0</v>
      </c>
      <c r="V3085" s="22">
        <v>0</v>
      </c>
      <c r="W3085" s="22">
        <v>0</v>
      </c>
      <c r="X3085" s="22">
        <v>0</v>
      </c>
      <c r="Y3085" s="22">
        <v>0</v>
      </c>
      <c r="Z3085" s="22">
        <v>0</v>
      </c>
      <c r="AA3085" s="22">
        <v>0</v>
      </c>
      <c r="AB3085" s="22">
        <v>0</v>
      </c>
      <c r="AC3085" s="22">
        <v>0</v>
      </c>
      <c r="AD3085" s="22">
        <v>0</v>
      </c>
    </row>
    <row r="3086" spans="1:30" s="1" customFormat="1" ht="15" customHeight="1" x14ac:dyDescent="0.3">
      <c r="A3086" s="21" t="s">
        <v>34</v>
      </c>
      <c r="B3086" s="21" t="s">
        <v>1314</v>
      </c>
      <c r="C3086" s="21" t="s">
        <v>1314</v>
      </c>
      <c r="D3086" s="21" t="s">
        <v>36</v>
      </c>
      <c r="E3086" s="21" t="s">
        <v>148</v>
      </c>
      <c r="F3086" s="33">
        <v>44</v>
      </c>
      <c r="G3086" s="21" t="s">
        <v>38</v>
      </c>
      <c r="H3086" s="21" t="s">
        <v>1027</v>
      </c>
      <c r="I3086" s="48" t="s">
        <v>1210</v>
      </c>
      <c r="J3086" s="21" t="s">
        <v>2183</v>
      </c>
      <c r="K3086" s="21" t="s">
        <v>2184</v>
      </c>
      <c r="L3086" s="21" t="s">
        <v>868</v>
      </c>
      <c r="M3086" s="21" t="s">
        <v>1317</v>
      </c>
      <c r="N3086" s="21" t="s">
        <v>44</v>
      </c>
      <c r="O3086" s="22">
        <v>1</v>
      </c>
      <c r="P3086" s="22">
        <v>22</v>
      </c>
      <c r="Q3086" s="21" t="s">
        <v>45</v>
      </c>
      <c r="R3086" s="103">
        <f t="shared" si="48"/>
        <v>22</v>
      </c>
      <c r="S3086" s="22">
        <v>0</v>
      </c>
      <c r="T3086" s="22">
        <v>22</v>
      </c>
      <c r="U3086" s="22">
        <v>0</v>
      </c>
      <c r="V3086" s="22">
        <v>0</v>
      </c>
      <c r="W3086" s="22">
        <v>0</v>
      </c>
      <c r="X3086" s="22">
        <v>0</v>
      </c>
      <c r="Y3086" s="22">
        <v>0</v>
      </c>
      <c r="Z3086" s="22">
        <v>0</v>
      </c>
      <c r="AA3086" s="22">
        <v>0</v>
      </c>
      <c r="AB3086" s="22">
        <v>0</v>
      </c>
      <c r="AC3086" s="22">
        <v>0</v>
      </c>
      <c r="AD3086" s="22">
        <v>0</v>
      </c>
    </row>
    <row r="3087" spans="1:30" s="1" customFormat="1" ht="15" customHeight="1" x14ac:dyDescent="0.3">
      <c r="A3087" s="21" t="s">
        <v>34</v>
      </c>
      <c r="B3087" s="21" t="s">
        <v>1314</v>
      </c>
      <c r="C3087" s="21" t="s">
        <v>1314</v>
      </c>
      <c r="D3087" s="21" t="s">
        <v>36</v>
      </c>
      <c r="E3087" s="21" t="s">
        <v>148</v>
      </c>
      <c r="F3087" s="33">
        <v>44</v>
      </c>
      <c r="G3087" s="21" t="s">
        <v>38</v>
      </c>
      <c r="H3087" s="21" t="s">
        <v>1027</v>
      </c>
      <c r="I3087" s="48" t="s">
        <v>1210</v>
      </c>
      <c r="J3087" s="21" t="s">
        <v>2185</v>
      </c>
      <c r="K3087" s="21" t="s">
        <v>2186</v>
      </c>
      <c r="L3087" s="21" t="s">
        <v>868</v>
      </c>
      <c r="M3087" s="21" t="s">
        <v>1317</v>
      </c>
      <c r="N3087" s="21" t="s">
        <v>44</v>
      </c>
      <c r="O3087" s="22">
        <v>1</v>
      </c>
      <c r="P3087" s="22">
        <v>22</v>
      </c>
      <c r="Q3087" s="21" t="s">
        <v>45</v>
      </c>
      <c r="R3087" s="103">
        <f t="shared" si="48"/>
        <v>22</v>
      </c>
      <c r="S3087" s="22">
        <v>0</v>
      </c>
      <c r="T3087" s="22">
        <v>22</v>
      </c>
      <c r="U3087" s="22">
        <v>0</v>
      </c>
      <c r="V3087" s="22">
        <v>0</v>
      </c>
      <c r="W3087" s="22">
        <v>0</v>
      </c>
      <c r="X3087" s="22">
        <v>0</v>
      </c>
      <c r="Y3087" s="22">
        <v>0</v>
      </c>
      <c r="Z3087" s="22">
        <v>0</v>
      </c>
      <c r="AA3087" s="22">
        <v>0</v>
      </c>
      <c r="AB3087" s="22">
        <v>0</v>
      </c>
      <c r="AC3087" s="22">
        <v>0</v>
      </c>
      <c r="AD3087" s="22">
        <v>0</v>
      </c>
    </row>
    <row r="3088" spans="1:30" s="1" customFormat="1" ht="15" customHeight="1" x14ac:dyDescent="0.3">
      <c r="A3088" s="21" t="s">
        <v>34</v>
      </c>
      <c r="B3088" s="21" t="s">
        <v>1314</v>
      </c>
      <c r="C3088" s="21" t="s">
        <v>1314</v>
      </c>
      <c r="D3088" s="21" t="s">
        <v>36</v>
      </c>
      <c r="E3088" s="21" t="s">
        <v>148</v>
      </c>
      <c r="F3088" s="33">
        <v>44</v>
      </c>
      <c r="G3088" s="21" t="s">
        <v>38</v>
      </c>
      <c r="H3088" s="21" t="s">
        <v>1027</v>
      </c>
      <c r="I3088" s="48" t="s">
        <v>1210</v>
      </c>
      <c r="J3088" s="21" t="s">
        <v>51</v>
      </c>
      <c r="K3088" s="21" t="s">
        <v>52</v>
      </c>
      <c r="L3088" s="21" t="s">
        <v>868</v>
      </c>
      <c r="M3088" s="21" t="s">
        <v>1317</v>
      </c>
      <c r="N3088" s="21" t="s">
        <v>48</v>
      </c>
      <c r="O3088" s="22">
        <v>48</v>
      </c>
      <c r="P3088" s="22">
        <v>4</v>
      </c>
      <c r="Q3088" s="21" t="s">
        <v>45</v>
      </c>
      <c r="R3088" s="103">
        <f t="shared" si="48"/>
        <v>192</v>
      </c>
      <c r="S3088" s="22">
        <v>0</v>
      </c>
      <c r="T3088" s="22">
        <v>192</v>
      </c>
      <c r="U3088" s="22">
        <v>0</v>
      </c>
      <c r="V3088" s="22">
        <v>0</v>
      </c>
      <c r="W3088" s="22">
        <v>0</v>
      </c>
      <c r="X3088" s="22">
        <v>0</v>
      </c>
      <c r="Y3088" s="22">
        <v>0</v>
      </c>
      <c r="Z3088" s="22">
        <v>0</v>
      </c>
      <c r="AA3088" s="22">
        <v>0</v>
      </c>
      <c r="AB3088" s="22">
        <v>0</v>
      </c>
      <c r="AC3088" s="22">
        <v>0</v>
      </c>
      <c r="AD3088" s="22">
        <v>0</v>
      </c>
    </row>
    <row r="3089" spans="1:30" s="1" customFormat="1" ht="15" customHeight="1" x14ac:dyDescent="0.3">
      <c r="A3089" s="21" t="s">
        <v>34</v>
      </c>
      <c r="B3089" s="21" t="s">
        <v>1314</v>
      </c>
      <c r="C3089" s="21" t="s">
        <v>1314</v>
      </c>
      <c r="D3089" s="21" t="s">
        <v>36</v>
      </c>
      <c r="E3089" s="21" t="s">
        <v>148</v>
      </c>
      <c r="F3089" s="33">
        <v>44</v>
      </c>
      <c r="G3089" s="21" t="s">
        <v>38</v>
      </c>
      <c r="H3089" s="21" t="s">
        <v>1027</v>
      </c>
      <c r="I3089" s="48" t="s">
        <v>1210</v>
      </c>
      <c r="J3089" s="21" t="s">
        <v>233</v>
      </c>
      <c r="K3089" s="21" t="s">
        <v>234</v>
      </c>
      <c r="L3089" s="21" t="s">
        <v>868</v>
      </c>
      <c r="M3089" s="21" t="s">
        <v>1317</v>
      </c>
      <c r="N3089" s="21" t="s">
        <v>63</v>
      </c>
      <c r="O3089" s="22">
        <v>10</v>
      </c>
      <c r="P3089" s="22">
        <v>82.000000000000028</v>
      </c>
      <c r="Q3089" s="21" t="s">
        <v>45</v>
      </c>
      <c r="R3089" s="103">
        <f t="shared" si="48"/>
        <v>820</v>
      </c>
      <c r="S3089" s="22">
        <v>0</v>
      </c>
      <c r="T3089" s="22">
        <v>738</v>
      </c>
      <c r="U3089" s="22">
        <v>0</v>
      </c>
      <c r="V3089" s="22">
        <v>0</v>
      </c>
      <c r="W3089" s="22">
        <v>0</v>
      </c>
      <c r="X3089" s="22">
        <v>82</v>
      </c>
      <c r="Y3089" s="22">
        <v>0</v>
      </c>
      <c r="Z3089" s="22">
        <v>0</v>
      </c>
      <c r="AA3089" s="22">
        <v>0</v>
      </c>
      <c r="AB3089" s="22">
        <v>0</v>
      </c>
      <c r="AC3089" s="22">
        <v>0</v>
      </c>
      <c r="AD3089" s="22">
        <v>0</v>
      </c>
    </row>
    <row r="3090" spans="1:30" s="1" customFormat="1" ht="15" customHeight="1" x14ac:dyDescent="0.3">
      <c r="A3090" s="21" t="s">
        <v>34</v>
      </c>
      <c r="B3090" s="21" t="s">
        <v>1314</v>
      </c>
      <c r="C3090" s="21" t="s">
        <v>1314</v>
      </c>
      <c r="D3090" s="21" t="s">
        <v>36</v>
      </c>
      <c r="E3090" s="21" t="s">
        <v>148</v>
      </c>
      <c r="F3090" s="33">
        <v>44</v>
      </c>
      <c r="G3090" s="21" t="s">
        <v>38</v>
      </c>
      <c r="H3090" s="21" t="s">
        <v>1027</v>
      </c>
      <c r="I3090" s="48" t="s">
        <v>1210</v>
      </c>
      <c r="J3090" s="21" t="s">
        <v>524</v>
      </c>
      <c r="K3090" s="21" t="s">
        <v>585</v>
      </c>
      <c r="L3090" s="21" t="s">
        <v>868</v>
      </c>
      <c r="M3090" s="21" t="s">
        <v>1317</v>
      </c>
      <c r="N3090" s="21" t="s">
        <v>63</v>
      </c>
      <c r="O3090" s="22">
        <v>10</v>
      </c>
      <c r="P3090" s="22">
        <v>30</v>
      </c>
      <c r="Q3090" s="21" t="s">
        <v>45</v>
      </c>
      <c r="R3090" s="103">
        <f t="shared" si="48"/>
        <v>300</v>
      </c>
      <c r="S3090" s="22">
        <v>0</v>
      </c>
      <c r="T3090" s="22">
        <v>270</v>
      </c>
      <c r="U3090" s="22">
        <v>0</v>
      </c>
      <c r="V3090" s="22">
        <v>0</v>
      </c>
      <c r="W3090" s="22">
        <v>0</v>
      </c>
      <c r="X3090" s="22">
        <v>30</v>
      </c>
      <c r="Y3090" s="22">
        <v>0</v>
      </c>
      <c r="Z3090" s="22">
        <v>0</v>
      </c>
      <c r="AA3090" s="22">
        <v>0</v>
      </c>
      <c r="AB3090" s="22">
        <v>0</v>
      </c>
      <c r="AC3090" s="22">
        <v>0</v>
      </c>
      <c r="AD3090" s="22">
        <v>0</v>
      </c>
    </row>
    <row r="3091" spans="1:30" s="1" customFormat="1" ht="15" customHeight="1" x14ac:dyDescent="0.3">
      <c r="A3091" s="21" t="s">
        <v>34</v>
      </c>
      <c r="B3091" s="21" t="s">
        <v>1314</v>
      </c>
      <c r="C3091" s="21" t="s">
        <v>1314</v>
      </c>
      <c r="D3091" s="21" t="s">
        <v>36</v>
      </c>
      <c r="E3091" s="21" t="s">
        <v>148</v>
      </c>
      <c r="F3091" s="33">
        <v>44</v>
      </c>
      <c r="G3091" s="21" t="s">
        <v>38</v>
      </c>
      <c r="H3091" s="21" t="s">
        <v>1027</v>
      </c>
      <c r="I3091" s="48" t="s">
        <v>1210</v>
      </c>
      <c r="J3091" s="21" t="s">
        <v>175</v>
      </c>
      <c r="K3091" s="21" t="s">
        <v>176</v>
      </c>
      <c r="L3091" s="21" t="s">
        <v>868</v>
      </c>
      <c r="M3091" s="21" t="s">
        <v>1317</v>
      </c>
      <c r="N3091" s="21" t="s">
        <v>48</v>
      </c>
      <c r="O3091" s="22">
        <v>4</v>
      </c>
      <c r="P3091" s="22">
        <v>37</v>
      </c>
      <c r="Q3091" s="21" t="s">
        <v>45</v>
      </c>
      <c r="R3091" s="103">
        <f t="shared" si="48"/>
        <v>148</v>
      </c>
      <c r="S3091" s="22">
        <v>0</v>
      </c>
      <c r="T3091" s="22">
        <v>74</v>
      </c>
      <c r="U3091" s="22">
        <v>0</v>
      </c>
      <c r="V3091" s="22">
        <v>0</v>
      </c>
      <c r="W3091" s="22">
        <v>0</v>
      </c>
      <c r="X3091" s="22">
        <v>74</v>
      </c>
      <c r="Y3091" s="22">
        <v>0</v>
      </c>
      <c r="Z3091" s="22">
        <v>0</v>
      </c>
      <c r="AA3091" s="22">
        <v>0</v>
      </c>
      <c r="AB3091" s="22">
        <v>0</v>
      </c>
      <c r="AC3091" s="22">
        <v>0</v>
      </c>
      <c r="AD3091" s="22">
        <v>0</v>
      </c>
    </row>
    <row r="3092" spans="1:30" s="1" customFormat="1" ht="15" customHeight="1" x14ac:dyDescent="0.3">
      <c r="A3092" s="21" t="s">
        <v>34</v>
      </c>
      <c r="B3092" s="21" t="s">
        <v>1314</v>
      </c>
      <c r="C3092" s="21" t="s">
        <v>1314</v>
      </c>
      <c r="D3092" s="21" t="s">
        <v>36</v>
      </c>
      <c r="E3092" s="21" t="s">
        <v>148</v>
      </c>
      <c r="F3092" s="33">
        <v>44</v>
      </c>
      <c r="G3092" s="21" t="s">
        <v>38</v>
      </c>
      <c r="H3092" s="21" t="s">
        <v>1027</v>
      </c>
      <c r="I3092" s="48" t="s">
        <v>1210</v>
      </c>
      <c r="J3092" s="21" t="s">
        <v>169</v>
      </c>
      <c r="K3092" s="21" t="s">
        <v>170</v>
      </c>
      <c r="L3092" s="21" t="s">
        <v>868</v>
      </c>
      <c r="M3092" s="21" t="s">
        <v>1317</v>
      </c>
      <c r="N3092" s="21" t="s">
        <v>63</v>
      </c>
      <c r="O3092" s="22">
        <v>5</v>
      </c>
      <c r="P3092" s="22">
        <v>12</v>
      </c>
      <c r="Q3092" s="21" t="s">
        <v>45</v>
      </c>
      <c r="R3092" s="103">
        <f t="shared" si="48"/>
        <v>60</v>
      </c>
      <c r="S3092" s="22">
        <v>0</v>
      </c>
      <c r="T3092" s="22">
        <v>60</v>
      </c>
      <c r="U3092" s="22">
        <v>0</v>
      </c>
      <c r="V3092" s="22">
        <v>0</v>
      </c>
      <c r="W3092" s="22">
        <v>0</v>
      </c>
      <c r="X3092" s="22">
        <v>0</v>
      </c>
      <c r="Y3092" s="22">
        <v>0</v>
      </c>
      <c r="Z3092" s="22">
        <v>0</v>
      </c>
      <c r="AA3092" s="22">
        <v>0</v>
      </c>
      <c r="AB3092" s="22">
        <v>0</v>
      </c>
      <c r="AC3092" s="22">
        <v>0</v>
      </c>
      <c r="AD3092" s="22">
        <v>0</v>
      </c>
    </row>
    <row r="3093" spans="1:30" s="1" customFormat="1" ht="15" customHeight="1" x14ac:dyDescent="0.3">
      <c r="A3093" s="21" t="s">
        <v>34</v>
      </c>
      <c r="B3093" s="21" t="s">
        <v>1314</v>
      </c>
      <c r="C3093" s="21" t="s">
        <v>1314</v>
      </c>
      <c r="D3093" s="21" t="s">
        <v>36</v>
      </c>
      <c r="E3093" s="21" t="s">
        <v>148</v>
      </c>
      <c r="F3093" s="33">
        <v>44</v>
      </c>
      <c r="G3093" s="21" t="s">
        <v>38</v>
      </c>
      <c r="H3093" s="21" t="s">
        <v>1027</v>
      </c>
      <c r="I3093" s="48" t="s">
        <v>1210</v>
      </c>
      <c r="J3093" s="21" t="s">
        <v>1110</v>
      </c>
      <c r="K3093" s="21" t="s">
        <v>1111</v>
      </c>
      <c r="L3093" s="21" t="s">
        <v>868</v>
      </c>
      <c r="M3093" s="21" t="s">
        <v>1317</v>
      </c>
      <c r="N3093" s="21" t="s">
        <v>63</v>
      </c>
      <c r="O3093" s="22">
        <v>5</v>
      </c>
      <c r="P3093" s="22">
        <v>10</v>
      </c>
      <c r="Q3093" s="21" t="s">
        <v>45</v>
      </c>
      <c r="R3093" s="103">
        <f t="shared" si="48"/>
        <v>50</v>
      </c>
      <c r="S3093" s="22">
        <v>0</v>
      </c>
      <c r="T3093" s="22">
        <v>50</v>
      </c>
      <c r="U3093" s="22">
        <v>0</v>
      </c>
      <c r="V3093" s="22">
        <v>0</v>
      </c>
      <c r="W3093" s="22">
        <v>0</v>
      </c>
      <c r="X3093" s="22">
        <v>0</v>
      </c>
      <c r="Y3093" s="22">
        <v>0</v>
      </c>
      <c r="Z3093" s="22">
        <v>0</v>
      </c>
      <c r="AA3093" s="22">
        <v>0</v>
      </c>
      <c r="AB3093" s="22">
        <v>0</v>
      </c>
      <c r="AC3093" s="22">
        <v>0</v>
      </c>
      <c r="AD3093" s="22">
        <v>0</v>
      </c>
    </row>
    <row r="3094" spans="1:30" s="1" customFormat="1" ht="15" customHeight="1" x14ac:dyDescent="0.3">
      <c r="A3094" s="21" t="s">
        <v>34</v>
      </c>
      <c r="B3094" s="21" t="s">
        <v>1314</v>
      </c>
      <c r="C3094" s="21" t="s">
        <v>1314</v>
      </c>
      <c r="D3094" s="21" t="s">
        <v>36</v>
      </c>
      <c r="E3094" s="21" t="s">
        <v>148</v>
      </c>
      <c r="F3094" s="33">
        <v>44</v>
      </c>
      <c r="G3094" s="21" t="s">
        <v>38</v>
      </c>
      <c r="H3094" s="21" t="s">
        <v>1027</v>
      </c>
      <c r="I3094" s="48" t="s">
        <v>1210</v>
      </c>
      <c r="J3094" s="21" t="s">
        <v>229</v>
      </c>
      <c r="K3094" s="21" t="s">
        <v>230</v>
      </c>
      <c r="L3094" s="21" t="s">
        <v>868</v>
      </c>
      <c r="M3094" s="21" t="s">
        <v>1317</v>
      </c>
      <c r="N3094" s="21" t="s">
        <v>63</v>
      </c>
      <c r="O3094" s="22">
        <v>5</v>
      </c>
      <c r="P3094" s="22">
        <v>47</v>
      </c>
      <c r="Q3094" s="21" t="s">
        <v>45</v>
      </c>
      <c r="R3094" s="103">
        <f t="shared" si="48"/>
        <v>235</v>
      </c>
      <c r="S3094" s="22">
        <v>0</v>
      </c>
      <c r="T3094" s="22">
        <v>235</v>
      </c>
      <c r="U3094" s="22">
        <v>0</v>
      </c>
      <c r="V3094" s="22">
        <v>0</v>
      </c>
      <c r="W3094" s="22">
        <v>0</v>
      </c>
      <c r="X3094" s="22">
        <v>0</v>
      </c>
      <c r="Y3094" s="22">
        <v>0</v>
      </c>
      <c r="Z3094" s="22">
        <v>0</v>
      </c>
      <c r="AA3094" s="22">
        <v>0</v>
      </c>
      <c r="AB3094" s="22">
        <v>0</v>
      </c>
      <c r="AC3094" s="22">
        <v>0</v>
      </c>
      <c r="AD3094" s="22">
        <v>0</v>
      </c>
    </row>
    <row r="3095" spans="1:30" s="1" customFormat="1" ht="15" customHeight="1" x14ac:dyDescent="0.3">
      <c r="A3095" s="21" t="s">
        <v>34</v>
      </c>
      <c r="B3095" s="21" t="s">
        <v>1314</v>
      </c>
      <c r="C3095" s="21" t="s">
        <v>1314</v>
      </c>
      <c r="D3095" s="21" t="s">
        <v>36</v>
      </c>
      <c r="E3095" s="21" t="s">
        <v>148</v>
      </c>
      <c r="F3095" s="33">
        <v>44</v>
      </c>
      <c r="G3095" s="21" t="s">
        <v>38</v>
      </c>
      <c r="H3095" s="21" t="s">
        <v>1027</v>
      </c>
      <c r="I3095" s="48" t="s">
        <v>1210</v>
      </c>
      <c r="J3095" s="21" t="s">
        <v>531</v>
      </c>
      <c r="K3095" s="21" t="s">
        <v>613</v>
      </c>
      <c r="L3095" s="21" t="s">
        <v>868</v>
      </c>
      <c r="M3095" s="21" t="s">
        <v>1317</v>
      </c>
      <c r="N3095" s="21" t="s">
        <v>63</v>
      </c>
      <c r="O3095" s="22">
        <v>4</v>
      </c>
      <c r="P3095" s="22">
        <v>48</v>
      </c>
      <c r="Q3095" s="21" t="s">
        <v>45</v>
      </c>
      <c r="R3095" s="103">
        <f t="shared" si="48"/>
        <v>192</v>
      </c>
      <c r="S3095" s="22">
        <v>0</v>
      </c>
      <c r="T3095" s="22">
        <v>144</v>
      </c>
      <c r="U3095" s="22">
        <v>0</v>
      </c>
      <c r="V3095" s="22">
        <v>0</v>
      </c>
      <c r="W3095" s="22">
        <v>0</v>
      </c>
      <c r="X3095" s="22">
        <v>48</v>
      </c>
      <c r="Y3095" s="22">
        <v>0</v>
      </c>
      <c r="Z3095" s="22">
        <v>0</v>
      </c>
      <c r="AA3095" s="22">
        <v>0</v>
      </c>
      <c r="AB3095" s="22">
        <v>0</v>
      </c>
      <c r="AC3095" s="22">
        <v>0</v>
      </c>
      <c r="AD3095" s="22">
        <v>0</v>
      </c>
    </row>
    <row r="3096" spans="1:30" s="1" customFormat="1" ht="15" customHeight="1" x14ac:dyDescent="0.3">
      <c r="A3096" s="21" t="s">
        <v>34</v>
      </c>
      <c r="B3096" s="21" t="s">
        <v>1314</v>
      </c>
      <c r="C3096" s="21" t="s">
        <v>1314</v>
      </c>
      <c r="D3096" s="21" t="s">
        <v>36</v>
      </c>
      <c r="E3096" s="21" t="s">
        <v>148</v>
      </c>
      <c r="F3096" s="33">
        <v>44</v>
      </c>
      <c r="G3096" s="21" t="s">
        <v>38</v>
      </c>
      <c r="H3096" s="21" t="s">
        <v>1027</v>
      </c>
      <c r="I3096" s="48" t="s">
        <v>1210</v>
      </c>
      <c r="J3096" s="21" t="s">
        <v>1331</v>
      </c>
      <c r="K3096" s="21" t="s">
        <v>1332</v>
      </c>
      <c r="L3096" s="21" t="s">
        <v>868</v>
      </c>
      <c r="M3096" s="21" t="s">
        <v>1317</v>
      </c>
      <c r="N3096" s="21" t="s">
        <v>48</v>
      </c>
      <c r="O3096" s="22">
        <v>5</v>
      </c>
      <c r="P3096" s="22">
        <v>4</v>
      </c>
      <c r="Q3096" s="21" t="s">
        <v>45</v>
      </c>
      <c r="R3096" s="103">
        <f t="shared" si="48"/>
        <v>20</v>
      </c>
      <c r="S3096" s="22">
        <v>0</v>
      </c>
      <c r="T3096" s="22">
        <v>20</v>
      </c>
      <c r="U3096" s="22">
        <v>0</v>
      </c>
      <c r="V3096" s="22">
        <v>0</v>
      </c>
      <c r="W3096" s="22">
        <v>0</v>
      </c>
      <c r="X3096" s="22">
        <v>0</v>
      </c>
      <c r="Y3096" s="22">
        <v>0</v>
      </c>
      <c r="Z3096" s="22">
        <v>0</v>
      </c>
      <c r="AA3096" s="22">
        <v>0</v>
      </c>
      <c r="AB3096" s="22">
        <v>0</v>
      </c>
      <c r="AC3096" s="22">
        <v>0</v>
      </c>
      <c r="AD3096" s="22">
        <v>0</v>
      </c>
    </row>
    <row r="3097" spans="1:30" s="1" customFormat="1" ht="15" customHeight="1" x14ac:dyDescent="0.3">
      <c r="A3097" s="21" t="s">
        <v>34</v>
      </c>
      <c r="B3097" s="21" t="s">
        <v>1314</v>
      </c>
      <c r="C3097" s="21" t="s">
        <v>1314</v>
      </c>
      <c r="D3097" s="21" t="s">
        <v>36</v>
      </c>
      <c r="E3097" s="21" t="s">
        <v>148</v>
      </c>
      <c r="F3097" s="33">
        <v>44</v>
      </c>
      <c r="G3097" s="21" t="s">
        <v>38</v>
      </c>
      <c r="H3097" s="21" t="s">
        <v>1027</v>
      </c>
      <c r="I3097" s="48" t="s">
        <v>1210</v>
      </c>
      <c r="J3097" s="21" t="s">
        <v>1199</v>
      </c>
      <c r="K3097" s="21" t="s">
        <v>1200</v>
      </c>
      <c r="L3097" s="21" t="s">
        <v>868</v>
      </c>
      <c r="M3097" s="21" t="s">
        <v>1317</v>
      </c>
      <c r="N3097" s="21" t="s">
        <v>48</v>
      </c>
      <c r="O3097" s="22">
        <v>20</v>
      </c>
      <c r="P3097" s="22">
        <v>4</v>
      </c>
      <c r="Q3097" s="21" t="s">
        <v>45</v>
      </c>
      <c r="R3097" s="103">
        <f t="shared" si="48"/>
        <v>80</v>
      </c>
      <c r="S3097" s="22">
        <v>0</v>
      </c>
      <c r="T3097" s="22">
        <v>80</v>
      </c>
      <c r="U3097" s="22">
        <v>0</v>
      </c>
      <c r="V3097" s="22">
        <v>0</v>
      </c>
      <c r="W3097" s="22">
        <v>0</v>
      </c>
      <c r="X3097" s="22">
        <v>0</v>
      </c>
      <c r="Y3097" s="22">
        <v>0</v>
      </c>
      <c r="Z3097" s="22">
        <v>0</v>
      </c>
      <c r="AA3097" s="22">
        <v>0</v>
      </c>
      <c r="AB3097" s="22">
        <v>0</v>
      </c>
      <c r="AC3097" s="22">
        <v>0</v>
      </c>
      <c r="AD3097" s="22">
        <v>0</v>
      </c>
    </row>
    <row r="3098" spans="1:30" s="1" customFormat="1" ht="15" customHeight="1" x14ac:dyDescent="0.3">
      <c r="A3098" s="21" t="s">
        <v>34</v>
      </c>
      <c r="B3098" s="21" t="s">
        <v>1314</v>
      </c>
      <c r="C3098" s="21" t="s">
        <v>1314</v>
      </c>
      <c r="D3098" s="21" t="s">
        <v>36</v>
      </c>
      <c r="E3098" s="21" t="s">
        <v>148</v>
      </c>
      <c r="F3098" s="33">
        <v>44</v>
      </c>
      <c r="G3098" s="21" t="s">
        <v>38</v>
      </c>
      <c r="H3098" s="21" t="s">
        <v>1027</v>
      </c>
      <c r="I3098" s="48" t="s">
        <v>1210</v>
      </c>
      <c r="J3098" s="21" t="s">
        <v>936</v>
      </c>
      <c r="K3098" s="21" t="s">
        <v>1091</v>
      </c>
      <c r="L3098" s="21" t="s">
        <v>868</v>
      </c>
      <c r="M3098" s="21" t="s">
        <v>1317</v>
      </c>
      <c r="N3098" s="21" t="s">
        <v>48</v>
      </c>
      <c r="O3098" s="22">
        <v>10</v>
      </c>
      <c r="P3098" s="22">
        <v>122</v>
      </c>
      <c r="Q3098" s="21" t="s">
        <v>45</v>
      </c>
      <c r="R3098" s="103">
        <f t="shared" si="48"/>
        <v>1220</v>
      </c>
      <c r="S3098" s="22">
        <v>0</v>
      </c>
      <c r="T3098" s="22">
        <v>610</v>
      </c>
      <c r="U3098" s="22">
        <v>0</v>
      </c>
      <c r="V3098" s="22">
        <v>0</v>
      </c>
      <c r="W3098" s="22">
        <v>0</v>
      </c>
      <c r="X3098" s="22">
        <v>610</v>
      </c>
      <c r="Y3098" s="22">
        <v>0</v>
      </c>
      <c r="Z3098" s="22">
        <v>0</v>
      </c>
      <c r="AA3098" s="22">
        <v>0</v>
      </c>
      <c r="AB3098" s="22">
        <v>0</v>
      </c>
      <c r="AC3098" s="22">
        <v>0</v>
      </c>
      <c r="AD3098" s="22">
        <v>0</v>
      </c>
    </row>
    <row r="3099" spans="1:30" s="1" customFormat="1" ht="15" customHeight="1" x14ac:dyDescent="0.3">
      <c r="A3099" s="21" t="s">
        <v>34</v>
      </c>
      <c r="B3099" s="21" t="s">
        <v>1314</v>
      </c>
      <c r="C3099" s="21" t="s">
        <v>1314</v>
      </c>
      <c r="D3099" s="21" t="s">
        <v>36</v>
      </c>
      <c r="E3099" s="21" t="s">
        <v>148</v>
      </c>
      <c r="F3099" s="33">
        <v>44</v>
      </c>
      <c r="G3099" s="21" t="s">
        <v>38</v>
      </c>
      <c r="H3099" s="21" t="s">
        <v>1027</v>
      </c>
      <c r="I3099" s="48" t="s">
        <v>1210</v>
      </c>
      <c r="J3099" s="21" t="s">
        <v>185</v>
      </c>
      <c r="K3099" s="21" t="s">
        <v>1047</v>
      </c>
      <c r="L3099" s="21" t="s">
        <v>868</v>
      </c>
      <c r="M3099" s="21" t="s">
        <v>1317</v>
      </c>
      <c r="N3099" s="21" t="s">
        <v>44</v>
      </c>
      <c r="O3099" s="22">
        <v>4</v>
      </c>
      <c r="P3099" s="22">
        <v>77</v>
      </c>
      <c r="Q3099" s="21" t="s">
        <v>45</v>
      </c>
      <c r="R3099" s="103">
        <f t="shared" si="48"/>
        <v>308</v>
      </c>
      <c r="S3099" s="22">
        <v>0</v>
      </c>
      <c r="T3099" s="22">
        <v>154</v>
      </c>
      <c r="U3099" s="22">
        <v>0</v>
      </c>
      <c r="V3099" s="22">
        <v>0</v>
      </c>
      <c r="W3099" s="22">
        <v>0</v>
      </c>
      <c r="X3099" s="22">
        <v>154</v>
      </c>
      <c r="Y3099" s="22">
        <v>0</v>
      </c>
      <c r="Z3099" s="22">
        <v>0</v>
      </c>
      <c r="AA3099" s="22">
        <v>0</v>
      </c>
      <c r="AB3099" s="22">
        <v>0</v>
      </c>
      <c r="AC3099" s="22">
        <v>0</v>
      </c>
      <c r="AD3099" s="22">
        <v>0</v>
      </c>
    </row>
    <row r="3100" spans="1:30" s="1" customFormat="1" ht="15" customHeight="1" x14ac:dyDescent="0.3">
      <c r="A3100" s="21" t="s">
        <v>34</v>
      </c>
      <c r="B3100" s="21" t="s">
        <v>1314</v>
      </c>
      <c r="C3100" s="21" t="s">
        <v>1314</v>
      </c>
      <c r="D3100" s="21" t="s">
        <v>36</v>
      </c>
      <c r="E3100" s="21" t="s">
        <v>148</v>
      </c>
      <c r="F3100" s="33">
        <v>44</v>
      </c>
      <c r="G3100" s="21" t="s">
        <v>38</v>
      </c>
      <c r="H3100" s="21" t="s">
        <v>1027</v>
      </c>
      <c r="I3100" s="48" t="s">
        <v>1210</v>
      </c>
      <c r="J3100" s="21" t="s">
        <v>651</v>
      </c>
      <c r="K3100" s="21" t="s">
        <v>652</v>
      </c>
      <c r="L3100" s="21" t="s">
        <v>868</v>
      </c>
      <c r="M3100" s="21" t="s">
        <v>1317</v>
      </c>
      <c r="N3100" s="21" t="s">
        <v>48</v>
      </c>
      <c r="O3100" s="22">
        <v>2</v>
      </c>
      <c r="P3100" s="22">
        <v>174.99999999999997</v>
      </c>
      <c r="Q3100" s="21" t="s">
        <v>45</v>
      </c>
      <c r="R3100" s="103">
        <f t="shared" si="48"/>
        <v>350</v>
      </c>
      <c r="S3100" s="22">
        <v>0</v>
      </c>
      <c r="T3100" s="22">
        <v>350</v>
      </c>
      <c r="U3100" s="22">
        <v>0</v>
      </c>
      <c r="V3100" s="22">
        <v>0</v>
      </c>
      <c r="W3100" s="22">
        <v>0</v>
      </c>
      <c r="X3100" s="22">
        <v>0</v>
      </c>
      <c r="Y3100" s="22">
        <v>0</v>
      </c>
      <c r="Z3100" s="22">
        <v>0</v>
      </c>
      <c r="AA3100" s="22">
        <v>0</v>
      </c>
      <c r="AB3100" s="22">
        <v>0</v>
      </c>
      <c r="AC3100" s="22">
        <v>0</v>
      </c>
      <c r="AD3100" s="22">
        <v>0</v>
      </c>
    </row>
    <row r="3101" spans="1:30" s="1" customFormat="1" ht="15" customHeight="1" x14ac:dyDescent="0.3">
      <c r="A3101" s="21" t="s">
        <v>34</v>
      </c>
      <c r="B3101" s="21" t="s">
        <v>1314</v>
      </c>
      <c r="C3101" s="21" t="s">
        <v>1314</v>
      </c>
      <c r="D3101" s="21" t="s">
        <v>36</v>
      </c>
      <c r="E3101" s="21" t="s">
        <v>148</v>
      </c>
      <c r="F3101" s="33">
        <v>44</v>
      </c>
      <c r="G3101" s="21" t="s">
        <v>38</v>
      </c>
      <c r="H3101" s="21" t="s">
        <v>1027</v>
      </c>
      <c r="I3101" s="48" t="s">
        <v>1210</v>
      </c>
      <c r="J3101" s="21" t="s">
        <v>116</v>
      </c>
      <c r="K3101" s="21" t="s">
        <v>117</v>
      </c>
      <c r="L3101" s="21" t="s">
        <v>868</v>
      </c>
      <c r="M3101" s="21" t="s">
        <v>1317</v>
      </c>
      <c r="N3101" s="21" t="s">
        <v>48</v>
      </c>
      <c r="O3101" s="22">
        <v>2</v>
      </c>
      <c r="P3101" s="22">
        <v>46</v>
      </c>
      <c r="Q3101" s="21" t="s">
        <v>45</v>
      </c>
      <c r="R3101" s="103">
        <f t="shared" si="48"/>
        <v>92</v>
      </c>
      <c r="S3101" s="22">
        <v>0</v>
      </c>
      <c r="T3101" s="22">
        <v>92</v>
      </c>
      <c r="U3101" s="22">
        <v>0</v>
      </c>
      <c r="V3101" s="22">
        <v>0</v>
      </c>
      <c r="W3101" s="22">
        <v>0</v>
      </c>
      <c r="X3101" s="22">
        <v>0</v>
      </c>
      <c r="Y3101" s="22">
        <v>0</v>
      </c>
      <c r="Z3101" s="22">
        <v>0</v>
      </c>
      <c r="AA3101" s="22">
        <v>0</v>
      </c>
      <c r="AB3101" s="22">
        <v>0</v>
      </c>
      <c r="AC3101" s="22">
        <v>0</v>
      </c>
      <c r="AD3101" s="22">
        <v>0</v>
      </c>
    </row>
    <row r="3102" spans="1:30" s="1" customFormat="1" ht="15" customHeight="1" x14ac:dyDescent="0.3">
      <c r="A3102" s="21" t="s">
        <v>34</v>
      </c>
      <c r="B3102" s="21" t="s">
        <v>1314</v>
      </c>
      <c r="C3102" s="21" t="s">
        <v>1314</v>
      </c>
      <c r="D3102" s="21" t="s">
        <v>36</v>
      </c>
      <c r="E3102" s="21" t="s">
        <v>148</v>
      </c>
      <c r="F3102" s="33">
        <v>44</v>
      </c>
      <c r="G3102" s="21" t="s">
        <v>38</v>
      </c>
      <c r="H3102" s="21" t="s">
        <v>1027</v>
      </c>
      <c r="I3102" s="48" t="s">
        <v>1210</v>
      </c>
      <c r="J3102" s="21" t="s">
        <v>1725</v>
      </c>
      <c r="K3102" s="21" t="s">
        <v>1726</v>
      </c>
      <c r="L3102" s="21" t="s">
        <v>868</v>
      </c>
      <c r="M3102" s="21" t="s">
        <v>1317</v>
      </c>
      <c r="N3102" s="21" t="s">
        <v>44</v>
      </c>
      <c r="O3102" s="22">
        <v>2</v>
      </c>
      <c r="P3102" s="22">
        <v>688</v>
      </c>
      <c r="Q3102" s="21" t="s">
        <v>45</v>
      </c>
      <c r="R3102" s="103">
        <f t="shared" si="48"/>
        <v>1376</v>
      </c>
      <c r="S3102" s="22">
        <v>0</v>
      </c>
      <c r="T3102" s="22">
        <v>1376</v>
      </c>
      <c r="U3102" s="22">
        <v>0</v>
      </c>
      <c r="V3102" s="22">
        <v>0</v>
      </c>
      <c r="W3102" s="22">
        <v>0</v>
      </c>
      <c r="X3102" s="22">
        <v>0</v>
      </c>
      <c r="Y3102" s="22">
        <v>0</v>
      </c>
      <c r="Z3102" s="22">
        <v>0</v>
      </c>
      <c r="AA3102" s="22">
        <v>0</v>
      </c>
      <c r="AB3102" s="22">
        <v>0</v>
      </c>
      <c r="AC3102" s="22">
        <v>0</v>
      </c>
      <c r="AD3102" s="22">
        <v>0</v>
      </c>
    </row>
    <row r="3103" spans="1:30" s="1" customFormat="1" ht="15" customHeight="1" x14ac:dyDescent="0.3">
      <c r="A3103" s="21" t="s">
        <v>34</v>
      </c>
      <c r="B3103" s="21" t="s">
        <v>1314</v>
      </c>
      <c r="C3103" s="21" t="s">
        <v>1314</v>
      </c>
      <c r="D3103" s="21" t="s">
        <v>36</v>
      </c>
      <c r="E3103" s="21" t="s">
        <v>148</v>
      </c>
      <c r="F3103" s="33">
        <v>44</v>
      </c>
      <c r="G3103" s="21" t="s">
        <v>38</v>
      </c>
      <c r="H3103" s="21" t="s">
        <v>1027</v>
      </c>
      <c r="I3103" s="48" t="s">
        <v>1210</v>
      </c>
      <c r="J3103" s="21" t="s">
        <v>732</v>
      </c>
      <c r="K3103" s="21" t="s">
        <v>733</v>
      </c>
      <c r="L3103" s="21" t="s">
        <v>868</v>
      </c>
      <c r="M3103" s="21" t="s">
        <v>1317</v>
      </c>
      <c r="N3103" s="21" t="s">
        <v>253</v>
      </c>
      <c r="O3103" s="22">
        <v>4</v>
      </c>
      <c r="P3103" s="22">
        <v>52</v>
      </c>
      <c r="Q3103" s="21" t="s">
        <v>45</v>
      </c>
      <c r="R3103" s="103">
        <f t="shared" si="48"/>
        <v>208</v>
      </c>
      <c r="S3103" s="22">
        <v>0</v>
      </c>
      <c r="T3103" s="22">
        <v>104</v>
      </c>
      <c r="U3103" s="22">
        <v>0</v>
      </c>
      <c r="V3103" s="22">
        <v>0</v>
      </c>
      <c r="W3103" s="22">
        <v>0</v>
      </c>
      <c r="X3103" s="22">
        <v>104</v>
      </c>
      <c r="Y3103" s="22">
        <v>0</v>
      </c>
      <c r="Z3103" s="22">
        <v>0</v>
      </c>
      <c r="AA3103" s="22">
        <v>0</v>
      </c>
      <c r="AB3103" s="22">
        <v>0</v>
      </c>
      <c r="AC3103" s="22">
        <v>0</v>
      </c>
      <c r="AD3103" s="22">
        <v>0</v>
      </c>
    </row>
    <row r="3104" spans="1:30" s="1" customFormat="1" ht="15" customHeight="1" x14ac:dyDescent="0.3">
      <c r="A3104" s="21" t="s">
        <v>34</v>
      </c>
      <c r="B3104" s="21" t="s">
        <v>1314</v>
      </c>
      <c r="C3104" s="21" t="s">
        <v>1314</v>
      </c>
      <c r="D3104" s="21" t="s">
        <v>36</v>
      </c>
      <c r="E3104" s="21" t="s">
        <v>148</v>
      </c>
      <c r="F3104" s="33">
        <v>44</v>
      </c>
      <c r="G3104" s="21" t="s">
        <v>38</v>
      </c>
      <c r="H3104" s="21" t="s">
        <v>1027</v>
      </c>
      <c r="I3104" s="48" t="s">
        <v>1210</v>
      </c>
      <c r="J3104" s="21" t="s">
        <v>534</v>
      </c>
      <c r="K3104" s="21" t="s">
        <v>658</v>
      </c>
      <c r="L3104" s="21" t="s">
        <v>868</v>
      </c>
      <c r="M3104" s="21" t="s">
        <v>1317</v>
      </c>
      <c r="N3104" s="21" t="s">
        <v>295</v>
      </c>
      <c r="O3104" s="22">
        <v>2</v>
      </c>
      <c r="P3104" s="22">
        <v>95</v>
      </c>
      <c r="Q3104" s="21" t="s">
        <v>45</v>
      </c>
      <c r="R3104" s="103">
        <f t="shared" si="48"/>
        <v>190</v>
      </c>
      <c r="S3104" s="22">
        <v>0</v>
      </c>
      <c r="T3104" s="22">
        <v>190</v>
      </c>
      <c r="U3104" s="22">
        <v>0</v>
      </c>
      <c r="V3104" s="22">
        <v>0</v>
      </c>
      <c r="W3104" s="22">
        <v>0</v>
      </c>
      <c r="X3104" s="22">
        <v>0</v>
      </c>
      <c r="Y3104" s="22">
        <v>0</v>
      </c>
      <c r="Z3104" s="22">
        <v>0</v>
      </c>
      <c r="AA3104" s="22">
        <v>0</v>
      </c>
      <c r="AB3104" s="22">
        <v>0</v>
      </c>
      <c r="AC3104" s="22">
        <v>0</v>
      </c>
      <c r="AD3104" s="22">
        <v>0</v>
      </c>
    </row>
    <row r="3105" spans="1:30" s="1" customFormat="1" ht="15" customHeight="1" x14ac:dyDescent="0.3">
      <c r="A3105" s="21" t="s">
        <v>34</v>
      </c>
      <c r="B3105" s="21" t="s">
        <v>1314</v>
      </c>
      <c r="C3105" s="21" t="s">
        <v>1314</v>
      </c>
      <c r="D3105" s="21" t="s">
        <v>36</v>
      </c>
      <c r="E3105" s="21" t="s">
        <v>148</v>
      </c>
      <c r="F3105" s="33">
        <v>44</v>
      </c>
      <c r="G3105" s="21" t="s">
        <v>38</v>
      </c>
      <c r="H3105" s="21" t="s">
        <v>1027</v>
      </c>
      <c r="I3105" s="48" t="s">
        <v>1210</v>
      </c>
      <c r="J3105" s="21" t="s">
        <v>132</v>
      </c>
      <c r="K3105" s="21" t="s">
        <v>133</v>
      </c>
      <c r="L3105" s="21" t="s">
        <v>868</v>
      </c>
      <c r="M3105" s="21" t="s">
        <v>1317</v>
      </c>
      <c r="N3105" s="21" t="s">
        <v>48</v>
      </c>
      <c r="O3105" s="22">
        <v>3</v>
      </c>
      <c r="P3105" s="22">
        <v>25.999999999999996</v>
      </c>
      <c r="Q3105" s="21" t="s">
        <v>45</v>
      </c>
      <c r="R3105" s="103">
        <f t="shared" si="48"/>
        <v>78</v>
      </c>
      <c r="S3105" s="22">
        <v>0</v>
      </c>
      <c r="T3105" s="22">
        <v>78</v>
      </c>
      <c r="U3105" s="22">
        <v>0</v>
      </c>
      <c r="V3105" s="22">
        <v>0</v>
      </c>
      <c r="W3105" s="22">
        <v>0</v>
      </c>
      <c r="X3105" s="22">
        <v>0</v>
      </c>
      <c r="Y3105" s="22">
        <v>0</v>
      </c>
      <c r="Z3105" s="22">
        <v>0</v>
      </c>
      <c r="AA3105" s="22">
        <v>0</v>
      </c>
      <c r="AB3105" s="22">
        <v>0</v>
      </c>
      <c r="AC3105" s="22">
        <v>0</v>
      </c>
      <c r="AD3105" s="22">
        <v>0</v>
      </c>
    </row>
    <row r="3106" spans="1:30" s="1" customFormat="1" ht="15" customHeight="1" x14ac:dyDescent="0.3">
      <c r="A3106" s="21" t="s">
        <v>34</v>
      </c>
      <c r="B3106" s="21" t="s">
        <v>1314</v>
      </c>
      <c r="C3106" s="21" t="s">
        <v>1314</v>
      </c>
      <c r="D3106" s="21" t="s">
        <v>36</v>
      </c>
      <c r="E3106" s="21" t="s">
        <v>148</v>
      </c>
      <c r="F3106" s="33">
        <v>44</v>
      </c>
      <c r="G3106" s="21" t="s">
        <v>38</v>
      </c>
      <c r="H3106" s="21" t="s">
        <v>1027</v>
      </c>
      <c r="I3106" s="48" t="s">
        <v>1210</v>
      </c>
      <c r="J3106" s="21" t="s">
        <v>1324</v>
      </c>
      <c r="K3106" s="21" t="s">
        <v>1325</v>
      </c>
      <c r="L3106" s="21" t="s">
        <v>868</v>
      </c>
      <c r="M3106" s="21" t="s">
        <v>1317</v>
      </c>
      <c r="N3106" s="21" t="s">
        <v>44</v>
      </c>
      <c r="O3106" s="22">
        <v>4</v>
      </c>
      <c r="P3106" s="22">
        <v>231.99999999999997</v>
      </c>
      <c r="Q3106" s="21" t="s">
        <v>45</v>
      </c>
      <c r="R3106" s="103">
        <f t="shared" si="48"/>
        <v>928</v>
      </c>
      <c r="S3106" s="22">
        <v>0</v>
      </c>
      <c r="T3106" s="22">
        <v>464</v>
      </c>
      <c r="U3106" s="22">
        <v>0</v>
      </c>
      <c r="V3106" s="22">
        <v>0</v>
      </c>
      <c r="W3106" s="22">
        <v>0</v>
      </c>
      <c r="X3106" s="22">
        <v>464</v>
      </c>
      <c r="Y3106" s="22">
        <v>0</v>
      </c>
      <c r="Z3106" s="22">
        <v>0</v>
      </c>
      <c r="AA3106" s="22">
        <v>0</v>
      </c>
      <c r="AB3106" s="22">
        <v>0</v>
      </c>
      <c r="AC3106" s="22">
        <v>0</v>
      </c>
      <c r="AD3106" s="22">
        <v>0</v>
      </c>
    </row>
    <row r="3107" spans="1:30" s="1" customFormat="1" ht="15" customHeight="1" x14ac:dyDescent="0.3">
      <c r="A3107" s="21" t="s">
        <v>34</v>
      </c>
      <c r="B3107" s="21" t="s">
        <v>1314</v>
      </c>
      <c r="C3107" s="21" t="s">
        <v>1314</v>
      </c>
      <c r="D3107" s="21" t="s">
        <v>36</v>
      </c>
      <c r="E3107" s="21" t="s">
        <v>148</v>
      </c>
      <c r="F3107" s="33">
        <v>44</v>
      </c>
      <c r="G3107" s="21" t="s">
        <v>38</v>
      </c>
      <c r="H3107" s="21" t="s">
        <v>1027</v>
      </c>
      <c r="I3107" s="48" t="s">
        <v>1210</v>
      </c>
      <c r="J3107" s="21" t="s">
        <v>525</v>
      </c>
      <c r="K3107" s="21" t="s">
        <v>526</v>
      </c>
      <c r="L3107" s="21" t="s">
        <v>868</v>
      </c>
      <c r="M3107" s="21" t="s">
        <v>1317</v>
      </c>
      <c r="N3107" s="21" t="s">
        <v>48</v>
      </c>
      <c r="O3107" s="22">
        <v>5</v>
      </c>
      <c r="P3107" s="22">
        <v>13</v>
      </c>
      <c r="Q3107" s="21" t="s">
        <v>45</v>
      </c>
      <c r="R3107" s="103">
        <f t="shared" si="48"/>
        <v>65</v>
      </c>
      <c r="S3107" s="22">
        <v>0</v>
      </c>
      <c r="T3107" s="22">
        <v>65</v>
      </c>
      <c r="U3107" s="22">
        <v>0</v>
      </c>
      <c r="V3107" s="22">
        <v>0</v>
      </c>
      <c r="W3107" s="22">
        <v>0</v>
      </c>
      <c r="X3107" s="22">
        <v>0</v>
      </c>
      <c r="Y3107" s="22">
        <v>0</v>
      </c>
      <c r="Z3107" s="22">
        <v>0</v>
      </c>
      <c r="AA3107" s="22">
        <v>0</v>
      </c>
      <c r="AB3107" s="22">
        <v>0</v>
      </c>
      <c r="AC3107" s="22">
        <v>0</v>
      </c>
      <c r="AD3107" s="22">
        <v>0</v>
      </c>
    </row>
    <row r="3108" spans="1:30" s="1" customFormat="1" ht="15" customHeight="1" x14ac:dyDescent="0.3">
      <c r="A3108" s="21" t="s">
        <v>34</v>
      </c>
      <c r="B3108" s="21" t="s">
        <v>1314</v>
      </c>
      <c r="C3108" s="21" t="s">
        <v>1314</v>
      </c>
      <c r="D3108" s="21" t="s">
        <v>36</v>
      </c>
      <c r="E3108" s="21" t="s">
        <v>148</v>
      </c>
      <c r="F3108" s="33">
        <v>44</v>
      </c>
      <c r="G3108" s="21" t="s">
        <v>38</v>
      </c>
      <c r="H3108" s="21" t="s">
        <v>1027</v>
      </c>
      <c r="I3108" s="48" t="s">
        <v>1210</v>
      </c>
      <c r="J3108" s="21" t="s">
        <v>1335</v>
      </c>
      <c r="K3108" s="21" t="s">
        <v>2187</v>
      </c>
      <c r="L3108" s="21" t="s">
        <v>868</v>
      </c>
      <c r="M3108" s="21" t="s">
        <v>1317</v>
      </c>
      <c r="N3108" s="21" t="s">
        <v>48</v>
      </c>
      <c r="O3108" s="22">
        <v>12</v>
      </c>
      <c r="P3108" s="22">
        <v>7</v>
      </c>
      <c r="Q3108" s="21" t="s">
        <v>45</v>
      </c>
      <c r="R3108" s="103">
        <f t="shared" si="48"/>
        <v>84</v>
      </c>
      <c r="S3108" s="22">
        <v>0</v>
      </c>
      <c r="T3108" s="22">
        <v>84</v>
      </c>
      <c r="U3108" s="22">
        <v>0</v>
      </c>
      <c r="V3108" s="22">
        <v>0</v>
      </c>
      <c r="W3108" s="22">
        <v>0</v>
      </c>
      <c r="X3108" s="22">
        <v>0</v>
      </c>
      <c r="Y3108" s="22">
        <v>0</v>
      </c>
      <c r="Z3108" s="22">
        <v>0</v>
      </c>
      <c r="AA3108" s="22">
        <v>0</v>
      </c>
      <c r="AB3108" s="22">
        <v>0</v>
      </c>
      <c r="AC3108" s="22">
        <v>0</v>
      </c>
      <c r="AD3108" s="22">
        <v>0</v>
      </c>
    </row>
    <row r="3109" spans="1:30" s="1" customFormat="1" ht="15" customHeight="1" x14ac:dyDescent="0.3">
      <c r="A3109" s="21" t="s">
        <v>34</v>
      </c>
      <c r="B3109" s="21" t="s">
        <v>1314</v>
      </c>
      <c r="C3109" s="21" t="s">
        <v>1314</v>
      </c>
      <c r="D3109" s="21" t="s">
        <v>36</v>
      </c>
      <c r="E3109" s="21" t="s">
        <v>148</v>
      </c>
      <c r="F3109" s="33">
        <v>44</v>
      </c>
      <c r="G3109" s="21" t="s">
        <v>38</v>
      </c>
      <c r="H3109" s="21" t="s">
        <v>1027</v>
      </c>
      <c r="I3109" s="48" t="s">
        <v>1210</v>
      </c>
      <c r="J3109" s="21" t="s">
        <v>114</v>
      </c>
      <c r="K3109" s="21" t="s">
        <v>115</v>
      </c>
      <c r="L3109" s="21" t="s">
        <v>868</v>
      </c>
      <c r="M3109" s="21" t="s">
        <v>1317</v>
      </c>
      <c r="N3109" s="21" t="s">
        <v>48</v>
      </c>
      <c r="O3109" s="22">
        <v>5</v>
      </c>
      <c r="P3109" s="22">
        <v>16</v>
      </c>
      <c r="Q3109" s="21" t="s">
        <v>45</v>
      </c>
      <c r="R3109" s="103">
        <f t="shared" si="48"/>
        <v>80</v>
      </c>
      <c r="S3109" s="22">
        <v>0</v>
      </c>
      <c r="T3109" s="22">
        <v>80</v>
      </c>
      <c r="U3109" s="22">
        <v>0</v>
      </c>
      <c r="V3109" s="22">
        <v>0</v>
      </c>
      <c r="W3109" s="22">
        <v>0</v>
      </c>
      <c r="X3109" s="22">
        <v>0</v>
      </c>
      <c r="Y3109" s="22">
        <v>0</v>
      </c>
      <c r="Z3109" s="22">
        <v>0</v>
      </c>
      <c r="AA3109" s="22">
        <v>0</v>
      </c>
      <c r="AB3109" s="22">
        <v>0</v>
      </c>
      <c r="AC3109" s="22">
        <v>0</v>
      </c>
      <c r="AD3109" s="22">
        <v>0</v>
      </c>
    </row>
    <row r="3110" spans="1:30" s="1" customFormat="1" ht="15" customHeight="1" x14ac:dyDescent="0.3">
      <c r="A3110" s="21" t="s">
        <v>34</v>
      </c>
      <c r="B3110" s="21" t="s">
        <v>1314</v>
      </c>
      <c r="C3110" s="21" t="s">
        <v>1314</v>
      </c>
      <c r="D3110" s="21" t="s">
        <v>36</v>
      </c>
      <c r="E3110" s="21" t="s">
        <v>148</v>
      </c>
      <c r="F3110" s="33">
        <v>44</v>
      </c>
      <c r="G3110" s="21" t="s">
        <v>38</v>
      </c>
      <c r="H3110" s="21" t="s">
        <v>1027</v>
      </c>
      <c r="I3110" s="48" t="s">
        <v>1210</v>
      </c>
      <c r="J3110" s="21" t="s">
        <v>812</v>
      </c>
      <c r="K3110" s="21" t="s">
        <v>1783</v>
      </c>
      <c r="L3110" s="21" t="s">
        <v>868</v>
      </c>
      <c r="M3110" s="21" t="s">
        <v>1317</v>
      </c>
      <c r="N3110" s="21" t="s">
        <v>44</v>
      </c>
      <c r="O3110" s="22">
        <v>2</v>
      </c>
      <c r="P3110" s="22">
        <v>200</v>
      </c>
      <c r="Q3110" s="21" t="s">
        <v>45</v>
      </c>
      <c r="R3110" s="103">
        <f t="shared" si="48"/>
        <v>400</v>
      </c>
      <c r="S3110" s="22">
        <v>0</v>
      </c>
      <c r="T3110" s="22">
        <v>400</v>
      </c>
      <c r="U3110" s="22">
        <v>0</v>
      </c>
      <c r="V3110" s="22">
        <v>0</v>
      </c>
      <c r="W3110" s="22">
        <v>0</v>
      </c>
      <c r="X3110" s="22">
        <v>0</v>
      </c>
      <c r="Y3110" s="22">
        <v>0</v>
      </c>
      <c r="Z3110" s="22">
        <v>0</v>
      </c>
      <c r="AA3110" s="22">
        <v>0</v>
      </c>
      <c r="AB3110" s="22">
        <v>0</v>
      </c>
      <c r="AC3110" s="22">
        <v>0</v>
      </c>
      <c r="AD3110" s="22">
        <v>0</v>
      </c>
    </row>
    <row r="3111" spans="1:30" s="1" customFormat="1" ht="15" customHeight="1" x14ac:dyDescent="0.3">
      <c r="A3111" s="21" t="s">
        <v>34</v>
      </c>
      <c r="B3111" s="21" t="s">
        <v>1314</v>
      </c>
      <c r="C3111" s="21" t="s">
        <v>1314</v>
      </c>
      <c r="D3111" s="21" t="s">
        <v>36</v>
      </c>
      <c r="E3111" s="21" t="s">
        <v>148</v>
      </c>
      <c r="F3111" s="33">
        <v>44</v>
      </c>
      <c r="G3111" s="21" t="s">
        <v>38</v>
      </c>
      <c r="H3111" s="21" t="s">
        <v>1027</v>
      </c>
      <c r="I3111" s="48" t="s">
        <v>1210</v>
      </c>
      <c r="J3111" s="21" t="s">
        <v>2188</v>
      </c>
      <c r="K3111" s="21" t="s">
        <v>2189</v>
      </c>
      <c r="L3111" s="21" t="s">
        <v>868</v>
      </c>
      <c r="M3111" s="21" t="s">
        <v>1317</v>
      </c>
      <c r="N3111" s="21" t="s">
        <v>48</v>
      </c>
      <c r="O3111" s="22">
        <v>1</v>
      </c>
      <c r="P3111" s="22">
        <v>200</v>
      </c>
      <c r="Q3111" s="21" t="s">
        <v>45</v>
      </c>
      <c r="R3111" s="103">
        <f t="shared" si="48"/>
        <v>200</v>
      </c>
      <c r="S3111" s="22">
        <v>0</v>
      </c>
      <c r="T3111" s="22">
        <v>200</v>
      </c>
      <c r="U3111" s="22">
        <v>0</v>
      </c>
      <c r="V3111" s="22">
        <v>0</v>
      </c>
      <c r="W3111" s="22">
        <v>0</v>
      </c>
      <c r="X3111" s="22"/>
      <c r="Y3111" s="22">
        <v>0</v>
      </c>
      <c r="Z3111" s="22">
        <v>0</v>
      </c>
      <c r="AA3111" s="22">
        <v>0</v>
      </c>
      <c r="AB3111" s="22">
        <v>0</v>
      </c>
      <c r="AC3111" s="22">
        <v>0</v>
      </c>
      <c r="AD3111" s="22">
        <v>0</v>
      </c>
    </row>
    <row r="3112" spans="1:30" s="1" customFormat="1" ht="15" customHeight="1" x14ac:dyDescent="0.3">
      <c r="A3112" s="21" t="s">
        <v>34</v>
      </c>
      <c r="B3112" s="21" t="s">
        <v>1314</v>
      </c>
      <c r="C3112" s="21" t="s">
        <v>1314</v>
      </c>
      <c r="D3112" s="21" t="s">
        <v>36</v>
      </c>
      <c r="E3112" s="21" t="s">
        <v>148</v>
      </c>
      <c r="F3112" s="33">
        <v>44</v>
      </c>
      <c r="G3112" s="21" t="s">
        <v>38</v>
      </c>
      <c r="H3112" s="21" t="s">
        <v>1027</v>
      </c>
      <c r="I3112" s="48" t="s">
        <v>1210</v>
      </c>
      <c r="J3112" s="21" t="s">
        <v>782</v>
      </c>
      <c r="K3112" s="21" t="s">
        <v>1046</v>
      </c>
      <c r="L3112" s="21" t="s">
        <v>868</v>
      </c>
      <c r="M3112" s="21" t="s">
        <v>1317</v>
      </c>
      <c r="N3112" s="21" t="s">
        <v>44</v>
      </c>
      <c r="O3112" s="22">
        <v>2</v>
      </c>
      <c r="P3112" s="22">
        <v>73</v>
      </c>
      <c r="Q3112" s="21" t="s">
        <v>45</v>
      </c>
      <c r="R3112" s="103">
        <f t="shared" si="48"/>
        <v>146</v>
      </c>
      <c r="S3112" s="22">
        <v>0</v>
      </c>
      <c r="T3112" s="22">
        <v>146</v>
      </c>
      <c r="U3112" s="22">
        <v>0</v>
      </c>
      <c r="V3112" s="22">
        <v>0</v>
      </c>
      <c r="W3112" s="22">
        <v>0</v>
      </c>
      <c r="X3112" s="22">
        <v>0</v>
      </c>
      <c r="Y3112" s="22">
        <v>0</v>
      </c>
      <c r="Z3112" s="22">
        <v>0</v>
      </c>
      <c r="AA3112" s="22">
        <v>0</v>
      </c>
      <c r="AB3112" s="22">
        <v>0</v>
      </c>
      <c r="AC3112" s="22">
        <v>0</v>
      </c>
      <c r="AD3112" s="22">
        <v>0</v>
      </c>
    </row>
    <row r="3113" spans="1:30" s="1" customFormat="1" ht="15" customHeight="1" x14ac:dyDescent="0.3">
      <c r="A3113" s="21" t="s">
        <v>34</v>
      </c>
      <c r="B3113" s="21" t="s">
        <v>1314</v>
      </c>
      <c r="C3113" s="21" t="s">
        <v>1314</v>
      </c>
      <c r="D3113" s="21" t="s">
        <v>36</v>
      </c>
      <c r="E3113" s="21" t="s">
        <v>148</v>
      </c>
      <c r="F3113" s="33">
        <v>44</v>
      </c>
      <c r="G3113" s="21" t="s">
        <v>38</v>
      </c>
      <c r="H3113" s="21" t="s">
        <v>1027</v>
      </c>
      <c r="I3113" s="48" t="s">
        <v>1210</v>
      </c>
      <c r="J3113" s="21" t="s">
        <v>235</v>
      </c>
      <c r="K3113" s="21" t="s">
        <v>236</v>
      </c>
      <c r="L3113" s="21" t="s">
        <v>868</v>
      </c>
      <c r="M3113" s="21" t="s">
        <v>1317</v>
      </c>
      <c r="N3113" s="21" t="s">
        <v>63</v>
      </c>
      <c r="O3113" s="22">
        <v>4</v>
      </c>
      <c r="P3113" s="22">
        <v>35</v>
      </c>
      <c r="Q3113" s="21" t="s">
        <v>45</v>
      </c>
      <c r="R3113" s="103">
        <f t="shared" si="48"/>
        <v>140</v>
      </c>
      <c r="S3113" s="22">
        <v>0</v>
      </c>
      <c r="T3113" s="22">
        <v>140</v>
      </c>
      <c r="U3113" s="22">
        <v>0</v>
      </c>
      <c r="V3113" s="22">
        <v>0</v>
      </c>
      <c r="W3113" s="22">
        <v>0</v>
      </c>
      <c r="X3113" s="22">
        <v>0</v>
      </c>
      <c r="Y3113" s="22">
        <v>0</v>
      </c>
      <c r="Z3113" s="22">
        <v>0</v>
      </c>
      <c r="AA3113" s="22">
        <v>0</v>
      </c>
      <c r="AB3113" s="22">
        <v>0</v>
      </c>
      <c r="AC3113" s="22">
        <v>0</v>
      </c>
      <c r="AD3113" s="22">
        <v>0</v>
      </c>
    </row>
    <row r="3114" spans="1:30" s="1" customFormat="1" ht="15" customHeight="1" x14ac:dyDescent="0.3">
      <c r="A3114" s="21" t="s">
        <v>34</v>
      </c>
      <c r="B3114" s="21" t="s">
        <v>1314</v>
      </c>
      <c r="C3114" s="21" t="s">
        <v>1314</v>
      </c>
      <c r="D3114" s="21" t="s">
        <v>36</v>
      </c>
      <c r="E3114" s="21" t="s">
        <v>148</v>
      </c>
      <c r="F3114" s="33">
        <v>44</v>
      </c>
      <c r="G3114" s="21" t="s">
        <v>38</v>
      </c>
      <c r="H3114" s="21" t="s">
        <v>1027</v>
      </c>
      <c r="I3114" s="48" t="s">
        <v>1210</v>
      </c>
      <c r="J3114" s="21" t="s">
        <v>161</v>
      </c>
      <c r="K3114" s="21" t="s">
        <v>162</v>
      </c>
      <c r="L3114" s="21" t="s">
        <v>868</v>
      </c>
      <c r="M3114" s="21" t="s">
        <v>1317</v>
      </c>
      <c r="N3114" s="21" t="s">
        <v>48</v>
      </c>
      <c r="O3114" s="22">
        <v>5</v>
      </c>
      <c r="P3114" s="22">
        <v>35.000000000000007</v>
      </c>
      <c r="Q3114" s="21" t="s">
        <v>45</v>
      </c>
      <c r="R3114" s="103">
        <f t="shared" si="48"/>
        <v>175</v>
      </c>
      <c r="S3114" s="22">
        <v>0</v>
      </c>
      <c r="T3114" s="22">
        <v>105</v>
      </c>
      <c r="U3114" s="22">
        <v>0</v>
      </c>
      <c r="V3114" s="22">
        <v>0</v>
      </c>
      <c r="W3114" s="22">
        <v>0</v>
      </c>
      <c r="X3114" s="22">
        <v>70</v>
      </c>
      <c r="Y3114" s="22">
        <v>0</v>
      </c>
      <c r="Z3114" s="22">
        <v>0</v>
      </c>
      <c r="AA3114" s="22">
        <v>0</v>
      </c>
      <c r="AB3114" s="22">
        <v>0</v>
      </c>
      <c r="AC3114" s="22">
        <v>0</v>
      </c>
      <c r="AD3114" s="22">
        <v>0</v>
      </c>
    </row>
    <row r="3115" spans="1:30" s="1" customFormat="1" ht="15" customHeight="1" x14ac:dyDescent="0.3">
      <c r="A3115" s="21" t="s">
        <v>34</v>
      </c>
      <c r="B3115" s="21" t="s">
        <v>1314</v>
      </c>
      <c r="C3115" s="21" t="s">
        <v>1314</v>
      </c>
      <c r="D3115" s="21" t="s">
        <v>36</v>
      </c>
      <c r="E3115" s="21" t="s">
        <v>148</v>
      </c>
      <c r="F3115" s="33">
        <v>44</v>
      </c>
      <c r="G3115" s="21" t="s">
        <v>38</v>
      </c>
      <c r="H3115" s="21" t="s">
        <v>1027</v>
      </c>
      <c r="I3115" s="48" t="s">
        <v>1210</v>
      </c>
      <c r="J3115" s="21" t="s">
        <v>538</v>
      </c>
      <c r="K3115" s="21" t="s">
        <v>1297</v>
      </c>
      <c r="L3115" s="21" t="s">
        <v>868</v>
      </c>
      <c r="M3115" s="21" t="s">
        <v>1317</v>
      </c>
      <c r="N3115" s="21" t="s">
        <v>254</v>
      </c>
      <c r="O3115" s="22">
        <v>20</v>
      </c>
      <c r="P3115" s="22">
        <v>30</v>
      </c>
      <c r="Q3115" s="21" t="s">
        <v>45</v>
      </c>
      <c r="R3115" s="103">
        <f t="shared" si="48"/>
        <v>600</v>
      </c>
      <c r="S3115" s="22">
        <v>0</v>
      </c>
      <c r="T3115" s="22">
        <v>300</v>
      </c>
      <c r="U3115" s="22">
        <v>0</v>
      </c>
      <c r="V3115" s="22">
        <v>0</v>
      </c>
      <c r="W3115" s="22">
        <v>0</v>
      </c>
      <c r="X3115" s="22">
        <v>300</v>
      </c>
      <c r="Y3115" s="22">
        <v>0</v>
      </c>
      <c r="Z3115" s="22">
        <v>0</v>
      </c>
      <c r="AA3115" s="22">
        <v>0</v>
      </c>
      <c r="AB3115" s="22">
        <v>0</v>
      </c>
      <c r="AC3115" s="22">
        <v>0</v>
      </c>
      <c r="AD3115" s="22">
        <v>0</v>
      </c>
    </row>
    <row r="3116" spans="1:30" s="1" customFormat="1" ht="15" customHeight="1" x14ac:dyDescent="0.3">
      <c r="A3116" s="21" t="s">
        <v>34</v>
      </c>
      <c r="B3116" s="21" t="s">
        <v>1314</v>
      </c>
      <c r="C3116" s="21" t="s">
        <v>1314</v>
      </c>
      <c r="D3116" s="21" t="s">
        <v>36</v>
      </c>
      <c r="E3116" s="21" t="s">
        <v>148</v>
      </c>
      <c r="F3116" s="33">
        <v>44</v>
      </c>
      <c r="G3116" s="21" t="s">
        <v>38</v>
      </c>
      <c r="H3116" s="21" t="s">
        <v>1027</v>
      </c>
      <c r="I3116" s="48" t="s">
        <v>1210</v>
      </c>
      <c r="J3116" s="21" t="s">
        <v>885</v>
      </c>
      <c r="K3116" s="21" t="s">
        <v>886</v>
      </c>
      <c r="L3116" s="21" t="s">
        <v>868</v>
      </c>
      <c r="M3116" s="21" t="s">
        <v>1317</v>
      </c>
      <c r="N3116" s="21" t="s">
        <v>48</v>
      </c>
      <c r="O3116" s="22">
        <v>4</v>
      </c>
      <c r="P3116" s="22">
        <v>13</v>
      </c>
      <c r="Q3116" s="21" t="s">
        <v>45</v>
      </c>
      <c r="R3116" s="103">
        <f t="shared" si="48"/>
        <v>52</v>
      </c>
      <c r="S3116" s="22">
        <v>0</v>
      </c>
      <c r="T3116" s="22">
        <v>52</v>
      </c>
      <c r="U3116" s="22">
        <v>0</v>
      </c>
      <c r="V3116" s="22">
        <v>0</v>
      </c>
      <c r="W3116" s="22">
        <v>0</v>
      </c>
      <c r="X3116" s="22">
        <v>0</v>
      </c>
      <c r="Y3116" s="22">
        <v>0</v>
      </c>
      <c r="Z3116" s="22">
        <v>0</v>
      </c>
      <c r="AA3116" s="22">
        <v>0</v>
      </c>
      <c r="AB3116" s="22">
        <v>0</v>
      </c>
      <c r="AC3116" s="22">
        <v>0</v>
      </c>
      <c r="AD3116" s="22">
        <v>0</v>
      </c>
    </row>
    <row r="3117" spans="1:30" s="1" customFormat="1" ht="15" customHeight="1" x14ac:dyDescent="0.3">
      <c r="A3117" s="21" t="s">
        <v>34</v>
      </c>
      <c r="B3117" s="21" t="s">
        <v>1314</v>
      </c>
      <c r="C3117" s="21" t="s">
        <v>1314</v>
      </c>
      <c r="D3117" s="21" t="s">
        <v>36</v>
      </c>
      <c r="E3117" s="21" t="s">
        <v>148</v>
      </c>
      <c r="F3117" s="33">
        <v>44</v>
      </c>
      <c r="G3117" s="21" t="s">
        <v>38</v>
      </c>
      <c r="H3117" s="21" t="s">
        <v>1027</v>
      </c>
      <c r="I3117" s="48" t="s">
        <v>1210</v>
      </c>
      <c r="J3117" s="21" t="s">
        <v>1198</v>
      </c>
      <c r="K3117" s="21" t="s">
        <v>1315</v>
      </c>
      <c r="L3117" s="21" t="s">
        <v>868</v>
      </c>
      <c r="M3117" s="21" t="s">
        <v>1317</v>
      </c>
      <c r="N3117" s="21" t="s">
        <v>48</v>
      </c>
      <c r="O3117" s="22">
        <v>1</v>
      </c>
      <c r="P3117" s="22">
        <v>221</v>
      </c>
      <c r="Q3117" s="21" t="s">
        <v>45</v>
      </c>
      <c r="R3117" s="103">
        <f t="shared" si="48"/>
        <v>221</v>
      </c>
      <c r="S3117" s="22">
        <v>0</v>
      </c>
      <c r="T3117" s="22">
        <v>221</v>
      </c>
      <c r="U3117" s="22">
        <v>0</v>
      </c>
      <c r="V3117" s="22">
        <v>0</v>
      </c>
      <c r="W3117" s="22">
        <v>0</v>
      </c>
      <c r="X3117" s="22">
        <v>0</v>
      </c>
      <c r="Y3117" s="22">
        <v>0</v>
      </c>
      <c r="Z3117" s="22">
        <v>0</v>
      </c>
      <c r="AA3117" s="22">
        <v>0</v>
      </c>
      <c r="AB3117" s="22">
        <v>0</v>
      </c>
      <c r="AC3117" s="22">
        <v>0</v>
      </c>
      <c r="AD3117" s="22">
        <v>0</v>
      </c>
    </row>
    <row r="3118" spans="1:30" s="1" customFormat="1" ht="15" customHeight="1" x14ac:dyDescent="0.3">
      <c r="A3118" s="21" t="s">
        <v>34</v>
      </c>
      <c r="B3118" s="21" t="s">
        <v>1314</v>
      </c>
      <c r="C3118" s="21" t="s">
        <v>1314</v>
      </c>
      <c r="D3118" s="21" t="s">
        <v>36</v>
      </c>
      <c r="E3118" s="21" t="s">
        <v>148</v>
      </c>
      <c r="F3118" s="33">
        <v>44</v>
      </c>
      <c r="G3118" s="21" t="s">
        <v>38</v>
      </c>
      <c r="H3118" s="21" t="s">
        <v>1027</v>
      </c>
      <c r="I3118" s="48" t="s">
        <v>1210</v>
      </c>
      <c r="J3118" s="21" t="s">
        <v>1320</v>
      </c>
      <c r="K3118" s="21" t="s">
        <v>1321</v>
      </c>
      <c r="L3118" s="21" t="s">
        <v>868</v>
      </c>
      <c r="M3118" s="21" t="s">
        <v>1317</v>
      </c>
      <c r="N3118" s="21" t="s">
        <v>237</v>
      </c>
      <c r="O3118" s="22">
        <v>2</v>
      </c>
      <c r="P3118" s="22">
        <v>207</v>
      </c>
      <c r="Q3118" s="21" t="s">
        <v>45</v>
      </c>
      <c r="R3118" s="103">
        <f t="shared" si="48"/>
        <v>414</v>
      </c>
      <c r="S3118" s="22">
        <v>0</v>
      </c>
      <c r="T3118" s="22">
        <v>207</v>
      </c>
      <c r="U3118" s="22">
        <v>0</v>
      </c>
      <c r="V3118" s="22">
        <v>0</v>
      </c>
      <c r="W3118" s="22">
        <v>0</v>
      </c>
      <c r="X3118" s="22">
        <v>207</v>
      </c>
      <c r="Y3118" s="22">
        <v>0</v>
      </c>
      <c r="Z3118" s="22">
        <v>0</v>
      </c>
      <c r="AA3118" s="22">
        <v>0</v>
      </c>
      <c r="AB3118" s="22">
        <v>0</v>
      </c>
      <c r="AC3118" s="22">
        <v>0</v>
      </c>
      <c r="AD3118" s="22">
        <v>0</v>
      </c>
    </row>
    <row r="3119" spans="1:30" s="1" customFormat="1" ht="15" customHeight="1" x14ac:dyDescent="0.3">
      <c r="A3119" s="21" t="s">
        <v>34</v>
      </c>
      <c r="B3119" s="21" t="s">
        <v>1314</v>
      </c>
      <c r="C3119" s="21" t="s">
        <v>1314</v>
      </c>
      <c r="D3119" s="21" t="s">
        <v>36</v>
      </c>
      <c r="E3119" s="21" t="s">
        <v>148</v>
      </c>
      <c r="F3119" s="33">
        <v>44</v>
      </c>
      <c r="G3119" s="21" t="s">
        <v>38</v>
      </c>
      <c r="H3119" s="21" t="s">
        <v>1027</v>
      </c>
      <c r="I3119" s="48" t="s">
        <v>1210</v>
      </c>
      <c r="J3119" s="21" t="s">
        <v>76</v>
      </c>
      <c r="K3119" s="21" t="s">
        <v>1122</v>
      </c>
      <c r="L3119" s="21" t="s">
        <v>868</v>
      </c>
      <c r="M3119" s="21" t="s">
        <v>1317</v>
      </c>
      <c r="N3119" s="21" t="s">
        <v>48</v>
      </c>
      <c r="O3119" s="22">
        <v>5</v>
      </c>
      <c r="P3119" s="22">
        <v>6</v>
      </c>
      <c r="Q3119" s="21" t="s">
        <v>45</v>
      </c>
      <c r="R3119" s="103">
        <f t="shared" si="48"/>
        <v>30</v>
      </c>
      <c r="S3119" s="22">
        <v>0</v>
      </c>
      <c r="T3119" s="22">
        <v>30</v>
      </c>
      <c r="U3119" s="22">
        <v>0</v>
      </c>
      <c r="V3119" s="22">
        <v>0</v>
      </c>
      <c r="W3119" s="22">
        <v>0</v>
      </c>
      <c r="X3119" s="22">
        <v>0</v>
      </c>
      <c r="Y3119" s="22">
        <v>0</v>
      </c>
      <c r="Z3119" s="22">
        <v>0</v>
      </c>
      <c r="AA3119" s="22">
        <v>0</v>
      </c>
      <c r="AB3119" s="22">
        <v>0</v>
      </c>
      <c r="AC3119" s="22">
        <v>0</v>
      </c>
      <c r="AD3119" s="22">
        <v>0</v>
      </c>
    </row>
    <row r="3120" spans="1:30" s="1" customFormat="1" ht="15" customHeight="1" x14ac:dyDescent="0.3">
      <c r="A3120" s="21" t="s">
        <v>34</v>
      </c>
      <c r="B3120" s="21" t="s">
        <v>1314</v>
      </c>
      <c r="C3120" s="21" t="s">
        <v>1314</v>
      </c>
      <c r="D3120" s="21" t="s">
        <v>36</v>
      </c>
      <c r="E3120" s="21" t="s">
        <v>148</v>
      </c>
      <c r="F3120" s="33">
        <v>44</v>
      </c>
      <c r="G3120" s="21" t="s">
        <v>38</v>
      </c>
      <c r="H3120" s="21" t="s">
        <v>1027</v>
      </c>
      <c r="I3120" s="48" t="s">
        <v>1210</v>
      </c>
      <c r="J3120" s="21" t="s">
        <v>1320</v>
      </c>
      <c r="K3120" s="21" t="s">
        <v>1321</v>
      </c>
      <c r="L3120" s="21" t="s">
        <v>868</v>
      </c>
      <c r="M3120" s="21" t="s">
        <v>1317</v>
      </c>
      <c r="N3120" s="21" t="s">
        <v>237</v>
      </c>
      <c r="O3120" s="22">
        <v>3</v>
      </c>
      <c r="P3120" s="22">
        <v>207</v>
      </c>
      <c r="Q3120" s="21" t="s">
        <v>45</v>
      </c>
      <c r="R3120" s="103">
        <f t="shared" si="48"/>
        <v>621</v>
      </c>
      <c r="S3120" s="22">
        <v>0</v>
      </c>
      <c r="T3120" s="22">
        <v>621</v>
      </c>
      <c r="U3120" s="22">
        <v>0</v>
      </c>
      <c r="V3120" s="22">
        <v>0</v>
      </c>
      <c r="W3120" s="22">
        <v>0</v>
      </c>
      <c r="X3120" s="22">
        <v>0</v>
      </c>
      <c r="Y3120" s="22">
        <v>0</v>
      </c>
      <c r="Z3120" s="22">
        <v>0</v>
      </c>
      <c r="AA3120" s="22">
        <v>0</v>
      </c>
      <c r="AB3120" s="22">
        <v>0</v>
      </c>
      <c r="AC3120" s="22">
        <v>0</v>
      </c>
      <c r="AD3120" s="22">
        <v>0</v>
      </c>
    </row>
    <row r="3121" spans="1:30" s="1" customFormat="1" ht="15" customHeight="1" x14ac:dyDescent="0.3">
      <c r="A3121" s="21" t="s">
        <v>34</v>
      </c>
      <c r="B3121" s="21" t="s">
        <v>1314</v>
      </c>
      <c r="C3121" s="21" t="s">
        <v>1314</v>
      </c>
      <c r="D3121" s="21" t="s">
        <v>36</v>
      </c>
      <c r="E3121" s="21" t="s">
        <v>148</v>
      </c>
      <c r="F3121" s="33">
        <v>44</v>
      </c>
      <c r="G3121" s="21" t="s">
        <v>38</v>
      </c>
      <c r="H3121" s="21" t="s">
        <v>1027</v>
      </c>
      <c r="I3121" s="48" t="s">
        <v>1210</v>
      </c>
      <c r="J3121" s="21" t="s">
        <v>2190</v>
      </c>
      <c r="K3121" s="21" t="s">
        <v>2191</v>
      </c>
      <c r="L3121" s="21" t="s">
        <v>868</v>
      </c>
      <c r="M3121" s="21" t="s">
        <v>1317</v>
      </c>
      <c r="N3121" s="21" t="s">
        <v>44</v>
      </c>
      <c r="O3121" s="22">
        <v>3</v>
      </c>
      <c r="P3121" s="22">
        <v>207</v>
      </c>
      <c r="Q3121" s="21" t="s">
        <v>45</v>
      </c>
      <c r="R3121" s="103">
        <f t="shared" si="48"/>
        <v>621</v>
      </c>
      <c r="S3121" s="22">
        <v>0</v>
      </c>
      <c r="T3121" s="22">
        <v>414</v>
      </c>
      <c r="U3121" s="22">
        <v>0</v>
      </c>
      <c r="V3121" s="22">
        <v>0</v>
      </c>
      <c r="W3121" s="22">
        <v>0</v>
      </c>
      <c r="X3121" s="22">
        <v>207</v>
      </c>
      <c r="Y3121" s="22">
        <v>0</v>
      </c>
      <c r="Z3121" s="22">
        <v>0</v>
      </c>
      <c r="AA3121" s="22">
        <v>0</v>
      </c>
      <c r="AB3121" s="22">
        <v>0</v>
      </c>
      <c r="AC3121" s="22">
        <v>0</v>
      </c>
      <c r="AD3121" s="22">
        <v>0</v>
      </c>
    </row>
    <row r="3122" spans="1:30" s="1" customFormat="1" ht="15" customHeight="1" x14ac:dyDescent="0.3">
      <c r="A3122" s="21" t="s">
        <v>34</v>
      </c>
      <c r="B3122" s="21" t="s">
        <v>1314</v>
      </c>
      <c r="C3122" s="21" t="s">
        <v>1314</v>
      </c>
      <c r="D3122" s="21" t="s">
        <v>36</v>
      </c>
      <c r="E3122" s="21" t="s">
        <v>148</v>
      </c>
      <c r="F3122" s="33">
        <v>44</v>
      </c>
      <c r="G3122" s="21" t="s">
        <v>38</v>
      </c>
      <c r="H3122" s="21" t="s">
        <v>1027</v>
      </c>
      <c r="I3122" s="48" t="s">
        <v>1210</v>
      </c>
      <c r="J3122" s="21" t="s">
        <v>1320</v>
      </c>
      <c r="K3122" s="21" t="s">
        <v>1321</v>
      </c>
      <c r="L3122" s="21" t="s">
        <v>868</v>
      </c>
      <c r="M3122" s="21" t="s">
        <v>1317</v>
      </c>
      <c r="N3122" s="21" t="s">
        <v>44</v>
      </c>
      <c r="O3122" s="22">
        <v>1</v>
      </c>
      <c r="P3122" s="22">
        <v>207</v>
      </c>
      <c r="Q3122" s="21" t="s">
        <v>45</v>
      </c>
      <c r="R3122" s="103">
        <f t="shared" si="48"/>
        <v>207</v>
      </c>
      <c r="S3122" s="22">
        <v>0</v>
      </c>
      <c r="T3122" s="22">
        <v>207</v>
      </c>
      <c r="U3122" s="22">
        <v>0</v>
      </c>
      <c r="V3122" s="22">
        <v>0</v>
      </c>
      <c r="W3122" s="22">
        <v>0</v>
      </c>
      <c r="X3122" s="22">
        <v>0</v>
      </c>
      <c r="Y3122" s="22">
        <v>0</v>
      </c>
      <c r="Z3122" s="22">
        <v>0</v>
      </c>
      <c r="AA3122" s="22">
        <v>0</v>
      </c>
      <c r="AB3122" s="22">
        <v>0</v>
      </c>
      <c r="AC3122" s="22">
        <v>0</v>
      </c>
      <c r="AD3122" s="22">
        <v>0</v>
      </c>
    </row>
    <row r="3123" spans="1:30" s="1" customFormat="1" ht="15" customHeight="1" x14ac:dyDescent="0.3">
      <c r="A3123" s="21" t="s">
        <v>34</v>
      </c>
      <c r="B3123" s="21" t="s">
        <v>1314</v>
      </c>
      <c r="C3123" s="21" t="s">
        <v>1314</v>
      </c>
      <c r="D3123" s="21" t="s">
        <v>36</v>
      </c>
      <c r="E3123" s="21" t="s">
        <v>148</v>
      </c>
      <c r="F3123" s="33">
        <v>44</v>
      </c>
      <c r="G3123" s="21" t="s">
        <v>38</v>
      </c>
      <c r="H3123" s="21" t="s">
        <v>1027</v>
      </c>
      <c r="I3123" s="48" t="s">
        <v>1210</v>
      </c>
      <c r="J3123" s="21" t="s">
        <v>1320</v>
      </c>
      <c r="K3123" s="21" t="s">
        <v>1321</v>
      </c>
      <c r="L3123" s="21" t="s">
        <v>868</v>
      </c>
      <c r="M3123" s="21" t="s">
        <v>1317</v>
      </c>
      <c r="N3123" s="21" t="s">
        <v>44</v>
      </c>
      <c r="O3123" s="22">
        <v>3</v>
      </c>
      <c r="P3123" s="22">
        <v>207</v>
      </c>
      <c r="Q3123" s="21" t="s">
        <v>45</v>
      </c>
      <c r="R3123" s="103">
        <f t="shared" si="48"/>
        <v>621</v>
      </c>
      <c r="S3123" s="22">
        <v>0</v>
      </c>
      <c r="T3123" s="22">
        <v>414</v>
      </c>
      <c r="U3123" s="22">
        <v>0</v>
      </c>
      <c r="V3123" s="22">
        <v>0</v>
      </c>
      <c r="W3123" s="22">
        <v>0</v>
      </c>
      <c r="X3123" s="22">
        <v>207</v>
      </c>
      <c r="Y3123" s="22">
        <v>0</v>
      </c>
      <c r="Z3123" s="22">
        <v>0</v>
      </c>
      <c r="AA3123" s="22">
        <v>0</v>
      </c>
      <c r="AB3123" s="22">
        <v>0</v>
      </c>
      <c r="AC3123" s="22">
        <v>0</v>
      </c>
      <c r="AD3123" s="22">
        <v>0</v>
      </c>
    </row>
    <row r="3124" spans="1:30" s="1" customFormat="1" ht="15" customHeight="1" x14ac:dyDescent="0.3">
      <c r="A3124" s="21" t="s">
        <v>34</v>
      </c>
      <c r="B3124" s="21" t="s">
        <v>1314</v>
      </c>
      <c r="C3124" s="21" t="s">
        <v>1314</v>
      </c>
      <c r="D3124" s="21" t="s">
        <v>36</v>
      </c>
      <c r="E3124" s="21" t="s">
        <v>148</v>
      </c>
      <c r="F3124" s="33">
        <v>44</v>
      </c>
      <c r="G3124" s="21" t="s">
        <v>38</v>
      </c>
      <c r="H3124" s="21" t="s">
        <v>1027</v>
      </c>
      <c r="I3124" s="48" t="s">
        <v>1210</v>
      </c>
      <c r="J3124" s="21" t="s">
        <v>1320</v>
      </c>
      <c r="K3124" s="21" t="s">
        <v>1321</v>
      </c>
      <c r="L3124" s="21" t="s">
        <v>868</v>
      </c>
      <c r="M3124" s="21" t="s">
        <v>1317</v>
      </c>
      <c r="N3124" s="21" t="s">
        <v>44</v>
      </c>
      <c r="O3124" s="22">
        <v>3</v>
      </c>
      <c r="P3124" s="22">
        <v>207</v>
      </c>
      <c r="Q3124" s="21" t="s">
        <v>45</v>
      </c>
      <c r="R3124" s="103">
        <f t="shared" si="48"/>
        <v>621</v>
      </c>
      <c r="S3124" s="22">
        <v>0</v>
      </c>
      <c r="T3124" s="22">
        <v>414</v>
      </c>
      <c r="U3124" s="22">
        <v>0</v>
      </c>
      <c r="V3124" s="22">
        <v>0</v>
      </c>
      <c r="W3124" s="22">
        <v>0</v>
      </c>
      <c r="X3124" s="22">
        <v>207</v>
      </c>
      <c r="Y3124" s="22">
        <v>0</v>
      </c>
      <c r="Z3124" s="22">
        <v>0</v>
      </c>
      <c r="AA3124" s="22">
        <v>0</v>
      </c>
      <c r="AB3124" s="22">
        <v>0</v>
      </c>
      <c r="AC3124" s="22">
        <v>0</v>
      </c>
      <c r="AD3124" s="22">
        <v>0</v>
      </c>
    </row>
    <row r="3125" spans="1:30" s="1" customFormat="1" ht="15" customHeight="1" x14ac:dyDescent="0.3">
      <c r="A3125" s="21" t="s">
        <v>34</v>
      </c>
      <c r="B3125" s="21" t="s">
        <v>1314</v>
      </c>
      <c r="C3125" s="21" t="s">
        <v>1314</v>
      </c>
      <c r="D3125" s="21" t="s">
        <v>36</v>
      </c>
      <c r="E3125" s="21" t="s">
        <v>148</v>
      </c>
      <c r="F3125" s="33">
        <v>44</v>
      </c>
      <c r="G3125" s="21" t="s">
        <v>38</v>
      </c>
      <c r="H3125" s="21" t="s">
        <v>1027</v>
      </c>
      <c r="I3125" s="48" t="s">
        <v>1210</v>
      </c>
      <c r="J3125" s="21" t="s">
        <v>916</v>
      </c>
      <c r="K3125" s="21" t="s">
        <v>917</v>
      </c>
      <c r="L3125" s="21" t="s">
        <v>868</v>
      </c>
      <c r="M3125" s="21" t="s">
        <v>1317</v>
      </c>
      <c r="N3125" s="21" t="s">
        <v>48</v>
      </c>
      <c r="O3125" s="22">
        <v>1</v>
      </c>
      <c r="P3125" s="22">
        <v>334</v>
      </c>
      <c r="Q3125" s="21" t="s">
        <v>45</v>
      </c>
      <c r="R3125" s="103">
        <f t="shared" si="48"/>
        <v>334</v>
      </c>
      <c r="S3125" s="22">
        <v>0</v>
      </c>
      <c r="T3125" s="22">
        <v>334</v>
      </c>
      <c r="U3125" s="22">
        <v>0</v>
      </c>
      <c r="V3125" s="22">
        <v>0</v>
      </c>
      <c r="W3125" s="22">
        <v>0</v>
      </c>
      <c r="X3125" s="22">
        <v>0</v>
      </c>
      <c r="Y3125" s="22">
        <v>0</v>
      </c>
      <c r="Z3125" s="22">
        <v>0</v>
      </c>
      <c r="AA3125" s="22">
        <v>0</v>
      </c>
      <c r="AB3125" s="22">
        <v>0</v>
      </c>
      <c r="AC3125" s="22">
        <v>0</v>
      </c>
      <c r="AD3125" s="22">
        <v>0</v>
      </c>
    </row>
    <row r="3126" spans="1:30" s="1" customFormat="1" ht="15" customHeight="1" x14ac:dyDescent="0.3">
      <c r="A3126" s="21" t="s">
        <v>34</v>
      </c>
      <c r="B3126" s="21" t="s">
        <v>1314</v>
      </c>
      <c r="C3126" s="21" t="s">
        <v>1314</v>
      </c>
      <c r="D3126" s="21" t="s">
        <v>36</v>
      </c>
      <c r="E3126" s="21" t="s">
        <v>148</v>
      </c>
      <c r="F3126" s="33">
        <v>44</v>
      </c>
      <c r="G3126" s="21" t="s">
        <v>38</v>
      </c>
      <c r="H3126" s="21">
        <v>21101</v>
      </c>
      <c r="I3126" s="48" t="s">
        <v>1210</v>
      </c>
      <c r="J3126" s="21" t="s">
        <v>1508</v>
      </c>
      <c r="K3126" s="21" t="s">
        <v>1509</v>
      </c>
      <c r="L3126" s="21" t="s">
        <v>868</v>
      </c>
      <c r="M3126" s="21" t="s">
        <v>1317</v>
      </c>
      <c r="N3126" s="21" t="s">
        <v>44</v>
      </c>
      <c r="O3126" s="22">
        <v>4</v>
      </c>
      <c r="P3126" s="22">
        <v>283</v>
      </c>
      <c r="Q3126" s="21" t="s">
        <v>45</v>
      </c>
      <c r="R3126" s="103">
        <f t="shared" si="48"/>
        <v>1132</v>
      </c>
      <c r="S3126" s="22">
        <v>0</v>
      </c>
      <c r="T3126" s="22">
        <v>566</v>
      </c>
      <c r="U3126" s="22"/>
      <c r="V3126" s="22"/>
      <c r="W3126" s="22"/>
      <c r="X3126" s="22">
        <v>566</v>
      </c>
      <c r="Y3126" s="22"/>
      <c r="Z3126" s="22"/>
      <c r="AA3126" s="22"/>
      <c r="AB3126" s="22"/>
      <c r="AC3126" s="22"/>
      <c r="AD3126" s="22"/>
    </row>
    <row r="3127" spans="1:30" s="1" customFormat="1" ht="15" customHeight="1" x14ac:dyDescent="0.3">
      <c r="A3127" s="21" t="s">
        <v>34</v>
      </c>
      <c r="B3127" s="21" t="s">
        <v>1314</v>
      </c>
      <c r="C3127" s="21" t="s">
        <v>1314</v>
      </c>
      <c r="D3127" s="21" t="s">
        <v>36</v>
      </c>
      <c r="E3127" s="21" t="s">
        <v>194</v>
      </c>
      <c r="F3127" s="23" t="s">
        <v>195</v>
      </c>
      <c r="G3127" s="21" t="s">
        <v>38</v>
      </c>
      <c r="H3127" s="21" t="s">
        <v>1027</v>
      </c>
      <c r="I3127" s="48" t="s">
        <v>1210</v>
      </c>
      <c r="J3127" s="21" t="s">
        <v>140</v>
      </c>
      <c r="K3127" s="21" t="s">
        <v>744</v>
      </c>
      <c r="L3127" s="21" t="s">
        <v>868</v>
      </c>
      <c r="M3127" s="21" t="s">
        <v>1317</v>
      </c>
      <c r="N3127" s="21" t="s">
        <v>63</v>
      </c>
      <c r="O3127" s="22">
        <v>6</v>
      </c>
      <c r="P3127" s="22">
        <v>1044</v>
      </c>
      <c r="Q3127" s="21" t="s">
        <v>45</v>
      </c>
      <c r="R3127" s="103">
        <f t="shared" si="48"/>
        <v>6264</v>
      </c>
      <c r="S3127" s="22">
        <v>0</v>
      </c>
      <c r="T3127" s="22">
        <v>3132</v>
      </c>
      <c r="U3127" s="22">
        <v>0</v>
      </c>
      <c r="V3127" s="22">
        <v>0</v>
      </c>
      <c r="W3127" s="22">
        <v>0</v>
      </c>
      <c r="X3127" s="22">
        <v>3132</v>
      </c>
      <c r="Y3127" s="22">
        <v>0</v>
      </c>
      <c r="Z3127" s="22">
        <v>0</v>
      </c>
      <c r="AA3127" s="22">
        <v>0</v>
      </c>
      <c r="AB3127" s="22">
        <v>0</v>
      </c>
      <c r="AC3127" s="22">
        <v>0</v>
      </c>
      <c r="AD3127" s="22">
        <v>0</v>
      </c>
    </row>
    <row r="3128" spans="1:30" s="1" customFormat="1" ht="15" customHeight="1" x14ac:dyDescent="0.3">
      <c r="A3128" s="21" t="s">
        <v>34</v>
      </c>
      <c r="B3128" s="21" t="s">
        <v>1314</v>
      </c>
      <c r="C3128" s="21" t="s">
        <v>1314</v>
      </c>
      <c r="D3128" s="21" t="s">
        <v>36</v>
      </c>
      <c r="E3128" s="21" t="s">
        <v>194</v>
      </c>
      <c r="F3128" s="23" t="s">
        <v>195</v>
      </c>
      <c r="G3128" s="21" t="s">
        <v>38</v>
      </c>
      <c r="H3128" s="21" t="s">
        <v>1027</v>
      </c>
      <c r="I3128" s="48" t="s">
        <v>1210</v>
      </c>
      <c r="J3128" s="21" t="s">
        <v>142</v>
      </c>
      <c r="K3128" s="21" t="s">
        <v>745</v>
      </c>
      <c r="L3128" s="21" t="s">
        <v>868</v>
      </c>
      <c r="M3128" s="21" t="s">
        <v>1317</v>
      </c>
      <c r="N3128" s="21" t="s">
        <v>63</v>
      </c>
      <c r="O3128" s="22">
        <v>3</v>
      </c>
      <c r="P3128" s="22">
        <v>1375</v>
      </c>
      <c r="Q3128" s="21" t="s">
        <v>45</v>
      </c>
      <c r="R3128" s="103">
        <f t="shared" si="48"/>
        <v>4125</v>
      </c>
      <c r="S3128" s="22">
        <v>0</v>
      </c>
      <c r="T3128" s="22">
        <v>2750</v>
      </c>
      <c r="U3128" s="22">
        <v>0</v>
      </c>
      <c r="V3128" s="22">
        <v>0</v>
      </c>
      <c r="W3128" s="22">
        <v>0</v>
      </c>
      <c r="X3128" s="22">
        <v>1375</v>
      </c>
      <c r="Y3128" s="22">
        <v>0</v>
      </c>
      <c r="Z3128" s="22">
        <v>0</v>
      </c>
      <c r="AA3128" s="22">
        <v>0</v>
      </c>
      <c r="AB3128" s="22">
        <v>0</v>
      </c>
      <c r="AC3128" s="22">
        <v>0</v>
      </c>
      <c r="AD3128" s="22">
        <v>0</v>
      </c>
    </row>
    <row r="3129" spans="1:30" s="1" customFormat="1" ht="15" customHeight="1" x14ac:dyDescent="0.3">
      <c r="A3129" s="21" t="s">
        <v>34</v>
      </c>
      <c r="B3129" s="21" t="s">
        <v>1314</v>
      </c>
      <c r="C3129" s="21" t="s">
        <v>1314</v>
      </c>
      <c r="D3129" s="21" t="s">
        <v>36</v>
      </c>
      <c r="E3129" s="21" t="s">
        <v>194</v>
      </c>
      <c r="F3129" s="23" t="s">
        <v>195</v>
      </c>
      <c r="G3129" s="21" t="s">
        <v>38</v>
      </c>
      <c r="H3129" s="21" t="s">
        <v>1027</v>
      </c>
      <c r="I3129" s="48" t="s">
        <v>1210</v>
      </c>
      <c r="J3129" s="21" t="s">
        <v>1898</v>
      </c>
      <c r="K3129" s="21" t="s">
        <v>1899</v>
      </c>
      <c r="L3129" s="21" t="s">
        <v>868</v>
      </c>
      <c r="M3129" s="21" t="s">
        <v>1317</v>
      </c>
      <c r="N3129" s="21" t="s">
        <v>44</v>
      </c>
      <c r="O3129" s="22">
        <v>1</v>
      </c>
      <c r="P3129" s="22">
        <v>345</v>
      </c>
      <c r="Q3129" s="21" t="s">
        <v>45</v>
      </c>
      <c r="R3129" s="103">
        <f t="shared" si="48"/>
        <v>345</v>
      </c>
      <c r="S3129" s="22">
        <v>0</v>
      </c>
      <c r="T3129" s="22">
        <v>345</v>
      </c>
      <c r="U3129" s="22">
        <v>0</v>
      </c>
      <c r="V3129" s="22">
        <v>0</v>
      </c>
      <c r="W3129" s="22">
        <v>0</v>
      </c>
      <c r="X3129" s="22">
        <v>0</v>
      </c>
      <c r="Y3129" s="22">
        <v>0</v>
      </c>
      <c r="Z3129" s="22">
        <v>0</v>
      </c>
      <c r="AA3129" s="22">
        <v>0</v>
      </c>
      <c r="AB3129" s="22">
        <v>0</v>
      </c>
      <c r="AC3129" s="22">
        <v>0</v>
      </c>
      <c r="AD3129" s="22">
        <v>0</v>
      </c>
    </row>
    <row r="3130" spans="1:30" s="1" customFormat="1" ht="15" customHeight="1" x14ac:dyDescent="0.3">
      <c r="A3130" s="21" t="s">
        <v>34</v>
      </c>
      <c r="B3130" s="21" t="s">
        <v>1314</v>
      </c>
      <c r="C3130" s="21" t="s">
        <v>1314</v>
      </c>
      <c r="D3130" s="21" t="s">
        <v>36</v>
      </c>
      <c r="E3130" s="21" t="s">
        <v>194</v>
      </c>
      <c r="F3130" s="23" t="s">
        <v>195</v>
      </c>
      <c r="G3130" s="21" t="s">
        <v>38</v>
      </c>
      <c r="H3130" s="21" t="s">
        <v>1027</v>
      </c>
      <c r="I3130" s="48" t="s">
        <v>1210</v>
      </c>
      <c r="J3130" s="21" t="s">
        <v>534</v>
      </c>
      <c r="K3130" s="21" t="s">
        <v>658</v>
      </c>
      <c r="L3130" s="21" t="s">
        <v>868</v>
      </c>
      <c r="M3130" s="21" t="s">
        <v>1317</v>
      </c>
      <c r="N3130" s="21" t="s">
        <v>295</v>
      </c>
      <c r="O3130" s="22">
        <v>1</v>
      </c>
      <c r="P3130" s="22">
        <v>95</v>
      </c>
      <c r="Q3130" s="21" t="s">
        <v>45</v>
      </c>
      <c r="R3130" s="103">
        <f t="shared" si="48"/>
        <v>95</v>
      </c>
      <c r="S3130" s="22">
        <v>0</v>
      </c>
      <c r="T3130" s="22">
        <v>95</v>
      </c>
      <c r="U3130" s="22">
        <v>0</v>
      </c>
      <c r="V3130" s="22">
        <v>0</v>
      </c>
      <c r="W3130" s="22">
        <v>0</v>
      </c>
      <c r="X3130" s="22">
        <v>0</v>
      </c>
      <c r="Y3130" s="22">
        <v>0</v>
      </c>
      <c r="Z3130" s="22">
        <v>0</v>
      </c>
      <c r="AA3130" s="22">
        <v>0</v>
      </c>
      <c r="AB3130" s="22">
        <v>0</v>
      </c>
      <c r="AC3130" s="22">
        <v>0</v>
      </c>
      <c r="AD3130" s="22">
        <v>0</v>
      </c>
    </row>
    <row r="3131" spans="1:30" s="1" customFormat="1" ht="15" customHeight="1" x14ac:dyDescent="0.3">
      <c r="A3131" s="21" t="s">
        <v>34</v>
      </c>
      <c r="B3131" s="21" t="s">
        <v>1314</v>
      </c>
      <c r="C3131" s="21" t="s">
        <v>1314</v>
      </c>
      <c r="D3131" s="21" t="s">
        <v>36</v>
      </c>
      <c r="E3131" s="21" t="s">
        <v>194</v>
      </c>
      <c r="F3131" s="23" t="s">
        <v>195</v>
      </c>
      <c r="G3131" s="21" t="s">
        <v>38</v>
      </c>
      <c r="H3131" s="21" t="s">
        <v>1027</v>
      </c>
      <c r="I3131" s="48" t="s">
        <v>1210</v>
      </c>
      <c r="J3131" s="21" t="s">
        <v>212</v>
      </c>
      <c r="K3131" s="21" t="s">
        <v>213</v>
      </c>
      <c r="L3131" s="21" t="s">
        <v>868</v>
      </c>
      <c r="M3131" s="21" t="s">
        <v>1317</v>
      </c>
      <c r="N3131" s="21" t="s">
        <v>48</v>
      </c>
      <c r="O3131" s="22">
        <v>7</v>
      </c>
      <c r="P3131" s="22">
        <v>47</v>
      </c>
      <c r="Q3131" s="21" t="s">
        <v>45</v>
      </c>
      <c r="R3131" s="103">
        <f t="shared" si="48"/>
        <v>329</v>
      </c>
      <c r="S3131" s="22">
        <v>0</v>
      </c>
      <c r="T3131" s="22">
        <v>235</v>
      </c>
      <c r="U3131" s="22">
        <v>0</v>
      </c>
      <c r="V3131" s="22">
        <v>0</v>
      </c>
      <c r="W3131" s="22">
        <v>0</v>
      </c>
      <c r="X3131" s="22">
        <v>94</v>
      </c>
      <c r="Y3131" s="22">
        <v>0</v>
      </c>
      <c r="Z3131" s="22">
        <v>0</v>
      </c>
      <c r="AA3131" s="22">
        <v>0</v>
      </c>
      <c r="AB3131" s="22">
        <v>0</v>
      </c>
      <c r="AC3131" s="22">
        <v>0</v>
      </c>
      <c r="AD3131" s="22">
        <v>0</v>
      </c>
    </row>
    <row r="3132" spans="1:30" s="1" customFormat="1" ht="15" customHeight="1" x14ac:dyDescent="0.3">
      <c r="A3132" s="21" t="s">
        <v>34</v>
      </c>
      <c r="B3132" s="21" t="s">
        <v>1314</v>
      </c>
      <c r="C3132" s="21" t="s">
        <v>1314</v>
      </c>
      <c r="D3132" s="21" t="s">
        <v>36</v>
      </c>
      <c r="E3132" s="21" t="s">
        <v>194</v>
      </c>
      <c r="F3132" s="23" t="s">
        <v>195</v>
      </c>
      <c r="G3132" s="21" t="s">
        <v>38</v>
      </c>
      <c r="H3132" s="21" t="s">
        <v>1027</v>
      </c>
      <c r="I3132" s="48" t="s">
        <v>1210</v>
      </c>
      <c r="J3132" s="21" t="s">
        <v>522</v>
      </c>
      <c r="K3132" s="21" t="s">
        <v>528</v>
      </c>
      <c r="L3132" s="21" t="s">
        <v>868</v>
      </c>
      <c r="M3132" s="21" t="s">
        <v>1317</v>
      </c>
      <c r="N3132" s="21" t="s">
        <v>44</v>
      </c>
      <c r="O3132" s="22">
        <v>2</v>
      </c>
      <c r="P3132" s="22">
        <v>223.00000000000003</v>
      </c>
      <c r="Q3132" s="21" t="s">
        <v>45</v>
      </c>
      <c r="R3132" s="103">
        <f t="shared" si="48"/>
        <v>446</v>
      </c>
      <c r="S3132" s="22">
        <v>0</v>
      </c>
      <c r="T3132" s="22">
        <v>223</v>
      </c>
      <c r="U3132" s="22">
        <v>0</v>
      </c>
      <c r="V3132" s="22">
        <v>0</v>
      </c>
      <c r="W3132" s="22">
        <v>0</v>
      </c>
      <c r="X3132" s="22">
        <v>223</v>
      </c>
      <c r="Y3132" s="22">
        <v>0</v>
      </c>
      <c r="Z3132" s="22">
        <v>0</v>
      </c>
      <c r="AA3132" s="22">
        <v>0</v>
      </c>
      <c r="AB3132" s="22">
        <v>0</v>
      </c>
      <c r="AC3132" s="22">
        <v>0</v>
      </c>
      <c r="AD3132" s="22">
        <v>0</v>
      </c>
    </row>
    <row r="3133" spans="1:30" s="1" customFormat="1" ht="15" customHeight="1" x14ac:dyDescent="0.3">
      <c r="A3133" s="21" t="s">
        <v>34</v>
      </c>
      <c r="B3133" s="21" t="s">
        <v>1314</v>
      </c>
      <c r="C3133" s="21" t="s">
        <v>1314</v>
      </c>
      <c r="D3133" s="21" t="s">
        <v>36</v>
      </c>
      <c r="E3133" s="21" t="s">
        <v>194</v>
      </c>
      <c r="F3133" s="23" t="s">
        <v>195</v>
      </c>
      <c r="G3133" s="21" t="s">
        <v>38</v>
      </c>
      <c r="H3133" s="21" t="s">
        <v>1027</v>
      </c>
      <c r="I3133" s="48" t="s">
        <v>1210</v>
      </c>
      <c r="J3133" s="21" t="s">
        <v>936</v>
      </c>
      <c r="K3133" s="21" t="s">
        <v>1091</v>
      </c>
      <c r="L3133" s="21" t="s">
        <v>868</v>
      </c>
      <c r="M3133" s="21" t="s">
        <v>1317</v>
      </c>
      <c r="N3133" s="21" t="s">
        <v>48</v>
      </c>
      <c r="O3133" s="22">
        <v>16</v>
      </c>
      <c r="P3133" s="22">
        <v>122</v>
      </c>
      <c r="Q3133" s="21" t="s">
        <v>45</v>
      </c>
      <c r="R3133" s="103">
        <f t="shared" si="48"/>
        <v>1952</v>
      </c>
      <c r="S3133" s="22">
        <v>0</v>
      </c>
      <c r="T3133" s="22">
        <v>1220</v>
      </c>
      <c r="U3133" s="22">
        <v>0</v>
      </c>
      <c r="V3133" s="22">
        <v>0</v>
      </c>
      <c r="W3133" s="22">
        <v>0</v>
      </c>
      <c r="X3133" s="22">
        <v>732</v>
      </c>
      <c r="Y3133" s="22">
        <v>0</v>
      </c>
      <c r="Z3133" s="22">
        <v>0</v>
      </c>
      <c r="AA3133" s="22">
        <v>0</v>
      </c>
      <c r="AB3133" s="22">
        <v>0</v>
      </c>
      <c r="AC3133" s="22">
        <v>0</v>
      </c>
      <c r="AD3133" s="22">
        <v>0</v>
      </c>
    </row>
    <row r="3134" spans="1:30" s="1" customFormat="1" ht="15" customHeight="1" x14ac:dyDescent="0.3">
      <c r="A3134" s="21" t="s">
        <v>34</v>
      </c>
      <c r="B3134" s="21" t="s">
        <v>1314</v>
      </c>
      <c r="C3134" s="21" t="s">
        <v>1314</v>
      </c>
      <c r="D3134" s="21" t="s">
        <v>36</v>
      </c>
      <c r="E3134" s="21" t="s">
        <v>194</v>
      </c>
      <c r="F3134" s="23" t="s">
        <v>195</v>
      </c>
      <c r="G3134" s="21" t="s">
        <v>38</v>
      </c>
      <c r="H3134" s="21" t="s">
        <v>1027</v>
      </c>
      <c r="I3134" s="48" t="s">
        <v>1210</v>
      </c>
      <c r="J3134" s="21" t="s">
        <v>732</v>
      </c>
      <c r="K3134" s="21" t="s">
        <v>733</v>
      </c>
      <c r="L3134" s="21" t="s">
        <v>868</v>
      </c>
      <c r="M3134" s="21" t="s">
        <v>1317</v>
      </c>
      <c r="N3134" s="21" t="s">
        <v>253</v>
      </c>
      <c r="O3134" s="22">
        <v>2</v>
      </c>
      <c r="P3134" s="22">
        <v>52</v>
      </c>
      <c r="Q3134" s="21" t="s">
        <v>45</v>
      </c>
      <c r="R3134" s="103">
        <f t="shared" si="48"/>
        <v>104</v>
      </c>
      <c r="S3134" s="22">
        <v>0</v>
      </c>
      <c r="T3134" s="22">
        <v>104</v>
      </c>
      <c r="U3134" s="22">
        <v>0</v>
      </c>
      <c r="V3134" s="22">
        <v>0</v>
      </c>
      <c r="W3134" s="22">
        <v>0</v>
      </c>
      <c r="X3134" s="22">
        <v>0</v>
      </c>
      <c r="Y3134" s="22">
        <v>0</v>
      </c>
      <c r="Z3134" s="22">
        <v>0</v>
      </c>
      <c r="AA3134" s="22">
        <v>0</v>
      </c>
      <c r="AB3134" s="22">
        <v>0</v>
      </c>
      <c r="AC3134" s="22">
        <v>0</v>
      </c>
      <c r="AD3134" s="22">
        <v>0</v>
      </c>
    </row>
    <row r="3135" spans="1:30" s="1" customFormat="1" ht="15" customHeight="1" x14ac:dyDescent="0.3">
      <c r="A3135" s="21" t="s">
        <v>34</v>
      </c>
      <c r="B3135" s="21" t="s">
        <v>1314</v>
      </c>
      <c r="C3135" s="21" t="s">
        <v>1314</v>
      </c>
      <c r="D3135" s="21" t="s">
        <v>36</v>
      </c>
      <c r="E3135" s="21" t="s">
        <v>194</v>
      </c>
      <c r="F3135" s="23" t="s">
        <v>195</v>
      </c>
      <c r="G3135" s="21" t="s">
        <v>38</v>
      </c>
      <c r="H3135" s="21" t="s">
        <v>1027</v>
      </c>
      <c r="I3135" s="48" t="s">
        <v>1210</v>
      </c>
      <c r="J3135" s="21" t="s">
        <v>2192</v>
      </c>
      <c r="K3135" s="21" t="s">
        <v>2193</v>
      </c>
      <c r="L3135" s="21" t="s">
        <v>868</v>
      </c>
      <c r="M3135" s="21" t="s">
        <v>1317</v>
      </c>
      <c r="N3135" s="21" t="s">
        <v>61</v>
      </c>
      <c r="O3135" s="22">
        <v>1</v>
      </c>
      <c r="P3135" s="22">
        <v>224</v>
      </c>
      <c r="Q3135" s="21" t="s">
        <v>45</v>
      </c>
      <c r="R3135" s="103">
        <f t="shared" si="48"/>
        <v>224</v>
      </c>
      <c r="S3135" s="22">
        <v>0</v>
      </c>
      <c r="T3135" s="22">
        <v>224</v>
      </c>
      <c r="U3135" s="22">
        <v>0</v>
      </c>
      <c r="V3135" s="22">
        <v>0</v>
      </c>
      <c r="W3135" s="22">
        <v>0</v>
      </c>
      <c r="X3135" s="22">
        <v>0</v>
      </c>
      <c r="Y3135" s="22">
        <v>0</v>
      </c>
      <c r="Z3135" s="22">
        <v>0</v>
      </c>
      <c r="AA3135" s="22">
        <v>0</v>
      </c>
      <c r="AB3135" s="22">
        <v>0</v>
      </c>
      <c r="AC3135" s="22">
        <v>0</v>
      </c>
      <c r="AD3135" s="22">
        <v>0</v>
      </c>
    </row>
    <row r="3136" spans="1:30" s="1" customFormat="1" ht="15" customHeight="1" x14ac:dyDescent="0.3">
      <c r="A3136" s="21" t="s">
        <v>34</v>
      </c>
      <c r="B3136" s="21" t="s">
        <v>1314</v>
      </c>
      <c r="C3136" s="21" t="s">
        <v>1314</v>
      </c>
      <c r="D3136" s="21" t="s">
        <v>36</v>
      </c>
      <c r="E3136" s="21" t="s">
        <v>194</v>
      </c>
      <c r="F3136" s="23" t="s">
        <v>195</v>
      </c>
      <c r="G3136" s="21" t="s">
        <v>38</v>
      </c>
      <c r="H3136" s="21" t="s">
        <v>1027</v>
      </c>
      <c r="I3136" s="48" t="s">
        <v>1210</v>
      </c>
      <c r="J3136" s="21" t="s">
        <v>150</v>
      </c>
      <c r="K3136" s="21" t="s">
        <v>151</v>
      </c>
      <c r="L3136" s="21" t="s">
        <v>868</v>
      </c>
      <c r="M3136" s="21" t="s">
        <v>1317</v>
      </c>
      <c r="N3136" s="21" t="s">
        <v>48</v>
      </c>
      <c r="O3136" s="22">
        <v>22</v>
      </c>
      <c r="P3136" s="22">
        <v>3.9999999999999996</v>
      </c>
      <c r="Q3136" s="21" t="s">
        <v>45</v>
      </c>
      <c r="R3136" s="103">
        <f t="shared" si="48"/>
        <v>88</v>
      </c>
      <c r="S3136" s="22">
        <v>0</v>
      </c>
      <c r="T3136" s="22">
        <v>48</v>
      </c>
      <c r="U3136" s="22">
        <v>0</v>
      </c>
      <c r="V3136" s="22">
        <v>0</v>
      </c>
      <c r="W3136" s="22">
        <v>0</v>
      </c>
      <c r="X3136" s="22">
        <v>40</v>
      </c>
      <c r="Y3136" s="22">
        <v>0</v>
      </c>
      <c r="Z3136" s="22">
        <v>0</v>
      </c>
      <c r="AA3136" s="22">
        <v>0</v>
      </c>
      <c r="AB3136" s="22">
        <v>0</v>
      </c>
      <c r="AC3136" s="22">
        <v>0</v>
      </c>
      <c r="AD3136" s="22">
        <v>0</v>
      </c>
    </row>
    <row r="3137" spans="1:30" s="1" customFormat="1" ht="15" customHeight="1" x14ac:dyDescent="0.3">
      <c r="A3137" s="21" t="s">
        <v>34</v>
      </c>
      <c r="B3137" s="21" t="s">
        <v>1314</v>
      </c>
      <c r="C3137" s="21" t="s">
        <v>1314</v>
      </c>
      <c r="D3137" s="21" t="s">
        <v>36</v>
      </c>
      <c r="E3137" s="21" t="s">
        <v>194</v>
      </c>
      <c r="F3137" s="23" t="s">
        <v>195</v>
      </c>
      <c r="G3137" s="21" t="s">
        <v>38</v>
      </c>
      <c r="H3137" s="21">
        <v>21101</v>
      </c>
      <c r="I3137" s="48" t="s">
        <v>1210</v>
      </c>
      <c r="J3137" s="21" t="s">
        <v>530</v>
      </c>
      <c r="K3137" s="21" t="s">
        <v>638</v>
      </c>
      <c r="L3137" s="21" t="s">
        <v>868</v>
      </c>
      <c r="M3137" s="21" t="s">
        <v>1317</v>
      </c>
      <c r="N3137" s="21" t="s">
        <v>48</v>
      </c>
      <c r="O3137" s="22">
        <v>10</v>
      </c>
      <c r="P3137" s="22">
        <v>18</v>
      </c>
      <c r="Q3137" s="21" t="s">
        <v>45</v>
      </c>
      <c r="R3137" s="103">
        <f t="shared" si="48"/>
        <v>180</v>
      </c>
      <c r="S3137" s="22">
        <v>0</v>
      </c>
      <c r="T3137" s="22">
        <v>90</v>
      </c>
      <c r="U3137" s="22">
        <v>0</v>
      </c>
      <c r="V3137" s="22">
        <v>0</v>
      </c>
      <c r="W3137" s="22">
        <v>0</v>
      </c>
      <c r="X3137" s="22">
        <v>90</v>
      </c>
      <c r="Y3137" s="22">
        <v>0</v>
      </c>
      <c r="Z3137" s="22">
        <v>0</v>
      </c>
      <c r="AA3137" s="22">
        <v>0</v>
      </c>
      <c r="AB3137" s="22">
        <v>0</v>
      </c>
      <c r="AC3137" s="22">
        <v>0</v>
      </c>
      <c r="AD3137" s="22">
        <v>0</v>
      </c>
    </row>
    <row r="3138" spans="1:30" s="1" customFormat="1" ht="15" customHeight="1" x14ac:dyDescent="0.3">
      <c r="A3138" s="21" t="s">
        <v>34</v>
      </c>
      <c r="B3138" s="21" t="s">
        <v>1314</v>
      </c>
      <c r="C3138" s="21" t="s">
        <v>1314</v>
      </c>
      <c r="D3138" s="21" t="s">
        <v>36</v>
      </c>
      <c r="E3138" s="21" t="s">
        <v>194</v>
      </c>
      <c r="F3138" s="32" t="s">
        <v>244</v>
      </c>
      <c r="G3138" s="21" t="s">
        <v>245</v>
      </c>
      <c r="H3138" s="21" t="s">
        <v>1027</v>
      </c>
      <c r="I3138" s="48" t="s">
        <v>1210</v>
      </c>
      <c r="J3138" s="21" t="s">
        <v>140</v>
      </c>
      <c r="K3138" s="21" t="s">
        <v>744</v>
      </c>
      <c r="L3138" s="21" t="s">
        <v>868</v>
      </c>
      <c r="M3138" s="21" t="s">
        <v>1317</v>
      </c>
      <c r="N3138" s="21" t="s">
        <v>63</v>
      </c>
      <c r="O3138" s="22">
        <v>5</v>
      </c>
      <c r="P3138" s="22">
        <v>1044</v>
      </c>
      <c r="Q3138" s="21" t="s">
        <v>45</v>
      </c>
      <c r="R3138" s="103">
        <f t="shared" si="48"/>
        <v>5220</v>
      </c>
      <c r="S3138" s="22">
        <v>0</v>
      </c>
      <c r="T3138" s="22">
        <v>2088</v>
      </c>
      <c r="U3138" s="22">
        <v>0</v>
      </c>
      <c r="V3138" s="22">
        <v>0</v>
      </c>
      <c r="W3138" s="22">
        <v>0</v>
      </c>
      <c r="X3138" s="22">
        <v>3132</v>
      </c>
      <c r="Y3138" s="22">
        <v>0</v>
      </c>
      <c r="Z3138" s="22">
        <v>0</v>
      </c>
      <c r="AA3138" s="22">
        <v>0</v>
      </c>
      <c r="AB3138" s="22">
        <v>0</v>
      </c>
      <c r="AC3138" s="22">
        <v>0</v>
      </c>
      <c r="AD3138" s="22">
        <v>0</v>
      </c>
    </row>
    <row r="3139" spans="1:30" s="1" customFormat="1" ht="15" customHeight="1" x14ac:dyDescent="0.3">
      <c r="A3139" s="21" t="s">
        <v>34</v>
      </c>
      <c r="B3139" s="21" t="s">
        <v>1314</v>
      </c>
      <c r="C3139" s="21" t="s">
        <v>1314</v>
      </c>
      <c r="D3139" s="21" t="s">
        <v>36</v>
      </c>
      <c r="E3139" s="21" t="s">
        <v>194</v>
      </c>
      <c r="F3139" s="32" t="s">
        <v>244</v>
      </c>
      <c r="G3139" s="21" t="s">
        <v>245</v>
      </c>
      <c r="H3139" s="21" t="s">
        <v>1027</v>
      </c>
      <c r="I3139" s="48" t="s">
        <v>1210</v>
      </c>
      <c r="J3139" s="21" t="s">
        <v>140</v>
      </c>
      <c r="K3139" s="21" t="s">
        <v>744</v>
      </c>
      <c r="L3139" s="21" t="s">
        <v>868</v>
      </c>
      <c r="M3139" s="21" t="s">
        <v>1317</v>
      </c>
      <c r="N3139" s="21" t="s">
        <v>63</v>
      </c>
      <c r="O3139" s="22">
        <v>1</v>
      </c>
      <c r="P3139" s="22">
        <v>920</v>
      </c>
      <c r="Q3139" s="21" t="s">
        <v>45</v>
      </c>
      <c r="R3139" s="103">
        <f t="shared" si="48"/>
        <v>920</v>
      </c>
      <c r="S3139" s="22">
        <v>0</v>
      </c>
      <c r="T3139" s="22">
        <v>920</v>
      </c>
      <c r="U3139" s="22">
        <v>0</v>
      </c>
      <c r="V3139" s="22">
        <v>0</v>
      </c>
      <c r="W3139" s="22">
        <v>0</v>
      </c>
      <c r="X3139" s="22">
        <v>0</v>
      </c>
      <c r="Y3139" s="22">
        <v>0</v>
      </c>
      <c r="Z3139" s="22">
        <v>0</v>
      </c>
      <c r="AA3139" s="22">
        <v>0</v>
      </c>
      <c r="AB3139" s="22">
        <v>0</v>
      </c>
      <c r="AC3139" s="22">
        <v>0</v>
      </c>
      <c r="AD3139" s="22">
        <v>0</v>
      </c>
    </row>
    <row r="3140" spans="1:30" s="1" customFormat="1" ht="15" customHeight="1" x14ac:dyDescent="0.3">
      <c r="A3140" s="21" t="s">
        <v>34</v>
      </c>
      <c r="B3140" s="21" t="s">
        <v>1314</v>
      </c>
      <c r="C3140" s="21" t="s">
        <v>1314</v>
      </c>
      <c r="D3140" s="21" t="s">
        <v>36</v>
      </c>
      <c r="E3140" s="21" t="s">
        <v>194</v>
      </c>
      <c r="F3140" s="32" t="s">
        <v>244</v>
      </c>
      <c r="G3140" s="21" t="s">
        <v>245</v>
      </c>
      <c r="H3140" s="21" t="s">
        <v>1027</v>
      </c>
      <c r="I3140" s="48" t="s">
        <v>1210</v>
      </c>
      <c r="J3140" s="21" t="s">
        <v>142</v>
      </c>
      <c r="K3140" s="21" t="s">
        <v>745</v>
      </c>
      <c r="L3140" s="21" t="s">
        <v>868</v>
      </c>
      <c r="M3140" s="21" t="s">
        <v>1317</v>
      </c>
      <c r="N3140" s="21" t="s">
        <v>63</v>
      </c>
      <c r="O3140" s="22">
        <v>5</v>
      </c>
      <c r="P3140" s="22">
        <v>1374.9999999999998</v>
      </c>
      <c r="Q3140" s="21" t="s">
        <v>45</v>
      </c>
      <c r="R3140" s="103">
        <f t="shared" si="48"/>
        <v>6875</v>
      </c>
      <c r="S3140" s="22">
        <v>0</v>
      </c>
      <c r="T3140" s="22">
        <v>2750</v>
      </c>
      <c r="U3140" s="22">
        <v>0</v>
      </c>
      <c r="V3140" s="22">
        <v>0</v>
      </c>
      <c r="W3140" s="22">
        <v>0</v>
      </c>
      <c r="X3140" s="22">
        <v>4125</v>
      </c>
      <c r="Y3140" s="22">
        <v>0</v>
      </c>
      <c r="Z3140" s="22">
        <v>0</v>
      </c>
      <c r="AA3140" s="22">
        <v>0</v>
      </c>
      <c r="AB3140" s="22">
        <v>0</v>
      </c>
      <c r="AC3140" s="22">
        <v>0</v>
      </c>
      <c r="AD3140" s="22">
        <v>0</v>
      </c>
    </row>
    <row r="3141" spans="1:30" s="1" customFormat="1" ht="15" customHeight="1" x14ac:dyDescent="0.3">
      <c r="A3141" s="21" t="s">
        <v>34</v>
      </c>
      <c r="B3141" s="21" t="s">
        <v>1314</v>
      </c>
      <c r="C3141" s="21" t="s">
        <v>1314</v>
      </c>
      <c r="D3141" s="21" t="s">
        <v>36</v>
      </c>
      <c r="E3141" s="21" t="s">
        <v>194</v>
      </c>
      <c r="F3141" s="32" t="s">
        <v>244</v>
      </c>
      <c r="G3141" s="21" t="s">
        <v>245</v>
      </c>
      <c r="H3141" s="21" t="s">
        <v>1027</v>
      </c>
      <c r="I3141" s="48" t="s">
        <v>1210</v>
      </c>
      <c r="J3141" s="21" t="s">
        <v>782</v>
      </c>
      <c r="K3141" s="21" t="s">
        <v>1046</v>
      </c>
      <c r="L3141" s="21" t="s">
        <v>868</v>
      </c>
      <c r="M3141" s="21" t="s">
        <v>1317</v>
      </c>
      <c r="N3141" s="21" t="s">
        <v>44</v>
      </c>
      <c r="O3141" s="22">
        <v>6</v>
      </c>
      <c r="P3141" s="22">
        <v>73</v>
      </c>
      <c r="Q3141" s="21" t="s">
        <v>45</v>
      </c>
      <c r="R3141" s="103">
        <f t="shared" si="48"/>
        <v>438</v>
      </c>
      <c r="S3141" s="22">
        <v>0</v>
      </c>
      <c r="T3141" s="22">
        <v>219</v>
      </c>
      <c r="U3141" s="22">
        <v>0</v>
      </c>
      <c r="V3141" s="22">
        <v>0</v>
      </c>
      <c r="W3141" s="22">
        <v>0</v>
      </c>
      <c r="X3141" s="22">
        <v>219</v>
      </c>
      <c r="Y3141" s="22">
        <v>0</v>
      </c>
      <c r="Z3141" s="22">
        <v>0</v>
      </c>
      <c r="AA3141" s="22">
        <v>0</v>
      </c>
      <c r="AB3141" s="22">
        <v>0</v>
      </c>
      <c r="AC3141" s="22">
        <v>0</v>
      </c>
      <c r="AD3141" s="22">
        <v>0</v>
      </c>
    </row>
    <row r="3142" spans="1:30" s="1" customFormat="1" ht="15" customHeight="1" x14ac:dyDescent="0.3">
      <c r="A3142" s="21" t="s">
        <v>34</v>
      </c>
      <c r="B3142" s="21" t="s">
        <v>1314</v>
      </c>
      <c r="C3142" s="21" t="s">
        <v>1314</v>
      </c>
      <c r="D3142" s="21" t="s">
        <v>36</v>
      </c>
      <c r="E3142" s="21" t="s">
        <v>194</v>
      </c>
      <c r="F3142" s="32" t="s">
        <v>244</v>
      </c>
      <c r="G3142" s="21" t="s">
        <v>245</v>
      </c>
      <c r="H3142" s="21" t="s">
        <v>1027</v>
      </c>
      <c r="I3142" s="48" t="s">
        <v>1210</v>
      </c>
      <c r="J3142" s="21" t="s">
        <v>235</v>
      </c>
      <c r="K3142" s="21" t="s">
        <v>236</v>
      </c>
      <c r="L3142" s="21" t="s">
        <v>868</v>
      </c>
      <c r="M3142" s="21" t="s">
        <v>1317</v>
      </c>
      <c r="N3142" s="21" t="s">
        <v>63</v>
      </c>
      <c r="O3142" s="22">
        <v>4</v>
      </c>
      <c r="P3142" s="22">
        <v>35</v>
      </c>
      <c r="Q3142" s="21" t="s">
        <v>45</v>
      </c>
      <c r="R3142" s="103">
        <f t="shared" si="48"/>
        <v>140</v>
      </c>
      <c r="S3142" s="22">
        <v>0</v>
      </c>
      <c r="T3142" s="22">
        <v>70</v>
      </c>
      <c r="U3142" s="22">
        <v>0</v>
      </c>
      <c r="V3142" s="22">
        <v>0</v>
      </c>
      <c r="W3142" s="22">
        <v>0</v>
      </c>
      <c r="X3142" s="22">
        <v>70</v>
      </c>
      <c r="Y3142" s="22">
        <v>0</v>
      </c>
      <c r="Z3142" s="22">
        <v>0</v>
      </c>
      <c r="AA3142" s="22">
        <v>0</v>
      </c>
      <c r="AB3142" s="22">
        <v>0</v>
      </c>
      <c r="AC3142" s="22">
        <v>0</v>
      </c>
      <c r="AD3142" s="22">
        <v>0</v>
      </c>
    </row>
    <row r="3143" spans="1:30" s="1" customFormat="1" ht="15" customHeight="1" x14ac:dyDescent="0.3">
      <c r="A3143" s="21" t="s">
        <v>34</v>
      </c>
      <c r="B3143" s="21" t="s">
        <v>1314</v>
      </c>
      <c r="C3143" s="21" t="s">
        <v>1314</v>
      </c>
      <c r="D3143" s="21" t="s">
        <v>36</v>
      </c>
      <c r="E3143" s="21" t="s">
        <v>194</v>
      </c>
      <c r="F3143" s="32" t="s">
        <v>244</v>
      </c>
      <c r="G3143" s="21" t="s">
        <v>245</v>
      </c>
      <c r="H3143" s="21" t="s">
        <v>1027</v>
      </c>
      <c r="I3143" s="48" t="s">
        <v>1210</v>
      </c>
      <c r="J3143" s="21" t="s">
        <v>880</v>
      </c>
      <c r="K3143" s="21" t="s">
        <v>1339</v>
      </c>
      <c r="L3143" s="21" t="s">
        <v>868</v>
      </c>
      <c r="M3143" s="21" t="s">
        <v>1317</v>
      </c>
      <c r="N3143" s="21" t="s">
        <v>48</v>
      </c>
      <c r="O3143" s="22">
        <v>2</v>
      </c>
      <c r="P3143" s="22">
        <v>148</v>
      </c>
      <c r="Q3143" s="21" t="s">
        <v>45</v>
      </c>
      <c r="R3143" s="103">
        <f t="shared" si="48"/>
        <v>296</v>
      </c>
      <c r="S3143" s="22">
        <v>0</v>
      </c>
      <c r="T3143" s="22">
        <v>148</v>
      </c>
      <c r="U3143" s="22">
        <v>0</v>
      </c>
      <c r="V3143" s="22">
        <v>0</v>
      </c>
      <c r="W3143" s="22">
        <v>0</v>
      </c>
      <c r="X3143" s="22">
        <v>148</v>
      </c>
      <c r="Y3143" s="22">
        <v>0</v>
      </c>
      <c r="Z3143" s="22">
        <v>0</v>
      </c>
      <c r="AA3143" s="22">
        <v>0</v>
      </c>
      <c r="AB3143" s="22">
        <v>0</v>
      </c>
      <c r="AC3143" s="22">
        <v>0</v>
      </c>
      <c r="AD3143" s="22">
        <v>0</v>
      </c>
    </row>
    <row r="3144" spans="1:30" s="1" customFormat="1" ht="15" customHeight="1" x14ac:dyDescent="0.3">
      <c r="A3144" s="21" t="s">
        <v>34</v>
      </c>
      <c r="B3144" s="21" t="s">
        <v>1314</v>
      </c>
      <c r="C3144" s="21" t="s">
        <v>1314</v>
      </c>
      <c r="D3144" s="21" t="s">
        <v>36</v>
      </c>
      <c r="E3144" s="21" t="s">
        <v>194</v>
      </c>
      <c r="F3144" s="32" t="s">
        <v>244</v>
      </c>
      <c r="G3144" s="21" t="s">
        <v>245</v>
      </c>
      <c r="H3144" s="21" t="s">
        <v>1027</v>
      </c>
      <c r="I3144" s="48" t="s">
        <v>1210</v>
      </c>
      <c r="J3144" s="21" t="s">
        <v>123</v>
      </c>
      <c r="K3144" s="21" t="s">
        <v>156</v>
      </c>
      <c r="L3144" s="21" t="s">
        <v>868</v>
      </c>
      <c r="M3144" s="21" t="s">
        <v>1317</v>
      </c>
      <c r="N3144" s="21" t="s">
        <v>48</v>
      </c>
      <c r="O3144" s="22">
        <v>10</v>
      </c>
      <c r="P3144" s="22">
        <v>56</v>
      </c>
      <c r="Q3144" s="21" t="s">
        <v>45</v>
      </c>
      <c r="R3144" s="103">
        <f t="shared" si="48"/>
        <v>560</v>
      </c>
      <c r="S3144" s="22">
        <v>0</v>
      </c>
      <c r="T3144" s="22">
        <v>280</v>
      </c>
      <c r="U3144" s="22">
        <v>0</v>
      </c>
      <c r="V3144" s="22">
        <v>0</v>
      </c>
      <c r="W3144" s="22">
        <v>0</v>
      </c>
      <c r="X3144" s="22">
        <v>280</v>
      </c>
      <c r="Y3144" s="22">
        <v>0</v>
      </c>
      <c r="Z3144" s="22">
        <v>0</v>
      </c>
      <c r="AA3144" s="22">
        <v>0</v>
      </c>
      <c r="AB3144" s="22">
        <v>0</v>
      </c>
      <c r="AC3144" s="22">
        <v>0</v>
      </c>
      <c r="AD3144" s="22">
        <v>0</v>
      </c>
    </row>
    <row r="3145" spans="1:30" s="1" customFormat="1" ht="15" customHeight="1" x14ac:dyDescent="0.3">
      <c r="A3145" s="21" t="s">
        <v>34</v>
      </c>
      <c r="B3145" s="21" t="s">
        <v>1314</v>
      </c>
      <c r="C3145" s="21" t="s">
        <v>1314</v>
      </c>
      <c r="D3145" s="21" t="s">
        <v>36</v>
      </c>
      <c r="E3145" s="21" t="s">
        <v>194</v>
      </c>
      <c r="F3145" s="32" t="s">
        <v>244</v>
      </c>
      <c r="G3145" s="21" t="s">
        <v>245</v>
      </c>
      <c r="H3145" s="21" t="s">
        <v>1027</v>
      </c>
      <c r="I3145" s="48" t="s">
        <v>1210</v>
      </c>
      <c r="J3145" s="21" t="s">
        <v>883</v>
      </c>
      <c r="K3145" s="21" t="s">
        <v>884</v>
      </c>
      <c r="L3145" s="21" t="s">
        <v>868</v>
      </c>
      <c r="M3145" s="21" t="s">
        <v>1317</v>
      </c>
      <c r="N3145" s="21" t="s">
        <v>63</v>
      </c>
      <c r="O3145" s="22">
        <v>3</v>
      </c>
      <c r="P3145" s="22">
        <v>45.999999999999993</v>
      </c>
      <c r="Q3145" s="21" t="s">
        <v>45</v>
      </c>
      <c r="R3145" s="103">
        <f t="shared" si="48"/>
        <v>138</v>
      </c>
      <c r="S3145" s="22">
        <v>0</v>
      </c>
      <c r="T3145" s="22">
        <v>138</v>
      </c>
      <c r="U3145" s="22">
        <v>0</v>
      </c>
      <c r="V3145" s="22">
        <v>0</v>
      </c>
      <c r="W3145" s="22">
        <v>0</v>
      </c>
      <c r="X3145" s="22">
        <v>0</v>
      </c>
      <c r="Y3145" s="22">
        <v>0</v>
      </c>
      <c r="Z3145" s="22">
        <v>0</v>
      </c>
      <c r="AA3145" s="22">
        <v>0</v>
      </c>
      <c r="AB3145" s="22">
        <v>0</v>
      </c>
      <c r="AC3145" s="22">
        <v>0</v>
      </c>
      <c r="AD3145" s="22">
        <v>0</v>
      </c>
    </row>
    <row r="3146" spans="1:30" s="1" customFormat="1" ht="15" customHeight="1" x14ac:dyDescent="0.3">
      <c r="A3146" s="21" t="s">
        <v>34</v>
      </c>
      <c r="B3146" s="21" t="s">
        <v>1314</v>
      </c>
      <c r="C3146" s="21" t="s">
        <v>1314</v>
      </c>
      <c r="D3146" s="21" t="s">
        <v>36</v>
      </c>
      <c r="E3146" s="21" t="s">
        <v>194</v>
      </c>
      <c r="F3146" s="32" t="s">
        <v>244</v>
      </c>
      <c r="G3146" s="21" t="s">
        <v>245</v>
      </c>
      <c r="H3146" s="21" t="s">
        <v>1027</v>
      </c>
      <c r="I3146" s="48" t="s">
        <v>1210</v>
      </c>
      <c r="J3146" s="21" t="s">
        <v>883</v>
      </c>
      <c r="K3146" s="21" t="s">
        <v>884</v>
      </c>
      <c r="L3146" s="21" t="s">
        <v>868</v>
      </c>
      <c r="M3146" s="21" t="s">
        <v>1317</v>
      </c>
      <c r="N3146" s="21" t="s">
        <v>63</v>
      </c>
      <c r="O3146" s="22">
        <v>3</v>
      </c>
      <c r="P3146" s="22">
        <v>45.999999999999993</v>
      </c>
      <c r="Q3146" s="21" t="s">
        <v>45</v>
      </c>
      <c r="R3146" s="103">
        <f t="shared" si="48"/>
        <v>138</v>
      </c>
      <c r="S3146" s="22">
        <v>0</v>
      </c>
      <c r="T3146" s="22">
        <v>138</v>
      </c>
      <c r="U3146" s="22">
        <v>0</v>
      </c>
      <c r="V3146" s="22">
        <v>0</v>
      </c>
      <c r="W3146" s="22">
        <v>0</v>
      </c>
      <c r="X3146" s="22">
        <v>0</v>
      </c>
      <c r="Y3146" s="22">
        <v>0</v>
      </c>
      <c r="Z3146" s="22">
        <v>0</v>
      </c>
      <c r="AA3146" s="22">
        <v>0</v>
      </c>
      <c r="AB3146" s="22">
        <v>0</v>
      </c>
      <c r="AC3146" s="22">
        <v>0</v>
      </c>
      <c r="AD3146" s="22">
        <v>0</v>
      </c>
    </row>
    <row r="3147" spans="1:30" s="1" customFormat="1" ht="15" customHeight="1" x14ac:dyDescent="0.3">
      <c r="A3147" s="21" t="s">
        <v>34</v>
      </c>
      <c r="B3147" s="21" t="s">
        <v>1314</v>
      </c>
      <c r="C3147" s="21" t="s">
        <v>1314</v>
      </c>
      <c r="D3147" s="21" t="s">
        <v>36</v>
      </c>
      <c r="E3147" s="21" t="s">
        <v>194</v>
      </c>
      <c r="F3147" s="32" t="s">
        <v>244</v>
      </c>
      <c r="G3147" s="21" t="s">
        <v>245</v>
      </c>
      <c r="H3147" s="21" t="s">
        <v>1027</v>
      </c>
      <c r="I3147" s="48" t="s">
        <v>1210</v>
      </c>
      <c r="J3147" s="21" t="s">
        <v>175</v>
      </c>
      <c r="K3147" s="21" t="s">
        <v>176</v>
      </c>
      <c r="L3147" s="21" t="s">
        <v>868</v>
      </c>
      <c r="M3147" s="21" t="s">
        <v>1317</v>
      </c>
      <c r="N3147" s="21" t="s">
        <v>48</v>
      </c>
      <c r="O3147" s="22">
        <v>10</v>
      </c>
      <c r="P3147" s="22">
        <v>37.000000000000007</v>
      </c>
      <c r="Q3147" s="21" t="s">
        <v>45</v>
      </c>
      <c r="R3147" s="103">
        <f t="shared" si="48"/>
        <v>370</v>
      </c>
      <c r="S3147" s="22">
        <v>0</v>
      </c>
      <c r="T3147" s="22">
        <v>185</v>
      </c>
      <c r="U3147" s="22">
        <v>0</v>
      </c>
      <c r="V3147" s="22">
        <v>0</v>
      </c>
      <c r="W3147" s="22">
        <v>0</v>
      </c>
      <c r="X3147" s="22">
        <v>185</v>
      </c>
      <c r="Y3147" s="22">
        <v>0</v>
      </c>
      <c r="Z3147" s="22">
        <v>0</v>
      </c>
      <c r="AA3147" s="22">
        <v>0</v>
      </c>
      <c r="AB3147" s="22">
        <v>0</v>
      </c>
      <c r="AC3147" s="22">
        <v>0</v>
      </c>
      <c r="AD3147" s="22">
        <v>0</v>
      </c>
    </row>
    <row r="3148" spans="1:30" s="1" customFormat="1" ht="15" customHeight="1" x14ac:dyDescent="0.3">
      <c r="A3148" s="21" t="s">
        <v>34</v>
      </c>
      <c r="B3148" s="21" t="s">
        <v>1314</v>
      </c>
      <c r="C3148" s="21" t="s">
        <v>1314</v>
      </c>
      <c r="D3148" s="21" t="s">
        <v>36</v>
      </c>
      <c r="E3148" s="21" t="s">
        <v>194</v>
      </c>
      <c r="F3148" s="32" t="s">
        <v>244</v>
      </c>
      <c r="G3148" s="21" t="s">
        <v>245</v>
      </c>
      <c r="H3148" s="21" t="s">
        <v>1027</v>
      </c>
      <c r="I3148" s="48" t="s">
        <v>1210</v>
      </c>
      <c r="J3148" s="21" t="s">
        <v>2194</v>
      </c>
      <c r="K3148" s="21" t="s">
        <v>2195</v>
      </c>
      <c r="L3148" s="21" t="s">
        <v>868</v>
      </c>
      <c r="M3148" s="21" t="s">
        <v>1317</v>
      </c>
      <c r="N3148" s="21" t="s">
        <v>48</v>
      </c>
      <c r="O3148" s="22">
        <v>40</v>
      </c>
      <c r="P3148" s="22">
        <v>30</v>
      </c>
      <c r="Q3148" s="21" t="s">
        <v>45</v>
      </c>
      <c r="R3148" s="103">
        <f t="shared" ref="R3148:R3211" si="49">SUM(S3148:AD3148)</f>
        <v>1200</v>
      </c>
      <c r="S3148" s="22">
        <v>0</v>
      </c>
      <c r="T3148" s="22">
        <v>600</v>
      </c>
      <c r="U3148" s="22">
        <v>0</v>
      </c>
      <c r="V3148" s="22">
        <v>0</v>
      </c>
      <c r="W3148" s="22">
        <v>0</v>
      </c>
      <c r="X3148" s="22">
        <v>600</v>
      </c>
      <c r="Y3148" s="22">
        <v>0</v>
      </c>
      <c r="Z3148" s="22">
        <v>0</v>
      </c>
      <c r="AA3148" s="22">
        <v>0</v>
      </c>
      <c r="AB3148" s="22">
        <v>0</v>
      </c>
      <c r="AC3148" s="22">
        <v>0</v>
      </c>
      <c r="AD3148" s="22">
        <v>0</v>
      </c>
    </row>
    <row r="3149" spans="1:30" s="1" customFormat="1" ht="15" customHeight="1" x14ac:dyDescent="0.3">
      <c r="A3149" s="21" t="s">
        <v>34</v>
      </c>
      <c r="B3149" s="21" t="s">
        <v>1314</v>
      </c>
      <c r="C3149" s="21" t="s">
        <v>1314</v>
      </c>
      <c r="D3149" s="21" t="s">
        <v>36</v>
      </c>
      <c r="E3149" s="21" t="s">
        <v>194</v>
      </c>
      <c r="F3149" s="32" t="s">
        <v>244</v>
      </c>
      <c r="G3149" s="21" t="s">
        <v>245</v>
      </c>
      <c r="H3149" s="21" t="s">
        <v>1027</v>
      </c>
      <c r="I3149" s="48" t="s">
        <v>1210</v>
      </c>
      <c r="J3149" s="21" t="s">
        <v>114</v>
      </c>
      <c r="K3149" s="21" t="s">
        <v>115</v>
      </c>
      <c r="L3149" s="21" t="s">
        <v>868</v>
      </c>
      <c r="M3149" s="21" t="s">
        <v>1317</v>
      </c>
      <c r="N3149" s="21" t="s">
        <v>48</v>
      </c>
      <c r="O3149" s="22">
        <v>6</v>
      </c>
      <c r="P3149" s="22">
        <v>17.000000000000004</v>
      </c>
      <c r="Q3149" s="21" t="s">
        <v>45</v>
      </c>
      <c r="R3149" s="103">
        <f t="shared" si="49"/>
        <v>102</v>
      </c>
      <c r="S3149" s="22">
        <v>0</v>
      </c>
      <c r="T3149" s="22">
        <v>51</v>
      </c>
      <c r="U3149" s="22">
        <v>0</v>
      </c>
      <c r="V3149" s="22">
        <v>0</v>
      </c>
      <c r="W3149" s="22">
        <v>0</v>
      </c>
      <c r="X3149" s="22">
        <v>51</v>
      </c>
      <c r="Y3149" s="22">
        <v>0</v>
      </c>
      <c r="Z3149" s="22">
        <v>0</v>
      </c>
      <c r="AA3149" s="22">
        <v>0</v>
      </c>
      <c r="AB3149" s="22">
        <v>0</v>
      </c>
      <c r="AC3149" s="22">
        <v>0</v>
      </c>
      <c r="AD3149" s="22">
        <v>0</v>
      </c>
    </row>
    <row r="3150" spans="1:30" s="1" customFormat="1" ht="15" customHeight="1" x14ac:dyDescent="0.3">
      <c r="A3150" s="21" t="s">
        <v>34</v>
      </c>
      <c r="B3150" s="21" t="s">
        <v>1314</v>
      </c>
      <c r="C3150" s="21" t="s">
        <v>1314</v>
      </c>
      <c r="D3150" s="21" t="s">
        <v>36</v>
      </c>
      <c r="E3150" s="21" t="s">
        <v>194</v>
      </c>
      <c r="F3150" s="32" t="s">
        <v>244</v>
      </c>
      <c r="G3150" s="21" t="s">
        <v>245</v>
      </c>
      <c r="H3150" s="21" t="s">
        <v>1027</v>
      </c>
      <c r="I3150" s="48" t="s">
        <v>1210</v>
      </c>
      <c r="J3150" s="21" t="s">
        <v>630</v>
      </c>
      <c r="K3150" s="21" t="s">
        <v>631</v>
      </c>
      <c r="L3150" s="21" t="s">
        <v>868</v>
      </c>
      <c r="M3150" s="21" t="s">
        <v>1317</v>
      </c>
      <c r="N3150" s="21" t="s">
        <v>63</v>
      </c>
      <c r="O3150" s="22">
        <v>1</v>
      </c>
      <c r="P3150" s="22">
        <v>378.99999999999994</v>
      </c>
      <c r="Q3150" s="21" t="s">
        <v>45</v>
      </c>
      <c r="R3150" s="103">
        <f t="shared" si="49"/>
        <v>379</v>
      </c>
      <c r="S3150" s="22">
        <v>0</v>
      </c>
      <c r="T3150" s="22">
        <v>379</v>
      </c>
      <c r="U3150" s="22">
        <v>0</v>
      </c>
      <c r="V3150" s="22">
        <v>0</v>
      </c>
      <c r="W3150" s="22">
        <v>0</v>
      </c>
      <c r="X3150" s="22">
        <v>0</v>
      </c>
      <c r="Y3150" s="22">
        <v>0</v>
      </c>
      <c r="Z3150" s="22">
        <v>0</v>
      </c>
      <c r="AA3150" s="22">
        <v>0</v>
      </c>
      <c r="AB3150" s="22">
        <v>0</v>
      </c>
      <c r="AC3150" s="22">
        <v>0</v>
      </c>
      <c r="AD3150" s="22">
        <v>0</v>
      </c>
    </row>
    <row r="3151" spans="1:30" s="1" customFormat="1" ht="15" customHeight="1" x14ac:dyDescent="0.3">
      <c r="A3151" s="21" t="s">
        <v>34</v>
      </c>
      <c r="B3151" s="21" t="s">
        <v>1314</v>
      </c>
      <c r="C3151" s="21" t="s">
        <v>1314</v>
      </c>
      <c r="D3151" s="21" t="s">
        <v>36</v>
      </c>
      <c r="E3151" s="21" t="s">
        <v>194</v>
      </c>
      <c r="F3151" s="32" t="s">
        <v>244</v>
      </c>
      <c r="G3151" s="21" t="s">
        <v>245</v>
      </c>
      <c r="H3151" s="21" t="s">
        <v>1027</v>
      </c>
      <c r="I3151" s="48" t="s">
        <v>1210</v>
      </c>
      <c r="J3151" s="21" t="s">
        <v>1110</v>
      </c>
      <c r="K3151" s="21" t="s">
        <v>1111</v>
      </c>
      <c r="L3151" s="21" t="s">
        <v>868</v>
      </c>
      <c r="M3151" s="21" t="s">
        <v>1317</v>
      </c>
      <c r="N3151" s="21" t="s">
        <v>63</v>
      </c>
      <c r="O3151" s="22">
        <v>10</v>
      </c>
      <c r="P3151" s="22">
        <v>10</v>
      </c>
      <c r="Q3151" s="21" t="s">
        <v>45</v>
      </c>
      <c r="R3151" s="103">
        <f t="shared" si="49"/>
        <v>100</v>
      </c>
      <c r="S3151" s="22">
        <v>0</v>
      </c>
      <c r="T3151" s="22">
        <v>50</v>
      </c>
      <c r="U3151" s="22">
        <v>0</v>
      </c>
      <c r="V3151" s="22">
        <v>0</v>
      </c>
      <c r="W3151" s="22">
        <v>0</v>
      </c>
      <c r="X3151" s="22">
        <v>50</v>
      </c>
      <c r="Y3151" s="22">
        <v>0</v>
      </c>
      <c r="Z3151" s="22">
        <v>0</v>
      </c>
      <c r="AA3151" s="22">
        <v>0</v>
      </c>
      <c r="AB3151" s="22">
        <v>0</v>
      </c>
      <c r="AC3151" s="22">
        <v>0</v>
      </c>
      <c r="AD3151" s="22">
        <v>0</v>
      </c>
    </row>
    <row r="3152" spans="1:30" s="1" customFormat="1" ht="15" customHeight="1" x14ac:dyDescent="0.3">
      <c r="A3152" s="21" t="s">
        <v>34</v>
      </c>
      <c r="B3152" s="21" t="s">
        <v>1314</v>
      </c>
      <c r="C3152" s="21" t="s">
        <v>1314</v>
      </c>
      <c r="D3152" s="21" t="s">
        <v>36</v>
      </c>
      <c r="E3152" s="21" t="s">
        <v>194</v>
      </c>
      <c r="F3152" s="32" t="s">
        <v>244</v>
      </c>
      <c r="G3152" s="21" t="s">
        <v>245</v>
      </c>
      <c r="H3152" s="21" t="s">
        <v>1027</v>
      </c>
      <c r="I3152" s="48" t="s">
        <v>1210</v>
      </c>
      <c r="J3152" s="21" t="s">
        <v>202</v>
      </c>
      <c r="K3152" s="21" t="s">
        <v>203</v>
      </c>
      <c r="L3152" s="21" t="s">
        <v>868</v>
      </c>
      <c r="M3152" s="21" t="s">
        <v>1317</v>
      </c>
      <c r="N3152" s="21" t="s">
        <v>48</v>
      </c>
      <c r="O3152" s="22">
        <v>4</v>
      </c>
      <c r="P3152" s="22">
        <v>13</v>
      </c>
      <c r="Q3152" s="21" t="s">
        <v>45</v>
      </c>
      <c r="R3152" s="103">
        <f t="shared" si="49"/>
        <v>52</v>
      </c>
      <c r="S3152" s="22">
        <v>0</v>
      </c>
      <c r="T3152" s="22">
        <v>26</v>
      </c>
      <c r="U3152" s="22">
        <v>0</v>
      </c>
      <c r="V3152" s="22">
        <v>0</v>
      </c>
      <c r="W3152" s="22">
        <v>0</v>
      </c>
      <c r="X3152" s="22">
        <v>26</v>
      </c>
      <c r="Y3152" s="22">
        <v>0</v>
      </c>
      <c r="Z3152" s="22">
        <v>0</v>
      </c>
      <c r="AA3152" s="22">
        <v>0</v>
      </c>
      <c r="AB3152" s="22">
        <v>0</v>
      </c>
      <c r="AC3152" s="22">
        <v>0</v>
      </c>
      <c r="AD3152" s="22">
        <v>0</v>
      </c>
    </row>
    <row r="3153" spans="1:30" s="1" customFormat="1" ht="15" customHeight="1" x14ac:dyDescent="0.3">
      <c r="A3153" s="21" t="s">
        <v>34</v>
      </c>
      <c r="B3153" s="21" t="s">
        <v>1314</v>
      </c>
      <c r="C3153" s="21" t="s">
        <v>1314</v>
      </c>
      <c r="D3153" s="21" t="s">
        <v>36</v>
      </c>
      <c r="E3153" s="21" t="s">
        <v>194</v>
      </c>
      <c r="F3153" s="32" t="s">
        <v>244</v>
      </c>
      <c r="G3153" s="21" t="s">
        <v>245</v>
      </c>
      <c r="H3153" s="21" t="s">
        <v>1027</v>
      </c>
      <c r="I3153" s="48" t="s">
        <v>1210</v>
      </c>
      <c r="J3153" s="21" t="s">
        <v>161</v>
      </c>
      <c r="K3153" s="21" t="s">
        <v>162</v>
      </c>
      <c r="L3153" s="21" t="s">
        <v>868</v>
      </c>
      <c r="M3153" s="21" t="s">
        <v>1317</v>
      </c>
      <c r="N3153" s="21" t="s">
        <v>48</v>
      </c>
      <c r="O3153" s="22">
        <v>4</v>
      </c>
      <c r="P3153" s="22">
        <v>35</v>
      </c>
      <c r="Q3153" s="21" t="s">
        <v>45</v>
      </c>
      <c r="R3153" s="103">
        <f t="shared" si="49"/>
        <v>140</v>
      </c>
      <c r="S3153" s="22">
        <v>0</v>
      </c>
      <c r="T3153" s="22">
        <v>70</v>
      </c>
      <c r="U3153" s="22">
        <v>0</v>
      </c>
      <c r="V3153" s="22">
        <v>0</v>
      </c>
      <c r="W3153" s="22">
        <v>0</v>
      </c>
      <c r="X3153" s="22">
        <v>70</v>
      </c>
      <c r="Y3153" s="22">
        <v>0</v>
      </c>
      <c r="Z3153" s="22">
        <v>0</v>
      </c>
      <c r="AA3153" s="22">
        <v>0</v>
      </c>
      <c r="AB3153" s="22">
        <v>0</v>
      </c>
      <c r="AC3153" s="22">
        <v>0</v>
      </c>
      <c r="AD3153" s="22">
        <v>0</v>
      </c>
    </row>
    <row r="3154" spans="1:30" s="1" customFormat="1" ht="15" customHeight="1" x14ac:dyDescent="0.3">
      <c r="A3154" s="21" t="s">
        <v>34</v>
      </c>
      <c r="B3154" s="21" t="s">
        <v>1314</v>
      </c>
      <c r="C3154" s="21" t="s">
        <v>1314</v>
      </c>
      <c r="D3154" s="21" t="s">
        <v>36</v>
      </c>
      <c r="E3154" s="21" t="s">
        <v>194</v>
      </c>
      <c r="F3154" s="32" t="s">
        <v>244</v>
      </c>
      <c r="G3154" s="21" t="s">
        <v>245</v>
      </c>
      <c r="H3154" s="21" t="s">
        <v>1027</v>
      </c>
      <c r="I3154" s="48" t="s">
        <v>1210</v>
      </c>
      <c r="J3154" s="21" t="s">
        <v>77</v>
      </c>
      <c r="K3154" s="21" t="s">
        <v>78</v>
      </c>
      <c r="L3154" s="21" t="s">
        <v>868</v>
      </c>
      <c r="M3154" s="21" t="s">
        <v>1317</v>
      </c>
      <c r="N3154" s="21" t="s">
        <v>48</v>
      </c>
      <c r="O3154" s="22">
        <v>1</v>
      </c>
      <c r="P3154" s="22">
        <v>223.00000000000003</v>
      </c>
      <c r="Q3154" s="21" t="s">
        <v>45</v>
      </c>
      <c r="R3154" s="103">
        <f t="shared" si="49"/>
        <v>223</v>
      </c>
      <c r="S3154" s="22">
        <v>0</v>
      </c>
      <c r="T3154" s="22">
        <v>223</v>
      </c>
      <c r="U3154" s="22">
        <v>0</v>
      </c>
      <c r="V3154" s="22">
        <v>0</v>
      </c>
      <c r="W3154" s="22">
        <v>0</v>
      </c>
      <c r="X3154" s="22">
        <v>0</v>
      </c>
      <c r="Y3154" s="22">
        <v>0</v>
      </c>
      <c r="Z3154" s="22">
        <v>0</v>
      </c>
      <c r="AA3154" s="22">
        <v>0</v>
      </c>
      <c r="AB3154" s="22">
        <v>0</v>
      </c>
      <c r="AC3154" s="22">
        <v>0</v>
      </c>
      <c r="AD3154" s="22">
        <v>0</v>
      </c>
    </row>
    <row r="3155" spans="1:30" s="1" customFormat="1" ht="15" customHeight="1" x14ac:dyDescent="0.3">
      <c r="A3155" s="21" t="s">
        <v>34</v>
      </c>
      <c r="B3155" s="21" t="s">
        <v>1314</v>
      </c>
      <c r="C3155" s="21" t="s">
        <v>1314</v>
      </c>
      <c r="D3155" s="21" t="s">
        <v>36</v>
      </c>
      <c r="E3155" s="21" t="s">
        <v>194</v>
      </c>
      <c r="F3155" s="32" t="s">
        <v>244</v>
      </c>
      <c r="G3155" s="21" t="s">
        <v>245</v>
      </c>
      <c r="H3155" s="21" t="s">
        <v>1027</v>
      </c>
      <c r="I3155" s="48" t="s">
        <v>1210</v>
      </c>
      <c r="J3155" s="21" t="s">
        <v>79</v>
      </c>
      <c r="K3155" s="21" t="s">
        <v>80</v>
      </c>
      <c r="L3155" s="21" t="s">
        <v>868</v>
      </c>
      <c r="M3155" s="21" t="s">
        <v>1317</v>
      </c>
      <c r="N3155" s="21" t="s">
        <v>48</v>
      </c>
      <c r="O3155" s="22">
        <v>1</v>
      </c>
      <c r="P3155" s="22">
        <v>223.00000000000003</v>
      </c>
      <c r="Q3155" s="21" t="s">
        <v>45</v>
      </c>
      <c r="R3155" s="103">
        <f t="shared" si="49"/>
        <v>223</v>
      </c>
      <c r="S3155" s="22">
        <v>0</v>
      </c>
      <c r="T3155" s="22">
        <v>223</v>
      </c>
      <c r="U3155" s="22">
        <v>0</v>
      </c>
      <c r="V3155" s="22">
        <v>0</v>
      </c>
      <c r="W3155" s="22">
        <v>0</v>
      </c>
      <c r="X3155" s="22">
        <v>0</v>
      </c>
      <c r="Y3155" s="22">
        <v>0</v>
      </c>
      <c r="Z3155" s="22">
        <v>0</v>
      </c>
      <c r="AA3155" s="22">
        <v>0</v>
      </c>
      <c r="AB3155" s="22">
        <v>0</v>
      </c>
      <c r="AC3155" s="22">
        <v>0</v>
      </c>
      <c r="AD3155" s="22">
        <v>0</v>
      </c>
    </row>
    <row r="3156" spans="1:30" s="1" customFormat="1" ht="15" customHeight="1" x14ac:dyDescent="0.3">
      <c r="A3156" s="21" t="s">
        <v>34</v>
      </c>
      <c r="B3156" s="21" t="s">
        <v>1314</v>
      </c>
      <c r="C3156" s="21" t="s">
        <v>1314</v>
      </c>
      <c r="D3156" s="21" t="s">
        <v>36</v>
      </c>
      <c r="E3156" s="21" t="s">
        <v>194</v>
      </c>
      <c r="F3156" s="32" t="s">
        <v>244</v>
      </c>
      <c r="G3156" s="21" t="s">
        <v>245</v>
      </c>
      <c r="H3156" s="21" t="s">
        <v>1027</v>
      </c>
      <c r="I3156" s="48" t="s">
        <v>1210</v>
      </c>
      <c r="J3156" s="21" t="s">
        <v>539</v>
      </c>
      <c r="K3156" s="21" t="s">
        <v>948</v>
      </c>
      <c r="L3156" s="21" t="s">
        <v>868</v>
      </c>
      <c r="M3156" s="21" t="s">
        <v>1317</v>
      </c>
      <c r="N3156" s="21" t="s">
        <v>44</v>
      </c>
      <c r="O3156" s="22">
        <v>1</v>
      </c>
      <c r="P3156" s="22">
        <v>331</v>
      </c>
      <c r="Q3156" s="21" t="s">
        <v>45</v>
      </c>
      <c r="R3156" s="103">
        <f t="shared" si="49"/>
        <v>331</v>
      </c>
      <c r="S3156" s="22">
        <v>0</v>
      </c>
      <c r="T3156" s="22">
        <v>331</v>
      </c>
      <c r="U3156" s="22">
        <v>0</v>
      </c>
      <c r="V3156" s="22">
        <v>0</v>
      </c>
      <c r="W3156" s="22">
        <v>0</v>
      </c>
      <c r="X3156" s="22">
        <v>0</v>
      </c>
      <c r="Y3156" s="22">
        <v>0</v>
      </c>
      <c r="Z3156" s="22">
        <v>0</v>
      </c>
      <c r="AA3156" s="22">
        <v>0</v>
      </c>
      <c r="AB3156" s="22">
        <v>0</v>
      </c>
      <c r="AC3156" s="22">
        <v>0</v>
      </c>
      <c r="AD3156" s="22">
        <v>0</v>
      </c>
    </row>
    <row r="3157" spans="1:30" s="1" customFormat="1" ht="15" customHeight="1" x14ac:dyDescent="0.3">
      <c r="A3157" s="21" t="s">
        <v>34</v>
      </c>
      <c r="B3157" s="21" t="s">
        <v>1314</v>
      </c>
      <c r="C3157" s="21" t="s">
        <v>1314</v>
      </c>
      <c r="D3157" s="21" t="s">
        <v>36</v>
      </c>
      <c r="E3157" s="21" t="s">
        <v>148</v>
      </c>
      <c r="F3157" s="33">
        <v>44</v>
      </c>
      <c r="G3157" s="21" t="s">
        <v>38</v>
      </c>
      <c r="H3157" s="21" t="s">
        <v>1643</v>
      </c>
      <c r="I3157" s="21" t="s">
        <v>1123</v>
      </c>
      <c r="J3157" s="21" t="s">
        <v>1124</v>
      </c>
      <c r="K3157" s="21" t="s">
        <v>1125</v>
      </c>
      <c r="L3157" s="21" t="s">
        <v>868</v>
      </c>
      <c r="M3157" s="21" t="s">
        <v>1733</v>
      </c>
      <c r="N3157" s="21" t="s">
        <v>48</v>
      </c>
      <c r="O3157" s="22">
        <v>50</v>
      </c>
      <c r="P3157" s="22">
        <v>4</v>
      </c>
      <c r="Q3157" s="21" t="s">
        <v>45</v>
      </c>
      <c r="R3157" s="103">
        <f t="shared" si="49"/>
        <v>200</v>
      </c>
      <c r="S3157" s="22">
        <v>0</v>
      </c>
      <c r="T3157" s="22">
        <v>200</v>
      </c>
      <c r="U3157" s="22">
        <v>0</v>
      </c>
      <c r="V3157" s="22">
        <v>0</v>
      </c>
      <c r="W3157" s="22">
        <v>0</v>
      </c>
      <c r="X3157" s="22">
        <v>0</v>
      </c>
      <c r="Y3157" s="22">
        <v>0</v>
      </c>
      <c r="Z3157" s="22">
        <v>0</v>
      </c>
      <c r="AA3157" s="22">
        <v>0</v>
      </c>
      <c r="AB3157" s="22">
        <v>0</v>
      </c>
      <c r="AC3157" s="22">
        <v>0</v>
      </c>
      <c r="AD3157" s="22">
        <v>0</v>
      </c>
    </row>
    <row r="3158" spans="1:30" s="1" customFormat="1" ht="15" customHeight="1" x14ac:dyDescent="0.3">
      <c r="A3158" s="21" t="s">
        <v>34</v>
      </c>
      <c r="B3158" s="21" t="s">
        <v>1314</v>
      </c>
      <c r="C3158" s="21" t="s">
        <v>1314</v>
      </c>
      <c r="D3158" s="21" t="s">
        <v>36</v>
      </c>
      <c r="E3158" s="21" t="s">
        <v>37</v>
      </c>
      <c r="F3158" s="33">
        <v>1</v>
      </c>
      <c r="G3158" s="21" t="s">
        <v>38</v>
      </c>
      <c r="H3158" s="21" t="s">
        <v>1343</v>
      </c>
      <c r="I3158" s="21" t="s">
        <v>257</v>
      </c>
      <c r="J3158" s="21" t="s">
        <v>1340</v>
      </c>
      <c r="K3158" s="21" t="s">
        <v>1341</v>
      </c>
      <c r="L3158" s="21" t="s">
        <v>868</v>
      </c>
      <c r="M3158" s="21" t="s">
        <v>1317</v>
      </c>
      <c r="N3158" s="21" t="s">
        <v>48</v>
      </c>
      <c r="O3158" s="22">
        <v>1</v>
      </c>
      <c r="P3158" s="22">
        <v>1930</v>
      </c>
      <c r="Q3158" s="21" t="s">
        <v>45</v>
      </c>
      <c r="R3158" s="103">
        <f t="shared" si="49"/>
        <v>1930</v>
      </c>
      <c r="S3158" s="22">
        <v>0</v>
      </c>
      <c r="T3158" s="22">
        <v>1930</v>
      </c>
      <c r="U3158" s="22">
        <v>0</v>
      </c>
      <c r="V3158" s="22">
        <v>0</v>
      </c>
      <c r="W3158" s="22">
        <v>0</v>
      </c>
      <c r="X3158" s="22">
        <v>0</v>
      </c>
      <c r="Y3158" s="22">
        <v>0</v>
      </c>
      <c r="Z3158" s="22">
        <v>0</v>
      </c>
      <c r="AA3158" s="22">
        <v>0</v>
      </c>
      <c r="AB3158" s="22">
        <v>0</v>
      </c>
      <c r="AC3158" s="22">
        <v>0</v>
      </c>
      <c r="AD3158" s="22">
        <v>0</v>
      </c>
    </row>
    <row r="3159" spans="1:30" s="1" customFormat="1" ht="15" customHeight="1" x14ac:dyDescent="0.3">
      <c r="A3159" s="21" t="s">
        <v>34</v>
      </c>
      <c r="B3159" s="21" t="s">
        <v>1314</v>
      </c>
      <c r="C3159" s="21" t="s">
        <v>1314</v>
      </c>
      <c r="D3159" s="21" t="s">
        <v>36</v>
      </c>
      <c r="E3159" s="21" t="s">
        <v>37</v>
      </c>
      <c r="F3159" s="33">
        <v>1</v>
      </c>
      <c r="G3159" s="21" t="s">
        <v>38</v>
      </c>
      <c r="H3159" s="21" t="s">
        <v>1343</v>
      </c>
      <c r="I3159" s="21" t="s">
        <v>257</v>
      </c>
      <c r="J3159" s="21" t="s">
        <v>275</v>
      </c>
      <c r="K3159" s="21" t="s">
        <v>276</v>
      </c>
      <c r="L3159" s="21" t="s">
        <v>868</v>
      </c>
      <c r="M3159" s="21" t="s">
        <v>1317</v>
      </c>
      <c r="N3159" s="21" t="s">
        <v>48</v>
      </c>
      <c r="O3159" s="22">
        <v>1</v>
      </c>
      <c r="P3159" s="22">
        <v>2200</v>
      </c>
      <c r="Q3159" s="21" t="s">
        <v>45</v>
      </c>
      <c r="R3159" s="103">
        <f t="shared" si="49"/>
        <v>2200</v>
      </c>
      <c r="S3159" s="22">
        <v>0</v>
      </c>
      <c r="T3159" s="22">
        <v>2200</v>
      </c>
      <c r="U3159" s="22">
        <v>0</v>
      </c>
      <c r="V3159" s="22">
        <v>0</v>
      </c>
      <c r="W3159" s="22">
        <v>0</v>
      </c>
      <c r="X3159" s="22">
        <v>0</v>
      </c>
      <c r="Y3159" s="22">
        <v>0</v>
      </c>
      <c r="Z3159" s="22">
        <v>0</v>
      </c>
      <c r="AA3159" s="22">
        <v>0</v>
      </c>
      <c r="AB3159" s="22">
        <v>0</v>
      </c>
      <c r="AC3159" s="22">
        <v>0</v>
      </c>
      <c r="AD3159" s="22">
        <v>0</v>
      </c>
    </row>
    <row r="3160" spans="1:30" s="1" customFormat="1" ht="15" customHeight="1" x14ac:dyDescent="0.3">
      <c r="A3160" s="21" t="s">
        <v>34</v>
      </c>
      <c r="B3160" s="21" t="s">
        <v>1314</v>
      </c>
      <c r="C3160" s="21" t="s">
        <v>1314</v>
      </c>
      <c r="D3160" s="21" t="s">
        <v>36</v>
      </c>
      <c r="E3160" s="21" t="s">
        <v>37</v>
      </c>
      <c r="F3160" s="33">
        <v>1</v>
      </c>
      <c r="G3160" s="21" t="s">
        <v>38</v>
      </c>
      <c r="H3160" s="21" t="s">
        <v>1343</v>
      </c>
      <c r="I3160" s="21" t="s">
        <v>257</v>
      </c>
      <c r="J3160" s="21" t="s">
        <v>559</v>
      </c>
      <c r="K3160" s="21" t="s">
        <v>1526</v>
      </c>
      <c r="L3160" s="21" t="s">
        <v>868</v>
      </c>
      <c r="M3160" s="21" t="s">
        <v>1317</v>
      </c>
      <c r="N3160" s="21" t="s">
        <v>48</v>
      </c>
      <c r="O3160" s="22">
        <v>3</v>
      </c>
      <c r="P3160" s="22">
        <v>2688</v>
      </c>
      <c r="Q3160" s="21" t="s">
        <v>45</v>
      </c>
      <c r="R3160" s="103">
        <f t="shared" si="49"/>
        <v>8064</v>
      </c>
      <c r="S3160" s="22">
        <v>0</v>
      </c>
      <c r="T3160" s="22">
        <v>5376</v>
      </c>
      <c r="U3160" s="22">
        <v>0</v>
      </c>
      <c r="V3160" s="22">
        <v>0</v>
      </c>
      <c r="W3160" s="22">
        <v>0</v>
      </c>
      <c r="X3160" s="22">
        <v>2688</v>
      </c>
      <c r="Y3160" s="22">
        <v>0</v>
      </c>
      <c r="Z3160" s="22">
        <v>0</v>
      </c>
      <c r="AA3160" s="22">
        <v>0</v>
      </c>
      <c r="AB3160" s="22">
        <v>0</v>
      </c>
      <c r="AC3160" s="22">
        <v>0</v>
      </c>
      <c r="AD3160" s="22">
        <v>0</v>
      </c>
    </row>
    <row r="3161" spans="1:30" s="1" customFormat="1" ht="15" customHeight="1" x14ac:dyDescent="0.3">
      <c r="A3161" s="21" t="s">
        <v>34</v>
      </c>
      <c r="B3161" s="21" t="s">
        <v>1314</v>
      </c>
      <c r="C3161" s="21" t="s">
        <v>1314</v>
      </c>
      <c r="D3161" s="21" t="s">
        <v>36</v>
      </c>
      <c r="E3161" s="21" t="s">
        <v>37</v>
      </c>
      <c r="F3161" s="33">
        <v>1</v>
      </c>
      <c r="G3161" s="21" t="s">
        <v>38</v>
      </c>
      <c r="H3161" s="21" t="s">
        <v>1343</v>
      </c>
      <c r="I3161" s="21" t="s">
        <v>257</v>
      </c>
      <c r="J3161" s="21" t="s">
        <v>1344</v>
      </c>
      <c r="K3161" s="21" t="s">
        <v>1345</v>
      </c>
      <c r="L3161" s="21" t="s">
        <v>42</v>
      </c>
      <c r="M3161" s="21" t="s">
        <v>1317</v>
      </c>
      <c r="N3161" s="21" t="s">
        <v>48</v>
      </c>
      <c r="O3161" s="22">
        <v>1</v>
      </c>
      <c r="P3161" s="22">
        <v>3381</v>
      </c>
      <c r="Q3161" s="21" t="s">
        <v>45</v>
      </c>
      <c r="R3161" s="103">
        <f t="shared" si="49"/>
        <v>3381</v>
      </c>
      <c r="S3161" s="22">
        <v>0</v>
      </c>
      <c r="T3161" s="22">
        <v>3381</v>
      </c>
      <c r="U3161" s="22">
        <v>0</v>
      </c>
      <c r="V3161" s="22">
        <v>0</v>
      </c>
      <c r="W3161" s="22">
        <v>0</v>
      </c>
      <c r="X3161" s="22">
        <v>0</v>
      </c>
      <c r="Y3161" s="22">
        <v>0</v>
      </c>
      <c r="Z3161" s="22">
        <v>0</v>
      </c>
      <c r="AA3161" s="22">
        <v>0</v>
      </c>
      <c r="AB3161" s="22">
        <v>0</v>
      </c>
      <c r="AC3161" s="22">
        <v>0</v>
      </c>
      <c r="AD3161" s="22">
        <v>0</v>
      </c>
    </row>
    <row r="3162" spans="1:30" s="1" customFormat="1" ht="15" customHeight="1" x14ac:dyDescent="0.3">
      <c r="A3162" s="21" t="s">
        <v>34</v>
      </c>
      <c r="B3162" s="21" t="s">
        <v>1314</v>
      </c>
      <c r="C3162" s="21" t="s">
        <v>1314</v>
      </c>
      <c r="D3162" s="21" t="s">
        <v>36</v>
      </c>
      <c r="E3162" s="21" t="s">
        <v>37</v>
      </c>
      <c r="F3162" s="33">
        <v>1</v>
      </c>
      <c r="G3162" s="21" t="s">
        <v>38</v>
      </c>
      <c r="H3162" s="21" t="s">
        <v>1343</v>
      </c>
      <c r="I3162" s="21" t="s">
        <v>257</v>
      </c>
      <c r="J3162" s="21" t="s">
        <v>559</v>
      </c>
      <c r="K3162" s="21" t="s">
        <v>1526</v>
      </c>
      <c r="L3162" s="21" t="s">
        <v>42</v>
      </c>
      <c r="M3162" s="21" t="s">
        <v>1317</v>
      </c>
      <c r="N3162" s="21" t="s">
        <v>48</v>
      </c>
      <c r="O3162" s="22">
        <v>1</v>
      </c>
      <c r="P3162" s="22">
        <v>2694</v>
      </c>
      <c r="Q3162" s="21" t="s">
        <v>45</v>
      </c>
      <c r="R3162" s="103">
        <f t="shared" si="49"/>
        <v>2694</v>
      </c>
      <c r="S3162" s="22">
        <v>0</v>
      </c>
      <c r="T3162" s="22">
        <v>2694</v>
      </c>
      <c r="U3162" s="22">
        <v>0</v>
      </c>
      <c r="V3162" s="22">
        <v>0</v>
      </c>
      <c r="W3162" s="22">
        <v>0</v>
      </c>
      <c r="X3162" s="22">
        <v>0</v>
      </c>
      <c r="Y3162" s="22">
        <v>0</v>
      </c>
      <c r="Z3162" s="22">
        <v>0</v>
      </c>
      <c r="AA3162" s="22">
        <v>0</v>
      </c>
      <c r="AB3162" s="22">
        <v>0</v>
      </c>
      <c r="AC3162" s="22">
        <v>0</v>
      </c>
      <c r="AD3162" s="22">
        <v>0</v>
      </c>
    </row>
    <row r="3163" spans="1:30" s="1" customFormat="1" ht="15" customHeight="1" x14ac:dyDescent="0.3">
      <c r="A3163" s="21" t="s">
        <v>34</v>
      </c>
      <c r="B3163" s="21" t="s">
        <v>1314</v>
      </c>
      <c r="C3163" s="21" t="s">
        <v>1314</v>
      </c>
      <c r="D3163" s="21" t="s">
        <v>36</v>
      </c>
      <c r="E3163" s="21" t="s">
        <v>37</v>
      </c>
      <c r="F3163" s="33">
        <v>1</v>
      </c>
      <c r="G3163" s="21" t="s">
        <v>38</v>
      </c>
      <c r="H3163" s="21" t="s">
        <v>1343</v>
      </c>
      <c r="I3163" s="21" t="s">
        <v>257</v>
      </c>
      <c r="J3163" s="21" t="s">
        <v>258</v>
      </c>
      <c r="K3163" s="21" t="s">
        <v>259</v>
      </c>
      <c r="L3163" s="21" t="s">
        <v>42</v>
      </c>
      <c r="M3163" s="21" t="s">
        <v>1317</v>
      </c>
      <c r="N3163" s="21" t="s">
        <v>48</v>
      </c>
      <c r="O3163" s="22">
        <v>2</v>
      </c>
      <c r="P3163" s="22">
        <v>144</v>
      </c>
      <c r="Q3163" s="21" t="s">
        <v>45</v>
      </c>
      <c r="R3163" s="103">
        <f t="shared" si="49"/>
        <v>288</v>
      </c>
      <c r="S3163" s="22">
        <v>0</v>
      </c>
      <c r="T3163" s="22">
        <v>144</v>
      </c>
      <c r="U3163" s="22">
        <v>0</v>
      </c>
      <c r="V3163" s="22">
        <v>0</v>
      </c>
      <c r="W3163" s="22">
        <v>0</v>
      </c>
      <c r="X3163" s="22">
        <v>144</v>
      </c>
      <c r="Y3163" s="22">
        <v>0</v>
      </c>
      <c r="Z3163" s="22">
        <v>0</v>
      </c>
      <c r="AA3163" s="22">
        <v>0</v>
      </c>
      <c r="AB3163" s="22">
        <v>0</v>
      </c>
      <c r="AC3163" s="22">
        <v>0</v>
      </c>
      <c r="AD3163" s="22">
        <v>0</v>
      </c>
    </row>
    <row r="3164" spans="1:30" s="1" customFormat="1" ht="15" customHeight="1" x14ac:dyDescent="0.3">
      <c r="A3164" s="21" t="s">
        <v>34</v>
      </c>
      <c r="B3164" s="21" t="s">
        <v>1314</v>
      </c>
      <c r="C3164" s="21" t="s">
        <v>1314</v>
      </c>
      <c r="D3164" s="21" t="s">
        <v>36</v>
      </c>
      <c r="E3164" s="21" t="s">
        <v>37</v>
      </c>
      <c r="F3164" s="33">
        <v>1</v>
      </c>
      <c r="G3164" s="21" t="s">
        <v>38</v>
      </c>
      <c r="H3164" s="21" t="s">
        <v>1343</v>
      </c>
      <c r="I3164" s="21" t="s">
        <v>257</v>
      </c>
      <c r="J3164" s="21" t="s">
        <v>260</v>
      </c>
      <c r="K3164" s="21" t="s">
        <v>261</v>
      </c>
      <c r="L3164" s="21" t="s">
        <v>42</v>
      </c>
      <c r="M3164" s="21" t="s">
        <v>1317</v>
      </c>
      <c r="N3164" s="21" t="s">
        <v>48</v>
      </c>
      <c r="O3164" s="22">
        <v>2</v>
      </c>
      <c r="P3164" s="22">
        <v>90</v>
      </c>
      <c r="Q3164" s="21" t="s">
        <v>45</v>
      </c>
      <c r="R3164" s="103">
        <f t="shared" si="49"/>
        <v>180</v>
      </c>
      <c r="S3164" s="22">
        <v>0</v>
      </c>
      <c r="T3164" s="22">
        <v>90</v>
      </c>
      <c r="U3164" s="22">
        <v>0</v>
      </c>
      <c r="V3164" s="22">
        <v>0</v>
      </c>
      <c r="W3164" s="22">
        <v>0</v>
      </c>
      <c r="X3164" s="22">
        <v>90</v>
      </c>
      <c r="Y3164" s="22">
        <v>0</v>
      </c>
      <c r="Z3164" s="22">
        <v>0</v>
      </c>
      <c r="AA3164" s="22">
        <v>0</v>
      </c>
      <c r="AB3164" s="22">
        <v>0</v>
      </c>
      <c r="AC3164" s="22">
        <v>0</v>
      </c>
      <c r="AD3164" s="22">
        <v>0</v>
      </c>
    </row>
    <row r="3165" spans="1:30" s="1" customFormat="1" ht="15" customHeight="1" x14ac:dyDescent="0.3">
      <c r="A3165" s="21" t="s">
        <v>34</v>
      </c>
      <c r="B3165" s="21" t="s">
        <v>1314</v>
      </c>
      <c r="C3165" s="21" t="s">
        <v>1314</v>
      </c>
      <c r="D3165" s="21" t="s">
        <v>36</v>
      </c>
      <c r="E3165" s="21" t="s">
        <v>109</v>
      </c>
      <c r="F3165" s="33">
        <v>43</v>
      </c>
      <c r="G3165" s="21" t="s">
        <v>38</v>
      </c>
      <c r="H3165" s="21" t="s">
        <v>1343</v>
      </c>
      <c r="I3165" s="21" t="s">
        <v>257</v>
      </c>
      <c r="J3165" s="21" t="s">
        <v>1340</v>
      </c>
      <c r="K3165" s="21" t="s">
        <v>1341</v>
      </c>
      <c r="L3165" s="21" t="s">
        <v>868</v>
      </c>
      <c r="M3165" s="21" t="s">
        <v>1317</v>
      </c>
      <c r="N3165" s="21" t="s">
        <v>48</v>
      </c>
      <c r="O3165" s="22">
        <v>2</v>
      </c>
      <c r="P3165" s="22">
        <v>3378</v>
      </c>
      <c r="Q3165" s="21" t="s">
        <v>45</v>
      </c>
      <c r="R3165" s="103">
        <f t="shared" si="49"/>
        <v>6756</v>
      </c>
      <c r="S3165" s="22">
        <v>0</v>
      </c>
      <c r="T3165" s="22">
        <v>3378</v>
      </c>
      <c r="U3165" s="22">
        <v>0</v>
      </c>
      <c r="V3165" s="22">
        <v>0</v>
      </c>
      <c r="W3165" s="22">
        <v>0</v>
      </c>
      <c r="X3165" s="22">
        <v>3378</v>
      </c>
      <c r="Y3165" s="22">
        <v>0</v>
      </c>
      <c r="Z3165" s="22">
        <v>0</v>
      </c>
      <c r="AA3165" s="22">
        <v>0</v>
      </c>
      <c r="AB3165" s="22">
        <v>0</v>
      </c>
      <c r="AC3165" s="22">
        <v>0</v>
      </c>
      <c r="AD3165" s="22">
        <v>0</v>
      </c>
    </row>
    <row r="3166" spans="1:30" s="1" customFormat="1" ht="15" customHeight="1" x14ac:dyDescent="0.3">
      <c r="A3166" s="21" t="s">
        <v>34</v>
      </c>
      <c r="B3166" s="21" t="s">
        <v>1314</v>
      </c>
      <c r="C3166" s="21" t="s">
        <v>1314</v>
      </c>
      <c r="D3166" s="21" t="s">
        <v>36</v>
      </c>
      <c r="E3166" s="21" t="s">
        <v>109</v>
      </c>
      <c r="F3166" s="33">
        <v>43</v>
      </c>
      <c r="G3166" s="21" t="s">
        <v>38</v>
      </c>
      <c r="H3166" s="21" t="s">
        <v>1343</v>
      </c>
      <c r="I3166" s="21" t="s">
        <v>257</v>
      </c>
      <c r="J3166" s="21" t="s">
        <v>1169</v>
      </c>
      <c r="K3166" s="21" t="s">
        <v>1170</v>
      </c>
      <c r="L3166" s="21" t="s">
        <v>868</v>
      </c>
      <c r="M3166" s="21" t="s">
        <v>1317</v>
      </c>
      <c r="N3166" s="21" t="s">
        <v>48</v>
      </c>
      <c r="O3166" s="22">
        <v>10</v>
      </c>
      <c r="P3166" s="22">
        <v>147</v>
      </c>
      <c r="Q3166" s="21" t="s">
        <v>45</v>
      </c>
      <c r="R3166" s="103">
        <f t="shared" si="49"/>
        <v>1470</v>
      </c>
      <c r="S3166" s="22">
        <v>0</v>
      </c>
      <c r="T3166" s="22">
        <v>735</v>
      </c>
      <c r="U3166" s="22">
        <v>0</v>
      </c>
      <c r="V3166" s="22">
        <v>0</v>
      </c>
      <c r="W3166" s="22">
        <v>0</v>
      </c>
      <c r="X3166" s="22">
        <v>735</v>
      </c>
      <c r="Y3166" s="22">
        <v>0</v>
      </c>
      <c r="Z3166" s="22">
        <v>0</v>
      </c>
      <c r="AA3166" s="22">
        <v>0</v>
      </c>
      <c r="AB3166" s="22">
        <v>0</v>
      </c>
      <c r="AC3166" s="22">
        <v>0</v>
      </c>
      <c r="AD3166" s="22">
        <v>0</v>
      </c>
    </row>
    <row r="3167" spans="1:30" s="1" customFormat="1" ht="15" customHeight="1" x14ac:dyDescent="0.3">
      <c r="A3167" s="21" t="s">
        <v>34</v>
      </c>
      <c r="B3167" s="21" t="s">
        <v>1314</v>
      </c>
      <c r="C3167" s="21" t="s">
        <v>1314</v>
      </c>
      <c r="D3167" s="21" t="s">
        <v>36</v>
      </c>
      <c r="E3167" s="21" t="s">
        <v>194</v>
      </c>
      <c r="F3167" s="23" t="s">
        <v>195</v>
      </c>
      <c r="G3167" s="21" t="s">
        <v>38</v>
      </c>
      <c r="H3167" s="21" t="s">
        <v>1343</v>
      </c>
      <c r="I3167" s="21" t="s">
        <v>257</v>
      </c>
      <c r="J3167" s="21" t="s">
        <v>1132</v>
      </c>
      <c r="K3167" s="21" t="s">
        <v>1133</v>
      </c>
      <c r="L3167" s="21" t="s">
        <v>868</v>
      </c>
      <c r="M3167" s="21" t="s">
        <v>1317</v>
      </c>
      <c r="N3167" s="21" t="s">
        <v>48</v>
      </c>
      <c r="O3167" s="22">
        <v>2</v>
      </c>
      <c r="P3167" s="22">
        <v>2200</v>
      </c>
      <c r="Q3167" s="21" t="s">
        <v>45</v>
      </c>
      <c r="R3167" s="103">
        <f t="shared" si="49"/>
        <v>4400</v>
      </c>
      <c r="S3167" s="22">
        <v>0</v>
      </c>
      <c r="T3167" s="22">
        <v>2200</v>
      </c>
      <c r="U3167" s="22">
        <v>0</v>
      </c>
      <c r="V3167" s="22">
        <v>0</v>
      </c>
      <c r="W3167" s="22">
        <v>0</v>
      </c>
      <c r="X3167" s="22">
        <v>2200</v>
      </c>
      <c r="Y3167" s="22">
        <v>0</v>
      </c>
      <c r="Z3167" s="22">
        <v>0</v>
      </c>
      <c r="AA3167" s="22">
        <v>0</v>
      </c>
      <c r="AB3167" s="22">
        <v>0</v>
      </c>
      <c r="AC3167" s="22">
        <v>0</v>
      </c>
      <c r="AD3167" s="22">
        <v>0</v>
      </c>
    </row>
    <row r="3168" spans="1:30" s="1" customFormat="1" ht="15" customHeight="1" x14ac:dyDescent="0.3">
      <c r="A3168" s="21" t="s">
        <v>34</v>
      </c>
      <c r="B3168" s="21" t="s">
        <v>1314</v>
      </c>
      <c r="C3168" s="21" t="s">
        <v>1314</v>
      </c>
      <c r="D3168" s="21" t="s">
        <v>36</v>
      </c>
      <c r="E3168" s="21" t="s">
        <v>194</v>
      </c>
      <c r="F3168" s="32" t="s">
        <v>244</v>
      </c>
      <c r="G3168" s="21" t="s">
        <v>245</v>
      </c>
      <c r="H3168" s="21" t="s">
        <v>1343</v>
      </c>
      <c r="I3168" s="21" t="s">
        <v>257</v>
      </c>
      <c r="J3168" s="21" t="s">
        <v>1346</v>
      </c>
      <c r="K3168" s="21" t="s">
        <v>1347</v>
      </c>
      <c r="L3168" s="21" t="s">
        <v>868</v>
      </c>
      <c r="M3168" s="21" t="s">
        <v>1317</v>
      </c>
      <c r="N3168" s="21" t="s">
        <v>48</v>
      </c>
      <c r="O3168" s="22">
        <v>2</v>
      </c>
      <c r="P3168" s="22">
        <v>2973.9999999999995</v>
      </c>
      <c r="Q3168" s="21" t="s">
        <v>45</v>
      </c>
      <c r="R3168" s="103">
        <f t="shared" si="49"/>
        <v>5948</v>
      </c>
      <c r="S3168" s="22">
        <v>0</v>
      </c>
      <c r="T3168" s="22">
        <v>5948</v>
      </c>
      <c r="U3168" s="22">
        <v>0</v>
      </c>
      <c r="V3168" s="22">
        <v>0</v>
      </c>
      <c r="W3168" s="22">
        <v>0</v>
      </c>
      <c r="X3168" s="22">
        <v>0</v>
      </c>
      <c r="Y3168" s="22">
        <v>0</v>
      </c>
      <c r="Z3168" s="22">
        <v>0</v>
      </c>
      <c r="AA3168" s="22">
        <v>0</v>
      </c>
      <c r="AB3168" s="22">
        <v>0</v>
      </c>
      <c r="AC3168" s="22">
        <v>0</v>
      </c>
      <c r="AD3168" s="22">
        <v>0</v>
      </c>
    </row>
    <row r="3169" spans="1:30" s="1" customFormat="1" ht="15" customHeight="1" x14ac:dyDescent="0.3">
      <c r="A3169" s="21" t="s">
        <v>34</v>
      </c>
      <c r="B3169" s="21" t="s">
        <v>1314</v>
      </c>
      <c r="C3169" s="21" t="s">
        <v>1314</v>
      </c>
      <c r="D3169" s="21" t="s">
        <v>36</v>
      </c>
      <c r="E3169" s="21" t="s">
        <v>194</v>
      </c>
      <c r="F3169" s="32" t="s">
        <v>244</v>
      </c>
      <c r="G3169" s="21" t="s">
        <v>245</v>
      </c>
      <c r="H3169" s="21" t="s">
        <v>1343</v>
      </c>
      <c r="I3169" s="21" t="s">
        <v>257</v>
      </c>
      <c r="J3169" s="21" t="s">
        <v>1348</v>
      </c>
      <c r="K3169" s="21" t="s">
        <v>2161</v>
      </c>
      <c r="L3169" s="21" t="s">
        <v>868</v>
      </c>
      <c r="M3169" s="21" t="s">
        <v>1317</v>
      </c>
      <c r="N3169" s="21" t="s">
        <v>48</v>
      </c>
      <c r="O3169" s="22">
        <v>2</v>
      </c>
      <c r="P3169" s="22">
        <v>2402</v>
      </c>
      <c r="Q3169" s="21" t="s">
        <v>45</v>
      </c>
      <c r="R3169" s="103">
        <f t="shared" si="49"/>
        <v>4804</v>
      </c>
      <c r="S3169" s="22">
        <v>0</v>
      </c>
      <c r="T3169" s="22">
        <v>2402</v>
      </c>
      <c r="U3169" s="22">
        <v>0</v>
      </c>
      <c r="V3169" s="22">
        <v>0</v>
      </c>
      <c r="W3169" s="22">
        <v>0</v>
      </c>
      <c r="X3169" s="22">
        <v>2402</v>
      </c>
      <c r="Y3169" s="22">
        <v>0</v>
      </c>
      <c r="Z3169" s="22">
        <v>0</v>
      </c>
      <c r="AA3169" s="22">
        <v>0</v>
      </c>
      <c r="AB3169" s="22">
        <v>0</v>
      </c>
      <c r="AC3169" s="22">
        <v>0</v>
      </c>
      <c r="AD3169" s="22">
        <v>0</v>
      </c>
    </row>
    <row r="3170" spans="1:30" s="1" customFormat="1" ht="15" customHeight="1" x14ac:dyDescent="0.3">
      <c r="A3170" s="21" t="s">
        <v>34</v>
      </c>
      <c r="B3170" s="21" t="s">
        <v>1314</v>
      </c>
      <c r="C3170" s="21" t="s">
        <v>1314</v>
      </c>
      <c r="D3170" s="21" t="s">
        <v>36</v>
      </c>
      <c r="E3170" s="21" t="s">
        <v>194</v>
      </c>
      <c r="F3170" s="32" t="s">
        <v>244</v>
      </c>
      <c r="G3170" s="21" t="s">
        <v>245</v>
      </c>
      <c r="H3170" s="21" t="s">
        <v>1343</v>
      </c>
      <c r="I3170" s="21" t="s">
        <v>257</v>
      </c>
      <c r="J3170" s="21" t="s">
        <v>260</v>
      </c>
      <c r="K3170" s="21" t="s">
        <v>261</v>
      </c>
      <c r="L3170" s="21" t="s">
        <v>868</v>
      </c>
      <c r="M3170" s="21" t="s">
        <v>1317</v>
      </c>
      <c r="N3170" s="21" t="s">
        <v>48</v>
      </c>
      <c r="O3170" s="22">
        <v>2</v>
      </c>
      <c r="P3170" s="22">
        <v>90</v>
      </c>
      <c r="Q3170" s="21" t="s">
        <v>45</v>
      </c>
      <c r="R3170" s="103">
        <f t="shared" si="49"/>
        <v>180</v>
      </c>
      <c r="S3170" s="22">
        <v>0</v>
      </c>
      <c r="T3170" s="22">
        <v>90</v>
      </c>
      <c r="U3170" s="22">
        <v>0</v>
      </c>
      <c r="V3170" s="22">
        <v>0</v>
      </c>
      <c r="W3170" s="22">
        <v>0</v>
      </c>
      <c r="X3170" s="22">
        <v>90</v>
      </c>
      <c r="Y3170" s="22">
        <v>0</v>
      </c>
      <c r="Z3170" s="22">
        <v>0</v>
      </c>
      <c r="AA3170" s="22">
        <v>0</v>
      </c>
      <c r="AB3170" s="22">
        <v>0</v>
      </c>
      <c r="AC3170" s="22">
        <v>0</v>
      </c>
      <c r="AD3170" s="22">
        <v>0</v>
      </c>
    </row>
    <row r="3171" spans="1:30" s="1" customFormat="1" ht="15" customHeight="1" x14ac:dyDescent="0.3">
      <c r="A3171" s="21" t="s">
        <v>34</v>
      </c>
      <c r="B3171" s="21" t="s">
        <v>1314</v>
      </c>
      <c r="C3171" s="21" t="s">
        <v>1314</v>
      </c>
      <c r="D3171" s="21" t="s">
        <v>36</v>
      </c>
      <c r="E3171" s="21" t="s">
        <v>109</v>
      </c>
      <c r="F3171" s="33">
        <v>43</v>
      </c>
      <c r="G3171" s="21" t="s">
        <v>38</v>
      </c>
      <c r="H3171" s="21" t="s">
        <v>762</v>
      </c>
      <c r="I3171" s="21" t="s">
        <v>277</v>
      </c>
      <c r="J3171" s="21" t="s">
        <v>1472</v>
      </c>
      <c r="K3171" s="21" t="s">
        <v>2176</v>
      </c>
      <c r="L3171" s="21" t="s">
        <v>868</v>
      </c>
      <c r="M3171" s="21" t="s">
        <v>1733</v>
      </c>
      <c r="N3171" s="21" t="s">
        <v>403</v>
      </c>
      <c r="O3171" s="22">
        <v>11</v>
      </c>
      <c r="P3171" s="22">
        <v>86.999999999999986</v>
      </c>
      <c r="Q3171" s="21" t="s">
        <v>45</v>
      </c>
      <c r="R3171" s="103">
        <f t="shared" si="49"/>
        <v>957</v>
      </c>
      <c r="S3171" s="22">
        <v>0</v>
      </c>
      <c r="T3171" s="22">
        <v>957</v>
      </c>
      <c r="U3171" s="22">
        <v>0</v>
      </c>
      <c r="V3171" s="22">
        <v>0</v>
      </c>
      <c r="W3171" s="22">
        <v>0</v>
      </c>
      <c r="X3171" s="22">
        <v>0</v>
      </c>
      <c r="Y3171" s="22">
        <v>0</v>
      </c>
      <c r="Z3171" s="22">
        <v>0</v>
      </c>
      <c r="AA3171" s="22">
        <v>0</v>
      </c>
      <c r="AB3171" s="22">
        <v>0</v>
      </c>
      <c r="AC3171" s="22">
        <v>0</v>
      </c>
      <c r="AD3171" s="22">
        <v>0</v>
      </c>
    </row>
    <row r="3172" spans="1:30" s="1" customFormat="1" ht="15" customHeight="1" x14ac:dyDescent="0.3">
      <c r="A3172" s="21" t="s">
        <v>34</v>
      </c>
      <c r="B3172" s="21" t="s">
        <v>1314</v>
      </c>
      <c r="C3172" s="21" t="s">
        <v>1314</v>
      </c>
      <c r="D3172" s="21" t="s">
        <v>36</v>
      </c>
      <c r="E3172" s="21" t="s">
        <v>109</v>
      </c>
      <c r="F3172" s="33">
        <v>43</v>
      </c>
      <c r="G3172" s="21" t="s">
        <v>38</v>
      </c>
      <c r="H3172" s="21" t="s">
        <v>762</v>
      </c>
      <c r="I3172" s="21" t="s">
        <v>277</v>
      </c>
      <c r="J3172" s="21" t="s">
        <v>2177</v>
      </c>
      <c r="K3172" s="21" t="s">
        <v>2178</v>
      </c>
      <c r="L3172" s="21" t="s">
        <v>868</v>
      </c>
      <c r="M3172" s="21" t="s">
        <v>1733</v>
      </c>
      <c r="N3172" s="21" t="s">
        <v>295</v>
      </c>
      <c r="O3172" s="22">
        <v>10</v>
      </c>
      <c r="P3172" s="22">
        <v>91</v>
      </c>
      <c r="Q3172" s="21" t="s">
        <v>45</v>
      </c>
      <c r="R3172" s="103">
        <f t="shared" si="49"/>
        <v>910</v>
      </c>
      <c r="S3172" s="22">
        <v>0</v>
      </c>
      <c r="T3172" s="22">
        <v>0</v>
      </c>
      <c r="U3172" s="22">
        <v>0</v>
      </c>
      <c r="V3172" s="22">
        <v>0</v>
      </c>
      <c r="W3172" s="22">
        <v>0</v>
      </c>
      <c r="X3172" s="22">
        <v>910</v>
      </c>
      <c r="Y3172" s="22">
        <v>0</v>
      </c>
      <c r="Z3172" s="22">
        <v>0</v>
      </c>
      <c r="AA3172" s="22">
        <v>0</v>
      </c>
      <c r="AB3172" s="22">
        <v>0</v>
      </c>
      <c r="AC3172" s="22">
        <v>0</v>
      </c>
      <c r="AD3172" s="22">
        <v>0</v>
      </c>
    </row>
    <row r="3173" spans="1:30" s="1" customFormat="1" ht="15" customHeight="1" x14ac:dyDescent="0.3">
      <c r="A3173" s="21" t="s">
        <v>34</v>
      </c>
      <c r="B3173" s="21" t="s">
        <v>1314</v>
      </c>
      <c r="C3173" s="21" t="s">
        <v>1314</v>
      </c>
      <c r="D3173" s="21" t="s">
        <v>36</v>
      </c>
      <c r="E3173" s="21" t="s">
        <v>109</v>
      </c>
      <c r="F3173" s="33">
        <v>43</v>
      </c>
      <c r="G3173" s="21" t="s">
        <v>38</v>
      </c>
      <c r="H3173" s="21" t="s">
        <v>762</v>
      </c>
      <c r="I3173" s="21" t="s">
        <v>277</v>
      </c>
      <c r="J3173" s="21" t="s">
        <v>2179</v>
      </c>
      <c r="K3173" s="21" t="s">
        <v>2180</v>
      </c>
      <c r="L3173" s="21" t="s">
        <v>868</v>
      </c>
      <c r="M3173" s="21" t="s">
        <v>1733</v>
      </c>
      <c r="N3173" s="21" t="s">
        <v>48</v>
      </c>
      <c r="O3173" s="22">
        <v>15</v>
      </c>
      <c r="P3173" s="22">
        <v>24</v>
      </c>
      <c r="Q3173" s="21" t="s">
        <v>45</v>
      </c>
      <c r="R3173" s="103">
        <f t="shared" si="49"/>
        <v>360</v>
      </c>
      <c r="S3173" s="22">
        <v>0</v>
      </c>
      <c r="T3173" s="22">
        <v>0</v>
      </c>
      <c r="U3173" s="22">
        <v>0</v>
      </c>
      <c r="V3173" s="22">
        <v>0</v>
      </c>
      <c r="W3173" s="22">
        <v>0</v>
      </c>
      <c r="X3173" s="22">
        <v>360</v>
      </c>
      <c r="Y3173" s="22">
        <v>0</v>
      </c>
      <c r="Z3173" s="22">
        <v>0</v>
      </c>
      <c r="AA3173" s="22">
        <v>0</v>
      </c>
      <c r="AB3173" s="22">
        <v>0</v>
      </c>
      <c r="AC3173" s="22">
        <v>0</v>
      </c>
      <c r="AD3173" s="22">
        <v>0</v>
      </c>
    </row>
    <row r="3174" spans="1:30" s="1" customFormat="1" ht="15" customHeight="1" x14ac:dyDescent="0.3">
      <c r="A3174" s="21" t="s">
        <v>34</v>
      </c>
      <c r="B3174" s="21" t="s">
        <v>1314</v>
      </c>
      <c r="C3174" s="21" t="s">
        <v>1314</v>
      </c>
      <c r="D3174" s="21" t="s">
        <v>36</v>
      </c>
      <c r="E3174" s="21" t="s">
        <v>246</v>
      </c>
      <c r="F3174" s="33">
        <v>1</v>
      </c>
      <c r="G3174" s="21" t="s">
        <v>38</v>
      </c>
      <c r="H3174" s="21" t="s">
        <v>1350</v>
      </c>
      <c r="I3174" s="21" t="s">
        <v>288</v>
      </c>
      <c r="J3174" s="21" t="s">
        <v>305</v>
      </c>
      <c r="K3174" s="21" t="s">
        <v>306</v>
      </c>
      <c r="L3174" s="21" t="s">
        <v>868</v>
      </c>
      <c r="M3174" s="21" t="s">
        <v>1733</v>
      </c>
      <c r="N3174" s="21" t="s">
        <v>48</v>
      </c>
      <c r="O3174" s="22">
        <v>390</v>
      </c>
      <c r="P3174" s="22">
        <v>75</v>
      </c>
      <c r="Q3174" s="21" t="s">
        <v>45</v>
      </c>
      <c r="R3174" s="103">
        <f t="shared" si="49"/>
        <v>29250</v>
      </c>
      <c r="S3174" s="22">
        <v>2250</v>
      </c>
      <c r="T3174" s="22">
        <v>2250</v>
      </c>
      <c r="U3174" s="22">
        <v>2250</v>
      </c>
      <c r="V3174" s="22">
        <v>2250</v>
      </c>
      <c r="W3174" s="22">
        <v>3000</v>
      </c>
      <c r="X3174" s="22">
        <v>3000</v>
      </c>
      <c r="Y3174" s="22">
        <v>3000</v>
      </c>
      <c r="Z3174" s="22">
        <v>2250</v>
      </c>
      <c r="AA3174" s="22">
        <v>2250</v>
      </c>
      <c r="AB3174" s="22">
        <v>2250</v>
      </c>
      <c r="AC3174" s="22">
        <v>2250</v>
      </c>
      <c r="AD3174" s="22">
        <v>2250</v>
      </c>
    </row>
    <row r="3175" spans="1:30" s="1" customFormat="1" ht="15" customHeight="1" x14ac:dyDescent="0.3">
      <c r="A3175" s="21" t="s">
        <v>34</v>
      </c>
      <c r="B3175" s="21" t="s">
        <v>1314</v>
      </c>
      <c r="C3175" s="21" t="s">
        <v>1314</v>
      </c>
      <c r="D3175" s="21" t="s">
        <v>36</v>
      </c>
      <c r="E3175" s="21" t="s">
        <v>37</v>
      </c>
      <c r="F3175" s="33">
        <v>1</v>
      </c>
      <c r="G3175" s="21" t="s">
        <v>38</v>
      </c>
      <c r="H3175" s="21" t="s">
        <v>1433</v>
      </c>
      <c r="I3175" s="21" t="s">
        <v>345</v>
      </c>
      <c r="J3175" s="21" t="s">
        <v>364</v>
      </c>
      <c r="K3175" s="21" t="s">
        <v>365</v>
      </c>
      <c r="L3175" s="21" t="s">
        <v>868</v>
      </c>
      <c r="M3175" s="21" t="s">
        <v>1317</v>
      </c>
      <c r="N3175" s="21" t="s">
        <v>48</v>
      </c>
      <c r="O3175" s="22">
        <v>1</v>
      </c>
      <c r="P3175" s="22">
        <v>507</v>
      </c>
      <c r="Q3175" s="21" t="s">
        <v>45</v>
      </c>
      <c r="R3175" s="103">
        <f t="shared" si="49"/>
        <v>507</v>
      </c>
      <c r="S3175" s="22">
        <v>0</v>
      </c>
      <c r="T3175" s="22">
        <v>507</v>
      </c>
      <c r="U3175" s="22">
        <v>0</v>
      </c>
      <c r="V3175" s="22">
        <v>0</v>
      </c>
      <c r="W3175" s="22">
        <v>0</v>
      </c>
      <c r="X3175" s="22">
        <v>0</v>
      </c>
      <c r="Y3175" s="22">
        <v>0</v>
      </c>
      <c r="Z3175" s="22">
        <v>0</v>
      </c>
      <c r="AA3175" s="22">
        <v>0</v>
      </c>
      <c r="AB3175" s="22">
        <v>0</v>
      </c>
      <c r="AC3175" s="22">
        <v>0</v>
      </c>
      <c r="AD3175" s="22">
        <v>0</v>
      </c>
    </row>
    <row r="3176" spans="1:30" s="1" customFormat="1" ht="15" customHeight="1" x14ac:dyDescent="0.3">
      <c r="A3176" s="21" t="s">
        <v>34</v>
      </c>
      <c r="B3176" s="21" t="s">
        <v>1314</v>
      </c>
      <c r="C3176" s="21" t="s">
        <v>1314</v>
      </c>
      <c r="D3176" s="21" t="s">
        <v>36</v>
      </c>
      <c r="E3176" s="21" t="s">
        <v>37</v>
      </c>
      <c r="F3176" s="33">
        <v>1</v>
      </c>
      <c r="G3176" s="21" t="s">
        <v>38</v>
      </c>
      <c r="H3176" s="21" t="s">
        <v>1433</v>
      </c>
      <c r="I3176" s="21" t="s">
        <v>345</v>
      </c>
      <c r="J3176" s="21" t="s">
        <v>1351</v>
      </c>
      <c r="K3176" s="21" t="s">
        <v>1304</v>
      </c>
      <c r="L3176" s="21" t="s">
        <v>42</v>
      </c>
      <c r="M3176" s="21" t="s">
        <v>1317</v>
      </c>
      <c r="N3176" s="21" t="s">
        <v>44</v>
      </c>
      <c r="O3176" s="22">
        <v>2</v>
      </c>
      <c r="P3176" s="22">
        <v>59</v>
      </c>
      <c r="Q3176" s="21" t="s">
        <v>45</v>
      </c>
      <c r="R3176" s="103">
        <f t="shared" si="49"/>
        <v>118</v>
      </c>
      <c r="S3176" s="22">
        <v>0</v>
      </c>
      <c r="T3176" s="22">
        <v>59</v>
      </c>
      <c r="U3176" s="22">
        <v>0</v>
      </c>
      <c r="V3176" s="22">
        <v>0</v>
      </c>
      <c r="W3176" s="22">
        <v>0</v>
      </c>
      <c r="X3176" s="22">
        <v>59</v>
      </c>
      <c r="Y3176" s="22">
        <v>0</v>
      </c>
      <c r="Z3176" s="22">
        <v>0</v>
      </c>
      <c r="AA3176" s="22">
        <v>0</v>
      </c>
      <c r="AB3176" s="22">
        <v>0</v>
      </c>
      <c r="AC3176" s="22">
        <v>0</v>
      </c>
      <c r="AD3176" s="22">
        <v>0</v>
      </c>
    </row>
    <row r="3177" spans="1:30" s="1" customFormat="1" ht="15" customHeight="1" x14ac:dyDescent="0.3">
      <c r="A3177" s="21" t="s">
        <v>34</v>
      </c>
      <c r="B3177" s="21" t="s">
        <v>1314</v>
      </c>
      <c r="C3177" s="21" t="s">
        <v>1314</v>
      </c>
      <c r="D3177" s="21" t="s">
        <v>36</v>
      </c>
      <c r="E3177" s="21" t="s">
        <v>37</v>
      </c>
      <c r="F3177" s="33">
        <v>1</v>
      </c>
      <c r="G3177" s="21" t="s">
        <v>38</v>
      </c>
      <c r="H3177" s="21" t="s">
        <v>1433</v>
      </c>
      <c r="I3177" s="21" t="s">
        <v>345</v>
      </c>
      <c r="J3177" s="21" t="s">
        <v>1351</v>
      </c>
      <c r="K3177" s="21" t="s">
        <v>1304</v>
      </c>
      <c r="L3177" s="21" t="s">
        <v>42</v>
      </c>
      <c r="M3177" s="21" t="s">
        <v>1317</v>
      </c>
      <c r="N3177" s="21" t="s">
        <v>44</v>
      </c>
      <c r="O3177" s="22">
        <v>2</v>
      </c>
      <c r="P3177" s="22">
        <v>59</v>
      </c>
      <c r="Q3177" s="21" t="s">
        <v>45</v>
      </c>
      <c r="R3177" s="103">
        <f t="shared" si="49"/>
        <v>118</v>
      </c>
      <c r="S3177" s="22">
        <v>0</v>
      </c>
      <c r="T3177" s="22">
        <v>59</v>
      </c>
      <c r="U3177" s="22">
        <v>0</v>
      </c>
      <c r="V3177" s="22">
        <v>0</v>
      </c>
      <c r="W3177" s="22">
        <v>0</v>
      </c>
      <c r="X3177" s="22">
        <v>59</v>
      </c>
      <c r="Y3177" s="22">
        <v>0</v>
      </c>
      <c r="Z3177" s="22">
        <v>0</v>
      </c>
      <c r="AA3177" s="22">
        <v>0</v>
      </c>
      <c r="AB3177" s="22">
        <v>0</v>
      </c>
      <c r="AC3177" s="22">
        <v>0</v>
      </c>
      <c r="AD3177" s="22">
        <v>0</v>
      </c>
    </row>
    <row r="3178" spans="1:30" s="1" customFormat="1" ht="15" customHeight="1" x14ac:dyDescent="0.3">
      <c r="A3178" s="21" t="s">
        <v>34</v>
      </c>
      <c r="B3178" s="21" t="s">
        <v>1314</v>
      </c>
      <c r="C3178" s="21" t="s">
        <v>1314</v>
      </c>
      <c r="D3178" s="21" t="s">
        <v>36</v>
      </c>
      <c r="E3178" s="21" t="s">
        <v>37</v>
      </c>
      <c r="F3178" s="33">
        <v>1</v>
      </c>
      <c r="G3178" s="21" t="s">
        <v>38</v>
      </c>
      <c r="H3178" s="21" t="s">
        <v>1433</v>
      </c>
      <c r="I3178" s="21" t="s">
        <v>345</v>
      </c>
      <c r="J3178" s="21" t="s">
        <v>1351</v>
      </c>
      <c r="K3178" s="21" t="s">
        <v>1304</v>
      </c>
      <c r="L3178" s="21" t="s">
        <v>42</v>
      </c>
      <c r="M3178" s="21" t="s">
        <v>1317</v>
      </c>
      <c r="N3178" s="21" t="s">
        <v>44</v>
      </c>
      <c r="O3178" s="22">
        <v>2</v>
      </c>
      <c r="P3178" s="22">
        <v>59</v>
      </c>
      <c r="Q3178" s="21" t="s">
        <v>45</v>
      </c>
      <c r="R3178" s="103">
        <f t="shared" si="49"/>
        <v>118</v>
      </c>
      <c r="S3178" s="22">
        <v>0</v>
      </c>
      <c r="T3178" s="22">
        <v>59</v>
      </c>
      <c r="U3178" s="22">
        <v>0</v>
      </c>
      <c r="V3178" s="22">
        <v>0</v>
      </c>
      <c r="W3178" s="22">
        <v>0</v>
      </c>
      <c r="X3178" s="22">
        <v>59</v>
      </c>
      <c r="Y3178" s="22">
        <v>0</v>
      </c>
      <c r="Z3178" s="22">
        <v>0</v>
      </c>
      <c r="AA3178" s="22">
        <v>0</v>
      </c>
      <c r="AB3178" s="22">
        <v>0</v>
      </c>
      <c r="AC3178" s="22">
        <v>0</v>
      </c>
      <c r="AD3178" s="22">
        <v>0</v>
      </c>
    </row>
    <row r="3179" spans="1:30" s="1" customFormat="1" ht="15" customHeight="1" x14ac:dyDescent="0.3">
      <c r="A3179" s="21" t="s">
        <v>34</v>
      </c>
      <c r="B3179" s="21" t="s">
        <v>1314</v>
      </c>
      <c r="C3179" s="21" t="s">
        <v>1314</v>
      </c>
      <c r="D3179" s="21" t="s">
        <v>36</v>
      </c>
      <c r="E3179" s="21" t="s">
        <v>194</v>
      </c>
      <c r="F3179" s="23" t="s">
        <v>195</v>
      </c>
      <c r="G3179" s="21" t="s">
        <v>245</v>
      </c>
      <c r="H3179" s="21">
        <v>26102</v>
      </c>
      <c r="I3179" s="48" t="s">
        <v>412</v>
      </c>
      <c r="J3179" s="21" t="s">
        <v>409</v>
      </c>
      <c r="K3179" s="21" t="s">
        <v>415</v>
      </c>
      <c r="L3179" s="21" t="s">
        <v>1946</v>
      </c>
      <c r="M3179" s="21" t="s">
        <v>43</v>
      </c>
      <c r="N3179" s="21" t="s">
        <v>419</v>
      </c>
      <c r="O3179" s="22">
        <v>660</v>
      </c>
      <c r="P3179" s="22">
        <v>23</v>
      </c>
      <c r="Q3179" s="21" t="s">
        <v>411</v>
      </c>
      <c r="R3179" s="103">
        <f t="shared" si="49"/>
        <v>15180</v>
      </c>
      <c r="S3179" s="22">
        <v>1380</v>
      </c>
      <c r="T3179" s="22">
        <v>1380</v>
      </c>
      <c r="U3179" s="22">
        <v>1380</v>
      </c>
      <c r="V3179" s="22">
        <v>1380</v>
      </c>
      <c r="W3179" s="22">
        <v>0</v>
      </c>
      <c r="X3179" s="22">
        <v>1380</v>
      </c>
      <c r="Y3179" s="22">
        <v>1380</v>
      </c>
      <c r="Z3179" s="22">
        <v>1380</v>
      </c>
      <c r="AA3179" s="22">
        <v>1380</v>
      </c>
      <c r="AB3179" s="22">
        <v>1380</v>
      </c>
      <c r="AC3179" s="22">
        <v>1380</v>
      </c>
      <c r="AD3179" s="22">
        <v>1380</v>
      </c>
    </row>
    <row r="3180" spans="1:30" s="1" customFormat="1" ht="15" customHeight="1" x14ac:dyDescent="0.3">
      <c r="A3180" s="21" t="s">
        <v>34</v>
      </c>
      <c r="B3180" s="21" t="s">
        <v>1314</v>
      </c>
      <c r="C3180" s="21" t="s">
        <v>1314</v>
      </c>
      <c r="D3180" s="21" t="s">
        <v>36</v>
      </c>
      <c r="E3180" s="21" t="s">
        <v>246</v>
      </c>
      <c r="F3180" s="33">
        <v>1</v>
      </c>
      <c r="G3180" s="21" t="s">
        <v>38</v>
      </c>
      <c r="H3180" s="21" t="s">
        <v>1496</v>
      </c>
      <c r="I3180" s="21" t="s">
        <v>412</v>
      </c>
      <c r="J3180" s="21" t="s">
        <v>413</v>
      </c>
      <c r="K3180" s="21" t="s">
        <v>414</v>
      </c>
      <c r="L3180" s="21" t="s">
        <v>1946</v>
      </c>
      <c r="M3180" s="21" t="s">
        <v>43</v>
      </c>
      <c r="N3180" s="21" t="s">
        <v>290</v>
      </c>
      <c r="O3180" s="22">
        <v>1440</v>
      </c>
      <c r="P3180" s="22">
        <v>25</v>
      </c>
      <c r="Q3180" s="21" t="s">
        <v>411</v>
      </c>
      <c r="R3180" s="103">
        <f t="shared" si="49"/>
        <v>36000</v>
      </c>
      <c r="S3180" s="22">
        <v>2000</v>
      </c>
      <c r="T3180" s="22">
        <v>2000</v>
      </c>
      <c r="U3180" s="22">
        <v>2000</v>
      </c>
      <c r="V3180" s="22">
        <v>2000</v>
      </c>
      <c r="W3180" s="22">
        <v>2000</v>
      </c>
      <c r="X3180" s="22">
        <v>2000</v>
      </c>
      <c r="Y3180" s="22">
        <v>4000</v>
      </c>
      <c r="Z3180" s="22">
        <v>4000</v>
      </c>
      <c r="AA3180" s="22">
        <v>4000</v>
      </c>
      <c r="AB3180" s="22">
        <v>4000</v>
      </c>
      <c r="AC3180" s="22">
        <v>4000</v>
      </c>
      <c r="AD3180" s="22">
        <v>4000</v>
      </c>
    </row>
    <row r="3181" spans="1:30" s="1" customFormat="1" ht="15" customHeight="1" x14ac:dyDescent="0.3">
      <c r="A3181" s="21" t="s">
        <v>34</v>
      </c>
      <c r="B3181" s="21" t="s">
        <v>1314</v>
      </c>
      <c r="C3181" s="21" t="s">
        <v>1314</v>
      </c>
      <c r="D3181" s="21" t="s">
        <v>36</v>
      </c>
      <c r="E3181" s="21" t="s">
        <v>246</v>
      </c>
      <c r="F3181" s="33">
        <v>1</v>
      </c>
      <c r="G3181" s="21" t="s">
        <v>38</v>
      </c>
      <c r="H3181" s="21" t="s">
        <v>1639</v>
      </c>
      <c r="I3181" s="21" t="s">
        <v>418</v>
      </c>
      <c r="J3181" s="21" t="s">
        <v>1529</v>
      </c>
      <c r="K3181" s="21" t="s">
        <v>1530</v>
      </c>
      <c r="L3181" s="21" t="s">
        <v>868</v>
      </c>
      <c r="M3181" s="21" t="s">
        <v>1733</v>
      </c>
      <c r="N3181" s="21" t="s">
        <v>285</v>
      </c>
      <c r="O3181" s="22">
        <v>222</v>
      </c>
      <c r="P3181" s="22">
        <v>9</v>
      </c>
      <c r="Q3181" s="21" t="s">
        <v>45</v>
      </c>
      <c r="R3181" s="103">
        <f t="shared" si="49"/>
        <v>1998</v>
      </c>
      <c r="S3181" s="22">
        <v>0</v>
      </c>
      <c r="T3181" s="22">
        <v>0</v>
      </c>
      <c r="U3181" s="22">
        <v>0</v>
      </c>
      <c r="V3181" s="22">
        <v>1998</v>
      </c>
      <c r="W3181" s="22">
        <v>0</v>
      </c>
      <c r="X3181" s="22">
        <v>0</v>
      </c>
      <c r="Y3181" s="22">
        <v>0</v>
      </c>
      <c r="Z3181" s="22">
        <v>0</v>
      </c>
      <c r="AA3181" s="22">
        <v>0</v>
      </c>
      <c r="AB3181" s="22">
        <v>0</v>
      </c>
      <c r="AC3181" s="22">
        <v>0</v>
      </c>
      <c r="AD3181" s="22">
        <v>0</v>
      </c>
    </row>
    <row r="3182" spans="1:30" s="1" customFormat="1" ht="15" customHeight="1" x14ac:dyDescent="0.3">
      <c r="A3182" s="21" t="s">
        <v>34</v>
      </c>
      <c r="B3182" s="21" t="s">
        <v>1314</v>
      </c>
      <c r="C3182" s="21" t="s">
        <v>1314</v>
      </c>
      <c r="D3182" s="21" t="s">
        <v>36</v>
      </c>
      <c r="E3182" s="21" t="s">
        <v>109</v>
      </c>
      <c r="F3182" s="33">
        <v>43</v>
      </c>
      <c r="G3182" s="21" t="s">
        <v>38</v>
      </c>
      <c r="H3182" s="21" t="s">
        <v>1639</v>
      </c>
      <c r="I3182" s="21" t="s">
        <v>418</v>
      </c>
      <c r="J3182" s="21" t="s">
        <v>1641</v>
      </c>
      <c r="K3182" s="21" t="s">
        <v>1642</v>
      </c>
      <c r="L3182" s="21" t="s">
        <v>868</v>
      </c>
      <c r="M3182" s="21" t="s">
        <v>1733</v>
      </c>
      <c r="N3182" s="21" t="s">
        <v>48</v>
      </c>
      <c r="O3182" s="22">
        <v>3</v>
      </c>
      <c r="P3182" s="22">
        <v>62</v>
      </c>
      <c r="Q3182" s="21" t="s">
        <v>45</v>
      </c>
      <c r="R3182" s="103">
        <f t="shared" si="49"/>
        <v>186</v>
      </c>
      <c r="S3182" s="22">
        <v>0</v>
      </c>
      <c r="T3182" s="22">
        <v>0</v>
      </c>
      <c r="U3182" s="22">
        <v>0</v>
      </c>
      <c r="V3182" s="22">
        <v>0</v>
      </c>
      <c r="W3182" s="22">
        <v>0</v>
      </c>
      <c r="X3182" s="22">
        <v>186</v>
      </c>
      <c r="Y3182" s="22">
        <v>0</v>
      </c>
      <c r="Z3182" s="22">
        <v>0</v>
      </c>
      <c r="AA3182" s="22">
        <v>0</v>
      </c>
      <c r="AB3182" s="22">
        <v>0</v>
      </c>
      <c r="AC3182" s="22">
        <v>0</v>
      </c>
      <c r="AD3182" s="22">
        <v>0</v>
      </c>
    </row>
    <row r="3183" spans="1:30" s="1" customFormat="1" ht="15" customHeight="1" x14ac:dyDescent="0.3">
      <c r="A3183" s="21" t="s">
        <v>34</v>
      </c>
      <c r="B3183" s="21" t="s">
        <v>1314</v>
      </c>
      <c r="C3183" s="21" t="s">
        <v>1314</v>
      </c>
      <c r="D3183" s="21" t="s">
        <v>36</v>
      </c>
      <c r="E3183" s="21" t="s">
        <v>109</v>
      </c>
      <c r="F3183" s="33">
        <v>43</v>
      </c>
      <c r="G3183" s="21" t="s">
        <v>38</v>
      </c>
      <c r="H3183" s="21" t="s">
        <v>1498</v>
      </c>
      <c r="I3183" s="21" t="s">
        <v>428</v>
      </c>
      <c r="J3183" s="21" t="s">
        <v>1249</v>
      </c>
      <c r="K3183" s="21" t="s">
        <v>1250</v>
      </c>
      <c r="L3183" s="21" t="s">
        <v>868</v>
      </c>
      <c r="M3183" s="21" t="s">
        <v>1317</v>
      </c>
      <c r="N3183" s="21" t="s">
        <v>48</v>
      </c>
      <c r="O3183" s="22">
        <v>2</v>
      </c>
      <c r="P3183" s="22">
        <v>1066</v>
      </c>
      <c r="Q3183" s="21" t="s">
        <v>45</v>
      </c>
      <c r="R3183" s="103">
        <f t="shared" si="49"/>
        <v>2132</v>
      </c>
      <c r="S3183" s="22">
        <v>0</v>
      </c>
      <c r="T3183" s="22">
        <v>0</v>
      </c>
      <c r="U3183" s="22">
        <v>0</v>
      </c>
      <c r="V3183" s="22">
        <v>0</v>
      </c>
      <c r="W3183" s="22">
        <v>0</v>
      </c>
      <c r="X3183" s="22">
        <v>2132</v>
      </c>
      <c r="Y3183" s="22">
        <v>0</v>
      </c>
      <c r="Z3183" s="22">
        <v>0</v>
      </c>
      <c r="AA3183" s="22">
        <v>0</v>
      </c>
      <c r="AB3183" s="22">
        <v>0</v>
      </c>
      <c r="AC3183" s="22">
        <v>0</v>
      </c>
      <c r="AD3183" s="22">
        <v>0</v>
      </c>
    </row>
    <row r="3184" spans="1:30" s="1" customFormat="1" ht="15" customHeight="1" x14ac:dyDescent="0.3">
      <c r="A3184" s="21" t="s">
        <v>34</v>
      </c>
      <c r="B3184" s="21" t="s">
        <v>1314</v>
      </c>
      <c r="C3184" s="21" t="s">
        <v>1314</v>
      </c>
      <c r="D3184" s="21" t="s">
        <v>36</v>
      </c>
      <c r="E3184" s="21" t="s">
        <v>246</v>
      </c>
      <c r="F3184" s="33">
        <v>1</v>
      </c>
      <c r="G3184" s="21" t="s">
        <v>38</v>
      </c>
      <c r="H3184" s="21" t="s">
        <v>1444</v>
      </c>
      <c r="I3184" s="21" t="s">
        <v>461</v>
      </c>
      <c r="J3184" s="21" t="s">
        <v>866</v>
      </c>
      <c r="K3184" s="21" t="s">
        <v>867</v>
      </c>
      <c r="L3184" s="21" t="s">
        <v>868</v>
      </c>
      <c r="M3184" s="21" t="s">
        <v>1317</v>
      </c>
      <c r="N3184" s="21" t="s">
        <v>48</v>
      </c>
      <c r="O3184" s="22">
        <v>2</v>
      </c>
      <c r="P3184" s="22">
        <v>322</v>
      </c>
      <c r="Q3184" s="21" t="s">
        <v>45</v>
      </c>
      <c r="R3184" s="103">
        <f t="shared" si="49"/>
        <v>644</v>
      </c>
      <c r="S3184" s="22">
        <v>0</v>
      </c>
      <c r="T3184" s="22">
        <v>644</v>
      </c>
      <c r="U3184" s="22">
        <v>0</v>
      </c>
      <c r="V3184" s="22">
        <v>0</v>
      </c>
      <c r="W3184" s="22">
        <v>0</v>
      </c>
      <c r="X3184" s="22">
        <v>0</v>
      </c>
      <c r="Y3184" s="22">
        <v>0</v>
      </c>
      <c r="Z3184" s="22">
        <v>0</v>
      </c>
      <c r="AA3184" s="22">
        <v>0</v>
      </c>
      <c r="AB3184" s="22">
        <v>0</v>
      </c>
      <c r="AC3184" s="22">
        <v>0</v>
      </c>
      <c r="AD3184" s="22">
        <v>0</v>
      </c>
    </row>
    <row r="3185" spans="1:30" s="1" customFormat="1" ht="15" customHeight="1" x14ac:dyDescent="0.3">
      <c r="A3185" s="21" t="s">
        <v>34</v>
      </c>
      <c r="B3185" s="21" t="s">
        <v>1314</v>
      </c>
      <c r="C3185" s="21" t="s">
        <v>1314</v>
      </c>
      <c r="D3185" s="21" t="s">
        <v>36</v>
      </c>
      <c r="E3185" s="21" t="s">
        <v>246</v>
      </c>
      <c r="F3185" s="33">
        <v>1</v>
      </c>
      <c r="G3185" s="21" t="s">
        <v>38</v>
      </c>
      <c r="H3185" s="21" t="s">
        <v>1444</v>
      </c>
      <c r="I3185" s="21" t="s">
        <v>461</v>
      </c>
      <c r="J3185" s="21" t="s">
        <v>486</v>
      </c>
      <c r="K3185" s="21" t="s">
        <v>487</v>
      </c>
      <c r="L3185" s="21" t="s">
        <v>868</v>
      </c>
      <c r="M3185" s="21" t="s">
        <v>1317</v>
      </c>
      <c r="N3185" s="21" t="s">
        <v>48</v>
      </c>
      <c r="O3185" s="22">
        <v>2</v>
      </c>
      <c r="P3185" s="22">
        <v>120</v>
      </c>
      <c r="Q3185" s="21" t="s">
        <v>45</v>
      </c>
      <c r="R3185" s="103">
        <f t="shared" si="49"/>
        <v>240</v>
      </c>
      <c r="S3185" s="22">
        <v>0</v>
      </c>
      <c r="T3185" s="22">
        <v>240</v>
      </c>
      <c r="U3185" s="22">
        <v>0</v>
      </c>
      <c r="V3185" s="22">
        <v>0</v>
      </c>
      <c r="W3185" s="22">
        <v>0</v>
      </c>
      <c r="X3185" s="22">
        <v>0</v>
      </c>
      <c r="Y3185" s="22">
        <v>0</v>
      </c>
      <c r="Z3185" s="22">
        <v>0</v>
      </c>
      <c r="AA3185" s="22">
        <v>0</v>
      </c>
      <c r="AB3185" s="22">
        <v>0</v>
      </c>
      <c r="AC3185" s="22">
        <v>0</v>
      </c>
      <c r="AD3185" s="22">
        <v>0</v>
      </c>
    </row>
    <row r="3186" spans="1:30" s="1" customFormat="1" ht="15" customHeight="1" x14ac:dyDescent="0.3">
      <c r="A3186" s="21" t="s">
        <v>34</v>
      </c>
      <c r="B3186" s="21" t="s">
        <v>1314</v>
      </c>
      <c r="C3186" s="21" t="s">
        <v>1314</v>
      </c>
      <c r="D3186" s="21" t="s">
        <v>36</v>
      </c>
      <c r="E3186" s="21" t="s">
        <v>109</v>
      </c>
      <c r="F3186" s="33">
        <v>43</v>
      </c>
      <c r="G3186" s="21" t="s">
        <v>38</v>
      </c>
      <c r="H3186" s="21" t="s">
        <v>1444</v>
      </c>
      <c r="I3186" s="21" t="s">
        <v>461</v>
      </c>
      <c r="J3186" s="21" t="s">
        <v>866</v>
      </c>
      <c r="K3186" s="21" t="s">
        <v>867</v>
      </c>
      <c r="L3186" s="21" t="s">
        <v>868</v>
      </c>
      <c r="M3186" s="21" t="s">
        <v>1317</v>
      </c>
      <c r="N3186" s="21" t="s">
        <v>48</v>
      </c>
      <c r="O3186" s="22">
        <v>1</v>
      </c>
      <c r="P3186" s="22">
        <v>520</v>
      </c>
      <c r="Q3186" s="21" t="s">
        <v>45</v>
      </c>
      <c r="R3186" s="103">
        <f t="shared" si="49"/>
        <v>520</v>
      </c>
      <c r="S3186" s="22">
        <v>0</v>
      </c>
      <c r="T3186" s="22">
        <v>0</v>
      </c>
      <c r="U3186" s="22">
        <v>0</v>
      </c>
      <c r="V3186" s="22">
        <v>0</v>
      </c>
      <c r="W3186" s="22">
        <v>0</v>
      </c>
      <c r="X3186" s="22">
        <v>520</v>
      </c>
      <c r="Y3186" s="22">
        <v>0</v>
      </c>
      <c r="Z3186" s="22">
        <v>0</v>
      </c>
      <c r="AA3186" s="22">
        <v>0</v>
      </c>
      <c r="AB3186" s="22">
        <v>0</v>
      </c>
      <c r="AC3186" s="22">
        <v>0</v>
      </c>
      <c r="AD3186" s="22">
        <v>0</v>
      </c>
    </row>
    <row r="3187" spans="1:30" s="1" customFormat="1" ht="15" customHeight="1" x14ac:dyDescent="0.3">
      <c r="A3187" s="21" t="s">
        <v>34</v>
      </c>
      <c r="B3187" s="21" t="s">
        <v>1314</v>
      </c>
      <c r="C3187" s="21" t="s">
        <v>1314</v>
      </c>
      <c r="D3187" s="21" t="s">
        <v>36</v>
      </c>
      <c r="E3187" s="21" t="s">
        <v>148</v>
      </c>
      <c r="F3187" s="33">
        <v>44</v>
      </c>
      <c r="G3187" s="21" t="s">
        <v>38</v>
      </c>
      <c r="H3187" s="21" t="s">
        <v>1444</v>
      </c>
      <c r="I3187" s="21" t="s">
        <v>461</v>
      </c>
      <c r="J3187" s="21" t="s">
        <v>1257</v>
      </c>
      <c r="K3187" s="21" t="s">
        <v>1258</v>
      </c>
      <c r="L3187" s="21" t="s">
        <v>868</v>
      </c>
      <c r="M3187" s="21" t="s">
        <v>1317</v>
      </c>
      <c r="N3187" s="21" t="s">
        <v>48</v>
      </c>
      <c r="O3187" s="22">
        <v>1</v>
      </c>
      <c r="P3187" s="22">
        <v>362</v>
      </c>
      <c r="Q3187" s="21" t="s">
        <v>45</v>
      </c>
      <c r="R3187" s="103">
        <f t="shared" si="49"/>
        <v>362</v>
      </c>
      <c r="S3187" s="22">
        <v>0</v>
      </c>
      <c r="T3187" s="22">
        <v>362</v>
      </c>
      <c r="U3187" s="22">
        <v>0</v>
      </c>
      <c r="V3187" s="22">
        <v>0</v>
      </c>
      <c r="W3187" s="22">
        <v>0</v>
      </c>
      <c r="X3187" s="22">
        <v>0</v>
      </c>
      <c r="Y3187" s="22">
        <v>0</v>
      </c>
      <c r="Z3187" s="22">
        <v>0</v>
      </c>
      <c r="AA3187" s="22">
        <v>0</v>
      </c>
      <c r="AB3187" s="22">
        <v>0</v>
      </c>
      <c r="AC3187" s="22">
        <v>0</v>
      </c>
      <c r="AD3187" s="22">
        <v>0</v>
      </c>
    </row>
    <row r="3188" spans="1:30" s="1" customFormat="1" ht="15" customHeight="1" x14ac:dyDescent="0.3">
      <c r="A3188" s="21" t="s">
        <v>34</v>
      </c>
      <c r="B3188" s="21" t="s">
        <v>1314</v>
      </c>
      <c r="C3188" s="21" t="s">
        <v>1314</v>
      </c>
      <c r="D3188" s="21" t="s">
        <v>36</v>
      </c>
      <c r="E3188" s="21" t="s">
        <v>148</v>
      </c>
      <c r="F3188" s="33">
        <v>44</v>
      </c>
      <c r="G3188" s="21" t="s">
        <v>38</v>
      </c>
      <c r="H3188" s="21" t="s">
        <v>1444</v>
      </c>
      <c r="I3188" s="21" t="s">
        <v>461</v>
      </c>
      <c r="J3188" s="21" t="s">
        <v>866</v>
      </c>
      <c r="K3188" s="21" t="s">
        <v>867</v>
      </c>
      <c r="L3188" s="21" t="s">
        <v>868</v>
      </c>
      <c r="M3188" s="21" t="s">
        <v>1317</v>
      </c>
      <c r="N3188" s="21" t="s">
        <v>48</v>
      </c>
      <c r="O3188" s="22">
        <v>2</v>
      </c>
      <c r="P3188" s="22">
        <v>322</v>
      </c>
      <c r="Q3188" s="21" t="s">
        <v>45</v>
      </c>
      <c r="R3188" s="103">
        <f t="shared" si="49"/>
        <v>644</v>
      </c>
      <c r="S3188" s="22">
        <v>0</v>
      </c>
      <c r="T3188" s="22">
        <v>644</v>
      </c>
      <c r="U3188" s="22">
        <v>0</v>
      </c>
      <c r="V3188" s="22">
        <v>0</v>
      </c>
      <c r="W3188" s="22">
        <v>0</v>
      </c>
      <c r="X3188" s="22">
        <v>0</v>
      </c>
      <c r="Y3188" s="22">
        <v>0</v>
      </c>
      <c r="Z3188" s="22">
        <v>0</v>
      </c>
      <c r="AA3188" s="22">
        <v>0</v>
      </c>
      <c r="AB3188" s="22">
        <v>0</v>
      </c>
      <c r="AC3188" s="22">
        <v>0</v>
      </c>
      <c r="AD3188" s="22">
        <v>0</v>
      </c>
    </row>
    <row r="3189" spans="1:30" s="1" customFormat="1" ht="15" customHeight="1" x14ac:dyDescent="0.3">
      <c r="A3189" s="21" t="s">
        <v>34</v>
      </c>
      <c r="B3189" s="21" t="s">
        <v>1314</v>
      </c>
      <c r="C3189" s="21" t="s">
        <v>1314</v>
      </c>
      <c r="D3189" s="21" t="s">
        <v>36</v>
      </c>
      <c r="E3189" s="21" t="s">
        <v>194</v>
      </c>
      <c r="F3189" s="23" t="s">
        <v>195</v>
      </c>
      <c r="G3189" s="21" t="s">
        <v>38</v>
      </c>
      <c r="H3189" s="21" t="s">
        <v>1444</v>
      </c>
      <c r="I3189" s="21" t="s">
        <v>461</v>
      </c>
      <c r="J3189" s="21" t="s">
        <v>1257</v>
      </c>
      <c r="K3189" s="21" t="s">
        <v>1258</v>
      </c>
      <c r="L3189" s="21" t="s">
        <v>868</v>
      </c>
      <c r="M3189" s="21" t="s">
        <v>1317</v>
      </c>
      <c r="N3189" s="21" t="s">
        <v>48</v>
      </c>
      <c r="O3189" s="22">
        <v>4</v>
      </c>
      <c r="P3189" s="22">
        <v>362</v>
      </c>
      <c r="Q3189" s="21" t="s">
        <v>45</v>
      </c>
      <c r="R3189" s="103">
        <f t="shared" si="49"/>
        <v>1448</v>
      </c>
      <c r="S3189" s="22">
        <v>0</v>
      </c>
      <c r="T3189" s="22">
        <v>1448</v>
      </c>
      <c r="U3189" s="22">
        <v>0</v>
      </c>
      <c r="V3189" s="22">
        <v>0</v>
      </c>
      <c r="W3189" s="22">
        <v>0</v>
      </c>
      <c r="X3189" s="22">
        <v>0</v>
      </c>
      <c r="Y3189" s="22">
        <v>0</v>
      </c>
      <c r="Z3189" s="22">
        <v>0</v>
      </c>
      <c r="AA3189" s="22">
        <v>0</v>
      </c>
      <c r="AB3189" s="22">
        <v>0</v>
      </c>
      <c r="AC3189" s="22">
        <v>0</v>
      </c>
      <c r="AD3189" s="22">
        <v>0</v>
      </c>
    </row>
    <row r="3190" spans="1:30" s="1" customFormat="1" ht="15" customHeight="1" x14ac:dyDescent="0.3">
      <c r="A3190" s="21" t="s">
        <v>34</v>
      </c>
      <c r="B3190" s="21" t="s">
        <v>1314</v>
      </c>
      <c r="C3190" s="21" t="s">
        <v>1314</v>
      </c>
      <c r="D3190" s="21" t="s">
        <v>36</v>
      </c>
      <c r="E3190" s="21" t="s">
        <v>246</v>
      </c>
      <c r="F3190" s="33">
        <v>1</v>
      </c>
      <c r="G3190" s="21" t="s">
        <v>489</v>
      </c>
      <c r="H3190" s="21">
        <v>31401</v>
      </c>
      <c r="I3190" s="48" t="s">
        <v>491</v>
      </c>
      <c r="J3190" s="21" t="s">
        <v>1576</v>
      </c>
      <c r="K3190" s="21" t="s">
        <v>573</v>
      </c>
      <c r="L3190" s="21" t="s">
        <v>868</v>
      </c>
      <c r="M3190" s="21" t="s">
        <v>43</v>
      </c>
      <c r="N3190" s="21" t="s">
        <v>335</v>
      </c>
      <c r="O3190" s="22">
        <v>12</v>
      </c>
      <c r="P3190" s="22">
        <v>400</v>
      </c>
      <c r="Q3190" s="21" t="s">
        <v>45</v>
      </c>
      <c r="R3190" s="103">
        <f t="shared" si="49"/>
        <v>4800</v>
      </c>
      <c r="S3190" s="22">
        <v>400</v>
      </c>
      <c r="T3190" s="22">
        <v>400</v>
      </c>
      <c r="U3190" s="22">
        <v>400</v>
      </c>
      <c r="V3190" s="22">
        <v>400</v>
      </c>
      <c r="W3190" s="22">
        <v>400</v>
      </c>
      <c r="X3190" s="22">
        <v>400</v>
      </c>
      <c r="Y3190" s="22">
        <v>400</v>
      </c>
      <c r="Z3190" s="22">
        <v>400</v>
      </c>
      <c r="AA3190" s="22">
        <v>400</v>
      </c>
      <c r="AB3190" s="22">
        <v>400</v>
      </c>
      <c r="AC3190" s="22">
        <v>400</v>
      </c>
      <c r="AD3190" s="22">
        <v>400</v>
      </c>
    </row>
    <row r="3191" spans="1:30" s="1" customFormat="1" ht="15" customHeight="1" x14ac:dyDescent="0.3">
      <c r="A3191" s="21" t="s">
        <v>34</v>
      </c>
      <c r="B3191" s="21" t="s">
        <v>1314</v>
      </c>
      <c r="C3191" s="21" t="s">
        <v>1314</v>
      </c>
      <c r="D3191" s="21" t="s">
        <v>36</v>
      </c>
      <c r="E3191" s="21" t="s">
        <v>194</v>
      </c>
      <c r="F3191" s="32" t="s">
        <v>244</v>
      </c>
      <c r="G3191" s="21" t="s">
        <v>245</v>
      </c>
      <c r="H3191" s="21">
        <v>31401</v>
      </c>
      <c r="I3191" s="48" t="s">
        <v>491</v>
      </c>
      <c r="J3191" s="21" t="s">
        <v>1576</v>
      </c>
      <c r="K3191" s="21" t="s">
        <v>871</v>
      </c>
      <c r="L3191" s="21" t="s">
        <v>868</v>
      </c>
      <c r="M3191" s="21" t="s">
        <v>43</v>
      </c>
      <c r="N3191" s="21" t="s">
        <v>335</v>
      </c>
      <c r="O3191" s="22">
        <v>12</v>
      </c>
      <c r="P3191" s="22">
        <v>400</v>
      </c>
      <c r="Q3191" s="21" t="s">
        <v>45</v>
      </c>
      <c r="R3191" s="103">
        <f t="shared" si="49"/>
        <v>4800</v>
      </c>
      <c r="S3191" s="22">
        <v>400</v>
      </c>
      <c r="T3191" s="22">
        <v>400</v>
      </c>
      <c r="U3191" s="22">
        <v>400</v>
      </c>
      <c r="V3191" s="22">
        <v>400</v>
      </c>
      <c r="W3191" s="22">
        <v>400</v>
      </c>
      <c r="X3191" s="22">
        <v>400</v>
      </c>
      <c r="Y3191" s="22">
        <v>400</v>
      </c>
      <c r="Z3191" s="22">
        <v>400</v>
      </c>
      <c r="AA3191" s="22">
        <v>400</v>
      </c>
      <c r="AB3191" s="22">
        <v>400</v>
      </c>
      <c r="AC3191" s="22">
        <v>400</v>
      </c>
      <c r="AD3191" s="22">
        <v>400</v>
      </c>
    </row>
    <row r="3192" spans="1:30" s="1" customFormat="1" ht="15" customHeight="1" x14ac:dyDescent="0.3">
      <c r="A3192" s="21" t="s">
        <v>34</v>
      </c>
      <c r="B3192" s="21" t="s">
        <v>1314</v>
      </c>
      <c r="C3192" s="21" t="s">
        <v>1314</v>
      </c>
      <c r="D3192" s="21" t="s">
        <v>36</v>
      </c>
      <c r="E3192" s="21" t="s">
        <v>246</v>
      </c>
      <c r="F3192" s="33">
        <v>1</v>
      </c>
      <c r="G3192" s="21" t="s">
        <v>38</v>
      </c>
      <c r="H3192" s="21">
        <v>32601</v>
      </c>
      <c r="I3192" s="21" t="s">
        <v>495</v>
      </c>
      <c r="J3192" s="21" t="s">
        <v>1576</v>
      </c>
      <c r="K3192" s="21" t="s">
        <v>496</v>
      </c>
      <c r="L3192" s="21" t="s">
        <v>868</v>
      </c>
      <c r="M3192" s="21" t="s">
        <v>1733</v>
      </c>
      <c r="N3192" s="21" t="s">
        <v>335</v>
      </c>
      <c r="O3192" s="22">
        <v>4</v>
      </c>
      <c r="P3192" s="22">
        <v>2500</v>
      </c>
      <c r="Q3192" s="21" t="s">
        <v>45</v>
      </c>
      <c r="R3192" s="103">
        <f t="shared" si="49"/>
        <v>10000</v>
      </c>
      <c r="S3192" s="22">
        <v>2500</v>
      </c>
      <c r="T3192" s="22">
        <v>2500</v>
      </c>
      <c r="U3192" s="22">
        <v>2500</v>
      </c>
      <c r="V3192" s="22">
        <v>2500</v>
      </c>
      <c r="W3192" s="22">
        <v>0</v>
      </c>
      <c r="X3192" s="22">
        <v>0</v>
      </c>
      <c r="Y3192" s="22">
        <v>0</v>
      </c>
      <c r="Z3192" s="22">
        <v>0</v>
      </c>
      <c r="AA3192" s="22">
        <v>0</v>
      </c>
      <c r="AB3192" s="22">
        <v>0</v>
      </c>
      <c r="AC3192" s="22">
        <v>0</v>
      </c>
      <c r="AD3192" s="22">
        <v>0</v>
      </c>
    </row>
    <row r="3193" spans="1:30" s="1" customFormat="1" ht="15" customHeight="1" x14ac:dyDescent="0.3">
      <c r="A3193" s="21" t="s">
        <v>34</v>
      </c>
      <c r="B3193" s="21" t="s">
        <v>1314</v>
      </c>
      <c r="C3193" s="21" t="s">
        <v>1314</v>
      </c>
      <c r="D3193" s="21" t="s">
        <v>36</v>
      </c>
      <c r="E3193" s="21" t="s">
        <v>246</v>
      </c>
      <c r="F3193" s="33">
        <v>1</v>
      </c>
      <c r="G3193" s="21" t="s">
        <v>38</v>
      </c>
      <c r="H3193" s="21">
        <v>32601</v>
      </c>
      <c r="I3193" s="21" t="s">
        <v>495</v>
      </c>
      <c r="J3193" s="21" t="s">
        <v>1576</v>
      </c>
      <c r="K3193" s="21" t="s">
        <v>496</v>
      </c>
      <c r="L3193" s="21" t="s">
        <v>868</v>
      </c>
      <c r="M3193" s="21" t="s">
        <v>1733</v>
      </c>
      <c r="N3193" s="21" t="s">
        <v>335</v>
      </c>
      <c r="O3193" s="22">
        <v>6</v>
      </c>
      <c r="P3193" s="22">
        <v>500</v>
      </c>
      <c r="Q3193" s="21" t="s">
        <v>45</v>
      </c>
      <c r="R3193" s="103">
        <f t="shared" si="49"/>
        <v>3000</v>
      </c>
      <c r="S3193" s="22">
        <v>0</v>
      </c>
      <c r="T3193" s="22">
        <v>0</v>
      </c>
      <c r="U3193" s="22">
        <v>0</v>
      </c>
      <c r="V3193" s="22">
        <v>0</v>
      </c>
      <c r="W3193" s="22">
        <v>0</v>
      </c>
      <c r="X3193" s="22">
        <v>0</v>
      </c>
      <c r="Y3193" s="22">
        <v>500</v>
      </c>
      <c r="Z3193" s="22">
        <v>500</v>
      </c>
      <c r="AA3193" s="22">
        <v>500</v>
      </c>
      <c r="AB3193" s="22">
        <v>500</v>
      </c>
      <c r="AC3193" s="22">
        <v>500</v>
      </c>
      <c r="AD3193" s="22">
        <v>500</v>
      </c>
    </row>
    <row r="3194" spans="1:30" s="1" customFormat="1" ht="15" customHeight="1" x14ac:dyDescent="0.3">
      <c r="A3194" s="21" t="s">
        <v>34</v>
      </c>
      <c r="B3194" s="21" t="s">
        <v>1314</v>
      </c>
      <c r="C3194" s="21" t="s">
        <v>1314</v>
      </c>
      <c r="D3194" s="21" t="s">
        <v>36</v>
      </c>
      <c r="E3194" s="21" t="s">
        <v>246</v>
      </c>
      <c r="F3194" s="33">
        <v>1</v>
      </c>
      <c r="G3194" s="21" t="s">
        <v>489</v>
      </c>
      <c r="H3194" s="21">
        <v>33801</v>
      </c>
      <c r="I3194" s="48" t="s">
        <v>501</v>
      </c>
      <c r="J3194" s="21" t="s">
        <v>1576</v>
      </c>
      <c r="K3194" s="21" t="s">
        <v>1577</v>
      </c>
      <c r="L3194" s="21" t="s">
        <v>868</v>
      </c>
      <c r="M3194" s="21" t="s">
        <v>43</v>
      </c>
      <c r="N3194" s="21" t="s">
        <v>335</v>
      </c>
      <c r="O3194" s="22">
        <v>12</v>
      </c>
      <c r="P3194" s="22">
        <v>16834</v>
      </c>
      <c r="Q3194" s="21" t="s">
        <v>45</v>
      </c>
      <c r="R3194" s="103">
        <f t="shared" si="49"/>
        <v>202008</v>
      </c>
      <c r="S3194" s="22">
        <v>16834</v>
      </c>
      <c r="T3194" s="22">
        <v>16834</v>
      </c>
      <c r="U3194" s="22">
        <v>16834</v>
      </c>
      <c r="V3194" s="22">
        <v>16834</v>
      </c>
      <c r="W3194" s="22">
        <v>16834</v>
      </c>
      <c r="X3194" s="22">
        <v>16834</v>
      </c>
      <c r="Y3194" s="22">
        <v>16834</v>
      </c>
      <c r="Z3194" s="22">
        <v>16834</v>
      </c>
      <c r="AA3194" s="22">
        <v>16834</v>
      </c>
      <c r="AB3194" s="22">
        <v>16834</v>
      </c>
      <c r="AC3194" s="22">
        <v>16834</v>
      </c>
      <c r="AD3194" s="22">
        <v>16834</v>
      </c>
    </row>
    <row r="3195" spans="1:30" s="1" customFormat="1" ht="15" customHeight="1" x14ac:dyDescent="0.3">
      <c r="A3195" s="21" t="s">
        <v>34</v>
      </c>
      <c r="B3195" s="21" t="s">
        <v>1314</v>
      </c>
      <c r="C3195" s="21" t="s">
        <v>1314</v>
      </c>
      <c r="D3195" s="21" t="s">
        <v>36</v>
      </c>
      <c r="E3195" s="21" t="s">
        <v>246</v>
      </c>
      <c r="F3195" s="33">
        <v>1</v>
      </c>
      <c r="G3195" s="21" t="s">
        <v>489</v>
      </c>
      <c r="H3195" s="21">
        <v>33801</v>
      </c>
      <c r="I3195" s="48" t="s">
        <v>501</v>
      </c>
      <c r="J3195" s="21" t="s">
        <v>1576</v>
      </c>
      <c r="K3195" s="21" t="s">
        <v>1918</v>
      </c>
      <c r="L3195" s="21" t="s">
        <v>868</v>
      </c>
      <c r="M3195" s="21" t="s">
        <v>43</v>
      </c>
      <c r="N3195" s="21" t="s">
        <v>335</v>
      </c>
      <c r="O3195" s="22">
        <v>12</v>
      </c>
      <c r="P3195" s="22">
        <v>789</v>
      </c>
      <c r="Q3195" s="21" t="s">
        <v>45</v>
      </c>
      <c r="R3195" s="103">
        <f t="shared" si="49"/>
        <v>9468</v>
      </c>
      <c r="S3195" s="22">
        <v>789</v>
      </c>
      <c r="T3195" s="22">
        <v>789</v>
      </c>
      <c r="U3195" s="22">
        <v>789</v>
      </c>
      <c r="V3195" s="22">
        <v>789</v>
      </c>
      <c r="W3195" s="22">
        <v>789</v>
      </c>
      <c r="X3195" s="22">
        <v>789</v>
      </c>
      <c r="Y3195" s="22">
        <v>789</v>
      </c>
      <c r="Z3195" s="22">
        <v>789</v>
      </c>
      <c r="AA3195" s="22">
        <v>789</v>
      </c>
      <c r="AB3195" s="22">
        <v>789</v>
      </c>
      <c r="AC3195" s="22">
        <v>789</v>
      </c>
      <c r="AD3195" s="22">
        <v>789</v>
      </c>
    </row>
    <row r="3196" spans="1:30" s="1" customFormat="1" ht="15" customHeight="1" x14ac:dyDescent="0.3">
      <c r="A3196" s="21" t="s">
        <v>34</v>
      </c>
      <c r="B3196" s="21" t="s">
        <v>1314</v>
      </c>
      <c r="C3196" s="21" t="s">
        <v>1314</v>
      </c>
      <c r="D3196" s="21" t="s">
        <v>36</v>
      </c>
      <c r="E3196" s="21" t="s">
        <v>194</v>
      </c>
      <c r="F3196" s="32" t="s">
        <v>244</v>
      </c>
      <c r="G3196" s="21" t="s">
        <v>245</v>
      </c>
      <c r="H3196" s="21">
        <v>33801</v>
      </c>
      <c r="I3196" s="48" t="s">
        <v>501</v>
      </c>
      <c r="J3196" s="21" t="s">
        <v>1576</v>
      </c>
      <c r="K3196" s="21" t="s">
        <v>1577</v>
      </c>
      <c r="L3196" s="21" t="s">
        <v>868</v>
      </c>
      <c r="M3196" s="21" t="s">
        <v>43</v>
      </c>
      <c r="N3196" s="21" t="s">
        <v>335</v>
      </c>
      <c r="O3196" s="22">
        <v>11</v>
      </c>
      <c r="P3196" s="22">
        <v>16834</v>
      </c>
      <c r="Q3196" s="21" t="s">
        <v>45</v>
      </c>
      <c r="R3196" s="103">
        <f t="shared" si="49"/>
        <v>185174</v>
      </c>
      <c r="S3196" s="22">
        <v>16834</v>
      </c>
      <c r="T3196" s="22">
        <v>16834</v>
      </c>
      <c r="U3196" s="22">
        <v>16834</v>
      </c>
      <c r="V3196" s="22">
        <v>16834</v>
      </c>
      <c r="W3196" s="22">
        <v>16834</v>
      </c>
      <c r="X3196" s="22">
        <v>16834</v>
      </c>
      <c r="Y3196" s="22">
        <v>16834</v>
      </c>
      <c r="Z3196" s="22">
        <v>16834</v>
      </c>
      <c r="AA3196" s="22">
        <v>16834</v>
      </c>
      <c r="AB3196" s="22">
        <v>16834</v>
      </c>
      <c r="AC3196" s="22">
        <v>16834</v>
      </c>
      <c r="AD3196" s="22">
        <v>0</v>
      </c>
    </row>
    <row r="3197" spans="1:30" s="1" customFormat="1" ht="15" customHeight="1" x14ac:dyDescent="0.3">
      <c r="A3197" s="21" t="s">
        <v>34</v>
      </c>
      <c r="B3197" s="21" t="s">
        <v>1314</v>
      </c>
      <c r="C3197" s="21" t="s">
        <v>1314</v>
      </c>
      <c r="D3197" s="21" t="s">
        <v>36</v>
      </c>
      <c r="E3197" s="21" t="s">
        <v>194</v>
      </c>
      <c r="F3197" s="32" t="s">
        <v>244</v>
      </c>
      <c r="G3197" s="21" t="s">
        <v>245</v>
      </c>
      <c r="H3197" s="21">
        <v>33801</v>
      </c>
      <c r="I3197" s="48" t="s">
        <v>501</v>
      </c>
      <c r="J3197" s="21" t="s">
        <v>1576</v>
      </c>
      <c r="K3197" s="21" t="s">
        <v>1577</v>
      </c>
      <c r="L3197" s="21" t="s">
        <v>868</v>
      </c>
      <c r="M3197" s="21" t="s">
        <v>43</v>
      </c>
      <c r="N3197" s="21" t="s">
        <v>335</v>
      </c>
      <c r="O3197" s="22">
        <v>1</v>
      </c>
      <c r="P3197" s="22">
        <v>16836</v>
      </c>
      <c r="Q3197" s="21" t="s">
        <v>45</v>
      </c>
      <c r="R3197" s="103">
        <f t="shared" si="49"/>
        <v>16836</v>
      </c>
      <c r="S3197" s="22">
        <v>0</v>
      </c>
      <c r="T3197" s="22">
        <v>0</v>
      </c>
      <c r="U3197" s="22">
        <v>0</v>
      </c>
      <c r="V3197" s="22">
        <v>0</v>
      </c>
      <c r="W3197" s="22">
        <v>0</v>
      </c>
      <c r="X3197" s="22">
        <v>0</v>
      </c>
      <c r="Y3197" s="22">
        <v>0</v>
      </c>
      <c r="Z3197" s="22">
        <v>0</v>
      </c>
      <c r="AA3197" s="22">
        <v>0</v>
      </c>
      <c r="AB3197" s="22">
        <v>0</v>
      </c>
      <c r="AC3197" s="22">
        <v>0</v>
      </c>
      <c r="AD3197" s="22">
        <v>16836</v>
      </c>
    </row>
    <row r="3198" spans="1:30" s="1" customFormat="1" ht="15" customHeight="1" x14ac:dyDescent="0.3">
      <c r="A3198" s="21" t="s">
        <v>34</v>
      </c>
      <c r="B3198" s="21" t="s">
        <v>1314</v>
      </c>
      <c r="C3198" s="21" t="s">
        <v>1314</v>
      </c>
      <c r="D3198" s="21" t="s">
        <v>36</v>
      </c>
      <c r="E3198" s="21" t="s">
        <v>194</v>
      </c>
      <c r="F3198" s="32" t="s">
        <v>244</v>
      </c>
      <c r="G3198" s="21" t="s">
        <v>245</v>
      </c>
      <c r="H3198" s="21">
        <v>33801</v>
      </c>
      <c r="I3198" s="48" t="s">
        <v>501</v>
      </c>
      <c r="J3198" s="21" t="s">
        <v>1576</v>
      </c>
      <c r="K3198" s="21" t="s">
        <v>1920</v>
      </c>
      <c r="L3198" s="21" t="s">
        <v>868</v>
      </c>
      <c r="M3198" s="21" t="s">
        <v>43</v>
      </c>
      <c r="N3198" s="21" t="s">
        <v>335</v>
      </c>
      <c r="O3198" s="22">
        <v>12</v>
      </c>
      <c r="P3198" s="22">
        <v>789</v>
      </c>
      <c r="Q3198" s="21" t="s">
        <v>45</v>
      </c>
      <c r="R3198" s="103">
        <f t="shared" si="49"/>
        <v>9468</v>
      </c>
      <c r="S3198" s="22">
        <v>789</v>
      </c>
      <c r="T3198" s="22">
        <v>789</v>
      </c>
      <c r="U3198" s="22">
        <v>789</v>
      </c>
      <c r="V3198" s="22">
        <v>789</v>
      </c>
      <c r="W3198" s="22">
        <v>789</v>
      </c>
      <c r="X3198" s="22">
        <v>789</v>
      </c>
      <c r="Y3198" s="22">
        <v>789</v>
      </c>
      <c r="Z3198" s="22">
        <v>789</v>
      </c>
      <c r="AA3198" s="22">
        <v>789</v>
      </c>
      <c r="AB3198" s="22">
        <v>789</v>
      </c>
      <c r="AC3198" s="22">
        <v>789</v>
      </c>
      <c r="AD3198" s="22">
        <v>789</v>
      </c>
    </row>
    <row r="3199" spans="1:30" s="1" customFormat="1" ht="15" customHeight="1" x14ac:dyDescent="0.3">
      <c r="A3199" s="21" t="s">
        <v>34</v>
      </c>
      <c r="B3199" s="21" t="s">
        <v>1314</v>
      </c>
      <c r="C3199" s="21" t="s">
        <v>1314</v>
      </c>
      <c r="D3199" s="21" t="s">
        <v>36</v>
      </c>
      <c r="E3199" s="21" t="s">
        <v>246</v>
      </c>
      <c r="F3199" s="33">
        <v>1</v>
      </c>
      <c r="G3199" s="21" t="s">
        <v>38</v>
      </c>
      <c r="H3199" s="21">
        <v>35201</v>
      </c>
      <c r="I3199" s="59" t="s">
        <v>725</v>
      </c>
      <c r="J3199" s="21" t="s">
        <v>1576</v>
      </c>
      <c r="K3199" s="21" t="s">
        <v>2167</v>
      </c>
      <c r="L3199" s="21" t="s">
        <v>868</v>
      </c>
      <c r="M3199" s="21" t="s">
        <v>1733</v>
      </c>
      <c r="N3199" s="21" t="s">
        <v>335</v>
      </c>
      <c r="O3199" s="22">
        <v>2</v>
      </c>
      <c r="P3199" s="22">
        <v>3380</v>
      </c>
      <c r="Q3199" s="21" t="s">
        <v>45</v>
      </c>
      <c r="R3199" s="103">
        <f t="shared" si="49"/>
        <v>6760</v>
      </c>
      <c r="S3199" s="22">
        <v>6760</v>
      </c>
      <c r="T3199" s="22">
        <v>0</v>
      </c>
      <c r="U3199" s="22">
        <v>0</v>
      </c>
      <c r="V3199" s="22">
        <v>0</v>
      </c>
      <c r="W3199" s="22">
        <v>0</v>
      </c>
      <c r="X3199" s="22">
        <v>0</v>
      </c>
      <c r="Y3199" s="22">
        <v>0</v>
      </c>
      <c r="Z3199" s="22">
        <v>0</v>
      </c>
      <c r="AA3199" s="22">
        <v>0</v>
      </c>
      <c r="AB3199" s="22">
        <v>0</v>
      </c>
      <c r="AC3199" s="22">
        <v>0</v>
      </c>
      <c r="AD3199" s="22">
        <v>0</v>
      </c>
    </row>
    <row r="3200" spans="1:30" s="1" customFormat="1" ht="15" customHeight="1" x14ac:dyDescent="0.3">
      <c r="A3200" s="21" t="s">
        <v>34</v>
      </c>
      <c r="B3200" s="21" t="s">
        <v>1314</v>
      </c>
      <c r="C3200" s="21" t="s">
        <v>1314</v>
      </c>
      <c r="D3200" s="21" t="s">
        <v>36</v>
      </c>
      <c r="E3200" s="21" t="s">
        <v>246</v>
      </c>
      <c r="F3200" s="33">
        <v>1</v>
      </c>
      <c r="G3200" s="21" t="s">
        <v>38</v>
      </c>
      <c r="H3200" s="21">
        <v>35501</v>
      </c>
      <c r="I3200" s="48" t="s">
        <v>505</v>
      </c>
      <c r="J3200" s="21" t="s">
        <v>1576</v>
      </c>
      <c r="K3200" s="21" t="s">
        <v>873</v>
      </c>
      <c r="L3200" s="21" t="s">
        <v>868</v>
      </c>
      <c r="M3200" s="21" t="s">
        <v>1733</v>
      </c>
      <c r="N3200" s="21" t="s">
        <v>335</v>
      </c>
      <c r="O3200" s="22">
        <v>2</v>
      </c>
      <c r="P3200" s="22">
        <v>3016</v>
      </c>
      <c r="Q3200" s="21" t="s">
        <v>45</v>
      </c>
      <c r="R3200" s="103">
        <f t="shared" si="49"/>
        <v>6032</v>
      </c>
      <c r="S3200" s="22">
        <v>0</v>
      </c>
      <c r="T3200" s="22">
        <v>3016</v>
      </c>
      <c r="U3200" s="22">
        <v>0</v>
      </c>
      <c r="V3200" s="22">
        <v>0</v>
      </c>
      <c r="W3200" s="22">
        <v>0</v>
      </c>
      <c r="X3200" s="22">
        <v>0</v>
      </c>
      <c r="Y3200" s="22">
        <v>3016</v>
      </c>
      <c r="Z3200" s="22">
        <v>0</v>
      </c>
      <c r="AA3200" s="22">
        <v>0</v>
      </c>
      <c r="AB3200" s="22">
        <v>0</v>
      </c>
      <c r="AC3200" s="22">
        <v>0</v>
      </c>
      <c r="AD3200" s="22">
        <v>0</v>
      </c>
    </row>
    <row r="3201" spans="1:30" s="1" customFormat="1" ht="15" customHeight="1" x14ac:dyDescent="0.3">
      <c r="A3201" s="21" t="s">
        <v>34</v>
      </c>
      <c r="B3201" s="21" t="s">
        <v>1314</v>
      </c>
      <c r="C3201" s="21" t="s">
        <v>1314</v>
      </c>
      <c r="D3201" s="21" t="s">
        <v>36</v>
      </c>
      <c r="E3201" s="21" t="s">
        <v>246</v>
      </c>
      <c r="F3201" s="33">
        <v>1</v>
      </c>
      <c r="G3201" s="21" t="s">
        <v>38</v>
      </c>
      <c r="H3201" s="21">
        <v>35701</v>
      </c>
      <c r="I3201" s="48" t="s">
        <v>506</v>
      </c>
      <c r="J3201" s="21" t="s">
        <v>1576</v>
      </c>
      <c r="K3201" s="21" t="s">
        <v>507</v>
      </c>
      <c r="L3201" s="21" t="s">
        <v>868</v>
      </c>
      <c r="M3201" s="21" t="s">
        <v>1733</v>
      </c>
      <c r="N3201" s="21" t="s">
        <v>335</v>
      </c>
      <c r="O3201" s="22">
        <v>1</v>
      </c>
      <c r="P3201" s="22">
        <v>3511</v>
      </c>
      <c r="Q3201" s="21" t="s">
        <v>45</v>
      </c>
      <c r="R3201" s="103">
        <f t="shared" si="49"/>
        <v>3511</v>
      </c>
      <c r="S3201" s="22">
        <v>0</v>
      </c>
      <c r="T3201" s="22">
        <v>0</v>
      </c>
      <c r="U3201" s="22">
        <v>0</v>
      </c>
      <c r="V3201" s="22">
        <v>0</v>
      </c>
      <c r="W3201" s="22">
        <v>0</v>
      </c>
      <c r="X3201" s="22">
        <v>0</v>
      </c>
      <c r="Y3201" s="22">
        <v>0</v>
      </c>
      <c r="Z3201" s="22">
        <v>3511</v>
      </c>
      <c r="AA3201" s="22">
        <v>0</v>
      </c>
      <c r="AB3201" s="22">
        <v>0</v>
      </c>
      <c r="AC3201" s="22">
        <v>0</v>
      </c>
      <c r="AD3201" s="22">
        <v>0</v>
      </c>
    </row>
    <row r="3202" spans="1:30" s="1" customFormat="1" ht="15" customHeight="1" x14ac:dyDescent="0.3">
      <c r="A3202" s="21" t="s">
        <v>34</v>
      </c>
      <c r="B3202" s="21" t="s">
        <v>1314</v>
      </c>
      <c r="C3202" s="21" t="s">
        <v>1314</v>
      </c>
      <c r="D3202" s="21" t="s">
        <v>36</v>
      </c>
      <c r="E3202" s="21" t="s">
        <v>246</v>
      </c>
      <c r="F3202" s="33">
        <v>1</v>
      </c>
      <c r="G3202" s="21" t="s">
        <v>489</v>
      </c>
      <c r="H3202" s="21">
        <v>35801</v>
      </c>
      <c r="I3202" s="21" t="s">
        <v>508</v>
      </c>
      <c r="J3202" s="21" t="s">
        <v>1576</v>
      </c>
      <c r="K3202" s="21" t="s">
        <v>1579</v>
      </c>
      <c r="L3202" s="21" t="s">
        <v>1949</v>
      </c>
      <c r="M3202" s="21" t="s">
        <v>1780</v>
      </c>
      <c r="N3202" s="21" t="s">
        <v>335</v>
      </c>
      <c r="O3202" s="22">
        <v>22</v>
      </c>
      <c r="P3202" s="22">
        <v>12552</v>
      </c>
      <c r="Q3202" s="21" t="s">
        <v>45</v>
      </c>
      <c r="R3202" s="103">
        <f t="shared" si="49"/>
        <v>276144</v>
      </c>
      <c r="S3202" s="22">
        <v>25104</v>
      </c>
      <c r="T3202" s="22">
        <v>25104</v>
      </c>
      <c r="U3202" s="22">
        <v>25104</v>
      </c>
      <c r="V3202" s="22">
        <v>25104</v>
      </c>
      <c r="W3202" s="22">
        <v>25104</v>
      </c>
      <c r="X3202" s="22">
        <v>25104</v>
      </c>
      <c r="Y3202" s="22">
        <v>25104</v>
      </c>
      <c r="Z3202" s="22">
        <v>25104</v>
      </c>
      <c r="AA3202" s="22">
        <v>25104</v>
      </c>
      <c r="AB3202" s="22">
        <v>25104</v>
      </c>
      <c r="AC3202" s="22">
        <v>25104</v>
      </c>
      <c r="AD3202" s="22">
        <v>0</v>
      </c>
    </row>
    <row r="3203" spans="1:30" s="1" customFormat="1" ht="15" customHeight="1" x14ac:dyDescent="0.3">
      <c r="A3203" s="21" t="s">
        <v>34</v>
      </c>
      <c r="B3203" s="21" t="s">
        <v>1314</v>
      </c>
      <c r="C3203" s="21" t="s">
        <v>1314</v>
      </c>
      <c r="D3203" s="21" t="s">
        <v>36</v>
      </c>
      <c r="E3203" s="21" t="s">
        <v>246</v>
      </c>
      <c r="F3203" s="33">
        <v>1</v>
      </c>
      <c r="G3203" s="21" t="s">
        <v>489</v>
      </c>
      <c r="H3203" s="21">
        <v>35801</v>
      </c>
      <c r="I3203" s="21" t="s">
        <v>508</v>
      </c>
      <c r="J3203" s="21" t="s">
        <v>1576</v>
      </c>
      <c r="K3203" s="21" t="s">
        <v>1579</v>
      </c>
      <c r="L3203" s="21" t="s">
        <v>1949</v>
      </c>
      <c r="M3203" s="21" t="s">
        <v>1780</v>
      </c>
      <c r="N3203" s="21" t="s">
        <v>335</v>
      </c>
      <c r="O3203" s="22">
        <v>1</v>
      </c>
      <c r="P3203" s="22">
        <v>25097</v>
      </c>
      <c r="Q3203" s="21" t="s">
        <v>45</v>
      </c>
      <c r="R3203" s="103">
        <f t="shared" si="49"/>
        <v>25097</v>
      </c>
      <c r="S3203" s="22">
        <v>0</v>
      </c>
      <c r="T3203" s="22">
        <v>0</v>
      </c>
      <c r="U3203" s="22">
        <v>0</v>
      </c>
      <c r="V3203" s="22">
        <v>0</v>
      </c>
      <c r="W3203" s="22">
        <v>0</v>
      </c>
      <c r="X3203" s="22">
        <v>0</v>
      </c>
      <c r="Y3203" s="22">
        <v>0</v>
      </c>
      <c r="Z3203" s="22">
        <v>0</v>
      </c>
      <c r="AA3203" s="22">
        <v>0</v>
      </c>
      <c r="AB3203" s="22">
        <v>0</v>
      </c>
      <c r="AC3203" s="22">
        <v>0</v>
      </c>
      <c r="AD3203" s="22">
        <v>25097</v>
      </c>
    </row>
    <row r="3204" spans="1:30" s="1" customFormat="1" ht="15" customHeight="1" x14ac:dyDescent="0.3">
      <c r="A3204" s="21" t="s">
        <v>34</v>
      </c>
      <c r="B3204" s="21" t="s">
        <v>1314</v>
      </c>
      <c r="C3204" s="21" t="s">
        <v>1314</v>
      </c>
      <c r="D3204" s="21" t="s">
        <v>36</v>
      </c>
      <c r="E3204" s="21" t="s">
        <v>246</v>
      </c>
      <c r="F3204" s="33">
        <v>1</v>
      </c>
      <c r="G3204" s="21" t="s">
        <v>38</v>
      </c>
      <c r="H3204" s="21">
        <v>35901</v>
      </c>
      <c r="I3204" s="21" t="s">
        <v>1264</v>
      </c>
      <c r="J3204" s="21" t="s">
        <v>1576</v>
      </c>
      <c r="K3204" s="21" t="s">
        <v>2166</v>
      </c>
      <c r="L3204" s="21" t="s">
        <v>868</v>
      </c>
      <c r="M3204" s="21" t="s">
        <v>1733</v>
      </c>
      <c r="N3204" s="21" t="s">
        <v>335</v>
      </c>
      <c r="O3204" s="22">
        <v>3</v>
      </c>
      <c r="P3204" s="22">
        <v>3378</v>
      </c>
      <c r="Q3204" s="21" t="s">
        <v>45</v>
      </c>
      <c r="R3204" s="103">
        <f t="shared" si="49"/>
        <v>10134</v>
      </c>
      <c r="S3204" s="22">
        <v>0</v>
      </c>
      <c r="T3204" s="22">
        <v>0</v>
      </c>
      <c r="U3204" s="22">
        <v>3378</v>
      </c>
      <c r="V3204" s="22">
        <v>0</v>
      </c>
      <c r="W3204" s="22">
        <v>0</v>
      </c>
      <c r="X3204" s="22">
        <v>0</v>
      </c>
      <c r="Y3204" s="22">
        <v>0</v>
      </c>
      <c r="Z3204" s="22">
        <v>3378</v>
      </c>
      <c r="AA3204" s="22">
        <v>0</v>
      </c>
      <c r="AB3204" s="22">
        <v>0</v>
      </c>
      <c r="AC3204" s="22">
        <v>3378</v>
      </c>
      <c r="AD3204" s="22">
        <v>0</v>
      </c>
    </row>
    <row r="3205" spans="1:30" s="1" customFormat="1" ht="15" customHeight="1" x14ac:dyDescent="0.3">
      <c r="A3205" s="21" t="s">
        <v>34</v>
      </c>
      <c r="B3205" s="21" t="s">
        <v>1352</v>
      </c>
      <c r="C3205" s="21" t="s">
        <v>1352</v>
      </c>
      <c r="D3205" s="21" t="s">
        <v>36</v>
      </c>
      <c r="E3205" s="21" t="s">
        <v>246</v>
      </c>
      <c r="F3205" s="21" t="s">
        <v>36</v>
      </c>
      <c r="G3205" s="21" t="s">
        <v>38</v>
      </c>
      <c r="H3205" s="21" t="s">
        <v>1027</v>
      </c>
      <c r="I3205" s="21" t="s">
        <v>1353</v>
      </c>
      <c r="J3205" s="21" t="s">
        <v>81</v>
      </c>
      <c r="K3205" s="21" t="s">
        <v>82</v>
      </c>
      <c r="L3205" s="21" t="s">
        <v>1891</v>
      </c>
      <c r="M3205" s="21" t="s">
        <v>1891</v>
      </c>
      <c r="N3205" s="21" t="s">
        <v>48</v>
      </c>
      <c r="O3205" s="22">
        <v>2</v>
      </c>
      <c r="P3205" s="22">
        <v>223</v>
      </c>
      <c r="Q3205" s="21" t="s">
        <v>580</v>
      </c>
      <c r="R3205" s="103">
        <f t="shared" si="49"/>
        <v>446</v>
      </c>
      <c r="S3205" s="22">
        <v>0</v>
      </c>
      <c r="T3205" s="22">
        <v>446</v>
      </c>
      <c r="U3205" s="22">
        <v>0</v>
      </c>
      <c r="V3205" s="22">
        <v>0</v>
      </c>
      <c r="W3205" s="22">
        <v>0</v>
      </c>
      <c r="X3205" s="22">
        <v>0</v>
      </c>
      <c r="Y3205" s="22">
        <v>0</v>
      </c>
      <c r="Z3205" s="22">
        <v>0</v>
      </c>
      <c r="AA3205" s="22">
        <v>0</v>
      </c>
      <c r="AB3205" s="22">
        <v>0</v>
      </c>
      <c r="AC3205" s="22">
        <v>0</v>
      </c>
      <c r="AD3205" s="22">
        <v>0</v>
      </c>
    </row>
    <row r="3206" spans="1:30" s="1" customFormat="1" ht="15" customHeight="1" x14ac:dyDescent="0.3">
      <c r="A3206" s="21" t="s">
        <v>34</v>
      </c>
      <c r="B3206" s="21" t="s">
        <v>1352</v>
      </c>
      <c r="C3206" s="21" t="s">
        <v>1352</v>
      </c>
      <c r="D3206" s="21" t="s">
        <v>36</v>
      </c>
      <c r="E3206" s="21" t="s">
        <v>246</v>
      </c>
      <c r="F3206" s="21" t="s">
        <v>36</v>
      </c>
      <c r="G3206" s="21" t="s">
        <v>38</v>
      </c>
      <c r="H3206" s="21" t="s">
        <v>1027</v>
      </c>
      <c r="I3206" s="21" t="s">
        <v>1353</v>
      </c>
      <c r="J3206" s="21" t="s">
        <v>918</v>
      </c>
      <c r="K3206" s="21" t="s">
        <v>1354</v>
      </c>
      <c r="L3206" s="21" t="s">
        <v>1891</v>
      </c>
      <c r="M3206" s="21" t="s">
        <v>1891</v>
      </c>
      <c r="N3206" s="21" t="s">
        <v>48</v>
      </c>
      <c r="O3206" s="22">
        <v>60</v>
      </c>
      <c r="P3206" s="22">
        <v>5</v>
      </c>
      <c r="Q3206" s="21" t="s">
        <v>580</v>
      </c>
      <c r="R3206" s="103">
        <f t="shared" si="49"/>
        <v>300</v>
      </c>
      <c r="S3206" s="22">
        <v>0</v>
      </c>
      <c r="T3206" s="22">
        <v>120</v>
      </c>
      <c r="U3206" s="22">
        <v>0</v>
      </c>
      <c r="V3206" s="22">
        <v>0</v>
      </c>
      <c r="W3206" s="22">
        <v>120</v>
      </c>
      <c r="X3206" s="22">
        <v>0</v>
      </c>
      <c r="Y3206" s="22">
        <v>0</v>
      </c>
      <c r="Z3206" s="22">
        <v>60</v>
      </c>
      <c r="AA3206" s="22">
        <v>0</v>
      </c>
      <c r="AB3206" s="22">
        <v>0</v>
      </c>
      <c r="AC3206" s="22">
        <v>0</v>
      </c>
      <c r="AD3206" s="22">
        <v>0</v>
      </c>
    </row>
    <row r="3207" spans="1:30" s="1" customFormat="1" ht="15" customHeight="1" x14ac:dyDescent="0.3">
      <c r="A3207" s="21" t="s">
        <v>34</v>
      </c>
      <c r="B3207" s="21" t="s">
        <v>1352</v>
      </c>
      <c r="C3207" s="21" t="s">
        <v>1352</v>
      </c>
      <c r="D3207" s="21" t="s">
        <v>36</v>
      </c>
      <c r="E3207" s="21" t="s">
        <v>246</v>
      </c>
      <c r="F3207" s="21" t="s">
        <v>36</v>
      </c>
      <c r="G3207" s="21" t="s">
        <v>38</v>
      </c>
      <c r="H3207" s="21" t="s">
        <v>1027</v>
      </c>
      <c r="I3207" s="21" t="s">
        <v>1353</v>
      </c>
      <c r="J3207" s="21" t="s">
        <v>641</v>
      </c>
      <c r="K3207" s="21" t="s">
        <v>642</v>
      </c>
      <c r="L3207" s="21" t="s">
        <v>1891</v>
      </c>
      <c r="M3207" s="21" t="s">
        <v>1891</v>
      </c>
      <c r="N3207" s="21" t="s">
        <v>61</v>
      </c>
      <c r="O3207" s="22">
        <v>2</v>
      </c>
      <c r="P3207" s="22">
        <v>50</v>
      </c>
      <c r="Q3207" s="21" t="s">
        <v>580</v>
      </c>
      <c r="R3207" s="103">
        <f t="shared" si="49"/>
        <v>100</v>
      </c>
      <c r="S3207" s="22">
        <v>0</v>
      </c>
      <c r="T3207" s="22">
        <v>100</v>
      </c>
      <c r="U3207" s="22">
        <v>0</v>
      </c>
      <c r="V3207" s="22">
        <v>0</v>
      </c>
      <c r="W3207" s="22">
        <v>0</v>
      </c>
      <c r="X3207" s="22">
        <v>0</v>
      </c>
      <c r="Y3207" s="22">
        <v>0</v>
      </c>
      <c r="Z3207" s="22">
        <v>0</v>
      </c>
      <c r="AA3207" s="22">
        <v>0</v>
      </c>
      <c r="AB3207" s="22">
        <v>0</v>
      </c>
      <c r="AC3207" s="22">
        <v>0</v>
      </c>
      <c r="AD3207" s="22">
        <v>0</v>
      </c>
    </row>
    <row r="3208" spans="1:30" s="1" customFormat="1" ht="15" customHeight="1" x14ac:dyDescent="0.3">
      <c r="A3208" s="21" t="s">
        <v>34</v>
      </c>
      <c r="B3208" s="21" t="s">
        <v>1352</v>
      </c>
      <c r="C3208" s="21" t="s">
        <v>1352</v>
      </c>
      <c r="D3208" s="21" t="s">
        <v>36</v>
      </c>
      <c r="E3208" s="21" t="s">
        <v>246</v>
      </c>
      <c r="F3208" s="21" t="s">
        <v>36</v>
      </c>
      <c r="G3208" s="21" t="s">
        <v>38</v>
      </c>
      <c r="H3208" s="21" t="s">
        <v>1027</v>
      </c>
      <c r="I3208" s="21" t="s">
        <v>1353</v>
      </c>
      <c r="J3208" s="21" t="s">
        <v>550</v>
      </c>
      <c r="K3208" s="21" t="s">
        <v>643</v>
      </c>
      <c r="L3208" s="21" t="s">
        <v>1891</v>
      </c>
      <c r="M3208" s="21" t="s">
        <v>1891</v>
      </c>
      <c r="N3208" s="21" t="s">
        <v>48</v>
      </c>
      <c r="O3208" s="22">
        <v>10</v>
      </c>
      <c r="P3208" s="22">
        <v>22</v>
      </c>
      <c r="Q3208" s="21" t="s">
        <v>580</v>
      </c>
      <c r="R3208" s="103">
        <f t="shared" si="49"/>
        <v>220</v>
      </c>
      <c r="S3208" s="22">
        <v>0</v>
      </c>
      <c r="T3208" s="22">
        <v>0</v>
      </c>
      <c r="U3208" s="22">
        <v>0</v>
      </c>
      <c r="V3208" s="22">
        <v>0</v>
      </c>
      <c r="W3208" s="22">
        <v>66</v>
      </c>
      <c r="X3208" s="22">
        <v>0</v>
      </c>
      <c r="Y3208" s="22">
        <v>0</v>
      </c>
      <c r="Z3208" s="22">
        <v>110</v>
      </c>
      <c r="AA3208" s="22">
        <v>0</v>
      </c>
      <c r="AB3208" s="22">
        <v>44</v>
      </c>
      <c r="AC3208" s="22">
        <v>0</v>
      </c>
      <c r="AD3208" s="22">
        <v>0</v>
      </c>
    </row>
    <row r="3209" spans="1:30" s="1" customFormat="1" ht="15" customHeight="1" x14ac:dyDescent="0.3">
      <c r="A3209" s="21" t="s">
        <v>34</v>
      </c>
      <c r="B3209" s="21" t="s">
        <v>1352</v>
      </c>
      <c r="C3209" s="21" t="s">
        <v>1352</v>
      </c>
      <c r="D3209" s="21" t="s">
        <v>36</v>
      </c>
      <c r="E3209" s="21" t="s">
        <v>246</v>
      </c>
      <c r="F3209" s="21" t="s">
        <v>36</v>
      </c>
      <c r="G3209" s="21" t="s">
        <v>38</v>
      </c>
      <c r="H3209" s="21" t="s">
        <v>1027</v>
      </c>
      <c r="I3209" s="21" t="s">
        <v>1353</v>
      </c>
      <c r="J3209" s="21" t="s">
        <v>126</v>
      </c>
      <c r="K3209" s="21" t="s">
        <v>127</v>
      </c>
      <c r="L3209" s="21" t="s">
        <v>1891</v>
      </c>
      <c r="M3209" s="21" t="s">
        <v>1891</v>
      </c>
      <c r="N3209" s="21" t="s">
        <v>48</v>
      </c>
      <c r="O3209" s="22">
        <v>20</v>
      </c>
      <c r="P3209" s="22">
        <v>18</v>
      </c>
      <c r="Q3209" s="21" t="s">
        <v>580</v>
      </c>
      <c r="R3209" s="103">
        <f t="shared" si="49"/>
        <v>360</v>
      </c>
      <c r="S3209" s="22">
        <v>0</v>
      </c>
      <c r="T3209" s="22">
        <v>180</v>
      </c>
      <c r="U3209" s="22">
        <v>0</v>
      </c>
      <c r="V3209" s="22">
        <v>0</v>
      </c>
      <c r="W3209" s="22">
        <v>180</v>
      </c>
      <c r="X3209" s="22">
        <v>0</v>
      </c>
      <c r="Y3209" s="22">
        <v>0</v>
      </c>
      <c r="Z3209" s="22">
        <v>0</v>
      </c>
      <c r="AA3209" s="22">
        <v>0</v>
      </c>
      <c r="AB3209" s="22">
        <v>0</v>
      </c>
      <c r="AC3209" s="22">
        <v>0</v>
      </c>
      <c r="AD3209" s="22">
        <v>0</v>
      </c>
    </row>
    <row r="3210" spans="1:30" s="1" customFormat="1" ht="15" customHeight="1" x14ac:dyDescent="0.3">
      <c r="A3210" s="21" t="s">
        <v>34</v>
      </c>
      <c r="B3210" s="21" t="s">
        <v>1352</v>
      </c>
      <c r="C3210" s="21" t="s">
        <v>1352</v>
      </c>
      <c r="D3210" s="21" t="s">
        <v>36</v>
      </c>
      <c r="E3210" s="21" t="s">
        <v>246</v>
      </c>
      <c r="F3210" s="21" t="s">
        <v>36</v>
      </c>
      <c r="G3210" s="21" t="s">
        <v>38</v>
      </c>
      <c r="H3210" s="21" t="s">
        <v>1027</v>
      </c>
      <c r="I3210" s="21" t="s">
        <v>1353</v>
      </c>
      <c r="J3210" s="21" t="s">
        <v>210</v>
      </c>
      <c r="K3210" s="21" t="s">
        <v>211</v>
      </c>
      <c r="L3210" s="21" t="s">
        <v>1891</v>
      </c>
      <c r="M3210" s="21" t="s">
        <v>1891</v>
      </c>
      <c r="N3210" s="21" t="s">
        <v>48</v>
      </c>
      <c r="O3210" s="22">
        <v>8</v>
      </c>
      <c r="P3210" s="22">
        <v>18</v>
      </c>
      <c r="Q3210" s="21" t="s">
        <v>580</v>
      </c>
      <c r="R3210" s="103">
        <f t="shared" si="49"/>
        <v>144</v>
      </c>
      <c r="S3210" s="22">
        <v>0</v>
      </c>
      <c r="T3210" s="22">
        <v>72</v>
      </c>
      <c r="U3210" s="22">
        <v>0</v>
      </c>
      <c r="V3210" s="22">
        <v>0</v>
      </c>
      <c r="W3210" s="22">
        <v>72</v>
      </c>
      <c r="X3210" s="22">
        <v>0</v>
      </c>
      <c r="Y3210" s="22">
        <v>0</v>
      </c>
      <c r="Z3210" s="22">
        <v>0</v>
      </c>
      <c r="AA3210" s="22">
        <v>0</v>
      </c>
      <c r="AB3210" s="22">
        <v>0</v>
      </c>
      <c r="AC3210" s="22">
        <v>0</v>
      </c>
      <c r="AD3210" s="22">
        <v>0</v>
      </c>
    </row>
    <row r="3211" spans="1:30" s="1" customFormat="1" ht="15" customHeight="1" x14ac:dyDescent="0.3">
      <c r="A3211" s="21" t="s">
        <v>34</v>
      </c>
      <c r="B3211" s="21" t="s">
        <v>1352</v>
      </c>
      <c r="C3211" s="21" t="s">
        <v>1352</v>
      </c>
      <c r="D3211" s="21" t="s">
        <v>36</v>
      </c>
      <c r="E3211" s="21" t="s">
        <v>246</v>
      </c>
      <c r="F3211" s="21" t="s">
        <v>36</v>
      </c>
      <c r="G3211" s="21" t="s">
        <v>38</v>
      </c>
      <c r="H3211" s="21" t="s">
        <v>1027</v>
      </c>
      <c r="I3211" s="21" t="s">
        <v>1353</v>
      </c>
      <c r="J3211" s="21" t="s">
        <v>128</v>
      </c>
      <c r="K3211" s="21" t="s">
        <v>129</v>
      </c>
      <c r="L3211" s="21" t="s">
        <v>1891</v>
      </c>
      <c r="M3211" s="21" t="s">
        <v>1891</v>
      </c>
      <c r="N3211" s="21" t="s">
        <v>48</v>
      </c>
      <c r="O3211" s="22">
        <v>8</v>
      </c>
      <c r="P3211" s="22">
        <v>18</v>
      </c>
      <c r="Q3211" s="21" t="s">
        <v>580</v>
      </c>
      <c r="R3211" s="103">
        <f t="shared" si="49"/>
        <v>144</v>
      </c>
      <c r="S3211" s="22">
        <v>0</v>
      </c>
      <c r="T3211" s="22">
        <v>72</v>
      </c>
      <c r="U3211" s="22">
        <v>0</v>
      </c>
      <c r="V3211" s="22">
        <v>0</v>
      </c>
      <c r="W3211" s="22">
        <v>72</v>
      </c>
      <c r="X3211" s="22">
        <v>0</v>
      </c>
      <c r="Y3211" s="22">
        <v>0</v>
      </c>
      <c r="Z3211" s="22">
        <v>0</v>
      </c>
      <c r="AA3211" s="22">
        <v>0</v>
      </c>
      <c r="AB3211" s="22">
        <v>0</v>
      </c>
      <c r="AC3211" s="22">
        <v>0</v>
      </c>
      <c r="AD3211" s="22">
        <v>0</v>
      </c>
    </row>
    <row r="3212" spans="1:30" s="1" customFormat="1" ht="15" customHeight="1" x14ac:dyDescent="0.3">
      <c r="A3212" s="21" t="s">
        <v>34</v>
      </c>
      <c r="B3212" s="21" t="s">
        <v>1352</v>
      </c>
      <c r="C3212" s="21" t="s">
        <v>1352</v>
      </c>
      <c r="D3212" s="21" t="s">
        <v>36</v>
      </c>
      <c r="E3212" s="21" t="s">
        <v>246</v>
      </c>
      <c r="F3212" s="21" t="s">
        <v>36</v>
      </c>
      <c r="G3212" s="21" t="s">
        <v>38</v>
      </c>
      <c r="H3212" s="21" t="s">
        <v>1027</v>
      </c>
      <c r="I3212" s="21" t="s">
        <v>1353</v>
      </c>
      <c r="J3212" s="21" t="s">
        <v>130</v>
      </c>
      <c r="K3212" s="21" t="s">
        <v>131</v>
      </c>
      <c r="L3212" s="21" t="s">
        <v>1891</v>
      </c>
      <c r="M3212" s="21" t="s">
        <v>1891</v>
      </c>
      <c r="N3212" s="21" t="s">
        <v>48</v>
      </c>
      <c r="O3212" s="22">
        <v>8</v>
      </c>
      <c r="P3212" s="22">
        <v>18</v>
      </c>
      <c r="Q3212" s="21" t="s">
        <v>580</v>
      </c>
      <c r="R3212" s="103">
        <f t="shared" ref="R3212:R3275" si="50">SUM(S3212:AD3212)</f>
        <v>144</v>
      </c>
      <c r="S3212" s="22">
        <v>0</v>
      </c>
      <c r="T3212" s="22">
        <v>72</v>
      </c>
      <c r="U3212" s="22">
        <v>0</v>
      </c>
      <c r="V3212" s="22">
        <v>0</v>
      </c>
      <c r="W3212" s="22">
        <v>72</v>
      </c>
      <c r="X3212" s="22">
        <v>0</v>
      </c>
      <c r="Y3212" s="22">
        <v>0</v>
      </c>
      <c r="Z3212" s="22">
        <v>0</v>
      </c>
      <c r="AA3212" s="22">
        <v>0</v>
      </c>
      <c r="AB3212" s="22">
        <v>0</v>
      </c>
      <c r="AC3212" s="22">
        <v>0</v>
      </c>
      <c r="AD3212" s="22">
        <v>0</v>
      </c>
    </row>
    <row r="3213" spans="1:30" s="1" customFormat="1" ht="15" customHeight="1" x14ac:dyDescent="0.3">
      <c r="A3213" s="21" t="s">
        <v>34</v>
      </c>
      <c r="B3213" s="21" t="s">
        <v>1352</v>
      </c>
      <c r="C3213" s="21" t="s">
        <v>1352</v>
      </c>
      <c r="D3213" s="21" t="s">
        <v>36</v>
      </c>
      <c r="E3213" s="21" t="s">
        <v>246</v>
      </c>
      <c r="F3213" s="21" t="s">
        <v>36</v>
      </c>
      <c r="G3213" s="21" t="s">
        <v>38</v>
      </c>
      <c r="H3213" s="21" t="s">
        <v>1027</v>
      </c>
      <c r="I3213" s="21" t="s">
        <v>1353</v>
      </c>
      <c r="J3213" s="21" t="s">
        <v>208</v>
      </c>
      <c r="K3213" s="21" t="s">
        <v>209</v>
      </c>
      <c r="L3213" s="21" t="s">
        <v>1891</v>
      </c>
      <c r="M3213" s="21" t="s">
        <v>1891</v>
      </c>
      <c r="N3213" s="21" t="s">
        <v>48</v>
      </c>
      <c r="O3213" s="22">
        <v>12</v>
      </c>
      <c r="P3213" s="22">
        <v>18</v>
      </c>
      <c r="Q3213" s="21" t="s">
        <v>580</v>
      </c>
      <c r="R3213" s="103">
        <f t="shared" si="50"/>
        <v>216</v>
      </c>
      <c r="S3213" s="22">
        <v>0</v>
      </c>
      <c r="T3213" s="22">
        <v>72</v>
      </c>
      <c r="U3213" s="22">
        <v>0</v>
      </c>
      <c r="V3213" s="22">
        <v>0</v>
      </c>
      <c r="W3213" s="22">
        <v>72</v>
      </c>
      <c r="X3213" s="22">
        <v>0</v>
      </c>
      <c r="Y3213" s="22">
        <v>0</v>
      </c>
      <c r="Z3213" s="22">
        <v>72</v>
      </c>
      <c r="AA3213" s="22">
        <v>0</v>
      </c>
      <c r="AB3213" s="22">
        <v>0</v>
      </c>
      <c r="AC3213" s="22">
        <v>0</v>
      </c>
      <c r="AD3213" s="22">
        <v>0</v>
      </c>
    </row>
    <row r="3214" spans="1:30" s="1" customFormat="1" ht="15" customHeight="1" x14ac:dyDescent="0.3">
      <c r="A3214" s="21" t="s">
        <v>34</v>
      </c>
      <c r="B3214" s="21" t="s">
        <v>1352</v>
      </c>
      <c r="C3214" s="21" t="s">
        <v>1352</v>
      </c>
      <c r="D3214" s="21" t="s">
        <v>36</v>
      </c>
      <c r="E3214" s="21" t="s">
        <v>246</v>
      </c>
      <c r="F3214" s="21" t="s">
        <v>36</v>
      </c>
      <c r="G3214" s="21" t="s">
        <v>38</v>
      </c>
      <c r="H3214" s="21" t="s">
        <v>1027</v>
      </c>
      <c r="I3214" s="21" t="s">
        <v>1353</v>
      </c>
      <c r="J3214" s="21" t="s">
        <v>242</v>
      </c>
      <c r="K3214" s="21" t="s">
        <v>243</v>
      </c>
      <c r="L3214" s="21" t="s">
        <v>1891</v>
      </c>
      <c r="M3214" s="21" t="s">
        <v>1891</v>
      </c>
      <c r="N3214" s="21" t="s">
        <v>48</v>
      </c>
      <c r="O3214" s="22">
        <v>10</v>
      </c>
      <c r="P3214" s="22">
        <v>75</v>
      </c>
      <c r="Q3214" s="21" t="s">
        <v>580</v>
      </c>
      <c r="R3214" s="103">
        <f t="shared" si="50"/>
        <v>750</v>
      </c>
      <c r="S3214" s="22">
        <v>0</v>
      </c>
      <c r="T3214" s="22">
        <v>450</v>
      </c>
      <c r="U3214" s="22">
        <v>0</v>
      </c>
      <c r="V3214" s="22">
        <v>0</v>
      </c>
      <c r="W3214" s="22">
        <v>300</v>
      </c>
      <c r="X3214" s="22">
        <v>0</v>
      </c>
      <c r="Y3214" s="22">
        <v>0</v>
      </c>
      <c r="Z3214" s="22">
        <v>0</v>
      </c>
      <c r="AA3214" s="22">
        <v>0</v>
      </c>
      <c r="AB3214" s="22">
        <v>0</v>
      </c>
      <c r="AC3214" s="22">
        <v>0</v>
      </c>
      <c r="AD3214" s="22">
        <v>0</v>
      </c>
    </row>
    <row r="3215" spans="1:30" s="1" customFormat="1" ht="15" customHeight="1" x14ac:dyDescent="0.3">
      <c r="A3215" s="21" t="s">
        <v>34</v>
      </c>
      <c r="B3215" s="21" t="s">
        <v>1352</v>
      </c>
      <c r="C3215" s="21" t="s">
        <v>1352</v>
      </c>
      <c r="D3215" s="21" t="s">
        <v>36</v>
      </c>
      <c r="E3215" s="21" t="s">
        <v>246</v>
      </c>
      <c r="F3215" s="21" t="s">
        <v>36</v>
      </c>
      <c r="G3215" s="21" t="s">
        <v>38</v>
      </c>
      <c r="H3215" s="21" t="s">
        <v>1027</v>
      </c>
      <c r="I3215" s="21" t="s">
        <v>1353</v>
      </c>
      <c r="J3215" s="21" t="s">
        <v>87</v>
      </c>
      <c r="K3215" s="21" t="s">
        <v>88</v>
      </c>
      <c r="L3215" s="21" t="s">
        <v>1891</v>
      </c>
      <c r="M3215" s="21" t="s">
        <v>1891</v>
      </c>
      <c r="N3215" s="21" t="s">
        <v>48</v>
      </c>
      <c r="O3215" s="22">
        <v>10</v>
      </c>
      <c r="P3215" s="22">
        <v>32</v>
      </c>
      <c r="Q3215" s="21" t="s">
        <v>580</v>
      </c>
      <c r="R3215" s="103">
        <f t="shared" si="50"/>
        <v>320</v>
      </c>
      <c r="S3215" s="22">
        <v>0</v>
      </c>
      <c r="T3215" s="22">
        <v>128</v>
      </c>
      <c r="U3215" s="22">
        <v>0</v>
      </c>
      <c r="V3215" s="22">
        <v>0</v>
      </c>
      <c r="W3215" s="22">
        <v>192</v>
      </c>
      <c r="X3215" s="22">
        <v>0</v>
      </c>
      <c r="Y3215" s="22">
        <v>0</v>
      </c>
      <c r="Z3215" s="22">
        <v>0</v>
      </c>
      <c r="AA3215" s="22">
        <v>0</v>
      </c>
      <c r="AB3215" s="22">
        <v>0</v>
      </c>
      <c r="AC3215" s="22">
        <v>0</v>
      </c>
      <c r="AD3215" s="22">
        <v>0</v>
      </c>
    </row>
    <row r="3216" spans="1:30" s="1" customFormat="1" ht="15" customHeight="1" x14ac:dyDescent="0.3">
      <c r="A3216" s="21" t="s">
        <v>34</v>
      </c>
      <c r="B3216" s="21" t="s">
        <v>1352</v>
      </c>
      <c r="C3216" s="21" t="s">
        <v>1352</v>
      </c>
      <c r="D3216" s="21" t="s">
        <v>36</v>
      </c>
      <c r="E3216" s="21" t="s">
        <v>246</v>
      </c>
      <c r="F3216" s="21" t="s">
        <v>36</v>
      </c>
      <c r="G3216" s="21" t="s">
        <v>38</v>
      </c>
      <c r="H3216" s="21" t="s">
        <v>1027</v>
      </c>
      <c r="I3216" s="21" t="s">
        <v>1353</v>
      </c>
      <c r="J3216" s="21" t="s">
        <v>1266</v>
      </c>
      <c r="K3216" s="21" t="s">
        <v>946</v>
      </c>
      <c r="L3216" s="21" t="s">
        <v>1891</v>
      </c>
      <c r="M3216" s="21" t="s">
        <v>1891</v>
      </c>
      <c r="N3216" s="21" t="s">
        <v>48</v>
      </c>
      <c r="O3216" s="22">
        <v>8</v>
      </c>
      <c r="P3216" s="22">
        <v>35</v>
      </c>
      <c r="Q3216" s="21" t="s">
        <v>580</v>
      </c>
      <c r="R3216" s="103">
        <f t="shared" si="50"/>
        <v>280</v>
      </c>
      <c r="S3216" s="22">
        <v>0</v>
      </c>
      <c r="T3216" s="22">
        <v>105</v>
      </c>
      <c r="U3216" s="22">
        <v>0</v>
      </c>
      <c r="V3216" s="22">
        <v>0</v>
      </c>
      <c r="W3216" s="22">
        <v>105</v>
      </c>
      <c r="X3216" s="22">
        <v>0</v>
      </c>
      <c r="Y3216" s="22">
        <v>0</v>
      </c>
      <c r="Z3216" s="22">
        <v>70</v>
      </c>
      <c r="AA3216" s="22">
        <v>0</v>
      </c>
      <c r="AB3216" s="22">
        <v>0</v>
      </c>
      <c r="AC3216" s="22">
        <v>0</v>
      </c>
      <c r="AD3216" s="22">
        <v>0</v>
      </c>
    </row>
    <row r="3217" spans="1:30" s="1" customFormat="1" ht="15" customHeight="1" x14ac:dyDescent="0.3">
      <c r="A3217" s="21" t="s">
        <v>34</v>
      </c>
      <c r="B3217" s="21" t="s">
        <v>1352</v>
      </c>
      <c r="C3217" s="21" t="s">
        <v>1352</v>
      </c>
      <c r="D3217" s="21" t="s">
        <v>36</v>
      </c>
      <c r="E3217" s="21" t="s">
        <v>246</v>
      </c>
      <c r="F3217" s="21" t="s">
        <v>36</v>
      </c>
      <c r="G3217" s="21" t="s">
        <v>38</v>
      </c>
      <c r="H3217" s="21" t="s">
        <v>1027</v>
      </c>
      <c r="I3217" s="21" t="s">
        <v>1353</v>
      </c>
      <c r="J3217" s="21" t="s">
        <v>89</v>
      </c>
      <c r="K3217" s="21" t="s">
        <v>90</v>
      </c>
      <c r="L3217" s="21" t="s">
        <v>1891</v>
      </c>
      <c r="M3217" s="21" t="s">
        <v>1891</v>
      </c>
      <c r="N3217" s="21" t="s">
        <v>63</v>
      </c>
      <c r="O3217" s="22">
        <v>8</v>
      </c>
      <c r="P3217" s="22">
        <v>15</v>
      </c>
      <c r="Q3217" s="21" t="s">
        <v>580</v>
      </c>
      <c r="R3217" s="103">
        <f t="shared" si="50"/>
        <v>120</v>
      </c>
      <c r="S3217" s="22">
        <v>0</v>
      </c>
      <c r="T3217" s="22">
        <v>60</v>
      </c>
      <c r="U3217" s="22">
        <v>0</v>
      </c>
      <c r="V3217" s="22">
        <v>0</v>
      </c>
      <c r="W3217" s="22">
        <v>60</v>
      </c>
      <c r="X3217" s="22">
        <v>0</v>
      </c>
      <c r="Y3217" s="22">
        <v>0</v>
      </c>
      <c r="Z3217" s="22">
        <v>0</v>
      </c>
      <c r="AA3217" s="22">
        <v>0</v>
      </c>
      <c r="AB3217" s="22">
        <v>0</v>
      </c>
      <c r="AC3217" s="22">
        <v>0</v>
      </c>
      <c r="AD3217" s="22">
        <v>0</v>
      </c>
    </row>
    <row r="3218" spans="1:30" s="1" customFormat="1" ht="15" customHeight="1" x14ac:dyDescent="0.3">
      <c r="A3218" s="21" t="s">
        <v>34</v>
      </c>
      <c r="B3218" s="21" t="s">
        <v>1352</v>
      </c>
      <c r="C3218" s="21" t="s">
        <v>1352</v>
      </c>
      <c r="D3218" s="21" t="s">
        <v>36</v>
      </c>
      <c r="E3218" s="21" t="s">
        <v>246</v>
      </c>
      <c r="F3218" s="21" t="s">
        <v>36</v>
      </c>
      <c r="G3218" s="21" t="s">
        <v>38</v>
      </c>
      <c r="H3218" s="21" t="s">
        <v>1027</v>
      </c>
      <c r="I3218" s="21" t="s">
        <v>1353</v>
      </c>
      <c r="J3218" s="21" t="s">
        <v>555</v>
      </c>
      <c r="K3218" s="21" t="s">
        <v>556</v>
      </c>
      <c r="L3218" s="21" t="s">
        <v>1891</v>
      </c>
      <c r="M3218" s="21" t="s">
        <v>1891</v>
      </c>
      <c r="N3218" s="21" t="s">
        <v>253</v>
      </c>
      <c r="O3218" s="22">
        <v>10</v>
      </c>
      <c r="P3218" s="22">
        <v>102</v>
      </c>
      <c r="Q3218" s="21" t="s">
        <v>580</v>
      </c>
      <c r="R3218" s="103">
        <f t="shared" si="50"/>
        <v>1020</v>
      </c>
      <c r="S3218" s="22">
        <v>0</v>
      </c>
      <c r="T3218" s="22">
        <v>612</v>
      </c>
      <c r="U3218" s="22">
        <v>0</v>
      </c>
      <c r="V3218" s="22">
        <v>0</v>
      </c>
      <c r="W3218" s="22">
        <v>0</v>
      </c>
      <c r="X3218" s="22">
        <v>0</v>
      </c>
      <c r="Y3218" s="22">
        <v>0</v>
      </c>
      <c r="Z3218" s="22">
        <v>408</v>
      </c>
      <c r="AA3218" s="22">
        <v>0</v>
      </c>
      <c r="AB3218" s="22">
        <v>0</v>
      </c>
      <c r="AC3218" s="22">
        <v>0</v>
      </c>
      <c r="AD3218" s="22">
        <v>0</v>
      </c>
    </row>
    <row r="3219" spans="1:30" s="1" customFormat="1" ht="15" customHeight="1" x14ac:dyDescent="0.3">
      <c r="A3219" s="21" t="s">
        <v>34</v>
      </c>
      <c r="B3219" s="21" t="s">
        <v>1352</v>
      </c>
      <c r="C3219" s="21" t="s">
        <v>1352</v>
      </c>
      <c r="D3219" s="21" t="s">
        <v>36</v>
      </c>
      <c r="E3219" s="21" t="s">
        <v>246</v>
      </c>
      <c r="F3219" s="21" t="s">
        <v>36</v>
      </c>
      <c r="G3219" s="21" t="s">
        <v>38</v>
      </c>
      <c r="H3219" s="21" t="s">
        <v>1027</v>
      </c>
      <c r="I3219" s="21" t="s">
        <v>1353</v>
      </c>
      <c r="J3219" s="21" t="s">
        <v>921</v>
      </c>
      <c r="K3219" s="21" t="s">
        <v>922</v>
      </c>
      <c r="L3219" s="21" t="s">
        <v>1891</v>
      </c>
      <c r="M3219" s="21" t="s">
        <v>1891</v>
      </c>
      <c r="N3219" s="21" t="s">
        <v>253</v>
      </c>
      <c r="O3219" s="22">
        <v>2</v>
      </c>
      <c r="P3219" s="22">
        <v>27</v>
      </c>
      <c r="Q3219" s="21" t="s">
        <v>580</v>
      </c>
      <c r="R3219" s="103">
        <f t="shared" si="50"/>
        <v>54</v>
      </c>
      <c r="S3219" s="22">
        <v>0</v>
      </c>
      <c r="T3219" s="22">
        <v>0</v>
      </c>
      <c r="U3219" s="22">
        <v>0</v>
      </c>
      <c r="V3219" s="22">
        <v>0</v>
      </c>
      <c r="W3219" s="22">
        <v>27</v>
      </c>
      <c r="X3219" s="22">
        <v>0</v>
      </c>
      <c r="Y3219" s="22">
        <v>0</v>
      </c>
      <c r="Z3219" s="22">
        <v>27</v>
      </c>
      <c r="AA3219" s="22">
        <v>0</v>
      </c>
      <c r="AB3219" s="22">
        <v>0</v>
      </c>
      <c r="AC3219" s="22">
        <v>0</v>
      </c>
      <c r="AD3219" s="22">
        <v>0</v>
      </c>
    </row>
    <row r="3220" spans="1:30" s="1" customFormat="1" ht="15" customHeight="1" x14ac:dyDescent="0.3">
      <c r="A3220" s="21" t="s">
        <v>34</v>
      </c>
      <c r="B3220" s="21" t="s">
        <v>1352</v>
      </c>
      <c r="C3220" s="21" t="s">
        <v>1352</v>
      </c>
      <c r="D3220" s="21" t="s">
        <v>36</v>
      </c>
      <c r="E3220" s="21" t="s">
        <v>246</v>
      </c>
      <c r="F3220" s="21" t="s">
        <v>36</v>
      </c>
      <c r="G3220" s="21" t="s">
        <v>38</v>
      </c>
      <c r="H3220" s="21" t="s">
        <v>1027</v>
      </c>
      <c r="I3220" s="21" t="s">
        <v>1353</v>
      </c>
      <c r="J3220" s="21" t="s">
        <v>159</v>
      </c>
      <c r="K3220" s="21" t="s">
        <v>160</v>
      </c>
      <c r="L3220" s="21" t="s">
        <v>1891</v>
      </c>
      <c r="M3220" s="21" t="s">
        <v>1891</v>
      </c>
      <c r="N3220" s="21" t="s">
        <v>48</v>
      </c>
      <c r="O3220" s="22">
        <v>6</v>
      </c>
      <c r="P3220" s="22">
        <v>30</v>
      </c>
      <c r="Q3220" s="21" t="s">
        <v>580</v>
      </c>
      <c r="R3220" s="103">
        <f t="shared" si="50"/>
        <v>180</v>
      </c>
      <c r="S3220" s="22">
        <v>0</v>
      </c>
      <c r="T3220" s="22">
        <v>0</v>
      </c>
      <c r="U3220" s="22">
        <v>0</v>
      </c>
      <c r="V3220" s="22">
        <v>0</v>
      </c>
      <c r="W3220" s="22">
        <v>60</v>
      </c>
      <c r="X3220" s="22">
        <v>0</v>
      </c>
      <c r="Y3220" s="22">
        <v>0</v>
      </c>
      <c r="Z3220" s="22">
        <v>60</v>
      </c>
      <c r="AA3220" s="22">
        <v>0</v>
      </c>
      <c r="AB3220" s="22">
        <v>60</v>
      </c>
      <c r="AC3220" s="22">
        <v>0</v>
      </c>
      <c r="AD3220" s="22">
        <v>0</v>
      </c>
    </row>
    <row r="3221" spans="1:30" s="1" customFormat="1" ht="15" customHeight="1" x14ac:dyDescent="0.3">
      <c r="A3221" s="21" t="s">
        <v>34</v>
      </c>
      <c r="B3221" s="21" t="s">
        <v>1352</v>
      </c>
      <c r="C3221" s="21" t="s">
        <v>1352</v>
      </c>
      <c r="D3221" s="21" t="s">
        <v>36</v>
      </c>
      <c r="E3221" s="21" t="s">
        <v>246</v>
      </c>
      <c r="F3221" s="21" t="s">
        <v>36</v>
      </c>
      <c r="G3221" s="21" t="s">
        <v>38</v>
      </c>
      <c r="H3221" s="21" t="s">
        <v>1027</v>
      </c>
      <c r="I3221" s="21" t="s">
        <v>1353</v>
      </c>
      <c r="J3221" s="21" t="s">
        <v>581</v>
      </c>
      <c r="K3221" s="21" t="s">
        <v>582</v>
      </c>
      <c r="L3221" s="21" t="s">
        <v>1891</v>
      </c>
      <c r="M3221" s="21" t="s">
        <v>1891</v>
      </c>
      <c r="N3221" s="21" t="s">
        <v>48</v>
      </c>
      <c r="O3221" s="22">
        <v>4</v>
      </c>
      <c r="P3221" s="22">
        <v>259</v>
      </c>
      <c r="Q3221" s="21" t="s">
        <v>580</v>
      </c>
      <c r="R3221" s="103">
        <f t="shared" si="50"/>
        <v>1036</v>
      </c>
      <c r="S3221" s="22">
        <v>0</v>
      </c>
      <c r="T3221" s="22">
        <v>518</v>
      </c>
      <c r="U3221" s="22">
        <v>0</v>
      </c>
      <c r="V3221" s="22">
        <v>0</v>
      </c>
      <c r="W3221" s="22">
        <v>0</v>
      </c>
      <c r="X3221" s="22">
        <v>0</v>
      </c>
      <c r="Y3221" s="22">
        <v>0</v>
      </c>
      <c r="Z3221" s="22">
        <v>518</v>
      </c>
      <c r="AA3221" s="22">
        <v>0</v>
      </c>
      <c r="AB3221" s="22">
        <v>0</v>
      </c>
      <c r="AC3221" s="22">
        <v>0</v>
      </c>
      <c r="AD3221" s="22">
        <v>0</v>
      </c>
    </row>
    <row r="3222" spans="1:30" s="1" customFormat="1" ht="15" customHeight="1" x14ac:dyDescent="0.3">
      <c r="A3222" s="21" t="s">
        <v>34</v>
      </c>
      <c r="B3222" s="21" t="s">
        <v>1352</v>
      </c>
      <c r="C3222" s="21" t="s">
        <v>1352</v>
      </c>
      <c r="D3222" s="21" t="s">
        <v>36</v>
      </c>
      <c r="E3222" s="21" t="s">
        <v>246</v>
      </c>
      <c r="F3222" s="21" t="s">
        <v>36</v>
      </c>
      <c r="G3222" s="21" t="s">
        <v>38</v>
      </c>
      <c r="H3222" s="21" t="s">
        <v>1027</v>
      </c>
      <c r="I3222" s="21" t="s">
        <v>1353</v>
      </c>
      <c r="J3222" s="21" t="s">
        <v>206</v>
      </c>
      <c r="K3222" s="21" t="s">
        <v>207</v>
      </c>
      <c r="L3222" s="21" t="s">
        <v>1891</v>
      </c>
      <c r="M3222" s="21" t="s">
        <v>1891</v>
      </c>
      <c r="N3222" s="21" t="s">
        <v>48</v>
      </c>
      <c r="O3222" s="22">
        <v>100</v>
      </c>
      <c r="P3222" s="22">
        <v>3</v>
      </c>
      <c r="Q3222" s="21" t="s">
        <v>580</v>
      </c>
      <c r="R3222" s="103">
        <f t="shared" si="50"/>
        <v>300</v>
      </c>
      <c r="S3222" s="22">
        <v>0</v>
      </c>
      <c r="T3222" s="22">
        <v>300</v>
      </c>
      <c r="U3222" s="22">
        <v>0</v>
      </c>
      <c r="V3222" s="22">
        <v>0</v>
      </c>
      <c r="W3222" s="22">
        <v>0</v>
      </c>
      <c r="X3222" s="22">
        <v>0</v>
      </c>
      <c r="Y3222" s="22">
        <v>0</v>
      </c>
      <c r="Z3222" s="22">
        <v>0</v>
      </c>
      <c r="AA3222" s="22">
        <v>0</v>
      </c>
      <c r="AB3222" s="22">
        <v>0</v>
      </c>
      <c r="AC3222" s="22">
        <v>0</v>
      </c>
      <c r="AD3222" s="22">
        <v>0</v>
      </c>
    </row>
    <row r="3223" spans="1:30" s="1" customFormat="1" ht="15" customHeight="1" x14ac:dyDescent="0.3">
      <c r="A3223" s="21" t="s">
        <v>34</v>
      </c>
      <c r="B3223" s="21" t="s">
        <v>1352</v>
      </c>
      <c r="C3223" s="21" t="s">
        <v>1352</v>
      </c>
      <c r="D3223" s="21" t="s">
        <v>36</v>
      </c>
      <c r="E3223" s="21" t="s">
        <v>246</v>
      </c>
      <c r="F3223" s="21" t="s">
        <v>36</v>
      </c>
      <c r="G3223" s="21" t="s">
        <v>38</v>
      </c>
      <c r="H3223" s="21" t="s">
        <v>1027</v>
      </c>
      <c r="I3223" s="21" t="s">
        <v>1353</v>
      </c>
      <c r="J3223" s="21" t="s">
        <v>608</v>
      </c>
      <c r="K3223" s="21" t="s">
        <v>609</v>
      </c>
      <c r="L3223" s="21" t="s">
        <v>1891</v>
      </c>
      <c r="M3223" s="21" t="s">
        <v>1891</v>
      </c>
      <c r="N3223" s="21" t="s">
        <v>48</v>
      </c>
      <c r="O3223" s="22">
        <v>10</v>
      </c>
      <c r="P3223" s="22">
        <v>100</v>
      </c>
      <c r="Q3223" s="21" t="s">
        <v>580</v>
      </c>
      <c r="R3223" s="103">
        <f t="shared" si="50"/>
        <v>1000</v>
      </c>
      <c r="S3223" s="22">
        <v>0</v>
      </c>
      <c r="T3223" s="22">
        <v>500</v>
      </c>
      <c r="U3223" s="22">
        <v>0</v>
      </c>
      <c r="V3223" s="22">
        <v>0</v>
      </c>
      <c r="W3223" s="22">
        <v>500</v>
      </c>
      <c r="X3223" s="22">
        <v>0</v>
      </c>
      <c r="Y3223" s="22">
        <v>0</v>
      </c>
      <c r="Z3223" s="22">
        <v>0</v>
      </c>
      <c r="AA3223" s="22">
        <v>0</v>
      </c>
      <c r="AB3223" s="22">
        <v>0</v>
      </c>
      <c r="AC3223" s="22">
        <v>0</v>
      </c>
      <c r="AD3223" s="22">
        <v>0</v>
      </c>
    </row>
    <row r="3224" spans="1:30" s="1" customFormat="1" ht="15" customHeight="1" x14ac:dyDescent="0.3">
      <c r="A3224" s="21" t="s">
        <v>34</v>
      </c>
      <c r="B3224" s="21" t="s">
        <v>1352</v>
      </c>
      <c r="C3224" s="21" t="s">
        <v>1352</v>
      </c>
      <c r="D3224" s="21" t="s">
        <v>36</v>
      </c>
      <c r="E3224" s="21" t="s">
        <v>246</v>
      </c>
      <c r="F3224" s="21" t="s">
        <v>36</v>
      </c>
      <c r="G3224" s="21" t="s">
        <v>38</v>
      </c>
      <c r="H3224" s="21" t="s">
        <v>1027</v>
      </c>
      <c r="I3224" s="21" t="s">
        <v>1353</v>
      </c>
      <c r="J3224" s="21" t="s">
        <v>885</v>
      </c>
      <c r="K3224" s="21" t="s">
        <v>886</v>
      </c>
      <c r="L3224" s="21" t="s">
        <v>1891</v>
      </c>
      <c r="M3224" s="21" t="s">
        <v>1891</v>
      </c>
      <c r="N3224" s="21" t="s">
        <v>48</v>
      </c>
      <c r="O3224" s="22">
        <v>4</v>
      </c>
      <c r="P3224" s="22">
        <v>14</v>
      </c>
      <c r="Q3224" s="21" t="s">
        <v>580</v>
      </c>
      <c r="R3224" s="103">
        <f t="shared" si="50"/>
        <v>56</v>
      </c>
      <c r="S3224" s="22">
        <v>0</v>
      </c>
      <c r="T3224" s="22">
        <v>28</v>
      </c>
      <c r="U3224" s="22">
        <v>0</v>
      </c>
      <c r="V3224" s="22">
        <v>0</v>
      </c>
      <c r="W3224" s="22">
        <v>28</v>
      </c>
      <c r="X3224" s="22">
        <v>0</v>
      </c>
      <c r="Y3224" s="22">
        <v>0</v>
      </c>
      <c r="Z3224" s="22">
        <v>0</v>
      </c>
      <c r="AA3224" s="22">
        <v>0</v>
      </c>
      <c r="AB3224" s="22">
        <v>0</v>
      </c>
      <c r="AC3224" s="22">
        <v>0</v>
      </c>
      <c r="AD3224" s="22">
        <v>0</v>
      </c>
    </row>
    <row r="3225" spans="1:30" s="1" customFormat="1" ht="15" customHeight="1" x14ac:dyDescent="0.3">
      <c r="A3225" s="21" t="s">
        <v>34</v>
      </c>
      <c r="B3225" s="21" t="s">
        <v>1352</v>
      </c>
      <c r="C3225" s="21" t="s">
        <v>1352</v>
      </c>
      <c r="D3225" s="21" t="s">
        <v>36</v>
      </c>
      <c r="E3225" s="21" t="s">
        <v>246</v>
      </c>
      <c r="F3225" s="21" t="s">
        <v>36</v>
      </c>
      <c r="G3225" s="21" t="s">
        <v>38</v>
      </c>
      <c r="H3225" s="21" t="s">
        <v>1027</v>
      </c>
      <c r="I3225" s="21" t="s">
        <v>1353</v>
      </c>
      <c r="J3225" s="21" t="s">
        <v>59</v>
      </c>
      <c r="K3225" s="21" t="s">
        <v>60</v>
      </c>
      <c r="L3225" s="21" t="s">
        <v>1891</v>
      </c>
      <c r="M3225" s="21" t="s">
        <v>1891</v>
      </c>
      <c r="N3225" s="21" t="s">
        <v>48</v>
      </c>
      <c r="O3225" s="22">
        <v>10</v>
      </c>
      <c r="P3225" s="22">
        <v>49</v>
      </c>
      <c r="Q3225" s="21" t="s">
        <v>580</v>
      </c>
      <c r="R3225" s="103">
        <f t="shared" si="50"/>
        <v>490</v>
      </c>
      <c r="S3225" s="22">
        <v>0</v>
      </c>
      <c r="T3225" s="22">
        <v>245</v>
      </c>
      <c r="U3225" s="22">
        <v>0</v>
      </c>
      <c r="V3225" s="22">
        <v>0</v>
      </c>
      <c r="W3225" s="22">
        <v>245</v>
      </c>
      <c r="X3225" s="22">
        <v>0</v>
      </c>
      <c r="Y3225" s="22">
        <v>0</v>
      </c>
      <c r="Z3225" s="22">
        <v>0</v>
      </c>
      <c r="AA3225" s="22">
        <v>0</v>
      </c>
      <c r="AB3225" s="22">
        <v>0</v>
      </c>
      <c r="AC3225" s="22">
        <v>0</v>
      </c>
      <c r="AD3225" s="22">
        <v>0</v>
      </c>
    </row>
    <row r="3226" spans="1:30" s="1" customFormat="1" ht="15" customHeight="1" x14ac:dyDescent="0.3">
      <c r="A3226" s="21" t="s">
        <v>34</v>
      </c>
      <c r="B3226" s="21" t="s">
        <v>1352</v>
      </c>
      <c r="C3226" s="21" t="s">
        <v>1352</v>
      </c>
      <c r="D3226" s="21" t="s">
        <v>36</v>
      </c>
      <c r="E3226" s="21" t="s">
        <v>246</v>
      </c>
      <c r="F3226" s="21" t="s">
        <v>36</v>
      </c>
      <c r="G3226" s="21" t="s">
        <v>38</v>
      </c>
      <c r="H3226" s="21" t="s">
        <v>1027</v>
      </c>
      <c r="I3226" s="21" t="s">
        <v>1353</v>
      </c>
      <c r="J3226" s="21" t="s">
        <v>523</v>
      </c>
      <c r="K3226" s="21" t="s">
        <v>612</v>
      </c>
      <c r="L3226" s="21" t="s">
        <v>1891</v>
      </c>
      <c r="M3226" s="21" t="s">
        <v>1891</v>
      </c>
      <c r="N3226" s="21" t="s">
        <v>44</v>
      </c>
      <c r="O3226" s="22">
        <v>5</v>
      </c>
      <c r="P3226" s="22">
        <v>248</v>
      </c>
      <c r="Q3226" s="21" t="s">
        <v>580</v>
      </c>
      <c r="R3226" s="103">
        <f t="shared" si="50"/>
        <v>1240</v>
      </c>
      <c r="S3226" s="22">
        <v>0</v>
      </c>
      <c r="T3226" s="22">
        <v>0</v>
      </c>
      <c r="U3226" s="22">
        <v>0</v>
      </c>
      <c r="V3226" s="22">
        <v>0</v>
      </c>
      <c r="W3226" s="22">
        <v>744</v>
      </c>
      <c r="X3226" s="22">
        <v>0</v>
      </c>
      <c r="Y3226" s="22">
        <v>0</v>
      </c>
      <c r="Z3226" s="22">
        <v>496</v>
      </c>
      <c r="AA3226" s="22">
        <v>0</v>
      </c>
      <c r="AB3226" s="22">
        <v>0</v>
      </c>
      <c r="AC3226" s="22">
        <v>0</v>
      </c>
      <c r="AD3226" s="22">
        <v>0</v>
      </c>
    </row>
    <row r="3227" spans="1:30" s="1" customFormat="1" ht="15" customHeight="1" x14ac:dyDescent="0.3">
      <c r="A3227" s="21" t="s">
        <v>34</v>
      </c>
      <c r="B3227" s="21" t="s">
        <v>1352</v>
      </c>
      <c r="C3227" s="21" t="s">
        <v>1352</v>
      </c>
      <c r="D3227" s="21" t="s">
        <v>36</v>
      </c>
      <c r="E3227" s="21" t="s">
        <v>246</v>
      </c>
      <c r="F3227" s="21" t="s">
        <v>36</v>
      </c>
      <c r="G3227" s="21" t="s">
        <v>38</v>
      </c>
      <c r="H3227" s="21" t="s">
        <v>1027</v>
      </c>
      <c r="I3227" s="21" t="s">
        <v>1353</v>
      </c>
      <c r="J3227" s="21" t="s">
        <v>531</v>
      </c>
      <c r="K3227" s="21" t="s">
        <v>613</v>
      </c>
      <c r="L3227" s="21" t="s">
        <v>1891</v>
      </c>
      <c r="M3227" s="21" t="s">
        <v>1891</v>
      </c>
      <c r="N3227" s="21" t="s">
        <v>63</v>
      </c>
      <c r="O3227" s="22">
        <v>7</v>
      </c>
      <c r="P3227" s="22">
        <v>32</v>
      </c>
      <c r="Q3227" s="21" t="s">
        <v>580</v>
      </c>
      <c r="R3227" s="103">
        <f t="shared" si="50"/>
        <v>224</v>
      </c>
      <c r="S3227" s="22">
        <v>0</v>
      </c>
      <c r="T3227" s="22">
        <v>160</v>
      </c>
      <c r="U3227" s="22">
        <v>0</v>
      </c>
      <c r="V3227" s="22">
        <v>0</v>
      </c>
      <c r="W3227" s="22">
        <v>64</v>
      </c>
      <c r="X3227" s="22">
        <v>0</v>
      </c>
      <c r="Y3227" s="22">
        <v>0</v>
      </c>
      <c r="Z3227" s="22">
        <v>0</v>
      </c>
      <c r="AA3227" s="22">
        <v>0</v>
      </c>
      <c r="AB3227" s="22">
        <v>0</v>
      </c>
      <c r="AC3227" s="22">
        <v>0</v>
      </c>
      <c r="AD3227" s="22">
        <v>0</v>
      </c>
    </row>
    <row r="3228" spans="1:30" s="1" customFormat="1" ht="15" customHeight="1" x14ac:dyDescent="0.3">
      <c r="A3228" s="21" t="s">
        <v>34</v>
      </c>
      <c r="B3228" s="21" t="s">
        <v>1352</v>
      </c>
      <c r="C3228" s="21" t="s">
        <v>1352</v>
      </c>
      <c r="D3228" s="21" t="s">
        <v>36</v>
      </c>
      <c r="E3228" s="21" t="s">
        <v>246</v>
      </c>
      <c r="F3228" s="21" t="s">
        <v>36</v>
      </c>
      <c r="G3228" s="21" t="s">
        <v>38</v>
      </c>
      <c r="H3228" s="21" t="s">
        <v>1027</v>
      </c>
      <c r="I3228" s="21" t="s">
        <v>1353</v>
      </c>
      <c r="J3228" s="21" t="s">
        <v>204</v>
      </c>
      <c r="K3228" s="21" t="s">
        <v>205</v>
      </c>
      <c r="L3228" s="21" t="s">
        <v>1891</v>
      </c>
      <c r="M3228" s="21" t="s">
        <v>1891</v>
      </c>
      <c r="N3228" s="21" t="s">
        <v>48</v>
      </c>
      <c r="O3228" s="22">
        <v>30</v>
      </c>
      <c r="P3228" s="22">
        <v>46</v>
      </c>
      <c r="Q3228" s="21" t="s">
        <v>580</v>
      </c>
      <c r="R3228" s="103">
        <f t="shared" si="50"/>
        <v>1380</v>
      </c>
      <c r="S3228" s="22">
        <v>0</v>
      </c>
      <c r="T3228" s="22">
        <v>460</v>
      </c>
      <c r="U3228" s="22">
        <v>0</v>
      </c>
      <c r="V3228" s="22">
        <v>0</v>
      </c>
      <c r="W3228" s="22">
        <v>460</v>
      </c>
      <c r="X3228" s="22">
        <v>0</v>
      </c>
      <c r="Y3228" s="22">
        <v>0</v>
      </c>
      <c r="Z3228" s="22">
        <v>0</v>
      </c>
      <c r="AA3228" s="22">
        <v>0</v>
      </c>
      <c r="AB3228" s="22">
        <v>460</v>
      </c>
      <c r="AC3228" s="22">
        <v>0</v>
      </c>
      <c r="AD3228" s="22">
        <v>0</v>
      </c>
    </row>
    <row r="3229" spans="1:30" s="1" customFormat="1" ht="15" customHeight="1" x14ac:dyDescent="0.3">
      <c r="A3229" s="21" t="s">
        <v>34</v>
      </c>
      <c r="B3229" s="21" t="s">
        <v>1352</v>
      </c>
      <c r="C3229" s="21" t="s">
        <v>1352</v>
      </c>
      <c r="D3229" s="21" t="s">
        <v>36</v>
      </c>
      <c r="E3229" s="21" t="s">
        <v>246</v>
      </c>
      <c r="F3229" s="21" t="s">
        <v>36</v>
      </c>
      <c r="G3229" s="21" t="s">
        <v>38</v>
      </c>
      <c r="H3229" s="21" t="s">
        <v>1027</v>
      </c>
      <c r="I3229" s="21" t="s">
        <v>1353</v>
      </c>
      <c r="J3229" s="21" t="s">
        <v>124</v>
      </c>
      <c r="K3229" s="21" t="s">
        <v>125</v>
      </c>
      <c r="L3229" s="21" t="s">
        <v>1891</v>
      </c>
      <c r="M3229" s="21" t="s">
        <v>1891</v>
      </c>
      <c r="N3229" s="21" t="s">
        <v>237</v>
      </c>
      <c r="O3229" s="22">
        <v>3</v>
      </c>
      <c r="P3229" s="22">
        <v>25</v>
      </c>
      <c r="Q3229" s="21" t="s">
        <v>580</v>
      </c>
      <c r="R3229" s="103">
        <f t="shared" si="50"/>
        <v>75</v>
      </c>
      <c r="S3229" s="22">
        <v>0</v>
      </c>
      <c r="T3229" s="22">
        <v>50</v>
      </c>
      <c r="U3229" s="22">
        <v>0</v>
      </c>
      <c r="V3229" s="22">
        <v>0</v>
      </c>
      <c r="W3229" s="22">
        <v>0</v>
      </c>
      <c r="X3229" s="22">
        <v>0</v>
      </c>
      <c r="Y3229" s="22">
        <v>0</v>
      </c>
      <c r="Z3229" s="22">
        <v>0</v>
      </c>
      <c r="AA3229" s="22">
        <v>0</v>
      </c>
      <c r="AB3229" s="22">
        <v>25</v>
      </c>
      <c r="AC3229" s="22">
        <v>0</v>
      </c>
      <c r="AD3229" s="22">
        <v>0</v>
      </c>
    </row>
    <row r="3230" spans="1:30" s="1" customFormat="1" ht="15" customHeight="1" x14ac:dyDescent="0.3">
      <c r="A3230" s="21" t="s">
        <v>34</v>
      </c>
      <c r="B3230" s="21" t="s">
        <v>1352</v>
      </c>
      <c r="C3230" s="21" t="s">
        <v>1352</v>
      </c>
      <c r="D3230" s="21" t="s">
        <v>36</v>
      </c>
      <c r="E3230" s="21" t="s">
        <v>246</v>
      </c>
      <c r="F3230" s="21" t="s">
        <v>36</v>
      </c>
      <c r="G3230" s="21" t="s">
        <v>38</v>
      </c>
      <c r="H3230" s="21" t="s">
        <v>1027</v>
      </c>
      <c r="I3230" s="21" t="s">
        <v>1353</v>
      </c>
      <c r="J3230" s="21" t="s">
        <v>742</v>
      </c>
      <c r="K3230" s="21" t="s">
        <v>743</v>
      </c>
      <c r="L3230" s="21" t="s">
        <v>1891</v>
      </c>
      <c r="M3230" s="21" t="s">
        <v>1891</v>
      </c>
      <c r="N3230" s="21" t="s">
        <v>63</v>
      </c>
      <c r="O3230" s="22">
        <v>3</v>
      </c>
      <c r="P3230" s="22">
        <v>33</v>
      </c>
      <c r="Q3230" s="21" t="s">
        <v>580</v>
      </c>
      <c r="R3230" s="103">
        <f t="shared" si="50"/>
        <v>99</v>
      </c>
      <c r="S3230" s="22">
        <v>0</v>
      </c>
      <c r="T3230" s="22">
        <v>66</v>
      </c>
      <c r="U3230" s="22">
        <v>0</v>
      </c>
      <c r="V3230" s="22">
        <v>0</v>
      </c>
      <c r="W3230" s="22">
        <v>33</v>
      </c>
      <c r="X3230" s="22">
        <v>0</v>
      </c>
      <c r="Y3230" s="22">
        <v>0</v>
      </c>
      <c r="Z3230" s="22">
        <v>0</v>
      </c>
      <c r="AA3230" s="22">
        <v>0</v>
      </c>
      <c r="AB3230" s="22">
        <v>0</v>
      </c>
      <c r="AC3230" s="22">
        <v>0</v>
      </c>
      <c r="AD3230" s="22">
        <v>0</v>
      </c>
    </row>
    <row r="3231" spans="1:30" s="1" customFormat="1" ht="15" customHeight="1" x14ac:dyDescent="0.3">
      <c r="A3231" s="21" t="s">
        <v>34</v>
      </c>
      <c r="B3231" s="21" t="s">
        <v>1352</v>
      </c>
      <c r="C3231" s="21" t="s">
        <v>1352</v>
      </c>
      <c r="D3231" s="21" t="s">
        <v>36</v>
      </c>
      <c r="E3231" s="21" t="s">
        <v>246</v>
      </c>
      <c r="F3231" s="21" t="s">
        <v>36</v>
      </c>
      <c r="G3231" s="21" t="s">
        <v>38</v>
      </c>
      <c r="H3231" s="21" t="s">
        <v>1027</v>
      </c>
      <c r="I3231" s="21" t="s">
        <v>1353</v>
      </c>
      <c r="J3231" s="21" t="s">
        <v>924</v>
      </c>
      <c r="K3231" s="21" t="s">
        <v>925</v>
      </c>
      <c r="L3231" s="21" t="s">
        <v>1891</v>
      </c>
      <c r="M3231" s="21" t="s">
        <v>1891</v>
      </c>
      <c r="N3231" s="21" t="s">
        <v>237</v>
      </c>
      <c r="O3231" s="22">
        <v>3</v>
      </c>
      <c r="P3231" s="22">
        <v>25</v>
      </c>
      <c r="Q3231" s="21" t="s">
        <v>580</v>
      </c>
      <c r="R3231" s="103">
        <f t="shared" si="50"/>
        <v>75</v>
      </c>
      <c r="S3231" s="22">
        <v>0</v>
      </c>
      <c r="T3231" s="22">
        <v>50</v>
      </c>
      <c r="U3231" s="22">
        <v>0</v>
      </c>
      <c r="V3231" s="22">
        <v>0</v>
      </c>
      <c r="W3231" s="22">
        <v>0</v>
      </c>
      <c r="X3231" s="22">
        <v>0</v>
      </c>
      <c r="Y3231" s="22">
        <v>0</v>
      </c>
      <c r="Z3231" s="22">
        <v>0</v>
      </c>
      <c r="AA3231" s="22">
        <v>0</v>
      </c>
      <c r="AB3231" s="22">
        <v>25</v>
      </c>
      <c r="AC3231" s="22">
        <v>0</v>
      </c>
      <c r="AD3231" s="22">
        <v>0</v>
      </c>
    </row>
    <row r="3232" spans="1:30" s="1" customFormat="1" ht="15" customHeight="1" x14ac:dyDescent="0.3">
      <c r="A3232" s="21" t="s">
        <v>34</v>
      </c>
      <c r="B3232" s="21" t="s">
        <v>1352</v>
      </c>
      <c r="C3232" s="21" t="s">
        <v>1352</v>
      </c>
      <c r="D3232" s="21" t="s">
        <v>36</v>
      </c>
      <c r="E3232" s="21" t="s">
        <v>246</v>
      </c>
      <c r="F3232" s="21" t="s">
        <v>36</v>
      </c>
      <c r="G3232" s="21" t="s">
        <v>38</v>
      </c>
      <c r="H3232" s="21" t="s">
        <v>1027</v>
      </c>
      <c r="I3232" s="21" t="s">
        <v>1353</v>
      </c>
      <c r="J3232" s="21" t="s">
        <v>196</v>
      </c>
      <c r="K3232" s="21" t="s">
        <v>197</v>
      </c>
      <c r="L3232" s="21" t="s">
        <v>1891</v>
      </c>
      <c r="M3232" s="21" t="s">
        <v>1891</v>
      </c>
      <c r="N3232" s="21" t="s">
        <v>48</v>
      </c>
      <c r="O3232" s="22">
        <v>120</v>
      </c>
      <c r="P3232" s="22">
        <v>7</v>
      </c>
      <c r="Q3232" s="21" t="s">
        <v>580</v>
      </c>
      <c r="R3232" s="103">
        <f t="shared" si="50"/>
        <v>840</v>
      </c>
      <c r="S3232" s="22">
        <v>0</v>
      </c>
      <c r="T3232" s="22">
        <v>840</v>
      </c>
      <c r="U3232" s="22">
        <v>0</v>
      </c>
      <c r="V3232" s="22">
        <v>0</v>
      </c>
      <c r="W3232" s="22">
        <v>0</v>
      </c>
      <c r="X3232" s="22">
        <v>0</v>
      </c>
      <c r="Y3232" s="22">
        <v>0</v>
      </c>
      <c r="Z3232" s="22">
        <v>0</v>
      </c>
      <c r="AA3232" s="22">
        <v>0</v>
      </c>
      <c r="AB3232" s="22">
        <v>0</v>
      </c>
      <c r="AC3232" s="22">
        <v>0</v>
      </c>
      <c r="AD3232" s="22">
        <v>0</v>
      </c>
    </row>
    <row r="3233" spans="1:30" s="1" customFormat="1" ht="15" customHeight="1" x14ac:dyDescent="0.3">
      <c r="A3233" s="21" t="s">
        <v>34</v>
      </c>
      <c r="B3233" s="21" t="s">
        <v>1352</v>
      </c>
      <c r="C3233" s="21" t="s">
        <v>1352</v>
      </c>
      <c r="D3233" s="21" t="s">
        <v>36</v>
      </c>
      <c r="E3233" s="21" t="s">
        <v>246</v>
      </c>
      <c r="F3233" s="21" t="s">
        <v>36</v>
      </c>
      <c r="G3233" s="21" t="s">
        <v>38</v>
      </c>
      <c r="H3233" s="21" t="s">
        <v>1027</v>
      </c>
      <c r="I3233" s="21" t="s">
        <v>1353</v>
      </c>
      <c r="J3233" s="21" t="s">
        <v>74</v>
      </c>
      <c r="K3233" s="21" t="s">
        <v>75</v>
      </c>
      <c r="L3233" s="21" t="s">
        <v>1891</v>
      </c>
      <c r="M3233" s="21" t="s">
        <v>1891</v>
      </c>
      <c r="N3233" s="21" t="s">
        <v>48</v>
      </c>
      <c r="O3233" s="22">
        <v>120</v>
      </c>
      <c r="P3233" s="22">
        <v>13</v>
      </c>
      <c r="Q3233" s="21" t="s">
        <v>580</v>
      </c>
      <c r="R3233" s="103">
        <f t="shared" si="50"/>
        <v>1560</v>
      </c>
      <c r="S3233" s="22">
        <v>0</v>
      </c>
      <c r="T3233" s="22">
        <v>520</v>
      </c>
      <c r="U3233" s="22">
        <v>0</v>
      </c>
      <c r="V3233" s="22">
        <v>0</v>
      </c>
      <c r="W3233" s="22">
        <v>520</v>
      </c>
      <c r="X3233" s="22">
        <v>0</v>
      </c>
      <c r="Y3233" s="22">
        <v>0</v>
      </c>
      <c r="Z3233" s="22">
        <v>520</v>
      </c>
      <c r="AA3233" s="22">
        <v>0</v>
      </c>
      <c r="AB3233" s="22">
        <v>0</v>
      </c>
      <c r="AC3233" s="22">
        <v>0</v>
      </c>
      <c r="AD3233" s="22">
        <v>0</v>
      </c>
    </row>
    <row r="3234" spans="1:30" s="1" customFormat="1" ht="15" customHeight="1" x14ac:dyDescent="0.3">
      <c r="A3234" s="21" t="s">
        <v>34</v>
      </c>
      <c r="B3234" s="21" t="s">
        <v>1352</v>
      </c>
      <c r="C3234" s="21" t="s">
        <v>1352</v>
      </c>
      <c r="D3234" s="21" t="s">
        <v>36</v>
      </c>
      <c r="E3234" s="21" t="s">
        <v>246</v>
      </c>
      <c r="F3234" s="21" t="s">
        <v>36</v>
      </c>
      <c r="G3234" s="21" t="s">
        <v>38</v>
      </c>
      <c r="H3234" s="21" t="s">
        <v>1027</v>
      </c>
      <c r="I3234" s="21" t="s">
        <v>1353</v>
      </c>
      <c r="J3234" s="21" t="s">
        <v>644</v>
      </c>
      <c r="K3234" s="21" t="s">
        <v>645</v>
      </c>
      <c r="L3234" s="21" t="s">
        <v>1891</v>
      </c>
      <c r="M3234" s="21" t="s">
        <v>1891</v>
      </c>
      <c r="N3234" s="21" t="s">
        <v>48</v>
      </c>
      <c r="O3234" s="22">
        <v>100</v>
      </c>
      <c r="P3234" s="22">
        <v>3.24</v>
      </c>
      <c r="Q3234" s="21" t="s">
        <v>580</v>
      </c>
      <c r="R3234" s="103">
        <f t="shared" si="50"/>
        <v>324</v>
      </c>
      <c r="S3234" s="22">
        <v>0</v>
      </c>
      <c r="T3234" s="22">
        <v>324</v>
      </c>
      <c r="U3234" s="22">
        <v>0</v>
      </c>
      <c r="V3234" s="22">
        <v>0</v>
      </c>
      <c r="W3234" s="22">
        <v>0</v>
      </c>
      <c r="X3234" s="22">
        <v>0</v>
      </c>
      <c r="Y3234" s="22">
        <v>0</v>
      </c>
      <c r="Z3234" s="22">
        <v>0</v>
      </c>
      <c r="AA3234" s="22">
        <v>0</v>
      </c>
      <c r="AB3234" s="22">
        <v>0</v>
      </c>
      <c r="AC3234" s="22">
        <v>0</v>
      </c>
      <c r="AD3234" s="22">
        <v>0</v>
      </c>
    </row>
    <row r="3235" spans="1:30" s="1" customFormat="1" ht="15" customHeight="1" x14ac:dyDescent="0.3">
      <c r="A3235" s="21" t="s">
        <v>34</v>
      </c>
      <c r="B3235" s="21" t="s">
        <v>1352</v>
      </c>
      <c r="C3235" s="21" t="s">
        <v>1352</v>
      </c>
      <c r="D3235" s="21" t="s">
        <v>36</v>
      </c>
      <c r="E3235" s="21" t="s">
        <v>246</v>
      </c>
      <c r="F3235" s="21" t="s">
        <v>36</v>
      </c>
      <c r="G3235" s="21" t="s">
        <v>38</v>
      </c>
      <c r="H3235" s="21" t="s">
        <v>1027</v>
      </c>
      <c r="I3235" s="21" t="s">
        <v>1353</v>
      </c>
      <c r="J3235" s="21" t="s">
        <v>181</v>
      </c>
      <c r="K3235" s="21" t="s">
        <v>182</v>
      </c>
      <c r="L3235" s="21" t="s">
        <v>1891</v>
      </c>
      <c r="M3235" s="21" t="s">
        <v>1891</v>
      </c>
      <c r="N3235" s="21" t="s">
        <v>44</v>
      </c>
      <c r="O3235" s="22">
        <v>4</v>
      </c>
      <c r="P3235" s="22">
        <v>104</v>
      </c>
      <c r="Q3235" s="21" t="s">
        <v>580</v>
      </c>
      <c r="R3235" s="103">
        <f t="shared" si="50"/>
        <v>416</v>
      </c>
      <c r="S3235" s="22">
        <v>0</v>
      </c>
      <c r="T3235" s="22">
        <v>208</v>
      </c>
      <c r="U3235" s="22">
        <v>0</v>
      </c>
      <c r="V3235" s="22">
        <v>0</v>
      </c>
      <c r="W3235" s="22">
        <v>208</v>
      </c>
      <c r="X3235" s="22">
        <v>0</v>
      </c>
      <c r="Y3235" s="22">
        <v>0</v>
      </c>
      <c r="Z3235" s="22">
        <v>0</v>
      </c>
      <c r="AA3235" s="22">
        <v>0</v>
      </c>
      <c r="AB3235" s="22">
        <v>0</v>
      </c>
      <c r="AC3235" s="22">
        <v>0</v>
      </c>
      <c r="AD3235" s="22">
        <v>0</v>
      </c>
    </row>
    <row r="3236" spans="1:30" s="1" customFormat="1" ht="15" customHeight="1" x14ac:dyDescent="0.3">
      <c r="A3236" s="21" t="s">
        <v>34</v>
      </c>
      <c r="B3236" s="21" t="s">
        <v>1352</v>
      </c>
      <c r="C3236" s="21" t="s">
        <v>1352</v>
      </c>
      <c r="D3236" s="21" t="s">
        <v>36</v>
      </c>
      <c r="E3236" s="21" t="s">
        <v>246</v>
      </c>
      <c r="F3236" s="21" t="s">
        <v>36</v>
      </c>
      <c r="G3236" s="21" t="s">
        <v>38</v>
      </c>
      <c r="H3236" s="21" t="s">
        <v>1027</v>
      </c>
      <c r="I3236" s="21" t="s">
        <v>1353</v>
      </c>
      <c r="J3236" s="21" t="s">
        <v>183</v>
      </c>
      <c r="K3236" s="21" t="s">
        <v>184</v>
      </c>
      <c r="L3236" s="21" t="s">
        <v>1891</v>
      </c>
      <c r="M3236" s="21" t="s">
        <v>1891</v>
      </c>
      <c r="N3236" s="21" t="s">
        <v>63</v>
      </c>
      <c r="O3236" s="22">
        <v>20</v>
      </c>
      <c r="P3236" s="22">
        <v>40</v>
      </c>
      <c r="Q3236" s="21" t="s">
        <v>580</v>
      </c>
      <c r="R3236" s="103">
        <f t="shared" si="50"/>
        <v>800</v>
      </c>
      <c r="S3236" s="22">
        <v>0</v>
      </c>
      <c r="T3236" s="22">
        <v>400</v>
      </c>
      <c r="U3236" s="22">
        <v>0</v>
      </c>
      <c r="V3236" s="22">
        <v>0</v>
      </c>
      <c r="W3236" s="22">
        <v>400</v>
      </c>
      <c r="X3236" s="22">
        <v>0</v>
      </c>
      <c r="Y3236" s="22">
        <v>0</v>
      </c>
      <c r="Z3236" s="22">
        <v>0</v>
      </c>
      <c r="AA3236" s="22">
        <v>0</v>
      </c>
      <c r="AB3236" s="22">
        <v>0</v>
      </c>
      <c r="AC3236" s="22">
        <v>0</v>
      </c>
      <c r="AD3236" s="22">
        <v>0</v>
      </c>
    </row>
    <row r="3237" spans="1:30" s="1" customFormat="1" ht="15" customHeight="1" x14ac:dyDescent="0.3">
      <c r="A3237" s="21" t="s">
        <v>34</v>
      </c>
      <c r="B3237" s="21" t="s">
        <v>1352</v>
      </c>
      <c r="C3237" s="21" t="s">
        <v>1352</v>
      </c>
      <c r="D3237" s="21" t="s">
        <v>36</v>
      </c>
      <c r="E3237" s="21" t="s">
        <v>246</v>
      </c>
      <c r="F3237" s="21" t="s">
        <v>36</v>
      </c>
      <c r="G3237" s="21" t="s">
        <v>38</v>
      </c>
      <c r="H3237" s="21" t="s">
        <v>1027</v>
      </c>
      <c r="I3237" s="21" t="s">
        <v>1353</v>
      </c>
      <c r="J3237" s="21" t="s">
        <v>185</v>
      </c>
      <c r="K3237" s="21" t="s">
        <v>186</v>
      </c>
      <c r="L3237" s="21" t="s">
        <v>1891</v>
      </c>
      <c r="M3237" s="21" t="s">
        <v>1891</v>
      </c>
      <c r="N3237" s="21" t="s">
        <v>44</v>
      </c>
      <c r="O3237" s="22">
        <v>5</v>
      </c>
      <c r="P3237" s="22">
        <v>59</v>
      </c>
      <c r="Q3237" s="21" t="s">
        <v>580</v>
      </c>
      <c r="R3237" s="103">
        <f t="shared" si="50"/>
        <v>295</v>
      </c>
      <c r="S3237" s="22">
        <v>0</v>
      </c>
      <c r="T3237" s="22">
        <v>177</v>
      </c>
      <c r="U3237" s="22">
        <v>0</v>
      </c>
      <c r="V3237" s="22">
        <v>0</v>
      </c>
      <c r="W3237" s="22">
        <v>0</v>
      </c>
      <c r="X3237" s="22">
        <v>0</v>
      </c>
      <c r="Y3237" s="22">
        <v>0</v>
      </c>
      <c r="Z3237" s="22">
        <v>118</v>
      </c>
      <c r="AA3237" s="22">
        <v>0</v>
      </c>
      <c r="AB3237" s="22">
        <v>0</v>
      </c>
      <c r="AC3237" s="22">
        <v>0</v>
      </c>
      <c r="AD3237" s="22">
        <v>0</v>
      </c>
    </row>
    <row r="3238" spans="1:30" s="1" customFormat="1" ht="15" customHeight="1" x14ac:dyDescent="0.3">
      <c r="A3238" s="21" t="s">
        <v>34</v>
      </c>
      <c r="B3238" s="21" t="s">
        <v>1352</v>
      </c>
      <c r="C3238" s="21" t="s">
        <v>1352</v>
      </c>
      <c r="D3238" s="21" t="s">
        <v>36</v>
      </c>
      <c r="E3238" s="21" t="s">
        <v>246</v>
      </c>
      <c r="F3238" s="21" t="s">
        <v>36</v>
      </c>
      <c r="G3238" s="21" t="s">
        <v>38</v>
      </c>
      <c r="H3238" s="21" t="s">
        <v>1027</v>
      </c>
      <c r="I3238" s="21" t="s">
        <v>1353</v>
      </c>
      <c r="J3238" s="21" t="s">
        <v>140</v>
      </c>
      <c r="K3238" s="21" t="s">
        <v>141</v>
      </c>
      <c r="L3238" s="21" t="s">
        <v>1891</v>
      </c>
      <c r="M3238" s="21" t="s">
        <v>1891</v>
      </c>
      <c r="N3238" s="21" t="s">
        <v>63</v>
      </c>
      <c r="O3238" s="22">
        <v>5</v>
      </c>
      <c r="P3238" s="22">
        <v>1081</v>
      </c>
      <c r="Q3238" s="21" t="s">
        <v>580</v>
      </c>
      <c r="R3238" s="103">
        <f t="shared" si="50"/>
        <v>5405</v>
      </c>
      <c r="S3238" s="22">
        <v>0</v>
      </c>
      <c r="T3238" s="22">
        <v>2162</v>
      </c>
      <c r="U3238" s="22">
        <v>0</v>
      </c>
      <c r="V3238" s="22">
        <v>0</v>
      </c>
      <c r="W3238" s="22">
        <v>3243</v>
      </c>
      <c r="X3238" s="22">
        <v>0</v>
      </c>
      <c r="Y3238" s="22">
        <v>0</v>
      </c>
      <c r="Z3238" s="22">
        <v>0</v>
      </c>
      <c r="AA3238" s="22">
        <v>0</v>
      </c>
      <c r="AB3238" s="22">
        <v>0</v>
      </c>
      <c r="AC3238" s="22">
        <v>0</v>
      </c>
      <c r="AD3238" s="22">
        <v>0</v>
      </c>
    </row>
    <row r="3239" spans="1:30" s="1" customFormat="1" ht="15" customHeight="1" x14ac:dyDescent="0.3">
      <c r="A3239" s="21" t="s">
        <v>34</v>
      </c>
      <c r="B3239" s="21" t="s">
        <v>1352</v>
      </c>
      <c r="C3239" s="21" t="s">
        <v>1352</v>
      </c>
      <c r="D3239" s="21" t="s">
        <v>36</v>
      </c>
      <c r="E3239" s="21" t="s">
        <v>246</v>
      </c>
      <c r="F3239" s="21" t="s">
        <v>36</v>
      </c>
      <c r="G3239" s="21" t="s">
        <v>38</v>
      </c>
      <c r="H3239" s="21" t="s">
        <v>1027</v>
      </c>
      <c r="I3239" s="21" t="s">
        <v>1353</v>
      </c>
      <c r="J3239" s="21" t="s">
        <v>142</v>
      </c>
      <c r="K3239" s="21" t="s">
        <v>143</v>
      </c>
      <c r="L3239" s="21" t="s">
        <v>1891</v>
      </c>
      <c r="M3239" s="21" t="s">
        <v>1891</v>
      </c>
      <c r="N3239" s="21" t="s">
        <v>63</v>
      </c>
      <c r="O3239" s="22">
        <v>4</v>
      </c>
      <c r="P3239" s="22">
        <v>1336</v>
      </c>
      <c r="Q3239" s="21" t="s">
        <v>580</v>
      </c>
      <c r="R3239" s="103">
        <f t="shared" si="50"/>
        <v>5344</v>
      </c>
      <c r="S3239" s="22">
        <v>0</v>
      </c>
      <c r="T3239" s="22">
        <v>2672</v>
      </c>
      <c r="U3239" s="22">
        <v>0</v>
      </c>
      <c r="V3239" s="22">
        <v>0</v>
      </c>
      <c r="W3239" s="22">
        <v>2672</v>
      </c>
      <c r="X3239" s="22">
        <v>0</v>
      </c>
      <c r="Y3239" s="22">
        <v>0</v>
      </c>
      <c r="Z3239" s="22">
        <v>0</v>
      </c>
      <c r="AA3239" s="22">
        <v>0</v>
      </c>
      <c r="AB3239" s="22">
        <v>0</v>
      </c>
      <c r="AC3239" s="22">
        <v>0</v>
      </c>
      <c r="AD3239" s="22">
        <v>0</v>
      </c>
    </row>
    <row r="3240" spans="1:30" s="1" customFormat="1" ht="15" customHeight="1" x14ac:dyDescent="0.3">
      <c r="A3240" s="21" t="s">
        <v>34</v>
      </c>
      <c r="B3240" s="21" t="s">
        <v>1352</v>
      </c>
      <c r="C3240" s="21" t="s">
        <v>1352</v>
      </c>
      <c r="D3240" s="21" t="s">
        <v>36</v>
      </c>
      <c r="E3240" s="21" t="s">
        <v>246</v>
      </c>
      <c r="F3240" s="21" t="s">
        <v>36</v>
      </c>
      <c r="G3240" s="21" t="s">
        <v>38</v>
      </c>
      <c r="H3240" s="21" t="s">
        <v>1027</v>
      </c>
      <c r="I3240" s="21" t="s">
        <v>1353</v>
      </c>
      <c r="J3240" s="21" t="s">
        <v>212</v>
      </c>
      <c r="K3240" s="21" t="s">
        <v>213</v>
      </c>
      <c r="L3240" s="21" t="s">
        <v>1891</v>
      </c>
      <c r="M3240" s="21" t="s">
        <v>1891</v>
      </c>
      <c r="N3240" s="21" t="s">
        <v>48</v>
      </c>
      <c r="O3240" s="22">
        <v>10</v>
      </c>
      <c r="P3240" s="22">
        <v>48</v>
      </c>
      <c r="Q3240" s="21" t="s">
        <v>580</v>
      </c>
      <c r="R3240" s="103">
        <f t="shared" si="50"/>
        <v>480</v>
      </c>
      <c r="S3240" s="22">
        <v>0</v>
      </c>
      <c r="T3240" s="22">
        <v>240</v>
      </c>
      <c r="U3240" s="22">
        <v>0</v>
      </c>
      <c r="V3240" s="22">
        <v>0</v>
      </c>
      <c r="W3240" s="22">
        <v>240</v>
      </c>
      <c r="X3240" s="22">
        <v>0</v>
      </c>
      <c r="Y3240" s="22">
        <v>0</v>
      </c>
      <c r="Z3240" s="22">
        <v>0</v>
      </c>
      <c r="AA3240" s="22">
        <v>0</v>
      </c>
      <c r="AB3240" s="22">
        <v>0</v>
      </c>
      <c r="AC3240" s="22">
        <v>0</v>
      </c>
      <c r="AD3240" s="22">
        <v>0</v>
      </c>
    </row>
    <row r="3241" spans="1:30" s="1" customFormat="1" ht="15" customHeight="1" x14ac:dyDescent="0.3">
      <c r="A3241" s="21" t="s">
        <v>34</v>
      </c>
      <c r="B3241" s="21" t="s">
        <v>1352</v>
      </c>
      <c r="C3241" s="21" t="s">
        <v>1352</v>
      </c>
      <c r="D3241" s="21" t="s">
        <v>36</v>
      </c>
      <c r="E3241" s="21" t="s">
        <v>246</v>
      </c>
      <c r="F3241" s="21" t="s">
        <v>36</v>
      </c>
      <c r="G3241" s="21" t="s">
        <v>38</v>
      </c>
      <c r="H3241" s="21" t="s">
        <v>1027</v>
      </c>
      <c r="I3241" s="21" t="s">
        <v>1353</v>
      </c>
      <c r="J3241" s="21" t="s">
        <v>754</v>
      </c>
      <c r="K3241" s="21" t="s">
        <v>755</v>
      </c>
      <c r="L3241" s="21" t="s">
        <v>1891</v>
      </c>
      <c r="M3241" s="21" t="s">
        <v>1891</v>
      </c>
      <c r="N3241" s="21" t="s">
        <v>48</v>
      </c>
      <c r="O3241" s="22">
        <v>1</v>
      </c>
      <c r="P3241" s="22">
        <v>783</v>
      </c>
      <c r="Q3241" s="21" t="s">
        <v>580</v>
      </c>
      <c r="R3241" s="103">
        <f t="shared" si="50"/>
        <v>783</v>
      </c>
      <c r="S3241" s="22">
        <v>0</v>
      </c>
      <c r="T3241" s="22">
        <v>0</v>
      </c>
      <c r="U3241" s="22">
        <v>0</v>
      </c>
      <c r="V3241" s="22">
        <v>0</v>
      </c>
      <c r="W3241" s="22">
        <v>0</v>
      </c>
      <c r="X3241" s="22">
        <v>0</v>
      </c>
      <c r="Y3241" s="22">
        <v>0</v>
      </c>
      <c r="Z3241" s="22">
        <v>783</v>
      </c>
      <c r="AA3241" s="22">
        <v>0</v>
      </c>
      <c r="AB3241" s="22">
        <v>0</v>
      </c>
      <c r="AC3241" s="22">
        <v>0</v>
      </c>
      <c r="AD3241" s="22">
        <v>0</v>
      </c>
    </row>
    <row r="3242" spans="1:30" s="1" customFormat="1" ht="15" customHeight="1" x14ac:dyDescent="0.3">
      <c r="A3242" s="21" t="s">
        <v>34</v>
      </c>
      <c r="B3242" s="21" t="s">
        <v>1352</v>
      </c>
      <c r="C3242" s="21" t="s">
        <v>1352</v>
      </c>
      <c r="D3242" s="21" t="s">
        <v>36</v>
      </c>
      <c r="E3242" s="21" t="s">
        <v>246</v>
      </c>
      <c r="F3242" s="21" t="s">
        <v>36</v>
      </c>
      <c r="G3242" s="21" t="s">
        <v>38</v>
      </c>
      <c r="H3242" s="21" t="s">
        <v>1027</v>
      </c>
      <c r="I3242" s="21" t="s">
        <v>1353</v>
      </c>
      <c r="J3242" s="21" t="s">
        <v>2198</v>
      </c>
      <c r="K3242" s="21" t="s">
        <v>2199</v>
      </c>
      <c r="L3242" s="21" t="s">
        <v>1891</v>
      </c>
      <c r="M3242" s="21" t="s">
        <v>1891</v>
      </c>
      <c r="N3242" s="21" t="s">
        <v>48</v>
      </c>
      <c r="O3242" s="22">
        <v>6</v>
      </c>
      <c r="P3242" s="22">
        <v>216</v>
      </c>
      <c r="Q3242" s="21" t="s">
        <v>580</v>
      </c>
      <c r="R3242" s="103">
        <f t="shared" si="50"/>
        <v>1296</v>
      </c>
      <c r="S3242" s="22">
        <v>0</v>
      </c>
      <c r="T3242" s="22">
        <v>648</v>
      </c>
      <c r="U3242" s="22">
        <v>0</v>
      </c>
      <c r="V3242" s="22">
        <v>0</v>
      </c>
      <c r="W3242" s="22">
        <v>0</v>
      </c>
      <c r="X3242" s="22">
        <v>0</v>
      </c>
      <c r="Y3242" s="22">
        <v>0</v>
      </c>
      <c r="Z3242" s="22">
        <v>0</v>
      </c>
      <c r="AA3242" s="22">
        <v>0</v>
      </c>
      <c r="AB3242" s="22">
        <v>648</v>
      </c>
      <c r="AC3242" s="22">
        <v>0</v>
      </c>
      <c r="AD3242" s="22">
        <v>0</v>
      </c>
    </row>
    <row r="3243" spans="1:30" s="1" customFormat="1" ht="15" customHeight="1" x14ac:dyDescent="0.3">
      <c r="A3243" s="21" t="s">
        <v>34</v>
      </c>
      <c r="B3243" s="21" t="s">
        <v>1352</v>
      </c>
      <c r="C3243" s="21" t="s">
        <v>1352</v>
      </c>
      <c r="D3243" s="21" t="s">
        <v>36</v>
      </c>
      <c r="E3243" s="21" t="s">
        <v>246</v>
      </c>
      <c r="F3243" s="21" t="s">
        <v>36</v>
      </c>
      <c r="G3243" s="21" t="s">
        <v>38</v>
      </c>
      <c r="H3243" s="21" t="s">
        <v>1027</v>
      </c>
      <c r="I3243" s="21" t="s">
        <v>1353</v>
      </c>
      <c r="J3243" s="21" t="s">
        <v>219</v>
      </c>
      <c r="K3243" s="21" t="s">
        <v>220</v>
      </c>
      <c r="L3243" s="21" t="s">
        <v>1891</v>
      </c>
      <c r="M3243" s="21" t="s">
        <v>1891</v>
      </c>
      <c r="N3243" s="21" t="s">
        <v>61</v>
      </c>
      <c r="O3243" s="22">
        <v>8</v>
      </c>
      <c r="P3243" s="22">
        <v>80</v>
      </c>
      <c r="Q3243" s="21" t="s">
        <v>580</v>
      </c>
      <c r="R3243" s="103">
        <f t="shared" si="50"/>
        <v>640</v>
      </c>
      <c r="S3243" s="22">
        <v>0</v>
      </c>
      <c r="T3243" s="22">
        <v>320</v>
      </c>
      <c r="U3243" s="22">
        <v>0</v>
      </c>
      <c r="V3243" s="22">
        <v>0</v>
      </c>
      <c r="W3243" s="22">
        <v>320</v>
      </c>
      <c r="X3243" s="22">
        <v>0</v>
      </c>
      <c r="Y3243" s="22">
        <v>0</v>
      </c>
      <c r="Z3243" s="22">
        <v>0</v>
      </c>
      <c r="AA3243" s="22">
        <v>0</v>
      </c>
      <c r="AB3243" s="22">
        <v>0</v>
      </c>
      <c r="AC3243" s="22">
        <v>0</v>
      </c>
      <c r="AD3243" s="22">
        <v>0</v>
      </c>
    </row>
    <row r="3244" spans="1:30" s="1" customFormat="1" ht="15" customHeight="1" x14ac:dyDescent="0.3">
      <c r="A3244" s="21" t="s">
        <v>34</v>
      </c>
      <c r="B3244" s="21" t="s">
        <v>1352</v>
      </c>
      <c r="C3244" s="21" t="s">
        <v>1352</v>
      </c>
      <c r="D3244" s="21" t="s">
        <v>36</v>
      </c>
      <c r="E3244" s="21" t="s">
        <v>246</v>
      </c>
      <c r="F3244" s="21" t="s">
        <v>36</v>
      </c>
      <c r="G3244" s="21" t="s">
        <v>38</v>
      </c>
      <c r="H3244" s="21" t="s">
        <v>1027</v>
      </c>
      <c r="I3244" s="21" t="s">
        <v>1353</v>
      </c>
      <c r="J3244" s="21" t="s">
        <v>1960</v>
      </c>
      <c r="K3244" s="21" t="s">
        <v>1961</v>
      </c>
      <c r="L3244" s="21" t="s">
        <v>1891</v>
      </c>
      <c r="M3244" s="21" t="s">
        <v>1891</v>
      </c>
      <c r="N3244" s="21" t="s">
        <v>48</v>
      </c>
      <c r="O3244" s="22">
        <v>13</v>
      </c>
      <c r="P3244" s="22">
        <v>248</v>
      </c>
      <c r="Q3244" s="21" t="s">
        <v>580</v>
      </c>
      <c r="R3244" s="103">
        <f t="shared" si="50"/>
        <v>3224</v>
      </c>
      <c r="S3244" s="22">
        <v>0</v>
      </c>
      <c r="T3244" s="22">
        <v>3224</v>
      </c>
      <c r="U3244" s="22">
        <v>0</v>
      </c>
      <c r="V3244" s="22">
        <v>0</v>
      </c>
      <c r="W3244" s="22">
        <v>0</v>
      </c>
      <c r="X3244" s="22">
        <v>0</v>
      </c>
      <c r="Y3244" s="22">
        <v>0</v>
      </c>
      <c r="Z3244" s="22">
        <v>0</v>
      </c>
      <c r="AA3244" s="22">
        <v>0</v>
      </c>
      <c r="AB3244" s="22">
        <v>0</v>
      </c>
      <c r="AC3244" s="22">
        <v>0</v>
      </c>
      <c r="AD3244" s="22">
        <v>0</v>
      </c>
    </row>
    <row r="3245" spans="1:30" s="1" customFormat="1" ht="15" customHeight="1" x14ac:dyDescent="0.3">
      <c r="A3245" s="21" t="s">
        <v>34</v>
      </c>
      <c r="B3245" s="21" t="s">
        <v>1352</v>
      </c>
      <c r="C3245" s="21" t="s">
        <v>1352</v>
      </c>
      <c r="D3245" s="21" t="s">
        <v>36</v>
      </c>
      <c r="E3245" s="21" t="s">
        <v>246</v>
      </c>
      <c r="F3245" s="21" t="s">
        <v>36</v>
      </c>
      <c r="G3245" s="21" t="s">
        <v>38</v>
      </c>
      <c r="H3245" s="21" t="s">
        <v>1027</v>
      </c>
      <c r="I3245" s="21" t="s">
        <v>1353</v>
      </c>
      <c r="J3245" s="21" t="s">
        <v>926</v>
      </c>
      <c r="K3245" s="21" t="s">
        <v>927</v>
      </c>
      <c r="L3245" s="21" t="s">
        <v>1891</v>
      </c>
      <c r="M3245" s="21" t="s">
        <v>1891</v>
      </c>
      <c r="N3245" s="21" t="s">
        <v>48</v>
      </c>
      <c r="O3245" s="22">
        <v>30</v>
      </c>
      <c r="P3245" s="22">
        <v>6</v>
      </c>
      <c r="Q3245" s="21" t="s">
        <v>580</v>
      </c>
      <c r="R3245" s="103">
        <f t="shared" si="50"/>
        <v>180</v>
      </c>
      <c r="S3245" s="22">
        <v>0</v>
      </c>
      <c r="T3245" s="22">
        <v>0</v>
      </c>
      <c r="U3245" s="22">
        <v>0</v>
      </c>
      <c r="V3245" s="22">
        <v>0</v>
      </c>
      <c r="W3245" s="22">
        <v>120</v>
      </c>
      <c r="X3245" s="22">
        <v>0</v>
      </c>
      <c r="Y3245" s="22">
        <v>0</v>
      </c>
      <c r="Z3245" s="22">
        <v>60</v>
      </c>
      <c r="AA3245" s="22">
        <v>0</v>
      </c>
      <c r="AB3245" s="22">
        <v>0</v>
      </c>
      <c r="AC3245" s="22">
        <v>0</v>
      </c>
      <c r="AD3245" s="22">
        <v>0</v>
      </c>
    </row>
    <row r="3246" spans="1:30" s="1" customFormat="1" ht="15" customHeight="1" x14ac:dyDescent="0.3">
      <c r="A3246" s="21" t="s">
        <v>34</v>
      </c>
      <c r="B3246" s="21" t="s">
        <v>1352</v>
      </c>
      <c r="C3246" s="21" t="s">
        <v>1352</v>
      </c>
      <c r="D3246" s="21" t="s">
        <v>36</v>
      </c>
      <c r="E3246" s="21" t="s">
        <v>246</v>
      </c>
      <c r="F3246" s="21" t="s">
        <v>36</v>
      </c>
      <c r="G3246" s="21" t="s">
        <v>38</v>
      </c>
      <c r="H3246" s="21" t="s">
        <v>1027</v>
      </c>
      <c r="I3246" s="21" t="s">
        <v>1353</v>
      </c>
      <c r="J3246" s="21" t="s">
        <v>53</v>
      </c>
      <c r="K3246" s="21" t="s">
        <v>54</v>
      </c>
      <c r="L3246" s="21" t="s">
        <v>1891</v>
      </c>
      <c r="M3246" s="21" t="s">
        <v>1891</v>
      </c>
      <c r="N3246" s="21" t="s">
        <v>48</v>
      </c>
      <c r="O3246" s="22">
        <v>4</v>
      </c>
      <c r="P3246" s="22">
        <v>68</v>
      </c>
      <c r="Q3246" s="21" t="s">
        <v>580</v>
      </c>
      <c r="R3246" s="103">
        <f t="shared" si="50"/>
        <v>272</v>
      </c>
      <c r="S3246" s="22">
        <v>0</v>
      </c>
      <c r="T3246" s="22">
        <v>136</v>
      </c>
      <c r="U3246" s="22">
        <v>0</v>
      </c>
      <c r="V3246" s="22">
        <v>0</v>
      </c>
      <c r="W3246" s="22">
        <v>0</v>
      </c>
      <c r="X3246" s="22">
        <v>0</v>
      </c>
      <c r="Y3246" s="22">
        <v>0</v>
      </c>
      <c r="Z3246" s="22">
        <v>136</v>
      </c>
      <c r="AA3246" s="22">
        <v>0</v>
      </c>
      <c r="AB3246" s="22">
        <v>0</v>
      </c>
      <c r="AC3246" s="22">
        <v>0</v>
      </c>
      <c r="AD3246" s="22">
        <v>0</v>
      </c>
    </row>
    <row r="3247" spans="1:30" s="1" customFormat="1" ht="15" customHeight="1" x14ac:dyDescent="0.3">
      <c r="A3247" s="21" t="s">
        <v>34</v>
      </c>
      <c r="B3247" s="21" t="s">
        <v>1352</v>
      </c>
      <c r="C3247" s="21" t="s">
        <v>1352</v>
      </c>
      <c r="D3247" s="21" t="s">
        <v>36</v>
      </c>
      <c r="E3247" s="21" t="s">
        <v>246</v>
      </c>
      <c r="F3247" s="21" t="s">
        <v>36</v>
      </c>
      <c r="G3247" s="21" t="s">
        <v>38</v>
      </c>
      <c r="H3247" s="21" t="s">
        <v>1027</v>
      </c>
      <c r="I3247" s="21" t="s">
        <v>1353</v>
      </c>
      <c r="J3247" s="21" t="s">
        <v>2174</v>
      </c>
      <c r="K3247" s="21" t="s">
        <v>2175</v>
      </c>
      <c r="L3247" s="21" t="s">
        <v>1891</v>
      </c>
      <c r="M3247" s="21" t="s">
        <v>1891</v>
      </c>
      <c r="N3247" s="21" t="s">
        <v>295</v>
      </c>
      <c r="O3247" s="22">
        <v>2</v>
      </c>
      <c r="P3247" s="22">
        <v>102</v>
      </c>
      <c r="Q3247" s="21" t="s">
        <v>580</v>
      </c>
      <c r="R3247" s="103">
        <f t="shared" si="50"/>
        <v>204</v>
      </c>
      <c r="S3247" s="22">
        <v>0</v>
      </c>
      <c r="T3247" s="22">
        <v>0</v>
      </c>
      <c r="U3247" s="22">
        <v>0</v>
      </c>
      <c r="V3247" s="22">
        <v>0</v>
      </c>
      <c r="W3247" s="22">
        <v>0</v>
      </c>
      <c r="X3247" s="22">
        <v>0</v>
      </c>
      <c r="Y3247" s="22">
        <v>0</v>
      </c>
      <c r="Z3247" s="22">
        <v>204</v>
      </c>
      <c r="AA3247" s="22">
        <v>0</v>
      </c>
      <c r="AB3247" s="22">
        <v>0</v>
      </c>
      <c r="AC3247" s="22">
        <v>0</v>
      </c>
      <c r="AD3247" s="22">
        <v>0</v>
      </c>
    </row>
    <row r="3248" spans="1:30" s="1" customFormat="1" ht="15" customHeight="1" x14ac:dyDescent="0.3">
      <c r="A3248" s="21" t="s">
        <v>34</v>
      </c>
      <c r="B3248" s="21" t="s">
        <v>1352</v>
      </c>
      <c r="C3248" s="21" t="s">
        <v>1352</v>
      </c>
      <c r="D3248" s="21" t="s">
        <v>36</v>
      </c>
      <c r="E3248" s="21" t="s">
        <v>246</v>
      </c>
      <c r="F3248" s="21" t="s">
        <v>36</v>
      </c>
      <c r="G3248" s="21" t="s">
        <v>38</v>
      </c>
      <c r="H3248" s="21" t="s">
        <v>1027</v>
      </c>
      <c r="I3248" s="21" t="s">
        <v>1353</v>
      </c>
      <c r="J3248" s="21" t="s">
        <v>929</v>
      </c>
      <c r="K3248" s="21" t="s">
        <v>1356</v>
      </c>
      <c r="L3248" s="21" t="s">
        <v>1891</v>
      </c>
      <c r="M3248" s="21" t="s">
        <v>1891</v>
      </c>
      <c r="N3248" s="21" t="s">
        <v>63</v>
      </c>
      <c r="O3248" s="22">
        <v>2</v>
      </c>
      <c r="P3248" s="22">
        <v>222</v>
      </c>
      <c r="Q3248" s="21" t="s">
        <v>580</v>
      </c>
      <c r="R3248" s="103">
        <f t="shared" si="50"/>
        <v>444</v>
      </c>
      <c r="S3248" s="22">
        <v>0</v>
      </c>
      <c r="T3248" s="22">
        <v>222</v>
      </c>
      <c r="U3248" s="22">
        <v>0</v>
      </c>
      <c r="V3248" s="22">
        <v>0</v>
      </c>
      <c r="W3248" s="22">
        <v>0</v>
      </c>
      <c r="X3248" s="22">
        <v>0</v>
      </c>
      <c r="Y3248" s="22">
        <v>0</v>
      </c>
      <c r="Z3248" s="22">
        <v>222</v>
      </c>
      <c r="AA3248" s="22">
        <v>0</v>
      </c>
      <c r="AB3248" s="22">
        <v>0</v>
      </c>
      <c r="AC3248" s="22">
        <v>0</v>
      </c>
      <c r="AD3248" s="22">
        <v>0</v>
      </c>
    </row>
    <row r="3249" spans="1:30" s="1" customFormat="1" ht="15" customHeight="1" x14ac:dyDescent="0.3">
      <c r="A3249" s="21" t="s">
        <v>34</v>
      </c>
      <c r="B3249" s="21" t="s">
        <v>1352</v>
      </c>
      <c r="C3249" s="21" t="s">
        <v>1352</v>
      </c>
      <c r="D3249" s="21" t="s">
        <v>36</v>
      </c>
      <c r="E3249" s="21" t="s">
        <v>246</v>
      </c>
      <c r="F3249" s="21" t="s">
        <v>36</v>
      </c>
      <c r="G3249" s="21" t="s">
        <v>38</v>
      </c>
      <c r="H3249" s="21" t="s">
        <v>1027</v>
      </c>
      <c r="I3249" s="21" t="s">
        <v>1353</v>
      </c>
      <c r="J3249" s="21" t="s">
        <v>750</v>
      </c>
      <c r="K3249" s="21" t="s">
        <v>2200</v>
      </c>
      <c r="L3249" s="21" t="s">
        <v>1891</v>
      </c>
      <c r="M3249" s="21" t="s">
        <v>1891</v>
      </c>
      <c r="N3249" s="21" t="s">
        <v>48</v>
      </c>
      <c r="O3249" s="22">
        <v>50</v>
      </c>
      <c r="P3249" s="22">
        <v>17</v>
      </c>
      <c r="Q3249" s="21" t="s">
        <v>580</v>
      </c>
      <c r="R3249" s="103">
        <f t="shared" si="50"/>
        <v>850</v>
      </c>
      <c r="S3249" s="22">
        <v>0</v>
      </c>
      <c r="T3249" s="22">
        <v>0</v>
      </c>
      <c r="U3249" s="22">
        <v>0</v>
      </c>
      <c r="V3249" s="22">
        <v>0</v>
      </c>
      <c r="W3249" s="22">
        <v>425</v>
      </c>
      <c r="X3249" s="22">
        <v>0</v>
      </c>
      <c r="Y3249" s="22">
        <v>0</v>
      </c>
      <c r="Z3249" s="22">
        <v>425</v>
      </c>
      <c r="AA3249" s="22">
        <v>0</v>
      </c>
      <c r="AB3249" s="22">
        <v>0</v>
      </c>
      <c r="AC3249" s="22">
        <v>0</v>
      </c>
      <c r="AD3249" s="22">
        <v>0</v>
      </c>
    </row>
    <row r="3250" spans="1:30" s="1" customFormat="1" ht="15" customHeight="1" x14ac:dyDescent="0.3">
      <c r="A3250" s="21" t="s">
        <v>34</v>
      </c>
      <c r="B3250" s="21" t="s">
        <v>1352</v>
      </c>
      <c r="C3250" s="21" t="s">
        <v>1352</v>
      </c>
      <c r="D3250" s="21" t="s">
        <v>36</v>
      </c>
      <c r="E3250" s="21" t="s">
        <v>246</v>
      </c>
      <c r="F3250" s="21" t="s">
        <v>36</v>
      </c>
      <c r="G3250" s="21" t="s">
        <v>38</v>
      </c>
      <c r="H3250" s="21" t="s">
        <v>1027</v>
      </c>
      <c r="I3250" s="21" t="s">
        <v>1353</v>
      </c>
      <c r="J3250" s="21" t="s">
        <v>522</v>
      </c>
      <c r="K3250" s="21" t="s">
        <v>528</v>
      </c>
      <c r="L3250" s="21" t="s">
        <v>1891</v>
      </c>
      <c r="M3250" s="21" t="s">
        <v>1891</v>
      </c>
      <c r="N3250" s="21" t="s">
        <v>44</v>
      </c>
      <c r="O3250" s="22">
        <v>5</v>
      </c>
      <c r="P3250" s="22">
        <v>172.8</v>
      </c>
      <c r="Q3250" s="21" t="s">
        <v>580</v>
      </c>
      <c r="R3250" s="103">
        <f t="shared" si="50"/>
        <v>864</v>
      </c>
      <c r="S3250" s="22">
        <v>0</v>
      </c>
      <c r="T3250" s="22">
        <v>648</v>
      </c>
      <c r="U3250" s="22">
        <v>0</v>
      </c>
      <c r="V3250" s="22">
        <v>0</v>
      </c>
      <c r="W3250" s="22">
        <v>216</v>
      </c>
      <c r="X3250" s="22">
        <v>0</v>
      </c>
      <c r="Y3250" s="22">
        <v>0</v>
      </c>
      <c r="Z3250" s="22">
        <v>0</v>
      </c>
      <c r="AA3250" s="22">
        <v>0</v>
      </c>
      <c r="AB3250" s="22">
        <v>0</v>
      </c>
      <c r="AC3250" s="22">
        <v>0</v>
      </c>
      <c r="AD3250" s="22">
        <v>0</v>
      </c>
    </row>
    <row r="3251" spans="1:30" s="1" customFormat="1" ht="15" customHeight="1" x14ac:dyDescent="0.3">
      <c r="A3251" s="21" t="s">
        <v>34</v>
      </c>
      <c r="B3251" s="21" t="s">
        <v>1352</v>
      </c>
      <c r="C3251" s="21" t="s">
        <v>1352</v>
      </c>
      <c r="D3251" s="21" t="s">
        <v>36</v>
      </c>
      <c r="E3251" s="21" t="s">
        <v>246</v>
      </c>
      <c r="F3251" s="21" t="s">
        <v>36</v>
      </c>
      <c r="G3251" s="21" t="s">
        <v>38</v>
      </c>
      <c r="H3251" s="21" t="s">
        <v>1027</v>
      </c>
      <c r="I3251" s="21" t="s">
        <v>1353</v>
      </c>
      <c r="J3251" s="21" t="s">
        <v>622</v>
      </c>
      <c r="K3251" s="21" t="s">
        <v>623</v>
      </c>
      <c r="L3251" s="21" t="s">
        <v>1891</v>
      </c>
      <c r="M3251" s="21" t="s">
        <v>1891</v>
      </c>
      <c r="N3251" s="21" t="s">
        <v>254</v>
      </c>
      <c r="O3251" s="22">
        <v>2</v>
      </c>
      <c r="P3251" s="22">
        <v>284</v>
      </c>
      <c r="Q3251" s="21" t="s">
        <v>580</v>
      </c>
      <c r="R3251" s="103">
        <f t="shared" si="50"/>
        <v>568</v>
      </c>
      <c r="S3251" s="22">
        <v>0</v>
      </c>
      <c r="T3251" s="22">
        <v>0</v>
      </c>
      <c r="U3251" s="22">
        <v>0</v>
      </c>
      <c r="V3251" s="22">
        <v>0</v>
      </c>
      <c r="W3251" s="22">
        <v>0</v>
      </c>
      <c r="X3251" s="22">
        <v>0</v>
      </c>
      <c r="Y3251" s="22">
        <v>0</v>
      </c>
      <c r="Z3251" s="22">
        <v>568</v>
      </c>
      <c r="AA3251" s="22">
        <v>0</v>
      </c>
      <c r="AB3251" s="22">
        <v>0</v>
      </c>
      <c r="AC3251" s="22">
        <v>0</v>
      </c>
      <c r="AD3251" s="22">
        <v>0</v>
      </c>
    </row>
    <row r="3252" spans="1:30" s="1" customFormat="1" ht="15" customHeight="1" x14ac:dyDescent="0.3">
      <c r="A3252" s="21" t="s">
        <v>34</v>
      </c>
      <c r="B3252" s="21" t="s">
        <v>1352</v>
      </c>
      <c r="C3252" s="21" t="s">
        <v>1352</v>
      </c>
      <c r="D3252" s="21" t="s">
        <v>36</v>
      </c>
      <c r="E3252" s="21" t="s">
        <v>246</v>
      </c>
      <c r="F3252" s="21" t="s">
        <v>36</v>
      </c>
      <c r="G3252" s="21" t="s">
        <v>38</v>
      </c>
      <c r="H3252" s="21" t="s">
        <v>1027</v>
      </c>
      <c r="I3252" s="21" t="s">
        <v>1353</v>
      </c>
      <c r="J3252" s="21" t="s">
        <v>549</v>
      </c>
      <c r="K3252" s="21" t="s">
        <v>532</v>
      </c>
      <c r="L3252" s="21" t="s">
        <v>1891</v>
      </c>
      <c r="M3252" s="21" t="s">
        <v>1891</v>
      </c>
      <c r="N3252" s="21" t="s">
        <v>63</v>
      </c>
      <c r="O3252" s="22">
        <v>4</v>
      </c>
      <c r="P3252" s="22">
        <v>46</v>
      </c>
      <c r="Q3252" s="21" t="s">
        <v>580</v>
      </c>
      <c r="R3252" s="103">
        <f t="shared" si="50"/>
        <v>184</v>
      </c>
      <c r="S3252" s="22">
        <v>0</v>
      </c>
      <c r="T3252" s="22">
        <v>92</v>
      </c>
      <c r="U3252" s="22">
        <v>0</v>
      </c>
      <c r="V3252" s="22">
        <v>0</v>
      </c>
      <c r="W3252" s="22">
        <v>92</v>
      </c>
      <c r="X3252" s="22">
        <v>0</v>
      </c>
      <c r="Y3252" s="22">
        <v>0</v>
      </c>
      <c r="Z3252" s="22">
        <v>0</v>
      </c>
      <c r="AA3252" s="22">
        <v>0</v>
      </c>
      <c r="AB3252" s="22">
        <v>0</v>
      </c>
      <c r="AC3252" s="22">
        <v>0</v>
      </c>
      <c r="AD3252" s="22">
        <v>0</v>
      </c>
    </row>
    <row r="3253" spans="1:30" s="1" customFormat="1" ht="15" customHeight="1" x14ac:dyDescent="0.3">
      <c r="A3253" s="21" t="s">
        <v>34</v>
      </c>
      <c r="B3253" s="21" t="s">
        <v>1352</v>
      </c>
      <c r="C3253" s="21" t="s">
        <v>1352</v>
      </c>
      <c r="D3253" s="21" t="s">
        <v>36</v>
      </c>
      <c r="E3253" s="21" t="s">
        <v>246</v>
      </c>
      <c r="F3253" s="21" t="s">
        <v>36</v>
      </c>
      <c r="G3253" s="21" t="s">
        <v>38</v>
      </c>
      <c r="H3253" s="21" t="s">
        <v>1027</v>
      </c>
      <c r="I3253" s="21" t="s">
        <v>1353</v>
      </c>
      <c r="J3253" s="21" t="s">
        <v>111</v>
      </c>
      <c r="K3253" s="21" t="s">
        <v>62</v>
      </c>
      <c r="L3253" s="21" t="s">
        <v>1891</v>
      </c>
      <c r="M3253" s="21" t="s">
        <v>1891</v>
      </c>
      <c r="N3253" s="21" t="s">
        <v>48</v>
      </c>
      <c r="O3253" s="22">
        <v>60</v>
      </c>
      <c r="P3253" s="22">
        <v>5</v>
      </c>
      <c r="Q3253" s="21" t="s">
        <v>580</v>
      </c>
      <c r="R3253" s="103">
        <f t="shared" si="50"/>
        <v>300</v>
      </c>
      <c r="S3253" s="22">
        <v>0</v>
      </c>
      <c r="T3253" s="22">
        <v>0</v>
      </c>
      <c r="U3253" s="22">
        <v>0</v>
      </c>
      <c r="V3253" s="22">
        <v>0</v>
      </c>
      <c r="W3253" s="22">
        <v>200</v>
      </c>
      <c r="X3253" s="22">
        <v>0</v>
      </c>
      <c r="Y3253" s="22">
        <v>0</v>
      </c>
      <c r="Z3253" s="22">
        <v>0</v>
      </c>
      <c r="AA3253" s="22">
        <v>0</v>
      </c>
      <c r="AB3253" s="22">
        <v>100</v>
      </c>
      <c r="AC3253" s="22">
        <v>0</v>
      </c>
      <c r="AD3253" s="22">
        <v>0</v>
      </c>
    </row>
    <row r="3254" spans="1:30" s="1" customFormat="1" ht="15" customHeight="1" x14ac:dyDescent="0.3">
      <c r="A3254" s="21" t="s">
        <v>34</v>
      </c>
      <c r="B3254" s="21" t="s">
        <v>1352</v>
      </c>
      <c r="C3254" s="21" t="s">
        <v>1352</v>
      </c>
      <c r="D3254" s="21" t="s">
        <v>36</v>
      </c>
      <c r="E3254" s="21" t="s">
        <v>246</v>
      </c>
      <c r="F3254" s="21" t="s">
        <v>36</v>
      </c>
      <c r="G3254" s="21" t="s">
        <v>38</v>
      </c>
      <c r="H3254" s="21" t="s">
        <v>1027</v>
      </c>
      <c r="I3254" s="21" t="s">
        <v>1353</v>
      </c>
      <c r="J3254" s="21" t="s">
        <v>930</v>
      </c>
      <c r="K3254" s="21" t="s">
        <v>931</v>
      </c>
      <c r="L3254" s="21" t="s">
        <v>1891</v>
      </c>
      <c r="M3254" s="21" t="s">
        <v>1891</v>
      </c>
      <c r="N3254" s="21" t="s">
        <v>48</v>
      </c>
      <c r="O3254" s="22">
        <v>5</v>
      </c>
      <c r="P3254" s="22">
        <v>226</v>
      </c>
      <c r="Q3254" s="21" t="s">
        <v>580</v>
      </c>
      <c r="R3254" s="103">
        <f t="shared" si="50"/>
        <v>1130</v>
      </c>
      <c r="S3254" s="22">
        <v>0</v>
      </c>
      <c r="T3254" s="22">
        <v>678</v>
      </c>
      <c r="U3254" s="22">
        <v>0</v>
      </c>
      <c r="V3254" s="22">
        <v>0</v>
      </c>
      <c r="W3254" s="22">
        <v>452</v>
      </c>
      <c r="X3254" s="22">
        <v>0</v>
      </c>
      <c r="Y3254" s="22">
        <v>0</v>
      </c>
      <c r="Z3254" s="22">
        <v>0</v>
      </c>
      <c r="AA3254" s="22">
        <v>0</v>
      </c>
      <c r="AB3254" s="22">
        <v>0</v>
      </c>
      <c r="AC3254" s="22">
        <v>0</v>
      </c>
      <c r="AD3254" s="22">
        <v>0</v>
      </c>
    </row>
    <row r="3255" spans="1:30" s="1" customFormat="1" ht="15" customHeight="1" x14ac:dyDescent="0.3">
      <c r="A3255" s="21" t="s">
        <v>34</v>
      </c>
      <c r="B3255" s="21" t="s">
        <v>1352</v>
      </c>
      <c r="C3255" s="21" t="s">
        <v>1352</v>
      </c>
      <c r="D3255" s="21" t="s">
        <v>36</v>
      </c>
      <c r="E3255" s="21" t="s">
        <v>246</v>
      </c>
      <c r="F3255" s="21" t="s">
        <v>36</v>
      </c>
      <c r="G3255" s="21" t="s">
        <v>38</v>
      </c>
      <c r="H3255" s="21" t="s">
        <v>1027</v>
      </c>
      <c r="I3255" s="21" t="s">
        <v>1353</v>
      </c>
      <c r="J3255" s="21" t="s">
        <v>800</v>
      </c>
      <c r="K3255" s="21" t="s">
        <v>801</v>
      </c>
      <c r="L3255" s="21" t="s">
        <v>1891</v>
      </c>
      <c r="M3255" s="21" t="s">
        <v>1891</v>
      </c>
      <c r="N3255" s="21" t="s">
        <v>48</v>
      </c>
      <c r="O3255" s="22">
        <v>5</v>
      </c>
      <c r="P3255" s="22">
        <v>226</v>
      </c>
      <c r="Q3255" s="21" t="s">
        <v>580</v>
      </c>
      <c r="R3255" s="103">
        <f t="shared" si="50"/>
        <v>1130</v>
      </c>
      <c r="S3255" s="22">
        <v>0</v>
      </c>
      <c r="T3255" s="22">
        <v>678</v>
      </c>
      <c r="U3255" s="22">
        <v>0</v>
      </c>
      <c r="V3255" s="22">
        <v>0</v>
      </c>
      <c r="W3255" s="22">
        <v>452</v>
      </c>
      <c r="X3255" s="22">
        <v>0</v>
      </c>
      <c r="Y3255" s="22">
        <v>0</v>
      </c>
      <c r="Z3255" s="22">
        <v>0</v>
      </c>
      <c r="AA3255" s="22">
        <v>0</v>
      </c>
      <c r="AB3255" s="22">
        <v>0</v>
      </c>
      <c r="AC3255" s="22">
        <v>0</v>
      </c>
      <c r="AD3255" s="22">
        <v>0</v>
      </c>
    </row>
    <row r="3256" spans="1:30" s="1" customFormat="1" ht="15" customHeight="1" x14ac:dyDescent="0.3">
      <c r="A3256" s="21" t="s">
        <v>34</v>
      </c>
      <c r="B3256" s="21" t="s">
        <v>1352</v>
      </c>
      <c r="C3256" s="21" t="s">
        <v>1352</v>
      </c>
      <c r="D3256" s="21" t="s">
        <v>36</v>
      </c>
      <c r="E3256" s="21" t="s">
        <v>246</v>
      </c>
      <c r="F3256" s="21" t="s">
        <v>36</v>
      </c>
      <c r="G3256" s="21" t="s">
        <v>38</v>
      </c>
      <c r="H3256" s="21" t="s">
        <v>1027</v>
      </c>
      <c r="I3256" s="21" t="s">
        <v>1353</v>
      </c>
      <c r="J3256" s="21" t="s">
        <v>123</v>
      </c>
      <c r="K3256" s="21" t="s">
        <v>156</v>
      </c>
      <c r="L3256" s="21" t="s">
        <v>1891</v>
      </c>
      <c r="M3256" s="21" t="s">
        <v>1891</v>
      </c>
      <c r="N3256" s="21" t="s">
        <v>48</v>
      </c>
      <c r="O3256" s="22">
        <v>6</v>
      </c>
      <c r="P3256" s="22">
        <v>57</v>
      </c>
      <c r="Q3256" s="21" t="s">
        <v>580</v>
      </c>
      <c r="R3256" s="103">
        <f t="shared" si="50"/>
        <v>342</v>
      </c>
      <c r="S3256" s="22">
        <v>0</v>
      </c>
      <c r="T3256" s="22">
        <v>114</v>
      </c>
      <c r="U3256" s="22">
        <v>0</v>
      </c>
      <c r="V3256" s="22">
        <v>0</v>
      </c>
      <c r="W3256" s="22">
        <v>114</v>
      </c>
      <c r="X3256" s="22">
        <v>0</v>
      </c>
      <c r="Y3256" s="22">
        <v>0</v>
      </c>
      <c r="Z3256" s="22">
        <v>114</v>
      </c>
      <c r="AA3256" s="22">
        <v>0</v>
      </c>
      <c r="AB3256" s="22">
        <v>0</v>
      </c>
      <c r="AC3256" s="22">
        <v>0</v>
      </c>
      <c r="AD3256" s="22">
        <v>0</v>
      </c>
    </row>
    <row r="3257" spans="1:30" s="1" customFormat="1" ht="15" customHeight="1" x14ac:dyDescent="0.3">
      <c r="A3257" s="21" t="s">
        <v>34</v>
      </c>
      <c r="B3257" s="21" t="s">
        <v>1352</v>
      </c>
      <c r="C3257" s="21" t="s">
        <v>1352</v>
      </c>
      <c r="D3257" s="21" t="s">
        <v>36</v>
      </c>
      <c r="E3257" s="21" t="s">
        <v>246</v>
      </c>
      <c r="F3257" s="21" t="s">
        <v>36</v>
      </c>
      <c r="G3257" s="21" t="s">
        <v>38</v>
      </c>
      <c r="H3257" s="21" t="s">
        <v>1027</v>
      </c>
      <c r="I3257" s="21" t="s">
        <v>1353</v>
      </c>
      <c r="J3257" s="21" t="s">
        <v>794</v>
      </c>
      <c r="K3257" s="21" t="s">
        <v>1683</v>
      </c>
      <c r="L3257" s="21" t="s">
        <v>1891</v>
      </c>
      <c r="M3257" s="21" t="s">
        <v>1891</v>
      </c>
      <c r="N3257" s="21" t="s">
        <v>48</v>
      </c>
      <c r="O3257" s="22">
        <v>45</v>
      </c>
      <c r="P3257" s="22">
        <v>160</v>
      </c>
      <c r="Q3257" s="21" t="s">
        <v>580</v>
      </c>
      <c r="R3257" s="103">
        <f t="shared" si="50"/>
        <v>7200</v>
      </c>
      <c r="S3257" s="22">
        <v>0</v>
      </c>
      <c r="T3257" s="22">
        <v>1600</v>
      </c>
      <c r="U3257" s="22">
        <v>0</v>
      </c>
      <c r="V3257" s="22">
        <v>0</v>
      </c>
      <c r="W3257" s="22">
        <v>0</v>
      </c>
      <c r="X3257" s="22">
        <v>0</v>
      </c>
      <c r="Y3257" s="22">
        <v>0</v>
      </c>
      <c r="Z3257" s="22">
        <v>1600</v>
      </c>
      <c r="AA3257" s="22">
        <v>0</v>
      </c>
      <c r="AB3257" s="22">
        <v>4000</v>
      </c>
      <c r="AC3257" s="22">
        <v>0</v>
      </c>
      <c r="AD3257" s="22">
        <v>0</v>
      </c>
    </row>
    <row r="3258" spans="1:30" s="1" customFormat="1" ht="15" customHeight="1" x14ac:dyDescent="0.3">
      <c r="A3258" s="21" t="s">
        <v>34</v>
      </c>
      <c r="B3258" s="21" t="s">
        <v>1352</v>
      </c>
      <c r="C3258" s="21" t="s">
        <v>1352</v>
      </c>
      <c r="D3258" s="21" t="s">
        <v>36</v>
      </c>
      <c r="E3258" s="21" t="s">
        <v>246</v>
      </c>
      <c r="F3258" s="21" t="s">
        <v>36</v>
      </c>
      <c r="G3258" s="21" t="s">
        <v>38</v>
      </c>
      <c r="H3258" s="21" t="s">
        <v>1027</v>
      </c>
      <c r="I3258" s="21" t="s">
        <v>1353</v>
      </c>
      <c r="J3258" s="21" t="s">
        <v>179</v>
      </c>
      <c r="K3258" s="21" t="s">
        <v>180</v>
      </c>
      <c r="L3258" s="21" t="s">
        <v>1891</v>
      </c>
      <c r="M3258" s="21" t="s">
        <v>1891</v>
      </c>
      <c r="N3258" s="21" t="s">
        <v>48</v>
      </c>
      <c r="O3258" s="22">
        <v>20</v>
      </c>
      <c r="P3258" s="22">
        <v>70</v>
      </c>
      <c r="Q3258" s="21" t="s">
        <v>580</v>
      </c>
      <c r="R3258" s="103">
        <f t="shared" si="50"/>
        <v>1400</v>
      </c>
      <c r="S3258" s="22">
        <v>0</v>
      </c>
      <c r="T3258" s="22">
        <v>700</v>
      </c>
      <c r="U3258" s="22">
        <v>0</v>
      </c>
      <c r="V3258" s="22">
        <v>0</v>
      </c>
      <c r="W3258" s="22">
        <v>0</v>
      </c>
      <c r="X3258" s="22">
        <v>0</v>
      </c>
      <c r="Y3258" s="22">
        <v>0</v>
      </c>
      <c r="Z3258" s="22">
        <v>700</v>
      </c>
      <c r="AA3258" s="22">
        <v>0</v>
      </c>
      <c r="AB3258" s="22">
        <v>0</v>
      </c>
      <c r="AC3258" s="22">
        <v>0</v>
      </c>
      <c r="AD3258" s="22">
        <v>0</v>
      </c>
    </row>
    <row r="3259" spans="1:30" s="1" customFormat="1" ht="15" customHeight="1" x14ac:dyDescent="0.3">
      <c r="A3259" s="21" t="s">
        <v>34</v>
      </c>
      <c r="B3259" s="21" t="s">
        <v>1352</v>
      </c>
      <c r="C3259" s="21" t="s">
        <v>1352</v>
      </c>
      <c r="D3259" s="21" t="s">
        <v>36</v>
      </c>
      <c r="E3259" s="21" t="s">
        <v>246</v>
      </c>
      <c r="F3259" s="21" t="s">
        <v>36</v>
      </c>
      <c r="G3259" s="21" t="s">
        <v>38</v>
      </c>
      <c r="H3259" s="21" t="s">
        <v>1027</v>
      </c>
      <c r="I3259" s="21" t="s">
        <v>1353</v>
      </c>
      <c r="J3259" s="21" t="s">
        <v>1110</v>
      </c>
      <c r="K3259" s="21" t="s">
        <v>1111</v>
      </c>
      <c r="L3259" s="21" t="s">
        <v>1891</v>
      </c>
      <c r="M3259" s="21" t="s">
        <v>1891</v>
      </c>
      <c r="N3259" s="21" t="s">
        <v>63</v>
      </c>
      <c r="O3259" s="22">
        <v>8</v>
      </c>
      <c r="P3259" s="22">
        <v>40</v>
      </c>
      <c r="Q3259" s="21" t="s">
        <v>580</v>
      </c>
      <c r="R3259" s="103">
        <f t="shared" si="50"/>
        <v>320</v>
      </c>
      <c r="S3259" s="22">
        <v>0</v>
      </c>
      <c r="T3259" s="22">
        <v>160</v>
      </c>
      <c r="U3259" s="22">
        <v>0</v>
      </c>
      <c r="V3259" s="22">
        <v>0</v>
      </c>
      <c r="W3259" s="22">
        <v>0</v>
      </c>
      <c r="X3259" s="22">
        <v>0</v>
      </c>
      <c r="Y3259" s="22">
        <v>0</v>
      </c>
      <c r="Z3259" s="22">
        <v>0</v>
      </c>
      <c r="AA3259" s="22">
        <v>0</v>
      </c>
      <c r="AB3259" s="22">
        <v>160</v>
      </c>
      <c r="AC3259" s="22">
        <v>0</v>
      </c>
      <c r="AD3259" s="22">
        <v>0</v>
      </c>
    </row>
    <row r="3260" spans="1:30" s="1" customFormat="1" ht="15" customHeight="1" x14ac:dyDescent="0.3">
      <c r="A3260" s="21" t="s">
        <v>34</v>
      </c>
      <c r="B3260" s="21" t="s">
        <v>1352</v>
      </c>
      <c r="C3260" s="21" t="s">
        <v>1352</v>
      </c>
      <c r="D3260" s="21" t="s">
        <v>36</v>
      </c>
      <c r="E3260" s="21" t="s">
        <v>246</v>
      </c>
      <c r="F3260" s="21" t="s">
        <v>36</v>
      </c>
      <c r="G3260" s="21" t="s">
        <v>38</v>
      </c>
      <c r="H3260" s="21" t="s">
        <v>1027</v>
      </c>
      <c r="I3260" s="21" t="s">
        <v>1353</v>
      </c>
      <c r="J3260" s="21" t="s">
        <v>542</v>
      </c>
      <c r="K3260" s="21" t="s">
        <v>543</v>
      </c>
      <c r="L3260" s="21" t="s">
        <v>1891</v>
      </c>
      <c r="M3260" s="21" t="s">
        <v>1891</v>
      </c>
      <c r="N3260" s="21" t="s">
        <v>44</v>
      </c>
      <c r="O3260" s="22">
        <v>8</v>
      </c>
      <c r="P3260" s="22">
        <v>41</v>
      </c>
      <c r="Q3260" s="21" t="s">
        <v>580</v>
      </c>
      <c r="R3260" s="103">
        <f t="shared" si="50"/>
        <v>328</v>
      </c>
      <c r="S3260" s="22">
        <v>0</v>
      </c>
      <c r="T3260" s="22">
        <v>72</v>
      </c>
      <c r="U3260" s="22">
        <v>0</v>
      </c>
      <c r="V3260" s="22">
        <v>0</v>
      </c>
      <c r="W3260" s="22">
        <v>0</v>
      </c>
      <c r="X3260" s="22">
        <v>0</v>
      </c>
      <c r="Y3260" s="22">
        <v>0</v>
      </c>
      <c r="Z3260" s="22">
        <v>0</v>
      </c>
      <c r="AA3260" s="22">
        <v>0</v>
      </c>
      <c r="AB3260" s="22">
        <v>256</v>
      </c>
      <c r="AC3260" s="22">
        <v>0</v>
      </c>
      <c r="AD3260" s="22">
        <v>0</v>
      </c>
    </row>
    <row r="3261" spans="1:30" s="1" customFormat="1" ht="15" customHeight="1" x14ac:dyDescent="0.3">
      <c r="A3261" s="21" t="s">
        <v>34</v>
      </c>
      <c r="B3261" s="21" t="s">
        <v>1352</v>
      </c>
      <c r="C3261" s="21" t="s">
        <v>1352</v>
      </c>
      <c r="D3261" s="21" t="s">
        <v>36</v>
      </c>
      <c r="E3261" s="21" t="s">
        <v>246</v>
      </c>
      <c r="F3261" s="21" t="s">
        <v>36</v>
      </c>
      <c r="G3261" s="21" t="s">
        <v>38</v>
      </c>
      <c r="H3261" s="21" t="s">
        <v>1027</v>
      </c>
      <c r="I3261" s="21" t="s">
        <v>1353</v>
      </c>
      <c r="J3261" s="21" t="s">
        <v>1508</v>
      </c>
      <c r="K3261" s="21" t="s">
        <v>1509</v>
      </c>
      <c r="L3261" s="21" t="s">
        <v>1891</v>
      </c>
      <c r="M3261" s="21" t="s">
        <v>1891</v>
      </c>
      <c r="N3261" s="21" t="s">
        <v>44</v>
      </c>
      <c r="O3261" s="22">
        <v>10</v>
      </c>
      <c r="P3261" s="22">
        <v>23</v>
      </c>
      <c r="Q3261" s="21" t="s">
        <v>580</v>
      </c>
      <c r="R3261" s="103">
        <f t="shared" si="50"/>
        <v>230</v>
      </c>
      <c r="S3261" s="22">
        <v>0</v>
      </c>
      <c r="T3261" s="22">
        <v>230</v>
      </c>
      <c r="U3261" s="22">
        <v>0</v>
      </c>
      <c r="V3261" s="22">
        <v>0</v>
      </c>
      <c r="W3261" s="22">
        <v>0</v>
      </c>
      <c r="X3261" s="22">
        <v>0</v>
      </c>
      <c r="Y3261" s="22">
        <v>0</v>
      </c>
      <c r="Z3261" s="22">
        <v>0</v>
      </c>
      <c r="AA3261" s="22">
        <v>0</v>
      </c>
      <c r="AB3261" s="22">
        <v>0</v>
      </c>
      <c r="AC3261" s="22">
        <v>0</v>
      </c>
      <c r="AD3261" s="22">
        <v>0</v>
      </c>
    </row>
    <row r="3262" spans="1:30" s="1" customFormat="1" ht="15" customHeight="1" x14ac:dyDescent="0.3">
      <c r="A3262" s="21" t="s">
        <v>34</v>
      </c>
      <c r="B3262" s="21" t="s">
        <v>1352</v>
      </c>
      <c r="C3262" s="21" t="s">
        <v>1352</v>
      </c>
      <c r="D3262" s="21" t="s">
        <v>36</v>
      </c>
      <c r="E3262" s="21" t="s">
        <v>246</v>
      </c>
      <c r="F3262" s="21" t="s">
        <v>36</v>
      </c>
      <c r="G3262" s="21" t="s">
        <v>38</v>
      </c>
      <c r="H3262" s="21" t="s">
        <v>1027</v>
      </c>
      <c r="I3262" s="21" t="s">
        <v>1353</v>
      </c>
      <c r="J3262" s="21" t="s">
        <v>140</v>
      </c>
      <c r="K3262" s="21" t="s">
        <v>141</v>
      </c>
      <c r="L3262" s="21" t="s">
        <v>1891</v>
      </c>
      <c r="M3262" s="21" t="s">
        <v>1891</v>
      </c>
      <c r="N3262" s="21" t="s">
        <v>63</v>
      </c>
      <c r="O3262" s="22">
        <v>10</v>
      </c>
      <c r="P3262" s="22">
        <v>1081</v>
      </c>
      <c r="Q3262" s="21" t="s">
        <v>580</v>
      </c>
      <c r="R3262" s="103">
        <f t="shared" si="50"/>
        <v>10810</v>
      </c>
      <c r="S3262" s="22">
        <v>0</v>
      </c>
      <c r="T3262" s="22">
        <v>2162</v>
      </c>
      <c r="U3262" s="22">
        <v>0</v>
      </c>
      <c r="V3262" s="22">
        <v>2162</v>
      </c>
      <c r="W3262" s="22">
        <v>0</v>
      </c>
      <c r="X3262" s="22">
        <v>2162</v>
      </c>
      <c r="Y3262" s="22">
        <v>0</v>
      </c>
      <c r="Z3262" s="22">
        <v>2162</v>
      </c>
      <c r="AA3262" s="22">
        <v>0</v>
      </c>
      <c r="AB3262" s="22">
        <v>2162</v>
      </c>
      <c r="AC3262" s="22">
        <v>0</v>
      </c>
      <c r="AD3262" s="22">
        <v>0</v>
      </c>
    </row>
    <row r="3263" spans="1:30" s="1" customFormat="1" ht="15" customHeight="1" x14ac:dyDescent="0.3">
      <c r="A3263" s="21" t="s">
        <v>34</v>
      </c>
      <c r="B3263" s="21" t="s">
        <v>1352</v>
      </c>
      <c r="C3263" s="21" t="s">
        <v>1352</v>
      </c>
      <c r="D3263" s="21" t="s">
        <v>36</v>
      </c>
      <c r="E3263" s="21" t="s">
        <v>246</v>
      </c>
      <c r="F3263" s="21" t="s">
        <v>36</v>
      </c>
      <c r="G3263" s="21" t="s">
        <v>38</v>
      </c>
      <c r="H3263" s="21" t="s">
        <v>1027</v>
      </c>
      <c r="I3263" s="21" t="s">
        <v>1353</v>
      </c>
      <c r="J3263" s="21" t="s">
        <v>918</v>
      </c>
      <c r="K3263" s="21" t="s">
        <v>1354</v>
      </c>
      <c r="L3263" s="21" t="s">
        <v>1891</v>
      </c>
      <c r="M3263" s="21" t="s">
        <v>1891</v>
      </c>
      <c r="N3263" s="21" t="s">
        <v>48</v>
      </c>
      <c r="O3263" s="22">
        <v>20</v>
      </c>
      <c r="P3263" s="22">
        <v>5</v>
      </c>
      <c r="Q3263" s="21" t="s">
        <v>580</v>
      </c>
      <c r="R3263" s="103">
        <f t="shared" si="50"/>
        <v>100</v>
      </c>
      <c r="S3263" s="22">
        <v>0</v>
      </c>
      <c r="T3263" s="22">
        <v>20</v>
      </c>
      <c r="U3263" s="22">
        <v>0</v>
      </c>
      <c r="V3263" s="22">
        <v>20</v>
      </c>
      <c r="W3263" s="22">
        <v>0</v>
      </c>
      <c r="X3263" s="22">
        <v>20</v>
      </c>
      <c r="Y3263" s="22">
        <v>0</v>
      </c>
      <c r="Z3263" s="22">
        <v>20</v>
      </c>
      <c r="AA3263" s="22">
        <v>0</v>
      </c>
      <c r="AB3263" s="22">
        <v>20</v>
      </c>
      <c r="AC3263" s="22">
        <v>0</v>
      </c>
      <c r="AD3263" s="22">
        <v>0</v>
      </c>
    </row>
    <row r="3264" spans="1:30" s="1" customFormat="1" ht="15" customHeight="1" x14ac:dyDescent="0.3">
      <c r="A3264" s="21" t="s">
        <v>34</v>
      </c>
      <c r="B3264" s="21" t="s">
        <v>1352</v>
      </c>
      <c r="C3264" s="21" t="s">
        <v>1352</v>
      </c>
      <c r="D3264" s="21" t="s">
        <v>36</v>
      </c>
      <c r="E3264" s="21" t="s">
        <v>246</v>
      </c>
      <c r="F3264" s="21" t="s">
        <v>36</v>
      </c>
      <c r="G3264" s="21" t="s">
        <v>38</v>
      </c>
      <c r="H3264" s="21" t="s">
        <v>1027</v>
      </c>
      <c r="I3264" s="21" t="s">
        <v>1353</v>
      </c>
      <c r="J3264" s="21" t="s">
        <v>1030</v>
      </c>
      <c r="K3264" s="21" t="s">
        <v>2173</v>
      </c>
      <c r="L3264" s="21" t="s">
        <v>1891</v>
      </c>
      <c r="M3264" s="21" t="s">
        <v>1891</v>
      </c>
      <c r="N3264" s="21" t="s">
        <v>48</v>
      </c>
      <c r="O3264" s="22">
        <v>120</v>
      </c>
      <c r="P3264" s="22">
        <v>20</v>
      </c>
      <c r="Q3264" s="21" t="s">
        <v>580</v>
      </c>
      <c r="R3264" s="103">
        <f t="shared" si="50"/>
        <v>2400</v>
      </c>
      <c r="S3264" s="22">
        <v>0</v>
      </c>
      <c r="T3264" s="22">
        <v>600</v>
      </c>
      <c r="U3264" s="22">
        <v>0</v>
      </c>
      <c r="V3264" s="22">
        <v>600</v>
      </c>
      <c r="W3264" s="22">
        <v>0</v>
      </c>
      <c r="X3264" s="22">
        <v>600</v>
      </c>
      <c r="Y3264" s="22">
        <v>0</v>
      </c>
      <c r="Z3264" s="22">
        <v>600</v>
      </c>
      <c r="AA3264" s="22">
        <v>0</v>
      </c>
      <c r="AB3264" s="22">
        <v>0</v>
      </c>
      <c r="AC3264" s="22">
        <v>0</v>
      </c>
      <c r="AD3264" s="22">
        <v>0</v>
      </c>
    </row>
    <row r="3265" spans="1:30" s="1" customFormat="1" ht="15" customHeight="1" x14ac:dyDescent="0.3">
      <c r="A3265" s="21" t="s">
        <v>34</v>
      </c>
      <c r="B3265" s="21" t="s">
        <v>1352</v>
      </c>
      <c r="C3265" s="21" t="s">
        <v>1352</v>
      </c>
      <c r="D3265" s="21" t="s">
        <v>36</v>
      </c>
      <c r="E3265" s="21" t="s">
        <v>246</v>
      </c>
      <c r="F3265" s="21" t="s">
        <v>36</v>
      </c>
      <c r="G3265" s="21" t="s">
        <v>38</v>
      </c>
      <c r="H3265" s="21" t="s">
        <v>1027</v>
      </c>
      <c r="I3265" s="21" t="s">
        <v>1353</v>
      </c>
      <c r="J3265" s="21" t="s">
        <v>754</v>
      </c>
      <c r="K3265" s="21" t="s">
        <v>755</v>
      </c>
      <c r="L3265" s="21" t="s">
        <v>1891</v>
      </c>
      <c r="M3265" s="21" t="s">
        <v>1891</v>
      </c>
      <c r="N3265" s="21" t="s">
        <v>48</v>
      </c>
      <c r="O3265" s="22">
        <v>1</v>
      </c>
      <c r="P3265" s="22">
        <v>783</v>
      </c>
      <c r="Q3265" s="21" t="s">
        <v>580</v>
      </c>
      <c r="R3265" s="103">
        <f t="shared" si="50"/>
        <v>783</v>
      </c>
      <c r="S3265" s="22">
        <v>0</v>
      </c>
      <c r="T3265" s="22">
        <v>0</v>
      </c>
      <c r="U3265" s="22">
        <v>0</v>
      </c>
      <c r="V3265" s="22">
        <v>783</v>
      </c>
      <c r="W3265" s="22">
        <v>0</v>
      </c>
      <c r="X3265" s="22">
        <v>0</v>
      </c>
      <c r="Y3265" s="22">
        <v>0</v>
      </c>
      <c r="Z3265" s="22">
        <v>0</v>
      </c>
      <c r="AA3265" s="22">
        <v>0</v>
      </c>
      <c r="AB3265" s="22">
        <v>0</v>
      </c>
      <c r="AC3265" s="22">
        <v>0</v>
      </c>
      <c r="AD3265" s="22">
        <v>0</v>
      </c>
    </row>
    <row r="3266" spans="1:30" s="1" customFormat="1" ht="15" customHeight="1" x14ac:dyDescent="0.3">
      <c r="A3266" s="21" t="s">
        <v>34</v>
      </c>
      <c r="B3266" s="21" t="s">
        <v>1352</v>
      </c>
      <c r="C3266" s="21" t="s">
        <v>1352</v>
      </c>
      <c r="D3266" s="21" t="s">
        <v>36</v>
      </c>
      <c r="E3266" s="21" t="s">
        <v>246</v>
      </c>
      <c r="F3266" s="21" t="s">
        <v>36</v>
      </c>
      <c r="G3266" s="21" t="s">
        <v>38</v>
      </c>
      <c r="H3266" s="21" t="s">
        <v>1027</v>
      </c>
      <c r="I3266" s="21" t="s">
        <v>1353</v>
      </c>
      <c r="J3266" s="21" t="s">
        <v>126</v>
      </c>
      <c r="K3266" s="21" t="s">
        <v>127</v>
      </c>
      <c r="L3266" s="21" t="s">
        <v>1891</v>
      </c>
      <c r="M3266" s="21" t="s">
        <v>1891</v>
      </c>
      <c r="N3266" s="21" t="s">
        <v>48</v>
      </c>
      <c r="O3266" s="22">
        <v>5</v>
      </c>
      <c r="P3266" s="22">
        <v>18</v>
      </c>
      <c r="Q3266" s="21" t="s">
        <v>580</v>
      </c>
      <c r="R3266" s="103">
        <f t="shared" si="50"/>
        <v>90</v>
      </c>
      <c r="S3266" s="22">
        <v>0</v>
      </c>
      <c r="T3266" s="22">
        <v>36</v>
      </c>
      <c r="U3266" s="22">
        <v>0</v>
      </c>
      <c r="V3266" s="22">
        <v>0</v>
      </c>
      <c r="W3266" s="22">
        <v>36</v>
      </c>
      <c r="X3266" s="22">
        <v>0</v>
      </c>
      <c r="Y3266" s="22">
        <v>0</v>
      </c>
      <c r="Z3266" s="22">
        <v>18</v>
      </c>
      <c r="AA3266" s="22">
        <v>0</v>
      </c>
      <c r="AB3266" s="22">
        <v>0</v>
      </c>
      <c r="AC3266" s="22">
        <v>0</v>
      </c>
      <c r="AD3266" s="22">
        <v>0</v>
      </c>
    </row>
    <row r="3267" spans="1:30" s="1" customFormat="1" ht="15" customHeight="1" x14ac:dyDescent="0.3">
      <c r="A3267" s="21" t="s">
        <v>34</v>
      </c>
      <c r="B3267" s="21" t="s">
        <v>1352</v>
      </c>
      <c r="C3267" s="21" t="s">
        <v>1352</v>
      </c>
      <c r="D3267" s="21" t="s">
        <v>36</v>
      </c>
      <c r="E3267" s="21" t="s">
        <v>246</v>
      </c>
      <c r="F3267" s="21" t="s">
        <v>36</v>
      </c>
      <c r="G3267" s="21" t="s">
        <v>38</v>
      </c>
      <c r="H3267" s="21" t="s">
        <v>1027</v>
      </c>
      <c r="I3267" s="21" t="s">
        <v>1353</v>
      </c>
      <c r="J3267" s="21" t="s">
        <v>210</v>
      </c>
      <c r="K3267" s="21" t="s">
        <v>211</v>
      </c>
      <c r="L3267" s="21" t="s">
        <v>1891</v>
      </c>
      <c r="M3267" s="21" t="s">
        <v>1891</v>
      </c>
      <c r="N3267" s="21" t="s">
        <v>48</v>
      </c>
      <c r="O3267" s="22">
        <v>5</v>
      </c>
      <c r="P3267" s="22">
        <v>18</v>
      </c>
      <c r="Q3267" s="21" t="s">
        <v>580</v>
      </c>
      <c r="R3267" s="103">
        <f t="shared" si="50"/>
        <v>90</v>
      </c>
      <c r="S3267" s="22">
        <v>0</v>
      </c>
      <c r="T3267" s="22">
        <v>36</v>
      </c>
      <c r="U3267" s="22">
        <v>0</v>
      </c>
      <c r="V3267" s="22">
        <v>0</v>
      </c>
      <c r="W3267" s="22">
        <v>36</v>
      </c>
      <c r="X3267" s="22">
        <v>0</v>
      </c>
      <c r="Y3267" s="22">
        <v>0</v>
      </c>
      <c r="Z3267" s="22">
        <v>18</v>
      </c>
      <c r="AA3267" s="22">
        <v>0</v>
      </c>
      <c r="AB3267" s="22">
        <v>0</v>
      </c>
      <c r="AC3267" s="22">
        <v>0</v>
      </c>
      <c r="AD3267" s="22">
        <v>0</v>
      </c>
    </row>
    <row r="3268" spans="1:30" s="1" customFormat="1" ht="15" customHeight="1" x14ac:dyDescent="0.3">
      <c r="A3268" s="21" t="s">
        <v>34</v>
      </c>
      <c r="B3268" s="21" t="s">
        <v>1352</v>
      </c>
      <c r="C3268" s="21" t="s">
        <v>1352</v>
      </c>
      <c r="D3268" s="21" t="s">
        <v>36</v>
      </c>
      <c r="E3268" s="21" t="s">
        <v>246</v>
      </c>
      <c r="F3268" s="21" t="s">
        <v>36</v>
      </c>
      <c r="G3268" s="21" t="s">
        <v>38</v>
      </c>
      <c r="H3268" s="21" t="s">
        <v>1027</v>
      </c>
      <c r="I3268" s="21" t="s">
        <v>1353</v>
      </c>
      <c r="J3268" s="21" t="s">
        <v>128</v>
      </c>
      <c r="K3268" s="21" t="s">
        <v>129</v>
      </c>
      <c r="L3268" s="21" t="s">
        <v>1891</v>
      </c>
      <c r="M3268" s="21" t="s">
        <v>1891</v>
      </c>
      <c r="N3268" s="21" t="s">
        <v>48</v>
      </c>
      <c r="O3268" s="22">
        <v>5</v>
      </c>
      <c r="P3268" s="22">
        <v>18</v>
      </c>
      <c r="Q3268" s="21" t="s">
        <v>580</v>
      </c>
      <c r="R3268" s="103">
        <f t="shared" si="50"/>
        <v>90</v>
      </c>
      <c r="S3268" s="22">
        <v>0</v>
      </c>
      <c r="T3268" s="22">
        <v>36</v>
      </c>
      <c r="U3268" s="22">
        <v>0</v>
      </c>
      <c r="V3268" s="22">
        <v>0</v>
      </c>
      <c r="W3268" s="22">
        <v>36</v>
      </c>
      <c r="X3268" s="22">
        <v>0</v>
      </c>
      <c r="Y3268" s="22">
        <v>0</v>
      </c>
      <c r="Z3268" s="22">
        <v>18</v>
      </c>
      <c r="AA3268" s="22">
        <v>0</v>
      </c>
      <c r="AB3268" s="22">
        <v>0</v>
      </c>
      <c r="AC3268" s="22">
        <v>0</v>
      </c>
      <c r="AD3268" s="22">
        <v>0</v>
      </c>
    </row>
    <row r="3269" spans="1:30" s="1" customFormat="1" ht="15" customHeight="1" x14ac:dyDescent="0.3">
      <c r="A3269" s="21" t="s">
        <v>34</v>
      </c>
      <c r="B3269" s="21" t="s">
        <v>1352</v>
      </c>
      <c r="C3269" s="21" t="s">
        <v>1352</v>
      </c>
      <c r="D3269" s="21" t="s">
        <v>36</v>
      </c>
      <c r="E3269" s="21" t="s">
        <v>246</v>
      </c>
      <c r="F3269" s="21" t="s">
        <v>36</v>
      </c>
      <c r="G3269" s="21" t="s">
        <v>38</v>
      </c>
      <c r="H3269" s="21" t="s">
        <v>1027</v>
      </c>
      <c r="I3269" s="21" t="s">
        <v>1353</v>
      </c>
      <c r="J3269" s="21" t="s">
        <v>130</v>
      </c>
      <c r="K3269" s="21" t="s">
        <v>131</v>
      </c>
      <c r="L3269" s="21" t="s">
        <v>1891</v>
      </c>
      <c r="M3269" s="21" t="s">
        <v>1891</v>
      </c>
      <c r="N3269" s="21" t="s">
        <v>48</v>
      </c>
      <c r="O3269" s="22">
        <v>5</v>
      </c>
      <c r="P3269" s="22">
        <v>18</v>
      </c>
      <c r="Q3269" s="21" t="s">
        <v>580</v>
      </c>
      <c r="R3269" s="103">
        <f t="shared" si="50"/>
        <v>90</v>
      </c>
      <c r="S3269" s="22">
        <v>0</v>
      </c>
      <c r="T3269" s="22">
        <v>36</v>
      </c>
      <c r="U3269" s="22">
        <v>0</v>
      </c>
      <c r="V3269" s="22">
        <v>0</v>
      </c>
      <c r="W3269" s="22">
        <v>36</v>
      </c>
      <c r="X3269" s="22">
        <v>0</v>
      </c>
      <c r="Y3269" s="22">
        <v>0</v>
      </c>
      <c r="Z3269" s="22">
        <v>18</v>
      </c>
      <c r="AA3269" s="22">
        <v>0</v>
      </c>
      <c r="AB3269" s="22">
        <v>0</v>
      </c>
      <c r="AC3269" s="22">
        <v>0</v>
      </c>
      <c r="AD3269" s="22">
        <v>0</v>
      </c>
    </row>
    <row r="3270" spans="1:30" s="1" customFormat="1" ht="15" customHeight="1" x14ac:dyDescent="0.3">
      <c r="A3270" s="21" t="s">
        <v>34</v>
      </c>
      <c r="B3270" s="21" t="s">
        <v>1352</v>
      </c>
      <c r="C3270" s="21" t="s">
        <v>1352</v>
      </c>
      <c r="D3270" s="21" t="s">
        <v>36</v>
      </c>
      <c r="E3270" s="21" t="s">
        <v>246</v>
      </c>
      <c r="F3270" s="21" t="s">
        <v>36</v>
      </c>
      <c r="G3270" s="21" t="s">
        <v>38</v>
      </c>
      <c r="H3270" s="21" t="s">
        <v>1027</v>
      </c>
      <c r="I3270" s="21" t="s">
        <v>1353</v>
      </c>
      <c r="J3270" s="21" t="s">
        <v>208</v>
      </c>
      <c r="K3270" s="21" t="s">
        <v>209</v>
      </c>
      <c r="L3270" s="21" t="s">
        <v>1891</v>
      </c>
      <c r="M3270" s="21" t="s">
        <v>1891</v>
      </c>
      <c r="N3270" s="21" t="s">
        <v>48</v>
      </c>
      <c r="O3270" s="22">
        <v>5</v>
      </c>
      <c r="P3270" s="22">
        <v>18</v>
      </c>
      <c r="Q3270" s="21" t="s">
        <v>580</v>
      </c>
      <c r="R3270" s="103">
        <f t="shared" si="50"/>
        <v>90</v>
      </c>
      <c r="S3270" s="22">
        <v>0</v>
      </c>
      <c r="T3270" s="22">
        <v>36</v>
      </c>
      <c r="U3270" s="22">
        <v>0</v>
      </c>
      <c r="V3270" s="22">
        <v>0</v>
      </c>
      <c r="W3270" s="22">
        <v>36</v>
      </c>
      <c r="X3270" s="22">
        <v>0</v>
      </c>
      <c r="Y3270" s="22">
        <v>0</v>
      </c>
      <c r="Z3270" s="22">
        <v>18</v>
      </c>
      <c r="AA3270" s="22">
        <v>0</v>
      </c>
      <c r="AB3270" s="22">
        <v>0</v>
      </c>
      <c r="AC3270" s="22">
        <v>0</v>
      </c>
      <c r="AD3270" s="22">
        <v>0</v>
      </c>
    </row>
    <row r="3271" spans="1:30" s="1" customFormat="1" ht="15" customHeight="1" x14ac:dyDescent="0.3">
      <c r="A3271" s="21" t="s">
        <v>34</v>
      </c>
      <c r="B3271" s="21" t="s">
        <v>1352</v>
      </c>
      <c r="C3271" s="21" t="s">
        <v>1352</v>
      </c>
      <c r="D3271" s="21" t="s">
        <v>36</v>
      </c>
      <c r="E3271" s="21" t="s">
        <v>246</v>
      </c>
      <c r="F3271" s="21" t="s">
        <v>36</v>
      </c>
      <c r="G3271" s="21" t="s">
        <v>38</v>
      </c>
      <c r="H3271" s="21" t="s">
        <v>1027</v>
      </c>
      <c r="I3271" s="21" t="s">
        <v>1353</v>
      </c>
      <c r="J3271" s="21" t="s">
        <v>206</v>
      </c>
      <c r="K3271" s="21" t="s">
        <v>207</v>
      </c>
      <c r="L3271" s="21" t="s">
        <v>1891</v>
      </c>
      <c r="M3271" s="21" t="s">
        <v>1891</v>
      </c>
      <c r="N3271" s="21" t="s">
        <v>48</v>
      </c>
      <c r="O3271" s="22">
        <v>20</v>
      </c>
      <c r="P3271" s="22">
        <v>3</v>
      </c>
      <c r="Q3271" s="21" t="s">
        <v>580</v>
      </c>
      <c r="R3271" s="103">
        <f t="shared" si="50"/>
        <v>60</v>
      </c>
      <c r="S3271" s="22">
        <v>0</v>
      </c>
      <c r="T3271" s="22">
        <v>30</v>
      </c>
      <c r="U3271" s="22">
        <v>0</v>
      </c>
      <c r="V3271" s="22">
        <v>0</v>
      </c>
      <c r="W3271" s="22">
        <v>0</v>
      </c>
      <c r="X3271" s="22">
        <v>0</v>
      </c>
      <c r="Y3271" s="22">
        <v>30</v>
      </c>
      <c r="Z3271" s="22">
        <v>0</v>
      </c>
      <c r="AA3271" s="22">
        <v>0</v>
      </c>
      <c r="AB3271" s="22">
        <v>0</v>
      </c>
      <c r="AC3271" s="22">
        <v>0</v>
      </c>
      <c r="AD3271" s="22">
        <v>0</v>
      </c>
    </row>
    <row r="3272" spans="1:30" s="1" customFormat="1" ht="15" customHeight="1" x14ac:dyDescent="0.3">
      <c r="A3272" s="21" t="s">
        <v>34</v>
      </c>
      <c r="B3272" s="21" t="s">
        <v>1352</v>
      </c>
      <c r="C3272" s="21" t="s">
        <v>1352</v>
      </c>
      <c r="D3272" s="21" t="s">
        <v>36</v>
      </c>
      <c r="E3272" s="21" t="s">
        <v>246</v>
      </c>
      <c r="F3272" s="21" t="s">
        <v>36</v>
      </c>
      <c r="G3272" s="21" t="s">
        <v>38</v>
      </c>
      <c r="H3272" s="21" t="s">
        <v>1027</v>
      </c>
      <c r="I3272" s="21" t="s">
        <v>1353</v>
      </c>
      <c r="J3272" s="21" t="s">
        <v>124</v>
      </c>
      <c r="K3272" s="21" t="s">
        <v>125</v>
      </c>
      <c r="L3272" s="21" t="s">
        <v>1891</v>
      </c>
      <c r="M3272" s="21" t="s">
        <v>1891</v>
      </c>
      <c r="N3272" s="21" t="s">
        <v>237</v>
      </c>
      <c r="O3272" s="22">
        <v>1</v>
      </c>
      <c r="P3272" s="22">
        <v>25</v>
      </c>
      <c r="Q3272" s="21" t="s">
        <v>580</v>
      </c>
      <c r="R3272" s="103">
        <f t="shared" si="50"/>
        <v>25</v>
      </c>
      <c r="S3272" s="22">
        <v>0</v>
      </c>
      <c r="T3272" s="22">
        <v>25</v>
      </c>
      <c r="U3272" s="22">
        <v>0</v>
      </c>
      <c r="V3272" s="22">
        <v>0</v>
      </c>
      <c r="W3272" s="22">
        <v>0</v>
      </c>
      <c r="X3272" s="22">
        <v>0</v>
      </c>
      <c r="Y3272" s="22">
        <v>0</v>
      </c>
      <c r="Z3272" s="22">
        <v>0</v>
      </c>
      <c r="AA3272" s="22">
        <v>0</v>
      </c>
      <c r="AB3272" s="22">
        <v>0</v>
      </c>
      <c r="AC3272" s="22">
        <v>0</v>
      </c>
      <c r="AD3272" s="22">
        <v>0</v>
      </c>
    </row>
    <row r="3273" spans="1:30" s="1" customFormat="1" ht="15" customHeight="1" x14ac:dyDescent="0.3">
      <c r="A3273" s="21" t="s">
        <v>34</v>
      </c>
      <c r="B3273" s="21" t="s">
        <v>1352</v>
      </c>
      <c r="C3273" s="21" t="s">
        <v>1352</v>
      </c>
      <c r="D3273" s="21" t="s">
        <v>36</v>
      </c>
      <c r="E3273" s="21" t="s">
        <v>246</v>
      </c>
      <c r="F3273" s="21" t="s">
        <v>36</v>
      </c>
      <c r="G3273" s="21" t="s">
        <v>38</v>
      </c>
      <c r="H3273" s="21" t="s">
        <v>1027</v>
      </c>
      <c r="I3273" s="21" t="s">
        <v>1353</v>
      </c>
      <c r="J3273" s="21" t="s">
        <v>930</v>
      </c>
      <c r="K3273" s="21" t="s">
        <v>931</v>
      </c>
      <c r="L3273" s="21" t="s">
        <v>1891</v>
      </c>
      <c r="M3273" s="21" t="s">
        <v>1891</v>
      </c>
      <c r="N3273" s="21" t="s">
        <v>48</v>
      </c>
      <c r="O3273" s="22">
        <v>1</v>
      </c>
      <c r="P3273" s="22">
        <v>226</v>
      </c>
      <c r="Q3273" s="21" t="s">
        <v>580</v>
      </c>
      <c r="R3273" s="103">
        <f t="shared" si="50"/>
        <v>226</v>
      </c>
      <c r="S3273" s="22">
        <v>0</v>
      </c>
      <c r="T3273" s="22">
        <v>226</v>
      </c>
      <c r="U3273" s="22">
        <v>0</v>
      </c>
      <c r="V3273" s="22">
        <v>0</v>
      </c>
      <c r="W3273" s="22">
        <v>0</v>
      </c>
      <c r="X3273" s="22">
        <v>0</v>
      </c>
      <c r="Y3273" s="22">
        <v>0</v>
      </c>
      <c r="Z3273" s="22">
        <v>0</v>
      </c>
      <c r="AA3273" s="22">
        <v>0</v>
      </c>
      <c r="AB3273" s="22">
        <v>0</v>
      </c>
      <c r="AC3273" s="22">
        <v>0</v>
      </c>
      <c r="AD3273" s="22">
        <v>0</v>
      </c>
    </row>
    <row r="3274" spans="1:30" s="1" customFormat="1" ht="15" customHeight="1" x14ac:dyDescent="0.3">
      <c r="A3274" s="21" t="s">
        <v>34</v>
      </c>
      <c r="B3274" s="21" t="s">
        <v>1352</v>
      </c>
      <c r="C3274" s="21" t="s">
        <v>1352</v>
      </c>
      <c r="D3274" s="21" t="s">
        <v>36</v>
      </c>
      <c r="E3274" s="21" t="s">
        <v>246</v>
      </c>
      <c r="F3274" s="21" t="s">
        <v>36</v>
      </c>
      <c r="G3274" s="21" t="s">
        <v>38</v>
      </c>
      <c r="H3274" s="21" t="s">
        <v>1027</v>
      </c>
      <c r="I3274" s="21" t="s">
        <v>1353</v>
      </c>
      <c r="J3274" s="21" t="s">
        <v>800</v>
      </c>
      <c r="K3274" s="21" t="s">
        <v>801</v>
      </c>
      <c r="L3274" s="21" t="s">
        <v>1891</v>
      </c>
      <c r="M3274" s="21" t="s">
        <v>1891</v>
      </c>
      <c r="N3274" s="21" t="s">
        <v>48</v>
      </c>
      <c r="O3274" s="22">
        <v>1</v>
      </c>
      <c r="P3274" s="22">
        <v>226</v>
      </c>
      <c r="Q3274" s="21" t="s">
        <v>580</v>
      </c>
      <c r="R3274" s="103">
        <f t="shared" si="50"/>
        <v>226</v>
      </c>
      <c r="S3274" s="22">
        <v>0</v>
      </c>
      <c r="T3274" s="22">
        <v>226</v>
      </c>
      <c r="U3274" s="22">
        <v>0</v>
      </c>
      <c r="V3274" s="22">
        <v>0</v>
      </c>
      <c r="W3274" s="22">
        <v>0</v>
      </c>
      <c r="X3274" s="22">
        <v>0</v>
      </c>
      <c r="Y3274" s="22">
        <v>0</v>
      </c>
      <c r="Z3274" s="22">
        <v>0</v>
      </c>
      <c r="AA3274" s="22">
        <v>0</v>
      </c>
      <c r="AB3274" s="22">
        <v>0</v>
      </c>
      <c r="AC3274" s="22">
        <v>0</v>
      </c>
      <c r="AD3274" s="22">
        <v>0</v>
      </c>
    </row>
    <row r="3275" spans="1:30" s="1" customFormat="1" ht="15" customHeight="1" x14ac:dyDescent="0.3">
      <c r="A3275" s="21" t="s">
        <v>34</v>
      </c>
      <c r="B3275" s="21" t="s">
        <v>1352</v>
      </c>
      <c r="C3275" s="21" t="s">
        <v>1352</v>
      </c>
      <c r="D3275" s="21" t="s">
        <v>36</v>
      </c>
      <c r="E3275" s="21" t="s">
        <v>246</v>
      </c>
      <c r="F3275" s="21" t="s">
        <v>36</v>
      </c>
      <c r="G3275" s="21" t="s">
        <v>38</v>
      </c>
      <c r="H3275" s="21" t="s">
        <v>1027</v>
      </c>
      <c r="I3275" s="21" t="s">
        <v>1353</v>
      </c>
      <c r="J3275" s="21" t="s">
        <v>123</v>
      </c>
      <c r="K3275" s="21" t="s">
        <v>156</v>
      </c>
      <c r="L3275" s="21" t="s">
        <v>1891</v>
      </c>
      <c r="M3275" s="21" t="s">
        <v>1891</v>
      </c>
      <c r="N3275" s="21" t="s">
        <v>48</v>
      </c>
      <c r="O3275" s="22">
        <v>5</v>
      </c>
      <c r="P3275" s="22">
        <v>57</v>
      </c>
      <c r="Q3275" s="21" t="s">
        <v>580</v>
      </c>
      <c r="R3275" s="103">
        <f t="shared" si="50"/>
        <v>285</v>
      </c>
      <c r="S3275" s="22">
        <v>0</v>
      </c>
      <c r="T3275" s="22">
        <v>57</v>
      </c>
      <c r="U3275" s="22">
        <v>0</v>
      </c>
      <c r="V3275" s="22">
        <v>114</v>
      </c>
      <c r="W3275" s="22">
        <v>0</v>
      </c>
      <c r="X3275" s="22">
        <v>0</v>
      </c>
      <c r="Y3275" s="22">
        <v>114</v>
      </c>
      <c r="Z3275" s="22">
        <v>0</v>
      </c>
      <c r="AA3275" s="22">
        <v>0</v>
      </c>
      <c r="AB3275" s="22">
        <v>0</v>
      </c>
      <c r="AC3275" s="22">
        <v>0</v>
      </c>
      <c r="AD3275" s="22">
        <v>0</v>
      </c>
    </row>
    <row r="3276" spans="1:30" s="1" customFormat="1" ht="15" customHeight="1" x14ac:dyDescent="0.3">
      <c r="A3276" s="21" t="s">
        <v>34</v>
      </c>
      <c r="B3276" s="21" t="s">
        <v>1352</v>
      </c>
      <c r="C3276" s="21" t="s">
        <v>1352</v>
      </c>
      <c r="D3276" s="21" t="s">
        <v>36</v>
      </c>
      <c r="E3276" s="21" t="s">
        <v>246</v>
      </c>
      <c r="F3276" s="21" t="s">
        <v>36</v>
      </c>
      <c r="G3276" s="21" t="s">
        <v>38</v>
      </c>
      <c r="H3276" s="21" t="s">
        <v>1027</v>
      </c>
      <c r="I3276" s="21" t="s">
        <v>1353</v>
      </c>
      <c r="J3276" s="21" t="s">
        <v>535</v>
      </c>
      <c r="K3276" s="21" t="s">
        <v>536</v>
      </c>
      <c r="L3276" s="21" t="s">
        <v>1891</v>
      </c>
      <c r="M3276" s="21" t="s">
        <v>1891</v>
      </c>
      <c r="N3276" s="21" t="s">
        <v>48</v>
      </c>
      <c r="O3276" s="22">
        <v>1</v>
      </c>
      <c r="P3276" s="22">
        <v>341</v>
      </c>
      <c r="Q3276" s="21" t="s">
        <v>580</v>
      </c>
      <c r="R3276" s="103">
        <f t="shared" ref="R3276:R3339" si="51">SUM(S3276:AD3276)</f>
        <v>341</v>
      </c>
      <c r="S3276" s="22">
        <v>0</v>
      </c>
      <c r="T3276" s="22">
        <v>341</v>
      </c>
      <c r="U3276" s="22">
        <v>0</v>
      </c>
      <c r="V3276" s="22">
        <v>0</v>
      </c>
      <c r="W3276" s="22">
        <v>0</v>
      </c>
      <c r="X3276" s="22">
        <v>0</v>
      </c>
      <c r="Y3276" s="22">
        <v>0</v>
      </c>
      <c r="Z3276" s="22">
        <v>0</v>
      </c>
      <c r="AA3276" s="22">
        <v>0</v>
      </c>
      <c r="AB3276" s="22">
        <v>0</v>
      </c>
      <c r="AC3276" s="22">
        <v>0</v>
      </c>
      <c r="AD3276" s="22">
        <v>0</v>
      </c>
    </row>
    <row r="3277" spans="1:30" s="1" customFormat="1" ht="15" customHeight="1" x14ac:dyDescent="0.3">
      <c r="A3277" s="21" t="s">
        <v>34</v>
      </c>
      <c r="B3277" s="21" t="s">
        <v>1352</v>
      </c>
      <c r="C3277" s="21" t="s">
        <v>1352</v>
      </c>
      <c r="D3277" s="21" t="s">
        <v>36</v>
      </c>
      <c r="E3277" s="21" t="s">
        <v>246</v>
      </c>
      <c r="F3277" s="21" t="s">
        <v>36</v>
      </c>
      <c r="G3277" s="21" t="s">
        <v>38</v>
      </c>
      <c r="H3277" s="21" t="s">
        <v>1027</v>
      </c>
      <c r="I3277" s="21" t="s">
        <v>1353</v>
      </c>
      <c r="J3277" s="21" t="s">
        <v>522</v>
      </c>
      <c r="K3277" s="21" t="s">
        <v>528</v>
      </c>
      <c r="L3277" s="21" t="s">
        <v>1891</v>
      </c>
      <c r="M3277" s="21" t="s">
        <v>1891</v>
      </c>
      <c r="N3277" s="21" t="s">
        <v>44</v>
      </c>
      <c r="O3277" s="22">
        <v>1</v>
      </c>
      <c r="P3277" s="22">
        <v>216</v>
      </c>
      <c r="Q3277" s="21" t="s">
        <v>580</v>
      </c>
      <c r="R3277" s="103">
        <f t="shared" si="51"/>
        <v>216</v>
      </c>
      <c r="S3277" s="22">
        <v>0</v>
      </c>
      <c r="T3277" s="22">
        <v>216</v>
      </c>
      <c r="U3277" s="22">
        <v>0</v>
      </c>
      <c r="V3277" s="22">
        <v>0</v>
      </c>
      <c r="W3277" s="22">
        <v>0</v>
      </c>
      <c r="X3277" s="22">
        <v>0</v>
      </c>
      <c r="Y3277" s="22">
        <v>0</v>
      </c>
      <c r="Z3277" s="22">
        <v>0</v>
      </c>
      <c r="AA3277" s="22">
        <v>0</v>
      </c>
      <c r="AB3277" s="22">
        <v>0</v>
      </c>
      <c r="AC3277" s="22">
        <v>0</v>
      </c>
      <c r="AD3277" s="22">
        <v>0</v>
      </c>
    </row>
    <row r="3278" spans="1:30" s="1" customFormat="1" ht="15" customHeight="1" x14ac:dyDescent="0.3">
      <c r="A3278" s="21" t="s">
        <v>34</v>
      </c>
      <c r="B3278" s="21" t="s">
        <v>1352</v>
      </c>
      <c r="C3278" s="21" t="s">
        <v>1352</v>
      </c>
      <c r="D3278" s="21" t="s">
        <v>36</v>
      </c>
      <c r="E3278" s="21" t="s">
        <v>246</v>
      </c>
      <c r="F3278" s="21" t="s">
        <v>36</v>
      </c>
      <c r="G3278" s="21" t="s">
        <v>38</v>
      </c>
      <c r="H3278" s="21" t="s">
        <v>1027</v>
      </c>
      <c r="I3278" s="21" t="s">
        <v>1353</v>
      </c>
      <c r="J3278" s="21" t="s">
        <v>51</v>
      </c>
      <c r="K3278" s="21" t="s">
        <v>52</v>
      </c>
      <c r="L3278" s="21" t="s">
        <v>1891</v>
      </c>
      <c r="M3278" s="21" t="s">
        <v>1891</v>
      </c>
      <c r="N3278" s="21" t="s">
        <v>48</v>
      </c>
      <c r="O3278" s="22">
        <v>12</v>
      </c>
      <c r="P3278" s="22">
        <v>6</v>
      </c>
      <c r="Q3278" s="21" t="s">
        <v>580</v>
      </c>
      <c r="R3278" s="103">
        <f t="shared" si="51"/>
        <v>72</v>
      </c>
      <c r="S3278" s="22">
        <v>0</v>
      </c>
      <c r="T3278" s="22">
        <v>36</v>
      </c>
      <c r="U3278" s="22">
        <v>0</v>
      </c>
      <c r="V3278" s="22">
        <v>0</v>
      </c>
      <c r="W3278" s="22">
        <v>36</v>
      </c>
      <c r="X3278" s="22">
        <v>0</v>
      </c>
      <c r="Y3278" s="22">
        <v>0</v>
      </c>
      <c r="Z3278" s="22">
        <v>0</v>
      </c>
      <c r="AA3278" s="22">
        <v>0</v>
      </c>
      <c r="AB3278" s="22">
        <v>0</v>
      </c>
      <c r="AC3278" s="22">
        <v>0</v>
      </c>
      <c r="AD3278" s="22">
        <v>0</v>
      </c>
    </row>
    <row r="3279" spans="1:30" s="1" customFormat="1" ht="15" customHeight="1" x14ac:dyDescent="0.3">
      <c r="A3279" s="21" t="s">
        <v>34</v>
      </c>
      <c r="B3279" s="21" t="s">
        <v>1352</v>
      </c>
      <c r="C3279" s="21" t="s">
        <v>1352</v>
      </c>
      <c r="D3279" s="21" t="s">
        <v>36</v>
      </c>
      <c r="E3279" s="21" t="s">
        <v>246</v>
      </c>
      <c r="F3279" s="21" t="s">
        <v>36</v>
      </c>
      <c r="G3279" s="21" t="s">
        <v>38</v>
      </c>
      <c r="H3279" s="21" t="s">
        <v>1027</v>
      </c>
      <c r="I3279" s="21" t="s">
        <v>1353</v>
      </c>
      <c r="J3279" s="21" t="s">
        <v>1119</v>
      </c>
      <c r="K3279" s="21" t="s">
        <v>548</v>
      </c>
      <c r="L3279" s="21" t="s">
        <v>1891</v>
      </c>
      <c r="M3279" s="21" t="s">
        <v>1891</v>
      </c>
      <c r="N3279" s="21" t="s">
        <v>48</v>
      </c>
      <c r="O3279" s="22">
        <v>60</v>
      </c>
      <c r="P3279" s="22">
        <v>2.5499999999999998</v>
      </c>
      <c r="Q3279" s="21" t="s">
        <v>580</v>
      </c>
      <c r="R3279" s="103">
        <f t="shared" si="51"/>
        <v>153</v>
      </c>
      <c r="S3279" s="22">
        <v>0</v>
      </c>
      <c r="T3279" s="22">
        <v>51</v>
      </c>
      <c r="U3279" s="22">
        <v>0</v>
      </c>
      <c r="V3279" s="22">
        <v>0</v>
      </c>
      <c r="W3279" s="22">
        <v>51</v>
      </c>
      <c r="X3279" s="22">
        <v>0</v>
      </c>
      <c r="Y3279" s="22">
        <v>0</v>
      </c>
      <c r="Z3279" s="22">
        <v>51</v>
      </c>
      <c r="AA3279" s="22">
        <v>0</v>
      </c>
      <c r="AB3279" s="22">
        <v>0</v>
      </c>
      <c r="AC3279" s="22">
        <v>0</v>
      </c>
      <c r="AD3279" s="22">
        <v>0</v>
      </c>
    </row>
    <row r="3280" spans="1:30" s="1" customFormat="1" ht="15" customHeight="1" x14ac:dyDescent="0.3">
      <c r="A3280" s="21" t="s">
        <v>34</v>
      </c>
      <c r="B3280" s="21" t="s">
        <v>1352</v>
      </c>
      <c r="C3280" s="21" t="s">
        <v>1352</v>
      </c>
      <c r="D3280" s="21" t="s">
        <v>36</v>
      </c>
      <c r="E3280" s="21" t="s">
        <v>246</v>
      </c>
      <c r="F3280" s="21" t="s">
        <v>36</v>
      </c>
      <c r="G3280" s="21" t="s">
        <v>38</v>
      </c>
      <c r="H3280" s="21" t="s">
        <v>1027</v>
      </c>
      <c r="I3280" s="21" t="s">
        <v>1353</v>
      </c>
      <c r="J3280" s="21" t="s">
        <v>776</v>
      </c>
      <c r="K3280" s="21" t="s">
        <v>777</v>
      </c>
      <c r="L3280" s="21" t="s">
        <v>1891</v>
      </c>
      <c r="M3280" s="21" t="s">
        <v>1891</v>
      </c>
      <c r="N3280" s="21" t="s">
        <v>44</v>
      </c>
      <c r="O3280" s="22">
        <v>6</v>
      </c>
      <c r="P3280" s="22">
        <v>244</v>
      </c>
      <c r="Q3280" s="21" t="s">
        <v>580</v>
      </c>
      <c r="R3280" s="103">
        <f t="shared" si="51"/>
        <v>1464</v>
      </c>
      <c r="S3280" s="22">
        <v>0</v>
      </c>
      <c r="T3280" s="22">
        <v>488</v>
      </c>
      <c r="U3280" s="22">
        <v>0</v>
      </c>
      <c r="V3280" s="22">
        <v>0</v>
      </c>
      <c r="W3280" s="22">
        <v>488</v>
      </c>
      <c r="X3280" s="22">
        <v>0</v>
      </c>
      <c r="Y3280" s="22">
        <v>0</v>
      </c>
      <c r="Z3280" s="22">
        <v>0</v>
      </c>
      <c r="AA3280" s="22">
        <v>488</v>
      </c>
      <c r="AB3280" s="22">
        <v>0</v>
      </c>
      <c r="AC3280" s="22">
        <v>0</v>
      </c>
      <c r="AD3280" s="22">
        <v>0</v>
      </c>
    </row>
    <row r="3281" spans="1:30" s="1" customFormat="1" ht="15" customHeight="1" x14ac:dyDescent="0.3">
      <c r="A3281" s="21" t="s">
        <v>34</v>
      </c>
      <c r="B3281" s="21" t="s">
        <v>1352</v>
      </c>
      <c r="C3281" s="21" t="s">
        <v>1352</v>
      </c>
      <c r="D3281" s="21" t="s">
        <v>36</v>
      </c>
      <c r="E3281" s="21" t="s">
        <v>246</v>
      </c>
      <c r="F3281" s="21" t="s">
        <v>36</v>
      </c>
      <c r="G3281" s="21" t="s">
        <v>38</v>
      </c>
      <c r="H3281" s="21" t="s">
        <v>1027</v>
      </c>
      <c r="I3281" s="21" t="s">
        <v>1353</v>
      </c>
      <c r="J3281" s="21" t="s">
        <v>2227</v>
      </c>
      <c r="K3281" s="21" t="s">
        <v>2228</v>
      </c>
      <c r="L3281" s="21" t="s">
        <v>1891</v>
      </c>
      <c r="M3281" s="21" t="s">
        <v>1891</v>
      </c>
      <c r="N3281" s="21" t="s">
        <v>48</v>
      </c>
      <c r="O3281" s="22">
        <v>1</v>
      </c>
      <c r="P3281" s="22">
        <v>803</v>
      </c>
      <c r="Q3281" s="21" t="s">
        <v>580</v>
      </c>
      <c r="R3281" s="103">
        <f t="shared" si="51"/>
        <v>803</v>
      </c>
      <c r="S3281" s="22">
        <v>0</v>
      </c>
      <c r="T3281" s="22">
        <v>803</v>
      </c>
      <c r="U3281" s="22">
        <v>0</v>
      </c>
      <c r="V3281" s="22">
        <v>0</v>
      </c>
      <c r="W3281" s="22">
        <v>0</v>
      </c>
      <c r="X3281" s="22">
        <v>0</v>
      </c>
      <c r="Y3281" s="22">
        <v>0</v>
      </c>
      <c r="Z3281" s="22">
        <v>0</v>
      </c>
      <c r="AA3281" s="22">
        <v>0</v>
      </c>
      <c r="AB3281" s="22">
        <v>0</v>
      </c>
      <c r="AC3281" s="22">
        <v>0</v>
      </c>
      <c r="AD3281" s="22">
        <v>0</v>
      </c>
    </row>
    <row r="3282" spans="1:30" s="1" customFormat="1" ht="15" customHeight="1" x14ac:dyDescent="0.3">
      <c r="A3282" s="21" t="s">
        <v>34</v>
      </c>
      <c r="B3282" s="21" t="s">
        <v>1352</v>
      </c>
      <c r="C3282" s="21" t="s">
        <v>1352</v>
      </c>
      <c r="D3282" s="21" t="s">
        <v>36</v>
      </c>
      <c r="E3282" s="21" t="s">
        <v>246</v>
      </c>
      <c r="F3282" s="21" t="s">
        <v>36</v>
      </c>
      <c r="G3282" s="21" t="s">
        <v>38</v>
      </c>
      <c r="H3282" s="21" t="s">
        <v>1027</v>
      </c>
      <c r="I3282" s="21" t="s">
        <v>1353</v>
      </c>
      <c r="J3282" s="21" t="s">
        <v>796</v>
      </c>
      <c r="K3282" s="21" t="s">
        <v>739</v>
      </c>
      <c r="L3282" s="21" t="s">
        <v>1891</v>
      </c>
      <c r="M3282" s="21" t="s">
        <v>1891</v>
      </c>
      <c r="N3282" s="21" t="s">
        <v>63</v>
      </c>
      <c r="O3282" s="22">
        <v>2</v>
      </c>
      <c r="P3282" s="22">
        <v>40</v>
      </c>
      <c r="Q3282" s="21" t="s">
        <v>580</v>
      </c>
      <c r="R3282" s="103">
        <f t="shared" si="51"/>
        <v>80</v>
      </c>
      <c r="S3282" s="22">
        <v>0</v>
      </c>
      <c r="T3282" s="22">
        <v>80</v>
      </c>
      <c r="U3282" s="22">
        <v>0</v>
      </c>
      <c r="V3282" s="22">
        <v>0</v>
      </c>
      <c r="W3282" s="22">
        <v>0</v>
      </c>
      <c r="X3282" s="22">
        <v>0</v>
      </c>
      <c r="Y3282" s="22">
        <v>0</v>
      </c>
      <c r="Z3282" s="22">
        <v>0</v>
      </c>
      <c r="AA3282" s="22">
        <v>0</v>
      </c>
      <c r="AB3282" s="22">
        <v>0</v>
      </c>
      <c r="AC3282" s="22">
        <v>0</v>
      </c>
      <c r="AD3282" s="22">
        <v>0</v>
      </c>
    </row>
    <row r="3283" spans="1:30" s="1" customFormat="1" ht="15" customHeight="1" x14ac:dyDescent="0.3">
      <c r="A3283" s="21" t="s">
        <v>34</v>
      </c>
      <c r="B3283" s="21" t="s">
        <v>1352</v>
      </c>
      <c r="C3283" s="21" t="s">
        <v>1352</v>
      </c>
      <c r="D3283" s="21" t="s">
        <v>36</v>
      </c>
      <c r="E3283" s="21" t="s">
        <v>246</v>
      </c>
      <c r="F3283" s="21" t="s">
        <v>36</v>
      </c>
      <c r="G3283" s="21" t="s">
        <v>38</v>
      </c>
      <c r="H3283" s="21" t="s">
        <v>1027</v>
      </c>
      <c r="I3283" s="21" t="s">
        <v>1353</v>
      </c>
      <c r="J3283" s="21" t="s">
        <v>142</v>
      </c>
      <c r="K3283" s="21" t="s">
        <v>143</v>
      </c>
      <c r="L3283" s="21" t="s">
        <v>1891</v>
      </c>
      <c r="M3283" s="21" t="s">
        <v>1891</v>
      </c>
      <c r="N3283" s="21" t="s">
        <v>63</v>
      </c>
      <c r="O3283" s="22">
        <v>1</v>
      </c>
      <c r="P3283" s="22">
        <v>1336</v>
      </c>
      <c r="Q3283" s="21" t="s">
        <v>580</v>
      </c>
      <c r="R3283" s="103">
        <f t="shared" si="51"/>
        <v>1336</v>
      </c>
      <c r="S3283" s="22">
        <v>0</v>
      </c>
      <c r="T3283" s="22">
        <v>0</v>
      </c>
      <c r="U3283" s="22">
        <v>0</v>
      </c>
      <c r="V3283" s="22">
        <v>1336</v>
      </c>
      <c r="W3283" s="22">
        <v>0</v>
      </c>
      <c r="X3283" s="22">
        <v>0</v>
      </c>
      <c r="Y3283" s="22">
        <v>0</v>
      </c>
      <c r="Z3283" s="22">
        <v>0</v>
      </c>
      <c r="AA3283" s="22">
        <v>0</v>
      </c>
      <c r="AB3283" s="22">
        <v>0</v>
      </c>
      <c r="AC3283" s="22">
        <v>0</v>
      </c>
      <c r="AD3283" s="22">
        <v>0</v>
      </c>
    </row>
    <row r="3284" spans="1:30" s="1" customFormat="1" ht="15" customHeight="1" x14ac:dyDescent="0.3">
      <c r="A3284" s="21" t="s">
        <v>34</v>
      </c>
      <c r="B3284" s="21" t="s">
        <v>1352</v>
      </c>
      <c r="C3284" s="21" t="s">
        <v>1352</v>
      </c>
      <c r="D3284" s="21" t="s">
        <v>36</v>
      </c>
      <c r="E3284" s="21" t="s">
        <v>109</v>
      </c>
      <c r="F3284" s="21" t="s">
        <v>110</v>
      </c>
      <c r="G3284" s="21" t="s">
        <v>38</v>
      </c>
      <c r="H3284" s="21" t="s">
        <v>1027</v>
      </c>
      <c r="I3284" s="21" t="s">
        <v>1353</v>
      </c>
      <c r="J3284" s="21" t="s">
        <v>140</v>
      </c>
      <c r="K3284" s="21" t="s">
        <v>141</v>
      </c>
      <c r="L3284" s="21" t="s">
        <v>1891</v>
      </c>
      <c r="M3284" s="21" t="s">
        <v>1891</v>
      </c>
      <c r="N3284" s="21" t="s">
        <v>63</v>
      </c>
      <c r="O3284" s="22">
        <v>4</v>
      </c>
      <c r="P3284" s="22">
        <v>910</v>
      </c>
      <c r="Q3284" s="21" t="s">
        <v>580</v>
      </c>
      <c r="R3284" s="103">
        <f t="shared" si="51"/>
        <v>3640</v>
      </c>
      <c r="S3284" s="22">
        <v>0</v>
      </c>
      <c r="T3284" s="22">
        <v>910</v>
      </c>
      <c r="U3284" s="22">
        <v>910</v>
      </c>
      <c r="V3284" s="22">
        <v>910</v>
      </c>
      <c r="W3284" s="22">
        <v>910</v>
      </c>
      <c r="X3284" s="22">
        <v>0</v>
      </c>
      <c r="Y3284" s="22">
        <v>0</v>
      </c>
      <c r="Z3284" s="22">
        <v>0</v>
      </c>
      <c r="AA3284" s="22">
        <v>0</v>
      </c>
      <c r="AB3284" s="22">
        <v>0</v>
      </c>
      <c r="AC3284" s="22">
        <v>0</v>
      </c>
      <c r="AD3284" s="22">
        <v>0</v>
      </c>
    </row>
    <row r="3285" spans="1:30" s="1" customFormat="1" ht="15" customHeight="1" x14ac:dyDescent="0.3">
      <c r="A3285" s="21" t="s">
        <v>34</v>
      </c>
      <c r="B3285" s="21" t="s">
        <v>1352</v>
      </c>
      <c r="C3285" s="21" t="s">
        <v>1352</v>
      </c>
      <c r="D3285" s="21" t="s">
        <v>36</v>
      </c>
      <c r="E3285" s="21" t="s">
        <v>109</v>
      </c>
      <c r="F3285" s="21" t="s">
        <v>110</v>
      </c>
      <c r="G3285" s="21" t="s">
        <v>38</v>
      </c>
      <c r="H3285" s="21" t="s">
        <v>1027</v>
      </c>
      <c r="I3285" s="21" t="s">
        <v>1353</v>
      </c>
      <c r="J3285" s="21" t="s">
        <v>142</v>
      </c>
      <c r="K3285" s="21" t="s">
        <v>143</v>
      </c>
      <c r="L3285" s="21" t="s">
        <v>1891</v>
      </c>
      <c r="M3285" s="21" t="s">
        <v>1891</v>
      </c>
      <c r="N3285" s="21" t="s">
        <v>63</v>
      </c>
      <c r="O3285" s="22">
        <v>3</v>
      </c>
      <c r="P3285" s="22">
        <v>1366</v>
      </c>
      <c r="Q3285" s="21" t="s">
        <v>580</v>
      </c>
      <c r="R3285" s="103">
        <f t="shared" si="51"/>
        <v>4098</v>
      </c>
      <c r="S3285" s="22">
        <v>0</v>
      </c>
      <c r="T3285" s="22">
        <v>1366</v>
      </c>
      <c r="U3285" s="22">
        <v>1366</v>
      </c>
      <c r="V3285" s="22">
        <v>1366</v>
      </c>
      <c r="W3285" s="22">
        <v>0</v>
      </c>
      <c r="X3285" s="22">
        <v>0</v>
      </c>
      <c r="Y3285" s="22">
        <v>0</v>
      </c>
      <c r="Z3285" s="22">
        <v>0</v>
      </c>
      <c r="AA3285" s="22">
        <v>0</v>
      </c>
      <c r="AB3285" s="22">
        <v>0</v>
      </c>
      <c r="AC3285" s="22">
        <v>0</v>
      </c>
      <c r="AD3285" s="22">
        <v>0</v>
      </c>
    </row>
    <row r="3286" spans="1:30" s="1" customFormat="1" ht="15" customHeight="1" x14ac:dyDescent="0.3">
      <c r="A3286" s="21" t="s">
        <v>34</v>
      </c>
      <c r="B3286" s="21" t="s">
        <v>1352</v>
      </c>
      <c r="C3286" s="21" t="s">
        <v>1352</v>
      </c>
      <c r="D3286" s="21" t="s">
        <v>36</v>
      </c>
      <c r="E3286" s="21" t="s">
        <v>109</v>
      </c>
      <c r="F3286" s="21" t="s">
        <v>110</v>
      </c>
      <c r="G3286" s="21" t="s">
        <v>38</v>
      </c>
      <c r="H3286" s="21" t="s">
        <v>1027</v>
      </c>
      <c r="I3286" s="21" t="s">
        <v>1353</v>
      </c>
      <c r="J3286" s="21" t="s">
        <v>1662</v>
      </c>
      <c r="K3286" s="21" t="s">
        <v>824</v>
      </c>
      <c r="L3286" s="21" t="s">
        <v>1891</v>
      </c>
      <c r="M3286" s="21" t="s">
        <v>1891</v>
      </c>
      <c r="N3286" s="21" t="s">
        <v>48</v>
      </c>
      <c r="O3286" s="22">
        <v>2</v>
      </c>
      <c r="P3286" s="22">
        <v>57</v>
      </c>
      <c r="Q3286" s="21" t="s">
        <v>580</v>
      </c>
      <c r="R3286" s="103">
        <f t="shared" si="51"/>
        <v>114</v>
      </c>
      <c r="S3286" s="22">
        <v>0</v>
      </c>
      <c r="T3286" s="22">
        <v>57</v>
      </c>
      <c r="U3286" s="22">
        <v>0</v>
      </c>
      <c r="V3286" s="22">
        <v>0</v>
      </c>
      <c r="W3286" s="22">
        <v>0</v>
      </c>
      <c r="X3286" s="22">
        <v>57</v>
      </c>
      <c r="Y3286" s="22">
        <v>0</v>
      </c>
      <c r="Z3286" s="22">
        <v>0</v>
      </c>
      <c r="AA3286" s="22">
        <v>0</v>
      </c>
      <c r="AB3286" s="22">
        <v>0</v>
      </c>
      <c r="AC3286" s="22">
        <v>0</v>
      </c>
      <c r="AD3286" s="22">
        <v>0</v>
      </c>
    </row>
    <row r="3287" spans="1:30" s="1" customFormat="1" ht="15" customHeight="1" x14ac:dyDescent="0.3">
      <c r="A3287" s="21" t="s">
        <v>34</v>
      </c>
      <c r="B3287" s="21" t="s">
        <v>1352</v>
      </c>
      <c r="C3287" s="21" t="s">
        <v>1352</v>
      </c>
      <c r="D3287" s="21" t="s">
        <v>36</v>
      </c>
      <c r="E3287" s="21" t="s">
        <v>109</v>
      </c>
      <c r="F3287" s="21" t="s">
        <v>110</v>
      </c>
      <c r="G3287" s="21" t="s">
        <v>38</v>
      </c>
      <c r="H3287" s="21" t="s">
        <v>1027</v>
      </c>
      <c r="I3287" s="21" t="s">
        <v>1353</v>
      </c>
      <c r="J3287" s="21" t="s">
        <v>121</v>
      </c>
      <c r="K3287" s="21" t="s">
        <v>122</v>
      </c>
      <c r="L3287" s="21" t="s">
        <v>1891</v>
      </c>
      <c r="M3287" s="21" t="s">
        <v>1891</v>
      </c>
      <c r="N3287" s="21" t="s">
        <v>48</v>
      </c>
      <c r="O3287" s="22">
        <v>8</v>
      </c>
      <c r="P3287" s="22">
        <v>30</v>
      </c>
      <c r="Q3287" s="21" t="s">
        <v>580</v>
      </c>
      <c r="R3287" s="103">
        <f t="shared" si="51"/>
        <v>240</v>
      </c>
      <c r="S3287" s="22">
        <v>0</v>
      </c>
      <c r="T3287" s="22">
        <v>120</v>
      </c>
      <c r="U3287" s="22">
        <v>0</v>
      </c>
      <c r="V3287" s="22">
        <v>60</v>
      </c>
      <c r="W3287" s="22">
        <v>0</v>
      </c>
      <c r="X3287" s="22">
        <v>30</v>
      </c>
      <c r="Y3287" s="22">
        <v>0</v>
      </c>
      <c r="Z3287" s="22">
        <v>0</v>
      </c>
      <c r="AA3287" s="22">
        <v>0</v>
      </c>
      <c r="AB3287" s="22">
        <v>30</v>
      </c>
      <c r="AC3287" s="22">
        <v>0</v>
      </c>
      <c r="AD3287" s="22">
        <v>0</v>
      </c>
    </row>
    <row r="3288" spans="1:30" s="1" customFormat="1" ht="15" customHeight="1" x14ac:dyDescent="0.3">
      <c r="A3288" s="21" t="s">
        <v>34</v>
      </c>
      <c r="B3288" s="21" t="s">
        <v>1352</v>
      </c>
      <c r="C3288" s="21" t="s">
        <v>1352</v>
      </c>
      <c r="D3288" s="21" t="s">
        <v>36</v>
      </c>
      <c r="E3288" s="21" t="s">
        <v>109</v>
      </c>
      <c r="F3288" s="21" t="s">
        <v>110</v>
      </c>
      <c r="G3288" s="21" t="s">
        <v>38</v>
      </c>
      <c r="H3288" s="21" t="s">
        <v>1027</v>
      </c>
      <c r="I3288" s="21" t="s">
        <v>1353</v>
      </c>
      <c r="J3288" s="21" t="s">
        <v>118</v>
      </c>
      <c r="K3288" s="21" t="s">
        <v>119</v>
      </c>
      <c r="L3288" s="21" t="s">
        <v>1891</v>
      </c>
      <c r="M3288" s="21" t="s">
        <v>1891</v>
      </c>
      <c r="N3288" s="21" t="s">
        <v>44</v>
      </c>
      <c r="O3288" s="22">
        <v>1</v>
      </c>
      <c r="P3288" s="22">
        <v>255</v>
      </c>
      <c r="Q3288" s="21" t="s">
        <v>580</v>
      </c>
      <c r="R3288" s="103">
        <f t="shared" si="51"/>
        <v>255</v>
      </c>
      <c r="S3288" s="22">
        <v>0</v>
      </c>
      <c r="T3288" s="22">
        <v>0</v>
      </c>
      <c r="U3288" s="22">
        <v>255</v>
      </c>
      <c r="V3288" s="22">
        <v>0</v>
      </c>
      <c r="W3288" s="22">
        <v>0</v>
      </c>
      <c r="X3288" s="22">
        <v>0</v>
      </c>
      <c r="Y3288" s="22">
        <v>0</v>
      </c>
      <c r="Z3288" s="22">
        <v>0</v>
      </c>
      <c r="AA3288" s="22">
        <v>0</v>
      </c>
      <c r="AB3288" s="22">
        <v>0</v>
      </c>
      <c r="AC3288" s="22">
        <v>0</v>
      </c>
      <c r="AD3288" s="22">
        <v>0</v>
      </c>
    </row>
    <row r="3289" spans="1:30" s="1" customFormat="1" ht="15" customHeight="1" x14ac:dyDescent="0.3">
      <c r="A3289" s="21" t="s">
        <v>34</v>
      </c>
      <c r="B3289" s="21" t="s">
        <v>1352</v>
      </c>
      <c r="C3289" s="21" t="s">
        <v>1352</v>
      </c>
      <c r="D3289" s="21" t="s">
        <v>36</v>
      </c>
      <c r="E3289" s="21" t="s">
        <v>109</v>
      </c>
      <c r="F3289" s="21" t="s">
        <v>110</v>
      </c>
      <c r="G3289" s="21" t="s">
        <v>38</v>
      </c>
      <c r="H3289" s="21" t="s">
        <v>1027</v>
      </c>
      <c r="I3289" s="21" t="s">
        <v>1353</v>
      </c>
      <c r="J3289" s="21" t="s">
        <v>2231</v>
      </c>
      <c r="K3289" s="21" t="s">
        <v>2232</v>
      </c>
      <c r="L3289" s="21" t="s">
        <v>1891</v>
      </c>
      <c r="M3289" s="21" t="s">
        <v>1891</v>
      </c>
      <c r="N3289" s="21" t="s">
        <v>44</v>
      </c>
      <c r="O3289" s="22">
        <v>2</v>
      </c>
      <c r="P3289" s="22">
        <v>413</v>
      </c>
      <c r="Q3289" s="21" t="s">
        <v>580</v>
      </c>
      <c r="R3289" s="103">
        <f t="shared" si="51"/>
        <v>826</v>
      </c>
      <c r="S3289" s="22">
        <v>0</v>
      </c>
      <c r="T3289" s="22">
        <v>0</v>
      </c>
      <c r="U3289" s="22">
        <v>0</v>
      </c>
      <c r="V3289" s="22">
        <v>826</v>
      </c>
      <c r="W3289" s="22">
        <v>0</v>
      </c>
      <c r="X3289" s="22">
        <v>0</v>
      </c>
      <c r="Y3289" s="22">
        <v>0</v>
      </c>
      <c r="Z3289" s="22">
        <v>0</v>
      </c>
      <c r="AA3289" s="22">
        <v>0</v>
      </c>
      <c r="AB3289" s="22">
        <v>0</v>
      </c>
      <c r="AC3289" s="22">
        <v>0</v>
      </c>
      <c r="AD3289" s="22">
        <v>0</v>
      </c>
    </row>
    <row r="3290" spans="1:30" s="1" customFormat="1" ht="15" customHeight="1" x14ac:dyDescent="0.3">
      <c r="A3290" s="21" t="s">
        <v>34</v>
      </c>
      <c r="B3290" s="21" t="s">
        <v>1352</v>
      </c>
      <c r="C3290" s="21" t="s">
        <v>1352</v>
      </c>
      <c r="D3290" s="21" t="s">
        <v>36</v>
      </c>
      <c r="E3290" s="21" t="s">
        <v>109</v>
      </c>
      <c r="F3290" s="21" t="s">
        <v>110</v>
      </c>
      <c r="G3290" s="21" t="s">
        <v>38</v>
      </c>
      <c r="H3290" s="21" t="s">
        <v>1027</v>
      </c>
      <c r="I3290" s="21" t="s">
        <v>1353</v>
      </c>
      <c r="J3290" s="21" t="s">
        <v>81</v>
      </c>
      <c r="K3290" s="21" t="s">
        <v>82</v>
      </c>
      <c r="L3290" s="21" t="s">
        <v>1891</v>
      </c>
      <c r="M3290" s="21" t="s">
        <v>1891</v>
      </c>
      <c r="N3290" s="21" t="s">
        <v>48</v>
      </c>
      <c r="O3290" s="22">
        <v>2</v>
      </c>
      <c r="P3290" s="22">
        <v>223</v>
      </c>
      <c r="Q3290" s="21" t="s">
        <v>580</v>
      </c>
      <c r="R3290" s="103">
        <f t="shared" si="51"/>
        <v>446</v>
      </c>
      <c r="S3290" s="22">
        <v>0</v>
      </c>
      <c r="T3290" s="22">
        <v>223</v>
      </c>
      <c r="U3290" s="22">
        <v>0</v>
      </c>
      <c r="V3290" s="22">
        <v>223</v>
      </c>
      <c r="W3290" s="22">
        <v>0</v>
      </c>
      <c r="X3290" s="22">
        <v>0</v>
      </c>
      <c r="Y3290" s="22">
        <v>0</v>
      </c>
      <c r="Z3290" s="22">
        <v>0</v>
      </c>
      <c r="AA3290" s="22">
        <v>0</v>
      </c>
      <c r="AB3290" s="22">
        <v>0</v>
      </c>
      <c r="AC3290" s="22">
        <v>0</v>
      </c>
      <c r="AD3290" s="22">
        <v>0</v>
      </c>
    </row>
    <row r="3291" spans="1:30" s="1" customFormat="1" ht="15" customHeight="1" x14ac:dyDescent="0.3">
      <c r="A3291" s="21" t="s">
        <v>34</v>
      </c>
      <c r="B3291" s="21" t="s">
        <v>1352</v>
      </c>
      <c r="C3291" s="21" t="s">
        <v>1352</v>
      </c>
      <c r="D3291" s="21" t="s">
        <v>36</v>
      </c>
      <c r="E3291" s="21" t="s">
        <v>109</v>
      </c>
      <c r="F3291" s="21" t="s">
        <v>110</v>
      </c>
      <c r="G3291" s="21" t="s">
        <v>38</v>
      </c>
      <c r="H3291" s="21" t="s">
        <v>1027</v>
      </c>
      <c r="I3291" s="21" t="s">
        <v>1353</v>
      </c>
      <c r="J3291" s="21" t="s">
        <v>1598</v>
      </c>
      <c r="K3291" s="21" t="s">
        <v>1599</v>
      </c>
      <c r="L3291" s="21" t="s">
        <v>1891</v>
      </c>
      <c r="M3291" s="21" t="s">
        <v>1891</v>
      </c>
      <c r="N3291" s="21" t="s">
        <v>253</v>
      </c>
      <c r="O3291" s="22">
        <v>3</v>
      </c>
      <c r="P3291" s="22">
        <v>17</v>
      </c>
      <c r="Q3291" s="21" t="s">
        <v>580</v>
      </c>
      <c r="R3291" s="103">
        <f t="shared" si="51"/>
        <v>51</v>
      </c>
      <c r="S3291" s="22">
        <v>0</v>
      </c>
      <c r="T3291" s="22">
        <v>17</v>
      </c>
      <c r="U3291" s="22">
        <v>0</v>
      </c>
      <c r="V3291" s="22">
        <v>0</v>
      </c>
      <c r="W3291" s="22">
        <v>0</v>
      </c>
      <c r="X3291" s="22">
        <v>17</v>
      </c>
      <c r="Y3291" s="22">
        <v>0</v>
      </c>
      <c r="Z3291" s="22">
        <v>0</v>
      </c>
      <c r="AA3291" s="22">
        <v>0</v>
      </c>
      <c r="AB3291" s="22">
        <v>17</v>
      </c>
      <c r="AC3291" s="22">
        <v>0</v>
      </c>
      <c r="AD3291" s="22">
        <v>0</v>
      </c>
    </row>
    <row r="3292" spans="1:30" s="1" customFormat="1" ht="15" customHeight="1" x14ac:dyDescent="0.3">
      <c r="A3292" s="21" t="s">
        <v>34</v>
      </c>
      <c r="B3292" s="21" t="s">
        <v>1352</v>
      </c>
      <c r="C3292" s="21" t="s">
        <v>1352</v>
      </c>
      <c r="D3292" s="21" t="s">
        <v>36</v>
      </c>
      <c r="E3292" s="21" t="s">
        <v>109</v>
      </c>
      <c r="F3292" s="21" t="s">
        <v>110</v>
      </c>
      <c r="G3292" s="21" t="s">
        <v>38</v>
      </c>
      <c r="H3292" s="21" t="s">
        <v>1027</v>
      </c>
      <c r="I3292" s="21" t="s">
        <v>1353</v>
      </c>
      <c r="J3292" s="21" t="s">
        <v>185</v>
      </c>
      <c r="K3292" s="21" t="s">
        <v>186</v>
      </c>
      <c r="L3292" s="21" t="s">
        <v>1891</v>
      </c>
      <c r="M3292" s="21" t="s">
        <v>1891</v>
      </c>
      <c r="N3292" s="21" t="s">
        <v>44</v>
      </c>
      <c r="O3292" s="22">
        <v>2</v>
      </c>
      <c r="P3292" s="22">
        <v>59</v>
      </c>
      <c r="Q3292" s="21" t="s">
        <v>580</v>
      </c>
      <c r="R3292" s="103">
        <f t="shared" si="51"/>
        <v>118</v>
      </c>
      <c r="S3292" s="22">
        <v>0</v>
      </c>
      <c r="T3292" s="22">
        <v>59</v>
      </c>
      <c r="U3292" s="22">
        <v>0</v>
      </c>
      <c r="V3292" s="22">
        <v>0</v>
      </c>
      <c r="W3292" s="22">
        <v>0</v>
      </c>
      <c r="X3292" s="22">
        <v>59</v>
      </c>
      <c r="Y3292" s="22">
        <v>0</v>
      </c>
      <c r="Z3292" s="22">
        <v>0</v>
      </c>
      <c r="AA3292" s="22">
        <v>0</v>
      </c>
      <c r="AB3292" s="22">
        <v>0</v>
      </c>
      <c r="AC3292" s="22">
        <v>0</v>
      </c>
      <c r="AD3292" s="22">
        <v>0</v>
      </c>
    </row>
    <row r="3293" spans="1:30" s="1" customFormat="1" ht="15" customHeight="1" x14ac:dyDescent="0.3">
      <c r="A3293" s="21" t="s">
        <v>34</v>
      </c>
      <c r="B3293" s="21" t="s">
        <v>1352</v>
      </c>
      <c r="C3293" s="21" t="s">
        <v>1352</v>
      </c>
      <c r="D3293" s="21" t="s">
        <v>36</v>
      </c>
      <c r="E3293" s="21" t="s">
        <v>109</v>
      </c>
      <c r="F3293" s="21" t="s">
        <v>110</v>
      </c>
      <c r="G3293" s="21" t="s">
        <v>38</v>
      </c>
      <c r="H3293" s="21" t="s">
        <v>1027</v>
      </c>
      <c r="I3293" s="21" t="s">
        <v>1353</v>
      </c>
      <c r="J3293" s="21" t="s">
        <v>522</v>
      </c>
      <c r="K3293" s="21" t="s">
        <v>528</v>
      </c>
      <c r="L3293" s="21" t="s">
        <v>1891</v>
      </c>
      <c r="M3293" s="21" t="s">
        <v>1891</v>
      </c>
      <c r="N3293" s="21" t="s">
        <v>44</v>
      </c>
      <c r="O3293" s="22">
        <v>1</v>
      </c>
      <c r="P3293" s="22">
        <v>216</v>
      </c>
      <c r="Q3293" s="21" t="s">
        <v>580</v>
      </c>
      <c r="R3293" s="103">
        <f t="shared" si="51"/>
        <v>216</v>
      </c>
      <c r="S3293" s="22">
        <v>0</v>
      </c>
      <c r="T3293" s="22">
        <v>0</v>
      </c>
      <c r="U3293" s="22">
        <v>216</v>
      </c>
      <c r="V3293" s="22">
        <v>0</v>
      </c>
      <c r="W3293" s="22">
        <v>0</v>
      </c>
      <c r="X3293" s="22">
        <v>0</v>
      </c>
      <c r="Y3293" s="22">
        <v>0</v>
      </c>
      <c r="Z3293" s="22">
        <v>0</v>
      </c>
      <c r="AA3293" s="22">
        <v>0</v>
      </c>
      <c r="AB3293" s="22">
        <v>0</v>
      </c>
      <c r="AC3293" s="22">
        <v>0</v>
      </c>
      <c r="AD3293" s="22">
        <v>0</v>
      </c>
    </row>
    <row r="3294" spans="1:30" s="1" customFormat="1" ht="15" customHeight="1" x14ac:dyDescent="0.3">
      <c r="A3294" s="21" t="s">
        <v>34</v>
      </c>
      <c r="B3294" s="21" t="s">
        <v>1352</v>
      </c>
      <c r="C3294" s="21" t="s">
        <v>1352</v>
      </c>
      <c r="D3294" s="21" t="s">
        <v>36</v>
      </c>
      <c r="E3294" s="21" t="s">
        <v>109</v>
      </c>
      <c r="F3294" s="21" t="s">
        <v>110</v>
      </c>
      <c r="G3294" s="21" t="s">
        <v>38</v>
      </c>
      <c r="H3294" s="21" t="s">
        <v>1027</v>
      </c>
      <c r="I3294" s="21" t="s">
        <v>1353</v>
      </c>
      <c r="J3294" s="21" t="s">
        <v>523</v>
      </c>
      <c r="K3294" s="21" t="s">
        <v>612</v>
      </c>
      <c r="L3294" s="21" t="s">
        <v>1891</v>
      </c>
      <c r="M3294" s="21" t="s">
        <v>1891</v>
      </c>
      <c r="N3294" s="21" t="s">
        <v>44</v>
      </c>
      <c r="O3294" s="22">
        <v>1</v>
      </c>
      <c r="P3294" s="22">
        <v>248</v>
      </c>
      <c r="Q3294" s="21" t="s">
        <v>580</v>
      </c>
      <c r="R3294" s="103">
        <f t="shared" si="51"/>
        <v>248</v>
      </c>
      <c r="S3294" s="22">
        <v>0</v>
      </c>
      <c r="T3294" s="22">
        <v>248</v>
      </c>
      <c r="U3294" s="22">
        <v>0</v>
      </c>
      <c r="V3294" s="22">
        <v>0</v>
      </c>
      <c r="W3294" s="22">
        <v>0</v>
      </c>
      <c r="X3294" s="22">
        <v>0</v>
      </c>
      <c r="Y3294" s="22">
        <v>0</v>
      </c>
      <c r="Z3294" s="22">
        <v>0</v>
      </c>
      <c r="AA3294" s="22">
        <v>0</v>
      </c>
      <c r="AB3294" s="22">
        <v>0</v>
      </c>
      <c r="AC3294" s="22">
        <v>0</v>
      </c>
      <c r="AD3294" s="22">
        <v>0</v>
      </c>
    </row>
    <row r="3295" spans="1:30" s="1" customFormat="1" ht="15" customHeight="1" x14ac:dyDescent="0.3">
      <c r="A3295" s="21" t="s">
        <v>34</v>
      </c>
      <c r="B3295" s="21" t="s">
        <v>1352</v>
      </c>
      <c r="C3295" s="21" t="s">
        <v>1352</v>
      </c>
      <c r="D3295" s="21" t="s">
        <v>36</v>
      </c>
      <c r="E3295" s="21" t="s">
        <v>109</v>
      </c>
      <c r="F3295" s="21" t="s">
        <v>110</v>
      </c>
      <c r="G3295" s="21" t="s">
        <v>38</v>
      </c>
      <c r="H3295" s="21" t="s">
        <v>1027</v>
      </c>
      <c r="I3295" s="21" t="s">
        <v>1353</v>
      </c>
      <c r="J3295" s="21" t="s">
        <v>67</v>
      </c>
      <c r="K3295" s="21" t="s">
        <v>68</v>
      </c>
      <c r="L3295" s="21" t="s">
        <v>1891</v>
      </c>
      <c r="M3295" s="21" t="s">
        <v>1891</v>
      </c>
      <c r="N3295" s="21" t="s">
        <v>48</v>
      </c>
      <c r="O3295" s="22">
        <v>10</v>
      </c>
      <c r="P3295" s="22">
        <v>59</v>
      </c>
      <c r="Q3295" s="21" t="s">
        <v>580</v>
      </c>
      <c r="R3295" s="103">
        <f t="shared" si="51"/>
        <v>590</v>
      </c>
      <c r="S3295" s="22">
        <v>0</v>
      </c>
      <c r="T3295" s="22">
        <v>0</v>
      </c>
      <c r="U3295" s="22">
        <v>0</v>
      </c>
      <c r="V3295" s="22">
        <v>0</v>
      </c>
      <c r="W3295" s="22">
        <v>0</v>
      </c>
      <c r="X3295" s="22">
        <v>295</v>
      </c>
      <c r="Y3295" s="22">
        <v>0</v>
      </c>
      <c r="Z3295" s="22">
        <v>0</v>
      </c>
      <c r="AA3295" s="22">
        <v>0</v>
      </c>
      <c r="AB3295" s="22">
        <v>295</v>
      </c>
      <c r="AC3295" s="22">
        <v>0</v>
      </c>
      <c r="AD3295" s="22">
        <v>0</v>
      </c>
    </row>
    <row r="3296" spans="1:30" s="1" customFormat="1" ht="15" customHeight="1" x14ac:dyDescent="0.3">
      <c r="A3296" s="21" t="s">
        <v>34</v>
      </c>
      <c r="B3296" s="21" t="s">
        <v>1352</v>
      </c>
      <c r="C3296" s="21" t="s">
        <v>1352</v>
      </c>
      <c r="D3296" s="21" t="s">
        <v>36</v>
      </c>
      <c r="E3296" s="21" t="s">
        <v>109</v>
      </c>
      <c r="F3296" s="21" t="s">
        <v>110</v>
      </c>
      <c r="G3296" s="21" t="s">
        <v>38</v>
      </c>
      <c r="H3296" s="21" t="s">
        <v>1027</v>
      </c>
      <c r="I3296" s="21" t="s">
        <v>1353</v>
      </c>
      <c r="J3296" s="21" t="s">
        <v>190</v>
      </c>
      <c r="K3296" s="21" t="s">
        <v>958</v>
      </c>
      <c r="L3296" s="21" t="s">
        <v>1891</v>
      </c>
      <c r="M3296" s="21" t="s">
        <v>1891</v>
      </c>
      <c r="N3296" s="21" t="s">
        <v>44</v>
      </c>
      <c r="O3296" s="22">
        <v>20</v>
      </c>
      <c r="P3296" s="22">
        <v>23</v>
      </c>
      <c r="Q3296" s="21" t="s">
        <v>580</v>
      </c>
      <c r="R3296" s="103">
        <f t="shared" si="51"/>
        <v>460</v>
      </c>
      <c r="S3296" s="22">
        <v>46</v>
      </c>
      <c r="T3296" s="22">
        <v>92</v>
      </c>
      <c r="U3296" s="22">
        <v>92</v>
      </c>
      <c r="V3296" s="22">
        <v>92</v>
      </c>
      <c r="W3296" s="22">
        <v>92</v>
      </c>
      <c r="X3296" s="22">
        <v>23</v>
      </c>
      <c r="Y3296" s="22">
        <v>0</v>
      </c>
      <c r="Z3296" s="22">
        <v>0</v>
      </c>
      <c r="AA3296" s="22">
        <v>0</v>
      </c>
      <c r="AB3296" s="22">
        <v>23</v>
      </c>
      <c r="AC3296" s="22">
        <v>0</v>
      </c>
      <c r="AD3296" s="22">
        <v>0</v>
      </c>
    </row>
    <row r="3297" spans="1:30" s="1" customFormat="1" ht="15" customHeight="1" x14ac:dyDescent="0.3">
      <c r="A3297" s="21" t="s">
        <v>34</v>
      </c>
      <c r="B3297" s="21" t="s">
        <v>1352</v>
      </c>
      <c r="C3297" s="21" t="s">
        <v>1352</v>
      </c>
      <c r="D3297" s="21" t="s">
        <v>36</v>
      </c>
      <c r="E3297" s="21" t="s">
        <v>109</v>
      </c>
      <c r="F3297" s="21" t="s">
        <v>110</v>
      </c>
      <c r="G3297" s="21" t="s">
        <v>38</v>
      </c>
      <c r="H3297" s="21" t="s">
        <v>1027</v>
      </c>
      <c r="I3297" s="21" t="s">
        <v>1353</v>
      </c>
      <c r="J3297" s="21" t="s">
        <v>191</v>
      </c>
      <c r="K3297" s="21" t="s">
        <v>192</v>
      </c>
      <c r="L3297" s="21" t="s">
        <v>1891</v>
      </c>
      <c r="M3297" s="21" t="s">
        <v>1891</v>
      </c>
      <c r="N3297" s="21" t="s">
        <v>44</v>
      </c>
      <c r="O3297" s="22">
        <v>4</v>
      </c>
      <c r="P3297" s="22">
        <v>94</v>
      </c>
      <c r="Q3297" s="21" t="s">
        <v>580</v>
      </c>
      <c r="R3297" s="103">
        <f t="shared" si="51"/>
        <v>376</v>
      </c>
      <c r="S3297" s="22">
        <v>0</v>
      </c>
      <c r="T3297" s="22">
        <v>188</v>
      </c>
      <c r="U3297" s="22">
        <v>0</v>
      </c>
      <c r="V3297" s="22">
        <v>188</v>
      </c>
      <c r="W3297" s="22">
        <v>0</v>
      </c>
      <c r="X3297" s="22">
        <v>0</v>
      </c>
      <c r="Y3297" s="22">
        <v>0</v>
      </c>
      <c r="Z3297" s="22">
        <v>0</v>
      </c>
      <c r="AA3297" s="22">
        <v>0</v>
      </c>
      <c r="AB3297" s="22">
        <v>0</v>
      </c>
      <c r="AC3297" s="22">
        <v>0</v>
      </c>
      <c r="AD3297" s="22">
        <v>0</v>
      </c>
    </row>
    <row r="3298" spans="1:30" s="1" customFormat="1" ht="15" customHeight="1" x14ac:dyDescent="0.3">
      <c r="A3298" s="21" t="s">
        <v>34</v>
      </c>
      <c r="B3298" s="21" t="s">
        <v>1352</v>
      </c>
      <c r="C3298" s="21" t="s">
        <v>1352</v>
      </c>
      <c r="D3298" s="21" t="s">
        <v>36</v>
      </c>
      <c r="E3298" s="21" t="s">
        <v>109</v>
      </c>
      <c r="F3298" s="21" t="s">
        <v>110</v>
      </c>
      <c r="G3298" s="21" t="s">
        <v>38</v>
      </c>
      <c r="H3298" s="21" t="s">
        <v>1027</v>
      </c>
      <c r="I3298" s="21" t="s">
        <v>1353</v>
      </c>
      <c r="J3298" s="21" t="s">
        <v>116</v>
      </c>
      <c r="K3298" s="21" t="s">
        <v>117</v>
      </c>
      <c r="L3298" s="21" t="s">
        <v>1891</v>
      </c>
      <c r="M3298" s="21" t="s">
        <v>1891</v>
      </c>
      <c r="N3298" s="21" t="s">
        <v>48</v>
      </c>
      <c r="O3298" s="22">
        <v>3</v>
      </c>
      <c r="P3298" s="22">
        <v>49</v>
      </c>
      <c r="Q3298" s="21" t="s">
        <v>580</v>
      </c>
      <c r="R3298" s="103">
        <f t="shared" si="51"/>
        <v>147</v>
      </c>
      <c r="S3298" s="22">
        <v>0</v>
      </c>
      <c r="T3298" s="22">
        <v>49</v>
      </c>
      <c r="U3298" s="22">
        <v>49</v>
      </c>
      <c r="V3298" s="22">
        <v>49</v>
      </c>
      <c r="W3298" s="22">
        <v>0</v>
      </c>
      <c r="X3298" s="22">
        <v>0</v>
      </c>
      <c r="Y3298" s="22">
        <v>0</v>
      </c>
      <c r="Z3298" s="22">
        <v>0</v>
      </c>
      <c r="AA3298" s="22">
        <v>0</v>
      </c>
      <c r="AB3298" s="22">
        <v>0</v>
      </c>
      <c r="AC3298" s="22">
        <v>0</v>
      </c>
      <c r="AD3298" s="22">
        <v>0</v>
      </c>
    </row>
    <row r="3299" spans="1:30" s="1" customFormat="1" ht="15" customHeight="1" x14ac:dyDescent="0.3">
      <c r="A3299" s="21" t="s">
        <v>34</v>
      </c>
      <c r="B3299" s="21" t="s">
        <v>1352</v>
      </c>
      <c r="C3299" s="21" t="s">
        <v>1352</v>
      </c>
      <c r="D3299" s="21" t="s">
        <v>36</v>
      </c>
      <c r="E3299" s="21" t="s">
        <v>109</v>
      </c>
      <c r="F3299" s="21" t="s">
        <v>110</v>
      </c>
      <c r="G3299" s="21" t="s">
        <v>38</v>
      </c>
      <c r="H3299" s="21" t="s">
        <v>1027</v>
      </c>
      <c r="I3299" s="21" t="s">
        <v>1353</v>
      </c>
      <c r="J3299" s="21" t="s">
        <v>588</v>
      </c>
      <c r="K3299" s="21" t="s">
        <v>589</v>
      </c>
      <c r="L3299" s="21" t="s">
        <v>1891</v>
      </c>
      <c r="M3299" s="21" t="s">
        <v>1891</v>
      </c>
      <c r="N3299" s="21" t="s">
        <v>44</v>
      </c>
      <c r="O3299" s="22">
        <v>2</v>
      </c>
      <c r="P3299" s="22">
        <v>211</v>
      </c>
      <c r="Q3299" s="21" t="s">
        <v>580</v>
      </c>
      <c r="R3299" s="103">
        <f t="shared" si="51"/>
        <v>422</v>
      </c>
      <c r="S3299" s="22">
        <v>0</v>
      </c>
      <c r="T3299" s="22">
        <v>211</v>
      </c>
      <c r="U3299" s="22">
        <v>0</v>
      </c>
      <c r="V3299" s="22">
        <v>211</v>
      </c>
      <c r="W3299" s="22">
        <v>0</v>
      </c>
      <c r="X3299" s="22">
        <v>0</v>
      </c>
      <c r="Y3299" s="22">
        <v>0</v>
      </c>
      <c r="Z3299" s="22">
        <v>0</v>
      </c>
      <c r="AA3299" s="22">
        <v>0</v>
      </c>
      <c r="AB3299" s="22">
        <v>0</v>
      </c>
      <c r="AC3299" s="22">
        <v>0</v>
      </c>
      <c r="AD3299" s="22">
        <v>0</v>
      </c>
    </row>
    <row r="3300" spans="1:30" s="1" customFormat="1" ht="15" customHeight="1" x14ac:dyDescent="0.3">
      <c r="A3300" s="21" t="s">
        <v>34</v>
      </c>
      <c r="B3300" s="21" t="s">
        <v>1352</v>
      </c>
      <c r="C3300" s="21" t="s">
        <v>1352</v>
      </c>
      <c r="D3300" s="21" t="s">
        <v>36</v>
      </c>
      <c r="E3300" s="21" t="s">
        <v>109</v>
      </c>
      <c r="F3300" s="21" t="s">
        <v>110</v>
      </c>
      <c r="G3300" s="21" t="s">
        <v>38</v>
      </c>
      <c r="H3300" s="21" t="s">
        <v>1027</v>
      </c>
      <c r="I3300" s="21" t="s">
        <v>1353</v>
      </c>
      <c r="J3300" s="21" t="s">
        <v>1399</v>
      </c>
      <c r="K3300" s="21" t="s">
        <v>1289</v>
      </c>
      <c r="L3300" s="21" t="s">
        <v>1891</v>
      </c>
      <c r="M3300" s="21" t="s">
        <v>1891</v>
      </c>
      <c r="N3300" s="21" t="s">
        <v>48</v>
      </c>
      <c r="O3300" s="22">
        <v>1</v>
      </c>
      <c r="P3300" s="22">
        <v>91</v>
      </c>
      <c r="Q3300" s="21" t="s">
        <v>580</v>
      </c>
      <c r="R3300" s="103">
        <f t="shared" si="51"/>
        <v>91</v>
      </c>
      <c r="S3300" s="22">
        <v>0</v>
      </c>
      <c r="T3300" s="22">
        <v>0</v>
      </c>
      <c r="U3300" s="22">
        <v>91</v>
      </c>
      <c r="V3300" s="22">
        <v>0</v>
      </c>
      <c r="W3300" s="22">
        <v>0</v>
      </c>
      <c r="X3300" s="22">
        <v>0</v>
      </c>
      <c r="Y3300" s="22">
        <v>0</v>
      </c>
      <c r="Z3300" s="22">
        <v>0</v>
      </c>
      <c r="AA3300" s="22">
        <v>0</v>
      </c>
      <c r="AB3300" s="22">
        <v>0</v>
      </c>
      <c r="AC3300" s="22">
        <v>0</v>
      </c>
      <c r="AD3300" s="22">
        <v>0</v>
      </c>
    </row>
    <row r="3301" spans="1:30" s="1" customFormat="1" ht="15" customHeight="1" x14ac:dyDescent="0.3">
      <c r="A3301" s="21" t="s">
        <v>34</v>
      </c>
      <c r="B3301" s="21" t="s">
        <v>1352</v>
      </c>
      <c r="C3301" s="21" t="s">
        <v>1352</v>
      </c>
      <c r="D3301" s="21" t="s">
        <v>36</v>
      </c>
      <c r="E3301" s="21" t="s">
        <v>109</v>
      </c>
      <c r="F3301" s="21" t="s">
        <v>110</v>
      </c>
      <c r="G3301" s="21" t="s">
        <v>38</v>
      </c>
      <c r="H3301" s="21" t="s">
        <v>1027</v>
      </c>
      <c r="I3301" s="21" t="s">
        <v>1353</v>
      </c>
      <c r="J3301" s="21" t="s">
        <v>247</v>
      </c>
      <c r="K3301" s="21" t="s">
        <v>248</v>
      </c>
      <c r="L3301" s="21" t="s">
        <v>1891</v>
      </c>
      <c r="M3301" s="21" t="s">
        <v>1891</v>
      </c>
      <c r="N3301" s="21" t="s">
        <v>44</v>
      </c>
      <c r="O3301" s="22">
        <v>1</v>
      </c>
      <c r="P3301" s="22">
        <v>80</v>
      </c>
      <c r="Q3301" s="21" t="s">
        <v>580</v>
      </c>
      <c r="R3301" s="103">
        <f t="shared" si="51"/>
        <v>80</v>
      </c>
      <c r="S3301" s="22">
        <v>0</v>
      </c>
      <c r="T3301" s="22">
        <v>0</v>
      </c>
      <c r="U3301" s="22">
        <v>0</v>
      </c>
      <c r="V3301" s="22">
        <v>0</v>
      </c>
      <c r="W3301" s="22">
        <v>80</v>
      </c>
      <c r="X3301" s="22">
        <v>0</v>
      </c>
      <c r="Y3301" s="22">
        <v>0</v>
      </c>
      <c r="Z3301" s="22">
        <v>0</v>
      </c>
      <c r="AA3301" s="22">
        <v>0</v>
      </c>
      <c r="AB3301" s="22">
        <v>0</v>
      </c>
      <c r="AC3301" s="22">
        <v>0</v>
      </c>
      <c r="AD3301" s="22">
        <v>0</v>
      </c>
    </row>
    <row r="3302" spans="1:30" s="1" customFormat="1" ht="15" customHeight="1" x14ac:dyDescent="0.3">
      <c r="A3302" s="21" t="s">
        <v>34</v>
      </c>
      <c r="B3302" s="21" t="s">
        <v>1352</v>
      </c>
      <c r="C3302" s="21" t="s">
        <v>1352</v>
      </c>
      <c r="D3302" s="21" t="s">
        <v>36</v>
      </c>
      <c r="E3302" s="21" t="s">
        <v>109</v>
      </c>
      <c r="F3302" s="21" t="s">
        <v>110</v>
      </c>
      <c r="G3302" s="21" t="s">
        <v>38</v>
      </c>
      <c r="H3302" s="21" t="s">
        <v>1027</v>
      </c>
      <c r="I3302" s="21" t="s">
        <v>1353</v>
      </c>
      <c r="J3302" s="21" t="s">
        <v>594</v>
      </c>
      <c r="K3302" s="21" t="s">
        <v>595</v>
      </c>
      <c r="L3302" s="21" t="s">
        <v>1891</v>
      </c>
      <c r="M3302" s="21" t="s">
        <v>1891</v>
      </c>
      <c r="N3302" s="21" t="s">
        <v>63</v>
      </c>
      <c r="O3302" s="22">
        <v>2</v>
      </c>
      <c r="P3302" s="22">
        <v>152</v>
      </c>
      <c r="Q3302" s="21" t="s">
        <v>580</v>
      </c>
      <c r="R3302" s="103">
        <f t="shared" si="51"/>
        <v>304</v>
      </c>
      <c r="S3302" s="22">
        <v>304</v>
      </c>
      <c r="T3302" s="22">
        <v>0</v>
      </c>
      <c r="U3302" s="22">
        <v>0</v>
      </c>
      <c r="V3302" s="22">
        <v>0</v>
      </c>
      <c r="W3302" s="22">
        <v>0</v>
      </c>
      <c r="X3302" s="22">
        <v>0</v>
      </c>
      <c r="Y3302" s="22">
        <v>0</v>
      </c>
      <c r="Z3302" s="22">
        <v>0</v>
      </c>
      <c r="AA3302" s="22">
        <v>0</v>
      </c>
      <c r="AB3302" s="22">
        <v>0</v>
      </c>
      <c r="AC3302" s="22">
        <v>0</v>
      </c>
      <c r="AD3302" s="22">
        <v>0</v>
      </c>
    </row>
    <row r="3303" spans="1:30" s="1" customFormat="1" ht="15" customHeight="1" x14ac:dyDescent="0.3">
      <c r="A3303" s="21" t="s">
        <v>34</v>
      </c>
      <c r="B3303" s="21" t="s">
        <v>1352</v>
      </c>
      <c r="C3303" s="21" t="s">
        <v>1352</v>
      </c>
      <c r="D3303" s="21" t="s">
        <v>36</v>
      </c>
      <c r="E3303" s="21" t="s">
        <v>109</v>
      </c>
      <c r="F3303" s="21" t="s">
        <v>110</v>
      </c>
      <c r="G3303" s="21" t="s">
        <v>38</v>
      </c>
      <c r="H3303" s="21" t="s">
        <v>1027</v>
      </c>
      <c r="I3303" s="21" t="s">
        <v>1353</v>
      </c>
      <c r="J3303" s="21" t="s">
        <v>782</v>
      </c>
      <c r="K3303" s="21" t="s">
        <v>1046</v>
      </c>
      <c r="L3303" s="21" t="s">
        <v>1891</v>
      </c>
      <c r="M3303" s="21" t="s">
        <v>1891</v>
      </c>
      <c r="N3303" s="21" t="s">
        <v>44</v>
      </c>
      <c r="O3303" s="22">
        <v>1</v>
      </c>
      <c r="P3303" s="22">
        <v>102</v>
      </c>
      <c r="Q3303" s="21" t="s">
        <v>580</v>
      </c>
      <c r="R3303" s="103">
        <f t="shared" si="51"/>
        <v>102</v>
      </c>
      <c r="S3303" s="22">
        <v>0</v>
      </c>
      <c r="T3303" s="22">
        <v>102</v>
      </c>
      <c r="U3303" s="22">
        <v>0</v>
      </c>
      <c r="V3303" s="22">
        <v>0</v>
      </c>
      <c r="W3303" s="22">
        <v>0</v>
      </c>
      <c r="X3303" s="22">
        <v>0</v>
      </c>
      <c r="Y3303" s="22">
        <v>0</v>
      </c>
      <c r="Z3303" s="22">
        <v>0</v>
      </c>
      <c r="AA3303" s="22">
        <v>0</v>
      </c>
      <c r="AB3303" s="22">
        <v>0</v>
      </c>
      <c r="AC3303" s="22">
        <v>0</v>
      </c>
      <c r="AD3303" s="22">
        <v>0</v>
      </c>
    </row>
    <row r="3304" spans="1:30" s="1" customFormat="1" ht="15" customHeight="1" x14ac:dyDescent="0.3">
      <c r="A3304" s="21" t="s">
        <v>34</v>
      </c>
      <c r="B3304" s="21" t="s">
        <v>1352</v>
      </c>
      <c r="C3304" s="21" t="s">
        <v>1352</v>
      </c>
      <c r="D3304" s="21" t="s">
        <v>36</v>
      </c>
      <c r="E3304" s="21" t="s">
        <v>109</v>
      </c>
      <c r="F3304" s="21" t="s">
        <v>110</v>
      </c>
      <c r="G3304" s="21" t="s">
        <v>38</v>
      </c>
      <c r="H3304" s="21" t="s">
        <v>1027</v>
      </c>
      <c r="I3304" s="21" t="s">
        <v>1353</v>
      </c>
      <c r="J3304" s="21" t="s">
        <v>782</v>
      </c>
      <c r="K3304" s="21" t="s">
        <v>1046</v>
      </c>
      <c r="L3304" s="21" t="s">
        <v>1891</v>
      </c>
      <c r="M3304" s="21" t="s">
        <v>1891</v>
      </c>
      <c r="N3304" s="21" t="s">
        <v>44</v>
      </c>
      <c r="O3304" s="22">
        <v>1</v>
      </c>
      <c r="P3304" s="22">
        <v>102</v>
      </c>
      <c r="Q3304" s="21" t="s">
        <v>580</v>
      </c>
      <c r="R3304" s="103">
        <f t="shared" si="51"/>
        <v>102</v>
      </c>
      <c r="S3304" s="22">
        <v>0</v>
      </c>
      <c r="T3304" s="22">
        <v>0</v>
      </c>
      <c r="U3304" s="22">
        <v>0</v>
      </c>
      <c r="V3304" s="22">
        <v>0</v>
      </c>
      <c r="W3304" s="22">
        <v>102</v>
      </c>
      <c r="X3304" s="22">
        <v>0</v>
      </c>
      <c r="Y3304" s="22">
        <v>0</v>
      </c>
      <c r="Z3304" s="22">
        <v>0</v>
      </c>
      <c r="AA3304" s="22">
        <v>0</v>
      </c>
      <c r="AB3304" s="22">
        <v>0</v>
      </c>
      <c r="AC3304" s="22">
        <v>0</v>
      </c>
      <c r="AD3304" s="22">
        <v>0</v>
      </c>
    </row>
    <row r="3305" spans="1:30" s="1" customFormat="1" ht="15" customHeight="1" x14ac:dyDescent="0.3">
      <c r="A3305" s="21" t="s">
        <v>34</v>
      </c>
      <c r="B3305" s="21" t="s">
        <v>1352</v>
      </c>
      <c r="C3305" s="21" t="s">
        <v>1352</v>
      </c>
      <c r="D3305" s="21" t="s">
        <v>36</v>
      </c>
      <c r="E3305" s="21" t="s">
        <v>109</v>
      </c>
      <c r="F3305" s="21" t="s">
        <v>110</v>
      </c>
      <c r="G3305" s="21" t="s">
        <v>38</v>
      </c>
      <c r="H3305" s="21" t="s">
        <v>1027</v>
      </c>
      <c r="I3305" s="21" t="s">
        <v>1353</v>
      </c>
      <c r="J3305" s="21" t="s">
        <v>928</v>
      </c>
      <c r="K3305" s="21" t="s">
        <v>1158</v>
      </c>
      <c r="L3305" s="21" t="s">
        <v>1891</v>
      </c>
      <c r="M3305" s="21" t="s">
        <v>1891</v>
      </c>
      <c r="N3305" s="21" t="s">
        <v>295</v>
      </c>
      <c r="O3305" s="22">
        <v>8</v>
      </c>
      <c r="P3305" s="22">
        <v>119</v>
      </c>
      <c r="Q3305" s="21" t="s">
        <v>580</v>
      </c>
      <c r="R3305" s="103">
        <f t="shared" si="51"/>
        <v>952</v>
      </c>
      <c r="S3305" s="22">
        <v>0</v>
      </c>
      <c r="T3305" s="22">
        <v>0</v>
      </c>
      <c r="U3305" s="22">
        <v>0</v>
      </c>
      <c r="V3305" s="22">
        <v>0</v>
      </c>
      <c r="W3305" s="22">
        <v>952</v>
      </c>
      <c r="X3305" s="22">
        <v>0</v>
      </c>
      <c r="Y3305" s="22">
        <v>0</v>
      </c>
      <c r="Z3305" s="22">
        <v>0</v>
      </c>
      <c r="AA3305" s="22">
        <v>0</v>
      </c>
      <c r="AB3305" s="22">
        <v>0</v>
      </c>
      <c r="AC3305" s="22">
        <v>0</v>
      </c>
      <c r="AD3305" s="22">
        <v>0</v>
      </c>
    </row>
    <row r="3306" spans="1:30" s="1" customFormat="1" ht="15" customHeight="1" x14ac:dyDescent="0.3">
      <c r="A3306" s="21" t="s">
        <v>34</v>
      </c>
      <c r="B3306" s="21" t="s">
        <v>1352</v>
      </c>
      <c r="C3306" s="21" t="s">
        <v>1352</v>
      </c>
      <c r="D3306" s="21" t="s">
        <v>36</v>
      </c>
      <c r="E3306" s="21" t="s">
        <v>109</v>
      </c>
      <c r="F3306" s="21" t="s">
        <v>110</v>
      </c>
      <c r="G3306" s="21" t="s">
        <v>38</v>
      </c>
      <c r="H3306" s="21" t="s">
        <v>1027</v>
      </c>
      <c r="I3306" s="21" t="s">
        <v>1353</v>
      </c>
      <c r="J3306" s="21" t="s">
        <v>1999</v>
      </c>
      <c r="K3306" s="21" t="s">
        <v>2000</v>
      </c>
      <c r="L3306" s="21" t="s">
        <v>1891</v>
      </c>
      <c r="M3306" s="21" t="s">
        <v>1891</v>
      </c>
      <c r="N3306" s="21" t="s">
        <v>295</v>
      </c>
      <c r="O3306" s="22">
        <v>8</v>
      </c>
      <c r="P3306" s="22">
        <v>119</v>
      </c>
      <c r="Q3306" s="21" t="s">
        <v>580</v>
      </c>
      <c r="R3306" s="103">
        <f t="shared" si="51"/>
        <v>952</v>
      </c>
      <c r="S3306" s="22">
        <v>0</v>
      </c>
      <c r="T3306" s="22">
        <v>0</v>
      </c>
      <c r="U3306" s="22">
        <v>0</v>
      </c>
      <c r="V3306" s="22">
        <v>0</v>
      </c>
      <c r="W3306" s="22">
        <v>952</v>
      </c>
      <c r="X3306" s="22">
        <v>0</v>
      </c>
      <c r="Y3306" s="22">
        <v>0</v>
      </c>
      <c r="Z3306" s="22">
        <v>0</v>
      </c>
      <c r="AA3306" s="22">
        <v>0</v>
      </c>
      <c r="AB3306" s="22">
        <v>0</v>
      </c>
      <c r="AC3306" s="22">
        <v>0</v>
      </c>
      <c r="AD3306" s="22">
        <v>0</v>
      </c>
    </row>
    <row r="3307" spans="1:30" s="1" customFormat="1" ht="15" customHeight="1" x14ac:dyDescent="0.3">
      <c r="A3307" s="21" t="s">
        <v>34</v>
      </c>
      <c r="B3307" s="21" t="s">
        <v>1352</v>
      </c>
      <c r="C3307" s="21" t="s">
        <v>1352</v>
      </c>
      <c r="D3307" s="21" t="s">
        <v>36</v>
      </c>
      <c r="E3307" s="21" t="s">
        <v>109</v>
      </c>
      <c r="F3307" s="21" t="s">
        <v>110</v>
      </c>
      <c r="G3307" s="21" t="s">
        <v>38</v>
      </c>
      <c r="H3307" s="21" t="s">
        <v>1027</v>
      </c>
      <c r="I3307" s="21" t="s">
        <v>1353</v>
      </c>
      <c r="J3307" s="21" t="s">
        <v>656</v>
      </c>
      <c r="K3307" s="21" t="s">
        <v>657</v>
      </c>
      <c r="L3307" s="21" t="s">
        <v>1891</v>
      </c>
      <c r="M3307" s="21" t="s">
        <v>1891</v>
      </c>
      <c r="N3307" s="21" t="s">
        <v>295</v>
      </c>
      <c r="O3307" s="22">
        <v>4</v>
      </c>
      <c r="P3307" s="22">
        <v>119</v>
      </c>
      <c r="Q3307" s="21" t="s">
        <v>580</v>
      </c>
      <c r="R3307" s="103">
        <f t="shared" si="51"/>
        <v>476</v>
      </c>
      <c r="S3307" s="22">
        <v>0</v>
      </c>
      <c r="T3307" s="22">
        <v>0</v>
      </c>
      <c r="U3307" s="22">
        <v>0</v>
      </c>
      <c r="V3307" s="22">
        <v>476</v>
      </c>
      <c r="W3307" s="22">
        <v>0</v>
      </c>
      <c r="X3307" s="22">
        <v>0</v>
      </c>
      <c r="Y3307" s="22">
        <v>0</v>
      </c>
      <c r="Z3307" s="22">
        <v>0</v>
      </c>
      <c r="AA3307" s="22">
        <v>0</v>
      </c>
      <c r="AB3307" s="22">
        <v>0</v>
      </c>
      <c r="AC3307" s="22">
        <v>0</v>
      </c>
      <c r="AD3307" s="22">
        <v>0</v>
      </c>
    </row>
    <row r="3308" spans="1:30" s="1" customFormat="1" ht="15" customHeight="1" x14ac:dyDescent="0.3">
      <c r="A3308" s="21" t="s">
        <v>34</v>
      </c>
      <c r="B3308" s="21" t="s">
        <v>1352</v>
      </c>
      <c r="C3308" s="21" t="s">
        <v>1352</v>
      </c>
      <c r="D3308" s="21" t="s">
        <v>36</v>
      </c>
      <c r="E3308" s="21" t="s">
        <v>109</v>
      </c>
      <c r="F3308" s="21" t="s">
        <v>110</v>
      </c>
      <c r="G3308" s="21" t="s">
        <v>38</v>
      </c>
      <c r="H3308" s="21" t="s">
        <v>1027</v>
      </c>
      <c r="I3308" s="21" t="s">
        <v>1353</v>
      </c>
      <c r="J3308" s="21" t="s">
        <v>2235</v>
      </c>
      <c r="K3308" s="21" t="s">
        <v>2236</v>
      </c>
      <c r="L3308" s="21" t="s">
        <v>1891</v>
      </c>
      <c r="M3308" s="21" t="s">
        <v>1891</v>
      </c>
      <c r="N3308" s="21" t="s">
        <v>63</v>
      </c>
      <c r="O3308" s="22">
        <v>7</v>
      </c>
      <c r="P3308" s="22">
        <v>101</v>
      </c>
      <c r="Q3308" s="21" t="s">
        <v>580</v>
      </c>
      <c r="R3308" s="103">
        <f t="shared" si="51"/>
        <v>707</v>
      </c>
      <c r="S3308" s="22">
        <v>0</v>
      </c>
      <c r="T3308" s="22">
        <v>0</v>
      </c>
      <c r="U3308" s="22">
        <v>0</v>
      </c>
      <c r="V3308" s="22">
        <v>707</v>
      </c>
      <c r="W3308" s="22">
        <v>0</v>
      </c>
      <c r="X3308" s="22">
        <v>0</v>
      </c>
      <c r="Y3308" s="22">
        <v>0</v>
      </c>
      <c r="Z3308" s="22">
        <v>0</v>
      </c>
      <c r="AA3308" s="22">
        <v>0</v>
      </c>
      <c r="AB3308" s="22">
        <v>0</v>
      </c>
      <c r="AC3308" s="22">
        <v>0</v>
      </c>
      <c r="AD3308" s="22">
        <v>0</v>
      </c>
    </row>
    <row r="3309" spans="1:30" s="1" customFormat="1" ht="15" customHeight="1" x14ac:dyDescent="0.3">
      <c r="A3309" s="21" t="s">
        <v>34</v>
      </c>
      <c r="B3309" s="21" t="s">
        <v>1352</v>
      </c>
      <c r="C3309" s="21" t="s">
        <v>1352</v>
      </c>
      <c r="D3309" s="21" t="s">
        <v>36</v>
      </c>
      <c r="E3309" s="21" t="s">
        <v>109</v>
      </c>
      <c r="F3309" s="21" t="s">
        <v>110</v>
      </c>
      <c r="G3309" s="21" t="s">
        <v>38</v>
      </c>
      <c r="H3309" s="21" t="s">
        <v>1027</v>
      </c>
      <c r="I3309" s="21" t="s">
        <v>1353</v>
      </c>
      <c r="J3309" s="21" t="s">
        <v>630</v>
      </c>
      <c r="K3309" s="21" t="s">
        <v>631</v>
      </c>
      <c r="L3309" s="21" t="s">
        <v>1891</v>
      </c>
      <c r="M3309" s="21" t="s">
        <v>1891</v>
      </c>
      <c r="N3309" s="21" t="s">
        <v>63</v>
      </c>
      <c r="O3309" s="22">
        <v>3</v>
      </c>
      <c r="P3309" s="22">
        <v>59</v>
      </c>
      <c r="Q3309" s="21" t="s">
        <v>580</v>
      </c>
      <c r="R3309" s="103">
        <f t="shared" si="51"/>
        <v>177</v>
      </c>
      <c r="S3309" s="22">
        <v>0</v>
      </c>
      <c r="T3309" s="22">
        <v>59</v>
      </c>
      <c r="U3309" s="22">
        <v>0</v>
      </c>
      <c r="V3309" s="22">
        <v>0</v>
      </c>
      <c r="W3309" s="22">
        <v>59</v>
      </c>
      <c r="X3309" s="22">
        <v>0</v>
      </c>
      <c r="Y3309" s="22">
        <v>0</v>
      </c>
      <c r="Z3309" s="22">
        <v>0</v>
      </c>
      <c r="AA3309" s="22">
        <v>0</v>
      </c>
      <c r="AB3309" s="22">
        <v>59</v>
      </c>
      <c r="AC3309" s="22">
        <v>0</v>
      </c>
      <c r="AD3309" s="22">
        <v>0</v>
      </c>
    </row>
    <row r="3310" spans="1:30" s="1" customFormat="1" ht="15" customHeight="1" x14ac:dyDescent="0.3">
      <c r="A3310" s="21" t="s">
        <v>34</v>
      </c>
      <c r="B3310" s="21" t="s">
        <v>1352</v>
      </c>
      <c r="C3310" s="21" t="s">
        <v>1352</v>
      </c>
      <c r="D3310" s="21" t="s">
        <v>36</v>
      </c>
      <c r="E3310" s="21" t="s">
        <v>109</v>
      </c>
      <c r="F3310" s="21" t="s">
        <v>110</v>
      </c>
      <c r="G3310" s="21" t="s">
        <v>38</v>
      </c>
      <c r="H3310" s="21" t="s">
        <v>1027</v>
      </c>
      <c r="I3310" s="21" t="s">
        <v>1353</v>
      </c>
      <c r="J3310" s="21" t="s">
        <v>87</v>
      </c>
      <c r="K3310" s="21" t="s">
        <v>88</v>
      </c>
      <c r="L3310" s="21" t="s">
        <v>1891</v>
      </c>
      <c r="M3310" s="21" t="s">
        <v>1891</v>
      </c>
      <c r="N3310" s="21" t="s">
        <v>48</v>
      </c>
      <c r="O3310" s="22">
        <v>4</v>
      </c>
      <c r="P3310" s="22">
        <v>26</v>
      </c>
      <c r="Q3310" s="21" t="s">
        <v>580</v>
      </c>
      <c r="R3310" s="103">
        <f t="shared" si="51"/>
        <v>104</v>
      </c>
      <c r="S3310" s="22">
        <v>0</v>
      </c>
      <c r="T3310" s="22">
        <v>0</v>
      </c>
      <c r="U3310" s="22">
        <v>0</v>
      </c>
      <c r="V3310" s="22">
        <v>104</v>
      </c>
      <c r="W3310" s="22">
        <v>0</v>
      </c>
      <c r="X3310" s="22">
        <v>0</v>
      </c>
      <c r="Y3310" s="22">
        <v>0</v>
      </c>
      <c r="Z3310" s="22">
        <v>0</v>
      </c>
      <c r="AA3310" s="22">
        <v>0</v>
      </c>
      <c r="AB3310" s="22">
        <v>0</v>
      </c>
      <c r="AC3310" s="22">
        <v>0</v>
      </c>
      <c r="AD3310" s="22">
        <v>0</v>
      </c>
    </row>
    <row r="3311" spans="1:30" s="1" customFormat="1" ht="15" customHeight="1" x14ac:dyDescent="0.3">
      <c r="A3311" s="21" t="s">
        <v>34</v>
      </c>
      <c r="B3311" s="21" t="s">
        <v>1352</v>
      </c>
      <c r="C3311" s="21" t="s">
        <v>1352</v>
      </c>
      <c r="D3311" s="21" t="s">
        <v>36</v>
      </c>
      <c r="E3311" s="21" t="s">
        <v>109</v>
      </c>
      <c r="F3311" s="21" t="s">
        <v>110</v>
      </c>
      <c r="G3311" s="21" t="s">
        <v>38</v>
      </c>
      <c r="H3311" s="21" t="s">
        <v>1027</v>
      </c>
      <c r="I3311" s="21" t="s">
        <v>1353</v>
      </c>
      <c r="J3311" s="21" t="s">
        <v>202</v>
      </c>
      <c r="K3311" s="21" t="s">
        <v>203</v>
      </c>
      <c r="L3311" s="21" t="s">
        <v>1891</v>
      </c>
      <c r="M3311" s="21" t="s">
        <v>1891</v>
      </c>
      <c r="N3311" s="21" t="s">
        <v>48</v>
      </c>
      <c r="O3311" s="22">
        <v>5</v>
      </c>
      <c r="P3311" s="22">
        <v>24</v>
      </c>
      <c r="Q3311" s="21" t="s">
        <v>580</v>
      </c>
      <c r="R3311" s="103">
        <f t="shared" si="51"/>
        <v>120</v>
      </c>
      <c r="S3311" s="22">
        <v>0</v>
      </c>
      <c r="T3311" s="22">
        <v>0</v>
      </c>
      <c r="U3311" s="22">
        <v>0</v>
      </c>
      <c r="V3311" s="22">
        <v>120</v>
      </c>
      <c r="W3311" s="22">
        <v>0</v>
      </c>
      <c r="X3311" s="22">
        <v>0</v>
      </c>
      <c r="Y3311" s="22">
        <v>0</v>
      </c>
      <c r="Z3311" s="22">
        <v>0</v>
      </c>
      <c r="AA3311" s="22">
        <v>0</v>
      </c>
      <c r="AB3311" s="22">
        <v>0</v>
      </c>
      <c r="AC3311" s="22">
        <v>0</v>
      </c>
      <c r="AD3311" s="22">
        <v>0</v>
      </c>
    </row>
    <row r="3312" spans="1:30" s="1" customFormat="1" ht="15" customHeight="1" x14ac:dyDescent="0.3">
      <c r="A3312" s="21" t="s">
        <v>34</v>
      </c>
      <c r="B3312" s="21" t="s">
        <v>1352</v>
      </c>
      <c r="C3312" s="21" t="s">
        <v>1352</v>
      </c>
      <c r="D3312" s="21" t="s">
        <v>36</v>
      </c>
      <c r="E3312" s="21" t="s">
        <v>109</v>
      </c>
      <c r="F3312" s="21" t="s">
        <v>110</v>
      </c>
      <c r="G3312" s="21" t="s">
        <v>38</v>
      </c>
      <c r="H3312" s="21" t="s">
        <v>1027</v>
      </c>
      <c r="I3312" s="21" t="s">
        <v>1353</v>
      </c>
      <c r="J3312" s="21" t="s">
        <v>231</v>
      </c>
      <c r="K3312" s="21" t="s">
        <v>232</v>
      </c>
      <c r="L3312" s="21" t="s">
        <v>1891</v>
      </c>
      <c r="M3312" s="21" t="s">
        <v>1891</v>
      </c>
      <c r="N3312" s="21" t="s">
        <v>63</v>
      </c>
      <c r="O3312" s="22">
        <v>2</v>
      </c>
      <c r="P3312" s="22">
        <v>16</v>
      </c>
      <c r="Q3312" s="21" t="s">
        <v>580</v>
      </c>
      <c r="R3312" s="103">
        <f t="shared" si="51"/>
        <v>32</v>
      </c>
      <c r="S3312" s="22">
        <v>0</v>
      </c>
      <c r="T3312" s="22">
        <v>16</v>
      </c>
      <c r="U3312" s="22">
        <v>0</v>
      </c>
      <c r="V3312" s="22">
        <v>0</v>
      </c>
      <c r="W3312" s="22">
        <v>0</v>
      </c>
      <c r="X3312" s="22">
        <v>0</v>
      </c>
      <c r="Y3312" s="22">
        <v>0</v>
      </c>
      <c r="Z3312" s="22">
        <v>0</v>
      </c>
      <c r="AA3312" s="22">
        <v>0</v>
      </c>
      <c r="AB3312" s="22">
        <v>16</v>
      </c>
      <c r="AC3312" s="22">
        <v>0</v>
      </c>
      <c r="AD3312" s="22">
        <v>0</v>
      </c>
    </row>
    <row r="3313" spans="1:30" s="1" customFormat="1" ht="15" customHeight="1" x14ac:dyDescent="0.3">
      <c r="A3313" s="21" t="s">
        <v>34</v>
      </c>
      <c r="B3313" s="21" t="s">
        <v>1352</v>
      </c>
      <c r="C3313" s="21" t="s">
        <v>1352</v>
      </c>
      <c r="D3313" s="21" t="s">
        <v>36</v>
      </c>
      <c r="E3313" s="21" t="s">
        <v>109</v>
      </c>
      <c r="F3313" s="21" t="s">
        <v>110</v>
      </c>
      <c r="G3313" s="21" t="s">
        <v>38</v>
      </c>
      <c r="H3313" s="21" t="s">
        <v>1027</v>
      </c>
      <c r="I3313" s="21" t="s">
        <v>1353</v>
      </c>
      <c r="J3313" s="21" t="s">
        <v>233</v>
      </c>
      <c r="K3313" s="21" t="s">
        <v>234</v>
      </c>
      <c r="L3313" s="21" t="s">
        <v>1891</v>
      </c>
      <c r="M3313" s="21" t="s">
        <v>1891</v>
      </c>
      <c r="N3313" s="21" t="s">
        <v>63</v>
      </c>
      <c r="O3313" s="22">
        <v>2</v>
      </c>
      <c r="P3313" s="22">
        <v>91</v>
      </c>
      <c r="Q3313" s="21" t="s">
        <v>580</v>
      </c>
      <c r="R3313" s="103">
        <f t="shared" si="51"/>
        <v>182</v>
      </c>
      <c r="S3313" s="22">
        <v>91</v>
      </c>
      <c r="T3313" s="22">
        <v>0</v>
      </c>
      <c r="U3313" s="22">
        <v>0</v>
      </c>
      <c r="V3313" s="22">
        <v>0</v>
      </c>
      <c r="W3313" s="22">
        <v>91</v>
      </c>
      <c r="X3313" s="22">
        <v>0</v>
      </c>
      <c r="Y3313" s="22">
        <v>0</v>
      </c>
      <c r="Z3313" s="22">
        <v>0</v>
      </c>
      <c r="AA3313" s="22">
        <v>0</v>
      </c>
      <c r="AB3313" s="22">
        <v>0</v>
      </c>
      <c r="AC3313" s="22">
        <v>0</v>
      </c>
      <c r="AD3313" s="22">
        <v>0</v>
      </c>
    </row>
    <row r="3314" spans="1:30" s="1" customFormat="1" ht="15" customHeight="1" x14ac:dyDescent="0.3">
      <c r="A3314" s="21" t="s">
        <v>34</v>
      </c>
      <c r="B3314" s="21" t="s">
        <v>1352</v>
      </c>
      <c r="C3314" s="21" t="s">
        <v>1352</v>
      </c>
      <c r="D3314" s="21" t="s">
        <v>36</v>
      </c>
      <c r="E3314" s="21" t="s">
        <v>109</v>
      </c>
      <c r="F3314" s="21" t="s">
        <v>110</v>
      </c>
      <c r="G3314" s="21" t="s">
        <v>38</v>
      </c>
      <c r="H3314" s="21" t="s">
        <v>1027</v>
      </c>
      <c r="I3314" s="21" t="s">
        <v>1353</v>
      </c>
      <c r="J3314" s="21" t="s">
        <v>524</v>
      </c>
      <c r="K3314" s="21" t="s">
        <v>585</v>
      </c>
      <c r="L3314" s="21" t="s">
        <v>1891</v>
      </c>
      <c r="M3314" s="21" t="s">
        <v>1891</v>
      </c>
      <c r="N3314" s="21" t="s">
        <v>63</v>
      </c>
      <c r="O3314" s="22">
        <v>2</v>
      </c>
      <c r="P3314" s="22">
        <v>43</v>
      </c>
      <c r="Q3314" s="21" t="s">
        <v>580</v>
      </c>
      <c r="R3314" s="103">
        <f t="shared" si="51"/>
        <v>86</v>
      </c>
      <c r="S3314" s="22">
        <v>43</v>
      </c>
      <c r="T3314" s="22">
        <v>0</v>
      </c>
      <c r="U3314" s="22">
        <v>0</v>
      </c>
      <c r="V3314" s="22">
        <v>43</v>
      </c>
      <c r="W3314" s="22">
        <v>0</v>
      </c>
      <c r="X3314" s="22">
        <v>0</v>
      </c>
      <c r="Y3314" s="22">
        <v>0</v>
      </c>
      <c r="Z3314" s="22">
        <v>0</v>
      </c>
      <c r="AA3314" s="22">
        <v>0</v>
      </c>
      <c r="AB3314" s="22">
        <v>0</v>
      </c>
      <c r="AC3314" s="22">
        <v>0</v>
      </c>
      <c r="AD3314" s="22">
        <v>0</v>
      </c>
    </row>
    <row r="3315" spans="1:30" s="1" customFormat="1" ht="15" customHeight="1" x14ac:dyDescent="0.3">
      <c r="A3315" s="21" t="s">
        <v>34</v>
      </c>
      <c r="B3315" s="21" t="s">
        <v>1352</v>
      </c>
      <c r="C3315" s="21" t="s">
        <v>1352</v>
      </c>
      <c r="D3315" s="21" t="s">
        <v>36</v>
      </c>
      <c r="E3315" s="21" t="s">
        <v>109</v>
      </c>
      <c r="F3315" s="21" t="s">
        <v>110</v>
      </c>
      <c r="G3315" s="21" t="s">
        <v>38</v>
      </c>
      <c r="H3315" s="21" t="s">
        <v>1027</v>
      </c>
      <c r="I3315" s="21" t="s">
        <v>1353</v>
      </c>
      <c r="J3315" s="21" t="s">
        <v>216</v>
      </c>
      <c r="K3315" s="21" t="s">
        <v>217</v>
      </c>
      <c r="L3315" s="21" t="s">
        <v>1891</v>
      </c>
      <c r="M3315" s="21" t="s">
        <v>1891</v>
      </c>
      <c r="N3315" s="21" t="s">
        <v>218</v>
      </c>
      <c r="O3315" s="22">
        <v>5</v>
      </c>
      <c r="P3315" s="22">
        <v>8</v>
      </c>
      <c r="Q3315" s="21" t="s">
        <v>580</v>
      </c>
      <c r="R3315" s="103">
        <f t="shared" si="51"/>
        <v>40</v>
      </c>
      <c r="S3315" s="22">
        <v>0</v>
      </c>
      <c r="T3315" s="22">
        <v>16</v>
      </c>
      <c r="U3315" s="22">
        <v>0</v>
      </c>
      <c r="V3315" s="22">
        <v>0</v>
      </c>
      <c r="W3315" s="22">
        <v>8</v>
      </c>
      <c r="X3315" s="22">
        <v>0</v>
      </c>
      <c r="Y3315" s="22">
        <v>0</v>
      </c>
      <c r="Z3315" s="22">
        <v>0</v>
      </c>
      <c r="AA3315" s="22">
        <v>0</v>
      </c>
      <c r="AB3315" s="22">
        <v>16</v>
      </c>
      <c r="AC3315" s="22">
        <v>0</v>
      </c>
      <c r="AD3315" s="22">
        <v>0</v>
      </c>
    </row>
    <row r="3316" spans="1:30" s="1" customFormat="1" ht="15" customHeight="1" x14ac:dyDescent="0.3">
      <c r="A3316" s="21" t="s">
        <v>34</v>
      </c>
      <c r="B3316" s="21" t="s">
        <v>1352</v>
      </c>
      <c r="C3316" s="21" t="s">
        <v>1352</v>
      </c>
      <c r="D3316" s="21" t="s">
        <v>36</v>
      </c>
      <c r="E3316" s="21" t="s">
        <v>109</v>
      </c>
      <c r="F3316" s="21" t="s">
        <v>110</v>
      </c>
      <c r="G3316" s="21" t="s">
        <v>38</v>
      </c>
      <c r="H3316" s="21" t="s">
        <v>1027</v>
      </c>
      <c r="I3316" s="21" t="s">
        <v>1353</v>
      </c>
      <c r="J3316" s="21" t="s">
        <v>915</v>
      </c>
      <c r="K3316" s="21" t="s">
        <v>2237</v>
      </c>
      <c r="L3316" s="21" t="s">
        <v>1891</v>
      </c>
      <c r="M3316" s="21" t="s">
        <v>1891</v>
      </c>
      <c r="N3316" s="21" t="s">
        <v>48</v>
      </c>
      <c r="O3316" s="22">
        <v>4</v>
      </c>
      <c r="P3316" s="22">
        <v>40</v>
      </c>
      <c r="Q3316" s="21" t="s">
        <v>580</v>
      </c>
      <c r="R3316" s="103">
        <f t="shared" si="51"/>
        <v>160</v>
      </c>
      <c r="S3316" s="22">
        <v>0</v>
      </c>
      <c r="T3316" s="22">
        <v>80</v>
      </c>
      <c r="U3316" s="22">
        <v>0</v>
      </c>
      <c r="V3316" s="22">
        <v>0</v>
      </c>
      <c r="W3316" s="22">
        <v>0</v>
      </c>
      <c r="X3316" s="22">
        <v>0</v>
      </c>
      <c r="Y3316" s="22">
        <v>0</v>
      </c>
      <c r="Z3316" s="22">
        <v>0</v>
      </c>
      <c r="AA3316" s="22">
        <v>0</v>
      </c>
      <c r="AB3316" s="22">
        <v>80</v>
      </c>
      <c r="AC3316" s="22">
        <v>0</v>
      </c>
      <c r="AD3316" s="22">
        <v>0</v>
      </c>
    </row>
    <row r="3317" spans="1:30" s="1" customFormat="1" ht="15" customHeight="1" x14ac:dyDescent="0.3">
      <c r="A3317" s="21" t="s">
        <v>34</v>
      </c>
      <c r="B3317" s="21" t="s">
        <v>1352</v>
      </c>
      <c r="C3317" s="21" t="s">
        <v>1352</v>
      </c>
      <c r="D3317" s="21" t="s">
        <v>36</v>
      </c>
      <c r="E3317" s="21" t="s">
        <v>109</v>
      </c>
      <c r="F3317" s="21" t="s">
        <v>110</v>
      </c>
      <c r="G3317" s="21" t="s">
        <v>38</v>
      </c>
      <c r="H3317" s="21" t="s">
        <v>1027</v>
      </c>
      <c r="I3317" s="21" t="s">
        <v>1353</v>
      </c>
      <c r="J3317" s="21" t="s">
        <v>520</v>
      </c>
      <c r="K3317" s="21" t="s">
        <v>521</v>
      </c>
      <c r="L3317" s="21" t="s">
        <v>1891</v>
      </c>
      <c r="M3317" s="21" t="s">
        <v>1891</v>
      </c>
      <c r="N3317" s="21" t="s">
        <v>63</v>
      </c>
      <c r="O3317" s="22">
        <v>1</v>
      </c>
      <c r="P3317" s="22">
        <v>56</v>
      </c>
      <c r="Q3317" s="21" t="s">
        <v>580</v>
      </c>
      <c r="R3317" s="103">
        <f t="shared" si="51"/>
        <v>56</v>
      </c>
      <c r="S3317" s="22">
        <v>0</v>
      </c>
      <c r="T3317" s="22">
        <v>0</v>
      </c>
      <c r="U3317" s="22">
        <v>0</v>
      </c>
      <c r="V3317" s="22">
        <v>0</v>
      </c>
      <c r="W3317" s="22">
        <v>56</v>
      </c>
      <c r="X3317" s="22">
        <v>0</v>
      </c>
      <c r="Y3317" s="22">
        <v>0</v>
      </c>
      <c r="Z3317" s="22">
        <v>0</v>
      </c>
      <c r="AA3317" s="22">
        <v>0</v>
      </c>
      <c r="AB3317" s="22">
        <v>0</v>
      </c>
      <c r="AC3317" s="22">
        <v>0</v>
      </c>
      <c r="AD3317" s="22">
        <v>0</v>
      </c>
    </row>
    <row r="3318" spans="1:30" s="1" customFormat="1" ht="15" customHeight="1" x14ac:dyDescent="0.3">
      <c r="A3318" s="21" t="s">
        <v>34</v>
      </c>
      <c r="B3318" s="21" t="s">
        <v>1352</v>
      </c>
      <c r="C3318" s="21" t="s">
        <v>1352</v>
      </c>
      <c r="D3318" s="21" t="s">
        <v>36</v>
      </c>
      <c r="E3318" s="21" t="s">
        <v>109</v>
      </c>
      <c r="F3318" s="21" t="s">
        <v>110</v>
      </c>
      <c r="G3318" s="21" t="s">
        <v>38</v>
      </c>
      <c r="H3318" s="21" t="s">
        <v>1027</v>
      </c>
      <c r="I3318" s="21" t="s">
        <v>1353</v>
      </c>
      <c r="J3318" s="21" t="s">
        <v>918</v>
      </c>
      <c r="K3318" s="21" t="s">
        <v>1354</v>
      </c>
      <c r="L3318" s="21" t="s">
        <v>1891</v>
      </c>
      <c r="M3318" s="21" t="s">
        <v>1891</v>
      </c>
      <c r="N3318" s="21" t="s">
        <v>48</v>
      </c>
      <c r="O3318" s="22">
        <v>4</v>
      </c>
      <c r="P3318" s="22">
        <v>75</v>
      </c>
      <c r="Q3318" s="21" t="s">
        <v>580</v>
      </c>
      <c r="R3318" s="103">
        <f t="shared" si="51"/>
        <v>300</v>
      </c>
      <c r="S3318" s="22">
        <v>0</v>
      </c>
      <c r="T3318" s="22">
        <v>75</v>
      </c>
      <c r="U3318" s="22">
        <v>75</v>
      </c>
      <c r="V3318" s="22">
        <v>0</v>
      </c>
      <c r="W3318" s="22">
        <v>75</v>
      </c>
      <c r="X3318" s="22">
        <v>0</v>
      </c>
      <c r="Y3318" s="22">
        <v>0</v>
      </c>
      <c r="Z3318" s="22">
        <v>0</v>
      </c>
      <c r="AA3318" s="22">
        <v>0</v>
      </c>
      <c r="AB3318" s="22">
        <v>75</v>
      </c>
      <c r="AC3318" s="22">
        <v>0</v>
      </c>
      <c r="AD3318" s="22">
        <v>0</v>
      </c>
    </row>
    <row r="3319" spans="1:30" s="1" customFormat="1" ht="15" customHeight="1" x14ac:dyDescent="0.3">
      <c r="A3319" s="21" t="s">
        <v>34</v>
      </c>
      <c r="B3319" s="21" t="s">
        <v>1352</v>
      </c>
      <c r="C3319" s="21" t="s">
        <v>1352</v>
      </c>
      <c r="D3319" s="21" t="s">
        <v>36</v>
      </c>
      <c r="E3319" s="21" t="s">
        <v>109</v>
      </c>
      <c r="F3319" s="21" t="s">
        <v>110</v>
      </c>
      <c r="G3319" s="21" t="s">
        <v>38</v>
      </c>
      <c r="H3319" s="21" t="s">
        <v>1027</v>
      </c>
      <c r="I3319" s="21" t="s">
        <v>1353</v>
      </c>
      <c r="J3319" s="21" t="s">
        <v>183</v>
      </c>
      <c r="K3319" s="21" t="s">
        <v>184</v>
      </c>
      <c r="L3319" s="21" t="s">
        <v>1891</v>
      </c>
      <c r="M3319" s="21" t="s">
        <v>1891</v>
      </c>
      <c r="N3319" s="21" t="s">
        <v>63</v>
      </c>
      <c r="O3319" s="22">
        <v>9</v>
      </c>
      <c r="P3319" s="22">
        <v>40</v>
      </c>
      <c r="Q3319" s="21" t="s">
        <v>580</v>
      </c>
      <c r="R3319" s="103">
        <f t="shared" si="51"/>
        <v>360</v>
      </c>
      <c r="S3319" s="22">
        <v>80</v>
      </c>
      <c r="T3319" s="22">
        <v>120</v>
      </c>
      <c r="U3319" s="22">
        <v>0</v>
      </c>
      <c r="V3319" s="22">
        <v>0</v>
      </c>
      <c r="W3319" s="22">
        <v>80</v>
      </c>
      <c r="X3319" s="22">
        <v>0</v>
      </c>
      <c r="Y3319" s="22">
        <v>0</v>
      </c>
      <c r="Z3319" s="22">
        <v>0</v>
      </c>
      <c r="AA3319" s="22">
        <v>0</v>
      </c>
      <c r="AB3319" s="22">
        <v>80</v>
      </c>
      <c r="AC3319" s="22">
        <v>0</v>
      </c>
      <c r="AD3319" s="22">
        <v>0</v>
      </c>
    </row>
    <row r="3320" spans="1:30" s="1" customFormat="1" ht="15" customHeight="1" x14ac:dyDescent="0.3">
      <c r="A3320" s="21" t="s">
        <v>34</v>
      </c>
      <c r="B3320" s="21" t="s">
        <v>1352</v>
      </c>
      <c r="C3320" s="21" t="s">
        <v>1352</v>
      </c>
      <c r="D3320" s="21" t="s">
        <v>36</v>
      </c>
      <c r="E3320" s="21" t="s">
        <v>109</v>
      </c>
      <c r="F3320" s="21" t="s">
        <v>110</v>
      </c>
      <c r="G3320" s="21" t="s">
        <v>38</v>
      </c>
      <c r="H3320" s="21" t="s">
        <v>1027</v>
      </c>
      <c r="I3320" s="21" t="s">
        <v>1353</v>
      </c>
      <c r="J3320" s="21" t="s">
        <v>235</v>
      </c>
      <c r="K3320" s="21" t="s">
        <v>236</v>
      </c>
      <c r="L3320" s="21" t="s">
        <v>1891</v>
      </c>
      <c r="M3320" s="21" t="s">
        <v>1891</v>
      </c>
      <c r="N3320" s="21" t="s">
        <v>63</v>
      </c>
      <c r="O3320" s="22">
        <v>6</v>
      </c>
      <c r="P3320" s="22">
        <v>18</v>
      </c>
      <c r="Q3320" s="21" t="s">
        <v>580</v>
      </c>
      <c r="R3320" s="103">
        <f t="shared" si="51"/>
        <v>108</v>
      </c>
      <c r="S3320" s="22">
        <v>0</v>
      </c>
      <c r="T3320" s="22">
        <v>36</v>
      </c>
      <c r="U3320" s="22">
        <v>0</v>
      </c>
      <c r="V3320" s="22">
        <v>36</v>
      </c>
      <c r="W3320" s="22">
        <v>36</v>
      </c>
      <c r="X3320" s="22">
        <v>0</v>
      </c>
      <c r="Y3320" s="22">
        <v>0</v>
      </c>
      <c r="Z3320" s="22">
        <v>0</v>
      </c>
      <c r="AA3320" s="22">
        <v>0</v>
      </c>
      <c r="AB3320" s="22">
        <v>0</v>
      </c>
      <c r="AC3320" s="22">
        <v>0</v>
      </c>
      <c r="AD3320" s="22">
        <v>0</v>
      </c>
    </row>
    <row r="3321" spans="1:30" s="1" customFormat="1" ht="15" customHeight="1" x14ac:dyDescent="0.3">
      <c r="A3321" s="21" t="s">
        <v>34</v>
      </c>
      <c r="B3321" s="21" t="s">
        <v>1352</v>
      </c>
      <c r="C3321" s="21" t="s">
        <v>1352</v>
      </c>
      <c r="D3321" s="21" t="s">
        <v>36</v>
      </c>
      <c r="E3321" s="21" t="s">
        <v>109</v>
      </c>
      <c r="F3321" s="21" t="s">
        <v>110</v>
      </c>
      <c r="G3321" s="21" t="s">
        <v>38</v>
      </c>
      <c r="H3321" s="21" t="s">
        <v>1027</v>
      </c>
      <c r="I3321" s="21" t="s">
        <v>1353</v>
      </c>
      <c r="J3321" s="21" t="s">
        <v>175</v>
      </c>
      <c r="K3321" s="21" t="s">
        <v>176</v>
      </c>
      <c r="L3321" s="21" t="s">
        <v>1891</v>
      </c>
      <c r="M3321" s="21" t="s">
        <v>1891</v>
      </c>
      <c r="N3321" s="21" t="s">
        <v>48</v>
      </c>
      <c r="O3321" s="22">
        <v>4</v>
      </c>
      <c r="P3321" s="22">
        <v>46</v>
      </c>
      <c r="Q3321" s="21" t="s">
        <v>580</v>
      </c>
      <c r="R3321" s="103">
        <f t="shared" si="51"/>
        <v>184</v>
      </c>
      <c r="S3321" s="22">
        <v>92</v>
      </c>
      <c r="T3321" s="22">
        <v>0</v>
      </c>
      <c r="U3321" s="22">
        <v>0</v>
      </c>
      <c r="V3321" s="22">
        <v>92</v>
      </c>
      <c r="W3321" s="22">
        <v>0</v>
      </c>
      <c r="X3321" s="22">
        <v>0</v>
      </c>
      <c r="Y3321" s="22">
        <v>0</v>
      </c>
      <c r="Z3321" s="22">
        <v>0</v>
      </c>
      <c r="AA3321" s="22">
        <v>0</v>
      </c>
      <c r="AB3321" s="22">
        <v>0</v>
      </c>
      <c r="AC3321" s="22">
        <v>0</v>
      </c>
      <c r="AD3321" s="22">
        <v>0</v>
      </c>
    </row>
    <row r="3322" spans="1:30" s="1" customFormat="1" ht="15" customHeight="1" x14ac:dyDescent="0.3">
      <c r="A3322" s="21" t="s">
        <v>34</v>
      </c>
      <c r="B3322" s="21" t="s">
        <v>1352</v>
      </c>
      <c r="C3322" s="21" t="s">
        <v>1352</v>
      </c>
      <c r="D3322" s="21" t="s">
        <v>36</v>
      </c>
      <c r="E3322" s="21" t="s">
        <v>109</v>
      </c>
      <c r="F3322" s="21" t="s">
        <v>110</v>
      </c>
      <c r="G3322" s="21" t="s">
        <v>38</v>
      </c>
      <c r="H3322" s="21" t="s">
        <v>1027</v>
      </c>
      <c r="I3322" s="21" t="s">
        <v>1353</v>
      </c>
      <c r="J3322" s="21" t="s">
        <v>187</v>
      </c>
      <c r="K3322" s="21" t="s">
        <v>188</v>
      </c>
      <c r="L3322" s="21" t="s">
        <v>1891</v>
      </c>
      <c r="M3322" s="21" t="s">
        <v>1891</v>
      </c>
      <c r="N3322" s="21" t="s">
        <v>44</v>
      </c>
      <c r="O3322" s="22">
        <v>3</v>
      </c>
      <c r="P3322" s="22">
        <v>38</v>
      </c>
      <c r="Q3322" s="21" t="s">
        <v>580</v>
      </c>
      <c r="R3322" s="103">
        <f t="shared" si="51"/>
        <v>114</v>
      </c>
      <c r="S3322" s="22">
        <v>38</v>
      </c>
      <c r="T3322" s="22">
        <v>0</v>
      </c>
      <c r="U3322" s="22">
        <v>0</v>
      </c>
      <c r="V3322" s="22">
        <v>38</v>
      </c>
      <c r="W3322" s="22">
        <v>0</v>
      </c>
      <c r="X3322" s="22">
        <v>0</v>
      </c>
      <c r="Y3322" s="22">
        <v>0</v>
      </c>
      <c r="Z3322" s="22">
        <v>0</v>
      </c>
      <c r="AA3322" s="22">
        <v>0</v>
      </c>
      <c r="AB3322" s="22">
        <v>38</v>
      </c>
      <c r="AC3322" s="22">
        <v>0</v>
      </c>
      <c r="AD3322" s="22">
        <v>0</v>
      </c>
    </row>
    <row r="3323" spans="1:30" s="1" customFormat="1" ht="15" customHeight="1" x14ac:dyDescent="0.3">
      <c r="A3323" s="21" t="s">
        <v>34</v>
      </c>
      <c r="B3323" s="21" t="s">
        <v>1352</v>
      </c>
      <c r="C3323" s="21" t="s">
        <v>1352</v>
      </c>
      <c r="D3323" s="21" t="s">
        <v>36</v>
      </c>
      <c r="E3323" s="21" t="s">
        <v>109</v>
      </c>
      <c r="F3323" s="21" t="s">
        <v>110</v>
      </c>
      <c r="G3323" s="21" t="s">
        <v>38</v>
      </c>
      <c r="H3323" s="21" t="s">
        <v>1027</v>
      </c>
      <c r="I3323" s="21" t="s">
        <v>1353</v>
      </c>
      <c r="J3323" s="21" t="s">
        <v>542</v>
      </c>
      <c r="K3323" s="21" t="s">
        <v>543</v>
      </c>
      <c r="L3323" s="21" t="s">
        <v>1891</v>
      </c>
      <c r="M3323" s="21" t="s">
        <v>1891</v>
      </c>
      <c r="N3323" s="21" t="s">
        <v>44</v>
      </c>
      <c r="O3323" s="22">
        <v>3</v>
      </c>
      <c r="P3323" s="22">
        <v>18</v>
      </c>
      <c r="Q3323" s="21" t="s">
        <v>580</v>
      </c>
      <c r="R3323" s="103">
        <f t="shared" si="51"/>
        <v>54</v>
      </c>
      <c r="S3323" s="22">
        <v>18</v>
      </c>
      <c r="T3323" s="22">
        <v>0</v>
      </c>
      <c r="U3323" s="22">
        <v>0</v>
      </c>
      <c r="V3323" s="22">
        <v>18</v>
      </c>
      <c r="W3323" s="22">
        <v>0</v>
      </c>
      <c r="X3323" s="22">
        <v>0</v>
      </c>
      <c r="Y3323" s="22">
        <v>0</v>
      </c>
      <c r="Z3323" s="22">
        <v>0</v>
      </c>
      <c r="AA3323" s="22">
        <v>0</v>
      </c>
      <c r="AB3323" s="22">
        <v>18</v>
      </c>
      <c r="AC3323" s="22">
        <v>0</v>
      </c>
      <c r="AD3323" s="22">
        <v>0</v>
      </c>
    </row>
    <row r="3324" spans="1:30" s="1" customFormat="1" ht="15" customHeight="1" x14ac:dyDescent="0.3">
      <c r="A3324" s="21" t="s">
        <v>34</v>
      </c>
      <c r="B3324" s="21" t="s">
        <v>1352</v>
      </c>
      <c r="C3324" s="21" t="s">
        <v>1352</v>
      </c>
      <c r="D3324" s="21" t="s">
        <v>36</v>
      </c>
      <c r="E3324" s="21" t="s">
        <v>109</v>
      </c>
      <c r="F3324" s="21" t="s">
        <v>110</v>
      </c>
      <c r="G3324" s="21" t="s">
        <v>38</v>
      </c>
      <c r="H3324" s="21" t="s">
        <v>1027</v>
      </c>
      <c r="I3324" s="21" t="s">
        <v>1353</v>
      </c>
      <c r="J3324" s="21" t="s">
        <v>212</v>
      </c>
      <c r="K3324" s="21" t="s">
        <v>213</v>
      </c>
      <c r="L3324" s="21" t="s">
        <v>1891</v>
      </c>
      <c r="M3324" s="21" t="s">
        <v>1891</v>
      </c>
      <c r="N3324" s="21" t="s">
        <v>48</v>
      </c>
      <c r="O3324" s="22">
        <v>5</v>
      </c>
      <c r="P3324" s="22">
        <v>48</v>
      </c>
      <c r="Q3324" s="21" t="s">
        <v>580</v>
      </c>
      <c r="R3324" s="103">
        <f t="shared" si="51"/>
        <v>240</v>
      </c>
      <c r="S3324" s="22">
        <v>96</v>
      </c>
      <c r="T3324" s="22">
        <v>0</v>
      </c>
      <c r="U3324" s="22">
        <v>96</v>
      </c>
      <c r="V3324" s="22">
        <v>48</v>
      </c>
      <c r="W3324" s="22">
        <v>0</v>
      </c>
      <c r="X3324" s="22">
        <v>0</v>
      </c>
      <c r="Y3324" s="22">
        <v>0</v>
      </c>
      <c r="Z3324" s="22">
        <v>0</v>
      </c>
      <c r="AA3324" s="22">
        <v>0</v>
      </c>
      <c r="AB3324" s="22">
        <v>0</v>
      </c>
      <c r="AC3324" s="22">
        <v>0</v>
      </c>
      <c r="AD3324" s="22">
        <v>0</v>
      </c>
    </row>
    <row r="3325" spans="1:30" s="1" customFormat="1" ht="15" customHeight="1" x14ac:dyDescent="0.3">
      <c r="A3325" s="21" t="s">
        <v>34</v>
      </c>
      <c r="B3325" s="21" t="s">
        <v>1352</v>
      </c>
      <c r="C3325" s="21" t="s">
        <v>1352</v>
      </c>
      <c r="D3325" s="21" t="s">
        <v>36</v>
      </c>
      <c r="E3325" s="21" t="s">
        <v>109</v>
      </c>
      <c r="F3325" s="21" t="s">
        <v>110</v>
      </c>
      <c r="G3325" s="21" t="s">
        <v>38</v>
      </c>
      <c r="H3325" s="21" t="s">
        <v>1027</v>
      </c>
      <c r="I3325" s="21" t="s">
        <v>1353</v>
      </c>
      <c r="J3325" s="21" t="s">
        <v>165</v>
      </c>
      <c r="K3325" s="21" t="s">
        <v>166</v>
      </c>
      <c r="L3325" s="21" t="s">
        <v>1891</v>
      </c>
      <c r="M3325" s="21" t="s">
        <v>1891</v>
      </c>
      <c r="N3325" s="21" t="s">
        <v>48</v>
      </c>
      <c r="O3325" s="22">
        <v>1</v>
      </c>
      <c r="P3325" s="22">
        <v>395</v>
      </c>
      <c r="Q3325" s="21" t="s">
        <v>580</v>
      </c>
      <c r="R3325" s="103">
        <f t="shared" si="51"/>
        <v>395</v>
      </c>
      <c r="S3325" s="22">
        <v>0</v>
      </c>
      <c r="T3325" s="22">
        <v>0</v>
      </c>
      <c r="U3325" s="22">
        <v>395</v>
      </c>
      <c r="V3325" s="22">
        <v>0</v>
      </c>
      <c r="W3325" s="22">
        <v>0</v>
      </c>
      <c r="X3325" s="22">
        <v>0</v>
      </c>
      <c r="Y3325" s="22">
        <v>0</v>
      </c>
      <c r="Z3325" s="22">
        <v>0</v>
      </c>
      <c r="AA3325" s="22">
        <v>0</v>
      </c>
      <c r="AB3325" s="22">
        <v>0</v>
      </c>
      <c r="AC3325" s="22">
        <v>0</v>
      </c>
      <c r="AD3325" s="22">
        <v>0</v>
      </c>
    </row>
    <row r="3326" spans="1:30" s="1" customFormat="1" ht="15" customHeight="1" x14ac:dyDescent="0.3">
      <c r="A3326" s="21" t="s">
        <v>34</v>
      </c>
      <c r="B3326" s="21" t="s">
        <v>1352</v>
      </c>
      <c r="C3326" s="21" t="s">
        <v>1352</v>
      </c>
      <c r="D3326" s="21" t="s">
        <v>36</v>
      </c>
      <c r="E3326" s="21" t="s">
        <v>109</v>
      </c>
      <c r="F3326" s="21" t="s">
        <v>110</v>
      </c>
      <c r="G3326" s="21" t="s">
        <v>38</v>
      </c>
      <c r="H3326" s="21" t="s">
        <v>1027</v>
      </c>
      <c r="I3326" s="21" t="s">
        <v>1353</v>
      </c>
      <c r="J3326" s="21" t="s">
        <v>622</v>
      </c>
      <c r="K3326" s="21" t="s">
        <v>623</v>
      </c>
      <c r="L3326" s="21" t="s">
        <v>1891</v>
      </c>
      <c r="M3326" s="21" t="s">
        <v>1891</v>
      </c>
      <c r="N3326" s="21" t="s">
        <v>254</v>
      </c>
      <c r="O3326" s="22">
        <v>1</v>
      </c>
      <c r="P3326" s="22">
        <v>284</v>
      </c>
      <c r="Q3326" s="21" t="s">
        <v>580</v>
      </c>
      <c r="R3326" s="103">
        <f t="shared" si="51"/>
        <v>284</v>
      </c>
      <c r="S3326" s="22">
        <v>0</v>
      </c>
      <c r="T3326" s="22">
        <v>0</v>
      </c>
      <c r="U3326" s="22">
        <v>0</v>
      </c>
      <c r="V3326" s="22">
        <v>0</v>
      </c>
      <c r="W3326" s="22">
        <v>0</v>
      </c>
      <c r="X3326" s="22">
        <v>284</v>
      </c>
      <c r="Y3326" s="22">
        <v>0</v>
      </c>
      <c r="Z3326" s="22">
        <v>0</v>
      </c>
      <c r="AA3326" s="22">
        <v>0</v>
      </c>
      <c r="AB3326" s="22">
        <v>0</v>
      </c>
      <c r="AC3326" s="22">
        <v>0</v>
      </c>
      <c r="AD3326" s="22">
        <v>0</v>
      </c>
    </row>
    <row r="3327" spans="1:30" s="1" customFormat="1" ht="15" customHeight="1" x14ac:dyDescent="0.3">
      <c r="A3327" s="21" t="s">
        <v>34</v>
      </c>
      <c r="B3327" s="21" t="s">
        <v>1352</v>
      </c>
      <c r="C3327" s="21" t="s">
        <v>1352</v>
      </c>
      <c r="D3327" s="21" t="s">
        <v>36</v>
      </c>
      <c r="E3327" s="21" t="s">
        <v>109</v>
      </c>
      <c r="F3327" s="21" t="s">
        <v>110</v>
      </c>
      <c r="G3327" s="21" t="s">
        <v>38</v>
      </c>
      <c r="H3327" s="21" t="s">
        <v>1027</v>
      </c>
      <c r="I3327" s="21" t="s">
        <v>1353</v>
      </c>
      <c r="J3327" s="21" t="s">
        <v>947</v>
      </c>
      <c r="K3327" s="21" t="s">
        <v>1408</v>
      </c>
      <c r="L3327" s="21" t="s">
        <v>1891</v>
      </c>
      <c r="M3327" s="21" t="s">
        <v>1891</v>
      </c>
      <c r="N3327" s="21" t="s">
        <v>237</v>
      </c>
      <c r="O3327" s="22">
        <v>1</v>
      </c>
      <c r="P3327" s="22">
        <v>19</v>
      </c>
      <c r="Q3327" s="21" t="s">
        <v>580</v>
      </c>
      <c r="R3327" s="103">
        <f t="shared" si="51"/>
        <v>19</v>
      </c>
      <c r="S3327" s="22">
        <v>0</v>
      </c>
      <c r="T3327" s="22">
        <v>19</v>
      </c>
      <c r="U3327" s="22">
        <v>0</v>
      </c>
      <c r="V3327" s="22">
        <v>0</v>
      </c>
      <c r="W3327" s="22">
        <v>0</v>
      </c>
      <c r="X3327" s="22">
        <v>0</v>
      </c>
      <c r="Y3327" s="22">
        <v>0</v>
      </c>
      <c r="Z3327" s="22">
        <v>0</v>
      </c>
      <c r="AA3327" s="22">
        <v>0</v>
      </c>
      <c r="AB3327" s="22">
        <v>0</v>
      </c>
      <c r="AC3327" s="22">
        <v>0</v>
      </c>
      <c r="AD3327" s="22">
        <v>0</v>
      </c>
    </row>
    <row r="3328" spans="1:30" s="1" customFormat="1" ht="15" customHeight="1" x14ac:dyDescent="0.3">
      <c r="A3328" s="21" t="s">
        <v>34</v>
      </c>
      <c r="B3328" s="21" t="s">
        <v>1352</v>
      </c>
      <c r="C3328" s="21" t="s">
        <v>1352</v>
      </c>
      <c r="D3328" s="21" t="s">
        <v>36</v>
      </c>
      <c r="E3328" s="21" t="s">
        <v>148</v>
      </c>
      <c r="F3328" s="21" t="s">
        <v>149</v>
      </c>
      <c r="G3328" s="21" t="s">
        <v>38</v>
      </c>
      <c r="H3328" s="21" t="s">
        <v>1027</v>
      </c>
      <c r="I3328" s="21" t="s">
        <v>1353</v>
      </c>
      <c r="J3328" s="21" t="s">
        <v>67</v>
      </c>
      <c r="K3328" s="21" t="s">
        <v>68</v>
      </c>
      <c r="L3328" s="21" t="s">
        <v>1891</v>
      </c>
      <c r="M3328" s="21" t="s">
        <v>1891</v>
      </c>
      <c r="N3328" s="21" t="s">
        <v>48</v>
      </c>
      <c r="O3328" s="22">
        <v>15</v>
      </c>
      <c r="P3328" s="22">
        <v>59</v>
      </c>
      <c r="Q3328" s="21" t="s">
        <v>580</v>
      </c>
      <c r="R3328" s="103">
        <f t="shared" si="51"/>
        <v>885</v>
      </c>
      <c r="S3328" s="22">
        <v>0</v>
      </c>
      <c r="T3328" s="22">
        <v>177</v>
      </c>
      <c r="U3328" s="22">
        <v>0</v>
      </c>
      <c r="V3328" s="22">
        <v>177</v>
      </c>
      <c r="W3328" s="22">
        <v>0</v>
      </c>
      <c r="X3328" s="22">
        <v>177</v>
      </c>
      <c r="Y3328" s="22">
        <v>0</v>
      </c>
      <c r="Z3328" s="22">
        <v>177</v>
      </c>
      <c r="AA3328" s="22">
        <v>0</v>
      </c>
      <c r="AB3328" s="22">
        <v>177</v>
      </c>
      <c r="AC3328" s="22">
        <v>0</v>
      </c>
      <c r="AD3328" s="22">
        <v>0</v>
      </c>
    </row>
    <row r="3329" spans="1:30" s="1" customFormat="1" ht="15" customHeight="1" x14ac:dyDescent="0.3">
      <c r="A3329" s="21" t="s">
        <v>34</v>
      </c>
      <c r="B3329" s="21" t="s">
        <v>1352</v>
      </c>
      <c r="C3329" s="21" t="s">
        <v>1352</v>
      </c>
      <c r="D3329" s="21" t="s">
        <v>36</v>
      </c>
      <c r="E3329" s="21" t="s">
        <v>148</v>
      </c>
      <c r="F3329" s="21" t="s">
        <v>149</v>
      </c>
      <c r="G3329" s="21" t="s">
        <v>38</v>
      </c>
      <c r="H3329" s="21" t="s">
        <v>1027</v>
      </c>
      <c r="I3329" s="21" t="s">
        <v>1353</v>
      </c>
      <c r="J3329" s="21" t="s">
        <v>933</v>
      </c>
      <c r="K3329" s="21" t="s">
        <v>934</v>
      </c>
      <c r="L3329" s="21" t="s">
        <v>1891</v>
      </c>
      <c r="M3329" s="21" t="s">
        <v>1891</v>
      </c>
      <c r="N3329" s="21" t="s">
        <v>48</v>
      </c>
      <c r="O3329" s="22">
        <v>6</v>
      </c>
      <c r="P3329" s="22">
        <v>85</v>
      </c>
      <c r="Q3329" s="21" t="s">
        <v>580</v>
      </c>
      <c r="R3329" s="103">
        <f t="shared" si="51"/>
        <v>510</v>
      </c>
      <c r="S3329" s="22">
        <v>0</v>
      </c>
      <c r="T3329" s="22">
        <v>85</v>
      </c>
      <c r="U3329" s="22">
        <v>0</v>
      </c>
      <c r="V3329" s="22">
        <v>85</v>
      </c>
      <c r="W3329" s="22">
        <v>0</v>
      </c>
      <c r="X3329" s="22">
        <v>85</v>
      </c>
      <c r="Y3329" s="22">
        <v>0</v>
      </c>
      <c r="Z3329" s="22">
        <v>85</v>
      </c>
      <c r="AA3329" s="22">
        <v>0</v>
      </c>
      <c r="AB3329" s="22">
        <v>170</v>
      </c>
      <c r="AC3329" s="22">
        <v>0</v>
      </c>
      <c r="AD3329" s="22">
        <v>0</v>
      </c>
    </row>
    <row r="3330" spans="1:30" s="1" customFormat="1" ht="15" customHeight="1" x14ac:dyDescent="0.3">
      <c r="A3330" s="21" t="s">
        <v>34</v>
      </c>
      <c r="B3330" s="21" t="s">
        <v>1352</v>
      </c>
      <c r="C3330" s="21" t="s">
        <v>1352</v>
      </c>
      <c r="D3330" s="21" t="s">
        <v>36</v>
      </c>
      <c r="E3330" s="21" t="s">
        <v>148</v>
      </c>
      <c r="F3330" s="21" t="s">
        <v>149</v>
      </c>
      <c r="G3330" s="21" t="s">
        <v>38</v>
      </c>
      <c r="H3330" s="21" t="s">
        <v>1027</v>
      </c>
      <c r="I3330" s="21" t="s">
        <v>1353</v>
      </c>
      <c r="J3330" s="21" t="s">
        <v>140</v>
      </c>
      <c r="K3330" s="21" t="s">
        <v>141</v>
      </c>
      <c r="L3330" s="21" t="s">
        <v>1891</v>
      </c>
      <c r="M3330" s="21" t="s">
        <v>1891</v>
      </c>
      <c r="N3330" s="21" t="s">
        <v>63</v>
      </c>
      <c r="O3330" s="22">
        <v>4</v>
      </c>
      <c r="P3330" s="22">
        <v>910</v>
      </c>
      <c r="Q3330" s="21" t="s">
        <v>580</v>
      </c>
      <c r="R3330" s="103">
        <f t="shared" si="51"/>
        <v>3640</v>
      </c>
      <c r="S3330" s="22">
        <v>0</v>
      </c>
      <c r="T3330" s="22">
        <v>1820</v>
      </c>
      <c r="U3330" s="22">
        <v>0</v>
      </c>
      <c r="V3330" s="22">
        <v>0</v>
      </c>
      <c r="W3330" s="22">
        <v>0</v>
      </c>
      <c r="X3330" s="22">
        <v>910</v>
      </c>
      <c r="Y3330" s="22">
        <v>0</v>
      </c>
      <c r="Z3330" s="22">
        <v>0</v>
      </c>
      <c r="AA3330" s="22">
        <v>0</v>
      </c>
      <c r="AB3330" s="22">
        <v>910</v>
      </c>
      <c r="AC3330" s="22">
        <v>0</v>
      </c>
      <c r="AD3330" s="22">
        <v>0</v>
      </c>
    </row>
    <row r="3331" spans="1:30" s="1" customFormat="1" ht="15" customHeight="1" x14ac:dyDescent="0.3">
      <c r="A3331" s="21" t="s">
        <v>34</v>
      </c>
      <c r="B3331" s="21" t="s">
        <v>1352</v>
      </c>
      <c r="C3331" s="21" t="s">
        <v>1352</v>
      </c>
      <c r="D3331" s="21" t="s">
        <v>36</v>
      </c>
      <c r="E3331" s="21" t="s">
        <v>148</v>
      </c>
      <c r="F3331" s="21" t="s">
        <v>149</v>
      </c>
      <c r="G3331" s="21" t="s">
        <v>38</v>
      </c>
      <c r="H3331" s="21" t="s">
        <v>1027</v>
      </c>
      <c r="I3331" s="21" t="s">
        <v>1353</v>
      </c>
      <c r="J3331" s="21" t="s">
        <v>142</v>
      </c>
      <c r="K3331" s="21" t="s">
        <v>143</v>
      </c>
      <c r="L3331" s="21" t="s">
        <v>1891</v>
      </c>
      <c r="M3331" s="21" t="s">
        <v>1891</v>
      </c>
      <c r="N3331" s="21" t="s">
        <v>63</v>
      </c>
      <c r="O3331" s="22">
        <v>1</v>
      </c>
      <c r="P3331" s="22">
        <v>1366</v>
      </c>
      <c r="Q3331" s="21" t="s">
        <v>580</v>
      </c>
      <c r="R3331" s="103">
        <f t="shared" si="51"/>
        <v>1366</v>
      </c>
      <c r="S3331" s="22">
        <v>0</v>
      </c>
      <c r="T3331" s="22">
        <v>0</v>
      </c>
      <c r="U3331" s="22">
        <v>0</v>
      </c>
      <c r="V3331" s="22">
        <v>1366</v>
      </c>
      <c r="W3331" s="22">
        <v>0</v>
      </c>
      <c r="X3331" s="22">
        <v>0</v>
      </c>
      <c r="Y3331" s="22">
        <v>0</v>
      </c>
      <c r="Z3331" s="22">
        <v>0</v>
      </c>
      <c r="AA3331" s="22">
        <v>0</v>
      </c>
      <c r="AB3331" s="22">
        <v>0</v>
      </c>
      <c r="AC3331" s="22">
        <v>0</v>
      </c>
      <c r="AD3331" s="22">
        <v>0</v>
      </c>
    </row>
    <row r="3332" spans="1:30" s="1" customFormat="1" ht="15" customHeight="1" x14ac:dyDescent="0.3">
      <c r="A3332" s="21" t="s">
        <v>34</v>
      </c>
      <c r="B3332" s="21" t="s">
        <v>1352</v>
      </c>
      <c r="C3332" s="21" t="s">
        <v>1352</v>
      </c>
      <c r="D3332" s="21" t="s">
        <v>36</v>
      </c>
      <c r="E3332" s="21" t="s">
        <v>148</v>
      </c>
      <c r="F3332" s="21" t="s">
        <v>149</v>
      </c>
      <c r="G3332" s="21" t="s">
        <v>38</v>
      </c>
      <c r="H3332" s="21" t="s">
        <v>1027</v>
      </c>
      <c r="I3332" s="21" t="s">
        <v>1353</v>
      </c>
      <c r="J3332" s="21" t="s">
        <v>163</v>
      </c>
      <c r="K3332" s="21" t="s">
        <v>164</v>
      </c>
      <c r="L3332" s="21" t="s">
        <v>1891</v>
      </c>
      <c r="M3332" s="21" t="s">
        <v>1891</v>
      </c>
      <c r="N3332" s="21" t="s">
        <v>63</v>
      </c>
      <c r="O3332" s="22">
        <v>2</v>
      </c>
      <c r="P3332" s="22">
        <v>51</v>
      </c>
      <c r="Q3332" s="21" t="s">
        <v>580</v>
      </c>
      <c r="R3332" s="103">
        <f t="shared" si="51"/>
        <v>102</v>
      </c>
      <c r="S3332" s="22">
        <v>0</v>
      </c>
      <c r="T3332" s="22">
        <v>51</v>
      </c>
      <c r="U3332" s="22">
        <v>0</v>
      </c>
      <c r="V3332" s="22">
        <v>0</v>
      </c>
      <c r="W3332" s="22">
        <v>0</v>
      </c>
      <c r="X3332" s="22">
        <v>51</v>
      </c>
      <c r="Y3332" s="22">
        <v>0</v>
      </c>
      <c r="Z3332" s="22">
        <v>0</v>
      </c>
      <c r="AA3332" s="22">
        <v>0</v>
      </c>
      <c r="AB3332" s="22">
        <v>0</v>
      </c>
      <c r="AC3332" s="22">
        <v>0</v>
      </c>
      <c r="AD3332" s="22">
        <v>0</v>
      </c>
    </row>
    <row r="3333" spans="1:30" s="1" customFormat="1" ht="15" customHeight="1" x14ac:dyDescent="0.3">
      <c r="A3333" s="21" t="s">
        <v>34</v>
      </c>
      <c r="B3333" s="21" t="s">
        <v>1352</v>
      </c>
      <c r="C3333" s="21" t="s">
        <v>1352</v>
      </c>
      <c r="D3333" s="21" t="s">
        <v>36</v>
      </c>
      <c r="E3333" s="21" t="s">
        <v>148</v>
      </c>
      <c r="F3333" s="21" t="s">
        <v>149</v>
      </c>
      <c r="G3333" s="21" t="s">
        <v>38</v>
      </c>
      <c r="H3333" s="21" t="s">
        <v>1027</v>
      </c>
      <c r="I3333" s="21" t="s">
        <v>1353</v>
      </c>
      <c r="J3333" s="21" t="s">
        <v>87</v>
      </c>
      <c r="K3333" s="21" t="s">
        <v>88</v>
      </c>
      <c r="L3333" s="21" t="s">
        <v>1891</v>
      </c>
      <c r="M3333" s="21" t="s">
        <v>1891</v>
      </c>
      <c r="N3333" s="21" t="s">
        <v>48</v>
      </c>
      <c r="O3333" s="22">
        <v>10</v>
      </c>
      <c r="P3333" s="22">
        <v>26</v>
      </c>
      <c r="Q3333" s="21" t="s">
        <v>580</v>
      </c>
      <c r="R3333" s="103">
        <f t="shared" si="51"/>
        <v>260</v>
      </c>
      <c r="S3333" s="22">
        <v>0</v>
      </c>
      <c r="T3333" s="22">
        <v>78</v>
      </c>
      <c r="U3333" s="22">
        <v>0</v>
      </c>
      <c r="V3333" s="22">
        <v>78</v>
      </c>
      <c r="W3333" s="22">
        <v>0</v>
      </c>
      <c r="X3333" s="22">
        <v>52</v>
      </c>
      <c r="Y3333" s="22">
        <v>0</v>
      </c>
      <c r="Z3333" s="22">
        <v>0</v>
      </c>
      <c r="AA3333" s="22">
        <v>0</v>
      </c>
      <c r="AB3333" s="22">
        <v>52</v>
      </c>
      <c r="AC3333" s="22">
        <v>0</v>
      </c>
      <c r="AD3333" s="22">
        <v>0</v>
      </c>
    </row>
    <row r="3334" spans="1:30" s="1" customFormat="1" ht="15" customHeight="1" x14ac:dyDescent="0.3">
      <c r="A3334" s="21" t="s">
        <v>34</v>
      </c>
      <c r="B3334" s="21" t="s">
        <v>1352</v>
      </c>
      <c r="C3334" s="21" t="s">
        <v>1352</v>
      </c>
      <c r="D3334" s="21" t="s">
        <v>36</v>
      </c>
      <c r="E3334" s="21" t="s">
        <v>148</v>
      </c>
      <c r="F3334" s="21" t="s">
        <v>149</v>
      </c>
      <c r="G3334" s="21" t="s">
        <v>38</v>
      </c>
      <c r="H3334" s="21" t="s">
        <v>1027</v>
      </c>
      <c r="I3334" s="21" t="s">
        <v>1353</v>
      </c>
      <c r="J3334" s="21" t="s">
        <v>525</v>
      </c>
      <c r="K3334" s="21" t="s">
        <v>526</v>
      </c>
      <c r="L3334" s="21" t="s">
        <v>1891</v>
      </c>
      <c r="M3334" s="21" t="s">
        <v>1891</v>
      </c>
      <c r="N3334" s="21" t="s">
        <v>48</v>
      </c>
      <c r="O3334" s="22">
        <v>6</v>
      </c>
      <c r="P3334" s="22">
        <v>40</v>
      </c>
      <c r="Q3334" s="21" t="s">
        <v>580</v>
      </c>
      <c r="R3334" s="103">
        <f t="shared" si="51"/>
        <v>240</v>
      </c>
      <c r="S3334" s="22">
        <v>0</v>
      </c>
      <c r="T3334" s="22">
        <v>80</v>
      </c>
      <c r="U3334" s="22">
        <v>0</v>
      </c>
      <c r="V3334" s="22">
        <v>0</v>
      </c>
      <c r="W3334" s="22">
        <v>0</v>
      </c>
      <c r="X3334" s="22">
        <v>80</v>
      </c>
      <c r="Y3334" s="22">
        <v>0</v>
      </c>
      <c r="Z3334" s="22">
        <v>0</v>
      </c>
      <c r="AA3334" s="22">
        <v>0</v>
      </c>
      <c r="AB3334" s="22">
        <v>80</v>
      </c>
      <c r="AC3334" s="22">
        <v>0</v>
      </c>
      <c r="AD3334" s="22">
        <v>0</v>
      </c>
    </row>
    <row r="3335" spans="1:30" s="1" customFormat="1" ht="15" customHeight="1" x14ac:dyDescent="0.3">
      <c r="A3335" s="21" t="s">
        <v>34</v>
      </c>
      <c r="B3335" s="21" t="s">
        <v>1352</v>
      </c>
      <c r="C3335" s="21" t="s">
        <v>1352</v>
      </c>
      <c r="D3335" s="21" t="s">
        <v>36</v>
      </c>
      <c r="E3335" s="21" t="s">
        <v>148</v>
      </c>
      <c r="F3335" s="21" t="s">
        <v>149</v>
      </c>
      <c r="G3335" s="21" t="s">
        <v>38</v>
      </c>
      <c r="H3335" s="21" t="s">
        <v>1027</v>
      </c>
      <c r="I3335" s="21" t="s">
        <v>1353</v>
      </c>
      <c r="J3335" s="21" t="s">
        <v>114</v>
      </c>
      <c r="K3335" s="21" t="s">
        <v>115</v>
      </c>
      <c r="L3335" s="21" t="s">
        <v>1891</v>
      </c>
      <c r="M3335" s="21" t="s">
        <v>1891</v>
      </c>
      <c r="N3335" s="21" t="s">
        <v>48</v>
      </c>
      <c r="O3335" s="22">
        <v>6</v>
      </c>
      <c r="P3335" s="22">
        <v>24</v>
      </c>
      <c r="Q3335" s="21" t="s">
        <v>580</v>
      </c>
      <c r="R3335" s="103">
        <f t="shared" si="51"/>
        <v>144</v>
      </c>
      <c r="S3335" s="22">
        <v>0</v>
      </c>
      <c r="T3335" s="22">
        <v>48</v>
      </c>
      <c r="U3335" s="22">
        <v>0</v>
      </c>
      <c r="V3335" s="22">
        <v>0</v>
      </c>
      <c r="W3335" s="22">
        <v>0</v>
      </c>
      <c r="X3335" s="22">
        <v>48</v>
      </c>
      <c r="Y3335" s="22">
        <v>0</v>
      </c>
      <c r="Z3335" s="22">
        <v>0</v>
      </c>
      <c r="AA3335" s="22">
        <v>0</v>
      </c>
      <c r="AB3335" s="22">
        <v>48</v>
      </c>
      <c r="AC3335" s="22">
        <v>0</v>
      </c>
      <c r="AD3335" s="22">
        <v>0</v>
      </c>
    </row>
    <row r="3336" spans="1:30" s="1" customFormat="1" ht="15" customHeight="1" x14ac:dyDescent="0.3">
      <c r="A3336" s="21" t="s">
        <v>34</v>
      </c>
      <c r="B3336" s="21" t="s">
        <v>1352</v>
      </c>
      <c r="C3336" s="21" t="s">
        <v>1352</v>
      </c>
      <c r="D3336" s="21" t="s">
        <v>36</v>
      </c>
      <c r="E3336" s="21" t="s">
        <v>148</v>
      </c>
      <c r="F3336" s="21" t="s">
        <v>149</v>
      </c>
      <c r="G3336" s="21" t="s">
        <v>38</v>
      </c>
      <c r="H3336" s="21" t="s">
        <v>1027</v>
      </c>
      <c r="I3336" s="21" t="s">
        <v>1353</v>
      </c>
      <c r="J3336" s="21" t="s">
        <v>91</v>
      </c>
      <c r="K3336" s="21" t="s">
        <v>92</v>
      </c>
      <c r="L3336" s="21" t="s">
        <v>1891</v>
      </c>
      <c r="M3336" s="21" t="s">
        <v>1891</v>
      </c>
      <c r="N3336" s="21" t="s">
        <v>48</v>
      </c>
      <c r="O3336" s="22">
        <v>7</v>
      </c>
      <c r="P3336" s="22">
        <v>17</v>
      </c>
      <c r="Q3336" s="21" t="s">
        <v>580</v>
      </c>
      <c r="R3336" s="103">
        <f t="shared" si="51"/>
        <v>119</v>
      </c>
      <c r="S3336" s="22">
        <v>0</v>
      </c>
      <c r="T3336" s="22">
        <v>34</v>
      </c>
      <c r="U3336" s="22">
        <v>0</v>
      </c>
      <c r="V3336" s="22">
        <v>34</v>
      </c>
      <c r="W3336" s="22">
        <v>0</v>
      </c>
      <c r="X3336" s="22">
        <v>17</v>
      </c>
      <c r="Y3336" s="22">
        <v>0</v>
      </c>
      <c r="Z3336" s="22">
        <v>17</v>
      </c>
      <c r="AA3336" s="22">
        <v>0</v>
      </c>
      <c r="AB3336" s="22">
        <v>17</v>
      </c>
      <c r="AC3336" s="22">
        <v>0</v>
      </c>
      <c r="AD3336" s="22">
        <v>0</v>
      </c>
    </row>
    <row r="3337" spans="1:30" s="1" customFormat="1" ht="15" customHeight="1" x14ac:dyDescent="0.3">
      <c r="A3337" s="21" t="s">
        <v>34</v>
      </c>
      <c r="B3337" s="21" t="s">
        <v>1352</v>
      </c>
      <c r="C3337" s="21" t="s">
        <v>1352</v>
      </c>
      <c r="D3337" s="21" t="s">
        <v>36</v>
      </c>
      <c r="E3337" s="21" t="s">
        <v>148</v>
      </c>
      <c r="F3337" s="21" t="s">
        <v>149</v>
      </c>
      <c r="G3337" s="21" t="s">
        <v>38</v>
      </c>
      <c r="H3337" s="21" t="s">
        <v>1027</v>
      </c>
      <c r="I3337" s="21" t="s">
        <v>1353</v>
      </c>
      <c r="J3337" s="21" t="s">
        <v>173</v>
      </c>
      <c r="K3337" s="21" t="s">
        <v>174</v>
      </c>
      <c r="L3337" s="21" t="s">
        <v>1891</v>
      </c>
      <c r="M3337" s="21" t="s">
        <v>1891</v>
      </c>
      <c r="N3337" s="21" t="s">
        <v>48</v>
      </c>
      <c r="O3337" s="22">
        <v>5</v>
      </c>
      <c r="P3337" s="22">
        <v>50</v>
      </c>
      <c r="Q3337" s="21" t="s">
        <v>580</v>
      </c>
      <c r="R3337" s="103">
        <f t="shared" si="51"/>
        <v>250</v>
      </c>
      <c r="S3337" s="22">
        <v>0</v>
      </c>
      <c r="T3337" s="22">
        <v>50</v>
      </c>
      <c r="U3337" s="22">
        <v>0</v>
      </c>
      <c r="V3337" s="22">
        <v>50</v>
      </c>
      <c r="W3337" s="22">
        <v>0</v>
      </c>
      <c r="X3337" s="22">
        <v>50</v>
      </c>
      <c r="Y3337" s="22">
        <v>0</v>
      </c>
      <c r="Z3337" s="22">
        <v>50</v>
      </c>
      <c r="AA3337" s="22">
        <v>0</v>
      </c>
      <c r="AB3337" s="22">
        <v>50</v>
      </c>
      <c r="AC3337" s="22">
        <v>0</v>
      </c>
      <c r="AD3337" s="22">
        <v>0</v>
      </c>
    </row>
    <row r="3338" spans="1:30" s="1" customFormat="1" ht="15" customHeight="1" x14ac:dyDescent="0.3">
      <c r="A3338" s="21" t="s">
        <v>34</v>
      </c>
      <c r="B3338" s="21" t="s">
        <v>1352</v>
      </c>
      <c r="C3338" s="21" t="s">
        <v>1352</v>
      </c>
      <c r="D3338" s="21" t="s">
        <v>36</v>
      </c>
      <c r="E3338" s="21" t="s">
        <v>148</v>
      </c>
      <c r="F3338" s="21" t="s">
        <v>149</v>
      </c>
      <c r="G3338" s="21" t="s">
        <v>38</v>
      </c>
      <c r="H3338" s="21" t="s">
        <v>1027</v>
      </c>
      <c r="I3338" s="21" t="s">
        <v>1353</v>
      </c>
      <c r="J3338" s="21" t="s">
        <v>175</v>
      </c>
      <c r="K3338" s="21" t="s">
        <v>176</v>
      </c>
      <c r="L3338" s="21" t="s">
        <v>1891</v>
      </c>
      <c r="M3338" s="21" t="s">
        <v>1891</v>
      </c>
      <c r="N3338" s="21" t="s">
        <v>48</v>
      </c>
      <c r="O3338" s="22">
        <v>12</v>
      </c>
      <c r="P3338" s="22">
        <v>46</v>
      </c>
      <c r="Q3338" s="21" t="s">
        <v>580</v>
      </c>
      <c r="R3338" s="103">
        <f t="shared" si="51"/>
        <v>552</v>
      </c>
      <c r="S3338" s="22">
        <v>0</v>
      </c>
      <c r="T3338" s="22">
        <v>138</v>
      </c>
      <c r="U3338" s="22">
        <v>0</v>
      </c>
      <c r="V3338" s="22">
        <v>92</v>
      </c>
      <c r="W3338" s="22">
        <v>0</v>
      </c>
      <c r="X3338" s="22">
        <v>92</v>
      </c>
      <c r="Y3338" s="22">
        <v>0</v>
      </c>
      <c r="Z3338" s="22">
        <v>138</v>
      </c>
      <c r="AA3338" s="22">
        <v>0</v>
      </c>
      <c r="AB3338" s="22">
        <v>92</v>
      </c>
      <c r="AC3338" s="22">
        <v>0</v>
      </c>
      <c r="AD3338" s="22">
        <v>0</v>
      </c>
    </row>
    <row r="3339" spans="1:30" s="1" customFormat="1" ht="15" customHeight="1" x14ac:dyDescent="0.3">
      <c r="A3339" s="21" t="s">
        <v>34</v>
      </c>
      <c r="B3339" s="21" t="s">
        <v>1352</v>
      </c>
      <c r="C3339" s="21" t="s">
        <v>1352</v>
      </c>
      <c r="D3339" s="21" t="s">
        <v>36</v>
      </c>
      <c r="E3339" s="21" t="s">
        <v>148</v>
      </c>
      <c r="F3339" s="21" t="s">
        <v>149</v>
      </c>
      <c r="G3339" s="21" t="s">
        <v>38</v>
      </c>
      <c r="H3339" s="21" t="s">
        <v>1027</v>
      </c>
      <c r="I3339" s="21" t="s">
        <v>1353</v>
      </c>
      <c r="J3339" s="21" t="s">
        <v>121</v>
      </c>
      <c r="K3339" s="21" t="s">
        <v>122</v>
      </c>
      <c r="L3339" s="21" t="s">
        <v>1891</v>
      </c>
      <c r="M3339" s="21" t="s">
        <v>1891</v>
      </c>
      <c r="N3339" s="21" t="s">
        <v>48</v>
      </c>
      <c r="O3339" s="22">
        <v>10</v>
      </c>
      <c r="P3339" s="22">
        <v>30</v>
      </c>
      <c r="Q3339" s="21" t="s">
        <v>580</v>
      </c>
      <c r="R3339" s="103">
        <f t="shared" si="51"/>
        <v>300</v>
      </c>
      <c r="S3339" s="22">
        <v>0</v>
      </c>
      <c r="T3339" s="22">
        <v>150</v>
      </c>
      <c r="U3339" s="22">
        <v>0</v>
      </c>
      <c r="V3339" s="22">
        <v>150</v>
      </c>
      <c r="W3339" s="22">
        <v>0</v>
      </c>
      <c r="X3339" s="22">
        <v>0</v>
      </c>
      <c r="Y3339" s="22">
        <v>0</v>
      </c>
      <c r="Z3339" s="22">
        <v>0</v>
      </c>
      <c r="AA3339" s="22">
        <v>0</v>
      </c>
      <c r="AB3339" s="22">
        <v>0</v>
      </c>
      <c r="AC3339" s="22">
        <v>0</v>
      </c>
      <c r="AD3339" s="22">
        <v>0</v>
      </c>
    </row>
    <row r="3340" spans="1:30" s="1" customFormat="1" ht="15" customHeight="1" x14ac:dyDescent="0.3">
      <c r="A3340" s="21" t="s">
        <v>34</v>
      </c>
      <c r="B3340" s="21" t="s">
        <v>1352</v>
      </c>
      <c r="C3340" s="21" t="s">
        <v>1352</v>
      </c>
      <c r="D3340" s="21" t="s">
        <v>36</v>
      </c>
      <c r="E3340" s="21" t="s">
        <v>148</v>
      </c>
      <c r="F3340" s="21" t="s">
        <v>149</v>
      </c>
      <c r="G3340" s="21" t="s">
        <v>38</v>
      </c>
      <c r="H3340" s="21" t="s">
        <v>1027</v>
      </c>
      <c r="I3340" s="21" t="s">
        <v>1353</v>
      </c>
      <c r="J3340" s="21" t="s">
        <v>206</v>
      </c>
      <c r="K3340" s="21" t="s">
        <v>207</v>
      </c>
      <c r="L3340" s="21" t="s">
        <v>1891</v>
      </c>
      <c r="M3340" s="21" t="s">
        <v>1891</v>
      </c>
      <c r="N3340" s="21" t="s">
        <v>48</v>
      </c>
      <c r="O3340" s="22">
        <v>15</v>
      </c>
      <c r="P3340" s="22">
        <v>1.6</v>
      </c>
      <c r="Q3340" s="21" t="s">
        <v>580</v>
      </c>
      <c r="R3340" s="103">
        <f t="shared" ref="R3340:R3403" si="52">SUM(S3340:AD3340)</f>
        <v>24</v>
      </c>
      <c r="S3340" s="22">
        <v>0</v>
      </c>
      <c r="T3340" s="22">
        <v>15</v>
      </c>
      <c r="U3340" s="22">
        <v>0</v>
      </c>
      <c r="V3340" s="22">
        <v>3</v>
      </c>
      <c r="W3340" s="22">
        <v>0</v>
      </c>
      <c r="X3340" s="22">
        <v>3</v>
      </c>
      <c r="Y3340" s="22">
        <v>0</v>
      </c>
      <c r="Z3340" s="22">
        <v>3</v>
      </c>
      <c r="AA3340" s="22">
        <v>0</v>
      </c>
      <c r="AB3340" s="22">
        <v>0</v>
      </c>
      <c r="AC3340" s="22">
        <v>0</v>
      </c>
      <c r="AD3340" s="22">
        <v>0</v>
      </c>
    </row>
    <row r="3341" spans="1:30" s="1" customFormat="1" ht="15" customHeight="1" x14ac:dyDescent="0.3">
      <c r="A3341" s="21" t="s">
        <v>34</v>
      </c>
      <c r="B3341" s="21" t="s">
        <v>1352</v>
      </c>
      <c r="C3341" s="21" t="s">
        <v>1352</v>
      </c>
      <c r="D3341" s="21" t="s">
        <v>36</v>
      </c>
      <c r="E3341" s="21" t="s">
        <v>148</v>
      </c>
      <c r="F3341" s="21" t="s">
        <v>149</v>
      </c>
      <c r="G3341" s="21" t="s">
        <v>38</v>
      </c>
      <c r="H3341" s="21" t="s">
        <v>1027</v>
      </c>
      <c r="I3341" s="21" t="s">
        <v>1353</v>
      </c>
      <c r="J3341" s="21" t="s">
        <v>941</v>
      </c>
      <c r="K3341" s="21" t="s">
        <v>942</v>
      </c>
      <c r="L3341" s="21" t="s">
        <v>1891</v>
      </c>
      <c r="M3341" s="21" t="s">
        <v>1891</v>
      </c>
      <c r="N3341" s="21" t="s">
        <v>48</v>
      </c>
      <c r="O3341" s="22">
        <v>1</v>
      </c>
      <c r="P3341" s="22">
        <v>332</v>
      </c>
      <c r="Q3341" s="21" t="s">
        <v>580</v>
      </c>
      <c r="R3341" s="103">
        <f t="shared" si="52"/>
        <v>332</v>
      </c>
      <c r="S3341" s="22">
        <v>0</v>
      </c>
      <c r="T3341" s="22">
        <v>332</v>
      </c>
      <c r="U3341" s="22">
        <v>0</v>
      </c>
      <c r="V3341" s="22">
        <v>0</v>
      </c>
      <c r="W3341" s="22">
        <v>0</v>
      </c>
      <c r="X3341" s="22">
        <v>0</v>
      </c>
      <c r="Y3341" s="22">
        <v>0</v>
      </c>
      <c r="Z3341" s="22">
        <v>0</v>
      </c>
      <c r="AA3341" s="22">
        <v>0</v>
      </c>
      <c r="AB3341" s="22">
        <v>0</v>
      </c>
      <c r="AC3341" s="22">
        <v>0</v>
      </c>
      <c r="AD3341" s="22">
        <v>0</v>
      </c>
    </row>
    <row r="3342" spans="1:30" s="1" customFormat="1" ht="15" customHeight="1" x14ac:dyDescent="0.3">
      <c r="A3342" s="21" t="s">
        <v>34</v>
      </c>
      <c r="B3342" s="21" t="s">
        <v>1352</v>
      </c>
      <c r="C3342" s="21" t="s">
        <v>1352</v>
      </c>
      <c r="D3342" s="21" t="s">
        <v>36</v>
      </c>
      <c r="E3342" s="21" t="s">
        <v>148</v>
      </c>
      <c r="F3342" s="21" t="s">
        <v>149</v>
      </c>
      <c r="G3342" s="21" t="s">
        <v>38</v>
      </c>
      <c r="H3342" s="21" t="s">
        <v>1027</v>
      </c>
      <c r="I3342" s="21" t="s">
        <v>1353</v>
      </c>
      <c r="J3342" s="21" t="s">
        <v>59</v>
      </c>
      <c r="K3342" s="21" t="s">
        <v>60</v>
      </c>
      <c r="L3342" s="21" t="s">
        <v>1891</v>
      </c>
      <c r="M3342" s="21" t="s">
        <v>1891</v>
      </c>
      <c r="N3342" s="21" t="s">
        <v>48</v>
      </c>
      <c r="O3342" s="22">
        <v>12</v>
      </c>
      <c r="P3342" s="22">
        <v>49</v>
      </c>
      <c r="Q3342" s="21" t="s">
        <v>580</v>
      </c>
      <c r="R3342" s="103">
        <f t="shared" si="52"/>
        <v>588</v>
      </c>
      <c r="S3342" s="22">
        <v>0</v>
      </c>
      <c r="T3342" s="22">
        <v>392</v>
      </c>
      <c r="U3342" s="22">
        <v>0</v>
      </c>
      <c r="V3342" s="22">
        <v>98</v>
      </c>
      <c r="W3342" s="22">
        <v>0</v>
      </c>
      <c r="X3342" s="22">
        <v>98</v>
      </c>
      <c r="Y3342" s="22">
        <v>0</v>
      </c>
      <c r="Z3342" s="22">
        <v>0</v>
      </c>
      <c r="AA3342" s="22">
        <v>0</v>
      </c>
      <c r="AB3342" s="22">
        <v>0</v>
      </c>
      <c r="AC3342" s="22">
        <v>0</v>
      </c>
      <c r="AD3342" s="22">
        <v>0</v>
      </c>
    </row>
    <row r="3343" spans="1:30" s="1" customFormat="1" ht="15" customHeight="1" x14ac:dyDescent="0.3">
      <c r="A3343" s="21" t="s">
        <v>34</v>
      </c>
      <c r="B3343" s="21" t="s">
        <v>1352</v>
      </c>
      <c r="C3343" s="21" t="s">
        <v>1352</v>
      </c>
      <c r="D3343" s="21" t="s">
        <v>36</v>
      </c>
      <c r="E3343" s="21" t="s">
        <v>148</v>
      </c>
      <c r="F3343" s="21" t="s">
        <v>149</v>
      </c>
      <c r="G3343" s="21" t="s">
        <v>38</v>
      </c>
      <c r="H3343" s="21" t="s">
        <v>1027</v>
      </c>
      <c r="I3343" s="21" t="s">
        <v>1353</v>
      </c>
      <c r="J3343" s="21" t="s">
        <v>2181</v>
      </c>
      <c r="K3343" s="21" t="s">
        <v>2182</v>
      </c>
      <c r="L3343" s="21" t="s">
        <v>1891</v>
      </c>
      <c r="M3343" s="21" t="s">
        <v>1891</v>
      </c>
      <c r="N3343" s="21" t="s">
        <v>44</v>
      </c>
      <c r="O3343" s="22">
        <v>5</v>
      </c>
      <c r="P3343" s="22">
        <v>33</v>
      </c>
      <c r="Q3343" s="21" t="s">
        <v>580</v>
      </c>
      <c r="R3343" s="103">
        <f t="shared" si="52"/>
        <v>165</v>
      </c>
      <c r="S3343" s="22">
        <v>0</v>
      </c>
      <c r="T3343" s="22">
        <v>165</v>
      </c>
      <c r="U3343" s="22">
        <v>0</v>
      </c>
      <c r="V3343" s="22">
        <v>0</v>
      </c>
      <c r="W3343" s="22">
        <v>0</v>
      </c>
      <c r="X3343" s="22">
        <v>0</v>
      </c>
      <c r="Y3343" s="22">
        <v>0</v>
      </c>
      <c r="Z3343" s="22">
        <v>0</v>
      </c>
      <c r="AA3343" s="22">
        <v>0</v>
      </c>
      <c r="AB3343" s="22">
        <v>0</v>
      </c>
      <c r="AC3343" s="22">
        <v>0</v>
      </c>
      <c r="AD3343" s="22">
        <v>0</v>
      </c>
    </row>
    <row r="3344" spans="1:30" s="1" customFormat="1" ht="15" customHeight="1" x14ac:dyDescent="0.3">
      <c r="A3344" s="21" t="s">
        <v>34</v>
      </c>
      <c r="B3344" s="21" t="s">
        <v>1352</v>
      </c>
      <c r="C3344" s="21" t="s">
        <v>1352</v>
      </c>
      <c r="D3344" s="21" t="s">
        <v>36</v>
      </c>
      <c r="E3344" s="21" t="s">
        <v>148</v>
      </c>
      <c r="F3344" s="21" t="s">
        <v>149</v>
      </c>
      <c r="G3344" s="21" t="s">
        <v>38</v>
      </c>
      <c r="H3344" s="21" t="s">
        <v>1027</v>
      </c>
      <c r="I3344" s="21" t="s">
        <v>1353</v>
      </c>
      <c r="J3344" s="21" t="s">
        <v>968</v>
      </c>
      <c r="K3344" s="21" t="s">
        <v>2244</v>
      </c>
      <c r="L3344" s="21" t="s">
        <v>1891</v>
      </c>
      <c r="M3344" s="21" t="s">
        <v>1891</v>
      </c>
      <c r="N3344" s="21" t="s">
        <v>44</v>
      </c>
      <c r="O3344" s="22">
        <v>3</v>
      </c>
      <c r="P3344" s="22">
        <v>33</v>
      </c>
      <c r="Q3344" s="21" t="s">
        <v>580</v>
      </c>
      <c r="R3344" s="103">
        <f t="shared" si="52"/>
        <v>99</v>
      </c>
      <c r="S3344" s="22">
        <v>0</v>
      </c>
      <c r="T3344" s="22">
        <v>99</v>
      </c>
      <c r="U3344" s="22">
        <v>0</v>
      </c>
      <c r="V3344" s="22">
        <v>0</v>
      </c>
      <c r="W3344" s="22">
        <v>0</v>
      </c>
      <c r="X3344" s="22">
        <v>0</v>
      </c>
      <c r="Y3344" s="22">
        <v>0</v>
      </c>
      <c r="Z3344" s="22">
        <v>0</v>
      </c>
      <c r="AA3344" s="22">
        <v>0</v>
      </c>
      <c r="AB3344" s="22">
        <v>0</v>
      </c>
      <c r="AC3344" s="22">
        <v>0</v>
      </c>
      <c r="AD3344" s="22">
        <v>0</v>
      </c>
    </row>
    <row r="3345" spans="1:30" s="1" customFormat="1" ht="15" customHeight="1" x14ac:dyDescent="0.3">
      <c r="A3345" s="21" t="s">
        <v>34</v>
      </c>
      <c r="B3345" s="21" t="s">
        <v>1352</v>
      </c>
      <c r="C3345" s="21" t="s">
        <v>1352</v>
      </c>
      <c r="D3345" s="21" t="s">
        <v>36</v>
      </c>
      <c r="E3345" s="21" t="s">
        <v>148</v>
      </c>
      <c r="F3345" s="21" t="s">
        <v>149</v>
      </c>
      <c r="G3345" s="21" t="s">
        <v>38</v>
      </c>
      <c r="H3345" s="21" t="s">
        <v>1027</v>
      </c>
      <c r="I3345" s="21" t="s">
        <v>1353</v>
      </c>
      <c r="J3345" s="21" t="s">
        <v>1898</v>
      </c>
      <c r="K3345" s="21" t="s">
        <v>1899</v>
      </c>
      <c r="L3345" s="21" t="s">
        <v>1891</v>
      </c>
      <c r="M3345" s="21" t="s">
        <v>1891</v>
      </c>
      <c r="N3345" s="21" t="s">
        <v>44</v>
      </c>
      <c r="O3345" s="22">
        <v>3</v>
      </c>
      <c r="P3345" s="22">
        <v>255</v>
      </c>
      <c r="Q3345" s="21" t="s">
        <v>580</v>
      </c>
      <c r="R3345" s="103">
        <f t="shared" si="52"/>
        <v>765</v>
      </c>
      <c r="S3345" s="22">
        <v>0</v>
      </c>
      <c r="T3345" s="22">
        <v>255</v>
      </c>
      <c r="U3345" s="22">
        <v>0</v>
      </c>
      <c r="V3345" s="22">
        <v>0</v>
      </c>
      <c r="W3345" s="22">
        <v>0</v>
      </c>
      <c r="X3345" s="22">
        <v>255</v>
      </c>
      <c r="Y3345" s="22">
        <v>0</v>
      </c>
      <c r="Z3345" s="22">
        <v>0</v>
      </c>
      <c r="AA3345" s="22">
        <v>0</v>
      </c>
      <c r="AB3345" s="22">
        <v>255</v>
      </c>
      <c r="AC3345" s="22">
        <v>0</v>
      </c>
      <c r="AD3345" s="22">
        <v>0</v>
      </c>
    </row>
    <row r="3346" spans="1:30" s="1" customFormat="1" ht="15" customHeight="1" x14ac:dyDescent="0.3">
      <c r="A3346" s="21" t="s">
        <v>34</v>
      </c>
      <c r="B3346" s="21" t="s">
        <v>1352</v>
      </c>
      <c r="C3346" s="21" t="s">
        <v>1352</v>
      </c>
      <c r="D3346" s="21" t="s">
        <v>36</v>
      </c>
      <c r="E3346" s="21" t="s">
        <v>148</v>
      </c>
      <c r="F3346" s="21" t="s">
        <v>149</v>
      </c>
      <c r="G3346" s="21" t="s">
        <v>38</v>
      </c>
      <c r="H3346" s="21" t="s">
        <v>1027</v>
      </c>
      <c r="I3346" s="21" t="s">
        <v>1353</v>
      </c>
      <c r="J3346" s="21" t="s">
        <v>185</v>
      </c>
      <c r="K3346" s="21" t="s">
        <v>186</v>
      </c>
      <c r="L3346" s="21" t="s">
        <v>1891</v>
      </c>
      <c r="M3346" s="21" t="s">
        <v>1891</v>
      </c>
      <c r="N3346" s="21" t="s">
        <v>44</v>
      </c>
      <c r="O3346" s="22">
        <v>2</v>
      </c>
      <c r="P3346" s="22">
        <v>59</v>
      </c>
      <c r="Q3346" s="21" t="s">
        <v>580</v>
      </c>
      <c r="R3346" s="103">
        <f t="shared" si="52"/>
        <v>118</v>
      </c>
      <c r="S3346" s="22">
        <v>0</v>
      </c>
      <c r="T3346" s="22">
        <v>59</v>
      </c>
      <c r="U3346" s="22">
        <v>0</v>
      </c>
      <c r="V3346" s="22">
        <v>0</v>
      </c>
      <c r="W3346" s="22">
        <v>0</v>
      </c>
      <c r="X3346" s="22">
        <v>0</v>
      </c>
      <c r="Y3346" s="22">
        <v>0</v>
      </c>
      <c r="Z3346" s="22">
        <v>59</v>
      </c>
      <c r="AA3346" s="22">
        <v>0</v>
      </c>
      <c r="AB3346" s="22">
        <v>0</v>
      </c>
      <c r="AC3346" s="22">
        <v>0</v>
      </c>
      <c r="AD3346" s="22">
        <v>0</v>
      </c>
    </row>
    <row r="3347" spans="1:30" s="1" customFormat="1" ht="15" customHeight="1" x14ac:dyDescent="0.3">
      <c r="A3347" s="21" t="s">
        <v>34</v>
      </c>
      <c r="B3347" s="21" t="s">
        <v>1352</v>
      </c>
      <c r="C3347" s="21" t="s">
        <v>1352</v>
      </c>
      <c r="D3347" s="21" t="s">
        <v>36</v>
      </c>
      <c r="E3347" s="21" t="s">
        <v>148</v>
      </c>
      <c r="F3347" s="21" t="s">
        <v>149</v>
      </c>
      <c r="G3347" s="21" t="s">
        <v>38</v>
      </c>
      <c r="H3347" s="21" t="s">
        <v>1027</v>
      </c>
      <c r="I3347" s="21" t="s">
        <v>1353</v>
      </c>
      <c r="J3347" s="21" t="s">
        <v>212</v>
      </c>
      <c r="K3347" s="21" t="s">
        <v>213</v>
      </c>
      <c r="L3347" s="21" t="s">
        <v>1891</v>
      </c>
      <c r="M3347" s="21" t="s">
        <v>1891</v>
      </c>
      <c r="N3347" s="21" t="s">
        <v>48</v>
      </c>
      <c r="O3347" s="22">
        <v>8</v>
      </c>
      <c r="P3347" s="22">
        <v>48</v>
      </c>
      <c r="Q3347" s="21" t="s">
        <v>580</v>
      </c>
      <c r="R3347" s="103">
        <f t="shared" si="52"/>
        <v>384</v>
      </c>
      <c r="S3347" s="22">
        <v>0</v>
      </c>
      <c r="T3347" s="22">
        <v>96</v>
      </c>
      <c r="U3347" s="22">
        <v>0</v>
      </c>
      <c r="V3347" s="22">
        <v>96</v>
      </c>
      <c r="W3347" s="22">
        <v>0</v>
      </c>
      <c r="X3347" s="22">
        <v>96</v>
      </c>
      <c r="Y3347" s="22">
        <v>0</v>
      </c>
      <c r="Z3347" s="22">
        <v>0</v>
      </c>
      <c r="AA3347" s="22">
        <v>0</v>
      </c>
      <c r="AB3347" s="22">
        <v>96</v>
      </c>
      <c r="AC3347" s="22">
        <v>0</v>
      </c>
      <c r="AD3347" s="22">
        <v>0</v>
      </c>
    </row>
    <row r="3348" spans="1:30" s="1" customFormat="1" ht="15" customHeight="1" x14ac:dyDescent="0.3">
      <c r="A3348" s="21" t="s">
        <v>34</v>
      </c>
      <c r="B3348" s="21" t="s">
        <v>1352</v>
      </c>
      <c r="C3348" s="21" t="s">
        <v>1352</v>
      </c>
      <c r="D3348" s="21" t="s">
        <v>36</v>
      </c>
      <c r="E3348" s="21" t="s">
        <v>148</v>
      </c>
      <c r="F3348" s="21" t="s">
        <v>149</v>
      </c>
      <c r="G3348" s="21" t="s">
        <v>38</v>
      </c>
      <c r="H3348" s="21" t="s">
        <v>1027</v>
      </c>
      <c r="I3348" s="21" t="s">
        <v>1353</v>
      </c>
      <c r="J3348" s="21" t="s">
        <v>969</v>
      </c>
      <c r="K3348" s="21" t="s">
        <v>1274</v>
      </c>
      <c r="L3348" s="21" t="s">
        <v>1891</v>
      </c>
      <c r="M3348" s="21" t="s">
        <v>1891</v>
      </c>
      <c r="N3348" s="21" t="s">
        <v>48</v>
      </c>
      <c r="O3348" s="22">
        <v>1</v>
      </c>
      <c r="P3348" s="22">
        <v>40</v>
      </c>
      <c r="Q3348" s="21" t="s">
        <v>580</v>
      </c>
      <c r="R3348" s="103">
        <f t="shared" si="52"/>
        <v>40</v>
      </c>
      <c r="S3348" s="22">
        <v>0</v>
      </c>
      <c r="T3348" s="22">
        <v>40</v>
      </c>
      <c r="U3348" s="22">
        <v>0</v>
      </c>
      <c r="V3348" s="22">
        <v>0</v>
      </c>
      <c r="W3348" s="22">
        <v>0</v>
      </c>
      <c r="X3348" s="22">
        <v>0</v>
      </c>
      <c r="Y3348" s="22">
        <v>0</v>
      </c>
      <c r="Z3348" s="22">
        <v>0</v>
      </c>
      <c r="AA3348" s="22">
        <v>0</v>
      </c>
      <c r="AB3348" s="22">
        <v>0</v>
      </c>
      <c r="AC3348" s="22">
        <v>0</v>
      </c>
      <c r="AD3348" s="22">
        <v>0</v>
      </c>
    </row>
    <row r="3349" spans="1:30" s="1" customFormat="1" ht="15" customHeight="1" x14ac:dyDescent="0.3">
      <c r="A3349" s="21" t="s">
        <v>34</v>
      </c>
      <c r="B3349" s="21" t="s">
        <v>1352</v>
      </c>
      <c r="C3349" s="21" t="s">
        <v>1352</v>
      </c>
      <c r="D3349" s="21" t="s">
        <v>36</v>
      </c>
      <c r="E3349" s="21" t="s">
        <v>148</v>
      </c>
      <c r="F3349" s="21" t="s">
        <v>149</v>
      </c>
      <c r="G3349" s="21" t="s">
        <v>38</v>
      </c>
      <c r="H3349" s="21" t="s">
        <v>1027</v>
      </c>
      <c r="I3349" s="21" t="s">
        <v>1353</v>
      </c>
      <c r="J3349" s="21" t="s">
        <v>935</v>
      </c>
      <c r="K3349" s="21" t="s">
        <v>944</v>
      </c>
      <c r="L3349" s="21" t="s">
        <v>1891</v>
      </c>
      <c r="M3349" s="21" t="s">
        <v>1891</v>
      </c>
      <c r="N3349" s="21" t="s">
        <v>48</v>
      </c>
      <c r="O3349" s="22">
        <v>10</v>
      </c>
      <c r="P3349" s="22">
        <v>28</v>
      </c>
      <c r="Q3349" s="21" t="s">
        <v>580</v>
      </c>
      <c r="R3349" s="103">
        <f t="shared" si="52"/>
        <v>280</v>
      </c>
      <c r="S3349" s="22">
        <v>0</v>
      </c>
      <c r="T3349" s="22">
        <v>280</v>
      </c>
      <c r="U3349" s="22">
        <v>0</v>
      </c>
      <c r="V3349" s="22">
        <v>0</v>
      </c>
      <c r="W3349" s="22">
        <v>0</v>
      </c>
      <c r="X3349" s="22">
        <v>0</v>
      </c>
      <c r="Y3349" s="22">
        <v>0</v>
      </c>
      <c r="Z3349" s="22">
        <v>0</v>
      </c>
      <c r="AA3349" s="22">
        <v>0</v>
      </c>
      <c r="AB3349" s="22">
        <v>0</v>
      </c>
      <c r="AC3349" s="22">
        <v>0</v>
      </c>
      <c r="AD3349" s="22">
        <v>0</v>
      </c>
    </row>
    <row r="3350" spans="1:30" s="1" customFormat="1" ht="15" customHeight="1" x14ac:dyDescent="0.3">
      <c r="A3350" s="21" t="s">
        <v>34</v>
      </c>
      <c r="B3350" s="21" t="s">
        <v>1352</v>
      </c>
      <c r="C3350" s="21" t="s">
        <v>1352</v>
      </c>
      <c r="D3350" s="21" t="s">
        <v>36</v>
      </c>
      <c r="E3350" s="21" t="s">
        <v>148</v>
      </c>
      <c r="F3350" s="21" t="s">
        <v>149</v>
      </c>
      <c r="G3350" s="21" t="s">
        <v>38</v>
      </c>
      <c r="H3350" s="21" t="s">
        <v>1027</v>
      </c>
      <c r="I3350" s="21" t="s">
        <v>1353</v>
      </c>
      <c r="J3350" s="21" t="s">
        <v>787</v>
      </c>
      <c r="K3350" s="21" t="s">
        <v>808</v>
      </c>
      <c r="L3350" s="21" t="s">
        <v>1891</v>
      </c>
      <c r="M3350" s="21" t="s">
        <v>1891</v>
      </c>
      <c r="N3350" s="21" t="s">
        <v>48</v>
      </c>
      <c r="O3350" s="22">
        <v>5</v>
      </c>
      <c r="P3350" s="22">
        <v>25</v>
      </c>
      <c r="Q3350" s="21" t="s">
        <v>580</v>
      </c>
      <c r="R3350" s="103">
        <f t="shared" si="52"/>
        <v>125</v>
      </c>
      <c r="S3350" s="22">
        <v>0</v>
      </c>
      <c r="T3350" s="22">
        <v>125</v>
      </c>
      <c r="U3350" s="22">
        <v>0</v>
      </c>
      <c r="V3350" s="22">
        <v>0</v>
      </c>
      <c r="W3350" s="22">
        <v>0</v>
      </c>
      <c r="X3350" s="22">
        <v>0</v>
      </c>
      <c r="Y3350" s="22">
        <v>0</v>
      </c>
      <c r="Z3350" s="22">
        <v>0</v>
      </c>
      <c r="AA3350" s="22">
        <v>0</v>
      </c>
      <c r="AB3350" s="22">
        <v>0</v>
      </c>
      <c r="AC3350" s="22">
        <v>0</v>
      </c>
      <c r="AD3350" s="22">
        <v>0</v>
      </c>
    </row>
    <row r="3351" spans="1:30" s="1" customFormat="1" ht="15" customHeight="1" x14ac:dyDescent="0.3">
      <c r="A3351" s="21" t="s">
        <v>34</v>
      </c>
      <c r="B3351" s="21" t="s">
        <v>1352</v>
      </c>
      <c r="C3351" s="21" t="s">
        <v>1352</v>
      </c>
      <c r="D3351" s="21" t="s">
        <v>36</v>
      </c>
      <c r="E3351" s="21" t="s">
        <v>148</v>
      </c>
      <c r="F3351" s="21" t="s">
        <v>149</v>
      </c>
      <c r="G3351" s="21" t="s">
        <v>38</v>
      </c>
      <c r="H3351" s="21" t="s">
        <v>1027</v>
      </c>
      <c r="I3351" s="21" t="s">
        <v>1353</v>
      </c>
      <c r="J3351" s="21" t="s">
        <v>1548</v>
      </c>
      <c r="K3351" s="21" t="s">
        <v>1549</v>
      </c>
      <c r="L3351" s="21" t="s">
        <v>1891</v>
      </c>
      <c r="M3351" s="21" t="s">
        <v>1891</v>
      </c>
      <c r="N3351" s="21" t="s">
        <v>48</v>
      </c>
      <c r="O3351" s="22">
        <v>30</v>
      </c>
      <c r="P3351" s="22">
        <v>9</v>
      </c>
      <c r="Q3351" s="21" t="s">
        <v>580</v>
      </c>
      <c r="R3351" s="103">
        <f t="shared" si="52"/>
        <v>270</v>
      </c>
      <c r="S3351" s="22">
        <v>0</v>
      </c>
      <c r="T3351" s="22">
        <v>0</v>
      </c>
      <c r="U3351" s="22">
        <v>0</v>
      </c>
      <c r="V3351" s="22">
        <v>180</v>
      </c>
      <c r="W3351" s="22">
        <v>0</v>
      </c>
      <c r="X3351" s="22">
        <v>0</v>
      </c>
      <c r="Y3351" s="22">
        <v>0</v>
      </c>
      <c r="Z3351" s="22">
        <v>0</v>
      </c>
      <c r="AA3351" s="22">
        <v>0</v>
      </c>
      <c r="AB3351" s="22">
        <v>90</v>
      </c>
      <c r="AC3351" s="22">
        <v>0</v>
      </c>
      <c r="AD3351" s="22">
        <v>0</v>
      </c>
    </row>
    <row r="3352" spans="1:30" s="1" customFormat="1" ht="15" customHeight="1" x14ac:dyDescent="0.3">
      <c r="A3352" s="21" t="s">
        <v>34</v>
      </c>
      <c r="B3352" s="21" t="s">
        <v>1352</v>
      </c>
      <c r="C3352" s="21" t="s">
        <v>1352</v>
      </c>
      <c r="D3352" s="21" t="s">
        <v>36</v>
      </c>
      <c r="E3352" s="21" t="s">
        <v>148</v>
      </c>
      <c r="F3352" s="21" t="s">
        <v>149</v>
      </c>
      <c r="G3352" s="21" t="s">
        <v>38</v>
      </c>
      <c r="H3352" s="21" t="s">
        <v>1027</v>
      </c>
      <c r="I3352" s="21" t="s">
        <v>1353</v>
      </c>
      <c r="J3352" s="21" t="s">
        <v>1800</v>
      </c>
      <c r="K3352" s="21" t="s">
        <v>1801</v>
      </c>
      <c r="L3352" s="21" t="s">
        <v>1891</v>
      </c>
      <c r="M3352" s="21" t="s">
        <v>1891</v>
      </c>
      <c r="N3352" s="21" t="s">
        <v>48</v>
      </c>
      <c r="O3352" s="22">
        <v>20</v>
      </c>
      <c r="P3352" s="22">
        <v>17</v>
      </c>
      <c r="Q3352" s="21" t="s">
        <v>580</v>
      </c>
      <c r="R3352" s="103">
        <f t="shared" si="52"/>
        <v>340</v>
      </c>
      <c r="S3352" s="22">
        <v>0</v>
      </c>
      <c r="T3352" s="22">
        <v>0</v>
      </c>
      <c r="U3352" s="22">
        <v>0</v>
      </c>
      <c r="V3352" s="22">
        <v>340</v>
      </c>
      <c r="W3352" s="22">
        <v>0</v>
      </c>
      <c r="X3352" s="22">
        <v>0</v>
      </c>
      <c r="Y3352" s="22">
        <v>0</v>
      </c>
      <c r="Z3352" s="22">
        <v>0</v>
      </c>
      <c r="AA3352" s="22">
        <v>0</v>
      </c>
      <c r="AB3352" s="22">
        <v>0</v>
      </c>
      <c r="AC3352" s="22">
        <v>0</v>
      </c>
      <c r="AD3352" s="22">
        <v>0</v>
      </c>
    </row>
    <row r="3353" spans="1:30" s="1" customFormat="1" ht="15" customHeight="1" x14ac:dyDescent="0.3">
      <c r="A3353" s="21" t="s">
        <v>34</v>
      </c>
      <c r="B3353" s="21" t="s">
        <v>1352</v>
      </c>
      <c r="C3353" s="21" t="s">
        <v>1352</v>
      </c>
      <c r="D3353" s="21" t="s">
        <v>36</v>
      </c>
      <c r="E3353" s="21" t="s">
        <v>148</v>
      </c>
      <c r="F3353" s="21" t="s">
        <v>149</v>
      </c>
      <c r="G3353" s="21" t="s">
        <v>38</v>
      </c>
      <c r="H3353" s="21" t="s">
        <v>1027</v>
      </c>
      <c r="I3353" s="21" t="s">
        <v>1353</v>
      </c>
      <c r="J3353" s="21" t="s">
        <v>221</v>
      </c>
      <c r="K3353" s="21" t="s">
        <v>222</v>
      </c>
      <c r="L3353" s="21" t="s">
        <v>1891</v>
      </c>
      <c r="M3353" s="21" t="s">
        <v>1891</v>
      </c>
      <c r="N3353" s="21" t="s">
        <v>48</v>
      </c>
      <c r="O3353" s="22">
        <v>30</v>
      </c>
      <c r="P3353" s="22">
        <v>5</v>
      </c>
      <c r="Q3353" s="21" t="s">
        <v>580</v>
      </c>
      <c r="R3353" s="103">
        <f t="shared" si="52"/>
        <v>150</v>
      </c>
      <c r="S3353" s="22">
        <v>0</v>
      </c>
      <c r="T3353" s="22">
        <v>150</v>
      </c>
      <c r="U3353" s="22">
        <v>0</v>
      </c>
      <c r="V3353" s="22">
        <v>0</v>
      </c>
      <c r="W3353" s="22">
        <v>0</v>
      </c>
      <c r="X3353" s="22">
        <v>0</v>
      </c>
      <c r="Y3353" s="22">
        <v>0</v>
      </c>
      <c r="Z3353" s="22">
        <v>0</v>
      </c>
      <c r="AA3353" s="22">
        <v>0</v>
      </c>
      <c r="AB3353" s="22">
        <v>0</v>
      </c>
      <c r="AC3353" s="22">
        <v>0</v>
      </c>
      <c r="AD3353" s="22">
        <v>0</v>
      </c>
    </row>
    <row r="3354" spans="1:30" s="1" customFormat="1" ht="15" customHeight="1" x14ac:dyDescent="0.3">
      <c r="A3354" s="21" t="s">
        <v>34</v>
      </c>
      <c r="B3354" s="21" t="s">
        <v>1352</v>
      </c>
      <c r="C3354" s="21" t="s">
        <v>1352</v>
      </c>
      <c r="D3354" s="21" t="s">
        <v>36</v>
      </c>
      <c r="E3354" s="21" t="s">
        <v>148</v>
      </c>
      <c r="F3354" s="21" t="s">
        <v>149</v>
      </c>
      <c r="G3354" s="21" t="s">
        <v>38</v>
      </c>
      <c r="H3354" s="21" t="s">
        <v>1027</v>
      </c>
      <c r="I3354" s="21" t="s">
        <v>1353</v>
      </c>
      <c r="J3354" s="21" t="s">
        <v>53</v>
      </c>
      <c r="K3354" s="21" t="s">
        <v>54</v>
      </c>
      <c r="L3354" s="21" t="s">
        <v>1891</v>
      </c>
      <c r="M3354" s="21" t="s">
        <v>1891</v>
      </c>
      <c r="N3354" s="21" t="s">
        <v>48</v>
      </c>
      <c r="O3354" s="22">
        <v>5</v>
      </c>
      <c r="P3354" s="22">
        <v>68</v>
      </c>
      <c r="Q3354" s="21" t="s">
        <v>580</v>
      </c>
      <c r="R3354" s="103">
        <f t="shared" si="52"/>
        <v>340</v>
      </c>
      <c r="S3354" s="22">
        <v>0</v>
      </c>
      <c r="T3354" s="22">
        <v>204</v>
      </c>
      <c r="U3354" s="22">
        <v>0</v>
      </c>
      <c r="V3354" s="22">
        <v>136</v>
      </c>
      <c r="W3354" s="22">
        <v>0</v>
      </c>
      <c r="X3354" s="22">
        <v>0</v>
      </c>
      <c r="Y3354" s="22">
        <v>0</v>
      </c>
      <c r="Z3354" s="22">
        <v>0</v>
      </c>
      <c r="AA3354" s="22">
        <v>0</v>
      </c>
      <c r="AB3354" s="22">
        <v>0</v>
      </c>
      <c r="AC3354" s="22">
        <v>0</v>
      </c>
      <c r="AD3354" s="22">
        <v>0</v>
      </c>
    </row>
    <row r="3355" spans="1:30" s="1" customFormat="1" ht="15" customHeight="1" x14ac:dyDescent="0.3">
      <c r="A3355" s="21" t="s">
        <v>34</v>
      </c>
      <c r="B3355" s="21" t="s">
        <v>1352</v>
      </c>
      <c r="C3355" s="21" t="s">
        <v>1352</v>
      </c>
      <c r="D3355" s="21" t="s">
        <v>36</v>
      </c>
      <c r="E3355" s="21" t="s">
        <v>148</v>
      </c>
      <c r="F3355" s="21" t="s">
        <v>149</v>
      </c>
      <c r="G3355" s="21" t="s">
        <v>38</v>
      </c>
      <c r="H3355" s="21" t="s">
        <v>1027</v>
      </c>
      <c r="I3355" s="21" t="s">
        <v>1353</v>
      </c>
      <c r="J3355" s="21" t="s">
        <v>542</v>
      </c>
      <c r="K3355" s="21" t="s">
        <v>543</v>
      </c>
      <c r="L3355" s="21" t="s">
        <v>1891</v>
      </c>
      <c r="M3355" s="21" t="s">
        <v>1891</v>
      </c>
      <c r="N3355" s="21" t="s">
        <v>44</v>
      </c>
      <c r="O3355" s="22">
        <v>6</v>
      </c>
      <c r="P3355" s="22">
        <v>18</v>
      </c>
      <c r="Q3355" s="21" t="s">
        <v>580</v>
      </c>
      <c r="R3355" s="103">
        <f t="shared" si="52"/>
        <v>108</v>
      </c>
      <c r="S3355" s="22">
        <v>0</v>
      </c>
      <c r="T3355" s="22">
        <v>36</v>
      </c>
      <c r="U3355" s="22">
        <v>0</v>
      </c>
      <c r="V3355" s="22">
        <v>0</v>
      </c>
      <c r="W3355" s="22">
        <v>0</v>
      </c>
      <c r="X3355" s="22">
        <v>36</v>
      </c>
      <c r="Y3355" s="22">
        <v>0</v>
      </c>
      <c r="Z3355" s="22">
        <v>0</v>
      </c>
      <c r="AA3355" s="22">
        <v>0</v>
      </c>
      <c r="AB3355" s="22">
        <v>36</v>
      </c>
      <c r="AC3355" s="22">
        <v>0</v>
      </c>
      <c r="AD3355" s="22">
        <v>0</v>
      </c>
    </row>
    <row r="3356" spans="1:30" s="1" customFormat="1" ht="15" customHeight="1" x14ac:dyDescent="0.3">
      <c r="A3356" s="21" t="s">
        <v>34</v>
      </c>
      <c r="B3356" s="21" t="s">
        <v>1352</v>
      </c>
      <c r="C3356" s="21" t="s">
        <v>1352</v>
      </c>
      <c r="D3356" s="21" t="s">
        <v>36</v>
      </c>
      <c r="E3356" s="21" t="s">
        <v>148</v>
      </c>
      <c r="F3356" s="21" t="s">
        <v>149</v>
      </c>
      <c r="G3356" s="21" t="s">
        <v>38</v>
      </c>
      <c r="H3356" s="21" t="s">
        <v>1027</v>
      </c>
      <c r="I3356" s="21" t="s">
        <v>1353</v>
      </c>
      <c r="J3356" s="21" t="s">
        <v>544</v>
      </c>
      <c r="K3356" s="21" t="s">
        <v>545</v>
      </c>
      <c r="L3356" s="21" t="s">
        <v>1891</v>
      </c>
      <c r="M3356" s="21" t="s">
        <v>1891</v>
      </c>
      <c r="N3356" s="21" t="s">
        <v>44</v>
      </c>
      <c r="O3356" s="22">
        <v>6</v>
      </c>
      <c r="P3356" s="22">
        <v>18</v>
      </c>
      <c r="Q3356" s="21" t="s">
        <v>580</v>
      </c>
      <c r="R3356" s="103">
        <f t="shared" si="52"/>
        <v>108</v>
      </c>
      <c r="S3356" s="22">
        <v>0</v>
      </c>
      <c r="T3356" s="22">
        <v>36</v>
      </c>
      <c r="U3356" s="22">
        <v>0</v>
      </c>
      <c r="V3356" s="22">
        <v>0</v>
      </c>
      <c r="W3356" s="22">
        <v>0</v>
      </c>
      <c r="X3356" s="22">
        <v>36</v>
      </c>
      <c r="Y3356" s="22">
        <v>0</v>
      </c>
      <c r="Z3356" s="22">
        <v>0</v>
      </c>
      <c r="AA3356" s="22">
        <v>0</v>
      </c>
      <c r="AB3356" s="22">
        <v>36</v>
      </c>
      <c r="AC3356" s="22">
        <v>0</v>
      </c>
      <c r="AD3356" s="22">
        <v>0</v>
      </c>
    </row>
    <row r="3357" spans="1:30" s="1" customFormat="1" ht="15" customHeight="1" x14ac:dyDescent="0.3">
      <c r="A3357" s="21" t="s">
        <v>34</v>
      </c>
      <c r="B3357" s="21" t="s">
        <v>1352</v>
      </c>
      <c r="C3357" s="21" t="s">
        <v>1352</v>
      </c>
      <c r="D3357" s="21" t="s">
        <v>36</v>
      </c>
      <c r="E3357" s="21" t="s">
        <v>148</v>
      </c>
      <c r="F3357" s="21" t="s">
        <v>149</v>
      </c>
      <c r="G3357" s="21" t="s">
        <v>38</v>
      </c>
      <c r="H3357" s="21" t="s">
        <v>1027</v>
      </c>
      <c r="I3357" s="21" t="s">
        <v>1353</v>
      </c>
      <c r="J3357" s="21" t="s">
        <v>191</v>
      </c>
      <c r="K3357" s="21" t="s">
        <v>192</v>
      </c>
      <c r="L3357" s="21" t="s">
        <v>1891</v>
      </c>
      <c r="M3357" s="21" t="s">
        <v>1891</v>
      </c>
      <c r="N3357" s="21" t="s">
        <v>44</v>
      </c>
      <c r="O3357" s="22">
        <v>6</v>
      </c>
      <c r="P3357" s="22">
        <v>23</v>
      </c>
      <c r="Q3357" s="21" t="s">
        <v>580</v>
      </c>
      <c r="R3357" s="103">
        <f t="shared" si="52"/>
        <v>138</v>
      </c>
      <c r="S3357" s="22">
        <v>0</v>
      </c>
      <c r="T3357" s="22">
        <v>46</v>
      </c>
      <c r="U3357" s="22">
        <v>0</v>
      </c>
      <c r="V3357" s="22">
        <v>46</v>
      </c>
      <c r="W3357" s="22">
        <v>0</v>
      </c>
      <c r="X3357" s="22">
        <v>0</v>
      </c>
      <c r="Y3357" s="22">
        <v>0</v>
      </c>
      <c r="Z3357" s="22">
        <v>0</v>
      </c>
      <c r="AA3357" s="22">
        <v>0</v>
      </c>
      <c r="AB3357" s="22">
        <v>46</v>
      </c>
      <c r="AC3357" s="22">
        <v>0</v>
      </c>
      <c r="AD3357" s="22">
        <v>0</v>
      </c>
    </row>
    <row r="3358" spans="1:30" s="1" customFormat="1" ht="15" customHeight="1" x14ac:dyDescent="0.3">
      <c r="A3358" s="21" t="s">
        <v>34</v>
      </c>
      <c r="B3358" s="21" t="s">
        <v>1352</v>
      </c>
      <c r="C3358" s="21" t="s">
        <v>1352</v>
      </c>
      <c r="D3358" s="21" t="s">
        <v>36</v>
      </c>
      <c r="E3358" s="21" t="s">
        <v>148</v>
      </c>
      <c r="F3358" s="21" t="s">
        <v>149</v>
      </c>
      <c r="G3358" s="21" t="s">
        <v>38</v>
      </c>
      <c r="H3358" s="21" t="s">
        <v>1027</v>
      </c>
      <c r="I3358" s="21" t="s">
        <v>1353</v>
      </c>
      <c r="J3358" s="21" t="s">
        <v>97</v>
      </c>
      <c r="K3358" s="21" t="s">
        <v>98</v>
      </c>
      <c r="L3358" s="21" t="s">
        <v>1891</v>
      </c>
      <c r="M3358" s="21" t="s">
        <v>1891</v>
      </c>
      <c r="N3358" s="21" t="s">
        <v>63</v>
      </c>
      <c r="O3358" s="22">
        <v>5</v>
      </c>
      <c r="P3358" s="22">
        <v>94</v>
      </c>
      <c r="Q3358" s="21" t="s">
        <v>580</v>
      </c>
      <c r="R3358" s="103">
        <f t="shared" si="52"/>
        <v>470</v>
      </c>
      <c r="S3358" s="22">
        <v>0</v>
      </c>
      <c r="T3358" s="22">
        <v>188</v>
      </c>
      <c r="U3358" s="22">
        <v>0</v>
      </c>
      <c r="V3358" s="22">
        <v>188</v>
      </c>
      <c r="W3358" s="22">
        <v>0</v>
      </c>
      <c r="X3358" s="22">
        <v>0</v>
      </c>
      <c r="Y3358" s="22">
        <v>0</v>
      </c>
      <c r="Z3358" s="22">
        <v>94</v>
      </c>
      <c r="AA3358" s="22">
        <v>0</v>
      </c>
      <c r="AB3358" s="22">
        <v>0</v>
      </c>
      <c r="AC3358" s="22">
        <v>0</v>
      </c>
      <c r="AD3358" s="22">
        <v>0</v>
      </c>
    </row>
    <row r="3359" spans="1:30" s="1" customFormat="1" ht="15" customHeight="1" x14ac:dyDescent="0.3">
      <c r="A3359" s="21" t="s">
        <v>34</v>
      </c>
      <c r="B3359" s="21" t="s">
        <v>1352</v>
      </c>
      <c r="C3359" s="21" t="s">
        <v>1352</v>
      </c>
      <c r="D3359" s="21" t="s">
        <v>36</v>
      </c>
      <c r="E3359" s="21" t="s">
        <v>148</v>
      </c>
      <c r="F3359" s="21" t="s">
        <v>149</v>
      </c>
      <c r="G3359" s="21" t="s">
        <v>38</v>
      </c>
      <c r="H3359" s="21" t="s">
        <v>1027</v>
      </c>
      <c r="I3359" s="21" t="s">
        <v>1353</v>
      </c>
      <c r="J3359" s="21" t="s">
        <v>247</v>
      </c>
      <c r="K3359" s="21" t="s">
        <v>248</v>
      </c>
      <c r="L3359" s="21" t="s">
        <v>1891</v>
      </c>
      <c r="M3359" s="21" t="s">
        <v>1891</v>
      </c>
      <c r="N3359" s="21" t="s">
        <v>44</v>
      </c>
      <c r="O3359" s="22">
        <v>5</v>
      </c>
      <c r="P3359" s="22">
        <v>80</v>
      </c>
      <c r="Q3359" s="21" t="s">
        <v>580</v>
      </c>
      <c r="R3359" s="103">
        <f t="shared" si="52"/>
        <v>400</v>
      </c>
      <c r="S3359" s="22">
        <v>0</v>
      </c>
      <c r="T3359" s="22">
        <v>80</v>
      </c>
      <c r="U3359" s="22">
        <v>0</v>
      </c>
      <c r="V3359" s="22">
        <v>80</v>
      </c>
      <c r="W3359" s="22">
        <v>0</v>
      </c>
      <c r="X3359" s="22">
        <v>80</v>
      </c>
      <c r="Y3359" s="22">
        <v>0</v>
      </c>
      <c r="Z3359" s="22">
        <v>80</v>
      </c>
      <c r="AA3359" s="22">
        <v>0</v>
      </c>
      <c r="AB3359" s="22">
        <v>80</v>
      </c>
      <c r="AC3359" s="22">
        <v>0</v>
      </c>
      <c r="AD3359" s="22">
        <v>0</v>
      </c>
    </row>
    <row r="3360" spans="1:30" s="1" customFormat="1" ht="15" customHeight="1" x14ac:dyDescent="0.3">
      <c r="A3360" s="21" t="s">
        <v>34</v>
      </c>
      <c r="B3360" s="21" t="s">
        <v>1352</v>
      </c>
      <c r="C3360" s="21" t="s">
        <v>1352</v>
      </c>
      <c r="D3360" s="21" t="s">
        <v>36</v>
      </c>
      <c r="E3360" s="21" t="s">
        <v>148</v>
      </c>
      <c r="F3360" s="21" t="s">
        <v>149</v>
      </c>
      <c r="G3360" s="21" t="s">
        <v>38</v>
      </c>
      <c r="H3360" s="21" t="s">
        <v>1027</v>
      </c>
      <c r="I3360" s="21" t="s">
        <v>1353</v>
      </c>
      <c r="J3360" s="21" t="s">
        <v>943</v>
      </c>
      <c r="K3360" s="21" t="s">
        <v>1049</v>
      </c>
      <c r="L3360" s="21" t="s">
        <v>1891</v>
      </c>
      <c r="M3360" s="21" t="s">
        <v>1891</v>
      </c>
      <c r="N3360" s="21" t="s">
        <v>44</v>
      </c>
      <c r="O3360" s="22">
        <v>5</v>
      </c>
      <c r="P3360" s="22">
        <v>74</v>
      </c>
      <c r="Q3360" s="21" t="s">
        <v>580</v>
      </c>
      <c r="R3360" s="103">
        <f t="shared" si="52"/>
        <v>370</v>
      </c>
      <c r="S3360" s="22">
        <v>0</v>
      </c>
      <c r="T3360" s="22">
        <v>74</v>
      </c>
      <c r="U3360" s="22">
        <v>0</v>
      </c>
      <c r="V3360" s="22">
        <v>74</v>
      </c>
      <c r="W3360" s="22">
        <v>0</v>
      </c>
      <c r="X3360" s="22">
        <v>74</v>
      </c>
      <c r="Y3360" s="22">
        <v>0</v>
      </c>
      <c r="Z3360" s="22">
        <v>74</v>
      </c>
      <c r="AA3360" s="22">
        <v>0</v>
      </c>
      <c r="AB3360" s="22">
        <v>74</v>
      </c>
      <c r="AC3360" s="22">
        <v>0</v>
      </c>
      <c r="AD3360" s="22">
        <v>0</v>
      </c>
    </row>
    <row r="3361" spans="1:30" s="1" customFormat="1" ht="15" customHeight="1" x14ac:dyDescent="0.3">
      <c r="A3361" s="21" t="s">
        <v>34</v>
      </c>
      <c r="B3361" s="21" t="s">
        <v>1352</v>
      </c>
      <c r="C3361" s="21" t="s">
        <v>1352</v>
      </c>
      <c r="D3361" s="21" t="s">
        <v>36</v>
      </c>
      <c r="E3361" s="21" t="s">
        <v>148</v>
      </c>
      <c r="F3361" s="21" t="s">
        <v>149</v>
      </c>
      <c r="G3361" s="21" t="s">
        <v>38</v>
      </c>
      <c r="H3361" s="21" t="s">
        <v>1027</v>
      </c>
      <c r="I3361" s="21" t="s">
        <v>1353</v>
      </c>
      <c r="J3361" s="21" t="s">
        <v>622</v>
      </c>
      <c r="K3361" s="21" t="s">
        <v>623</v>
      </c>
      <c r="L3361" s="21" t="s">
        <v>1891</v>
      </c>
      <c r="M3361" s="21" t="s">
        <v>1891</v>
      </c>
      <c r="N3361" s="21" t="s">
        <v>254</v>
      </c>
      <c r="O3361" s="22">
        <v>2</v>
      </c>
      <c r="P3361" s="22">
        <v>284</v>
      </c>
      <c r="Q3361" s="21" t="s">
        <v>580</v>
      </c>
      <c r="R3361" s="103">
        <f t="shared" si="52"/>
        <v>568</v>
      </c>
      <c r="S3361" s="22">
        <v>0</v>
      </c>
      <c r="T3361" s="22">
        <v>284</v>
      </c>
      <c r="U3361" s="22">
        <v>0</v>
      </c>
      <c r="V3361" s="22">
        <v>0</v>
      </c>
      <c r="W3361" s="22">
        <v>0</v>
      </c>
      <c r="X3361" s="22">
        <v>0</v>
      </c>
      <c r="Y3361" s="22">
        <v>0</v>
      </c>
      <c r="Z3361" s="22">
        <v>284</v>
      </c>
      <c r="AA3361" s="22">
        <v>0</v>
      </c>
      <c r="AB3361" s="22">
        <v>0</v>
      </c>
      <c r="AC3361" s="22">
        <v>0</v>
      </c>
      <c r="AD3361" s="22">
        <v>0</v>
      </c>
    </row>
    <row r="3362" spans="1:30" s="1" customFormat="1" ht="15" customHeight="1" x14ac:dyDescent="0.3">
      <c r="A3362" s="21" t="s">
        <v>34</v>
      </c>
      <c r="B3362" s="21" t="s">
        <v>1352</v>
      </c>
      <c r="C3362" s="21" t="s">
        <v>1352</v>
      </c>
      <c r="D3362" s="21" t="s">
        <v>36</v>
      </c>
      <c r="E3362" s="21" t="s">
        <v>148</v>
      </c>
      <c r="F3362" s="21" t="s">
        <v>149</v>
      </c>
      <c r="G3362" s="21" t="s">
        <v>38</v>
      </c>
      <c r="H3362" s="21" t="s">
        <v>1027</v>
      </c>
      <c r="I3362" s="21" t="s">
        <v>1353</v>
      </c>
      <c r="J3362" s="21" t="s">
        <v>947</v>
      </c>
      <c r="K3362" s="21" t="s">
        <v>1408</v>
      </c>
      <c r="L3362" s="21" t="s">
        <v>1891</v>
      </c>
      <c r="M3362" s="21" t="s">
        <v>1891</v>
      </c>
      <c r="N3362" s="21" t="s">
        <v>237</v>
      </c>
      <c r="O3362" s="22">
        <v>2</v>
      </c>
      <c r="P3362" s="22">
        <v>19</v>
      </c>
      <c r="Q3362" s="21" t="s">
        <v>580</v>
      </c>
      <c r="R3362" s="103">
        <f t="shared" si="52"/>
        <v>38</v>
      </c>
      <c r="S3362" s="22">
        <v>0</v>
      </c>
      <c r="T3362" s="22">
        <v>19</v>
      </c>
      <c r="U3362" s="22">
        <v>0</v>
      </c>
      <c r="V3362" s="22">
        <v>0</v>
      </c>
      <c r="W3362" s="22">
        <v>0</v>
      </c>
      <c r="X3362" s="22">
        <v>19</v>
      </c>
      <c r="Y3362" s="22">
        <v>0</v>
      </c>
      <c r="Z3362" s="22">
        <v>0</v>
      </c>
      <c r="AA3362" s="22">
        <v>0</v>
      </c>
      <c r="AB3362" s="22">
        <v>0</v>
      </c>
      <c r="AC3362" s="22">
        <v>0</v>
      </c>
      <c r="AD3362" s="22">
        <v>0</v>
      </c>
    </row>
    <row r="3363" spans="1:30" s="1" customFormat="1" ht="15" customHeight="1" x14ac:dyDescent="0.3">
      <c r="A3363" s="21" t="s">
        <v>34</v>
      </c>
      <c r="B3363" s="21" t="s">
        <v>1352</v>
      </c>
      <c r="C3363" s="21" t="s">
        <v>1352</v>
      </c>
      <c r="D3363" s="21" t="s">
        <v>36</v>
      </c>
      <c r="E3363" s="21" t="s">
        <v>148</v>
      </c>
      <c r="F3363" s="21" t="s">
        <v>149</v>
      </c>
      <c r="G3363" s="21" t="s">
        <v>38</v>
      </c>
      <c r="H3363" s="21" t="s">
        <v>1027</v>
      </c>
      <c r="I3363" s="21" t="s">
        <v>1353</v>
      </c>
      <c r="J3363" s="21" t="s">
        <v>165</v>
      </c>
      <c r="K3363" s="21" t="s">
        <v>166</v>
      </c>
      <c r="L3363" s="21" t="s">
        <v>1891</v>
      </c>
      <c r="M3363" s="21" t="s">
        <v>1891</v>
      </c>
      <c r="N3363" s="21" t="s">
        <v>48</v>
      </c>
      <c r="O3363" s="22">
        <v>2</v>
      </c>
      <c r="P3363" s="22">
        <v>395</v>
      </c>
      <c r="Q3363" s="21" t="s">
        <v>580</v>
      </c>
      <c r="R3363" s="103">
        <f t="shared" si="52"/>
        <v>790</v>
      </c>
      <c r="S3363" s="22">
        <v>0</v>
      </c>
      <c r="T3363" s="22">
        <v>395</v>
      </c>
      <c r="U3363" s="22">
        <v>0</v>
      </c>
      <c r="V3363" s="22">
        <v>0</v>
      </c>
      <c r="W3363" s="22">
        <v>0</v>
      </c>
      <c r="X3363" s="22">
        <v>0</v>
      </c>
      <c r="Y3363" s="22">
        <v>0</v>
      </c>
      <c r="Z3363" s="22">
        <v>395</v>
      </c>
      <c r="AA3363" s="22">
        <v>0</v>
      </c>
      <c r="AB3363" s="22">
        <v>0</v>
      </c>
      <c r="AC3363" s="22">
        <v>0</v>
      </c>
      <c r="AD3363" s="22">
        <v>0</v>
      </c>
    </row>
    <row r="3364" spans="1:30" s="1" customFormat="1" ht="15" customHeight="1" x14ac:dyDescent="0.3">
      <c r="A3364" s="21" t="s">
        <v>34</v>
      </c>
      <c r="B3364" s="21" t="s">
        <v>1352</v>
      </c>
      <c r="C3364" s="21" t="s">
        <v>1352</v>
      </c>
      <c r="D3364" s="21" t="s">
        <v>36</v>
      </c>
      <c r="E3364" s="21" t="s">
        <v>148</v>
      </c>
      <c r="F3364" s="21" t="s">
        <v>149</v>
      </c>
      <c r="G3364" s="21" t="s">
        <v>38</v>
      </c>
      <c r="H3364" s="21" t="s">
        <v>1027</v>
      </c>
      <c r="I3364" s="21" t="s">
        <v>1353</v>
      </c>
      <c r="J3364" s="21" t="s">
        <v>2158</v>
      </c>
      <c r="K3364" s="21" t="s">
        <v>1296</v>
      </c>
      <c r="L3364" s="21" t="s">
        <v>1891</v>
      </c>
      <c r="M3364" s="21" t="s">
        <v>1891</v>
      </c>
      <c r="N3364" s="21" t="s">
        <v>48</v>
      </c>
      <c r="O3364" s="22">
        <v>1</v>
      </c>
      <c r="P3364" s="22">
        <v>217</v>
      </c>
      <c r="Q3364" s="21" t="s">
        <v>580</v>
      </c>
      <c r="R3364" s="103">
        <f t="shared" si="52"/>
        <v>217</v>
      </c>
      <c r="S3364" s="22">
        <v>0</v>
      </c>
      <c r="T3364" s="22">
        <v>217</v>
      </c>
      <c r="U3364" s="22">
        <v>0</v>
      </c>
      <c r="V3364" s="22">
        <v>0</v>
      </c>
      <c r="W3364" s="22">
        <v>0</v>
      </c>
      <c r="X3364" s="22">
        <v>0</v>
      </c>
      <c r="Y3364" s="22">
        <v>0</v>
      </c>
      <c r="Z3364" s="22">
        <v>0</v>
      </c>
      <c r="AA3364" s="22">
        <v>0</v>
      </c>
      <c r="AB3364" s="22">
        <v>0</v>
      </c>
      <c r="AC3364" s="22">
        <v>0</v>
      </c>
      <c r="AD3364" s="22">
        <v>0</v>
      </c>
    </row>
    <row r="3365" spans="1:30" s="1" customFormat="1" ht="15" customHeight="1" x14ac:dyDescent="0.3">
      <c r="A3365" s="21" t="s">
        <v>34</v>
      </c>
      <c r="B3365" s="21" t="s">
        <v>1352</v>
      </c>
      <c r="C3365" s="21" t="s">
        <v>1352</v>
      </c>
      <c r="D3365" s="21" t="s">
        <v>36</v>
      </c>
      <c r="E3365" s="21" t="s">
        <v>148</v>
      </c>
      <c r="F3365" s="21" t="s">
        <v>149</v>
      </c>
      <c r="G3365" s="21" t="s">
        <v>38</v>
      </c>
      <c r="H3365" s="21" t="s">
        <v>1027</v>
      </c>
      <c r="I3365" s="21" t="s">
        <v>1353</v>
      </c>
      <c r="J3365" s="21" t="s">
        <v>776</v>
      </c>
      <c r="K3365" s="21" t="s">
        <v>777</v>
      </c>
      <c r="L3365" s="21" t="s">
        <v>1891</v>
      </c>
      <c r="M3365" s="21" t="s">
        <v>1891</v>
      </c>
      <c r="N3365" s="21" t="s">
        <v>44</v>
      </c>
      <c r="O3365" s="22">
        <v>2</v>
      </c>
      <c r="P3365" s="22">
        <v>379</v>
      </c>
      <c r="Q3365" s="21" t="s">
        <v>580</v>
      </c>
      <c r="R3365" s="103">
        <f t="shared" si="52"/>
        <v>758</v>
      </c>
      <c r="S3365" s="22">
        <v>0</v>
      </c>
      <c r="T3365" s="22">
        <v>379</v>
      </c>
      <c r="U3365" s="22">
        <v>0</v>
      </c>
      <c r="V3365" s="22">
        <v>0</v>
      </c>
      <c r="W3365" s="22">
        <v>0</v>
      </c>
      <c r="X3365" s="22">
        <v>0</v>
      </c>
      <c r="Y3365" s="22">
        <v>0</v>
      </c>
      <c r="Z3365" s="22">
        <v>0</v>
      </c>
      <c r="AA3365" s="22">
        <v>0</v>
      </c>
      <c r="AB3365" s="22">
        <v>379</v>
      </c>
      <c r="AC3365" s="22">
        <v>0</v>
      </c>
      <c r="AD3365" s="22">
        <v>0</v>
      </c>
    </row>
    <row r="3366" spans="1:30" s="1" customFormat="1" ht="15" customHeight="1" x14ac:dyDescent="0.3">
      <c r="A3366" s="21" t="s">
        <v>34</v>
      </c>
      <c r="B3366" s="21" t="s">
        <v>1352</v>
      </c>
      <c r="C3366" s="21" t="s">
        <v>1352</v>
      </c>
      <c r="D3366" s="21" t="s">
        <v>36</v>
      </c>
      <c r="E3366" s="21" t="s">
        <v>148</v>
      </c>
      <c r="F3366" s="21" t="s">
        <v>149</v>
      </c>
      <c r="G3366" s="21" t="s">
        <v>38</v>
      </c>
      <c r="H3366" s="21" t="s">
        <v>1027</v>
      </c>
      <c r="I3366" s="21" t="s">
        <v>1353</v>
      </c>
      <c r="J3366" s="21" t="s">
        <v>938</v>
      </c>
      <c r="K3366" s="21" t="s">
        <v>1113</v>
      </c>
      <c r="L3366" s="21" t="s">
        <v>1891</v>
      </c>
      <c r="M3366" s="21" t="s">
        <v>1891</v>
      </c>
      <c r="N3366" s="21" t="s">
        <v>48</v>
      </c>
      <c r="O3366" s="22">
        <v>12</v>
      </c>
      <c r="P3366" s="22">
        <v>61</v>
      </c>
      <c r="Q3366" s="21" t="s">
        <v>580</v>
      </c>
      <c r="R3366" s="103">
        <f t="shared" si="52"/>
        <v>732</v>
      </c>
      <c r="S3366" s="22">
        <v>0</v>
      </c>
      <c r="T3366" s="22">
        <v>732</v>
      </c>
      <c r="U3366" s="22">
        <v>0</v>
      </c>
      <c r="V3366" s="22">
        <v>0</v>
      </c>
      <c r="W3366" s="22">
        <v>0</v>
      </c>
      <c r="X3366" s="22">
        <v>0</v>
      </c>
      <c r="Y3366" s="22">
        <v>0</v>
      </c>
      <c r="Z3366" s="22">
        <v>0</v>
      </c>
      <c r="AA3366" s="22">
        <v>0</v>
      </c>
      <c r="AB3366" s="22">
        <v>0</v>
      </c>
      <c r="AC3366" s="22">
        <v>0</v>
      </c>
      <c r="AD3366" s="22">
        <v>0</v>
      </c>
    </row>
    <row r="3367" spans="1:30" s="1" customFormat="1" ht="15" customHeight="1" x14ac:dyDescent="0.3">
      <c r="A3367" s="21" t="s">
        <v>34</v>
      </c>
      <c r="B3367" s="21" t="s">
        <v>1352</v>
      </c>
      <c r="C3367" s="21" t="s">
        <v>1352</v>
      </c>
      <c r="D3367" s="21" t="s">
        <v>36</v>
      </c>
      <c r="E3367" s="21" t="s">
        <v>148</v>
      </c>
      <c r="F3367" s="21" t="s">
        <v>149</v>
      </c>
      <c r="G3367" s="21" t="s">
        <v>38</v>
      </c>
      <c r="H3367" s="21" t="s">
        <v>1027</v>
      </c>
      <c r="I3367" s="21" t="s">
        <v>1353</v>
      </c>
      <c r="J3367" s="21" t="s">
        <v>732</v>
      </c>
      <c r="K3367" s="21" t="s">
        <v>733</v>
      </c>
      <c r="L3367" s="21" t="s">
        <v>1891</v>
      </c>
      <c r="M3367" s="21" t="s">
        <v>1891</v>
      </c>
      <c r="N3367" s="21" t="s">
        <v>253</v>
      </c>
      <c r="O3367" s="22">
        <v>8</v>
      </c>
      <c r="P3367" s="22">
        <v>102</v>
      </c>
      <c r="Q3367" s="21" t="s">
        <v>580</v>
      </c>
      <c r="R3367" s="103">
        <f t="shared" si="52"/>
        <v>816</v>
      </c>
      <c r="S3367" s="22">
        <v>0</v>
      </c>
      <c r="T3367" s="22">
        <v>204</v>
      </c>
      <c r="U3367" s="22">
        <v>0</v>
      </c>
      <c r="V3367" s="22">
        <v>204</v>
      </c>
      <c r="W3367" s="22">
        <v>0</v>
      </c>
      <c r="X3367" s="22">
        <v>0</v>
      </c>
      <c r="Y3367" s="22">
        <v>0</v>
      </c>
      <c r="Z3367" s="22">
        <v>204</v>
      </c>
      <c r="AA3367" s="22">
        <v>0</v>
      </c>
      <c r="AB3367" s="22">
        <v>204</v>
      </c>
      <c r="AC3367" s="22">
        <v>0</v>
      </c>
      <c r="AD3367" s="22">
        <v>0</v>
      </c>
    </row>
    <row r="3368" spans="1:30" s="1" customFormat="1" ht="15" customHeight="1" x14ac:dyDescent="0.3">
      <c r="A3368" s="21" t="s">
        <v>34</v>
      </c>
      <c r="B3368" s="21" t="s">
        <v>1352</v>
      </c>
      <c r="C3368" s="21" t="s">
        <v>1352</v>
      </c>
      <c r="D3368" s="21" t="s">
        <v>36</v>
      </c>
      <c r="E3368" s="21" t="s">
        <v>148</v>
      </c>
      <c r="F3368" s="21" t="s">
        <v>149</v>
      </c>
      <c r="G3368" s="21" t="s">
        <v>38</v>
      </c>
      <c r="H3368" s="21" t="s">
        <v>1027</v>
      </c>
      <c r="I3368" s="21" t="s">
        <v>1353</v>
      </c>
      <c r="J3368" s="21" t="s">
        <v>527</v>
      </c>
      <c r="K3368" s="21" t="s">
        <v>1211</v>
      </c>
      <c r="L3368" s="21" t="s">
        <v>1891</v>
      </c>
      <c r="M3368" s="21" t="s">
        <v>1891</v>
      </c>
      <c r="N3368" s="21" t="s">
        <v>253</v>
      </c>
      <c r="O3368" s="22">
        <v>10</v>
      </c>
      <c r="P3368" s="22">
        <v>27</v>
      </c>
      <c r="Q3368" s="21" t="s">
        <v>580</v>
      </c>
      <c r="R3368" s="103">
        <f t="shared" si="52"/>
        <v>270</v>
      </c>
      <c r="S3368" s="22">
        <v>0</v>
      </c>
      <c r="T3368" s="22">
        <v>108</v>
      </c>
      <c r="U3368" s="22">
        <v>0</v>
      </c>
      <c r="V3368" s="22">
        <v>81</v>
      </c>
      <c r="W3368" s="22">
        <v>0</v>
      </c>
      <c r="X3368" s="22">
        <v>0</v>
      </c>
      <c r="Y3368" s="22">
        <v>0</v>
      </c>
      <c r="Z3368" s="22">
        <v>81</v>
      </c>
      <c r="AA3368" s="22">
        <v>0</v>
      </c>
      <c r="AB3368" s="22">
        <v>0</v>
      </c>
      <c r="AC3368" s="22">
        <v>0</v>
      </c>
      <c r="AD3368" s="22">
        <v>0</v>
      </c>
    </row>
    <row r="3369" spans="1:30" s="1" customFormat="1" ht="15" customHeight="1" x14ac:dyDescent="0.3">
      <c r="A3369" s="21" t="s">
        <v>34</v>
      </c>
      <c r="B3369" s="21" t="s">
        <v>1352</v>
      </c>
      <c r="C3369" s="21" t="s">
        <v>1352</v>
      </c>
      <c r="D3369" s="21" t="s">
        <v>36</v>
      </c>
      <c r="E3369" s="21" t="s">
        <v>148</v>
      </c>
      <c r="F3369" s="21" t="s">
        <v>149</v>
      </c>
      <c r="G3369" s="21" t="s">
        <v>38</v>
      </c>
      <c r="H3369" s="21" t="s">
        <v>1027</v>
      </c>
      <c r="I3369" s="21" t="s">
        <v>1353</v>
      </c>
      <c r="J3369" s="21" t="s">
        <v>1479</v>
      </c>
      <c r="K3369" s="21" t="s">
        <v>2245</v>
      </c>
      <c r="L3369" s="21" t="s">
        <v>1891</v>
      </c>
      <c r="M3369" s="21" t="s">
        <v>1891</v>
      </c>
      <c r="N3369" s="21" t="s">
        <v>48</v>
      </c>
      <c r="O3369" s="22">
        <v>3</v>
      </c>
      <c r="P3369" s="22">
        <v>200</v>
      </c>
      <c r="Q3369" s="21" t="s">
        <v>580</v>
      </c>
      <c r="R3369" s="103">
        <f t="shared" si="52"/>
        <v>600</v>
      </c>
      <c r="S3369" s="22">
        <v>0</v>
      </c>
      <c r="T3369" s="22">
        <v>600</v>
      </c>
      <c r="U3369" s="22">
        <v>0</v>
      </c>
      <c r="V3369" s="22">
        <v>0</v>
      </c>
      <c r="W3369" s="22">
        <v>0</v>
      </c>
      <c r="X3369" s="22">
        <v>0</v>
      </c>
      <c r="Y3369" s="22">
        <v>0</v>
      </c>
      <c r="Z3369" s="22">
        <v>0</v>
      </c>
      <c r="AA3369" s="22">
        <v>0</v>
      </c>
      <c r="AB3369" s="22">
        <v>0</v>
      </c>
      <c r="AC3369" s="22">
        <v>0</v>
      </c>
      <c r="AD3369" s="22">
        <v>0</v>
      </c>
    </row>
    <row r="3370" spans="1:30" s="1" customFormat="1" ht="15" customHeight="1" x14ac:dyDescent="0.3">
      <c r="A3370" s="21" t="s">
        <v>34</v>
      </c>
      <c r="B3370" s="21" t="s">
        <v>1352</v>
      </c>
      <c r="C3370" s="21" t="s">
        <v>1352</v>
      </c>
      <c r="D3370" s="21" t="s">
        <v>36</v>
      </c>
      <c r="E3370" s="21" t="s">
        <v>148</v>
      </c>
      <c r="F3370" s="21" t="s">
        <v>149</v>
      </c>
      <c r="G3370" s="21" t="s">
        <v>38</v>
      </c>
      <c r="H3370" s="21" t="s">
        <v>1027</v>
      </c>
      <c r="I3370" s="21" t="s">
        <v>1353</v>
      </c>
      <c r="J3370" s="21" t="s">
        <v>804</v>
      </c>
      <c r="K3370" s="21" t="s">
        <v>805</v>
      </c>
      <c r="L3370" s="21" t="s">
        <v>1891</v>
      </c>
      <c r="M3370" s="21" t="s">
        <v>1891</v>
      </c>
      <c r="N3370" s="21" t="s">
        <v>48</v>
      </c>
      <c r="O3370" s="22">
        <v>10</v>
      </c>
      <c r="P3370" s="22">
        <v>52</v>
      </c>
      <c r="Q3370" s="21" t="s">
        <v>580</v>
      </c>
      <c r="R3370" s="103">
        <f t="shared" si="52"/>
        <v>520</v>
      </c>
      <c r="S3370" s="22">
        <v>0</v>
      </c>
      <c r="T3370" s="22">
        <v>260</v>
      </c>
      <c r="U3370" s="22">
        <v>0</v>
      </c>
      <c r="V3370" s="22">
        <v>260</v>
      </c>
      <c r="W3370" s="22">
        <v>0</v>
      </c>
      <c r="X3370" s="22">
        <v>0</v>
      </c>
      <c r="Y3370" s="22">
        <v>0</v>
      </c>
      <c r="Z3370" s="22">
        <v>0</v>
      </c>
      <c r="AA3370" s="22">
        <v>0</v>
      </c>
      <c r="AB3370" s="22">
        <v>0</v>
      </c>
      <c r="AC3370" s="22">
        <v>0</v>
      </c>
      <c r="AD3370" s="22">
        <v>0</v>
      </c>
    </row>
    <row r="3371" spans="1:30" s="1" customFormat="1" ht="15" customHeight="1" x14ac:dyDescent="0.3">
      <c r="A3371" s="21" t="s">
        <v>34</v>
      </c>
      <c r="B3371" s="21" t="s">
        <v>1352</v>
      </c>
      <c r="C3371" s="21" t="s">
        <v>1352</v>
      </c>
      <c r="D3371" s="21" t="s">
        <v>36</v>
      </c>
      <c r="E3371" s="21" t="s">
        <v>194</v>
      </c>
      <c r="F3371" s="21" t="s">
        <v>195</v>
      </c>
      <c r="G3371" s="21" t="s">
        <v>38</v>
      </c>
      <c r="H3371" s="21" t="s">
        <v>1027</v>
      </c>
      <c r="I3371" s="21" t="s">
        <v>1353</v>
      </c>
      <c r="J3371" s="21" t="s">
        <v>154</v>
      </c>
      <c r="K3371" s="21" t="s">
        <v>155</v>
      </c>
      <c r="L3371" s="21" t="s">
        <v>1891</v>
      </c>
      <c r="M3371" s="21" t="s">
        <v>1891</v>
      </c>
      <c r="N3371" s="21" t="s">
        <v>48</v>
      </c>
      <c r="O3371" s="22">
        <v>1</v>
      </c>
      <c r="P3371" s="22">
        <v>329</v>
      </c>
      <c r="Q3371" s="21" t="s">
        <v>580</v>
      </c>
      <c r="R3371" s="103">
        <f t="shared" si="52"/>
        <v>329</v>
      </c>
      <c r="S3371" s="22">
        <v>329</v>
      </c>
      <c r="T3371" s="22">
        <v>0</v>
      </c>
      <c r="U3371" s="22">
        <v>0</v>
      </c>
      <c r="V3371" s="22">
        <v>0</v>
      </c>
      <c r="W3371" s="22">
        <v>0</v>
      </c>
      <c r="X3371" s="22">
        <v>0</v>
      </c>
      <c r="Y3371" s="22">
        <v>0</v>
      </c>
      <c r="Z3371" s="22">
        <v>0</v>
      </c>
      <c r="AA3371" s="22">
        <v>0</v>
      </c>
      <c r="AB3371" s="22">
        <v>0</v>
      </c>
      <c r="AC3371" s="22">
        <v>0</v>
      </c>
      <c r="AD3371" s="22">
        <v>0</v>
      </c>
    </row>
    <row r="3372" spans="1:30" s="1" customFormat="1" ht="15" customHeight="1" x14ac:dyDescent="0.3">
      <c r="A3372" s="21" t="s">
        <v>34</v>
      </c>
      <c r="B3372" s="21" t="s">
        <v>1352</v>
      </c>
      <c r="C3372" s="21" t="s">
        <v>1352</v>
      </c>
      <c r="D3372" s="21" t="s">
        <v>36</v>
      </c>
      <c r="E3372" s="21" t="s">
        <v>194</v>
      </c>
      <c r="F3372" s="21" t="s">
        <v>195</v>
      </c>
      <c r="G3372" s="21" t="s">
        <v>38</v>
      </c>
      <c r="H3372" s="21" t="s">
        <v>1027</v>
      </c>
      <c r="I3372" s="21" t="s">
        <v>1353</v>
      </c>
      <c r="J3372" s="21" t="s">
        <v>659</v>
      </c>
      <c r="K3372" s="21" t="s">
        <v>660</v>
      </c>
      <c r="L3372" s="21" t="s">
        <v>1891</v>
      </c>
      <c r="M3372" s="21" t="s">
        <v>1891</v>
      </c>
      <c r="N3372" s="21" t="s">
        <v>295</v>
      </c>
      <c r="O3372" s="22">
        <v>1</v>
      </c>
      <c r="P3372" s="22">
        <v>119</v>
      </c>
      <c r="Q3372" s="21" t="s">
        <v>580</v>
      </c>
      <c r="R3372" s="103">
        <f t="shared" si="52"/>
        <v>119</v>
      </c>
      <c r="S3372" s="22">
        <v>119</v>
      </c>
      <c r="T3372" s="22">
        <v>0</v>
      </c>
      <c r="U3372" s="22">
        <v>0</v>
      </c>
      <c r="V3372" s="22">
        <v>0</v>
      </c>
      <c r="W3372" s="22">
        <v>0</v>
      </c>
      <c r="X3372" s="22">
        <v>0</v>
      </c>
      <c r="Y3372" s="22">
        <v>0</v>
      </c>
      <c r="Z3372" s="22">
        <v>0</v>
      </c>
      <c r="AA3372" s="22">
        <v>0</v>
      </c>
      <c r="AB3372" s="22">
        <v>0</v>
      </c>
      <c r="AC3372" s="22">
        <v>0</v>
      </c>
      <c r="AD3372" s="22">
        <v>0</v>
      </c>
    </row>
    <row r="3373" spans="1:30" s="1" customFormat="1" ht="15" customHeight="1" x14ac:dyDescent="0.3">
      <c r="A3373" s="21" t="s">
        <v>34</v>
      </c>
      <c r="B3373" s="21" t="s">
        <v>1352</v>
      </c>
      <c r="C3373" s="21" t="s">
        <v>1352</v>
      </c>
      <c r="D3373" s="21" t="s">
        <v>36</v>
      </c>
      <c r="E3373" s="21" t="s">
        <v>194</v>
      </c>
      <c r="F3373" s="21" t="s">
        <v>195</v>
      </c>
      <c r="G3373" s="21" t="s">
        <v>38</v>
      </c>
      <c r="H3373" s="21" t="s">
        <v>1027</v>
      </c>
      <c r="I3373" s="21" t="s">
        <v>1353</v>
      </c>
      <c r="J3373" s="21" t="s">
        <v>831</v>
      </c>
      <c r="K3373" s="21" t="s">
        <v>832</v>
      </c>
      <c r="L3373" s="21" t="s">
        <v>1891</v>
      </c>
      <c r="M3373" s="21" t="s">
        <v>1891</v>
      </c>
      <c r="N3373" s="21" t="s">
        <v>295</v>
      </c>
      <c r="O3373" s="22">
        <v>1</v>
      </c>
      <c r="P3373" s="22">
        <v>119</v>
      </c>
      <c r="Q3373" s="21" t="s">
        <v>580</v>
      </c>
      <c r="R3373" s="103">
        <f t="shared" si="52"/>
        <v>119</v>
      </c>
      <c r="S3373" s="22">
        <v>119</v>
      </c>
      <c r="T3373" s="22">
        <v>0</v>
      </c>
      <c r="U3373" s="22">
        <v>0</v>
      </c>
      <c r="V3373" s="22">
        <v>0</v>
      </c>
      <c r="W3373" s="22">
        <v>0</v>
      </c>
      <c r="X3373" s="22">
        <v>0</v>
      </c>
      <c r="Y3373" s="22">
        <v>0</v>
      </c>
      <c r="Z3373" s="22">
        <v>0</v>
      </c>
      <c r="AA3373" s="22">
        <v>0</v>
      </c>
      <c r="AB3373" s="22">
        <v>0</v>
      </c>
      <c r="AC3373" s="22">
        <v>0</v>
      </c>
      <c r="AD3373" s="22">
        <v>0</v>
      </c>
    </row>
    <row r="3374" spans="1:30" s="1" customFormat="1" ht="15" customHeight="1" x14ac:dyDescent="0.3">
      <c r="A3374" s="21" t="s">
        <v>34</v>
      </c>
      <c r="B3374" s="21" t="s">
        <v>1352</v>
      </c>
      <c r="C3374" s="21" t="s">
        <v>1352</v>
      </c>
      <c r="D3374" s="21" t="s">
        <v>36</v>
      </c>
      <c r="E3374" s="21" t="s">
        <v>194</v>
      </c>
      <c r="F3374" s="21" t="s">
        <v>195</v>
      </c>
      <c r="G3374" s="21" t="s">
        <v>38</v>
      </c>
      <c r="H3374" s="21" t="s">
        <v>1027</v>
      </c>
      <c r="I3374" s="21" t="s">
        <v>1353</v>
      </c>
      <c r="J3374" s="21" t="s">
        <v>938</v>
      </c>
      <c r="K3374" s="21" t="s">
        <v>1113</v>
      </c>
      <c r="L3374" s="21" t="s">
        <v>1891</v>
      </c>
      <c r="M3374" s="21" t="s">
        <v>1891</v>
      </c>
      <c r="N3374" s="21" t="s">
        <v>48</v>
      </c>
      <c r="O3374" s="22">
        <v>2</v>
      </c>
      <c r="P3374" s="22">
        <v>47</v>
      </c>
      <c r="Q3374" s="21" t="s">
        <v>580</v>
      </c>
      <c r="R3374" s="103">
        <f t="shared" si="52"/>
        <v>94</v>
      </c>
      <c r="S3374" s="22">
        <v>94</v>
      </c>
      <c r="T3374" s="22">
        <v>0</v>
      </c>
      <c r="U3374" s="22">
        <v>0</v>
      </c>
      <c r="V3374" s="22">
        <v>0</v>
      </c>
      <c r="W3374" s="22">
        <v>0</v>
      </c>
      <c r="X3374" s="22">
        <v>0</v>
      </c>
      <c r="Y3374" s="22">
        <v>0</v>
      </c>
      <c r="Z3374" s="22">
        <v>0</v>
      </c>
      <c r="AA3374" s="22">
        <v>0</v>
      </c>
      <c r="AB3374" s="22">
        <v>0</v>
      </c>
      <c r="AC3374" s="22">
        <v>0</v>
      </c>
      <c r="AD3374" s="22">
        <v>0</v>
      </c>
    </row>
    <row r="3375" spans="1:30" s="1" customFormat="1" ht="15" customHeight="1" x14ac:dyDescent="0.3">
      <c r="A3375" s="21" t="s">
        <v>34</v>
      </c>
      <c r="B3375" s="21" t="s">
        <v>1352</v>
      </c>
      <c r="C3375" s="21" t="s">
        <v>1352</v>
      </c>
      <c r="D3375" s="21" t="s">
        <v>36</v>
      </c>
      <c r="E3375" s="21" t="s">
        <v>194</v>
      </c>
      <c r="F3375" s="21" t="s">
        <v>195</v>
      </c>
      <c r="G3375" s="21" t="s">
        <v>38</v>
      </c>
      <c r="H3375" s="21" t="s">
        <v>1027</v>
      </c>
      <c r="I3375" s="21" t="s">
        <v>1353</v>
      </c>
      <c r="J3375" s="21" t="s">
        <v>111</v>
      </c>
      <c r="K3375" s="21" t="s">
        <v>62</v>
      </c>
      <c r="L3375" s="21" t="s">
        <v>1891</v>
      </c>
      <c r="M3375" s="21" t="s">
        <v>1891</v>
      </c>
      <c r="N3375" s="21" t="s">
        <v>48</v>
      </c>
      <c r="O3375" s="22">
        <v>4</v>
      </c>
      <c r="P3375" s="22">
        <v>56</v>
      </c>
      <c r="Q3375" s="21" t="s">
        <v>580</v>
      </c>
      <c r="R3375" s="103">
        <f t="shared" si="52"/>
        <v>224</v>
      </c>
      <c r="S3375" s="22">
        <v>112</v>
      </c>
      <c r="T3375" s="22">
        <v>0</v>
      </c>
      <c r="U3375" s="22">
        <v>0</v>
      </c>
      <c r="V3375" s="22">
        <v>0</v>
      </c>
      <c r="W3375" s="22">
        <v>0</v>
      </c>
      <c r="X3375" s="22">
        <v>0</v>
      </c>
      <c r="Y3375" s="22">
        <v>112</v>
      </c>
      <c r="Z3375" s="22">
        <v>0</v>
      </c>
      <c r="AA3375" s="22">
        <v>0</v>
      </c>
      <c r="AB3375" s="22">
        <v>0</v>
      </c>
      <c r="AC3375" s="22">
        <v>0</v>
      </c>
      <c r="AD3375" s="22">
        <v>0</v>
      </c>
    </row>
    <row r="3376" spans="1:30" s="1" customFormat="1" ht="15" customHeight="1" x14ac:dyDescent="0.3">
      <c r="A3376" s="21" t="s">
        <v>34</v>
      </c>
      <c r="B3376" s="21" t="s">
        <v>1352</v>
      </c>
      <c r="C3376" s="21" t="s">
        <v>1352</v>
      </c>
      <c r="D3376" s="21" t="s">
        <v>36</v>
      </c>
      <c r="E3376" s="21" t="s">
        <v>194</v>
      </c>
      <c r="F3376" s="21" t="s">
        <v>195</v>
      </c>
      <c r="G3376" s="21" t="s">
        <v>38</v>
      </c>
      <c r="H3376" s="21" t="s">
        <v>1027</v>
      </c>
      <c r="I3376" s="21" t="s">
        <v>1353</v>
      </c>
      <c r="J3376" s="21" t="s">
        <v>1114</v>
      </c>
      <c r="K3376" s="21" t="s">
        <v>1115</v>
      </c>
      <c r="L3376" s="21" t="s">
        <v>1891</v>
      </c>
      <c r="M3376" s="21" t="s">
        <v>1891</v>
      </c>
      <c r="N3376" s="21" t="s">
        <v>48</v>
      </c>
      <c r="O3376" s="22">
        <v>2</v>
      </c>
      <c r="P3376" s="22">
        <v>47</v>
      </c>
      <c r="Q3376" s="21" t="s">
        <v>580</v>
      </c>
      <c r="R3376" s="103">
        <f t="shared" si="52"/>
        <v>94</v>
      </c>
      <c r="S3376" s="22">
        <v>94</v>
      </c>
      <c r="T3376" s="22">
        <v>0</v>
      </c>
      <c r="U3376" s="22">
        <v>0</v>
      </c>
      <c r="V3376" s="22">
        <v>0</v>
      </c>
      <c r="W3376" s="22">
        <v>0</v>
      </c>
      <c r="X3376" s="22">
        <v>0</v>
      </c>
      <c r="Y3376" s="22">
        <v>0</v>
      </c>
      <c r="Z3376" s="22">
        <v>0</v>
      </c>
      <c r="AA3376" s="22">
        <v>0</v>
      </c>
      <c r="AB3376" s="22">
        <v>0</v>
      </c>
      <c r="AC3376" s="22">
        <v>0</v>
      </c>
      <c r="AD3376" s="22">
        <v>0</v>
      </c>
    </row>
    <row r="3377" spans="1:30" s="1" customFormat="1" ht="15" customHeight="1" x14ac:dyDescent="0.3">
      <c r="A3377" s="21" t="s">
        <v>34</v>
      </c>
      <c r="B3377" s="21" t="s">
        <v>1352</v>
      </c>
      <c r="C3377" s="21" t="s">
        <v>1352</v>
      </c>
      <c r="D3377" s="21" t="s">
        <v>36</v>
      </c>
      <c r="E3377" s="21" t="s">
        <v>194</v>
      </c>
      <c r="F3377" s="21" t="s">
        <v>195</v>
      </c>
      <c r="G3377" s="21" t="s">
        <v>38</v>
      </c>
      <c r="H3377" s="21" t="s">
        <v>1027</v>
      </c>
      <c r="I3377" s="21" t="s">
        <v>1353</v>
      </c>
      <c r="J3377" s="21" t="s">
        <v>630</v>
      </c>
      <c r="K3377" s="21" t="s">
        <v>631</v>
      </c>
      <c r="L3377" s="21" t="s">
        <v>1891</v>
      </c>
      <c r="M3377" s="21" t="s">
        <v>1891</v>
      </c>
      <c r="N3377" s="21" t="s">
        <v>63</v>
      </c>
      <c r="O3377" s="22">
        <v>2</v>
      </c>
      <c r="P3377" s="22">
        <v>54</v>
      </c>
      <c r="Q3377" s="21" t="s">
        <v>580</v>
      </c>
      <c r="R3377" s="103">
        <f t="shared" si="52"/>
        <v>108</v>
      </c>
      <c r="S3377" s="22">
        <v>108</v>
      </c>
      <c r="T3377" s="22">
        <v>0</v>
      </c>
      <c r="U3377" s="22">
        <v>0</v>
      </c>
      <c r="V3377" s="22">
        <v>0</v>
      </c>
      <c r="W3377" s="22">
        <v>0</v>
      </c>
      <c r="X3377" s="22">
        <v>0</v>
      </c>
      <c r="Y3377" s="22">
        <v>0</v>
      </c>
      <c r="Z3377" s="22">
        <v>0</v>
      </c>
      <c r="AA3377" s="22">
        <v>0</v>
      </c>
      <c r="AB3377" s="22">
        <v>0</v>
      </c>
      <c r="AC3377" s="22">
        <v>0</v>
      </c>
      <c r="AD3377" s="22">
        <v>0</v>
      </c>
    </row>
    <row r="3378" spans="1:30" s="1" customFormat="1" ht="15" customHeight="1" x14ac:dyDescent="0.3">
      <c r="A3378" s="21" t="s">
        <v>34</v>
      </c>
      <c r="B3378" s="21" t="s">
        <v>1352</v>
      </c>
      <c r="C3378" s="21" t="s">
        <v>1352</v>
      </c>
      <c r="D3378" s="21" t="s">
        <v>36</v>
      </c>
      <c r="E3378" s="21" t="s">
        <v>194</v>
      </c>
      <c r="F3378" s="21" t="s">
        <v>195</v>
      </c>
      <c r="G3378" s="21" t="s">
        <v>38</v>
      </c>
      <c r="H3378" s="21" t="s">
        <v>1027</v>
      </c>
      <c r="I3378" s="21" t="s">
        <v>1353</v>
      </c>
      <c r="J3378" s="21" t="s">
        <v>641</v>
      </c>
      <c r="K3378" s="21" t="s">
        <v>642</v>
      </c>
      <c r="L3378" s="21" t="s">
        <v>1891</v>
      </c>
      <c r="M3378" s="21" t="s">
        <v>1891</v>
      </c>
      <c r="N3378" s="21" t="s">
        <v>61</v>
      </c>
      <c r="O3378" s="22">
        <v>2</v>
      </c>
      <c r="P3378" s="22">
        <v>68</v>
      </c>
      <c r="Q3378" s="21" t="s">
        <v>580</v>
      </c>
      <c r="R3378" s="103">
        <f t="shared" si="52"/>
        <v>136</v>
      </c>
      <c r="S3378" s="22">
        <v>68</v>
      </c>
      <c r="T3378" s="22">
        <v>0</v>
      </c>
      <c r="U3378" s="22">
        <v>0</v>
      </c>
      <c r="V3378" s="22">
        <v>0</v>
      </c>
      <c r="W3378" s="22">
        <v>68</v>
      </c>
      <c r="X3378" s="22">
        <v>0</v>
      </c>
      <c r="Y3378" s="22">
        <v>0</v>
      </c>
      <c r="Z3378" s="22">
        <v>0</v>
      </c>
      <c r="AA3378" s="22">
        <v>0</v>
      </c>
      <c r="AB3378" s="22">
        <v>0</v>
      </c>
      <c r="AC3378" s="22">
        <v>0</v>
      </c>
      <c r="AD3378" s="22">
        <v>0</v>
      </c>
    </row>
    <row r="3379" spans="1:30" s="1" customFormat="1" ht="15" customHeight="1" x14ac:dyDescent="0.3">
      <c r="A3379" s="21" t="s">
        <v>34</v>
      </c>
      <c r="B3379" s="21" t="s">
        <v>1352</v>
      </c>
      <c r="C3379" s="21" t="s">
        <v>1352</v>
      </c>
      <c r="D3379" s="21" t="s">
        <v>36</v>
      </c>
      <c r="E3379" s="21" t="s">
        <v>194</v>
      </c>
      <c r="F3379" s="21" t="s">
        <v>195</v>
      </c>
      <c r="G3379" s="21" t="s">
        <v>38</v>
      </c>
      <c r="H3379" s="21" t="s">
        <v>1027</v>
      </c>
      <c r="I3379" s="21" t="s">
        <v>1353</v>
      </c>
      <c r="J3379" s="21" t="s">
        <v>550</v>
      </c>
      <c r="K3379" s="21" t="s">
        <v>643</v>
      </c>
      <c r="L3379" s="21" t="s">
        <v>1891</v>
      </c>
      <c r="M3379" s="21" t="s">
        <v>1891</v>
      </c>
      <c r="N3379" s="21" t="s">
        <v>48</v>
      </c>
      <c r="O3379" s="22">
        <v>4</v>
      </c>
      <c r="P3379" s="22">
        <v>22</v>
      </c>
      <c r="Q3379" s="21" t="s">
        <v>580</v>
      </c>
      <c r="R3379" s="103">
        <f t="shared" si="52"/>
        <v>88</v>
      </c>
      <c r="S3379" s="22">
        <v>44</v>
      </c>
      <c r="T3379" s="22">
        <v>0</v>
      </c>
      <c r="U3379" s="22">
        <v>0</v>
      </c>
      <c r="V3379" s="22">
        <v>0</v>
      </c>
      <c r="W3379" s="22">
        <v>0</v>
      </c>
      <c r="X3379" s="22">
        <v>0</v>
      </c>
      <c r="Y3379" s="22">
        <v>44</v>
      </c>
      <c r="Z3379" s="22">
        <v>0</v>
      </c>
      <c r="AA3379" s="22">
        <v>0</v>
      </c>
      <c r="AB3379" s="22">
        <v>0</v>
      </c>
      <c r="AC3379" s="22">
        <v>0</v>
      </c>
      <c r="AD3379" s="22">
        <v>0</v>
      </c>
    </row>
    <row r="3380" spans="1:30" s="1" customFormat="1" ht="15" customHeight="1" x14ac:dyDescent="0.3">
      <c r="A3380" s="21" t="s">
        <v>34</v>
      </c>
      <c r="B3380" s="21" t="s">
        <v>1352</v>
      </c>
      <c r="C3380" s="21" t="s">
        <v>1352</v>
      </c>
      <c r="D3380" s="21" t="s">
        <v>36</v>
      </c>
      <c r="E3380" s="21" t="s">
        <v>194</v>
      </c>
      <c r="F3380" s="21" t="s">
        <v>195</v>
      </c>
      <c r="G3380" s="21" t="s">
        <v>38</v>
      </c>
      <c r="H3380" s="21" t="s">
        <v>1027</v>
      </c>
      <c r="I3380" s="21" t="s">
        <v>1353</v>
      </c>
      <c r="J3380" s="21" t="s">
        <v>132</v>
      </c>
      <c r="K3380" s="21" t="s">
        <v>133</v>
      </c>
      <c r="L3380" s="21" t="s">
        <v>1891</v>
      </c>
      <c r="M3380" s="21" t="s">
        <v>1891</v>
      </c>
      <c r="N3380" s="21" t="s">
        <v>48</v>
      </c>
      <c r="O3380" s="22">
        <v>4</v>
      </c>
      <c r="P3380" s="22">
        <v>22</v>
      </c>
      <c r="Q3380" s="21" t="s">
        <v>580</v>
      </c>
      <c r="R3380" s="103">
        <f t="shared" si="52"/>
        <v>88</v>
      </c>
      <c r="S3380" s="22">
        <v>44</v>
      </c>
      <c r="T3380" s="22">
        <v>0</v>
      </c>
      <c r="U3380" s="22">
        <v>0</v>
      </c>
      <c r="V3380" s="22">
        <v>0</v>
      </c>
      <c r="W3380" s="22">
        <v>0</v>
      </c>
      <c r="X3380" s="22">
        <v>0</v>
      </c>
      <c r="Y3380" s="22">
        <v>44</v>
      </c>
      <c r="Z3380" s="22">
        <v>0</v>
      </c>
      <c r="AA3380" s="22">
        <v>0</v>
      </c>
      <c r="AB3380" s="22">
        <v>0</v>
      </c>
      <c r="AC3380" s="22">
        <v>0</v>
      </c>
      <c r="AD3380" s="22">
        <v>0</v>
      </c>
    </row>
    <row r="3381" spans="1:30" s="1" customFormat="1" ht="15" customHeight="1" x14ac:dyDescent="0.3">
      <c r="A3381" s="21" t="s">
        <v>34</v>
      </c>
      <c r="B3381" s="21" t="s">
        <v>1352</v>
      </c>
      <c r="C3381" s="21" t="s">
        <v>1352</v>
      </c>
      <c r="D3381" s="21" t="s">
        <v>36</v>
      </c>
      <c r="E3381" s="21" t="s">
        <v>194</v>
      </c>
      <c r="F3381" s="21" t="s">
        <v>195</v>
      </c>
      <c r="G3381" s="21" t="s">
        <v>38</v>
      </c>
      <c r="H3381" s="21" t="s">
        <v>1027</v>
      </c>
      <c r="I3381" s="21" t="s">
        <v>1353</v>
      </c>
      <c r="J3381" s="21" t="s">
        <v>126</v>
      </c>
      <c r="K3381" s="21" t="s">
        <v>127</v>
      </c>
      <c r="L3381" s="21" t="s">
        <v>1891</v>
      </c>
      <c r="M3381" s="21" t="s">
        <v>1891</v>
      </c>
      <c r="N3381" s="21" t="s">
        <v>48</v>
      </c>
      <c r="O3381" s="22">
        <v>2</v>
      </c>
      <c r="P3381" s="22">
        <v>27</v>
      </c>
      <c r="Q3381" s="21" t="s">
        <v>580</v>
      </c>
      <c r="R3381" s="103">
        <f t="shared" si="52"/>
        <v>54</v>
      </c>
      <c r="S3381" s="22">
        <v>54</v>
      </c>
      <c r="T3381" s="22">
        <v>0</v>
      </c>
      <c r="U3381" s="22">
        <v>0</v>
      </c>
      <c r="V3381" s="22">
        <v>0</v>
      </c>
      <c r="W3381" s="22">
        <v>0</v>
      </c>
      <c r="X3381" s="22">
        <v>0</v>
      </c>
      <c r="Y3381" s="22">
        <v>0</v>
      </c>
      <c r="Z3381" s="22">
        <v>0</v>
      </c>
      <c r="AA3381" s="22">
        <v>0</v>
      </c>
      <c r="AB3381" s="22">
        <v>0</v>
      </c>
      <c r="AC3381" s="22">
        <v>0</v>
      </c>
      <c r="AD3381" s="22">
        <v>0</v>
      </c>
    </row>
    <row r="3382" spans="1:30" s="1" customFormat="1" ht="15" customHeight="1" x14ac:dyDescent="0.3">
      <c r="A3382" s="21" t="s">
        <v>34</v>
      </c>
      <c r="B3382" s="21" t="s">
        <v>1352</v>
      </c>
      <c r="C3382" s="21" t="s">
        <v>1352</v>
      </c>
      <c r="D3382" s="21" t="s">
        <v>36</v>
      </c>
      <c r="E3382" s="21" t="s">
        <v>194</v>
      </c>
      <c r="F3382" s="21" t="s">
        <v>195</v>
      </c>
      <c r="G3382" s="21" t="s">
        <v>38</v>
      </c>
      <c r="H3382" s="21" t="s">
        <v>1027</v>
      </c>
      <c r="I3382" s="21" t="s">
        <v>1353</v>
      </c>
      <c r="J3382" s="21" t="s">
        <v>128</v>
      </c>
      <c r="K3382" s="21" t="s">
        <v>129</v>
      </c>
      <c r="L3382" s="21" t="s">
        <v>1891</v>
      </c>
      <c r="M3382" s="21" t="s">
        <v>1891</v>
      </c>
      <c r="N3382" s="21" t="s">
        <v>48</v>
      </c>
      <c r="O3382" s="22">
        <v>4</v>
      </c>
      <c r="P3382" s="22">
        <v>18</v>
      </c>
      <c r="Q3382" s="21" t="s">
        <v>580</v>
      </c>
      <c r="R3382" s="103">
        <f t="shared" si="52"/>
        <v>72</v>
      </c>
      <c r="S3382" s="22">
        <v>72</v>
      </c>
      <c r="T3382" s="22">
        <v>0</v>
      </c>
      <c r="U3382" s="22">
        <v>0</v>
      </c>
      <c r="V3382" s="22">
        <v>0</v>
      </c>
      <c r="W3382" s="22">
        <v>0</v>
      </c>
      <c r="X3382" s="22">
        <v>0</v>
      </c>
      <c r="Y3382" s="22">
        <v>0</v>
      </c>
      <c r="Z3382" s="22">
        <v>0</v>
      </c>
      <c r="AA3382" s="22">
        <v>0</v>
      </c>
      <c r="AB3382" s="22">
        <v>0</v>
      </c>
      <c r="AC3382" s="22">
        <v>0</v>
      </c>
      <c r="AD3382" s="22">
        <v>0</v>
      </c>
    </row>
    <row r="3383" spans="1:30" s="1" customFormat="1" ht="15" customHeight="1" x14ac:dyDescent="0.3">
      <c r="A3383" s="21" t="s">
        <v>34</v>
      </c>
      <c r="B3383" s="21" t="s">
        <v>1352</v>
      </c>
      <c r="C3383" s="21" t="s">
        <v>1352</v>
      </c>
      <c r="D3383" s="21" t="s">
        <v>36</v>
      </c>
      <c r="E3383" s="21" t="s">
        <v>194</v>
      </c>
      <c r="F3383" s="21" t="s">
        <v>195</v>
      </c>
      <c r="G3383" s="21" t="s">
        <v>38</v>
      </c>
      <c r="H3383" s="21" t="s">
        <v>1027</v>
      </c>
      <c r="I3383" s="21" t="s">
        <v>1353</v>
      </c>
      <c r="J3383" s="21" t="s">
        <v>210</v>
      </c>
      <c r="K3383" s="21" t="s">
        <v>211</v>
      </c>
      <c r="L3383" s="21" t="s">
        <v>1891</v>
      </c>
      <c r="M3383" s="21" t="s">
        <v>1891</v>
      </c>
      <c r="N3383" s="21" t="s">
        <v>48</v>
      </c>
      <c r="O3383" s="22">
        <v>3</v>
      </c>
      <c r="P3383" s="22">
        <v>18</v>
      </c>
      <c r="Q3383" s="21" t="s">
        <v>580</v>
      </c>
      <c r="R3383" s="103">
        <f t="shared" si="52"/>
        <v>54</v>
      </c>
      <c r="S3383" s="22">
        <v>54</v>
      </c>
      <c r="T3383" s="22">
        <v>0</v>
      </c>
      <c r="U3383" s="22">
        <v>0</v>
      </c>
      <c r="V3383" s="22">
        <v>0</v>
      </c>
      <c r="W3383" s="22">
        <v>0</v>
      </c>
      <c r="X3383" s="22">
        <v>0</v>
      </c>
      <c r="Y3383" s="22">
        <v>0</v>
      </c>
      <c r="Z3383" s="22">
        <v>0</v>
      </c>
      <c r="AA3383" s="22">
        <v>0</v>
      </c>
      <c r="AB3383" s="22">
        <v>0</v>
      </c>
      <c r="AC3383" s="22">
        <v>0</v>
      </c>
      <c r="AD3383" s="22">
        <v>0</v>
      </c>
    </row>
    <row r="3384" spans="1:30" s="1" customFormat="1" ht="15" customHeight="1" x14ac:dyDescent="0.3">
      <c r="A3384" s="21" t="s">
        <v>34</v>
      </c>
      <c r="B3384" s="21" t="s">
        <v>1352</v>
      </c>
      <c r="C3384" s="21" t="s">
        <v>1352</v>
      </c>
      <c r="D3384" s="21" t="s">
        <v>36</v>
      </c>
      <c r="E3384" s="21" t="s">
        <v>194</v>
      </c>
      <c r="F3384" s="21" t="s">
        <v>195</v>
      </c>
      <c r="G3384" s="21" t="s">
        <v>38</v>
      </c>
      <c r="H3384" s="21" t="s">
        <v>1027</v>
      </c>
      <c r="I3384" s="21" t="s">
        <v>1353</v>
      </c>
      <c r="J3384" s="21" t="s">
        <v>130</v>
      </c>
      <c r="K3384" s="21" t="s">
        <v>131</v>
      </c>
      <c r="L3384" s="21" t="s">
        <v>1891</v>
      </c>
      <c r="M3384" s="21" t="s">
        <v>1891</v>
      </c>
      <c r="N3384" s="21" t="s">
        <v>48</v>
      </c>
      <c r="O3384" s="22">
        <v>3</v>
      </c>
      <c r="P3384" s="22">
        <v>18</v>
      </c>
      <c r="Q3384" s="21" t="s">
        <v>580</v>
      </c>
      <c r="R3384" s="103">
        <f t="shared" si="52"/>
        <v>54</v>
      </c>
      <c r="S3384" s="22">
        <v>54</v>
      </c>
      <c r="T3384" s="22">
        <v>0</v>
      </c>
      <c r="U3384" s="22">
        <v>0</v>
      </c>
      <c r="V3384" s="22">
        <v>0</v>
      </c>
      <c r="W3384" s="22">
        <v>0</v>
      </c>
      <c r="X3384" s="22">
        <v>0</v>
      </c>
      <c r="Y3384" s="22">
        <v>0</v>
      </c>
      <c r="Z3384" s="22">
        <v>0</v>
      </c>
      <c r="AA3384" s="22">
        <v>0</v>
      </c>
      <c r="AB3384" s="22">
        <v>0</v>
      </c>
      <c r="AC3384" s="22">
        <v>0</v>
      </c>
      <c r="AD3384" s="22">
        <v>0</v>
      </c>
    </row>
    <row r="3385" spans="1:30" s="1" customFormat="1" ht="15" customHeight="1" x14ac:dyDescent="0.3">
      <c r="A3385" s="21" t="s">
        <v>34</v>
      </c>
      <c r="B3385" s="21" t="s">
        <v>1352</v>
      </c>
      <c r="C3385" s="21" t="s">
        <v>1352</v>
      </c>
      <c r="D3385" s="21" t="s">
        <v>36</v>
      </c>
      <c r="E3385" s="21" t="s">
        <v>194</v>
      </c>
      <c r="F3385" s="21" t="s">
        <v>195</v>
      </c>
      <c r="G3385" s="21" t="s">
        <v>38</v>
      </c>
      <c r="H3385" s="21" t="s">
        <v>1027</v>
      </c>
      <c r="I3385" s="21" t="s">
        <v>1353</v>
      </c>
      <c r="J3385" s="21" t="s">
        <v>208</v>
      </c>
      <c r="K3385" s="21" t="s">
        <v>209</v>
      </c>
      <c r="L3385" s="21" t="s">
        <v>1891</v>
      </c>
      <c r="M3385" s="21" t="s">
        <v>1891</v>
      </c>
      <c r="N3385" s="21" t="s">
        <v>48</v>
      </c>
      <c r="O3385" s="22">
        <v>3</v>
      </c>
      <c r="P3385" s="22">
        <v>18</v>
      </c>
      <c r="Q3385" s="21" t="s">
        <v>580</v>
      </c>
      <c r="R3385" s="103">
        <f t="shared" si="52"/>
        <v>54</v>
      </c>
      <c r="S3385" s="22">
        <v>54</v>
      </c>
      <c r="T3385" s="22">
        <v>0</v>
      </c>
      <c r="U3385" s="22">
        <v>0</v>
      </c>
      <c r="V3385" s="22">
        <v>0</v>
      </c>
      <c r="W3385" s="22">
        <v>0</v>
      </c>
      <c r="X3385" s="22">
        <v>0</v>
      </c>
      <c r="Y3385" s="22">
        <v>0</v>
      </c>
      <c r="Z3385" s="22">
        <v>0</v>
      </c>
      <c r="AA3385" s="22">
        <v>0</v>
      </c>
      <c r="AB3385" s="22">
        <v>0</v>
      </c>
      <c r="AC3385" s="22">
        <v>0</v>
      </c>
      <c r="AD3385" s="22">
        <v>0</v>
      </c>
    </row>
    <row r="3386" spans="1:30" s="1" customFormat="1" ht="15" customHeight="1" x14ac:dyDescent="0.3">
      <c r="A3386" s="21" t="s">
        <v>34</v>
      </c>
      <c r="B3386" s="21" t="s">
        <v>1352</v>
      </c>
      <c r="C3386" s="21" t="s">
        <v>1352</v>
      </c>
      <c r="D3386" s="21" t="s">
        <v>36</v>
      </c>
      <c r="E3386" s="21" t="s">
        <v>194</v>
      </c>
      <c r="F3386" s="21" t="s">
        <v>195</v>
      </c>
      <c r="G3386" s="21" t="s">
        <v>38</v>
      </c>
      <c r="H3386" s="21" t="s">
        <v>1027</v>
      </c>
      <c r="I3386" s="21" t="s">
        <v>1353</v>
      </c>
      <c r="J3386" s="21" t="s">
        <v>749</v>
      </c>
      <c r="K3386" s="21" t="s">
        <v>957</v>
      </c>
      <c r="L3386" s="21" t="s">
        <v>1891</v>
      </c>
      <c r="M3386" s="21" t="s">
        <v>1891</v>
      </c>
      <c r="N3386" s="21" t="s">
        <v>48</v>
      </c>
      <c r="O3386" s="22">
        <v>5</v>
      </c>
      <c r="P3386" s="22">
        <v>90</v>
      </c>
      <c r="Q3386" s="21" t="s">
        <v>580</v>
      </c>
      <c r="R3386" s="103">
        <f t="shared" si="52"/>
        <v>450</v>
      </c>
      <c r="S3386" s="22">
        <v>450</v>
      </c>
      <c r="T3386" s="22">
        <v>0</v>
      </c>
      <c r="U3386" s="22">
        <v>0</v>
      </c>
      <c r="V3386" s="22">
        <v>0</v>
      </c>
      <c r="W3386" s="22">
        <v>0</v>
      </c>
      <c r="X3386" s="22">
        <v>0</v>
      </c>
      <c r="Y3386" s="22">
        <v>0</v>
      </c>
      <c r="Z3386" s="22">
        <v>0</v>
      </c>
      <c r="AA3386" s="22">
        <v>0</v>
      </c>
      <c r="AB3386" s="22">
        <v>0</v>
      </c>
      <c r="AC3386" s="22">
        <v>0</v>
      </c>
      <c r="AD3386" s="22">
        <v>0</v>
      </c>
    </row>
    <row r="3387" spans="1:30" s="1" customFormat="1" ht="15" customHeight="1" x14ac:dyDescent="0.3">
      <c r="A3387" s="21" t="s">
        <v>34</v>
      </c>
      <c r="B3387" s="21" t="s">
        <v>1352</v>
      </c>
      <c r="C3387" s="21" t="s">
        <v>1352</v>
      </c>
      <c r="D3387" s="21" t="s">
        <v>36</v>
      </c>
      <c r="E3387" s="21" t="s">
        <v>194</v>
      </c>
      <c r="F3387" s="21" t="s">
        <v>195</v>
      </c>
      <c r="G3387" s="21" t="s">
        <v>38</v>
      </c>
      <c r="H3387" s="21" t="s">
        <v>1027</v>
      </c>
      <c r="I3387" s="21" t="s">
        <v>1353</v>
      </c>
      <c r="J3387" s="21" t="s">
        <v>748</v>
      </c>
      <c r="K3387" s="21" t="s">
        <v>792</v>
      </c>
      <c r="L3387" s="21" t="s">
        <v>1891</v>
      </c>
      <c r="M3387" s="21" t="s">
        <v>1891</v>
      </c>
      <c r="N3387" s="21" t="s">
        <v>48</v>
      </c>
      <c r="O3387" s="22">
        <v>5</v>
      </c>
      <c r="P3387" s="22">
        <v>71</v>
      </c>
      <c r="Q3387" s="21" t="s">
        <v>580</v>
      </c>
      <c r="R3387" s="103">
        <f t="shared" si="52"/>
        <v>355</v>
      </c>
      <c r="S3387" s="22">
        <v>355</v>
      </c>
      <c r="T3387" s="22">
        <v>0</v>
      </c>
      <c r="U3387" s="22">
        <v>0</v>
      </c>
      <c r="V3387" s="22">
        <v>0</v>
      </c>
      <c r="W3387" s="22">
        <v>0</v>
      </c>
      <c r="X3387" s="22">
        <v>0</v>
      </c>
      <c r="Y3387" s="22">
        <v>0</v>
      </c>
      <c r="Z3387" s="22">
        <v>0</v>
      </c>
      <c r="AA3387" s="22">
        <v>0</v>
      </c>
      <c r="AB3387" s="22">
        <v>0</v>
      </c>
      <c r="AC3387" s="22">
        <v>0</v>
      </c>
      <c r="AD3387" s="22">
        <v>0</v>
      </c>
    </row>
    <row r="3388" spans="1:30" s="1" customFormat="1" ht="15" customHeight="1" x14ac:dyDescent="0.3">
      <c r="A3388" s="21" t="s">
        <v>34</v>
      </c>
      <c r="B3388" s="21" t="s">
        <v>1352</v>
      </c>
      <c r="C3388" s="21" t="s">
        <v>1352</v>
      </c>
      <c r="D3388" s="21" t="s">
        <v>36</v>
      </c>
      <c r="E3388" s="21" t="s">
        <v>194</v>
      </c>
      <c r="F3388" s="21" t="s">
        <v>195</v>
      </c>
      <c r="G3388" s="21" t="s">
        <v>38</v>
      </c>
      <c r="H3388" s="21" t="s">
        <v>1027</v>
      </c>
      <c r="I3388" s="21" t="s">
        <v>1353</v>
      </c>
      <c r="J3388" s="21" t="s">
        <v>136</v>
      </c>
      <c r="K3388" s="21" t="s">
        <v>137</v>
      </c>
      <c r="L3388" s="21" t="s">
        <v>1891</v>
      </c>
      <c r="M3388" s="21" t="s">
        <v>1891</v>
      </c>
      <c r="N3388" s="21" t="s">
        <v>48</v>
      </c>
      <c r="O3388" s="22">
        <v>2</v>
      </c>
      <c r="P3388" s="22">
        <v>211</v>
      </c>
      <c r="Q3388" s="21" t="s">
        <v>580</v>
      </c>
      <c r="R3388" s="103">
        <f t="shared" si="52"/>
        <v>422</v>
      </c>
      <c r="S3388" s="22">
        <v>211</v>
      </c>
      <c r="T3388" s="22">
        <v>0</v>
      </c>
      <c r="U3388" s="22">
        <v>0</v>
      </c>
      <c r="V3388" s="22">
        <v>0</v>
      </c>
      <c r="W3388" s="22">
        <v>211</v>
      </c>
      <c r="X3388" s="22">
        <v>0</v>
      </c>
      <c r="Y3388" s="22">
        <v>0</v>
      </c>
      <c r="Z3388" s="22">
        <v>0</v>
      </c>
      <c r="AA3388" s="22">
        <v>0</v>
      </c>
      <c r="AB3388" s="22">
        <v>0</v>
      </c>
      <c r="AC3388" s="22">
        <v>0</v>
      </c>
      <c r="AD3388" s="22">
        <v>0</v>
      </c>
    </row>
    <row r="3389" spans="1:30" s="1" customFormat="1" ht="15" customHeight="1" x14ac:dyDescent="0.3">
      <c r="A3389" s="21" t="s">
        <v>34</v>
      </c>
      <c r="B3389" s="21" t="s">
        <v>1352</v>
      </c>
      <c r="C3389" s="21" t="s">
        <v>1352</v>
      </c>
      <c r="D3389" s="21" t="s">
        <v>36</v>
      </c>
      <c r="E3389" s="21" t="s">
        <v>194</v>
      </c>
      <c r="F3389" s="21" t="s">
        <v>195</v>
      </c>
      <c r="G3389" s="21" t="s">
        <v>38</v>
      </c>
      <c r="H3389" s="21" t="s">
        <v>1027</v>
      </c>
      <c r="I3389" s="21" t="s">
        <v>1353</v>
      </c>
      <c r="J3389" s="21" t="s">
        <v>163</v>
      </c>
      <c r="K3389" s="21" t="s">
        <v>164</v>
      </c>
      <c r="L3389" s="21" t="s">
        <v>1891</v>
      </c>
      <c r="M3389" s="21" t="s">
        <v>1891</v>
      </c>
      <c r="N3389" s="21" t="s">
        <v>63</v>
      </c>
      <c r="O3389" s="22">
        <v>1</v>
      </c>
      <c r="P3389" s="22">
        <v>51</v>
      </c>
      <c r="Q3389" s="21" t="s">
        <v>580</v>
      </c>
      <c r="R3389" s="103">
        <f t="shared" si="52"/>
        <v>51</v>
      </c>
      <c r="S3389" s="22">
        <v>51</v>
      </c>
      <c r="T3389" s="22">
        <v>0</v>
      </c>
      <c r="U3389" s="22">
        <v>0</v>
      </c>
      <c r="V3389" s="22">
        <v>0</v>
      </c>
      <c r="W3389" s="22">
        <v>0</v>
      </c>
      <c r="X3389" s="22">
        <v>0</v>
      </c>
      <c r="Y3389" s="22">
        <v>0</v>
      </c>
      <c r="Z3389" s="22">
        <v>0</v>
      </c>
      <c r="AA3389" s="22">
        <v>0</v>
      </c>
      <c r="AB3389" s="22">
        <v>0</v>
      </c>
      <c r="AC3389" s="22">
        <v>0</v>
      </c>
      <c r="AD3389" s="22">
        <v>0</v>
      </c>
    </row>
    <row r="3390" spans="1:30" s="1" customFormat="1" ht="15" customHeight="1" x14ac:dyDescent="0.3">
      <c r="A3390" s="21" t="s">
        <v>34</v>
      </c>
      <c r="B3390" s="21" t="s">
        <v>1352</v>
      </c>
      <c r="C3390" s="21" t="s">
        <v>1352</v>
      </c>
      <c r="D3390" s="21" t="s">
        <v>36</v>
      </c>
      <c r="E3390" s="21" t="s">
        <v>194</v>
      </c>
      <c r="F3390" s="21" t="s">
        <v>195</v>
      </c>
      <c r="G3390" s="21" t="s">
        <v>38</v>
      </c>
      <c r="H3390" s="21" t="s">
        <v>1027</v>
      </c>
      <c r="I3390" s="21" t="s">
        <v>1353</v>
      </c>
      <c r="J3390" s="21" t="s">
        <v>161</v>
      </c>
      <c r="K3390" s="21" t="s">
        <v>162</v>
      </c>
      <c r="L3390" s="21" t="s">
        <v>1891</v>
      </c>
      <c r="M3390" s="21" t="s">
        <v>1891</v>
      </c>
      <c r="N3390" s="21" t="s">
        <v>48</v>
      </c>
      <c r="O3390" s="22">
        <v>5</v>
      </c>
      <c r="P3390" s="22">
        <v>32</v>
      </c>
      <c r="Q3390" s="21" t="s">
        <v>580</v>
      </c>
      <c r="R3390" s="103">
        <f t="shared" si="52"/>
        <v>160</v>
      </c>
      <c r="S3390" s="22">
        <v>32</v>
      </c>
      <c r="T3390" s="22">
        <v>0</v>
      </c>
      <c r="U3390" s="22">
        <v>32</v>
      </c>
      <c r="V3390" s="22">
        <v>0</v>
      </c>
      <c r="W3390" s="22">
        <v>0</v>
      </c>
      <c r="X3390" s="22">
        <v>0</v>
      </c>
      <c r="Y3390" s="22">
        <v>32</v>
      </c>
      <c r="Z3390" s="22">
        <v>0</v>
      </c>
      <c r="AA3390" s="22">
        <v>32</v>
      </c>
      <c r="AB3390" s="22">
        <v>0</v>
      </c>
      <c r="AC3390" s="22">
        <v>32</v>
      </c>
      <c r="AD3390" s="22">
        <v>0</v>
      </c>
    </row>
    <row r="3391" spans="1:30" s="1" customFormat="1" ht="15" customHeight="1" x14ac:dyDescent="0.3">
      <c r="A3391" s="21" t="s">
        <v>34</v>
      </c>
      <c r="B3391" s="21" t="s">
        <v>1352</v>
      </c>
      <c r="C3391" s="21" t="s">
        <v>1352</v>
      </c>
      <c r="D3391" s="21" t="s">
        <v>36</v>
      </c>
      <c r="E3391" s="21" t="s">
        <v>194</v>
      </c>
      <c r="F3391" s="21" t="s">
        <v>195</v>
      </c>
      <c r="G3391" s="21" t="s">
        <v>38</v>
      </c>
      <c r="H3391" s="21" t="s">
        <v>1027</v>
      </c>
      <c r="I3391" s="21" t="s">
        <v>1353</v>
      </c>
      <c r="J3391" s="21" t="s">
        <v>525</v>
      </c>
      <c r="K3391" s="21" t="s">
        <v>526</v>
      </c>
      <c r="L3391" s="21" t="s">
        <v>1891</v>
      </c>
      <c r="M3391" s="21" t="s">
        <v>1891</v>
      </c>
      <c r="N3391" s="21" t="s">
        <v>48</v>
      </c>
      <c r="O3391" s="22">
        <v>5</v>
      </c>
      <c r="P3391" s="22">
        <v>40</v>
      </c>
      <c r="Q3391" s="21" t="s">
        <v>580</v>
      </c>
      <c r="R3391" s="103">
        <f t="shared" si="52"/>
        <v>200</v>
      </c>
      <c r="S3391" s="22">
        <v>40</v>
      </c>
      <c r="T3391" s="22">
        <v>0</v>
      </c>
      <c r="U3391" s="22">
        <v>40</v>
      </c>
      <c r="V3391" s="22">
        <v>0</v>
      </c>
      <c r="W3391" s="22">
        <v>0</v>
      </c>
      <c r="X3391" s="22">
        <v>0</v>
      </c>
      <c r="Y3391" s="22">
        <v>40</v>
      </c>
      <c r="Z3391" s="22">
        <v>0</v>
      </c>
      <c r="AA3391" s="22">
        <v>40</v>
      </c>
      <c r="AB3391" s="22">
        <v>0</v>
      </c>
      <c r="AC3391" s="22">
        <v>40</v>
      </c>
      <c r="AD3391" s="22">
        <v>0</v>
      </c>
    </row>
    <row r="3392" spans="1:30" s="1" customFormat="1" ht="15" customHeight="1" x14ac:dyDescent="0.3">
      <c r="A3392" s="21" t="s">
        <v>34</v>
      </c>
      <c r="B3392" s="21" t="s">
        <v>1352</v>
      </c>
      <c r="C3392" s="21" t="s">
        <v>1352</v>
      </c>
      <c r="D3392" s="21" t="s">
        <v>36</v>
      </c>
      <c r="E3392" s="21" t="s">
        <v>194</v>
      </c>
      <c r="F3392" s="21" t="s">
        <v>195</v>
      </c>
      <c r="G3392" s="21" t="s">
        <v>38</v>
      </c>
      <c r="H3392" s="21" t="s">
        <v>1027</v>
      </c>
      <c r="I3392" s="21" t="s">
        <v>1353</v>
      </c>
      <c r="J3392" s="21" t="s">
        <v>165</v>
      </c>
      <c r="K3392" s="21" t="s">
        <v>166</v>
      </c>
      <c r="L3392" s="21" t="s">
        <v>1891</v>
      </c>
      <c r="M3392" s="21" t="s">
        <v>1891</v>
      </c>
      <c r="N3392" s="21" t="s">
        <v>48</v>
      </c>
      <c r="O3392" s="22">
        <v>1</v>
      </c>
      <c r="P3392" s="22">
        <v>395</v>
      </c>
      <c r="Q3392" s="21" t="s">
        <v>580</v>
      </c>
      <c r="R3392" s="103">
        <f t="shared" si="52"/>
        <v>395</v>
      </c>
      <c r="S3392" s="22">
        <v>0</v>
      </c>
      <c r="T3392" s="22">
        <v>0</v>
      </c>
      <c r="U3392" s="22">
        <v>395</v>
      </c>
      <c r="V3392" s="22">
        <v>0</v>
      </c>
      <c r="W3392" s="22">
        <v>0</v>
      </c>
      <c r="X3392" s="22">
        <v>0</v>
      </c>
      <c r="Y3392" s="22">
        <v>0</v>
      </c>
      <c r="Z3392" s="22">
        <v>0</v>
      </c>
      <c r="AA3392" s="22">
        <v>0</v>
      </c>
      <c r="AB3392" s="22">
        <v>0</v>
      </c>
      <c r="AC3392" s="22">
        <v>0</v>
      </c>
      <c r="AD3392" s="22">
        <v>0</v>
      </c>
    </row>
    <row r="3393" spans="1:30" s="1" customFormat="1" ht="15" customHeight="1" x14ac:dyDescent="0.3">
      <c r="A3393" s="21" t="s">
        <v>34</v>
      </c>
      <c r="B3393" s="21" t="s">
        <v>1352</v>
      </c>
      <c r="C3393" s="21" t="s">
        <v>1352</v>
      </c>
      <c r="D3393" s="21" t="s">
        <v>36</v>
      </c>
      <c r="E3393" s="21" t="s">
        <v>194</v>
      </c>
      <c r="F3393" s="21" t="s">
        <v>195</v>
      </c>
      <c r="G3393" s="21" t="s">
        <v>38</v>
      </c>
      <c r="H3393" s="21" t="s">
        <v>1027</v>
      </c>
      <c r="I3393" s="21" t="s">
        <v>1353</v>
      </c>
      <c r="J3393" s="21" t="s">
        <v>202</v>
      </c>
      <c r="K3393" s="21" t="s">
        <v>203</v>
      </c>
      <c r="L3393" s="21" t="s">
        <v>1891</v>
      </c>
      <c r="M3393" s="21" t="s">
        <v>1891</v>
      </c>
      <c r="N3393" s="21" t="s">
        <v>48</v>
      </c>
      <c r="O3393" s="22">
        <v>5</v>
      </c>
      <c r="P3393" s="22">
        <v>30</v>
      </c>
      <c r="Q3393" s="21" t="s">
        <v>580</v>
      </c>
      <c r="R3393" s="103">
        <f t="shared" si="52"/>
        <v>150</v>
      </c>
      <c r="S3393" s="22">
        <v>30</v>
      </c>
      <c r="T3393" s="22">
        <v>0</v>
      </c>
      <c r="U3393" s="22">
        <v>30</v>
      </c>
      <c r="V3393" s="22">
        <v>0</v>
      </c>
      <c r="W3393" s="22">
        <v>0</v>
      </c>
      <c r="X3393" s="22">
        <v>0</v>
      </c>
      <c r="Y3393" s="22">
        <v>30</v>
      </c>
      <c r="Z3393" s="22">
        <v>0</v>
      </c>
      <c r="AA3393" s="22">
        <v>30</v>
      </c>
      <c r="AB3393" s="22">
        <v>0</v>
      </c>
      <c r="AC3393" s="22">
        <v>30</v>
      </c>
      <c r="AD3393" s="22">
        <v>0</v>
      </c>
    </row>
    <row r="3394" spans="1:30" s="1" customFormat="1" ht="15" customHeight="1" x14ac:dyDescent="0.3">
      <c r="A3394" s="21" t="s">
        <v>34</v>
      </c>
      <c r="B3394" s="21" t="s">
        <v>1352</v>
      </c>
      <c r="C3394" s="21" t="s">
        <v>1352</v>
      </c>
      <c r="D3394" s="21" t="s">
        <v>36</v>
      </c>
      <c r="E3394" s="21" t="s">
        <v>194</v>
      </c>
      <c r="F3394" s="21" t="s">
        <v>195</v>
      </c>
      <c r="G3394" s="21" t="s">
        <v>38</v>
      </c>
      <c r="H3394" s="21" t="s">
        <v>1027</v>
      </c>
      <c r="I3394" s="21" t="s">
        <v>1353</v>
      </c>
      <c r="J3394" s="21" t="s">
        <v>966</v>
      </c>
      <c r="K3394" s="21" t="s">
        <v>967</v>
      </c>
      <c r="L3394" s="21" t="s">
        <v>1891</v>
      </c>
      <c r="M3394" s="21" t="s">
        <v>1891</v>
      </c>
      <c r="N3394" s="21" t="s">
        <v>48</v>
      </c>
      <c r="O3394" s="22">
        <v>5</v>
      </c>
      <c r="P3394" s="22">
        <v>80</v>
      </c>
      <c r="Q3394" s="21" t="s">
        <v>580</v>
      </c>
      <c r="R3394" s="103">
        <f t="shared" si="52"/>
        <v>400</v>
      </c>
      <c r="S3394" s="22">
        <v>80</v>
      </c>
      <c r="T3394" s="22">
        <v>0</v>
      </c>
      <c r="U3394" s="22">
        <v>80</v>
      </c>
      <c r="V3394" s="22">
        <v>0</v>
      </c>
      <c r="W3394" s="22">
        <v>80</v>
      </c>
      <c r="X3394" s="22">
        <v>0</v>
      </c>
      <c r="Y3394" s="22">
        <v>80</v>
      </c>
      <c r="Z3394" s="22">
        <v>0</v>
      </c>
      <c r="AA3394" s="22">
        <v>80</v>
      </c>
      <c r="AB3394" s="22">
        <v>0</v>
      </c>
      <c r="AC3394" s="22">
        <v>0</v>
      </c>
      <c r="AD3394" s="22">
        <v>0</v>
      </c>
    </row>
    <row r="3395" spans="1:30" s="1" customFormat="1" ht="15" customHeight="1" x14ac:dyDescent="0.3">
      <c r="A3395" s="21" t="s">
        <v>34</v>
      </c>
      <c r="B3395" s="21" t="s">
        <v>1352</v>
      </c>
      <c r="C3395" s="21" t="s">
        <v>1352</v>
      </c>
      <c r="D3395" s="21" t="s">
        <v>36</v>
      </c>
      <c r="E3395" s="21" t="s">
        <v>194</v>
      </c>
      <c r="F3395" s="21" t="s">
        <v>195</v>
      </c>
      <c r="G3395" s="21" t="s">
        <v>38</v>
      </c>
      <c r="H3395" s="21" t="s">
        <v>1027</v>
      </c>
      <c r="I3395" s="21" t="s">
        <v>1353</v>
      </c>
      <c r="J3395" s="21" t="s">
        <v>961</v>
      </c>
      <c r="K3395" s="21" t="s">
        <v>962</v>
      </c>
      <c r="L3395" s="21" t="s">
        <v>1891</v>
      </c>
      <c r="M3395" s="21" t="s">
        <v>1891</v>
      </c>
      <c r="N3395" s="21" t="s">
        <v>48</v>
      </c>
      <c r="O3395" s="22">
        <v>5</v>
      </c>
      <c r="P3395" s="22">
        <v>110</v>
      </c>
      <c r="Q3395" s="21" t="s">
        <v>580</v>
      </c>
      <c r="R3395" s="103">
        <f t="shared" si="52"/>
        <v>550</v>
      </c>
      <c r="S3395" s="22">
        <v>110</v>
      </c>
      <c r="T3395" s="22">
        <v>0</v>
      </c>
      <c r="U3395" s="22">
        <v>110</v>
      </c>
      <c r="V3395" s="22">
        <v>0</v>
      </c>
      <c r="W3395" s="22">
        <v>110</v>
      </c>
      <c r="X3395" s="22">
        <v>0</v>
      </c>
      <c r="Y3395" s="22">
        <v>110</v>
      </c>
      <c r="Z3395" s="22">
        <v>0</v>
      </c>
      <c r="AA3395" s="22">
        <v>110</v>
      </c>
      <c r="AB3395" s="22">
        <v>0</v>
      </c>
      <c r="AC3395" s="22">
        <v>0</v>
      </c>
      <c r="AD3395" s="22">
        <v>0</v>
      </c>
    </row>
    <row r="3396" spans="1:30" s="1" customFormat="1" ht="15" customHeight="1" x14ac:dyDescent="0.3">
      <c r="A3396" s="21" t="s">
        <v>34</v>
      </c>
      <c r="B3396" s="21" t="s">
        <v>1352</v>
      </c>
      <c r="C3396" s="21" t="s">
        <v>1352</v>
      </c>
      <c r="D3396" s="21" t="s">
        <v>36</v>
      </c>
      <c r="E3396" s="21" t="s">
        <v>194</v>
      </c>
      <c r="F3396" s="21" t="s">
        <v>195</v>
      </c>
      <c r="G3396" s="21" t="s">
        <v>38</v>
      </c>
      <c r="H3396" s="21" t="s">
        <v>1027</v>
      </c>
      <c r="I3396" s="21" t="s">
        <v>1353</v>
      </c>
      <c r="J3396" s="21" t="s">
        <v>114</v>
      </c>
      <c r="K3396" s="21" t="s">
        <v>115</v>
      </c>
      <c r="L3396" s="21" t="s">
        <v>1891</v>
      </c>
      <c r="M3396" s="21" t="s">
        <v>1891</v>
      </c>
      <c r="N3396" s="21" t="s">
        <v>48</v>
      </c>
      <c r="O3396" s="22">
        <v>5</v>
      </c>
      <c r="P3396" s="22">
        <v>24</v>
      </c>
      <c r="Q3396" s="21" t="s">
        <v>580</v>
      </c>
      <c r="R3396" s="103">
        <f t="shared" si="52"/>
        <v>120</v>
      </c>
      <c r="S3396" s="22">
        <v>24</v>
      </c>
      <c r="T3396" s="22">
        <v>0</v>
      </c>
      <c r="U3396" s="22">
        <v>24</v>
      </c>
      <c r="V3396" s="22">
        <v>0</v>
      </c>
      <c r="W3396" s="22">
        <v>0</v>
      </c>
      <c r="X3396" s="22">
        <v>0</v>
      </c>
      <c r="Y3396" s="22">
        <v>24</v>
      </c>
      <c r="Z3396" s="22">
        <v>0</v>
      </c>
      <c r="AA3396" s="22">
        <v>24</v>
      </c>
      <c r="AB3396" s="22">
        <v>0</v>
      </c>
      <c r="AC3396" s="22">
        <v>24</v>
      </c>
      <c r="AD3396" s="22">
        <v>0</v>
      </c>
    </row>
    <row r="3397" spans="1:30" s="1" customFormat="1" ht="15" customHeight="1" x14ac:dyDescent="0.3">
      <c r="A3397" s="21" t="s">
        <v>34</v>
      </c>
      <c r="B3397" s="21" t="s">
        <v>1352</v>
      </c>
      <c r="C3397" s="21" t="s">
        <v>1352</v>
      </c>
      <c r="D3397" s="21" t="s">
        <v>36</v>
      </c>
      <c r="E3397" s="21" t="s">
        <v>194</v>
      </c>
      <c r="F3397" s="21" t="s">
        <v>195</v>
      </c>
      <c r="G3397" s="21" t="s">
        <v>38</v>
      </c>
      <c r="H3397" s="21" t="s">
        <v>1027</v>
      </c>
      <c r="I3397" s="21" t="s">
        <v>1353</v>
      </c>
      <c r="J3397" s="21" t="s">
        <v>89</v>
      </c>
      <c r="K3397" s="21" t="s">
        <v>90</v>
      </c>
      <c r="L3397" s="21" t="s">
        <v>1891</v>
      </c>
      <c r="M3397" s="21" t="s">
        <v>1891</v>
      </c>
      <c r="N3397" s="21" t="s">
        <v>63</v>
      </c>
      <c r="O3397" s="22">
        <v>32</v>
      </c>
      <c r="P3397" s="22">
        <v>15</v>
      </c>
      <c r="Q3397" s="21" t="s">
        <v>580</v>
      </c>
      <c r="R3397" s="103">
        <f t="shared" si="52"/>
        <v>480</v>
      </c>
      <c r="S3397" s="22">
        <v>120</v>
      </c>
      <c r="T3397" s="22">
        <v>0</v>
      </c>
      <c r="U3397" s="22">
        <v>120</v>
      </c>
      <c r="V3397" s="22">
        <v>0</v>
      </c>
      <c r="W3397" s="22">
        <v>120</v>
      </c>
      <c r="X3397" s="22">
        <v>0</v>
      </c>
      <c r="Y3397" s="22">
        <v>0</v>
      </c>
      <c r="Z3397" s="22">
        <v>0</v>
      </c>
      <c r="AA3397" s="22">
        <v>120</v>
      </c>
      <c r="AB3397" s="22">
        <v>0</v>
      </c>
      <c r="AC3397" s="22">
        <v>0</v>
      </c>
      <c r="AD3397" s="22">
        <v>0</v>
      </c>
    </row>
    <row r="3398" spans="1:30" s="1" customFormat="1" ht="15" customHeight="1" x14ac:dyDescent="0.3">
      <c r="A3398" s="21" t="s">
        <v>34</v>
      </c>
      <c r="B3398" s="21" t="s">
        <v>1352</v>
      </c>
      <c r="C3398" s="21" t="s">
        <v>1352</v>
      </c>
      <c r="D3398" s="21" t="s">
        <v>36</v>
      </c>
      <c r="E3398" s="21" t="s">
        <v>194</v>
      </c>
      <c r="F3398" s="21" t="s">
        <v>195</v>
      </c>
      <c r="G3398" s="21" t="s">
        <v>38</v>
      </c>
      <c r="H3398" s="21" t="s">
        <v>1027</v>
      </c>
      <c r="I3398" s="21" t="s">
        <v>1353</v>
      </c>
      <c r="J3398" s="21" t="s">
        <v>796</v>
      </c>
      <c r="K3398" s="21" t="s">
        <v>739</v>
      </c>
      <c r="L3398" s="21" t="s">
        <v>1891</v>
      </c>
      <c r="M3398" s="21" t="s">
        <v>1891</v>
      </c>
      <c r="N3398" s="21" t="s">
        <v>63</v>
      </c>
      <c r="O3398" s="22">
        <v>8</v>
      </c>
      <c r="P3398" s="22">
        <v>40</v>
      </c>
      <c r="Q3398" s="21" t="s">
        <v>580</v>
      </c>
      <c r="R3398" s="103">
        <f t="shared" si="52"/>
        <v>320</v>
      </c>
      <c r="S3398" s="22">
        <v>80</v>
      </c>
      <c r="T3398" s="22">
        <v>0</v>
      </c>
      <c r="U3398" s="22">
        <v>80</v>
      </c>
      <c r="V3398" s="22">
        <v>0</v>
      </c>
      <c r="W3398" s="22">
        <v>80</v>
      </c>
      <c r="X3398" s="22">
        <v>0</v>
      </c>
      <c r="Y3398" s="22">
        <v>0</v>
      </c>
      <c r="Z3398" s="22">
        <v>0</v>
      </c>
      <c r="AA3398" s="22">
        <v>80</v>
      </c>
      <c r="AB3398" s="22">
        <v>0</v>
      </c>
      <c r="AC3398" s="22">
        <v>0</v>
      </c>
      <c r="AD3398" s="22">
        <v>0</v>
      </c>
    </row>
    <row r="3399" spans="1:30" s="1" customFormat="1" ht="15" customHeight="1" x14ac:dyDescent="0.3">
      <c r="A3399" s="21" t="s">
        <v>34</v>
      </c>
      <c r="B3399" s="21" t="s">
        <v>1352</v>
      </c>
      <c r="C3399" s="21" t="s">
        <v>1352</v>
      </c>
      <c r="D3399" s="21" t="s">
        <v>36</v>
      </c>
      <c r="E3399" s="21" t="s">
        <v>194</v>
      </c>
      <c r="F3399" s="21" t="s">
        <v>195</v>
      </c>
      <c r="G3399" s="21" t="s">
        <v>38</v>
      </c>
      <c r="H3399" s="21" t="s">
        <v>1027</v>
      </c>
      <c r="I3399" s="21" t="s">
        <v>1353</v>
      </c>
      <c r="J3399" s="21" t="s">
        <v>173</v>
      </c>
      <c r="K3399" s="21" t="s">
        <v>174</v>
      </c>
      <c r="L3399" s="21" t="s">
        <v>1891</v>
      </c>
      <c r="M3399" s="21" t="s">
        <v>1891</v>
      </c>
      <c r="N3399" s="21" t="s">
        <v>48</v>
      </c>
      <c r="O3399" s="22">
        <v>4</v>
      </c>
      <c r="P3399" s="22">
        <v>50</v>
      </c>
      <c r="Q3399" s="21" t="s">
        <v>580</v>
      </c>
      <c r="R3399" s="103">
        <f t="shared" si="52"/>
        <v>200</v>
      </c>
      <c r="S3399" s="22">
        <v>50</v>
      </c>
      <c r="T3399" s="22">
        <v>0</v>
      </c>
      <c r="U3399" s="22">
        <v>100</v>
      </c>
      <c r="V3399" s="22">
        <v>0</v>
      </c>
      <c r="W3399" s="22">
        <v>0</v>
      </c>
      <c r="X3399" s="22">
        <v>0</v>
      </c>
      <c r="Y3399" s="22">
        <v>0</v>
      </c>
      <c r="Z3399" s="22">
        <v>0</v>
      </c>
      <c r="AA3399" s="22">
        <v>50</v>
      </c>
      <c r="AB3399" s="22">
        <v>0</v>
      </c>
      <c r="AC3399" s="22">
        <v>0</v>
      </c>
      <c r="AD3399" s="22">
        <v>0</v>
      </c>
    </row>
    <row r="3400" spans="1:30" s="1" customFormat="1" ht="15" customHeight="1" x14ac:dyDescent="0.3">
      <c r="A3400" s="21" t="s">
        <v>34</v>
      </c>
      <c r="B3400" s="21" t="s">
        <v>1352</v>
      </c>
      <c r="C3400" s="21" t="s">
        <v>1352</v>
      </c>
      <c r="D3400" s="21" t="s">
        <v>36</v>
      </c>
      <c r="E3400" s="21" t="s">
        <v>194</v>
      </c>
      <c r="F3400" s="21" t="s">
        <v>195</v>
      </c>
      <c r="G3400" s="21" t="s">
        <v>38</v>
      </c>
      <c r="H3400" s="21" t="s">
        <v>1027</v>
      </c>
      <c r="I3400" s="21" t="s">
        <v>1353</v>
      </c>
      <c r="J3400" s="21" t="s">
        <v>93</v>
      </c>
      <c r="K3400" s="21" t="s">
        <v>94</v>
      </c>
      <c r="L3400" s="21" t="s">
        <v>1891</v>
      </c>
      <c r="M3400" s="21" t="s">
        <v>1891</v>
      </c>
      <c r="N3400" s="21" t="s">
        <v>48</v>
      </c>
      <c r="O3400" s="22">
        <v>4</v>
      </c>
      <c r="P3400" s="22">
        <v>91</v>
      </c>
      <c r="Q3400" s="21" t="s">
        <v>580</v>
      </c>
      <c r="R3400" s="103">
        <f t="shared" si="52"/>
        <v>364</v>
      </c>
      <c r="S3400" s="22">
        <v>91</v>
      </c>
      <c r="T3400" s="22">
        <v>0</v>
      </c>
      <c r="U3400" s="22">
        <v>91</v>
      </c>
      <c r="V3400" s="22">
        <v>0</v>
      </c>
      <c r="W3400" s="22">
        <v>91</v>
      </c>
      <c r="X3400" s="22">
        <v>0</v>
      </c>
      <c r="Y3400" s="22">
        <v>0</v>
      </c>
      <c r="Z3400" s="22">
        <v>0</v>
      </c>
      <c r="AA3400" s="22">
        <v>91</v>
      </c>
      <c r="AB3400" s="22">
        <v>0</v>
      </c>
      <c r="AC3400" s="22">
        <v>0</v>
      </c>
      <c r="AD3400" s="22">
        <v>0</v>
      </c>
    </row>
    <row r="3401" spans="1:30" s="1" customFormat="1" ht="15" customHeight="1" x14ac:dyDescent="0.3">
      <c r="A3401" s="21" t="s">
        <v>34</v>
      </c>
      <c r="B3401" s="21" t="s">
        <v>1352</v>
      </c>
      <c r="C3401" s="21" t="s">
        <v>1352</v>
      </c>
      <c r="D3401" s="21" t="s">
        <v>36</v>
      </c>
      <c r="E3401" s="21" t="s">
        <v>194</v>
      </c>
      <c r="F3401" s="21" t="s">
        <v>195</v>
      </c>
      <c r="G3401" s="21" t="s">
        <v>38</v>
      </c>
      <c r="H3401" s="21" t="s">
        <v>1027</v>
      </c>
      <c r="I3401" s="21" t="s">
        <v>1353</v>
      </c>
      <c r="J3401" s="21" t="s">
        <v>175</v>
      </c>
      <c r="K3401" s="21" t="s">
        <v>176</v>
      </c>
      <c r="L3401" s="21" t="s">
        <v>1891</v>
      </c>
      <c r="M3401" s="21" t="s">
        <v>1891</v>
      </c>
      <c r="N3401" s="21" t="s">
        <v>48</v>
      </c>
      <c r="O3401" s="22">
        <v>5</v>
      </c>
      <c r="P3401" s="22">
        <v>46</v>
      </c>
      <c r="Q3401" s="21" t="s">
        <v>580</v>
      </c>
      <c r="R3401" s="103">
        <f t="shared" si="52"/>
        <v>230</v>
      </c>
      <c r="S3401" s="22">
        <v>230</v>
      </c>
      <c r="T3401" s="22">
        <v>0</v>
      </c>
      <c r="U3401" s="22">
        <v>0</v>
      </c>
      <c r="V3401" s="22">
        <v>0</v>
      </c>
      <c r="W3401" s="22">
        <v>0</v>
      </c>
      <c r="X3401" s="22">
        <v>0</v>
      </c>
      <c r="Y3401" s="22">
        <v>0</v>
      </c>
      <c r="Z3401" s="22">
        <v>0</v>
      </c>
      <c r="AA3401" s="22">
        <v>0</v>
      </c>
      <c r="AB3401" s="22">
        <v>0</v>
      </c>
      <c r="AC3401" s="22">
        <v>0</v>
      </c>
      <c r="AD3401" s="22">
        <v>0</v>
      </c>
    </row>
    <row r="3402" spans="1:30" s="1" customFormat="1" ht="15" customHeight="1" x14ac:dyDescent="0.3">
      <c r="A3402" s="21" t="s">
        <v>34</v>
      </c>
      <c r="B3402" s="21" t="s">
        <v>1352</v>
      </c>
      <c r="C3402" s="21" t="s">
        <v>1352</v>
      </c>
      <c r="D3402" s="21" t="s">
        <v>36</v>
      </c>
      <c r="E3402" s="21" t="s">
        <v>194</v>
      </c>
      <c r="F3402" s="21" t="s">
        <v>195</v>
      </c>
      <c r="G3402" s="21" t="s">
        <v>38</v>
      </c>
      <c r="H3402" s="21" t="s">
        <v>1027</v>
      </c>
      <c r="I3402" s="21" t="s">
        <v>1353</v>
      </c>
      <c r="J3402" s="21" t="s">
        <v>732</v>
      </c>
      <c r="K3402" s="21" t="s">
        <v>733</v>
      </c>
      <c r="L3402" s="21" t="s">
        <v>1891</v>
      </c>
      <c r="M3402" s="21" t="s">
        <v>1891</v>
      </c>
      <c r="N3402" s="21" t="s">
        <v>253</v>
      </c>
      <c r="O3402" s="22">
        <v>5</v>
      </c>
      <c r="P3402" s="22">
        <v>102</v>
      </c>
      <c r="Q3402" s="21" t="s">
        <v>580</v>
      </c>
      <c r="R3402" s="103">
        <f t="shared" si="52"/>
        <v>510</v>
      </c>
      <c r="S3402" s="22">
        <v>204</v>
      </c>
      <c r="T3402" s="22">
        <v>0</v>
      </c>
      <c r="U3402" s="22">
        <v>0</v>
      </c>
      <c r="V3402" s="22">
        <v>0</v>
      </c>
      <c r="W3402" s="22">
        <v>204</v>
      </c>
      <c r="X3402" s="22">
        <v>0</v>
      </c>
      <c r="Y3402" s="22">
        <v>0</v>
      </c>
      <c r="Z3402" s="22">
        <v>0</v>
      </c>
      <c r="AA3402" s="22">
        <v>0</v>
      </c>
      <c r="AB3402" s="22">
        <v>0</v>
      </c>
      <c r="AC3402" s="22">
        <v>102</v>
      </c>
      <c r="AD3402" s="22">
        <v>0</v>
      </c>
    </row>
    <row r="3403" spans="1:30" s="1" customFormat="1" ht="15" customHeight="1" x14ac:dyDescent="0.3">
      <c r="A3403" s="21" t="s">
        <v>34</v>
      </c>
      <c r="B3403" s="21" t="s">
        <v>1352</v>
      </c>
      <c r="C3403" s="21" t="s">
        <v>1352</v>
      </c>
      <c r="D3403" s="21" t="s">
        <v>36</v>
      </c>
      <c r="E3403" s="21" t="s">
        <v>194</v>
      </c>
      <c r="F3403" s="21" t="s">
        <v>195</v>
      </c>
      <c r="G3403" s="21" t="s">
        <v>38</v>
      </c>
      <c r="H3403" s="21" t="s">
        <v>1027</v>
      </c>
      <c r="I3403" s="21" t="s">
        <v>1353</v>
      </c>
      <c r="J3403" s="21" t="s">
        <v>123</v>
      </c>
      <c r="K3403" s="21" t="s">
        <v>156</v>
      </c>
      <c r="L3403" s="21" t="s">
        <v>1891</v>
      </c>
      <c r="M3403" s="21" t="s">
        <v>1891</v>
      </c>
      <c r="N3403" s="21" t="s">
        <v>48</v>
      </c>
      <c r="O3403" s="22">
        <v>2</v>
      </c>
      <c r="P3403" s="22">
        <v>57</v>
      </c>
      <c r="Q3403" s="21" t="s">
        <v>580</v>
      </c>
      <c r="R3403" s="103">
        <f t="shared" si="52"/>
        <v>114</v>
      </c>
      <c r="S3403" s="22">
        <v>57</v>
      </c>
      <c r="T3403" s="22">
        <v>0</v>
      </c>
      <c r="U3403" s="22">
        <v>0</v>
      </c>
      <c r="V3403" s="22">
        <v>0</v>
      </c>
      <c r="W3403" s="22">
        <v>57</v>
      </c>
      <c r="X3403" s="22">
        <v>0</v>
      </c>
      <c r="Y3403" s="22">
        <v>0</v>
      </c>
      <c r="Z3403" s="22">
        <v>0</v>
      </c>
      <c r="AA3403" s="22">
        <v>0</v>
      </c>
      <c r="AB3403" s="22">
        <v>0</v>
      </c>
      <c r="AC3403" s="22">
        <v>0</v>
      </c>
      <c r="AD3403" s="22">
        <v>0</v>
      </c>
    </row>
    <row r="3404" spans="1:30" s="1" customFormat="1" ht="15" customHeight="1" x14ac:dyDescent="0.3">
      <c r="A3404" s="21" t="s">
        <v>34</v>
      </c>
      <c r="B3404" s="21" t="s">
        <v>1352</v>
      </c>
      <c r="C3404" s="21" t="s">
        <v>1352</v>
      </c>
      <c r="D3404" s="21" t="s">
        <v>36</v>
      </c>
      <c r="E3404" s="21" t="s">
        <v>194</v>
      </c>
      <c r="F3404" s="21" t="s">
        <v>195</v>
      </c>
      <c r="G3404" s="21" t="s">
        <v>38</v>
      </c>
      <c r="H3404" s="21" t="s">
        <v>1027</v>
      </c>
      <c r="I3404" s="21" t="s">
        <v>1353</v>
      </c>
      <c r="J3404" s="21" t="s">
        <v>159</v>
      </c>
      <c r="K3404" s="21" t="s">
        <v>160</v>
      </c>
      <c r="L3404" s="21" t="s">
        <v>1891</v>
      </c>
      <c r="M3404" s="21" t="s">
        <v>1891</v>
      </c>
      <c r="N3404" s="21" t="s">
        <v>48</v>
      </c>
      <c r="O3404" s="22">
        <v>4</v>
      </c>
      <c r="P3404" s="22">
        <v>30</v>
      </c>
      <c r="Q3404" s="21" t="s">
        <v>580</v>
      </c>
      <c r="R3404" s="103">
        <f t="shared" ref="R3404:R3467" si="53">SUM(S3404:AD3404)</f>
        <v>120</v>
      </c>
      <c r="S3404" s="22">
        <v>60</v>
      </c>
      <c r="T3404" s="22">
        <v>0</v>
      </c>
      <c r="U3404" s="22">
        <v>0</v>
      </c>
      <c r="V3404" s="22">
        <v>0</v>
      </c>
      <c r="W3404" s="22">
        <v>60</v>
      </c>
      <c r="X3404" s="22">
        <v>0</v>
      </c>
      <c r="Y3404" s="22">
        <v>0</v>
      </c>
      <c r="Z3404" s="22">
        <v>0</v>
      </c>
      <c r="AA3404" s="22">
        <v>0</v>
      </c>
      <c r="AB3404" s="22">
        <v>0</v>
      </c>
      <c r="AC3404" s="22">
        <v>0</v>
      </c>
      <c r="AD3404" s="22">
        <v>0</v>
      </c>
    </row>
    <row r="3405" spans="1:30" s="1" customFormat="1" ht="15" customHeight="1" x14ac:dyDescent="0.3">
      <c r="A3405" s="21" t="s">
        <v>34</v>
      </c>
      <c r="B3405" s="21" t="s">
        <v>1352</v>
      </c>
      <c r="C3405" s="21" t="s">
        <v>1352</v>
      </c>
      <c r="D3405" s="21" t="s">
        <v>36</v>
      </c>
      <c r="E3405" s="21" t="s">
        <v>194</v>
      </c>
      <c r="F3405" s="21" t="s">
        <v>195</v>
      </c>
      <c r="G3405" s="21" t="s">
        <v>38</v>
      </c>
      <c r="H3405" s="21" t="s">
        <v>1027</v>
      </c>
      <c r="I3405" s="21" t="s">
        <v>1353</v>
      </c>
      <c r="J3405" s="21" t="s">
        <v>581</v>
      </c>
      <c r="K3405" s="21" t="s">
        <v>582</v>
      </c>
      <c r="L3405" s="21" t="s">
        <v>1891</v>
      </c>
      <c r="M3405" s="21" t="s">
        <v>1891</v>
      </c>
      <c r="N3405" s="21" t="s">
        <v>48</v>
      </c>
      <c r="O3405" s="22">
        <v>2</v>
      </c>
      <c r="P3405" s="22">
        <v>259</v>
      </c>
      <c r="Q3405" s="21" t="s">
        <v>580</v>
      </c>
      <c r="R3405" s="103">
        <f t="shared" si="53"/>
        <v>518</v>
      </c>
      <c r="S3405" s="22">
        <v>518</v>
      </c>
      <c r="T3405" s="22">
        <v>0</v>
      </c>
      <c r="U3405" s="22">
        <v>0</v>
      </c>
      <c r="V3405" s="22">
        <v>0</v>
      </c>
      <c r="W3405" s="22">
        <v>0</v>
      </c>
      <c r="X3405" s="22">
        <v>0</v>
      </c>
      <c r="Y3405" s="22">
        <v>0</v>
      </c>
      <c r="Z3405" s="22">
        <v>0</v>
      </c>
      <c r="AA3405" s="22">
        <v>0</v>
      </c>
      <c r="AB3405" s="22">
        <v>0</v>
      </c>
      <c r="AC3405" s="22">
        <v>0</v>
      </c>
      <c r="AD3405" s="22">
        <v>0</v>
      </c>
    </row>
    <row r="3406" spans="1:30" s="1" customFormat="1" ht="15" customHeight="1" x14ac:dyDescent="0.3">
      <c r="A3406" s="21" t="s">
        <v>34</v>
      </c>
      <c r="B3406" s="21" t="s">
        <v>1352</v>
      </c>
      <c r="C3406" s="21" t="s">
        <v>1352</v>
      </c>
      <c r="D3406" s="21" t="s">
        <v>36</v>
      </c>
      <c r="E3406" s="21" t="s">
        <v>194</v>
      </c>
      <c r="F3406" s="21" t="s">
        <v>195</v>
      </c>
      <c r="G3406" s="21" t="s">
        <v>38</v>
      </c>
      <c r="H3406" s="21" t="s">
        <v>1027</v>
      </c>
      <c r="I3406" s="21" t="s">
        <v>1353</v>
      </c>
      <c r="J3406" s="21" t="s">
        <v>206</v>
      </c>
      <c r="K3406" s="21" t="s">
        <v>207</v>
      </c>
      <c r="L3406" s="21" t="s">
        <v>1891</v>
      </c>
      <c r="M3406" s="21" t="s">
        <v>1891</v>
      </c>
      <c r="N3406" s="21" t="s">
        <v>48</v>
      </c>
      <c r="O3406" s="22">
        <v>10</v>
      </c>
      <c r="P3406" s="22">
        <v>3</v>
      </c>
      <c r="Q3406" s="21" t="s">
        <v>580</v>
      </c>
      <c r="R3406" s="103">
        <f t="shared" si="53"/>
        <v>30</v>
      </c>
      <c r="S3406" s="22">
        <v>30</v>
      </c>
      <c r="T3406" s="22">
        <v>0</v>
      </c>
      <c r="U3406" s="22">
        <v>0</v>
      </c>
      <c r="V3406" s="22">
        <v>0</v>
      </c>
      <c r="W3406" s="22">
        <v>0</v>
      </c>
      <c r="X3406" s="22">
        <v>0</v>
      </c>
      <c r="Y3406" s="22">
        <v>0</v>
      </c>
      <c r="Z3406" s="22">
        <v>0</v>
      </c>
      <c r="AA3406" s="22">
        <v>0</v>
      </c>
      <c r="AB3406" s="22">
        <v>0</v>
      </c>
      <c r="AC3406" s="22">
        <v>0</v>
      </c>
      <c r="AD3406" s="22">
        <v>0</v>
      </c>
    </row>
    <row r="3407" spans="1:30" s="1" customFormat="1" ht="15" customHeight="1" x14ac:dyDescent="0.3">
      <c r="A3407" s="21" t="s">
        <v>34</v>
      </c>
      <c r="B3407" s="21" t="s">
        <v>1352</v>
      </c>
      <c r="C3407" s="21" t="s">
        <v>1352</v>
      </c>
      <c r="D3407" s="21" t="s">
        <v>36</v>
      </c>
      <c r="E3407" s="21" t="s">
        <v>194</v>
      </c>
      <c r="F3407" s="21" t="s">
        <v>195</v>
      </c>
      <c r="G3407" s="21" t="s">
        <v>38</v>
      </c>
      <c r="H3407" s="21" t="s">
        <v>1027</v>
      </c>
      <c r="I3407" s="21" t="s">
        <v>1353</v>
      </c>
      <c r="J3407" s="21" t="s">
        <v>608</v>
      </c>
      <c r="K3407" s="21" t="s">
        <v>609</v>
      </c>
      <c r="L3407" s="21" t="s">
        <v>1891</v>
      </c>
      <c r="M3407" s="21" t="s">
        <v>1891</v>
      </c>
      <c r="N3407" s="21" t="s">
        <v>48</v>
      </c>
      <c r="O3407" s="22">
        <v>3</v>
      </c>
      <c r="P3407" s="22">
        <v>52</v>
      </c>
      <c r="Q3407" s="21" t="s">
        <v>580</v>
      </c>
      <c r="R3407" s="103">
        <f t="shared" si="53"/>
        <v>156</v>
      </c>
      <c r="S3407" s="22">
        <v>156</v>
      </c>
      <c r="T3407" s="22">
        <v>0</v>
      </c>
      <c r="U3407" s="22">
        <v>0</v>
      </c>
      <c r="V3407" s="22">
        <v>0</v>
      </c>
      <c r="W3407" s="22">
        <v>0</v>
      </c>
      <c r="X3407" s="22">
        <v>0</v>
      </c>
      <c r="Y3407" s="22">
        <v>0</v>
      </c>
      <c r="Z3407" s="22">
        <v>0</v>
      </c>
      <c r="AA3407" s="22">
        <v>0</v>
      </c>
      <c r="AB3407" s="22">
        <v>0</v>
      </c>
      <c r="AC3407" s="22">
        <v>0</v>
      </c>
      <c r="AD3407" s="22">
        <v>0</v>
      </c>
    </row>
    <row r="3408" spans="1:30" s="1" customFormat="1" ht="15" customHeight="1" x14ac:dyDescent="0.3">
      <c r="A3408" s="21" t="s">
        <v>34</v>
      </c>
      <c r="B3408" s="21" t="s">
        <v>1352</v>
      </c>
      <c r="C3408" s="21" t="s">
        <v>1352</v>
      </c>
      <c r="D3408" s="21" t="s">
        <v>36</v>
      </c>
      <c r="E3408" s="21" t="s">
        <v>194</v>
      </c>
      <c r="F3408" s="21" t="s">
        <v>195</v>
      </c>
      <c r="G3408" s="21" t="s">
        <v>38</v>
      </c>
      <c r="H3408" s="21" t="s">
        <v>1027</v>
      </c>
      <c r="I3408" s="21" t="s">
        <v>1353</v>
      </c>
      <c r="J3408" s="21" t="s">
        <v>618</v>
      </c>
      <c r="K3408" s="21" t="s">
        <v>619</v>
      </c>
      <c r="L3408" s="21" t="s">
        <v>1891</v>
      </c>
      <c r="M3408" s="21" t="s">
        <v>1891</v>
      </c>
      <c r="N3408" s="21" t="s">
        <v>48</v>
      </c>
      <c r="O3408" s="22">
        <v>1</v>
      </c>
      <c r="P3408" s="22">
        <v>341</v>
      </c>
      <c r="Q3408" s="21" t="s">
        <v>580</v>
      </c>
      <c r="R3408" s="103">
        <f t="shared" si="53"/>
        <v>341</v>
      </c>
      <c r="S3408" s="22">
        <v>341</v>
      </c>
      <c r="T3408" s="22">
        <v>0</v>
      </c>
      <c r="U3408" s="22">
        <v>0</v>
      </c>
      <c r="V3408" s="22">
        <v>0</v>
      </c>
      <c r="W3408" s="22">
        <v>0</v>
      </c>
      <c r="X3408" s="22">
        <v>0</v>
      </c>
      <c r="Y3408" s="22">
        <v>0</v>
      </c>
      <c r="Z3408" s="22">
        <v>0</v>
      </c>
      <c r="AA3408" s="22">
        <v>0</v>
      </c>
      <c r="AB3408" s="22">
        <v>0</v>
      </c>
      <c r="AC3408" s="22">
        <v>0</v>
      </c>
      <c r="AD3408" s="22">
        <v>0</v>
      </c>
    </row>
    <row r="3409" spans="1:30" s="1" customFormat="1" ht="15" customHeight="1" x14ac:dyDescent="0.3">
      <c r="A3409" s="21" t="s">
        <v>34</v>
      </c>
      <c r="B3409" s="21" t="s">
        <v>1352</v>
      </c>
      <c r="C3409" s="21" t="s">
        <v>1352</v>
      </c>
      <c r="D3409" s="21" t="s">
        <v>36</v>
      </c>
      <c r="E3409" s="21" t="s">
        <v>194</v>
      </c>
      <c r="F3409" s="21" t="s">
        <v>195</v>
      </c>
      <c r="G3409" s="21" t="s">
        <v>38</v>
      </c>
      <c r="H3409" s="21" t="s">
        <v>1027</v>
      </c>
      <c r="I3409" s="21" t="s">
        <v>1353</v>
      </c>
      <c r="J3409" s="21" t="s">
        <v>885</v>
      </c>
      <c r="K3409" s="21" t="s">
        <v>886</v>
      </c>
      <c r="L3409" s="21" t="s">
        <v>1891</v>
      </c>
      <c r="M3409" s="21" t="s">
        <v>1891</v>
      </c>
      <c r="N3409" s="21" t="s">
        <v>48</v>
      </c>
      <c r="O3409" s="22">
        <v>21</v>
      </c>
      <c r="P3409" s="22">
        <v>14</v>
      </c>
      <c r="Q3409" s="21" t="s">
        <v>580</v>
      </c>
      <c r="R3409" s="103">
        <f t="shared" si="53"/>
        <v>294</v>
      </c>
      <c r="S3409" s="22">
        <v>154</v>
      </c>
      <c r="T3409" s="22">
        <v>0</v>
      </c>
      <c r="U3409" s="22">
        <v>0</v>
      </c>
      <c r="V3409" s="22">
        <v>0</v>
      </c>
      <c r="W3409" s="22">
        <v>140</v>
      </c>
      <c r="X3409" s="22">
        <v>0</v>
      </c>
      <c r="Y3409" s="22">
        <v>0</v>
      </c>
      <c r="Z3409" s="22">
        <v>0</v>
      </c>
      <c r="AA3409" s="22">
        <v>0</v>
      </c>
      <c r="AB3409" s="22">
        <v>0</v>
      </c>
      <c r="AC3409" s="22">
        <v>0</v>
      </c>
      <c r="AD3409" s="22">
        <v>0</v>
      </c>
    </row>
    <row r="3410" spans="1:30" s="1" customFormat="1" ht="15" customHeight="1" x14ac:dyDescent="0.3">
      <c r="A3410" s="21" t="s">
        <v>34</v>
      </c>
      <c r="B3410" s="21" t="s">
        <v>1352</v>
      </c>
      <c r="C3410" s="21" t="s">
        <v>1352</v>
      </c>
      <c r="D3410" s="21" t="s">
        <v>36</v>
      </c>
      <c r="E3410" s="21" t="s">
        <v>194</v>
      </c>
      <c r="F3410" s="21" t="s">
        <v>195</v>
      </c>
      <c r="G3410" s="21" t="s">
        <v>38</v>
      </c>
      <c r="H3410" s="21" t="s">
        <v>1027</v>
      </c>
      <c r="I3410" s="21" t="s">
        <v>1353</v>
      </c>
      <c r="J3410" s="21" t="s">
        <v>116</v>
      </c>
      <c r="K3410" s="21" t="s">
        <v>117</v>
      </c>
      <c r="L3410" s="21" t="s">
        <v>1891</v>
      </c>
      <c r="M3410" s="21" t="s">
        <v>1891</v>
      </c>
      <c r="N3410" s="21" t="s">
        <v>48</v>
      </c>
      <c r="O3410" s="22">
        <v>5</v>
      </c>
      <c r="P3410" s="22">
        <v>49</v>
      </c>
      <c r="Q3410" s="21" t="s">
        <v>580</v>
      </c>
      <c r="R3410" s="103">
        <f t="shared" si="53"/>
        <v>245</v>
      </c>
      <c r="S3410" s="22">
        <v>0</v>
      </c>
      <c r="T3410" s="22">
        <v>0</v>
      </c>
      <c r="U3410" s="22">
        <v>245</v>
      </c>
      <c r="V3410" s="22">
        <v>0</v>
      </c>
      <c r="W3410" s="22">
        <v>0</v>
      </c>
      <c r="X3410" s="22">
        <v>0</v>
      </c>
      <c r="Y3410" s="22">
        <v>0</v>
      </c>
      <c r="Z3410" s="22">
        <v>0</v>
      </c>
      <c r="AA3410" s="22">
        <v>0</v>
      </c>
      <c r="AB3410" s="22">
        <v>0</v>
      </c>
      <c r="AC3410" s="22">
        <v>0</v>
      </c>
      <c r="AD3410" s="22">
        <v>0</v>
      </c>
    </row>
    <row r="3411" spans="1:30" s="1" customFormat="1" ht="15" customHeight="1" x14ac:dyDescent="0.3">
      <c r="A3411" s="21" t="s">
        <v>34</v>
      </c>
      <c r="B3411" s="21" t="s">
        <v>1352</v>
      </c>
      <c r="C3411" s="21" t="s">
        <v>1352</v>
      </c>
      <c r="D3411" s="21" t="s">
        <v>36</v>
      </c>
      <c r="E3411" s="21" t="s">
        <v>194</v>
      </c>
      <c r="F3411" s="21" t="s">
        <v>195</v>
      </c>
      <c r="G3411" s="21" t="s">
        <v>38</v>
      </c>
      <c r="H3411" s="21" t="s">
        <v>1027</v>
      </c>
      <c r="I3411" s="21" t="s">
        <v>1353</v>
      </c>
      <c r="J3411" s="21" t="s">
        <v>620</v>
      </c>
      <c r="K3411" s="21" t="s">
        <v>621</v>
      </c>
      <c r="L3411" s="21" t="s">
        <v>1891</v>
      </c>
      <c r="M3411" s="21" t="s">
        <v>1891</v>
      </c>
      <c r="N3411" s="21" t="s">
        <v>63</v>
      </c>
      <c r="O3411" s="22">
        <v>2</v>
      </c>
      <c r="P3411" s="22">
        <v>46</v>
      </c>
      <c r="Q3411" s="21" t="s">
        <v>580</v>
      </c>
      <c r="R3411" s="103">
        <f t="shared" si="53"/>
        <v>92</v>
      </c>
      <c r="S3411" s="22">
        <v>92</v>
      </c>
      <c r="T3411" s="22">
        <v>0</v>
      </c>
      <c r="U3411" s="22">
        <v>0</v>
      </c>
      <c r="V3411" s="22">
        <v>0</v>
      </c>
      <c r="W3411" s="22">
        <v>0</v>
      </c>
      <c r="X3411" s="22">
        <v>0</v>
      </c>
      <c r="Y3411" s="22">
        <v>0</v>
      </c>
      <c r="Z3411" s="22">
        <v>0</v>
      </c>
      <c r="AA3411" s="22">
        <v>0</v>
      </c>
      <c r="AB3411" s="22">
        <v>0</v>
      </c>
      <c r="AC3411" s="22">
        <v>0</v>
      </c>
      <c r="AD3411" s="22">
        <v>0</v>
      </c>
    </row>
    <row r="3412" spans="1:30" s="1" customFormat="1" ht="15" customHeight="1" x14ac:dyDescent="0.3">
      <c r="A3412" s="21" t="s">
        <v>34</v>
      </c>
      <c r="B3412" s="21" t="s">
        <v>1352</v>
      </c>
      <c r="C3412" s="21" t="s">
        <v>1352</v>
      </c>
      <c r="D3412" s="21" t="s">
        <v>36</v>
      </c>
      <c r="E3412" s="21" t="s">
        <v>194</v>
      </c>
      <c r="F3412" s="21" t="s">
        <v>195</v>
      </c>
      <c r="G3412" s="21" t="s">
        <v>38</v>
      </c>
      <c r="H3412" s="21" t="s">
        <v>1027</v>
      </c>
      <c r="I3412" s="21" t="s">
        <v>1353</v>
      </c>
      <c r="J3412" s="21" t="s">
        <v>531</v>
      </c>
      <c r="K3412" s="21" t="s">
        <v>613</v>
      </c>
      <c r="L3412" s="21" t="s">
        <v>1891</v>
      </c>
      <c r="M3412" s="21" t="s">
        <v>1891</v>
      </c>
      <c r="N3412" s="21" t="s">
        <v>63</v>
      </c>
      <c r="O3412" s="22">
        <v>10</v>
      </c>
      <c r="P3412" s="22">
        <v>32</v>
      </c>
      <c r="Q3412" s="21" t="s">
        <v>580</v>
      </c>
      <c r="R3412" s="103">
        <f t="shared" si="53"/>
        <v>320</v>
      </c>
      <c r="S3412" s="22">
        <v>160</v>
      </c>
      <c r="T3412" s="22">
        <v>0</v>
      </c>
      <c r="U3412" s="22">
        <v>0</v>
      </c>
      <c r="V3412" s="22">
        <v>0</v>
      </c>
      <c r="W3412" s="22">
        <v>160</v>
      </c>
      <c r="X3412" s="22">
        <v>0</v>
      </c>
      <c r="Y3412" s="22">
        <v>0</v>
      </c>
      <c r="Z3412" s="22">
        <v>0</v>
      </c>
      <c r="AA3412" s="22">
        <v>0</v>
      </c>
      <c r="AB3412" s="22">
        <v>0</v>
      </c>
      <c r="AC3412" s="22">
        <v>0</v>
      </c>
      <c r="AD3412" s="22">
        <v>0</v>
      </c>
    </row>
    <row r="3413" spans="1:30" s="1" customFormat="1" ht="15" customHeight="1" x14ac:dyDescent="0.3">
      <c r="A3413" s="21" t="s">
        <v>34</v>
      </c>
      <c r="B3413" s="21" t="s">
        <v>1352</v>
      </c>
      <c r="C3413" s="21" t="s">
        <v>1352</v>
      </c>
      <c r="D3413" s="21" t="s">
        <v>36</v>
      </c>
      <c r="E3413" s="21" t="s">
        <v>194</v>
      </c>
      <c r="F3413" s="21" t="s">
        <v>195</v>
      </c>
      <c r="G3413" s="21" t="s">
        <v>38</v>
      </c>
      <c r="H3413" s="21" t="s">
        <v>1027</v>
      </c>
      <c r="I3413" s="21" t="s">
        <v>1353</v>
      </c>
      <c r="J3413" s="21" t="s">
        <v>742</v>
      </c>
      <c r="K3413" s="21" t="s">
        <v>743</v>
      </c>
      <c r="L3413" s="21" t="s">
        <v>1891</v>
      </c>
      <c r="M3413" s="21" t="s">
        <v>1891</v>
      </c>
      <c r="N3413" s="21" t="s">
        <v>63</v>
      </c>
      <c r="O3413" s="22">
        <v>3</v>
      </c>
      <c r="P3413" s="22">
        <v>33</v>
      </c>
      <c r="Q3413" s="21" t="s">
        <v>580</v>
      </c>
      <c r="R3413" s="103">
        <f t="shared" si="53"/>
        <v>99</v>
      </c>
      <c r="S3413" s="22">
        <v>99</v>
      </c>
      <c r="T3413" s="22">
        <v>0</v>
      </c>
      <c r="U3413" s="22">
        <v>0</v>
      </c>
      <c r="V3413" s="22">
        <v>0</v>
      </c>
      <c r="W3413" s="22">
        <v>0</v>
      </c>
      <c r="X3413" s="22">
        <v>0</v>
      </c>
      <c r="Y3413" s="22">
        <v>0</v>
      </c>
      <c r="Z3413" s="22">
        <v>0</v>
      </c>
      <c r="AA3413" s="22">
        <v>0</v>
      </c>
      <c r="AB3413" s="22">
        <v>0</v>
      </c>
      <c r="AC3413" s="22">
        <v>0</v>
      </c>
      <c r="AD3413" s="22">
        <v>0</v>
      </c>
    </row>
    <row r="3414" spans="1:30" s="1" customFormat="1" ht="15" customHeight="1" x14ac:dyDescent="0.3">
      <c r="A3414" s="21" t="s">
        <v>34</v>
      </c>
      <c r="B3414" s="21" t="s">
        <v>1352</v>
      </c>
      <c r="C3414" s="21" t="s">
        <v>1352</v>
      </c>
      <c r="D3414" s="21" t="s">
        <v>36</v>
      </c>
      <c r="E3414" s="21" t="s">
        <v>194</v>
      </c>
      <c r="F3414" s="21" t="s">
        <v>195</v>
      </c>
      <c r="G3414" s="21" t="s">
        <v>38</v>
      </c>
      <c r="H3414" s="21" t="s">
        <v>1027</v>
      </c>
      <c r="I3414" s="21" t="s">
        <v>1353</v>
      </c>
      <c r="J3414" s="21" t="s">
        <v>1033</v>
      </c>
      <c r="K3414" s="21" t="s">
        <v>1053</v>
      </c>
      <c r="L3414" s="21" t="s">
        <v>1891</v>
      </c>
      <c r="M3414" s="21" t="s">
        <v>1891</v>
      </c>
      <c r="N3414" s="21" t="s">
        <v>48</v>
      </c>
      <c r="O3414" s="22">
        <v>2</v>
      </c>
      <c r="P3414" s="22">
        <v>551</v>
      </c>
      <c r="Q3414" s="21" t="s">
        <v>580</v>
      </c>
      <c r="R3414" s="103">
        <f t="shared" si="53"/>
        <v>1102</v>
      </c>
      <c r="S3414" s="22">
        <v>551</v>
      </c>
      <c r="T3414" s="22">
        <v>0</v>
      </c>
      <c r="U3414" s="22">
        <v>0</v>
      </c>
      <c r="V3414" s="22">
        <v>0</v>
      </c>
      <c r="W3414" s="22">
        <v>551</v>
      </c>
      <c r="X3414" s="22">
        <v>0</v>
      </c>
      <c r="Y3414" s="22">
        <v>0</v>
      </c>
      <c r="Z3414" s="22">
        <v>0</v>
      </c>
      <c r="AA3414" s="22">
        <v>0</v>
      </c>
      <c r="AB3414" s="22">
        <v>0</v>
      </c>
      <c r="AC3414" s="22">
        <v>0</v>
      </c>
      <c r="AD3414" s="22">
        <v>0</v>
      </c>
    </row>
    <row r="3415" spans="1:30" s="1" customFormat="1" ht="15" customHeight="1" x14ac:dyDescent="0.3">
      <c r="A3415" s="21" t="s">
        <v>34</v>
      </c>
      <c r="B3415" s="21" t="s">
        <v>1352</v>
      </c>
      <c r="C3415" s="21" t="s">
        <v>1352</v>
      </c>
      <c r="D3415" s="21" t="s">
        <v>36</v>
      </c>
      <c r="E3415" s="21" t="s">
        <v>194</v>
      </c>
      <c r="F3415" s="21" t="s">
        <v>195</v>
      </c>
      <c r="G3415" s="21" t="s">
        <v>38</v>
      </c>
      <c r="H3415" s="21" t="s">
        <v>1027</v>
      </c>
      <c r="I3415" s="21" t="s">
        <v>1353</v>
      </c>
      <c r="J3415" s="21" t="s">
        <v>538</v>
      </c>
      <c r="K3415" s="21" t="s">
        <v>2249</v>
      </c>
      <c r="L3415" s="21" t="s">
        <v>1891</v>
      </c>
      <c r="M3415" s="21" t="s">
        <v>1891</v>
      </c>
      <c r="N3415" s="21" t="s">
        <v>254</v>
      </c>
      <c r="O3415" s="22">
        <v>2</v>
      </c>
      <c r="P3415" s="22">
        <v>204</v>
      </c>
      <c r="Q3415" s="21" t="s">
        <v>580</v>
      </c>
      <c r="R3415" s="103">
        <f t="shared" si="53"/>
        <v>408</v>
      </c>
      <c r="S3415" s="22">
        <v>204</v>
      </c>
      <c r="T3415" s="22">
        <v>0</v>
      </c>
      <c r="U3415" s="22">
        <v>0</v>
      </c>
      <c r="V3415" s="22">
        <v>0</v>
      </c>
      <c r="W3415" s="22">
        <v>0</v>
      </c>
      <c r="X3415" s="22">
        <v>0</v>
      </c>
      <c r="Y3415" s="22">
        <v>204</v>
      </c>
      <c r="Z3415" s="22">
        <v>0</v>
      </c>
      <c r="AA3415" s="22">
        <v>0</v>
      </c>
      <c r="AB3415" s="22">
        <v>0</v>
      </c>
      <c r="AC3415" s="22">
        <v>0</v>
      </c>
      <c r="AD3415" s="22">
        <v>0</v>
      </c>
    </row>
    <row r="3416" spans="1:30" s="1" customFormat="1" ht="15" customHeight="1" x14ac:dyDescent="0.3">
      <c r="A3416" s="21" t="s">
        <v>34</v>
      </c>
      <c r="B3416" s="21" t="s">
        <v>1352</v>
      </c>
      <c r="C3416" s="21" t="s">
        <v>1352</v>
      </c>
      <c r="D3416" s="21" t="s">
        <v>36</v>
      </c>
      <c r="E3416" s="21" t="s">
        <v>194</v>
      </c>
      <c r="F3416" s="21" t="s">
        <v>195</v>
      </c>
      <c r="G3416" s="21" t="s">
        <v>38</v>
      </c>
      <c r="H3416" s="21" t="s">
        <v>1027</v>
      </c>
      <c r="I3416" s="21" t="s">
        <v>1353</v>
      </c>
      <c r="J3416" s="21" t="s">
        <v>1627</v>
      </c>
      <c r="K3416" s="21" t="s">
        <v>1628</v>
      </c>
      <c r="L3416" s="21" t="s">
        <v>1891</v>
      </c>
      <c r="M3416" s="21" t="s">
        <v>1891</v>
      </c>
      <c r="N3416" s="21" t="s">
        <v>44</v>
      </c>
      <c r="O3416" s="22">
        <v>2</v>
      </c>
      <c r="P3416" s="22">
        <v>104</v>
      </c>
      <c r="Q3416" s="21" t="s">
        <v>580</v>
      </c>
      <c r="R3416" s="103">
        <f t="shared" si="53"/>
        <v>208</v>
      </c>
      <c r="S3416" s="22">
        <v>104</v>
      </c>
      <c r="T3416" s="22">
        <v>0</v>
      </c>
      <c r="U3416" s="22">
        <v>0</v>
      </c>
      <c r="V3416" s="22">
        <v>0</v>
      </c>
      <c r="W3416" s="22">
        <v>0</v>
      </c>
      <c r="X3416" s="22">
        <v>0</v>
      </c>
      <c r="Y3416" s="22">
        <v>104</v>
      </c>
      <c r="Z3416" s="22">
        <v>0</v>
      </c>
      <c r="AA3416" s="22">
        <v>0</v>
      </c>
      <c r="AB3416" s="22">
        <v>0</v>
      </c>
      <c r="AC3416" s="22">
        <v>0</v>
      </c>
      <c r="AD3416" s="22">
        <v>0</v>
      </c>
    </row>
    <row r="3417" spans="1:30" s="1" customFormat="1" ht="15" customHeight="1" x14ac:dyDescent="0.3">
      <c r="A3417" s="21" t="s">
        <v>34</v>
      </c>
      <c r="B3417" s="21" t="s">
        <v>1352</v>
      </c>
      <c r="C3417" s="21" t="s">
        <v>1352</v>
      </c>
      <c r="D3417" s="21" t="s">
        <v>36</v>
      </c>
      <c r="E3417" s="21" t="s">
        <v>194</v>
      </c>
      <c r="F3417" s="21" t="s">
        <v>195</v>
      </c>
      <c r="G3417" s="21" t="s">
        <v>38</v>
      </c>
      <c r="H3417" s="21" t="s">
        <v>1027</v>
      </c>
      <c r="I3417" s="21" t="s">
        <v>1353</v>
      </c>
      <c r="J3417" s="21" t="s">
        <v>183</v>
      </c>
      <c r="K3417" s="21" t="s">
        <v>184</v>
      </c>
      <c r="L3417" s="21" t="s">
        <v>1891</v>
      </c>
      <c r="M3417" s="21" t="s">
        <v>1891</v>
      </c>
      <c r="N3417" s="21" t="s">
        <v>63</v>
      </c>
      <c r="O3417" s="22">
        <v>20</v>
      </c>
      <c r="P3417" s="22">
        <v>40</v>
      </c>
      <c r="Q3417" s="21" t="s">
        <v>580</v>
      </c>
      <c r="R3417" s="103">
        <f t="shared" si="53"/>
        <v>800</v>
      </c>
      <c r="S3417" s="22">
        <v>200</v>
      </c>
      <c r="T3417" s="22">
        <v>0</v>
      </c>
      <c r="U3417" s="22">
        <v>200</v>
      </c>
      <c r="V3417" s="22">
        <v>0</v>
      </c>
      <c r="W3417" s="22">
        <v>0</v>
      </c>
      <c r="X3417" s="22">
        <v>0</v>
      </c>
      <c r="Y3417" s="22">
        <v>200</v>
      </c>
      <c r="Z3417" s="22">
        <v>0</v>
      </c>
      <c r="AA3417" s="22">
        <v>0</v>
      </c>
      <c r="AB3417" s="22">
        <v>0</v>
      </c>
      <c r="AC3417" s="22">
        <v>200</v>
      </c>
      <c r="AD3417" s="22">
        <v>0</v>
      </c>
    </row>
    <row r="3418" spans="1:30" s="1" customFormat="1" ht="15" customHeight="1" x14ac:dyDescent="0.3">
      <c r="A3418" s="21" t="s">
        <v>34</v>
      </c>
      <c r="B3418" s="21" t="s">
        <v>1352</v>
      </c>
      <c r="C3418" s="21" t="s">
        <v>1352</v>
      </c>
      <c r="D3418" s="21" t="s">
        <v>36</v>
      </c>
      <c r="E3418" s="21" t="s">
        <v>194</v>
      </c>
      <c r="F3418" s="21" t="s">
        <v>195</v>
      </c>
      <c r="G3418" s="21" t="s">
        <v>38</v>
      </c>
      <c r="H3418" s="21" t="s">
        <v>1027</v>
      </c>
      <c r="I3418" s="21" t="s">
        <v>1353</v>
      </c>
      <c r="J3418" s="21" t="s">
        <v>185</v>
      </c>
      <c r="K3418" s="21" t="s">
        <v>186</v>
      </c>
      <c r="L3418" s="21" t="s">
        <v>1891</v>
      </c>
      <c r="M3418" s="21" t="s">
        <v>1891</v>
      </c>
      <c r="N3418" s="21" t="s">
        <v>44</v>
      </c>
      <c r="O3418" s="22">
        <v>12</v>
      </c>
      <c r="P3418" s="22">
        <v>59</v>
      </c>
      <c r="Q3418" s="21" t="s">
        <v>580</v>
      </c>
      <c r="R3418" s="103">
        <f t="shared" si="53"/>
        <v>708</v>
      </c>
      <c r="S3418" s="22">
        <v>177</v>
      </c>
      <c r="T3418" s="22">
        <v>0</v>
      </c>
      <c r="U3418" s="22">
        <v>177</v>
      </c>
      <c r="V3418" s="22">
        <v>0</v>
      </c>
      <c r="W3418" s="22">
        <v>0</v>
      </c>
      <c r="X3418" s="22">
        <v>0</v>
      </c>
      <c r="Y3418" s="22">
        <v>177</v>
      </c>
      <c r="Z3418" s="22">
        <v>0</v>
      </c>
      <c r="AA3418" s="22">
        <v>0</v>
      </c>
      <c r="AB3418" s="22">
        <v>0</v>
      </c>
      <c r="AC3418" s="22">
        <v>177</v>
      </c>
      <c r="AD3418" s="22">
        <v>0</v>
      </c>
    </row>
    <row r="3419" spans="1:30" s="1" customFormat="1" ht="15" customHeight="1" x14ac:dyDescent="0.3">
      <c r="A3419" s="21" t="s">
        <v>34</v>
      </c>
      <c r="B3419" s="21" t="s">
        <v>1352</v>
      </c>
      <c r="C3419" s="21" t="s">
        <v>1352</v>
      </c>
      <c r="D3419" s="21" t="s">
        <v>36</v>
      </c>
      <c r="E3419" s="21" t="s">
        <v>194</v>
      </c>
      <c r="F3419" s="21" t="s">
        <v>195</v>
      </c>
      <c r="G3419" s="21" t="s">
        <v>38</v>
      </c>
      <c r="H3419" s="21" t="s">
        <v>1027</v>
      </c>
      <c r="I3419" s="21" t="s">
        <v>1353</v>
      </c>
      <c r="J3419" s="21" t="s">
        <v>140</v>
      </c>
      <c r="K3419" s="21" t="s">
        <v>141</v>
      </c>
      <c r="L3419" s="21" t="s">
        <v>1891</v>
      </c>
      <c r="M3419" s="21" t="s">
        <v>1891</v>
      </c>
      <c r="N3419" s="21" t="s">
        <v>63</v>
      </c>
      <c r="O3419" s="22">
        <v>8</v>
      </c>
      <c r="P3419" s="22">
        <v>910</v>
      </c>
      <c r="Q3419" s="21" t="s">
        <v>580</v>
      </c>
      <c r="R3419" s="103">
        <f t="shared" si="53"/>
        <v>7280</v>
      </c>
      <c r="S3419" s="22">
        <v>910</v>
      </c>
      <c r="T3419" s="22">
        <v>0</v>
      </c>
      <c r="U3419" s="22">
        <v>1820</v>
      </c>
      <c r="V3419" s="22">
        <v>0</v>
      </c>
      <c r="W3419" s="22">
        <v>1820</v>
      </c>
      <c r="X3419" s="22">
        <v>0</v>
      </c>
      <c r="Y3419" s="22">
        <v>910</v>
      </c>
      <c r="Z3419" s="22">
        <v>0</v>
      </c>
      <c r="AA3419" s="22">
        <v>910</v>
      </c>
      <c r="AB3419" s="22">
        <v>0</v>
      </c>
      <c r="AC3419" s="22">
        <v>910</v>
      </c>
      <c r="AD3419" s="22">
        <v>0</v>
      </c>
    </row>
    <row r="3420" spans="1:30" s="1" customFormat="1" ht="15" customHeight="1" x14ac:dyDescent="0.3">
      <c r="A3420" s="21" t="s">
        <v>34</v>
      </c>
      <c r="B3420" s="21" t="s">
        <v>1352</v>
      </c>
      <c r="C3420" s="21" t="s">
        <v>1352</v>
      </c>
      <c r="D3420" s="21" t="s">
        <v>36</v>
      </c>
      <c r="E3420" s="21" t="s">
        <v>194</v>
      </c>
      <c r="F3420" s="21" t="s">
        <v>195</v>
      </c>
      <c r="G3420" s="21" t="s">
        <v>38</v>
      </c>
      <c r="H3420" s="21" t="s">
        <v>1027</v>
      </c>
      <c r="I3420" s="21" t="s">
        <v>1353</v>
      </c>
      <c r="J3420" s="21" t="s">
        <v>142</v>
      </c>
      <c r="K3420" s="21" t="s">
        <v>143</v>
      </c>
      <c r="L3420" s="21" t="s">
        <v>1891</v>
      </c>
      <c r="M3420" s="21" t="s">
        <v>1891</v>
      </c>
      <c r="N3420" s="21" t="s">
        <v>63</v>
      </c>
      <c r="O3420" s="22">
        <v>8</v>
      </c>
      <c r="P3420" s="22">
        <v>1366</v>
      </c>
      <c r="Q3420" s="21" t="s">
        <v>580</v>
      </c>
      <c r="R3420" s="103">
        <f t="shared" si="53"/>
        <v>10928</v>
      </c>
      <c r="S3420" s="22">
        <v>1366</v>
      </c>
      <c r="T3420" s="22">
        <v>0</v>
      </c>
      <c r="U3420" s="22">
        <v>2732</v>
      </c>
      <c r="V3420" s="22">
        <v>0</v>
      </c>
      <c r="W3420" s="22">
        <v>2732</v>
      </c>
      <c r="X3420" s="22">
        <v>0</v>
      </c>
      <c r="Y3420" s="22">
        <v>1366</v>
      </c>
      <c r="Z3420" s="22">
        <v>0</v>
      </c>
      <c r="AA3420" s="22">
        <v>1366</v>
      </c>
      <c r="AB3420" s="22">
        <v>0</v>
      </c>
      <c r="AC3420" s="22">
        <v>1366</v>
      </c>
      <c r="AD3420" s="22">
        <v>0</v>
      </c>
    </row>
    <row r="3421" spans="1:30" s="1" customFormat="1" ht="15" customHeight="1" x14ac:dyDescent="0.3">
      <c r="A3421" s="21" t="s">
        <v>34</v>
      </c>
      <c r="B3421" s="21" t="s">
        <v>1352</v>
      </c>
      <c r="C3421" s="21" t="s">
        <v>1352</v>
      </c>
      <c r="D3421" s="21" t="s">
        <v>36</v>
      </c>
      <c r="E3421" s="21" t="s">
        <v>194</v>
      </c>
      <c r="F3421" s="21" t="s">
        <v>195</v>
      </c>
      <c r="G3421" s="21" t="s">
        <v>38</v>
      </c>
      <c r="H3421" s="21" t="s">
        <v>1027</v>
      </c>
      <c r="I3421" s="21" t="s">
        <v>1353</v>
      </c>
      <c r="J3421" s="21" t="s">
        <v>935</v>
      </c>
      <c r="K3421" s="21" t="s">
        <v>944</v>
      </c>
      <c r="L3421" s="21" t="s">
        <v>1891</v>
      </c>
      <c r="M3421" s="21" t="s">
        <v>1891</v>
      </c>
      <c r="N3421" s="21" t="s">
        <v>48</v>
      </c>
      <c r="O3421" s="22">
        <v>50</v>
      </c>
      <c r="P3421" s="22">
        <v>28</v>
      </c>
      <c r="Q3421" s="21" t="s">
        <v>580</v>
      </c>
      <c r="R3421" s="103">
        <f t="shared" si="53"/>
        <v>1400</v>
      </c>
      <c r="S3421" s="22">
        <v>1400</v>
      </c>
      <c r="T3421" s="22">
        <v>0</v>
      </c>
      <c r="U3421" s="22">
        <v>0</v>
      </c>
      <c r="V3421" s="22">
        <v>0</v>
      </c>
      <c r="W3421" s="22">
        <v>0</v>
      </c>
      <c r="X3421" s="22">
        <v>0</v>
      </c>
      <c r="Y3421" s="22">
        <v>0</v>
      </c>
      <c r="Z3421" s="22">
        <v>0</v>
      </c>
      <c r="AA3421" s="22">
        <v>0</v>
      </c>
      <c r="AB3421" s="22">
        <v>0</v>
      </c>
      <c r="AC3421" s="22">
        <v>0</v>
      </c>
      <c r="AD3421" s="22">
        <v>0</v>
      </c>
    </row>
    <row r="3422" spans="1:30" s="1" customFormat="1" ht="15" customHeight="1" x14ac:dyDescent="0.3">
      <c r="A3422" s="21" t="s">
        <v>34</v>
      </c>
      <c r="B3422" s="21" t="s">
        <v>1352</v>
      </c>
      <c r="C3422" s="21" t="s">
        <v>1352</v>
      </c>
      <c r="D3422" s="21" t="s">
        <v>36</v>
      </c>
      <c r="E3422" s="21" t="s">
        <v>194</v>
      </c>
      <c r="F3422" s="21" t="s">
        <v>195</v>
      </c>
      <c r="G3422" s="21" t="s">
        <v>38</v>
      </c>
      <c r="H3422" s="21" t="s">
        <v>1027</v>
      </c>
      <c r="I3422" s="21" t="s">
        <v>1353</v>
      </c>
      <c r="J3422" s="21" t="s">
        <v>943</v>
      </c>
      <c r="K3422" s="21" t="s">
        <v>1049</v>
      </c>
      <c r="L3422" s="21" t="s">
        <v>1891</v>
      </c>
      <c r="M3422" s="21" t="s">
        <v>1891</v>
      </c>
      <c r="N3422" s="21" t="s">
        <v>44</v>
      </c>
      <c r="O3422" s="22">
        <v>3</v>
      </c>
      <c r="P3422" s="22">
        <v>74</v>
      </c>
      <c r="Q3422" s="21" t="s">
        <v>580</v>
      </c>
      <c r="R3422" s="103">
        <f t="shared" si="53"/>
        <v>222</v>
      </c>
      <c r="S3422" s="22">
        <v>74</v>
      </c>
      <c r="T3422" s="22">
        <v>0</v>
      </c>
      <c r="U3422" s="22">
        <v>0</v>
      </c>
      <c r="V3422" s="22">
        <v>0</v>
      </c>
      <c r="W3422" s="22">
        <v>74</v>
      </c>
      <c r="X3422" s="22">
        <v>0</v>
      </c>
      <c r="Y3422" s="22">
        <v>0</v>
      </c>
      <c r="Z3422" s="22">
        <v>0</v>
      </c>
      <c r="AA3422" s="22">
        <v>0</v>
      </c>
      <c r="AB3422" s="22">
        <v>0</v>
      </c>
      <c r="AC3422" s="22">
        <v>74</v>
      </c>
      <c r="AD3422" s="22">
        <v>0</v>
      </c>
    </row>
    <row r="3423" spans="1:30" s="1" customFormat="1" ht="15" customHeight="1" x14ac:dyDescent="0.3">
      <c r="A3423" s="21" t="s">
        <v>34</v>
      </c>
      <c r="B3423" s="21" t="s">
        <v>1352</v>
      </c>
      <c r="C3423" s="21" t="s">
        <v>1352</v>
      </c>
      <c r="D3423" s="21" t="s">
        <v>36</v>
      </c>
      <c r="E3423" s="21" t="s">
        <v>194</v>
      </c>
      <c r="F3423" s="21" t="s">
        <v>195</v>
      </c>
      <c r="G3423" s="21" t="s">
        <v>38</v>
      </c>
      <c r="H3423" s="21" t="s">
        <v>1027</v>
      </c>
      <c r="I3423" s="21" t="s">
        <v>1353</v>
      </c>
      <c r="J3423" s="21" t="s">
        <v>947</v>
      </c>
      <c r="K3423" s="21" t="s">
        <v>1408</v>
      </c>
      <c r="L3423" s="21" t="s">
        <v>1891</v>
      </c>
      <c r="M3423" s="21" t="s">
        <v>1891</v>
      </c>
      <c r="N3423" s="21" t="s">
        <v>237</v>
      </c>
      <c r="O3423" s="22">
        <v>50</v>
      </c>
      <c r="P3423" s="22">
        <v>19</v>
      </c>
      <c r="Q3423" s="21" t="s">
        <v>580</v>
      </c>
      <c r="R3423" s="103">
        <f t="shared" si="53"/>
        <v>950</v>
      </c>
      <c r="S3423" s="22">
        <v>950</v>
      </c>
      <c r="T3423" s="22">
        <v>0</v>
      </c>
      <c r="U3423" s="22">
        <v>0</v>
      </c>
      <c r="V3423" s="22">
        <v>0</v>
      </c>
      <c r="W3423" s="22">
        <v>0</v>
      </c>
      <c r="X3423" s="22">
        <v>0</v>
      </c>
      <c r="Y3423" s="22">
        <v>0</v>
      </c>
      <c r="Z3423" s="22">
        <v>0</v>
      </c>
      <c r="AA3423" s="22">
        <v>0</v>
      </c>
      <c r="AB3423" s="22">
        <v>0</v>
      </c>
      <c r="AC3423" s="22">
        <v>0</v>
      </c>
      <c r="AD3423" s="22">
        <v>0</v>
      </c>
    </row>
    <row r="3424" spans="1:30" s="1" customFormat="1" ht="15" customHeight="1" x14ac:dyDescent="0.3">
      <c r="A3424" s="21" t="s">
        <v>34</v>
      </c>
      <c r="B3424" s="21" t="s">
        <v>1352</v>
      </c>
      <c r="C3424" s="21" t="s">
        <v>1352</v>
      </c>
      <c r="D3424" s="21" t="s">
        <v>36</v>
      </c>
      <c r="E3424" s="21" t="s">
        <v>194</v>
      </c>
      <c r="F3424" s="21" t="s">
        <v>195</v>
      </c>
      <c r="G3424" s="21" t="s">
        <v>38</v>
      </c>
      <c r="H3424" s="21" t="s">
        <v>1027</v>
      </c>
      <c r="I3424" s="21" t="s">
        <v>1353</v>
      </c>
      <c r="J3424" s="21" t="s">
        <v>2257</v>
      </c>
      <c r="K3424" s="21" t="s">
        <v>2258</v>
      </c>
      <c r="L3424" s="21" t="s">
        <v>1891</v>
      </c>
      <c r="M3424" s="21" t="s">
        <v>1891</v>
      </c>
      <c r="N3424" s="21" t="s">
        <v>44</v>
      </c>
      <c r="O3424" s="22">
        <v>1</v>
      </c>
      <c r="P3424" s="22">
        <v>637</v>
      </c>
      <c r="Q3424" s="21" t="s">
        <v>580</v>
      </c>
      <c r="R3424" s="103">
        <f t="shared" si="53"/>
        <v>637</v>
      </c>
      <c r="S3424" s="22">
        <v>637</v>
      </c>
      <c r="T3424" s="22">
        <v>0</v>
      </c>
      <c r="U3424" s="22">
        <v>0</v>
      </c>
      <c r="V3424" s="22">
        <v>0</v>
      </c>
      <c r="W3424" s="22">
        <v>0</v>
      </c>
      <c r="X3424" s="22">
        <v>0</v>
      </c>
      <c r="Y3424" s="22">
        <v>0</v>
      </c>
      <c r="Z3424" s="22">
        <v>0</v>
      </c>
      <c r="AA3424" s="22">
        <v>0</v>
      </c>
      <c r="AB3424" s="22">
        <v>0</v>
      </c>
      <c r="AC3424" s="22">
        <v>0</v>
      </c>
      <c r="AD3424" s="22">
        <v>0</v>
      </c>
    </row>
    <row r="3425" spans="1:30" s="1" customFormat="1" ht="15" customHeight="1" x14ac:dyDescent="0.3">
      <c r="A3425" s="21" t="s">
        <v>34</v>
      </c>
      <c r="B3425" s="21" t="s">
        <v>1352</v>
      </c>
      <c r="C3425" s="21" t="s">
        <v>1352</v>
      </c>
      <c r="D3425" s="21" t="s">
        <v>36</v>
      </c>
      <c r="E3425" s="21" t="s">
        <v>194</v>
      </c>
      <c r="F3425" s="21" t="s">
        <v>195</v>
      </c>
      <c r="G3425" s="21" t="s">
        <v>38</v>
      </c>
      <c r="H3425" s="21" t="s">
        <v>1027</v>
      </c>
      <c r="I3425" s="21" t="s">
        <v>1353</v>
      </c>
      <c r="J3425" s="21" t="s">
        <v>190</v>
      </c>
      <c r="K3425" s="21" t="s">
        <v>958</v>
      </c>
      <c r="L3425" s="21" t="s">
        <v>1891</v>
      </c>
      <c r="M3425" s="21" t="s">
        <v>1891</v>
      </c>
      <c r="N3425" s="21" t="s">
        <v>44</v>
      </c>
      <c r="O3425" s="22">
        <v>12</v>
      </c>
      <c r="P3425" s="22">
        <v>46</v>
      </c>
      <c r="Q3425" s="21" t="s">
        <v>580</v>
      </c>
      <c r="R3425" s="103">
        <f t="shared" si="53"/>
        <v>552</v>
      </c>
      <c r="S3425" s="22">
        <v>138</v>
      </c>
      <c r="T3425" s="22">
        <v>0</v>
      </c>
      <c r="U3425" s="22">
        <v>138</v>
      </c>
      <c r="V3425" s="22">
        <v>0</v>
      </c>
      <c r="W3425" s="22">
        <v>138</v>
      </c>
      <c r="X3425" s="22">
        <v>0</v>
      </c>
      <c r="Y3425" s="22">
        <v>0</v>
      </c>
      <c r="Z3425" s="22">
        <v>0</v>
      </c>
      <c r="AA3425" s="22">
        <v>138</v>
      </c>
      <c r="AB3425" s="22">
        <v>0</v>
      </c>
      <c r="AC3425" s="22">
        <v>0</v>
      </c>
      <c r="AD3425" s="22">
        <v>0</v>
      </c>
    </row>
    <row r="3426" spans="1:30" s="1" customFormat="1" ht="15" customHeight="1" x14ac:dyDescent="0.3">
      <c r="A3426" s="21" t="s">
        <v>34</v>
      </c>
      <c r="B3426" s="21" t="s">
        <v>1352</v>
      </c>
      <c r="C3426" s="21" t="s">
        <v>1352</v>
      </c>
      <c r="D3426" s="21" t="s">
        <v>36</v>
      </c>
      <c r="E3426" s="21" t="s">
        <v>194</v>
      </c>
      <c r="F3426" s="21" t="s">
        <v>195</v>
      </c>
      <c r="G3426" s="21" t="s">
        <v>38</v>
      </c>
      <c r="H3426" s="21" t="s">
        <v>1027</v>
      </c>
      <c r="I3426" s="21" t="s">
        <v>1353</v>
      </c>
      <c r="J3426" s="21" t="s">
        <v>191</v>
      </c>
      <c r="K3426" s="21" t="s">
        <v>192</v>
      </c>
      <c r="L3426" s="21" t="s">
        <v>1891</v>
      </c>
      <c r="M3426" s="21" t="s">
        <v>1891</v>
      </c>
      <c r="N3426" s="21" t="s">
        <v>44</v>
      </c>
      <c r="O3426" s="22">
        <v>4</v>
      </c>
      <c r="P3426" s="22">
        <v>94</v>
      </c>
      <c r="Q3426" s="21" t="s">
        <v>580</v>
      </c>
      <c r="R3426" s="103">
        <f t="shared" si="53"/>
        <v>376</v>
      </c>
      <c r="S3426" s="22">
        <v>94</v>
      </c>
      <c r="T3426" s="22">
        <v>0</v>
      </c>
      <c r="U3426" s="22">
        <v>94</v>
      </c>
      <c r="V3426" s="22">
        <v>0</v>
      </c>
      <c r="W3426" s="22">
        <v>94</v>
      </c>
      <c r="X3426" s="22">
        <v>0</v>
      </c>
      <c r="Y3426" s="22">
        <v>0</v>
      </c>
      <c r="Z3426" s="22">
        <v>0</v>
      </c>
      <c r="AA3426" s="22">
        <v>94</v>
      </c>
      <c r="AB3426" s="22">
        <v>0</v>
      </c>
      <c r="AC3426" s="22">
        <v>0</v>
      </c>
      <c r="AD3426" s="22">
        <v>0</v>
      </c>
    </row>
    <row r="3427" spans="1:30" s="1" customFormat="1" ht="15" customHeight="1" x14ac:dyDescent="0.3">
      <c r="A3427" s="21" t="s">
        <v>34</v>
      </c>
      <c r="B3427" s="21" t="s">
        <v>1352</v>
      </c>
      <c r="C3427" s="21" t="s">
        <v>1352</v>
      </c>
      <c r="D3427" s="21" t="s">
        <v>36</v>
      </c>
      <c r="E3427" s="21" t="s">
        <v>194</v>
      </c>
      <c r="F3427" s="21" t="s">
        <v>195</v>
      </c>
      <c r="G3427" s="21" t="s">
        <v>38</v>
      </c>
      <c r="H3427" s="21" t="s">
        <v>1027</v>
      </c>
      <c r="I3427" s="21" t="s">
        <v>1353</v>
      </c>
      <c r="J3427" s="21" t="s">
        <v>542</v>
      </c>
      <c r="K3427" s="21" t="s">
        <v>543</v>
      </c>
      <c r="L3427" s="21" t="s">
        <v>1891</v>
      </c>
      <c r="M3427" s="21" t="s">
        <v>1891</v>
      </c>
      <c r="N3427" s="21" t="s">
        <v>44</v>
      </c>
      <c r="O3427" s="22">
        <v>8</v>
      </c>
      <c r="P3427" s="22">
        <v>18</v>
      </c>
      <c r="Q3427" s="21" t="s">
        <v>580</v>
      </c>
      <c r="R3427" s="103">
        <f t="shared" si="53"/>
        <v>144</v>
      </c>
      <c r="S3427" s="22">
        <v>36</v>
      </c>
      <c r="T3427" s="22">
        <v>0</v>
      </c>
      <c r="U3427" s="22">
        <v>36</v>
      </c>
      <c r="V3427" s="22">
        <v>0</v>
      </c>
      <c r="W3427" s="22">
        <v>0</v>
      </c>
      <c r="X3427" s="22">
        <v>0</v>
      </c>
      <c r="Y3427" s="22">
        <v>36</v>
      </c>
      <c r="Z3427" s="22">
        <v>0</v>
      </c>
      <c r="AA3427" s="22">
        <v>0</v>
      </c>
      <c r="AB3427" s="22">
        <v>0</v>
      </c>
      <c r="AC3427" s="22">
        <v>36</v>
      </c>
      <c r="AD3427" s="22">
        <v>0</v>
      </c>
    </row>
    <row r="3428" spans="1:30" s="1" customFormat="1" ht="15" customHeight="1" x14ac:dyDescent="0.3">
      <c r="A3428" s="21" t="s">
        <v>34</v>
      </c>
      <c r="B3428" s="21" t="s">
        <v>1352</v>
      </c>
      <c r="C3428" s="21" t="s">
        <v>1352</v>
      </c>
      <c r="D3428" s="21" t="s">
        <v>36</v>
      </c>
      <c r="E3428" s="21" t="s">
        <v>194</v>
      </c>
      <c r="F3428" s="21" t="s">
        <v>195</v>
      </c>
      <c r="G3428" s="21" t="s">
        <v>38</v>
      </c>
      <c r="H3428" s="21" t="s">
        <v>1027</v>
      </c>
      <c r="I3428" s="21" t="s">
        <v>1353</v>
      </c>
      <c r="J3428" s="21" t="s">
        <v>649</v>
      </c>
      <c r="K3428" s="21" t="s">
        <v>650</v>
      </c>
      <c r="L3428" s="21" t="s">
        <v>1891</v>
      </c>
      <c r="M3428" s="21" t="s">
        <v>1891</v>
      </c>
      <c r="N3428" s="21" t="s">
        <v>48</v>
      </c>
      <c r="O3428" s="22">
        <v>8</v>
      </c>
      <c r="P3428" s="22">
        <v>101</v>
      </c>
      <c r="Q3428" s="21" t="s">
        <v>580</v>
      </c>
      <c r="R3428" s="103">
        <f t="shared" si="53"/>
        <v>808</v>
      </c>
      <c r="S3428" s="22">
        <v>202</v>
      </c>
      <c r="T3428" s="22">
        <v>0</v>
      </c>
      <c r="U3428" s="22">
        <v>202</v>
      </c>
      <c r="V3428" s="22">
        <v>0</v>
      </c>
      <c r="W3428" s="22">
        <v>0</v>
      </c>
      <c r="X3428" s="22">
        <v>0</v>
      </c>
      <c r="Y3428" s="22">
        <v>202</v>
      </c>
      <c r="Z3428" s="22">
        <v>0</v>
      </c>
      <c r="AA3428" s="22">
        <v>0</v>
      </c>
      <c r="AB3428" s="22">
        <v>0</v>
      </c>
      <c r="AC3428" s="22">
        <v>202</v>
      </c>
      <c r="AD3428" s="22">
        <v>0</v>
      </c>
    </row>
    <row r="3429" spans="1:30" s="1" customFormat="1" ht="15" customHeight="1" x14ac:dyDescent="0.3">
      <c r="A3429" s="21" t="s">
        <v>34</v>
      </c>
      <c r="B3429" s="21" t="s">
        <v>1352</v>
      </c>
      <c r="C3429" s="21" t="s">
        <v>1352</v>
      </c>
      <c r="D3429" s="21" t="s">
        <v>36</v>
      </c>
      <c r="E3429" s="21" t="s">
        <v>194</v>
      </c>
      <c r="F3429" s="21" t="s">
        <v>195</v>
      </c>
      <c r="G3429" s="21" t="s">
        <v>38</v>
      </c>
      <c r="H3429" s="21" t="s">
        <v>1027</v>
      </c>
      <c r="I3429" s="21" t="s">
        <v>1353</v>
      </c>
      <c r="J3429" s="21" t="s">
        <v>2259</v>
      </c>
      <c r="K3429" s="21" t="s">
        <v>2260</v>
      </c>
      <c r="L3429" s="21" t="s">
        <v>1891</v>
      </c>
      <c r="M3429" s="21" t="s">
        <v>1891</v>
      </c>
      <c r="N3429" s="21" t="s">
        <v>48</v>
      </c>
      <c r="O3429" s="22">
        <v>4</v>
      </c>
      <c r="P3429" s="22">
        <v>55</v>
      </c>
      <c r="Q3429" s="21" t="s">
        <v>580</v>
      </c>
      <c r="R3429" s="103">
        <f t="shared" si="53"/>
        <v>220</v>
      </c>
      <c r="S3429" s="22">
        <v>220</v>
      </c>
      <c r="T3429" s="22">
        <v>0</v>
      </c>
      <c r="U3429" s="22">
        <v>0</v>
      </c>
      <c r="V3429" s="22">
        <v>0</v>
      </c>
      <c r="W3429" s="22">
        <v>0</v>
      </c>
      <c r="X3429" s="22">
        <v>0</v>
      </c>
      <c r="Y3429" s="22">
        <v>0</v>
      </c>
      <c r="Z3429" s="22">
        <v>0</v>
      </c>
      <c r="AA3429" s="22">
        <v>0</v>
      </c>
      <c r="AB3429" s="22">
        <v>0</v>
      </c>
      <c r="AC3429" s="22">
        <v>0</v>
      </c>
      <c r="AD3429" s="22">
        <v>0</v>
      </c>
    </row>
    <row r="3430" spans="1:30" s="1" customFormat="1" ht="15" customHeight="1" x14ac:dyDescent="0.3">
      <c r="A3430" s="21" t="s">
        <v>34</v>
      </c>
      <c r="B3430" s="21" t="s">
        <v>1352</v>
      </c>
      <c r="C3430" s="21" t="s">
        <v>1352</v>
      </c>
      <c r="D3430" s="21" t="s">
        <v>36</v>
      </c>
      <c r="E3430" s="21" t="s">
        <v>246</v>
      </c>
      <c r="F3430" s="21" t="s">
        <v>36</v>
      </c>
      <c r="G3430" s="21" t="s">
        <v>38</v>
      </c>
      <c r="H3430" s="21" t="s">
        <v>1343</v>
      </c>
      <c r="I3430" s="21" t="s">
        <v>1358</v>
      </c>
      <c r="J3430" s="21" t="s">
        <v>260</v>
      </c>
      <c r="K3430" s="21" t="s">
        <v>261</v>
      </c>
      <c r="L3430" s="21" t="s">
        <v>1891</v>
      </c>
      <c r="M3430" s="21" t="s">
        <v>1891</v>
      </c>
      <c r="N3430" s="21" t="s">
        <v>48</v>
      </c>
      <c r="O3430" s="22">
        <v>2</v>
      </c>
      <c r="P3430" s="22">
        <v>85</v>
      </c>
      <c r="Q3430" s="21" t="s">
        <v>580</v>
      </c>
      <c r="R3430" s="103">
        <f t="shared" si="53"/>
        <v>170</v>
      </c>
      <c r="S3430" s="22">
        <v>0</v>
      </c>
      <c r="T3430" s="22">
        <v>0</v>
      </c>
      <c r="U3430" s="22">
        <v>0</v>
      </c>
      <c r="V3430" s="22">
        <v>0</v>
      </c>
      <c r="W3430" s="22">
        <v>0</v>
      </c>
      <c r="X3430" s="22">
        <v>0</v>
      </c>
      <c r="Y3430" s="22">
        <v>0</v>
      </c>
      <c r="Z3430" s="22">
        <v>170</v>
      </c>
      <c r="AA3430" s="22">
        <v>0</v>
      </c>
      <c r="AB3430" s="22">
        <v>0</v>
      </c>
      <c r="AC3430" s="22">
        <v>0</v>
      </c>
      <c r="AD3430" s="22">
        <v>0</v>
      </c>
    </row>
    <row r="3431" spans="1:30" s="1" customFormat="1" ht="15" customHeight="1" x14ac:dyDescent="0.3">
      <c r="A3431" s="21" t="s">
        <v>34</v>
      </c>
      <c r="B3431" s="21" t="s">
        <v>1352</v>
      </c>
      <c r="C3431" s="21" t="s">
        <v>1352</v>
      </c>
      <c r="D3431" s="21" t="s">
        <v>36</v>
      </c>
      <c r="E3431" s="21" t="s">
        <v>246</v>
      </c>
      <c r="F3431" s="21" t="s">
        <v>36</v>
      </c>
      <c r="G3431" s="21" t="s">
        <v>38</v>
      </c>
      <c r="H3431" s="21" t="s">
        <v>1343</v>
      </c>
      <c r="I3431" s="21" t="s">
        <v>1358</v>
      </c>
      <c r="J3431" s="21" t="s">
        <v>846</v>
      </c>
      <c r="K3431" s="21" t="s">
        <v>847</v>
      </c>
      <c r="L3431" s="21" t="s">
        <v>1891</v>
      </c>
      <c r="M3431" s="21" t="s">
        <v>1891</v>
      </c>
      <c r="N3431" s="21" t="s">
        <v>48</v>
      </c>
      <c r="O3431" s="22">
        <v>2</v>
      </c>
      <c r="P3431" s="22">
        <v>305</v>
      </c>
      <c r="Q3431" s="21" t="s">
        <v>580</v>
      </c>
      <c r="R3431" s="103">
        <f t="shared" si="53"/>
        <v>610</v>
      </c>
      <c r="S3431" s="22">
        <v>0</v>
      </c>
      <c r="T3431" s="22">
        <v>610</v>
      </c>
      <c r="U3431" s="22">
        <v>0</v>
      </c>
      <c r="V3431" s="22">
        <v>0</v>
      </c>
      <c r="W3431" s="22">
        <v>0</v>
      </c>
      <c r="X3431" s="22">
        <v>0</v>
      </c>
      <c r="Y3431" s="22">
        <v>0</v>
      </c>
      <c r="Z3431" s="22">
        <v>0</v>
      </c>
      <c r="AA3431" s="22">
        <v>0</v>
      </c>
      <c r="AB3431" s="22">
        <v>0</v>
      </c>
      <c r="AC3431" s="22">
        <v>0</v>
      </c>
      <c r="AD3431" s="22">
        <v>0</v>
      </c>
    </row>
    <row r="3432" spans="1:30" s="1" customFormat="1" ht="15" customHeight="1" x14ac:dyDescent="0.3">
      <c r="A3432" s="21" t="s">
        <v>34</v>
      </c>
      <c r="B3432" s="21" t="s">
        <v>1352</v>
      </c>
      <c r="C3432" s="21" t="s">
        <v>1352</v>
      </c>
      <c r="D3432" s="21" t="s">
        <v>36</v>
      </c>
      <c r="E3432" s="21" t="s">
        <v>246</v>
      </c>
      <c r="F3432" s="21" t="s">
        <v>36</v>
      </c>
      <c r="G3432" s="21" t="s">
        <v>38</v>
      </c>
      <c r="H3432" s="21" t="s">
        <v>1343</v>
      </c>
      <c r="I3432" s="21" t="s">
        <v>1358</v>
      </c>
      <c r="J3432" s="21" t="s">
        <v>2204</v>
      </c>
      <c r="K3432" s="21" t="s">
        <v>2205</v>
      </c>
      <c r="L3432" s="21" t="s">
        <v>1891</v>
      </c>
      <c r="M3432" s="21" t="s">
        <v>1891</v>
      </c>
      <c r="N3432" s="21" t="s">
        <v>48</v>
      </c>
      <c r="O3432" s="22">
        <v>2</v>
      </c>
      <c r="P3432" s="22">
        <v>240</v>
      </c>
      <c r="Q3432" s="21" t="s">
        <v>580</v>
      </c>
      <c r="R3432" s="103">
        <f t="shared" si="53"/>
        <v>480</v>
      </c>
      <c r="S3432" s="22">
        <v>0</v>
      </c>
      <c r="T3432" s="22">
        <v>480</v>
      </c>
      <c r="U3432" s="22">
        <v>0</v>
      </c>
      <c r="V3432" s="22">
        <v>0</v>
      </c>
      <c r="W3432" s="22">
        <v>0</v>
      </c>
      <c r="X3432" s="22">
        <v>0</v>
      </c>
      <c r="Y3432" s="22">
        <v>0</v>
      </c>
      <c r="Z3432" s="22">
        <v>0</v>
      </c>
      <c r="AA3432" s="22">
        <v>0</v>
      </c>
      <c r="AB3432" s="22">
        <v>0</v>
      </c>
      <c r="AC3432" s="22">
        <v>0</v>
      </c>
      <c r="AD3432" s="22">
        <v>0</v>
      </c>
    </row>
    <row r="3433" spans="1:30" s="1" customFormat="1" ht="15" customHeight="1" x14ac:dyDescent="0.3">
      <c r="A3433" s="21" t="s">
        <v>34</v>
      </c>
      <c r="B3433" s="21" t="s">
        <v>1352</v>
      </c>
      <c r="C3433" s="21" t="s">
        <v>1352</v>
      </c>
      <c r="D3433" s="21" t="s">
        <v>36</v>
      </c>
      <c r="E3433" s="21" t="s">
        <v>246</v>
      </c>
      <c r="F3433" s="21" t="s">
        <v>36</v>
      </c>
      <c r="G3433" s="21" t="s">
        <v>38</v>
      </c>
      <c r="H3433" s="21" t="s">
        <v>1343</v>
      </c>
      <c r="I3433" s="21" t="s">
        <v>1358</v>
      </c>
      <c r="J3433" s="21" t="s">
        <v>2206</v>
      </c>
      <c r="K3433" s="21" t="s">
        <v>2207</v>
      </c>
      <c r="L3433" s="21" t="s">
        <v>1891</v>
      </c>
      <c r="M3433" s="21" t="s">
        <v>1891</v>
      </c>
      <c r="N3433" s="21" t="s">
        <v>48</v>
      </c>
      <c r="O3433" s="22">
        <v>2</v>
      </c>
      <c r="P3433" s="22">
        <v>240</v>
      </c>
      <c r="Q3433" s="21" t="s">
        <v>580</v>
      </c>
      <c r="R3433" s="103">
        <f t="shared" si="53"/>
        <v>480</v>
      </c>
      <c r="S3433" s="22">
        <v>0</v>
      </c>
      <c r="T3433" s="22">
        <v>480</v>
      </c>
      <c r="U3433" s="22">
        <v>0</v>
      </c>
      <c r="V3433" s="22">
        <v>0</v>
      </c>
      <c r="W3433" s="22">
        <v>0</v>
      </c>
      <c r="X3433" s="22">
        <v>0</v>
      </c>
      <c r="Y3433" s="22">
        <v>0</v>
      </c>
      <c r="Z3433" s="22">
        <v>0</v>
      </c>
      <c r="AA3433" s="22">
        <v>0</v>
      </c>
      <c r="AB3433" s="22">
        <v>0</v>
      </c>
      <c r="AC3433" s="22">
        <v>0</v>
      </c>
      <c r="AD3433" s="22">
        <v>0</v>
      </c>
    </row>
    <row r="3434" spans="1:30" s="1" customFormat="1" ht="15" customHeight="1" x14ac:dyDescent="0.3">
      <c r="A3434" s="21" t="s">
        <v>34</v>
      </c>
      <c r="B3434" s="21" t="s">
        <v>1352</v>
      </c>
      <c r="C3434" s="21" t="s">
        <v>1352</v>
      </c>
      <c r="D3434" s="21" t="s">
        <v>36</v>
      </c>
      <c r="E3434" s="21" t="s">
        <v>246</v>
      </c>
      <c r="F3434" s="21" t="s">
        <v>36</v>
      </c>
      <c r="G3434" s="21" t="s">
        <v>38</v>
      </c>
      <c r="H3434" s="21" t="s">
        <v>1343</v>
      </c>
      <c r="I3434" s="21" t="s">
        <v>1358</v>
      </c>
      <c r="J3434" s="21" t="s">
        <v>2208</v>
      </c>
      <c r="K3434" s="21" t="s">
        <v>2209</v>
      </c>
      <c r="L3434" s="21" t="s">
        <v>1891</v>
      </c>
      <c r="M3434" s="21" t="s">
        <v>1891</v>
      </c>
      <c r="N3434" s="21" t="s">
        <v>48</v>
      </c>
      <c r="O3434" s="22">
        <v>2</v>
      </c>
      <c r="P3434" s="22">
        <v>240</v>
      </c>
      <c r="Q3434" s="21" t="s">
        <v>580</v>
      </c>
      <c r="R3434" s="103">
        <f t="shared" si="53"/>
        <v>480</v>
      </c>
      <c r="S3434" s="22">
        <v>0</v>
      </c>
      <c r="T3434" s="22">
        <v>480</v>
      </c>
      <c r="U3434" s="22">
        <v>0</v>
      </c>
      <c r="V3434" s="22">
        <v>0</v>
      </c>
      <c r="W3434" s="22">
        <v>0</v>
      </c>
      <c r="X3434" s="22">
        <v>0</v>
      </c>
      <c r="Y3434" s="22">
        <v>0</v>
      </c>
      <c r="Z3434" s="22">
        <v>0</v>
      </c>
      <c r="AA3434" s="22">
        <v>0</v>
      </c>
      <c r="AB3434" s="22">
        <v>0</v>
      </c>
      <c r="AC3434" s="22">
        <v>0</v>
      </c>
      <c r="AD3434" s="22">
        <v>0</v>
      </c>
    </row>
    <row r="3435" spans="1:30" s="1" customFormat="1" ht="15" customHeight="1" x14ac:dyDescent="0.3">
      <c r="A3435" s="21" t="s">
        <v>34</v>
      </c>
      <c r="B3435" s="21" t="s">
        <v>1352</v>
      </c>
      <c r="C3435" s="21" t="s">
        <v>1352</v>
      </c>
      <c r="D3435" s="21" t="s">
        <v>36</v>
      </c>
      <c r="E3435" s="21" t="s">
        <v>246</v>
      </c>
      <c r="F3435" s="21" t="s">
        <v>36</v>
      </c>
      <c r="G3435" s="21" t="s">
        <v>38</v>
      </c>
      <c r="H3435" s="21" t="s">
        <v>1343</v>
      </c>
      <c r="I3435" s="21" t="s">
        <v>1358</v>
      </c>
      <c r="J3435" s="21" t="s">
        <v>2210</v>
      </c>
      <c r="K3435" s="21" t="s">
        <v>2211</v>
      </c>
      <c r="L3435" s="21" t="s">
        <v>1891</v>
      </c>
      <c r="M3435" s="21" t="s">
        <v>1891</v>
      </c>
      <c r="N3435" s="21" t="s">
        <v>48</v>
      </c>
      <c r="O3435" s="22">
        <v>20</v>
      </c>
      <c r="P3435" s="22">
        <v>24</v>
      </c>
      <c r="Q3435" s="21" t="s">
        <v>580</v>
      </c>
      <c r="R3435" s="103">
        <f t="shared" si="53"/>
        <v>480</v>
      </c>
      <c r="S3435" s="22">
        <v>0</v>
      </c>
      <c r="T3435" s="22">
        <v>480</v>
      </c>
      <c r="U3435" s="22">
        <v>0</v>
      </c>
      <c r="V3435" s="22">
        <v>0</v>
      </c>
      <c r="W3435" s="22">
        <v>0</v>
      </c>
      <c r="X3435" s="22">
        <v>0</v>
      </c>
      <c r="Y3435" s="22">
        <v>0</v>
      </c>
      <c r="Z3435" s="22">
        <v>0</v>
      </c>
      <c r="AA3435" s="22">
        <v>0</v>
      </c>
      <c r="AB3435" s="22">
        <v>0</v>
      </c>
      <c r="AC3435" s="22">
        <v>0</v>
      </c>
      <c r="AD3435" s="22">
        <v>0</v>
      </c>
    </row>
    <row r="3436" spans="1:30" s="1" customFormat="1" ht="15" customHeight="1" x14ac:dyDescent="0.3">
      <c r="A3436" s="21" t="s">
        <v>34</v>
      </c>
      <c r="B3436" s="21" t="s">
        <v>1352</v>
      </c>
      <c r="C3436" s="21" t="s">
        <v>1352</v>
      </c>
      <c r="D3436" s="21" t="s">
        <v>36</v>
      </c>
      <c r="E3436" s="21" t="s">
        <v>246</v>
      </c>
      <c r="F3436" s="21" t="s">
        <v>36</v>
      </c>
      <c r="G3436" s="21" t="s">
        <v>38</v>
      </c>
      <c r="H3436" s="21" t="s">
        <v>1343</v>
      </c>
      <c r="I3436" s="21" t="s">
        <v>1358</v>
      </c>
      <c r="J3436" s="21" t="s">
        <v>260</v>
      </c>
      <c r="K3436" s="21" t="s">
        <v>261</v>
      </c>
      <c r="L3436" s="21" t="s">
        <v>1891</v>
      </c>
      <c r="M3436" s="21" t="s">
        <v>1891</v>
      </c>
      <c r="N3436" s="21" t="s">
        <v>48</v>
      </c>
      <c r="O3436" s="22">
        <v>2</v>
      </c>
      <c r="P3436" s="22">
        <v>85</v>
      </c>
      <c r="Q3436" s="21" t="s">
        <v>580</v>
      </c>
      <c r="R3436" s="103">
        <f t="shared" si="53"/>
        <v>170</v>
      </c>
      <c r="S3436" s="22">
        <v>0</v>
      </c>
      <c r="T3436" s="22">
        <v>170</v>
      </c>
      <c r="U3436" s="22">
        <v>0</v>
      </c>
      <c r="V3436" s="22">
        <v>0</v>
      </c>
      <c r="W3436" s="22">
        <v>0</v>
      </c>
      <c r="X3436" s="22">
        <v>0</v>
      </c>
      <c r="Y3436" s="22">
        <v>0</v>
      </c>
      <c r="Z3436" s="22">
        <v>0</v>
      </c>
      <c r="AA3436" s="22">
        <v>0</v>
      </c>
      <c r="AB3436" s="22">
        <v>0</v>
      </c>
      <c r="AC3436" s="22">
        <v>0</v>
      </c>
      <c r="AD3436" s="22">
        <v>0</v>
      </c>
    </row>
    <row r="3437" spans="1:30" s="1" customFormat="1" ht="15" customHeight="1" x14ac:dyDescent="0.3">
      <c r="A3437" s="21" t="s">
        <v>34</v>
      </c>
      <c r="B3437" s="21" t="s">
        <v>1352</v>
      </c>
      <c r="C3437" s="21" t="s">
        <v>1352</v>
      </c>
      <c r="D3437" s="21" t="s">
        <v>36</v>
      </c>
      <c r="E3437" s="21" t="s">
        <v>109</v>
      </c>
      <c r="F3437" s="21" t="s">
        <v>110</v>
      </c>
      <c r="G3437" s="21" t="s">
        <v>38</v>
      </c>
      <c r="H3437" s="21" t="s">
        <v>1343</v>
      </c>
      <c r="I3437" s="21" t="s">
        <v>1358</v>
      </c>
      <c r="J3437" s="21" t="s">
        <v>273</v>
      </c>
      <c r="K3437" s="21" t="s">
        <v>274</v>
      </c>
      <c r="L3437" s="21" t="s">
        <v>1891</v>
      </c>
      <c r="M3437" s="21" t="s">
        <v>1891</v>
      </c>
      <c r="N3437" s="21" t="s">
        <v>48</v>
      </c>
      <c r="O3437" s="22">
        <v>1</v>
      </c>
      <c r="P3437" s="22">
        <v>1536</v>
      </c>
      <c r="Q3437" s="21" t="s">
        <v>580</v>
      </c>
      <c r="R3437" s="103">
        <f t="shared" si="53"/>
        <v>1536</v>
      </c>
      <c r="S3437" s="22">
        <v>0</v>
      </c>
      <c r="T3437" s="22">
        <v>1536</v>
      </c>
      <c r="U3437" s="22">
        <v>0</v>
      </c>
      <c r="V3437" s="22">
        <v>0</v>
      </c>
      <c r="W3437" s="22">
        <v>0</v>
      </c>
      <c r="X3437" s="22">
        <v>0</v>
      </c>
      <c r="Y3437" s="22">
        <v>0</v>
      </c>
      <c r="Z3437" s="22">
        <v>0</v>
      </c>
      <c r="AA3437" s="22">
        <v>0</v>
      </c>
      <c r="AB3437" s="22">
        <v>0</v>
      </c>
      <c r="AC3437" s="22">
        <v>0</v>
      </c>
      <c r="AD3437" s="22">
        <v>0</v>
      </c>
    </row>
    <row r="3438" spans="1:30" s="1" customFormat="1" ht="15" customHeight="1" x14ac:dyDescent="0.3">
      <c r="A3438" s="21" t="s">
        <v>34</v>
      </c>
      <c r="B3438" s="21" t="s">
        <v>1352</v>
      </c>
      <c r="C3438" s="21" t="s">
        <v>1352</v>
      </c>
      <c r="D3438" s="21" t="s">
        <v>36</v>
      </c>
      <c r="E3438" s="21" t="s">
        <v>109</v>
      </c>
      <c r="F3438" s="21" t="s">
        <v>110</v>
      </c>
      <c r="G3438" s="21" t="s">
        <v>38</v>
      </c>
      <c r="H3438" s="21" t="s">
        <v>1343</v>
      </c>
      <c r="I3438" s="21" t="s">
        <v>1358</v>
      </c>
      <c r="J3438" s="21" t="s">
        <v>1169</v>
      </c>
      <c r="K3438" s="21" t="s">
        <v>1170</v>
      </c>
      <c r="L3438" s="21" t="s">
        <v>1891</v>
      </c>
      <c r="M3438" s="21" t="s">
        <v>1891</v>
      </c>
      <c r="N3438" s="21" t="s">
        <v>48</v>
      </c>
      <c r="O3438" s="22">
        <v>6</v>
      </c>
      <c r="P3438" s="22">
        <v>125</v>
      </c>
      <c r="Q3438" s="21" t="s">
        <v>580</v>
      </c>
      <c r="R3438" s="103">
        <f t="shared" si="53"/>
        <v>750</v>
      </c>
      <c r="S3438" s="22">
        <v>0</v>
      </c>
      <c r="T3438" s="22">
        <v>0</v>
      </c>
      <c r="U3438" s="22">
        <v>0</v>
      </c>
      <c r="V3438" s="22">
        <v>0</v>
      </c>
      <c r="W3438" s="22">
        <v>0</v>
      </c>
      <c r="X3438" s="22">
        <v>750</v>
      </c>
      <c r="Y3438" s="22">
        <v>0</v>
      </c>
      <c r="Z3438" s="22">
        <v>0</v>
      </c>
      <c r="AA3438" s="22">
        <v>0</v>
      </c>
      <c r="AB3438" s="22">
        <v>0</v>
      </c>
      <c r="AC3438" s="22">
        <v>0</v>
      </c>
      <c r="AD3438" s="22">
        <v>0</v>
      </c>
    </row>
    <row r="3439" spans="1:30" s="1" customFormat="1" ht="15" customHeight="1" x14ac:dyDescent="0.3">
      <c r="A3439" s="21" t="s">
        <v>34</v>
      </c>
      <c r="B3439" s="21" t="s">
        <v>1352</v>
      </c>
      <c r="C3439" s="21" t="s">
        <v>1352</v>
      </c>
      <c r="D3439" s="21" t="s">
        <v>36</v>
      </c>
      <c r="E3439" s="21" t="s">
        <v>194</v>
      </c>
      <c r="F3439" s="21" t="s">
        <v>195</v>
      </c>
      <c r="G3439" s="21" t="s">
        <v>2250</v>
      </c>
      <c r="H3439" s="21" t="s">
        <v>1343</v>
      </c>
      <c r="I3439" s="21" t="s">
        <v>1358</v>
      </c>
      <c r="J3439" s="21" t="s">
        <v>260</v>
      </c>
      <c r="K3439" s="21" t="s">
        <v>261</v>
      </c>
      <c r="L3439" s="21" t="s">
        <v>1891</v>
      </c>
      <c r="M3439" s="21" t="s">
        <v>1891</v>
      </c>
      <c r="N3439" s="21" t="s">
        <v>48</v>
      </c>
      <c r="O3439" s="22">
        <v>20</v>
      </c>
      <c r="P3439" s="22">
        <v>85</v>
      </c>
      <c r="Q3439" s="21" t="s">
        <v>580</v>
      </c>
      <c r="R3439" s="103">
        <f t="shared" si="53"/>
        <v>1700</v>
      </c>
      <c r="S3439" s="22">
        <v>425</v>
      </c>
      <c r="T3439" s="22">
        <v>0</v>
      </c>
      <c r="U3439" s="22">
        <v>425</v>
      </c>
      <c r="V3439" s="22">
        <v>0</v>
      </c>
      <c r="W3439" s="22">
        <v>0</v>
      </c>
      <c r="X3439" s="22">
        <v>0</v>
      </c>
      <c r="Y3439" s="22">
        <v>425</v>
      </c>
      <c r="Z3439" s="22">
        <v>0</v>
      </c>
      <c r="AA3439" s="22">
        <v>0</v>
      </c>
      <c r="AB3439" s="22">
        <v>0</v>
      </c>
      <c r="AC3439" s="22">
        <v>425</v>
      </c>
      <c r="AD3439" s="22">
        <v>0</v>
      </c>
    </row>
    <row r="3440" spans="1:30" s="1" customFormat="1" ht="15" customHeight="1" x14ac:dyDescent="0.3">
      <c r="A3440" s="21" t="s">
        <v>34</v>
      </c>
      <c r="B3440" s="21" t="s">
        <v>1352</v>
      </c>
      <c r="C3440" s="21" t="s">
        <v>1352</v>
      </c>
      <c r="D3440" s="21" t="s">
        <v>36</v>
      </c>
      <c r="E3440" s="21" t="s">
        <v>194</v>
      </c>
      <c r="F3440" s="21" t="s">
        <v>244</v>
      </c>
      <c r="G3440" s="21" t="s">
        <v>245</v>
      </c>
      <c r="H3440" s="21" t="s">
        <v>1343</v>
      </c>
      <c r="I3440" s="21" t="s">
        <v>1358</v>
      </c>
      <c r="J3440" s="21" t="s">
        <v>1713</v>
      </c>
      <c r="K3440" s="21" t="s">
        <v>1714</v>
      </c>
      <c r="L3440" s="21" t="s">
        <v>1891</v>
      </c>
      <c r="M3440" s="21" t="s">
        <v>1891</v>
      </c>
      <c r="N3440" s="21" t="s">
        <v>48</v>
      </c>
      <c r="O3440" s="22">
        <v>12</v>
      </c>
      <c r="P3440" s="22">
        <v>2959</v>
      </c>
      <c r="Q3440" s="21" t="s">
        <v>580</v>
      </c>
      <c r="R3440" s="103">
        <f t="shared" si="53"/>
        <v>35508</v>
      </c>
      <c r="S3440" s="22">
        <v>5918</v>
      </c>
      <c r="T3440" s="22">
        <v>0</v>
      </c>
      <c r="U3440" s="22">
        <v>5918</v>
      </c>
      <c r="V3440" s="22">
        <v>0</v>
      </c>
      <c r="W3440" s="22">
        <v>5918</v>
      </c>
      <c r="X3440" s="22">
        <v>0</v>
      </c>
      <c r="Y3440" s="22">
        <v>5918</v>
      </c>
      <c r="Z3440" s="22">
        <v>0</v>
      </c>
      <c r="AA3440" s="22">
        <v>5918</v>
      </c>
      <c r="AB3440" s="22">
        <v>0</v>
      </c>
      <c r="AC3440" s="22">
        <v>5918</v>
      </c>
      <c r="AD3440" s="22">
        <v>0</v>
      </c>
    </row>
    <row r="3441" spans="1:30" s="1" customFormat="1" ht="15" customHeight="1" x14ac:dyDescent="0.3">
      <c r="A3441" s="21" t="s">
        <v>34</v>
      </c>
      <c r="B3441" s="21" t="s">
        <v>1352</v>
      </c>
      <c r="C3441" s="21" t="s">
        <v>1352</v>
      </c>
      <c r="D3441" s="21" t="s">
        <v>36</v>
      </c>
      <c r="E3441" s="21" t="s">
        <v>194</v>
      </c>
      <c r="F3441" s="21" t="s">
        <v>244</v>
      </c>
      <c r="G3441" s="21" t="s">
        <v>245</v>
      </c>
      <c r="H3441" s="21" t="s">
        <v>1343</v>
      </c>
      <c r="I3441" s="21" t="s">
        <v>1358</v>
      </c>
      <c r="J3441" s="21" t="s">
        <v>1054</v>
      </c>
      <c r="K3441" s="21" t="s">
        <v>1387</v>
      </c>
      <c r="L3441" s="21" t="s">
        <v>1891</v>
      </c>
      <c r="M3441" s="21" t="s">
        <v>1891</v>
      </c>
      <c r="N3441" s="21" t="s">
        <v>48</v>
      </c>
      <c r="O3441" s="22">
        <v>18</v>
      </c>
      <c r="P3441" s="22">
        <v>2676</v>
      </c>
      <c r="Q3441" s="21" t="s">
        <v>580</v>
      </c>
      <c r="R3441" s="103">
        <f t="shared" si="53"/>
        <v>48168</v>
      </c>
      <c r="S3441" s="22">
        <v>10704</v>
      </c>
      <c r="T3441" s="22">
        <v>0</v>
      </c>
      <c r="U3441" s="22">
        <v>10704</v>
      </c>
      <c r="V3441" s="22">
        <v>0</v>
      </c>
      <c r="W3441" s="22">
        <v>10704</v>
      </c>
      <c r="X3441" s="22">
        <v>0</v>
      </c>
      <c r="Y3441" s="22">
        <v>10704</v>
      </c>
      <c r="Z3441" s="22">
        <v>0</v>
      </c>
      <c r="AA3441" s="22">
        <v>5352</v>
      </c>
      <c r="AB3441" s="22">
        <v>0</v>
      </c>
      <c r="AC3441" s="22">
        <v>0</v>
      </c>
      <c r="AD3441" s="22">
        <v>0</v>
      </c>
    </row>
    <row r="3442" spans="1:30" s="1" customFormat="1" ht="15" customHeight="1" x14ac:dyDescent="0.3">
      <c r="A3442" s="21" t="s">
        <v>34</v>
      </c>
      <c r="B3442" s="21" t="s">
        <v>1352</v>
      </c>
      <c r="C3442" s="21" t="s">
        <v>1352</v>
      </c>
      <c r="D3442" s="21" t="s">
        <v>36</v>
      </c>
      <c r="E3442" s="21" t="s">
        <v>246</v>
      </c>
      <c r="F3442" s="21" t="s">
        <v>36</v>
      </c>
      <c r="G3442" s="21" t="s">
        <v>38</v>
      </c>
      <c r="H3442" s="21" t="s">
        <v>762</v>
      </c>
      <c r="I3442" s="21" t="s">
        <v>277</v>
      </c>
      <c r="J3442" s="21" t="s">
        <v>950</v>
      </c>
      <c r="K3442" s="21" t="s">
        <v>951</v>
      </c>
      <c r="L3442" s="21" t="s">
        <v>1891</v>
      </c>
      <c r="M3442" s="21" t="s">
        <v>1891</v>
      </c>
      <c r="N3442" s="21" t="s">
        <v>48</v>
      </c>
      <c r="O3442" s="22">
        <v>12</v>
      </c>
      <c r="P3442" s="22">
        <v>50</v>
      </c>
      <c r="Q3442" s="21" t="s">
        <v>580</v>
      </c>
      <c r="R3442" s="103">
        <f t="shared" si="53"/>
        <v>600</v>
      </c>
      <c r="S3442" s="22">
        <v>0</v>
      </c>
      <c r="T3442" s="22">
        <v>100</v>
      </c>
      <c r="U3442" s="22">
        <v>0</v>
      </c>
      <c r="V3442" s="22">
        <v>0</v>
      </c>
      <c r="W3442" s="22">
        <v>100</v>
      </c>
      <c r="X3442" s="22">
        <v>0</v>
      </c>
      <c r="Y3442" s="22">
        <v>0</v>
      </c>
      <c r="Z3442" s="22">
        <v>200</v>
      </c>
      <c r="AA3442" s="22">
        <v>0</v>
      </c>
      <c r="AB3442" s="22">
        <v>200</v>
      </c>
      <c r="AC3442" s="22">
        <v>0</v>
      </c>
      <c r="AD3442" s="22">
        <v>0</v>
      </c>
    </row>
    <row r="3443" spans="1:30" s="1" customFormat="1" ht="15" customHeight="1" x14ac:dyDescent="0.3">
      <c r="A3443" s="21" t="s">
        <v>34</v>
      </c>
      <c r="B3443" s="21" t="s">
        <v>1352</v>
      </c>
      <c r="C3443" s="21" t="s">
        <v>1352</v>
      </c>
      <c r="D3443" s="21" t="s">
        <v>36</v>
      </c>
      <c r="E3443" s="21" t="s">
        <v>109</v>
      </c>
      <c r="F3443" s="21" t="s">
        <v>110</v>
      </c>
      <c r="G3443" s="21" t="s">
        <v>38</v>
      </c>
      <c r="H3443" s="21" t="s">
        <v>762</v>
      </c>
      <c r="I3443" s="21" t="s">
        <v>277</v>
      </c>
      <c r="J3443" s="21" t="s">
        <v>1458</v>
      </c>
      <c r="K3443" s="21" t="s">
        <v>1459</v>
      </c>
      <c r="L3443" s="21" t="s">
        <v>1891</v>
      </c>
      <c r="M3443" s="21" t="s">
        <v>1891</v>
      </c>
      <c r="N3443" s="21" t="s">
        <v>48</v>
      </c>
      <c r="O3443" s="22">
        <v>1</v>
      </c>
      <c r="P3443" s="22">
        <v>283</v>
      </c>
      <c r="Q3443" s="21" t="s">
        <v>580</v>
      </c>
      <c r="R3443" s="103">
        <f t="shared" si="53"/>
        <v>283</v>
      </c>
      <c r="S3443" s="22">
        <v>0</v>
      </c>
      <c r="T3443" s="22">
        <v>0</v>
      </c>
      <c r="U3443" s="22">
        <v>0</v>
      </c>
      <c r="V3443" s="22">
        <v>0</v>
      </c>
      <c r="W3443" s="22">
        <v>0</v>
      </c>
      <c r="X3443" s="22">
        <v>283</v>
      </c>
      <c r="Y3443" s="22">
        <v>0</v>
      </c>
      <c r="Z3443" s="22">
        <v>0</v>
      </c>
      <c r="AA3443" s="22">
        <v>0</v>
      </c>
      <c r="AB3443" s="22">
        <v>0</v>
      </c>
      <c r="AC3443" s="22">
        <v>0</v>
      </c>
      <c r="AD3443" s="22">
        <v>0</v>
      </c>
    </row>
    <row r="3444" spans="1:30" s="1" customFormat="1" ht="15" customHeight="1" x14ac:dyDescent="0.3">
      <c r="A3444" s="21" t="s">
        <v>34</v>
      </c>
      <c r="B3444" s="21" t="s">
        <v>1352</v>
      </c>
      <c r="C3444" s="21" t="s">
        <v>1352</v>
      </c>
      <c r="D3444" s="21" t="s">
        <v>36</v>
      </c>
      <c r="E3444" s="21" t="s">
        <v>109</v>
      </c>
      <c r="F3444" s="21" t="s">
        <v>110</v>
      </c>
      <c r="G3444" s="21" t="s">
        <v>38</v>
      </c>
      <c r="H3444" s="21" t="s">
        <v>762</v>
      </c>
      <c r="I3444" s="21" t="s">
        <v>277</v>
      </c>
      <c r="J3444" s="21" t="s">
        <v>983</v>
      </c>
      <c r="K3444" s="21" t="s">
        <v>1221</v>
      </c>
      <c r="L3444" s="21" t="s">
        <v>1891</v>
      </c>
      <c r="M3444" s="21" t="s">
        <v>1891</v>
      </c>
      <c r="N3444" s="21" t="s">
        <v>48</v>
      </c>
      <c r="O3444" s="22">
        <v>3</v>
      </c>
      <c r="P3444" s="22">
        <v>33</v>
      </c>
      <c r="Q3444" s="21" t="s">
        <v>580</v>
      </c>
      <c r="R3444" s="103">
        <f t="shared" si="53"/>
        <v>99</v>
      </c>
      <c r="S3444" s="22">
        <v>0</v>
      </c>
      <c r="T3444" s="22">
        <v>0</v>
      </c>
      <c r="U3444" s="22">
        <v>0</v>
      </c>
      <c r="V3444" s="22">
        <v>0</v>
      </c>
      <c r="W3444" s="22">
        <v>0</v>
      </c>
      <c r="X3444" s="22">
        <v>99</v>
      </c>
      <c r="Y3444" s="22">
        <v>0</v>
      </c>
      <c r="Z3444" s="22">
        <v>0</v>
      </c>
      <c r="AA3444" s="22">
        <v>0</v>
      </c>
      <c r="AB3444" s="22">
        <v>0</v>
      </c>
      <c r="AC3444" s="22">
        <v>0</v>
      </c>
      <c r="AD3444" s="22">
        <v>0</v>
      </c>
    </row>
    <row r="3445" spans="1:30" s="1" customFormat="1" ht="15" customHeight="1" x14ac:dyDescent="0.3">
      <c r="A3445" s="21" t="s">
        <v>34</v>
      </c>
      <c r="B3445" s="21" t="s">
        <v>1352</v>
      </c>
      <c r="C3445" s="21" t="s">
        <v>1352</v>
      </c>
      <c r="D3445" s="21" t="s">
        <v>36</v>
      </c>
      <c r="E3445" s="21" t="s">
        <v>109</v>
      </c>
      <c r="F3445" s="21" t="s">
        <v>110</v>
      </c>
      <c r="G3445" s="21" t="s">
        <v>38</v>
      </c>
      <c r="H3445" s="21" t="s">
        <v>762</v>
      </c>
      <c r="I3445" s="21" t="s">
        <v>277</v>
      </c>
      <c r="J3445" s="21" t="s">
        <v>848</v>
      </c>
      <c r="K3445" s="21" t="s">
        <v>849</v>
      </c>
      <c r="L3445" s="21" t="s">
        <v>1891</v>
      </c>
      <c r="M3445" s="21" t="s">
        <v>1891</v>
      </c>
      <c r="N3445" s="21" t="s">
        <v>48</v>
      </c>
      <c r="O3445" s="22">
        <v>2</v>
      </c>
      <c r="P3445" s="22">
        <v>43</v>
      </c>
      <c r="Q3445" s="21" t="s">
        <v>580</v>
      </c>
      <c r="R3445" s="103">
        <f t="shared" si="53"/>
        <v>86</v>
      </c>
      <c r="S3445" s="22">
        <v>0</v>
      </c>
      <c r="T3445" s="22">
        <v>0</v>
      </c>
      <c r="U3445" s="22">
        <v>0</v>
      </c>
      <c r="V3445" s="22">
        <v>0</v>
      </c>
      <c r="W3445" s="22">
        <v>0</v>
      </c>
      <c r="X3445" s="22">
        <v>86</v>
      </c>
      <c r="Y3445" s="22">
        <v>0</v>
      </c>
      <c r="Z3445" s="22">
        <v>0</v>
      </c>
      <c r="AA3445" s="22">
        <v>0</v>
      </c>
      <c r="AB3445" s="22">
        <v>0</v>
      </c>
      <c r="AC3445" s="22">
        <v>0</v>
      </c>
      <c r="AD3445" s="22">
        <v>0</v>
      </c>
    </row>
    <row r="3446" spans="1:30" s="1" customFormat="1" ht="15" customHeight="1" x14ac:dyDescent="0.3">
      <c r="A3446" s="21" t="s">
        <v>34</v>
      </c>
      <c r="B3446" s="21" t="s">
        <v>1352</v>
      </c>
      <c r="C3446" s="21" t="s">
        <v>1352</v>
      </c>
      <c r="D3446" s="21" t="s">
        <v>36</v>
      </c>
      <c r="E3446" s="21" t="s">
        <v>109</v>
      </c>
      <c r="F3446" s="21" t="s">
        <v>110</v>
      </c>
      <c r="G3446" s="21" t="s">
        <v>38</v>
      </c>
      <c r="H3446" s="21" t="s">
        <v>762</v>
      </c>
      <c r="I3446" s="21" t="s">
        <v>277</v>
      </c>
      <c r="J3446" s="21" t="s">
        <v>2238</v>
      </c>
      <c r="K3446" s="21" t="s">
        <v>2239</v>
      </c>
      <c r="L3446" s="21" t="s">
        <v>1891</v>
      </c>
      <c r="M3446" s="21" t="s">
        <v>1891</v>
      </c>
      <c r="N3446" s="21" t="s">
        <v>48</v>
      </c>
      <c r="O3446" s="22">
        <v>10</v>
      </c>
      <c r="P3446" s="22">
        <v>44</v>
      </c>
      <c r="Q3446" s="21" t="s">
        <v>580</v>
      </c>
      <c r="R3446" s="103">
        <f t="shared" si="53"/>
        <v>440</v>
      </c>
      <c r="S3446" s="22">
        <v>0</v>
      </c>
      <c r="T3446" s="22">
        <v>0</v>
      </c>
      <c r="U3446" s="22">
        <v>0</v>
      </c>
      <c r="V3446" s="22">
        <v>0</v>
      </c>
      <c r="W3446" s="22">
        <v>0</v>
      </c>
      <c r="X3446" s="22">
        <v>440</v>
      </c>
      <c r="Y3446" s="22">
        <v>0</v>
      </c>
      <c r="Z3446" s="22">
        <v>0</v>
      </c>
      <c r="AA3446" s="22">
        <v>0</v>
      </c>
      <c r="AB3446" s="22">
        <v>0</v>
      </c>
      <c r="AC3446" s="22">
        <v>0</v>
      </c>
      <c r="AD3446" s="22">
        <v>0</v>
      </c>
    </row>
    <row r="3447" spans="1:30" s="1" customFormat="1" ht="15" customHeight="1" x14ac:dyDescent="0.3">
      <c r="A3447" s="21" t="s">
        <v>34</v>
      </c>
      <c r="B3447" s="21" t="s">
        <v>1352</v>
      </c>
      <c r="C3447" s="21" t="s">
        <v>1352</v>
      </c>
      <c r="D3447" s="21" t="s">
        <v>36</v>
      </c>
      <c r="E3447" s="21" t="s">
        <v>109</v>
      </c>
      <c r="F3447" s="21" t="s">
        <v>110</v>
      </c>
      <c r="G3447" s="21" t="s">
        <v>38</v>
      </c>
      <c r="H3447" s="21" t="s">
        <v>762</v>
      </c>
      <c r="I3447" s="21" t="s">
        <v>277</v>
      </c>
      <c r="J3447" s="21" t="s">
        <v>286</v>
      </c>
      <c r="K3447" s="21" t="s">
        <v>287</v>
      </c>
      <c r="L3447" s="21" t="s">
        <v>1891</v>
      </c>
      <c r="M3447" s="21" t="s">
        <v>1891</v>
      </c>
      <c r="N3447" s="21" t="s">
        <v>48</v>
      </c>
      <c r="O3447" s="22">
        <v>10</v>
      </c>
      <c r="P3447" s="22">
        <v>40</v>
      </c>
      <c r="Q3447" s="21" t="s">
        <v>580</v>
      </c>
      <c r="R3447" s="103">
        <f t="shared" si="53"/>
        <v>400</v>
      </c>
      <c r="S3447" s="22">
        <v>0</v>
      </c>
      <c r="T3447" s="22">
        <v>0</v>
      </c>
      <c r="U3447" s="22">
        <v>0</v>
      </c>
      <c r="V3447" s="22">
        <v>0</v>
      </c>
      <c r="W3447" s="22">
        <v>0</v>
      </c>
      <c r="X3447" s="22">
        <v>400</v>
      </c>
      <c r="Y3447" s="22">
        <v>0</v>
      </c>
      <c r="Z3447" s="22">
        <v>0</v>
      </c>
      <c r="AA3447" s="22">
        <v>0</v>
      </c>
      <c r="AB3447" s="22">
        <v>0</v>
      </c>
      <c r="AC3447" s="22">
        <v>0</v>
      </c>
      <c r="AD3447" s="22">
        <v>0</v>
      </c>
    </row>
    <row r="3448" spans="1:30" s="1" customFormat="1" ht="15" customHeight="1" x14ac:dyDescent="0.3">
      <c r="A3448" s="21" t="s">
        <v>34</v>
      </c>
      <c r="B3448" s="21" t="s">
        <v>1352</v>
      </c>
      <c r="C3448" s="21" t="s">
        <v>1352</v>
      </c>
      <c r="D3448" s="21" t="s">
        <v>36</v>
      </c>
      <c r="E3448" s="21" t="s">
        <v>109</v>
      </c>
      <c r="F3448" s="21" t="s">
        <v>110</v>
      </c>
      <c r="G3448" s="21" t="s">
        <v>38</v>
      </c>
      <c r="H3448" s="21" t="s">
        <v>762</v>
      </c>
      <c r="I3448" s="21" t="s">
        <v>277</v>
      </c>
      <c r="J3448" s="21" t="s">
        <v>1472</v>
      </c>
      <c r="K3448" s="21" t="s">
        <v>2176</v>
      </c>
      <c r="L3448" s="21" t="s">
        <v>1891</v>
      </c>
      <c r="M3448" s="21" t="s">
        <v>1891</v>
      </c>
      <c r="N3448" s="21" t="s">
        <v>403</v>
      </c>
      <c r="O3448" s="22">
        <v>8</v>
      </c>
      <c r="P3448" s="22">
        <v>32</v>
      </c>
      <c r="Q3448" s="21" t="s">
        <v>580</v>
      </c>
      <c r="R3448" s="103">
        <f t="shared" si="53"/>
        <v>256</v>
      </c>
      <c r="S3448" s="22">
        <v>0</v>
      </c>
      <c r="T3448" s="22">
        <v>0</v>
      </c>
      <c r="U3448" s="22">
        <v>0</v>
      </c>
      <c r="V3448" s="22">
        <v>0</v>
      </c>
      <c r="W3448" s="22">
        <v>0</v>
      </c>
      <c r="X3448" s="22">
        <v>256</v>
      </c>
      <c r="Y3448" s="22">
        <v>0</v>
      </c>
      <c r="Z3448" s="22">
        <v>0</v>
      </c>
      <c r="AA3448" s="22">
        <v>0</v>
      </c>
      <c r="AB3448" s="22">
        <v>0</v>
      </c>
      <c r="AC3448" s="22">
        <v>0</v>
      </c>
      <c r="AD3448" s="22">
        <v>0</v>
      </c>
    </row>
    <row r="3449" spans="1:30" s="1" customFormat="1" ht="15" customHeight="1" x14ac:dyDescent="0.3">
      <c r="A3449" s="21" t="s">
        <v>34</v>
      </c>
      <c r="B3449" s="21" t="s">
        <v>1352</v>
      </c>
      <c r="C3449" s="21" t="s">
        <v>1352</v>
      </c>
      <c r="D3449" s="21" t="s">
        <v>36</v>
      </c>
      <c r="E3449" s="21" t="s">
        <v>148</v>
      </c>
      <c r="F3449" s="21" t="s">
        <v>149</v>
      </c>
      <c r="G3449" s="21" t="s">
        <v>38</v>
      </c>
      <c r="H3449" s="21" t="s">
        <v>762</v>
      </c>
      <c r="I3449" s="21" t="s">
        <v>277</v>
      </c>
      <c r="J3449" s="21" t="s">
        <v>1488</v>
      </c>
      <c r="K3449" s="21" t="s">
        <v>2246</v>
      </c>
      <c r="L3449" s="21" t="s">
        <v>1891</v>
      </c>
      <c r="M3449" s="21" t="s">
        <v>1891</v>
      </c>
      <c r="N3449" s="21" t="s">
        <v>48</v>
      </c>
      <c r="O3449" s="22">
        <v>2</v>
      </c>
      <c r="P3449" s="22">
        <v>199</v>
      </c>
      <c r="Q3449" s="21" t="s">
        <v>580</v>
      </c>
      <c r="R3449" s="103">
        <f t="shared" si="53"/>
        <v>398</v>
      </c>
      <c r="S3449" s="22">
        <v>0</v>
      </c>
      <c r="T3449" s="22">
        <v>199</v>
      </c>
      <c r="U3449" s="22">
        <v>0</v>
      </c>
      <c r="V3449" s="22">
        <v>0</v>
      </c>
      <c r="W3449" s="22">
        <v>0</v>
      </c>
      <c r="X3449" s="22">
        <v>199</v>
      </c>
      <c r="Y3449" s="22">
        <v>0</v>
      </c>
      <c r="Z3449" s="22">
        <v>0</v>
      </c>
      <c r="AA3449" s="22">
        <v>0</v>
      </c>
      <c r="AB3449" s="22">
        <v>0</v>
      </c>
      <c r="AC3449" s="22">
        <v>0</v>
      </c>
      <c r="AD3449" s="22">
        <v>0</v>
      </c>
    </row>
    <row r="3450" spans="1:30" s="1" customFormat="1" ht="15" customHeight="1" x14ac:dyDescent="0.3">
      <c r="A3450" s="21" t="s">
        <v>34</v>
      </c>
      <c r="B3450" s="21" t="s">
        <v>1352</v>
      </c>
      <c r="C3450" s="21" t="s">
        <v>1352</v>
      </c>
      <c r="D3450" s="21" t="s">
        <v>36</v>
      </c>
      <c r="E3450" s="21" t="s">
        <v>194</v>
      </c>
      <c r="F3450" s="21" t="s">
        <v>195</v>
      </c>
      <c r="G3450" s="21" t="s">
        <v>2250</v>
      </c>
      <c r="H3450" s="21" t="s">
        <v>762</v>
      </c>
      <c r="I3450" s="21" t="s">
        <v>277</v>
      </c>
      <c r="J3450" s="21" t="s">
        <v>286</v>
      </c>
      <c r="K3450" s="21" t="s">
        <v>287</v>
      </c>
      <c r="L3450" s="21" t="s">
        <v>1891</v>
      </c>
      <c r="M3450" s="21" t="s">
        <v>1891</v>
      </c>
      <c r="N3450" s="21" t="s">
        <v>48</v>
      </c>
      <c r="O3450" s="22">
        <v>30</v>
      </c>
      <c r="P3450" s="22">
        <v>32</v>
      </c>
      <c r="Q3450" s="21" t="s">
        <v>580</v>
      </c>
      <c r="R3450" s="103">
        <f t="shared" si="53"/>
        <v>960</v>
      </c>
      <c r="S3450" s="22">
        <v>320</v>
      </c>
      <c r="T3450" s="22">
        <v>0</v>
      </c>
      <c r="U3450" s="22">
        <v>320</v>
      </c>
      <c r="V3450" s="22">
        <v>0</v>
      </c>
      <c r="W3450" s="22">
        <v>0</v>
      </c>
      <c r="X3450" s="22">
        <v>0</v>
      </c>
      <c r="Y3450" s="22">
        <v>320</v>
      </c>
      <c r="Z3450" s="22">
        <v>0</v>
      </c>
      <c r="AA3450" s="22">
        <v>0</v>
      </c>
      <c r="AB3450" s="22">
        <v>0</v>
      </c>
      <c r="AC3450" s="22">
        <v>0</v>
      </c>
      <c r="AD3450" s="22">
        <v>0</v>
      </c>
    </row>
    <row r="3451" spans="1:30" s="1" customFormat="1" ht="15" customHeight="1" x14ac:dyDescent="0.3">
      <c r="A3451" s="21" t="s">
        <v>34</v>
      </c>
      <c r="B3451" s="21" t="s">
        <v>1352</v>
      </c>
      <c r="C3451" s="21" t="s">
        <v>1352</v>
      </c>
      <c r="D3451" s="21" t="s">
        <v>36</v>
      </c>
      <c r="E3451" s="21" t="s">
        <v>194</v>
      </c>
      <c r="F3451" s="21" t="s">
        <v>195</v>
      </c>
      <c r="G3451" s="21" t="s">
        <v>2250</v>
      </c>
      <c r="H3451" s="21" t="s">
        <v>762</v>
      </c>
      <c r="I3451" s="21" t="s">
        <v>277</v>
      </c>
      <c r="J3451" s="21" t="s">
        <v>560</v>
      </c>
      <c r="K3451" s="21" t="s">
        <v>685</v>
      </c>
      <c r="L3451" s="21" t="s">
        <v>1891</v>
      </c>
      <c r="M3451" s="21" t="s">
        <v>1891</v>
      </c>
      <c r="N3451" s="21" t="s">
        <v>313</v>
      </c>
      <c r="O3451" s="22">
        <v>5</v>
      </c>
      <c r="P3451" s="22">
        <v>51</v>
      </c>
      <c r="Q3451" s="21" t="s">
        <v>580</v>
      </c>
      <c r="R3451" s="103">
        <f t="shared" si="53"/>
        <v>255</v>
      </c>
      <c r="S3451" s="22">
        <v>51</v>
      </c>
      <c r="T3451" s="22">
        <v>0</v>
      </c>
      <c r="U3451" s="22">
        <v>51</v>
      </c>
      <c r="V3451" s="22">
        <v>0</v>
      </c>
      <c r="W3451" s="22">
        <v>51</v>
      </c>
      <c r="X3451" s="22">
        <v>0</v>
      </c>
      <c r="Y3451" s="22">
        <v>51</v>
      </c>
      <c r="Z3451" s="22">
        <v>0</v>
      </c>
      <c r="AA3451" s="22">
        <v>51</v>
      </c>
      <c r="AB3451" s="22">
        <v>0</v>
      </c>
      <c r="AC3451" s="22">
        <v>0</v>
      </c>
      <c r="AD3451" s="22">
        <v>0</v>
      </c>
    </row>
    <row r="3452" spans="1:30" s="1" customFormat="1" ht="15" customHeight="1" x14ac:dyDescent="0.3">
      <c r="A3452" s="21" t="s">
        <v>34</v>
      </c>
      <c r="B3452" s="21" t="s">
        <v>1352</v>
      </c>
      <c r="C3452" s="21" t="s">
        <v>1352</v>
      </c>
      <c r="D3452" s="21" t="s">
        <v>36</v>
      </c>
      <c r="E3452" s="21" t="s">
        <v>246</v>
      </c>
      <c r="F3452" s="21" t="s">
        <v>36</v>
      </c>
      <c r="G3452" s="21" t="s">
        <v>38</v>
      </c>
      <c r="H3452" s="21" t="s">
        <v>1350</v>
      </c>
      <c r="I3452" s="21" t="s">
        <v>288</v>
      </c>
      <c r="J3452" s="21" t="s">
        <v>686</v>
      </c>
      <c r="K3452" s="21" t="s">
        <v>687</v>
      </c>
      <c r="L3452" s="21" t="s">
        <v>1891</v>
      </c>
      <c r="M3452" s="21" t="s">
        <v>1891</v>
      </c>
      <c r="N3452" s="21" t="s">
        <v>63</v>
      </c>
      <c r="O3452" s="22">
        <v>24</v>
      </c>
      <c r="P3452" s="22">
        <v>143</v>
      </c>
      <c r="Q3452" s="21" t="s">
        <v>580</v>
      </c>
      <c r="R3452" s="103">
        <f t="shared" si="53"/>
        <v>3432</v>
      </c>
      <c r="S3452" s="22">
        <v>286</v>
      </c>
      <c r="T3452" s="22">
        <v>286</v>
      </c>
      <c r="U3452" s="22">
        <v>286</v>
      </c>
      <c r="V3452" s="22">
        <v>286</v>
      </c>
      <c r="W3452" s="22">
        <v>572</v>
      </c>
      <c r="X3452" s="22">
        <v>572</v>
      </c>
      <c r="Y3452" s="22">
        <v>572</v>
      </c>
      <c r="Z3452" s="22">
        <v>572</v>
      </c>
      <c r="AA3452" s="22">
        <v>0</v>
      </c>
      <c r="AB3452" s="22">
        <v>0</v>
      </c>
      <c r="AC3452" s="22">
        <v>0</v>
      </c>
      <c r="AD3452" s="22">
        <v>0</v>
      </c>
    </row>
    <row r="3453" spans="1:30" s="1" customFormat="1" ht="15" customHeight="1" x14ac:dyDescent="0.3">
      <c r="A3453" s="21" t="s">
        <v>34</v>
      </c>
      <c r="B3453" s="21" t="s">
        <v>1352</v>
      </c>
      <c r="C3453" s="21" t="s">
        <v>1352</v>
      </c>
      <c r="D3453" s="21" t="s">
        <v>36</v>
      </c>
      <c r="E3453" s="21" t="s">
        <v>246</v>
      </c>
      <c r="F3453" s="21" t="s">
        <v>36</v>
      </c>
      <c r="G3453" s="21" t="s">
        <v>38</v>
      </c>
      <c r="H3453" s="21" t="s">
        <v>1350</v>
      </c>
      <c r="I3453" s="21" t="s">
        <v>288</v>
      </c>
      <c r="J3453" s="21" t="s">
        <v>320</v>
      </c>
      <c r="K3453" s="21" t="s">
        <v>299</v>
      </c>
      <c r="L3453" s="21" t="s">
        <v>1891</v>
      </c>
      <c r="M3453" s="21" t="s">
        <v>1891</v>
      </c>
      <c r="N3453" s="21" t="s">
        <v>295</v>
      </c>
      <c r="O3453" s="22">
        <v>8</v>
      </c>
      <c r="P3453" s="22">
        <v>300</v>
      </c>
      <c r="Q3453" s="21" t="s">
        <v>580</v>
      </c>
      <c r="R3453" s="103">
        <f t="shared" si="53"/>
        <v>2400</v>
      </c>
      <c r="S3453" s="22">
        <v>0</v>
      </c>
      <c r="T3453" s="22">
        <v>600</v>
      </c>
      <c r="U3453" s="22">
        <v>0</v>
      </c>
      <c r="V3453" s="22">
        <v>0</v>
      </c>
      <c r="W3453" s="22">
        <v>600</v>
      </c>
      <c r="X3453" s="22">
        <v>0</v>
      </c>
      <c r="Y3453" s="22">
        <v>0</v>
      </c>
      <c r="Z3453" s="22">
        <v>600</v>
      </c>
      <c r="AA3453" s="22">
        <v>0</v>
      </c>
      <c r="AB3453" s="22">
        <v>600</v>
      </c>
      <c r="AC3453" s="22">
        <v>0</v>
      </c>
      <c r="AD3453" s="22">
        <v>0</v>
      </c>
    </row>
    <row r="3454" spans="1:30" s="1" customFormat="1" ht="15" customHeight="1" x14ac:dyDescent="0.3">
      <c r="A3454" s="21" t="s">
        <v>34</v>
      </c>
      <c r="B3454" s="21" t="s">
        <v>1352</v>
      </c>
      <c r="C3454" s="21" t="s">
        <v>1352</v>
      </c>
      <c r="D3454" s="21" t="s">
        <v>36</v>
      </c>
      <c r="E3454" s="21" t="s">
        <v>246</v>
      </c>
      <c r="F3454" s="21" t="s">
        <v>36</v>
      </c>
      <c r="G3454" s="21" t="s">
        <v>38</v>
      </c>
      <c r="H3454" s="21" t="s">
        <v>1350</v>
      </c>
      <c r="I3454" s="21" t="s">
        <v>288</v>
      </c>
      <c r="J3454" s="21" t="s">
        <v>291</v>
      </c>
      <c r="K3454" s="21" t="s">
        <v>292</v>
      </c>
      <c r="L3454" s="21" t="s">
        <v>1891</v>
      </c>
      <c r="M3454" s="21" t="s">
        <v>1891</v>
      </c>
      <c r="N3454" s="21" t="s">
        <v>63</v>
      </c>
      <c r="O3454" s="22">
        <v>2</v>
      </c>
      <c r="P3454" s="22">
        <v>220</v>
      </c>
      <c r="Q3454" s="21" t="s">
        <v>580</v>
      </c>
      <c r="R3454" s="103">
        <f t="shared" si="53"/>
        <v>440</v>
      </c>
      <c r="S3454" s="22">
        <v>0</v>
      </c>
      <c r="T3454" s="22">
        <v>440</v>
      </c>
      <c r="U3454" s="22">
        <v>0</v>
      </c>
      <c r="V3454" s="22">
        <v>0</v>
      </c>
      <c r="W3454" s="22">
        <v>0</v>
      </c>
      <c r="X3454" s="22">
        <v>0</v>
      </c>
      <c r="Y3454" s="22">
        <v>0</v>
      </c>
      <c r="Z3454" s="22">
        <v>0</v>
      </c>
      <c r="AA3454" s="22">
        <v>0</v>
      </c>
      <c r="AB3454" s="22">
        <v>0</v>
      </c>
      <c r="AC3454" s="22">
        <v>0</v>
      </c>
      <c r="AD3454" s="22">
        <v>0</v>
      </c>
    </row>
    <row r="3455" spans="1:30" s="1" customFormat="1" ht="15" customHeight="1" x14ac:dyDescent="0.3">
      <c r="A3455" s="21" t="s">
        <v>34</v>
      </c>
      <c r="B3455" s="21" t="s">
        <v>1352</v>
      </c>
      <c r="C3455" s="21" t="s">
        <v>1352</v>
      </c>
      <c r="D3455" s="21" t="s">
        <v>36</v>
      </c>
      <c r="E3455" s="21" t="s">
        <v>246</v>
      </c>
      <c r="F3455" s="21" t="s">
        <v>36</v>
      </c>
      <c r="G3455" s="21" t="s">
        <v>38</v>
      </c>
      <c r="H3455" s="21" t="s">
        <v>1350</v>
      </c>
      <c r="I3455" s="21" t="s">
        <v>288</v>
      </c>
      <c r="J3455" s="21" t="s">
        <v>331</v>
      </c>
      <c r="K3455" s="21" t="s">
        <v>298</v>
      </c>
      <c r="L3455" s="21" t="s">
        <v>1891</v>
      </c>
      <c r="M3455" s="21" t="s">
        <v>1891</v>
      </c>
      <c r="N3455" s="21" t="s">
        <v>1243</v>
      </c>
      <c r="O3455" s="22">
        <v>2</v>
      </c>
      <c r="P3455" s="22">
        <v>300</v>
      </c>
      <c r="Q3455" s="21" t="s">
        <v>580</v>
      </c>
      <c r="R3455" s="103">
        <f t="shared" si="53"/>
        <v>600</v>
      </c>
      <c r="S3455" s="22">
        <v>0</v>
      </c>
      <c r="T3455" s="22">
        <v>300</v>
      </c>
      <c r="U3455" s="22">
        <v>0</v>
      </c>
      <c r="V3455" s="22">
        <v>0</v>
      </c>
      <c r="W3455" s="22">
        <v>300</v>
      </c>
      <c r="X3455" s="22">
        <v>0</v>
      </c>
      <c r="Y3455" s="22">
        <v>0</v>
      </c>
      <c r="Z3455" s="22">
        <v>0</v>
      </c>
      <c r="AA3455" s="22">
        <v>0</v>
      </c>
      <c r="AB3455" s="22">
        <v>0</v>
      </c>
      <c r="AC3455" s="22">
        <v>0</v>
      </c>
      <c r="AD3455" s="22">
        <v>0</v>
      </c>
    </row>
    <row r="3456" spans="1:30" s="1" customFormat="1" ht="15" customHeight="1" x14ac:dyDescent="0.3">
      <c r="A3456" s="21" t="s">
        <v>34</v>
      </c>
      <c r="B3456" s="21" t="s">
        <v>1352</v>
      </c>
      <c r="C3456" s="21" t="s">
        <v>1352</v>
      </c>
      <c r="D3456" s="21" t="s">
        <v>36</v>
      </c>
      <c r="E3456" s="21" t="s">
        <v>246</v>
      </c>
      <c r="F3456" s="21" t="s">
        <v>36</v>
      </c>
      <c r="G3456" s="21" t="s">
        <v>38</v>
      </c>
      <c r="H3456" s="21" t="s">
        <v>1350</v>
      </c>
      <c r="I3456" s="21" t="s">
        <v>288</v>
      </c>
      <c r="J3456" s="21" t="s">
        <v>326</v>
      </c>
      <c r="K3456" s="21" t="s">
        <v>327</v>
      </c>
      <c r="L3456" s="21" t="s">
        <v>1891</v>
      </c>
      <c r="M3456" s="21" t="s">
        <v>1891</v>
      </c>
      <c r="N3456" s="21" t="s">
        <v>300</v>
      </c>
      <c r="O3456" s="22">
        <v>3</v>
      </c>
      <c r="P3456" s="22">
        <v>164</v>
      </c>
      <c r="Q3456" s="21" t="s">
        <v>580</v>
      </c>
      <c r="R3456" s="103">
        <f t="shared" si="53"/>
        <v>492</v>
      </c>
      <c r="S3456" s="22">
        <v>0</v>
      </c>
      <c r="T3456" s="22">
        <v>328</v>
      </c>
      <c r="U3456" s="22">
        <v>0</v>
      </c>
      <c r="V3456" s="22">
        <v>0</v>
      </c>
      <c r="W3456" s="22">
        <v>164</v>
      </c>
      <c r="X3456" s="22">
        <v>0</v>
      </c>
      <c r="Y3456" s="22">
        <v>0</v>
      </c>
      <c r="Z3456" s="22">
        <v>0</v>
      </c>
      <c r="AA3456" s="22">
        <v>0</v>
      </c>
      <c r="AB3456" s="22">
        <v>0</v>
      </c>
      <c r="AC3456" s="22">
        <v>0</v>
      </c>
      <c r="AD3456" s="22">
        <v>0</v>
      </c>
    </row>
    <row r="3457" spans="1:30" s="1" customFormat="1" ht="15" customHeight="1" x14ac:dyDescent="0.3">
      <c r="A3457" s="21" t="s">
        <v>34</v>
      </c>
      <c r="B3457" s="21" t="s">
        <v>1352</v>
      </c>
      <c r="C3457" s="21" t="s">
        <v>1352</v>
      </c>
      <c r="D3457" s="21" t="s">
        <v>36</v>
      </c>
      <c r="E3457" s="21" t="s">
        <v>246</v>
      </c>
      <c r="F3457" s="21" t="s">
        <v>36</v>
      </c>
      <c r="G3457" s="21" t="s">
        <v>38</v>
      </c>
      <c r="H3457" s="21" t="s">
        <v>1350</v>
      </c>
      <c r="I3457" s="21" t="s">
        <v>288</v>
      </c>
      <c r="J3457" s="21" t="s">
        <v>293</v>
      </c>
      <c r="K3457" s="21" t="s">
        <v>294</v>
      </c>
      <c r="L3457" s="21" t="s">
        <v>1891</v>
      </c>
      <c r="M3457" s="21" t="s">
        <v>1891</v>
      </c>
      <c r="N3457" s="21" t="s">
        <v>295</v>
      </c>
      <c r="O3457" s="22">
        <v>6</v>
      </c>
      <c r="P3457" s="22">
        <v>256</v>
      </c>
      <c r="Q3457" s="21" t="s">
        <v>580</v>
      </c>
      <c r="R3457" s="103">
        <f t="shared" si="53"/>
        <v>1536</v>
      </c>
      <c r="S3457" s="22">
        <v>0</v>
      </c>
      <c r="T3457" s="22">
        <v>512</v>
      </c>
      <c r="U3457" s="22">
        <v>0</v>
      </c>
      <c r="V3457" s="22">
        <v>0</v>
      </c>
      <c r="W3457" s="22">
        <v>256</v>
      </c>
      <c r="X3457" s="22">
        <v>0</v>
      </c>
      <c r="Y3457" s="22">
        <v>0</v>
      </c>
      <c r="Z3457" s="22">
        <v>256</v>
      </c>
      <c r="AA3457" s="22">
        <v>0</v>
      </c>
      <c r="AB3457" s="22">
        <v>512</v>
      </c>
      <c r="AC3457" s="22">
        <v>0</v>
      </c>
      <c r="AD3457" s="22">
        <v>0</v>
      </c>
    </row>
    <row r="3458" spans="1:30" s="1" customFormat="1" ht="15" customHeight="1" x14ac:dyDescent="0.3">
      <c r="A3458" s="21" t="s">
        <v>34</v>
      </c>
      <c r="B3458" s="21" t="s">
        <v>1352</v>
      </c>
      <c r="C3458" s="21" t="s">
        <v>1352</v>
      </c>
      <c r="D3458" s="21" t="s">
        <v>36</v>
      </c>
      <c r="E3458" s="21" t="s">
        <v>148</v>
      </c>
      <c r="F3458" s="21" t="s">
        <v>149</v>
      </c>
      <c r="G3458" s="21" t="s">
        <v>38</v>
      </c>
      <c r="H3458" s="21" t="s">
        <v>1350</v>
      </c>
      <c r="I3458" s="21" t="s">
        <v>288</v>
      </c>
      <c r="J3458" s="21" t="s">
        <v>320</v>
      </c>
      <c r="K3458" s="21" t="s">
        <v>299</v>
      </c>
      <c r="L3458" s="21" t="s">
        <v>1891</v>
      </c>
      <c r="M3458" s="21" t="s">
        <v>1891</v>
      </c>
      <c r="N3458" s="21" t="s">
        <v>295</v>
      </c>
      <c r="O3458" s="22">
        <v>5</v>
      </c>
      <c r="P3458" s="22">
        <v>198</v>
      </c>
      <c r="Q3458" s="21" t="s">
        <v>580</v>
      </c>
      <c r="R3458" s="103">
        <f t="shared" si="53"/>
        <v>990</v>
      </c>
      <c r="S3458" s="22">
        <v>0</v>
      </c>
      <c r="T3458" s="22">
        <v>198</v>
      </c>
      <c r="U3458" s="22">
        <v>0</v>
      </c>
      <c r="V3458" s="22">
        <v>198</v>
      </c>
      <c r="W3458" s="22">
        <v>0</v>
      </c>
      <c r="X3458" s="22">
        <v>198</v>
      </c>
      <c r="Y3458" s="22">
        <v>0</v>
      </c>
      <c r="Z3458" s="22">
        <v>198</v>
      </c>
      <c r="AA3458" s="22">
        <v>0</v>
      </c>
      <c r="AB3458" s="22">
        <v>198</v>
      </c>
      <c r="AC3458" s="22">
        <v>0</v>
      </c>
      <c r="AD3458" s="22">
        <v>0</v>
      </c>
    </row>
    <row r="3459" spans="1:30" s="1" customFormat="1" ht="15" customHeight="1" x14ac:dyDescent="0.3">
      <c r="A3459" s="21" t="s">
        <v>34</v>
      </c>
      <c r="B3459" s="21" t="s">
        <v>1352</v>
      </c>
      <c r="C3459" s="21" t="s">
        <v>1352</v>
      </c>
      <c r="D3459" s="21" t="s">
        <v>36</v>
      </c>
      <c r="E3459" s="21" t="s">
        <v>148</v>
      </c>
      <c r="F3459" s="21" t="s">
        <v>149</v>
      </c>
      <c r="G3459" s="21" t="s">
        <v>38</v>
      </c>
      <c r="H3459" s="21" t="s">
        <v>1350</v>
      </c>
      <c r="I3459" s="21" t="s">
        <v>288</v>
      </c>
      <c r="J3459" s="21" t="s">
        <v>763</v>
      </c>
      <c r="K3459" s="21" t="s">
        <v>565</v>
      </c>
      <c r="L3459" s="21" t="s">
        <v>1891</v>
      </c>
      <c r="M3459" s="21" t="s">
        <v>1891</v>
      </c>
      <c r="N3459" s="21" t="s">
        <v>237</v>
      </c>
      <c r="O3459" s="22">
        <v>3</v>
      </c>
      <c r="P3459" s="22">
        <v>256</v>
      </c>
      <c r="Q3459" s="21" t="s">
        <v>580</v>
      </c>
      <c r="R3459" s="103">
        <f t="shared" si="53"/>
        <v>768</v>
      </c>
      <c r="S3459" s="22">
        <v>0</v>
      </c>
      <c r="T3459" s="22">
        <v>256</v>
      </c>
      <c r="U3459" s="22">
        <v>0</v>
      </c>
      <c r="V3459" s="22">
        <v>256</v>
      </c>
      <c r="W3459" s="22">
        <v>0</v>
      </c>
      <c r="X3459" s="22">
        <v>0</v>
      </c>
      <c r="Y3459" s="22">
        <v>0</v>
      </c>
      <c r="Z3459" s="22">
        <v>256</v>
      </c>
      <c r="AA3459" s="22">
        <v>0</v>
      </c>
      <c r="AB3459" s="22">
        <v>0</v>
      </c>
      <c r="AC3459" s="22">
        <v>0</v>
      </c>
      <c r="AD3459" s="22">
        <v>0</v>
      </c>
    </row>
    <row r="3460" spans="1:30" s="1" customFormat="1" ht="15" customHeight="1" x14ac:dyDescent="0.3">
      <c r="A3460" s="21" t="s">
        <v>34</v>
      </c>
      <c r="B3460" s="21" t="s">
        <v>1352</v>
      </c>
      <c r="C3460" s="21" t="s">
        <v>1352</v>
      </c>
      <c r="D3460" s="21" t="s">
        <v>36</v>
      </c>
      <c r="E3460" s="21" t="s">
        <v>194</v>
      </c>
      <c r="F3460" s="21" t="s">
        <v>195</v>
      </c>
      <c r="G3460" s="21" t="s">
        <v>2250</v>
      </c>
      <c r="H3460" s="21" t="s">
        <v>1350</v>
      </c>
      <c r="I3460" s="21" t="s">
        <v>288</v>
      </c>
      <c r="J3460" s="21" t="s">
        <v>326</v>
      </c>
      <c r="K3460" s="21" t="s">
        <v>327</v>
      </c>
      <c r="L3460" s="21" t="s">
        <v>1891</v>
      </c>
      <c r="M3460" s="21" t="s">
        <v>1891</v>
      </c>
      <c r="N3460" s="21" t="s">
        <v>300</v>
      </c>
      <c r="O3460" s="22">
        <v>6</v>
      </c>
      <c r="P3460" s="22">
        <v>125</v>
      </c>
      <c r="Q3460" s="21" t="s">
        <v>580</v>
      </c>
      <c r="R3460" s="103">
        <f t="shared" si="53"/>
        <v>750</v>
      </c>
      <c r="S3460" s="22">
        <v>375</v>
      </c>
      <c r="T3460" s="22">
        <v>0</v>
      </c>
      <c r="U3460" s="22">
        <v>0</v>
      </c>
      <c r="V3460" s="22">
        <v>0</v>
      </c>
      <c r="W3460" s="22">
        <v>375</v>
      </c>
      <c r="X3460" s="22">
        <v>0</v>
      </c>
      <c r="Y3460" s="22">
        <v>0</v>
      </c>
      <c r="Z3460" s="22">
        <v>0</v>
      </c>
      <c r="AA3460" s="22">
        <v>0</v>
      </c>
      <c r="AB3460" s="22">
        <v>0</v>
      </c>
      <c r="AC3460" s="22">
        <v>0</v>
      </c>
      <c r="AD3460" s="22">
        <v>0</v>
      </c>
    </row>
    <row r="3461" spans="1:30" s="1" customFormat="1" ht="15" customHeight="1" x14ac:dyDescent="0.3">
      <c r="A3461" s="21" t="s">
        <v>34</v>
      </c>
      <c r="B3461" s="21" t="s">
        <v>1352</v>
      </c>
      <c r="C3461" s="21" t="s">
        <v>1352</v>
      </c>
      <c r="D3461" s="21" t="s">
        <v>36</v>
      </c>
      <c r="E3461" s="21" t="s">
        <v>194</v>
      </c>
      <c r="F3461" s="21" t="s">
        <v>195</v>
      </c>
      <c r="G3461" s="21" t="s">
        <v>2250</v>
      </c>
      <c r="H3461" s="21" t="s">
        <v>1350</v>
      </c>
      <c r="I3461" s="21" t="s">
        <v>288</v>
      </c>
      <c r="J3461" s="21" t="s">
        <v>564</v>
      </c>
      <c r="K3461" s="21" t="s">
        <v>850</v>
      </c>
      <c r="L3461" s="21" t="s">
        <v>1891</v>
      </c>
      <c r="M3461" s="21" t="s">
        <v>1891</v>
      </c>
      <c r="N3461" s="21" t="s">
        <v>63</v>
      </c>
      <c r="O3461" s="22">
        <v>6</v>
      </c>
      <c r="P3461" s="22">
        <v>105</v>
      </c>
      <c r="Q3461" s="21" t="s">
        <v>580</v>
      </c>
      <c r="R3461" s="103">
        <f t="shared" si="53"/>
        <v>630</v>
      </c>
      <c r="S3461" s="22">
        <v>315</v>
      </c>
      <c r="T3461" s="22">
        <v>0</v>
      </c>
      <c r="U3461" s="22">
        <v>0</v>
      </c>
      <c r="V3461" s="22">
        <v>0</v>
      </c>
      <c r="W3461" s="22">
        <v>315</v>
      </c>
      <c r="X3461" s="22">
        <v>0</v>
      </c>
      <c r="Y3461" s="22">
        <v>0</v>
      </c>
      <c r="Z3461" s="22">
        <v>0</v>
      </c>
      <c r="AA3461" s="22">
        <v>0</v>
      </c>
      <c r="AB3461" s="22">
        <v>0</v>
      </c>
      <c r="AC3461" s="22">
        <v>0</v>
      </c>
      <c r="AD3461" s="22">
        <v>0</v>
      </c>
    </row>
    <row r="3462" spans="1:30" s="1" customFormat="1" ht="15" customHeight="1" x14ac:dyDescent="0.3">
      <c r="A3462" s="21" t="s">
        <v>34</v>
      </c>
      <c r="B3462" s="21" t="s">
        <v>1352</v>
      </c>
      <c r="C3462" s="21" t="s">
        <v>1352</v>
      </c>
      <c r="D3462" s="21" t="s">
        <v>36</v>
      </c>
      <c r="E3462" s="21" t="s">
        <v>194</v>
      </c>
      <c r="F3462" s="21" t="s">
        <v>195</v>
      </c>
      <c r="G3462" s="21" t="s">
        <v>2250</v>
      </c>
      <c r="H3462" s="21" t="s">
        <v>1350</v>
      </c>
      <c r="I3462" s="21" t="s">
        <v>288</v>
      </c>
      <c r="J3462" s="21" t="s">
        <v>307</v>
      </c>
      <c r="K3462" s="21" t="s">
        <v>308</v>
      </c>
      <c r="L3462" s="21" t="s">
        <v>1891</v>
      </c>
      <c r="M3462" s="21" t="s">
        <v>1891</v>
      </c>
      <c r="N3462" s="21" t="s">
        <v>48</v>
      </c>
      <c r="O3462" s="22">
        <v>3</v>
      </c>
      <c r="P3462" s="22">
        <v>119</v>
      </c>
      <c r="Q3462" s="21" t="s">
        <v>580</v>
      </c>
      <c r="R3462" s="103">
        <f t="shared" si="53"/>
        <v>357</v>
      </c>
      <c r="S3462" s="22">
        <v>119</v>
      </c>
      <c r="T3462" s="22">
        <v>0</v>
      </c>
      <c r="U3462" s="22">
        <v>119</v>
      </c>
      <c r="V3462" s="22">
        <v>0</v>
      </c>
      <c r="W3462" s="22">
        <v>0</v>
      </c>
      <c r="X3462" s="22">
        <v>0</v>
      </c>
      <c r="Y3462" s="22">
        <v>119</v>
      </c>
      <c r="Z3462" s="22">
        <v>0</v>
      </c>
      <c r="AA3462" s="22">
        <v>0</v>
      </c>
      <c r="AB3462" s="22">
        <v>0</v>
      </c>
      <c r="AC3462" s="22">
        <v>0</v>
      </c>
      <c r="AD3462" s="22">
        <v>0</v>
      </c>
    </row>
    <row r="3463" spans="1:30" s="1" customFormat="1" ht="15" customHeight="1" x14ac:dyDescent="0.3">
      <c r="A3463" s="21" t="s">
        <v>34</v>
      </c>
      <c r="B3463" s="21" t="s">
        <v>1352</v>
      </c>
      <c r="C3463" s="21" t="s">
        <v>1352</v>
      </c>
      <c r="D3463" s="21" t="s">
        <v>36</v>
      </c>
      <c r="E3463" s="21" t="s">
        <v>194</v>
      </c>
      <c r="F3463" s="21" t="s">
        <v>195</v>
      </c>
      <c r="G3463" s="21" t="s">
        <v>2250</v>
      </c>
      <c r="H3463" s="21" t="s">
        <v>1350</v>
      </c>
      <c r="I3463" s="21" t="s">
        <v>288</v>
      </c>
      <c r="J3463" s="21" t="s">
        <v>851</v>
      </c>
      <c r="K3463" s="21" t="s">
        <v>986</v>
      </c>
      <c r="L3463" s="21" t="s">
        <v>1891</v>
      </c>
      <c r="M3463" s="21" t="s">
        <v>1891</v>
      </c>
      <c r="N3463" s="21" t="s">
        <v>44</v>
      </c>
      <c r="O3463" s="22">
        <v>4</v>
      </c>
      <c r="P3463" s="22">
        <v>170</v>
      </c>
      <c r="Q3463" s="21" t="s">
        <v>580</v>
      </c>
      <c r="R3463" s="103">
        <f t="shared" si="53"/>
        <v>680</v>
      </c>
      <c r="S3463" s="22">
        <v>170</v>
      </c>
      <c r="T3463" s="22">
        <v>0</v>
      </c>
      <c r="U3463" s="22">
        <v>170</v>
      </c>
      <c r="V3463" s="22">
        <v>0</v>
      </c>
      <c r="W3463" s="22">
        <v>0</v>
      </c>
      <c r="X3463" s="22">
        <v>0</v>
      </c>
      <c r="Y3463" s="22">
        <v>170</v>
      </c>
      <c r="Z3463" s="22">
        <v>0</v>
      </c>
      <c r="AA3463" s="22">
        <v>0</v>
      </c>
      <c r="AB3463" s="22">
        <v>0</v>
      </c>
      <c r="AC3463" s="22">
        <v>170</v>
      </c>
      <c r="AD3463" s="22">
        <v>0</v>
      </c>
    </row>
    <row r="3464" spans="1:30" s="1" customFormat="1" ht="15" customHeight="1" x14ac:dyDescent="0.3">
      <c r="A3464" s="21" t="s">
        <v>34</v>
      </c>
      <c r="B3464" s="21" t="s">
        <v>1352</v>
      </c>
      <c r="C3464" s="21" t="s">
        <v>1352</v>
      </c>
      <c r="D3464" s="21" t="s">
        <v>36</v>
      </c>
      <c r="E3464" s="21" t="s">
        <v>194</v>
      </c>
      <c r="F3464" s="21" t="s">
        <v>195</v>
      </c>
      <c r="G3464" s="21" t="s">
        <v>2250</v>
      </c>
      <c r="H3464" s="21" t="s">
        <v>1350</v>
      </c>
      <c r="I3464" s="21" t="s">
        <v>288</v>
      </c>
      <c r="J3464" s="21" t="s">
        <v>763</v>
      </c>
      <c r="K3464" s="21" t="s">
        <v>565</v>
      </c>
      <c r="L3464" s="21" t="s">
        <v>1891</v>
      </c>
      <c r="M3464" s="21" t="s">
        <v>1891</v>
      </c>
      <c r="N3464" s="21" t="s">
        <v>237</v>
      </c>
      <c r="O3464" s="22">
        <v>6</v>
      </c>
      <c r="P3464" s="22">
        <v>256</v>
      </c>
      <c r="Q3464" s="21" t="s">
        <v>580</v>
      </c>
      <c r="R3464" s="103">
        <f t="shared" si="53"/>
        <v>1536</v>
      </c>
      <c r="S3464" s="22">
        <v>0</v>
      </c>
      <c r="T3464" s="22">
        <v>0</v>
      </c>
      <c r="U3464" s="22">
        <v>768</v>
      </c>
      <c r="V3464" s="22">
        <v>0</v>
      </c>
      <c r="W3464" s="22">
        <v>0</v>
      </c>
      <c r="X3464" s="22">
        <v>0</v>
      </c>
      <c r="Y3464" s="22">
        <v>768</v>
      </c>
      <c r="Z3464" s="22">
        <v>0</v>
      </c>
      <c r="AA3464" s="22">
        <v>0</v>
      </c>
      <c r="AB3464" s="22">
        <v>0</v>
      </c>
      <c r="AC3464" s="22">
        <v>0</v>
      </c>
      <c r="AD3464" s="22">
        <v>0</v>
      </c>
    </row>
    <row r="3465" spans="1:30" s="1" customFormat="1" ht="15" customHeight="1" x14ac:dyDescent="0.3">
      <c r="A3465" s="21" t="s">
        <v>34</v>
      </c>
      <c r="B3465" s="21" t="s">
        <v>1352</v>
      </c>
      <c r="C3465" s="21" t="s">
        <v>1352</v>
      </c>
      <c r="D3465" s="21" t="s">
        <v>36</v>
      </c>
      <c r="E3465" s="21" t="s">
        <v>194</v>
      </c>
      <c r="F3465" s="21" t="s">
        <v>195</v>
      </c>
      <c r="G3465" s="21" t="s">
        <v>2250</v>
      </c>
      <c r="H3465" s="21" t="s">
        <v>1350</v>
      </c>
      <c r="I3465" s="21" t="s">
        <v>288</v>
      </c>
      <c r="J3465" s="21" t="s">
        <v>331</v>
      </c>
      <c r="K3465" s="21" t="s">
        <v>298</v>
      </c>
      <c r="L3465" s="21" t="s">
        <v>1891</v>
      </c>
      <c r="M3465" s="21" t="s">
        <v>1891</v>
      </c>
      <c r="N3465" s="21" t="s">
        <v>1243</v>
      </c>
      <c r="O3465" s="22">
        <v>2</v>
      </c>
      <c r="P3465" s="22">
        <v>199</v>
      </c>
      <c r="Q3465" s="21" t="s">
        <v>580</v>
      </c>
      <c r="R3465" s="103">
        <f t="shared" si="53"/>
        <v>398</v>
      </c>
      <c r="S3465" s="22">
        <v>199</v>
      </c>
      <c r="T3465" s="22">
        <v>0</v>
      </c>
      <c r="U3465" s="22">
        <v>199</v>
      </c>
      <c r="V3465" s="22">
        <v>0</v>
      </c>
      <c r="W3465" s="22">
        <v>0</v>
      </c>
      <c r="X3465" s="22">
        <v>0</v>
      </c>
      <c r="Y3465" s="22">
        <v>0</v>
      </c>
      <c r="Z3465" s="22">
        <v>0</v>
      </c>
      <c r="AA3465" s="22">
        <v>0</v>
      </c>
      <c r="AB3465" s="22">
        <v>0</v>
      </c>
      <c r="AC3465" s="22">
        <v>0</v>
      </c>
      <c r="AD3465" s="22">
        <v>0</v>
      </c>
    </row>
    <row r="3466" spans="1:30" s="1" customFormat="1" ht="15" customHeight="1" x14ac:dyDescent="0.3">
      <c r="A3466" s="21" t="s">
        <v>34</v>
      </c>
      <c r="B3466" s="21" t="s">
        <v>1352</v>
      </c>
      <c r="C3466" s="21" t="s">
        <v>1352</v>
      </c>
      <c r="D3466" s="21" t="s">
        <v>36</v>
      </c>
      <c r="E3466" s="21" t="s">
        <v>194</v>
      </c>
      <c r="F3466" s="21" t="s">
        <v>195</v>
      </c>
      <c r="G3466" s="21" t="s">
        <v>2250</v>
      </c>
      <c r="H3466" s="21" t="s">
        <v>2251</v>
      </c>
      <c r="I3466" s="21" t="s">
        <v>2252</v>
      </c>
      <c r="J3466" s="21" t="s">
        <v>2253</v>
      </c>
      <c r="K3466" s="21" t="s">
        <v>2254</v>
      </c>
      <c r="L3466" s="21" t="s">
        <v>1891</v>
      </c>
      <c r="M3466" s="21" t="s">
        <v>1891</v>
      </c>
      <c r="N3466" s="21" t="s">
        <v>48</v>
      </c>
      <c r="O3466" s="22">
        <v>3</v>
      </c>
      <c r="P3466" s="22">
        <v>51</v>
      </c>
      <c r="Q3466" s="21" t="s">
        <v>580</v>
      </c>
      <c r="R3466" s="103">
        <f t="shared" si="53"/>
        <v>153</v>
      </c>
      <c r="S3466" s="22">
        <v>153</v>
      </c>
      <c r="T3466" s="22">
        <v>0</v>
      </c>
      <c r="U3466" s="22">
        <v>0</v>
      </c>
      <c r="V3466" s="22">
        <v>0</v>
      </c>
      <c r="W3466" s="22">
        <v>0</v>
      </c>
      <c r="X3466" s="22">
        <v>0</v>
      </c>
      <c r="Y3466" s="22">
        <v>0</v>
      </c>
      <c r="Z3466" s="22">
        <v>0</v>
      </c>
      <c r="AA3466" s="22">
        <v>0</v>
      </c>
      <c r="AB3466" s="22">
        <v>0</v>
      </c>
      <c r="AC3466" s="22">
        <v>0</v>
      </c>
      <c r="AD3466" s="22">
        <v>0</v>
      </c>
    </row>
    <row r="3467" spans="1:30" s="1" customFormat="1" ht="15" customHeight="1" x14ac:dyDescent="0.3">
      <c r="A3467" s="21" t="s">
        <v>34</v>
      </c>
      <c r="B3467" s="21" t="s">
        <v>1352</v>
      </c>
      <c r="C3467" s="21" t="s">
        <v>1352</v>
      </c>
      <c r="D3467" s="21" t="s">
        <v>36</v>
      </c>
      <c r="E3467" s="21" t="s">
        <v>246</v>
      </c>
      <c r="F3467" s="21" t="s">
        <v>36</v>
      </c>
      <c r="G3467" s="21" t="s">
        <v>38</v>
      </c>
      <c r="H3467" s="21" t="s">
        <v>1433</v>
      </c>
      <c r="I3467" s="21" t="s">
        <v>1361</v>
      </c>
      <c r="J3467" s="21" t="s">
        <v>353</v>
      </c>
      <c r="K3467" s="21" t="s">
        <v>354</v>
      </c>
      <c r="L3467" s="21" t="s">
        <v>1891</v>
      </c>
      <c r="M3467" s="21" t="s">
        <v>1891</v>
      </c>
      <c r="N3467" s="21" t="s">
        <v>48</v>
      </c>
      <c r="O3467" s="22">
        <v>6</v>
      </c>
      <c r="P3467" s="22">
        <v>211</v>
      </c>
      <c r="Q3467" s="21" t="s">
        <v>580</v>
      </c>
      <c r="R3467" s="103">
        <f t="shared" si="53"/>
        <v>1266</v>
      </c>
      <c r="S3467" s="22">
        <v>0</v>
      </c>
      <c r="T3467" s="22">
        <v>633</v>
      </c>
      <c r="U3467" s="22">
        <v>0</v>
      </c>
      <c r="V3467" s="22">
        <v>0</v>
      </c>
      <c r="W3467" s="22">
        <v>633</v>
      </c>
      <c r="X3467" s="22">
        <v>0</v>
      </c>
      <c r="Y3467" s="22">
        <v>0</v>
      </c>
      <c r="Z3467" s="22">
        <v>0</v>
      </c>
      <c r="AA3467" s="22">
        <v>0</v>
      </c>
      <c r="AB3467" s="22">
        <v>0</v>
      </c>
      <c r="AC3467" s="22">
        <v>0</v>
      </c>
      <c r="AD3467" s="22">
        <v>0</v>
      </c>
    </row>
    <row r="3468" spans="1:30" s="1" customFormat="1" ht="15" customHeight="1" x14ac:dyDescent="0.3">
      <c r="A3468" s="21" t="s">
        <v>34</v>
      </c>
      <c r="B3468" s="21" t="s">
        <v>1352</v>
      </c>
      <c r="C3468" s="21" t="s">
        <v>1352</v>
      </c>
      <c r="D3468" s="21" t="s">
        <v>36</v>
      </c>
      <c r="E3468" s="21" t="s">
        <v>246</v>
      </c>
      <c r="F3468" s="21" t="s">
        <v>36</v>
      </c>
      <c r="G3468" s="21" t="s">
        <v>38</v>
      </c>
      <c r="H3468" s="21" t="s">
        <v>1433</v>
      </c>
      <c r="I3468" s="21" t="s">
        <v>1361</v>
      </c>
      <c r="J3468" s="21" t="s">
        <v>146</v>
      </c>
      <c r="K3468" s="21" t="s">
        <v>147</v>
      </c>
      <c r="L3468" s="21" t="s">
        <v>1891</v>
      </c>
      <c r="M3468" s="21" t="s">
        <v>1891</v>
      </c>
      <c r="N3468" s="21" t="s">
        <v>48</v>
      </c>
      <c r="O3468" s="22">
        <v>10</v>
      </c>
      <c r="P3468" s="22">
        <v>184</v>
      </c>
      <c r="Q3468" s="21" t="s">
        <v>580</v>
      </c>
      <c r="R3468" s="103">
        <f t="shared" ref="R3468:R3531" si="54">SUM(S3468:AD3468)</f>
        <v>1840</v>
      </c>
      <c r="S3468" s="22">
        <v>0</v>
      </c>
      <c r="T3468" s="22">
        <v>736</v>
      </c>
      <c r="U3468" s="22">
        <v>0</v>
      </c>
      <c r="V3468" s="22">
        <v>0</v>
      </c>
      <c r="W3468" s="22">
        <v>1104</v>
      </c>
      <c r="X3468" s="22">
        <v>0</v>
      </c>
      <c r="Y3468" s="22">
        <v>0</v>
      </c>
      <c r="Z3468" s="22">
        <v>0</v>
      </c>
      <c r="AA3468" s="22">
        <v>0</v>
      </c>
      <c r="AB3468" s="22">
        <v>0</v>
      </c>
      <c r="AC3468" s="22">
        <v>0</v>
      </c>
      <c r="AD3468" s="22">
        <v>0</v>
      </c>
    </row>
    <row r="3469" spans="1:30" s="1" customFormat="1" ht="15" customHeight="1" x14ac:dyDescent="0.3">
      <c r="A3469" s="21" t="s">
        <v>34</v>
      </c>
      <c r="B3469" s="21" t="s">
        <v>1352</v>
      </c>
      <c r="C3469" s="21" t="s">
        <v>1352</v>
      </c>
      <c r="D3469" s="21" t="s">
        <v>36</v>
      </c>
      <c r="E3469" s="21" t="s">
        <v>246</v>
      </c>
      <c r="F3469" s="21" t="s">
        <v>36</v>
      </c>
      <c r="G3469" s="21" t="s">
        <v>38</v>
      </c>
      <c r="H3469" s="21" t="s">
        <v>1433</v>
      </c>
      <c r="I3469" s="21" t="s">
        <v>1361</v>
      </c>
      <c r="J3469" s="21" t="s">
        <v>351</v>
      </c>
      <c r="K3469" s="21" t="s">
        <v>352</v>
      </c>
      <c r="L3469" s="21" t="s">
        <v>1891</v>
      </c>
      <c r="M3469" s="21" t="s">
        <v>1891</v>
      </c>
      <c r="N3469" s="21" t="s">
        <v>44</v>
      </c>
      <c r="O3469" s="22">
        <v>10</v>
      </c>
      <c r="P3469" s="22">
        <v>185</v>
      </c>
      <c r="Q3469" s="21" t="s">
        <v>580</v>
      </c>
      <c r="R3469" s="103">
        <f t="shared" si="54"/>
        <v>1850</v>
      </c>
      <c r="S3469" s="22">
        <v>0</v>
      </c>
      <c r="T3469" s="22">
        <v>1110</v>
      </c>
      <c r="U3469" s="22">
        <v>0</v>
      </c>
      <c r="V3469" s="22">
        <v>0</v>
      </c>
      <c r="W3469" s="22">
        <v>740</v>
      </c>
      <c r="X3469" s="22">
        <v>0</v>
      </c>
      <c r="Y3469" s="22">
        <v>0</v>
      </c>
      <c r="Z3469" s="22">
        <v>0</v>
      </c>
      <c r="AA3469" s="22">
        <v>0</v>
      </c>
      <c r="AB3469" s="22">
        <v>0</v>
      </c>
      <c r="AC3469" s="22">
        <v>0</v>
      </c>
      <c r="AD3469" s="22">
        <v>0</v>
      </c>
    </row>
    <row r="3470" spans="1:30" s="1" customFormat="1" ht="15" customHeight="1" x14ac:dyDescent="0.3">
      <c r="A3470" s="21" t="s">
        <v>34</v>
      </c>
      <c r="B3470" s="21" t="s">
        <v>1352</v>
      </c>
      <c r="C3470" s="21" t="s">
        <v>1352</v>
      </c>
      <c r="D3470" s="21" t="s">
        <v>36</v>
      </c>
      <c r="E3470" s="21" t="s">
        <v>246</v>
      </c>
      <c r="F3470" s="21" t="s">
        <v>36</v>
      </c>
      <c r="G3470" s="21" t="s">
        <v>38</v>
      </c>
      <c r="H3470" s="21" t="s">
        <v>1433</v>
      </c>
      <c r="I3470" s="21" t="s">
        <v>1361</v>
      </c>
      <c r="J3470" s="21" t="s">
        <v>359</v>
      </c>
      <c r="K3470" s="21" t="s">
        <v>1179</v>
      </c>
      <c r="L3470" s="21" t="s">
        <v>1891</v>
      </c>
      <c r="M3470" s="21" t="s">
        <v>1891</v>
      </c>
      <c r="N3470" s="21" t="s">
        <v>48</v>
      </c>
      <c r="O3470" s="22">
        <v>6</v>
      </c>
      <c r="P3470" s="22">
        <v>294</v>
      </c>
      <c r="Q3470" s="21" t="s">
        <v>580</v>
      </c>
      <c r="R3470" s="103">
        <f t="shared" si="54"/>
        <v>1764</v>
      </c>
      <c r="S3470" s="22">
        <v>0</v>
      </c>
      <c r="T3470" s="22">
        <v>882</v>
      </c>
      <c r="U3470" s="22">
        <v>0</v>
      </c>
      <c r="V3470" s="22">
        <v>0</v>
      </c>
      <c r="W3470" s="22">
        <v>882</v>
      </c>
      <c r="X3470" s="22">
        <v>0</v>
      </c>
      <c r="Y3470" s="22">
        <v>0</v>
      </c>
      <c r="Z3470" s="22">
        <v>0</v>
      </c>
      <c r="AA3470" s="22">
        <v>0</v>
      </c>
      <c r="AB3470" s="22">
        <v>0</v>
      </c>
      <c r="AC3470" s="22">
        <v>0</v>
      </c>
      <c r="AD3470" s="22">
        <v>0</v>
      </c>
    </row>
    <row r="3471" spans="1:30" s="1" customFormat="1" ht="15" customHeight="1" x14ac:dyDescent="0.3">
      <c r="A3471" s="21" t="s">
        <v>34</v>
      </c>
      <c r="B3471" s="21" t="s">
        <v>1352</v>
      </c>
      <c r="C3471" s="21" t="s">
        <v>1352</v>
      </c>
      <c r="D3471" s="21" t="s">
        <v>36</v>
      </c>
      <c r="E3471" s="21" t="s">
        <v>246</v>
      </c>
      <c r="F3471" s="21" t="s">
        <v>36</v>
      </c>
      <c r="G3471" s="21" t="s">
        <v>38</v>
      </c>
      <c r="H3471" s="21" t="s">
        <v>1433</v>
      </c>
      <c r="I3471" s="21" t="s">
        <v>1361</v>
      </c>
      <c r="J3471" s="21" t="s">
        <v>2202</v>
      </c>
      <c r="K3471" s="21" t="s">
        <v>2203</v>
      </c>
      <c r="L3471" s="21" t="s">
        <v>1891</v>
      </c>
      <c r="M3471" s="21" t="s">
        <v>1891</v>
      </c>
      <c r="N3471" s="21" t="s">
        <v>48</v>
      </c>
      <c r="O3471" s="22">
        <v>25</v>
      </c>
      <c r="P3471" s="22">
        <v>54.4</v>
      </c>
      <c r="Q3471" s="21" t="s">
        <v>580</v>
      </c>
      <c r="R3471" s="103">
        <f t="shared" si="54"/>
        <v>1360</v>
      </c>
      <c r="S3471" s="22">
        <v>0</v>
      </c>
      <c r="T3471" s="22">
        <v>680</v>
      </c>
      <c r="U3471" s="22">
        <v>0</v>
      </c>
      <c r="V3471" s="22">
        <v>0</v>
      </c>
      <c r="W3471" s="22">
        <v>340</v>
      </c>
      <c r="X3471" s="22">
        <v>0</v>
      </c>
      <c r="Y3471" s="22">
        <v>0</v>
      </c>
      <c r="Z3471" s="22">
        <v>0</v>
      </c>
      <c r="AA3471" s="22">
        <v>0</v>
      </c>
      <c r="AB3471" s="22">
        <v>340</v>
      </c>
      <c r="AC3471" s="22">
        <v>0</v>
      </c>
      <c r="AD3471" s="22">
        <v>0</v>
      </c>
    </row>
    <row r="3472" spans="1:30" s="1" customFormat="1" ht="15" customHeight="1" x14ac:dyDescent="0.3">
      <c r="A3472" s="21" t="s">
        <v>34</v>
      </c>
      <c r="B3472" s="21" t="s">
        <v>1352</v>
      </c>
      <c r="C3472" s="21" t="s">
        <v>1352</v>
      </c>
      <c r="D3472" s="21" t="s">
        <v>36</v>
      </c>
      <c r="E3472" s="21" t="s">
        <v>246</v>
      </c>
      <c r="F3472" s="21" t="s">
        <v>36</v>
      </c>
      <c r="G3472" s="21" t="s">
        <v>38</v>
      </c>
      <c r="H3472" s="21" t="s">
        <v>1433</v>
      </c>
      <c r="I3472" s="21" t="s">
        <v>1361</v>
      </c>
      <c r="J3472" s="21" t="s">
        <v>2225</v>
      </c>
      <c r="K3472" s="21" t="s">
        <v>2226</v>
      </c>
      <c r="L3472" s="21" t="s">
        <v>1891</v>
      </c>
      <c r="M3472" s="21" t="s">
        <v>1891</v>
      </c>
      <c r="N3472" s="21" t="s">
        <v>48</v>
      </c>
      <c r="O3472" s="22">
        <v>25</v>
      </c>
      <c r="P3472" s="22">
        <v>60</v>
      </c>
      <c r="Q3472" s="21" t="s">
        <v>580</v>
      </c>
      <c r="R3472" s="103">
        <f t="shared" si="54"/>
        <v>1500</v>
      </c>
      <c r="S3472" s="22">
        <v>0</v>
      </c>
      <c r="T3472" s="22">
        <v>1500</v>
      </c>
      <c r="U3472" s="22">
        <v>0</v>
      </c>
      <c r="V3472" s="22">
        <v>0</v>
      </c>
      <c r="W3472" s="22">
        <v>0</v>
      </c>
      <c r="X3472" s="22">
        <v>0</v>
      </c>
      <c r="Y3472" s="22">
        <v>0</v>
      </c>
      <c r="Z3472" s="22">
        <v>0</v>
      </c>
      <c r="AA3472" s="22">
        <v>0</v>
      </c>
      <c r="AB3472" s="22">
        <v>0</v>
      </c>
      <c r="AC3472" s="22">
        <v>0</v>
      </c>
      <c r="AD3472" s="22">
        <v>0</v>
      </c>
    </row>
    <row r="3473" spans="1:30" s="1" customFormat="1" ht="15" customHeight="1" x14ac:dyDescent="0.3">
      <c r="A3473" s="21" t="s">
        <v>34</v>
      </c>
      <c r="B3473" s="21" t="s">
        <v>1352</v>
      </c>
      <c r="C3473" s="21" t="s">
        <v>1352</v>
      </c>
      <c r="D3473" s="21" t="s">
        <v>36</v>
      </c>
      <c r="E3473" s="21" t="s">
        <v>109</v>
      </c>
      <c r="F3473" s="21" t="s">
        <v>110</v>
      </c>
      <c r="G3473" s="21" t="s">
        <v>38</v>
      </c>
      <c r="H3473" s="21" t="s">
        <v>1433</v>
      </c>
      <c r="I3473" s="21" t="s">
        <v>1361</v>
      </c>
      <c r="J3473" s="21" t="s">
        <v>353</v>
      </c>
      <c r="K3473" s="21" t="s">
        <v>354</v>
      </c>
      <c r="L3473" s="21" t="s">
        <v>1891</v>
      </c>
      <c r="M3473" s="21" t="s">
        <v>1891</v>
      </c>
      <c r="N3473" s="21" t="s">
        <v>48</v>
      </c>
      <c r="O3473" s="22">
        <v>1</v>
      </c>
      <c r="P3473" s="22">
        <v>211</v>
      </c>
      <c r="Q3473" s="21" t="s">
        <v>580</v>
      </c>
      <c r="R3473" s="103">
        <f t="shared" si="54"/>
        <v>211</v>
      </c>
      <c r="S3473" s="22">
        <v>211</v>
      </c>
      <c r="T3473" s="22">
        <v>0</v>
      </c>
      <c r="U3473" s="22">
        <v>0</v>
      </c>
      <c r="V3473" s="22">
        <v>0</v>
      </c>
      <c r="W3473" s="22">
        <v>0</v>
      </c>
      <c r="X3473" s="22">
        <v>0</v>
      </c>
      <c r="Y3473" s="22">
        <v>0</v>
      </c>
      <c r="Z3473" s="22">
        <v>0</v>
      </c>
      <c r="AA3473" s="22">
        <v>0</v>
      </c>
      <c r="AB3473" s="22">
        <v>0</v>
      </c>
      <c r="AC3473" s="22">
        <v>0</v>
      </c>
      <c r="AD3473" s="22">
        <v>0</v>
      </c>
    </row>
    <row r="3474" spans="1:30" s="1" customFormat="1" ht="15" customHeight="1" x14ac:dyDescent="0.3">
      <c r="A3474" s="21" t="s">
        <v>34</v>
      </c>
      <c r="B3474" s="21" t="s">
        <v>1352</v>
      </c>
      <c r="C3474" s="21" t="s">
        <v>1352</v>
      </c>
      <c r="D3474" s="21" t="s">
        <v>36</v>
      </c>
      <c r="E3474" s="21" t="s">
        <v>109</v>
      </c>
      <c r="F3474" s="21" t="s">
        <v>110</v>
      </c>
      <c r="G3474" s="21" t="s">
        <v>38</v>
      </c>
      <c r="H3474" s="21" t="s">
        <v>1433</v>
      </c>
      <c r="I3474" s="21" t="s">
        <v>1361</v>
      </c>
      <c r="J3474" s="21" t="s">
        <v>1177</v>
      </c>
      <c r="K3474" s="21" t="s">
        <v>1178</v>
      </c>
      <c r="L3474" s="21" t="s">
        <v>1891</v>
      </c>
      <c r="M3474" s="21" t="s">
        <v>1891</v>
      </c>
      <c r="N3474" s="21" t="s">
        <v>48</v>
      </c>
      <c r="O3474" s="22">
        <v>1</v>
      </c>
      <c r="P3474" s="22">
        <v>101</v>
      </c>
      <c r="Q3474" s="21" t="s">
        <v>580</v>
      </c>
      <c r="R3474" s="103">
        <f t="shared" si="54"/>
        <v>101</v>
      </c>
      <c r="S3474" s="22">
        <v>101</v>
      </c>
      <c r="T3474" s="22">
        <v>0</v>
      </c>
      <c r="U3474" s="22">
        <v>0</v>
      </c>
      <c r="V3474" s="22">
        <v>0</v>
      </c>
      <c r="W3474" s="22">
        <v>0</v>
      </c>
      <c r="X3474" s="22">
        <v>0</v>
      </c>
      <c r="Y3474" s="22">
        <v>0</v>
      </c>
      <c r="Z3474" s="22">
        <v>0</v>
      </c>
      <c r="AA3474" s="22">
        <v>0</v>
      </c>
      <c r="AB3474" s="22">
        <v>0</v>
      </c>
      <c r="AC3474" s="22">
        <v>0</v>
      </c>
      <c r="AD3474" s="22">
        <v>0</v>
      </c>
    </row>
    <row r="3475" spans="1:30" s="1" customFormat="1" ht="15" customHeight="1" x14ac:dyDescent="0.3">
      <c r="A3475" s="21" t="s">
        <v>34</v>
      </c>
      <c r="B3475" s="21" t="s">
        <v>1352</v>
      </c>
      <c r="C3475" s="21" t="s">
        <v>1352</v>
      </c>
      <c r="D3475" s="21" t="s">
        <v>36</v>
      </c>
      <c r="E3475" s="21" t="s">
        <v>109</v>
      </c>
      <c r="F3475" s="21" t="s">
        <v>110</v>
      </c>
      <c r="G3475" s="21" t="s">
        <v>38</v>
      </c>
      <c r="H3475" s="21" t="s">
        <v>1433</v>
      </c>
      <c r="I3475" s="21" t="s">
        <v>1361</v>
      </c>
      <c r="J3475" s="21" t="s">
        <v>146</v>
      </c>
      <c r="K3475" s="21" t="s">
        <v>147</v>
      </c>
      <c r="L3475" s="21" t="s">
        <v>1891</v>
      </c>
      <c r="M3475" s="21" t="s">
        <v>1891</v>
      </c>
      <c r="N3475" s="21" t="s">
        <v>48</v>
      </c>
      <c r="O3475" s="22">
        <v>1</v>
      </c>
      <c r="P3475" s="22">
        <v>184</v>
      </c>
      <c r="Q3475" s="21" t="s">
        <v>580</v>
      </c>
      <c r="R3475" s="103">
        <f t="shared" si="54"/>
        <v>184</v>
      </c>
      <c r="S3475" s="22">
        <v>184</v>
      </c>
      <c r="T3475" s="22">
        <v>0</v>
      </c>
      <c r="U3475" s="22">
        <v>0</v>
      </c>
      <c r="V3475" s="22">
        <v>0</v>
      </c>
      <c r="W3475" s="22">
        <v>0</v>
      </c>
      <c r="X3475" s="22">
        <v>0</v>
      </c>
      <c r="Y3475" s="22">
        <v>0</v>
      </c>
      <c r="Z3475" s="22">
        <v>0</v>
      </c>
      <c r="AA3475" s="22">
        <v>0</v>
      </c>
      <c r="AB3475" s="22">
        <v>0</v>
      </c>
      <c r="AC3475" s="22">
        <v>0</v>
      </c>
      <c r="AD3475" s="22">
        <v>0</v>
      </c>
    </row>
    <row r="3476" spans="1:30" s="1" customFormat="1" ht="15" customHeight="1" x14ac:dyDescent="0.3">
      <c r="A3476" s="21" t="s">
        <v>34</v>
      </c>
      <c r="B3476" s="21" t="s">
        <v>1352</v>
      </c>
      <c r="C3476" s="21" t="s">
        <v>1352</v>
      </c>
      <c r="D3476" s="21" t="s">
        <v>36</v>
      </c>
      <c r="E3476" s="21" t="s">
        <v>109</v>
      </c>
      <c r="F3476" s="21" t="s">
        <v>110</v>
      </c>
      <c r="G3476" s="21" t="s">
        <v>38</v>
      </c>
      <c r="H3476" s="21" t="s">
        <v>1433</v>
      </c>
      <c r="I3476" s="21" t="s">
        <v>1361</v>
      </c>
      <c r="J3476" s="21" t="s">
        <v>1363</v>
      </c>
      <c r="K3476" s="21" t="s">
        <v>1364</v>
      </c>
      <c r="L3476" s="21" t="s">
        <v>1891</v>
      </c>
      <c r="M3476" s="21" t="s">
        <v>1891</v>
      </c>
      <c r="N3476" s="21" t="s">
        <v>48</v>
      </c>
      <c r="O3476" s="22">
        <v>2</v>
      </c>
      <c r="P3476" s="22">
        <v>16</v>
      </c>
      <c r="Q3476" s="21" t="s">
        <v>580</v>
      </c>
      <c r="R3476" s="103">
        <f t="shared" si="54"/>
        <v>32</v>
      </c>
      <c r="S3476" s="22">
        <v>32</v>
      </c>
      <c r="T3476" s="22">
        <v>0</v>
      </c>
      <c r="U3476" s="22">
        <v>0</v>
      </c>
      <c r="V3476" s="22">
        <v>0</v>
      </c>
      <c r="W3476" s="22">
        <v>0</v>
      </c>
      <c r="X3476" s="22">
        <v>0</v>
      </c>
      <c r="Y3476" s="22">
        <v>0</v>
      </c>
      <c r="Z3476" s="22">
        <v>0</v>
      </c>
      <c r="AA3476" s="22">
        <v>0</v>
      </c>
      <c r="AB3476" s="22">
        <v>0</v>
      </c>
      <c r="AC3476" s="22">
        <v>0</v>
      </c>
      <c r="AD3476" s="22">
        <v>0</v>
      </c>
    </row>
    <row r="3477" spans="1:30" s="1" customFormat="1" ht="15" customHeight="1" x14ac:dyDescent="0.3">
      <c r="A3477" s="21" t="s">
        <v>34</v>
      </c>
      <c r="B3477" s="21" t="s">
        <v>1352</v>
      </c>
      <c r="C3477" s="21" t="s">
        <v>1352</v>
      </c>
      <c r="D3477" s="21" t="s">
        <v>36</v>
      </c>
      <c r="E3477" s="21" t="s">
        <v>148</v>
      </c>
      <c r="F3477" s="21" t="s">
        <v>149</v>
      </c>
      <c r="G3477" s="21" t="s">
        <v>38</v>
      </c>
      <c r="H3477" s="21" t="s">
        <v>1433</v>
      </c>
      <c r="I3477" s="21" t="s">
        <v>1361</v>
      </c>
      <c r="J3477" s="21" t="s">
        <v>987</v>
      </c>
      <c r="K3477" s="21" t="s">
        <v>988</v>
      </c>
      <c r="L3477" s="21" t="s">
        <v>1891</v>
      </c>
      <c r="M3477" s="21" t="s">
        <v>1891</v>
      </c>
      <c r="N3477" s="21" t="s">
        <v>44</v>
      </c>
      <c r="O3477" s="22">
        <v>5</v>
      </c>
      <c r="P3477" s="22">
        <v>108</v>
      </c>
      <c r="Q3477" s="21" t="s">
        <v>580</v>
      </c>
      <c r="R3477" s="103">
        <f t="shared" si="54"/>
        <v>540</v>
      </c>
      <c r="S3477" s="22">
        <v>0</v>
      </c>
      <c r="T3477" s="22">
        <v>324</v>
      </c>
      <c r="U3477" s="22">
        <v>0</v>
      </c>
      <c r="V3477" s="22">
        <v>0</v>
      </c>
      <c r="W3477" s="22">
        <v>0</v>
      </c>
      <c r="X3477" s="22">
        <v>216</v>
      </c>
      <c r="Y3477" s="22">
        <v>0</v>
      </c>
      <c r="Z3477" s="22">
        <v>0</v>
      </c>
      <c r="AA3477" s="22">
        <v>0</v>
      </c>
      <c r="AB3477" s="22">
        <v>0</v>
      </c>
      <c r="AC3477" s="22">
        <v>0</v>
      </c>
      <c r="AD3477" s="22">
        <v>0</v>
      </c>
    </row>
    <row r="3478" spans="1:30" s="1" customFormat="1" ht="15" customHeight="1" x14ac:dyDescent="0.3">
      <c r="A3478" s="21" t="s">
        <v>34</v>
      </c>
      <c r="B3478" s="21" t="s">
        <v>1352</v>
      </c>
      <c r="C3478" s="21" t="s">
        <v>1352</v>
      </c>
      <c r="D3478" s="21" t="s">
        <v>36</v>
      </c>
      <c r="E3478" s="21" t="s">
        <v>148</v>
      </c>
      <c r="F3478" s="21" t="s">
        <v>149</v>
      </c>
      <c r="G3478" s="21" t="s">
        <v>38</v>
      </c>
      <c r="H3478" s="21" t="s">
        <v>1433</v>
      </c>
      <c r="I3478" s="21" t="s">
        <v>1361</v>
      </c>
      <c r="J3478" s="21" t="s">
        <v>989</v>
      </c>
      <c r="K3478" s="21" t="s">
        <v>990</v>
      </c>
      <c r="L3478" s="21" t="s">
        <v>1891</v>
      </c>
      <c r="M3478" s="21" t="s">
        <v>1891</v>
      </c>
      <c r="N3478" s="21" t="s">
        <v>44</v>
      </c>
      <c r="O3478" s="22">
        <v>4</v>
      </c>
      <c r="P3478" s="22">
        <v>109</v>
      </c>
      <c r="Q3478" s="21" t="s">
        <v>580</v>
      </c>
      <c r="R3478" s="103">
        <f t="shared" si="54"/>
        <v>436</v>
      </c>
      <c r="S3478" s="22">
        <v>0</v>
      </c>
      <c r="T3478" s="22">
        <v>218</v>
      </c>
      <c r="U3478" s="22">
        <v>0</v>
      </c>
      <c r="V3478" s="22">
        <v>109</v>
      </c>
      <c r="W3478" s="22">
        <v>0</v>
      </c>
      <c r="X3478" s="22">
        <v>109</v>
      </c>
      <c r="Y3478" s="22">
        <v>0</v>
      </c>
      <c r="Z3478" s="22">
        <v>0</v>
      </c>
      <c r="AA3478" s="22">
        <v>0</v>
      </c>
      <c r="AB3478" s="22">
        <v>0</v>
      </c>
      <c r="AC3478" s="22">
        <v>0</v>
      </c>
      <c r="AD3478" s="22">
        <v>0</v>
      </c>
    </row>
    <row r="3479" spans="1:30" s="1" customFormat="1" ht="15" customHeight="1" x14ac:dyDescent="0.3">
      <c r="A3479" s="21" t="s">
        <v>34</v>
      </c>
      <c r="B3479" s="21" t="s">
        <v>1352</v>
      </c>
      <c r="C3479" s="21" t="s">
        <v>1352</v>
      </c>
      <c r="D3479" s="21" t="s">
        <v>36</v>
      </c>
      <c r="E3479" s="21" t="s">
        <v>148</v>
      </c>
      <c r="F3479" s="21" t="s">
        <v>149</v>
      </c>
      <c r="G3479" s="21" t="s">
        <v>38</v>
      </c>
      <c r="H3479" s="21" t="s">
        <v>1433</v>
      </c>
      <c r="I3479" s="21" t="s">
        <v>1361</v>
      </c>
      <c r="J3479" s="21" t="s">
        <v>688</v>
      </c>
      <c r="K3479" s="21" t="s">
        <v>689</v>
      </c>
      <c r="L3479" s="21" t="s">
        <v>1891</v>
      </c>
      <c r="M3479" s="21" t="s">
        <v>1891</v>
      </c>
      <c r="N3479" s="21" t="s">
        <v>48</v>
      </c>
      <c r="O3479" s="22">
        <v>3</v>
      </c>
      <c r="P3479" s="22">
        <v>211</v>
      </c>
      <c r="Q3479" s="21" t="s">
        <v>580</v>
      </c>
      <c r="R3479" s="103">
        <f t="shared" si="54"/>
        <v>633</v>
      </c>
      <c r="S3479" s="22">
        <v>0</v>
      </c>
      <c r="T3479" s="22">
        <v>422</v>
      </c>
      <c r="U3479" s="22">
        <v>0</v>
      </c>
      <c r="V3479" s="22">
        <v>211</v>
      </c>
      <c r="W3479" s="22">
        <v>0</v>
      </c>
      <c r="X3479" s="22">
        <v>0</v>
      </c>
      <c r="Y3479" s="22">
        <v>0</v>
      </c>
      <c r="Z3479" s="22">
        <v>0</v>
      </c>
      <c r="AA3479" s="22">
        <v>0</v>
      </c>
      <c r="AB3479" s="22">
        <v>0</v>
      </c>
      <c r="AC3479" s="22">
        <v>0</v>
      </c>
      <c r="AD3479" s="22">
        <v>0</v>
      </c>
    </row>
    <row r="3480" spans="1:30" s="1" customFormat="1" ht="15" customHeight="1" x14ac:dyDescent="0.3">
      <c r="A3480" s="21" t="s">
        <v>34</v>
      </c>
      <c r="B3480" s="21" t="s">
        <v>1352</v>
      </c>
      <c r="C3480" s="21" t="s">
        <v>1352</v>
      </c>
      <c r="D3480" s="21" t="s">
        <v>36</v>
      </c>
      <c r="E3480" s="21" t="s">
        <v>148</v>
      </c>
      <c r="F3480" s="21" t="s">
        <v>149</v>
      </c>
      <c r="G3480" s="21" t="s">
        <v>38</v>
      </c>
      <c r="H3480" s="21" t="s">
        <v>1433</v>
      </c>
      <c r="I3480" s="21" t="s">
        <v>1361</v>
      </c>
      <c r="J3480" s="21" t="s">
        <v>353</v>
      </c>
      <c r="K3480" s="21" t="s">
        <v>354</v>
      </c>
      <c r="L3480" s="21" t="s">
        <v>1891</v>
      </c>
      <c r="M3480" s="21" t="s">
        <v>1891</v>
      </c>
      <c r="N3480" s="21" t="s">
        <v>48</v>
      </c>
      <c r="O3480" s="22">
        <v>2</v>
      </c>
      <c r="P3480" s="22">
        <v>211</v>
      </c>
      <c r="Q3480" s="21" t="s">
        <v>580</v>
      </c>
      <c r="R3480" s="103">
        <f t="shared" si="54"/>
        <v>422</v>
      </c>
      <c r="S3480" s="22">
        <v>0</v>
      </c>
      <c r="T3480" s="22">
        <v>211</v>
      </c>
      <c r="U3480" s="22">
        <v>0</v>
      </c>
      <c r="V3480" s="22">
        <v>211</v>
      </c>
      <c r="W3480" s="22">
        <v>0</v>
      </c>
      <c r="X3480" s="22">
        <v>0</v>
      </c>
      <c r="Y3480" s="22">
        <v>0</v>
      </c>
      <c r="Z3480" s="22">
        <v>0</v>
      </c>
      <c r="AA3480" s="22">
        <v>0</v>
      </c>
      <c r="AB3480" s="22">
        <v>0</v>
      </c>
      <c r="AC3480" s="22">
        <v>0</v>
      </c>
      <c r="AD3480" s="22">
        <v>0</v>
      </c>
    </row>
    <row r="3481" spans="1:30" s="1" customFormat="1" ht="15" customHeight="1" x14ac:dyDescent="0.3">
      <c r="A3481" s="21" t="s">
        <v>34</v>
      </c>
      <c r="B3481" s="21" t="s">
        <v>1352</v>
      </c>
      <c r="C3481" s="21" t="s">
        <v>1352</v>
      </c>
      <c r="D3481" s="21" t="s">
        <v>36</v>
      </c>
      <c r="E3481" s="21" t="s">
        <v>148</v>
      </c>
      <c r="F3481" s="21" t="s">
        <v>149</v>
      </c>
      <c r="G3481" s="21" t="s">
        <v>38</v>
      </c>
      <c r="H3481" s="21" t="s">
        <v>1433</v>
      </c>
      <c r="I3481" s="21" t="s">
        <v>1361</v>
      </c>
      <c r="J3481" s="21" t="s">
        <v>1363</v>
      </c>
      <c r="K3481" s="21" t="s">
        <v>1364</v>
      </c>
      <c r="L3481" s="21" t="s">
        <v>1891</v>
      </c>
      <c r="M3481" s="21" t="s">
        <v>1891</v>
      </c>
      <c r="N3481" s="21" t="s">
        <v>48</v>
      </c>
      <c r="O3481" s="22">
        <v>6</v>
      </c>
      <c r="P3481" s="22">
        <v>16</v>
      </c>
      <c r="Q3481" s="21" t="s">
        <v>580</v>
      </c>
      <c r="R3481" s="103">
        <f t="shared" si="54"/>
        <v>96</v>
      </c>
      <c r="S3481" s="22">
        <v>0</v>
      </c>
      <c r="T3481" s="22">
        <v>64</v>
      </c>
      <c r="U3481" s="22">
        <v>0</v>
      </c>
      <c r="V3481" s="22">
        <v>32</v>
      </c>
      <c r="W3481" s="22">
        <v>0</v>
      </c>
      <c r="X3481" s="22">
        <v>0</v>
      </c>
      <c r="Y3481" s="22">
        <v>0</v>
      </c>
      <c r="Z3481" s="22">
        <v>0</v>
      </c>
      <c r="AA3481" s="22">
        <v>0</v>
      </c>
      <c r="AB3481" s="22">
        <v>0</v>
      </c>
      <c r="AC3481" s="22">
        <v>0</v>
      </c>
      <c r="AD3481" s="22">
        <v>0</v>
      </c>
    </row>
    <row r="3482" spans="1:30" s="1" customFormat="1" ht="15" customHeight="1" x14ac:dyDescent="0.3">
      <c r="A3482" s="21" t="s">
        <v>34</v>
      </c>
      <c r="B3482" s="21" t="s">
        <v>1352</v>
      </c>
      <c r="C3482" s="21" t="s">
        <v>1352</v>
      </c>
      <c r="D3482" s="21" t="s">
        <v>36</v>
      </c>
      <c r="E3482" s="21" t="s">
        <v>148</v>
      </c>
      <c r="F3482" s="21" t="s">
        <v>149</v>
      </c>
      <c r="G3482" s="21" t="s">
        <v>38</v>
      </c>
      <c r="H3482" s="21" t="s">
        <v>1433</v>
      </c>
      <c r="I3482" s="21" t="s">
        <v>1361</v>
      </c>
      <c r="J3482" s="21" t="s">
        <v>364</v>
      </c>
      <c r="K3482" s="21" t="s">
        <v>365</v>
      </c>
      <c r="L3482" s="21" t="s">
        <v>1891</v>
      </c>
      <c r="M3482" s="21" t="s">
        <v>1891</v>
      </c>
      <c r="N3482" s="21" t="s">
        <v>48</v>
      </c>
      <c r="O3482" s="22">
        <v>4</v>
      </c>
      <c r="P3482" s="22">
        <v>101</v>
      </c>
      <c r="Q3482" s="21" t="s">
        <v>580</v>
      </c>
      <c r="R3482" s="103">
        <f t="shared" si="54"/>
        <v>404</v>
      </c>
      <c r="S3482" s="22">
        <v>0</v>
      </c>
      <c r="T3482" s="22">
        <v>202</v>
      </c>
      <c r="U3482" s="22">
        <v>0</v>
      </c>
      <c r="V3482" s="22">
        <v>202</v>
      </c>
      <c r="W3482" s="22">
        <v>0</v>
      </c>
      <c r="X3482" s="22">
        <v>0</v>
      </c>
      <c r="Y3482" s="22">
        <v>0</v>
      </c>
      <c r="Z3482" s="22">
        <v>0</v>
      </c>
      <c r="AA3482" s="22">
        <v>0</v>
      </c>
      <c r="AB3482" s="22">
        <v>0</v>
      </c>
      <c r="AC3482" s="22">
        <v>0</v>
      </c>
      <c r="AD3482" s="22">
        <v>0</v>
      </c>
    </row>
    <row r="3483" spans="1:30" s="1" customFormat="1" ht="15" customHeight="1" x14ac:dyDescent="0.3">
      <c r="A3483" s="21" t="s">
        <v>34</v>
      </c>
      <c r="B3483" s="21" t="s">
        <v>1352</v>
      </c>
      <c r="C3483" s="21" t="s">
        <v>1352</v>
      </c>
      <c r="D3483" s="21" t="s">
        <v>36</v>
      </c>
      <c r="E3483" s="21" t="s">
        <v>194</v>
      </c>
      <c r="F3483" s="21" t="s">
        <v>195</v>
      </c>
      <c r="G3483" s="21" t="s">
        <v>2250</v>
      </c>
      <c r="H3483" s="21" t="s">
        <v>1433</v>
      </c>
      <c r="I3483" s="21" t="s">
        <v>1361</v>
      </c>
      <c r="J3483" s="21" t="s">
        <v>353</v>
      </c>
      <c r="K3483" s="21" t="s">
        <v>354</v>
      </c>
      <c r="L3483" s="21" t="s">
        <v>1891</v>
      </c>
      <c r="M3483" s="21" t="s">
        <v>1891</v>
      </c>
      <c r="N3483" s="21" t="s">
        <v>48</v>
      </c>
      <c r="O3483" s="22">
        <v>3</v>
      </c>
      <c r="P3483" s="22">
        <v>211</v>
      </c>
      <c r="Q3483" s="21" t="s">
        <v>580</v>
      </c>
      <c r="R3483" s="103">
        <f t="shared" si="54"/>
        <v>633</v>
      </c>
      <c r="S3483" s="22">
        <v>0</v>
      </c>
      <c r="T3483" s="22">
        <v>0</v>
      </c>
      <c r="U3483" s="22">
        <v>633</v>
      </c>
      <c r="V3483" s="22">
        <v>0</v>
      </c>
      <c r="W3483" s="22">
        <v>0</v>
      </c>
      <c r="X3483" s="22">
        <v>0</v>
      </c>
      <c r="Y3483" s="22">
        <v>0</v>
      </c>
      <c r="Z3483" s="22">
        <v>0</v>
      </c>
      <c r="AA3483" s="22">
        <v>0</v>
      </c>
      <c r="AB3483" s="22">
        <v>0</v>
      </c>
      <c r="AC3483" s="22">
        <v>0</v>
      </c>
      <c r="AD3483" s="22">
        <v>0</v>
      </c>
    </row>
    <row r="3484" spans="1:30" s="1" customFormat="1" ht="15" customHeight="1" x14ac:dyDescent="0.3">
      <c r="A3484" s="21" t="s">
        <v>34</v>
      </c>
      <c r="B3484" s="21" t="s">
        <v>1352</v>
      </c>
      <c r="C3484" s="21" t="s">
        <v>1352</v>
      </c>
      <c r="D3484" s="21" t="s">
        <v>36</v>
      </c>
      <c r="E3484" s="21" t="s">
        <v>194</v>
      </c>
      <c r="F3484" s="21" t="s">
        <v>195</v>
      </c>
      <c r="G3484" s="21" t="s">
        <v>2250</v>
      </c>
      <c r="H3484" s="21" t="s">
        <v>1433</v>
      </c>
      <c r="I3484" s="21" t="s">
        <v>1361</v>
      </c>
      <c r="J3484" s="21" t="s">
        <v>1177</v>
      </c>
      <c r="K3484" s="21" t="s">
        <v>1178</v>
      </c>
      <c r="L3484" s="21" t="s">
        <v>1891</v>
      </c>
      <c r="M3484" s="21" t="s">
        <v>1891</v>
      </c>
      <c r="N3484" s="21" t="s">
        <v>48</v>
      </c>
      <c r="O3484" s="22">
        <v>4</v>
      </c>
      <c r="P3484" s="22">
        <v>294</v>
      </c>
      <c r="Q3484" s="21" t="s">
        <v>580</v>
      </c>
      <c r="R3484" s="103">
        <f t="shared" si="54"/>
        <v>1176</v>
      </c>
      <c r="S3484" s="22">
        <v>1176</v>
      </c>
      <c r="T3484" s="22">
        <v>0</v>
      </c>
      <c r="U3484" s="22">
        <v>0</v>
      </c>
      <c r="V3484" s="22">
        <v>0</v>
      </c>
      <c r="W3484" s="22">
        <v>0</v>
      </c>
      <c r="X3484" s="22">
        <v>0</v>
      </c>
      <c r="Y3484" s="22">
        <v>0</v>
      </c>
      <c r="Z3484" s="22">
        <v>0</v>
      </c>
      <c r="AA3484" s="22">
        <v>0</v>
      </c>
      <c r="AB3484" s="22">
        <v>0</v>
      </c>
      <c r="AC3484" s="22">
        <v>0</v>
      </c>
      <c r="AD3484" s="22">
        <v>0</v>
      </c>
    </row>
    <row r="3485" spans="1:30" s="1" customFormat="1" ht="15" customHeight="1" x14ac:dyDescent="0.3">
      <c r="A3485" s="21" t="s">
        <v>34</v>
      </c>
      <c r="B3485" s="21" t="s">
        <v>1352</v>
      </c>
      <c r="C3485" s="21" t="s">
        <v>1352</v>
      </c>
      <c r="D3485" s="21" t="s">
        <v>36</v>
      </c>
      <c r="E3485" s="21" t="s">
        <v>246</v>
      </c>
      <c r="F3485" s="21" t="s">
        <v>36</v>
      </c>
      <c r="G3485" s="21" t="s">
        <v>38</v>
      </c>
      <c r="H3485" s="21" t="s">
        <v>1492</v>
      </c>
      <c r="I3485" s="21" t="s">
        <v>369</v>
      </c>
      <c r="J3485" s="21" t="s">
        <v>370</v>
      </c>
      <c r="K3485" s="21" t="s">
        <v>371</v>
      </c>
      <c r="L3485" s="21" t="s">
        <v>1891</v>
      </c>
      <c r="M3485" s="21" t="s">
        <v>1891</v>
      </c>
      <c r="N3485" s="21" t="s">
        <v>48</v>
      </c>
      <c r="O3485" s="22">
        <v>30</v>
      </c>
      <c r="P3485" s="22">
        <v>372</v>
      </c>
      <c r="Q3485" s="21" t="s">
        <v>580</v>
      </c>
      <c r="R3485" s="103">
        <f t="shared" si="54"/>
        <v>11160</v>
      </c>
      <c r="S3485" s="22">
        <v>0</v>
      </c>
      <c r="T3485" s="22">
        <v>11160</v>
      </c>
      <c r="U3485" s="22">
        <v>0</v>
      </c>
      <c r="V3485" s="22">
        <v>0</v>
      </c>
      <c r="W3485" s="22">
        <v>0</v>
      </c>
      <c r="X3485" s="22">
        <v>0</v>
      </c>
      <c r="Y3485" s="22">
        <v>0</v>
      </c>
      <c r="Z3485" s="22">
        <v>0</v>
      </c>
      <c r="AA3485" s="22">
        <v>0</v>
      </c>
      <c r="AB3485" s="22">
        <v>0</v>
      </c>
      <c r="AC3485" s="22">
        <v>0</v>
      </c>
      <c r="AD3485" s="22">
        <v>0</v>
      </c>
    </row>
    <row r="3486" spans="1:30" s="1" customFormat="1" ht="15" customHeight="1" x14ac:dyDescent="0.3">
      <c r="A3486" s="21" t="s">
        <v>34</v>
      </c>
      <c r="B3486" s="21" t="s">
        <v>1352</v>
      </c>
      <c r="C3486" s="21" t="s">
        <v>1352</v>
      </c>
      <c r="D3486" s="21" t="s">
        <v>36</v>
      </c>
      <c r="E3486" s="21" t="s">
        <v>109</v>
      </c>
      <c r="F3486" s="21" t="s">
        <v>110</v>
      </c>
      <c r="G3486" s="21" t="s">
        <v>38</v>
      </c>
      <c r="H3486" s="21" t="s">
        <v>1492</v>
      </c>
      <c r="I3486" s="21" t="s">
        <v>369</v>
      </c>
      <c r="J3486" s="21" t="s">
        <v>2233</v>
      </c>
      <c r="K3486" s="21" t="s">
        <v>2234</v>
      </c>
      <c r="L3486" s="21" t="s">
        <v>1891</v>
      </c>
      <c r="M3486" s="21" t="s">
        <v>1891</v>
      </c>
      <c r="N3486" s="21" t="s">
        <v>48</v>
      </c>
      <c r="O3486" s="22">
        <v>8</v>
      </c>
      <c r="P3486" s="22">
        <v>14</v>
      </c>
      <c r="Q3486" s="21" t="s">
        <v>580</v>
      </c>
      <c r="R3486" s="103">
        <f t="shared" si="54"/>
        <v>112</v>
      </c>
      <c r="S3486" s="22">
        <v>112</v>
      </c>
      <c r="T3486" s="22">
        <v>0</v>
      </c>
      <c r="U3486" s="22">
        <v>0</v>
      </c>
      <c r="V3486" s="22">
        <v>0</v>
      </c>
      <c r="W3486" s="22">
        <v>0</v>
      </c>
      <c r="X3486" s="22">
        <v>0</v>
      </c>
      <c r="Y3486" s="22">
        <v>0</v>
      </c>
      <c r="Z3486" s="22">
        <v>0</v>
      </c>
      <c r="AA3486" s="22">
        <v>0</v>
      </c>
      <c r="AB3486" s="22">
        <v>0</v>
      </c>
      <c r="AC3486" s="22">
        <v>0</v>
      </c>
      <c r="AD3486" s="22">
        <v>0</v>
      </c>
    </row>
    <row r="3487" spans="1:30" s="1" customFormat="1" ht="15" customHeight="1" x14ac:dyDescent="0.3">
      <c r="A3487" s="21" t="s">
        <v>34</v>
      </c>
      <c r="B3487" s="21" t="s">
        <v>1352</v>
      </c>
      <c r="C3487" s="21" t="s">
        <v>1352</v>
      </c>
      <c r="D3487" s="21" t="s">
        <v>36</v>
      </c>
      <c r="E3487" s="21" t="s">
        <v>246</v>
      </c>
      <c r="F3487" s="21" t="s">
        <v>36</v>
      </c>
      <c r="G3487" s="21" t="s">
        <v>38</v>
      </c>
      <c r="H3487" s="21" t="s">
        <v>1645</v>
      </c>
      <c r="I3487" s="21" t="s">
        <v>1365</v>
      </c>
      <c r="J3487" s="21" t="s">
        <v>2221</v>
      </c>
      <c r="K3487" s="21" t="s">
        <v>2222</v>
      </c>
      <c r="L3487" s="21" t="s">
        <v>1891</v>
      </c>
      <c r="M3487" s="21" t="s">
        <v>1891</v>
      </c>
      <c r="N3487" s="21" t="s">
        <v>48</v>
      </c>
      <c r="O3487" s="22">
        <v>8</v>
      </c>
      <c r="P3487" s="22">
        <v>162.5</v>
      </c>
      <c r="Q3487" s="21" t="s">
        <v>580</v>
      </c>
      <c r="R3487" s="103">
        <f t="shared" si="54"/>
        <v>1300</v>
      </c>
      <c r="S3487" s="22">
        <v>0</v>
      </c>
      <c r="T3487" s="22">
        <v>800</v>
      </c>
      <c r="U3487" s="22">
        <v>0</v>
      </c>
      <c r="V3487" s="22">
        <v>0</v>
      </c>
      <c r="W3487" s="22">
        <v>500</v>
      </c>
      <c r="X3487" s="22">
        <v>0</v>
      </c>
      <c r="Y3487" s="22">
        <v>0</v>
      </c>
      <c r="Z3487" s="22">
        <v>0</v>
      </c>
      <c r="AA3487" s="22">
        <v>0</v>
      </c>
      <c r="AB3487" s="22">
        <v>0</v>
      </c>
      <c r="AC3487" s="22">
        <v>0</v>
      </c>
      <c r="AD3487" s="22">
        <v>0</v>
      </c>
    </row>
    <row r="3488" spans="1:30" s="1" customFormat="1" ht="15" customHeight="1" x14ac:dyDescent="0.3">
      <c r="A3488" s="21" t="s">
        <v>34</v>
      </c>
      <c r="B3488" s="21" t="s">
        <v>1352</v>
      </c>
      <c r="C3488" s="21" t="s">
        <v>1352</v>
      </c>
      <c r="D3488" s="21" t="s">
        <v>36</v>
      </c>
      <c r="E3488" s="21" t="s">
        <v>246</v>
      </c>
      <c r="F3488" s="21" t="s">
        <v>36</v>
      </c>
      <c r="G3488" s="21" t="s">
        <v>38</v>
      </c>
      <c r="H3488" s="21" t="s">
        <v>1494</v>
      </c>
      <c r="I3488" s="21" t="s">
        <v>1366</v>
      </c>
      <c r="J3488" s="21" t="s">
        <v>1005</v>
      </c>
      <c r="K3488" s="21" t="s">
        <v>1006</v>
      </c>
      <c r="L3488" s="21" t="s">
        <v>1891</v>
      </c>
      <c r="M3488" s="21" t="s">
        <v>1891</v>
      </c>
      <c r="N3488" s="21" t="s">
        <v>63</v>
      </c>
      <c r="O3488" s="22">
        <v>12</v>
      </c>
      <c r="P3488" s="22">
        <v>51</v>
      </c>
      <c r="Q3488" s="21" t="s">
        <v>580</v>
      </c>
      <c r="R3488" s="103">
        <f t="shared" si="54"/>
        <v>612</v>
      </c>
      <c r="S3488" s="22">
        <v>0</v>
      </c>
      <c r="T3488" s="22">
        <v>102</v>
      </c>
      <c r="U3488" s="22">
        <v>0</v>
      </c>
      <c r="V3488" s="22">
        <v>0</v>
      </c>
      <c r="W3488" s="22">
        <v>204</v>
      </c>
      <c r="X3488" s="22">
        <v>0</v>
      </c>
      <c r="Y3488" s="22">
        <v>0</v>
      </c>
      <c r="Z3488" s="22">
        <v>102</v>
      </c>
      <c r="AA3488" s="22">
        <v>0</v>
      </c>
      <c r="AB3488" s="22">
        <v>204</v>
      </c>
      <c r="AC3488" s="22">
        <v>0</v>
      </c>
      <c r="AD3488" s="22">
        <v>0</v>
      </c>
    </row>
    <row r="3489" spans="1:30" s="1" customFormat="1" ht="15" customHeight="1" x14ac:dyDescent="0.3">
      <c r="A3489" s="21" t="s">
        <v>34</v>
      </c>
      <c r="B3489" s="21" t="s">
        <v>1352</v>
      </c>
      <c r="C3489" s="21" t="s">
        <v>1352</v>
      </c>
      <c r="D3489" s="21" t="s">
        <v>36</v>
      </c>
      <c r="E3489" s="21" t="s">
        <v>246</v>
      </c>
      <c r="F3489" s="21" t="s">
        <v>36</v>
      </c>
      <c r="G3489" s="21" t="s">
        <v>38</v>
      </c>
      <c r="H3489" s="21" t="s">
        <v>1494</v>
      </c>
      <c r="I3489" s="21" t="s">
        <v>1366</v>
      </c>
      <c r="J3489" s="21" t="s">
        <v>1068</v>
      </c>
      <c r="K3489" s="21" t="s">
        <v>1231</v>
      </c>
      <c r="L3489" s="21" t="s">
        <v>1891</v>
      </c>
      <c r="M3489" s="21" t="s">
        <v>1891</v>
      </c>
      <c r="N3489" s="21" t="s">
        <v>63</v>
      </c>
      <c r="O3489" s="22">
        <v>6</v>
      </c>
      <c r="P3489" s="22">
        <v>55</v>
      </c>
      <c r="Q3489" s="21" t="s">
        <v>580</v>
      </c>
      <c r="R3489" s="103">
        <f t="shared" si="54"/>
        <v>330</v>
      </c>
      <c r="S3489" s="22">
        <v>0</v>
      </c>
      <c r="T3489" s="22">
        <v>110</v>
      </c>
      <c r="U3489" s="22">
        <v>0</v>
      </c>
      <c r="V3489" s="22">
        <v>0</v>
      </c>
      <c r="W3489" s="22">
        <v>220</v>
      </c>
      <c r="X3489" s="22">
        <v>0</v>
      </c>
      <c r="Y3489" s="22">
        <v>0</v>
      </c>
      <c r="Z3489" s="22">
        <v>0</v>
      </c>
      <c r="AA3489" s="22">
        <v>0</v>
      </c>
      <c r="AB3489" s="22">
        <v>0</v>
      </c>
      <c r="AC3489" s="22">
        <v>0</v>
      </c>
      <c r="AD3489" s="22">
        <v>0</v>
      </c>
    </row>
    <row r="3490" spans="1:30" s="1" customFormat="1" ht="15" customHeight="1" x14ac:dyDescent="0.3">
      <c r="A3490" s="21" t="s">
        <v>34</v>
      </c>
      <c r="B3490" s="21" t="s">
        <v>1352</v>
      </c>
      <c r="C3490" s="21" t="s">
        <v>1352</v>
      </c>
      <c r="D3490" s="21" t="s">
        <v>36</v>
      </c>
      <c r="E3490" s="21" t="s">
        <v>246</v>
      </c>
      <c r="F3490" s="21" t="s">
        <v>36</v>
      </c>
      <c r="G3490" s="21" t="s">
        <v>38</v>
      </c>
      <c r="H3490" s="21" t="s">
        <v>1494</v>
      </c>
      <c r="I3490" s="21" t="s">
        <v>1366</v>
      </c>
      <c r="J3490" s="21" t="s">
        <v>1066</v>
      </c>
      <c r="K3490" s="21" t="s">
        <v>1067</v>
      </c>
      <c r="L3490" s="21" t="s">
        <v>1891</v>
      </c>
      <c r="M3490" s="21" t="s">
        <v>1891</v>
      </c>
      <c r="N3490" s="21" t="s">
        <v>48</v>
      </c>
      <c r="O3490" s="22">
        <v>8</v>
      </c>
      <c r="P3490" s="22">
        <v>57</v>
      </c>
      <c r="Q3490" s="21" t="s">
        <v>580</v>
      </c>
      <c r="R3490" s="103">
        <f t="shared" si="54"/>
        <v>456</v>
      </c>
      <c r="S3490" s="22">
        <v>0</v>
      </c>
      <c r="T3490" s="22">
        <v>228</v>
      </c>
      <c r="U3490" s="22">
        <v>0</v>
      </c>
      <c r="V3490" s="22">
        <v>0</v>
      </c>
      <c r="W3490" s="22">
        <v>228</v>
      </c>
      <c r="X3490" s="22">
        <v>0</v>
      </c>
      <c r="Y3490" s="22">
        <v>0</v>
      </c>
      <c r="Z3490" s="22">
        <v>0</v>
      </c>
      <c r="AA3490" s="22">
        <v>0</v>
      </c>
      <c r="AB3490" s="22">
        <v>0</v>
      </c>
      <c r="AC3490" s="22">
        <v>0</v>
      </c>
      <c r="AD3490" s="22">
        <v>0</v>
      </c>
    </row>
    <row r="3491" spans="1:30" s="1" customFormat="1" ht="15" customHeight="1" x14ac:dyDescent="0.3">
      <c r="A3491" s="21" t="s">
        <v>34</v>
      </c>
      <c r="B3491" s="21" t="s">
        <v>1352</v>
      </c>
      <c r="C3491" s="21" t="s">
        <v>1352</v>
      </c>
      <c r="D3491" s="21" t="s">
        <v>36</v>
      </c>
      <c r="E3491" s="21" t="s">
        <v>148</v>
      </c>
      <c r="F3491" s="21" t="s">
        <v>149</v>
      </c>
      <c r="G3491" s="21" t="s">
        <v>38</v>
      </c>
      <c r="H3491" s="21" t="s">
        <v>1494</v>
      </c>
      <c r="I3491" s="21" t="s">
        <v>1366</v>
      </c>
      <c r="J3491" s="21" t="s">
        <v>1236</v>
      </c>
      <c r="K3491" s="21" t="s">
        <v>1237</v>
      </c>
      <c r="L3491" s="21" t="s">
        <v>1891</v>
      </c>
      <c r="M3491" s="21" t="s">
        <v>1891</v>
      </c>
      <c r="N3491" s="21" t="s">
        <v>63</v>
      </c>
      <c r="O3491" s="22">
        <v>2</v>
      </c>
      <c r="P3491" s="22">
        <v>63</v>
      </c>
      <c r="Q3491" s="21" t="s">
        <v>580</v>
      </c>
      <c r="R3491" s="103">
        <f t="shared" si="54"/>
        <v>126</v>
      </c>
      <c r="S3491" s="22">
        <v>0</v>
      </c>
      <c r="T3491" s="22">
        <v>63</v>
      </c>
      <c r="U3491" s="22">
        <v>0</v>
      </c>
      <c r="V3491" s="22">
        <v>0</v>
      </c>
      <c r="W3491" s="22">
        <v>0</v>
      </c>
      <c r="X3491" s="22">
        <v>63</v>
      </c>
      <c r="Y3491" s="22">
        <v>0</v>
      </c>
      <c r="Z3491" s="22">
        <v>0</v>
      </c>
      <c r="AA3491" s="22">
        <v>0</v>
      </c>
      <c r="AB3491" s="22">
        <v>0</v>
      </c>
      <c r="AC3491" s="22">
        <v>0</v>
      </c>
      <c r="AD3491" s="22">
        <v>0</v>
      </c>
    </row>
    <row r="3492" spans="1:30" s="1" customFormat="1" ht="15" customHeight="1" x14ac:dyDescent="0.3">
      <c r="A3492" s="21" t="s">
        <v>34</v>
      </c>
      <c r="B3492" s="21" t="s">
        <v>1352</v>
      </c>
      <c r="C3492" s="21" t="s">
        <v>1352</v>
      </c>
      <c r="D3492" s="21" t="s">
        <v>36</v>
      </c>
      <c r="E3492" s="21" t="s">
        <v>148</v>
      </c>
      <c r="F3492" s="21" t="s">
        <v>149</v>
      </c>
      <c r="G3492" s="21" t="s">
        <v>38</v>
      </c>
      <c r="H3492" s="21" t="s">
        <v>1494</v>
      </c>
      <c r="I3492" s="21" t="s">
        <v>1366</v>
      </c>
      <c r="J3492" s="21" t="s">
        <v>1140</v>
      </c>
      <c r="K3492" s="21" t="s">
        <v>1141</v>
      </c>
      <c r="L3492" s="21" t="s">
        <v>1891</v>
      </c>
      <c r="M3492" s="21" t="s">
        <v>1891</v>
      </c>
      <c r="N3492" s="21" t="s">
        <v>48</v>
      </c>
      <c r="O3492" s="22">
        <v>2</v>
      </c>
      <c r="P3492" s="22">
        <v>46</v>
      </c>
      <c r="Q3492" s="21" t="s">
        <v>580</v>
      </c>
      <c r="R3492" s="103">
        <f t="shared" si="54"/>
        <v>92</v>
      </c>
      <c r="S3492" s="22">
        <v>0</v>
      </c>
      <c r="T3492" s="22">
        <v>46</v>
      </c>
      <c r="U3492" s="22">
        <v>0</v>
      </c>
      <c r="V3492" s="22">
        <v>0</v>
      </c>
      <c r="W3492" s="22">
        <v>0</v>
      </c>
      <c r="X3492" s="22">
        <v>0</v>
      </c>
      <c r="Y3492" s="22">
        <v>0</v>
      </c>
      <c r="Z3492" s="22">
        <v>46</v>
      </c>
      <c r="AA3492" s="22">
        <v>0</v>
      </c>
      <c r="AB3492" s="22">
        <v>0</v>
      </c>
      <c r="AC3492" s="22">
        <v>0</v>
      </c>
      <c r="AD3492" s="22">
        <v>0</v>
      </c>
    </row>
    <row r="3493" spans="1:30" s="1" customFormat="1" ht="15" customHeight="1" x14ac:dyDescent="0.3">
      <c r="A3493" s="21" t="s">
        <v>34</v>
      </c>
      <c r="B3493" s="21" t="s">
        <v>1352</v>
      </c>
      <c r="C3493" s="21" t="s">
        <v>1352</v>
      </c>
      <c r="D3493" s="21" t="s">
        <v>36</v>
      </c>
      <c r="E3493" s="21" t="s">
        <v>148</v>
      </c>
      <c r="F3493" s="21" t="s">
        <v>149</v>
      </c>
      <c r="G3493" s="21" t="s">
        <v>38</v>
      </c>
      <c r="H3493" s="21" t="s">
        <v>1494</v>
      </c>
      <c r="I3493" s="21" t="s">
        <v>1366</v>
      </c>
      <c r="J3493" s="21" t="s">
        <v>999</v>
      </c>
      <c r="K3493" s="21" t="s">
        <v>1000</v>
      </c>
      <c r="L3493" s="21" t="s">
        <v>1891</v>
      </c>
      <c r="M3493" s="21" t="s">
        <v>1891</v>
      </c>
      <c r="N3493" s="21" t="s">
        <v>63</v>
      </c>
      <c r="O3493" s="22">
        <v>3</v>
      </c>
      <c r="P3493" s="22">
        <v>43</v>
      </c>
      <c r="Q3493" s="21" t="s">
        <v>580</v>
      </c>
      <c r="R3493" s="103">
        <f t="shared" si="54"/>
        <v>129</v>
      </c>
      <c r="S3493" s="22">
        <v>0</v>
      </c>
      <c r="T3493" s="22">
        <v>43</v>
      </c>
      <c r="U3493" s="22">
        <v>0</v>
      </c>
      <c r="V3493" s="22">
        <v>0</v>
      </c>
      <c r="W3493" s="22">
        <v>0</v>
      </c>
      <c r="X3493" s="22">
        <v>43</v>
      </c>
      <c r="Y3493" s="22">
        <v>0</v>
      </c>
      <c r="Z3493" s="22">
        <v>0</v>
      </c>
      <c r="AA3493" s="22">
        <v>0</v>
      </c>
      <c r="AB3493" s="22">
        <v>43</v>
      </c>
      <c r="AC3493" s="22">
        <v>0</v>
      </c>
      <c r="AD3493" s="22">
        <v>0</v>
      </c>
    </row>
    <row r="3494" spans="1:30" s="1" customFormat="1" ht="15" customHeight="1" x14ac:dyDescent="0.3">
      <c r="A3494" s="21" t="s">
        <v>34</v>
      </c>
      <c r="B3494" s="21" t="s">
        <v>1352</v>
      </c>
      <c r="C3494" s="21" t="s">
        <v>1352</v>
      </c>
      <c r="D3494" s="21" t="s">
        <v>36</v>
      </c>
      <c r="E3494" s="21" t="s">
        <v>194</v>
      </c>
      <c r="F3494" s="21" t="s">
        <v>195</v>
      </c>
      <c r="G3494" s="21" t="s">
        <v>2250</v>
      </c>
      <c r="H3494" s="21" t="s">
        <v>1494</v>
      </c>
      <c r="I3494" s="21" t="s">
        <v>1366</v>
      </c>
      <c r="J3494" s="21" t="s">
        <v>1245</v>
      </c>
      <c r="K3494" s="21" t="s">
        <v>1246</v>
      </c>
      <c r="L3494" s="21" t="s">
        <v>1891</v>
      </c>
      <c r="M3494" s="21" t="s">
        <v>1891</v>
      </c>
      <c r="N3494" s="21" t="s">
        <v>48</v>
      </c>
      <c r="O3494" s="22">
        <v>18</v>
      </c>
      <c r="P3494" s="22">
        <v>57</v>
      </c>
      <c r="Q3494" s="21" t="s">
        <v>580</v>
      </c>
      <c r="R3494" s="103">
        <f t="shared" si="54"/>
        <v>1026</v>
      </c>
      <c r="S3494" s="22">
        <v>171</v>
      </c>
      <c r="T3494" s="22">
        <v>0</v>
      </c>
      <c r="U3494" s="22">
        <v>171</v>
      </c>
      <c r="V3494" s="22">
        <v>0</v>
      </c>
      <c r="W3494" s="22">
        <v>171</v>
      </c>
      <c r="X3494" s="22">
        <v>0</v>
      </c>
      <c r="Y3494" s="22">
        <v>171</v>
      </c>
      <c r="Z3494" s="22">
        <v>0</v>
      </c>
      <c r="AA3494" s="22">
        <v>171</v>
      </c>
      <c r="AB3494" s="22">
        <v>0</v>
      </c>
      <c r="AC3494" s="22">
        <v>171</v>
      </c>
      <c r="AD3494" s="22">
        <v>0</v>
      </c>
    </row>
    <row r="3495" spans="1:30" s="1" customFormat="1" ht="15" customHeight="1" x14ac:dyDescent="0.3">
      <c r="A3495" s="21" t="s">
        <v>34</v>
      </c>
      <c r="B3495" s="21" t="s">
        <v>1352</v>
      </c>
      <c r="C3495" s="21" t="s">
        <v>1352</v>
      </c>
      <c r="D3495" s="21" t="s">
        <v>36</v>
      </c>
      <c r="E3495" s="21" t="s">
        <v>194</v>
      </c>
      <c r="F3495" s="21" t="s">
        <v>195</v>
      </c>
      <c r="G3495" s="21" t="s">
        <v>2250</v>
      </c>
      <c r="H3495" s="21" t="s">
        <v>1494</v>
      </c>
      <c r="I3495" s="21" t="s">
        <v>1366</v>
      </c>
      <c r="J3495" s="21" t="s">
        <v>1005</v>
      </c>
      <c r="K3495" s="21" t="s">
        <v>1006</v>
      </c>
      <c r="L3495" s="21" t="s">
        <v>1891</v>
      </c>
      <c r="M3495" s="21" t="s">
        <v>1891</v>
      </c>
      <c r="N3495" s="21" t="s">
        <v>63</v>
      </c>
      <c r="O3495" s="22">
        <v>18</v>
      </c>
      <c r="P3495" s="22">
        <v>51</v>
      </c>
      <c r="Q3495" s="21" t="s">
        <v>580</v>
      </c>
      <c r="R3495" s="103">
        <f t="shared" si="54"/>
        <v>918</v>
      </c>
      <c r="S3495" s="22">
        <v>153</v>
      </c>
      <c r="T3495" s="22">
        <v>0</v>
      </c>
      <c r="U3495" s="22">
        <v>153</v>
      </c>
      <c r="V3495" s="22">
        <v>0</v>
      </c>
      <c r="W3495" s="22">
        <v>153</v>
      </c>
      <c r="X3495" s="22">
        <v>0</v>
      </c>
      <c r="Y3495" s="22">
        <v>153</v>
      </c>
      <c r="Z3495" s="22">
        <v>0</v>
      </c>
      <c r="AA3495" s="22">
        <v>153</v>
      </c>
      <c r="AB3495" s="22">
        <v>0</v>
      </c>
      <c r="AC3495" s="22">
        <v>153</v>
      </c>
      <c r="AD3495" s="22">
        <v>0</v>
      </c>
    </row>
    <row r="3496" spans="1:30" s="1" customFormat="1" ht="15" customHeight="1" x14ac:dyDescent="0.3">
      <c r="A3496" s="21" t="s">
        <v>34</v>
      </c>
      <c r="B3496" s="21" t="s">
        <v>1352</v>
      </c>
      <c r="C3496" s="21" t="s">
        <v>1352</v>
      </c>
      <c r="D3496" s="21" t="s">
        <v>36</v>
      </c>
      <c r="E3496" s="21" t="s">
        <v>194</v>
      </c>
      <c r="F3496" s="21" t="s">
        <v>195</v>
      </c>
      <c r="G3496" s="21" t="s">
        <v>2250</v>
      </c>
      <c r="H3496" s="21" t="s">
        <v>1494</v>
      </c>
      <c r="I3496" s="21" t="s">
        <v>1366</v>
      </c>
      <c r="J3496" s="21" t="s">
        <v>693</v>
      </c>
      <c r="K3496" s="21" t="s">
        <v>694</v>
      </c>
      <c r="L3496" s="21" t="s">
        <v>1891</v>
      </c>
      <c r="M3496" s="21" t="s">
        <v>1891</v>
      </c>
      <c r="N3496" s="21" t="s">
        <v>63</v>
      </c>
      <c r="O3496" s="22">
        <v>9</v>
      </c>
      <c r="P3496" s="22">
        <v>68</v>
      </c>
      <c r="Q3496" s="21" t="s">
        <v>580</v>
      </c>
      <c r="R3496" s="103">
        <f t="shared" si="54"/>
        <v>612</v>
      </c>
      <c r="S3496" s="22">
        <v>204</v>
      </c>
      <c r="T3496" s="22">
        <v>0</v>
      </c>
      <c r="U3496" s="22">
        <v>0</v>
      </c>
      <c r="V3496" s="22">
        <v>0</v>
      </c>
      <c r="W3496" s="22">
        <v>204</v>
      </c>
      <c r="X3496" s="22">
        <v>0</v>
      </c>
      <c r="Y3496" s="22">
        <v>0</v>
      </c>
      <c r="Z3496" s="22">
        <v>0</v>
      </c>
      <c r="AA3496" s="22">
        <v>204</v>
      </c>
      <c r="AB3496" s="22">
        <v>0</v>
      </c>
      <c r="AC3496" s="22">
        <v>0</v>
      </c>
      <c r="AD3496" s="22">
        <v>0</v>
      </c>
    </row>
    <row r="3497" spans="1:30" s="1" customFormat="1" ht="15" customHeight="1" x14ac:dyDescent="0.3">
      <c r="A3497" s="21" t="s">
        <v>34</v>
      </c>
      <c r="B3497" s="21" t="s">
        <v>1352</v>
      </c>
      <c r="C3497" s="21" t="s">
        <v>1352</v>
      </c>
      <c r="D3497" s="21" t="s">
        <v>36</v>
      </c>
      <c r="E3497" s="21" t="s">
        <v>194</v>
      </c>
      <c r="F3497" s="21" t="s">
        <v>195</v>
      </c>
      <c r="G3497" s="21" t="s">
        <v>2250</v>
      </c>
      <c r="H3497" s="21" t="s">
        <v>1494</v>
      </c>
      <c r="I3497" s="21" t="s">
        <v>1366</v>
      </c>
      <c r="J3497" s="21" t="s">
        <v>1236</v>
      </c>
      <c r="K3497" s="21" t="s">
        <v>1237</v>
      </c>
      <c r="L3497" s="21" t="s">
        <v>1891</v>
      </c>
      <c r="M3497" s="21" t="s">
        <v>1891</v>
      </c>
      <c r="N3497" s="21" t="s">
        <v>63</v>
      </c>
      <c r="O3497" s="22">
        <v>9</v>
      </c>
      <c r="P3497" s="22">
        <v>63</v>
      </c>
      <c r="Q3497" s="21" t="s">
        <v>580</v>
      </c>
      <c r="R3497" s="103">
        <f t="shared" si="54"/>
        <v>567</v>
      </c>
      <c r="S3497" s="22">
        <v>189</v>
      </c>
      <c r="T3497" s="22">
        <v>0</v>
      </c>
      <c r="U3497" s="22">
        <v>0</v>
      </c>
      <c r="V3497" s="22">
        <v>0</v>
      </c>
      <c r="W3497" s="22">
        <v>189</v>
      </c>
      <c r="X3497" s="22">
        <v>0</v>
      </c>
      <c r="Y3497" s="22">
        <v>0</v>
      </c>
      <c r="Z3497" s="22">
        <v>0</v>
      </c>
      <c r="AA3497" s="22">
        <v>189</v>
      </c>
      <c r="AB3497" s="22">
        <v>0</v>
      </c>
      <c r="AC3497" s="22">
        <v>0</v>
      </c>
      <c r="AD3497" s="22">
        <v>0</v>
      </c>
    </row>
    <row r="3498" spans="1:30" s="1" customFormat="1" ht="15" customHeight="1" x14ac:dyDescent="0.3">
      <c r="A3498" s="21" t="s">
        <v>34</v>
      </c>
      <c r="B3498" s="21" t="s">
        <v>1352</v>
      </c>
      <c r="C3498" s="21" t="s">
        <v>1352</v>
      </c>
      <c r="D3498" s="21" t="s">
        <v>36</v>
      </c>
      <c r="E3498" s="21" t="s">
        <v>194</v>
      </c>
      <c r="F3498" s="21" t="s">
        <v>195</v>
      </c>
      <c r="G3498" s="21" t="s">
        <v>2250</v>
      </c>
      <c r="H3498" s="21" t="s">
        <v>1494</v>
      </c>
      <c r="I3498" s="21" t="s">
        <v>1366</v>
      </c>
      <c r="J3498" s="21" t="s">
        <v>999</v>
      </c>
      <c r="K3498" s="21" t="s">
        <v>1000</v>
      </c>
      <c r="L3498" s="21" t="s">
        <v>1891</v>
      </c>
      <c r="M3498" s="21" t="s">
        <v>1891</v>
      </c>
      <c r="N3498" s="21" t="s">
        <v>63</v>
      </c>
      <c r="O3498" s="22">
        <v>9</v>
      </c>
      <c r="P3498" s="22">
        <v>43</v>
      </c>
      <c r="Q3498" s="21" t="s">
        <v>580</v>
      </c>
      <c r="R3498" s="103">
        <f t="shared" si="54"/>
        <v>387</v>
      </c>
      <c r="S3498" s="22">
        <v>129</v>
      </c>
      <c r="T3498" s="22">
        <v>0</v>
      </c>
      <c r="U3498" s="22">
        <v>0</v>
      </c>
      <c r="V3498" s="22">
        <v>0</v>
      </c>
      <c r="W3498" s="22">
        <v>129</v>
      </c>
      <c r="X3498" s="22">
        <v>0</v>
      </c>
      <c r="Y3498" s="22">
        <v>0</v>
      </c>
      <c r="Z3498" s="22">
        <v>0</v>
      </c>
      <c r="AA3498" s="22">
        <v>129</v>
      </c>
      <c r="AB3498" s="22">
        <v>0</v>
      </c>
      <c r="AC3498" s="22">
        <v>0</v>
      </c>
      <c r="AD3498" s="22">
        <v>0</v>
      </c>
    </row>
    <row r="3499" spans="1:30" s="1" customFormat="1" ht="15" customHeight="1" x14ac:dyDescent="0.3">
      <c r="A3499" s="21" t="s">
        <v>34</v>
      </c>
      <c r="B3499" s="21" t="s">
        <v>1352</v>
      </c>
      <c r="C3499" s="21" t="s">
        <v>1352</v>
      </c>
      <c r="D3499" s="21" t="s">
        <v>36</v>
      </c>
      <c r="E3499" s="21" t="s">
        <v>194</v>
      </c>
      <c r="F3499" s="21" t="s">
        <v>195</v>
      </c>
      <c r="G3499" s="21" t="s">
        <v>2250</v>
      </c>
      <c r="H3499" s="21" t="s">
        <v>1494</v>
      </c>
      <c r="I3499" s="21" t="s">
        <v>1366</v>
      </c>
      <c r="J3499" s="21" t="s">
        <v>995</v>
      </c>
      <c r="K3499" s="21" t="s">
        <v>996</v>
      </c>
      <c r="L3499" s="21" t="s">
        <v>1891</v>
      </c>
      <c r="M3499" s="21" t="s">
        <v>1891</v>
      </c>
      <c r="N3499" s="21" t="s">
        <v>48</v>
      </c>
      <c r="O3499" s="22">
        <v>18</v>
      </c>
      <c r="P3499" s="22">
        <v>34</v>
      </c>
      <c r="Q3499" s="21" t="s">
        <v>580</v>
      </c>
      <c r="R3499" s="103">
        <f t="shared" si="54"/>
        <v>612</v>
      </c>
      <c r="S3499" s="22">
        <v>102</v>
      </c>
      <c r="T3499" s="22">
        <v>0</v>
      </c>
      <c r="U3499" s="22">
        <v>102</v>
      </c>
      <c r="V3499" s="22">
        <v>0</v>
      </c>
      <c r="W3499" s="22">
        <v>102</v>
      </c>
      <c r="X3499" s="22">
        <v>0</v>
      </c>
      <c r="Y3499" s="22">
        <v>102</v>
      </c>
      <c r="Z3499" s="22">
        <v>0</v>
      </c>
      <c r="AA3499" s="22">
        <v>102</v>
      </c>
      <c r="AB3499" s="22">
        <v>0</v>
      </c>
      <c r="AC3499" s="22">
        <v>102</v>
      </c>
      <c r="AD3499" s="22">
        <v>0</v>
      </c>
    </row>
    <row r="3500" spans="1:30" s="1" customFormat="1" ht="15" customHeight="1" x14ac:dyDescent="0.3">
      <c r="A3500" s="21" t="s">
        <v>34</v>
      </c>
      <c r="B3500" s="21" t="s">
        <v>1352</v>
      </c>
      <c r="C3500" s="21" t="s">
        <v>1352</v>
      </c>
      <c r="D3500" s="21" t="s">
        <v>36</v>
      </c>
      <c r="E3500" s="21" t="s">
        <v>109</v>
      </c>
      <c r="F3500" s="21" t="s">
        <v>110</v>
      </c>
      <c r="G3500" s="21" t="s">
        <v>38</v>
      </c>
      <c r="H3500" s="21" t="s">
        <v>766</v>
      </c>
      <c r="I3500" s="21" t="s">
        <v>1369</v>
      </c>
      <c r="J3500" s="21" t="s">
        <v>404</v>
      </c>
      <c r="K3500" s="21" t="s">
        <v>405</v>
      </c>
      <c r="L3500" s="21" t="s">
        <v>1891</v>
      </c>
      <c r="M3500" s="21" t="s">
        <v>1891</v>
      </c>
      <c r="N3500" s="21" t="s">
        <v>63</v>
      </c>
      <c r="O3500" s="22">
        <v>1</v>
      </c>
      <c r="P3500" s="22">
        <v>68</v>
      </c>
      <c r="Q3500" s="21" t="s">
        <v>580</v>
      </c>
      <c r="R3500" s="103">
        <f t="shared" si="54"/>
        <v>68</v>
      </c>
      <c r="S3500" s="22">
        <v>0</v>
      </c>
      <c r="T3500" s="22">
        <v>0</v>
      </c>
      <c r="U3500" s="22">
        <v>0</v>
      </c>
      <c r="V3500" s="22">
        <v>0</v>
      </c>
      <c r="W3500" s="22">
        <v>0</v>
      </c>
      <c r="X3500" s="22">
        <v>68</v>
      </c>
      <c r="Y3500" s="22">
        <v>0</v>
      </c>
      <c r="Z3500" s="22">
        <v>0</v>
      </c>
      <c r="AA3500" s="22">
        <v>0</v>
      </c>
      <c r="AB3500" s="22">
        <v>0</v>
      </c>
      <c r="AC3500" s="22">
        <v>0</v>
      </c>
      <c r="AD3500" s="22">
        <v>0</v>
      </c>
    </row>
    <row r="3501" spans="1:30" s="1" customFormat="1" ht="15" customHeight="1" x14ac:dyDescent="0.3">
      <c r="A3501" s="21" t="s">
        <v>34</v>
      </c>
      <c r="B3501" s="21" t="s">
        <v>1352</v>
      </c>
      <c r="C3501" s="21" t="s">
        <v>1352</v>
      </c>
      <c r="D3501" s="21" t="s">
        <v>36</v>
      </c>
      <c r="E3501" s="21" t="s">
        <v>148</v>
      </c>
      <c r="F3501" s="21" t="s">
        <v>149</v>
      </c>
      <c r="G3501" s="21" t="s">
        <v>38</v>
      </c>
      <c r="H3501" s="21" t="s">
        <v>766</v>
      </c>
      <c r="I3501" s="21" t="s">
        <v>1369</v>
      </c>
      <c r="J3501" s="21" t="s">
        <v>858</v>
      </c>
      <c r="K3501" s="21" t="s">
        <v>1144</v>
      </c>
      <c r="L3501" s="21" t="s">
        <v>1891</v>
      </c>
      <c r="M3501" s="21" t="s">
        <v>1891</v>
      </c>
      <c r="N3501" s="21" t="s">
        <v>63</v>
      </c>
      <c r="O3501" s="22">
        <v>3</v>
      </c>
      <c r="P3501" s="22">
        <v>23</v>
      </c>
      <c r="Q3501" s="21" t="s">
        <v>580</v>
      </c>
      <c r="R3501" s="103">
        <f t="shared" si="54"/>
        <v>69</v>
      </c>
      <c r="S3501" s="22">
        <v>0</v>
      </c>
      <c r="T3501" s="22">
        <v>23</v>
      </c>
      <c r="U3501" s="22">
        <v>0</v>
      </c>
      <c r="V3501" s="22">
        <v>23</v>
      </c>
      <c r="W3501" s="22">
        <v>0</v>
      </c>
      <c r="X3501" s="22">
        <v>0</v>
      </c>
      <c r="Y3501" s="22">
        <v>0</v>
      </c>
      <c r="Z3501" s="22">
        <v>23</v>
      </c>
      <c r="AA3501" s="22">
        <v>0</v>
      </c>
      <c r="AB3501" s="22">
        <v>0</v>
      </c>
      <c r="AC3501" s="22">
        <v>0</v>
      </c>
      <c r="AD3501" s="22">
        <v>0</v>
      </c>
    </row>
    <row r="3502" spans="1:30" s="1" customFormat="1" ht="15" customHeight="1" x14ac:dyDescent="0.3">
      <c r="A3502" s="21" t="s">
        <v>34</v>
      </c>
      <c r="B3502" s="21" t="s">
        <v>1352</v>
      </c>
      <c r="C3502" s="21" t="s">
        <v>1352</v>
      </c>
      <c r="D3502" s="21" t="s">
        <v>36</v>
      </c>
      <c r="E3502" s="21" t="s">
        <v>194</v>
      </c>
      <c r="F3502" s="21" t="s">
        <v>195</v>
      </c>
      <c r="G3502" s="21" t="s">
        <v>2250</v>
      </c>
      <c r="H3502" s="21" t="s">
        <v>766</v>
      </c>
      <c r="I3502" s="21" t="s">
        <v>1369</v>
      </c>
      <c r="J3502" s="21" t="s">
        <v>2255</v>
      </c>
      <c r="K3502" s="21" t="s">
        <v>2256</v>
      </c>
      <c r="L3502" s="21" t="s">
        <v>1891</v>
      </c>
      <c r="M3502" s="21" t="s">
        <v>1891</v>
      </c>
      <c r="N3502" s="21" t="s">
        <v>44</v>
      </c>
      <c r="O3502" s="22">
        <v>6</v>
      </c>
      <c r="P3502" s="22">
        <v>34</v>
      </c>
      <c r="Q3502" s="21" t="s">
        <v>580</v>
      </c>
      <c r="R3502" s="103">
        <f t="shared" si="54"/>
        <v>204</v>
      </c>
      <c r="S3502" s="22">
        <v>102</v>
      </c>
      <c r="T3502" s="22">
        <v>0</v>
      </c>
      <c r="U3502" s="22">
        <v>0</v>
      </c>
      <c r="V3502" s="22">
        <v>0</v>
      </c>
      <c r="W3502" s="22">
        <v>0</v>
      </c>
      <c r="X3502" s="22">
        <v>0</v>
      </c>
      <c r="Y3502" s="22">
        <v>102</v>
      </c>
      <c r="Z3502" s="22">
        <v>0</v>
      </c>
      <c r="AA3502" s="22">
        <v>0</v>
      </c>
      <c r="AB3502" s="22">
        <v>0</v>
      </c>
      <c r="AC3502" s="22">
        <v>0</v>
      </c>
      <c r="AD3502" s="22">
        <v>0</v>
      </c>
    </row>
    <row r="3503" spans="1:30" s="1" customFormat="1" ht="15" customHeight="1" x14ac:dyDescent="0.3">
      <c r="A3503" s="21" t="s">
        <v>34</v>
      </c>
      <c r="B3503" s="21" t="s">
        <v>1352</v>
      </c>
      <c r="C3503" s="21" t="s">
        <v>1352</v>
      </c>
      <c r="D3503" s="21" t="s">
        <v>36</v>
      </c>
      <c r="E3503" s="21" t="s">
        <v>109</v>
      </c>
      <c r="F3503" s="21" t="s">
        <v>110</v>
      </c>
      <c r="G3503" s="21" t="s">
        <v>38</v>
      </c>
      <c r="H3503" s="21" t="s">
        <v>2240</v>
      </c>
      <c r="I3503" s="21" t="s">
        <v>1369</v>
      </c>
      <c r="J3503" s="21" t="s">
        <v>2241</v>
      </c>
      <c r="K3503" s="21" t="s">
        <v>2242</v>
      </c>
      <c r="L3503" s="21" t="s">
        <v>1891</v>
      </c>
      <c r="M3503" s="21" t="s">
        <v>1891</v>
      </c>
      <c r="N3503" s="21" t="s">
        <v>48</v>
      </c>
      <c r="O3503" s="22">
        <v>4</v>
      </c>
      <c r="P3503" s="22">
        <v>165</v>
      </c>
      <c r="Q3503" s="21" t="s">
        <v>580</v>
      </c>
      <c r="R3503" s="103">
        <f t="shared" si="54"/>
        <v>660</v>
      </c>
      <c r="S3503" s="22">
        <v>0</v>
      </c>
      <c r="T3503" s="22">
        <v>0</v>
      </c>
      <c r="U3503" s="22">
        <v>0</v>
      </c>
      <c r="V3503" s="22">
        <v>0</v>
      </c>
      <c r="W3503" s="22">
        <v>0</v>
      </c>
      <c r="X3503" s="22">
        <v>660</v>
      </c>
      <c r="Y3503" s="22">
        <v>0</v>
      </c>
      <c r="Z3503" s="22">
        <v>0</v>
      </c>
      <c r="AA3503" s="22">
        <v>0</v>
      </c>
      <c r="AB3503" s="22">
        <v>0</v>
      </c>
      <c r="AC3503" s="22">
        <v>0</v>
      </c>
      <c r="AD3503" s="22">
        <v>0</v>
      </c>
    </row>
    <row r="3504" spans="1:30" s="1" customFormat="1" ht="15" customHeight="1" x14ac:dyDescent="0.3">
      <c r="A3504" s="21" t="s">
        <v>34</v>
      </c>
      <c r="B3504" s="21" t="s">
        <v>1352</v>
      </c>
      <c r="C3504" s="21" t="s">
        <v>1352</v>
      </c>
      <c r="D3504" s="21" t="s">
        <v>36</v>
      </c>
      <c r="E3504" s="21" t="s">
        <v>194</v>
      </c>
      <c r="F3504" s="21" t="s">
        <v>244</v>
      </c>
      <c r="G3504" s="21" t="s">
        <v>245</v>
      </c>
      <c r="H3504" s="21" t="s">
        <v>1495</v>
      </c>
      <c r="I3504" s="21" t="s">
        <v>1370</v>
      </c>
      <c r="J3504" s="21" t="s">
        <v>409</v>
      </c>
      <c r="K3504" s="21" t="s">
        <v>415</v>
      </c>
      <c r="L3504" s="21" t="s">
        <v>1891</v>
      </c>
      <c r="M3504" s="21" t="s">
        <v>43</v>
      </c>
      <c r="N3504" s="21" t="s">
        <v>290</v>
      </c>
      <c r="O3504" s="22">
        <v>11</v>
      </c>
      <c r="P3504" s="22">
        <v>1380</v>
      </c>
      <c r="Q3504" s="21" t="s">
        <v>580</v>
      </c>
      <c r="R3504" s="103">
        <f t="shared" si="54"/>
        <v>15180</v>
      </c>
      <c r="S3504" s="22">
        <v>1380</v>
      </c>
      <c r="T3504" s="22">
        <v>1380</v>
      </c>
      <c r="U3504" s="22">
        <v>1380</v>
      </c>
      <c r="V3504" s="22">
        <v>1380</v>
      </c>
      <c r="W3504" s="22">
        <v>0</v>
      </c>
      <c r="X3504" s="22">
        <v>1380</v>
      </c>
      <c r="Y3504" s="22">
        <v>1380</v>
      </c>
      <c r="Z3504" s="22">
        <v>1380</v>
      </c>
      <c r="AA3504" s="22">
        <v>1380</v>
      </c>
      <c r="AB3504" s="22">
        <v>1380</v>
      </c>
      <c r="AC3504" s="22">
        <v>1380</v>
      </c>
      <c r="AD3504" s="22">
        <v>1380</v>
      </c>
    </row>
    <row r="3505" spans="1:30" s="1" customFormat="1" ht="15" customHeight="1" x14ac:dyDescent="0.3">
      <c r="A3505" s="21" t="s">
        <v>34</v>
      </c>
      <c r="B3505" s="21" t="s">
        <v>1352</v>
      </c>
      <c r="C3505" s="21" t="s">
        <v>1352</v>
      </c>
      <c r="D3505" s="21" t="s">
        <v>36</v>
      </c>
      <c r="E3505" s="21" t="s">
        <v>246</v>
      </c>
      <c r="F3505" s="21" t="s">
        <v>36</v>
      </c>
      <c r="G3505" s="21" t="s">
        <v>38</v>
      </c>
      <c r="H3505" s="21" t="s">
        <v>1497</v>
      </c>
      <c r="I3505" s="21" t="s">
        <v>2214</v>
      </c>
      <c r="J3505" s="21" t="s">
        <v>860</v>
      </c>
      <c r="K3505" s="21" t="s">
        <v>861</v>
      </c>
      <c r="L3505" s="21" t="s">
        <v>1891</v>
      </c>
      <c r="M3505" s="21" t="s">
        <v>1891</v>
      </c>
      <c r="N3505" s="21" t="s">
        <v>48</v>
      </c>
      <c r="O3505" s="22">
        <v>5</v>
      </c>
      <c r="P3505" s="22">
        <v>126</v>
      </c>
      <c r="Q3505" s="21" t="s">
        <v>580</v>
      </c>
      <c r="R3505" s="103">
        <f t="shared" si="54"/>
        <v>630</v>
      </c>
      <c r="S3505" s="22">
        <v>0</v>
      </c>
      <c r="T3505" s="22">
        <v>630</v>
      </c>
      <c r="U3505" s="22">
        <v>0</v>
      </c>
      <c r="V3505" s="22">
        <v>0</v>
      </c>
      <c r="W3505" s="22">
        <v>0</v>
      </c>
      <c r="X3505" s="22">
        <v>0</v>
      </c>
      <c r="Y3505" s="22">
        <v>0</v>
      </c>
      <c r="Z3505" s="22">
        <v>0</v>
      </c>
      <c r="AA3505" s="22">
        <v>0</v>
      </c>
      <c r="AB3505" s="22">
        <v>0</v>
      </c>
      <c r="AC3505" s="22">
        <v>0</v>
      </c>
      <c r="AD3505" s="22">
        <v>0</v>
      </c>
    </row>
    <row r="3506" spans="1:30" s="1" customFormat="1" ht="15" customHeight="1" x14ac:dyDescent="0.3">
      <c r="A3506" s="21" t="s">
        <v>34</v>
      </c>
      <c r="B3506" s="21" t="s">
        <v>1352</v>
      </c>
      <c r="C3506" s="21" t="s">
        <v>1352</v>
      </c>
      <c r="D3506" s="21" t="s">
        <v>36</v>
      </c>
      <c r="E3506" s="21" t="s">
        <v>246</v>
      </c>
      <c r="F3506" s="21" t="s">
        <v>36</v>
      </c>
      <c r="G3506" s="21" t="s">
        <v>38</v>
      </c>
      <c r="H3506" s="21" t="s">
        <v>1498</v>
      </c>
      <c r="I3506" s="21" t="s">
        <v>428</v>
      </c>
      <c r="J3506" s="21" t="s">
        <v>952</v>
      </c>
      <c r="K3506" s="21" t="s">
        <v>953</v>
      </c>
      <c r="L3506" s="21" t="s">
        <v>1891</v>
      </c>
      <c r="M3506" s="21" t="s">
        <v>1891</v>
      </c>
      <c r="N3506" s="21" t="s">
        <v>61</v>
      </c>
      <c r="O3506" s="22">
        <v>1</v>
      </c>
      <c r="P3506" s="22">
        <v>568</v>
      </c>
      <c r="Q3506" s="21" t="s">
        <v>580</v>
      </c>
      <c r="R3506" s="103">
        <f t="shared" si="54"/>
        <v>568</v>
      </c>
      <c r="S3506" s="22">
        <v>0</v>
      </c>
      <c r="T3506" s="22">
        <v>568</v>
      </c>
      <c r="U3506" s="22">
        <v>0</v>
      </c>
      <c r="V3506" s="22">
        <v>0</v>
      </c>
      <c r="W3506" s="22">
        <v>0</v>
      </c>
      <c r="X3506" s="22">
        <v>0</v>
      </c>
      <c r="Y3506" s="22">
        <v>0</v>
      </c>
      <c r="Z3506" s="22">
        <v>0</v>
      </c>
      <c r="AA3506" s="22">
        <v>0</v>
      </c>
      <c r="AB3506" s="22">
        <v>0</v>
      </c>
      <c r="AC3506" s="22">
        <v>0</v>
      </c>
      <c r="AD3506" s="22">
        <v>0</v>
      </c>
    </row>
    <row r="3507" spans="1:30" s="1" customFormat="1" ht="15" customHeight="1" x14ac:dyDescent="0.3">
      <c r="A3507" s="21" t="s">
        <v>34</v>
      </c>
      <c r="B3507" s="21" t="s">
        <v>1352</v>
      </c>
      <c r="C3507" s="21" t="s">
        <v>1352</v>
      </c>
      <c r="D3507" s="21" t="s">
        <v>36</v>
      </c>
      <c r="E3507" s="21" t="s">
        <v>109</v>
      </c>
      <c r="F3507" s="21" t="s">
        <v>110</v>
      </c>
      <c r="G3507" s="21" t="s">
        <v>38</v>
      </c>
      <c r="H3507" s="21" t="s">
        <v>1498</v>
      </c>
      <c r="I3507" s="21" t="s">
        <v>428</v>
      </c>
      <c r="J3507" s="21" t="s">
        <v>705</v>
      </c>
      <c r="K3507" s="21" t="s">
        <v>706</v>
      </c>
      <c r="L3507" s="21" t="s">
        <v>1891</v>
      </c>
      <c r="M3507" s="21" t="s">
        <v>1891</v>
      </c>
      <c r="N3507" s="21" t="s">
        <v>61</v>
      </c>
      <c r="O3507" s="22">
        <v>1</v>
      </c>
      <c r="P3507" s="22">
        <v>226</v>
      </c>
      <c r="Q3507" s="21" t="s">
        <v>580</v>
      </c>
      <c r="R3507" s="103">
        <f t="shared" si="54"/>
        <v>226</v>
      </c>
      <c r="S3507" s="22">
        <v>226</v>
      </c>
      <c r="T3507" s="22">
        <v>0</v>
      </c>
      <c r="U3507" s="22">
        <v>0</v>
      </c>
      <c r="V3507" s="22">
        <v>0</v>
      </c>
      <c r="W3507" s="22">
        <v>0</v>
      </c>
      <c r="X3507" s="22">
        <v>0</v>
      </c>
      <c r="Y3507" s="22">
        <v>0</v>
      </c>
      <c r="Z3507" s="22">
        <v>0</v>
      </c>
      <c r="AA3507" s="22">
        <v>0</v>
      </c>
      <c r="AB3507" s="22">
        <v>0</v>
      </c>
      <c r="AC3507" s="22">
        <v>0</v>
      </c>
      <c r="AD3507" s="22">
        <v>0</v>
      </c>
    </row>
    <row r="3508" spans="1:30" s="1" customFormat="1" ht="15" customHeight="1" x14ac:dyDescent="0.3">
      <c r="A3508" s="21" t="s">
        <v>34</v>
      </c>
      <c r="B3508" s="21" t="s">
        <v>1352</v>
      </c>
      <c r="C3508" s="21" t="s">
        <v>1352</v>
      </c>
      <c r="D3508" s="21" t="s">
        <v>36</v>
      </c>
      <c r="E3508" s="21" t="s">
        <v>148</v>
      </c>
      <c r="F3508" s="21" t="s">
        <v>149</v>
      </c>
      <c r="G3508" s="21" t="s">
        <v>38</v>
      </c>
      <c r="H3508" s="21" t="s">
        <v>1498</v>
      </c>
      <c r="I3508" s="21" t="s">
        <v>428</v>
      </c>
      <c r="J3508" s="21" t="s">
        <v>2247</v>
      </c>
      <c r="K3508" s="21" t="s">
        <v>2248</v>
      </c>
      <c r="L3508" s="21" t="s">
        <v>1891</v>
      </c>
      <c r="M3508" s="21" t="s">
        <v>1891</v>
      </c>
      <c r="N3508" s="21" t="s">
        <v>48</v>
      </c>
      <c r="O3508" s="22">
        <v>1</v>
      </c>
      <c r="P3508" s="22">
        <v>979</v>
      </c>
      <c r="Q3508" s="21" t="s">
        <v>580</v>
      </c>
      <c r="R3508" s="103">
        <f t="shared" si="54"/>
        <v>979</v>
      </c>
      <c r="S3508" s="22">
        <v>0</v>
      </c>
      <c r="T3508" s="22">
        <v>979</v>
      </c>
      <c r="U3508" s="22">
        <v>0</v>
      </c>
      <c r="V3508" s="22">
        <v>0</v>
      </c>
      <c r="W3508" s="22">
        <v>0</v>
      </c>
      <c r="X3508" s="22">
        <v>0</v>
      </c>
      <c r="Y3508" s="22">
        <v>0</v>
      </c>
      <c r="Z3508" s="22">
        <v>0</v>
      </c>
      <c r="AA3508" s="22">
        <v>0</v>
      </c>
      <c r="AB3508" s="22">
        <v>0</v>
      </c>
      <c r="AC3508" s="22">
        <v>0</v>
      </c>
      <c r="AD3508" s="22">
        <v>0</v>
      </c>
    </row>
    <row r="3509" spans="1:30" s="1" customFormat="1" ht="15" customHeight="1" x14ac:dyDescent="0.3">
      <c r="A3509" s="21" t="s">
        <v>34</v>
      </c>
      <c r="B3509" s="21" t="s">
        <v>1352</v>
      </c>
      <c r="C3509" s="21" t="s">
        <v>1352</v>
      </c>
      <c r="D3509" s="21" t="s">
        <v>36</v>
      </c>
      <c r="E3509" s="21" t="s">
        <v>246</v>
      </c>
      <c r="F3509" s="21" t="s">
        <v>36</v>
      </c>
      <c r="G3509" s="21" t="s">
        <v>38</v>
      </c>
      <c r="H3509" s="21" t="s">
        <v>1499</v>
      </c>
      <c r="I3509" s="21" t="s">
        <v>1372</v>
      </c>
      <c r="J3509" s="21" t="s">
        <v>1375</v>
      </c>
      <c r="K3509" s="21" t="s">
        <v>2201</v>
      </c>
      <c r="L3509" s="21" t="s">
        <v>1891</v>
      </c>
      <c r="M3509" s="21" t="s">
        <v>1891</v>
      </c>
      <c r="N3509" s="21" t="s">
        <v>48</v>
      </c>
      <c r="O3509" s="22">
        <v>8</v>
      </c>
      <c r="P3509" s="22">
        <v>1250</v>
      </c>
      <c r="Q3509" s="21" t="s">
        <v>580</v>
      </c>
      <c r="R3509" s="103">
        <f t="shared" si="54"/>
        <v>10000</v>
      </c>
      <c r="S3509" s="22">
        <v>0</v>
      </c>
      <c r="T3509" s="22">
        <v>10000</v>
      </c>
      <c r="U3509" s="22">
        <v>0</v>
      </c>
      <c r="V3509" s="22">
        <v>0</v>
      </c>
      <c r="W3509" s="22">
        <v>0</v>
      </c>
      <c r="X3509" s="22">
        <v>0</v>
      </c>
      <c r="Y3509" s="22">
        <v>0</v>
      </c>
      <c r="Z3509" s="22">
        <v>0</v>
      </c>
      <c r="AA3509" s="22">
        <v>0</v>
      </c>
      <c r="AB3509" s="22">
        <v>0</v>
      </c>
      <c r="AC3509" s="22">
        <v>0</v>
      </c>
      <c r="AD3509" s="22">
        <v>0</v>
      </c>
    </row>
    <row r="3510" spans="1:30" s="1" customFormat="1" ht="15" customHeight="1" x14ac:dyDescent="0.3">
      <c r="A3510" s="21" t="s">
        <v>34</v>
      </c>
      <c r="B3510" s="21" t="s">
        <v>1352</v>
      </c>
      <c r="C3510" s="21" t="s">
        <v>1352</v>
      </c>
      <c r="D3510" s="21" t="s">
        <v>36</v>
      </c>
      <c r="E3510" s="21" t="s">
        <v>246</v>
      </c>
      <c r="F3510" s="21" t="s">
        <v>36</v>
      </c>
      <c r="G3510" s="21" t="s">
        <v>38</v>
      </c>
      <c r="H3510" s="21" t="s">
        <v>1499</v>
      </c>
      <c r="I3510" s="21" t="s">
        <v>1372</v>
      </c>
      <c r="J3510" s="21" t="s">
        <v>1376</v>
      </c>
      <c r="K3510" s="21" t="s">
        <v>1377</v>
      </c>
      <c r="L3510" s="21" t="s">
        <v>1891</v>
      </c>
      <c r="M3510" s="21" t="s">
        <v>1891</v>
      </c>
      <c r="N3510" s="21" t="s">
        <v>48</v>
      </c>
      <c r="O3510" s="22">
        <v>1</v>
      </c>
      <c r="P3510" s="22">
        <v>4950</v>
      </c>
      <c r="Q3510" s="21" t="s">
        <v>580</v>
      </c>
      <c r="R3510" s="103">
        <f t="shared" si="54"/>
        <v>4950</v>
      </c>
      <c r="S3510" s="22">
        <v>0</v>
      </c>
      <c r="T3510" s="22">
        <v>4950</v>
      </c>
      <c r="U3510" s="22">
        <v>0</v>
      </c>
      <c r="V3510" s="22">
        <v>0</v>
      </c>
      <c r="W3510" s="22">
        <v>0</v>
      </c>
      <c r="X3510" s="22">
        <v>0</v>
      </c>
      <c r="Y3510" s="22">
        <v>0</v>
      </c>
      <c r="Z3510" s="22">
        <v>0</v>
      </c>
      <c r="AA3510" s="22">
        <v>0</v>
      </c>
      <c r="AB3510" s="22">
        <v>0</v>
      </c>
      <c r="AC3510" s="22">
        <v>0</v>
      </c>
      <c r="AD3510" s="22">
        <v>0</v>
      </c>
    </row>
    <row r="3511" spans="1:30" s="1" customFormat="1" ht="15" customHeight="1" x14ac:dyDescent="0.3">
      <c r="A3511" s="21" t="s">
        <v>34</v>
      </c>
      <c r="B3511" s="21" t="s">
        <v>1352</v>
      </c>
      <c r="C3511" s="21" t="s">
        <v>1352</v>
      </c>
      <c r="D3511" s="21" t="s">
        <v>36</v>
      </c>
      <c r="E3511" s="21" t="s">
        <v>246</v>
      </c>
      <c r="F3511" s="21" t="s">
        <v>36</v>
      </c>
      <c r="G3511" s="21" t="s">
        <v>38</v>
      </c>
      <c r="H3511" s="21" t="s">
        <v>1499</v>
      </c>
      <c r="I3511" s="21" t="s">
        <v>1372</v>
      </c>
      <c r="J3511" s="21" t="s">
        <v>1079</v>
      </c>
      <c r="K3511" s="21" t="s">
        <v>458</v>
      </c>
      <c r="L3511" s="21" t="s">
        <v>1891</v>
      </c>
      <c r="M3511" s="21" t="s">
        <v>1891</v>
      </c>
      <c r="N3511" s="21" t="s">
        <v>48</v>
      </c>
      <c r="O3511" s="22">
        <v>20</v>
      </c>
      <c r="P3511" s="22">
        <v>1940</v>
      </c>
      <c r="Q3511" s="21" t="s">
        <v>580</v>
      </c>
      <c r="R3511" s="103">
        <f t="shared" si="54"/>
        <v>38800</v>
      </c>
      <c r="S3511" s="22">
        <v>38800</v>
      </c>
      <c r="T3511" s="22">
        <v>0</v>
      </c>
      <c r="U3511" s="22">
        <v>0</v>
      </c>
      <c r="V3511" s="22">
        <v>0</v>
      </c>
      <c r="W3511" s="22">
        <v>0</v>
      </c>
      <c r="X3511" s="22">
        <v>0</v>
      </c>
      <c r="Y3511" s="22">
        <v>0</v>
      </c>
      <c r="Z3511" s="22">
        <v>0</v>
      </c>
      <c r="AA3511" s="22">
        <v>0</v>
      </c>
      <c r="AB3511" s="22">
        <v>0</v>
      </c>
      <c r="AC3511" s="22">
        <v>0</v>
      </c>
      <c r="AD3511" s="22">
        <v>0</v>
      </c>
    </row>
    <row r="3512" spans="1:30" s="1" customFormat="1" ht="15" customHeight="1" x14ac:dyDescent="0.3">
      <c r="A3512" s="21" t="s">
        <v>34</v>
      </c>
      <c r="B3512" s="21" t="s">
        <v>1352</v>
      </c>
      <c r="C3512" s="21" t="s">
        <v>1352</v>
      </c>
      <c r="D3512" s="21" t="s">
        <v>36</v>
      </c>
      <c r="E3512" s="21" t="s">
        <v>246</v>
      </c>
      <c r="F3512" s="21" t="s">
        <v>36</v>
      </c>
      <c r="G3512" s="21" t="s">
        <v>38</v>
      </c>
      <c r="H3512" s="21" t="s">
        <v>1499</v>
      </c>
      <c r="I3512" s="21" t="s">
        <v>1372</v>
      </c>
      <c r="J3512" s="21" t="s">
        <v>1014</v>
      </c>
      <c r="K3512" s="21" t="s">
        <v>454</v>
      </c>
      <c r="L3512" s="21" t="s">
        <v>1891</v>
      </c>
      <c r="M3512" s="21" t="s">
        <v>1891</v>
      </c>
      <c r="N3512" s="21" t="s">
        <v>48</v>
      </c>
      <c r="O3512" s="22">
        <v>6</v>
      </c>
      <c r="P3512" s="22">
        <v>2000</v>
      </c>
      <c r="Q3512" s="21" t="s">
        <v>580</v>
      </c>
      <c r="R3512" s="103">
        <f t="shared" si="54"/>
        <v>12000</v>
      </c>
      <c r="S3512" s="22">
        <v>0</v>
      </c>
      <c r="T3512" s="22">
        <v>0</v>
      </c>
      <c r="U3512" s="22">
        <v>0</v>
      </c>
      <c r="V3512" s="22">
        <v>0</v>
      </c>
      <c r="W3512" s="22">
        <v>12000</v>
      </c>
      <c r="X3512" s="22">
        <v>0</v>
      </c>
      <c r="Y3512" s="22">
        <v>0</v>
      </c>
      <c r="Z3512" s="22">
        <v>0</v>
      </c>
      <c r="AA3512" s="22">
        <v>0</v>
      </c>
      <c r="AB3512" s="22">
        <v>0</v>
      </c>
      <c r="AC3512" s="22">
        <v>0</v>
      </c>
      <c r="AD3512" s="22">
        <v>0</v>
      </c>
    </row>
    <row r="3513" spans="1:30" s="1" customFormat="1" ht="15" customHeight="1" x14ac:dyDescent="0.3">
      <c r="A3513" s="21" t="s">
        <v>34</v>
      </c>
      <c r="B3513" s="21" t="s">
        <v>1352</v>
      </c>
      <c r="C3513" s="21" t="s">
        <v>1352</v>
      </c>
      <c r="D3513" s="21" t="s">
        <v>36</v>
      </c>
      <c r="E3513" s="21" t="s">
        <v>246</v>
      </c>
      <c r="F3513" s="21" t="s">
        <v>36</v>
      </c>
      <c r="G3513" s="21" t="s">
        <v>38</v>
      </c>
      <c r="H3513" s="21" t="s">
        <v>1499</v>
      </c>
      <c r="I3513" s="21" t="s">
        <v>1372</v>
      </c>
      <c r="J3513" s="21" t="s">
        <v>1373</v>
      </c>
      <c r="K3513" s="21" t="s">
        <v>1374</v>
      </c>
      <c r="L3513" s="21" t="s">
        <v>1891</v>
      </c>
      <c r="M3513" s="21" t="s">
        <v>1891</v>
      </c>
      <c r="N3513" s="21" t="s">
        <v>48</v>
      </c>
      <c r="O3513" s="22">
        <v>2</v>
      </c>
      <c r="P3513" s="22">
        <v>3800</v>
      </c>
      <c r="Q3513" s="21" t="s">
        <v>580</v>
      </c>
      <c r="R3513" s="103">
        <f t="shared" si="54"/>
        <v>7600</v>
      </c>
      <c r="S3513" s="22">
        <v>7600</v>
      </c>
      <c r="T3513" s="22">
        <v>0</v>
      </c>
      <c r="U3513" s="22">
        <v>0</v>
      </c>
      <c r="V3513" s="22">
        <v>0</v>
      </c>
      <c r="W3513" s="22">
        <v>0</v>
      </c>
      <c r="X3513" s="22">
        <v>0</v>
      </c>
      <c r="Y3513" s="22">
        <v>0</v>
      </c>
      <c r="Z3513" s="22">
        <v>0</v>
      </c>
      <c r="AA3513" s="22">
        <v>0</v>
      </c>
      <c r="AB3513" s="22">
        <v>0</v>
      </c>
      <c r="AC3513" s="22">
        <v>0</v>
      </c>
      <c r="AD3513" s="22">
        <v>0</v>
      </c>
    </row>
    <row r="3514" spans="1:30" s="1" customFormat="1" ht="15" customHeight="1" x14ac:dyDescent="0.3">
      <c r="A3514" s="21" t="s">
        <v>34</v>
      </c>
      <c r="B3514" s="21" t="s">
        <v>1352</v>
      </c>
      <c r="C3514" s="21" t="s">
        <v>1352</v>
      </c>
      <c r="D3514" s="21" t="s">
        <v>36</v>
      </c>
      <c r="E3514" s="21" t="s">
        <v>246</v>
      </c>
      <c r="F3514" s="21" t="s">
        <v>36</v>
      </c>
      <c r="G3514" s="21" t="s">
        <v>38</v>
      </c>
      <c r="H3514" s="21" t="s">
        <v>1499</v>
      </c>
      <c r="I3514" s="21" t="s">
        <v>1372</v>
      </c>
      <c r="J3514" s="21" t="s">
        <v>2212</v>
      </c>
      <c r="K3514" s="21" t="s">
        <v>2213</v>
      </c>
      <c r="L3514" s="21" t="s">
        <v>1891</v>
      </c>
      <c r="M3514" s="21" t="s">
        <v>1891</v>
      </c>
      <c r="N3514" s="21" t="s">
        <v>48</v>
      </c>
      <c r="O3514" s="22">
        <v>1</v>
      </c>
      <c r="P3514" s="22">
        <v>800</v>
      </c>
      <c r="Q3514" s="21" t="s">
        <v>580</v>
      </c>
      <c r="R3514" s="103">
        <f t="shared" si="54"/>
        <v>800</v>
      </c>
      <c r="S3514" s="22">
        <v>0</v>
      </c>
      <c r="T3514" s="22">
        <v>800</v>
      </c>
      <c r="U3514" s="22">
        <v>0</v>
      </c>
      <c r="V3514" s="22">
        <v>0</v>
      </c>
      <c r="W3514" s="22">
        <v>0</v>
      </c>
      <c r="X3514" s="22">
        <v>0</v>
      </c>
      <c r="Y3514" s="22">
        <v>0</v>
      </c>
      <c r="Z3514" s="22">
        <v>0</v>
      </c>
      <c r="AA3514" s="22">
        <v>0</v>
      </c>
      <c r="AB3514" s="22">
        <v>0</v>
      </c>
      <c r="AC3514" s="22">
        <v>0</v>
      </c>
      <c r="AD3514" s="22">
        <v>0</v>
      </c>
    </row>
    <row r="3515" spans="1:30" s="1" customFormat="1" ht="15" customHeight="1" x14ac:dyDescent="0.3">
      <c r="A3515" s="21" t="s">
        <v>34</v>
      </c>
      <c r="B3515" s="21" t="s">
        <v>1352</v>
      </c>
      <c r="C3515" s="21" t="s">
        <v>1352</v>
      </c>
      <c r="D3515" s="21" t="s">
        <v>36</v>
      </c>
      <c r="E3515" s="21" t="s">
        <v>246</v>
      </c>
      <c r="F3515" s="21" t="s">
        <v>36</v>
      </c>
      <c r="G3515" s="21" t="s">
        <v>38</v>
      </c>
      <c r="H3515" s="21" t="s">
        <v>1499</v>
      </c>
      <c r="I3515" s="21" t="s">
        <v>1372</v>
      </c>
      <c r="J3515" s="21" t="s">
        <v>2215</v>
      </c>
      <c r="K3515" s="21" t="s">
        <v>2216</v>
      </c>
      <c r="L3515" s="21" t="s">
        <v>1891</v>
      </c>
      <c r="M3515" s="21" t="s">
        <v>1891</v>
      </c>
      <c r="N3515" s="21" t="s">
        <v>48</v>
      </c>
      <c r="O3515" s="22">
        <v>1</v>
      </c>
      <c r="P3515" s="22">
        <v>193</v>
      </c>
      <c r="Q3515" s="21" t="s">
        <v>580</v>
      </c>
      <c r="R3515" s="103">
        <f t="shared" si="54"/>
        <v>193</v>
      </c>
      <c r="S3515" s="22">
        <v>0</v>
      </c>
      <c r="T3515" s="22">
        <v>193</v>
      </c>
      <c r="U3515" s="22">
        <v>0</v>
      </c>
      <c r="V3515" s="22">
        <v>0</v>
      </c>
      <c r="W3515" s="22">
        <v>0</v>
      </c>
      <c r="X3515" s="22">
        <v>0</v>
      </c>
      <c r="Y3515" s="22">
        <v>0</v>
      </c>
      <c r="Z3515" s="22">
        <v>0</v>
      </c>
      <c r="AA3515" s="22">
        <v>0</v>
      </c>
      <c r="AB3515" s="22">
        <v>0</v>
      </c>
      <c r="AC3515" s="22">
        <v>0</v>
      </c>
      <c r="AD3515" s="22">
        <v>0</v>
      </c>
    </row>
    <row r="3516" spans="1:30" s="1" customFormat="1" ht="15" customHeight="1" x14ac:dyDescent="0.3">
      <c r="A3516" s="21" t="s">
        <v>34</v>
      </c>
      <c r="B3516" s="21" t="s">
        <v>1352</v>
      </c>
      <c r="C3516" s="21" t="s">
        <v>1352</v>
      </c>
      <c r="D3516" s="21" t="s">
        <v>36</v>
      </c>
      <c r="E3516" s="21" t="s">
        <v>246</v>
      </c>
      <c r="F3516" s="21" t="s">
        <v>36</v>
      </c>
      <c r="G3516" s="21" t="s">
        <v>38</v>
      </c>
      <c r="H3516" s="21" t="s">
        <v>1499</v>
      </c>
      <c r="I3516" s="21" t="s">
        <v>1372</v>
      </c>
      <c r="J3516" s="21" t="s">
        <v>2217</v>
      </c>
      <c r="K3516" s="21" t="s">
        <v>2218</v>
      </c>
      <c r="L3516" s="21" t="s">
        <v>1891</v>
      </c>
      <c r="M3516" s="21" t="s">
        <v>1891</v>
      </c>
      <c r="N3516" s="21" t="s">
        <v>48</v>
      </c>
      <c r="O3516" s="22">
        <v>1</v>
      </c>
      <c r="P3516" s="22">
        <v>4900</v>
      </c>
      <c r="Q3516" s="21" t="s">
        <v>580</v>
      </c>
      <c r="R3516" s="103">
        <f t="shared" si="54"/>
        <v>4900</v>
      </c>
      <c r="S3516" s="22">
        <v>0</v>
      </c>
      <c r="T3516" s="22">
        <v>4900</v>
      </c>
      <c r="U3516" s="22">
        <v>0</v>
      </c>
      <c r="V3516" s="22">
        <v>0</v>
      </c>
      <c r="W3516" s="22">
        <v>0</v>
      </c>
      <c r="X3516" s="22">
        <v>0</v>
      </c>
      <c r="Y3516" s="22">
        <v>0</v>
      </c>
      <c r="Z3516" s="22">
        <v>0</v>
      </c>
      <c r="AA3516" s="22">
        <v>0</v>
      </c>
      <c r="AB3516" s="22">
        <v>0</v>
      </c>
      <c r="AC3516" s="22">
        <v>0</v>
      </c>
      <c r="AD3516" s="22">
        <v>0</v>
      </c>
    </row>
    <row r="3517" spans="1:30" s="1" customFormat="1" ht="15" customHeight="1" x14ac:dyDescent="0.3">
      <c r="A3517" s="21" t="s">
        <v>34</v>
      </c>
      <c r="B3517" s="21" t="s">
        <v>1352</v>
      </c>
      <c r="C3517" s="21" t="s">
        <v>1352</v>
      </c>
      <c r="D3517" s="21" t="s">
        <v>36</v>
      </c>
      <c r="E3517" s="21" t="s">
        <v>246</v>
      </c>
      <c r="F3517" s="21" t="s">
        <v>36</v>
      </c>
      <c r="G3517" s="21" t="s">
        <v>38</v>
      </c>
      <c r="H3517" s="21" t="s">
        <v>1499</v>
      </c>
      <c r="I3517" s="21" t="s">
        <v>1372</v>
      </c>
      <c r="J3517" s="21" t="s">
        <v>713</v>
      </c>
      <c r="K3517" s="21" t="s">
        <v>714</v>
      </c>
      <c r="L3517" s="21" t="s">
        <v>1891</v>
      </c>
      <c r="M3517" s="21" t="s">
        <v>1891</v>
      </c>
      <c r="N3517" s="21" t="s">
        <v>48</v>
      </c>
      <c r="O3517" s="22">
        <v>1</v>
      </c>
      <c r="P3517" s="22">
        <v>300</v>
      </c>
      <c r="Q3517" s="21" t="s">
        <v>580</v>
      </c>
      <c r="R3517" s="103">
        <f t="shared" si="54"/>
        <v>300</v>
      </c>
      <c r="S3517" s="22">
        <v>0</v>
      </c>
      <c r="T3517" s="22">
        <v>300</v>
      </c>
      <c r="U3517" s="22">
        <v>0</v>
      </c>
      <c r="V3517" s="22">
        <v>0</v>
      </c>
      <c r="W3517" s="22">
        <v>0</v>
      </c>
      <c r="X3517" s="22">
        <v>0</v>
      </c>
      <c r="Y3517" s="22">
        <v>0</v>
      </c>
      <c r="Z3517" s="22">
        <v>0</v>
      </c>
      <c r="AA3517" s="22">
        <v>0</v>
      </c>
      <c r="AB3517" s="22">
        <v>0</v>
      </c>
      <c r="AC3517" s="22">
        <v>0</v>
      </c>
      <c r="AD3517" s="22">
        <v>0</v>
      </c>
    </row>
    <row r="3518" spans="1:30" s="1" customFormat="1" ht="15" customHeight="1" x14ac:dyDescent="0.3">
      <c r="A3518" s="21" t="s">
        <v>34</v>
      </c>
      <c r="B3518" s="21" t="s">
        <v>1352</v>
      </c>
      <c r="C3518" s="21" t="s">
        <v>1352</v>
      </c>
      <c r="D3518" s="21" t="s">
        <v>36</v>
      </c>
      <c r="E3518" s="21" t="s">
        <v>109</v>
      </c>
      <c r="F3518" s="21" t="s">
        <v>110</v>
      </c>
      <c r="G3518" s="21" t="s">
        <v>38</v>
      </c>
      <c r="H3518" s="21" t="s">
        <v>1499</v>
      </c>
      <c r="I3518" s="21" t="s">
        <v>1372</v>
      </c>
      <c r="J3518" s="21" t="s">
        <v>1081</v>
      </c>
      <c r="K3518" s="21" t="s">
        <v>1082</v>
      </c>
      <c r="L3518" s="21" t="s">
        <v>1891</v>
      </c>
      <c r="M3518" s="21" t="s">
        <v>1891</v>
      </c>
      <c r="N3518" s="21" t="s">
        <v>48</v>
      </c>
      <c r="O3518" s="22">
        <v>1</v>
      </c>
      <c r="P3518" s="22">
        <v>1479</v>
      </c>
      <c r="Q3518" s="21" t="s">
        <v>580</v>
      </c>
      <c r="R3518" s="103">
        <f t="shared" si="54"/>
        <v>1479</v>
      </c>
      <c r="S3518" s="22">
        <v>1479</v>
      </c>
      <c r="T3518" s="22">
        <v>0</v>
      </c>
      <c r="U3518" s="22">
        <v>0</v>
      </c>
      <c r="V3518" s="22">
        <v>0</v>
      </c>
      <c r="W3518" s="22">
        <v>0</v>
      </c>
      <c r="X3518" s="22">
        <v>0</v>
      </c>
      <c r="Y3518" s="22">
        <v>0</v>
      </c>
      <c r="Z3518" s="22">
        <v>0</v>
      </c>
      <c r="AA3518" s="22">
        <v>0</v>
      </c>
      <c r="AB3518" s="22">
        <v>0</v>
      </c>
      <c r="AC3518" s="22">
        <v>0</v>
      </c>
      <c r="AD3518" s="22">
        <v>0</v>
      </c>
    </row>
    <row r="3519" spans="1:30" s="1" customFormat="1" ht="15" customHeight="1" x14ac:dyDescent="0.3">
      <c r="A3519" s="21" t="s">
        <v>34</v>
      </c>
      <c r="B3519" s="21" t="s">
        <v>1352</v>
      </c>
      <c r="C3519" s="21" t="s">
        <v>1352</v>
      </c>
      <c r="D3519" s="21" t="s">
        <v>36</v>
      </c>
      <c r="E3519" s="21" t="s">
        <v>109</v>
      </c>
      <c r="F3519" s="21" t="s">
        <v>110</v>
      </c>
      <c r="G3519" s="21" t="s">
        <v>38</v>
      </c>
      <c r="H3519" s="21" t="s">
        <v>1499</v>
      </c>
      <c r="I3519" s="21" t="s">
        <v>1372</v>
      </c>
      <c r="J3519" s="21" t="s">
        <v>1373</v>
      </c>
      <c r="K3519" s="21" t="s">
        <v>1374</v>
      </c>
      <c r="L3519" s="21" t="s">
        <v>1891</v>
      </c>
      <c r="M3519" s="21" t="s">
        <v>1891</v>
      </c>
      <c r="N3519" s="21" t="s">
        <v>48</v>
      </c>
      <c r="O3519" s="22">
        <v>1</v>
      </c>
      <c r="P3519" s="22">
        <v>797</v>
      </c>
      <c r="Q3519" s="21" t="s">
        <v>580</v>
      </c>
      <c r="R3519" s="103">
        <f t="shared" si="54"/>
        <v>797</v>
      </c>
      <c r="S3519" s="22">
        <v>797</v>
      </c>
      <c r="T3519" s="22">
        <v>0</v>
      </c>
      <c r="U3519" s="22">
        <v>0</v>
      </c>
      <c r="V3519" s="22">
        <v>0</v>
      </c>
      <c r="W3519" s="22">
        <v>0</v>
      </c>
      <c r="X3519" s="22">
        <v>0</v>
      </c>
      <c r="Y3519" s="22">
        <v>0</v>
      </c>
      <c r="Z3519" s="22">
        <v>0</v>
      </c>
      <c r="AA3519" s="22">
        <v>0</v>
      </c>
      <c r="AB3519" s="22">
        <v>0</v>
      </c>
      <c r="AC3519" s="22">
        <v>0</v>
      </c>
      <c r="AD3519" s="22">
        <v>0</v>
      </c>
    </row>
    <row r="3520" spans="1:30" s="1" customFormat="1" ht="15" customHeight="1" x14ac:dyDescent="0.3">
      <c r="A3520" s="21" t="s">
        <v>34</v>
      </c>
      <c r="B3520" s="21" t="s">
        <v>1352</v>
      </c>
      <c r="C3520" s="21" t="s">
        <v>1352</v>
      </c>
      <c r="D3520" s="21" t="s">
        <v>36</v>
      </c>
      <c r="E3520" s="21" t="s">
        <v>148</v>
      </c>
      <c r="F3520" s="21" t="s">
        <v>149</v>
      </c>
      <c r="G3520" s="21" t="s">
        <v>38</v>
      </c>
      <c r="H3520" s="21" t="s">
        <v>1499</v>
      </c>
      <c r="I3520" s="21" t="s">
        <v>1372</v>
      </c>
      <c r="J3520" s="21" t="s">
        <v>2215</v>
      </c>
      <c r="K3520" s="21" t="s">
        <v>2216</v>
      </c>
      <c r="L3520" s="21" t="s">
        <v>1891</v>
      </c>
      <c r="M3520" s="21" t="s">
        <v>1891</v>
      </c>
      <c r="N3520" s="21" t="s">
        <v>48</v>
      </c>
      <c r="O3520" s="22">
        <v>1</v>
      </c>
      <c r="P3520" s="22">
        <v>193</v>
      </c>
      <c r="Q3520" s="21" t="s">
        <v>580</v>
      </c>
      <c r="R3520" s="103">
        <f t="shared" si="54"/>
        <v>193</v>
      </c>
      <c r="S3520" s="22">
        <v>0</v>
      </c>
      <c r="T3520" s="22">
        <v>193</v>
      </c>
      <c r="U3520" s="22">
        <v>0</v>
      </c>
      <c r="V3520" s="22">
        <v>0</v>
      </c>
      <c r="W3520" s="22">
        <v>0</v>
      </c>
      <c r="X3520" s="22">
        <v>0</v>
      </c>
      <c r="Y3520" s="22">
        <v>0</v>
      </c>
      <c r="Z3520" s="22">
        <v>0</v>
      </c>
      <c r="AA3520" s="22">
        <v>0</v>
      </c>
      <c r="AB3520" s="22">
        <v>0</v>
      </c>
      <c r="AC3520" s="22">
        <v>0</v>
      </c>
      <c r="AD3520" s="22">
        <v>0</v>
      </c>
    </row>
    <row r="3521" spans="1:30" s="1" customFormat="1" ht="15" customHeight="1" x14ac:dyDescent="0.3">
      <c r="A3521" s="21" t="s">
        <v>34</v>
      </c>
      <c r="B3521" s="21" t="s">
        <v>1352</v>
      </c>
      <c r="C3521" s="21" t="s">
        <v>1352</v>
      </c>
      <c r="D3521" s="21" t="s">
        <v>36</v>
      </c>
      <c r="E3521" s="21" t="s">
        <v>148</v>
      </c>
      <c r="F3521" s="21" t="s">
        <v>149</v>
      </c>
      <c r="G3521" s="21" t="s">
        <v>38</v>
      </c>
      <c r="H3521" s="21" t="s">
        <v>1499</v>
      </c>
      <c r="I3521" s="21" t="s">
        <v>1372</v>
      </c>
      <c r="J3521" s="21" t="s">
        <v>1014</v>
      </c>
      <c r="K3521" s="21" t="s">
        <v>454</v>
      </c>
      <c r="L3521" s="21" t="s">
        <v>1891</v>
      </c>
      <c r="M3521" s="21" t="s">
        <v>1891</v>
      </c>
      <c r="N3521" s="21" t="s">
        <v>48</v>
      </c>
      <c r="O3521" s="22">
        <v>1</v>
      </c>
      <c r="P3521" s="22">
        <v>1900</v>
      </c>
      <c r="Q3521" s="21" t="s">
        <v>580</v>
      </c>
      <c r="R3521" s="103">
        <f t="shared" si="54"/>
        <v>1900</v>
      </c>
      <c r="S3521" s="22">
        <v>0</v>
      </c>
      <c r="T3521" s="22">
        <v>1900</v>
      </c>
      <c r="U3521" s="22">
        <v>0</v>
      </c>
      <c r="V3521" s="22">
        <v>0</v>
      </c>
      <c r="W3521" s="22">
        <v>0</v>
      </c>
      <c r="X3521" s="22">
        <v>0</v>
      </c>
      <c r="Y3521" s="22">
        <v>0</v>
      </c>
      <c r="Z3521" s="22">
        <v>0</v>
      </c>
      <c r="AA3521" s="22">
        <v>0</v>
      </c>
      <c r="AB3521" s="22">
        <v>0</v>
      </c>
      <c r="AC3521" s="22">
        <v>0</v>
      </c>
      <c r="AD3521" s="22">
        <v>0</v>
      </c>
    </row>
    <row r="3522" spans="1:30" s="1" customFormat="1" ht="15" customHeight="1" x14ac:dyDescent="0.3">
      <c r="A3522" s="21" t="s">
        <v>34</v>
      </c>
      <c r="B3522" s="21" t="s">
        <v>1352</v>
      </c>
      <c r="C3522" s="21" t="s">
        <v>1352</v>
      </c>
      <c r="D3522" s="21" t="s">
        <v>36</v>
      </c>
      <c r="E3522" s="21" t="s">
        <v>246</v>
      </c>
      <c r="F3522" s="21" t="s">
        <v>36</v>
      </c>
      <c r="G3522" s="21" t="s">
        <v>38</v>
      </c>
      <c r="H3522" s="21" t="s">
        <v>1444</v>
      </c>
      <c r="I3522" s="21" t="s">
        <v>1379</v>
      </c>
      <c r="J3522" s="21" t="s">
        <v>2196</v>
      </c>
      <c r="K3522" s="21" t="s">
        <v>2197</v>
      </c>
      <c r="L3522" s="21" t="s">
        <v>1891</v>
      </c>
      <c r="M3522" s="21" t="s">
        <v>1891</v>
      </c>
      <c r="N3522" s="21" t="s">
        <v>48</v>
      </c>
      <c r="O3522" s="22">
        <v>2</v>
      </c>
      <c r="P3522" s="22">
        <v>340</v>
      </c>
      <c r="Q3522" s="21" t="s">
        <v>580</v>
      </c>
      <c r="R3522" s="103">
        <f t="shared" si="54"/>
        <v>680</v>
      </c>
      <c r="S3522" s="22">
        <v>0</v>
      </c>
      <c r="T3522" s="22">
        <v>680</v>
      </c>
      <c r="U3522" s="22">
        <v>0</v>
      </c>
      <c r="V3522" s="22">
        <v>0</v>
      </c>
      <c r="W3522" s="22">
        <v>0</v>
      </c>
      <c r="X3522" s="22">
        <v>0</v>
      </c>
      <c r="Y3522" s="22">
        <v>0</v>
      </c>
      <c r="Z3522" s="22">
        <v>0</v>
      </c>
      <c r="AA3522" s="22">
        <v>0</v>
      </c>
      <c r="AB3522" s="22">
        <v>0</v>
      </c>
      <c r="AC3522" s="22">
        <v>0</v>
      </c>
      <c r="AD3522" s="22">
        <v>0</v>
      </c>
    </row>
    <row r="3523" spans="1:30" s="1" customFormat="1" ht="15" customHeight="1" x14ac:dyDescent="0.3">
      <c r="A3523" s="21" t="s">
        <v>34</v>
      </c>
      <c r="B3523" s="21" t="s">
        <v>1352</v>
      </c>
      <c r="C3523" s="21" t="s">
        <v>1352</v>
      </c>
      <c r="D3523" s="21" t="s">
        <v>36</v>
      </c>
      <c r="E3523" s="21" t="s">
        <v>246</v>
      </c>
      <c r="F3523" s="21" t="s">
        <v>36</v>
      </c>
      <c r="G3523" s="21" t="s">
        <v>38</v>
      </c>
      <c r="H3523" s="21" t="s">
        <v>1444</v>
      </c>
      <c r="I3523" s="21" t="s">
        <v>1379</v>
      </c>
      <c r="J3523" s="21" t="s">
        <v>472</v>
      </c>
      <c r="K3523" s="21" t="s">
        <v>473</v>
      </c>
      <c r="L3523" s="21" t="s">
        <v>1891</v>
      </c>
      <c r="M3523" s="21" t="s">
        <v>1891</v>
      </c>
      <c r="N3523" s="21" t="s">
        <v>48</v>
      </c>
      <c r="O3523" s="22">
        <v>12</v>
      </c>
      <c r="P3523" s="22">
        <v>80</v>
      </c>
      <c r="Q3523" s="21" t="s">
        <v>580</v>
      </c>
      <c r="R3523" s="103">
        <f t="shared" si="54"/>
        <v>960</v>
      </c>
      <c r="S3523" s="22">
        <v>0</v>
      </c>
      <c r="T3523" s="22">
        <v>160</v>
      </c>
      <c r="U3523" s="22">
        <v>0</v>
      </c>
      <c r="V3523" s="22">
        <v>0</v>
      </c>
      <c r="W3523" s="22">
        <v>160</v>
      </c>
      <c r="X3523" s="22">
        <v>0</v>
      </c>
      <c r="Y3523" s="22">
        <v>0</v>
      </c>
      <c r="Z3523" s="22">
        <v>320</v>
      </c>
      <c r="AA3523" s="22">
        <v>0</v>
      </c>
      <c r="AB3523" s="22">
        <v>320</v>
      </c>
      <c r="AC3523" s="22">
        <v>0</v>
      </c>
      <c r="AD3523" s="22">
        <v>0</v>
      </c>
    </row>
    <row r="3524" spans="1:30" s="1" customFormat="1" ht="15" customHeight="1" x14ac:dyDescent="0.3">
      <c r="A3524" s="21" t="s">
        <v>34</v>
      </c>
      <c r="B3524" s="21" t="s">
        <v>1352</v>
      </c>
      <c r="C3524" s="21" t="s">
        <v>1352</v>
      </c>
      <c r="D3524" s="21" t="s">
        <v>36</v>
      </c>
      <c r="E3524" s="21" t="s">
        <v>246</v>
      </c>
      <c r="F3524" s="21" t="s">
        <v>36</v>
      </c>
      <c r="G3524" s="21" t="s">
        <v>38</v>
      </c>
      <c r="H3524" s="21" t="s">
        <v>1444</v>
      </c>
      <c r="I3524" s="21" t="s">
        <v>1379</v>
      </c>
      <c r="J3524" s="21" t="s">
        <v>2219</v>
      </c>
      <c r="K3524" s="21" t="s">
        <v>2220</v>
      </c>
      <c r="L3524" s="21" t="s">
        <v>1891</v>
      </c>
      <c r="M3524" s="21" t="s">
        <v>1891</v>
      </c>
      <c r="N3524" s="21" t="s">
        <v>61</v>
      </c>
      <c r="O3524" s="22">
        <v>2</v>
      </c>
      <c r="P3524" s="22">
        <v>2500</v>
      </c>
      <c r="Q3524" s="21" t="s">
        <v>580</v>
      </c>
      <c r="R3524" s="103">
        <f t="shared" si="54"/>
        <v>5000</v>
      </c>
      <c r="S3524" s="22">
        <v>0</v>
      </c>
      <c r="T3524" s="22">
        <v>5000</v>
      </c>
      <c r="U3524" s="22">
        <v>0</v>
      </c>
      <c r="V3524" s="22">
        <v>0</v>
      </c>
      <c r="W3524" s="22">
        <v>0</v>
      </c>
      <c r="X3524" s="22">
        <v>0</v>
      </c>
      <c r="Y3524" s="22">
        <v>0</v>
      </c>
      <c r="Z3524" s="22">
        <v>0</v>
      </c>
      <c r="AA3524" s="22">
        <v>0</v>
      </c>
      <c r="AB3524" s="22">
        <v>0</v>
      </c>
      <c r="AC3524" s="22">
        <v>0</v>
      </c>
      <c r="AD3524" s="22">
        <v>0</v>
      </c>
    </row>
    <row r="3525" spans="1:30" s="1" customFormat="1" ht="15" customHeight="1" x14ac:dyDescent="0.3">
      <c r="A3525" s="21" t="s">
        <v>34</v>
      </c>
      <c r="B3525" s="21" t="s">
        <v>1352</v>
      </c>
      <c r="C3525" s="21" t="s">
        <v>1352</v>
      </c>
      <c r="D3525" s="21" t="s">
        <v>36</v>
      </c>
      <c r="E3525" s="21" t="s">
        <v>246</v>
      </c>
      <c r="F3525" s="21" t="s">
        <v>36</v>
      </c>
      <c r="G3525" s="21" t="s">
        <v>38</v>
      </c>
      <c r="H3525" s="21" t="s">
        <v>1444</v>
      </c>
      <c r="I3525" s="21" t="s">
        <v>1379</v>
      </c>
      <c r="J3525" s="21" t="s">
        <v>2223</v>
      </c>
      <c r="K3525" s="21" t="s">
        <v>2224</v>
      </c>
      <c r="L3525" s="21" t="s">
        <v>1891</v>
      </c>
      <c r="M3525" s="21" t="s">
        <v>1891</v>
      </c>
      <c r="N3525" s="21" t="s">
        <v>48</v>
      </c>
      <c r="O3525" s="22">
        <v>4</v>
      </c>
      <c r="P3525" s="22">
        <v>240</v>
      </c>
      <c r="Q3525" s="21" t="s">
        <v>580</v>
      </c>
      <c r="R3525" s="103">
        <f t="shared" si="54"/>
        <v>960</v>
      </c>
      <c r="S3525" s="22">
        <v>0</v>
      </c>
      <c r="T3525" s="22">
        <v>960</v>
      </c>
      <c r="U3525" s="22">
        <v>0</v>
      </c>
      <c r="V3525" s="22">
        <v>0</v>
      </c>
      <c r="W3525" s="22">
        <v>0</v>
      </c>
      <c r="X3525" s="22">
        <v>0</v>
      </c>
      <c r="Y3525" s="22">
        <v>0</v>
      </c>
      <c r="Z3525" s="22">
        <v>0</v>
      </c>
      <c r="AA3525" s="22">
        <v>0</v>
      </c>
      <c r="AB3525" s="22">
        <v>0</v>
      </c>
      <c r="AC3525" s="22">
        <v>0</v>
      </c>
      <c r="AD3525" s="22">
        <v>0</v>
      </c>
    </row>
    <row r="3526" spans="1:30" s="1" customFormat="1" ht="15" customHeight="1" x14ac:dyDescent="0.3">
      <c r="A3526" s="21" t="s">
        <v>34</v>
      </c>
      <c r="B3526" s="21" t="s">
        <v>1352</v>
      </c>
      <c r="C3526" s="21" t="s">
        <v>1352</v>
      </c>
      <c r="D3526" s="21" t="s">
        <v>36</v>
      </c>
      <c r="E3526" s="21" t="s">
        <v>109</v>
      </c>
      <c r="F3526" s="21" t="s">
        <v>110</v>
      </c>
      <c r="G3526" s="21" t="s">
        <v>38</v>
      </c>
      <c r="H3526" s="21" t="s">
        <v>1444</v>
      </c>
      <c r="I3526" s="21" t="s">
        <v>1379</v>
      </c>
      <c r="J3526" s="21" t="s">
        <v>472</v>
      </c>
      <c r="K3526" s="21" t="s">
        <v>473</v>
      </c>
      <c r="L3526" s="21" t="s">
        <v>1891</v>
      </c>
      <c r="M3526" s="21" t="s">
        <v>1891</v>
      </c>
      <c r="N3526" s="21" t="s">
        <v>48</v>
      </c>
      <c r="O3526" s="22">
        <v>5</v>
      </c>
      <c r="P3526" s="22">
        <v>80</v>
      </c>
      <c r="Q3526" s="21" t="s">
        <v>580</v>
      </c>
      <c r="R3526" s="103">
        <f t="shared" si="54"/>
        <v>400</v>
      </c>
      <c r="S3526" s="22">
        <v>400</v>
      </c>
      <c r="T3526" s="22">
        <v>0</v>
      </c>
      <c r="U3526" s="22">
        <v>0</v>
      </c>
      <c r="V3526" s="22">
        <v>0</v>
      </c>
      <c r="W3526" s="22">
        <v>0</v>
      </c>
      <c r="X3526" s="22">
        <v>0</v>
      </c>
      <c r="Y3526" s="22">
        <v>0</v>
      </c>
      <c r="Z3526" s="22">
        <v>0</v>
      </c>
      <c r="AA3526" s="22">
        <v>0</v>
      </c>
      <c r="AB3526" s="22">
        <v>0</v>
      </c>
      <c r="AC3526" s="22">
        <v>0</v>
      </c>
      <c r="AD3526" s="22">
        <v>0</v>
      </c>
    </row>
    <row r="3527" spans="1:30" s="1" customFormat="1" ht="15" customHeight="1" x14ac:dyDescent="0.3">
      <c r="A3527" s="21" t="s">
        <v>34</v>
      </c>
      <c r="B3527" s="21" t="s">
        <v>1352</v>
      </c>
      <c r="C3527" s="21" t="s">
        <v>1352</v>
      </c>
      <c r="D3527" s="21" t="s">
        <v>36</v>
      </c>
      <c r="E3527" s="21" t="s">
        <v>109</v>
      </c>
      <c r="F3527" s="21" t="s">
        <v>110</v>
      </c>
      <c r="G3527" s="21" t="s">
        <v>38</v>
      </c>
      <c r="H3527" s="21" t="s">
        <v>1444</v>
      </c>
      <c r="I3527" s="21" t="s">
        <v>1379</v>
      </c>
      <c r="J3527" s="21" t="s">
        <v>571</v>
      </c>
      <c r="K3527" s="21" t="s">
        <v>1156</v>
      </c>
      <c r="L3527" s="21" t="s">
        <v>1891</v>
      </c>
      <c r="M3527" s="21" t="s">
        <v>1891</v>
      </c>
      <c r="N3527" s="21" t="s">
        <v>48</v>
      </c>
      <c r="O3527" s="22">
        <v>1</v>
      </c>
      <c r="P3527" s="22">
        <v>990</v>
      </c>
      <c r="Q3527" s="21" t="s">
        <v>580</v>
      </c>
      <c r="R3527" s="103">
        <f t="shared" si="54"/>
        <v>990</v>
      </c>
      <c r="S3527" s="22">
        <v>990</v>
      </c>
      <c r="T3527" s="22">
        <v>0</v>
      </c>
      <c r="U3527" s="22">
        <v>0</v>
      </c>
      <c r="V3527" s="22">
        <v>0</v>
      </c>
      <c r="W3527" s="22">
        <v>0</v>
      </c>
      <c r="X3527" s="22">
        <v>0</v>
      </c>
      <c r="Y3527" s="22">
        <v>0</v>
      </c>
      <c r="Z3527" s="22">
        <v>0</v>
      </c>
      <c r="AA3527" s="22">
        <v>0</v>
      </c>
      <c r="AB3527" s="22">
        <v>0</v>
      </c>
      <c r="AC3527" s="22">
        <v>0</v>
      </c>
      <c r="AD3527" s="22">
        <v>0</v>
      </c>
    </row>
    <row r="3528" spans="1:30" s="1" customFormat="1" ht="15" customHeight="1" x14ac:dyDescent="0.3">
      <c r="A3528" s="21" t="s">
        <v>34</v>
      </c>
      <c r="B3528" s="21" t="s">
        <v>1352</v>
      </c>
      <c r="C3528" s="21" t="s">
        <v>1352</v>
      </c>
      <c r="D3528" s="21" t="s">
        <v>36</v>
      </c>
      <c r="E3528" s="21" t="s">
        <v>109</v>
      </c>
      <c r="F3528" s="21" t="s">
        <v>110</v>
      </c>
      <c r="G3528" s="21" t="s">
        <v>38</v>
      </c>
      <c r="H3528" s="21" t="s">
        <v>1444</v>
      </c>
      <c r="I3528" s="21" t="s">
        <v>1379</v>
      </c>
      <c r="J3528" s="21" t="s">
        <v>478</v>
      </c>
      <c r="K3528" s="21" t="s">
        <v>479</v>
      </c>
      <c r="L3528" s="21" t="s">
        <v>1891</v>
      </c>
      <c r="M3528" s="21" t="s">
        <v>1891</v>
      </c>
      <c r="N3528" s="21" t="s">
        <v>48</v>
      </c>
      <c r="O3528" s="22">
        <v>1</v>
      </c>
      <c r="P3528" s="22">
        <v>262</v>
      </c>
      <c r="Q3528" s="21" t="s">
        <v>580</v>
      </c>
      <c r="R3528" s="103">
        <f t="shared" si="54"/>
        <v>262</v>
      </c>
      <c r="S3528" s="22">
        <v>262</v>
      </c>
      <c r="T3528" s="22">
        <v>0</v>
      </c>
      <c r="U3528" s="22">
        <v>0</v>
      </c>
      <c r="V3528" s="22">
        <v>0</v>
      </c>
      <c r="W3528" s="22">
        <v>0</v>
      </c>
      <c r="X3528" s="22">
        <v>0</v>
      </c>
      <c r="Y3528" s="22">
        <v>0</v>
      </c>
      <c r="Z3528" s="22">
        <v>0</v>
      </c>
      <c r="AA3528" s="22">
        <v>0</v>
      </c>
      <c r="AB3528" s="22">
        <v>0</v>
      </c>
      <c r="AC3528" s="22">
        <v>0</v>
      </c>
      <c r="AD3528" s="22">
        <v>0</v>
      </c>
    </row>
    <row r="3529" spans="1:30" s="1" customFormat="1" ht="15" customHeight="1" x14ac:dyDescent="0.3">
      <c r="A3529" s="21" t="s">
        <v>34</v>
      </c>
      <c r="B3529" s="21" t="s">
        <v>1352</v>
      </c>
      <c r="C3529" s="21" t="s">
        <v>1352</v>
      </c>
      <c r="D3529" s="21" t="s">
        <v>36</v>
      </c>
      <c r="E3529" s="21" t="s">
        <v>148</v>
      </c>
      <c r="F3529" s="21" t="s">
        <v>149</v>
      </c>
      <c r="G3529" s="21" t="s">
        <v>38</v>
      </c>
      <c r="H3529" s="21" t="s">
        <v>1444</v>
      </c>
      <c r="I3529" s="21" t="s">
        <v>1379</v>
      </c>
      <c r="J3529" s="21" t="s">
        <v>482</v>
      </c>
      <c r="K3529" s="21" t="s">
        <v>483</v>
      </c>
      <c r="L3529" s="21" t="s">
        <v>1891</v>
      </c>
      <c r="M3529" s="21" t="s">
        <v>1891</v>
      </c>
      <c r="N3529" s="21" t="s">
        <v>48</v>
      </c>
      <c r="O3529" s="22">
        <v>2</v>
      </c>
      <c r="P3529" s="22">
        <v>150</v>
      </c>
      <c r="Q3529" s="21" t="s">
        <v>580</v>
      </c>
      <c r="R3529" s="103">
        <f t="shared" si="54"/>
        <v>300</v>
      </c>
      <c r="S3529" s="22">
        <v>0</v>
      </c>
      <c r="T3529" s="22">
        <v>300</v>
      </c>
      <c r="U3529" s="22">
        <v>0</v>
      </c>
      <c r="V3529" s="22">
        <v>0</v>
      </c>
      <c r="W3529" s="22">
        <v>0</v>
      </c>
      <c r="X3529" s="22">
        <v>0</v>
      </c>
      <c r="Y3529" s="22">
        <v>0</v>
      </c>
      <c r="Z3529" s="22">
        <v>0</v>
      </c>
      <c r="AA3529" s="22">
        <v>0</v>
      </c>
      <c r="AB3529" s="22">
        <v>0</v>
      </c>
      <c r="AC3529" s="22">
        <v>0</v>
      </c>
      <c r="AD3529" s="22">
        <v>0</v>
      </c>
    </row>
    <row r="3530" spans="1:30" s="1" customFormat="1" ht="15" customHeight="1" x14ac:dyDescent="0.3">
      <c r="A3530" s="21" t="s">
        <v>34</v>
      </c>
      <c r="B3530" s="21" t="s">
        <v>1352</v>
      </c>
      <c r="C3530" s="21" t="s">
        <v>1352</v>
      </c>
      <c r="D3530" s="21" t="s">
        <v>36</v>
      </c>
      <c r="E3530" s="21" t="s">
        <v>148</v>
      </c>
      <c r="F3530" s="21" t="s">
        <v>149</v>
      </c>
      <c r="G3530" s="21" t="s">
        <v>38</v>
      </c>
      <c r="H3530" s="21" t="s">
        <v>1444</v>
      </c>
      <c r="I3530" s="21" t="s">
        <v>1379</v>
      </c>
      <c r="J3530" s="21" t="s">
        <v>484</v>
      </c>
      <c r="K3530" s="21" t="s">
        <v>485</v>
      </c>
      <c r="L3530" s="21" t="s">
        <v>1891</v>
      </c>
      <c r="M3530" s="21" t="s">
        <v>1891</v>
      </c>
      <c r="N3530" s="21" t="s">
        <v>48</v>
      </c>
      <c r="O3530" s="22">
        <v>7</v>
      </c>
      <c r="P3530" s="22">
        <v>115</v>
      </c>
      <c r="Q3530" s="21" t="s">
        <v>580</v>
      </c>
      <c r="R3530" s="103">
        <f t="shared" si="54"/>
        <v>805</v>
      </c>
      <c r="S3530" s="22">
        <v>0</v>
      </c>
      <c r="T3530" s="22">
        <v>805</v>
      </c>
      <c r="U3530" s="22">
        <v>0</v>
      </c>
      <c r="V3530" s="22">
        <v>0</v>
      </c>
      <c r="W3530" s="22">
        <v>0</v>
      </c>
      <c r="X3530" s="22">
        <v>0</v>
      </c>
      <c r="Y3530" s="22">
        <v>0</v>
      </c>
      <c r="Z3530" s="22">
        <v>0</v>
      </c>
      <c r="AA3530" s="22">
        <v>0</v>
      </c>
      <c r="AB3530" s="22">
        <v>0</v>
      </c>
      <c r="AC3530" s="22">
        <v>0</v>
      </c>
      <c r="AD3530" s="22">
        <v>0</v>
      </c>
    </row>
    <row r="3531" spans="1:30" s="1" customFormat="1" ht="15" customHeight="1" x14ac:dyDescent="0.3">
      <c r="A3531" s="21" t="s">
        <v>34</v>
      </c>
      <c r="B3531" s="21" t="s">
        <v>1352</v>
      </c>
      <c r="C3531" s="21" t="s">
        <v>1352</v>
      </c>
      <c r="D3531" s="21" t="s">
        <v>36</v>
      </c>
      <c r="E3531" s="21" t="s">
        <v>148</v>
      </c>
      <c r="F3531" s="21" t="s">
        <v>149</v>
      </c>
      <c r="G3531" s="21" t="s">
        <v>38</v>
      </c>
      <c r="H3531" s="21" t="s">
        <v>1444</v>
      </c>
      <c r="I3531" s="21" t="s">
        <v>1379</v>
      </c>
      <c r="J3531" s="21" t="s">
        <v>472</v>
      </c>
      <c r="K3531" s="21" t="s">
        <v>473</v>
      </c>
      <c r="L3531" s="21" t="s">
        <v>1891</v>
      </c>
      <c r="M3531" s="21" t="s">
        <v>1891</v>
      </c>
      <c r="N3531" s="21" t="s">
        <v>48</v>
      </c>
      <c r="O3531" s="22">
        <v>3</v>
      </c>
      <c r="P3531" s="22">
        <v>80</v>
      </c>
      <c r="Q3531" s="21" t="s">
        <v>580</v>
      </c>
      <c r="R3531" s="103">
        <f t="shared" si="54"/>
        <v>240</v>
      </c>
      <c r="S3531" s="22">
        <v>0</v>
      </c>
      <c r="T3531" s="22">
        <v>240</v>
      </c>
      <c r="U3531" s="22">
        <v>0</v>
      </c>
      <c r="V3531" s="22">
        <v>0</v>
      </c>
      <c r="W3531" s="22">
        <v>0</v>
      </c>
      <c r="X3531" s="22">
        <v>0</v>
      </c>
      <c r="Y3531" s="22">
        <v>0</v>
      </c>
      <c r="Z3531" s="22">
        <v>0</v>
      </c>
      <c r="AA3531" s="22">
        <v>0</v>
      </c>
      <c r="AB3531" s="22">
        <v>0</v>
      </c>
      <c r="AC3531" s="22">
        <v>0</v>
      </c>
      <c r="AD3531" s="22">
        <v>0</v>
      </c>
    </row>
    <row r="3532" spans="1:30" s="1" customFormat="1" ht="15" customHeight="1" x14ac:dyDescent="0.3">
      <c r="A3532" s="21" t="s">
        <v>34</v>
      </c>
      <c r="B3532" s="21" t="s">
        <v>1352</v>
      </c>
      <c r="C3532" s="21" t="s">
        <v>1352</v>
      </c>
      <c r="D3532" s="21" t="s">
        <v>36</v>
      </c>
      <c r="E3532" s="21" t="s">
        <v>148</v>
      </c>
      <c r="F3532" s="21" t="s">
        <v>149</v>
      </c>
      <c r="G3532" s="21" t="s">
        <v>38</v>
      </c>
      <c r="H3532" s="21" t="s">
        <v>1444</v>
      </c>
      <c r="I3532" s="21" t="s">
        <v>1379</v>
      </c>
      <c r="J3532" s="21" t="s">
        <v>486</v>
      </c>
      <c r="K3532" s="21" t="s">
        <v>487</v>
      </c>
      <c r="L3532" s="21" t="s">
        <v>1891</v>
      </c>
      <c r="M3532" s="21" t="s">
        <v>1891</v>
      </c>
      <c r="N3532" s="21" t="s">
        <v>48</v>
      </c>
      <c r="O3532" s="22">
        <v>3</v>
      </c>
      <c r="P3532" s="22">
        <v>63</v>
      </c>
      <c r="Q3532" s="21" t="s">
        <v>580</v>
      </c>
      <c r="R3532" s="103">
        <f t="shared" ref="R3532:R3595" si="55">SUM(S3532:AD3532)</f>
        <v>189</v>
      </c>
      <c r="S3532" s="22">
        <v>0</v>
      </c>
      <c r="T3532" s="22">
        <v>189</v>
      </c>
      <c r="U3532" s="22">
        <v>0</v>
      </c>
      <c r="V3532" s="22">
        <v>0</v>
      </c>
      <c r="W3532" s="22">
        <v>0</v>
      </c>
      <c r="X3532" s="22">
        <v>0</v>
      </c>
      <c r="Y3532" s="22">
        <v>0</v>
      </c>
      <c r="Z3532" s="22">
        <v>0</v>
      </c>
      <c r="AA3532" s="22">
        <v>0</v>
      </c>
      <c r="AB3532" s="22">
        <v>0</v>
      </c>
      <c r="AC3532" s="22">
        <v>0</v>
      </c>
      <c r="AD3532" s="22">
        <v>0</v>
      </c>
    </row>
    <row r="3533" spans="1:30" s="1" customFormat="1" ht="15" customHeight="1" x14ac:dyDescent="0.3">
      <c r="A3533" s="21" t="s">
        <v>34</v>
      </c>
      <c r="B3533" s="21" t="s">
        <v>1352</v>
      </c>
      <c r="C3533" s="21" t="s">
        <v>1352</v>
      </c>
      <c r="D3533" s="21" t="s">
        <v>36</v>
      </c>
      <c r="E3533" s="21" t="s">
        <v>194</v>
      </c>
      <c r="F3533" s="21" t="s">
        <v>195</v>
      </c>
      <c r="G3533" s="21" t="s">
        <v>2250</v>
      </c>
      <c r="H3533" s="21" t="s">
        <v>1444</v>
      </c>
      <c r="I3533" s="21" t="s">
        <v>1379</v>
      </c>
      <c r="J3533" s="21" t="s">
        <v>472</v>
      </c>
      <c r="K3533" s="21" t="s">
        <v>473</v>
      </c>
      <c r="L3533" s="21" t="s">
        <v>1891</v>
      </c>
      <c r="M3533" s="21" t="s">
        <v>1891</v>
      </c>
      <c r="N3533" s="21" t="s">
        <v>48</v>
      </c>
      <c r="O3533" s="22">
        <v>5</v>
      </c>
      <c r="P3533" s="22">
        <v>80</v>
      </c>
      <c r="Q3533" s="21" t="s">
        <v>580</v>
      </c>
      <c r="R3533" s="103">
        <f t="shared" si="55"/>
        <v>400</v>
      </c>
      <c r="S3533" s="22">
        <v>400</v>
      </c>
      <c r="T3533" s="22">
        <v>0</v>
      </c>
      <c r="U3533" s="22">
        <v>0</v>
      </c>
      <c r="V3533" s="22">
        <v>0</v>
      </c>
      <c r="W3533" s="22">
        <v>0</v>
      </c>
      <c r="X3533" s="22">
        <v>0</v>
      </c>
      <c r="Y3533" s="22">
        <v>0</v>
      </c>
      <c r="Z3533" s="22">
        <v>0</v>
      </c>
      <c r="AA3533" s="22">
        <v>0</v>
      </c>
      <c r="AB3533" s="22">
        <v>0</v>
      </c>
      <c r="AC3533" s="22">
        <v>0</v>
      </c>
      <c r="AD3533" s="22">
        <v>0</v>
      </c>
    </row>
    <row r="3534" spans="1:30" s="1" customFormat="1" ht="15" customHeight="1" x14ac:dyDescent="0.3">
      <c r="A3534" s="21" t="s">
        <v>34</v>
      </c>
      <c r="B3534" s="21" t="s">
        <v>1352</v>
      </c>
      <c r="C3534" s="21" t="s">
        <v>1352</v>
      </c>
      <c r="D3534" s="21" t="s">
        <v>36</v>
      </c>
      <c r="E3534" s="21" t="s">
        <v>246</v>
      </c>
      <c r="F3534" s="21" t="s">
        <v>36</v>
      </c>
      <c r="G3534" s="21" t="s">
        <v>38</v>
      </c>
      <c r="H3534" s="21" t="s">
        <v>1502</v>
      </c>
      <c r="I3534" s="21" t="s">
        <v>488</v>
      </c>
      <c r="J3534" s="21" t="s">
        <v>1380</v>
      </c>
      <c r="K3534" s="21" t="s">
        <v>1381</v>
      </c>
      <c r="L3534" s="21" t="s">
        <v>1891</v>
      </c>
      <c r="M3534" s="21" t="s">
        <v>1891</v>
      </c>
      <c r="N3534" s="21" t="s">
        <v>48</v>
      </c>
      <c r="O3534" s="22">
        <v>10</v>
      </c>
      <c r="P3534" s="22">
        <v>706</v>
      </c>
      <c r="Q3534" s="21" t="s">
        <v>580</v>
      </c>
      <c r="R3534" s="103">
        <f t="shared" si="55"/>
        <v>7060</v>
      </c>
      <c r="S3534" s="22">
        <v>7060</v>
      </c>
      <c r="T3534" s="22">
        <v>0</v>
      </c>
      <c r="U3534" s="22">
        <v>0</v>
      </c>
      <c r="V3534" s="22">
        <v>0</v>
      </c>
      <c r="W3534" s="22">
        <v>0</v>
      </c>
      <c r="X3534" s="22">
        <v>0</v>
      </c>
      <c r="Y3534" s="22">
        <v>0</v>
      </c>
      <c r="Z3534" s="22">
        <v>0</v>
      </c>
      <c r="AA3534" s="22">
        <v>0</v>
      </c>
      <c r="AB3534" s="22">
        <v>0</v>
      </c>
      <c r="AC3534" s="22">
        <v>0</v>
      </c>
      <c r="AD3534" s="22">
        <v>0</v>
      </c>
    </row>
    <row r="3535" spans="1:30" s="1" customFormat="1" ht="15" customHeight="1" x14ac:dyDescent="0.3">
      <c r="A3535" s="21" t="s">
        <v>34</v>
      </c>
      <c r="B3535" s="21" t="s">
        <v>1352</v>
      </c>
      <c r="C3535" s="21" t="s">
        <v>1352</v>
      </c>
      <c r="D3535" s="21" t="s">
        <v>36</v>
      </c>
      <c r="E3535" s="21" t="s">
        <v>246</v>
      </c>
      <c r="F3535" s="21" t="s">
        <v>36</v>
      </c>
      <c r="G3535" s="21" t="s">
        <v>489</v>
      </c>
      <c r="H3535" s="21">
        <v>31301</v>
      </c>
      <c r="I3535" s="21" t="s">
        <v>1382</v>
      </c>
      <c r="J3535" s="21" t="s">
        <v>1576</v>
      </c>
      <c r="K3535" s="21" t="s">
        <v>572</v>
      </c>
      <c r="L3535" s="21" t="s">
        <v>1891</v>
      </c>
      <c r="M3535" s="21" t="s">
        <v>493</v>
      </c>
      <c r="N3535" s="21" t="s">
        <v>335</v>
      </c>
      <c r="O3535" s="22">
        <v>6</v>
      </c>
      <c r="P3535" s="22">
        <v>3000</v>
      </c>
      <c r="Q3535" s="21" t="s">
        <v>723</v>
      </c>
      <c r="R3535" s="103">
        <f t="shared" si="55"/>
        <v>18000</v>
      </c>
      <c r="S3535" s="22">
        <v>0</v>
      </c>
      <c r="T3535" s="22">
        <v>3000</v>
      </c>
      <c r="U3535" s="22">
        <v>0</v>
      </c>
      <c r="V3535" s="22">
        <v>3000</v>
      </c>
      <c r="W3535" s="22">
        <v>0</v>
      </c>
      <c r="X3535" s="22">
        <v>3000</v>
      </c>
      <c r="Y3535" s="22">
        <v>0</v>
      </c>
      <c r="Z3535" s="22">
        <v>3000</v>
      </c>
      <c r="AA3535" s="22">
        <v>0</v>
      </c>
      <c r="AB3535" s="22">
        <v>3000</v>
      </c>
      <c r="AC3535" s="22">
        <v>3000</v>
      </c>
      <c r="AD3535" s="22">
        <v>0</v>
      </c>
    </row>
    <row r="3536" spans="1:30" s="1" customFormat="1" ht="15" customHeight="1" x14ac:dyDescent="0.3">
      <c r="A3536" s="21" t="s">
        <v>34</v>
      </c>
      <c r="B3536" s="21" t="s">
        <v>1352</v>
      </c>
      <c r="C3536" s="21" t="s">
        <v>1352</v>
      </c>
      <c r="D3536" s="21" t="s">
        <v>36</v>
      </c>
      <c r="E3536" s="21" t="s">
        <v>246</v>
      </c>
      <c r="F3536" s="21" t="s">
        <v>36</v>
      </c>
      <c r="G3536" s="21" t="s">
        <v>38</v>
      </c>
      <c r="H3536" s="21">
        <v>31401</v>
      </c>
      <c r="I3536" s="21" t="s">
        <v>1313</v>
      </c>
      <c r="J3536" s="21" t="s">
        <v>1576</v>
      </c>
      <c r="K3536" s="21" t="s">
        <v>573</v>
      </c>
      <c r="L3536" s="21" t="s">
        <v>1891</v>
      </c>
      <c r="M3536" s="21" t="s">
        <v>493</v>
      </c>
      <c r="N3536" s="21" t="s">
        <v>335</v>
      </c>
      <c r="O3536" s="22">
        <v>11</v>
      </c>
      <c r="P3536" s="22">
        <v>2000</v>
      </c>
      <c r="Q3536" s="21" t="s">
        <v>723</v>
      </c>
      <c r="R3536" s="103">
        <f t="shared" si="55"/>
        <v>22000</v>
      </c>
      <c r="S3536" s="22">
        <v>2000</v>
      </c>
      <c r="T3536" s="22">
        <v>2000</v>
      </c>
      <c r="U3536" s="22">
        <v>2000</v>
      </c>
      <c r="V3536" s="22">
        <v>2000</v>
      </c>
      <c r="W3536" s="22">
        <v>2000</v>
      </c>
      <c r="X3536" s="22">
        <v>2000</v>
      </c>
      <c r="Y3536" s="22">
        <v>2000</v>
      </c>
      <c r="Z3536" s="22">
        <v>2000</v>
      </c>
      <c r="AA3536" s="22">
        <v>2000</v>
      </c>
      <c r="AB3536" s="22">
        <v>2000</v>
      </c>
      <c r="AC3536" s="22">
        <v>2000</v>
      </c>
      <c r="AD3536" s="22">
        <v>0</v>
      </c>
    </row>
    <row r="3537" spans="1:30" s="1" customFormat="1" ht="15" customHeight="1" x14ac:dyDescent="0.3">
      <c r="A3537" s="21" t="s">
        <v>34</v>
      </c>
      <c r="B3537" s="21" t="s">
        <v>1352</v>
      </c>
      <c r="C3537" s="21" t="s">
        <v>1352</v>
      </c>
      <c r="D3537" s="21" t="s">
        <v>36</v>
      </c>
      <c r="E3537" s="21" t="s">
        <v>246</v>
      </c>
      <c r="F3537" s="21" t="s">
        <v>36</v>
      </c>
      <c r="G3537" s="21" t="s">
        <v>489</v>
      </c>
      <c r="H3537" s="21">
        <v>31401</v>
      </c>
      <c r="I3537" s="21" t="s">
        <v>1313</v>
      </c>
      <c r="J3537" s="21" t="s">
        <v>1576</v>
      </c>
      <c r="K3537" s="21" t="s">
        <v>573</v>
      </c>
      <c r="L3537" s="21" t="s">
        <v>1891</v>
      </c>
      <c r="M3537" s="21" t="s">
        <v>493</v>
      </c>
      <c r="N3537" s="21" t="s">
        <v>335</v>
      </c>
      <c r="O3537" s="22">
        <v>12</v>
      </c>
      <c r="P3537" s="22">
        <v>2000</v>
      </c>
      <c r="Q3537" s="21" t="s">
        <v>723</v>
      </c>
      <c r="R3537" s="103">
        <f t="shared" si="55"/>
        <v>24000</v>
      </c>
      <c r="S3537" s="22">
        <v>2000</v>
      </c>
      <c r="T3537" s="22">
        <v>2000</v>
      </c>
      <c r="U3537" s="22">
        <v>2000</v>
      </c>
      <c r="V3537" s="22">
        <v>2000</v>
      </c>
      <c r="W3537" s="22">
        <v>2000</v>
      </c>
      <c r="X3537" s="22">
        <v>2000</v>
      </c>
      <c r="Y3537" s="22">
        <v>2000</v>
      </c>
      <c r="Z3537" s="22">
        <v>2000</v>
      </c>
      <c r="AA3537" s="22">
        <v>2000</v>
      </c>
      <c r="AB3537" s="22">
        <v>2000</v>
      </c>
      <c r="AC3537" s="22">
        <v>2000</v>
      </c>
      <c r="AD3537" s="22">
        <v>2000</v>
      </c>
    </row>
    <row r="3538" spans="1:30" s="1" customFormat="1" ht="15" customHeight="1" x14ac:dyDescent="0.3">
      <c r="A3538" s="21" t="s">
        <v>34</v>
      </c>
      <c r="B3538" s="21" t="s">
        <v>1352</v>
      </c>
      <c r="C3538" s="21" t="s">
        <v>1352</v>
      </c>
      <c r="D3538" s="21" t="s">
        <v>36</v>
      </c>
      <c r="E3538" s="21" t="s">
        <v>194</v>
      </c>
      <c r="F3538" s="21" t="s">
        <v>244</v>
      </c>
      <c r="G3538" s="21" t="s">
        <v>245</v>
      </c>
      <c r="H3538" s="21">
        <v>31401</v>
      </c>
      <c r="I3538" s="21" t="s">
        <v>1313</v>
      </c>
      <c r="J3538" s="21" t="s">
        <v>1576</v>
      </c>
      <c r="K3538" s="21" t="s">
        <v>871</v>
      </c>
      <c r="L3538" s="21" t="s">
        <v>1891</v>
      </c>
      <c r="M3538" s="21" t="s">
        <v>493</v>
      </c>
      <c r="N3538" s="21" t="s">
        <v>335</v>
      </c>
      <c r="O3538" s="22">
        <v>12</v>
      </c>
      <c r="P3538" s="22">
        <v>2000</v>
      </c>
      <c r="Q3538" s="21" t="s">
        <v>723</v>
      </c>
      <c r="R3538" s="103">
        <f t="shared" si="55"/>
        <v>24000</v>
      </c>
      <c r="S3538" s="22">
        <v>2000</v>
      </c>
      <c r="T3538" s="22">
        <v>2000</v>
      </c>
      <c r="U3538" s="22">
        <v>2000</v>
      </c>
      <c r="V3538" s="22">
        <v>2000</v>
      </c>
      <c r="W3538" s="22">
        <v>2000</v>
      </c>
      <c r="X3538" s="22">
        <v>2000</v>
      </c>
      <c r="Y3538" s="22">
        <v>2000</v>
      </c>
      <c r="Z3538" s="22">
        <v>2000</v>
      </c>
      <c r="AA3538" s="22">
        <v>2000</v>
      </c>
      <c r="AB3538" s="22">
        <v>2000</v>
      </c>
      <c r="AC3538" s="22">
        <v>2000</v>
      </c>
      <c r="AD3538" s="22">
        <v>2000</v>
      </c>
    </row>
    <row r="3539" spans="1:30" s="1" customFormat="1" ht="15" customHeight="1" x14ac:dyDescent="0.3">
      <c r="A3539" s="21" t="s">
        <v>34</v>
      </c>
      <c r="B3539" s="21" t="s">
        <v>1352</v>
      </c>
      <c r="C3539" s="21" t="s">
        <v>1352</v>
      </c>
      <c r="D3539" s="21" t="s">
        <v>36</v>
      </c>
      <c r="E3539" s="21" t="s">
        <v>246</v>
      </c>
      <c r="F3539" s="21" t="s">
        <v>36</v>
      </c>
      <c r="G3539" s="21" t="s">
        <v>38</v>
      </c>
      <c r="H3539" s="21">
        <v>32601</v>
      </c>
      <c r="I3539" s="21" t="s">
        <v>495</v>
      </c>
      <c r="J3539" s="21" t="s">
        <v>1576</v>
      </c>
      <c r="K3539" s="21" t="s">
        <v>496</v>
      </c>
      <c r="L3539" s="21" t="s">
        <v>1891</v>
      </c>
      <c r="M3539" s="21" t="s">
        <v>43</v>
      </c>
      <c r="N3539" s="21" t="s">
        <v>335</v>
      </c>
      <c r="O3539" s="22">
        <v>12</v>
      </c>
      <c r="P3539" s="22">
        <v>4500</v>
      </c>
      <c r="Q3539" s="21" t="s">
        <v>723</v>
      </c>
      <c r="R3539" s="103">
        <f t="shared" si="55"/>
        <v>54000</v>
      </c>
      <c r="S3539" s="22">
        <v>4500</v>
      </c>
      <c r="T3539" s="22">
        <v>4500</v>
      </c>
      <c r="U3539" s="22">
        <v>4500</v>
      </c>
      <c r="V3539" s="22">
        <v>4500</v>
      </c>
      <c r="W3539" s="22">
        <v>4500</v>
      </c>
      <c r="X3539" s="22">
        <v>4500</v>
      </c>
      <c r="Y3539" s="22">
        <v>4500</v>
      </c>
      <c r="Z3539" s="22">
        <v>4500</v>
      </c>
      <c r="AA3539" s="22">
        <v>4500</v>
      </c>
      <c r="AB3539" s="22">
        <v>4500</v>
      </c>
      <c r="AC3539" s="22">
        <v>4500</v>
      </c>
      <c r="AD3539" s="22">
        <v>4500</v>
      </c>
    </row>
    <row r="3540" spans="1:30" s="1" customFormat="1" ht="15" customHeight="1" x14ac:dyDescent="0.3">
      <c r="A3540" s="21" t="s">
        <v>34</v>
      </c>
      <c r="B3540" s="21" t="s">
        <v>1352</v>
      </c>
      <c r="C3540" s="21" t="s">
        <v>1352</v>
      </c>
      <c r="D3540" s="21" t="s">
        <v>36</v>
      </c>
      <c r="E3540" s="21" t="s">
        <v>246</v>
      </c>
      <c r="F3540" s="21" t="s">
        <v>36</v>
      </c>
      <c r="G3540" s="21" t="s">
        <v>38</v>
      </c>
      <c r="H3540" s="21">
        <v>33602</v>
      </c>
      <c r="I3540" s="21" t="s">
        <v>771</v>
      </c>
      <c r="J3540" s="21" t="s">
        <v>1576</v>
      </c>
      <c r="K3540" s="21" t="s">
        <v>771</v>
      </c>
      <c r="L3540" s="21" t="s">
        <v>1891</v>
      </c>
      <c r="M3540" s="21" t="s">
        <v>1891</v>
      </c>
      <c r="N3540" s="21" t="s">
        <v>335</v>
      </c>
      <c r="O3540" s="22">
        <v>3</v>
      </c>
      <c r="P3540" s="22">
        <v>1833.3333333333333</v>
      </c>
      <c r="Q3540" s="21" t="s">
        <v>869</v>
      </c>
      <c r="R3540" s="103">
        <f t="shared" si="55"/>
        <v>5500</v>
      </c>
      <c r="S3540" s="22">
        <v>0</v>
      </c>
      <c r="T3540" s="22">
        <v>0</v>
      </c>
      <c r="U3540" s="22">
        <v>1500</v>
      </c>
      <c r="V3540" s="22">
        <v>0</v>
      </c>
      <c r="W3540" s="22">
        <v>2000</v>
      </c>
      <c r="X3540" s="22">
        <v>0</v>
      </c>
      <c r="Y3540" s="22">
        <v>0</v>
      </c>
      <c r="Z3540" s="22">
        <v>0</v>
      </c>
      <c r="AA3540" s="22">
        <v>0</v>
      </c>
      <c r="AB3540" s="22">
        <v>0</v>
      </c>
      <c r="AC3540" s="22">
        <v>2000</v>
      </c>
      <c r="AD3540" s="22">
        <v>0</v>
      </c>
    </row>
    <row r="3541" spans="1:30" s="1" customFormat="1" ht="15" customHeight="1" x14ac:dyDescent="0.3">
      <c r="A3541" s="21" t="s">
        <v>34</v>
      </c>
      <c r="B3541" s="21" t="s">
        <v>1352</v>
      </c>
      <c r="C3541" s="21" t="s">
        <v>1352</v>
      </c>
      <c r="D3541" s="21" t="s">
        <v>36</v>
      </c>
      <c r="E3541" s="21" t="s">
        <v>246</v>
      </c>
      <c r="F3541" s="21" t="s">
        <v>36</v>
      </c>
      <c r="G3541" s="21" t="s">
        <v>489</v>
      </c>
      <c r="H3541" s="21">
        <v>33801</v>
      </c>
      <c r="I3541" s="21" t="s">
        <v>501</v>
      </c>
      <c r="J3541" s="21" t="s">
        <v>1576</v>
      </c>
      <c r="K3541" s="21" t="s">
        <v>2154</v>
      </c>
      <c r="L3541" s="21" t="s">
        <v>1891</v>
      </c>
      <c r="M3541" s="21" t="s">
        <v>43</v>
      </c>
      <c r="N3541" s="21" t="s">
        <v>335</v>
      </c>
      <c r="O3541" s="22">
        <v>12</v>
      </c>
      <c r="P3541" s="22">
        <v>17623</v>
      </c>
      <c r="Q3541" s="21" t="s">
        <v>722</v>
      </c>
      <c r="R3541" s="103">
        <f t="shared" si="55"/>
        <v>211476</v>
      </c>
      <c r="S3541" s="22">
        <v>17623</v>
      </c>
      <c r="T3541" s="22">
        <v>17623</v>
      </c>
      <c r="U3541" s="22">
        <v>17623</v>
      </c>
      <c r="V3541" s="22">
        <v>17623</v>
      </c>
      <c r="W3541" s="22">
        <v>17623</v>
      </c>
      <c r="X3541" s="22">
        <v>17623</v>
      </c>
      <c r="Y3541" s="22">
        <v>17623</v>
      </c>
      <c r="Z3541" s="22">
        <v>17623</v>
      </c>
      <c r="AA3541" s="22">
        <v>17623</v>
      </c>
      <c r="AB3541" s="22">
        <v>17623</v>
      </c>
      <c r="AC3541" s="22">
        <v>17623</v>
      </c>
      <c r="AD3541" s="22">
        <v>17623</v>
      </c>
    </row>
    <row r="3542" spans="1:30" s="1" customFormat="1" ht="15" customHeight="1" x14ac:dyDescent="0.3">
      <c r="A3542" s="21" t="s">
        <v>34</v>
      </c>
      <c r="B3542" s="21" t="s">
        <v>1352</v>
      </c>
      <c r="C3542" s="21" t="s">
        <v>1352</v>
      </c>
      <c r="D3542" s="21" t="s">
        <v>36</v>
      </c>
      <c r="E3542" s="21" t="s">
        <v>246</v>
      </c>
      <c r="F3542" s="21" t="s">
        <v>36</v>
      </c>
      <c r="G3542" s="21" t="s">
        <v>38</v>
      </c>
      <c r="H3542" s="21">
        <v>35201</v>
      </c>
      <c r="I3542" s="21" t="s">
        <v>2229</v>
      </c>
      <c r="J3542" s="21" t="s">
        <v>1576</v>
      </c>
      <c r="K3542" s="21" t="s">
        <v>1537</v>
      </c>
      <c r="L3542" s="21" t="s">
        <v>1891</v>
      </c>
      <c r="M3542" s="21" t="s">
        <v>1891</v>
      </c>
      <c r="N3542" s="21" t="s">
        <v>335</v>
      </c>
      <c r="O3542" s="22">
        <v>1</v>
      </c>
      <c r="P3542" s="22">
        <v>11900</v>
      </c>
      <c r="Q3542" s="21" t="s">
        <v>869</v>
      </c>
      <c r="R3542" s="103">
        <f t="shared" si="55"/>
        <v>11900</v>
      </c>
      <c r="S3542" s="22">
        <v>0</v>
      </c>
      <c r="T3542" s="22">
        <v>0</v>
      </c>
      <c r="U3542" s="22">
        <v>0</v>
      </c>
      <c r="V3542" s="22">
        <v>11900</v>
      </c>
      <c r="W3542" s="22">
        <v>0</v>
      </c>
      <c r="X3542" s="22">
        <v>0</v>
      </c>
      <c r="Y3542" s="22">
        <v>0</v>
      </c>
      <c r="Z3542" s="22">
        <v>0</v>
      </c>
      <c r="AA3542" s="22">
        <v>0</v>
      </c>
      <c r="AB3542" s="22">
        <v>0</v>
      </c>
      <c r="AC3542" s="22">
        <v>0</v>
      </c>
      <c r="AD3542" s="22">
        <v>0</v>
      </c>
    </row>
    <row r="3543" spans="1:30" s="1" customFormat="1" ht="15" customHeight="1" x14ac:dyDescent="0.3">
      <c r="A3543" s="21" t="s">
        <v>34</v>
      </c>
      <c r="B3543" s="21" t="s">
        <v>1352</v>
      </c>
      <c r="C3543" s="21" t="s">
        <v>1352</v>
      </c>
      <c r="D3543" s="21" t="s">
        <v>36</v>
      </c>
      <c r="E3543" s="21" t="s">
        <v>246</v>
      </c>
      <c r="F3543" s="21" t="s">
        <v>36</v>
      </c>
      <c r="G3543" s="21" t="s">
        <v>38</v>
      </c>
      <c r="H3543" s="21">
        <v>35501</v>
      </c>
      <c r="I3543" s="21" t="s">
        <v>2230</v>
      </c>
      <c r="J3543" s="21" t="s">
        <v>1576</v>
      </c>
      <c r="K3543" s="21" t="s">
        <v>575</v>
      </c>
      <c r="L3543" s="21" t="s">
        <v>1891</v>
      </c>
      <c r="M3543" s="21" t="s">
        <v>1891</v>
      </c>
      <c r="N3543" s="21" t="s">
        <v>335</v>
      </c>
      <c r="O3543" s="22">
        <v>2</v>
      </c>
      <c r="P3543" s="22">
        <v>3000</v>
      </c>
      <c r="Q3543" s="21" t="s">
        <v>869</v>
      </c>
      <c r="R3543" s="103">
        <f t="shared" si="55"/>
        <v>6000</v>
      </c>
      <c r="S3543" s="22">
        <v>0</v>
      </c>
      <c r="T3543" s="22">
        <v>0</v>
      </c>
      <c r="U3543" s="22">
        <v>3000</v>
      </c>
      <c r="V3543" s="22">
        <v>0</v>
      </c>
      <c r="W3543" s="22">
        <v>0</v>
      </c>
      <c r="X3543" s="22">
        <v>0</v>
      </c>
      <c r="Y3543" s="22">
        <v>3000</v>
      </c>
      <c r="Z3543" s="22">
        <v>0</v>
      </c>
      <c r="AA3543" s="22">
        <v>0</v>
      </c>
      <c r="AB3543" s="22">
        <v>0</v>
      </c>
      <c r="AC3543" s="22">
        <v>0</v>
      </c>
      <c r="AD3543" s="22">
        <v>0</v>
      </c>
    </row>
    <row r="3544" spans="1:30" s="1" customFormat="1" ht="15" customHeight="1" x14ac:dyDescent="0.3">
      <c r="A3544" s="21" t="s">
        <v>34</v>
      </c>
      <c r="B3544" s="21" t="s">
        <v>1352</v>
      </c>
      <c r="C3544" s="21" t="s">
        <v>1352</v>
      </c>
      <c r="D3544" s="21" t="s">
        <v>36</v>
      </c>
      <c r="E3544" s="21" t="s">
        <v>246</v>
      </c>
      <c r="F3544" s="21" t="s">
        <v>36</v>
      </c>
      <c r="G3544" s="21" t="s">
        <v>489</v>
      </c>
      <c r="H3544" s="21">
        <v>35801</v>
      </c>
      <c r="I3544" s="21" t="s">
        <v>1384</v>
      </c>
      <c r="J3544" s="21" t="s">
        <v>1576</v>
      </c>
      <c r="K3544" s="21" t="s">
        <v>1579</v>
      </c>
      <c r="L3544" s="21" t="s">
        <v>1891</v>
      </c>
      <c r="M3544" s="21" t="s">
        <v>43</v>
      </c>
      <c r="N3544" s="21" t="s">
        <v>335</v>
      </c>
      <c r="O3544" s="22">
        <v>3</v>
      </c>
      <c r="P3544" s="22">
        <v>12551.666666666666</v>
      </c>
      <c r="Q3544" s="21" t="s">
        <v>722</v>
      </c>
      <c r="R3544" s="103">
        <f t="shared" si="55"/>
        <v>37655</v>
      </c>
      <c r="S3544" s="22">
        <v>12552</v>
      </c>
      <c r="T3544" s="22">
        <v>12552</v>
      </c>
      <c r="U3544" s="22">
        <v>12551</v>
      </c>
      <c r="V3544" s="22">
        <v>0</v>
      </c>
      <c r="W3544" s="22">
        <v>0</v>
      </c>
      <c r="X3544" s="22">
        <v>0</v>
      </c>
      <c r="Y3544" s="22">
        <v>0</v>
      </c>
      <c r="Z3544" s="22">
        <v>0</v>
      </c>
      <c r="AA3544" s="22">
        <v>0</v>
      </c>
      <c r="AB3544" s="22">
        <v>0</v>
      </c>
      <c r="AC3544" s="22">
        <v>0</v>
      </c>
      <c r="AD3544" s="22">
        <v>0</v>
      </c>
    </row>
    <row r="3545" spans="1:30" s="1" customFormat="1" ht="15" customHeight="1" x14ac:dyDescent="0.3">
      <c r="A3545" s="21" t="s">
        <v>34</v>
      </c>
      <c r="B3545" s="21" t="s">
        <v>1352</v>
      </c>
      <c r="C3545" s="21" t="s">
        <v>1352</v>
      </c>
      <c r="D3545" s="21" t="s">
        <v>36</v>
      </c>
      <c r="E3545" s="21" t="s">
        <v>246</v>
      </c>
      <c r="F3545" s="21" t="s">
        <v>36</v>
      </c>
      <c r="G3545" s="21" t="s">
        <v>489</v>
      </c>
      <c r="H3545" s="21">
        <v>35901</v>
      </c>
      <c r="I3545" s="21" t="s">
        <v>1385</v>
      </c>
      <c r="J3545" s="21" t="s">
        <v>1576</v>
      </c>
      <c r="K3545" s="21" t="s">
        <v>509</v>
      </c>
      <c r="L3545" s="21" t="s">
        <v>1891</v>
      </c>
      <c r="M3545" s="21" t="s">
        <v>1891</v>
      </c>
      <c r="N3545" s="21" t="s">
        <v>335</v>
      </c>
      <c r="O3545" s="22">
        <v>2</v>
      </c>
      <c r="P3545" s="22">
        <v>7308</v>
      </c>
      <c r="Q3545" s="21" t="s">
        <v>869</v>
      </c>
      <c r="R3545" s="103">
        <f t="shared" si="55"/>
        <v>14616</v>
      </c>
      <c r="S3545" s="22">
        <v>0</v>
      </c>
      <c r="T3545" s="22">
        <v>0</v>
      </c>
      <c r="U3545" s="22">
        <v>7656</v>
      </c>
      <c r="V3545" s="22">
        <v>0</v>
      </c>
      <c r="W3545" s="22">
        <v>0</v>
      </c>
      <c r="X3545" s="22">
        <v>0</v>
      </c>
      <c r="Y3545" s="22">
        <v>0</v>
      </c>
      <c r="Z3545" s="22">
        <v>6960</v>
      </c>
      <c r="AA3545" s="22">
        <v>0</v>
      </c>
      <c r="AB3545" s="22">
        <v>0</v>
      </c>
      <c r="AC3545" s="22">
        <v>0</v>
      </c>
      <c r="AD3545" s="22">
        <v>0</v>
      </c>
    </row>
    <row r="3546" spans="1:30" s="1" customFormat="1" ht="15" customHeight="1" x14ac:dyDescent="0.3">
      <c r="A3546" s="21" t="s">
        <v>34</v>
      </c>
      <c r="B3546" s="21" t="s">
        <v>1352</v>
      </c>
      <c r="C3546" s="21" t="s">
        <v>1352</v>
      </c>
      <c r="D3546" s="21" t="s">
        <v>36</v>
      </c>
      <c r="E3546" s="21" t="s">
        <v>194</v>
      </c>
      <c r="F3546" s="21" t="s">
        <v>244</v>
      </c>
      <c r="G3546" s="21" t="s">
        <v>245</v>
      </c>
      <c r="H3546" s="21">
        <v>35901</v>
      </c>
      <c r="I3546" s="21" t="s">
        <v>1385</v>
      </c>
      <c r="J3546" s="21" t="s">
        <v>1576</v>
      </c>
      <c r="K3546" s="21" t="s">
        <v>509</v>
      </c>
      <c r="L3546" s="21" t="s">
        <v>1891</v>
      </c>
      <c r="M3546" s="21" t="s">
        <v>1891</v>
      </c>
      <c r="N3546" s="21" t="s">
        <v>335</v>
      </c>
      <c r="O3546" s="22">
        <v>2</v>
      </c>
      <c r="P3546" s="22">
        <v>2676</v>
      </c>
      <c r="Q3546" s="21" t="s">
        <v>869</v>
      </c>
      <c r="R3546" s="103">
        <f t="shared" si="55"/>
        <v>5352</v>
      </c>
      <c r="S3546" s="22">
        <v>0</v>
      </c>
      <c r="T3546" s="22">
        <v>0</v>
      </c>
      <c r="U3546" s="22">
        <v>0</v>
      </c>
      <c r="V3546" s="22">
        <v>2676</v>
      </c>
      <c r="W3546" s="22">
        <v>0</v>
      </c>
      <c r="X3546" s="22">
        <v>0</v>
      </c>
      <c r="Y3546" s="22">
        <v>0</v>
      </c>
      <c r="Z3546" s="22">
        <v>0</v>
      </c>
      <c r="AA3546" s="22">
        <v>2676</v>
      </c>
      <c r="AB3546" s="22">
        <v>0</v>
      </c>
      <c r="AC3546" s="22">
        <v>0</v>
      </c>
      <c r="AD3546" s="22">
        <v>0</v>
      </c>
    </row>
    <row r="3547" spans="1:30" s="1" customFormat="1" ht="15" customHeight="1" x14ac:dyDescent="0.3">
      <c r="A3547" s="21" t="s">
        <v>34</v>
      </c>
      <c r="B3547" s="21" t="s">
        <v>1352</v>
      </c>
      <c r="C3547" s="21" t="s">
        <v>1352</v>
      </c>
      <c r="D3547" s="21" t="s">
        <v>36</v>
      </c>
      <c r="E3547" s="21" t="s">
        <v>109</v>
      </c>
      <c r="F3547" s="21" t="s">
        <v>110</v>
      </c>
      <c r="G3547" s="21" t="s">
        <v>38</v>
      </c>
      <c r="H3547" s="21">
        <v>37201</v>
      </c>
      <c r="I3547" s="21" t="s">
        <v>2243</v>
      </c>
      <c r="J3547" s="21" t="s">
        <v>1576</v>
      </c>
      <c r="K3547" s="21" t="s">
        <v>510</v>
      </c>
      <c r="L3547" s="21" t="s">
        <v>1891</v>
      </c>
      <c r="M3547" s="21" t="s">
        <v>1891</v>
      </c>
      <c r="N3547" s="21" t="s">
        <v>335</v>
      </c>
      <c r="O3547" s="22">
        <v>6</v>
      </c>
      <c r="P3547" s="22">
        <v>100</v>
      </c>
      <c r="Q3547" s="21" t="s">
        <v>869</v>
      </c>
      <c r="R3547" s="103">
        <f t="shared" si="55"/>
        <v>600</v>
      </c>
      <c r="S3547" s="22">
        <v>0</v>
      </c>
      <c r="T3547" s="22">
        <v>200</v>
      </c>
      <c r="U3547" s="22">
        <v>0</v>
      </c>
      <c r="V3547" s="22">
        <v>0</v>
      </c>
      <c r="W3547" s="22">
        <v>200</v>
      </c>
      <c r="X3547" s="22">
        <v>200</v>
      </c>
      <c r="Y3547" s="22">
        <v>0</v>
      </c>
      <c r="Z3547" s="22">
        <v>0</v>
      </c>
      <c r="AA3547" s="22">
        <v>0</v>
      </c>
      <c r="AB3547" s="22">
        <v>0</v>
      </c>
      <c r="AC3547" s="22">
        <v>0</v>
      </c>
      <c r="AD3547" s="22">
        <v>0</v>
      </c>
    </row>
    <row r="3548" spans="1:30" s="1" customFormat="1" ht="15" customHeight="1" x14ac:dyDescent="0.3">
      <c r="A3548" s="47" t="s">
        <v>2774</v>
      </c>
      <c r="B3548" s="47" t="s">
        <v>2775</v>
      </c>
      <c r="C3548" s="47" t="s">
        <v>2775</v>
      </c>
      <c r="D3548" s="33">
        <v>1</v>
      </c>
      <c r="E3548" s="61" t="s">
        <v>37</v>
      </c>
      <c r="F3548" s="33">
        <v>1</v>
      </c>
      <c r="G3548" s="24" t="s">
        <v>38</v>
      </c>
      <c r="H3548" s="47" t="s">
        <v>1027</v>
      </c>
      <c r="I3548" s="47" t="s">
        <v>2776</v>
      </c>
      <c r="J3548" s="47" t="s">
        <v>140</v>
      </c>
      <c r="K3548" s="50" t="s">
        <v>744</v>
      </c>
      <c r="L3548" s="47" t="s">
        <v>2777</v>
      </c>
      <c r="M3548" s="47" t="s">
        <v>2777</v>
      </c>
      <c r="N3548" s="62" t="s">
        <v>63</v>
      </c>
      <c r="O3548" s="63">
        <v>8</v>
      </c>
      <c r="P3548" s="64">
        <v>1352</v>
      </c>
      <c r="Q3548" s="50" t="s">
        <v>45</v>
      </c>
      <c r="R3548" s="103">
        <f t="shared" si="55"/>
        <v>10816</v>
      </c>
      <c r="S3548" s="65">
        <v>0</v>
      </c>
      <c r="T3548" s="63">
        <v>2704</v>
      </c>
      <c r="U3548" s="65">
        <v>0</v>
      </c>
      <c r="V3548" s="63">
        <v>2704</v>
      </c>
      <c r="W3548" s="65">
        <v>0</v>
      </c>
      <c r="X3548" s="63">
        <v>2704</v>
      </c>
      <c r="Y3548" s="65">
        <v>0</v>
      </c>
      <c r="Z3548" s="63">
        <v>2704</v>
      </c>
      <c r="AA3548" s="65">
        <v>0</v>
      </c>
      <c r="AB3548" s="65">
        <v>0</v>
      </c>
      <c r="AC3548" s="65">
        <v>0</v>
      </c>
      <c r="AD3548" s="65">
        <v>0</v>
      </c>
    </row>
    <row r="3549" spans="1:30" s="1" customFormat="1" ht="15" customHeight="1" x14ac:dyDescent="0.3">
      <c r="A3549" s="47" t="s">
        <v>2774</v>
      </c>
      <c r="B3549" s="47" t="s">
        <v>2775</v>
      </c>
      <c r="C3549" s="47" t="s">
        <v>2775</v>
      </c>
      <c r="D3549" s="33">
        <v>1</v>
      </c>
      <c r="E3549" s="61" t="s">
        <v>37</v>
      </c>
      <c r="F3549" s="33">
        <v>1</v>
      </c>
      <c r="G3549" s="24" t="s">
        <v>38</v>
      </c>
      <c r="H3549" s="47" t="s">
        <v>1027</v>
      </c>
      <c r="I3549" s="47" t="s">
        <v>2776</v>
      </c>
      <c r="J3549" s="47" t="s">
        <v>142</v>
      </c>
      <c r="K3549" s="50" t="s">
        <v>745</v>
      </c>
      <c r="L3549" s="47" t="s">
        <v>2777</v>
      </c>
      <c r="M3549" s="47" t="s">
        <v>2777</v>
      </c>
      <c r="N3549" s="62" t="s">
        <v>63</v>
      </c>
      <c r="O3549" s="63">
        <v>5</v>
      </c>
      <c r="P3549" s="64">
        <v>1872</v>
      </c>
      <c r="Q3549" s="50" t="s">
        <v>45</v>
      </c>
      <c r="R3549" s="103">
        <f t="shared" si="55"/>
        <v>9360</v>
      </c>
      <c r="S3549" s="65">
        <v>0</v>
      </c>
      <c r="T3549" s="63">
        <v>3744</v>
      </c>
      <c r="U3549" s="65">
        <v>0</v>
      </c>
      <c r="V3549" s="63">
        <v>3744</v>
      </c>
      <c r="W3549" s="65">
        <v>0</v>
      </c>
      <c r="X3549" s="63">
        <v>1872</v>
      </c>
      <c r="Y3549" s="65">
        <v>0</v>
      </c>
      <c r="Z3549" s="65">
        <v>0</v>
      </c>
      <c r="AA3549" s="65">
        <v>0</v>
      </c>
      <c r="AB3549" s="65">
        <v>0</v>
      </c>
      <c r="AC3549" s="65">
        <v>0</v>
      </c>
      <c r="AD3549" s="65">
        <v>0</v>
      </c>
    </row>
    <row r="3550" spans="1:30" s="1" customFormat="1" ht="15" customHeight="1" x14ac:dyDescent="0.3">
      <c r="A3550" s="47" t="s">
        <v>2774</v>
      </c>
      <c r="B3550" s="47" t="s">
        <v>2775</v>
      </c>
      <c r="C3550" s="47" t="s">
        <v>2775</v>
      </c>
      <c r="D3550" s="33">
        <v>1</v>
      </c>
      <c r="E3550" s="61" t="s">
        <v>37</v>
      </c>
      <c r="F3550" s="33">
        <v>1</v>
      </c>
      <c r="G3550" s="24" t="s">
        <v>38</v>
      </c>
      <c r="H3550" s="47" t="s">
        <v>1027</v>
      </c>
      <c r="I3550" s="47" t="s">
        <v>2776</v>
      </c>
      <c r="J3550" s="47" t="s">
        <v>150</v>
      </c>
      <c r="K3550" s="35" t="s">
        <v>2778</v>
      </c>
      <c r="L3550" s="47" t="s">
        <v>2777</v>
      </c>
      <c r="M3550" s="47" t="s">
        <v>2777</v>
      </c>
      <c r="N3550" s="62" t="s">
        <v>2779</v>
      </c>
      <c r="O3550" s="63">
        <v>96</v>
      </c>
      <c r="P3550" s="64">
        <v>6.25</v>
      </c>
      <c r="Q3550" s="35" t="s">
        <v>45</v>
      </c>
      <c r="R3550" s="103">
        <f t="shared" si="55"/>
        <v>600</v>
      </c>
      <c r="S3550" s="65">
        <v>0</v>
      </c>
      <c r="T3550" s="63">
        <v>150</v>
      </c>
      <c r="U3550" s="65">
        <v>0</v>
      </c>
      <c r="V3550" s="63">
        <v>150</v>
      </c>
      <c r="W3550" s="65">
        <v>0</v>
      </c>
      <c r="X3550" s="63">
        <v>150</v>
      </c>
      <c r="Y3550" s="65">
        <v>0</v>
      </c>
      <c r="Z3550" s="63">
        <v>150</v>
      </c>
      <c r="AA3550" s="65">
        <v>0</v>
      </c>
      <c r="AB3550" s="65">
        <v>0</v>
      </c>
      <c r="AC3550" s="65">
        <v>0</v>
      </c>
      <c r="AD3550" s="65">
        <v>0</v>
      </c>
    </row>
    <row r="3551" spans="1:30" s="1" customFormat="1" ht="15" customHeight="1" x14ac:dyDescent="0.3">
      <c r="A3551" s="47" t="s">
        <v>2774</v>
      </c>
      <c r="B3551" s="47" t="s">
        <v>2775</v>
      </c>
      <c r="C3551" s="47" t="s">
        <v>2775</v>
      </c>
      <c r="D3551" s="33">
        <v>1</v>
      </c>
      <c r="E3551" s="61" t="s">
        <v>37</v>
      </c>
      <c r="F3551" s="33">
        <v>1</v>
      </c>
      <c r="G3551" s="24" t="s">
        <v>38</v>
      </c>
      <c r="H3551" s="47" t="s">
        <v>1027</v>
      </c>
      <c r="I3551" s="47" t="s">
        <v>2776</v>
      </c>
      <c r="J3551" s="47" t="s">
        <v>51</v>
      </c>
      <c r="K3551" s="35" t="s">
        <v>540</v>
      </c>
      <c r="L3551" s="47" t="s">
        <v>2777</v>
      </c>
      <c r="M3551" s="47" t="s">
        <v>2777</v>
      </c>
      <c r="N3551" s="62" t="s">
        <v>2779</v>
      </c>
      <c r="O3551" s="63">
        <v>120</v>
      </c>
      <c r="P3551" s="64">
        <v>4.666666666666667</v>
      </c>
      <c r="Q3551" s="35" t="s">
        <v>45</v>
      </c>
      <c r="R3551" s="103">
        <f t="shared" si="55"/>
        <v>560</v>
      </c>
      <c r="S3551" s="65">
        <v>0</v>
      </c>
      <c r="T3551" s="63">
        <v>112</v>
      </c>
      <c r="U3551" s="65">
        <v>0</v>
      </c>
      <c r="V3551" s="63">
        <v>112</v>
      </c>
      <c r="W3551" s="65">
        <v>0</v>
      </c>
      <c r="X3551" s="63">
        <v>112</v>
      </c>
      <c r="Y3551" s="65">
        <v>0</v>
      </c>
      <c r="Z3551" s="63">
        <v>112</v>
      </c>
      <c r="AA3551" s="65">
        <v>0</v>
      </c>
      <c r="AB3551" s="63">
        <v>112</v>
      </c>
      <c r="AC3551" s="65">
        <v>0</v>
      </c>
      <c r="AD3551" s="65">
        <v>0</v>
      </c>
    </row>
    <row r="3552" spans="1:30" s="1" customFormat="1" ht="15" customHeight="1" x14ac:dyDescent="0.3">
      <c r="A3552" s="47" t="s">
        <v>2774</v>
      </c>
      <c r="B3552" s="47" t="s">
        <v>2775</v>
      </c>
      <c r="C3552" s="47" t="s">
        <v>2775</v>
      </c>
      <c r="D3552" s="33">
        <v>1</v>
      </c>
      <c r="E3552" s="61" t="s">
        <v>37</v>
      </c>
      <c r="F3552" s="33">
        <v>1</v>
      </c>
      <c r="G3552" s="24" t="s">
        <v>38</v>
      </c>
      <c r="H3552" s="47" t="s">
        <v>1027</v>
      </c>
      <c r="I3552" s="47" t="s">
        <v>2776</v>
      </c>
      <c r="J3552" s="47" t="s">
        <v>132</v>
      </c>
      <c r="K3552" s="35" t="s">
        <v>133</v>
      </c>
      <c r="L3552" s="47" t="s">
        <v>2777</v>
      </c>
      <c r="M3552" s="47" t="s">
        <v>2777</v>
      </c>
      <c r="N3552" s="62" t="s">
        <v>2779</v>
      </c>
      <c r="O3552" s="63">
        <v>16</v>
      </c>
      <c r="P3552" s="64">
        <v>30</v>
      </c>
      <c r="Q3552" s="35" t="s">
        <v>45</v>
      </c>
      <c r="R3552" s="103">
        <f t="shared" si="55"/>
        <v>480</v>
      </c>
      <c r="S3552" s="65">
        <v>0</v>
      </c>
      <c r="T3552" s="63">
        <v>120</v>
      </c>
      <c r="U3552" s="65">
        <v>0</v>
      </c>
      <c r="V3552" s="63">
        <v>120</v>
      </c>
      <c r="W3552" s="65">
        <v>0</v>
      </c>
      <c r="X3552" s="63">
        <v>120</v>
      </c>
      <c r="Y3552" s="65">
        <v>0</v>
      </c>
      <c r="Z3552" s="63">
        <v>120</v>
      </c>
      <c r="AA3552" s="65">
        <v>0</v>
      </c>
      <c r="AB3552" s="65">
        <v>0</v>
      </c>
      <c r="AC3552" s="65">
        <v>0</v>
      </c>
      <c r="AD3552" s="65">
        <v>0</v>
      </c>
    </row>
    <row r="3553" spans="1:30" s="1" customFormat="1" ht="15" customHeight="1" x14ac:dyDescent="0.3">
      <c r="A3553" s="47" t="s">
        <v>2774</v>
      </c>
      <c r="B3553" s="47" t="s">
        <v>2775</v>
      </c>
      <c r="C3553" s="47" t="s">
        <v>2775</v>
      </c>
      <c r="D3553" s="33">
        <v>1</v>
      </c>
      <c r="E3553" s="61" t="s">
        <v>37</v>
      </c>
      <c r="F3553" s="33">
        <v>1</v>
      </c>
      <c r="G3553" s="24" t="s">
        <v>38</v>
      </c>
      <c r="H3553" s="47" t="s">
        <v>1027</v>
      </c>
      <c r="I3553" s="47" t="s">
        <v>2776</v>
      </c>
      <c r="J3553" s="47" t="s">
        <v>123</v>
      </c>
      <c r="K3553" s="35" t="s">
        <v>156</v>
      </c>
      <c r="L3553" s="47" t="s">
        <v>2777</v>
      </c>
      <c r="M3553" s="47" t="s">
        <v>2777</v>
      </c>
      <c r="N3553" s="62" t="s">
        <v>2779</v>
      </c>
      <c r="O3553" s="63">
        <v>30</v>
      </c>
      <c r="P3553" s="64">
        <v>52</v>
      </c>
      <c r="Q3553" s="35" t="s">
        <v>45</v>
      </c>
      <c r="R3553" s="103">
        <f t="shared" si="55"/>
        <v>1560</v>
      </c>
      <c r="S3553" s="65">
        <v>0</v>
      </c>
      <c r="T3553" s="63">
        <v>312</v>
      </c>
      <c r="U3553" s="65">
        <v>0</v>
      </c>
      <c r="V3553" s="63">
        <v>312</v>
      </c>
      <c r="W3553" s="65">
        <v>0</v>
      </c>
      <c r="X3553" s="63">
        <v>312</v>
      </c>
      <c r="Y3553" s="65">
        <v>0</v>
      </c>
      <c r="Z3553" s="63">
        <v>312</v>
      </c>
      <c r="AA3553" s="65">
        <v>0</v>
      </c>
      <c r="AB3553" s="63">
        <v>312</v>
      </c>
      <c r="AC3553" s="65">
        <v>0</v>
      </c>
      <c r="AD3553" s="65">
        <v>0</v>
      </c>
    </row>
    <row r="3554" spans="1:30" s="1" customFormat="1" ht="15" customHeight="1" x14ac:dyDescent="0.3">
      <c r="A3554" s="47" t="s">
        <v>2774</v>
      </c>
      <c r="B3554" s="47" t="s">
        <v>2775</v>
      </c>
      <c r="C3554" s="47" t="s">
        <v>2775</v>
      </c>
      <c r="D3554" s="33">
        <v>1</v>
      </c>
      <c r="E3554" s="61" t="s">
        <v>37</v>
      </c>
      <c r="F3554" s="33">
        <v>1</v>
      </c>
      <c r="G3554" s="24" t="s">
        <v>38</v>
      </c>
      <c r="H3554" s="47" t="s">
        <v>1027</v>
      </c>
      <c r="I3554" s="47" t="s">
        <v>2776</v>
      </c>
      <c r="J3554" s="47" t="s">
        <v>121</v>
      </c>
      <c r="K3554" s="35" t="s">
        <v>122</v>
      </c>
      <c r="L3554" s="47" t="s">
        <v>2777</v>
      </c>
      <c r="M3554" s="47" t="s">
        <v>2777</v>
      </c>
      <c r="N3554" s="62" t="s">
        <v>2779</v>
      </c>
      <c r="O3554" s="63">
        <v>30</v>
      </c>
      <c r="P3554" s="64">
        <v>40</v>
      </c>
      <c r="Q3554" s="35" t="s">
        <v>45</v>
      </c>
      <c r="R3554" s="103">
        <f t="shared" si="55"/>
        <v>1200</v>
      </c>
      <c r="S3554" s="65">
        <v>0</v>
      </c>
      <c r="T3554" s="63">
        <v>240</v>
      </c>
      <c r="U3554" s="65">
        <v>0</v>
      </c>
      <c r="V3554" s="63">
        <v>240</v>
      </c>
      <c r="W3554" s="65">
        <v>0</v>
      </c>
      <c r="X3554" s="63">
        <v>240</v>
      </c>
      <c r="Y3554" s="65">
        <v>0</v>
      </c>
      <c r="Z3554" s="63">
        <v>240</v>
      </c>
      <c r="AA3554" s="65">
        <v>0</v>
      </c>
      <c r="AB3554" s="63">
        <v>240</v>
      </c>
      <c r="AC3554" s="65">
        <v>0</v>
      </c>
      <c r="AD3554" s="65">
        <v>0</v>
      </c>
    </row>
    <row r="3555" spans="1:30" s="1" customFormat="1" ht="15" customHeight="1" x14ac:dyDescent="0.3">
      <c r="A3555" s="47" t="s">
        <v>2774</v>
      </c>
      <c r="B3555" s="47" t="s">
        <v>2775</v>
      </c>
      <c r="C3555" s="47" t="s">
        <v>2775</v>
      </c>
      <c r="D3555" s="33">
        <v>1</v>
      </c>
      <c r="E3555" s="61" t="s">
        <v>37</v>
      </c>
      <c r="F3555" s="33">
        <v>1</v>
      </c>
      <c r="G3555" s="24" t="s">
        <v>38</v>
      </c>
      <c r="H3555" s="47" t="s">
        <v>1027</v>
      </c>
      <c r="I3555" s="47" t="s">
        <v>2776</v>
      </c>
      <c r="J3555" s="47" t="s">
        <v>1318</v>
      </c>
      <c r="K3555" s="35" t="s">
        <v>1319</v>
      </c>
      <c r="L3555" s="47" t="s">
        <v>2777</v>
      </c>
      <c r="M3555" s="47" t="s">
        <v>2777</v>
      </c>
      <c r="N3555" s="62" t="s">
        <v>2779</v>
      </c>
      <c r="O3555" s="63">
        <v>32</v>
      </c>
      <c r="P3555" s="64">
        <v>33.25</v>
      </c>
      <c r="Q3555" s="35" t="s">
        <v>45</v>
      </c>
      <c r="R3555" s="103">
        <f t="shared" si="55"/>
        <v>1064</v>
      </c>
      <c r="S3555" s="65">
        <v>0</v>
      </c>
      <c r="T3555" s="63">
        <v>266</v>
      </c>
      <c r="U3555" s="65">
        <v>0</v>
      </c>
      <c r="V3555" s="63">
        <v>266</v>
      </c>
      <c r="W3555" s="65">
        <v>0</v>
      </c>
      <c r="X3555" s="63">
        <v>266</v>
      </c>
      <c r="Y3555" s="65">
        <v>0</v>
      </c>
      <c r="Z3555" s="63">
        <v>266</v>
      </c>
      <c r="AA3555" s="65">
        <v>0</v>
      </c>
      <c r="AB3555" s="65">
        <v>0</v>
      </c>
      <c r="AC3555" s="65">
        <v>0</v>
      </c>
      <c r="AD3555" s="65">
        <v>0</v>
      </c>
    </row>
    <row r="3556" spans="1:30" s="1" customFormat="1" ht="15" customHeight="1" x14ac:dyDescent="0.3">
      <c r="A3556" s="47" t="s">
        <v>2774</v>
      </c>
      <c r="B3556" s="47" t="s">
        <v>2775</v>
      </c>
      <c r="C3556" s="47" t="s">
        <v>2775</v>
      </c>
      <c r="D3556" s="33">
        <v>1</v>
      </c>
      <c r="E3556" s="61" t="s">
        <v>37</v>
      </c>
      <c r="F3556" s="33">
        <v>1</v>
      </c>
      <c r="G3556" s="24" t="s">
        <v>38</v>
      </c>
      <c r="H3556" s="47" t="s">
        <v>1027</v>
      </c>
      <c r="I3556" s="47" t="s">
        <v>2776</v>
      </c>
      <c r="J3556" s="47" t="s">
        <v>527</v>
      </c>
      <c r="K3556" s="35" t="s">
        <v>1211</v>
      </c>
      <c r="L3556" s="47" t="s">
        <v>2777</v>
      </c>
      <c r="M3556" s="47" t="s">
        <v>2777</v>
      </c>
      <c r="N3556" s="62" t="s">
        <v>253</v>
      </c>
      <c r="O3556" s="63">
        <v>12</v>
      </c>
      <c r="P3556" s="64">
        <v>98.666666666666671</v>
      </c>
      <c r="Q3556" s="35" t="s">
        <v>45</v>
      </c>
      <c r="R3556" s="103">
        <f t="shared" si="55"/>
        <v>1184</v>
      </c>
      <c r="S3556" s="65">
        <v>0</v>
      </c>
      <c r="T3556" s="63">
        <v>296</v>
      </c>
      <c r="U3556" s="65">
        <v>0</v>
      </c>
      <c r="V3556" s="63">
        <v>296</v>
      </c>
      <c r="W3556" s="65">
        <v>0</v>
      </c>
      <c r="X3556" s="63">
        <v>296</v>
      </c>
      <c r="Y3556" s="65">
        <v>0</v>
      </c>
      <c r="Z3556" s="63">
        <v>296</v>
      </c>
      <c r="AA3556" s="65">
        <v>0</v>
      </c>
      <c r="AB3556" s="65">
        <v>0</v>
      </c>
      <c r="AC3556" s="65">
        <v>0</v>
      </c>
      <c r="AD3556" s="65">
        <v>0</v>
      </c>
    </row>
    <row r="3557" spans="1:30" s="1" customFormat="1" ht="15" customHeight="1" x14ac:dyDescent="0.3">
      <c r="A3557" s="47" t="s">
        <v>2774</v>
      </c>
      <c r="B3557" s="47" t="s">
        <v>2775</v>
      </c>
      <c r="C3557" s="47" t="s">
        <v>2775</v>
      </c>
      <c r="D3557" s="33">
        <v>1</v>
      </c>
      <c r="E3557" s="61" t="s">
        <v>37</v>
      </c>
      <c r="F3557" s="33">
        <v>1</v>
      </c>
      <c r="G3557" s="24" t="s">
        <v>38</v>
      </c>
      <c r="H3557" s="47" t="s">
        <v>1027</v>
      </c>
      <c r="I3557" s="47" t="s">
        <v>2776</v>
      </c>
      <c r="J3557" s="47" t="s">
        <v>87</v>
      </c>
      <c r="K3557" s="35" t="s">
        <v>88</v>
      </c>
      <c r="L3557" s="47" t="s">
        <v>2777</v>
      </c>
      <c r="M3557" s="47" t="s">
        <v>2777</v>
      </c>
      <c r="N3557" s="62" t="s">
        <v>2779</v>
      </c>
      <c r="O3557" s="63">
        <v>9</v>
      </c>
      <c r="P3557" s="64">
        <v>130</v>
      </c>
      <c r="Q3557" s="35" t="s">
        <v>45</v>
      </c>
      <c r="R3557" s="103">
        <f t="shared" si="55"/>
        <v>1170</v>
      </c>
      <c r="S3557" s="65">
        <v>0</v>
      </c>
      <c r="T3557" s="63">
        <v>390</v>
      </c>
      <c r="U3557" s="65">
        <v>0</v>
      </c>
      <c r="V3557" s="63">
        <v>390</v>
      </c>
      <c r="W3557" s="65">
        <v>0</v>
      </c>
      <c r="X3557" s="63">
        <v>390</v>
      </c>
      <c r="Y3557" s="65">
        <v>0</v>
      </c>
      <c r="Z3557" s="65">
        <v>0</v>
      </c>
      <c r="AA3557" s="65">
        <v>0</v>
      </c>
      <c r="AB3557" s="65">
        <v>0</v>
      </c>
      <c r="AC3557" s="65">
        <v>0</v>
      </c>
      <c r="AD3557" s="65">
        <v>0</v>
      </c>
    </row>
    <row r="3558" spans="1:30" s="1" customFormat="1" ht="15" customHeight="1" x14ac:dyDescent="0.3">
      <c r="A3558" s="47" t="s">
        <v>2774</v>
      </c>
      <c r="B3558" s="47" t="s">
        <v>2775</v>
      </c>
      <c r="C3558" s="47" t="s">
        <v>2775</v>
      </c>
      <c r="D3558" s="33">
        <v>1</v>
      </c>
      <c r="E3558" s="61" t="s">
        <v>37</v>
      </c>
      <c r="F3558" s="33">
        <v>1</v>
      </c>
      <c r="G3558" s="24" t="s">
        <v>38</v>
      </c>
      <c r="H3558" s="47" t="s">
        <v>1027</v>
      </c>
      <c r="I3558" s="47" t="s">
        <v>2776</v>
      </c>
      <c r="J3558" s="47" t="s">
        <v>89</v>
      </c>
      <c r="K3558" s="35" t="s">
        <v>90</v>
      </c>
      <c r="L3558" s="47" t="s">
        <v>2777</v>
      </c>
      <c r="M3558" s="47" t="s">
        <v>2777</v>
      </c>
      <c r="N3558" s="62" t="s">
        <v>63</v>
      </c>
      <c r="O3558" s="63">
        <v>16</v>
      </c>
      <c r="P3558" s="64">
        <v>15.4375</v>
      </c>
      <c r="Q3558" s="35" t="s">
        <v>45</v>
      </c>
      <c r="R3558" s="103">
        <f t="shared" si="55"/>
        <v>247</v>
      </c>
      <c r="S3558" s="65">
        <v>0</v>
      </c>
      <c r="T3558" s="63">
        <v>62</v>
      </c>
      <c r="U3558" s="65">
        <v>0</v>
      </c>
      <c r="V3558" s="63">
        <v>63</v>
      </c>
      <c r="W3558" s="65">
        <v>0</v>
      </c>
      <c r="X3558" s="63">
        <v>60</v>
      </c>
      <c r="Y3558" s="65">
        <v>0</v>
      </c>
      <c r="Z3558" s="63">
        <v>62</v>
      </c>
      <c r="AA3558" s="65">
        <v>0</v>
      </c>
      <c r="AB3558" s="65">
        <v>0</v>
      </c>
      <c r="AC3558" s="65">
        <v>0</v>
      </c>
      <c r="AD3558" s="65">
        <v>0</v>
      </c>
    </row>
    <row r="3559" spans="1:30" s="1" customFormat="1" ht="15" customHeight="1" x14ac:dyDescent="0.3">
      <c r="A3559" s="47" t="s">
        <v>2774</v>
      </c>
      <c r="B3559" s="47" t="s">
        <v>2775</v>
      </c>
      <c r="C3559" s="47" t="s">
        <v>2775</v>
      </c>
      <c r="D3559" s="33">
        <v>1</v>
      </c>
      <c r="E3559" s="61" t="s">
        <v>37</v>
      </c>
      <c r="F3559" s="33">
        <v>1</v>
      </c>
      <c r="G3559" s="24" t="s">
        <v>38</v>
      </c>
      <c r="H3559" s="47" t="s">
        <v>1027</v>
      </c>
      <c r="I3559" s="47" t="s">
        <v>2776</v>
      </c>
      <c r="J3559" s="47" t="s">
        <v>212</v>
      </c>
      <c r="K3559" s="35" t="s">
        <v>541</v>
      </c>
      <c r="L3559" s="47" t="s">
        <v>2777</v>
      </c>
      <c r="M3559" s="47" t="s">
        <v>2777</v>
      </c>
      <c r="N3559" s="62" t="s">
        <v>2779</v>
      </c>
      <c r="O3559" s="63">
        <v>12</v>
      </c>
      <c r="P3559" s="64">
        <v>124.66666666666667</v>
      </c>
      <c r="Q3559" s="35" t="s">
        <v>45</v>
      </c>
      <c r="R3559" s="103">
        <f t="shared" si="55"/>
        <v>1496</v>
      </c>
      <c r="S3559" s="65">
        <v>0</v>
      </c>
      <c r="T3559" s="63">
        <v>374</v>
      </c>
      <c r="U3559" s="65">
        <v>0</v>
      </c>
      <c r="V3559" s="63">
        <v>374</v>
      </c>
      <c r="W3559" s="65">
        <v>0</v>
      </c>
      <c r="X3559" s="63">
        <v>374</v>
      </c>
      <c r="Y3559" s="65">
        <v>0</v>
      </c>
      <c r="Z3559" s="63">
        <v>374</v>
      </c>
      <c r="AA3559" s="65">
        <v>0</v>
      </c>
      <c r="AB3559" s="65">
        <v>0</v>
      </c>
      <c r="AC3559" s="65">
        <v>0</v>
      </c>
      <c r="AD3559" s="65">
        <v>0</v>
      </c>
    </row>
    <row r="3560" spans="1:30" s="1" customFormat="1" ht="15" customHeight="1" x14ac:dyDescent="0.3">
      <c r="A3560" s="47" t="s">
        <v>2774</v>
      </c>
      <c r="B3560" s="47" t="s">
        <v>2775</v>
      </c>
      <c r="C3560" s="47" t="s">
        <v>2775</v>
      </c>
      <c r="D3560" s="33">
        <v>1</v>
      </c>
      <c r="E3560" s="61" t="s">
        <v>37</v>
      </c>
      <c r="F3560" s="33">
        <v>1</v>
      </c>
      <c r="G3560" s="24" t="s">
        <v>38</v>
      </c>
      <c r="H3560" s="47" t="s">
        <v>1027</v>
      </c>
      <c r="I3560" s="47" t="s">
        <v>2776</v>
      </c>
      <c r="J3560" s="47" t="s">
        <v>748</v>
      </c>
      <c r="K3560" s="35" t="s">
        <v>792</v>
      </c>
      <c r="L3560" s="47" t="s">
        <v>2777</v>
      </c>
      <c r="M3560" s="47" t="s">
        <v>2777</v>
      </c>
      <c r="N3560" s="62" t="s">
        <v>2779</v>
      </c>
      <c r="O3560" s="63">
        <v>15</v>
      </c>
      <c r="P3560" s="64">
        <v>67.599999999999994</v>
      </c>
      <c r="Q3560" s="35" t="s">
        <v>45</v>
      </c>
      <c r="R3560" s="103">
        <f t="shared" si="55"/>
        <v>1014</v>
      </c>
      <c r="S3560" s="65">
        <v>0</v>
      </c>
      <c r="T3560" s="63">
        <v>338</v>
      </c>
      <c r="U3560" s="65">
        <v>0</v>
      </c>
      <c r="V3560" s="63">
        <v>338</v>
      </c>
      <c r="W3560" s="65">
        <v>0</v>
      </c>
      <c r="X3560" s="63">
        <v>338</v>
      </c>
      <c r="Y3560" s="65">
        <v>0</v>
      </c>
      <c r="Z3560" s="65">
        <v>0</v>
      </c>
      <c r="AA3560" s="65">
        <v>0</v>
      </c>
      <c r="AB3560" s="65">
        <v>0</v>
      </c>
      <c r="AC3560" s="65">
        <v>0</v>
      </c>
      <c r="AD3560" s="65">
        <v>0</v>
      </c>
    </row>
    <row r="3561" spans="1:30" s="1" customFormat="1" ht="15" customHeight="1" x14ac:dyDescent="0.3">
      <c r="A3561" s="47" t="s">
        <v>2774</v>
      </c>
      <c r="B3561" s="47" t="s">
        <v>2775</v>
      </c>
      <c r="C3561" s="47" t="s">
        <v>2775</v>
      </c>
      <c r="D3561" s="33">
        <v>1</v>
      </c>
      <c r="E3561" s="61" t="s">
        <v>37</v>
      </c>
      <c r="F3561" s="33">
        <v>1</v>
      </c>
      <c r="G3561" s="24" t="s">
        <v>38</v>
      </c>
      <c r="H3561" s="47" t="s">
        <v>1027</v>
      </c>
      <c r="I3561" s="47" t="s">
        <v>2776</v>
      </c>
      <c r="J3561" s="47" t="s">
        <v>749</v>
      </c>
      <c r="K3561" s="35" t="s">
        <v>957</v>
      </c>
      <c r="L3561" s="47" t="s">
        <v>2777</v>
      </c>
      <c r="M3561" s="47" t="s">
        <v>2777</v>
      </c>
      <c r="N3561" s="62" t="s">
        <v>2779</v>
      </c>
      <c r="O3561" s="63">
        <v>15</v>
      </c>
      <c r="P3561" s="64">
        <v>71.8</v>
      </c>
      <c r="Q3561" s="35" t="s">
        <v>45</v>
      </c>
      <c r="R3561" s="103">
        <f t="shared" si="55"/>
        <v>1077</v>
      </c>
      <c r="S3561" s="65">
        <v>0</v>
      </c>
      <c r="T3561" s="63">
        <v>359</v>
      </c>
      <c r="U3561" s="65">
        <v>0</v>
      </c>
      <c r="V3561" s="63">
        <v>359</v>
      </c>
      <c r="W3561" s="65">
        <v>0</v>
      </c>
      <c r="X3561" s="63">
        <v>359</v>
      </c>
      <c r="Y3561" s="65">
        <v>0</v>
      </c>
      <c r="Z3561" s="65">
        <v>0</v>
      </c>
      <c r="AA3561" s="65">
        <v>0</v>
      </c>
      <c r="AB3561" s="65">
        <v>0</v>
      </c>
      <c r="AC3561" s="65">
        <v>0</v>
      </c>
      <c r="AD3561" s="65">
        <v>0</v>
      </c>
    </row>
    <row r="3562" spans="1:30" s="1" customFormat="1" ht="15" customHeight="1" x14ac:dyDescent="0.3">
      <c r="A3562" s="47" t="s">
        <v>2774</v>
      </c>
      <c r="B3562" s="47" t="s">
        <v>2775</v>
      </c>
      <c r="C3562" s="47" t="s">
        <v>2775</v>
      </c>
      <c r="D3562" s="33">
        <v>1</v>
      </c>
      <c r="E3562" s="61" t="s">
        <v>37</v>
      </c>
      <c r="F3562" s="33">
        <v>1</v>
      </c>
      <c r="G3562" s="24" t="s">
        <v>38</v>
      </c>
      <c r="H3562" s="47" t="s">
        <v>1027</v>
      </c>
      <c r="I3562" s="47" t="s">
        <v>2776</v>
      </c>
      <c r="J3562" s="47" t="s">
        <v>190</v>
      </c>
      <c r="K3562" s="35" t="s">
        <v>98</v>
      </c>
      <c r="L3562" s="47" t="s">
        <v>2777</v>
      </c>
      <c r="M3562" s="47" t="s">
        <v>2777</v>
      </c>
      <c r="N3562" s="62" t="s">
        <v>44</v>
      </c>
      <c r="O3562" s="63">
        <v>18</v>
      </c>
      <c r="P3562" s="64">
        <v>45.666666666666664</v>
      </c>
      <c r="Q3562" s="35" t="s">
        <v>45</v>
      </c>
      <c r="R3562" s="103">
        <f t="shared" si="55"/>
        <v>822</v>
      </c>
      <c r="S3562" s="65">
        <v>0</v>
      </c>
      <c r="T3562" s="63">
        <v>137</v>
      </c>
      <c r="U3562" s="65">
        <v>0</v>
      </c>
      <c r="V3562" s="63">
        <v>137</v>
      </c>
      <c r="W3562" s="65">
        <v>0</v>
      </c>
      <c r="X3562" s="63">
        <v>137</v>
      </c>
      <c r="Y3562" s="65">
        <v>0</v>
      </c>
      <c r="Z3562" s="63">
        <v>137</v>
      </c>
      <c r="AA3562" s="65">
        <v>0</v>
      </c>
      <c r="AB3562" s="63">
        <v>137</v>
      </c>
      <c r="AC3562" s="65">
        <v>0</v>
      </c>
      <c r="AD3562" s="63">
        <v>137</v>
      </c>
    </row>
    <row r="3563" spans="1:30" s="1" customFormat="1" ht="15" customHeight="1" x14ac:dyDescent="0.3">
      <c r="A3563" s="47" t="s">
        <v>2774</v>
      </c>
      <c r="B3563" s="47" t="s">
        <v>2775</v>
      </c>
      <c r="C3563" s="47" t="s">
        <v>2775</v>
      </c>
      <c r="D3563" s="33">
        <v>1</v>
      </c>
      <c r="E3563" s="61" t="s">
        <v>37</v>
      </c>
      <c r="F3563" s="33">
        <v>1</v>
      </c>
      <c r="G3563" s="24" t="s">
        <v>38</v>
      </c>
      <c r="H3563" s="47" t="s">
        <v>1027</v>
      </c>
      <c r="I3563" s="47" t="s">
        <v>2776</v>
      </c>
      <c r="J3563" s="47" t="s">
        <v>202</v>
      </c>
      <c r="K3563" s="35" t="s">
        <v>203</v>
      </c>
      <c r="L3563" s="47" t="s">
        <v>2777</v>
      </c>
      <c r="M3563" s="47" t="s">
        <v>2777</v>
      </c>
      <c r="N3563" s="62" t="s">
        <v>2779</v>
      </c>
      <c r="O3563" s="63">
        <v>24</v>
      </c>
      <c r="P3563" s="64">
        <v>36</v>
      </c>
      <c r="Q3563" s="35" t="s">
        <v>45</v>
      </c>
      <c r="R3563" s="103">
        <f t="shared" si="55"/>
        <v>864</v>
      </c>
      <c r="S3563" s="65">
        <v>0</v>
      </c>
      <c r="T3563" s="63">
        <v>144</v>
      </c>
      <c r="U3563" s="65">
        <v>0</v>
      </c>
      <c r="V3563" s="63">
        <v>144</v>
      </c>
      <c r="W3563" s="65">
        <v>0</v>
      </c>
      <c r="X3563" s="63">
        <v>144</v>
      </c>
      <c r="Y3563" s="65">
        <v>0</v>
      </c>
      <c r="Z3563" s="63">
        <v>144</v>
      </c>
      <c r="AA3563" s="65">
        <v>0</v>
      </c>
      <c r="AB3563" s="63">
        <v>144</v>
      </c>
      <c r="AC3563" s="65">
        <v>0</v>
      </c>
      <c r="AD3563" s="63">
        <v>144</v>
      </c>
    </row>
    <row r="3564" spans="1:30" s="1" customFormat="1" ht="15" customHeight="1" x14ac:dyDescent="0.3">
      <c r="A3564" s="47" t="s">
        <v>2774</v>
      </c>
      <c r="B3564" s="47" t="s">
        <v>2775</v>
      </c>
      <c r="C3564" s="47" t="s">
        <v>2775</v>
      </c>
      <c r="D3564" s="33">
        <v>1</v>
      </c>
      <c r="E3564" s="61" t="s">
        <v>37</v>
      </c>
      <c r="F3564" s="33">
        <v>1</v>
      </c>
      <c r="G3564" s="24" t="s">
        <v>38</v>
      </c>
      <c r="H3564" s="47" t="s">
        <v>1027</v>
      </c>
      <c r="I3564" s="47" t="s">
        <v>2776</v>
      </c>
      <c r="J3564" s="47" t="s">
        <v>144</v>
      </c>
      <c r="K3564" s="35" t="s">
        <v>145</v>
      </c>
      <c r="L3564" s="47" t="s">
        <v>2777</v>
      </c>
      <c r="M3564" s="47" t="s">
        <v>2777</v>
      </c>
      <c r="N3564" s="62" t="s">
        <v>2779</v>
      </c>
      <c r="O3564" s="63">
        <v>10</v>
      </c>
      <c r="P3564" s="64">
        <v>63</v>
      </c>
      <c r="Q3564" s="35" t="s">
        <v>45</v>
      </c>
      <c r="R3564" s="103">
        <f t="shared" si="55"/>
        <v>630</v>
      </c>
      <c r="S3564" s="65">
        <v>0</v>
      </c>
      <c r="T3564" s="63">
        <v>126</v>
      </c>
      <c r="U3564" s="65">
        <v>0</v>
      </c>
      <c r="V3564" s="63">
        <v>252</v>
      </c>
      <c r="W3564" s="65">
        <v>0</v>
      </c>
      <c r="X3564" s="63">
        <v>252</v>
      </c>
      <c r="Y3564" s="65">
        <v>0</v>
      </c>
      <c r="Z3564" s="65">
        <v>0</v>
      </c>
      <c r="AA3564" s="65">
        <v>0</v>
      </c>
      <c r="AB3564" s="65">
        <v>0</v>
      </c>
      <c r="AC3564" s="65">
        <v>0</v>
      </c>
      <c r="AD3564" s="65">
        <v>0</v>
      </c>
    </row>
    <row r="3565" spans="1:30" s="1" customFormat="1" ht="15" customHeight="1" x14ac:dyDescent="0.3">
      <c r="A3565" s="47" t="s">
        <v>2774</v>
      </c>
      <c r="B3565" s="47" t="s">
        <v>2775</v>
      </c>
      <c r="C3565" s="47" t="s">
        <v>2775</v>
      </c>
      <c r="D3565" s="33">
        <v>1</v>
      </c>
      <c r="E3565" s="61" t="s">
        <v>37</v>
      </c>
      <c r="F3565" s="33">
        <v>1</v>
      </c>
      <c r="G3565" s="24" t="s">
        <v>38</v>
      </c>
      <c r="H3565" s="47" t="s">
        <v>1027</v>
      </c>
      <c r="I3565" s="47" t="s">
        <v>2776</v>
      </c>
      <c r="J3565" s="47" t="s">
        <v>67</v>
      </c>
      <c r="K3565" s="35" t="s">
        <v>68</v>
      </c>
      <c r="L3565" s="47" t="s">
        <v>2777</v>
      </c>
      <c r="M3565" s="47" t="s">
        <v>2777</v>
      </c>
      <c r="N3565" s="62" t="s">
        <v>2779</v>
      </c>
      <c r="O3565" s="63">
        <v>10</v>
      </c>
      <c r="P3565" s="64">
        <v>63</v>
      </c>
      <c r="Q3565" s="35" t="s">
        <v>45</v>
      </c>
      <c r="R3565" s="103">
        <f t="shared" si="55"/>
        <v>630</v>
      </c>
      <c r="S3565" s="65">
        <v>0</v>
      </c>
      <c r="T3565" s="63">
        <v>126</v>
      </c>
      <c r="U3565" s="65">
        <v>0</v>
      </c>
      <c r="V3565" s="63">
        <v>252</v>
      </c>
      <c r="W3565" s="65">
        <v>0</v>
      </c>
      <c r="X3565" s="63">
        <v>252</v>
      </c>
      <c r="Y3565" s="65">
        <v>0</v>
      </c>
      <c r="Z3565" s="65">
        <v>0</v>
      </c>
      <c r="AA3565" s="65">
        <v>0</v>
      </c>
      <c r="AB3565" s="65">
        <v>0</v>
      </c>
      <c r="AC3565" s="65">
        <v>0</v>
      </c>
      <c r="AD3565" s="65">
        <v>0</v>
      </c>
    </row>
    <row r="3566" spans="1:30" s="1" customFormat="1" ht="15" customHeight="1" x14ac:dyDescent="0.3">
      <c r="A3566" s="47" t="s">
        <v>2774</v>
      </c>
      <c r="B3566" s="47" t="s">
        <v>2775</v>
      </c>
      <c r="C3566" s="47" t="s">
        <v>2775</v>
      </c>
      <c r="D3566" s="33">
        <v>1</v>
      </c>
      <c r="E3566" s="61" t="s">
        <v>37</v>
      </c>
      <c r="F3566" s="33">
        <v>1</v>
      </c>
      <c r="G3566" s="24" t="s">
        <v>38</v>
      </c>
      <c r="H3566" s="47" t="s">
        <v>1027</v>
      </c>
      <c r="I3566" s="47" t="s">
        <v>2776</v>
      </c>
      <c r="J3566" s="47" t="s">
        <v>782</v>
      </c>
      <c r="K3566" s="35" t="s">
        <v>1046</v>
      </c>
      <c r="L3566" s="47" t="s">
        <v>2777</v>
      </c>
      <c r="M3566" s="47" t="s">
        <v>2777</v>
      </c>
      <c r="N3566" s="62" t="s">
        <v>44</v>
      </c>
      <c r="O3566" s="63">
        <v>20</v>
      </c>
      <c r="P3566" s="64">
        <v>40.6</v>
      </c>
      <c r="Q3566" s="35" t="s">
        <v>45</v>
      </c>
      <c r="R3566" s="103">
        <f t="shared" si="55"/>
        <v>812</v>
      </c>
      <c r="S3566" s="65">
        <v>0</v>
      </c>
      <c r="T3566" s="63">
        <v>162</v>
      </c>
      <c r="U3566" s="65">
        <v>0</v>
      </c>
      <c r="V3566" s="63">
        <v>162</v>
      </c>
      <c r="W3566" s="65">
        <v>0</v>
      </c>
      <c r="X3566" s="63">
        <v>122</v>
      </c>
      <c r="Y3566" s="65">
        <v>0</v>
      </c>
      <c r="Z3566" s="63">
        <v>122</v>
      </c>
      <c r="AA3566" s="65">
        <v>0</v>
      </c>
      <c r="AB3566" s="63">
        <v>122</v>
      </c>
      <c r="AC3566" s="65">
        <v>0</v>
      </c>
      <c r="AD3566" s="63">
        <v>122</v>
      </c>
    </row>
    <row r="3567" spans="1:30" s="1" customFormat="1" ht="15" customHeight="1" x14ac:dyDescent="0.3">
      <c r="A3567" s="47" t="s">
        <v>2774</v>
      </c>
      <c r="B3567" s="47" t="s">
        <v>2775</v>
      </c>
      <c r="C3567" s="47" t="s">
        <v>2775</v>
      </c>
      <c r="D3567" s="33">
        <v>1</v>
      </c>
      <c r="E3567" s="61" t="s">
        <v>37</v>
      </c>
      <c r="F3567" s="33">
        <v>1</v>
      </c>
      <c r="G3567" s="24" t="s">
        <v>38</v>
      </c>
      <c r="H3567" s="47" t="s">
        <v>1027</v>
      </c>
      <c r="I3567" s="47" t="s">
        <v>2776</v>
      </c>
      <c r="J3567" s="47" t="s">
        <v>77</v>
      </c>
      <c r="K3567" s="35" t="s">
        <v>78</v>
      </c>
      <c r="L3567" s="47" t="s">
        <v>2777</v>
      </c>
      <c r="M3567" s="47" t="s">
        <v>2777</v>
      </c>
      <c r="N3567" s="62" t="s">
        <v>2779</v>
      </c>
      <c r="O3567" s="63">
        <v>300</v>
      </c>
      <c r="P3567" s="64">
        <v>2.46</v>
      </c>
      <c r="Q3567" s="35" t="s">
        <v>45</v>
      </c>
      <c r="R3567" s="103">
        <f t="shared" si="55"/>
        <v>738</v>
      </c>
      <c r="S3567" s="65">
        <v>0</v>
      </c>
      <c r="T3567" s="63">
        <v>246</v>
      </c>
      <c r="U3567" s="65">
        <v>0</v>
      </c>
      <c r="V3567" s="63">
        <v>246</v>
      </c>
      <c r="W3567" s="65">
        <v>0</v>
      </c>
      <c r="X3567" s="63">
        <v>246</v>
      </c>
      <c r="Y3567" s="65">
        <v>0</v>
      </c>
      <c r="Z3567" s="65">
        <v>0</v>
      </c>
      <c r="AA3567" s="65">
        <v>0</v>
      </c>
      <c r="AB3567" s="65">
        <v>0</v>
      </c>
      <c r="AC3567" s="65">
        <v>0</v>
      </c>
      <c r="AD3567" s="65">
        <v>0</v>
      </c>
    </row>
    <row r="3568" spans="1:30" s="1" customFormat="1" ht="15" customHeight="1" x14ac:dyDescent="0.3">
      <c r="A3568" s="47" t="s">
        <v>2774</v>
      </c>
      <c r="B3568" s="47" t="s">
        <v>2775</v>
      </c>
      <c r="C3568" s="47" t="s">
        <v>2775</v>
      </c>
      <c r="D3568" s="33">
        <v>1</v>
      </c>
      <c r="E3568" s="61" t="s">
        <v>37</v>
      </c>
      <c r="F3568" s="33">
        <v>1</v>
      </c>
      <c r="G3568" s="24" t="s">
        <v>38</v>
      </c>
      <c r="H3568" s="47" t="s">
        <v>1027</v>
      </c>
      <c r="I3568" s="47" t="s">
        <v>2776</v>
      </c>
      <c r="J3568" s="47" t="s">
        <v>639</v>
      </c>
      <c r="K3568" s="35" t="s">
        <v>640</v>
      </c>
      <c r="L3568" s="47" t="s">
        <v>2777</v>
      </c>
      <c r="M3568" s="47" t="s">
        <v>2777</v>
      </c>
      <c r="N3568" s="62" t="s">
        <v>63</v>
      </c>
      <c r="O3568" s="63">
        <v>3</v>
      </c>
      <c r="P3568" s="64">
        <v>338</v>
      </c>
      <c r="Q3568" s="35" t="s">
        <v>45</v>
      </c>
      <c r="R3568" s="103">
        <f t="shared" si="55"/>
        <v>1014</v>
      </c>
      <c r="S3568" s="65">
        <v>0</v>
      </c>
      <c r="T3568" s="63">
        <v>338</v>
      </c>
      <c r="U3568" s="65">
        <v>0</v>
      </c>
      <c r="V3568" s="63">
        <v>338</v>
      </c>
      <c r="W3568" s="65">
        <v>0</v>
      </c>
      <c r="X3568" s="63">
        <v>338</v>
      </c>
      <c r="Y3568" s="65">
        <v>0</v>
      </c>
      <c r="Z3568" s="65">
        <v>0</v>
      </c>
      <c r="AA3568" s="65">
        <v>0</v>
      </c>
      <c r="AB3568" s="65">
        <v>0</v>
      </c>
      <c r="AC3568" s="65">
        <v>0</v>
      </c>
      <c r="AD3568" s="65">
        <v>0</v>
      </c>
    </row>
    <row r="3569" spans="1:30" s="1" customFormat="1" ht="15" customHeight="1" x14ac:dyDescent="0.3">
      <c r="A3569" s="47" t="s">
        <v>2774</v>
      </c>
      <c r="B3569" s="47" t="s">
        <v>2775</v>
      </c>
      <c r="C3569" s="47" t="s">
        <v>2775</v>
      </c>
      <c r="D3569" s="33">
        <v>1</v>
      </c>
      <c r="E3569" s="61" t="s">
        <v>37</v>
      </c>
      <c r="F3569" s="33">
        <v>1</v>
      </c>
      <c r="G3569" s="24" t="s">
        <v>38</v>
      </c>
      <c r="H3569" s="47" t="s">
        <v>1027</v>
      </c>
      <c r="I3569" s="47" t="s">
        <v>2776</v>
      </c>
      <c r="J3569" s="47" t="s">
        <v>1038</v>
      </c>
      <c r="K3569" s="35" t="s">
        <v>1039</v>
      </c>
      <c r="L3569" s="47" t="s">
        <v>2777</v>
      </c>
      <c r="M3569" s="47" t="s">
        <v>2777</v>
      </c>
      <c r="N3569" s="62" t="s">
        <v>61</v>
      </c>
      <c r="O3569" s="63">
        <v>100</v>
      </c>
      <c r="P3569" s="64">
        <v>7.24</v>
      </c>
      <c r="Q3569" s="35" t="s">
        <v>45</v>
      </c>
      <c r="R3569" s="103">
        <f t="shared" si="55"/>
        <v>724</v>
      </c>
      <c r="S3569" s="65">
        <v>0</v>
      </c>
      <c r="T3569" s="63">
        <v>362</v>
      </c>
      <c r="U3569" s="65">
        <v>0</v>
      </c>
      <c r="V3569" s="63">
        <v>362</v>
      </c>
      <c r="W3569" s="65">
        <v>0</v>
      </c>
      <c r="X3569" s="65">
        <v>0</v>
      </c>
      <c r="Y3569" s="65">
        <v>0</v>
      </c>
      <c r="Z3569" s="65">
        <v>0</v>
      </c>
      <c r="AA3569" s="65">
        <v>0</v>
      </c>
      <c r="AB3569" s="65">
        <v>0</v>
      </c>
      <c r="AC3569" s="65">
        <v>0</v>
      </c>
      <c r="AD3569" s="65">
        <v>0</v>
      </c>
    </row>
    <row r="3570" spans="1:30" s="1" customFormat="1" ht="15" customHeight="1" x14ac:dyDescent="0.3">
      <c r="A3570" s="47" t="s">
        <v>2774</v>
      </c>
      <c r="B3570" s="47" t="s">
        <v>2775</v>
      </c>
      <c r="C3570" s="47" t="s">
        <v>2775</v>
      </c>
      <c r="D3570" s="33">
        <v>1</v>
      </c>
      <c r="E3570" s="61" t="s">
        <v>37</v>
      </c>
      <c r="F3570" s="33">
        <v>1</v>
      </c>
      <c r="G3570" s="24" t="s">
        <v>38</v>
      </c>
      <c r="H3570" s="47" t="s">
        <v>1027</v>
      </c>
      <c r="I3570" s="47" t="s">
        <v>2776</v>
      </c>
      <c r="J3570" s="47" t="s">
        <v>2664</v>
      </c>
      <c r="K3570" s="35" t="s">
        <v>2665</v>
      </c>
      <c r="L3570" s="47" t="s">
        <v>2777</v>
      </c>
      <c r="M3570" s="47" t="s">
        <v>2777</v>
      </c>
      <c r="N3570" s="62" t="s">
        <v>2779</v>
      </c>
      <c r="O3570" s="63">
        <v>50</v>
      </c>
      <c r="P3570" s="64">
        <v>4.92</v>
      </c>
      <c r="Q3570" s="35" t="s">
        <v>45</v>
      </c>
      <c r="R3570" s="103">
        <f t="shared" si="55"/>
        <v>246</v>
      </c>
      <c r="S3570" s="65">
        <v>0</v>
      </c>
      <c r="T3570" s="63">
        <v>246</v>
      </c>
      <c r="U3570" s="65">
        <v>0</v>
      </c>
      <c r="V3570" s="65">
        <v>0</v>
      </c>
      <c r="W3570" s="65">
        <v>0</v>
      </c>
      <c r="X3570" s="65">
        <v>0</v>
      </c>
      <c r="Y3570" s="65">
        <v>0</v>
      </c>
      <c r="Z3570" s="65">
        <v>0</v>
      </c>
      <c r="AA3570" s="65">
        <v>0</v>
      </c>
      <c r="AB3570" s="65">
        <v>0</v>
      </c>
      <c r="AC3570" s="65">
        <v>0</v>
      </c>
      <c r="AD3570" s="65">
        <v>0</v>
      </c>
    </row>
    <row r="3571" spans="1:30" s="1" customFormat="1" ht="15" customHeight="1" x14ac:dyDescent="0.3">
      <c r="A3571" s="47" t="s">
        <v>2774</v>
      </c>
      <c r="B3571" s="47" t="s">
        <v>2775</v>
      </c>
      <c r="C3571" s="47" t="s">
        <v>2775</v>
      </c>
      <c r="D3571" s="33">
        <v>1</v>
      </c>
      <c r="E3571" s="61" t="s">
        <v>37</v>
      </c>
      <c r="F3571" s="33">
        <v>1</v>
      </c>
      <c r="G3571" s="24" t="s">
        <v>38</v>
      </c>
      <c r="H3571" s="47" t="s">
        <v>1027</v>
      </c>
      <c r="I3571" s="47" t="s">
        <v>2776</v>
      </c>
      <c r="J3571" s="47" t="s">
        <v>2780</v>
      </c>
      <c r="K3571" s="35" t="s">
        <v>2781</v>
      </c>
      <c r="L3571" s="47" t="s">
        <v>2777</v>
      </c>
      <c r="M3571" s="47" t="s">
        <v>2777</v>
      </c>
      <c r="N3571" s="62" t="s">
        <v>2779</v>
      </c>
      <c r="O3571" s="63">
        <v>50</v>
      </c>
      <c r="P3571" s="64">
        <v>5.2</v>
      </c>
      <c r="Q3571" s="35" t="s">
        <v>45</v>
      </c>
      <c r="R3571" s="103">
        <f t="shared" si="55"/>
        <v>260</v>
      </c>
      <c r="S3571" s="65">
        <v>0</v>
      </c>
      <c r="T3571" s="63">
        <v>260</v>
      </c>
      <c r="U3571" s="65">
        <v>0</v>
      </c>
      <c r="V3571" s="65">
        <v>0</v>
      </c>
      <c r="W3571" s="65">
        <v>0</v>
      </c>
      <c r="X3571" s="65">
        <v>0</v>
      </c>
      <c r="Y3571" s="65">
        <v>0</v>
      </c>
      <c r="Z3571" s="65">
        <v>0</v>
      </c>
      <c r="AA3571" s="65">
        <v>0</v>
      </c>
      <c r="AB3571" s="65">
        <v>0</v>
      </c>
      <c r="AC3571" s="65">
        <v>0</v>
      </c>
      <c r="AD3571" s="65">
        <v>0</v>
      </c>
    </row>
    <row r="3572" spans="1:30" s="1" customFormat="1" ht="15" customHeight="1" x14ac:dyDescent="0.3">
      <c r="A3572" s="47" t="s">
        <v>2774</v>
      </c>
      <c r="B3572" s="47" t="s">
        <v>2775</v>
      </c>
      <c r="C3572" s="47" t="s">
        <v>2775</v>
      </c>
      <c r="D3572" s="33">
        <v>1</v>
      </c>
      <c r="E3572" s="61" t="s">
        <v>37</v>
      </c>
      <c r="F3572" s="33">
        <v>1</v>
      </c>
      <c r="G3572" s="24" t="s">
        <v>38</v>
      </c>
      <c r="H3572" s="47" t="s">
        <v>1027</v>
      </c>
      <c r="I3572" s="47" t="s">
        <v>2776</v>
      </c>
      <c r="J3572" s="47" t="s">
        <v>2615</v>
      </c>
      <c r="K3572" s="35" t="s">
        <v>2616</v>
      </c>
      <c r="L3572" s="47" t="s">
        <v>2777</v>
      </c>
      <c r="M3572" s="47" t="s">
        <v>2777</v>
      </c>
      <c r="N3572" s="62" t="s">
        <v>2779</v>
      </c>
      <c r="O3572" s="63">
        <v>50</v>
      </c>
      <c r="P3572" s="64">
        <v>9.6</v>
      </c>
      <c r="Q3572" s="35" t="s">
        <v>45</v>
      </c>
      <c r="R3572" s="103">
        <f t="shared" si="55"/>
        <v>480</v>
      </c>
      <c r="S3572" s="65">
        <v>0</v>
      </c>
      <c r="T3572" s="63">
        <v>480</v>
      </c>
      <c r="U3572" s="65">
        <v>0</v>
      </c>
      <c r="V3572" s="65">
        <v>0</v>
      </c>
      <c r="W3572" s="65">
        <v>0</v>
      </c>
      <c r="X3572" s="65">
        <v>0</v>
      </c>
      <c r="Y3572" s="65">
        <v>0</v>
      </c>
      <c r="Z3572" s="65">
        <v>0</v>
      </c>
      <c r="AA3572" s="65">
        <v>0</v>
      </c>
      <c r="AB3572" s="65">
        <v>0</v>
      </c>
      <c r="AC3572" s="65">
        <v>0</v>
      </c>
      <c r="AD3572" s="65">
        <v>0</v>
      </c>
    </row>
    <row r="3573" spans="1:30" s="1" customFormat="1" ht="15" customHeight="1" x14ac:dyDescent="0.3">
      <c r="A3573" s="47" t="s">
        <v>2774</v>
      </c>
      <c r="B3573" s="47" t="s">
        <v>2775</v>
      </c>
      <c r="C3573" s="47" t="s">
        <v>2775</v>
      </c>
      <c r="D3573" s="33">
        <v>1</v>
      </c>
      <c r="E3573" s="61" t="s">
        <v>37</v>
      </c>
      <c r="F3573" s="33">
        <v>1</v>
      </c>
      <c r="G3573" s="24" t="s">
        <v>38</v>
      </c>
      <c r="H3573" s="47" t="s">
        <v>1027</v>
      </c>
      <c r="I3573" s="47" t="s">
        <v>2776</v>
      </c>
      <c r="J3573" s="47" t="s">
        <v>2666</v>
      </c>
      <c r="K3573" s="35" t="s">
        <v>2667</v>
      </c>
      <c r="L3573" s="47" t="s">
        <v>2777</v>
      </c>
      <c r="M3573" s="47" t="s">
        <v>2777</v>
      </c>
      <c r="N3573" s="62" t="s">
        <v>2779</v>
      </c>
      <c r="O3573" s="63">
        <v>50</v>
      </c>
      <c r="P3573" s="64">
        <v>11.12</v>
      </c>
      <c r="Q3573" s="35" t="s">
        <v>45</v>
      </c>
      <c r="R3573" s="103">
        <f t="shared" si="55"/>
        <v>556</v>
      </c>
      <c r="S3573" s="65">
        <v>0</v>
      </c>
      <c r="T3573" s="63">
        <v>556</v>
      </c>
      <c r="U3573" s="65">
        <v>0</v>
      </c>
      <c r="V3573" s="65">
        <v>0</v>
      </c>
      <c r="W3573" s="65">
        <v>0</v>
      </c>
      <c r="X3573" s="65">
        <v>0</v>
      </c>
      <c r="Y3573" s="65">
        <v>0</v>
      </c>
      <c r="Z3573" s="65">
        <v>0</v>
      </c>
      <c r="AA3573" s="65">
        <v>0</v>
      </c>
      <c r="AB3573" s="65">
        <v>0</v>
      </c>
      <c r="AC3573" s="65">
        <v>0</v>
      </c>
      <c r="AD3573" s="65">
        <v>0</v>
      </c>
    </row>
    <row r="3574" spans="1:30" s="1" customFormat="1" ht="15" customHeight="1" x14ac:dyDescent="0.3">
      <c r="A3574" s="47" t="s">
        <v>2774</v>
      </c>
      <c r="B3574" s="47" t="s">
        <v>2775</v>
      </c>
      <c r="C3574" s="47" t="s">
        <v>2775</v>
      </c>
      <c r="D3574" s="33">
        <v>1</v>
      </c>
      <c r="E3574" s="61" t="s">
        <v>37</v>
      </c>
      <c r="F3574" s="33">
        <v>1</v>
      </c>
      <c r="G3574" s="24" t="s">
        <v>38</v>
      </c>
      <c r="H3574" s="47" t="s">
        <v>1027</v>
      </c>
      <c r="I3574" s="47" t="s">
        <v>2776</v>
      </c>
      <c r="J3574" s="47" t="s">
        <v>2430</v>
      </c>
      <c r="K3574" s="35" t="s">
        <v>2431</v>
      </c>
      <c r="L3574" s="47" t="s">
        <v>2777</v>
      </c>
      <c r="M3574" s="47" t="s">
        <v>2777</v>
      </c>
      <c r="N3574" s="62" t="s">
        <v>44</v>
      </c>
      <c r="O3574" s="63">
        <v>15</v>
      </c>
      <c r="P3574" s="64">
        <v>56</v>
      </c>
      <c r="Q3574" s="35" t="s">
        <v>45</v>
      </c>
      <c r="R3574" s="103">
        <f t="shared" si="55"/>
        <v>840</v>
      </c>
      <c r="S3574" s="65">
        <v>0</v>
      </c>
      <c r="T3574" s="63">
        <v>168</v>
      </c>
      <c r="U3574" s="65">
        <v>0</v>
      </c>
      <c r="V3574" s="63">
        <v>168</v>
      </c>
      <c r="W3574" s="65">
        <v>0</v>
      </c>
      <c r="X3574" s="63">
        <v>168</v>
      </c>
      <c r="Y3574" s="65">
        <v>0</v>
      </c>
      <c r="Z3574" s="63">
        <v>168</v>
      </c>
      <c r="AA3574" s="65">
        <v>0</v>
      </c>
      <c r="AB3574" s="63">
        <v>168</v>
      </c>
      <c r="AC3574" s="65">
        <v>0</v>
      </c>
      <c r="AD3574" s="65">
        <v>0</v>
      </c>
    </row>
    <row r="3575" spans="1:30" s="1" customFormat="1" ht="15" customHeight="1" x14ac:dyDescent="0.3">
      <c r="A3575" s="47" t="s">
        <v>2774</v>
      </c>
      <c r="B3575" s="47" t="s">
        <v>2775</v>
      </c>
      <c r="C3575" s="47" t="s">
        <v>2775</v>
      </c>
      <c r="D3575" s="33">
        <v>1</v>
      </c>
      <c r="E3575" s="61" t="s">
        <v>37</v>
      </c>
      <c r="F3575" s="33">
        <v>1</v>
      </c>
      <c r="G3575" s="24" t="s">
        <v>38</v>
      </c>
      <c r="H3575" s="47" t="s">
        <v>1027</v>
      </c>
      <c r="I3575" s="47" t="s">
        <v>2776</v>
      </c>
      <c r="J3575" s="47" t="s">
        <v>1574</v>
      </c>
      <c r="K3575" s="35" t="s">
        <v>1575</v>
      </c>
      <c r="L3575" s="47" t="s">
        <v>2777</v>
      </c>
      <c r="M3575" s="47" t="s">
        <v>2777</v>
      </c>
      <c r="N3575" s="62" t="s">
        <v>44</v>
      </c>
      <c r="O3575" s="63">
        <v>3</v>
      </c>
      <c r="P3575" s="64">
        <v>101</v>
      </c>
      <c r="Q3575" s="35" t="s">
        <v>45</v>
      </c>
      <c r="R3575" s="103">
        <f t="shared" si="55"/>
        <v>303</v>
      </c>
      <c r="S3575" s="65">
        <v>0</v>
      </c>
      <c r="T3575" s="63">
        <v>101</v>
      </c>
      <c r="U3575" s="65">
        <v>0</v>
      </c>
      <c r="V3575" s="63">
        <v>101</v>
      </c>
      <c r="W3575" s="65">
        <v>0</v>
      </c>
      <c r="X3575" s="63">
        <v>101</v>
      </c>
      <c r="Y3575" s="65">
        <v>0</v>
      </c>
      <c r="Z3575" s="65">
        <v>0</v>
      </c>
      <c r="AA3575" s="65">
        <v>0</v>
      </c>
      <c r="AB3575" s="65">
        <v>0</v>
      </c>
      <c r="AC3575" s="65">
        <v>0</v>
      </c>
      <c r="AD3575" s="65">
        <v>0</v>
      </c>
    </row>
    <row r="3576" spans="1:30" s="1" customFormat="1" ht="15" customHeight="1" x14ac:dyDescent="0.3">
      <c r="A3576" s="47" t="s">
        <v>2774</v>
      </c>
      <c r="B3576" s="47" t="s">
        <v>2775</v>
      </c>
      <c r="C3576" s="47" t="s">
        <v>2775</v>
      </c>
      <c r="D3576" s="33">
        <v>1</v>
      </c>
      <c r="E3576" s="61" t="s">
        <v>37</v>
      </c>
      <c r="F3576" s="33">
        <v>1</v>
      </c>
      <c r="G3576" s="24" t="s">
        <v>38</v>
      </c>
      <c r="H3576" s="47" t="s">
        <v>1027</v>
      </c>
      <c r="I3576" s="47" t="s">
        <v>2776</v>
      </c>
      <c r="J3576" s="47" t="s">
        <v>191</v>
      </c>
      <c r="K3576" s="35" t="s">
        <v>2782</v>
      </c>
      <c r="L3576" s="47" t="s">
        <v>2777</v>
      </c>
      <c r="M3576" s="47" t="s">
        <v>2777</v>
      </c>
      <c r="N3576" s="62" t="s">
        <v>44</v>
      </c>
      <c r="O3576" s="63">
        <v>16</v>
      </c>
      <c r="P3576" s="64">
        <v>46</v>
      </c>
      <c r="Q3576" s="35" t="s">
        <v>45</v>
      </c>
      <c r="R3576" s="103">
        <f t="shared" si="55"/>
        <v>736</v>
      </c>
      <c r="S3576" s="65">
        <v>0</v>
      </c>
      <c r="T3576" s="63">
        <v>184</v>
      </c>
      <c r="U3576" s="65">
        <v>0</v>
      </c>
      <c r="V3576" s="63">
        <v>184</v>
      </c>
      <c r="W3576" s="65">
        <v>0</v>
      </c>
      <c r="X3576" s="63">
        <v>184</v>
      </c>
      <c r="Y3576" s="65">
        <v>0</v>
      </c>
      <c r="Z3576" s="63">
        <v>184</v>
      </c>
      <c r="AA3576" s="65">
        <v>0</v>
      </c>
      <c r="AB3576" s="65">
        <v>0</v>
      </c>
      <c r="AC3576" s="65">
        <v>0</v>
      </c>
      <c r="AD3576" s="65">
        <v>0</v>
      </c>
    </row>
    <row r="3577" spans="1:30" s="1" customFormat="1" ht="15" customHeight="1" x14ac:dyDescent="0.3">
      <c r="A3577" s="47" t="s">
        <v>2774</v>
      </c>
      <c r="B3577" s="47" t="s">
        <v>2775</v>
      </c>
      <c r="C3577" s="47" t="s">
        <v>2775</v>
      </c>
      <c r="D3577" s="33">
        <v>1</v>
      </c>
      <c r="E3577" s="61" t="s">
        <v>37</v>
      </c>
      <c r="F3577" s="33">
        <v>1</v>
      </c>
      <c r="G3577" s="24" t="s">
        <v>38</v>
      </c>
      <c r="H3577" s="47" t="s">
        <v>1027</v>
      </c>
      <c r="I3577" s="47" t="s">
        <v>2776</v>
      </c>
      <c r="J3577" s="47" t="s">
        <v>1548</v>
      </c>
      <c r="K3577" s="35" t="s">
        <v>1549</v>
      </c>
      <c r="L3577" s="47" t="s">
        <v>2777</v>
      </c>
      <c r="M3577" s="47" t="s">
        <v>2777</v>
      </c>
      <c r="N3577" s="62" t="s">
        <v>2779</v>
      </c>
      <c r="O3577" s="63">
        <v>100</v>
      </c>
      <c r="P3577" s="64">
        <v>4.58</v>
      </c>
      <c r="Q3577" s="35" t="s">
        <v>45</v>
      </c>
      <c r="R3577" s="103">
        <f t="shared" si="55"/>
        <v>458</v>
      </c>
      <c r="S3577" s="65">
        <v>0</v>
      </c>
      <c r="T3577" s="63">
        <v>229</v>
      </c>
      <c r="U3577" s="65">
        <v>0</v>
      </c>
      <c r="V3577" s="65">
        <v>0</v>
      </c>
      <c r="W3577" s="65">
        <v>0</v>
      </c>
      <c r="X3577" s="63">
        <v>229</v>
      </c>
      <c r="Y3577" s="65">
        <v>0</v>
      </c>
      <c r="Z3577" s="65">
        <v>0</v>
      </c>
      <c r="AA3577" s="65">
        <v>0</v>
      </c>
      <c r="AB3577" s="65">
        <v>0</v>
      </c>
      <c r="AC3577" s="65">
        <v>0</v>
      </c>
      <c r="AD3577" s="65">
        <v>0</v>
      </c>
    </row>
    <row r="3578" spans="1:30" s="1" customFormat="1" ht="15" customHeight="1" x14ac:dyDescent="0.3">
      <c r="A3578" s="47" t="s">
        <v>2774</v>
      </c>
      <c r="B3578" s="47" t="s">
        <v>2775</v>
      </c>
      <c r="C3578" s="47" t="s">
        <v>2775</v>
      </c>
      <c r="D3578" s="33">
        <v>1</v>
      </c>
      <c r="E3578" s="61" t="s">
        <v>246</v>
      </c>
      <c r="F3578" s="33">
        <v>1</v>
      </c>
      <c r="G3578" s="24" t="s">
        <v>38</v>
      </c>
      <c r="H3578" s="62" t="s">
        <v>1027</v>
      </c>
      <c r="I3578" s="47" t="s">
        <v>2776</v>
      </c>
      <c r="J3578" s="47" t="s">
        <v>140</v>
      </c>
      <c r="K3578" s="50" t="s">
        <v>744</v>
      </c>
      <c r="L3578" s="47" t="s">
        <v>2777</v>
      </c>
      <c r="M3578" s="47" t="s">
        <v>2777</v>
      </c>
      <c r="N3578" s="62" t="s">
        <v>63</v>
      </c>
      <c r="O3578" s="63">
        <v>20</v>
      </c>
      <c r="P3578" s="64">
        <v>1879.25</v>
      </c>
      <c r="Q3578" s="50" t="s">
        <v>45</v>
      </c>
      <c r="R3578" s="103">
        <f t="shared" si="55"/>
        <v>37585</v>
      </c>
      <c r="S3578" s="65">
        <v>0</v>
      </c>
      <c r="T3578" s="63">
        <v>7517</v>
      </c>
      <c r="U3578" s="65">
        <v>0</v>
      </c>
      <c r="V3578" s="63">
        <v>3759</v>
      </c>
      <c r="W3578" s="63">
        <v>3758</v>
      </c>
      <c r="X3578" s="63">
        <v>5638</v>
      </c>
      <c r="Y3578" s="63">
        <v>5638</v>
      </c>
      <c r="Z3578" s="63">
        <v>1879</v>
      </c>
      <c r="AA3578" s="63">
        <v>1879</v>
      </c>
      <c r="AB3578" s="63">
        <v>1879</v>
      </c>
      <c r="AC3578" s="63">
        <v>5638</v>
      </c>
      <c r="AD3578" s="65">
        <v>0</v>
      </c>
    </row>
    <row r="3579" spans="1:30" s="1" customFormat="1" ht="15" customHeight="1" x14ac:dyDescent="0.3">
      <c r="A3579" s="47" t="s">
        <v>2774</v>
      </c>
      <c r="B3579" s="47" t="s">
        <v>2775</v>
      </c>
      <c r="C3579" s="47" t="s">
        <v>2775</v>
      </c>
      <c r="D3579" s="33">
        <v>1</v>
      </c>
      <c r="E3579" s="61" t="s">
        <v>246</v>
      </c>
      <c r="F3579" s="33">
        <v>1</v>
      </c>
      <c r="G3579" s="24" t="s">
        <v>38</v>
      </c>
      <c r="H3579" s="62" t="s">
        <v>1027</v>
      </c>
      <c r="I3579" s="47" t="s">
        <v>2776</v>
      </c>
      <c r="J3579" s="47" t="s">
        <v>142</v>
      </c>
      <c r="K3579" s="50" t="s">
        <v>745</v>
      </c>
      <c r="L3579" s="47" t="s">
        <v>2777</v>
      </c>
      <c r="M3579" s="47" t="s">
        <v>2777</v>
      </c>
      <c r="N3579" s="62" t="s">
        <v>63</v>
      </c>
      <c r="O3579" s="63">
        <v>10</v>
      </c>
      <c r="P3579" s="64">
        <v>1763.2</v>
      </c>
      <c r="Q3579" s="50" t="s">
        <v>45</v>
      </c>
      <c r="R3579" s="103">
        <f t="shared" si="55"/>
        <v>17632</v>
      </c>
      <c r="S3579" s="65">
        <v>0</v>
      </c>
      <c r="T3579" s="65">
        <v>0</v>
      </c>
      <c r="U3579" s="65">
        <v>0</v>
      </c>
      <c r="V3579" s="63">
        <v>5290</v>
      </c>
      <c r="W3579" s="65">
        <v>0</v>
      </c>
      <c r="X3579" s="63">
        <v>8816</v>
      </c>
      <c r="Y3579" s="65">
        <v>0</v>
      </c>
      <c r="Z3579" s="65">
        <v>0</v>
      </c>
      <c r="AA3579" s="63">
        <v>1763</v>
      </c>
      <c r="AB3579" s="65">
        <v>0</v>
      </c>
      <c r="AC3579" s="63">
        <v>1763</v>
      </c>
      <c r="AD3579" s="65">
        <v>0</v>
      </c>
    </row>
    <row r="3580" spans="1:30" s="1" customFormat="1" ht="15" customHeight="1" x14ac:dyDescent="0.3">
      <c r="A3580" s="47" t="s">
        <v>2774</v>
      </c>
      <c r="B3580" s="47" t="s">
        <v>2775</v>
      </c>
      <c r="C3580" s="47" t="s">
        <v>2775</v>
      </c>
      <c r="D3580" s="33">
        <v>1</v>
      </c>
      <c r="E3580" s="61" t="s">
        <v>246</v>
      </c>
      <c r="F3580" s="33">
        <v>1</v>
      </c>
      <c r="G3580" s="24" t="s">
        <v>38</v>
      </c>
      <c r="H3580" s="62" t="s">
        <v>1027</v>
      </c>
      <c r="I3580" s="47" t="s">
        <v>2776</v>
      </c>
      <c r="J3580" s="47" t="s">
        <v>520</v>
      </c>
      <c r="K3580" s="35" t="s">
        <v>521</v>
      </c>
      <c r="L3580" s="47" t="s">
        <v>2777</v>
      </c>
      <c r="M3580" s="47" t="s">
        <v>2777</v>
      </c>
      <c r="N3580" s="62" t="s">
        <v>63</v>
      </c>
      <c r="O3580" s="63">
        <v>18</v>
      </c>
      <c r="P3580" s="64">
        <v>88</v>
      </c>
      <c r="Q3580" s="35" t="s">
        <v>45</v>
      </c>
      <c r="R3580" s="103">
        <f t="shared" si="55"/>
        <v>1584</v>
      </c>
      <c r="S3580" s="65">
        <v>0</v>
      </c>
      <c r="T3580" s="63">
        <v>216</v>
      </c>
      <c r="U3580" s="65">
        <v>0</v>
      </c>
      <c r="V3580" s="63">
        <v>216</v>
      </c>
      <c r="W3580" s="65">
        <v>0</v>
      </c>
      <c r="X3580" s="63">
        <v>360</v>
      </c>
      <c r="Y3580" s="63">
        <v>360</v>
      </c>
      <c r="Z3580" s="65">
        <v>0</v>
      </c>
      <c r="AA3580" s="63">
        <v>216</v>
      </c>
      <c r="AB3580" s="65">
        <v>0</v>
      </c>
      <c r="AC3580" s="63">
        <v>216</v>
      </c>
      <c r="AD3580" s="65">
        <v>0</v>
      </c>
    </row>
    <row r="3581" spans="1:30" s="1" customFormat="1" ht="15" customHeight="1" x14ac:dyDescent="0.3">
      <c r="A3581" s="47" t="s">
        <v>2774</v>
      </c>
      <c r="B3581" s="47" t="s">
        <v>2775</v>
      </c>
      <c r="C3581" s="47" t="s">
        <v>2775</v>
      </c>
      <c r="D3581" s="33">
        <v>1</v>
      </c>
      <c r="E3581" s="61" t="s">
        <v>246</v>
      </c>
      <c r="F3581" s="33">
        <v>1</v>
      </c>
      <c r="G3581" s="24" t="s">
        <v>38</v>
      </c>
      <c r="H3581" s="62" t="s">
        <v>1027</v>
      </c>
      <c r="I3581" s="47" t="s">
        <v>2776</v>
      </c>
      <c r="J3581" s="47" t="s">
        <v>51</v>
      </c>
      <c r="K3581" s="35" t="s">
        <v>540</v>
      </c>
      <c r="L3581" s="47" t="s">
        <v>2777</v>
      </c>
      <c r="M3581" s="47" t="s">
        <v>2777</v>
      </c>
      <c r="N3581" s="62" t="s">
        <v>48</v>
      </c>
      <c r="O3581" s="63">
        <v>6</v>
      </c>
      <c r="P3581" s="64">
        <v>50</v>
      </c>
      <c r="Q3581" s="35" t="s">
        <v>45</v>
      </c>
      <c r="R3581" s="103">
        <f t="shared" si="55"/>
        <v>300</v>
      </c>
      <c r="S3581" s="65">
        <v>0</v>
      </c>
      <c r="T3581" s="63">
        <v>50</v>
      </c>
      <c r="U3581" s="65">
        <v>0</v>
      </c>
      <c r="V3581" s="63">
        <v>50</v>
      </c>
      <c r="W3581" s="65">
        <v>0</v>
      </c>
      <c r="X3581" s="63">
        <v>50</v>
      </c>
      <c r="Y3581" s="63">
        <v>50</v>
      </c>
      <c r="Z3581" s="65">
        <v>0</v>
      </c>
      <c r="AA3581" s="63">
        <v>50</v>
      </c>
      <c r="AB3581" s="65">
        <v>0</v>
      </c>
      <c r="AC3581" s="63">
        <v>50</v>
      </c>
      <c r="AD3581" s="65">
        <v>0</v>
      </c>
    </row>
    <row r="3582" spans="1:30" s="1" customFormat="1" ht="15" customHeight="1" x14ac:dyDescent="0.3">
      <c r="A3582" s="47" t="s">
        <v>2774</v>
      </c>
      <c r="B3582" s="47" t="s">
        <v>2775</v>
      </c>
      <c r="C3582" s="47" t="s">
        <v>2775</v>
      </c>
      <c r="D3582" s="33">
        <v>1</v>
      </c>
      <c r="E3582" s="61" t="s">
        <v>246</v>
      </c>
      <c r="F3582" s="33">
        <v>1</v>
      </c>
      <c r="G3582" s="24" t="s">
        <v>38</v>
      </c>
      <c r="H3582" s="62" t="s">
        <v>1027</v>
      </c>
      <c r="I3582" s="47" t="s">
        <v>2776</v>
      </c>
      <c r="J3582" s="47" t="s">
        <v>212</v>
      </c>
      <c r="K3582" s="35" t="s">
        <v>541</v>
      </c>
      <c r="L3582" s="47" t="s">
        <v>2777</v>
      </c>
      <c r="M3582" s="47" t="s">
        <v>2777</v>
      </c>
      <c r="N3582" s="62" t="s">
        <v>48</v>
      </c>
      <c r="O3582" s="63">
        <v>30</v>
      </c>
      <c r="P3582" s="64">
        <v>70</v>
      </c>
      <c r="Q3582" s="35" t="s">
        <v>45</v>
      </c>
      <c r="R3582" s="103">
        <f t="shared" si="55"/>
        <v>2100</v>
      </c>
      <c r="S3582" s="65">
        <v>0</v>
      </c>
      <c r="T3582" s="63">
        <v>350</v>
      </c>
      <c r="U3582" s="65">
        <v>0</v>
      </c>
      <c r="V3582" s="63">
        <v>350</v>
      </c>
      <c r="W3582" s="65">
        <v>0</v>
      </c>
      <c r="X3582" s="63">
        <v>350</v>
      </c>
      <c r="Y3582" s="63">
        <v>350</v>
      </c>
      <c r="Z3582" s="65">
        <v>0</v>
      </c>
      <c r="AA3582" s="63">
        <v>350</v>
      </c>
      <c r="AB3582" s="65">
        <v>0</v>
      </c>
      <c r="AC3582" s="63">
        <v>350</v>
      </c>
      <c r="AD3582" s="65">
        <v>0</v>
      </c>
    </row>
    <row r="3583" spans="1:30" s="1" customFormat="1" ht="15" customHeight="1" x14ac:dyDescent="0.3">
      <c r="A3583" s="47" t="s">
        <v>2774</v>
      </c>
      <c r="B3583" s="47" t="s">
        <v>2775</v>
      </c>
      <c r="C3583" s="47" t="s">
        <v>2775</v>
      </c>
      <c r="D3583" s="33">
        <v>1</v>
      </c>
      <c r="E3583" s="61" t="s">
        <v>246</v>
      </c>
      <c r="F3583" s="33">
        <v>1</v>
      </c>
      <c r="G3583" s="24" t="s">
        <v>38</v>
      </c>
      <c r="H3583" s="62" t="s">
        <v>1027</v>
      </c>
      <c r="I3583" s="47" t="s">
        <v>2776</v>
      </c>
      <c r="J3583" s="47" t="s">
        <v>522</v>
      </c>
      <c r="K3583" s="35" t="s">
        <v>528</v>
      </c>
      <c r="L3583" s="47" t="s">
        <v>2777</v>
      </c>
      <c r="M3583" s="47" t="s">
        <v>2777</v>
      </c>
      <c r="N3583" s="62" t="s">
        <v>44</v>
      </c>
      <c r="O3583" s="63">
        <v>6</v>
      </c>
      <c r="P3583" s="64">
        <v>235</v>
      </c>
      <c r="Q3583" s="35" t="s">
        <v>45</v>
      </c>
      <c r="R3583" s="103">
        <f t="shared" si="55"/>
        <v>1410</v>
      </c>
      <c r="S3583" s="65">
        <v>0</v>
      </c>
      <c r="T3583" s="63">
        <v>235</v>
      </c>
      <c r="U3583" s="65">
        <v>0</v>
      </c>
      <c r="V3583" s="63">
        <v>235</v>
      </c>
      <c r="W3583" s="65">
        <v>0</v>
      </c>
      <c r="X3583" s="63">
        <v>235</v>
      </c>
      <c r="Y3583" s="63">
        <v>235</v>
      </c>
      <c r="Z3583" s="65">
        <v>0</v>
      </c>
      <c r="AA3583" s="63">
        <v>235</v>
      </c>
      <c r="AB3583" s="65">
        <v>0</v>
      </c>
      <c r="AC3583" s="63">
        <v>235</v>
      </c>
      <c r="AD3583" s="65">
        <v>0</v>
      </c>
    </row>
    <row r="3584" spans="1:30" s="1" customFormat="1" ht="15" customHeight="1" x14ac:dyDescent="0.3">
      <c r="A3584" s="47" t="s">
        <v>2774</v>
      </c>
      <c r="B3584" s="47" t="s">
        <v>2775</v>
      </c>
      <c r="C3584" s="47" t="s">
        <v>2775</v>
      </c>
      <c r="D3584" s="33">
        <v>1</v>
      </c>
      <c r="E3584" s="61" t="s">
        <v>246</v>
      </c>
      <c r="F3584" s="33">
        <v>1</v>
      </c>
      <c r="G3584" s="24" t="s">
        <v>38</v>
      </c>
      <c r="H3584" s="62" t="s">
        <v>1027</v>
      </c>
      <c r="I3584" s="47" t="s">
        <v>2776</v>
      </c>
      <c r="J3584" s="47" t="s">
        <v>523</v>
      </c>
      <c r="K3584" s="35" t="s">
        <v>612</v>
      </c>
      <c r="L3584" s="47" t="s">
        <v>2777</v>
      </c>
      <c r="M3584" s="47" t="s">
        <v>2777</v>
      </c>
      <c r="N3584" s="62" t="s">
        <v>44</v>
      </c>
      <c r="O3584" s="63">
        <v>6</v>
      </c>
      <c r="P3584" s="64">
        <v>257</v>
      </c>
      <c r="Q3584" s="35" t="s">
        <v>45</v>
      </c>
      <c r="R3584" s="103">
        <f t="shared" si="55"/>
        <v>1542</v>
      </c>
      <c r="S3584" s="65">
        <v>0</v>
      </c>
      <c r="T3584" s="63">
        <v>257</v>
      </c>
      <c r="U3584" s="65">
        <v>0</v>
      </c>
      <c r="V3584" s="63">
        <v>257</v>
      </c>
      <c r="W3584" s="65">
        <v>0</v>
      </c>
      <c r="X3584" s="63">
        <v>257</v>
      </c>
      <c r="Y3584" s="63">
        <v>257</v>
      </c>
      <c r="Z3584" s="65">
        <v>0</v>
      </c>
      <c r="AA3584" s="63">
        <v>257</v>
      </c>
      <c r="AB3584" s="65">
        <v>0</v>
      </c>
      <c r="AC3584" s="63">
        <v>257</v>
      </c>
      <c r="AD3584" s="65">
        <v>0</v>
      </c>
    </row>
    <row r="3585" spans="1:30" s="1" customFormat="1" ht="15" customHeight="1" x14ac:dyDescent="0.3">
      <c r="A3585" s="47" t="s">
        <v>2774</v>
      </c>
      <c r="B3585" s="47" t="s">
        <v>2775</v>
      </c>
      <c r="C3585" s="47" t="s">
        <v>2775</v>
      </c>
      <c r="D3585" s="33">
        <v>1</v>
      </c>
      <c r="E3585" s="61" t="s">
        <v>246</v>
      </c>
      <c r="F3585" s="33">
        <v>1</v>
      </c>
      <c r="G3585" s="24" t="s">
        <v>38</v>
      </c>
      <c r="H3585" s="62" t="s">
        <v>1027</v>
      </c>
      <c r="I3585" s="47" t="s">
        <v>2776</v>
      </c>
      <c r="J3585" s="47" t="s">
        <v>1030</v>
      </c>
      <c r="K3585" s="35" t="s">
        <v>2173</v>
      </c>
      <c r="L3585" s="47" t="s">
        <v>2777</v>
      </c>
      <c r="M3585" s="47" t="s">
        <v>2777</v>
      </c>
      <c r="N3585" s="62" t="s">
        <v>48</v>
      </c>
      <c r="O3585" s="63">
        <v>12</v>
      </c>
      <c r="P3585" s="64">
        <v>166.66666666666666</v>
      </c>
      <c r="Q3585" s="35" t="s">
        <v>45</v>
      </c>
      <c r="R3585" s="103">
        <f t="shared" si="55"/>
        <v>2000</v>
      </c>
      <c r="S3585" s="65">
        <v>0</v>
      </c>
      <c r="T3585" s="63">
        <v>250</v>
      </c>
      <c r="U3585" s="65">
        <v>0</v>
      </c>
      <c r="V3585" s="63">
        <v>250</v>
      </c>
      <c r="W3585" s="65">
        <v>0</v>
      </c>
      <c r="X3585" s="63">
        <v>500</v>
      </c>
      <c r="Y3585" s="63">
        <v>500</v>
      </c>
      <c r="Z3585" s="65">
        <v>0</v>
      </c>
      <c r="AA3585" s="63">
        <v>250</v>
      </c>
      <c r="AB3585" s="65">
        <v>0</v>
      </c>
      <c r="AC3585" s="63">
        <v>250</v>
      </c>
      <c r="AD3585" s="65">
        <v>0</v>
      </c>
    </row>
    <row r="3586" spans="1:30" s="1" customFormat="1" ht="15" customHeight="1" x14ac:dyDescent="0.3">
      <c r="A3586" s="47" t="s">
        <v>2774</v>
      </c>
      <c r="B3586" s="47" t="s">
        <v>2775</v>
      </c>
      <c r="C3586" s="47" t="s">
        <v>2775</v>
      </c>
      <c r="D3586" s="33">
        <v>1</v>
      </c>
      <c r="E3586" s="61" t="s">
        <v>246</v>
      </c>
      <c r="F3586" s="33">
        <v>1</v>
      </c>
      <c r="G3586" s="24" t="s">
        <v>38</v>
      </c>
      <c r="H3586" s="62" t="s">
        <v>1027</v>
      </c>
      <c r="I3586" s="47" t="s">
        <v>2776</v>
      </c>
      <c r="J3586" s="47" t="s">
        <v>74</v>
      </c>
      <c r="K3586" s="35" t="s">
        <v>75</v>
      </c>
      <c r="L3586" s="47" t="s">
        <v>2777</v>
      </c>
      <c r="M3586" s="47" t="s">
        <v>2777</v>
      </c>
      <c r="N3586" s="62" t="s">
        <v>48</v>
      </c>
      <c r="O3586" s="63">
        <v>5</v>
      </c>
      <c r="P3586" s="64">
        <v>285</v>
      </c>
      <c r="Q3586" s="35" t="s">
        <v>45</v>
      </c>
      <c r="R3586" s="103">
        <f t="shared" si="55"/>
        <v>1425</v>
      </c>
      <c r="S3586" s="65">
        <v>0</v>
      </c>
      <c r="T3586" s="63">
        <v>285</v>
      </c>
      <c r="U3586" s="65">
        <v>0</v>
      </c>
      <c r="V3586" s="63">
        <v>285</v>
      </c>
      <c r="W3586" s="65">
        <v>0</v>
      </c>
      <c r="X3586" s="63">
        <v>285</v>
      </c>
      <c r="Y3586" s="63">
        <v>285</v>
      </c>
      <c r="Z3586" s="65">
        <v>0</v>
      </c>
      <c r="AA3586" s="65">
        <v>0</v>
      </c>
      <c r="AB3586" s="65">
        <v>0</v>
      </c>
      <c r="AC3586" s="63">
        <v>285</v>
      </c>
      <c r="AD3586" s="65">
        <v>0</v>
      </c>
    </row>
    <row r="3587" spans="1:30" s="1" customFormat="1" ht="15" customHeight="1" x14ac:dyDescent="0.3">
      <c r="A3587" s="47" t="s">
        <v>2774</v>
      </c>
      <c r="B3587" s="47" t="s">
        <v>2775</v>
      </c>
      <c r="C3587" s="47" t="s">
        <v>2775</v>
      </c>
      <c r="D3587" s="33">
        <v>1</v>
      </c>
      <c r="E3587" s="61" t="s">
        <v>246</v>
      </c>
      <c r="F3587" s="33">
        <v>1</v>
      </c>
      <c r="G3587" s="24" t="s">
        <v>38</v>
      </c>
      <c r="H3587" s="62" t="s">
        <v>1027</v>
      </c>
      <c r="I3587" s="47" t="s">
        <v>2776</v>
      </c>
      <c r="J3587" s="47" t="s">
        <v>748</v>
      </c>
      <c r="K3587" s="35" t="s">
        <v>792</v>
      </c>
      <c r="L3587" s="47" t="s">
        <v>2777</v>
      </c>
      <c r="M3587" s="47" t="s">
        <v>2777</v>
      </c>
      <c r="N3587" s="62" t="s">
        <v>48</v>
      </c>
      <c r="O3587" s="63">
        <v>30</v>
      </c>
      <c r="P3587" s="64">
        <v>60</v>
      </c>
      <c r="Q3587" s="35" t="s">
        <v>45</v>
      </c>
      <c r="R3587" s="103">
        <f t="shared" si="55"/>
        <v>1800</v>
      </c>
      <c r="S3587" s="65">
        <v>0</v>
      </c>
      <c r="T3587" s="63">
        <v>300</v>
      </c>
      <c r="U3587" s="65">
        <v>0</v>
      </c>
      <c r="V3587" s="63">
        <v>300</v>
      </c>
      <c r="W3587" s="65">
        <v>0</v>
      </c>
      <c r="X3587" s="63">
        <v>300</v>
      </c>
      <c r="Y3587" s="63">
        <v>300</v>
      </c>
      <c r="Z3587" s="65">
        <v>0</v>
      </c>
      <c r="AA3587" s="63">
        <v>300</v>
      </c>
      <c r="AB3587" s="65">
        <v>0</v>
      </c>
      <c r="AC3587" s="63">
        <v>300</v>
      </c>
      <c r="AD3587" s="65">
        <v>0</v>
      </c>
    </row>
    <row r="3588" spans="1:30" s="1" customFormat="1" ht="15" customHeight="1" x14ac:dyDescent="0.3">
      <c r="A3588" s="47" t="s">
        <v>2774</v>
      </c>
      <c r="B3588" s="47" t="s">
        <v>2775</v>
      </c>
      <c r="C3588" s="47" t="s">
        <v>2775</v>
      </c>
      <c r="D3588" s="33">
        <v>1</v>
      </c>
      <c r="E3588" s="61" t="s">
        <v>246</v>
      </c>
      <c r="F3588" s="33">
        <v>1</v>
      </c>
      <c r="G3588" s="24" t="s">
        <v>38</v>
      </c>
      <c r="H3588" s="62" t="s">
        <v>1027</v>
      </c>
      <c r="I3588" s="47" t="s">
        <v>2776</v>
      </c>
      <c r="J3588" s="47" t="s">
        <v>2791</v>
      </c>
      <c r="K3588" s="35" t="s">
        <v>2792</v>
      </c>
      <c r="L3588" s="47" t="s">
        <v>2777</v>
      </c>
      <c r="M3588" s="47" t="s">
        <v>2777</v>
      </c>
      <c r="N3588" s="62" t="s">
        <v>48</v>
      </c>
      <c r="O3588" s="63">
        <v>4</v>
      </c>
      <c r="P3588" s="64">
        <v>80</v>
      </c>
      <c r="Q3588" s="35" t="s">
        <v>45</v>
      </c>
      <c r="R3588" s="103">
        <f t="shared" si="55"/>
        <v>320</v>
      </c>
      <c r="S3588" s="65">
        <v>0</v>
      </c>
      <c r="T3588" s="63">
        <v>82</v>
      </c>
      <c r="U3588" s="65">
        <v>0</v>
      </c>
      <c r="V3588" s="65">
        <v>0</v>
      </c>
      <c r="W3588" s="65">
        <v>0</v>
      </c>
      <c r="X3588" s="63">
        <v>82</v>
      </c>
      <c r="Y3588" s="63">
        <v>82</v>
      </c>
      <c r="Z3588" s="65">
        <v>0</v>
      </c>
      <c r="AA3588" s="65">
        <v>0</v>
      </c>
      <c r="AB3588" s="65">
        <v>0</v>
      </c>
      <c r="AC3588" s="63">
        <v>74</v>
      </c>
      <c r="AD3588" s="65">
        <v>0</v>
      </c>
    </row>
    <row r="3589" spans="1:30" s="1" customFormat="1" ht="15" customHeight="1" x14ac:dyDescent="0.3">
      <c r="A3589" s="47" t="s">
        <v>2774</v>
      </c>
      <c r="B3589" s="47" t="s">
        <v>2775</v>
      </c>
      <c r="C3589" s="47" t="s">
        <v>2775</v>
      </c>
      <c r="D3589" s="33">
        <v>1</v>
      </c>
      <c r="E3589" s="61" t="s">
        <v>246</v>
      </c>
      <c r="F3589" s="33">
        <v>1</v>
      </c>
      <c r="G3589" s="24" t="s">
        <v>38</v>
      </c>
      <c r="H3589" s="62" t="s">
        <v>1027</v>
      </c>
      <c r="I3589" s="47" t="s">
        <v>2776</v>
      </c>
      <c r="J3589" s="47" t="s">
        <v>531</v>
      </c>
      <c r="K3589" s="35" t="s">
        <v>613</v>
      </c>
      <c r="L3589" s="47" t="s">
        <v>2777</v>
      </c>
      <c r="M3589" s="47" t="s">
        <v>2777</v>
      </c>
      <c r="N3589" s="62" t="s">
        <v>63</v>
      </c>
      <c r="O3589" s="63">
        <v>4</v>
      </c>
      <c r="P3589" s="64">
        <v>55</v>
      </c>
      <c r="Q3589" s="35" t="s">
        <v>45</v>
      </c>
      <c r="R3589" s="103">
        <f t="shared" si="55"/>
        <v>220</v>
      </c>
      <c r="S3589" s="65">
        <v>0</v>
      </c>
      <c r="T3589" s="63">
        <v>55</v>
      </c>
      <c r="U3589" s="65">
        <v>0</v>
      </c>
      <c r="V3589" s="65">
        <v>0</v>
      </c>
      <c r="W3589" s="65">
        <v>0</v>
      </c>
      <c r="X3589" s="63">
        <v>55</v>
      </c>
      <c r="Y3589" s="63">
        <v>55</v>
      </c>
      <c r="Z3589" s="65">
        <v>0</v>
      </c>
      <c r="AA3589" s="65">
        <v>0</v>
      </c>
      <c r="AB3589" s="65">
        <v>0</v>
      </c>
      <c r="AC3589" s="63">
        <v>55</v>
      </c>
      <c r="AD3589" s="65">
        <v>0</v>
      </c>
    </row>
    <row r="3590" spans="1:30" s="1" customFormat="1" ht="15" customHeight="1" x14ac:dyDescent="0.3">
      <c r="A3590" s="47" t="s">
        <v>2774</v>
      </c>
      <c r="B3590" s="47" t="s">
        <v>2775</v>
      </c>
      <c r="C3590" s="47" t="s">
        <v>2775</v>
      </c>
      <c r="D3590" s="33">
        <v>1</v>
      </c>
      <c r="E3590" s="61" t="s">
        <v>246</v>
      </c>
      <c r="F3590" s="33">
        <v>1</v>
      </c>
      <c r="G3590" s="24" t="s">
        <v>38</v>
      </c>
      <c r="H3590" s="62" t="s">
        <v>1027</v>
      </c>
      <c r="I3590" s="47" t="s">
        <v>2776</v>
      </c>
      <c r="J3590" s="47" t="s">
        <v>1887</v>
      </c>
      <c r="K3590" s="35" t="s">
        <v>1888</v>
      </c>
      <c r="L3590" s="47" t="s">
        <v>2777</v>
      </c>
      <c r="M3590" s="47" t="s">
        <v>2777</v>
      </c>
      <c r="N3590" s="62" t="s">
        <v>44</v>
      </c>
      <c r="O3590" s="63">
        <v>6</v>
      </c>
      <c r="P3590" s="64">
        <v>30</v>
      </c>
      <c r="Q3590" s="35" t="s">
        <v>45</v>
      </c>
      <c r="R3590" s="103">
        <f t="shared" si="55"/>
        <v>180</v>
      </c>
      <c r="S3590" s="65">
        <v>0</v>
      </c>
      <c r="T3590" s="63">
        <v>30</v>
      </c>
      <c r="U3590" s="65">
        <v>0</v>
      </c>
      <c r="V3590" s="63">
        <v>30</v>
      </c>
      <c r="W3590" s="65">
        <v>0</v>
      </c>
      <c r="X3590" s="63">
        <v>30</v>
      </c>
      <c r="Y3590" s="63">
        <v>30</v>
      </c>
      <c r="Z3590" s="65">
        <v>0</v>
      </c>
      <c r="AA3590" s="63">
        <v>30</v>
      </c>
      <c r="AB3590" s="65">
        <v>0</v>
      </c>
      <c r="AC3590" s="63">
        <v>30</v>
      </c>
      <c r="AD3590" s="65">
        <v>0</v>
      </c>
    </row>
    <row r="3591" spans="1:30" s="1" customFormat="1" ht="15" customHeight="1" x14ac:dyDescent="0.3">
      <c r="A3591" s="47" t="s">
        <v>2774</v>
      </c>
      <c r="B3591" s="47" t="s">
        <v>2775</v>
      </c>
      <c r="C3591" s="47" t="s">
        <v>2775</v>
      </c>
      <c r="D3591" s="33">
        <v>1</v>
      </c>
      <c r="E3591" s="61" t="s">
        <v>246</v>
      </c>
      <c r="F3591" s="33">
        <v>1</v>
      </c>
      <c r="G3591" s="24" t="s">
        <v>38</v>
      </c>
      <c r="H3591" s="62" t="s">
        <v>1027</v>
      </c>
      <c r="I3591" s="47" t="s">
        <v>2776</v>
      </c>
      <c r="J3591" s="47" t="s">
        <v>1456</v>
      </c>
      <c r="K3591" s="35" t="s">
        <v>2793</v>
      </c>
      <c r="L3591" s="47" t="s">
        <v>2777</v>
      </c>
      <c r="M3591" s="47" t="s">
        <v>2777</v>
      </c>
      <c r="N3591" s="62" t="s">
        <v>48</v>
      </c>
      <c r="O3591" s="63">
        <v>15</v>
      </c>
      <c r="P3591" s="64">
        <v>165</v>
      </c>
      <c r="Q3591" s="35" t="s">
        <v>45</v>
      </c>
      <c r="R3591" s="103">
        <f t="shared" si="55"/>
        <v>2475</v>
      </c>
      <c r="S3591" s="65">
        <v>0</v>
      </c>
      <c r="T3591" s="63">
        <v>825</v>
      </c>
      <c r="U3591" s="65">
        <v>0</v>
      </c>
      <c r="V3591" s="65">
        <v>0</v>
      </c>
      <c r="W3591" s="65">
        <v>0</v>
      </c>
      <c r="X3591" s="63">
        <v>825</v>
      </c>
      <c r="Y3591" s="65">
        <v>0</v>
      </c>
      <c r="Z3591" s="65">
        <v>0</v>
      </c>
      <c r="AA3591" s="63">
        <v>825</v>
      </c>
      <c r="AB3591" s="65">
        <v>0</v>
      </c>
      <c r="AC3591" s="65">
        <v>0</v>
      </c>
      <c r="AD3591" s="65">
        <v>0</v>
      </c>
    </row>
    <row r="3592" spans="1:30" s="1" customFormat="1" ht="15" customHeight="1" x14ac:dyDescent="0.3">
      <c r="A3592" s="47" t="s">
        <v>2774</v>
      </c>
      <c r="B3592" s="47" t="s">
        <v>2775</v>
      </c>
      <c r="C3592" s="47" t="s">
        <v>2775</v>
      </c>
      <c r="D3592" s="33">
        <v>1</v>
      </c>
      <c r="E3592" s="61" t="s">
        <v>246</v>
      </c>
      <c r="F3592" s="33">
        <v>1</v>
      </c>
      <c r="G3592" s="24" t="s">
        <v>38</v>
      </c>
      <c r="H3592" s="62" t="s">
        <v>1027</v>
      </c>
      <c r="I3592" s="47" t="s">
        <v>2776</v>
      </c>
      <c r="J3592" s="47" t="s">
        <v>649</v>
      </c>
      <c r="K3592" s="35" t="s">
        <v>650</v>
      </c>
      <c r="L3592" s="47" t="s">
        <v>2777</v>
      </c>
      <c r="M3592" s="47" t="s">
        <v>2777</v>
      </c>
      <c r="N3592" s="62" t="s">
        <v>48</v>
      </c>
      <c r="O3592" s="63">
        <v>8</v>
      </c>
      <c r="P3592" s="64">
        <v>119</v>
      </c>
      <c r="Q3592" s="35" t="s">
        <v>45</v>
      </c>
      <c r="R3592" s="103">
        <f t="shared" si="55"/>
        <v>952</v>
      </c>
      <c r="S3592" s="65">
        <v>0</v>
      </c>
      <c r="T3592" s="63">
        <v>119</v>
      </c>
      <c r="U3592" s="65">
        <v>0</v>
      </c>
      <c r="V3592" s="63">
        <v>119</v>
      </c>
      <c r="W3592" s="65">
        <v>0</v>
      </c>
      <c r="X3592" s="63">
        <v>119</v>
      </c>
      <c r="Y3592" s="63">
        <v>119</v>
      </c>
      <c r="Z3592" s="65">
        <v>0</v>
      </c>
      <c r="AA3592" s="63">
        <v>238</v>
      </c>
      <c r="AB3592" s="65">
        <v>0</v>
      </c>
      <c r="AC3592" s="63">
        <v>238</v>
      </c>
      <c r="AD3592" s="65">
        <v>0</v>
      </c>
    </row>
    <row r="3593" spans="1:30" s="1" customFormat="1" ht="15" customHeight="1" x14ac:dyDescent="0.3">
      <c r="A3593" s="47" t="s">
        <v>2774</v>
      </c>
      <c r="B3593" s="47" t="s">
        <v>2775</v>
      </c>
      <c r="C3593" s="47" t="s">
        <v>2775</v>
      </c>
      <c r="D3593" s="33">
        <v>1</v>
      </c>
      <c r="E3593" s="61" t="s">
        <v>246</v>
      </c>
      <c r="F3593" s="33">
        <v>1</v>
      </c>
      <c r="G3593" s="24" t="s">
        <v>38</v>
      </c>
      <c r="H3593" s="62" t="s">
        <v>1027</v>
      </c>
      <c r="I3593" s="47" t="s">
        <v>2776</v>
      </c>
      <c r="J3593" s="47" t="s">
        <v>179</v>
      </c>
      <c r="K3593" s="35" t="s">
        <v>180</v>
      </c>
      <c r="L3593" s="47" t="s">
        <v>2777</v>
      </c>
      <c r="M3593" s="47" t="s">
        <v>2777</v>
      </c>
      <c r="N3593" s="62" t="s">
        <v>48</v>
      </c>
      <c r="O3593" s="63">
        <v>30</v>
      </c>
      <c r="P3593" s="64">
        <v>92</v>
      </c>
      <c r="Q3593" s="35" t="s">
        <v>45</v>
      </c>
      <c r="R3593" s="103">
        <f t="shared" si="55"/>
        <v>2760</v>
      </c>
      <c r="S3593" s="65">
        <v>0</v>
      </c>
      <c r="T3593" s="63">
        <v>460</v>
      </c>
      <c r="U3593" s="65">
        <v>0</v>
      </c>
      <c r="V3593" s="63">
        <v>460</v>
      </c>
      <c r="W3593" s="65">
        <v>0</v>
      </c>
      <c r="X3593" s="63">
        <v>460</v>
      </c>
      <c r="Y3593" s="63">
        <v>460</v>
      </c>
      <c r="Z3593" s="65">
        <v>0</v>
      </c>
      <c r="AA3593" s="63">
        <v>460</v>
      </c>
      <c r="AB3593" s="65">
        <v>0</v>
      </c>
      <c r="AC3593" s="63">
        <v>460</v>
      </c>
      <c r="AD3593" s="65">
        <v>0</v>
      </c>
    </row>
    <row r="3594" spans="1:30" s="1" customFormat="1" ht="15" customHeight="1" x14ac:dyDescent="0.3">
      <c r="A3594" s="47" t="s">
        <v>2774</v>
      </c>
      <c r="B3594" s="47" t="s">
        <v>2775</v>
      </c>
      <c r="C3594" s="47" t="s">
        <v>2775</v>
      </c>
      <c r="D3594" s="33">
        <v>1</v>
      </c>
      <c r="E3594" s="61" t="s">
        <v>109</v>
      </c>
      <c r="F3594" s="33">
        <v>43</v>
      </c>
      <c r="G3594" s="24" t="s">
        <v>38</v>
      </c>
      <c r="H3594" s="62" t="s">
        <v>1027</v>
      </c>
      <c r="I3594" s="47" t="s">
        <v>2776</v>
      </c>
      <c r="J3594" s="62" t="s">
        <v>811</v>
      </c>
      <c r="K3594" s="50" t="s">
        <v>881</v>
      </c>
      <c r="L3594" s="47" t="s">
        <v>2777</v>
      </c>
      <c r="M3594" s="47" t="s">
        <v>2777</v>
      </c>
      <c r="N3594" s="62" t="s">
        <v>253</v>
      </c>
      <c r="O3594" s="63">
        <v>3</v>
      </c>
      <c r="P3594" s="63">
        <v>109</v>
      </c>
      <c r="Q3594" s="50" t="s">
        <v>45</v>
      </c>
      <c r="R3594" s="103">
        <f t="shared" si="55"/>
        <v>327</v>
      </c>
      <c r="S3594" s="65">
        <v>0</v>
      </c>
      <c r="T3594" s="63">
        <v>327</v>
      </c>
      <c r="U3594" s="65">
        <v>0</v>
      </c>
      <c r="V3594" s="65">
        <v>0</v>
      </c>
      <c r="W3594" s="65">
        <v>0</v>
      </c>
      <c r="X3594" s="65">
        <v>0</v>
      </c>
      <c r="Y3594" s="65">
        <v>0</v>
      </c>
      <c r="Z3594" s="65">
        <v>0</v>
      </c>
      <c r="AA3594" s="65">
        <v>0</v>
      </c>
      <c r="AB3594" s="65">
        <v>0</v>
      </c>
      <c r="AC3594" s="65">
        <v>0</v>
      </c>
      <c r="AD3594" s="65">
        <v>0</v>
      </c>
    </row>
    <row r="3595" spans="1:30" s="1" customFormat="1" ht="15" customHeight="1" x14ac:dyDescent="0.3">
      <c r="A3595" s="47" t="s">
        <v>2774</v>
      </c>
      <c r="B3595" s="47" t="s">
        <v>2775</v>
      </c>
      <c r="C3595" s="47" t="s">
        <v>2775</v>
      </c>
      <c r="D3595" s="33">
        <v>1</v>
      </c>
      <c r="E3595" s="61" t="s">
        <v>109</v>
      </c>
      <c r="F3595" s="33">
        <v>43</v>
      </c>
      <c r="G3595" s="24" t="s">
        <v>38</v>
      </c>
      <c r="H3595" s="62" t="s">
        <v>1027</v>
      </c>
      <c r="I3595" s="47" t="s">
        <v>2776</v>
      </c>
      <c r="J3595" s="62" t="s">
        <v>179</v>
      </c>
      <c r="K3595" s="50" t="s">
        <v>180</v>
      </c>
      <c r="L3595" s="47" t="s">
        <v>2777</v>
      </c>
      <c r="M3595" s="47" t="s">
        <v>2777</v>
      </c>
      <c r="N3595" s="62" t="s">
        <v>48</v>
      </c>
      <c r="O3595" s="63">
        <v>2</v>
      </c>
      <c r="P3595" s="63">
        <v>106.5</v>
      </c>
      <c r="Q3595" s="50" t="s">
        <v>45</v>
      </c>
      <c r="R3595" s="103">
        <f t="shared" si="55"/>
        <v>213</v>
      </c>
      <c r="S3595" s="65">
        <v>0</v>
      </c>
      <c r="T3595" s="63">
        <v>213</v>
      </c>
      <c r="U3595" s="65">
        <v>0</v>
      </c>
      <c r="V3595" s="65">
        <v>0</v>
      </c>
      <c r="W3595" s="65">
        <v>0</v>
      </c>
      <c r="X3595" s="65">
        <v>0</v>
      </c>
      <c r="Y3595" s="65">
        <v>0</v>
      </c>
      <c r="Z3595" s="65">
        <v>0</v>
      </c>
      <c r="AA3595" s="65">
        <v>0</v>
      </c>
      <c r="AB3595" s="65">
        <v>0</v>
      </c>
      <c r="AC3595" s="65">
        <v>0</v>
      </c>
      <c r="AD3595" s="65">
        <v>0</v>
      </c>
    </row>
    <row r="3596" spans="1:30" s="1" customFormat="1" ht="15" customHeight="1" x14ac:dyDescent="0.3">
      <c r="A3596" s="47" t="s">
        <v>2774</v>
      </c>
      <c r="B3596" s="47" t="s">
        <v>2775</v>
      </c>
      <c r="C3596" s="47" t="s">
        <v>2775</v>
      </c>
      <c r="D3596" s="33">
        <v>1</v>
      </c>
      <c r="E3596" s="61" t="s">
        <v>109</v>
      </c>
      <c r="F3596" s="33">
        <v>43</v>
      </c>
      <c r="G3596" s="24" t="s">
        <v>38</v>
      </c>
      <c r="H3596" s="62" t="s">
        <v>1027</v>
      </c>
      <c r="I3596" s="47" t="s">
        <v>2776</v>
      </c>
      <c r="J3596" s="62" t="s">
        <v>111</v>
      </c>
      <c r="K3596" s="35" t="s">
        <v>62</v>
      </c>
      <c r="L3596" s="47" t="s">
        <v>2777</v>
      </c>
      <c r="M3596" s="47" t="s">
        <v>2777</v>
      </c>
      <c r="N3596" s="62" t="s">
        <v>48</v>
      </c>
      <c r="O3596" s="63">
        <v>3</v>
      </c>
      <c r="P3596" s="63">
        <v>51</v>
      </c>
      <c r="Q3596" s="35" t="s">
        <v>45</v>
      </c>
      <c r="R3596" s="103">
        <f t="shared" ref="R3596:R3659" si="56">SUM(S3596:AD3596)</f>
        <v>153</v>
      </c>
      <c r="S3596" s="65">
        <v>0</v>
      </c>
      <c r="T3596" s="65">
        <v>0</v>
      </c>
      <c r="U3596" s="63">
        <v>153</v>
      </c>
      <c r="V3596" s="65">
        <v>0</v>
      </c>
      <c r="W3596" s="65">
        <v>0</v>
      </c>
      <c r="X3596" s="65">
        <v>0</v>
      </c>
      <c r="Y3596" s="65">
        <v>0</v>
      </c>
      <c r="Z3596" s="65">
        <v>0</v>
      </c>
      <c r="AA3596" s="65">
        <v>0</v>
      </c>
      <c r="AB3596" s="65">
        <v>0</v>
      </c>
      <c r="AC3596" s="65">
        <v>0</v>
      </c>
      <c r="AD3596" s="65">
        <v>0</v>
      </c>
    </row>
    <row r="3597" spans="1:30" s="1" customFormat="1" ht="15" customHeight="1" x14ac:dyDescent="0.3">
      <c r="A3597" s="47" t="s">
        <v>2774</v>
      </c>
      <c r="B3597" s="47" t="s">
        <v>2775</v>
      </c>
      <c r="C3597" s="47" t="s">
        <v>2775</v>
      </c>
      <c r="D3597" s="33">
        <v>1</v>
      </c>
      <c r="E3597" s="61" t="s">
        <v>109</v>
      </c>
      <c r="F3597" s="33">
        <v>43</v>
      </c>
      <c r="G3597" s="24" t="s">
        <v>38</v>
      </c>
      <c r="H3597" s="62" t="s">
        <v>1027</v>
      </c>
      <c r="I3597" s="47" t="s">
        <v>2776</v>
      </c>
      <c r="J3597" s="62" t="s">
        <v>111</v>
      </c>
      <c r="K3597" s="35" t="s">
        <v>62</v>
      </c>
      <c r="L3597" s="47" t="s">
        <v>2777</v>
      </c>
      <c r="M3597" s="47" t="s">
        <v>2777</v>
      </c>
      <c r="N3597" s="62" t="s">
        <v>48</v>
      </c>
      <c r="O3597" s="63">
        <v>1</v>
      </c>
      <c r="P3597" s="63">
        <v>51</v>
      </c>
      <c r="Q3597" s="35" t="s">
        <v>45</v>
      </c>
      <c r="R3597" s="103">
        <f t="shared" si="56"/>
        <v>51</v>
      </c>
      <c r="S3597" s="65">
        <v>0</v>
      </c>
      <c r="T3597" s="63">
        <v>51</v>
      </c>
      <c r="U3597" s="65">
        <v>0</v>
      </c>
      <c r="V3597" s="65">
        <v>0</v>
      </c>
      <c r="W3597" s="65">
        <v>0</v>
      </c>
      <c r="X3597" s="65">
        <v>0</v>
      </c>
      <c r="Y3597" s="65">
        <v>0</v>
      </c>
      <c r="Z3597" s="65">
        <v>0</v>
      </c>
      <c r="AA3597" s="65">
        <v>0</v>
      </c>
      <c r="AB3597" s="65">
        <v>0</v>
      </c>
      <c r="AC3597" s="65">
        <v>0</v>
      </c>
      <c r="AD3597" s="65">
        <v>0</v>
      </c>
    </row>
    <row r="3598" spans="1:30" s="1" customFormat="1" ht="15" customHeight="1" x14ac:dyDescent="0.3">
      <c r="A3598" s="47" t="s">
        <v>2774</v>
      </c>
      <c r="B3598" s="47" t="s">
        <v>2775</v>
      </c>
      <c r="C3598" s="47" t="s">
        <v>2775</v>
      </c>
      <c r="D3598" s="33">
        <v>1</v>
      </c>
      <c r="E3598" s="61" t="s">
        <v>109</v>
      </c>
      <c r="F3598" s="33">
        <v>43</v>
      </c>
      <c r="G3598" s="24" t="s">
        <v>38</v>
      </c>
      <c r="H3598" s="62" t="s">
        <v>1027</v>
      </c>
      <c r="I3598" s="47" t="s">
        <v>2776</v>
      </c>
      <c r="J3598" s="62" t="s">
        <v>918</v>
      </c>
      <c r="K3598" s="35" t="s">
        <v>1354</v>
      </c>
      <c r="L3598" s="47" t="s">
        <v>2777</v>
      </c>
      <c r="M3598" s="47" t="s">
        <v>2777</v>
      </c>
      <c r="N3598" s="62" t="s">
        <v>48</v>
      </c>
      <c r="O3598" s="63">
        <v>1</v>
      </c>
      <c r="P3598" s="63">
        <v>484</v>
      </c>
      <c r="Q3598" s="35" t="s">
        <v>45</v>
      </c>
      <c r="R3598" s="103">
        <f t="shared" si="56"/>
        <v>484</v>
      </c>
      <c r="S3598" s="65">
        <v>0</v>
      </c>
      <c r="T3598" s="63">
        <v>484</v>
      </c>
      <c r="U3598" s="65">
        <v>0</v>
      </c>
      <c r="V3598" s="65">
        <v>0</v>
      </c>
      <c r="W3598" s="65">
        <v>0</v>
      </c>
      <c r="X3598" s="65">
        <v>0</v>
      </c>
      <c r="Y3598" s="65">
        <v>0</v>
      </c>
      <c r="Z3598" s="65">
        <v>0</v>
      </c>
      <c r="AA3598" s="65">
        <v>0</v>
      </c>
      <c r="AB3598" s="65">
        <v>0</v>
      </c>
      <c r="AC3598" s="65">
        <v>0</v>
      </c>
      <c r="AD3598" s="65">
        <v>0</v>
      </c>
    </row>
    <row r="3599" spans="1:30" s="1" customFormat="1" ht="15" customHeight="1" x14ac:dyDescent="0.3">
      <c r="A3599" s="47" t="s">
        <v>2774</v>
      </c>
      <c r="B3599" s="47" t="s">
        <v>2775</v>
      </c>
      <c r="C3599" s="47" t="s">
        <v>2775</v>
      </c>
      <c r="D3599" s="33">
        <v>1</v>
      </c>
      <c r="E3599" s="61" t="s">
        <v>109</v>
      </c>
      <c r="F3599" s="33">
        <v>43</v>
      </c>
      <c r="G3599" s="24" t="s">
        <v>38</v>
      </c>
      <c r="H3599" s="62" t="s">
        <v>1027</v>
      </c>
      <c r="I3599" s="47" t="s">
        <v>2776</v>
      </c>
      <c r="J3599" s="62" t="s">
        <v>530</v>
      </c>
      <c r="K3599" s="35" t="s">
        <v>2804</v>
      </c>
      <c r="L3599" s="47" t="s">
        <v>2777</v>
      </c>
      <c r="M3599" s="47" t="s">
        <v>2777</v>
      </c>
      <c r="N3599" s="62" t="s">
        <v>48</v>
      </c>
      <c r="O3599" s="63">
        <v>2</v>
      </c>
      <c r="P3599" s="63">
        <v>65</v>
      </c>
      <c r="Q3599" s="35" t="s">
        <v>45</v>
      </c>
      <c r="R3599" s="103">
        <f t="shared" si="56"/>
        <v>130</v>
      </c>
      <c r="S3599" s="65">
        <v>0</v>
      </c>
      <c r="T3599" s="63">
        <v>130</v>
      </c>
      <c r="U3599" s="65">
        <v>0</v>
      </c>
      <c r="V3599" s="65">
        <v>0</v>
      </c>
      <c r="W3599" s="65">
        <v>0</v>
      </c>
      <c r="X3599" s="65">
        <v>0</v>
      </c>
      <c r="Y3599" s="65">
        <v>0</v>
      </c>
      <c r="Z3599" s="65">
        <v>0</v>
      </c>
      <c r="AA3599" s="65">
        <v>0</v>
      </c>
      <c r="AB3599" s="65">
        <v>0</v>
      </c>
      <c r="AC3599" s="65">
        <v>0</v>
      </c>
      <c r="AD3599" s="65">
        <v>0</v>
      </c>
    </row>
    <row r="3600" spans="1:30" s="1" customFormat="1" ht="15" customHeight="1" x14ac:dyDescent="0.3">
      <c r="A3600" s="47" t="s">
        <v>2774</v>
      </c>
      <c r="B3600" s="47" t="s">
        <v>2775</v>
      </c>
      <c r="C3600" s="47" t="s">
        <v>2775</v>
      </c>
      <c r="D3600" s="33">
        <v>1</v>
      </c>
      <c r="E3600" s="61" t="s">
        <v>109</v>
      </c>
      <c r="F3600" s="33">
        <v>43</v>
      </c>
      <c r="G3600" s="24" t="s">
        <v>38</v>
      </c>
      <c r="H3600" s="62" t="s">
        <v>1027</v>
      </c>
      <c r="I3600" s="47" t="s">
        <v>2776</v>
      </c>
      <c r="J3600" s="62" t="s">
        <v>51</v>
      </c>
      <c r="K3600" s="35" t="s">
        <v>540</v>
      </c>
      <c r="L3600" s="47" t="s">
        <v>2777</v>
      </c>
      <c r="M3600" s="47" t="s">
        <v>2777</v>
      </c>
      <c r="N3600" s="62" t="s">
        <v>48</v>
      </c>
      <c r="O3600" s="63">
        <v>1</v>
      </c>
      <c r="P3600" s="63">
        <v>125</v>
      </c>
      <c r="Q3600" s="35" t="s">
        <v>45</v>
      </c>
      <c r="R3600" s="103">
        <f t="shared" si="56"/>
        <v>125</v>
      </c>
      <c r="S3600" s="65">
        <v>0</v>
      </c>
      <c r="T3600" s="63">
        <v>125</v>
      </c>
      <c r="U3600" s="65">
        <v>0</v>
      </c>
      <c r="V3600" s="65">
        <v>0</v>
      </c>
      <c r="W3600" s="65">
        <v>0</v>
      </c>
      <c r="X3600" s="65">
        <v>0</v>
      </c>
      <c r="Y3600" s="65">
        <v>0</v>
      </c>
      <c r="Z3600" s="65">
        <v>0</v>
      </c>
      <c r="AA3600" s="65">
        <v>0</v>
      </c>
      <c r="AB3600" s="65">
        <v>0</v>
      </c>
      <c r="AC3600" s="65">
        <v>0</v>
      </c>
      <c r="AD3600" s="65">
        <v>0</v>
      </c>
    </row>
    <row r="3601" spans="1:30" s="1" customFormat="1" ht="15" customHeight="1" x14ac:dyDescent="0.3">
      <c r="A3601" s="47" t="s">
        <v>2774</v>
      </c>
      <c r="B3601" s="47" t="s">
        <v>2775</v>
      </c>
      <c r="C3601" s="47" t="s">
        <v>2775</v>
      </c>
      <c r="D3601" s="33">
        <v>1</v>
      </c>
      <c r="E3601" s="61" t="s">
        <v>109</v>
      </c>
      <c r="F3601" s="33">
        <v>43</v>
      </c>
      <c r="G3601" s="24" t="s">
        <v>38</v>
      </c>
      <c r="H3601" s="47" t="s">
        <v>1027</v>
      </c>
      <c r="I3601" s="47" t="s">
        <v>2776</v>
      </c>
      <c r="J3601" s="62" t="s">
        <v>809</v>
      </c>
      <c r="K3601" s="35" t="s">
        <v>1094</v>
      </c>
      <c r="L3601" s="47" t="s">
        <v>2777</v>
      </c>
      <c r="M3601" s="47" t="s">
        <v>2777</v>
      </c>
      <c r="N3601" s="62" t="s">
        <v>63</v>
      </c>
      <c r="O3601" s="63">
        <v>1</v>
      </c>
      <c r="P3601" s="63">
        <v>285</v>
      </c>
      <c r="Q3601" s="35" t="s">
        <v>45</v>
      </c>
      <c r="R3601" s="103">
        <f t="shared" si="56"/>
        <v>285</v>
      </c>
      <c r="S3601" s="65">
        <v>0</v>
      </c>
      <c r="T3601" s="63">
        <v>285</v>
      </c>
      <c r="U3601" s="65">
        <v>0</v>
      </c>
      <c r="V3601" s="65">
        <v>0</v>
      </c>
      <c r="W3601" s="65">
        <v>0</v>
      </c>
      <c r="X3601" s="65">
        <v>0</v>
      </c>
      <c r="Y3601" s="65">
        <v>0</v>
      </c>
      <c r="Z3601" s="65">
        <v>0</v>
      </c>
      <c r="AA3601" s="65">
        <v>0</v>
      </c>
      <c r="AB3601" s="65">
        <v>0</v>
      </c>
      <c r="AC3601" s="65">
        <v>0</v>
      </c>
      <c r="AD3601" s="65">
        <v>0</v>
      </c>
    </row>
    <row r="3602" spans="1:30" s="1" customFormat="1" ht="15" customHeight="1" x14ac:dyDescent="0.3">
      <c r="A3602" s="47" t="s">
        <v>2774</v>
      </c>
      <c r="B3602" s="47" t="s">
        <v>2775</v>
      </c>
      <c r="C3602" s="47" t="s">
        <v>2775</v>
      </c>
      <c r="D3602" s="33">
        <v>1</v>
      </c>
      <c r="E3602" s="61" t="s">
        <v>109</v>
      </c>
      <c r="F3602" s="33">
        <v>43</v>
      </c>
      <c r="G3602" s="24" t="s">
        <v>38</v>
      </c>
      <c r="H3602" s="47" t="s">
        <v>1027</v>
      </c>
      <c r="I3602" s="47" t="s">
        <v>2776</v>
      </c>
      <c r="J3602" s="62" t="s">
        <v>212</v>
      </c>
      <c r="K3602" s="35" t="s">
        <v>541</v>
      </c>
      <c r="L3602" s="47" t="s">
        <v>2777</v>
      </c>
      <c r="M3602" s="47" t="s">
        <v>2777</v>
      </c>
      <c r="N3602" s="62" t="s">
        <v>48</v>
      </c>
      <c r="O3602" s="63">
        <v>1</v>
      </c>
      <c r="P3602" s="63">
        <v>253</v>
      </c>
      <c r="Q3602" s="35" t="s">
        <v>45</v>
      </c>
      <c r="R3602" s="103">
        <f t="shared" si="56"/>
        <v>253</v>
      </c>
      <c r="S3602" s="65">
        <v>0</v>
      </c>
      <c r="T3602" s="63">
        <v>253</v>
      </c>
      <c r="U3602" s="65">
        <v>0</v>
      </c>
      <c r="V3602" s="65">
        <v>0</v>
      </c>
      <c r="W3602" s="65">
        <v>0</v>
      </c>
      <c r="X3602" s="65">
        <v>0</v>
      </c>
      <c r="Y3602" s="65">
        <v>0</v>
      </c>
      <c r="Z3602" s="65">
        <v>0</v>
      </c>
      <c r="AA3602" s="65">
        <v>0</v>
      </c>
      <c r="AB3602" s="65">
        <v>0</v>
      </c>
      <c r="AC3602" s="65">
        <v>0</v>
      </c>
      <c r="AD3602" s="65">
        <v>0</v>
      </c>
    </row>
    <row r="3603" spans="1:30" s="1" customFormat="1" ht="15" customHeight="1" x14ac:dyDescent="0.3">
      <c r="A3603" s="47" t="s">
        <v>2774</v>
      </c>
      <c r="B3603" s="47" t="s">
        <v>2775</v>
      </c>
      <c r="C3603" s="47" t="s">
        <v>2775</v>
      </c>
      <c r="D3603" s="33">
        <v>1</v>
      </c>
      <c r="E3603" s="61" t="s">
        <v>109</v>
      </c>
      <c r="F3603" s="33">
        <v>43</v>
      </c>
      <c r="G3603" s="24" t="s">
        <v>38</v>
      </c>
      <c r="H3603" s="47" t="s">
        <v>1027</v>
      </c>
      <c r="I3603" s="47" t="s">
        <v>2776</v>
      </c>
      <c r="J3603" s="62" t="s">
        <v>641</v>
      </c>
      <c r="K3603" s="35" t="s">
        <v>642</v>
      </c>
      <c r="L3603" s="47" t="s">
        <v>2777</v>
      </c>
      <c r="M3603" s="47" t="s">
        <v>2777</v>
      </c>
      <c r="N3603" s="62" t="s">
        <v>61</v>
      </c>
      <c r="O3603" s="63">
        <v>1</v>
      </c>
      <c r="P3603" s="63">
        <v>128</v>
      </c>
      <c r="Q3603" s="35" t="s">
        <v>45</v>
      </c>
      <c r="R3603" s="103">
        <f t="shared" si="56"/>
        <v>128</v>
      </c>
      <c r="S3603" s="65">
        <v>0</v>
      </c>
      <c r="T3603" s="65">
        <v>0</v>
      </c>
      <c r="U3603" s="63">
        <v>128</v>
      </c>
      <c r="V3603" s="65">
        <v>0</v>
      </c>
      <c r="W3603" s="65">
        <v>0</v>
      </c>
      <c r="X3603" s="65">
        <v>0</v>
      </c>
      <c r="Y3603" s="65">
        <v>0</v>
      </c>
      <c r="Z3603" s="65">
        <v>0</v>
      </c>
      <c r="AA3603" s="65">
        <v>0</v>
      </c>
      <c r="AB3603" s="65">
        <v>0</v>
      </c>
      <c r="AC3603" s="65">
        <v>0</v>
      </c>
      <c r="AD3603" s="65">
        <v>0</v>
      </c>
    </row>
    <row r="3604" spans="1:30" s="1" customFormat="1" ht="15" customHeight="1" x14ac:dyDescent="0.3">
      <c r="A3604" s="47" t="s">
        <v>2774</v>
      </c>
      <c r="B3604" s="47" t="s">
        <v>2775</v>
      </c>
      <c r="C3604" s="47" t="s">
        <v>2775</v>
      </c>
      <c r="D3604" s="33">
        <v>1</v>
      </c>
      <c r="E3604" s="61" t="s">
        <v>109</v>
      </c>
      <c r="F3604" s="33">
        <v>43</v>
      </c>
      <c r="G3604" s="24" t="s">
        <v>38</v>
      </c>
      <c r="H3604" s="47" t="s">
        <v>1027</v>
      </c>
      <c r="I3604" s="47" t="s">
        <v>2776</v>
      </c>
      <c r="J3604" s="62" t="s">
        <v>602</v>
      </c>
      <c r="K3604" s="35" t="s">
        <v>603</v>
      </c>
      <c r="L3604" s="47" t="s">
        <v>2777</v>
      </c>
      <c r="M3604" s="47" t="s">
        <v>2777</v>
      </c>
      <c r="N3604" s="62" t="s">
        <v>48</v>
      </c>
      <c r="O3604" s="63">
        <v>1</v>
      </c>
      <c r="P3604" s="63">
        <v>209</v>
      </c>
      <c r="Q3604" s="35" t="s">
        <v>45</v>
      </c>
      <c r="R3604" s="103">
        <f t="shared" si="56"/>
        <v>209</v>
      </c>
      <c r="S3604" s="65">
        <v>0</v>
      </c>
      <c r="T3604" s="63">
        <v>209</v>
      </c>
      <c r="U3604" s="65">
        <v>0</v>
      </c>
      <c r="V3604" s="65">
        <v>0</v>
      </c>
      <c r="W3604" s="65">
        <v>0</v>
      </c>
      <c r="X3604" s="65">
        <v>0</v>
      </c>
      <c r="Y3604" s="65">
        <v>0</v>
      </c>
      <c r="Z3604" s="65">
        <v>0</v>
      </c>
      <c r="AA3604" s="65">
        <v>0</v>
      </c>
      <c r="AB3604" s="65">
        <v>0</v>
      </c>
      <c r="AC3604" s="65">
        <v>0</v>
      </c>
      <c r="AD3604" s="65">
        <v>0</v>
      </c>
    </row>
    <row r="3605" spans="1:30" s="1" customFormat="1" ht="15" customHeight="1" x14ac:dyDescent="0.3">
      <c r="A3605" s="47" t="s">
        <v>2774</v>
      </c>
      <c r="B3605" s="47" t="s">
        <v>2775</v>
      </c>
      <c r="C3605" s="47" t="s">
        <v>2775</v>
      </c>
      <c r="D3605" s="33">
        <v>1</v>
      </c>
      <c r="E3605" s="61" t="s">
        <v>109</v>
      </c>
      <c r="F3605" s="33">
        <v>43</v>
      </c>
      <c r="G3605" s="24" t="s">
        <v>38</v>
      </c>
      <c r="H3605" s="47" t="s">
        <v>1027</v>
      </c>
      <c r="I3605" s="47" t="s">
        <v>2776</v>
      </c>
      <c r="J3605" s="62" t="s">
        <v>59</v>
      </c>
      <c r="K3605" s="35" t="s">
        <v>60</v>
      </c>
      <c r="L3605" s="47" t="s">
        <v>2777</v>
      </c>
      <c r="M3605" s="47" t="s">
        <v>2777</v>
      </c>
      <c r="N3605" s="62" t="s">
        <v>48</v>
      </c>
      <c r="O3605" s="63">
        <v>5</v>
      </c>
      <c r="P3605" s="63">
        <v>81.2</v>
      </c>
      <c r="Q3605" s="35" t="s">
        <v>45</v>
      </c>
      <c r="R3605" s="103">
        <f t="shared" si="56"/>
        <v>406</v>
      </c>
      <c r="S3605" s="65">
        <v>0</v>
      </c>
      <c r="T3605" s="63">
        <v>406</v>
      </c>
      <c r="U3605" s="65">
        <v>0</v>
      </c>
      <c r="V3605" s="65">
        <v>0</v>
      </c>
      <c r="W3605" s="65">
        <v>0</v>
      </c>
      <c r="X3605" s="65">
        <v>0</v>
      </c>
      <c r="Y3605" s="65">
        <v>0</v>
      </c>
      <c r="Z3605" s="65">
        <v>0</v>
      </c>
      <c r="AA3605" s="65">
        <v>0</v>
      </c>
      <c r="AB3605" s="65">
        <v>0</v>
      </c>
      <c r="AC3605" s="65">
        <v>0</v>
      </c>
      <c r="AD3605" s="65">
        <v>0</v>
      </c>
    </row>
    <row r="3606" spans="1:30" s="1" customFormat="1" ht="15" customHeight="1" x14ac:dyDescent="0.3">
      <c r="A3606" s="47" t="s">
        <v>2774</v>
      </c>
      <c r="B3606" s="47" t="s">
        <v>2775</v>
      </c>
      <c r="C3606" s="47" t="s">
        <v>2775</v>
      </c>
      <c r="D3606" s="33">
        <v>1</v>
      </c>
      <c r="E3606" s="61" t="s">
        <v>109</v>
      </c>
      <c r="F3606" s="33">
        <v>43</v>
      </c>
      <c r="G3606" s="24" t="s">
        <v>38</v>
      </c>
      <c r="H3606" s="47" t="s">
        <v>1027</v>
      </c>
      <c r="I3606" s="47" t="s">
        <v>2776</v>
      </c>
      <c r="J3606" s="62" t="s">
        <v>787</v>
      </c>
      <c r="K3606" s="35" t="s">
        <v>2805</v>
      </c>
      <c r="L3606" s="47" t="s">
        <v>2777</v>
      </c>
      <c r="M3606" s="47" t="s">
        <v>2777</v>
      </c>
      <c r="N3606" s="62" t="s">
        <v>48</v>
      </c>
      <c r="O3606" s="63">
        <v>3</v>
      </c>
      <c r="P3606" s="63">
        <v>25</v>
      </c>
      <c r="Q3606" s="35" t="s">
        <v>45</v>
      </c>
      <c r="R3606" s="103">
        <f t="shared" si="56"/>
        <v>75</v>
      </c>
      <c r="S3606" s="65">
        <v>0</v>
      </c>
      <c r="T3606" s="63">
        <v>75</v>
      </c>
      <c r="U3606" s="65">
        <v>0</v>
      </c>
      <c r="V3606" s="65">
        <v>0</v>
      </c>
      <c r="W3606" s="65">
        <v>0</v>
      </c>
      <c r="X3606" s="65">
        <v>0</v>
      </c>
      <c r="Y3606" s="65">
        <v>0</v>
      </c>
      <c r="Z3606" s="65">
        <v>0</v>
      </c>
      <c r="AA3606" s="65">
        <v>0</v>
      </c>
      <c r="AB3606" s="65">
        <v>0</v>
      </c>
      <c r="AC3606" s="65">
        <v>0</v>
      </c>
      <c r="AD3606" s="65">
        <v>0</v>
      </c>
    </row>
    <row r="3607" spans="1:30" s="1" customFormat="1" ht="15" customHeight="1" x14ac:dyDescent="0.3">
      <c r="A3607" s="47" t="s">
        <v>2774</v>
      </c>
      <c r="B3607" s="47" t="s">
        <v>2775</v>
      </c>
      <c r="C3607" s="47" t="s">
        <v>2775</v>
      </c>
      <c r="D3607" s="33">
        <v>1</v>
      </c>
      <c r="E3607" s="61" t="s">
        <v>109</v>
      </c>
      <c r="F3607" s="33">
        <v>43</v>
      </c>
      <c r="G3607" s="24" t="s">
        <v>38</v>
      </c>
      <c r="H3607" s="47" t="s">
        <v>1027</v>
      </c>
      <c r="I3607" s="47" t="s">
        <v>2776</v>
      </c>
      <c r="J3607" s="62" t="s">
        <v>557</v>
      </c>
      <c r="K3607" s="35" t="s">
        <v>648</v>
      </c>
      <c r="L3607" s="47" t="s">
        <v>2777</v>
      </c>
      <c r="M3607" s="47" t="s">
        <v>2777</v>
      </c>
      <c r="N3607" s="62" t="s">
        <v>48</v>
      </c>
      <c r="O3607" s="63">
        <v>1</v>
      </c>
      <c r="P3607" s="63">
        <v>540</v>
      </c>
      <c r="Q3607" s="35" t="s">
        <v>45</v>
      </c>
      <c r="R3607" s="103">
        <f t="shared" si="56"/>
        <v>540</v>
      </c>
      <c r="S3607" s="65">
        <v>0</v>
      </c>
      <c r="T3607" s="63">
        <v>540</v>
      </c>
      <c r="U3607" s="65">
        <v>0</v>
      </c>
      <c r="V3607" s="65">
        <v>0</v>
      </c>
      <c r="W3607" s="65">
        <v>0</v>
      </c>
      <c r="X3607" s="65">
        <v>0</v>
      </c>
      <c r="Y3607" s="65">
        <v>0</v>
      </c>
      <c r="Z3607" s="65">
        <v>0</v>
      </c>
      <c r="AA3607" s="65">
        <v>0</v>
      </c>
      <c r="AB3607" s="65">
        <v>0</v>
      </c>
      <c r="AC3607" s="65">
        <v>0</v>
      </c>
      <c r="AD3607" s="65">
        <v>0</v>
      </c>
    </row>
    <row r="3608" spans="1:30" s="1" customFormat="1" ht="15" customHeight="1" x14ac:dyDescent="0.3">
      <c r="A3608" s="47" t="s">
        <v>2774</v>
      </c>
      <c r="B3608" s="47" t="s">
        <v>2775</v>
      </c>
      <c r="C3608" s="47" t="s">
        <v>2775</v>
      </c>
      <c r="D3608" s="33">
        <v>1</v>
      </c>
      <c r="E3608" s="61" t="s">
        <v>109</v>
      </c>
      <c r="F3608" s="33">
        <v>43</v>
      </c>
      <c r="G3608" s="24" t="s">
        <v>38</v>
      </c>
      <c r="H3608" s="47" t="s">
        <v>1027</v>
      </c>
      <c r="I3608" s="47" t="s">
        <v>2776</v>
      </c>
      <c r="J3608" s="62" t="s">
        <v>535</v>
      </c>
      <c r="K3608" s="35" t="s">
        <v>536</v>
      </c>
      <c r="L3608" s="47" t="s">
        <v>2777</v>
      </c>
      <c r="M3608" s="47" t="s">
        <v>2777</v>
      </c>
      <c r="N3608" s="62" t="s">
        <v>48</v>
      </c>
      <c r="O3608" s="63">
        <v>1</v>
      </c>
      <c r="P3608" s="63">
        <v>219</v>
      </c>
      <c r="Q3608" s="35" t="s">
        <v>45</v>
      </c>
      <c r="R3608" s="103">
        <f t="shared" si="56"/>
        <v>219</v>
      </c>
      <c r="S3608" s="65">
        <v>0</v>
      </c>
      <c r="T3608" s="63">
        <v>219</v>
      </c>
      <c r="U3608" s="65">
        <v>0</v>
      </c>
      <c r="V3608" s="65">
        <v>0</v>
      </c>
      <c r="W3608" s="65">
        <v>0</v>
      </c>
      <c r="X3608" s="65">
        <v>0</v>
      </c>
      <c r="Y3608" s="65">
        <v>0</v>
      </c>
      <c r="Z3608" s="65">
        <v>0</v>
      </c>
      <c r="AA3608" s="65">
        <v>0</v>
      </c>
      <c r="AB3608" s="65">
        <v>0</v>
      </c>
      <c r="AC3608" s="65">
        <v>0</v>
      </c>
      <c r="AD3608" s="65">
        <v>0</v>
      </c>
    </row>
    <row r="3609" spans="1:30" s="1" customFormat="1" ht="15" customHeight="1" x14ac:dyDescent="0.3">
      <c r="A3609" s="47" t="s">
        <v>2774</v>
      </c>
      <c r="B3609" s="47" t="s">
        <v>2775</v>
      </c>
      <c r="C3609" s="47" t="s">
        <v>2775</v>
      </c>
      <c r="D3609" s="33">
        <v>1</v>
      </c>
      <c r="E3609" s="61" t="s">
        <v>109</v>
      </c>
      <c r="F3609" s="33">
        <v>43</v>
      </c>
      <c r="G3609" s="24" t="s">
        <v>38</v>
      </c>
      <c r="H3609" s="47" t="s">
        <v>1027</v>
      </c>
      <c r="I3609" s="47" t="s">
        <v>2776</v>
      </c>
      <c r="J3609" s="62" t="s">
        <v>531</v>
      </c>
      <c r="K3609" s="35" t="s">
        <v>613</v>
      </c>
      <c r="L3609" s="47" t="s">
        <v>2777</v>
      </c>
      <c r="M3609" s="47" t="s">
        <v>2777</v>
      </c>
      <c r="N3609" s="62" t="s">
        <v>63</v>
      </c>
      <c r="O3609" s="63">
        <v>5</v>
      </c>
      <c r="P3609" s="63">
        <v>52.8</v>
      </c>
      <c r="Q3609" s="35" t="s">
        <v>45</v>
      </c>
      <c r="R3609" s="103">
        <f t="shared" si="56"/>
        <v>264</v>
      </c>
      <c r="S3609" s="65">
        <v>0</v>
      </c>
      <c r="T3609" s="63">
        <v>264</v>
      </c>
      <c r="U3609" s="65">
        <v>0</v>
      </c>
      <c r="V3609" s="65">
        <v>0</v>
      </c>
      <c r="W3609" s="65">
        <v>0</v>
      </c>
      <c r="X3609" s="65">
        <v>0</v>
      </c>
      <c r="Y3609" s="65">
        <v>0</v>
      </c>
      <c r="Z3609" s="65">
        <v>0</v>
      </c>
      <c r="AA3609" s="65">
        <v>0</v>
      </c>
      <c r="AB3609" s="65">
        <v>0</v>
      </c>
      <c r="AC3609" s="65">
        <v>0</v>
      </c>
      <c r="AD3609" s="65">
        <v>0</v>
      </c>
    </row>
    <row r="3610" spans="1:30" s="1" customFormat="1" ht="15" customHeight="1" x14ac:dyDescent="0.3">
      <c r="A3610" s="47" t="s">
        <v>2774</v>
      </c>
      <c r="B3610" s="47" t="s">
        <v>2775</v>
      </c>
      <c r="C3610" s="47" t="s">
        <v>2775</v>
      </c>
      <c r="D3610" s="33">
        <v>1</v>
      </c>
      <c r="E3610" s="61" t="s">
        <v>109</v>
      </c>
      <c r="F3610" s="33">
        <v>43</v>
      </c>
      <c r="G3610" s="24" t="s">
        <v>38</v>
      </c>
      <c r="H3610" s="47" t="s">
        <v>1027</v>
      </c>
      <c r="I3610" s="47" t="s">
        <v>2776</v>
      </c>
      <c r="J3610" s="62" t="s">
        <v>2806</v>
      </c>
      <c r="K3610" s="35" t="s">
        <v>2807</v>
      </c>
      <c r="L3610" s="47" t="s">
        <v>2777</v>
      </c>
      <c r="M3610" s="47" t="s">
        <v>2777</v>
      </c>
      <c r="N3610" s="62" t="s">
        <v>63</v>
      </c>
      <c r="O3610" s="63">
        <v>5</v>
      </c>
      <c r="P3610" s="63">
        <v>96.6</v>
      </c>
      <c r="Q3610" s="35" t="s">
        <v>45</v>
      </c>
      <c r="R3610" s="103">
        <f t="shared" si="56"/>
        <v>483</v>
      </c>
      <c r="S3610" s="65">
        <v>0</v>
      </c>
      <c r="T3610" s="63">
        <v>483</v>
      </c>
      <c r="U3610" s="65">
        <v>0</v>
      </c>
      <c r="V3610" s="65">
        <v>0</v>
      </c>
      <c r="W3610" s="65">
        <v>0</v>
      </c>
      <c r="X3610" s="65">
        <v>0</v>
      </c>
      <c r="Y3610" s="65">
        <v>0</v>
      </c>
      <c r="Z3610" s="65">
        <v>0</v>
      </c>
      <c r="AA3610" s="65">
        <v>0</v>
      </c>
      <c r="AB3610" s="65">
        <v>0</v>
      </c>
      <c r="AC3610" s="65">
        <v>0</v>
      </c>
      <c r="AD3610" s="65">
        <v>0</v>
      </c>
    </row>
    <row r="3611" spans="1:30" s="1" customFormat="1" ht="15" customHeight="1" x14ac:dyDescent="0.3">
      <c r="A3611" s="47" t="s">
        <v>2774</v>
      </c>
      <c r="B3611" s="47" t="s">
        <v>2775</v>
      </c>
      <c r="C3611" s="47" t="s">
        <v>2775</v>
      </c>
      <c r="D3611" s="33">
        <v>1</v>
      </c>
      <c r="E3611" s="61" t="s">
        <v>109</v>
      </c>
      <c r="F3611" s="33">
        <v>43</v>
      </c>
      <c r="G3611" s="24" t="s">
        <v>38</v>
      </c>
      <c r="H3611" s="47" t="s">
        <v>1027</v>
      </c>
      <c r="I3611" s="47" t="s">
        <v>2776</v>
      </c>
      <c r="J3611" s="62" t="s">
        <v>121</v>
      </c>
      <c r="K3611" s="35" t="s">
        <v>786</v>
      </c>
      <c r="L3611" s="47" t="s">
        <v>2777</v>
      </c>
      <c r="M3611" s="47" t="s">
        <v>2777</v>
      </c>
      <c r="N3611" s="62" t="s">
        <v>48</v>
      </c>
      <c r="O3611" s="63">
        <v>6</v>
      </c>
      <c r="P3611" s="63">
        <v>69</v>
      </c>
      <c r="Q3611" s="35" t="s">
        <v>45</v>
      </c>
      <c r="R3611" s="103">
        <f t="shared" si="56"/>
        <v>414</v>
      </c>
      <c r="S3611" s="65">
        <v>0</v>
      </c>
      <c r="T3611" s="63">
        <v>414</v>
      </c>
      <c r="U3611" s="65">
        <v>0</v>
      </c>
      <c r="V3611" s="65">
        <v>0</v>
      </c>
      <c r="W3611" s="65">
        <v>0</v>
      </c>
      <c r="X3611" s="65">
        <v>0</v>
      </c>
      <c r="Y3611" s="65">
        <v>0</v>
      </c>
      <c r="Z3611" s="65">
        <v>0</v>
      </c>
      <c r="AA3611" s="65">
        <v>0</v>
      </c>
      <c r="AB3611" s="65">
        <v>0</v>
      </c>
      <c r="AC3611" s="65">
        <v>0</v>
      </c>
      <c r="AD3611" s="65">
        <v>0</v>
      </c>
    </row>
    <row r="3612" spans="1:30" s="1" customFormat="1" ht="15" customHeight="1" x14ac:dyDescent="0.3">
      <c r="A3612" s="47" t="s">
        <v>2774</v>
      </c>
      <c r="B3612" s="47" t="s">
        <v>2775</v>
      </c>
      <c r="C3612" s="47" t="s">
        <v>2775</v>
      </c>
      <c r="D3612" s="33">
        <v>1</v>
      </c>
      <c r="E3612" s="61" t="s">
        <v>109</v>
      </c>
      <c r="F3612" s="33">
        <v>43</v>
      </c>
      <c r="G3612" s="24" t="s">
        <v>38</v>
      </c>
      <c r="H3612" s="47" t="s">
        <v>1027</v>
      </c>
      <c r="I3612" s="47" t="s">
        <v>2776</v>
      </c>
      <c r="J3612" s="62" t="s">
        <v>69</v>
      </c>
      <c r="K3612" s="35" t="s">
        <v>818</v>
      </c>
      <c r="L3612" s="47" t="s">
        <v>2777</v>
      </c>
      <c r="M3612" s="47" t="s">
        <v>2777</v>
      </c>
      <c r="N3612" s="62" t="s">
        <v>44</v>
      </c>
      <c r="O3612" s="63">
        <v>10</v>
      </c>
      <c r="P3612" s="63">
        <v>150.80000000000001</v>
      </c>
      <c r="Q3612" s="35" t="s">
        <v>45</v>
      </c>
      <c r="R3612" s="103">
        <f t="shared" si="56"/>
        <v>1508</v>
      </c>
      <c r="S3612" s="65">
        <v>0</v>
      </c>
      <c r="T3612" s="63">
        <v>1508</v>
      </c>
      <c r="U3612" s="65">
        <v>0</v>
      </c>
      <c r="V3612" s="65">
        <v>0</v>
      </c>
      <c r="W3612" s="65">
        <v>0</v>
      </c>
      <c r="X3612" s="65">
        <v>0</v>
      </c>
      <c r="Y3612" s="65">
        <v>0</v>
      </c>
      <c r="Z3612" s="65">
        <v>0</v>
      </c>
      <c r="AA3612" s="65">
        <v>0</v>
      </c>
      <c r="AB3612" s="65">
        <v>0</v>
      </c>
      <c r="AC3612" s="65">
        <v>0</v>
      </c>
      <c r="AD3612" s="65">
        <v>0</v>
      </c>
    </row>
    <row r="3613" spans="1:30" s="1" customFormat="1" ht="15" customHeight="1" x14ac:dyDescent="0.3">
      <c r="A3613" s="47" t="s">
        <v>2774</v>
      </c>
      <c r="B3613" s="47" t="s">
        <v>2775</v>
      </c>
      <c r="C3613" s="47" t="s">
        <v>2775</v>
      </c>
      <c r="D3613" s="33">
        <v>1</v>
      </c>
      <c r="E3613" s="61" t="s">
        <v>109</v>
      </c>
      <c r="F3613" s="33">
        <v>43</v>
      </c>
      <c r="G3613" s="24" t="s">
        <v>38</v>
      </c>
      <c r="H3613" s="47" t="s">
        <v>1027</v>
      </c>
      <c r="I3613" s="47" t="s">
        <v>2776</v>
      </c>
      <c r="J3613" s="62" t="s">
        <v>71</v>
      </c>
      <c r="K3613" s="35" t="s">
        <v>785</v>
      </c>
      <c r="L3613" s="47" t="s">
        <v>2777</v>
      </c>
      <c r="M3613" s="47" t="s">
        <v>2777</v>
      </c>
      <c r="N3613" s="62" t="s">
        <v>44</v>
      </c>
      <c r="O3613" s="63">
        <v>10</v>
      </c>
      <c r="P3613" s="63">
        <v>208.8</v>
      </c>
      <c r="Q3613" s="35" t="s">
        <v>45</v>
      </c>
      <c r="R3613" s="103">
        <f t="shared" si="56"/>
        <v>2088</v>
      </c>
      <c r="S3613" s="65">
        <v>0</v>
      </c>
      <c r="T3613" s="65">
        <v>0</v>
      </c>
      <c r="U3613" s="63">
        <v>2088</v>
      </c>
      <c r="V3613" s="65">
        <v>0</v>
      </c>
      <c r="W3613" s="65">
        <v>0</v>
      </c>
      <c r="X3613" s="65">
        <v>0</v>
      </c>
      <c r="Y3613" s="65">
        <v>0</v>
      </c>
      <c r="Z3613" s="65">
        <v>0</v>
      </c>
      <c r="AA3613" s="65">
        <v>0</v>
      </c>
      <c r="AB3613" s="65">
        <v>0</v>
      </c>
      <c r="AC3613" s="65">
        <v>0</v>
      </c>
      <c r="AD3613" s="65">
        <v>0</v>
      </c>
    </row>
    <row r="3614" spans="1:30" s="1" customFormat="1" ht="15" customHeight="1" x14ac:dyDescent="0.3">
      <c r="A3614" s="47" t="s">
        <v>2774</v>
      </c>
      <c r="B3614" s="47" t="s">
        <v>2775</v>
      </c>
      <c r="C3614" s="47" t="s">
        <v>2775</v>
      </c>
      <c r="D3614" s="33">
        <v>1</v>
      </c>
      <c r="E3614" s="61" t="s">
        <v>109</v>
      </c>
      <c r="F3614" s="33">
        <v>43</v>
      </c>
      <c r="G3614" s="24" t="s">
        <v>38</v>
      </c>
      <c r="H3614" s="47" t="s">
        <v>1027</v>
      </c>
      <c r="I3614" s="47" t="s">
        <v>2776</v>
      </c>
      <c r="J3614" s="62" t="s">
        <v>522</v>
      </c>
      <c r="K3614" s="35" t="s">
        <v>528</v>
      </c>
      <c r="L3614" s="47" t="s">
        <v>2777</v>
      </c>
      <c r="M3614" s="47" t="s">
        <v>2777</v>
      </c>
      <c r="N3614" s="62" t="s">
        <v>44</v>
      </c>
      <c r="O3614" s="63">
        <v>1</v>
      </c>
      <c r="P3614" s="63">
        <v>249</v>
      </c>
      <c r="Q3614" s="35" t="s">
        <v>45</v>
      </c>
      <c r="R3614" s="103">
        <f t="shared" si="56"/>
        <v>249</v>
      </c>
      <c r="S3614" s="65">
        <v>0</v>
      </c>
      <c r="T3614" s="63">
        <v>249</v>
      </c>
      <c r="U3614" s="65">
        <v>0</v>
      </c>
      <c r="V3614" s="65">
        <v>0</v>
      </c>
      <c r="W3614" s="65">
        <v>0</v>
      </c>
      <c r="X3614" s="65">
        <v>0</v>
      </c>
      <c r="Y3614" s="65">
        <v>0</v>
      </c>
      <c r="Z3614" s="65">
        <v>0</v>
      </c>
      <c r="AA3614" s="65">
        <v>0</v>
      </c>
      <c r="AB3614" s="65">
        <v>0</v>
      </c>
      <c r="AC3614" s="65">
        <v>0</v>
      </c>
      <c r="AD3614" s="65">
        <v>0</v>
      </c>
    </row>
    <row r="3615" spans="1:30" s="1" customFormat="1" ht="15" customHeight="1" x14ac:dyDescent="0.3">
      <c r="A3615" s="47" t="s">
        <v>2774</v>
      </c>
      <c r="B3615" s="47" t="s">
        <v>2775</v>
      </c>
      <c r="C3615" s="47" t="s">
        <v>2775</v>
      </c>
      <c r="D3615" s="33">
        <v>1</v>
      </c>
      <c r="E3615" s="61" t="s">
        <v>109</v>
      </c>
      <c r="F3615" s="33">
        <v>43</v>
      </c>
      <c r="G3615" s="24" t="s">
        <v>38</v>
      </c>
      <c r="H3615" s="47" t="s">
        <v>1027</v>
      </c>
      <c r="I3615" s="47" t="s">
        <v>2776</v>
      </c>
      <c r="J3615" s="62" t="s">
        <v>523</v>
      </c>
      <c r="K3615" s="35" t="s">
        <v>612</v>
      </c>
      <c r="L3615" s="47" t="s">
        <v>2777</v>
      </c>
      <c r="M3615" s="47" t="s">
        <v>2777</v>
      </c>
      <c r="N3615" s="62" t="s">
        <v>44</v>
      </c>
      <c r="O3615" s="63">
        <v>1</v>
      </c>
      <c r="P3615" s="63">
        <v>257</v>
      </c>
      <c r="Q3615" s="35" t="s">
        <v>45</v>
      </c>
      <c r="R3615" s="103">
        <f t="shared" si="56"/>
        <v>257</v>
      </c>
      <c r="S3615" s="65">
        <v>0</v>
      </c>
      <c r="T3615" s="63">
        <v>257</v>
      </c>
      <c r="U3615" s="65">
        <v>0</v>
      </c>
      <c r="V3615" s="65">
        <v>0</v>
      </c>
      <c r="W3615" s="65">
        <v>0</v>
      </c>
      <c r="X3615" s="65">
        <v>0</v>
      </c>
      <c r="Y3615" s="65">
        <v>0</v>
      </c>
      <c r="Z3615" s="65">
        <v>0</v>
      </c>
      <c r="AA3615" s="65">
        <v>0</v>
      </c>
      <c r="AB3615" s="65">
        <v>0</v>
      </c>
      <c r="AC3615" s="65">
        <v>0</v>
      </c>
      <c r="AD3615" s="65">
        <v>0</v>
      </c>
    </row>
    <row r="3616" spans="1:30" s="1" customFormat="1" ht="15" customHeight="1" x14ac:dyDescent="0.3">
      <c r="A3616" s="47" t="s">
        <v>2774</v>
      </c>
      <c r="B3616" s="47" t="s">
        <v>2775</v>
      </c>
      <c r="C3616" s="47" t="s">
        <v>2775</v>
      </c>
      <c r="D3616" s="33">
        <v>1</v>
      </c>
      <c r="E3616" s="61" t="s">
        <v>109</v>
      </c>
      <c r="F3616" s="33">
        <v>43</v>
      </c>
      <c r="G3616" s="24" t="s">
        <v>38</v>
      </c>
      <c r="H3616" s="47" t="s">
        <v>1027</v>
      </c>
      <c r="I3616" s="47" t="s">
        <v>2776</v>
      </c>
      <c r="J3616" s="62" t="s">
        <v>231</v>
      </c>
      <c r="K3616" s="35" t="s">
        <v>232</v>
      </c>
      <c r="L3616" s="47" t="s">
        <v>2777</v>
      </c>
      <c r="M3616" s="47" t="s">
        <v>2777</v>
      </c>
      <c r="N3616" s="62" t="s">
        <v>63</v>
      </c>
      <c r="O3616" s="63">
        <v>5</v>
      </c>
      <c r="P3616" s="63">
        <v>18</v>
      </c>
      <c r="Q3616" s="35" t="s">
        <v>45</v>
      </c>
      <c r="R3616" s="103">
        <f t="shared" si="56"/>
        <v>90</v>
      </c>
      <c r="S3616" s="65">
        <v>0</v>
      </c>
      <c r="T3616" s="65">
        <v>0</v>
      </c>
      <c r="U3616" s="63">
        <v>90</v>
      </c>
      <c r="V3616" s="65">
        <v>0</v>
      </c>
      <c r="W3616" s="65">
        <v>0</v>
      </c>
      <c r="X3616" s="65">
        <v>0</v>
      </c>
      <c r="Y3616" s="65">
        <v>0</v>
      </c>
      <c r="Z3616" s="65">
        <v>0</v>
      </c>
      <c r="AA3616" s="65">
        <v>0</v>
      </c>
      <c r="AB3616" s="65">
        <v>0</v>
      </c>
      <c r="AC3616" s="65">
        <v>0</v>
      </c>
      <c r="AD3616" s="65">
        <v>0</v>
      </c>
    </row>
    <row r="3617" spans="1:30" s="1" customFormat="1" ht="15" customHeight="1" x14ac:dyDescent="0.3">
      <c r="A3617" s="47" t="s">
        <v>2774</v>
      </c>
      <c r="B3617" s="47" t="s">
        <v>2775</v>
      </c>
      <c r="C3617" s="47" t="s">
        <v>2775</v>
      </c>
      <c r="D3617" s="33">
        <v>1</v>
      </c>
      <c r="E3617" s="61" t="s">
        <v>109</v>
      </c>
      <c r="F3617" s="33">
        <v>43</v>
      </c>
      <c r="G3617" s="24" t="s">
        <v>38</v>
      </c>
      <c r="H3617" s="47" t="s">
        <v>1027</v>
      </c>
      <c r="I3617" s="47" t="s">
        <v>2776</v>
      </c>
      <c r="J3617" s="62" t="s">
        <v>524</v>
      </c>
      <c r="K3617" s="35" t="s">
        <v>585</v>
      </c>
      <c r="L3617" s="47" t="s">
        <v>2777</v>
      </c>
      <c r="M3617" s="47" t="s">
        <v>2777</v>
      </c>
      <c r="N3617" s="62" t="s">
        <v>63</v>
      </c>
      <c r="O3617" s="63">
        <v>4</v>
      </c>
      <c r="P3617" s="63">
        <v>36.5</v>
      </c>
      <c r="Q3617" s="35" t="s">
        <v>45</v>
      </c>
      <c r="R3617" s="103">
        <f t="shared" si="56"/>
        <v>146</v>
      </c>
      <c r="S3617" s="65">
        <v>0</v>
      </c>
      <c r="T3617" s="63">
        <v>146</v>
      </c>
      <c r="U3617" s="65">
        <v>0</v>
      </c>
      <c r="V3617" s="65">
        <v>0</v>
      </c>
      <c r="W3617" s="65">
        <v>0</v>
      </c>
      <c r="X3617" s="65">
        <v>0</v>
      </c>
      <c r="Y3617" s="65">
        <v>0</v>
      </c>
      <c r="Z3617" s="65">
        <v>0</v>
      </c>
      <c r="AA3617" s="65">
        <v>0</v>
      </c>
      <c r="AB3617" s="65">
        <v>0</v>
      </c>
      <c r="AC3617" s="65">
        <v>0</v>
      </c>
      <c r="AD3617" s="65">
        <v>0</v>
      </c>
    </row>
    <row r="3618" spans="1:30" s="1" customFormat="1" ht="15" customHeight="1" x14ac:dyDescent="0.3">
      <c r="A3618" s="47" t="s">
        <v>2774</v>
      </c>
      <c r="B3618" s="47" t="s">
        <v>2775</v>
      </c>
      <c r="C3618" s="47" t="s">
        <v>2775</v>
      </c>
      <c r="D3618" s="33">
        <v>1</v>
      </c>
      <c r="E3618" s="61" t="s">
        <v>109</v>
      </c>
      <c r="F3618" s="33">
        <v>43</v>
      </c>
      <c r="G3618" s="24" t="s">
        <v>38</v>
      </c>
      <c r="H3618" s="47" t="s">
        <v>1027</v>
      </c>
      <c r="I3618" s="47" t="s">
        <v>2776</v>
      </c>
      <c r="J3618" s="62" t="s">
        <v>233</v>
      </c>
      <c r="K3618" s="35" t="s">
        <v>234</v>
      </c>
      <c r="L3618" s="47" t="s">
        <v>2777</v>
      </c>
      <c r="M3618" s="47" t="s">
        <v>2777</v>
      </c>
      <c r="N3618" s="62" t="s">
        <v>63</v>
      </c>
      <c r="O3618" s="63">
        <v>4</v>
      </c>
      <c r="P3618" s="63">
        <v>97.5</v>
      </c>
      <c r="Q3618" s="35" t="s">
        <v>45</v>
      </c>
      <c r="R3618" s="103">
        <f t="shared" si="56"/>
        <v>390</v>
      </c>
      <c r="S3618" s="65">
        <v>0</v>
      </c>
      <c r="T3618" s="63">
        <v>390</v>
      </c>
      <c r="U3618" s="65">
        <v>0</v>
      </c>
      <c r="V3618" s="65">
        <v>0</v>
      </c>
      <c r="W3618" s="65">
        <v>0</v>
      </c>
      <c r="X3618" s="65">
        <v>0</v>
      </c>
      <c r="Y3618" s="65">
        <v>0</v>
      </c>
      <c r="Z3618" s="65">
        <v>0</v>
      </c>
      <c r="AA3618" s="65">
        <v>0</v>
      </c>
      <c r="AB3618" s="65">
        <v>0</v>
      </c>
      <c r="AC3618" s="65">
        <v>0</v>
      </c>
      <c r="AD3618" s="65">
        <v>0</v>
      </c>
    </row>
    <row r="3619" spans="1:30" s="1" customFormat="1" ht="15" customHeight="1" x14ac:dyDescent="0.3">
      <c r="A3619" s="47" t="s">
        <v>2774</v>
      </c>
      <c r="B3619" s="47" t="s">
        <v>2775</v>
      </c>
      <c r="C3619" s="47" t="s">
        <v>2775</v>
      </c>
      <c r="D3619" s="33">
        <v>1</v>
      </c>
      <c r="E3619" s="61" t="s">
        <v>109</v>
      </c>
      <c r="F3619" s="33">
        <v>43</v>
      </c>
      <c r="G3619" s="24" t="s">
        <v>38</v>
      </c>
      <c r="H3619" s="47" t="s">
        <v>1027</v>
      </c>
      <c r="I3619" s="47" t="s">
        <v>2776</v>
      </c>
      <c r="J3619" s="62" t="s">
        <v>1193</v>
      </c>
      <c r="K3619" s="35" t="s">
        <v>1204</v>
      </c>
      <c r="L3619" s="47" t="s">
        <v>2777</v>
      </c>
      <c r="M3619" s="47" t="s">
        <v>2777</v>
      </c>
      <c r="N3619" s="62" t="s">
        <v>254</v>
      </c>
      <c r="O3619" s="63">
        <v>2</v>
      </c>
      <c r="P3619" s="63">
        <v>225</v>
      </c>
      <c r="Q3619" s="35" t="s">
        <v>45</v>
      </c>
      <c r="R3619" s="103">
        <f t="shared" si="56"/>
        <v>450</v>
      </c>
      <c r="S3619" s="65">
        <v>0</v>
      </c>
      <c r="T3619" s="63">
        <v>450</v>
      </c>
      <c r="U3619" s="65">
        <v>0</v>
      </c>
      <c r="V3619" s="65">
        <v>0</v>
      </c>
      <c r="W3619" s="65">
        <v>0</v>
      </c>
      <c r="X3619" s="65">
        <v>0</v>
      </c>
      <c r="Y3619" s="65">
        <v>0</v>
      </c>
      <c r="Z3619" s="65">
        <v>0</v>
      </c>
      <c r="AA3619" s="65">
        <v>0</v>
      </c>
      <c r="AB3619" s="65">
        <v>0</v>
      </c>
      <c r="AC3619" s="65">
        <v>0</v>
      </c>
      <c r="AD3619" s="65">
        <v>0</v>
      </c>
    </row>
    <row r="3620" spans="1:30" s="1" customFormat="1" ht="15" customHeight="1" x14ac:dyDescent="0.3">
      <c r="A3620" s="47" t="s">
        <v>2774</v>
      </c>
      <c r="B3620" s="47" t="s">
        <v>2775</v>
      </c>
      <c r="C3620" s="47" t="s">
        <v>2775</v>
      </c>
      <c r="D3620" s="33">
        <v>1</v>
      </c>
      <c r="E3620" s="61" t="s">
        <v>109</v>
      </c>
      <c r="F3620" s="33">
        <v>43</v>
      </c>
      <c r="G3620" s="24" t="s">
        <v>38</v>
      </c>
      <c r="H3620" s="47" t="s">
        <v>1027</v>
      </c>
      <c r="I3620" s="47" t="s">
        <v>2776</v>
      </c>
      <c r="J3620" s="62" t="s">
        <v>748</v>
      </c>
      <c r="K3620" s="35" t="s">
        <v>792</v>
      </c>
      <c r="L3620" s="47" t="s">
        <v>2777</v>
      </c>
      <c r="M3620" s="47" t="s">
        <v>2777</v>
      </c>
      <c r="N3620" s="62" t="s">
        <v>48</v>
      </c>
      <c r="O3620" s="63">
        <v>3</v>
      </c>
      <c r="P3620" s="63">
        <v>79</v>
      </c>
      <c r="Q3620" s="35" t="s">
        <v>45</v>
      </c>
      <c r="R3620" s="103">
        <f t="shared" si="56"/>
        <v>237</v>
      </c>
      <c r="S3620" s="65">
        <v>0</v>
      </c>
      <c r="T3620" s="63">
        <v>237</v>
      </c>
      <c r="U3620" s="65">
        <v>0</v>
      </c>
      <c r="V3620" s="65">
        <v>0</v>
      </c>
      <c r="W3620" s="65">
        <v>0</v>
      </c>
      <c r="X3620" s="65">
        <v>0</v>
      </c>
      <c r="Y3620" s="65">
        <v>0</v>
      </c>
      <c r="Z3620" s="65">
        <v>0</v>
      </c>
      <c r="AA3620" s="65">
        <v>0</v>
      </c>
      <c r="AB3620" s="65">
        <v>0</v>
      </c>
      <c r="AC3620" s="65">
        <v>0</v>
      </c>
      <c r="AD3620" s="65">
        <v>0</v>
      </c>
    </row>
    <row r="3621" spans="1:30" s="1" customFormat="1" ht="15" customHeight="1" x14ac:dyDescent="0.3">
      <c r="A3621" s="47" t="s">
        <v>2774</v>
      </c>
      <c r="B3621" s="47" t="s">
        <v>2775</v>
      </c>
      <c r="C3621" s="47" t="s">
        <v>2775</v>
      </c>
      <c r="D3621" s="33">
        <v>1</v>
      </c>
      <c r="E3621" s="61" t="s">
        <v>109</v>
      </c>
      <c r="F3621" s="33">
        <v>43</v>
      </c>
      <c r="G3621" s="24" t="s">
        <v>38</v>
      </c>
      <c r="H3621" s="47" t="s">
        <v>1027</v>
      </c>
      <c r="I3621" s="47" t="s">
        <v>2776</v>
      </c>
      <c r="J3621" s="62" t="s">
        <v>964</v>
      </c>
      <c r="K3621" s="35" t="s">
        <v>965</v>
      </c>
      <c r="L3621" s="47" t="s">
        <v>2777</v>
      </c>
      <c r="M3621" s="47" t="s">
        <v>2777</v>
      </c>
      <c r="N3621" s="62" t="s">
        <v>48</v>
      </c>
      <c r="O3621" s="63">
        <v>5</v>
      </c>
      <c r="P3621" s="63">
        <v>110</v>
      </c>
      <c r="Q3621" s="35" t="s">
        <v>45</v>
      </c>
      <c r="R3621" s="103">
        <f t="shared" si="56"/>
        <v>550</v>
      </c>
      <c r="S3621" s="65">
        <v>0</v>
      </c>
      <c r="T3621" s="63">
        <v>550</v>
      </c>
      <c r="U3621" s="65">
        <v>0</v>
      </c>
      <c r="V3621" s="65">
        <v>0</v>
      </c>
      <c r="W3621" s="65">
        <v>0</v>
      </c>
      <c r="X3621" s="65">
        <v>0</v>
      </c>
      <c r="Y3621" s="65">
        <v>0</v>
      </c>
      <c r="Z3621" s="65">
        <v>0</v>
      </c>
      <c r="AA3621" s="65">
        <v>0</v>
      </c>
      <c r="AB3621" s="65">
        <v>0</v>
      </c>
      <c r="AC3621" s="65">
        <v>0</v>
      </c>
      <c r="AD3621" s="65">
        <v>0</v>
      </c>
    </row>
    <row r="3622" spans="1:30" s="1" customFormat="1" ht="15" customHeight="1" x14ac:dyDescent="0.3">
      <c r="A3622" s="47" t="s">
        <v>2774</v>
      </c>
      <c r="B3622" s="47" t="s">
        <v>2775</v>
      </c>
      <c r="C3622" s="47" t="s">
        <v>2775</v>
      </c>
      <c r="D3622" s="33">
        <v>1</v>
      </c>
      <c r="E3622" s="61" t="s">
        <v>109</v>
      </c>
      <c r="F3622" s="33">
        <v>43</v>
      </c>
      <c r="G3622" s="24" t="s">
        <v>38</v>
      </c>
      <c r="H3622" s="47" t="s">
        <v>1027</v>
      </c>
      <c r="I3622" s="47" t="s">
        <v>2776</v>
      </c>
      <c r="J3622" s="62" t="s">
        <v>55</v>
      </c>
      <c r="K3622" s="35" t="s">
        <v>56</v>
      </c>
      <c r="L3622" s="47" t="s">
        <v>2777</v>
      </c>
      <c r="M3622" s="47" t="s">
        <v>2777</v>
      </c>
      <c r="N3622" s="62" t="s">
        <v>48</v>
      </c>
      <c r="O3622" s="63">
        <v>3</v>
      </c>
      <c r="P3622" s="63">
        <v>181</v>
      </c>
      <c r="Q3622" s="35" t="s">
        <v>45</v>
      </c>
      <c r="R3622" s="103">
        <f t="shared" si="56"/>
        <v>543</v>
      </c>
      <c r="S3622" s="65">
        <v>0</v>
      </c>
      <c r="T3622" s="63">
        <v>543</v>
      </c>
      <c r="U3622" s="65">
        <v>0</v>
      </c>
      <c r="V3622" s="65">
        <v>0</v>
      </c>
      <c r="W3622" s="65">
        <v>0</v>
      </c>
      <c r="X3622" s="65">
        <v>0</v>
      </c>
      <c r="Y3622" s="65">
        <v>0</v>
      </c>
      <c r="Z3622" s="65">
        <v>0</v>
      </c>
      <c r="AA3622" s="65">
        <v>0</v>
      </c>
      <c r="AB3622" s="65">
        <v>0</v>
      </c>
      <c r="AC3622" s="65">
        <v>0</v>
      </c>
      <c r="AD3622" s="65">
        <v>0</v>
      </c>
    </row>
    <row r="3623" spans="1:30" s="1" customFormat="1" ht="15" customHeight="1" x14ac:dyDescent="0.3">
      <c r="A3623" s="47" t="s">
        <v>2774</v>
      </c>
      <c r="B3623" s="47" t="s">
        <v>2775</v>
      </c>
      <c r="C3623" s="47" t="s">
        <v>2775</v>
      </c>
      <c r="D3623" s="33">
        <v>1</v>
      </c>
      <c r="E3623" s="61" t="s">
        <v>109</v>
      </c>
      <c r="F3623" s="33">
        <v>43</v>
      </c>
      <c r="G3623" s="24" t="s">
        <v>38</v>
      </c>
      <c r="H3623" s="47" t="s">
        <v>1027</v>
      </c>
      <c r="I3623" s="47" t="s">
        <v>2776</v>
      </c>
      <c r="J3623" s="62" t="s">
        <v>542</v>
      </c>
      <c r="K3623" s="35" t="s">
        <v>543</v>
      </c>
      <c r="L3623" s="47" t="s">
        <v>2777</v>
      </c>
      <c r="M3623" s="47" t="s">
        <v>2777</v>
      </c>
      <c r="N3623" s="62" t="s">
        <v>44</v>
      </c>
      <c r="O3623" s="63">
        <v>9</v>
      </c>
      <c r="P3623" s="63">
        <v>38</v>
      </c>
      <c r="Q3623" s="35" t="s">
        <v>45</v>
      </c>
      <c r="R3623" s="103">
        <f t="shared" si="56"/>
        <v>342</v>
      </c>
      <c r="S3623" s="65">
        <v>0</v>
      </c>
      <c r="T3623" s="63">
        <v>342</v>
      </c>
      <c r="U3623" s="65">
        <v>0</v>
      </c>
      <c r="V3623" s="65">
        <v>0</v>
      </c>
      <c r="W3623" s="65">
        <v>0</v>
      </c>
      <c r="X3623" s="65">
        <v>0</v>
      </c>
      <c r="Y3623" s="65">
        <v>0</v>
      </c>
      <c r="Z3623" s="65">
        <v>0</v>
      </c>
      <c r="AA3623" s="65">
        <v>0</v>
      </c>
      <c r="AB3623" s="65">
        <v>0</v>
      </c>
      <c r="AC3623" s="65">
        <v>0</v>
      </c>
      <c r="AD3623" s="65">
        <v>0</v>
      </c>
    </row>
    <row r="3624" spans="1:30" s="1" customFormat="1" ht="15" customHeight="1" x14ac:dyDescent="0.3">
      <c r="A3624" s="47" t="s">
        <v>2774</v>
      </c>
      <c r="B3624" s="47" t="s">
        <v>2775</v>
      </c>
      <c r="C3624" s="47" t="s">
        <v>2775</v>
      </c>
      <c r="D3624" s="33">
        <v>1</v>
      </c>
      <c r="E3624" s="61" t="s">
        <v>109</v>
      </c>
      <c r="F3624" s="33">
        <v>43</v>
      </c>
      <c r="G3624" s="24" t="s">
        <v>38</v>
      </c>
      <c r="H3624" s="47" t="s">
        <v>1027</v>
      </c>
      <c r="I3624" s="47" t="s">
        <v>2776</v>
      </c>
      <c r="J3624" s="62" t="s">
        <v>190</v>
      </c>
      <c r="K3624" s="35" t="s">
        <v>98</v>
      </c>
      <c r="L3624" s="47" t="s">
        <v>2777</v>
      </c>
      <c r="M3624" s="47" t="s">
        <v>2777</v>
      </c>
      <c r="N3624" s="62" t="s">
        <v>44</v>
      </c>
      <c r="O3624" s="63">
        <v>206</v>
      </c>
      <c r="P3624" s="63">
        <v>3.4805825242718447</v>
      </c>
      <c r="Q3624" s="35" t="s">
        <v>45</v>
      </c>
      <c r="R3624" s="103">
        <f t="shared" si="56"/>
        <v>717</v>
      </c>
      <c r="S3624" s="65">
        <v>0</v>
      </c>
      <c r="T3624" s="63">
        <v>717</v>
      </c>
      <c r="U3624" s="65">
        <v>0</v>
      </c>
      <c r="V3624" s="65">
        <v>0</v>
      </c>
      <c r="W3624" s="65">
        <v>0</v>
      </c>
      <c r="X3624" s="65">
        <v>0</v>
      </c>
      <c r="Y3624" s="65">
        <v>0</v>
      </c>
      <c r="Z3624" s="65">
        <v>0</v>
      </c>
      <c r="AA3624" s="65">
        <v>0</v>
      </c>
      <c r="AB3624" s="65">
        <v>0</v>
      </c>
      <c r="AC3624" s="65">
        <v>0</v>
      </c>
      <c r="AD3624" s="65">
        <v>0</v>
      </c>
    </row>
    <row r="3625" spans="1:30" s="1" customFormat="1" ht="15" customHeight="1" x14ac:dyDescent="0.3">
      <c r="A3625" s="47" t="s">
        <v>2774</v>
      </c>
      <c r="B3625" s="47" t="s">
        <v>2775</v>
      </c>
      <c r="C3625" s="47" t="s">
        <v>2775</v>
      </c>
      <c r="D3625" s="33">
        <v>1</v>
      </c>
      <c r="E3625" s="61" t="s">
        <v>109</v>
      </c>
      <c r="F3625" s="33">
        <v>43</v>
      </c>
      <c r="G3625" s="24" t="s">
        <v>38</v>
      </c>
      <c r="H3625" s="47" t="s">
        <v>1027</v>
      </c>
      <c r="I3625" s="47" t="s">
        <v>2776</v>
      </c>
      <c r="J3625" s="62" t="s">
        <v>542</v>
      </c>
      <c r="K3625" s="35" t="s">
        <v>543</v>
      </c>
      <c r="L3625" s="47" t="s">
        <v>2777</v>
      </c>
      <c r="M3625" s="47" t="s">
        <v>2777</v>
      </c>
      <c r="N3625" s="62" t="s">
        <v>44</v>
      </c>
      <c r="O3625" s="63">
        <v>2</v>
      </c>
      <c r="P3625" s="63">
        <v>522</v>
      </c>
      <c r="Q3625" s="35" t="s">
        <v>45</v>
      </c>
      <c r="R3625" s="103">
        <f t="shared" si="56"/>
        <v>1044</v>
      </c>
      <c r="S3625" s="65">
        <v>0</v>
      </c>
      <c r="T3625" s="63">
        <v>1044</v>
      </c>
      <c r="U3625" s="65">
        <v>0</v>
      </c>
      <c r="V3625" s="65">
        <v>0</v>
      </c>
      <c r="W3625" s="65">
        <v>0</v>
      </c>
      <c r="X3625" s="65">
        <v>0</v>
      </c>
      <c r="Y3625" s="65">
        <v>0</v>
      </c>
      <c r="Z3625" s="65">
        <v>0</v>
      </c>
      <c r="AA3625" s="65">
        <v>0</v>
      </c>
      <c r="AB3625" s="65">
        <v>0</v>
      </c>
      <c r="AC3625" s="65">
        <v>0</v>
      </c>
      <c r="AD3625" s="65">
        <v>0</v>
      </c>
    </row>
    <row r="3626" spans="1:30" s="1" customFormat="1" ht="15" customHeight="1" x14ac:dyDescent="0.3">
      <c r="A3626" s="47" t="s">
        <v>2774</v>
      </c>
      <c r="B3626" s="47" t="s">
        <v>2775</v>
      </c>
      <c r="C3626" s="47" t="s">
        <v>2775</v>
      </c>
      <c r="D3626" s="33">
        <v>1</v>
      </c>
      <c r="E3626" s="61" t="s">
        <v>109</v>
      </c>
      <c r="F3626" s="33">
        <v>43</v>
      </c>
      <c r="G3626" s="24" t="s">
        <v>38</v>
      </c>
      <c r="H3626" s="47" t="s">
        <v>1027</v>
      </c>
      <c r="I3626" s="47" t="s">
        <v>2776</v>
      </c>
      <c r="J3626" s="62" t="s">
        <v>185</v>
      </c>
      <c r="K3626" s="35" t="s">
        <v>1047</v>
      </c>
      <c r="L3626" s="47" t="s">
        <v>2777</v>
      </c>
      <c r="M3626" s="47" t="s">
        <v>2777</v>
      </c>
      <c r="N3626" s="62" t="s">
        <v>44</v>
      </c>
      <c r="O3626" s="63">
        <v>3</v>
      </c>
      <c r="P3626" s="63">
        <v>118.66666666666667</v>
      </c>
      <c r="Q3626" s="35" t="s">
        <v>45</v>
      </c>
      <c r="R3626" s="103">
        <f t="shared" si="56"/>
        <v>356</v>
      </c>
      <c r="S3626" s="65">
        <v>0</v>
      </c>
      <c r="T3626" s="63">
        <v>356</v>
      </c>
      <c r="U3626" s="65">
        <v>0</v>
      </c>
      <c r="V3626" s="65">
        <v>0</v>
      </c>
      <c r="W3626" s="65">
        <v>0</v>
      </c>
      <c r="X3626" s="65">
        <v>0</v>
      </c>
      <c r="Y3626" s="65">
        <v>0</v>
      </c>
      <c r="Z3626" s="65">
        <v>0</v>
      </c>
      <c r="AA3626" s="65">
        <v>0</v>
      </c>
      <c r="AB3626" s="65">
        <v>0</v>
      </c>
      <c r="AC3626" s="65">
        <v>0</v>
      </c>
      <c r="AD3626" s="65">
        <v>0</v>
      </c>
    </row>
    <row r="3627" spans="1:30" s="1" customFormat="1" ht="15" customHeight="1" x14ac:dyDescent="0.3">
      <c r="A3627" s="47" t="s">
        <v>2774</v>
      </c>
      <c r="B3627" s="47" t="s">
        <v>2775</v>
      </c>
      <c r="C3627" s="47" t="s">
        <v>2775</v>
      </c>
      <c r="D3627" s="33">
        <v>1</v>
      </c>
      <c r="E3627" s="47" t="s">
        <v>148</v>
      </c>
      <c r="F3627" s="33">
        <v>44</v>
      </c>
      <c r="G3627" s="47" t="s">
        <v>38</v>
      </c>
      <c r="H3627" s="47" t="s">
        <v>1027</v>
      </c>
      <c r="I3627" s="47" t="s">
        <v>2776</v>
      </c>
      <c r="J3627" s="47" t="s">
        <v>140</v>
      </c>
      <c r="K3627" s="47" t="s">
        <v>744</v>
      </c>
      <c r="L3627" s="47" t="s">
        <v>2777</v>
      </c>
      <c r="M3627" s="47" t="s">
        <v>2777</v>
      </c>
      <c r="N3627" s="47" t="s">
        <v>63</v>
      </c>
      <c r="O3627" s="65">
        <v>8</v>
      </c>
      <c r="P3627" s="64">
        <v>1156.125</v>
      </c>
      <c r="Q3627" s="47" t="s">
        <v>45</v>
      </c>
      <c r="R3627" s="103">
        <f t="shared" si="56"/>
        <v>9249</v>
      </c>
      <c r="S3627" s="65">
        <v>2313</v>
      </c>
      <c r="T3627" s="65">
        <v>2312</v>
      </c>
      <c r="U3627" s="65">
        <v>2312</v>
      </c>
      <c r="V3627" s="65">
        <v>2312</v>
      </c>
      <c r="W3627" s="65">
        <v>0</v>
      </c>
      <c r="X3627" s="65">
        <v>0</v>
      </c>
      <c r="Y3627" s="65">
        <v>0</v>
      </c>
      <c r="Z3627" s="65">
        <v>0</v>
      </c>
      <c r="AA3627" s="65">
        <v>0</v>
      </c>
      <c r="AB3627" s="65">
        <v>0</v>
      </c>
      <c r="AC3627" s="65">
        <v>0</v>
      </c>
      <c r="AD3627" s="65">
        <v>0</v>
      </c>
    </row>
    <row r="3628" spans="1:30" s="1" customFormat="1" ht="15" customHeight="1" x14ac:dyDescent="0.3">
      <c r="A3628" s="47" t="s">
        <v>2774</v>
      </c>
      <c r="B3628" s="47" t="s">
        <v>2775</v>
      </c>
      <c r="C3628" s="47" t="s">
        <v>2775</v>
      </c>
      <c r="D3628" s="33">
        <v>1</v>
      </c>
      <c r="E3628" s="47" t="s">
        <v>148</v>
      </c>
      <c r="F3628" s="33">
        <v>44</v>
      </c>
      <c r="G3628" s="47" t="s">
        <v>38</v>
      </c>
      <c r="H3628" s="47" t="s">
        <v>1027</v>
      </c>
      <c r="I3628" s="47" t="s">
        <v>2776</v>
      </c>
      <c r="J3628" s="47" t="s">
        <v>142</v>
      </c>
      <c r="K3628" s="47" t="s">
        <v>745</v>
      </c>
      <c r="L3628" s="47" t="s">
        <v>2777</v>
      </c>
      <c r="M3628" s="47" t="s">
        <v>2777</v>
      </c>
      <c r="N3628" s="47" t="s">
        <v>63</v>
      </c>
      <c r="O3628" s="65">
        <v>4</v>
      </c>
      <c r="P3628" s="64">
        <v>1506.25</v>
      </c>
      <c r="Q3628" s="47" t="s">
        <v>45</v>
      </c>
      <c r="R3628" s="103">
        <f t="shared" si="56"/>
        <v>6025</v>
      </c>
      <c r="S3628" s="65">
        <v>1506</v>
      </c>
      <c r="T3628" s="65">
        <v>1506</v>
      </c>
      <c r="U3628" s="65">
        <v>1506</v>
      </c>
      <c r="V3628" s="65">
        <v>1507</v>
      </c>
      <c r="W3628" s="65">
        <v>0</v>
      </c>
      <c r="X3628" s="65">
        <v>0</v>
      </c>
      <c r="Y3628" s="65">
        <v>0</v>
      </c>
      <c r="Z3628" s="65">
        <v>0</v>
      </c>
      <c r="AA3628" s="65">
        <v>0</v>
      </c>
      <c r="AB3628" s="65">
        <v>0</v>
      </c>
      <c r="AC3628" s="65">
        <v>0</v>
      </c>
      <c r="AD3628" s="65">
        <v>0</v>
      </c>
    </row>
    <row r="3629" spans="1:30" s="1" customFormat="1" ht="15" customHeight="1" x14ac:dyDescent="0.3">
      <c r="A3629" s="47" t="s">
        <v>2774</v>
      </c>
      <c r="B3629" s="47" t="s">
        <v>2775</v>
      </c>
      <c r="C3629" s="47" t="s">
        <v>2775</v>
      </c>
      <c r="D3629" s="33">
        <v>1</v>
      </c>
      <c r="E3629" s="61" t="s">
        <v>194</v>
      </c>
      <c r="F3629" s="33">
        <v>45</v>
      </c>
      <c r="G3629" s="24" t="s">
        <v>38</v>
      </c>
      <c r="H3629" s="62" t="s">
        <v>1027</v>
      </c>
      <c r="I3629" s="47" t="s">
        <v>2776</v>
      </c>
      <c r="J3629" s="62" t="s">
        <v>1802</v>
      </c>
      <c r="K3629" s="78" t="s">
        <v>1803</v>
      </c>
      <c r="L3629" s="47" t="s">
        <v>2777</v>
      </c>
      <c r="M3629" s="47" t="s">
        <v>2777</v>
      </c>
      <c r="N3629" s="62" t="s">
        <v>253</v>
      </c>
      <c r="O3629" s="63">
        <v>5</v>
      </c>
      <c r="P3629" s="63">
        <v>149</v>
      </c>
      <c r="Q3629" s="50" t="s">
        <v>45</v>
      </c>
      <c r="R3629" s="103">
        <f t="shared" si="56"/>
        <v>745</v>
      </c>
      <c r="S3629" s="65">
        <v>0</v>
      </c>
      <c r="T3629" s="63">
        <v>298</v>
      </c>
      <c r="U3629" s="65">
        <v>0</v>
      </c>
      <c r="V3629" s="65">
        <v>0</v>
      </c>
      <c r="W3629" s="65">
        <v>0</v>
      </c>
      <c r="X3629" s="63">
        <v>298</v>
      </c>
      <c r="Y3629" s="65">
        <v>0</v>
      </c>
      <c r="Z3629" s="65">
        <v>0</v>
      </c>
      <c r="AA3629" s="65">
        <v>0</v>
      </c>
      <c r="AB3629" s="63">
        <v>149</v>
      </c>
      <c r="AC3629" s="65">
        <v>0</v>
      </c>
      <c r="AD3629" s="65">
        <v>0</v>
      </c>
    </row>
    <row r="3630" spans="1:30" s="1" customFormat="1" ht="15" customHeight="1" x14ac:dyDescent="0.3">
      <c r="A3630" s="47" t="s">
        <v>2774</v>
      </c>
      <c r="B3630" s="47" t="s">
        <v>2775</v>
      </c>
      <c r="C3630" s="47" t="s">
        <v>2775</v>
      </c>
      <c r="D3630" s="33">
        <v>1</v>
      </c>
      <c r="E3630" s="61" t="s">
        <v>194</v>
      </c>
      <c r="F3630" s="33">
        <v>45</v>
      </c>
      <c r="G3630" s="24" t="s">
        <v>38</v>
      </c>
      <c r="H3630" s="62" t="s">
        <v>1027</v>
      </c>
      <c r="I3630" s="47" t="s">
        <v>2776</v>
      </c>
      <c r="J3630" s="62" t="s">
        <v>111</v>
      </c>
      <c r="K3630" s="78" t="s">
        <v>62</v>
      </c>
      <c r="L3630" s="47" t="s">
        <v>2777</v>
      </c>
      <c r="M3630" s="47" t="s">
        <v>2777</v>
      </c>
      <c r="N3630" s="62" t="s">
        <v>48</v>
      </c>
      <c r="O3630" s="63">
        <v>6</v>
      </c>
      <c r="P3630" s="63">
        <v>49</v>
      </c>
      <c r="Q3630" s="50" t="s">
        <v>45</v>
      </c>
      <c r="R3630" s="103">
        <f t="shared" si="56"/>
        <v>294</v>
      </c>
      <c r="S3630" s="65">
        <v>0</v>
      </c>
      <c r="T3630" s="65">
        <v>0</v>
      </c>
      <c r="U3630" s="63">
        <v>98</v>
      </c>
      <c r="V3630" s="65">
        <v>0</v>
      </c>
      <c r="W3630" s="65">
        <v>0</v>
      </c>
      <c r="X3630" s="63">
        <v>98</v>
      </c>
      <c r="Y3630" s="65">
        <v>0</v>
      </c>
      <c r="Z3630" s="65">
        <v>0</v>
      </c>
      <c r="AA3630" s="63">
        <v>98</v>
      </c>
      <c r="AB3630" s="65">
        <v>0</v>
      </c>
      <c r="AC3630" s="65">
        <v>0</v>
      </c>
      <c r="AD3630" s="65">
        <v>0</v>
      </c>
    </row>
    <row r="3631" spans="1:30" s="1" customFormat="1" ht="15" customHeight="1" x14ac:dyDescent="0.3">
      <c r="A3631" s="47" t="s">
        <v>2774</v>
      </c>
      <c r="B3631" s="47" t="s">
        <v>2775</v>
      </c>
      <c r="C3631" s="47" t="s">
        <v>2775</v>
      </c>
      <c r="D3631" s="33">
        <v>1</v>
      </c>
      <c r="E3631" s="61" t="s">
        <v>194</v>
      </c>
      <c r="F3631" s="33">
        <v>45</v>
      </c>
      <c r="G3631" s="24" t="s">
        <v>38</v>
      </c>
      <c r="H3631" s="62" t="s">
        <v>1027</v>
      </c>
      <c r="I3631" s="47" t="s">
        <v>2776</v>
      </c>
      <c r="J3631" s="62" t="s">
        <v>756</v>
      </c>
      <c r="K3631" s="78" t="s">
        <v>2815</v>
      </c>
      <c r="L3631" s="47" t="s">
        <v>2777</v>
      </c>
      <c r="M3631" s="47" t="s">
        <v>2777</v>
      </c>
      <c r="N3631" s="62" t="s">
        <v>295</v>
      </c>
      <c r="O3631" s="63">
        <v>2</v>
      </c>
      <c r="P3631" s="63">
        <v>113</v>
      </c>
      <c r="Q3631" s="35" t="s">
        <v>45</v>
      </c>
      <c r="R3631" s="103">
        <f t="shared" si="56"/>
        <v>226</v>
      </c>
      <c r="S3631" s="65">
        <v>0</v>
      </c>
      <c r="T3631" s="65">
        <v>0</v>
      </c>
      <c r="U3631" s="65">
        <v>0</v>
      </c>
      <c r="V3631" s="63">
        <v>113</v>
      </c>
      <c r="W3631" s="65">
        <v>0</v>
      </c>
      <c r="X3631" s="65">
        <v>0</v>
      </c>
      <c r="Y3631" s="65">
        <v>0</v>
      </c>
      <c r="Z3631" s="65">
        <v>0</v>
      </c>
      <c r="AA3631" s="63">
        <v>113</v>
      </c>
      <c r="AB3631" s="65">
        <v>0</v>
      </c>
      <c r="AC3631" s="65">
        <v>0</v>
      </c>
      <c r="AD3631" s="65">
        <v>0</v>
      </c>
    </row>
    <row r="3632" spans="1:30" s="1" customFormat="1" ht="15" customHeight="1" x14ac:dyDescent="0.3">
      <c r="A3632" s="47" t="s">
        <v>2774</v>
      </c>
      <c r="B3632" s="47" t="s">
        <v>2775</v>
      </c>
      <c r="C3632" s="47" t="s">
        <v>2775</v>
      </c>
      <c r="D3632" s="33">
        <v>1</v>
      </c>
      <c r="E3632" s="61" t="s">
        <v>194</v>
      </c>
      <c r="F3632" s="33">
        <v>45</v>
      </c>
      <c r="G3632" s="24" t="s">
        <v>38</v>
      </c>
      <c r="H3632" s="62" t="s">
        <v>1027</v>
      </c>
      <c r="I3632" s="47" t="s">
        <v>2776</v>
      </c>
      <c r="J3632" s="62" t="s">
        <v>534</v>
      </c>
      <c r="K3632" s="78" t="s">
        <v>2816</v>
      </c>
      <c r="L3632" s="47" t="s">
        <v>2777</v>
      </c>
      <c r="M3632" s="47" t="s">
        <v>2777</v>
      </c>
      <c r="N3632" s="62" t="s">
        <v>295</v>
      </c>
      <c r="O3632" s="63">
        <v>2</v>
      </c>
      <c r="P3632" s="63">
        <v>115</v>
      </c>
      <c r="Q3632" s="35" t="s">
        <v>45</v>
      </c>
      <c r="R3632" s="103">
        <f t="shared" si="56"/>
        <v>230</v>
      </c>
      <c r="S3632" s="65">
        <v>0</v>
      </c>
      <c r="T3632" s="65">
        <v>0</v>
      </c>
      <c r="U3632" s="65">
        <v>0</v>
      </c>
      <c r="V3632" s="63">
        <v>115</v>
      </c>
      <c r="W3632" s="65">
        <v>0</v>
      </c>
      <c r="X3632" s="65">
        <v>0</v>
      </c>
      <c r="Y3632" s="65">
        <v>0</v>
      </c>
      <c r="Z3632" s="65">
        <v>0</v>
      </c>
      <c r="AA3632" s="63">
        <v>115</v>
      </c>
      <c r="AB3632" s="65">
        <v>0</v>
      </c>
      <c r="AC3632" s="65">
        <v>0</v>
      </c>
      <c r="AD3632" s="65">
        <v>0</v>
      </c>
    </row>
    <row r="3633" spans="1:30" s="1" customFormat="1" ht="15" customHeight="1" x14ac:dyDescent="0.3">
      <c r="A3633" s="47" t="s">
        <v>2774</v>
      </c>
      <c r="B3633" s="47" t="s">
        <v>2775</v>
      </c>
      <c r="C3633" s="47" t="s">
        <v>2775</v>
      </c>
      <c r="D3633" s="33">
        <v>1</v>
      </c>
      <c r="E3633" s="61" t="s">
        <v>194</v>
      </c>
      <c r="F3633" s="33">
        <v>45</v>
      </c>
      <c r="G3633" s="24" t="s">
        <v>38</v>
      </c>
      <c r="H3633" s="62" t="s">
        <v>1027</v>
      </c>
      <c r="I3633" s="47" t="s">
        <v>2776</v>
      </c>
      <c r="J3633" s="62" t="s">
        <v>89</v>
      </c>
      <c r="K3633" s="78" t="s">
        <v>90</v>
      </c>
      <c r="L3633" s="47" t="s">
        <v>2777</v>
      </c>
      <c r="M3633" s="47" t="s">
        <v>2777</v>
      </c>
      <c r="N3633" s="62" t="s">
        <v>63</v>
      </c>
      <c r="O3633" s="63">
        <v>10</v>
      </c>
      <c r="P3633" s="63">
        <v>10.3</v>
      </c>
      <c r="Q3633" s="35" t="s">
        <v>45</v>
      </c>
      <c r="R3633" s="103">
        <f t="shared" si="56"/>
        <v>103</v>
      </c>
      <c r="S3633" s="65">
        <v>0</v>
      </c>
      <c r="T3633" s="65">
        <v>0</v>
      </c>
      <c r="U3633" s="63">
        <v>31</v>
      </c>
      <c r="V3633" s="65">
        <v>0</v>
      </c>
      <c r="W3633" s="65">
        <v>0</v>
      </c>
      <c r="X3633" s="63">
        <v>20</v>
      </c>
      <c r="Y3633" s="65">
        <v>0</v>
      </c>
      <c r="Z3633" s="65">
        <v>0</v>
      </c>
      <c r="AA3633" s="63">
        <v>31</v>
      </c>
      <c r="AB3633" s="63"/>
      <c r="AC3633" s="63">
        <v>21</v>
      </c>
      <c r="AD3633" s="65">
        <v>0</v>
      </c>
    </row>
    <row r="3634" spans="1:30" s="1" customFormat="1" ht="15" customHeight="1" x14ac:dyDescent="0.3">
      <c r="A3634" s="47" t="s">
        <v>2774</v>
      </c>
      <c r="B3634" s="47" t="s">
        <v>2775</v>
      </c>
      <c r="C3634" s="47" t="s">
        <v>2775</v>
      </c>
      <c r="D3634" s="33">
        <v>1</v>
      </c>
      <c r="E3634" s="61" t="s">
        <v>194</v>
      </c>
      <c r="F3634" s="33">
        <v>45</v>
      </c>
      <c r="G3634" s="24" t="s">
        <v>38</v>
      </c>
      <c r="H3634" s="62" t="s">
        <v>1027</v>
      </c>
      <c r="I3634" s="47" t="s">
        <v>2776</v>
      </c>
      <c r="J3634" s="62" t="s">
        <v>229</v>
      </c>
      <c r="K3634" s="78" t="s">
        <v>230</v>
      </c>
      <c r="L3634" s="47" t="s">
        <v>2777</v>
      </c>
      <c r="M3634" s="47" t="s">
        <v>2777</v>
      </c>
      <c r="N3634" s="62" t="s">
        <v>63</v>
      </c>
      <c r="O3634" s="63">
        <v>4</v>
      </c>
      <c r="P3634" s="63">
        <v>46</v>
      </c>
      <c r="Q3634" s="35" t="s">
        <v>45</v>
      </c>
      <c r="R3634" s="103">
        <f t="shared" si="56"/>
        <v>184</v>
      </c>
      <c r="S3634" s="65">
        <v>0</v>
      </c>
      <c r="T3634" s="65">
        <v>0</v>
      </c>
      <c r="U3634" s="63">
        <v>92</v>
      </c>
      <c r="V3634" s="65">
        <v>0</v>
      </c>
      <c r="W3634" s="65">
        <v>0</v>
      </c>
      <c r="X3634" s="65">
        <v>0</v>
      </c>
      <c r="Y3634" s="65">
        <v>0</v>
      </c>
      <c r="Z3634" s="63">
        <v>92</v>
      </c>
      <c r="AA3634" s="65">
        <v>0</v>
      </c>
      <c r="AB3634" s="65">
        <v>0</v>
      </c>
      <c r="AC3634" s="65">
        <v>0</v>
      </c>
      <c r="AD3634" s="65">
        <v>0</v>
      </c>
    </row>
    <row r="3635" spans="1:30" s="1" customFormat="1" ht="15" customHeight="1" x14ac:dyDescent="0.3">
      <c r="A3635" s="47" t="s">
        <v>2774</v>
      </c>
      <c r="B3635" s="47" t="s">
        <v>2775</v>
      </c>
      <c r="C3635" s="47" t="s">
        <v>2775</v>
      </c>
      <c r="D3635" s="33">
        <v>1</v>
      </c>
      <c r="E3635" s="61" t="s">
        <v>194</v>
      </c>
      <c r="F3635" s="33">
        <v>45</v>
      </c>
      <c r="G3635" s="24" t="s">
        <v>38</v>
      </c>
      <c r="H3635" s="62" t="s">
        <v>1027</v>
      </c>
      <c r="I3635" s="47" t="s">
        <v>2776</v>
      </c>
      <c r="J3635" s="62" t="s">
        <v>235</v>
      </c>
      <c r="K3635" s="78" t="s">
        <v>236</v>
      </c>
      <c r="L3635" s="47" t="s">
        <v>2777</v>
      </c>
      <c r="M3635" s="47" t="s">
        <v>2777</v>
      </c>
      <c r="N3635" s="62" t="s">
        <v>63</v>
      </c>
      <c r="O3635" s="63">
        <v>4</v>
      </c>
      <c r="P3635" s="63">
        <v>27</v>
      </c>
      <c r="Q3635" s="35" t="s">
        <v>45</v>
      </c>
      <c r="R3635" s="103">
        <f t="shared" si="56"/>
        <v>108</v>
      </c>
      <c r="S3635" s="65">
        <v>0</v>
      </c>
      <c r="T3635" s="65">
        <v>0</v>
      </c>
      <c r="U3635" s="65">
        <v>0</v>
      </c>
      <c r="V3635" s="63">
        <v>54</v>
      </c>
      <c r="W3635" s="65">
        <v>0</v>
      </c>
      <c r="X3635" s="65">
        <v>0</v>
      </c>
      <c r="Y3635" s="65">
        <v>0</v>
      </c>
      <c r="Z3635" s="63">
        <v>54</v>
      </c>
      <c r="AA3635" s="65">
        <v>0</v>
      </c>
      <c r="AB3635" s="65">
        <v>0</v>
      </c>
      <c r="AC3635" s="65">
        <v>0</v>
      </c>
      <c r="AD3635" s="65">
        <v>0</v>
      </c>
    </row>
    <row r="3636" spans="1:30" s="1" customFormat="1" ht="15" customHeight="1" x14ac:dyDescent="0.3">
      <c r="A3636" s="47" t="s">
        <v>2774</v>
      </c>
      <c r="B3636" s="47" t="s">
        <v>2775</v>
      </c>
      <c r="C3636" s="47" t="s">
        <v>2775</v>
      </c>
      <c r="D3636" s="33">
        <v>1</v>
      </c>
      <c r="E3636" s="61" t="s">
        <v>194</v>
      </c>
      <c r="F3636" s="33">
        <v>45</v>
      </c>
      <c r="G3636" s="24" t="s">
        <v>38</v>
      </c>
      <c r="H3636" s="47" t="s">
        <v>1027</v>
      </c>
      <c r="I3636" s="47" t="s">
        <v>2776</v>
      </c>
      <c r="J3636" s="62" t="s">
        <v>77</v>
      </c>
      <c r="K3636" s="78" t="s">
        <v>78</v>
      </c>
      <c r="L3636" s="47" t="s">
        <v>2777</v>
      </c>
      <c r="M3636" s="47" t="s">
        <v>2777</v>
      </c>
      <c r="N3636" s="62" t="s">
        <v>48</v>
      </c>
      <c r="O3636" s="63">
        <v>2</v>
      </c>
      <c r="P3636" s="63">
        <v>223</v>
      </c>
      <c r="Q3636" s="35" t="s">
        <v>45</v>
      </c>
      <c r="R3636" s="103">
        <f t="shared" si="56"/>
        <v>446</v>
      </c>
      <c r="S3636" s="65">
        <v>0</v>
      </c>
      <c r="T3636" s="63">
        <v>223</v>
      </c>
      <c r="U3636" s="65">
        <v>0</v>
      </c>
      <c r="V3636" s="65">
        <v>0</v>
      </c>
      <c r="W3636" s="65">
        <v>0</v>
      </c>
      <c r="X3636" s="65">
        <v>0</v>
      </c>
      <c r="Y3636" s="63">
        <v>223</v>
      </c>
      <c r="Z3636" s="65">
        <v>0</v>
      </c>
      <c r="AA3636" s="65">
        <v>0</v>
      </c>
      <c r="AB3636" s="65">
        <v>0</v>
      </c>
      <c r="AC3636" s="65">
        <v>0</v>
      </c>
      <c r="AD3636" s="65">
        <v>0</v>
      </c>
    </row>
    <row r="3637" spans="1:30" s="1" customFormat="1" ht="15" customHeight="1" x14ac:dyDescent="0.3">
      <c r="A3637" s="47" t="s">
        <v>2774</v>
      </c>
      <c r="B3637" s="47" t="s">
        <v>2775</v>
      </c>
      <c r="C3637" s="47" t="s">
        <v>2775</v>
      </c>
      <c r="D3637" s="33">
        <v>1</v>
      </c>
      <c r="E3637" s="61" t="s">
        <v>194</v>
      </c>
      <c r="F3637" s="33">
        <v>45</v>
      </c>
      <c r="G3637" s="24" t="s">
        <v>38</v>
      </c>
      <c r="H3637" s="47" t="s">
        <v>1027</v>
      </c>
      <c r="I3637" s="47" t="s">
        <v>2776</v>
      </c>
      <c r="J3637" s="62" t="s">
        <v>79</v>
      </c>
      <c r="K3637" s="78" t="s">
        <v>80</v>
      </c>
      <c r="L3637" s="47" t="s">
        <v>2777</v>
      </c>
      <c r="M3637" s="47" t="s">
        <v>2777</v>
      </c>
      <c r="N3637" s="62" t="s">
        <v>48</v>
      </c>
      <c r="O3637" s="63">
        <v>2</v>
      </c>
      <c r="P3637" s="63">
        <v>247</v>
      </c>
      <c r="Q3637" s="35" t="s">
        <v>45</v>
      </c>
      <c r="R3637" s="103">
        <f t="shared" si="56"/>
        <v>494</v>
      </c>
      <c r="S3637" s="65">
        <v>0</v>
      </c>
      <c r="T3637" s="63">
        <v>247</v>
      </c>
      <c r="U3637" s="65">
        <v>0</v>
      </c>
      <c r="V3637" s="65">
        <v>0</v>
      </c>
      <c r="W3637" s="65">
        <v>0</v>
      </c>
      <c r="X3637" s="65">
        <v>0</v>
      </c>
      <c r="Y3637" s="63">
        <v>247</v>
      </c>
      <c r="Z3637" s="65">
        <v>0</v>
      </c>
      <c r="AA3637" s="65">
        <v>0</v>
      </c>
      <c r="AB3637" s="65">
        <v>0</v>
      </c>
      <c r="AC3637" s="65">
        <v>0</v>
      </c>
      <c r="AD3637" s="65">
        <v>0</v>
      </c>
    </row>
    <row r="3638" spans="1:30" s="1" customFormat="1" ht="15" customHeight="1" x14ac:dyDescent="0.3">
      <c r="A3638" s="47" t="s">
        <v>2774</v>
      </c>
      <c r="B3638" s="47" t="s">
        <v>2775</v>
      </c>
      <c r="C3638" s="47" t="s">
        <v>2775</v>
      </c>
      <c r="D3638" s="33">
        <v>1</v>
      </c>
      <c r="E3638" s="61" t="s">
        <v>194</v>
      </c>
      <c r="F3638" s="33">
        <v>45</v>
      </c>
      <c r="G3638" s="24" t="s">
        <v>38</v>
      </c>
      <c r="H3638" s="47" t="s">
        <v>1027</v>
      </c>
      <c r="I3638" s="47" t="s">
        <v>2776</v>
      </c>
      <c r="J3638" s="62" t="s">
        <v>531</v>
      </c>
      <c r="K3638" s="78" t="s">
        <v>613</v>
      </c>
      <c r="L3638" s="47" t="s">
        <v>2777</v>
      </c>
      <c r="M3638" s="47" t="s">
        <v>2777</v>
      </c>
      <c r="N3638" s="62" t="s">
        <v>63</v>
      </c>
      <c r="O3638" s="63">
        <v>6</v>
      </c>
      <c r="P3638" s="63">
        <v>47.833333333333336</v>
      </c>
      <c r="Q3638" s="35" t="s">
        <v>45</v>
      </c>
      <c r="R3638" s="103">
        <f t="shared" si="56"/>
        <v>287</v>
      </c>
      <c r="S3638" s="65">
        <v>0</v>
      </c>
      <c r="T3638" s="63">
        <v>96</v>
      </c>
      <c r="U3638" s="65">
        <v>0</v>
      </c>
      <c r="V3638" s="63"/>
      <c r="W3638" s="63">
        <v>96</v>
      </c>
      <c r="X3638" s="65">
        <v>0</v>
      </c>
      <c r="Y3638" s="65">
        <v>0</v>
      </c>
      <c r="Z3638" s="65">
        <v>0</v>
      </c>
      <c r="AA3638" s="63">
        <v>95</v>
      </c>
      <c r="AB3638" s="65">
        <v>0</v>
      </c>
      <c r="AC3638" s="65">
        <v>0</v>
      </c>
      <c r="AD3638" s="65">
        <v>0</v>
      </c>
    </row>
    <row r="3639" spans="1:30" s="1" customFormat="1" ht="15" customHeight="1" x14ac:dyDescent="0.3">
      <c r="A3639" s="47" t="s">
        <v>2774</v>
      </c>
      <c r="B3639" s="47" t="s">
        <v>2775</v>
      </c>
      <c r="C3639" s="47" t="s">
        <v>2775</v>
      </c>
      <c r="D3639" s="33">
        <v>1</v>
      </c>
      <c r="E3639" s="61" t="s">
        <v>194</v>
      </c>
      <c r="F3639" s="33">
        <v>45</v>
      </c>
      <c r="G3639" s="24" t="s">
        <v>38</v>
      </c>
      <c r="H3639" s="47" t="s">
        <v>1027</v>
      </c>
      <c r="I3639" s="47" t="s">
        <v>2776</v>
      </c>
      <c r="J3639" s="62" t="s">
        <v>535</v>
      </c>
      <c r="K3639" s="78" t="s">
        <v>536</v>
      </c>
      <c r="L3639" s="47" t="s">
        <v>2777</v>
      </c>
      <c r="M3639" s="47" t="s">
        <v>2777</v>
      </c>
      <c r="N3639" s="62" t="s">
        <v>48</v>
      </c>
      <c r="O3639" s="63">
        <v>2</v>
      </c>
      <c r="P3639" s="63">
        <v>219</v>
      </c>
      <c r="Q3639" s="35" t="s">
        <v>45</v>
      </c>
      <c r="R3639" s="103">
        <f t="shared" si="56"/>
        <v>438</v>
      </c>
      <c r="S3639" s="65">
        <v>0</v>
      </c>
      <c r="T3639" s="65">
        <v>0</v>
      </c>
      <c r="U3639" s="65">
        <v>0</v>
      </c>
      <c r="V3639" s="63">
        <v>219</v>
      </c>
      <c r="W3639" s="65">
        <v>0</v>
      </c>
      <c r="X3639" s="65">
        <v>0</v>
      </c>
      <c r="Y3639" s="65">
        <v>0</v>
      </c>
      <c r="Z3639" s="65">
        <v>0</v>
      </c>
      <c r="AA3639" s="65">
        <v>0</v>
      </c>
      <c r="AB3639" s="63">
        <v>219</v>
      </c>
      <c r="AC3639" s="65">
        <v>0</v>
      </c>
      <c r="AD3639" s="65">
        <v>0</v>
      </c>
    </row>
    <row r="3640" spans="1:30" s="1" customFormat="1" ht="15" customHeight="1" x14ac:dyDescent="0.3">
      <c r="A3640" s="47" t="s">
        <v>2774</v>
      </c>
      <c r="B3640" s="47" t="s">
        <v>2775</v>
      </c>
      <c r="C3640" s="47" t="s">
        <v>2775</v>
      </c>
      <c r="D3640" s="33">
        <v>1</v>
      </c>
      <c r="E3640" s="61" t="s">
        <v>194</v>
      </c>
      <c r="F3640" s="33">
        <v>45</v>
      </c>
      <c r="G3640" s="24" t="s">
        <v>38</v>
      </c>
      <c r="H3640" s="47" t="s">
        <v>1027</v>
      </c>
      <c r="I3640" s="47" t="s">
        <v>2776</v>
      </c>
      <c r="J3640" s="62" t="s">
        <v>51</v>
      </c>
      <c r="K3640" s="78" t="s">
        <v>540</v>
      </c>
      <c r="L3640" s="47" t="s">
        <v>2777</v>
      </c>
      <c r="M3640" s="47" t="s">
        <v>2777</v>
      </c>
      <c r="N3640" s="62" t="s">
        <v>48</v>
      </c>
      <c r="O3640" s="63">
        <v>6</v>
      </c>
      <c r="P3640" s="63">
        <v>55</v>
      </c>
      <c r="Q3640" s="35" t="s">
        <v>45</v>
      </c>
      <c r="R3640" s="103">
        <f t="shared" si="56"/>
        <v>330</v>
      </c>
      <c r="S3640" s="65">
        <v>0</v>
      </c>
      <c r="T3640" s="63">
        <v>110</v>
      </c>
      <c r="U3640" s="65">
        <v>0</v>
      </c>
      <c r="V3640" s="65">
        <v>0</v>
      </c>
      <c r="W3640" s="65">
        <v>0</v>
      </c>
      <c r="X3640" s="65">
        <v>0</v>
      </c>
      <c r="Y3640" s="63">
        <v>110</v>
      </c>
      <c r="Z3640" s="65">
        <v>0</v>
      </c>
      <c r="AA3640" s="65">
        <v>0</v>
      </c>
      <c r="AB3640" s="65">
        <v>0</v>
      </c>
      <c r="AC3640" s="63">
        <v>110</v>
      </c>
      <c r="AD3640" s="65">
        <v>0</v>
      </c>
    </row>
    <row r="3641" spans="1:30" s="1" customFormat="1" ht="15" customHeight="1" x14ac:dyDescent="0.3">
      <c r="A3641" s="47" t="s">
        <v>2774</v>
      </c>
      <c r="B3641" s="47" t="s">
        <v>2775</v>
      </c>
      <c r="C3641" s="47" t="s">
        <v>2775</v>
      </c>
      <c r="D3641" s="33">
        <v>1</v>
      </c>
      <c r="E3641" s="61" t="s">
        <v>194</v>
      </c>
      <c r="F3641" s="33">
        <v>45</v>
      </c>
      <c r="G3641" s="24" t="s">
        <v>38</v>
      </c>
      <c r="H3641" s="47" t="s">
        <v>1027</v>
      </c>
      <c r="I3641" s="47" t="s">
        <v>2776</v>
      </c>
      <c r="J3641" s="62" t="s">
        <v>2817</v>
      </c>
      <c r="K3641" s="78" t="s">
        <v>2818</v>
      </c>
      <c r="L3641" s="47" t="s">
        <v>2777</v>
      </c>
      <c r="M3641" s="47" t="s">
        <v>2777</v>
      </c>
      <c r="N3641" s="62" t="s">
        <v>939</v>
      </c>
      <c r="O3641" s="63">
        <v>11</v>
      </c>
      <c r="P3641" s="63">
        <v>1079.2727272727273</v>
      </c>
      <c r="Q3641" s="35" t="s">
        <v>45</v>
      </c>
      <c r="R3641" s="103">
        <f t="shared" si="56"/>
        <v>11872</v>
      </c>
      <c r="S3641" s="65">
        <v>0</v>
      </c>
      <c r="T3641" s="63">
        <v>4208</v>
      </c>
      <c r="U3641" s="65">
        <v>0</v>
      </c>
      <c r="V3641" s="65">
        <v>0</v>
      </c>
      <c r="W3641" s="65">
        <v>0</v>
      </c>
      <c r="X3641" s="63">
        <v>4208</v>
      </c>
      <c r="Y3641" s="65">
        <v>0</v>
      </c>
      <c r="Z3641" s="65">
        <v>0</v>
      </c>
      <c r="AA3641" s="63"/>
      <c r="AB3641" s="63">
        <v>3456</v>
      </c>
      <c r="AC3641" s="65">
        <v>0</v>
      </c>
      <c r="AD3641" s="65">
        <v>0</v>
      </c>
    </row>
    <row r="3642" spans="1:30" s="1" customFormat="1" ht="15" customHeight="1" x14ac:dyDescent="0.3">
      <c r="A3642" s="47" t="s">
        <v>2774</v>
      </c>
      <c r="B3642" s="47" t="s">
        <v>2775</v>
      </c>
      <c r="C3642" s="47" t="s">
        <v>2775</v>
      </c>
      <c r="D3642" s="33">
        <v>1</v>
      </c>
      <c r="E3642" s="47" t="s">
        <v>194</v>
      </c>
      <c r="F3642" s="33">
        <v>45</v>
      </c>
      <c r="G3642" s="24" t="s">
        <v>38</v>
      </c>
      <c r="H3642" s="47" t="s">
        <v>1027</v>
      </c>
      <c r="I3642" s="47" t="s">
        <v>2776</v>
      </c>
      <c r="J3642" s="47" t="s">
        <v>2819</v>
      </c>
      <c r="K3642" s="47" t="s">
        <v>2820</v>
      </c>
      <c r="L3642" s="47" t="s">
        <v>2777</v>
      </c>
      <c r="M3642" s="47" t="s">
        <v>2777</v>
      </c>
      <c r="N3642" s="47" t="s">
        <v>939</v>
      </c>
      <c r="O3642" s="65">
        <v>11</v>
      </c>
      <c r="P3642" s="64">
        <v>1399</v>
      </c>
      <c r="Q3642" s="35" t="s">
        <v>45</v>
      </c>
      <c r="R3642" s="103">
        <f t="shared" si="56"/>
        <v>15389</v>
      </c>
      <c r="S3642" s="65">
        <v>0</v>
      </c>
      <c r="T3642" s="64">
        <v>4197</v>
      </c>
      <c r="U3642" s="65">
        <v>0</v>
      </c>
      <c r="V3642" s="64"/>
      <c r="W3642" s="64">
        <v>5596</v>
      </c>
      <c r="X3642" s="65">
        <v>0</v>
      </c>
      <c r="Y3642" s="65">
        <v>0</v>
      </c>
      <c r="Z3642" s="65">
        <v>0</v>
      </c>
      <c r="AA3642" s="64">
        <v>5596</v>
      </c>
      <c r="AB3642" s="65">
        <v>0</v>
      </c>
      <c r="AC3642" s="65">
        <v>0</v>
      </c>
      <c r="AD3642" s="65">
        <v>0</v>
      </c>
    </row>
    <row r="3643" spans="1:30" s="1" customFormat="1" ht="15" customHeight="1" x14ac:dyDescent="0.3">
      <c r="A3643" s="47" t="s">
        <v>2774</v>
      </c>
      <c r="B3643" s="47" t="s">
        <v>2775</v>
      </c>
      <c r="C3643" s="47" t="s">
        <v>2775</v>
      </c>
      <c r="D3643" s="33">
        <v>1</v>
      </c>
      <c r="E3643" s="47" t="s">
        <v>194</v>
      </c>
      <c r="F3643" s="33">
        <v>45</v>
      </c>
      <c r="G3643" s="24" t="s">
        <v>38</v>
      </c>
      <c r="H3643" s="47" t="s">
        <v>1027</v>
      </c>
      <c r="I3643" s="47" t="s">
        <v>2776</v>
      </c>
      <c r="J3643" s="47" t="s">
        <v>736</v>
      </c>
      <c r="K3643" s="47" t="s">
        <v>737</v>
      </c>
      <c r="L3643" s="47" t="s">
        <v>2777</v>
      </c>
      <c r="M3643" s="47" t="s">
        <v>2777</v>
      </c>
      <c r="N3643" s="62" t="s">
        <v>48</v>
      </c>
      <c r="O3643" s="65">
        <v>1</v>
      </c>
      <c r="P3643" s="64">
        <v>85</v>
      </c>
      <c r="Q3643" s="35" t="s">
        <v>45</v>
      </c>
      <c r="R3643" s="103">
        <f t="shared" si="56"/>
        <v>85</v>
      </c>
      <c r="S3643" s="65">
        <v>0</v>
      </c>
      <c r="T3643" s="65">
        <v>0</v>
      </c>
      <c r="U3643" s="64">
        <v>85</v>
      </c>
      <c r="V3643" s="65">
        <v>0</v>
      </c>
      <c r="W3643" s="65">
        <v>0</v>
      </c>
      <c r="X3643" s="65">
        <v>0</v>
      </c>
      <c r="Y3643" s="65">
        <v>0</v>
      </c>
      <c r="Z3643" s="65">
        <v>0</v>
      </c>
      <c r="AA3643" s="65">
        <v>0</v>
      </c>
      <c r="AB3643" s="65">
        <v>0</v>
      </c>
      <c r="AC3643" s="65">
        <v>0</v>
      </c>
      <c r="AD3643" s="65">
        <v>0</v>
      </c>
    </row>
    <row r="3644" spans="1:30" s="1" customFormat="1" ht="15" customHeight="1" x14ac:dyDescent="0.3">
      <c r="A3644" s="47" t="s">
        <v>2774</v>
      </c>
      <c r="B3644" s="47" t="s">
        <v>2775</v>
      </c>
      <c r="C3644" s="47" t="s">
        <v>2775</v>
      </c>
      <c r="D3644" s="33">
        <v>1</v>
      </c>
      <c r="E3644" s="47" t="s">
        <v>194</v>
      </c>
      <c r="F3644" s="33">
        <v>45</v>
      </c>
      <c r="G3644" s="24" t="s">
        <v>38</v>
      </c>
      <c r="H3644" s="47" t="s">
        <v>1027</v>
      </c>
      <c r="I3644" s="47" t="s">
        <v>2776</v>
      </c>
      <c r="J3644" s="47" t="s">
        <v>212</v>
      </c>
      <c r="K3644" s="47" t="s">
        <v>541</v>
      </c>
      <c r="L3644" s="47" t="s">
        <v>2777</v>
      </c>
      <c r="M3644" s="47" t="s">
        <v>2777</v>
      </c>
      <c r="N3644" s="62" t="s">
        <v>48</v>
      </c>
      <c r="O3644" s="65">
        <v>4</v>
      </c>
      <c r="P3644" s="64">
        <v>70</v>
      </c>
      <c r="Q3644" s="35" t="s">
        <v>45</v>
      </c>
      <c r="R3644" s="103">
        <f t="shared" si="56"/>
        <v>280</v>
      </c>
      <c r="S3644" s="65">
        <v>0</v>
      </c>
      <c r="T3644" s="65">
        <v>0</v>
      </c>
      <c r="U3644" s="64">
        <v>140</v>
      </c>
      <c r="V3644" s="65">
        <v>0</v>
      </c>
      <c r="W3644" s="65">
        <v>0</v>
      </c>
      <c r="X3644" s="65">
        <v>0</v>
      </c>
      <c r="Y3644" s="65">
        <v>0</v>
      </c>
      <c r="Z3644" s="65">
        <v>0</v>
      </c>
      <c r="AA3644" s="64">
        <v>140</v>
      </c>
      <c r="AB3644" s="65">
        <v>0</v>
      </c>
      <c r="AC3644" s="65">
        <v>0</v>
      </c>
      <c r="AD3644" s="65">
        <v>0</v>
      </c>
    </row>
    <row r="3645" spans="1:30" s="1" customFormat="1" ht="15" customHeight="1" x14ac:dyDescent="0.3">
      <c r="A3645" s="47" t="s">
        <v>2774</v>
      </c>
      <c r="B3645" s="47" t="s">
        <v>2775</v>
      </c>
      <c r="C3645" s="47" t="s">
        <v>2775</v>
      </c>
      <c r="D3645" s="33">
        <v>1</v>
      </c>
      <c r="E3645" s="47" t="s">
        <v>194</v>
      </c>
      <c r="F3645" s="33">
        <v>45</v>
      </c>
      <c r="G3645" s="24" t="s">
        <v>38</v>
      </c>
      <c r="H3645" s="47" t="s">
        <v>1027</v>
      </c>
      <c r="I3645" s="47" t="s">
        <v>2776</v>
      </c>
      <c r="J3645" s="47" t="s">
        <v>2821</v>
      </c>
      <c r="K3645" s="47" t="s">
        <v>2822</v>
      </c>
      <c r="L3645" s="47" t="s">
        <v>2777</v>
      </c>
      <c r="M3645" s="47" t="s">
        <v>2777</v>
      </c>
      <c r="N3645" s="62" t="s">
        <v>48</v>
      </c>
      <c r="O3645" s="65">
        <v>6</v>
      </c>
      <c r="P3645" s="64">
        <v>19</v>
      </c>
      <c r="Q3645" s="35" t="s">
        <v>45</v>
      </c>
      <c r="R3645" s="103">
        <f t="shared" si="56"/>
        <v>114</v>
      </c>
      <c r="S3645" s="65">
        <v>0</v>
      </c>
      <c r="T3645" s="65">
        <v>0</v>
      </c>
      <c r="U3645" s="65">
        <v>0</v>
      </c>
      <c r="V3645" s="64">
        <v>38</v>
      </c>
      <c r="W3645" s="65">
        <v>0</v>
      </c>
      <c r="X3645" s="65">
        <v>0</v>
      </c>
      <c r="Y3645" s="64">
        <v>38</v>
      </c>
      <c r="Z3645" s="65">
        <v>0</v>
      </c>
      <c r="AA3645" s="65">
        <v>0</v>
      </c>
      <c r="AB3645" s="65">
        <v>0</v>
      </c>
      <c r="AC3645" s="64">
        <v>38</v>
      </c>
      <c r="AD3645" s="65">
        <v>0</v>
      </c>
    </row>
    <row r="3646" spans="1:30" s="1" customFormat="1" ht="15" customHeight="1" x14ac:dyDescent="0.3">
      <c r="A3646" s="47" t="s">
        <v>2774</v>
      </c>
      <c r="B3646" s="47" t="s">
        <v>2775</v>
      </c>
      <c r="C3646" s="47" t="s">
        <v>2775</v>
      </c>
      <c r="D3646" s="33">
        <v>1</v>
      </c>
      <c r="E3646" s="47" t="s">
        <v>194</v>
      </c>
      <c r="F3646" s="33">
        <v>45</v>
      </c>
      <c r="G3646" s="24" t="s">
        <v>38</v>
      </c>
      <c r="H3646" s="47" t="s">
        <v>1027</v>
      </c>
      <c r="I3646" s="47" t="s">
        <v>2776</v>
      </c>
      <c r="J3646" s="47" t="s">
        <v>2823</v>
      </c>
      <c r="K3646" s="47" t="s">
        <v>2824</v>
      </c>
      <c r="L3646" s="47" t="s">
        <v>2777</v>
      </c>
      <c r="M3646" s="47" t="s">
        <v>2777</v>
      </c>
      <c r="N3646" s="62" t="s">
        <v>48</v>
      </c>
      <c r="O3646" s="65">
        <v>4</v>
      </c>
      <c r="P3646" s="64">
        <v>37.5</v>
      </c>
      <c r="Q3646" s="35" t="s">
        <v>45</v>
      </c>
      <c r="R3646" s="103">
        <f t="shared" si="56"/>
        <v>150</v>
      </c>
      <c r="S3646" s="65">
        <v>0</v>
      </c>
      <c r="T3646" s="65">
        <v>0</v>
      </c>
      <c r="U3646" s="64">
        <v>50</v>
      </c>
      <c r="V3646" s="65">
        <v>0</v>
      </c>
      <c r="W3646" s="65">
        <v>0</v>
      </c>
      <c r="X3646" s="64">
        <v>50</v>
      </c>
      <c r="Y3646" s="65">
        <v>0</v>
      </c>
      <c r="Z3646" s="65">
        <v>0</v>
      </c>
      <c r="AA3646" s="65">
        <v>0</v>
      </c>
      <c r="AB3646" s="64">
        <v>50</v>
      </c>
      <c r="AC3646" s="65">
        <v>0</v>
      </c>
      <c r="AD3646" s="65">
        <v>0</v>
      </c>
    </row>
    <row r="3647" spans="1:30" s="1" customFormat="1" ht="15" customHeight="1" x14ac:dyDescent="0.3">
      <c r="A3647" s="47" t="s">
        <v>2774</v>
      </c>
      <c r="B3647" s="47" t="s">
        <v>2775</v>
      </c>
      <c r="C3647" s="47" t="s">
        <v>2775</v>
      </c>
      <c r="D3647" s="33">
        <v>1</v>
      </c>
      <c r="E3647" s="61" t="s">
        <v>194</v>
      </c>
      <c r="F3647" s="33">
        <v>88</v>
      </c>
      <c r="G3647" s="24" t="s">
        <v>245</v>
      </c>
      <c r="H3647" s="62" t="s">
        <v>1027</v>
      </c>
      <c r="I3647" s="47" t="s">
        <v>2776</v>
      </c>
      <c r="J3647" s="62" t="s">
        <v>1802</v>
      </c>
      <c r="K3647" s="78" t="s">
        <v>1803</v>
      </c>
      <c r="L3647" s="47" t="s">
        <v>2777</v>
      </c>
      <c r="M3647" s="47" t="s">
        <v>2777</v>
      </c>
      <c r="N3647" s="62" t="s">
        <v>253</v>
      </c>
      <c r="O3647" s="63">
        <v>6</v>
      </c>
      <c r="P3647" s="63">
        <v>149</v>
      </c>
      <c r="Q3647" s="50" t="s">
        <v>45</v>
      </c>
      <c r="R3647" s="103">
        <f t="shared" si="56"/>
        <v>894</v>
      </c>
      <c r="S3647" s="65">
        <v>0</v>
      </c>
      <c r="T3647" s="63">
        <v>298</v>
      </c>
      <c r="U3647" s="65">
        <v>0</v>
      </c>
      <c r="V3647" s="65">
        <v>0</v>
      </c>
      <c r="W3647" s="65">
        <v>0</v>
      </c>
      <c r="X3647" s="63">
        <v>298</v>
      </c>
      <c r="Y3647" s="65">
        <v>0</v>
      </c>
      <c r="Z3647" s="65">
        <v>0</v>
      </c>
      <c r="AA3647" s="65">
        <v>0</v>
      </c>
      <c r="AB3647" s="63">
        <v>298</v>
      </c>
      <c r="AC3647" s="65">
        <v>0</v>
      </c>
      <c r="AD3647" s="65">
        <v>0</v>
      </c>
    </row>
    <row r="3648" spans="1:30" s="1" customFormat="1" ht="15" customHeight="1" x14ac:dyDescent="0.3">
      <c r="A3648" s="47" t="s">
        <v>2774</v>
      </c>
      <c r="B3648" s="47" t="s">
        <v>2775</v>
      </c>
      <c r="C3648" s="47" t="s">
        <v>2775</v>
      </c>
      <c r="D3648" s="33">
        <v>1</v>
      </c>
      <c r="E3648" s="61" t="s">
        <v>194</v>
      </c>
      <c r="F3648" s="33">
        <v>88</v>
      </c>
      <c r="G3648" s="24" t="s">
        <v>245</v>
      </c>
      <c r="H3648" s="62" t="s">
        <v>1027</v>
      </c>
      <c r="I3648" s="47" t="s">
        <v>2776</v>
      </c>
      <c r="J3648" s="62" t="s">
        <v>111</v>
      </c>
      <c r="K3648" s="78" t="s">
        <v>62</v>
      </c>
      <c r="L3648" s="47" t="s">
        <v>2777</v>
      </c>
      <c r="M3648" s="47" t="s">
        <v>2777</v>
      </c>
      <c r="N3648" s="62" t="s">
        <v>48</v>
      </c>
      <c r="O3648" s="63">
        <v>6</v>
      </c>
      <c r="P3648" s="63">
        <v>49</v>
      </c>
      <c r="Q3648" s="50" t="s">
        <v>45</v>
      </c>
      <c r="R3648" s="103">
        <f t="shared" si="56"/>
        <v>294</v>
      </c>
      <c r="S3648" s="65">
        <v>0</v>
      </c>
      <c r="T3648" s="65">
        <v>0</v>
      </c>
      <c r="U3648" s="63">
        <v>98</v>
      </c>
      <c r="V3648" s="65">
        <v>0</v>
      </c>
      <c r="W3648" s="65">
        <v>0</v>
      </c>
      <c r="X3648" s="65">
        <v>0</v>
      </c>
      <c r="Y3648" s="63">
        <v>98</v>
      </c>
      <c r="Z3648" s="65">
        <v>0</v>
      </c>
      <c r="AA3648" s="65">
        <v>0</v>
      </c>
      <c r="AB3648" s="63">
        <v>98</v>
      </c>
      <c r="AC3648" s="65">
        <v>0</v>
      </c>
      <c r="AD3648" s="65">
        <v>0</v>
      </c>
    </row>
    <row r="3649" spans="1:30" s="1" customFormat="1" ht="15" customHeight="1" x14ac:dyDescent="0.3">
      <c r="A3649" s="47" t="s">
        <v>2774</v>
      </c>
      <c r="B3649" s="47" t="s">
        <v>2775</v>
      </c>
      <c r="C3649" s="47" t="s">
        <v>2775</v>
      </c>
      <c r="D3649" s="33">
        <v>1</v>
      </c>
      <c r="E3649" s="61" t="s">
        <v>194</v>
      </c>
      <c r="F3649" s="33">
        <v>88</v>
      </c>
      <c r="G3649" s="24" t="s">
        <v>245</v>
      </c>
      <c r="H3649" s="62" t="s">
        <v>1027</v>
      </c>
      <c r="I3649" s="47" t="s">
        <v>2776</v>
      </c>
      <c r="J3649" s="62" t="s">
        <v>940</v>
      </c>
      <c r="K3649" s="78" t="s">
        <v>2826</v>
      </c>
      <c r="L3649" s="47" t="s">
        <v>2777</v>
      </c>
      <c r="M3649" s="47" t="s">
        <v>2777</v>
      </c>
      <c r="N3649" s="62" t="s">
        <v>295</v>
      </c>
      <c r="O3649" s="63">
        <v>1</v>
      </c>
      <c r="P3649" s="63">
        <v>113</v>
      </c>
      <c r="Q3649" s="35" t="s">
        <v>45</v>
      </c>
      <c r="R3649" s="103">
        <f t="shared" si="56"/>
        <v>113</v>
      </c>
      <c r="S3649" s="65">
        <v>0</v>
      </c>
      <c r="T3649" s="63">
        <v>113</v>
      </c>
      <c r="U3649" s="65">
        <v>0</v>
      </c>
      <c r="V3649" s="65">
        <v>0</v>
      </c>
      <c r="W3649" s="65">
        <v>0</v>
      </c>
      <c r="X3649" s="65">
        <v>0</v>
      </c>
      <c r="Y3649" s="65">
        <v>0</v>
      </c>
      <c r="Z3649" s="65">
        <v>0</v>
      </c>
      <c r="AA3649" s="65">
        <v>0</v>
      </c>
      <c r="AB3649" s="65">
        <v>0</v>
      </c>
      <c r="AC3649" s="65">
        <v>0</v>
      </c>
      <c r="AD3649" s="65">
        <v>0</v>
      </c>
    </row>
    <row r="3650" spans="1:30" s="1" customFormat="1" ht="15" customHeight="1" x14ac:dyDescent="0.3">
      <c r="A3650" s="47" t="s">
        <v>2774</v>
      </c>
      <c r="B3650" s="47" t="s">
        <v>2775</v>
      </c>
      <c r="C3650" s="47" t="s">
        <v>2775</v>
      </c>
      <c r="D3650" s="33">
        <v>1</v>
      </c>
      <c r="E3650" s="61" t="s">
        <v>194</v>
      </c>
      <c r="F3650" s="33">
        <v>88</v>
      </c>
      <c r="G3650" s="24" t="s">
        <v>245</v>
      </c>
      <c r="H3650" s="62" t="s">
        <v>1027</v>
      </c>
      <c r="I3650" s="47" t="s">
        <v>2776</v>
      </c>
      <c r="J3650" s="62" t="s">
        <v>89</v>
      </c>
      <c r="K3650" s="78" t="s">
        <v>90</v>
      </c>
      <c r="L3650" s="47" t="s">
        <v>2777</v>
      </c>
      <c r="M3650" s="47" t="s">
        <v>2777</v>
      </c>
      <c r="N3650" s="62" t="s">
        <v>63</v>
      </c>
      <c r="O3650" s="63">
        <v>10</v>
      </c>
      <c r="P3650" s="63">
        <v>10</v>
      </c>
      <c r="Q3650" s="35" t="s">
        <v>45</v>
      </c>
      <c r="R3650" s="103">
        <f t="shared" si="56"/>
        <v>100</v>
      </c>
      <c r="S3650" s="65">
        <v>0</v>
      </c>
      <c r="T3650" s="63">
        <v>20</v>
      </c>
      <c r="U3650" s="65">
        <v>0</v>
      </c>
      <c r="V3650" s="63">
        <v>20</v>
      </c>
      <c r="W3650" s="65">
        <v>0</v>
      </c>
      <c r="X3650" s="63">
        <v>20</v>
      </c>
      <c r="Y3650" s="65">
        <v>0</v>
      </c>
      <c r="Z3650" s="63">
        <v>20</v>
      </c>
      <c r="AA3650" s="65">
        <v>0</v>
      </c>
      <c r="AB3650" s="63">
        <v>20</v>
      </c>
      <c r="AC3650" s="65">
        <v>0</v>
      </c>
      <c r="AD3650" s="65">
        <v>0</v>
      </c>
    </row>
    <row r="3651" spans="1:30" s="1" customFormat="1" ht="15" customHeight="1" x14ac:dyDescent="0.3">
      <c r="A3651" s="47" t="s">
        <v>2774</v>
      </c>
      <c r="B3651" s="47" t="s">
        <v>2775</v>
      </c>
      <c r="C3651" s="47" t="s">
        <v>2775</v>
      </c>
      <c r="D3651" s="33">
        <v>1</v>
      </c>
      <c r="E3651" s="61" t="s">
        <v>194</v>
      </c>
      <c r="F3651" s="33">
        <v>88</v>
      </c>
      <c r="G3651" s="24" t="s">
        <v>245</v>
      </c>
      <c r="H3651" s="62" t="s">
        <v>1027</v>
      </c>
      <c r="I3651" s="47" t="s">
        <v>2776</v>
      </c>
      <c r="J3651" s="62" t="s">
        <v>229</v>
      </c>
      <c r="K3651" s="78" t="s">
        <v>230</v>
      </c>
      <c r="L3651" s="47" t="s">
        <v>2777</v>
      </c>
      <c r="M3651" s="47" t="s">
        <v>2777</v>
      </c>
      <c r="N3651" s="62" t="s">
        <v>63</v>
      </c>
      <c r="O3651" s="63">
        <v>4</v>
      </c>
      <c r="P3651" s="63">
        <v>46</v>
      </c>
      <c r="Q3651" s="35" t="s">
        <v>45</v>
      </c>
      <c r="R3651" s="103">
        <f t="shared" si="56"/>
        <v>184</v>
      </c>
      <c r="S3651" s="65">
        <v>0</v>
      </c>
      <c r="T3651" s="63">
        <v>92</v>
      </c>
      <c r="U3651" s="65">
        <v>0</v>
      </c>
      <c r="V3651" s="65">
        <v>0</v>
      </c>
      <c r="W3651" s="65">
        <v>0</v>
      </c>
      <c r="X3651" s="63">
        <v>92</v>
      </c>
      <c r="Y3651" s="65">
        <v>0</v>
      </c>
      <c r="Z3651" s="65">
        <v>0</v>
      </c>
      <c r="AA3651" s="65">
        <v>0</v>
      </c>
      <c r="AB3651" s="65">
        <v>0</v>
      </c>
      <c r="AC3651" s="65">
        <v>0</v>
      </c>
      <c r="AD3651" s="65">
        <v>0</v>
      </c>
    </row>
    <row r="3652" spans="1:30" s="1" customFormat="1" ht="15" customHeight="1" x14ac:dyDescent="0.3">
      <c r="A3652" s="47" t="s">
        <v>2774</v>
      </c>
      <c r="B3652" s="47" t="s">
        <v>2775</v>
      </c>
      <c r="C3652" s="47" t="s">
        <v>2775</v>
      </c>
      <c r="D3652" s="33">
        <v>1</v>
      </c>
      <c r="E3652" s="61" t="s">
        <v>194</v>
      </c>
      <c r="F3652" s="33">
        <v>88</v>
      </c>
      <c r="G3652" s="24" t="s">
        <v>245</v>
      </c>
      <c r="H3652" s="62" t="s">
        <v>1027</v>
      </c>
      <c r="I3652" s="47" t="s">
        <v>2776</v>
      </c>
      <c r="J3652" s="62" t="s">
        <v>235</v>
      </c>
      <c r="K3652" s="78" t="s">
        <v>236</v>
      </c>
      <c r="L3652" s="47" t="s">
        <v>2777</v>
      </c>
      <c r="M3652" s="47" t="s">
        <v>2777</v>
      </c>
      <c r="N3652" s="62" t="s">
        <v>63</v>
      </c>
      <c r="O3652" s="63">
        <v>6</v>
      </c>
      <c r="P3652" s="63">
        <v>27</v>
      </c>
      <c r="Q3652" s="35" t="s">
        <v>45</v>
      </c>
      <c r="R3652" s="103">
        <f t="shared" si="56"/>
        <v>162</v>
      </c>
      <c r="S3652" s="65">
        <v>0</v>
      </c>
      <c r="T3652" s="65">
        <v>0</v>
      </c>
      <c r="U3652" s="63">
        <v>54</v>
      </c>
      <c r="V3652" s="65">
        <v>0</v>
      </c>
      <c r="W3652" s="65">
        <v>0</v>
      </c>
      <c r="X3652" s="65">
        <v>0</v>
      </c>
      <c r="Y3652" s="63">
        <v>54</v>
      </c>
      <c r="Z3652" s="65">
        <v>0</v>
      </c>
      <c r="AA3652" s="65">
        <v>0</v>
      </c>
      <c r="AB3652" s="65">
        <v>0</v>
      </c>
      <c r="AC3652" s="63">
        <v>54</v>
      </c>
      <c r="AD3652" s="65">
        <v>0</v>
      </c>
    </row>
    <row r="3653" spans="1:30" s="1" customFormat="1" ht="15" customHeight="1" x14ac:dyDescent="0.3">
      <c r="A3653" s="47" t="s">
        <v>2774</v>
      </c>
      <c r="B3653" s="47" t="s">
        <v>2775</v>
      </c>
      <c r="C3653" s="47" t="s">
        <v>2775</v>
      </c>
      <c r="D3653" s="33">
        <v>1</v>
      </c>
      <c r="E3653" s="61" t="s">
        <v>194</v>
      </c>
      <c r="F3653" s="33">
        <v>88</v>
      </c>
      <c r="G3653" s="24" t="s">
        <v>245</v>
      </c>
      <c r="H3653" s="62" t="s">
        <v>1027</v>
      </c>
      <c r="I3653" s="47" t="s">
        <v>2776</v>
      </c>
      <c r="J3653" s="62" t="s">
        <v>522</v>
      </c>
      <c r="K3653" s="78" t="s">
        <v>528</v>
      </c>
      <c r="L3653" s="47" t="s">
        <v>2777</v>
      </c>
      <c r="M3653" s="47" t="s">
        <v>2777</v>
      </c>
      <c r="N3653" s="62" t="s">
        <v>44</v>
      </c>
      <c r="O3653" s="63">
        <v>2</v>
      </c>
      <c r="P3653" s="63">
        <v>223</v>
      </c>
      <c r="Q3653" s="35" t="s">
        <v>45</v>
      </c>
      <c r="R3653" s="103">
        <f t="shared" si="56"/>
        <v>446</v>
      </c>
      <c r="S3653" s="65">
        <v>0</v>
      </c>
      <c r="T3653" s="65">
        <v>0</v>
      </c>
      <c r="U3653" s="65">
        <v>0</v>
      </c>
      <c r="V3653" s="63">
        <v>223</v>
      </c>
      <c r="W3653" s="65">
        <v>0</v>
      </c>
      <c r="X3653" s="65">
        <v>0</v>
      </c>
      <c r="Y3653" s="65">
        <v>0</v>
      </c>
      <c r="Z3653" s="65">
        <v>0</v>
      </c>
      <c r="AA3653" s="63">
        <v>223</v>
      </c>
      <c r="AB3653" s="65">
        <v>0</v>
      </c>
      <c r="AC3653" s="65">
        <v>0</v>
      </c>
      <c r="AD3653" s="65">
        <v>0</v>
      </c>
    </row>
    <row r="3654" spans="1:30" s="1" customFormat="1" ht="15" customHeight="1" x14ac:dyDescent="0.3">
      <c r="A3654" s="47" t="s">
        <v>2774</v>
      </c>
      <c r="B3654" s="47" t="s">
        <v>2775</v>
      </c>
      <c r="C3654" s="47" t="s">
        <v>2775</v>
      </c>
      <c r="D3654" s="33">
        <v>1</v>
      </c>
      <c r="E3654" s="61" t="s">
        <v>194</v>
      </c>
      <c r="F3654" s="33">
        <v>88</v>
      </c>
      <c r="G3654" s="24" t="s">
        <v>245</v>
      </c>
      <c r="H3654" s="47" t="s">
        <v>1027</v>
      </c>
      <c r="I3654" s="47" t="s">
        <v>2776</v>
      </c>
      <c r="J3654" s="62" t="s">
        <v>79</v>
      </c>
      <c r="K3654" s="78" t="s">
        <v>80</v>
      </c>
      <c r="L3654" s="47" t="s">
        <v>2777</v>
      </c>
      <c r="M3654" s="47" t="s">
        <v>2777</v>
      </c>
      <c r="N3654" s="62" t="s">
        <v>48</v>
      </c>
      <c r="O3654" s="63">
        <v>2</v>
      </c>
      <c r="P3654" s="63">
        <v>247</v>
      </c>
      <c r="Q3654" s="35" t="s">
        <v>45</v>
      </c>
      <c r="R3654" s="103">
        <f t="shared" si="56"/>
        <v>494</v>
      </c>
      <c r="S3654" s="65">
        <v>0</v>
      </c>
      <c r="T3654" s="65">
        <v>0</v>
      </c>
      <c r="U3654" s="65">
        <v>0</v>
      </c>
      <c r="V3654" s="63">
        <v>247</v>
      </c>
      <c r="W3654" s="65">
        <v>0</v>
      </c>
      <c r="X3654" s="65">
        <v>0</v>
      </c>
      <c r="Y3654" s="65">
        <v>0</v>
      </c>
      <c r="Z3654" s="65">
        <v>0</v>
      </c>
      <c r="AA3654" s="63">
        <v>247</v>
      </c>
      <c r="AB3654" s="65">
        <v>0</v>
      </c>
      <c r="AC3654" s="65">
        <v>0</v>
      </c>
      <c r="AD3654" s="65">
        <v>0</v>
      </c>
    </row>
    <row r="3655" spans="1:30" s="1" customFormat="1" ht="15" customHeight="1" x14ac:dyDescent="0.3">
      <c r="A3655" s="47" t="s">
        <v>2774</v>
      </c>
      <c r="B3655" s="47" t="s">
        <v>2775</v>
      </c>
      <c r="C3655" s="47" t="s">
        <v>2775</v>
      </c>
      <c r="D3655" s="33">
        <v>1</v>
      </c>
      <c r="E3655" s="61" t="s">
        <v>194</v>
      </c>
      <c r="F3655" s="33">
        <v>88</v>
      </c>
      <c r="G3655" s="24" t="s">
        <v>245</v>
      </c>
      <c r="H3655" s="47" t="s">
        <v>1027</v>
      </c>
      <c r="I3655" s="47" t="s">
        <v>2776</v>
      </c>
      <c r="J3655" s="62" t="s">
        <v>531</v>
      </c>
      <c r="K3655" s="78" t="s">
        <v>613</v>
      </c>
      <c r="L3655" s="47" t="s">
        <v>2777</v>
      </c>
      <c r="M3655" s="47" t="s">
        <v>2777</v>
      </c>
      <c r="N3655" s="62" t="s">
        <v>63</v>
      </c>
      <c r="O3655" s="63">
        <v>2</v>
      </c>
      <c r="P3655" s="63">
        <v>48</v>
      </c>
      <c r="Q3655" s="35" t="s">
        <v>45</v>
      </c>
      <c r="R3655" s="103">
        <f t="shared" si="56"/>
        <v>96</v>
      </c>
      <c r="S3655" s="65">
        <v>0</v>
      </c>
      <c r="T3655" s="65">
        <v>0</v>
      </c>
      <c r="U3655" s="65">
        <v>48</v>
      </c>
      <c r="V3655" s="65">
        <v>0</v>
      </c>
      <c r="W3655" s="65">
        <v>0</v>
      </c>
      <c r="X3655" s="65">
        <v>0</v>
      </c>
      <c r="Y3655" s="65">
        <v>0</v>
      </c>
      <c r="Z3655" s="65">
        <v>0</v>
      </c>
      <c r="AA3655" s="63">
        <v>48</v>
      </c>
      <c r="AB3655" s="65">
        <v>0</v>
      </c>
      <c r="AC3655" s="65">
        <v>0</v>
      </c>
      <c r="AD3655" s="65">
        <v>0</v>
      </c>
    </row>
    <row r="3656" spans="1:30" s="1" customFormat="1" ht="15" customHeight="1" x14ac:dyDescent="0.3">
      <c r="A3656" s="47" t="s">
        <v>2774</v>
      </c>
      <c r="B3656" s="47" t="s">
        <v>2775</v>
      </c>
      <c r="C3656" s="47" t="s">
        <v>2775</v>
      </c>
      <c r="D3656" s="33">
        <v>1</v>
      </c>
      <c r="E3656" s="61" t="s">
        <v>194</v>
      </c>
      <c r="F3656" s="33">
        <v>88</v>
      </c>
      <c r="G3656" s="24" t="s">
        <v>245</v>
      </c>
      <c r="H3656" s="47" t="s">
        <v>1027</v>
      </c>
      <c r="I3656" s="47" t="s">
        <v>2776</v>
      </c>
      <c r="J3656" s="62" t="s">
        <v>51</v>
      </c>
      <c r="K3656" s="78" t="s">
        <v>540</v>
      </c>
      <c r="L3656" s="47" t="s">
        <v>2777</v>
      </c>
      <c r="M3656" s="47" t="s">
        <v>2777</v>
      </c>
      <c r="N3656" s="62" t="s">
        <v>48</v>
      </c>
      <c r="O3656" s="63">
        <v>4</v>
      </c>
      <c r="P3656" s="63">
        <v>55</v>
      </c>
      <c r="Q3656" s="35" t="s">
        <v>45</v>
      </c>
      <c r="R3656" s="103">
        <f t="shared" si="56"/>
        <v>220</v>
      </c>
      <c r="S3656" s="65">
        <v>0</v>
      </c>
      <c r="T3656" s="65">
        <v>0</v>
      </c>
      <c r="U3656" s="63">
        <v>55</v>
      </c>
      <c r="V3656" s="65">
        <v>0</v>
      </c>
      <c r="W3656" s="65">
        <v>0</v>
      </c>
      <c r="X3656" s="63">
        <v>55</v>
      </c>
      <c r="Y3656" s="65">
        <v>0</v>
      </c>
      <c r="Z3656" s="65">
        <v>0</v>
      </c>
      <c r="AA3656" s="63">
        <v>55</v>
      </c>
      <c r="AB3656" s="63"/>
      <c r="AC3656" s="63">
        <v>55</v>
      </c>
      <c r="AD3656" s="65">
        <v>0</v>
      </c>
    </row>
    <row r="3657" spans="1:30" s="1" customFormat="1" ht="15" customHeight="1" x14ac:dyDescent="0.3">
      <c r="A3657" s="47" t="s">
        <v>2774</v>
      </c>
      <c r="B3657" s="47" t="s">
        <v>2775</v>
      </c>
      <c r="C3657" s="47" t="s">
        <v>2775</v>
      </c>
      <c r="D3657" s="33">
        <v>1</v>
      </c>
      <c r="E3657" s="61" t="s">
        <v>194</v>
      </c>
      <c r="F3657" s="33">
        <v>88</v>
      </c>
      <c r="G3657" s="24" t="s">
        <v>245</v>
      </c>
      <c r="H3657" s="47" t="s">
        <v>1027</v>
      </c>
      <c r="I3657" s="47" t="s">
        <v>2776</v>
      </c>
      <c r="J3657" s="62" t="s">
        <v>140</v>
      </c>
      <c r="K3657" s="78" t="s">
        <v>744</v>
      </c>
      <c r="L3657" s="47" t="s">
        <v>2777</v>
      </c>
      <c r="M3657" s="47" t="s">
        <v>2777</v>
      </c>
      <c r="N3657" s="62" t="s">
        <v>63</v>
      </c>
      <c r="O3657" s="63">
        <v>10</v>
      </c>
      <c r="P3657" s="63">
        <v>1052</v>
      </c>
      <c r="Q3657" s="35" t="s">
        <v>45</v>
      </c>
      <c r="R3657" s="103">
        <f t="shared" si="56"/>
        <v>10520</v>
      </c>
      <c r="S3657" s="65">
        <v>0</v>
      </c>
      <c r="T3657" s="63">
        <v>3156</v>
      </c>
      <c r="U3657" s="65">
        <v>0</v>
      </c>
      <c r="V3657" s="65">
        <v>0</v>
      </c>
      <c r="W3657" s="63">
        <v>4208</v>
      </c>
      <c r="X3657" s="65">
        <v>0</v>
      </c>
      <c r="Y3657" s="65">
        <v>0</v>
      </c>
      <c r="Z3657" s="65">
        <v>0</v>
      </c>
      <c r="AA3657" s="65">
        <v>0</v>
      </c>
      <c r="AB3657" s="63">
        <v>3156</v>
      </c>
      <c r="AC3657" s="65">
        <v>0</v>
      </c>
      <c r="AD3657" s="65">
        <v>0</v>
      </c>
    </row>
    <row r="3658" spans="1:30" s="1" customFormat="1" ht="15" customHeight="1" x14ac:dyDescent="0.3">
      <c r="A3658" s="47" t="s">
        <v>2774</v>
      </c>
      <c r="B3658" s="47" t="s">
        <v>2775</v>
      </c>
      <c r="C3658" s="47" t="s">
        <v>2775</v>
      </c>
      <c r="D3658" s="33">
        <v>1</v>
      </c>
      <c r="E3658" s="61" t="s">
        <v>194</v>
      </c>
      <c r="F3658" s="33">
        <v>88</v>
      </c>
      <c r="G3658" s="24" t="s">
        <v>245</v>
      </c>
      <c r="H3658" s="47" t="s">
        <v>1027</v>
      </c>
      <c r="I3658" s="47" t="s">
        <v>2776</v>
      </c>
      <c r="J3658" s="62" t="s">
        <v>142</v>
      </c>
      <c r="K3658" s="78" t="s">
        <v>745</v>
      </c>
      <c r="L3658" s="47" t="s">
        <v>2777</v>
      </c>
      <c r="M3658" s="47" t="s">
        <v>2777</v>
      </c>
      <c r="N3658" s="62" t="s">
        <v>63</v>
      </c>
      <c r="O3658" s="63">
        <v>14</v>
      </c>
      <c r="P3658" s="63">
        <v>1399</v>
      </c>
      <c r="Q3658" s="35" t="s">
        <v>45</v>
      </c>
      <c r="R3658" s="103">
        <f t="shared" si="56"/>
        <v>19586</v>
      </c>
      <c r="S3658" s="65">
        <v>0</v>
      </c>
      <c r="T3658" s="63">
        <v>5596</v>
      </c>
      <c r="U3658" s="65">
        <v>0</v>
      </c>
      <c r="V3658" s="65">
        <v>0</v>
      </c>
      <c r="W3658" s="63">
        <v>5596</v>
      </c>
      <c r="X3658" s="65">
        <v>0</v>
      </c>
      <c r="Y3658" s="65">
        <v>0</v>
      </c>
      <c r="Z3658" s="63">
        <v>5596</v>
      </c>
      <c r="AA3658" s="65">
        <v>0</v>
      </c>
      <c r="AB3658" s="63">
        <v>2798</v>
      </c>
      <c r="AC3658" s="65">
        <v>0</v>
      </c>
      <c r="AD3658" s="65">
        <v>0</v>
      </c>
    </row>
    <row r="3659" spans="1:30" s="1" customFormat="1" ht="15" customHeight="1" x14ac:dyDescent="0.3">
      <c r="A3659" s="47" t="s">
        <v>2774</v>
      </c>
      <c r="B3659" s="47" t="s">
        <v>2775</v>
      </c>
      <c r="C3659" s="47" t="s">
        <v>2775</v>
      </c>
      <c r="D3659" s="33">
        <v>1</v>
      </c>
      <c r="E3659" s="61" t="s">
        <v>37</v>
      </c>
      <c r="F3659" s="33">
        <v>1</v>
      </c>
      <c r="G3659" s="24" t="s">
        <v>38</v>
      </c>
      <c r="H3659" s="47" t="s">
        <v>1343</v>
      </c>
      <c r="I3659" s="47" t="s">
        <v>546</v>
      </c>
      <c r="J3659" s="47" t="s">
        <v>260</v>
      </c>
      <c r="K3659" s="35" t="s">
        <v>261</v>
      </c>
      <c r="L3659" s="47" t="s">
        <v>2777</v>
      </c>
      <c r="M3659" s="47" t="s">
        <v>2777</v>
      </c>
      <c r="N3659" s="62" t="s">
        <v>48</v>
      </c>
      <c r="O3659" s="63">
        <v>12</v>
      </c>
      <c r="P3659" s="64">
        <v>145</v>
      </c>
      <c r="Q3659" s="35" t="s">
        <v>45</v>
      </c>
      <c r="R3659" s="103">
        <f t="shared" si="56"/>
        <v>1740</v>
      </c>
      <c r="S3659" s="65">
        <v>0</v>
      </c>
      <c r="T3659" s="63">
        <v>290</v>
      </c>
      <c r="U3659" s="65">
        <v>0</v>
      </c>
      <c r="V3659" s="63">
        <v>290</v>
      </c>
      <c r="W3659" s="65">
        <v>0</v>
      </c>
      <c r="X3659" s="63">
        <v>290</v>
      </c>
      <c r="Y3659" s="65">
        <v>0</v>
      </c>
      <c r="Z3659" s="63">
        <v>290</v>
      </c>
      <c r="AA3659" s="65">
        <v>0</v>
      </c>
      <c r="AB3659" s="63">
        <v>290</v>
      </c>
      <c r="AC3659" s="65">
        <v>0</v>
      </c>
      <c r="AD3659" s="63">
        <v>290</v>
      </c>
    </row>
    <row r="3660" spans="1:30" s="1" customFormat="1" ht="15" customHeight="1" x14ac:dyDescent="0.3">
      <c r="A3660" s="47" t="s">
        <v>2774</v>
      </c>
      <c r="B3660" s="47" t="s">
        <v>2775</v>
      </c>
      <c r="C3660" s="47" t="s">
        <v>2775</v>
      </c>
      <c r="D3660" s="33">
        <v>1</v>
      </c>
      <c r="E3660" s="61" t="s">
        <v>37</v>
      </c>
      <c r="F3660" s="33">
        <v>1</v>
      </c>
      <c r="G3660" s="24" t="s">
        <v>38</v>
      </c>
      <c r="H3660" s="47" t="s">
        <v>1343</v>
      </c>
      <c r="I3660" s="47" t="s">
        <v>546</v>
      </c>
      <c r="J3660" s="47" t="s">
        <v>258</v>
      </c>
      <c r="K3660" s="35" t="s">
        <v>259</v>
      </c>
      <c r="L3660" s="47" t="s">
        <v>2777</v>
      </c>
      <c r="M3660" s="47" t="s">
        <v>2777</v>
      </c>
      <c r="N3660" s="62" t="s">
        <v>48</v>
      </c>
      <c r="O3660" s="63">
        <v>12</v>
      </c>
      <c r="P3660" s="64">
        <v>145</v>
      </c>
      <c r="Q3660" s="35" t="s">
        <v>45</v>
      </c>
      <c r="R3660" s="103">
        <f t="shared" ref="R3660:R3723" si="57">SUM(S3660:AD3660)</f>
        <v>1740</v>
      </c>
      <c r="S3660" s="65">
        <v>0</v>
      </c>
      <c r="T3660" s="63">
        <v>290</v>
      </c>
      <c r="U3660" s="65">
        <v>0</v>
      </c>
      <c r="V3660" s="63">
        <v>290</v>
      </c>
      <c r="W3660" s="65">
        <v>0</v>
      </c>
      <c r="X3660" s="63">
        <v>290</v>
      </c>
      <c r="Y3660" s="65">
        <v>0</v>
      </c>
      <c r="Z3660" s="63">
        <v>290</v>
      </c>
      <c r="AA3660" s="65">
        <v>0</v>
      </c>
      <c r="AB3660" s="63">
        <v>290</v>
      </c>
      <c r="AC3660" s="65">
        <v>0</v>
      </c>
      <c r="AD3660" s="63">
        <v>290</v>
      </c>
    </row>
    <row r="3661" spans="1:30" s="1" customFormat="1" ht="15" customHeight="1" x14ac:dyDescent="0.3">
      <c r="A3661" s="47" t="s">
        <v>2774</v>
      </c>
      <c r="B3661" s="47" t="s">
        <v>2775</v>
      </c>
      <c r="C3661" s="47" t="s">
        <v>2775</v>
      </c>
      <c r="D3661" s="33">
        <v>1</v>
      </c>
      <c r="E3661" s="61" t="s">
        <v>37</v>
      </c>
      <c r="F3661" s="33">
        <v>1</v>
      </c>
      <c r="G3661" s="24" t="s">
        <v>38</v>
      </c>
      <c r="H3661" s="47" t="s">
        <v>1343</v>
      </c>
      <c r="I3661" s="47" t="s">
        <v>546</v>
      </c>
      <c r="J3661" s="47" t="s">
        <v>275</v>
      </c>
      <c r="K3661" s="35" t="s">
        <v>276</v>
      </c>
      <c r="L3661" s="47" t="s">
        <v>2777</v>
      </c>
      <c r="M3661" s="47" t="s">
        <v>2777</v>
      </c>
      <c r="N3661" s="62" t="s">
        <v>48</v>
      </c>
      <c r="O3661" s="63">
        <v>1</v>
      </c>
      <c r="P3661" s="64">
        <v>1102</v>
      </c>
      <c r="Q3661" s="35" t="s">
        <v>45</v>
      </c>
      <c r="R3661" s="103">
        <f t="shared" si="57"/>
        <v>1102</v>
      </c>
      <c r="S3661" s="65">
        <v>0</v>
      </c>
      <c r="T3661" s="63">
        <v>1102</v>
      </c>
      <c r="U3661" s="65">
        <v>0</v>
      </c>
      <c r="V3661" s="65">
        <v>0</v>
      </c>
      <c r="W3661" s="65">
        <v>0</v>
      </c>
      <c r="X3661" s="65">
        <v>0</v>
      </c>
      <c r="Y3661" s="65">
        <v>0</v>
      </c>
      <c r="Z3661" s="65">
        <v>0</v>
      </c>
      <c r="AA3661" s="65">
        <v>0</v>
      </c>
      <c r="AB3661" s="65">
        <v>0</v>
      </c>
      <c r="AC3661" s="65">
        <v>0</v>
      </c>
      <c r="AD3661" s="65">
        <v>0</v>
      </c>
    </row>
    <row r="3662" spans="1:30" s="1" customFormat="1" ht="15" customHeight="1" x14ac:dyDescent="0.3">
      <c r="A3662" s="47" t="s">
        <v>2774</v>
      </c>
      <c r="B3662" s="47" t="s">
        <v>2775</v>
      </c>
      <c r="C3662" s="47" t="s">
        <v>2775</v>
      </c>
      <c r="D3662" s="33">
        <v>1</v>
      </c>
      <c r="E3662" s="61" t="s">
        <v>246</v>
      </c>
      <c r="F3662" s="33">
        <v>1</v>
      </c>
      <c r="G3662" s="24" t="s">
        <v>38</v>
      </c>
      <c r="H3662" s="62" t="s">
        <v>1343</v>
      </c>
      <c r="I3662" s="47" t="s">
        <v>546</v>
      </c>
      <c r="J3662" s="47" t="s">
        <v>275</v>
      </c>
      <c r="K3662" s="35" t="s">
        <v>276</v>
      </c>
      <c r="L3662" s="47" t="s">
        <v>2777</v>
      </c>
      <c r="M3662" s="47" t="s">
        <v>2777</v>
      </c>
      <c r="N3662" s="62" t="s">
        <v>48</v>
      </c>
      <c r="O3662" s="63">
        <v>7</v>
      </c>
      <c r="P3662" s="64">
        <v>1653</v>
      </c>
      <c r="Q3662" s="35" t="s">
        <v>45</v>
      </c>
      <c r="R3662" s="103">
        <f t="shared" si="57"/>
        <v>11571</v>
      </c>
      <c r="S3662" s="65">
        <v>0</v>
      </c>
      <c r="T3662" s="63">
        <v>1653</v>
      </c>
      <c r="U3662" s="65">
        <v>0</v>
      </c>
      <c r="V3662" s="63">
        <v>1653</v>
      </c>
      <c r="W3662" s="65">
        <v>0</v>
      </c>
      <c r="X3662" s="63">
        <v>3306</v>
      </c>
      <c r="Y3662" s="65">
        <v>0</v>
      </c>
      <c r="Z3662" s="63">
        <v>3306</v>
      </c>
      <c r="AA3662" s="65">
        <v>0</v>
      </c>
      <c r="AB3662" s="65">
        <v>0</v>
      </c>
      <c r="AC3662" s="63">
        <v>1653</v>
      </c>
      <c r="AD3662" s="65">
        <v>0</v>
      </c>
    </row>
    <row r="3663" spans="1:30" s="1" customFormat="1" ht="15" customHeight="1" x14ac:dyDescent="0.3">
      <c r="A3663" s="47" t="s">
        <v>2774</v>
      </c>
      <c r="B3663" s="47" t="s">
        <v>2775</v>
      </c>
      <c r="C3663" s="47" t="s">
        <v>2775</v>
      </c>
      <c r="D3663" s="33">
        <v>1</v>
      </c>
      <c r="E3663" s="61" t="s">
        <v>246</v>
      </c>
      <c r="F3663" s="33">
        <v>1</v>
      </c>
      <c r="G3663" s="24" t="s">
        <v>38</v>
      </c>
      <c r="H3663" s="62" t="s">
        <v>1343</v>
      </c>
      <c r="I3663" s="47" t="s">
        <v>546</v>
      </c>
      <c r="J3663" s="47" t="s">
        <v>273</v>
      </c>
      <c r="K3663" s="35" t="s">
        <v>274</v>
      </c>
      <c r="L3663" s="47" t="s">
        <v>2777</v>
      </c>
      <c r="M3663" s="47" t="s">
        <v>2777</v>
      </c>
      <c r="N3663" s="62" t="s">
        <v>48</v>
      </c>
      <c r="O3663" s="63">
        <v>4</v>
      </c>
      <c r="P3663" s="64">
        <v>1872</v>
      </c>
      <c r="Q3663" s="35" t="s">
        <v>45</v>
      </c>
      <c r="R3663" s="103">
        <f t="shared" si="57"/>
        <v>7488</v>
      </c>
      <c r="S3663" s="65">
        <v>0</v>
      </c>
      <c r="T3663" s="65">
        <v>0</v>
      </c>
      <c r="U3663" s="63">
        <v>1872</v>
      </c>
      <c r="V3663" s="65">
        <v>0</v>
      </c>
      <c r="W3663" s="63">
        <v>1872</v>
      </c>
      <c r="X3663" s="65">
        <v>0</v>
      </c>
      <c r="Y3663" s="63">
        <v>1872</v>
      </c>
      <c r="Z3663" s="65">
        <v>0</v>
      </c>
      <c r="AA3663" s="65">
        <v>0</v>
      </c>
      <c r="AB3663" s="63">
        <v>1872</v>
      </c>
      <c r="AC3663" s="65">
        <v>0</v>
      </c>
      <c r="AD3663" s="65">
        <v>0</v>
      </c>
    </row>
    <row r="3664" spans="1:30" s="1" customFormat="1" ht="15" customHeight="1" x14ac:dyDescent="0.3">
      <c r="A3664" s="47" t="s">
        <v>2774</v>
      </c>
      <c r="B3664" s="47" t="s">
        <v>2775</v>
      </c>
      <c r="C3664" s="47" t="s">
        <v>2775</v>
      </c>
      <c r="D3664" s="33">
        <v>1</v>
      </c>
      <c r="E3664" s="61" t="s">
        <v>246</v>
      </c>
      <c r="F3664" s="33">
        <v>1</v>
      </c>
      <c r="G3664" s="24" t="s">
        <v>38</v>
      </c>
      <c r="H3664" s="62" t="s">
        <v>1343</v>
      </c>
      <c r="I3664" s="47" t="s">
        <v>546</v>
      </c>
      <c r="J3664" s="88" t="s">
        <v>273</v>
      </c>
      <c r="K3664" s="35" t="s">
        <v>274</v>
      </c>
      <c r="L3664" s="47" t="s">
        <v>2777</v>
      </c>
      <c r="M3664" s="47" t="s">
        <v>2777</v>
      </c>
      <c r="N3664" s="62" t="s">
        <v>48</v>
      </c>
      <c r="O3664" s="63">
        <v>8</v>
      </c>
      <c r="P3664" s="64">
        <v>3300</v>
      </c>
      <c r="Q3664" s="35" t="s">
        <v>45</v>
      </c>
      <c r="R3664" s="103">
        <f t="shared" si="57"/>
        <v>26400</v>
      </c>
      <c r="S3664" s="65">
        <v>0</v>
      </c>
      <c r="T3664" s="63">
        <v>3300</v>
      </c>
      <c r="U3664" s="63">
        <v>3300</v>
      </c>
      <c r="V3664" s="63">
        <v>3300</v>
      </c>
      <c r="W3664" s="63">
        <v>3300</v>
      </c>
      <c r="X3664" s="65">
        <v>0</v>
      </c>
      <c r="Y3664" s="65">
        <v>0</v>
      </c>
      <c r="Z3664" s="65">
        <v>0</v>
      </c>
      <c r="AA3664" s="63">
        <v>3300</v>
      </c>
      <c r="AB3664" s="63">
        <v>3300</v>
      </c>
      <c r="AC3664" s="63">
        <v>3300</v>
      </c>
      <c r="AD3664" s="63">
        <v>3300</v>
      </c>
    </row>
    <row r="3665" spans="1:30" s="1" customFormat="1" ht="15" customHeight="1" x14ac:dyDescent="0.3">
      <c r="A3665" s="47" t="s">
        <v>2774</v>
      </c>
      <c r="B3665" s="47" t="s">
        <v>2775</v>
      </c>
      <c r="C3665" s="47" t="s">
        <v>2775</v>
      </c>
      <c r="D3665" s="33">
        <v>1</v>
      </c>
      <c r="E3665" s="61" t="s">
        <v>109</v>
      </c>
      <c r="F3665" s="33">
        <v>43</v>
      </c>
      <c r="G3665" s="24" t="s">
        <v>38</v>
      </c>
      <c r="H3665" s="47" t="s">
        <v>1343</v>
      </c>
      <c r="I3665" s="47" t="s">
        <v>546</v>
      </c>
      <c r="J3665" s="66" t="s">
        <v>273</v>
      </c>
      <c r="K3665" s="35" t="s">
        <v>274</v>
      </c>
      <c r="L3665" s="47" t="s">
        <v>2777</v>
      </c>
      <c r="M3665" s="47" t="s">
        <v>2777</v>
      </c>
      <c r="N3665" s="62" t="s">
        <v>48</v>
      </c>
      <c r="O3665" s="63">
        <v>2</v>
      </c>
      <c r="P3665" s="63">
        <v>1740</v>
      </c>
      <c r="Q3665" s="35" t="s">
        <v>45</v>
      </c>
      <c r="R3665" s="103">
        <f t="shared" si="57"/>
        <v>3480</v>
      </c>
      <c r="S3665" s="65">
        <v>0</v>
      </c>
      <c r="T3665" s="65">
        <v>0</v>
      </c>
      <c r="U3665" s="65">
        <v>0</v>
      </c>
      <c r="V3665" s="63">
        <v>3480</v>
      </c>
      <c r="W3665" s="65">
        <v>0</v>
      </c>
      <c r="X3665" s="65">
        <v>0</v>
      </c>
      <c r="Y3665" s="65">
        <v>0</v>
      </c>
      <c r="Z3665" s="65">
        <v>0</v>
      </c>
      <c r="AA3665" s="65">
        <v>0</v>
      </c>
      <c r="AB3665" s="65">
        <v>0</v>
      </c>
      <c r="AC3665" s="65">
        <v>0</v>
      </c>
      <c r="AD3665" s="65">
        <v>0</v>
      </c>
    </row>
    <row r="3666" spans="1:30" s="1" customFormat="1" ht="15" customHeight="1" x14ac:dyDescent="0.3">
      <c r="A3666" s="47" t="s">
        <v>2774</v>
      </c>
      <c r="B3666" s="47" t="s">
        <v>2775</v>
      </c>
      <c r="C3666" s="47" t="s">
        <v>2775</v>
      </c>
      <c r="D3666" s="33">
        <v>1</v>
      </c>
      <c r="E3666" s="61" t="s">
        <v>109</v>
      </c>
      <c r="F3666" s="33">
        <v>43</v>
      </c>
      <c r="G3666" s="24" t="s">
        <v>38</v>
      </c>
      <c r="H3666" s="47" t="s">
        <v>1343</v>
      </c>
      <c r="I3666" s="47" t="s">
        <v>546</v>
      </c>
      <c r="J3666" s="66" t="s">
        <v>273</v>
      </c>
      <c r="K3666" s="35" t="s">
        <v>274</v>
      </c>
      <c r="L3666" s="47" t="s">
        <v>2777</v>
      </c>
      <c r="M3666" s="47" t="s">
        <v>2777</v>
      </c>
      <c r="N3666" s="62" t="s">
        <v>48</v>
      </c>
      <c r="O3666" s="63">
        <v>2</v>
      </c>
      <c r="P3666" s="63">
        <v>5179</v>
      </c>
      <c r="Q3666" s="35" t="s">
        <v>45</v>
      </c>
      <c r="R3666" s="103">
        <f t="shared" si="57"/>
        <v>10358</v>
      </c>
      <c r="S3666" s="65">
        <v>0</v>
      </c>
      <c r="T3666" s="65">
        <v>0</v>
      </c>
      <c r="U3666" s="65">
        <v>0</v>
      </c>
      <c r="V3666" s="63">
        <v>10358</v>
      </c>
      <c r="W3666" s="65">
        <v>0</v>
      </c>
      <c r="X3666" s="65">
        <v>0</v>
      </c>
      <c r="Y3666" s="65">
        <v>0</v>
      </c>
      <c r="Z3666" s="65">
        <v>0</v>
      </c>
      <c r="AA3666" s="65">
        <v>0</v>
      </c>
      <c r="AB3666" s="65">
        <v>0</v>
      </c>
      <c r="AC3666" s="65">
        <v>0</v>
      </c>
      <c r="AD3666" s="65">
        <v>0</v>
      </c>
    </row>
    <row r="3667" spans="1:30" s="1" customFormat="1" ht="15" customHeight="1" x14ac:dyDescent="0.3">
      <c r="A3667" s="47" t="s">
        <v>2774</v>
      </c>
      <c r="B3667" s="47" t="s">
        <v>2775</v>
      </c>
      <c r="C3667" s="47" t="s">
        <v>2775</v>
      </c>
      <c r="D3667" s="33">
        <v>1</v>
      </c>
      <c r="E3667" s="47" t="s">
        <v>148</v>
      </c>
      <c r="F3667" s="33">
        <v>44</v>
      </c>
      <c r="G3667" s="47" t="s">
        <v>38</v>
      </c>
      <c r="H3667" s="47" t="s">
        <v>1343</v>
      </c>
      <c r="I3667" s="47" t="s">
        <v>546</v>
      </c>
      <c r="J3667" s="88" t="s">
        <v>669</v>
      </c>
      <c r="K3667" s="47" t="s">
        <v>670</v>
      </c>
      <c r="L3667" s="47" t="s">
        <v>2777</v>
      </c>
      <c r="M3667" s="47" t="s">
        <v>2777</v>
      </c>
      <c r="N3667" s="62" t="s">
        <v>48</v>
      </c>
      <c r="O3667" s="65">
        <v>1</v>
      </c>
      <c r="P3667" s="64">
        <v>4132</v>
      </c>
      <c r="Q3667" s="47" t="s">
        <v>45</v>
      </c>
      <c r="R3667" s="103">
        <f t="shared" si="57"/>
        <v>4132</v>
      </c>
      <c r="S3667" s="65">
        <v>0</v>
      </c>
      <c r="T3667" s="65">
        <v>0</v>
      </c>
      <c r="U3667" s="65">
        <v>0</v>
      </c>
      <c r="V3667" s="65">
        <v>0</v>
      </c>
      <c r="W3667" s="65">
        <v>4132</v>
      </c>
      <c r="X3667" s="65">
        <v>0</v>
      </c>
      <c r="Y3667" s="65">
        <v>0</v>
      </c>
      <c r="Z3667" s="65">
        <v>0</v>
      </c>
      <c r="AA3667" s="65">
        <v>0</v>
      </c>
      <c r="AB3667" s="65">
        <v>0</v>
      </c>
      <c r="AC3667" s="65">
        <v>0</v>
      </c>
      <c r="AD3667" s="65">
        <v>0</v>
      </c>
    </row>
    <row r="3668" spans="1:30" s="1" customFormat="1" ht="15" customHeight="1" x14ac:dyDescent="0.3">
      <c r="A3668" s="47" t="s">
        <v>2774</v>
      </c>
      <c r="B3668" s="47" t="s">
        <v>2775</v>
      </c>
      <c r="C3668" s="47" t="s">
        <v>2775</v>
      </c>
      <c r="D3668" s="33">
        <v>1</v>
      </c>
      <c r="E3668" s="47" t="s">
        <v>148</v>
      </c>
      <c r="F3668" s="33">
        <v>44</v>
      </c>
      <c r="G3668" s="47" t="s">
        <v>38</v>
      </c>
      <c r="H3668" s="47" t="s">
        <v>1343</v>
      </c>
      <c r="I3668" s="47" t="s">
        <v>546</v>
      </c>
      <c r="J3668" s="88" t="s">
        <v>671</v>
      </c>
      <c r="K3668" s="47" t="s">
        <v>672</v>
      </c>
      <c r="L3668" s="47" t="s">
        <v>2777</v>
      </c>
      <c r="M3668" s="47" t="s">
        <v>2777</v>
      </c>
      <c r="N3668" s="62" t="s">
        <v>48</v>
      </c>
      <c r="O3668" s="65">
        <v>1</v>
      </c>
      <c r="P3668" s="64">
        <v>4500</v>
      </c>
      <c r="Q3668" s="47" t="s">
        <v>45</v>
      </c>
      <c r="R3668" s="103">
        <f t="shared" si="57"/>
        <v>4500</v>
      </c>
      <c r="S3668" s="65">
        <v>0</v>
      </c>
      <c r="T3668" s="65">
        <v>0</v>
      </c>
      <c r="U3668" s="65">
        <v>0</v>
      </c>
      <c r="V3668" s="65">
        <v>0</v>
      </c>
      <c r="W3668" s="65">
        <v>4500</v>
      </c>
      <c r="X3668" s="65">
        <v>0</v>
      </c>
      <c r="Y3668" s="65">
        <v>0</v>
      </c>
      <c r="Z3668" s="65">
        <v>0</v>
      </c>
      <c r="AA3668" s="65">
        <v>0</v>
      </c>
      <c r="AB3668" s="65">
        <v>0</v>
      </c>
      <c r="AC3668" s="65">
        <v>0</v>
      </c>
      <c r="AD3668" s="65">
        <v>0</v>
      </c>
    </row>
    <row r="3669" spans="1:30" s="1" customFormat="1" ht="15" customHeight="1" x14ac:dyDescent="0.3">
      <c r="A3669" s="47" t="s">
        <v>2774</v>
      </c>
      <c r="B3669" s="47" t="s">
        <v>2775</v>
      </c>
      <c r="C3669" s="47" t="s">
        <v>2775</v>
      </c>
      <c r="D3669" s="33">
        <v>1</v>
      </c>
      <c r="E3669" s="47" t="s">
        <v>148</v>
      </c>
      <c r="F3669" s="33">
        <v>44</v>
      </c>
      <c r="G3669" s="47" t="s">
        <v>38</v>
      </c>
      <c r="H3669" s="47" t="s">
        <v>1343</v>
      </c>
      <c r="I3669" s="47" t="s">
        <v>546</v>
      </c>
      <c r="J3669" s="88" t="s">
        <v>761</v>
      </c>
      <c r="K3669" s="47" t="s">
        <v>1424</v>
      </c>
      <c r="L3669" s="47" t="s">
        <v>2777</v>
      </c>
      <c r="M3669" s="47" t="s">
        <v>2777</v>
      </c>
      <c r="N3669" s="62" t="s">
        <v>48</v>
      </c>
      <c r="O3669" s="65">
        <v>1</v>
      </c>
      <c r="P3669" s="64">
        <v>3964</v>
      </c>
      <c r="Q3669" s="47" t="s">
        <v>45</v>
      </c>
      <c r="R3669" s="103">
        <f t="shared" si="57"/>
        <v>3964</v>
      </c>
      <c r="S3669" s="65">
        <v>0</v>
      </c>
      <c r="T3669" s="65">
        <v>0</v>
      </c>
      <c r="U3669" s="65">
        <v>0</v>
      </c>
      <c r="V3669" s="65">
        <v>0</v>
      </c>
      <c r="W3669" s="65">
        <v>3964</v>
      </c>
      <c r="X3669" s="65">
        <v>0</v>
      </c>
      <c r="Y3669" s="65">
        <v>0</v>
      </c>
      <c r="Z3669" s="65">
        <v>0</v>
      </c>
      <c r="AA3669" s="65">
        <v>0</v>
      </c>
      <c r="AB3669" s="65">
        <v>0</v>
      </c>
      <c r="AC3669" s="65">
        <v>0</v>
      </c>
      <c r="AD3669" s="65">
        <v>0</v>
      </c>
    </row>
    <row r="3670" spans="1:30" s="1" customFormat="1" ht="15" customHeight="1" x14ac:dyDescent="0.3">
      <c r="A3670" s="47" t="s">
        <v>2774</v>
      </c>
      <c r="B3670" s="47" t="s">
        <v>2775</v>
      </c>
      <c r="C3670" s="47" t="s">
        <v>2775</v>
      </c>
      <c r="D3670" s="33">
        <v>1</v>
      </c>
      <c r="E3670" s="47" t="s">
        <v>194</v>
      </c>
      <c r="F3670" s="33">
        <v>45</v>
      </c>
      <c r="G3670" s="24" t="s">
        <v>38</v>
      </c>
      <c r="H3670" s="47" t="s">
        <v>1343</v>
      </c>
      <c r="I3670" s="47" t="s">
        <v>546</v>
      </c>
      <c r="J3670" s="88" t="s">
        <v>846</v>
      </c>
      <c r="K3670" s="47" t="s">
        <v>847</v>
      </c>
      <c r="L3670" s="47" t="s">
        <v>2777</v>
      </c>
      <c r="M3670" s="47" t="s">
        <v>2777</v>
      </c>
      <c r="N3670" s="62" t="s">
        <v>48</v>
      </c>
      <c r="O3670" s="65">
        <v>2</v>
      </c>
      <c r="P3670" s="64">
        <v>309</v>
      </c>
      <c r="Q3670" s="35" t="s">
        <v>45</v>
      </c>
      <c r="R3670" s="103">
        <f t="shared" si="57"/>
        <v>618</v>
      </c>
      <c r="S3670" s="65">
        <v>0</v>
      </c>
      <c r="T3670" s="65">
        <v>0</v>
      </c>
      <c r="U3670" s="64">
        <v>309</v>
      </c>
      <c r="V3670" s="65">
        <v>0</v>
      </c>
      <c r="W3670" s="65">
        <v>0</v>
      </c>
      <c r="X3670" s="65">
        <v>0</v>
      </c>
      <c r="Y3670" s="65">
        <v>0</v>
      </c>
      <c r="Z3670" s="64">
        <v>309</v>
      </c>
      <c r="AA3670" s="65">
        <v>0</v>
      </c>
      <c r="AB3670" s="65">
        <v>0</v>
      </c>
      <c r="AC3670" s="65">
        <v>0</v>
      </c>
      <c r="AD3670" s="65">
        <v>0</v>
      </c>
    </row>
    <row r="3671" spans="1:30" s="1" customFormat="1" ht="15" customHeight="1" x14ac:dyDescent="0.3">
      <c r="A3671" s="47" t="s">
        <v>2774</v>
      </c>
      <c r="B3671" s="47" t="s">
        <v>2775</v>
      </c>
      <c r="C3671" s="47" t="s">
        <v>2775</v>
      </c>
      <c r="D3671" s="33">
        <v>1</v>
      </c>
      <c r="E3671" s="47" t="s">
        <v>194</v>
      </c>
      <c r="F3671" s="33">
        <v>45</v>
      </c>
      <c r="G3671" s="24" t="s">
        <v>38</v>
      </c>
      <c r="H3671" s="47" t="s">
        <v>1343</v>
      </c>
      <c r="I3671" s="47" t="s">
        <v>546</v>
      </c>
      <c r="J3671" s="88" t="s">
        <v>1169</v>
      </c>
      <c r="K3671" s="47" t="s">
        <v>2825</v>
      </c>
      <c r="L3671" s="47" t="s">
        <v>2777</v>
      </c>
      <c r="M3671" s="47" t="s">
        <v>2777</v>
      </c>
      <c r="N3671" s="62" t="s">
        <v>48</v>
      </c>
      <c r="O3671" s="65">
        <v>4</v>
      </c>
      <c r="P3671" s="64">
        <v>90</v>
      </c>
      <c r="Q3671" s="35" t="s">
        <v>45</v>
      </c>
      <c r="R3671" s="103">
        <f t="shared" si="57"/>
        <v>360</v>
      </c>
      <c r="S3671" s="65">
        <v>0</v>
      </c>
      <c r="T3671" s="64">
        <v>180</v>
      </c>
      <c r="U3671" s="65">
        <v>0</v>
      </c>
      <c r="V3671" s="65">
        <v>0</v>
      </c>
      <c r="W3671" s="65">
        <v>0</v>
      </c>
      <c r="X3671" s="65">
        <v>0</v>
      </c>
      <c r="Y3671" s="65">
        <v>0</v>
      </c>
      <c r="Z3671" s="64">
        <v>180</v>
      </c>
      <c r="AA3671" s="65">
        <v>0</v>
      </c>
      <c r="AB3671" s="65">
        <v>0</v>
      </c>
      <c r="AC3671" s="65">
        <v>0</v>
      </c>
      <c r="AD3671" s="65">
        <v>0</v>
      </c>
    </row>
    <row r="3672" spans="1:30" s="1" customFormat="1" ht="15" customHeight="1" x14ac:dyDescent="0.3">
      <c r="A3672" s="47" t="s">
        <v>2774</v>
      </c>
      <c r="B3672" s="47" t="s">
        <v>2775</v>
      </c>
      <c r="C3672" s="47" t="s">
        <v>2775</v>
      </c>
      <c r="D3672" s="33">
        <v>1</v>
      </c>
      <c r="E3672" s="61" t="s">
        <v>194</v>
      </c>
      <c r="F3672" s="33">
        <v>88</v>
      </c>
      <c r="G3672" s="24" t="s">
        <v>245</v>
      </c>
      <c r="H3672" s="47" t="s">
        <v>1343</v>
      </c>
      <c r="I3672" s="47" t="s">
        <v>546</v>
      </c>
      <c r="J3672" s="66" t="s">
        <v>559</v>
      </c>
      <c r="K3672" s="78" t="s">
        <v>1526</v>
      </c>
      <c r="L3672" s="47" t="s">
        <v>2777</v>
      </c>
      <c r="M3672" s="47" t="s">
        <v>2777</v>
      </c>
      <c r="N3672" s="62" t="s">
        <v>48</v>
      </c>
      <c r="O3672" s="67">
        <v>7</v>
      </c>
      <c r="P3672" s="67">
        <v>2611</v>
      </c>
      <c r="Q3672" s="68" t="s">
        <v>45</v>
      </c>
      <c r="R3672" s="103">
        <f t="shared" si="57"/>
        <v>18277</v>
      </c>
      <c r="S3672" s="65">
        <v>0</v>
      </c>
      <c r="T3672" s="67">
        <v>5222</v>
      </c>
      <c r="U3672" s="65">
        <v>0</v>
      </c>
      <c r="V3672" s="65">
        <v>0</v>
      </c>
      <c r="W3672" s="65">
        <v>0</v>
      </c>
      <c r="X3672" s="63">
        <v>5222</v>
      </c>
      <c r="Y3672" s="65">
        <v>0</v>
      </c>
      <c r="Z3672" s="65">
        <v>0</v>
      </c>
      <c r="AA3672" s="65">
        <v>0</v>
      </c>
      <c r="AB3672" s="63">
        <v>7833</v>
      </c>
      <c r="AC3672" s="65">
        <v>0</v>
      </c>
      <c r="AD3672" s="65">
        <v>0</v>
      </c>
    </row>
    <row r="3673" spans="1:30" s="1" customFormat="1" ht="15" customHeight="1" x14ac:dyDescent="0.3">
      <c r="A3673" s="47" t="s">
        <v>2774</v>
      </c>
      <c r="B3673" s="47" t="s">
        <v>2775</v>
      </c>
      <c r="C3673" s="47" t="s">
        <v>2775</v>
      </c>
      <c r="D3673" s="33">
        <v>1</v>
      </c>
      <c r="E3673" s="47" t="s">
        <v>194</v>
      </c>
      <c r="F3673" s="33">
        <v>88</v>
      </c>
      <c r="G3673" s="24" t="s">
        <v>245</v>
      </c>
      <c r="H3673" s="47" t="s">
        <v>762</v>
      </c>
      <c r="I3673" s="47" t="s">
        <v>2827</v>
      </c>
      <c r="J3673" s="88" t="s">
        <v>280</v>
      </c>
      <c r="K3673" s="47" t="s">
        <v>899</v>
      </c>
      <c r="L3673" s="47" t="s">
        <v>2777</v>
      </c>
      <c r="M3673" s="47" t="s">
        <v>2777</v>
      </c>
      <c r="N3673" s="62" t="s">
        <v>48</v>
      </c>
      <c r="O3673" s="65">
        <v>4</v>
      </c>
      <c r="P3673" s="64">
        <v>101.5</v>
      </c>
      <c r="Q3673" s="35" t="s">
        <v>45</v>
      </c>
      <c r="R3673" s="103">
        <f t="shared" si="57"/>
        <v>406</v>
      </c>
      <c r="S3673" s="65">
        <v>0</v>
      </c>
      <c r="T3673" s="63">
        <v>101</v>
      </c>
      <c r="U3673" s="65">
        <v>0</v>
      </c>
      <c r="V3673" s="65">
        <v>0</v>
      </c>
      <c r="W3673" s="63">
        <v>102</v>
      </c>
      <c r="X3673" s="65">
        <v>0</v>
      </c>
      <c r="Y3673" s="65">
        <v>0</v>
      </c>
      <c r="Z3673" s="63">
        <v>101</v>
      </c>
      <c r="AA3673" s="65">
        <v>0</v>
      </c>
      <c r="AB3673" s="65">
        <v>0</v>
      </c>
      <c r="AC3673" s="63">
        <v>102</v>
      </c>
      <c r="AD3673" s="65">
        <v>0</v>
      </c>
    </row>
    <row r="3674" spans="1:30" s="1" customFormat="1" ht="15" customHeight="1" x14ac:dyDescent="0.3">
      <c r="A3674" s="47" t="s">
        <v>2774</v>
      </c>
      <c r="B3674" s="47" t="s">
        <v>2775</v>
      </c>
      <c r="C3674" s="47" t="s">
        <v>2775</v>
      </c>
      <c r="D3674" s="33">
        <v>1</v>
      </c>
      <c r="E3674" s="61" t="s">
        <v>37</v>
      </c>
      <c r="F3674" s="33">
        <v>1</v>
      </c>
      <c r="G3674" s="24" t="s">
        <v>38</v>
      </c>
      <c r="H3674" s="47" t="s">
        <v>1350</v>
      </c>
      <c r="I3674" s="47" t="s">
        <v>2783</v>
      </c>
      <c r="J3674" s="88" t="s">
        <v>305</v>
      </c>
      <c r="K3674" s="35" t="s">
        <v>306</v>
      </c>
      <c r="L3674" s="47" t="s">
        <v>2777</v>
      </c>
      <c r="M3674" s="47" t="s">
        <v>2777</v>
      </c>
      <c r="N3674" s="62" t="s">
        <v>2779</v>
      </c>
      <c r="O3674" s="63">
        <v>124</v>
      </c>
      <c r="P3674" s="64">
        <v>47.887096774193552</v>
      </c>
      <c r="Q3674" s="35" t="s">
        <v>45</v>
      </c>
      <c r="R3674" s="103">
        <f t="shared" si="57"/>
        <v>5938</v>
      </c>
      <c r="S3674" s="63">
        <v>574</v>
      </c>
      <c r="T3674" s="63">
        <v>574</v>
      </c>
      <c r="U3674" s="63">
        <v>574</v>
      </c>
      <c r="V3674" s="63">
        <v>574</v>
      </c>
      <c r="W3674" s="63">
        <v>574</v>
      </c>
      <c r="X3674" s="63">
        <v>574</v>
      </c>
      <c r="Y3674" s="63">
        <v>574</v>
      </c>
      <c r="Z3674" s="63">
        <v>384</v>
      </c>
      <c r="AA3674" s="63">
        <v>384</v>
      </c>
      <c r="AB3674" s="63">
        <v>384</v>
      </c>
      <c r="AC3674" s="63">
        <v>384</v>
      </c>
      <c r="AD3674" s="63">
        <v>384</v>
      </c>
    </row>
    <row r="3675" spans="1:30" s="1" customFormat="1" ht="15" customHeight="1" x14ac:dyDescent="0.3">
      <c r="A3675" s="47" t="s">
        <v>2774</v>
      </c>
      <c r="B3675" s="47" t="s">
        <v>2775</v>
      </c>
      <c r="C3675" s="47" t="s">
        <v>2775</v>
      </c>
      <c r="D3675" s="33">
        <v>1</v>
      </c>
      <c r="E3675" s="61" t="s">
        <v>37</v>
      </c>
      <c r="F3675" s="33">
        <v>1</v>
      </c>
      <c r="G3675" s="24" t="s">
        <v>38</v>
      </c>
      <c r="H3675" s="47" t="s">
        <v>1350</v>
      </c>
      <c r="I3675" s="47" t="s">
        <v>2783</v>
      </c>
      <c r="J3675" s="88" t="s">
        <v>320</v>
      </c>
      <c r="K3675" s="35" t="s">
        <v>566</v>
      </c>
      <c r="L3675" s="47" t="s">
        <v>2777</v>
      </c>
      <c r="M3675" s="47" t="s">
        <v>2777</v>
      </c>
      <c r="N3675" s="62" t="s">
        <v>295</v>
      </c>
      <c r="O3675" s="67">
        <v>9</v>
      </c>
      <c r="P3675" s="69">
        <v>187</v>
      </c>
      <c r="Q3675" s="68" t="s">
        <v>45</v>
      </c>
      <c r="R3675" s="103">
        <f t="shared" si="57"/>
        <v>1683</v>
      </c>
      <c r="S3675" s="63">
        <v>0</v>
      </c>
      <c r="T3675" s="67">
        <v>187</v>
      </c>
      <c r="U3675" s="63">
        <v>187</v>
      </c>
      <c r="V3675" s="63">
        <v>187</v>
      </c>
      <c r="W3675" s="63">
        <v>187</v>
      </c>
      <c r="X3675" s="63">
        <v>187</v>
      </c>
      <c r="Y3675" s="63">
        <v>187</v>
      </c>
      <c r="Z3675" s="63">
        <v>187</v>
      </c>
      <c r="AA3675" s="63">
        <v>187</v>
      </c>
      <c r="AB3675" s="63">
        <v>187</v>
      </c>
      <c r="AC3675" s="65">
        <v>0</v>
      </c>
      <c r="AD3675" s="65">
        <v>0</v>
      </c>
    </row>
    <row r="3676" spans="1:30" s="1" customFormat="1" ht="15" customHeight="1" x14ac:dyDescent="0.3">
      <c r="A3676" s="47" t="s">
        <v>2774</v>
      </c>
      <c r="B3676" s="47" t="s">
        <v>2775</v>
      </c>
      <c r="C3676" s="47" t="s">
        <v>2775</v>
      </c>
      <c r="D3676" s="33">
        <v>1</v>
      </c>
      <c r="E3676" s="61" t="s">
        <v>37</v>
      </c>
      <c r="F3676" s="33">
        <v>1</v>
      </c>
      <c r="G3676" s="24" t="s">
        <v>38</v>
      </c>
      <c r="H3676" s="47" t="s">
        <v>1350</v>
      </c>
      <c r="I3676" s="47" t="s">
        <v>2783</v>
      </c>
      <c r="J3676" s="88" t="s">
        <v>564</v>
      </c>
      <c r="K3676" s="35" t="s">
        <v>850</v>
      </c>
      <c r="L3676" s="47" t="s">
        <v>2777</v>
      </c>
      <c r="M3676" s="47" t="s">
        <v>2777</v>
      </c>
      <c r="N3676" s="62" t="s">
        <v>63</v>
      </c>
      <c r="O3676" s="63">
        <v>6</v>
      </c>
      <c r="P3676" s="64">
        <v>126</v>
      </c>
      <c r="Q3676" s="35" t="s">
        <v>45</v>
      </c>
      <c r="R3676" s="103">
        <f t="shared" si="57"/>
        <v>756</v>
      </c>
      <c r="S3676" s="63">
        <v>0</v>
      </c>
      <c r="T3676" s="63">
        <v>126</v>
      </c>
      <c r="U3676" s="65">
        <v>0</v>
      </c>
      <c r="V3676" s="63">
        <v>126</v>
      </c>
      <c r="W3676" s="65">
        <v>0</v>
      </c>
      <c r="X3676" s="63">
        <v>126</v>
      </c>
      <c r="Y3676" s="63"/>
      <c r="Z3676" s="63">
        <v>126</v>
      </c>
      <c r="AA3676" s="65">
        <v>0</v>
      </c>
      <c r="AB3676" s="63">
        <v>126</v>
      </c>
      <c r="AC3676" s="65">
        <v>0</v>
      </c>
      <c r="AD3676" s="63">
        <v>126</v>
      </c>
    </row>
    <row r="3677" spans="1:30" s="1" customFormat="1" ht="15" customHeight="1" x14ac:dyDescent="0.3">
      <c r="A3677" s="47" t="s">
        <v>2774</v>
      </c>
      <c r="B3677" s="47" t="s">
        <v>2775</v>
      </c>
      <c r="C3677" s="47" t="s">
        <v>2775</v>
      </c>
      <c r="D3677" s="33">
        <v>1</v>
      </c>
      <c r="E3677" s="61" t="s">
        <v>37</v>
      </c>
      <c r="F3677" s="33">
        <v>1</v>
      </c>
      <c r="G3677" s="24" t="s">
        <v>38</v>
      </c>
      <c r="H3677" s="47" t="s">
        <v>1350</v>
      </c>
      <c r="I3677" s="47" t="s">
        <v>2783</v>
      </c>
      <c r="J3677" s="88" t="s">
        <v>316</v>
      </c>
      <c r="K3677" s="35" t="s">
        <v>563</v>
      </c>
      <c r="L3677" s="47" t="s">
        <v>2777</v>
      </c>
      <c r="M3677" s="47" t="s">
        <v>2777</v>
      </c>
      <c r="N3677" s="62" t="s">
        <v>295</v>
      </c>
      <c r="O3677" s="63">
        <v>18</v>
      </c>
      <c r="P3677" s="64">
        <v>38.333333333333336</v>
      </c>
      <c r="Q3677" s="35" t="s">
        <v>45</v>
      </c>
      <c r="R3677" s="103">
        <f t="shared" si="57"/>
        <v>690</v>
      </c>
      <c r="S3677" s="63">
        <v>0</v>
      </c>
      <c r="T3677" s="63">
        <v>115</v>
      </c>
      <c r="U3677" s="65">
        <v>0</v>
      </c>
      <c r="V3677" s="63">
        <v>115</v>
      </c>
      <c r="W3677" s="65">
        <v>0</v>
      </c>
      <c r="X3677" s="63">
        <v>115</v>
      </c>
      <c r="Y3677" s="63"/>
      <c r="Z3677" s="63">
        <v>115</v>
      </c>
      <c r="AA3677" s="65">
        <v>0</v>
      </c>
      <c r="AB3677" s="63">
        <v>115</v>
      </c>
      <c r="AC3677" s="65">
        <v>0</v>
      </c>
      <c r="AD3677" s="63">
        <v>115</v>
      </c>
    </row>
    <row r="3678" spans="1:30" s="1" customFormat="1" ht="15" customHeight="1" x14ac:dyDescent="0.3">
      <c r="A3678" s="47" t="s">
        <v>2774</v>
      </c>
      <c r="B3678" s="47" t="s">
        <v>2775</v>
      </c>
      <c r="C3678" s="47" t="s">
        <v>2775</v>
      </c>
      <c r="D3678" s="33">
        <v>1</v>
      </c>
      <c r="E3678" s="61" t="s">
        <v>37</v>
      </c>
      <c r="F3678" s="33">
        <v>1</v>
      </c>
      <c r="G3678" s="24" t="s">
        <v>38</v>
      </c>
      <c r="H3678" s="47" t="s">
        <v>1350</v>
      </c>
      <c r="I3678" s="47" t="s">
        <v>2783</v>
      </c>
      <c r="J3678" s="88" t="s">
        <v>307</v>
      </c>
      <c r="K3678" s="35" t="s">
        <v>1135</v>
      </c>
      <c r="L3678" s="47" t="s">
        <v>2777</v>
      </c>
      <c r="M3678" s="47" t="s">
        <v>2777</v>
      </c>
      <c r="N3678" s="62" t="s">
        <v>2779</v>
      </c>
      <c r="O3678" s="67">
        <v>300</v>
      </c>
      <c r="P3678" s="69">
        <v>9.3333333333333339</v>
      </c>
      <c r="Q3678" s="68" t="s">
        <v>45</v>
      </c>
      <c r="R3678" s="103">
        <f t="shared" si="57"/>
        <v>2800</v>
      </c>
      <c r="S3678" s="63">
        <v>400</v>
      </c>
      <c r="T3678" s="67">
        <v>400</v>
      </c>
      <c r="U3678" s="63">
        <v>400</v>
      </c>
      <c r="V3678" s="63">
        <v>400</v>
      </c>
      <c r="W3678" s="63">
        <v>400</v>
      </c>
      <c r="X3678" s="63">
        <v>400</v>
      </c>
      <c r="Y3678" s="63">
        <v>400</v>
      </c>
      <c r="Z3678" s="65">
        <v>0</v>
      </c>
      <c r="AA3678" s="65">
        <v>0</v>
      </c>
      <c r="AB3678" s="65">
        <v>0</v>
      </c>
      <c r="AC3678" s="65">
        <v>0</v>
      </c>
      <c r="AD3678" s="65">
        <v>0</v>
      </c>
    </row>
    <row r="3679" spans="1:30" s="1" customFormat="1" ht="15" customHeight="1" x14ac:dyDescent="0.3">
      <c r="A3679" s="47" t="s">
        <v>2774</v>
      </c>
      <c r="B3679" s="47" t="s">
        <v>2775</v>
      </c>
      <c r="C3679" s="47" t="s">
        <v>2775</v>
      </c>
      <c r="D3679" s="33">
        <v>1</v>
      </c>
      <c r="E3679" s="61" t="s">
        <v>246</v>
      </c>
      <c r="F3679" s="33">
        <v>1</v>
      </c>
      <c r="G3679" s="24" t="s">
        <v>38</v>
      </c>
      <c r="H3679" s="62" t="s">
        <v>1350</v>
      </c>
      <c r="I3679" s="47" t="s">
        <v>2783</v>
      </c>
      <c r="J3679" s="88" t="s">
        <v>336</v>
      </c>
      <c r="K3679" s="35" t="s">
        <v>337</v>
      </c>
      <c r="L3679" s="47" t="s">
        <v>2777</v>
      </c>
      <c r="M3679" s="47" t="s">
        <v>2777</v>
      </c>
      <c r="N3679" s="62" t="s">
        <v>44</v>
      </c>
      <c r="O3679" s="63">
        <v>160</v>
      </c>
      <c r="P3679" s="64">
        <v>43.125</v>
      </c>
      <c r="Q3679" s="35" t="s">
        <v>45</v>
      </c>
      <c r="R3679" s="103">
        <f t="shared" si="57"/>
        <v>6900</v>
      </c>
      <c r="S3679" s="63">
        <v>460</v>
      </c>
      <c r="T3679" s="63">
        <v>460</v>
      </c>
      <c r="U3679" s="63">
        <v>460</v>
      </c>
      <c r="V3679" s="63">
        <v>460</v>
      </c>
      <c r="W3679" s="63">
        <v>920</v>
      </c>
      <c r="X3679" s="63">
        <v>920</v>
      </c>
      <c r="Y3679" s="63">
        <v>920</v>
      </c>
      <c r="Z3679" s="63">
        <v>460</v>
      </c>
      <c r="AA3679" s="63">
        <v>460</v>
      </c>
      <c r="AB3679" s="63">
        <v>460</v>
      </c>
      <c r="AC3679" s="63">
        <v>460</v>
      </c>
      <c r="AD3679" s="63">
        <v>460</v>
      </c>
    </row>
    <row r="3680" spans="1:30" s="1" customFormat="1" ht="15" customHeight="1" x14ac:dyDescent="0.3">
      <c r="A3680" s="47" t="s">
        <v>2774</v>
      </c>
      <c r="B3680" s="47" t="s">
        <v>2775</v>
      </c>
      <c r="C3680" s="47" t="s">
        <v>2775</v>
      </c>
      <c r="D3680" s="33">
        <v>1</v>
      </c>
      <c r="E3680" s="61" t="s">
        <v>246</v>
      </c>
      <c r="F3680" s="33">
        <v>1</v>
      </c>
      <c r="G3680" s="24" t="s">
        <v>38</v>
      </c>
      <c r="H3680" s="62" t="s">
        <v>1350</v>
      </c>
      <c r="I3680" s="47" t="s">
        <v>2783</v>
      </c>
      <c r="J3680" s="88" t="s">
        <v>311</v>
      </c>
      <c r="K3680" s="35" t="s">
        <v>1172</v>
      </c>
      <c r="L3680" s="47" t="s">
        <v>2777</v>
      </c>
      <c r="M3680" s="47" t="s">
        <v>2777</v>
      </c>
      <c r="N3680" s="62" t="s">
        <v>313</v>
      </c>
      <c r="O3680" s="63">
        <v>14</v>
      </c>
      <c r="P3680" s="64">
        <v>130.92857142857142</v>
      </c>
      <c r="Q3680" s="35" t="s">
        <v>45</v>
      </c>
      <c r="R3680" s="103">
        <f t="shared" si="57"/>
        <v>1833</v>
      </c>
      <c r="S3680" s="63">
        <v>261</v>
      </c>
      <c r="T3680" s="65">
        <v>0</v>
      </c>
      <c r="U3680" s="63">
        <v>262</v>
      </c>
      <c r="V3680" s="65">
        <v>0</v>
      </c>
      <c r="W3680" s="63">
        <v>262</v>
      </c>
      <c r="X3680" s="63">
        <v>262</v>
      </c>
      <c r="Y3680" s="63">
        <v>262</v>
      </c>
      <c r="Z3680" s="65">
        <v>0</v>
      </c>
      <c r="AA3680" s="63">
        <v>262</v>
      </c>
      <c r="AB3680" s="63">
        <v>0</v>
      </c>
      <c r="AC3680" s="63">
        <v>262</v>
      </c>
      <c r="AD3680" s="63">
        <v>0</v>
      </c>
    </row>
    <row r="3681" spans="1:30" s="1" customFormat="1" ht="15" customHeight="1" x14ac:dyDescent="0.3">
      <c r="A3681" s="47" t="s">
        <v>2774</v>
      </c>
      <c r="B3681" s="47" t="s">
        <v>2775</v>
      </c>
      <c r="C3681" s="47" t="s">
        <v>2775</v>
      </c>
      <c r="D3681" s="33">
        <v>1</v>
      </c>
      <c r="E3681" s="61" t="s">
        <v>246</v>
      </c>
      <c r="F3681" s="33">
        <v>1</v>
      </c>
      <c r="G3681" s="24" t="s">
        <v>38</v>
      </c>
      <c r="H3681" s="62" t="s">
        <v>1350</v>
      </c>
      <c r="I3681" s="47" t="s">
        <v>2783</v>
      </c>
      <c r="J3681" s="88" t="s">
        <v>316</v>
      </c>
      <c r="K3681" s="35" t="s">
        <v>563</v>
      </c>
      <c r="L3681" s="47" t="s">
        <v>2777</v>
      </c>
      <c r="M3681" s="47" t="s">
        <v>2777</v>
      </c>
      <c r="N3681" s="62" t="s">
        <v>295</v>
      </c>
      <c r="O3681" s="63">
        <v>32</v>
      </c>
      <c r="P3681" s="64">
        <v>42.75</v>
      </c>
      <c r="Q3681" s="35" t="s">
        <v>45</v>
      </c>
      <c r="R3681" s="103">
        <f t="shared" si="57"/>
        <v>1368</v>
      </c>
      <c r="S3681" s="63">
        <v>49</v>
      </c>
      <c r="T3681" s="63">
        <v>49</v>
      </c>
      <c r="U3681" s="63">
        <v>49</v>
      </c>
      <c r="V3681" s="63">
        <v>244</v>
      </c>
      <c r="W3681" s="63">
        <v>244</v>
      </c>
      <c r="X3681" s="63">
        <v>244</v>
      </c>
      <c r="Y3681" s="63">
        <v>244</v>
      </c>
      <c r="Z3681" s="63">
        <v>49</v>
      </c>
      <c r="AA3681" s="63">
        <v>49</v>
      </c>
      <c r="AB3681" s="63">
        <v>49</v>
      </c>
      <c r="AC3681" s="63">
        <v>49</v>
      </c>
      <c r="AD3681" s="63">
        <v>49</v>
      </c>
    </row>
    <row r="3682" spans="1:30" s="1" customFormat="1" ht="15" customHeight="1" x14ac:dyDescent="0.3">
      <c r="A3682" s="47" t="s">
        <v>2774</v>
      </c>
      <c r="B3682" s="47" t="s">
        <v>2775</v>
      </c>
      <c r="C3682" s="47" t="s">
        <v>2775</v>
      </c>
      <c r="D3682" s="33">
        <v>1</v>
      </c>
      <c r="E3682" s="61" t="s">
        <v>246</v>
      </c>
      <c r="F3682" s="33">
        <v>1</v>
      </c>
      <c r="G3682" s="24" t="s">
        <v>38</v>
      </c>
      <c r="H3682" s="62" t="s">
        <v>1350</v>
      </c>
      <c r="I3682" s="47" t="s">
        <v>2783</v>
      </c>
      <c r="J3682" s="88" t="s">
        <v>309</v>
      </c>
      <c r="K3682" s="35" t="s">
        <v>310</v>
      </c>
      <c r="L3682" s="47" t="s">
        <v>2777</v>
      </c>
      <c r="M3682" s="47" t="s">
        <v>2777</v>
      </c>
      <c r="N3682" s="70" t="s">
        <v>63</v>
      </c>
      <c r="O3682" s="71">
        <v>65</v>
      </c>
      <c r="P3682" s="95">
        <v>250</v>
      </c>
      <c r="Q3682" s="72" t="s">
        <v>45</v>
      </c>
      <c r="R3682" s="103">
        <f t="shared" si="57"/>
        <v>16250</v>
      </c>
      <c r="S3682" s="63">
        <v>250</v>
      </c>
      <c r="T3682" s="71">
        <v>250</v>
      </c>
      <c r="U3682" s="63">
        <v>2500</v>
      </c>
      <c r="V3682" s="63">
        <v>2500</v>
      </c>
      <c r="W3682" s="63">
        <v>2500</v>
      </c>
      <c r="X3682" s="63">
        <v>2500</v>
      </c>
      <c r="Y3682" s="63">
        <v>2500</v>
      </c>
      <c r="Z3682" s="63">
        <v>1250</v>
      </c>
      <c r="AA3682" s="63">
        <v>500</v>
      </c>
      <c r="AB3682" s="63">
        <v>500</v>
      </c>
      <c r="AC3682" s="63">
        <v>500</v>
      </c>
      <c r="AD3682" s="63">
        <v>500</v>
      </c>
    </row>
    <row r="3683" spans="1:30" s="1" customFormat="1" ht="15" customHeight="1" x14ac:dyDescent="0.3">
      <c r="A3683" s="47" t="s">
        <v>2774</v>
      </c>
      <c r="B3683" s="47" t="s">
        <v>2775</v>
      </c>
      <c r="C3683" s="47" t="s">
        <v>2775</v>
      </c>
      <c r="D3683" s="33">
        <v>1</v>
      </c>
      <c r="E3683" s="61" t="s">
        <v>246</v>
      </c>
      <c r="F3683" s="33">
        <v>1</v>
      </c>
      <c r="G3683" s="24" t="s">
        <v>38</v>
      </c>
      <c r="H3683" s="62" t="s">
        <v>1350</v>
      </c>
      <c r="I3683" s="47" t="s">
        <v>2783</v>
      </c>
      <c r="J3683" s="88" t="s">
        <v>305</v>
      </c>
      <c r="K3683" s="27" t="s">
        <v>306</v>
      </c>
      <c r="L3683" s="47" t="s">
        <v>2777</v>
      </c>
      <c r="M3683" s="47" t="s">
        <v>2777</v>
      </c>
      <c r="N3683" s="73" t="s">
        <v>48</v>
      </c>
      <c r="O3683" s="74">
        <v>180</v>
      </c>
      <c r="P3683" s="96">
        <v>67.466666666666669</v>
      </c>
      <c r="Q3683" s="75" t="s">
        <v>45</v>
      </c>
      <c r="R3683" s="103">
        <f t="shared" si="57"/>
        <v>12144</v>
      </c>
      <c r="S3683" s="63">
        <v>1012</v>
      </c>
      <c r="T3683" s="63">
        <v>1012</v>
      </c>
      <c r="U3683" s="74">
        <v>1012</v>
      </c>
      <c r="V3683" s="63">
        <v>1012</v>
      </c>
      <c r="W3683" s="63">
        <v>1012</v>
      </c>
      <c r="X3683" s="63">
        <v>1012</v>
      </c>
      <c r="Y3683" s="63">
        <v>1012</v>
      </c>
      <c r="Z3683" s="63">
        <v>1012</v>
      </c>
      <c r="AA3683" s="63">
        <v>1012</v>
      </c>
      <c r="AB3683" s="63">
        <v>1012</v>
      </c>
      <c r="AC3683" s="63">
        <v>1012</v>
      </c>
      <c r="AD3683" s="63">
        <v>1012</v>
      </c>
    </row>
    <row r="3684" spans="1:30" s="1" customFormat="1" ht="15" customHeight="1" x14ac:dyDescent="0.3">
      <c r="A3684" s="47" t="s">
        <v>2774</v>
      </c>
      <c r="B3684" s="47" t="s">
        <v>2775</v>
      </c>
      <c r="C3684" s="47" t="s">
        <v>2775</v>
      </c>
      <c r="D3684" s="33">
        <v>1</v>
      </c>
      <c r="E3684" s="61" t="s">
        <v>246</v>
      </c>
      <c r="F3684" s="33">
        <v>1</v>
      </c>
      <c r="G3684" s="24" t="s">
        <v>38</v>
      </c>
      <c r="H3684" s="62" t="s">
        <v>1350</v>
      </c>
      <c r="I3684" s="47" t="s">
        <v>2783</v>
      </c>
      <c r="J3684" s="88" t="s">
        <v>331</v>
      </c>
      <c r="K3684" s="35" t="s">
        <v>2794</v>
      </c>
      <c r="L3684" s="47" t="s">
        <v>2777</v>
      </c>
      <c r="M3684" s="47" t="s">
        <v>2777</v>
      </c>
      <c r="N3684" s="62" t="s">
        <v>1243</v>
      </c>
      <c r="O3684" s="63">
        <v>5</v>
      </c>
      <c r="P3684" s="64">
        <v>75.8</v>
      </c>
      <c r="Q3684" s="35" t="s">
        <v>45</v>
      </c>
      <c r="R3684" s="103">
        <f t="shared" si="57"/>
        <v>379</v>
      </c>
      <c r="S3684" s="63">
        <v>76</v>
      </c>
      <c r="T3684" s="65">
        <v>0</v>
      </c>
      <c r="U3684" s="63">
        <v>76</v>
      </c>
      <c r="V3684" s="63">
        <v>75</v>
      </c>
      <c r="W3684" s="63">
        <v>76</v>
      </c>
      <c r="X3684" s="63">
        <v>76</v>
      </c>
      <c r="Y3684" s="65">
        <v>0</v>
      </c>
      <c r="Z3684" s="65">
        <v>0</v>
      </c>
      <c r="AA3684" s="65">
        <v>0</v>
      </c>
      <c r="AB3684" s="65">
        <v>0</v>
      </c>
      <c r="AC3684" s="65">
        <v>0</v>
      </c>
      <c r="AD3684" s="65">
        <v>0</v>
      </c>
    </row>
    <row r="3685" spans="1:30" s="1" customFormat="1" ht="15" customHeight="1" x14ac:dyDescent="0.3">
      <c r="A3685" s="47" t="s">
        <v>2774</v>
      </c>
      <c r="B3685" s="47" t="s">
        <v>2775</v>
      </c>
      <c r="C3685" s="47" t="s">
        <v>2775</v>
      </c>
      <c r="D3685" s="33">
        <v>1</v>
      </c>
      <c r="E3685" s="61" t="s">
        <v>246</v>
      </c>
      <c r="F3685" s="33">
        <v>1</v>
      </c>
      <c r="G3685" s="24" t="s">
        <v>38</v>
      </c>
      <c r="H3685" s="62" t="s">
        <v>1350</v>
      </c>
      <c r="I3685" s="47" t="s">
        <v>2783</v>
      </c>
      <c r="J3685" s="88" t="s">
        <v>326</v>
      </c>
      <c r="K3685" s="35" t="s">
        <v>327</v>
      </c>
      <c r="L3685" s="47" t="s">
        <v>2777</v>
      </c>
      <c r="M3685" s="47" t="s">
        <v>2777</v>
      </c>
      <c r="N3685" s="76" t="s">
        <v>300</v>
      </c>
      <c r="O3685" s="67">
        <v>10</v>
      </c>
      <c r="P3685" s="69">
        <v>173</v>
      </c>
      <c r="Q3685" s="68" t="s">
        <v>45</v>
      </c>
      <c r="R3685" s="103">
        <f t="shared" si="57"/>
        <v>1730</v>
      </c>
      <c r="S3685" s="65">
        <v>0</v>
      </c>
      <c r="T3685" s="67">
        <v>173</v>
      </c>
      <c r="U3685" s="63">
        <v>173</v>
      </c>
      <c r="V3685" s="63">
        <v>173</v>
      </c>
      <c r="W3685" s="63">
        <v>173</v>
      </c>
      <c r="X3685" s="63">
        <v>519</v>
      </c>
      <c r="Y3685" s="63">
        <v>519</v>
      </c>
      <c r="Z3685" s="65">
        <v>0</v>
      </c>
      <c r="AA3685" s="65">
        <v>0</v>
      </c>
      <c r="AB3685" s="65">
        <v>0</v>
      </c>
      <c r="AC3685" s="65">
        <v>0</v>
      </c>
      <c r="AD3685" s="65">
        <v>0</v>
      </c>
    </row>
    <row r="3686" spans="1:30" s="1" customFormat="1" ht="15" customHeight="1" x14ac:dyDescent="0.3">
      <c r="A3686" s="47" t="s">
        <v>2774</v>
      </c>
      <c r="B3686" s="47" t="s">
        <v>2775</v>
      </c>
      <c r="C3686" s="47" t="s">
        <v>2775</v>
      </c>
      <c r="D3686" s="33">
        <v>1</v>
      </c>
      <c r="E3686" s="61" t="s">
        <v>246</v>
      </c>
      <c r="F3686" s="33">
        <v>1</v>
      </c>
      <c r="G3686" s="24" t="s">
        <v>38</v>
      </c>
      <c r="H3686" s="62" t="s">
        <v>1350</v>
      </c>
      <c r="I3686" s="47" t="s">
        <v>2783</v>
      </c>
      <c r="J3686" s="88" t="s">
        <v>564</v>
      </c>
      <c r="K3686" s="35" t="s">
        <v>850</v>
      </c>
      <c r="L3686" s="47" t="s">
        <v>2777</v>
      </c>
      <c r="M3686" s="47" t="s">
        <v>2777</v>
      </c>
      <c r="N3686" s="62" t="s">
        <v>63</v>
      </c>
      <c r="O3686" s="63">
        <v>5</v>
      </c>
      <c r="P3686" s="64">
        <v>173</v>
      </c>
      <c r="Q3686" s="35" t="s">
        <v>45</v>
      </c>
      <c r="R3686" s="103">
        <f t="shared" si="57"/>
        <v>865</v>
      </c>
      <c r="S3686" s="63">
        <v>173</v>
      </c>
      <c r="T3686" s="65">
        <v>0</v>
      </c>
      <c r="U3686" s="63">
        <v>173</v>
      </c>
      <c r="V3686" s="65">
        <v>0</v>
      </c>
      <c r="W3686" s="63">
        <v>173</v>
      </c>
      <c r="X3686" s="63">
        <v>173</v>
      </c>
      <c r="Y3686" s="63">
        <v>0</v>
      </c>
      <c r="Z3686" s="63">
        <v>173</v>
      </c>
      <c r="AA3686" s="65">
        <v>0</v>
      </c>
      <c r="AB3686" s="65">
        <v>0</v>
      </c>
      <c r="AC3686" s="65">
        <v>0</v>
      </c>
      <c r="AD3686" s="65">
        <v>0</v>
      </c>
    </row>
    <row r="3687" spans="1:30" s="1" customFormat="1" ht="15" customHeight="1" x14ac:dyDescent="0.3">
      <c r="A3687" s="47" t="s">
        <v>2774</v>
      </c>
      <c r="B3687" s="47" t="s">
        <v>2775</v>
      </c>
      <c r="C3687" s="47" t="s">
        <v>2775</v>
      </c>
      <c r="D3687" s="33">
        <v>1</v>
      </c>
      <c r="E3687" s="61" t="s">
        <v>246</v>
      </c>
      <c r="F3687" s="33">
        <v>1</v>
      </c>
      <c r="G3687" s="24" t="s">
        <v>38</v>
      </c>
      <c r="H3687" s="62" t="s">
        <v>1350</v>
      </c>
      <c r="I3687" s="47" t="s">
        <v>2783</v>
      </c>
      <c r="J3687" s="88" t="s">
        <v>2795</v>
      </c>
      <c r="K3687" s="35" t="s">
        <v>2796</v>
      </c>
      <c r="L3687" s="47" t="s">
        <v>2777</v>
      </c>
      <c r="M3687" s="47" t="s">
        <v>2777</v>
      </c>
      <c r="N3687" s="62" t="s">
        <v>44</v>
      </c>
      <c r="O3687" s="63">
        <v>12</v>
      </c>
      <c r="P3687" s="64">
        <v>319</v>
      </c>
      <c r="Q3687" s="35" t="s">
        <v>45</v>
      </c>
      <c r="R3687" s="103">
        <f t="shared" si="57"/>
        <v>3828</v>
      </c>
      <c r="S3687" s="63">
        <v>319</v>
      </c>
      <c r="T3687" s="65">
        <v>0</v>
      </c>
      <c r="U3687" s="63">
        <v>319</v>
      </c>
      <c r="V3687" s="65">
        <v>0</v>
      </c>
      <c r="W3687" s="63">
        <v>957</v>
      </c>
      <c r="X3687" s="63">
        <v>957</v>
      </c>
      <c r="Y3687" s="63">
        <v>957</v>
      </c>
      <c r="Z3687" s="63">
        <v>319</v>
      </c>
      <c r="AA3687" s="65">
        <v>0</v>
      </c>
      <c r="AB3687" s="65">
        <v>0</v>
      </c>
      <c r="AC3687" s="65">
        <v>0</v>
      </c>
      <c r="AD3687" s="65">
        <v>0</v>
      </c>
    </row>
    <row r="3688" spans="1:30" s="1" customFormat="1" ht="15" customHeight="1" x14ac:dyDescent="0.3">
      <c r="A3688" s="47" t="s">
        <v>2774</v>
      </c>
      <c r="B3688" s="47" t="s">
        <v>2775</v>
      </c>
      <c r="C3688" s="47" t="s">
        <v>2775</v>
      </c>
      <c r="D3688" s="33">
        <v>1</v>
      </c>
      <c r="E3688" s="61" t="s">
        <v>109</v>
      </c>
      <c r="F3688" s="33">
        <v>43</v>
      </c>
      <c r="G3688" s="24" t="s">
        <v>38</v>
      </c>
      <c r="H3688" s="47" t="s">
        <v>1350</v>
      </c>
      <c r="I3688" s="47" t="s">
        <v>2783</v>
      </c>
      <c r="J3688" s="66" t="s">
        <v>320</v>
      </c>
      <c r="K3688" s="35" t="s">
        <v>566</v>
      </c>
      <c r="L3688" s="47" t="s">
        <v>2777</v>
      </c>
      <c r="M3688" s="47" t="s">
        <v>2777</v>
      </c>
      <c r="N3688" s="62" t="s">
        <v>295</v>
      </c>
      <c r="O3688" s="63">
        <v>4</v>
      </c>
      <c r="P3688" s="63">
        <v>511.5</v>
      </c>
      <c r="Q3688" s="35" t="s">
        <v>45</v>
      </c>
      <c r="R3688" s="103">
        <f t="shared" si="57"/>
        <v>2046</v>
      </c>
      <c r="S3688" s="65">
        <v>0</v>
      </c>
      <c r="T3688" s="65">
        <v>0</v>
      </c>
      <c r="U3688" s="63">
        <v>2046</v>
      </c>
      <c r="V3688" s="65">
        <v>0</v>
      </c>
      <c r="W3688" s="65">
        <v>0</v>
      </c>
      <c r="X3688" s="65">
        <v>0</v>
      </c>
      <c r="Y3688" s="65">
        <v>0</v>
      </c>
      <c r="Z3688" s="65">
        <v>0</v>
      </c>
      <c r="AA3688" s="65">
        <v>0</v>
      </c>
      <c r="AB3688" s="65">
        <v>0</v>
      </c>
      <c r="AC3688" s="65">
        <v>0</v>
      </c>
      <c r="AD3688" s="65">
        <v>0</v>
      </c>
    </row>
    <row r="3689" spans="1:30" s="1" customFormat="1" ht="15" customHeight="1" x14ac:dyDescent="0.3">
      <c r="A3689" s="47" t="s">
        <v>2774</v>
      </c>
      <c r="B3689" s="47" t="s">
        <v>2775</v>
      </c>
      <c r="C3689" s="47" t="s">
        <v>2775</v>
      </c>
      <c r="D3689" s="33">
        <v>1</v>
      </c>
      <c r="E3689" s="61" t="s">
        <v>109</v>
      </c>
      <c r="F3689" s="33">
        <v>43</v>
      </c>
      <c r="G3689" s="24" t="s">
        <v>38</v>
      </c>
      <c r="H3689" s="47" t="s">
        <v>1350</v>
      </c>
      <c r="I3689" s="47" t="s">
        <v>2783</v>
      </c>
      <c r="J3689" s="66" t="s">
        <v>326</v>
      </c>
      <c r="K3689" s="35" t="s">
        <v>327</v>
      </c>
      <c r="L3689" s="47" t="s">
        <v>2777</v>
      </c>
      <c r="M3689" s="47" t="s">
        <v>2777</v>
      </c>
      <c r="N3689" s="62" t="s">
        <v>300</v>
      </c>
      <c r="O3689" s="63">
        <v>3</v>
      </c>
      <c r="P3689" s="63">
        <v>150</v>
      </c>
      <c r="Q3689" s="35" t="s">
        <v>45</v>
      </c>
      <c r="R3689" s="103">
        <f t="shared" si="57"/>
        <v>450</v>
      </c>
      <c r="S3689" s="65">
        <v>0</v>
      </c>
      <c r="T3689" s="65">
        <v>0</v>
      </c>
      <c r="U3689" s="63">
        <v>450</v>
      </c>
      <c r="V3689" s="65">
        <v>0</v>
      </c>
      <c r="W3689" s="65">
        <v>0</v>
      </c>
      <c r="X3689" s="65">
        <v>0</v>
      </c>
      <c r="Y3689" s="65">
        <v>0</v>
      </c>
      <c r="Z3689" s="65">
        <v>0</v>
      </c>
      <c r="AA3689" s="65">
        <v>0</v>
      </c>
      <c r="AB3689" s="65">
        <v>0</v>
      </c>
      <c r="AC3689" s="65">
        <v>0</v>
      </c>
      <c r="AD3689" s="65">
        <v>0</v>
      </c>
    </row>
    <row r="3690" spans="1:30" s="1" customFormat="1" ht="15" customHeight="1" x14ac:dyDescent="0.3">
      <c r="A3690" s="47" t="s">
        <v>2774</v>
      </c>
      <c r="B3690" s="47" t="s">
        <v>2775</v>
      </c>
      <c r="C3690" s="47" t="s">
        <v>2775</v>
      </c>
      <c r="D3690" s="33">
        <v>1</v>
      </c>
      <c r="E3690" s="61" t="s">
        <v>109</v>
      </c>
      <c r="F3690" s="33">
        <v>43</v>
      </c>
      <c r="G3690" s="24" t="s">
        <v>38</v>
      </c>
      <c r="H3690" s="47" t="s">
        <v>1350</v>
      </c>
      <c r="I3690" s="47" t="s">
        <v>2783</v>
      </c>
      <c r="J3690" s="66" t="s">
        <v>316</v>
      </c>
      <c r="K3690" s="35" t="s">
        <v>563</v>
      </c>
      <c r="L3690" s="47" t="s">
        <v>2777</v>
      </c>
      <c r="M3690" s="47" t="s">
        <v>2777</v>
      </c>
      <c r="N3690" s="62" t="s">
        <v>295</v>
      </c>
      <c r="O3690" s="63">
        <v>10</v>
      </c>
      <c r="P3690" s="63">
        <v>35</v>
      </c>
      <c r="Q3690" s="35" t="s">
        <v>45</v>
      </c>
      <c r="R3690" s="103">
        <f t="shared" si="57"/>
        <v>350</v>
      </c>
      <c r="S3690" s="65">
        <v>0</v>
      </c>
      <c r="T3690" s="65">
        <v>0</v>
      </c>
      <c r="U3690" s="63">
        <v>350</v>
      </c>
      <c r="V3690" s="65">
        <v>0</v>
      </c>
      <c r="W3690" s="65">
        <v>0</v>
      </c>
      <c r="X3690" s="65">
        <v>0</v>
      </c>
      <c r="Y3690" s="65">
        <v>0</v>
      </c>
      <c r="Z3690" s="65">
        <v>0</v>
      </c>
      <c r="AA3690" s="65">
        <v>0</v>
      </c>
      <c r="AB3690" s="65">
        <v>0</v>
      </c>
      <c r="AC3690" s="65">
        <v>0</v>
      </c>
      <c r="AD3690" s="65">
        <v>0</v>
      </c>
    </row>
    <row r="3691" spans="1:30" s="1" customFormat="1" ht="15" customHeight="1" x14ac:dyDescent="0.3">
      <c r="A3691" s="47" t="s">
        <v>2774</v>
      </c>
      <c r="B3691" s="47" t="s">
        <v>2775</v>
      </c>
      <c r="C3691" s="47" t="s">
        <v>2775</v>
      </c>
      <c r="D3691" s="33">
        <v>1</v>
      </c>
      <c r="E3691" s="61" t="s">
        <v>109</v>
      </c>
      <c r="F3691" s="33">
        <v>43</v>
      </c>
      <c r="G3691" s="24" t="s">
        <v>38</v>
      </c>
      <c r="H3691" s="47" t="s">
        <v>1350</v>
      </c>
      <c r="I3691" s="47" t="s">
        <v>2783</v>
      </c>
      <c r="J3691" s="66" t="s">
        <v>339</v>
      </c>
      <c r="K3691" s="35" t="s">
        <v>340</v>
      </c>
      <c r="L3691" s="47" t="s">
        <v>2777</v>
      </c>
      <c r="M3691" s="47" t="s">
        <v>2777</v>
      </c>
      <c r="N3691" s="62" t="s">
        <v>44</v>
      </c>
      <c r="O3691" s="63">
        <v>6</v>
      </c>
      <c r="P3691" s="63">
        <v>259</v>
      </c>
      <c r="Q3691" s="35" t="s">
        <v>45</v>
      </c>
      <c r="R3691" s="103">
        <f t="shared" si="57"/>
        <v>1554</v>
      </c>
      <c r="S3691" s="65">
        <v>0</v>
      </c>
      <c r="T3691" s="65">
        <v>0</v>
      </c>
      <c r="U3691" s="63">
        <v>1554</v>
      </c>
      <c r="V3691" s="65">
        <v>0</v>
      </c>
      <c r="W3691" s="65">
        <v>0</v>
      </c>
      <c r="X3691" s="65">
        <v>0</v>
      </c>
      <c r="Y3691" s="65">
        <v>0</v>
      </c>
      <c r="Z3691" s="65">
        <v>0</v>
      </c>
      <c r="AA3691" s="65">
        <v>0</v>
      </c>
      <c r="AB3691" s="65">
        <v>0</v>
      </c>
      <c r="AC3691" s="65">
        <v>0</v>
      </c>
      <c r="AD3691" s="65">
        <v>0</v>
      </c>
    </row>
    <row r="3692" spans="1:30" s="1" customFormat="1" ht="15" customHeight="1" x14ac:dyDescent="0.3">
      <c r="A3692" s="47" t="s">
        <v>2774</v>
      </c>
      <c r="B3692" s="47" t="s">
        <v>2775</v>
      </c>
      <c r="C3692" s="47" t="s">
        <v>2775</v>
      </c>
      <c r="D3692" s="33">
        <v>1</v>
      </c>
      <c r="E3692" s="61" t="s">
        <v>109</v>
      </c>
      <c r="F3692" s="33">
        <v>43</v>
      </c>
      <c r="G3692" s="24" t="s">
        <v>38</v>
      </c>
      <c r="H3692" s="47" t="s">
        <v>1350</v>
      </c>
      <c r="I3692" s="47" t="s">
        <v>2783</v>
      </c>
      <c r="J3692" s="66" t="s">
        <v>339</v>
      </c>
      <c r="K3692" s="35" t="s">
        <v>340</v>
      </c>
      <c r="L3692" s="47" t="s">
        <v>2777</v>
      </c>
      <c r="M3692" s="47" t="s">
        <v>2777</v>
      </c>
      <c r="N3692" s="62" t="s">
        <v>44</v>
      </c>
      <c r="O3692" s="63">
        <v>6</v>
      </c>
      <c r="P3692" s="63">
        <v>333.83333333333331</v>
      </c>
      <c r="Q3692" s="35" t="s">
        <v>45</v>
      </c>
      <c r="R3692" s="103">
        <f t="shared" si="57"/>
        <v>2003</v>
      </c>
      <c r="S3692" s="65">
        <v>0</v>
      </c>
      <c r="T3692" s="65">
        <v>0</v>
      </c>
      <c r="U3692" s="63">
        <v>2003</v>
      </c>
      <c r="V3692" s="65">
        <v>0</v>
      </c>
      <c r="W3692" s="65">
        <v>0</v>
      </c>
      <c r="X3692" s="65">
        <v>0</v>
      </c>
      <c r="Y3692" s="65">
        <v>0</v>
      </c>
      <c r="Z3692" s="65">
        <v>0</v>
      </c>
      <c r="AA3692" s="65">
        <v>0</v>
      </c>
      <c r="AB3692" s="65">
        <v>0</v>
      </c>
      <c r="AC3692" s="65">
        <v>0</v>
      </c>
      <c r="AD3692" s="65">
        <v>0</v>
      </c>
    </row>
    <row r="3693" spans="1:30" s="1" customFormat="1" ht="15" customHeight="1" x14ac:dyDescent="0.3">
      <c r="A3693" s="47" t="s">
        <v>2774</v>
      </c>
      <c r="B3693" s="47" t="s">
        <v>2775</v>
      </c>
      <c r="C3693" s="47" t="s">
        <v>2775</v>
      </c>
      <c r="D3693" s="33">
        <v>1</v>
      </c>
      <c r="E3693" s="61" t="s">
        <v>109</v>
      </c>
      <c r="F3693" s="33">
        <v>43</v>
      </c>
      <c r="G3693" s="24" t="s">
        <v>38</v>
      </c>
      <c r="H3693" s="47" t="s">
        <v>1350</v>
      </c>
      <c r="I3693" s="47" t="s">
        <v>2783</v>
      </c>
      <c r="J3693" s="66" t="s">
        <v>309</v>
      </c>
      <c r="K3693" s="35" t="s">
        <v>310</v>
      </c>
      <c r="L3693" s="47" t="s">
        <v>2777</v>
      </c>
      <c r="M3693" s="47" t="s">
        <v>2777</v>
      </c>
      <c r="N3693" s="62" t="s">
        <v>63</v>
      </c>
      <c r="O3693" s="63">
        <v>8</v>
      </c>
      <c r="P3693" s="63">
        <v>167.25</v>
      </c>
      <c r="Q3693" s="35" t="s">
        <v>45</v>
      </c>
      <c r="R3693" s="103">
        <f t="shared" si="57"/>
        <v>1338</v>
      </c>
      <c r="S3693" s="65">
        <v>0</v>
      </c>
      <c r="T3693" s="65">
        <v>0</v>
      </c>
      <c r="U3693" s="63">
        <v>1338</v>
      </c>
      <c r="V3693" s="65">
        <v>0</v>
      </c>
      <c r="W3693" s="65">
        <v>0</v>
      </c>
      <c r="X3693" s="65">
        <v>0</v>
      </c>
      <c r="Y3693" s="65">
        <v>0</v>
      </c>
      <c r="Z3693" s="65">
        <v>0</v>
      </c>
      <c r="AA3693" s="65">
        <v>0</v>
      </c>
      <c r="AB3693" s="65">
        <v>0</v>
      </c>
      <c r="AC3693" s="65">
        <v>0</v>
      </c>
      <c r="AD3693" s="65">
        <v>0</v>
      </c>
    </row>
    <row r="3694" spans="1:30" s="1" customFormat="1" ht="15" customHeight="1" x14ac:dyDescent="0.3">
      <c r="A3694" s="47" t="s">
        <v>2774</v>
      </c>
      <c r="B3694" s="47" t="s">
        <v>2775</v>
      </c>
      <c r="C3694" s="47" t="s">
        <v>2775</v>
      </c>
      <c r="D3694" s="33">
        <v>1</v>
      </c>
      <c r="E3694" s="61" t="s">
        <v>109</v>
      </c>
      <c r="F3694" s="33">
        <v>43</v>
      </c>
      <c r="G3694" s="24" t="s">
        <v>38</v>
      </c>
      <c r="H3694" s="47" t="s">
        <v>1350</v>
      </c>
      <c r="I3694" s="47" t="s">
        <v>2783</v>
      </c>
      <c r="J3694" s="66" t="s">
        <v>564</v>
      </c>
      <c r="K3694" s="35" t="s">
        <v>850</v>
      </c>
      <c r="L3694" s="47" t="s">
        <v>2777</v>
      </c>
      <c r="M3694" s="47" t="s">
        <v>2777</v>
      </c>
      <c r="N3694" s="62" t="s">
        <v>63</v>
      </c>
      <c r="O3694" s="63">
        <v>3</v>
      </c>
      <c r="P3694" s="63">
        <v>273.66666666666669</v>
      </c>
      <c r="Q3694" s="35" t="s">
        <v>45</v>
      </c>
      <c r="R3694" s="103">
        <f t="shared" si="57"/>
        <v>821</v>
      </c>
      <c r="S3694" s="65">
        <v>0</v>
      </c>
      <c r="T3694" s="65">
        <v>0</v>
      </c>
      <c r="U3694" s="63">
        <v>821</v>
      </c>
      <c r="V3694" s="65">
        <v>0</v>
      </c>
      <c r="W3694" s="65">
        <v>0</v>
      </c>
      <c r="X3694" s="65">
        <v>0</v>
      </c>
      <c r="Y3694" s="65">
        <v>0</v>
      </c>
      <c r="Z3694" s="65">
        <v>0</v>
      </c>
      <c r="AA3694" s="65">
        <v>0</v>
      </c>
      <c r="AB3694" s="65">
        <v>0</v>
      </c>
      <c r="AC3694" s="65">
        <v>0</v>
      </c>
      <c r="AD3694" s="65">
        <v>0</v>
      </c>
    </row>
    <row r="3695" spans="1:30" s="1" customFormat="1" ht="15" customHeight="1" x14ac:dyDescent="0.3">
      <c r="A3695" s="47" t="s">
        <v>2774</v>
      </c>
      <c r="B3695" s="47" t="s">
        <v>2775</v>
      </c>
      <c r="C3695" s="47" t="s">
        <v>2775</v>
      </c>
      <c r="D3695" s="33">
        <v>1</v>
      </c>
      <c r="E3695" s="61" t="s">
        <v>109</v>
      </c>
      <c r="F3695" s="33">
        <v>43</v>
      </c>
      <c r="G3695" s="24" t="s">
        <v>38</v>
      </c>
      <c r="H3695" s="47" t="s">
        <v>1350</v>
      </c>
      <c r="I3695" s="47" t="s">
        <v>2783</v>
      </c>
      <c r="J3695" s="66" t="s">
        <v>307</v>
      </c>
      <c r="K3695" s="35" t="s">
        <v>308</v>
      </c>
      <c r="L3695" s="47" t="s">
        <v>2777</v>
      </c>
      <c r="M3695" s="47" t="s">
        <v>2777</v>
      </c>
      <c r="N3695" s="76" t="s">
        <v>48</v>
      </c>
      <c r="O3695" s="67">
        <v>8</v>
      </c>
      <c r="P3695" s="67">
        <v>104.875</v>
      </c>
      <c r="Q3695" s="68" t="s">
        <v>45</v>
      </c>
      <c r="R3695" s="103">
        <f t="shared" si="57"/>
        <v>839</v>
      </c>
      <c r="S3695" s="65">
        <v>0</v>
      </c>
      <c r="T3695" s="92">
        <v>0</v>
      </c>
      <c r="U3695" s="63">
        <v>839</v>
      </c>
      <c r="V3695" s="65">
        <v>0</v>
      </c>
      <c r="W3695" s="65">
        <v>0</v>
      </c>
      <c r="X3695" s="65">
        <v>0</v>
      </c>
      <c r="Y3695" s="65">
        <v>0</v>
      </c>
      <c r="Z3695" s="65">
        <v>0</v>
      </c>
      <c r="AA3695" s="65">
        <v>0</v>
      </c>
      <c r="AB3695" s="65">
        <v>0</v>
      </c>
      <c r="AC3695" s="65">
        <v>0</v>
      </c>
      <c r="AD3695" s="65">
        <v>0</v>
      </c>
    </row>
    <row r="3696" spans="1:30" s="1" customFormat="1" ht="15" customHeight="1" x14ac:dyDescent="0.3">
      <c r="A3696" s="47" t="s">
        <v>2774</v>
      </c>
      <c r="B3696" s="47" t="s">
        <v>2775</v>
      </c>
      <c r="C3696" s="47" t="s">
        <v>2775</v>
      </c>
      <c r="D3696" s="33">
        <v>1</v>
      </c>
      <c r="E3696" s="47" t="s">
        <v>148</v>
      </c>
      <c r="F3696" s="33">
        <v>44</v>
      </c>
      <c r="G3696" s="47" t="s">
        <v>38</v>
      </c>
      <c r="H3696" s="47" t="s">
        <v>1350</v>
      </c>
      <c r="I3696" s="47" t="s">
        <v>2783</v>
      </c>
      <c r="J3696" s="88" t="s">
        <v>318</v>
      </c>
      <c r="K3696" s="47" t="s">
        <v>319</v>
      </c>
      <c r="L3696" s="47" t="s">
        <v>2777</v>
      </c>
      <c r="M3696" s="47" t="s">
        <v>2777</v>
      </c>
      <c r="N3696" s="62" t="s">
        <v>48</v>
      </c>
      <c r="O3696" s="65">
        <v>3</v>
      </c>
      <c r="P3696" s="64">
        <v>156</v>
      </c>
      <c r="Q3696" s="47" t="s">
        <v>45</v>
      </c>
      <c r="R3696" s="103">
        <f t="shared" si="57"/>
        <v>468</v>
      </c>
      <c r="S3696" s="65">
        <v>156</v>
      </c>
      <c r="T3696" s="65">
        <v>156</v>
      </c>
      <c r="U3696" s="65">
        <v>156</v>
      </c>
      <c r="V3696" s="65">
        <v>0</v>
      </c>
      <c r="W3696" s="65">
        <v>0</v>
      </c>
      <c r="X3696" s="65">
        <v>0</v>
      </c>
      <c r="Y3696" s="65">
        <v>0</v>
      </c>
      <c r="Z3696" s="65">
        <v>0</v>
      </c>
      <c r="AA3696" s="65">
        <v>0</v>
      </c>
      <c r="AB3696" s="65">
        <v>0</v>
      </c>
      <c r="AC3696" s="65">
        <v>0</v>
      </c>
      <c r="AD3696" s="65">
        <v>0</v>
      </c>
    </row>
    <row r="3697" spans="1:30" s="1" customFormat="1" ht="15" customHeight="1" x14ac:dyDescent="0.3">
      <c r="A3697" s="47" t="s">
        <v>2774</v>
      </c>
      <c r="B3697" s="47" t="s">
        <v>2775</v>
      </c>
      <c r="C3697" s="47" t="s">
        <v>2775</v>
      </c>
      <c r="D3697" s="33">
        <v>1</v>
      </c>
      <c r="E3697" s="47" t="s">
        <v>148</v>
      </c>
      <c r="F3697" s="33">
        <v>44</v>
      </c>
      <c r="G3697" s="47" t="s">
        <v>38</v>
      </c>
      <c r="H3697" s="47" t="s">
        <v>1350</v>
      </c>
      <c r="I3697" s="47" t="s">
        <v>2783</v>
      </c>
      <c r="J3697" s="88" t="s">
        <v>2811</v>
      </c>
      <c r="K3697" s="47" t="s">
        <v>2812</v>
      </c>
      <c r="L3697" s="47" t="s">
        <v>2777</v>
      </c>
      <c r="M3697" s="47" t="s">
        <v>2777</v>
      </c>
      <c r="N3697" s="47" t="s">
        <v>237</v>
      </c>
      <c r="O3697" s="92">
        <v>3</v>
      </c>
      <c r="P3697" s="69">
        <v>156</v>
      </c>
      <c r="Q3697" s="99" t="s">
        <v>45</v>
      </c>
      <c r="R3697" s="103">
        <f t="shared" si="57"/>
        <v>468</v>
      </c>
      <c r="S3697" s="65">
        <v>156</v>
      </c>
      <c r="T3697" s="65">
        <v>156</v>
      </c>
      <c r="U3697" s="65">
        <v>156</v>
      </c>
      <c r="V3697" s="92">
        <v>0</v>
      </c>
      <c r="W3697" s="65">
        <v>0</v>
      </c>
      <c r="X3697" s="65">
        <v>0</v>
      </c>
      <c r="Y3697" s="65">
        <v>0</v>
      </c>
      <c r="Z3697" s="65">
        <v>0</v>
      </c>
      <c r="AA3697" s="65">
        <v>0</v>
      </c>
      <c r="AB3697" s="65">
        <v>0</v>
      </c>
      <c r="AC3697" s="65">
        <v>0</v>
      </c>
      <c r="AD3697" s="65">
        <v>0</v>
      </c>
    </row>
    <row r="3698" spans="1:30" s="1" customFormat="1" ht="15" customHeight="1" x14ac:dyDescent="0.3">
      <c r="A3698" s="47" t="s">
        <v>2774</v>
      </c>
      <c r="B3698" s="47" t="s">
        <v>2775</v>
      </c>
      <c r="C3698" s="47" t="s">
        <v>2775</v>
      </c>
      <c r="D3698" s="33">
        <v>1</v>
      </c>
      <c r="E3698" s="47" t="s">
        <v>148</v>
      </c>
      <c r="F3698" s="33">
        <v>44</v>
      </c>
      <c r="G3698" s="47" t="s">
        <v>38</v>
      </c>
      <c r="H3698" s="47" t="s">
        <v>1350</v>
      </c>
      <c r="I3698" s="47" t="s">
        <v>2783</v>
      </c>
      <c r="J3698" s="88" t="s">
        <v>2813</v>
      </c>
      <c r="K3698" s="47" t="s">
        <v>2814</v>
      </c>
      <c r="L3698" s="47" t="s">
        <v>2777</v>
      </c>
      <c r="M3698" s="47" t="s">
        <v>2777</v>
      </c>
      <c r="N3698" s="47" t="s">
        <v>237</v>
      </c>
      <c r="O3698" s="65">
        <v>3</v>
      </c>
      <c r="P3698" s="64">
        <v>156</v>
      </c>
      <c r="Q3698" s="47" t="s">
        <v>45</v>
      </c>
      <c r="R3698" s="103">
        <f t="shared" si="57"/>
        <v>468</v>
      </c>
      <c r="S3698" s="65">
        <v>156</v>
      </c>
      <c r="T3698" s="65">
        <v>156</v>
      </c>
      <c r="U3698" s="65">
        <v>156</v>
      </c>
      <c r="V3698" s="65">
        <v>0</v>
      </c>
      <c r="W3698" s="65">
        <v>0</v>
      </c>
      <c r="X3698" s="65">
        <v>0</v>
      </c>
      <c r="Y3698" s="65">
        <v>0</v>
      </c>
      <c r="Z3698" s="65">
        <v>0</v>
      </c>
      <c r="AA3698" s="65">
        <v>0</v>
      </c>
      <c r="AB3698" s="65">
        <v>0</v>
      </c>
      <c r="AC3698" s="65">
        <v>0</v>
      </c>
      <c r="AD3698" s="65">
        <v>0</v>
      </c>
    </row>
    <row r="3699" spans="1:30" s="1" customFormat="1" ht="15" customHeight="1" x14ac:dyDescent="0.3">
      <c r="A3699" s="47" t="s">
        <v>2774</v>
      </c>
      <c r="B3699" s="47" t="s">
        <v>2775</v>
      </c>
      <c r="C3699" s="47" t="s">
        <v>2775</v>
      </c>
      <c r="D3699" s="33">
        <v>1</v>
      </c>
      <c r="E3699" s="47" t="s">
        <v>148</v>
      </c>
      <c r="F3699" s="33">
        <v>44</v>
      </c>
      <c r="G3699" s="47" t="s">
        <v>38</v>
      </c>
      <c r="H3699" s="47" t="s">
        <v>1350</v>
      </c>
      <c r="I3699" s="47" t="s">
        <v>2783</v>
      </c>
      <c r="J3699" s="88" t="s">
        <v>329</v>
      </c>
      <c r="K3699" s="47" t="s">
        <v>330</v>
      </c>
      <c r="L3699" s="47" t="s">
        <v>2777</v>
      </c>
      <c r="M3699" s="47" t="s">
        <v>2777</v>
      </c>
      <c r="N3699" s="70" t="s">
        <v>48</v>
      </c>
      <c r="O3699" s="93">
        <v>19</v>
      </c>
      <c r="P3699" s="95">
        <v>182</v>
      </c>
      <c r="Q3699" s="100" t="s">
        <v>45</v>
      </c>
      <c r="R3699" s="103">
        <f t="shared" si="57"/>
        <v>3458</v>
      </c>
      <c r="S3699" s="65">
        <v>546</v>
      </c>
      <c r="T3699" s="65">
        <v>546</v>
      </c>
      <c r="U3699" s="93">
        <v>546</v>
      </c>
      <c r="V3699" s="65">
        <v>546</v>
      </c>
      <c r="W3699" s="65">
        <v>546</v>
      </c>
      <c r="X3699" s="65">
        <v>364</v>
      </c>
      <c r="Y3699" s="65">
        <v>364</v>
      </c>
      <c r="Z3699" s="65">
        <v>0</v>
      </c>
      <c r="AA3699" s="65">
        <v>0</v>
      </c>
      <c r="AB3699" s="65">
        <v>0</v>
      </c>
      <c r="AC3699" s="65">
        <v>0</v>
      </c>
      <c r="AD3699" s="65">
        <v>0</v>
      </c>
    </row>
    <row r="3700" spans="1:30" s="1" customFormat="1" ht="15" customHeight="1" x14ac:dyDescent="0.3">
      <c r="A3700" s="47" t="s">
        <v>2774</v>
      </c>
      <c r="B3700" s="47" t="s">
        <v>2775</v>
      </c>
      <c r="C3700" s="47" t="s">
        <v>2775</v>
      </c>
      <c r="D3700" s="33">
        <v>1</v>
      </c>
      <c r="E3700" s="47" t="s">
        <v>148</v>
      </c>
      <c r="F3700" s="33">
        <v>44</v>
      </c>
      <c r="G3700" s="47" t="s">
        <v>38</v>
      </c>
      <c r="H3700" s="47" t="s">
        <v>1350</v>
      </c>
      <c r="I3700" s="47" t="s">
        <v>2783</v>
      </c>
      <c r="J3700" s="88" t="s">
        <v>311</v>
      </c>
      <c r="K3700" s="47" t="s">
        <v>1172</v>
      </c>
      <c r="L3700" s="47" t="s">
        <v>2777</v>
      </c>
      <c r="M3700" s="47" t="s">
        <v>2777</v>
      </c>
      <c r="N3700" s="90" t="s">
        <v>313</v>
      </c>
      <c r="O3700" s="91">
        <v>2</v>
      </c>
      <c r="P3700" s="94">
        <v>262</v>
      </c>
      <c r="Q3700" s="98" t="s">
        <v>45</v>
      </c>
      <c r="R3700" s="103">
        <f t="shared" si="57"/>
        <v>524</v>
      </c>
      <c r="S3700" s="65">
        <v>262</v>
      </c>
      <c r="T3700" s="65">
        <v>0</v>
      </c>
      <c r="U3700" s="91">
        <v>0</v>
      </c>
      <c r="V3700" s="65">
        <v>0</v>
      </c>
      <c r="W3700" s="65">
        <v>262</v>
      </c>
      <c r="X3700" s="65">
        <v>0</v>
      </c>
      <c r="Y3700" s="65">
        <v>0</v>
      </c>
      <c r="Z3700" s="65">
        <v>0</v>
      </c>
      <c r="AA3700" s="65">
        <v>0</v>
      </c>
      <c r="AB3700" s="65">
        <v>0</v>
      </c>
      <c r="AC3700" s="65">
        <v>0</v>
      </c>
      <c r="AD3700" s="65">
        <v>0</v>
      </c>
    </row>
    <row r="3701" spans="1:30" s="1" customFormat="1" ht="15" customHeight="1" x14ac:dyDescent="0.3">
      <c r="A3701" s="47" t="s">
        <v>2774</v>
      </c>
      <c r="B3701" s="47" t="s">
        <v>2775</v>
      </c>
      <c r="C3701" s="47" t="s">
        <v>2775</v>
      </c>
      <c r="D3701" s="33">
        <v>1</v>
      </c>
      <c r="E3701" s="47" t="s">
        <v>148</v>
      </c>
      <c r="F3701" s="33">
        <v>44</v>
      </c>
      <c r="G3701" s="47" t="s">
        <v>38</v>
      </c>
      <c r="H3701" s="47" t="s">
        <v>1350</v>
      </c>
      <c r="I3701" s="47" t="s">
        <v>2783</v>
      </c>
      <c r="J3701" s="88" t="s">
        <v>309</v>
      </c>
      <c r="K3701" s="47" t="s">
        <v>310</v>
      </c>
      <c r="L3701" s="47" t="s">
        <v>2777</v>
      </c>
      <c r="M3701" s="47" t="s">
        <v>2777</v>
      </c>
      <c r="N3701" s="47" t="s">
        <v>63</v>
      </c>
      <c r="O3701" s="65">
        <v>4</v>
      </c>
      <c r="P3701" s="64">
        <v>146.75</v>
      </c>
      <c r="Q3701" s="47" t="s">
        <v>45</v>
      </c>
      <c r="R3701" s="103">
        <f t="shared" si="57"/>
        <v>587</v>
      </c>
      <c r="S3701" s="65">
        <v>146</v>
      </c>
      <c r="T3701" s="65">
        <v>148</v>
      </c>
      <c r="U3701" s="65">
        <v>147</v>
      </c>
      <c r="V3701" s="65">
        <v>146</v>
      </c>
      <c r="W3701" s="65">
        <v>0</v>
      </c>
      <c r="X3701" s="65">
        <v>0</v>
      </c>
      <c r="Y3701" s="65">
        <v>0</v>
      </c>
      <c r="Z3701" s="65">
        <v>0</v>
      </c>
      <c r="AA3701" s="65">
        <v>0</v>
      </c>
      <c r="AB3701" s="65">
        <v>0</v>
      </c>
      <c r="AC3701" s="65">
        <v>0</v>
      </c>
      <c r="AD3701" s="65">
        <v>0</v>
      </c>
    </row>
    <row r="3702" spans="1:30" s="1" customFormat="1" ht="15" customHeight="1" x14ac:dyDescent="0.3">
      <c r="A3702" s="47" t="s">
        <v>2774</v>
      </c>
      <c r="B3702" s="47" t="s">
        <v>2775</v>
      </c>
      <c r="C3702" s="47" t="s">
        <v>2775</v>
      </c>
      <c r="D3702" s="33">
        <v>1</v>
      </c>
      <c r="E3702" s="47" t="s">
        <v>194</v>
      </c>
      <c r="F3702" s="33">
        <v>45</v>
      </c>
      <c r="G3702" s="24" t="s">
        <v>38</v>
      </c>
      <c r="H3702" s="47" t="s">
        <v>1350</v>
      </c>
      <c r="I3702" s="47" t="s">
        <v>2783</v>
      </c>
      <c r="J3702" s="88" t="s">
        <v>984</v>
      </c>
      <c r="K3702" s="47" t="s">
        <v>985</v>
      </c>
      <c r="L3702" s="47" t="s">
        <v>2777</v>
      </c>
      <c r="M3702" s="47" t="s">
        <v>2777</v>
      </c>
      <c r="N3702" s="62" t="s">
        <v>48</v>
      </c>
      <c r="O3702" s="65">
        <v>24</v>
      </c>
      <c r="P3702" s="64">
        <v>40</v>
      </c>
      <c r="Q3702" s="35" t="s">
        <v>45</v>
      </c>
      <c r="R3702" s="103">
        <f t="shared" si="57"/>
        <v>960</v>
      </c>
      <c r="S3702" s="65">
        <v>0</v>
      </c>
      <c r="T3702" s="64">
        <v>96</v>
      </c>
      <c r="U3702" s="64">
        <v>96</v>
      </c>
      <c r="V3702" s="64">
        <v>96</v>
      </c>
      <c r="W3702" s="64">
        <v>96</v>
      </c>
      <c r="X3702" s="64">
        <v>96</v>
      </c>
      <c r="Y3702" s="64">
        <v>96</v>
      </c>
      <c r="Z3702" s="64">
        <v>96</v>
      </c>
      <c r="AA3702" s="64">
        <v>96</v>
      </c>
      <c r="AB3702" s="64">
        <v>96</v>
      </c>
      <c r="AC3702" s="64">
        <v>96</v>
      </c>
      <c r="AD3702" s="65">
        <v>0</v>
      </c>
    </row>
    <row r="3703" spans="1:30" s="1" customFormat="1" ht="15" customHeight="1" x14ac:dyDescent="0.3">
      <c r="A3703" s="47" t="s">
        <v>2774</v>
      </c>
      <c r="B3703" s="47" t="s">
        <v>2775</v>
      </c>
      <c r="C3703" s="47" t="s">
        <v>2775</v>
      </c>
      <c r="D3703" s="33">
        <v>1</v>
      </c>
      <c r="E3703" s="47" t="s">
        <v>194</v>
      </c>
      <c r="F3703" s="33">
        <v>45</v>
      </c>
      <c r="G3703" s="24" t="s">
        <v>38</v>
      </c>
      <c r="H3703" s="47" t="s">
        <v>1350</v>
      </c>
      <c r="I3703" s="47" t="s">
        <v>2783</v>
      </c>
      <c r="J3703" s="88" t="s">
        <v>316</v>
      </c>
      <c r="K3703" s="47" t="s">
        <v>563</v>
      </c>
      <c r="L3703" s="47" t="s">
        <v>2777</v>
      </c>
      <c r="M3703" s="47" t="s">
        <v>2777</v>
      </c>
      <c r="N3703" s="47" t="s">
        <v>295</v>
      </c>
      <c r="O3703" s="65">
        <v>5</v>
      </c>
      <c r="P3703" s="64">
        <v>40</v>
      </c>
      <c r="Q3703" s="35" t="s">
        <v>45</v>
      </c>
      <c r="R3703" s="103">
        <f t="shared" si="57"/>
        <v>200</v>
      </c>
      <c r="S3703" s="65">
        <v>0</v>
      </c>
      <c r="T3703" s="64">
        <v>40</v>
      </c>
      <c r="U3703" s="65">
        <v>0</v>
      </c>
      <c r="V3703" s="64">
        <v>40</v>
      </c>
      <c r="W3703" s="65">
        <v>0</v>
      </c>
      <c r="X3703" s="64">
        <v>40</v>
      </c>
      <c r="Y3703" s="65">
        <v>0</v>
      </c>
      <c r="Z3703" s="64">
        <v>40</v>
      </c>
      <c r="AA3703" s="64"/>
      <c r="AB3703" s="64">
        <v>40</v>
      </c>
      <c r="AC3703" s="65">
        <v>0</v>
      </c>
      <c r="AD3703" s="65">
        <v>0</v>
      </c>
    </row>
    <row r="3704" spans="1:30" s="1" customFormat="1" ht="15" customHeight="1" x14ac:dyDescent="0.3">
      <c r="A3704" s="47" t="s">
        <v>2774</v>
      </c>
      <c r="B3704" s="47" t="s">
        <v>2775</v>
      </c>
      <c r="C3704" s="47" t="s">
        <v>2775</v>
      </c>
      <c r="D3704" s="33">
        <v>1</v>
      </c>
      <c r="E3704" s="47" t="s">
        <v>194</v>
      </c>
      <c r="F3704" s="33">
        <v>45</v>
      </c>
      <c r="G3704" s="24" t="s">
        <v>38</v>
      </c>
      <c r="H3704" s="47" t="s">
        <v>1350</v>
      </c>
      <c r="I3704" s="47" t="s">
        <v>2783</v>
      </c>
      <c r="J3704" s="88" t="s">
        <v>320</v>
      </c>
      <c r="K3704" s="47" t="s">
        <v>566</v>
      </c>
      <c r="L3704" s="47" t="s">
        <v>2777</v>
      </c>
      <c r="M3704" s="47" t="s">
        <v>2777</v>
      </c>
      <c r="N3704" s="47" t="s">
        <v>295</v>
      </c>
      <c r="O3704" s="65">
        <v>3</v>
      </c>
      <c r="P3704" s="64">
        <v>435</v>
      </c>
      <c r="Q3704" s="35" t="s">
        <v>45</v>
      </c>
      <c r="R3704" s="103">
        <f t="shared" si="57"/>
        <v>1305</v>
      </c>
      <c r="S3704" s="65">
        <v>0</v>
      </c>
      <c r="T3704" s="64">
        <v>435</v>
      </c>
      <c r="U3704" s="65">
        <v>0</v>
      </c>
      <c r="V3704" s="65">
        <v>0</v>
      </c>
      <c r="W3704" s="65">
        <v>0</v>
      </c>
      <c r="X3704" s="64">
        <v>435</v>
      </c>
      <c r="Y3704" s="65">
        <v>0</v>
      </c>
      <c r="Z3704" s="65">
        <v>0</v>
      </c>
      <c r="AA3704" s="65">
        <v>0</v>
      </c>
      <c r="AB3704" s="64">
        <v>435</v>
      </c>
      <c r="AC3704" s="65">
        <v>0</v>
      </c>
      <c r="AD3704" s="65">
        <v>0</v>
      </c>
    </row>
    <row r="3705" spans="1:30" s="1" customFormat="1" ht="15" customHeight="1" x14ac:dyDescent="0.3">
      <c r="A3705" s="47" t="s">
        <v>2774</v>
      </c>
      <c r="B3705" s="47" t="s">
        <v>2775</v>
      </c>
      <c r="C3705" s="47" t="s">
        <v>2775</v>
      </c>
      <c r="D3705" s="33">
        <v>1</v>
      </c>
      <c r="E3705" s="47" t="s">
        <v>194</v>
      </c>
      <c r="F3705" s="33">
        <v>45</v>
      </c>
      <c r="G3705" s="24" t="s">
        <v>38</v>
      </c>
      <c r="H3705" s="47" t="s">
        <v>1350</v>
      </c>
      <c r="I3705" s="47" t="s">
        <v>2783</v>
      </c>
      <c r="J3705" s="88" t="s">
        <v>564</v>
      </c>
      <c r="K3705" s="47" t="s">
        <v>850</v>
      </c>
      <c r="L3705" s="47" t="s">
        <v>2777</v>
      </c>
      <c r="M3705" s="47" t="s">
        <v>2777</v>
      </c>
      <c r="N3705" s="47" t="s">
        <v>63</v>
      </c>
      <c r="O3705" s="65">
        <v>6</v>
      </c>
      <c r="P3705" s="64">
        <v>200</v>
      </c>
      <c r="Q3705" s="35" t="s">
        <v>45</v>
      </c>
      <c r="R3705" s="103">
        <f t="shared" si="57"/>
        <v>1200</v>
      </c>
      <c r="S3705" s="65">
        <v>0</v>
      </c>
      <c r="T3705" s="64">
        <v>400</v>
      </c>
      <c r="U3705" s="65">
        <v>0</v>
      </c>
      <c r="V3705" s="65">
        <v>0</v>
      </c>
      <c r="W3705" s="65">
        <v>0</v>
      </c>
      <c r="X3705" s="64">
        <v>400</v>
      </c>
      <c r="Y3705" s="65">
        <v>0</v>
      </c>
      <c r="Z3705" s="65">
        <v>0</v>
      </c>
      <c r="AA3705" s="65">
        <v>0</v>
      </c>
      <c r="AB3705" s="64">
        <v>400</v>
      </c>
      <c r="AC3705" s="65">
        <v>0</v>
      </c>
      <c r="AD3705" s="65">
        <v>0</v>
      </c>
    </row>
    <row r="3706" spans="1:30" s="1" customFormat="1" ht="15" customHeight="1" x14ac:dyDescent="0.3">
      <c r="A3706" s="47" t="s">
        <v>2774</v>
      </c>
      <c r="B3706" s="47" t="s">
        <v>2775</v>
      </c>
      <c r="C3706" s="47" t="s">
        <v>2775</v>
      </c>
      <c r="D3706" s="33">
        <v>1</v>
      </c>
      <c r="E3706" s="47" t="s">
        <v>194</v>
      </c>
      <c r="F3706" s="33">
        <v>88</v>
      </c>
      <c r="G3706" s="24" t="s">
        <v>245</v>
      </c>
      <c r="H3706" s="47" t="s">
        <v>1350</v>
      </c>
      <c r="I3706" s="47" t="s">
        <v>2827</v>
      </c>
      <c r="J3706" s="88" t="s">
        <v>984</v>
      </c>
      <c r="K3706" s="47" t="s">
        <v>985</v>
      </c>
      <c r="L3706" s="47" t="s">
        <v>2777</v>
      </c>
      <c r="M3706" s="47" t="s">
        <v>2777</v>
      </c>
      <c r="N3706" s="62" t="s">
        <v>48</v>
      </c>
      <c r="O3706" s="65">
        <v>264</v>
      </c>
      <c r="P3706" s="64">
        <v>45.454545454545453</v>
      </c>
      <c r="Q3706" s="35" t="s">
        <v>45</v>
      </c>
      <c r="R3706" s="103">
        <f t="shared" si="57"/>
        <v>12000</v>
      </c>
      <c r="S3706" s="63">
        <v>1000</v>
      </c>
      <c r="T3706" s="63">
        <v>1000</v>
      </c>
      <c r="U3706" s="63">
        <v>1000</v>
      </c>
      <c r="V3706" s="63">
        <v>1000</v>
      </c>
      <c r="W3706" s="63">
        <v>1000</v>
      </c>
      <c r="X3706" s="63">
        <v>1000</v>
      </c>
      <c r="Y3706" s="63">
        <v>1000</v>
      </c>
      <c r="Z3706" s="63">
        <v>1000</v>
      </c>
      <c r="AA3706" s="63">
        <v>1000</v>
      </c>
      <c r="AB3706" s="63">
        <v>1000</v>
      </c>
      <c r="AC3706" s="63">
        <v>1000</v>
      </c>
      <c r="AD3706" s="63">
        <v>1000</v>
      </c>
    </row>
    <row r="3707" spans="1:30" s="1" customFormat="1" ht="15" customHeight="1" x14ac:dyDescent="0.3">
      <c r="A3707" s="47" t="s">
        <v>2774</v>
      </c>
      <c r="B3707" s="47" t="s">
        <v>2775</v>
      </c>
      <c r="C3707" s="47" t="s">
        <v>2775</v>
      </c>
      <c r="D3707" s="33">
        <v>1</v>
      </c>
      <c r="E3707" s="61" t="s">
        <v>109</v>
      </c>
      <c r="F3707" s="33">
        <v>43</v>
      </c>
      <c r="G3707" s="24" t="s">
        <v>38</v>
      </c>
      <c r="H3707" s="47" t="s">
        <v>2481</v>
      </c>
      <c r="I3707" s="47" t="s">
        <v>2277</v>
      </c>
      <c r="J3707" s="66" t="s">
        <v>1527</v>
      </c>
      <c r="K3707" s="47" t="s">
        <v>2808</v>
      </c>
      <c r="L3707" s="47" t="s">
        <v>2777</v>
      </c>
      <c r="M3707" s="47" t="s">
        <v>2777</v>
      </c>
      <c r="N3707" s="62" t="s">
        <v>48</v>
      </c>
      <c r="O3707" s="67">
        <v>2</v>
      </c>
      <c r="P3707" s="67">
        <v>1059</v>
      </c>
      <c r="Q3707" s="68" t="s">
        <v>45</v>
      </c>
      <c r="R3707" s="103">
        <f t="shared" si="57"/>
        <v>2118</v>
      </c>
      <c r="S3707" s="67">
        <v>2118</v>
      </c>
      <c r="T3707" s="65">
        <v>0</v>
      </c>
      <c r="U3707" s="65">
        <v>0</v>
      </c>
      <c r="V3707" s="65">
        <v>0</v>
      </c>
      <c r="W3707" s="65">
        <v>0</v>
      </c>
      <c r="X3707" s="65">
        <v>0</v>
      </c>
      <c r="Y3707" s="65">
        <v>0</v>
      </c>
      <c r="Z3707" s="65">
        <v>0</v>
      </c>
      <c r="AA3707" s="65">
        <v>0</v>
      </c>
      <c r="AB3707" s="65">
        <v>0</v>
      </c>
      <c r="AC3707" s="65">
        <v>0</v>
      </c>
      <c r="AD3707" s="65">
        <v>0</v>
      </c>
    </row>
    <row r="3708" spans="1:30" s="1" customFormat="1" ht="15" customHeight="1" x14ac:dyDescent="0.3">
      <c r="A3708" s="47" t="s">
        <v>2774</v>
      </c>
      <c r="B3708" s="47" t="s">
        <v>2775</v>
      </c>
      <c r="C3708" s="47" t="s">
        <v>2775</v>
      </c>
      <c r="D3708" s="33">
        <v>1</v>
      </c>
      <c r="E3708" s="61" t="s">
        <v>37</v>
      </c>
      <c r="F3708" s="33">
        <v>1</v>
      </c>
      <c r="G3708" s="24" t="s">
        <v>38</v>
      </c>
      <c r="H3708" s="47" t="s">
        <v>1433</v>
      </c>
      <c r="I3708" s="47" t="s">
        <v>1280</v>
      </c>
      <c r="J3708" s="88" t="s">
        <v>902</v>
      </c>
      <c r="K3708" s="35" t="s">
        <v>1060</v>
      </c>
      <c r="L3708" s="47" t="s">
        <v>2777</v>
      </c>
      <c r="M3708" s="47" t="s">
        <v>2777</v>
      </c>
      <c r="N3708" s="62" t="s">
        <v>48</v>
      </c>
      <c r="O3708" s="63">
        <v>3</v>
      </c>
      <c r="P3708" s="64">
        <v>546</v>
      </c>
      <c r="Q3708" s="35" t="s">
        <v>45</v>
      </c>
      <c r="R3708" s="103">
        <f t="shared" si="57"/>
        <v>1638</v>
      </c>
      <c r="S3708" s="63">
        <v>0</v>
      </c>
      <c r="T3708" s="63">
        <v>1092</v>
      </c>
      <c r="U3708" s="65">
        <v>0</v>
      </c>
      <c r="V3708" s="63">
        <v>546</v>
      </c>
      <c r="W3708" s="65">
        <v>0</v>
      </c>
      <c r="X3708" s="65">
        <v>0</v>
      </c>
      <c r="Y3708" s="65">
        <v>0</v>
      </c>
      <c r="Z3708" s="65">
        <v>0</v>
      </c>
      <c r="AA3708" s="65">
        <v>0</v>
      </c>
      <c r="AB3708" s="65">
        <v>0</v>
      </c>
      <c r="AC3708" s="65">
        <v>0</v>
      </c>
      <c r="AD3708" s="65">
        <v>0</v>
      </c>
    </row>
    <row r="3709" spans="1:30" s="1" customFormat="1" ht="15" customHeight="1" x14ac:dyDescent="0.3">
      <c r="A3709" s="47" t="s">
        <v>2774</v>
      </c>
      <c r="B3709" s="47" t="s">
        <v>2775</v>
      </c>
      <c r="C3709" s="47" t="s">
        <v>2775</v>
      </c>
      <c r="D3709" s="33">
        <v>1</v>
      </c>
      <c r="E3709" s="61" t="s">
        <v>37</v>
      </c>
      <c r="F3709" s="33">
        <v>1</v>
      </c>
      <c r="G3709" s="24" t="s">
        <v>38</v>
      </c>
      <c r="H3709" s="47" t="s">
        <v>1433</v>
      </c>
      <c r="I3709" s="47" t="s">
        <v>1280</v>
      </c>
      <c r="J3709" s="88" t="s">
        <v>353</v>
      </c>
      <c r="K3709" s="35" t="s">
        <v>354</v>
      </c>
      <c r="L3709" s="47" t="s">
        <v>2777</v>
      </c>
      <c r="M3709" s="47" t="s">
        <v>2777</v>
      </c>
      <c r="N3709" s="62" t="s">
        <v>48</v>
      </c>
      <c r="O3709" s="67">
        <v>3</v>
      </c>
      <c r="P3709" s="69">
        <v>411</v>
      </c>
      <c r="Q3709" s="68" t="s">
        <v>45</v>
      </c>
      <c r="R3709" s="103">
        <f t="shared" si="57"/>
        <v>1233</v>
      </c>
      <c r="S3709" s="67">
        <v>0</v>
      </c>
      <c r="T3709" s="63">
        <v>822</v>
      </c>
      <c r="U3709" s="65">
        <v>0</v>
      </c>
      <c r="V3709" s="63">
        <v>411</v>
      </c>
      <c r="W3709" s="65">
        <v>0</v>
      </c>
      <c r="X3709" s="65">
        <v>0</v>
      </c>
      <c r="Y3709" s="65">
        <v>0</v>
      </c>
      <c r="Z3709" s="65">
        <v>0</v>
      </c>
      <c r="AA3709" s="65">
        <v>0</v>
      </c>
      <c r="AB3709" s="65">
        <v>0</v>
      </c>
      <c r="AC3709" s="65">
        <v>0</v>
      </c>
      <c r="AD3709" s="65">
        <v>0</v>
      </c>
    </row>
    <row r="3710" spans="1:30" s="1" customFormat="1" ht="15" customHeight="1" x14ac:dyDescent="0.3">
      <c r="A3710" s="47" t="s">
        <v>2774</v>
      </c>
      <c r="B3710" s="47" t="s">
        <v>2775</v>
      </c>
      <c r="C3710" s="47" t="s">
        <v>2775</v>
      </c>
      <c r="D3710" s="33">
        <v>1</v>
      </c>
      <c r="E3710" s="61" t="s">
        <v>37</v>
      </c>
      <c r="F3710" s="33">
        <v>1</v>
      </c>
      <c r="G3710" s="24" t="s">
        <v>38</v>
      </c>
      <c r="H3710" s="47" t="s">
        <v>1433</v>
      </c>
      <c r="I3710" s="47" t="s">
        <v>1280</v>
      </c>
      <c r="J3710" s="88" t="s">
        <v>349</v>
      </c>
      <c r="K3710" s="35" t="s">
        <v>350</v>
      </c>
      <c r="L3710" s="47" t="s">
        <v>2777</v>
      </c>
      <c r="M3710" s="47" t="s">
        <v>2777</v>
      </c>
      <c r="N3710" s="62" t="s">
        <v>44</v>
      </c>
      <c r="O3710" s="63">
        <v>2</v>
      </c>
      <c r="P3710" s="64">
        <v>311</v>
      </c>
      <c r="Q3710" s="35" t="s">
        <v>45</v>
      </c>
      <c r="R3710" s="103">
        <f t="shared" si="57"/>
        <v>622</v>
      </c>
      <c r="S3710" s="63">
        <v>0</v>
      </c>
      <c r="T3710" s="63">
        <v>622</v>
      </c>
      <c r="U3710" s="65">
        <v>0</v>
      </c>
      <c r="V3710" s="65">
        <v>0</v>
      </c>
      <c r="W3710" s="65">
        <v>0</v>
      </c>
      <c r="X3710" s="65">
        <v>0</v>
      </c>
      <c r="Y3710" s="65">
        <v>0</v>
      </c>
      <c r="Z3710" s="65">
        <v>0</v>
      </c>
      <c r="AA3710" s="65">
        <v>0</v>
      </c>
      <c r="AB3710" s="65">
        <v>0</v>
      </c>
      <c r="AC3710" s="65">
        <v>0</v>
      </c>
      <c r="AD3710" s="65">
        <v>0</v>
      </c>
    </row>
    <row r="3711" spans="1:30" s="1" customFormat="1" ht="15" customHeight="1" x14ac:dyDescent="0.3">
      <c r="A3711" s="47" t="s">
        <v>2774</v>
      </c>
      <c r="B3711" s="47" t="s">
        <v>2775</v>
      </c>
      <c r="C3711" s="47" t="s">
        <v>2775</v>
      </c>
      <c r="D3711" s="33">
        <v>1</v>
      </c>
      <c r="E3711" s="61" t="s">
        <v>246</v>
      </c>
      <c r="F3711" s="33">
        <v>1</v>
      </c>
      <c r="G3711" s="24" t="s">
        <v>38</v>
      </c>
      <c r="H3711" s="62" t="s">
        <v>1495</v>
      </c>
      <c r="I3711" s="47" t="s">
        <v>2797</v>
      </c>
      <c r="J3711" s="88" t="s">
        <v>409</v>
      </c>
      <c r="K3711" s="27" t="s">
        <v>415</v>
      </c>
      <c r="L3711" s="47" t="s">
        <v>2777</v>
      </c>
      <c r="M3711" s="47" t="s">
        <v>2777</v>
      </c>
      <c r="N3711" s="62" t="s">
        <v>290</v>
      </c>
      <c r="O3711" s="63">
        <v>12</v>
      </c>
      <c r="P3711" s="64">
        <v>2666.6666666666665</v>
      </c>
      <c r="Q3711" s="35" t="s">
        <v>45</v>
      </c>
      <c r="R3711" s="103">
        <f t="shared" si="57"/>
        <v>32000</v>
      </c>
      <c r="S3711" s="63">
        <v>2500</v>
      </c>
      <c r="T3711" s="63">
        <v>2500</v>
      </c>
      <c r="U3711" s="63">
        <v>2500</v>
      </c>
      <c r="V3711" s="63">
        <v>3000</v>
      </c>
      <c r="W3711" s="63">
        <v>3000</v>
      </c>
      <c r="X3711" s="63">
        <v>3000</v>
      </c>
      <c r="Y3711" s="63">
        <v>3000</v>
      </c>
      <c r="Z3711" s="63">
        <v>2500</v>
      </c>
      <c r="AA3711" s="63">
        <v>2500</v>
      </c>
      <c r="AB3711" s="63">
        <v>2500</v>
      </c>
      <c r="AC3711" s="63">
        <v>2500</v>
      </c>
      <c r="AD3711" s="63">
        <v>2500</v>
      </c>
    </row>
    <row r="3712" spans="1:30" s="1" customFormat="1" ht="15" customHeight="1" x14ac:dyDescent="0.3">
      <c r="A3712" s="47" t="s">
        <v>2774</v>
      </c>
      <c r="B3712" s="47" t="s">
        <v>2775</v>
      </c>
      <c r="C3712" s="47" t="s">
        <v>2775</v>
      </c>
      <c r="D3712" s="33">
        <v>1</v>
      </c>
      <c r="E3712" s="47" t="s">
        <v>194</v>
      </c>
      <c r="F3712" s="33">
        <v>88</v>
      </c>
      <c r="G3712" s="24" t="s">
        <v>245</v>
      </c>
      <c r="H3712" s="47">
        <v>26102</v>
      </c>
      <c r="I3712" s="47" t="s">
        <v>2797</v>
      </c>
      <c r="J3712" s="47" t="s">
        <v>409</v>
      </c>
      <c r="K3712" s="47" t="s">
        <v>2828</v>
      </c>
      <c r="L3712" s="47" t="s">
        <v>2777</v>
      </c>
      <c r="M3712" s="47" t="s">
        <v>2777</v>
      </c>
      <c r="N3712" s="47" t="s">
        <v>2829</v>
      </c>
      <c r="O3712" s="65">
        <v>12</v>
      </c>
      <c r="P3712" s="64">
        <v>801.16666666666663</v>
      </c>
      <c r="Q3712" s="35" t="s">
        <v>45</v>
      </c>
      <c r="R3712" s="103">
        <f t="shared" si="57"/>
        <v>9614</v>
      </c>
      <c r="S3712" s="63">
        <v>874</v>
      </c>
      <c r="T3712" s="63">
        <v>874</v>
      </c>
      <c r="U3712" s="63">
        <v>874</v>
      </c>
      <c r="V3712" s="63">
        <v>874</v>
      </c>
      <c r="W3712" s="65">
        <v>0</v>
      </c>
      <c r="X3712" s="63">
        <v>874</v>
      </c>
      <c r="Y3712" s="63">
        <v>874</v>
      </c>
      <c r="Z3712" s="63">
        <v>874</v>
      </c>
      <c r="AA3712" s="63">
        <v>874</v>
      </c>
      <c r="AB3712" s="63">
        <v>874</v>
      </c>
      <c r="AC3712" s="63">
        <v>874</v>
      </c>
      <c r="AD3712" s="63">
        <v>874</v>
      </c>
    </row>
    <row r="3713" spans="1:30" s="1" customFormat="1" ht="15" customHeight="1" x14ac:dyDescent="0.3">
      <c r="A3713" s="47" t="s">
        <v>2774</v>
      </c>
      <c r="B3713" s="47" t="s">
        <v>2775</v>
      </c>
      <c r="C3713" s="47" t="s">
        <v>2775</v>
      </c>
      <c r="D3713" s="33">
        <v>1</v>
      </c>
      <c r="E3713" s="61" t="s">
        <v>37</v>
      </c>
      <c r="F3713" s="33">
        <v>1</v>
      </c>
      <c r="G3713" s="24" t="s">
        <v>38</v>
      </c>
      <c r="H3713" s="47">
        <v>26103</v>
      </c>
      <c r="I3713" s="47" t="s">
        <v>2784</v>
      </c>
      <c r="J3713" s="32" t="s">
        <v>413</v>
      </c>
      <c r="K3713" s="35" t="s">
        <v>2785</v>
      </c>
      <c r="L3713" s="47" t="s">
        <v>2777</v>
      </c>
      <c r="M3713" s="47" t="s">
        <v>2777</v>
      </c>
      <c r="N3713" s="62" t="s">
        <v>285</v>
      </c>
      <c r="O3713" s="63">
        <v>1200</v>
      </c>
      <c r="P3713" s="64">
        <v>25</v>
      </c>
      <c r="Q3713" s="35" t="s">
        <v>45</v>
      </c>
      <c r="R3713" s="103">
        <f t="shared" si="57"/>
        <v>30000</v>
      </c>
      <c r="S3713" s="63">
        <v>2500</v>
      </c>
      <c r="T3713" s="63">
        <v>2500</v>
      </c>
      <c r="U3713" s="63">
        <v>2500</v>
      </c>
      <c r="V3713" s="63">
        <v>2500</v>
      </c>
      <c r="W3713" s="63">
        <v>2500</v>
      </c>
      <c r="X3713" s="63">
        <v>2500</v>
      </c>
      <c r="Y3713" s="63">
        <v>2500</v>
      </c>
      <c r="Z3713" s="63">
        <v>2500</v>
      </c>
      <c r="AA3713" s="63">
        <v>2500</v>
      </c>
      <c r="AB3713" s="63">
        <v>2500</v>
      </c>
      <c r="AC3713" s="63">
        <v>2500</v>
      </c>
      <c r="AD3713" s="63">
        <v>2500</v>
      </c>
    </row>
    <row r="3714" spans="1:30" s="1" customFormat="1" ht="15" customHeight="1" x14ac:dyDescent="0.3">
      <c r="A3714" s="47" t="s">
        <v>2774</v>
      </c>
      <c r="B3714" s="47" t="s">
        <v>2775</v>
      </c>
      <c r="C3714" s="47" t="s">
        <v>2775</v>
      </c>
      <c r="D3714" s="33">
        <v>1</v>
      </c>
      <c r="E3714" s="61" t="s">
        <v>109</v>
      </c>
      <c r="F3714" s="33">
        <v>43</v>
      </c>
      <c r="G3714" s="24" t="s">
        <v>38</v>
      </c>
      <c r="H3714" s="47" t="s">
        <v>1499</v>
      </c>
      <c r="I3714" s="47" t="s">
        <v>1774</v>
      </c>
      <c r="J3714" s="62" t="s">
        <v>1014</v>
      </c>
      <c r="K3714" s="47" t="s">
        <v>454</v>
      </c>
      <c r="L3714" s="47" t="s">
        <v>2777</v>
      </c>
      <c r="M3714" s="47" t="s">
        <v>2777</v>
      </c>
      <c r="N3714" s="62" t="s">
        <v>48</v>
      </c>
      <c r="O3714" s="63">
        <v>2</v>
      </c>
      <c r="P3714" s="63">
        <v>1999</v>
      </c>
      <c r="Q3714" s="35" t="s">
        <v>45</v>
      </c>
      <c r="R3714" s="103">
        <f t="shared" si="57"/>
        <v>3998</v>
      </c>
      <c r="S3714" s="63">
        <v>3998</v>
      </c>
      <c r="T3714" s="65">
        <v>0</v>
      </c>
      <c r="U3714" s="65">
        <v>0</v>
      </c>
      <c r="V3714" s="65">
        <v>0</v>
      </c>
      <c r="W3714" s="65">
        <v>0</v>
      </c>
      <c r="X3714" s="65">
        <v>0</v>
      </c>
      <c r="Y3714" s="65">
        <v>0</v>
      </c>
      <c r="Z3714" s="65">
        <v>0</v>
      </c>
      <c r="AA3714" s="65">
        <v>0</v>
      </c>
      <c r="AB3714" s="65">
        <v>0</v>
      </c>
      <c r="AC3714" s="65">
        <v>0</v>
      </c>
      <c r="AD3714" s="65">
        <v>0</v>
      </c>
    </row>
    <row r="3715" spans="1:30" s="1" customFormat="1" ht="15" customHeight="1" x14ac:dyDescent="0.3">
      <c r="A3715" s="47" t="s">
        <v>2774</v>
      </c>
      <c r="B3715" s="47" t="s">
        <v>2775</v>
      </c>
      <c r="C3715" s="47" t="s">
        <v>2775</v>
      </c>
      <c r="D3715" s="33">
        <v>1</v>
      </c>
      <c r="E3715" s="61" t="s">
        <v>37</v>
      </c>
      <c r="F3715" s="33">
        <v>1</v>
      </c>
      <c r="G3715" s="24" t="s">
        <v>38</v>
      </c>
      <c r="H3715" s="47" t="s">
        <v>1444</v>
      </c>
      <c r="I3715" s="47" t="s">
        <v>2786</v>
      </c>
      <c r="J3715" s="47" t="s">
        <v>472</v>
      </c>
      <c r="K3715" s="35" t="s">
        <v>473</v>
      </c>
      <c r="L3715" s="47" t="s">
        <v>2777</v>
      </c>
      <c r="M3715" s="47" t="s">
        <v>2777</v>
      </c>
      <c r="N3715" s="62" t="s">
        <v>48</v>
      </c>
      <c r="O3715" s="63">
        <v>10</v>
      </c>
      <c r="P3715" s="64">
        <v>160</v>
      </c>
      <c r="Q3715" s="35" t="s">
        <v>45</v>
      </c>
      <c r="R3715" s="103">
        <f t="shared" si="57"/>
        <v>1600</v>
      </c>
      <c r="S3715" s="63">
        <v>0</v>
      </c>
      <c r="T3715" s="63">
        <v>490</v>
      </c>
      <c r="U3715" s="65">
        <v>0</v>
      </c>
      <c r="V3715" s="63">
        <v>490</v>
      </c>
      <c r="W3715" s="65">
        <v>0</v>
      </c>
      <c r="X3715" s="63">
        <v>490</v>
      </c>
      <c r="Y3715" s="65">
        <v>0</v>
      </c>
      <c r="Z3715" s="63">
        <v>130</v>
      </c>
      <c r="AA3715" s="65">
        <v>0</v>
      </c>
      <c r="AB3715" s="65">
        <v>0</v>
      </c>
      <c r="AC3715" s="65">
        <v>0</v>
      </c>
      <c r="AD3715" s="65">
        <v>0</v>
      </c>
    </row>
    <row r="3716" spans="1:30" s="1" customFormat="1" ht="15" customHeight="1" x14ac:dyDescent="0.3">
      <c r="A3716" s="47" t="s">
        <v>2774</v>
      </c>
      <c r="B3716" s="47" t="s">
        <v>2775</v>
      </c>
      <c r="C3716" s="47" t="s">
        <v>2775</v>
      </c>
      <c r="D3716" s="33">
        <v>1</v>
      </c>
      <c r="E3716" s="61" t="s">
        <v>37</v>
      </c>
      <c r="F3716" s="33">
        <v>1</v>
      </c>
      <c r="G3716" s="24" t="s">
        <v>38</v>
      </c>
      <c r="H3716" s="47" t="s">
        <v>1444</v>
      </c>
      <c r="I3716" s="47" t="s">
        <v>2786</v>
      </c>
      <c r="J3716" s="47" t="s">
        <v>2787</v>
      </c>
      <c r="K3716" s="35" t="s">
        <v>2788</v>
      </c>
      <c r="L3716" s="47" t="s">
        <v>2777</v>
      </c>
      <c r="M3716" s="47" t="s">
        <v>2777</v>
      </c>
      <c r="N3716" s="62" t="s">
        <v>48</v>
      </c>
      <c r="O3716" s="63">
        <v>3</v>
      </c>
      <c r="P3716" s="64">
        <v>363</v>
      </c>
      <c r="Q3716" s="35" t="s">
        <v>45</v>
      </c>
      <c r="R3716" s="103">
        <f t="shared" si="57"/>
        <v>1089</v>
      </c>
      <c r="S3716" s="63">
        <v>0</v>
      </c>
      <c r="T3716" s="63">
        <v>1089</v>
      </c>
      <c r="U3716" s="65">
        <v>0</v>
      </c>
      <c r="V3716" s="65">
        <v>0</v>
      </c>
      <c r="W3716" s="65">
        <v>0</v>
      </c>
      <c r="X3716" s="65">
        <v>0</v>
      </c>
      <c r="Y3716" s="65">
        <v>0</v>
      </c>
      <c r="Z3716" s="65">
        <v>0</v>
      </c>
      <c r="AA3716" s="65">
        <v>0</v>
      </c>
      <c r="AB3716" s="65">
        <v>0</v>
      </c>
      <c r="AC3716" s="65">
        <v>0</v>
      </c>
      <c r="AD3716" s="65">
        <v>0</v>
      </c>
    </row>
    <row r="3717" spans="1:30" s="1" customFormat="1" ht="15" customHeight="1" x14ac:dyDescent="0.3">
      <c r="A3717" s="47" t="s">
        <v>2774</v>
      </c>
      <c r="B3717" s="47" t="s">
        <v>2775</v>
      </c>
      <c r="C3717" s="47" t="s">
        <v>2775</v>
      </c>
      <c r="D3717" s="33">
        <v>1</v>
      </c>
      <c r="E3717" s="61" t="s">
        <v>37</v>
      </c>
      <c r="F3717" s="33">
        <v>1</v>
      </c>
      <c r="G3717" s="24" t="s">
        <v>38</v>
      </c>
      <c r="H3717" s="47" t="s">
        <v>1444</v>
      </c>
      <c r="I3717" s="47" t="s">
        <v>2786</v>
      </c>
      <c r="J3717" s="47" t="s">
        <v>715</v>
      </c>
      <c r="K3717" s="35" t="s">
        <v>716</v>
      </c>
      <c r="L3717" s="47" t="s">
        <v>2777</v>
      </c>
      <c r="M3717" s="47" t="s">
        <v>2777</v>
      </c>
      <c r="N3717" s="62" t="s">
        <v>61</v>
      </c>
      <c r="O3717" s="63">
        <v>2</v>
      </c>
      <c r="P3717" s="64">
        <v>428.5</v>
      </c>
      <c r="Q3717" s="35" t="s">
        <v>45</v>
      </c>
      <c r="R3717" s="103">
        <f t="shared" si="57"/>
        <v>857</v>
      </c>
      <c r="S3717" s="63">
        <v>0</v>
      </c>
      <c r="T3717" s="63">
        <v>857</v>
      </c>
      <c r="U3717" s="65">
        <v>0</v>
      </c>
      <c r="V3717" s="65">
        <v>0</v>
      </c>
      <c r="W3717" s="65">
        <v>0</v>
      </c>
      <c r="X3717" s="65">
        <v>0</v>
      </c>
      <c r="Y3717" s="65">
        <v>0</v>
      </c>
      <c r="Z3717" s="65">
        <v>0</v>
      </c>
      <c r="AA3717" s="65">
        <v>0</v>
      </c>
      <c r="AB3717" s="65">
        <v>0</v>
      </c>
      <c r="AC3717" s="65">
        <v>0</v>
      </c>
      <c r="AD3717" s="65">
        <v>0</v>
      </c>
    </row>
    <row r="3718" spans="1:30" s="1" customFormat="1" ht="15" customHeight="1" x14ac:dyDescent="0.3">
      <c r="A3718" s="47" t="s">
        <v>2774</v>
      </c>
      <c r="B3718" s="47" t="s">
        <v>2775</v>
      </c>
      <c r="C3718" s="47" t="s">
        <v>2775</v>
      </c>
      <c r="D3718" s="33">
        <v>1</v>
      </c>
      <c r="E3718" s="61" t="s">
        <v>109</v>
      </c>
      <c r="F3718" s="33">
        <v>43</v>
      </c>
      <c r="G3718" s="24" t="s">
        <v>38</v>
      </c>
      <c r="H3718" s="47" t="s">
        <v>1444</v>
      </c>
      <c r="I3718" s="47" t="s">
        <v>2809</v>
      </c>
      <c r="J3718" s="62" t="s">
        <v>472</v>
      </c>
      <c r="K3718" s="47" t="s">
        <v>473</v>
      </c>
      <c r="L3718" s="47" t="s">
        <v>2777</v>
      </c>
      <c r="M3718" s="47" t="s">
        <v>2777</v>
      </c>
      <c r="N3718" s="62" t="s">
        <v>48</v>
      </c>
      <c r="O3718" s="63">
        <v>6</v>
      </c>
      <c r="P3718" s="63">
        <v>145</v>
      </c>
      <c r="Q3718" s="35" t="s">
        <v>45</v>
      </c>
      <c r="R3718" s="103">
        <f t="shared" si="57"/>
        <v>870</v>
      </c>
      <c r="S3718" s="63">
        <v>870</v>
      </c>
      <c r="T3718" s="65">
        <v>0</v>
      </c>
      <c r="U3718" s="65">
        <v>0</v>
      </c>
      <c r="V3718" s="65">
        <v>0</v>
      </c>
      <c r="W3718" s="65">
        <v>0</v>
      </c>
      <c r="X3718" s="65">
        <v>0</v>
      </c>
      <c r="Y3718" s="65">
        <v>0</v>
      </c>
      <c r="Z3718" s="65">
        <v>0</v>
      </c>
      <c r="AA3718" s="65">
        <v>0</v>
      </c>
      <c r="AB3718" s="65">
        <v>0</v>
      </c>
      <c r="AC3718" s="65">
        <v>0</v>
      </c>
      <c r="AD3718" s="65">
        <v>0</v>
      </c>
    </row>
    <row r="3719" spans="1:30" s="1" customFormat="1" ht="15" customHeight="1" x14ac:dyDescent="0.3">
      <c r="A3719" s="47" t="s">
        <v>2774</v>
      </c>
      <c r="B3719" s="47" t="s">
        <v>2775</v>
      </c>
      <c r="C3719" s="47" t="s">
        <v>2775</v>
      </c>
      <c r="D3719" s="33">
        <v>1</v>
      </c>
      <c r="E3719" s="61" t="s">
        <v>109</v>
      </c>
      <c r="F3719" s="33">
        <v>43</v>
      </c>
      <c r="G3719" s="24" t="s">
        <v>38</v>
      </c>
      <c r="H3719" s="47" t="s">
        <v>1444</v>
      </c>
      <c r="I3719" s="47" t="s">
        <v>2809</v>
      </c>
      <c r="J3719" s="62" t="s">
        <v>1015</v>
      </c>
      <c r="K3719" s="47" t="s">
        <v>1016</v>
      </c>
      <c r="L3719" s="47" t="s">
        <v>2777</v>
      </c>
      <c r="M3719" s="47" t="s">
        <v>2777</v>
      </c>
      <c r="N3719" s="62" t="s">
        <v>48</v>
      </c>
      <c r="O3719" s="63">
        <v>2</v>
      </c>
      <c r="P3719" s="63">
        <v>499</v>
      </c>
      <c r="Q3719" s="35" t="s">
        <v>45</v>
      </c>
      <c r="R3719" s="103">
        <f t="shared" si="57"/>
        <v>998</v>
      </c>
      <c r="S3719" s="63">
        <v>998</v>
      </c>
      <c r="T3719" s="65">
        <v>0</v>
      </c>
      <c r="U3719" s="65">
        <v>0</v>
      </c>
      <c r="V3719" s="65">
        <v>0</v>
      </c>
      <c r="W3719" s="65">
        <v>0</v>
      </c>
      <c r="X3719" s="65">
        <v>0</v>
      </c>
      <c r="Y3719" s="65">
        <v>0</v>
      </c>
      <c r="Z3719" s="65">
        <v>0</v>
      </c>
      <c r="AA3719" s="65">
        <v>0</v>
      </c>
      <c r="AB3719" s="65">
        <v>0</v>
      </c>
      <c r="AC3719" s="65">
        <v>0</v>
      </c>
      <c r="AD3719" s="65">
        <v>0</v>
      </c>
    </row>
    <row r="3720" spans="1:30" s="1" customFormat="1" ht="15" customHeight="1" x14ac:dyDescent="0.3">
      <c r="A3720" s="47" t="s">
        <v>2774</v>
      </c>
      <c r="B3720" s="47" t="s">
        <v>2775</v>
      </c>
      <c r="C3720" s="47" t="s">
        <v>2775</v>
      </c>
      <c r="D3720" s="33">
        <v>1</v>
      </c>
      <c r="E3720" s="47" t="s">
        <v>148</v>
      </c>
      <c r="F3720" s="33">
        <v>44</v>
      </c>
      <c r="G3720" s="47" t="s">
        <v>38</v>
      </c>
      <c r="H3720" s="47" t="s">
        <v>1444</v>
      </c>
      <c r="I3720" s="47" t="s">
        <v>2809</v>
      </c>
      <c r="J3720" s="47" t="s">
        <v>472</v>
      </c>
      <c r="K3720" s="47" t="s">
        <v>473</v>
      </c>
      <c r="L3720" s="47" t="s">
        <v>2777</v>
      </c>
      <c r="M3720" s="47" t="s">
        <v>2777</v>
      </c>
      <c r="N3720" s="62" t="s">
        <v>48</v>
      </c>
      <c r="O3720" s="65">
        <v>3</v>
      </c>
      <c r="P3720" s="64">
        <v>323.33333333333331</v>
      </c>
      <c r="Q3720" s="47" t="s">
        <v>45</v>
      </c>
      <c r="R3720" s="103">
        <f t="shared" si="57"/>
        <v>970</v>
      </c>
      <c r="S3720" s="65">
        <v>970</v>
      </c>
      <c r="T3720" s="65">
        <v>0</v>
      </c>
      <c r="U3720" s="65">
        <v>0</v>
      </c>
      <c r="V3720" s="65">
        <v>0</v>
      </c>
      <c r="W3720" s="65">
        <v>0</v>
      </c>
      <c r="X3720" s="65">
        <v>0</v>
      </c>
      <c r="Y3720" s="65">
        <v>0</v>
      </c>
      <c r="Z3720" s="65">
        <v>0</v>
      </c>
      <c r="AA3720" s="65">
        <v>0</v>
      </c>
      <c r="AB3720" s="65">
        <v>0</v>
      </c>
      <c r="AC3720" s="65">
        <v>0</v>
      </c>
      <c r="AD3720" s="65">
        <v>0</v>
      </c>
    </row>
    <row r="3721" spans="1:30" s="1" customFormat="1" ht="15" customHeight="1" x14ac:dyDescent="0.3">
      <c r="A3721" s="47" t="s">
        <v>2774</v>
      </c>
      <c r="B3721" s="47" t="s">
        <v>2775</v>
      </c>
      <c r="C3721" s="47" t="s">
        <v>2775</v>
      </c>
      <c r="D3721" s="33">
        <v>1</v>
      </c>
      <c r="E3721" s="61" t="s">
        <v>246</v>
      </c>
      <c r="F3721" s="33">
        <v>1</v>
      </c>
      <c r="G3721" s="24" t="s">
        <v>489</v>
      </c>
      <c r="H3721" s="62">
        <v>31301</v>
      </c>
      <c r="I3721" s="34" t="s">
        <v>490</v>
      </c>
      <c r="J3721" s="47" t="s">
        <v>1576</v>
      </c>
      <c r="K3721" s="35" t="s">
        <v>572</v>
      </c>
      <c r="L3721" s="47" t="s">
        <v>2777</v>
      </c>
      <c r="M3721" s="47" t="s">
        <v>2777</v>
      </c>
      <c r="N3721" s="62" t="s">
        <v>335</v>
      </c>
      <c r="O3721" s="63">
        <v>6</v>
      </c>
      <c r="P3721" s="64">
        <v>3176.6666666666665</v>
      </c>
      <c r="Q3721" s="35" t="s">
        <v>45</v>
      </c>
      <c r="R3721" s="103">
        <f t="shared" si="57"/>
        <v>19060</v>
      </c>
      <c r="S3721" s="63">
        <v>1560</v>
      </c>
      <c r="T3721" s="65">
        <v>0</v>
      </c>
      <c r="U3721" s="63">
        <v>3500</v>
      </c>
      <c r="V3721" s="65">
        <v>0</v>
      </c>
      <c r="W3721" s="63">
        <v>3500</v>
      </c>
      <c r="X3721" s="65">
        <v>0</v>
      </c>
      <c r="Y3721" s="63">
        <v>3500</v>
      </c>
      <c r="Z3721" s="63">
        <v>0</v>
      </c>
      <c r="AA3721" s="63">
        <v>3500</v>
      </c>
      <c r="AB3721" s="63">
        <v>0</v>
      </c>
      <c r="AC3721" s="63">
        <v>3500</v>
      </c>
      <c r="AD3721" s="65">
        <v>0</v>
      </c>
    </row>
    <row r="3722" spans="1:30" s="1" customFormat="1" ht="15" customHeight="1" x14ac:dyDescent="0.3">
      <c r="A3722" s="47" t="s">
        <v>2774</v>
      </c>
      <c r="B3722" s="47" t="s">
        <v>2775</v>
      </c>
      <c r="C3722" s="47" t="s">
        <v>2775</v>
      </c>
      <c r="D3722" s="33">
        <v>1</v>
      </c>
      <c r="E3722" s="47" t="s">
        <v>194</v>
      </c>
      <c r="F3722" s="33">
        <v>88</v>
      </c>
      <c r="G3722" s="24" t="s">
        <v>245</v>
      </c>
      <c r="H3722" s="47">
        <v>31301</v>
      </c>
      <c r="I3722" s="47" t="s">
        <v>1089</v>
      </c>
      <c r="J3722" s="47" t="s">
        <v>1576</v>
      </c>
      <c r="K3722" s="47" t="s">
        <v>870</v>
      </c>
      <c r="L3722" s="47" t="s">
        <v>2777</v>
      </c>
      <c r="M3722" s="47" t="s">
        <v>2777</v>
      </c>
      <c r="N3722" s="47" t="s">
        <v>335</v>
      </c>
      <c r="O3722" s="65">
        <v>12</v>
      </c>
      <c r="P3722" s="64">
        <v>1392</v>
      </c>
      <c r="Q3722" s="35" t="s">
        <v>45</v>
      </c>
      <c r="R3722" s="103">
        <f t="shared" si="57"/>
        <v>16704</v>
      </c>
      <c r="S3722" s="63">
        <v>1392</v>
      </c>
      <c r="T3722" s="63">
        <v>1392</v>
      </c>
      <c r="U3722" s="63">
        <v>1392</v>
      </c>
      <c r="V3722" s="63">
        <v>1392</v>
      </c>
      <c r="W3722" s="63">
        <v>1392</v>
      </c>
      <c r="X3722" s="63">
        <v>1392</v>
      </c>
      <c r="Y3722" s="63">
        <v>1392</v>
      </c>
      <c r="Z3722" s="63">
        <v>1392</v>
      </c>
      <c r="AA3722" s="63">
        <v>1392</v>
      </c>
      <c r="AB3722" s="63">
        <v>1392</v>
      </c>
      <c r="AC3722" s="63">
        <v>1392</v>
      </c>
      <c r="AD3722" s="63">
        <v>1392</v>
      </c>
    </row>
    <row r="3723" spans="1:30" s="1" customFormat="1" ht="15" customHeight="1" x14ac:dyDescent="0.3">
      <c r="A3723" s="47" t="s">
        <v>2774</v>
      </c>
      <c r="B3723" s="47" t="s">
        <v>2775</v>
      </c>
      <c r="C3723" s="47" t="s">
        <v>2775</v>
      </c>
      <c r="D3723" s="33">
        <v>1</v>
      </c>
      <c r="E3723" s="61" t="s">
        <v>246</v>
      </c>
      <c r="F3723" s="33">
        <v>1</v>
      </c>
      <c r="G3723" s="24" t="s">
        <v>38</v>
      </c>
      <c r="H3723" s="62">
        <v>31401</v>
      </c>
      <c r="I3723" s="34" t="s">
        <v>2798</v>
      </c>
      <c r="J3723" s="47" t="s">
        <v>1576</v>
      </c>
      <c r="K3723" s="35" t="s">
        <v>573</v>
      </c>
      <c r="L3723" s="47" t="s">
        <v>2777</v>
      </c>
      <c r="M3723" s="47" t="s">
        <v>2777</v>
      </c>
      <c r="N3723" s="62" t="s">
        <v>335</v>
      </c>
      <c r="O3723" s="63">
        <v>12</v>
      </c>
      <c r="P3723" s="64">
        <v>2000</v>
      </c>
      <c r="Q3723" s="35" t="s">
        <v>45</v>
      </c>
      <c r="R3723" s="103">
        <f t="shared" si="57"/>
        <v>24000</v>
      </c>
      <c r="S3723" s="63">
        <v>2000</v>
      </c>
      <c r="T3723" s="63">
        <v>2000</v>
      </c>
      <c r="U3723" s="63">
        <v>2000</v>
      </c>
      <c r="V3723" s="63">
        <v>2000</v>
      </c>
      <c r="W3723" s="63">
        <v>2000</v>
      </c>
      <c r="X3723" s="63">
        <v>2000</v>
      </c>
      <c r="Y3723" s="63">
        <v>2000</v>
      </c>
      <c r="Z3723" s="63">
        <v>2000</v>
      </c>
      <c r="AA3723" s="63">
        <v>2000</v>
      </c>
      <c r="AB3723" s="63">
        <v>2000</v>
      </c>
      <c r="AC3723" s="63">
        <v>2000</v>
      </c>
      <c r="AD3723" s="63">
        <v>2000</v>
      </c>
    </row>
    <row r="3724" spans="1:30" s="1" customFormat="1" ht="15" customHeight="1" x14ac:dyDescent="0.3">
      <c r="A3724" s="47" t="s">
        <v>2774</v>
      </c>
      <c r="B3724" s="47" t="s">
        <v>2775</v>
      </c>
      <c r="C3724" s="47" t="s">
        <v>2775</v>
      </c>
      <c r="D3724" s="33">
        <v>1</v>
      </c>
      <c r="E3724" s="47" t="s">
        <v>194</v>
      </c>
      <c r="F3724" s="33">
        <v>88</v>
      </c>
      <c r="G3724" s="24" t="s">
        <v>245</v>
      </c>
      <c r="H3724" s="47">
        <v>31401</v>
      </c>
      <c r="I3724" s="47" t="s">
        <v>2798</v>
      </c>
      <c r="J3724" s="47" t="s">
        <v>1576</v>
      </c>
      <c r="K3724" s="47" t="s">
        <v>871</v>
      </c>
      <c r="L3724" s="47" t="s">
        <v>2777</v>
      </c>
      <c r="M3724" s="47" t="s">
        <v>2777</v>
      </c>
      <c r="N3724" s="47" t="s">
        <v>335</v>
      </c>
      <c r="O3724" s="65">
        <v>12</v>
      </c>
      <c r="P3724" s="64">
        <v>1000</v>
      </c>
      <c r="Q3724" s="35" t="s">
        <v>45</v>
      </c>
      <c r="R3724" s="103">
        <f t="shared" ref="R3724:R3787" si="58">SUM(S3724:AD3724)</f>
        <v>12000</v>
      </c>
      <c r="S3724" s="63">
        <v>1000</v>
      </c>
      <c r="T3724" s="63">
        <v>1000</v>
      </c>
      <c r="U3724" s="63">
        <v>1000</v>
      </c>
      <c r="V3724" s="63">
        <v>1000</v>
      </c>
      <c r="W3724" s="63">
        <v>1000</v>
      </c>
      <c r="X3724" s="63">
        <v>1000</v>
      </c>
      <c r="Y3724" s="63">
        <v>1000</v>
      </c>
      <c r="Z3724" s="63">
        <v>1000</v>
      </c>
      <c r="AA3724" s="63">
        <v>1000</v>
      </c>
      <c r="AB3724" s="63">
        <v>1000</v>
      </c>
      <c r="AC3724" s="63">
        <v>1000</v>
      </c>
      <c r="AD3724" s="63">
        <v>1000</v>
      </c>
    </row>
    <row r="3725" spans="1:30" s="1" customFormat="1" ht="15" customHeight="1" x14ac:dyDescent="0.3">
      <c r="A3725" s="47" t="s">
        <v>2774</v>
      </c>
      <c r="B3725" s="47" t="s">
        <v>2775</v>
      </c>
      <c r="C3725" s="47" t="s">
        <v>2775</v>
      </c>
      <c r="D3725" s="33">
        <v>1</v>
      </c>
      <c r="E3725" s="61" t="s">
        <v>37</v>
      </c>
      <c r="F3725" s="33">
        <v>1</v>
      </c>
      <c r="G3725" s="24" t="s">
        <v>38</v>
      </c>
      <c r="H3725" s="47">
        <v>32601</v>
      </c>
      <c r="I3725" s="47" t="s">
        <v>1393</v>
      </c>
      <c r="J3725" s="47" t="s">
        <v>1576</v>
      </c>
      <c r="K3725" s="35" t="s">
        <v>496</v>
      </c>
      <c r="L3725" s="47" t="s">
        <v>2789</v>
      </c>
      <c r="M3725" s="47" t="s">
        <v>2790</v>
      </c>
      <c r="N3725" s="62" t="s">
        <v>335</v>
      </c>
      <c r="O3725" s="63">
        <v>12</v>
      </c>
      <c r="P3725" s="64">
        <v>1000</v>
      </c>
      <c r="Q3725" s="35" t="s">
        <v>411</v>
      </c>
      <c r="R3725" s="103">
        <f t="shared" si="58"/>
        <v>12000</v>
      </c>
      <c r="S3725" s="63">
        <v>1000</v>
      </c>
      <c r="T3725" s="63">
        <v>1000</v>
      </c>
      <c r="U3725" s="63">
        <v>1000</v>
      </c>
      <c r="V3725" s="63">
        <v>1000</v>
      </c>
      <c r="W3725" s="63">
        <v>1000</v>
      </c>
      <c r="X3725" s="63">
        <v>1000</v>
      </c>
      <c r="Y3725" s="63">
        <v>1000</v>
      </c>
      <c r="Z3725" s="63">
        <v>1000</v>
      </c>
      <c r="AA3725" s="63">
        <v>1000</v>
      </c>
      <c r="AB3725" s="63">
        <v>1000</v>
      </c>
      <c r="AC3725" s="63">
        <v>1000</v>
      </c>
      <c r="AD3725" s="63">
        <v>1000</v>
      </c>
    </row>
    <row r="3726" spans="1:30" s="1" customFormat="1" ht="15" customHeight="1" x14ac:dyDescent="0.3">
      <c r="A3726" s="47" t="s">
        <v>2774</v>
      </c>
      <c r="B3726" s="47" t="s">
        <v>2775</v>
      </c>
      <c r="C3726" s="47" t="s">
        <v>2775</v>
      </c>
      <c r="D3726" s="33">
        <v>1</v>
      </c>
      <c r="E3726" s="61" t="s">
        <v>246</v>
      </c>
      <c r="F3726" s="33">
        <v>1</v>
      </c>
      <c r="G3726" s="24" t="s">
        <v>38</v>
      </c>
      <c r="H3726" s="62">
        <v>32601</v>
      </c>
      <c r="I3726" s="47" t="s">
        <v>1393</v>
      </c>
      <c r="J3726" s="47" t="s">
        <v>1576</v>
      </c>
      <c r="K3726" s="27" t="s">
        <v>574</v>
      </c>
      <c r="L3726" s="47" t="s">
        <v>2789</v>
      </c>
      <c r="M3726" s="47" t="s">
        <v>2790</v>
      </c>
      <c r="N3726" s="62" t="s">
        <v>335</v>
      </c>
      <c r="O3726" s="63">
        <v>12</v>
      </c>
      <c r="P3726" s="64">
        <v>2000</v>
      </c>
      <c r="Q3726" s="35" t="s">
        <v>45</v>
      </c>
      <c r="R3726" s="103">
        <f t="shared" si="58"/>
        <v>24000</v>
      </c>
      <c r="S3726" s="63">
        <v>2000</v>
      </c>
      <c r="T3726" s="63">
        <v>2000</v>
      </c>
      <c r="U3726" s="63">
        <v>2000</v>
      </c>
      <c r="V3726" s="63">
        <v>2000</v>
      </c>
      <c r="W3726" s="63">
        <v>3000</v>
      </c>
      <c r="X3726" s="63">
        <v>3000</v>
      </c>
      <c r="Y3726" s="63">
        <v>3000</v>
      </c>
      <c r="Z3726" s="63">
        <v>1500</v>
      </c>
      <c r="AA3726" s="63">
        <v>1500</v>
      </c>
      <c r="AB3726" s="63">
        <v>1500</v>
      </c>
      <c r="AC3726" s="63">
        <v>1500</v>
      </c>
      <c r="AD3726" s="63">
        <v>1000</v>
      </c>
    </row>
    <row r="3727" spans="1:30" s="1" customFormat="1" ht="15" customHeight="1" x14ac:dyDescent="0.3">
      <c r="A3727" s="47" t="s">
        <v>2774</v>
      </c>
      <c r="B3727" s="47" t="s">
        <v>2775</v>
      </c>
      <c r="C3727" s="47" t="s">
        <v>2775</v>
      </c>
      <c r="D3727" s="33">
        <v>1</v>
      </c>
      <c r="E3727" s="61" t="s">
        <v>109</v>
      </c>
      <c r="F3727" s="33">
        <v>43</v>
      </c>
      <c r="G3727" s="24" t="s">
        <v>38</v>
      </c>
      <c r="H3727" s="47">
        <v>32601</v>
      </c>
      <c r="I3727" s="47" t="s">
        <v>1393</v>
      </c>
      <c r="J3727" s="62" t="s">
        <v>1576</v>
      </c>
      <c r="K3727" s="47" t="s">
        <v>497</v>
      </c>
      <c r="L3727" s="47" t="s">
        <v>2789</v>
      </c>
      <c r="M3727" s="47" t="s">
        <v>2790</v>
      </c>
      <c r="N3727" s="62" t="s">
        <v>2810</v>
      </c>
      <c r="O3727" s="63">
        <v>12</v>
      </c>
      <c r="P3727" s="63">
        <v>493.99958333333331</v>
      </c>
      <c r="Q3727" s="35" t="s">
        <v>45</v>
      </c>
      <c r="R3727" s="103">
        <f t="shared" si="58"/>
        <v>5927.9949999999999</v>
      </c>
      <c r="S3727" s="63">
        <v>494</v>
      </c>
      <c r="T3727" s="63">
        <v>494</v>
      </c>
      <c r="U3727" s="63">
        <v>494</v>
      </c>
      <c r="V3727" s="63">
        <v>494</v>
      </c>
      <c r="W3727" s="63">
        <v>494</v>
      </c>
      <c r="X3727" s="63">
        <v>494</v>
      </c>
      <c r="Y3727" s="63">
        <v>493.9975</v>
      </c>
      <c r="Z3727" s="63">
        <v>494</v>
      </c>
      <c r="AA3727" s="63">
        <v>494</v>
      </c>
      <c r="AB3727" s="63">
        <v>494</v>
      </c>
      <c r="AC3727" s="63">
        <v>494</v>
      </c>
      <c r="AD3727" s="63">
        <v>493.9975</v>
      </c>
    </row>
    <row r="3728" spans="1:30" s="1" customFormat="1" ht="15" customHeight="1" x14ac:dyDescent="0.3">
      <c r="A3728" s="47" t="s">
        <v>2774</v>
      </c>
      <c r="B3728" s="47" t="s">
        <v>2775</v>
      </c>
      <c r="C3728" s="47" t="s">
        <v>2775</v>
      </c>
      <c r="D3728" s="33">
        <v>1</v>
      </c>
      <c r="E3728" s="47" t="s">
        <v>194</v>
      </c>
      <c r="F3728" s="33">
        <v>45</v>
      </c>
      <c r="G3728" s="24" t="s">
        <v>38</v>
      </c>
      <c r="H3728" s="47">
        <v>32601</v>
      </c>
      <c r="I3728" s="47" t="s">
        <v>1393</v>
      </c>
      <c r="J3728" s="47" t="s">
        <v>1576</v>
      </c>
      <c r="K3728" s="47" t="s">
        <v>499</v>
      </c>
      <c r="L3728" s="47" t="s">
        <v>2789</v>
      </c>
      <c r="M3728" s="47" t="s">
        <v>2790</v>
      </c>
      <c r="N3728" s="47" t="s">
        <v>2810</v>
      </c>
      <c r="O3728" s="65">
        <v>12</v>
      </c>
      <c r="P3728" s="64">
        <v>1000</v>
      </c>
      <c r="Q3728" s="35" t="s">
        <v>45</v>
      </c>
      <c r="R3728" s="103">
        <f t="shared" si="58"/>
        <v>12000</v>
      </c>
      <c r="S3728" s="64">
        <v>1000</v>
      </c>
      <c r="T3728" s="64">
        <v>1000</v>
      </c>
      <c r="U3728" s="64">
        <v>1000</v>
      </c>
      <c r="V3728" s="64">
        <v>1000</v>
      </c>
      <c r="W3728" s="64">
        <v>1000</v>
      </c>
      <c r="X3728" s="64">
        <v>1000</v>
      </c>
      <c r="Y3728" s="64">
        <v>1000</v>
      </c>
      <c r="Z3728" s="64">
        <v>1000</v>
      </c>
      <c r="AA3728" s="64">
        <v>1000</v>
      </c>
      <c r="AB3728" s="64">
        <v>1000</v>
      </c>
      <c r="AC3728" s="64">
        <v>1000</v>
      </c>
      <c r="AD3728" s="64">
        <v>1000</v>
      </c>
    </row>
    <row r="3729" spans="1:30" s="1" customFormat="1" ht="15" customHeight="1" x14ac:dyDescent="0.3">
      <c r="A3729" s="47" t="s">
        <v>2774</v>
      </c>
      <c r="B3729" s="47" t="s">
        <v>2775</v>
      </c>
      <c r="C3729" s="47" t="s">
        <v>2775</v>
      </c>
      <c r="D3729" s="33">
        <v>1</v>
      </c>
      <c r="E3729" s="61" t="s">
        <v>246</v>
      </c>
      <c r="F3729" s="33">
        <v>1</v>
      </c>
      <c r="G3729" s="24" t="s">
        <v>38</v>
      </c>
      <c r="H3729" s="62">
        <v>33602</v>
      </c>
      <c r="I3729" s="47" t="s">
        <v>2799</v>
      </c>
      <c r="J3729" s="47" t="s">
        <v>1576</v>
      </c>
      <c r="K3729" s="35" t="s">
        <v>771</v>
      </c>
      <c r="L3729" s="47" t="s">
        <v>2777</v>
      </c>
      <c r="M3729" s="47" t="s">
        <v>2777</v>
      </c>
      <c r="N3729" s="62" t="s">
        <v>335</v>
      </c>
      <c r="O3729" s="63">
        <v>12</v>
      </c>
      <c r="P3729" s="64">
        <v>500</v>
      </c>
      <c r="Q3729" s="35" t="s">
        <v>45</v>
      </c>
      <c r="R3729" s="103">
        <f t="shared" si="58"/>
        <v>6000</v>
      </c>
      <c r="S3729" s="63">
        <v>500</v>
      </c>
      <c r="T3729" s="63">
        <v>500</v>
      </c>
      <c r="U3729" s="63">
        <v>500</v>
      </c>
      <c r="V3729" s="63">
        <v>500</v>
      </c>
      <c r="W3729" s="63">
        <v>500</v>
      </c>
      <c r="X3729" s="63">
        <v>500</v>
      </c>
      <c r="Y3729" s="63">
        <v>500</v>
      </c>
      <c r="Z3729" s="63">
        <v>500</v>
      </c>
      <c r="AA3729" s="63">
        <v>500</v>
      </c>
      <c r="AB3729" s="63">
        <v>500</v>
      </c>
      <c r="AC3729" s="63">
        <v>500</v>
      </c>
      <c r="AD3729" s="63">
        <v>500</v>
      </c>
    </row>
    <row r="3730" spans="1:30" s="1" customFormat="1" ht="15" customHeight="1" x14ac:dyDescent="0.3">
      <c r="A3730" s="47" t="s">
        <v>2774</v>
      </c>
      <c r="B3730" s="47" t="s">
        <v>2775</v>
      </c>
      <c r="C3730" s="47" t="s">
        <v>2775</v>
      </c>
      <c r="D3730" s="33">
        <v>1</v>
      </c>
      <c r="E3730" s="61" t="s">
        <v>246</v>
      </c>
      <c r="F3730" s="33">
        <v>1</v>
      </c>
      <c r="G3730" s="24" t="s">
        <v>489</v>
      </c>
      <c r="H3730" s="62">
        <v>33801</v>
      </c>
      <c r="I3730" s="47" t="s">
        <v>1394</v>
      </c>
      <c r="J3730" s="47" t="s">
        <v>1576</v>
      </c>
      <c r="K3730" s="35" t="s">
        <v>1577</v>
      </c>
      <c r="L3730" s="47" t="s">
        <v>2777</v>
      </c>
      <c r="M3730" s="47" t="s">
        <v>2777</v>
      </c>
      <c r="N3730" s="62" t="s">
        <v>335</v>
      </c>
      <c r="O3730" s="63">
        <v>12</v>
      </c>
      <c r="P3730" s="64">
        <v>16835</v>
      </c>
      <c r="Q3730" s="35" t="s">
        <v>45</v>
      </c>
      <c r="R3730" s="103">
        <f t="shared" si="58"/>
        <v>202020</v>
      </c>
      <c r="S3730" s="63">
        <v>16835</v>
      </c>
      <c r="T3730" s="63">
        <v>16835</v>
      </c>
      <c r="U3730" s="63">
        <v>16835</v>
      </c>
      <c r="V3730" s="63">
        <v>16835</v>
      </c>
      <c r="W3730" s="63">
        <v>16835</v>
      </c>
      <c r="X3730" s="63">
        <v>16835</v>
      </c>
      <c r="Y3730" s="63">
        <v>16835</v>
      </c>
      <c r="Z3730" s="63">
        <v>16835</v>
      </c>
      <c r="AA3730" s="63">
        <v>16835</v>
      </c>
      <c r="AB3730" s="63">
        <v>16835</v>
      </c>
      <c r="AC3730" s="63">
        <v>16835</v>
      </c>
      <c r="AD3730" s="63">
        <v>16835</v>
      </c>
    </row>
    <row r="3731" spans="1:30" s="1" customFormat="1" ht="15" customHeight="1" x14ac:dyDescent="0.3">
      <c r="A3731" s="47" t="s">
        <v>2774</v>
      </c>
      <c r="B3731" s="47" t="s">
        <v>2775</v>
      </c>
      <c r="C3731" s="47" t="s">
        <v>2775</v>
      </c>
      <c r="D3731" s="33">
        <v>1</v>
      </c>
      <c r="E3731" s="61" t="s">
        <v>246</v>
      </c>
      <c r="F3731" s="33">
        <v>1</v>
      </c>
      <c r="G3731" s="24" t="s">
        <v>489</v>
      </c>
      <c r="H3731" s="62">
        <v>33801</v>
      </c>
      <c r="I3731" s="47" t="s">
        <v>1394</v>
      </c>
      <c r="J3731" s="47" t="s">
        <v>1576</v>
      </c>
      <c r="K3731" s="35" t="s">
        <v>1918</v>
      </c>
      <c r="L3731" s="47" t="s">
        <v>2777</v>
      </c>
      <c r="M3731" s="47" t="s">
        <v>2777</v>
      </c>
      <c r="N3731" s="62" t="s">
        <v>335</v>
      </c>
      <c r="O3731" s="63">
        <v>12</v>
      </c>
      <c r="P3731" s="64">
        <v>790</v>
      </c>
      <c r="Q3731" s="35" t="s">
        <v>45</v>
      </c>
      <c r="R3731" s="103">
        <f t="shared" si="58"/>
        <v>9480</v>
      </c>
      <c r="S3731" s="63">
        <v>790</v>
      </c>
      <c r="T3731" s="63">
        <v>790</v>
      </c>
      <c r="U3731" s="63">
        <v>790</v>
      </c>
      <c r="V3731" s="63">
        <v>790</v>
      </c>
      <c r="W3731" s="63">
        <v>790</v>
      </c>
      <c r="X3731" s="63">
        <v>790</v>
      </c>
      <c r="Y3731" s="63">
        <v>790</v>
      </c>
      <c r="Z3731" s="63">
        <v>790</v>
      </c>
      <c r="AA3731" s="63">
        <v>790</v>
      </c>
      <c r="AB3731" s="63">
        <v>790</v>
      </c>
      <c r="AC3731" s="63">
        <v>790</v>
      </c>
      <c r="AD3731" s="63">
        <v>790</v>
      </c>
    </row>
    <row r="3732" spans="1:30" s="1" customFormat="1" ht="15" customHeight="1" x14ac:dyDescent="0.3">
      <c r="A3732" s="47" t="s">
        <v>2774</v>
      </c>
      <c r="B3732" s="47" t="s">
        <v>2775</v>
      </c>
      <c r="C3732" s="47" t="s">
        <v>2775</v>
      </c>
      <c r="D3732" s="33">
        <v>1</v>
      </c>
      <c r="E3732" s="47" t="s">
        <v>194</v>
      </c>
      <c r="F3732" s="33">
        <v>88</v>
      </c>
      <c r="G3732" s="24" t="s">
        <v>245</v>
      </c>
      <c r="H3732" s="47">
        <v>33801</v>
      </c>
      <c r="I3732" s="47" t="s">
        <v>2830</v>
      </c>
      <c r="J3732" s="47" t="s">
        <v>1576</v>
      </c>
      <c r="K3732" s="47" t="s">
        <v>1577</v>
      </c>
      <c r="L3732" s="47" t="s">
        <v>2777</v>
      </c>
      <c r="M3732" s="47" t="s">
        <v>2777</v>
      </c>
      <c r="N3732" s="47" t="s">
        <v>335</v>
      </c>
      <c r="O3732" s="65">
        <v>12</v>
      </c>
      <c r="P3732" s="64">
        <v>16834.833333333332</v>
      </c>
      <c r="Q3732" s="35" t="s">
        <v>45</v>
      </c>
      <c r="R3732" s="103">
        <f t="shared" si="58"/>
        <v>202018</v>
      </c>
      <c r="S3732" s="63">
        <v>16833</v>
      </c>
      <c r="T3732" s="63">
        <v>16835</v>
      </c>
      <c r="U3732" s="63">
        <v>16835</v>
      </c>
      <c r="V3732" s="63">
        <v>16835</v>
      </c>
      <c r="W3732" s="63">
        <v>16835</v>
      </c>
      <c r="X3732" s="63">
        <v>16835</v>
      </c>
      <c r="Y3732" s="63">
        <v>16835</v>
      </c>
      <c r="Z3732" s="63">
        <v>16835</v>
      </c>
      <c r="AA3732" s="63">
        <v>16835</v>
      </c>
      <c r="AB3732" s="63">
        <v>16835</v>
      </c>
      <c r="AC3732" s="63">
        <v>16835</v>
      </c>
      <c r="AD3732" s="63">
        <v>16835</v>
      </c>
    </row>
    <row r="3733" spans="1:30" s="1" customFormat="1" ht="15" customHeight="1" x14ac:dyDescent="0.3">
      <c r="A3733" s="47" t="s">
        <v>2774</v>
      </c>
      <c r="B3733" s="47" t="s">
        <v>2775</v>
      </c>
      <c r="C3733" s="47" t="s">
        <v>2775</v>
      </c>
      <c r="D3733" s="33">
        <v>1</v>
      </c>
      <c r="E3733" s="47" t="s">
        <v>194</v>
      </c>
      <c r="F3733" s="33">
        <v>88</v>
      </c>
      <c r="G3733" s="24" t="s">
        <v>245</v>
      </c>
      <c r="H3733" s="47">
        <v>33801</v>
      </c>
      <c r="I3733" s="47" t="s">
        <v>2783</v>
      </c>
      <c r="J3733" s="47" t="s">
        <v>1576</v>
      </c>
      <c r="K3733" s="47" t="s">
        <v>1920</v>
      </c>
      <c r="L3733" s="47" t="s">
        <v>2777</v>
      </c>
      <c r="M3733" s="47" t="s">
        <v>2777</v>
      </c>
      <c r="N3733" s="47" t="s">
        <v>335</v>
      </c>
      <c r="O3733" s="65">
        <v>12</v>
      </c>
      <c r="P3733" s="64">
        <v>790</v>
      </c>
      <c r="Q3733" s="35" t="s">
        <v>45</v>
      </c>
      <c r="R3733" s="103">
        <f t="shared" si="58"/>
        <v>9480</v>
      </c>
      <c r="S3733" s="63">
        <v>790</v>
      </c>
      <c r="T3733" s="63">
        <v>790</v>
      </c>
      <c r="U3733" s="63">
        <v>790</v>
      </c>
      <c r="V3733" s="63">
        <v>790</v>
      </c>
      <c r="W3733" s="63">
        <v>790</v>
      </c>
      <c r="X3733" s="63">
        <v>790</v>
      </c>
      <c r="Y3733" s="63">
        <v>790</v>
      </c>
      <c r="Z3733" s="63">
        <v>790</v>
      </c>
      <c r="AA3733" s="63">
        <v>790</v>
      </c>
      <c r="AB3733" s="63">
        <v>790</v>
      </c>
      <c r="AC3733" s="63">
        <v>790</v>
      </c>
      <c r="AD3733" s="63">
        <v>790</v>
      </c>
    </row>
    <row r="3734" spans="1:30" s="1" customFormat="1" ht="15" customHeight="1" x14ac:dyDescent="0.3">
      <c r="A3734" s="47" t="s">
        <v>2774</v>
      </c>
      <c r="B3734" s="47" t="s">
        <v>2775</v>
      </c>
      <c r="C3734" s="47" t="s">
        <v>2775</v>
      </c>
      <c r="D3734" s="33">
        <v>1</v>
      </c>
      <c r="E3734" s="61" t="s">
        <v>246</v>
      </c>
      <c r="F3734" s="33">
        <v>1</v>
      </c>
      <c r="G3734" s="24" t="s">
        <v>489</v>
      </c>
      <c r="H3734" s="62">
        <v>35201</v>
      </c>
      <c r="I3734" s="47" t="s">
        <v>725</v>
      </c>
      <c r="J3734" s="47" t="s">
        <v>1576</v>
      </c>
      <c r="K3734" s="35" t="s">
        <v>1537</v>
      </c>
      <c r="L3734" s="47" t="s">
        <v>2777</v>
      </c>
      <c r="M3734" s="47" t="s">
        <v>2777</v>
      </c>
      <c r="N3734" s="62" t="s">
        <v>335</v>
      </c>
      <c r="O3734" s="63">
        <v>1</v>
      </c>
      <c r="P3734" s="64">
        <v>5720</v>
      </c>
      <c r="Q3734" s="35" t="s">
        <v>45</v>
      </c>
      <c r="R3734" s="103">
        <f t="shared" si="58"/>
        <v>5720</v>
      </c>
      <c r="S3734" s="65">
        <v>0</v>
      </c>
      <c r="T3734" s="65">
        <v>0</v>
      </c>
      <c r="U3734" s="63">
        <v>5720</v>
      </c>
      <c r="V3734" s="65">
        <v>0</v>
      </c>
      <c r="W3734" s="65">
        <v>0</v>
      </c>
      <c r="X3734" s="65">
        <v>0</v>
      </c>
      <c r="Y3734" s="65">
        <v>0</v>
      </c>
      <c r="Z3734" s="65">
        <v>0</v>
      </c>
      <c r="AA3734" s="65">
        <v>0</v>
      </c>
      <c r="AB3734" s="65">
        <v>0</v>
      </c>
      <c r="AC3734" s="65">
        <v>0</v>
      </c>
      <c r="AD3734" s="65">
        <v>0</v>
      </c>
    </row>
    <row r="3735" spans="1:30" s="1" customFormat="1" ht="15" customHeight="1" x14ac:dyDescent="0.3">
      <c r="A3735" s="47" t="s">
        <v>2774</v>
      </c>
      <c r="B3735" s="47" t="s">
        <v>2775</v>
      </c>
      <c r="C3735" s="47" t="s">
        <v>2775</v>
      </c>
      <c r="D3735" s="33">
        <v>1</v>
      </c>
      <c r="E3735" s="61" t="s">
        <v>246</v>
      </c>
      <c r="F3735" s="33">
        <v>1</v>
      </c>
      <c r="G3735" s="24" t="s">
        <v>38</v>
      </c>
      <c r="H3735" s="62">
        <v>35501</v>
      </c>
      <c r="I3735" s="47" t="s">
        <v>2800</v>
      </c>
      <c r="J3735" s="47" t="s">
        <v>1576</v>
      </c>
      <c r="K3735" s="35" t="s">
        <v>1955</v>
      </c>
      <c r="L3735" s="47" t="s">
        <v>2777</v>
      </c>
      <c r="M3735" s="47" t="s">
        <v>2777</v>
      </c>
      <c r="N3735" s="62" t="s">
        <v>335</v>
      </c>
      <c r="O3735" s="63">
        <v>2</v>
      </c>
      <c r="P3735" s="64">
        <v>5500</v>
      </c>
      <c r="Q3735" s="35" t="s">
        <v>45</v>
      </c>
      <c r="R3735" s="103">
        <f t="shared" si="58"/>
        <v>11000</v>
      </c>
      <c r="S3735" s="65">
        <v>0</v>
      </c>
      <c r="T3735" s="63">
        <v>5500</v>
      </c>
      <c r="U3735" s="65">
        <v>0</v>
      </c>
      <c r="V3735" s="65">
        <v>0</v>
      </c>
      <c r="W3735" s="65">
        <v>0</v>
      </c>
      <c r="X3735" s="65">
        <v>0</v>
      </c>
      <c r="Y3735" s="63">
        <v>5500</v>
      </c>
      <c r="Z3735" s="65">
        <v>0</v>
      </c>
      <c r="AA3735" s="65">
        <v>0</v>
      </c>
      <c r="AB3735" s="65">
        <v>0</v>
      </c>
      <c r="AC3735" s="65">
        <v>0</v>
      </c>
      <c r="AD3735" s="65">
        <v>0</v>
      </c>
    </row>
    <row r="3736" spans="1:30" s="1" customFormat="1" ht="15" customHeight="1" x14ac:dyDescent="0.3">
      <c r="A3736" s="47" t="s">
        <v>2774</v>
      </c>
      <c r="B3736" s="47" t="s">
        <v>2775</v>
      </c>
      <c r="C3736" s="47" t="s">
        <v>2775</v>
      </c>
      <c r="D3736" s="33">
        <v>1</v>
      </c>
      <c r="E3736" s="61" t="s">
        <v>246</v>
      </c>
      <c r="F3736" s="33">
        <v>1</v>
      </c>
      <c r="G3736" s="24" t="s">
        <v>489</v>
      </c>
      <c r="H3736" s="62">
        <v>35801</v>
      </c>
      <c r="I3736" s="47" t="s">
        <v>2801</v>
      </c>
      <c r="J3736" s="47" t="s">
        <v>1576</v>
      </c>
      <c r="K3736" s="27" t="s">
        <v>2802</v>
      </c>
      <c r="L3736" s="47" t="s">
        <v>2777</v>
      </c>
      <c r="M3736" s="47" t="s">
        <v>2777</v>
      </c>
      <c r="N3736" s="62" t="s">
        <v>335</v>
      </c>
      <c r="O3736" s="63">
        <v>12</v>
      </c>
      <c r="P3736" s="64">
        <v>25103.416666666668</v>
      </c>
      <c r="Q3736" s="35" t="s">
        <v>45</v>
      </c>
      <c r="R3736" s="103">
        <f t="shared" si="58"/>
        <v>301241</v>
      </c>
      <c r="S3736" s="63">
        <v>25103</v>
      </c>
      <c r="T3736" s="63">
        <v>25104</v>
      </c>
      <c r="U3736" s="63">
        <v>25104</v>
      </c>
      <c r="V3736" s="63">
        <v>25104</v>
      </c>
      <c r="W3736" s="63">
        <v>25104</v>
      </c>
      <c r="X3736" s="63">
        <v>25104</v>
      </c>
      <c r="Y3736" s="63">
        <v>25103</v>
      </c>
      <c r="Z3736" s="63">
        <v>25103</v>
      </c>
      <c r="AA3736" s="63">
        <v>25103</v>
      </c>
      <c r="AB3736" s="63">
        <v>25103</v>
      </c>
      <c r="AC3736" s="63">
        <v>25103</v>
      </c>
      <c r="AD3736" s="63">
        <v>25103</v>
      </c>
    </row>
    <row r="3737" spans="1:30" s="1" customFormat="1" ht="15" customHeight="1" x14ac:dyDescent="0.3">
      <c r="A3737" s="47" t="s">
        <v>2774</v>
      </c>
      <c r="B3737" s="47" t="s">
        <v>2775</v>
      </c>
      <c r="C3737" s="47" t="s">
        <v>2775</v>
      </c>
      <c r="D3737" s="33">
        <v>1</v>
      </c>
      <c r="E3737" s="61" t="s">
        <v>246</v>
      </c>
      <c r="F3737" s="33">
        <v>1</v>
      </c>
      <c r="G3737" s="24" t="s">
        <v>38</v>
      </c>
      <c r="H3737" s="62">
        <v>35901</v>
      </c>
      <c r="I3737" s="47" t="s">
        <v>2803</v>
      </c>
      <c r="J3737" s="32" t="s">
        <v>1576</v>
      </c>
      <c r="K3737" s="35" t="s">
        <v>509</v>
      </c>
      <c r="L3737" s="47" t="s">
        <v>2777</v>
      </c>
      <c r="M3737" s="47" t="s">
        <v>2777</v>
      </c>
      <c r="N3737" s="62" t="s">
        <v>335</v>
      </c>
      <c r="O3737" s="63">
        <v>6</v>
      </c>
      <c r="P3737" s="64">
        <v>2080</v>
      </c>
      <c r="Q3737" s="35" t="s">
        <v>45</v>
      </c>
      <c r="R3737" s="103">
        <f t="shared" si="58"/>
        <v>12480</v>
      </c>
      <c r="S3737" s="65">
        <v>0</v>
      </c>
      <c r="T3737" s="63">
        <v>2080</v>
      </c>
      <c r="U3737" s="65">
        <v>0</v>
      </c>
      <c r="V3737" s="63">
        <v>2080</v>
      </c>
      <c r="W3737" s="65">
        <v>0</v>
      </c>
      <c r="X3737" s="63">
        <v>2080</v>
      </c>
      <c r="Y3737" s="65">
        <v>0</v>
      </c>
      <c r="Z3737" s="63">
        <v>2080</v>
      </c>
      <c r="AA3737" s="63"/>
      <c r="AB3737" s="63">
        <v>2080</v>
      </c>
      <c r="AC3737" s="63"/>
      <c r="AD3737" s="63">
        <v>2080</v>
      </c>
    </row>
    <row r="3738" spans="1:30" s="1" customFormat="1" ht="15" customHeight="1" x14ac:dyDescent="0.3">
      <c r="A3738" s="47" t="s">
        <v>2774</v>
      </c>
      <c r="B3738" s="47" t="s">
        <v>2775</v>
      </c>
      <c r="C3738" s="47" t="s">
        <v>2775</v>
      </c>
      <c r="D3738" s="33">
        <v>1</v>
      </c>
      <c r="E3738" s="47" t="s">
        <v>194</v>
      </c>
      <c r="F3738" s="33">
        <v>88</v>
      </c>
      <c r="G3738" s="24" t="s">
        <v>245</v>
      </c>
      <c r="H3738" s="47">
        <v>35901</v>
      </c>
      <c r="I3738" s="47" t="s">
        <v>2783</v>
      </c>
      <c r="J3738" s="47" t="s">
        <v>1576</v>
      </c>
      <c r="K3738" s="47" t="s">
        <v>509</v>
      </c>
      <c r="L3738" s="47" t="s">
        <v>2777</v>
      </c>
      <c r="M3738" s="47" t="s">
        <v>2777</v>
      </c>
      <c r="N3738" s="47" t="s">
        <v>335</v>
      </c>
      <c r="O3738" s="65">
        <v>12</v>
      </c>
      <c r="P3738" s="64">
        <v>3983</v>
      </c>
      <c r="Q3738" s="35" t="s">
        <v>45</v>
      </c>
      <c r="R3738" s="103">
        <f t="shared" si="58"/>
        <v>47796</v>
      </c>
      <c r="S3738" s="63">
        <v>3985</v>
      </c>
      <c r="T3738" s="63">
        <v>3983</v>
      </c>
      <c r="U3738" s="63">
        <v>3983</v>
      </c>
      <c r="V3738" s="63">
        <v>3983</v>
      </c>
      <c r="W3738" s="63">
        <v>3983</v>
      </c>
      <c r="X3738" s="63">
        <v>3983</v>
      </c>
      <c r="Y3738" s="63">
        <v>3983</v>
      </c>
      <c r="Z3738" s="63">
        <v>3983</v>
      </c>
      <c r="AA3738" s="63">
        <v>3982</v>
      </c>
      <c r="AB3738" s="63">
        <v>3982</v>
      </c>
      <c r="AC3738" s="63">
        <v>3982</v>
      </c>
      <c r="AD3738" s="63">
        <v>3984</v>
      </c>
    </row>
    <row r="3739" spans="1:30" s="1" customFormat="1" ht="15" customHeight="1" x14ac:dyDescent="0.3">
      <c r="A3739" s="21" t="s">
        <v>34</v>
      </c>
      <c r="B3739" s="21" t="s">
        <v>1395</v>
      </c>
      <c r="C3739" s="21" t="s">
        <v>1395</v>
      </c>
      <c r="D3739" s="36">
        <v>1</v>
      </c>
      <c r="E3739" s="37" t="s">
        <v>109</v>
      </c>
      <c r="F3739" s="36">
        <v>43</v>
      </c>
      <c r="G3739" s="38" t="s">
        <v>38</v>
      </c>
      <c r="H3739" s="39" t="s">
        <v>1027</v>
      </c>
      <c r="I3739" s="21" t="s">
        <v>39</v>
      </c>
      <c r="J3739" s="50" t="s">
        <v>140</v>
      </c>
      <c r="K3739" s="50" t="s">
        <v>744</v>
      </c>
      <c r="L3739" s="21" t="s">
        <v>42</v>
      </c>
      <c r="M3739" s="21" t="s">
        <v>43</v>
      </c>
      <c r="N3739" s="25" t="s">
        <v>63</v>
      </c>
      <c r="O3739" s="28">
        <v>3</v>
      </c>
      <c r="P3739" s="22">
        <v>917</v>
      </c>
      <c r="Q3739" s="21" t="s">
        <v>580</v>
      </c>
      <c r="R3739" s="103">
        <f t="shared" si="58"/>
        <v>2751</v>
      </c>
      <c r="S3739" s="28">
        <v>917</v>
      </c>
      <c r="T3739" s="28">
        <v>0</v>
      </c>
      <c r="U3739" s="28">
        <v>0</v>
      </c>
      <c r="V3739" s="28">
        <v>917</v>
      </c>
      <c r="W3739" s="28">
        <v>0</v>
      </c>
      <c r="X3739" s="28">
        <v>0</v>
      </c>
      <c r="Y3739" s="28">
        <v>0</v>
      </c>
      <c r="Z3739" s="28">
        <v>0</v>
      </c>
      <c r="AA3739" s="28">
        <v>0</v>
      </c>
      <c r="AB3739" s="28">
        <v>917</v>
      </c>
      <c r="AC3739" s="28">
        <v>0</v>
      </c>
      <c r="AD3739" s="28">
        <v>0</v>
      </c>
    </row>
    <row r="3740" spans="1:30" s="1" customFormat="1" ht="15" customHeight="1" x14ac:dyDescent="0.3">
      <c r="A3740" s="21" t="s">
        <v>34</v>
      </c>
      <c r="B3740" s="21" t="s">
        <v>1395</v>
      </c>
      <c r="C3740" s="21" t="s">
        <v>1395</v>
      </c>
      <c r="D3740" s="36">
        <v>1</v>
      </c>
      <c r="E3740" s="37" t="s">
        <v>109</v>
      </c>
      <c r="F3740" s="36">
        <v>43</v>
      </c>
      <c r="G3740" s="38" t="s">
        <v>38</v>
      </c>
      <c r="H3740" s="39" t="s">
        <v>1027</v>
      </c>
      <c r="I3740" s="21" t="s">
        <v>39</v>
      </c>
      <c r="J3740" s="50" t="s">
        <v>142</v>
      </c>
      <c r="K3740" s="50" t="s">
        <v>745</v>
      </c>
      <c r="L3740" s="21" t="s">
        <v>42</v>
      </c>
      <c r="M3740" s="21" t="s">
        <v>43</v>
      </c>
      <c r="N3740" s="25" t="s">
        <v>63</v>
      </c>
      <c r="O3740" s="28">
        <v>1</v>
      </c>
      <c r="P3740" s="22">
        <v>1383</v>
      </c>
      <c r="Q3740" s="21" t="s">
        <v>580</v>
      </c>
      <c r="R3740" s="103">
        <f t="shared" si="58"/>
        <v>1383</v>
      </c>
      <c r="S3740" s="28">
        <v>0</v>
      </c>
      <c r="T3740" s="28">
        <v>0</v>
      </c>
      <c r="U3740" s="28">
        <v>1383</v>
      </c>
      <c r="V3740" s="28">
        <v>0</v>
      </c>
      <c r="W3740" s="28">
        <v>0</v>
      </c>
      <c r="X3740" s="28">
        <v>0</v>
      </c>
      <c r="Y3740" s="28">
        <v>0</v>
      </c>
      <c r="Z3740" s="28">
        <v>0</v>
      </c>
      <c r="AA3740" s="28">
        <v>0</v>
      </c>
      <c r="AB3740" s="28">
        <v>0</v>
      </c>
      <c r="AC3740" s="28">
        <v>0</v>
      </c>
      <c r="AD3740" s="28">
        <v>0</v>
      </c>
    </row>
    <row r="3741" spans="1:30" s="1" customFormat="1" ht="15" customHeight="1" x14ac:dyDescent="0.3">
      <c r="A3741" s="21" t="s">
        <v>34</v>
      </c>
      <c r="B3741" s="21" t="s">
        <v>1395</v>
      </c>
      <c r="C3741" s="21" t="s">
        <v>1395</v>
      </c>
      <c r="D3741" s="36">
        <v>1</v>
      </c>
      <c r="E3741" s="37" t="s">
        <v>109</v>
      </c>
      <c r="F3741" s="36">
        <v>43</v>
      </c>
      <c r="G3741" s="38" t="s">
        <v>38</v>
      </c>
      <c r="H3741" s="39" t="s">
        <v>1027</v>
      </c>
      <c r="I3741" s="21" t="s">
        <v>39</v>
      </c>
      <c r="J3741" s="50" t="s">
        <v>2261</v>
      </c>
      <c r="K3741" s="35" t="s">
        <v>62</v>
      </c>
      <c r="L3741" s="21" t="s">
        <v>42</v>
      </c>
      <c r="M3741" s="21" t="s">
        <v>43</v>
      </c>
      <c r="N3741" s="25" t="s">
        <v>48</v>
      </c>
      <c r="O3741" s="28">
        <v>5</v>
      </c>
      <c r="P3741" s="22">
        <v>48.2</v>
      </c>
      <c r="Q3741" s="21" t="s">
        <v>580</v>
      </c>
      <c r="R3741" s="103">
        <f t="shared" si="58"/>
        <v>241</v>
      </c>
      <c r="S3741" s="28">
        <v>97</v>
      </c>
      <c r="T3741" s="28">
        <v>0</v>
      </c>
      <c r="U3741" s="28">
        <v>48</v>
      </c>
      <c r="V3741" s="28">
        <v>0</v>
      </c>
      <c r="W3741" s="28">
        <v>0</v>
      </c>
      <c r="X3741" s="28">
        <v>0</v>
      </c>
      <c r="Y3741" s="28">
        <v>48</v>
      </c>
      <c r="Z3741" s="28">
        <v>0</v>
      </c>
      <c r="AA3741" s="28">
        <v>0</v>
      </c>
      <c r="AB3741" s="28">
        <v>48</v>
      </c>
      <c r="AC3741" s="28">
        <v>0</v>
      </c>
      <c r="AD3741" s="28">
        <v>0</v>
      </c>
    </row>
    <row r="3742" spans="1:30" s="1" customFormat="1" ht="15" customHeight="1" x14ac:dyDescent="0.3">
      <c r="A3742" s="21" t="s">
        <v>34</v>
      </c>
      <c r="B3742" s="21" t="s">
        <v>1395</v>
      </c>
      <c r="C3742" s="21" t="s">
        <v>1395</v>
      </c>
      <c r="D3742" s="36">
        <v>1</v>
      </c>
      <c r="E3742" s="37" t="s">
        <v>109</v>
      </c>
      <c r="F3742" s="36">
        <v>43</v>
      </c>
      <c r="G3742" s="38" t="s">
        <v>38</v>
      </c>
      <c r="H3742" s="39" t="s">
        <v>1027</v>
      </c>
      <c r="I3742" s="21" t="s">
        <v>39</v>
      </c>
      <c r="J3742" s="50" t="s">
        <v>827</v>
      </c>
      <c r="K3742" s="35" t="s">
        <v>828</v>
      </c>
      <c r="L3742" s="21" t="s">
        <v>42</v>
      </c>
      <c r="M3742" s="21" t="s">
        <v>43</v>
      </c>
      <c r="N3742" s="25" t="s">
        <v>48</v>
      </c>
      <c r="O3742" s="28">
        <v>8</v>
      </c>
      <c r="P3742" s="22">
        <v>7.5</v>
      </c>
      <c r="Q3742" s="21" t="s">
        <v>580</v>
      </c>
      <c r="R3742" s="103">
        <f t="shared" si="58"/>
        <v>60</v>
      </c>
      <c r="S3742" s="28">
        <v>15</v>
      </c>
      <c r="T3742" s="28">
        <v>0</v>
      </c>
      <c r="U3742" s="28">
        <v>15</v>
      </c>
      <c r="V3742" s="28">
        <v>0</v>
      </c>
      <c r="W3742" s="28">
        <v>0</v>
      </c>
      <c r="X3742" s="28">
        <v>0</v>
      </c>
      <c r="Y3742" s="28">
        <v>15</v>
      </c>
      <c r="Z3742" s="28">
        <v>0</v>
      </c>
      <c r="AA3742" s="28">
        <v>0</v>
      </c>
      <c r="AB3742" s="28">
        <v>15</v>
      </c>
      <c r="AC3742" s="28">
        <v>0</v>
      </c>
      <c r="AD3742" s="28">
        <v>0</v>
      </c>
    </row>
    <row r="3743" spans="1:30" s="1" customFormat="1" ht="15" customHeight="1" x14ac:dyDescent="0.3">
      <c r="A3743" s="21" t="s">
        <v>34</v>
      </c>
      <c r="B3743" s="21" t="s">
        <v>1395</v>
      </c>
      <c r="C3743" s="21" t="s">
        <v>1395</v>
      </c>
      <c r="D3743" s="36">
        <v>1</v>
      </c>
      <c r="E3743" s="37" t="s">
        <v>109</v>
      </c>
      <c r="F3743" s="36">
        <v>43</v>
      </c>
      <c r="G3743" s="38" t="s">
        <v>38</v>
      </c>
      <c r="H3743" s="39" t="s">
        <v>1027</v>
      </c>
      <c r="I3743" s="21" t="s">
        <v>39</v>
      </c>
      <c r="J3743" s="50" t="s">
        <v>525</v>
      </c>
      <c r="K3743" s="35" t="s">
        <v>526</v>
      </c>
      <c r="L3743" s="21" t="s">
        <v>42</v>
      </c>
      <c r="M3743" s="21" t="s">
        <v>43</v>
      </c>
      <c r="N3743" s="25" t="s">
        <v>48</v>
      </c>
      <c r="O3743" s="28">
        <v>3</v>
      </c>
      <c r="P3743" s="22">
        <v>220</v>
      </c>
      <c r="Q3743" s="21" t="s">
        <v>580</v>
      </c>
      <c r="R3743" s="103">
        <f t="shared" si="58"/>
        <v>660</v>
      </c>
      <c r="S3743" s="28">
        <v>220</v>
      </c>
      <c r="T3743" s="28">
        <v>0</v>
      </c>
      <c r="U3743" s="28">
        <v>0</v>
      </c>
      <c r="V3743" s="28">
        <v>220</v>
      </c>
      <c r="W3743" s="28">
        <v>0</v>
      </c>
      <c r="X3743" s="28">
        <v>0</v>
      </c>
      <c r="Y3743" s="28">
        <v>0</v>
      </c>
      <c r="Z3743" s="28">
        <v>0</v>
      </c>
      <c r="AA3743" s="28">
        <v>0</v>
      </c>
      <c r="AB3743" s="28">
        <v>220</v>
      </c>
      <c r="AC3743" s="28">
        <v>0</v>
      </c>
      <c r="AD3743" s="28">
        <v>0</v>
      </c>
    </row>
    <row r="3744" spans="1:30" s="1" customFormat="1" ht="15" customHeight="1" x14ac:dyDescent="0.3">
      <c r="A3744" s="21" t="s">
        <v>34</v>
      </c>
      <c r="B3744" s="21" t="s">
        <v>1395</v>
      </c>
      <c r="C3744" s="21" t="s">
        <v>1395</v>
      </c>
      <c r="D3744" s="36">
        <v>1</v>
      </c>
      <c r="E3744" s="37" t="s">
        <v>109</v>
      </c>
      <c r="F3744" s="36">
        <v>43</v>
      </c>
      <c r="G3744" s="38" t="s">
        <v>38</v>
      </c>
      <c r="H3744" s="39" t="s">
        <v>1027</v>
      </c>
      <c r="I3744" s="21" t="s">
        <v>39</v>
      </c>
      <c r="J3744" s="50" t="s">
        <v>530</v>
      </c>
      <c r="K3744" s="35" t="s">
        <v>1411</v>
      </c>
      <c r="L3744" s="21" t="s">
        <v>42</v>
      </c>
      <c r="M3744" s="21" t="s">
        <v>43</v>
      </c>
      <c r="N3744" s="25" t="s">
        <v>48</v>
      </c>
      <c r="O3744" s="28">
        <v>3</v>
      </c>
      <c r="P3744" s="22">
        <v>15</v>
      </c>
      <c r="Q3744" s="21" t="s">
        <v>580</v>
      </c>
      <c r="R3744" s="103">
        <f t="shared" si="58"/>
        <v>45</v>
      </c>
      <c r="S3744" s="28">
        <v>30</v>
      </c>
      <c r="T3744" s="28">
        <v>0</v>
      </c>
      <c r="U3744" s="28">
        <v>0</v>
      </c>
      <c r="V3744" s="28">
        <v>0</v>
      </c>
      <c r="W3744" s="28">
        <v>0</v>
      </c>
      <c r="X3744" s="28">
        <v>0</v>
      </c>
      <c r="Y3744" s="28">
        <v>0</v>
      </c>
      <c r="Z3744" s="28">
        <v>0</v>
      </c>
      <c r="AA3744" s="28">
        <v>0</v>
      </c>
      <c r="AB3744" s="28">
        <v>15</v>
      </c>
      <c r="AC3744" s="28">
        <v>0</v>
      </c>
      <c r="AD3744" s="28">
        <v>0</v>
      </c>
    </row>
    <row r="3745" spans="1:30" s="1" customFormat="1" ht="15" customHeight="1" x14ac:dyDescent="0.3">
      <c r="A3745" s="21" t="s">
        <v>34</v>
      </c>
      <c r="B3745" s="21" t="s">
        <v>1395</v>
      </c>
      <c r="C3745" s="21" t="s">
        <v>1395</v>
      </c>
      <c r="D3745" s="36">
        <v>1</v>
      </c>
      <c r="E3745" s="37" t="s">
        <v>109</v>
      </c>
      <c r="F3745" s="36">
        <v>43</v>
      </c>
      <c r="G3745" s="38" t="s">
        <v>38</v>
      </c>
      <c r="H3745" s="39" t="s">
        <v>1027</v>
      </c>
      <c r="I3745" s="21" t="s">
        <v>39</v>
      </c>
      <c r="J3745" s="50" t="s">
        <v>116</v>
      </c>
      <c r="K3745" s="35" t="s">
        <v>1412</v>
      </c>
      <c r="L3745" s="21" t="s">
        <v>42</v>
      </c>
      <c r="M3745" s="21" t="s">
        <v>43</v>
      </c>
      <c r="N3745" s="25" t="s">
        <v>48</v>
      </c>
      <c r="O3745" s="28">
        <v>8</v>
      </c>
      <c r="P3745" s="22">
        <v>83</v>
      </c>
      <c r="Q3745" s="21" t="s">
        <v>580</v>
      </c>
      <c r="R3745" s="103">
        <f t="shared" si="58"/>
        <v>664</v>
      </c>
      <c r="S3745" s="28">
        <v>166</v>
      </c>
      <c r="T3745" s="28">
        <v>0</v>
      </c>
      <c r="U3745" s="28">
        <v>0</v>
      </c>
      <c r="V3745" s="28">
        <v>166</v>
      </c>
      <c r="W3745" s="28">
        <v>0</v>
      </c>
      <c r="X3745" s="28">
        <v>0</v>
      </c>
      <c r="Y3745" s="28">
        <v>166</v>
      </c>
      <c r="Z3745" s="28">
        <v>0</v>
      </c>
      <c r="AA3745" s="28">
        <v>0</v>
      </c>
      <c r="AB3745" s="28">
        <v>166</v>
      </c>
      <c r="AC3745" s="28">
        <v>0</v>
      </c>
      <c r="AD3745" s="28">
        <v>0</v>
      </c>
    </row>
    <row r="3746" spans="1:30" s="1" customFormat="1" ht="15" customHeight="1" x14ac:dyDescent="0.3">
      <c r="A3746" s="21" t="s">
        <v>34</v>
      </c>
      <c r="B3746" s="21" t="s">
        <v>1395</v>
      </c>
      <c r="C3746" s="21" t="s">
        <v>1395</v>
      </c>
      <c r="D3746" s="36">
        <v>1</v>
      </c>
      <c r="E3746" s="37" t="s">
        <v>109</v>
      </c>
      <c r="F3746" s="36">
        <v>43</v>
      </c>
      <c r="G3746" s="38" t="s">
        <v>38</v>
      </c>
      <c r="H3746" s="39" t="s">
        <v>1027</v>
      </c>
      <c r="I3746" s="21" t="s">
        <v>39</v>
      </c>
      <c r="J3746" s="50" t="s">
        <v>522</v>
      </c>
      <c r="K3746" s="35" t="s">
        <v>528</v>
      </c>
      <c r="L3746" s="21" t="s">
        <v>42</v>
      </c>
      <c r="M3746" s="21" t="s">
        <v>43</v>
      </c>
      <c r="N3746" s="25" t="s">
        <v>44</v>
      </c>
      <c r="O3746" s="28">
        <v>4</v>
      </c>
      <c r="P3746" s="22">
        <v>192</v>
      </c>
      <c r="Q3746" s="21" t="s">
        <v>580</v>
      </c>
      <c r="R3746" s="103">
        <f t="shared" si="58"/>
        <v>768</v>
      </c>
      <c r="S3746" s="28">
        <v>192</v>
      </c>
      <c r="T3746" s="28">
        <v>0</v>
      </c>
      <c r="U3746" s="28">
        <v>0</v>
      </c>
      <c r="V3746" s="28">
        <v>384</v>
      </c>
      <c r="W3746" s="28">
        <v>0</v>
      </c>
      <c r="X3746" s="28">
        <v>0</v>
      </c>
      <c r="Y3746" s="28">
        <v>0</v>
      </c>
      <c r="Z3746" s="28">
        <v>0</v>
      </c>
      <c r="AA3746" s="28">
        <v>0</v>
      </c>
      <c r="AB3746" s="28">
        <v>192</v>
      </c>
      <c r="AC3746" s="28">
        <v>0</v>
      </c>
      <c r="AD3746" s="28">
        <v>0</v>
      </c>
    </row>
    <row r="3747" spans="1:30" s="1" customFormat="1" ht="15" customHeight="1" x14ac:dyDescent="0.3">
      <c r="A3747" s="21" t="s">
        <v>34</v>
      </c>
      <c r="B3747" s="21" t="s">
        <v>1395</v>
      </c>
      <c r="C3747" s="21" t="s">
        <v>1395</v>
      </c>
      <c r="D3747" s="36">
        <v>1</v>
      </c>
      <c r="E3747" s="37" t="s">
        <v>109</v>
      </c>
      <c r="F3747" s="36">
        <v>43</v>
      </c>
      <c r="G3747" s="38" t="s">
        <v>38</v>
      </c>
      <c r="H3747" s="39" t="s">
        <v>1027</v>
      </c>
      <c r="I3747" s="21" t="s">
        <v>39</v>
      </c>
      <c r="J3747" s="50" t="s">
        <v>523</v>
      </c>
      <c r="K3747" s="35" t="s">
        <v>612</v>
      </c>
      <c r="L3747" s="21" t="s">
        <v>42</v>
      </c>
      <c r="M3747" s="21" t="s">
        <v>43</v>
      </c>
      <c r="N3747" s="25" t="s">
        <v>44</v>
      </c>
      <c r="O3747" s="28">
        <v>2</v>
      </c>
      <c r="P3747" s="22">
        <v>222</v>
      </c>
      <c r="Q3747" s="21" t="s">
        <v>580</v>
      </c>
      <c r="R3747" s="103">
        <f t="shared" si="58"/>
        <v>444</v>
      </c>
      <c r="S3747" s="28">
        <v>0</v>
      </c>
      <c r="T3747" s="28">
        <v>0</v>
      </c>
      <c r="U3747" s="28">
        <v>0</v>
      </c>
      <c r="V3747" s="28">
        <v>222</v>
      </c>
      <c r="W3747" s="28">
        <v>0</v>
      </c>
      <c r="X3747" s="28">
        <v>0</v>
      </c>
      <c r="Y3747" s="28">
        <v>222</v>
      </c>
      <c r="Z3747" s="28">
        <v>0</v>
      </c>
      <c r="AA3747" s="28">
        <v>0</v>
      </c>
      <c r="AB3747" s="28">
        <v>0</v>
      </c>
      <c r="AC3747" s="28">
        <v>0</v>
      </c>
      <c r="AD3747" s="28">
        <v>0</v>
      </c>
    </row>
    <row r="3748" spans="1:30" s="1" customFormat="1" ht="15" customHeight="1" x14ac:dyDescent="0.3">
      <c r="A3748" s="21" t="s">
        <v>34</v>
      </c>
      <c r="B3748" s="21" t="s">
        <v>1395</v>
      </c>
      <c r="C3748" s="21" t="s">
        <v>1395</v>
      </c>
      <c r="D3748" s="36">
        <v>1</v>
      </c>
      <c r="E3748" s="37" t="s">
        <v>109</v>
      </c>
      <c r="F3748" s="36">
        <v>43</v>
      </c>
      <c r="G3748" s="38" t="s">
        <v>38</v>
      </c>
      <c r="H3748" s="39" t="s">
        <v>1027</v>
      </c>
      <c r="I3748" s="21" t="s">
        <v>39</v>
      </c>
      <c r="J3748" s="50" t="s">
        <v>212</v>
      </c>
      <c r="K3748" s="35" t="s">
        <v>541</v>
      </c>
      <c r="L3748" s="21" t="s">
        <v>42</v>
      </c>
      <c r="M3748" s="21" t="s">
        <v>43</v>
      </c>
      <c r="N3748" s="25" t="s">
        <v>48</v>
      </c>
      <c r="O3748" s="28">
        <v>6</v>
      </c>
      <c r="P3748" s="22">
        <v>42.333333333333336</v>
      </c>
      <c r="Q3748" s="21" t="s">
        <v>580</v>
      </c>
      <c r="R3748" s="103">
        <f t="shared" si="58"/>
        <v>254</v>
      </c>
      <c r="S3748" s="28">
        <v>85</v>
      </c>
      <c r="T3748" s="28">
        <v>0</v>
      </c>
      <c r="U3748" s="28">
        <v>0</v>
      </c>
      <c r="V3748" s="28">
        <v>85</v>
      </c>
      <c r="W3748" s="28">
        <v>0</v>
      </c>
      <c r="X3748" s="28">
        <v>0</v>
      </c>
      <c r="Y3748" s="28">
        <v>42</v>
      </c>
      <c r="Z3748" s="28">
        <v>0</v>
      </c>
      <c r="AA3748" s="28">
        <v>0</v>
      </c>
      <c r="AB3748" s="28">
        <v>42</v>
      </c>
      <c r="AC3748" s="28">
        <v>0</v>
      </c>
      <c r="AD3748" s="28">
        <v>0</v>
      </c>
    </row>
    <row r="3749" spans="1:30" s="1" customFormat="1" ht="15" customHeight="1" x14ac:dyDescent="0.3">
      <c r="A3749" s="21" t="s">
        <v>34</v>
      </c>
      <c r="B3749" s="21" t="s">
        <v>1395</v>
      </c>
      <c r="C3749" s="21" t="s">
        <v>1395</v>
      </c>
      <c r="D3749" s="36">
        <v>1</v>
      </c>
      <c r="E3749" s="37" t="s">
        <v>109</v>
      </c>
      <c r="F3749" s="36">
        <v>43</v>
      </c>
      <c r="G3749" s="38" t="s">
        <v>38</v>
      </c>
      <c r="H3749" s="39" t="s">
        <v>1027</v>
      </c>
      <c r="I3749" s="21" t="s">
        <v>39</v>
      </c>
      <c r="J3749" s="50" t="s">
        <v>2262</v>
      </c>
      <c r="K3749" s="35" t="s">
        <v>1405</v>
      </c>
      <c r="L3749" s="21" t="s">
        <v>42</v>
      </c>
      <c r="M3749" s="21" t="s">
        <v>43</v>
      </c>
      <c r="N3749" s="25" t="s">
        <v>63</v>
      </c>
      <c r="O3749" s="28">
        <v>4</v>
      </c>
      <c r="P3749" s="22">
        <v>15.75</v>
      </c>
      <c r="Q3749" s="21" t="s">
        <v>580</v>
      </c>
      <c r="R3749" s="103">
        <f t="shared" si="58"/>
        <v>63</v>
      </c>
      <c r="S3749" s="28">
        <v>16</v>
      </c>
      <c r="T3749" s="28">
        <v>0</v>
      </c>
      <c r="U3749" s="28">
        <v>0</v>
      </c>
      <c r="V3749" s="28">
        <v>31</v>
      </c>
      <c r="W3749" s="28">
        <v>0</v>
      </c>
      <c r="X3749" s="28">
        <v>0</v>
      </c>
      <c r="Y3749" s="28">
        <v>0</v>
      </c>
      <c r="Z3749" s="28">
        <v>0</v>
      </c>
      <c r="AA3749" s="28">
        <v>0</v>
      </c>
      <c r="AB3749" s="28">
        <v>16</v>
      </c>
      <c r="AC3749" s="28">
        <v>0</v>
      </c>
      <c r="AD3749" s="28">
        <v>0</v>
      </c>
    </row>
    <row r="3750" spans="1:30" s="1" customFormat="1" ht="15" customHeight="1" x14ac:dyDescent="0.3">
      <c r="A3750" s="21" t="s">
        <v>34</v>
      </c>
      <c r="B3750" s="21" t="s">
        <v>1395</v>
      </c>
      <c r="C3750" s="21" t="s">
        <v>1395</v>
      </c>
      <c r="D3750" s="36">
        <v>1</v>
      </c>
      <c r="E3750" s="37" t="s">
        <v>109</v>
      </c>
      <c r="F3750" s="36">
        <v>43</v>
      </c>
      <c r="G3750" s="38" t="s">
        <v>38</v>
      </c>
      <c r="H3750" s="39" t="s">
        <v>1027</v>
      </c>
      <c r="I3750" s="21" t="s">
        <v>39</v>
      </c>
      <c r="J3750" s="50" t="s">
        <v>782</v>
      </c>
      <c r="K3750" s="35" t="s">
        <v>1046</v>
      </c>
      <c r="L3750" s="21" t="s">
        <v>42</v>
      </c>
      <c r="M3750" s="21" t="s">
        <v>43</v>
      </c>
      <c r="N3750" s="25" t="s">
        <v>44</v>
      </c>
      <c r="O3750" s="28">
        <v>3</v>
      </c>
      <c r="P3750" s="22">
        <v>146</v>
      </c>
      <c r="Q3750" s="21" t="s">
        <v>580</v>
      </c>
      <c r="R3750" s="103">
        <f t="shared" si="58"/>
        <v>438</v>
      </c>
      <c r="S3750" s="28">
        <v>146</v>
      </c>
      <c r="T3750" s="28">
        <v>0</v>
      </c>
      <c r="U3750" s="28">
        <v>0</v>
      </c>
      <c r="V3750" s="28">
        <v>146</v>
      </c>
      <c r="W3750" s="28">
        <v>0</v>
      </c>
      <c r="X3750" s="28">
        <v>0</v>
      </c>
      <c r="Y3750" s="28">
        <v>0</v>
      </c>
      <c r="Z3750" s="28">
        <v>0</v>
      </c>
      <c r="AA3750" s="28">
        <v>0</v>
      </c>
      <c r="AB3750" s="28">
        <v>146</v>
      </c>
      <c r="AC3750" s="28">
        <v>0</v>
      </c>
      <c r="AD3750" s="28">
        <v>0</v>
      </c>
    </row>
    <row r="3751" spans="1:30" s="1" customFormat="1" ht="15" customHeight="1" x14ac:dyDescent="0.3">
      <c r="A3751" s="21" t="s">
        <v>34</v>
      </c>
      <c r="B3751" s="21" t="s">
        <v>1395</v>
      </c>
      <c r="C3751" s="21" t="s">
        <v>1395</v>
      </c>
      <c r="D3751" s="36">
        <v>1</v>
      </c>
      <c r="E3751" s="37" t="s">
        <v>109</v>
      </c>
      <c r="F3751" s="36">
        <v>43</v>
      </c>
      <c r="G3751" s="38" t="s">
        <v>38</v>
      </c>
      <c r="H3751" s="39" t="s">
        <v>1027</v>
      </c>
      <c r="I3751" s="21" t="s">
        <v>39</v>
      </c>
      <c r="J3751" s="50" t="s">
        <v>811</v>
      </c>
      <c r="K3751" s="35" t="s">
        <v>881</v>
      </c>
      <c r="L3751" s="21" t="s">
        <v>42</v>
      </c>
      <c r="M3751" s="21" t="s">
        <v>43</v>
      </c>
      <c r="N3751" s="25" t="s">
        <v>253</v>
      </c>
      <c r="O3751" s="28">
        <v>3</v>
      </c>
      <c r="P3751" s="22">
        <v>91</v>
      </c>
      <c r="Q3751" s="21" t="s">
        <v>580</v>
      </c>
      <c r="R3751" s="103">
        <f t="shared" si="58"/>
        <v>273</v>
      </c>
      <c r="S3751" s="28">
        <v>91</v>
      </c>
      <c r="T3751" s="28">
        <v>0</v>
      </c>
      <c r="U3751" s="28">
        <v>0</v>
      </c>
      <c r="V3751" s="28">
        <v>91</v>
      </c>
      <c r="W3751" s="28">
        <v>0</v>
      </c>
      <c r="X3751" s="28">
        <v>0</v>
      </c>
      <c r="Y3751" s="28">
        <v>0</v>
      </c>
      <c r="Z3751" s="28">
        <v>0</v>
      </c>
      <c r="AA3751" s="28">
        <v>0</v>
      </c>
      <c r="AB3751" s="28">
        <v>91</v>
      </c>
      <c r="AC3751" s="28">
        <v>0</v>
      </c>
      <c r="AD3751" s="28">
        <v>0</v>
      </c>
    </row>
    <row r="3752" spans="1:30" s="1" customFormat="1" ht="15" customHeight="1" x14ac:dyDescent="0.3">
      <c r="A3752" s="21" t="s">
        <v>34</v>
      </c>
      <c r="B3752" s="21" t="s">
        <v>1395</v>
      </c>
      <c r="C3752" s="21" t="s">
        <v>1395</v>
      </c>
      <c r="D3752" s="36">
        <v>1</v>
      </c>
      <c r="E3752" s="37" t="s">
        <v>109</v>
      </c>
      <c r="F3752" s="36">
        <v>43</v>
      </c>
      <c r="G3752" s="38" t="s">
        <v>38</v>
      </c>
      <c r="H3752" s="39" t="s">
        <v>1027</v>
      </c>
      <c r="I3752" s="21" t="s">
        <v>39</v>
      </c>
      <c r="J3752" s="50" t="s">
        <v>53</v>
      </c>
      <c r="K3752" s="35" t="s">
        <v>54</v>
      </c>
      <c r="L3752" s="21" t="s">
        <v>42</v>
      </c>
      <c r="M3752" s="21" t="s">
        <v>43</v>
      </c>
      <c r="N3752" s="25" t="s">
        <v>48</v>
      </c>
      <c r="O3752" s="28">
        <v>4</v>
      </c>
      <c r="P3752" s="22">
        <v>60.75</v>
      </c>
      <c r="Q3752" s="21" t="s">
        <v>580</v>
      </c>
      <c r="R3752" s="103">
        <f t="shared" si="58"/>
        <v>243</v>
      </c>
      <c r="S3752" s="28">
        <v>0</v>
      </c>
      <c r="T3752" s="28">
        <v>0</v>
      </c>
      <c r="U3752" s="28">
        <v>121</v>
      </c>
      <c r="V3752" s="28">
        <v>0</v>
      </c>
      <c r="W3752" s="28">
        <v>0</v>
      </c>
      <c r="X3752" s="28">
        <v>0</v>
      </c>
      <c r="Y3752" s="28">
        <v>61</v>
      </c>
      <c r="Z3752" s="28">
        <v>0</v>
      </c>
      <c r="AA3752" s="28">
        <v>0</v>
      </c>
      <c r="AB3752" s="28">
        <v>61</v>
      </c>
      <c r="AC3752" s="28">
        <v>0</v>
      </c>
      <c r="AD3752" s="28">
        <v>0</v>
      </c>
    </row>
    <row r="3753" spans="1:30" s="1" customFormat="1" ht="15" customHeight="1" x14ac:dyDescent="0.3">
      <c r="A3753" s="21" t="s">
        <v>34</v>
      </c>
      <c r="B3753" s="21" t="s">
        <v>1395</v>
      </c>
      <c r="C3753" s="21" t="s">
        <v>1395</v>
      </c>
      <c r="D3753" s="36">
        <v>1</v>
      </c>
      <c r="E3753" s="37" t="s">
        <v>109</v>
      </c>
      <c r="F3753" s="36">
        <v>43</v>
      </c>
      <c r="G3753" s="38" t="s">
        <v>38</v>
      </c>
      <c r="H3753" s="39" t="s">
        <v>1027</v>
      </c>
      <c r="I3753" s="21" t="s">
        <v>39</v>
      </c>
      <c r="J3753" s="50" t="s">
        <v>103</v>
      </c>
      <c r="K3753" s="35" t="s">
        <v>104</v>
      </c>
      <c r="L3753" s="21" t="s">
        <v>42</v>
      </c>
      <c r="M3753" s="21" t="s">
        <v>43</v>
      </c>
      <c r="N3753" s="25" t="s">
        <v>44</v>
      </c>
      <c r="O3753" s="28">
        <v>1</v>
      </c>
      <c r="P3753" s="22">
        <v>167</v>
      </c>
      <c r="Q3753" s="21" t="s">
        <v>580</v>
      </c>
      <c r="R3753" s="103">
        <f t="shared" si="58"/>
        <v>167</v>
      </c>
      <c r="S3753" s="28">
        <v>167</v>
      </c>
      <c r="T3753" s="28">
        <v>0</v>
      </c>
      <c r="U3753" s="28">
        <v>0</v>
      </c>
      <c r="V3753" s="28">
        <v>0</v>
      </c>
      <c r="W3753" s="28">
        <v>0</v>
      </c>
      <c r="X3753" s="28">
        <v>0</v>
      </c>
      <c r="Y3753" s="28">
        <v>0</v>
      </c>
      <c r="Z3753" s="28">
        <v>0</v>
      </c>
      <c r="AA3753" s="28">
        <v>0</v>
      </c>
      <c r="AB3753" s="28">
        <v>0</v>
      </c>
      <c r="AC3753" s="28">
        <v>0</v>
      </c>
      <c r="AD3753" s="28">
        <v>0</v>
      </c>
    </row>
    <row r="3754" spans="1:30" s="1" customFormat="1" ht="15" customHeight="1" x14ac:dyDescent="0.3">
      <c r="A3754" s="21" t="s">
        <v>34</v>
      </c>
      <c r="B3754" s="21" t="s">
        <v>1395</v>
      </c>
      <c r="C3754" s="21" t="s">
        <v>1395</v>
      </c>
      <c r="D3754" s="36">
        <v>1</v>
      </c>
      <c r="E3754" s="37" t="s">
        <v>109</v>
      </c>
      <c r="F3754" s="36">
        <v>43</v>
      </c>
      <c r="G3754" s="38" t="s">
        <v>38</v>
      </c>
      <c r="H3754" s="39" t="s">
        <v>1027</v>
      </c>
      <c r="I3754" s="21" t="s">
        <v>39</v>
      </c>
      <c r="J3754" s="50" t="s">
        <v>794</v>
      </c>
      <c r="K3754" s="35" t="s">
        <v>1683</v>
      </c>
      <c r="L3754" s="21" t="s">
        <v>42</v>
      </c>
      <c r="M3754" s="21" t="s">
        <v>43</v>
      </c>
      <c r="N3754" s="25" t="s">
        <v>48</v>
      </c>
      <c r="O3754" s="28">
        <v>6</v>
      </c>
      <c r="P3754" s="22">
        <v>45.5</v>
      </c>
      <c r="Q3754" s="21" t="s">
        <v>580</v>
      </c>
      <c r="R3754" s="103">
        <f t="shared" si="58"/>
        <v>273</v>
      </c>
      <c r="S3754" s="28">
        <v>0</v>
      </c>
      <c r="T3754" s="28">
        <v>0</v>
      </c>
      <c r="U3754" s="28">
        <v>0</v>
      </c>
      <c r="V3754" s="28">
        <v>0</v>
      </c>
      <c r="W3754" s="28">
        <v>273</v>
      </c>
      <c r="X3754" s="28">
        <v>0</v>
      </c>
      <c r="Y3754" s="28">
        <v>0</v>
      </c>
      <c r="Z3754" s="28">
        <v>0</v>
      </c>
      <c r="AA3754" s="28">
        <v>0</v>
      </c>
      <c r="AB3754" s="28">
        <v>0</v>
      </c>
      <c r="AC3754" s="28">
        <v>0</v>
      </c>
      <c r="AD3754" s="28">
        <v>0</v>
      </c>
    </row>
    <row r="3755" spans="1:30" s="1" customFormat="1" ht="15" customHeight="1" x14ac:dyDescent="0.3">
      <c r="A3755" s="21" t="s">
        <v>34</v>
      </c>
      <c r="B3755" s="21" t="s">
        <v>1395</v>
      </c>
      <c r="C3755" s="21" t="s">
        <v>1395</v>
      </c>
      <c r="D3755" s="36">
        <v>1</v>
      </c>
      <c r="E3755" s="37" t="s">
        <v>109</v>
      </c>
      <c r="F3755" s="36">
        <v>43</v>
      </c>
      <c r="G3755" s="38" t="s">
        <v>38</v>
      </c>
      <c r="H3755" s="39" t="s">
        <v>1027</v>
      </c>
      <c r="I3755" s="21" t="s">
        <v>39</v>
      </c>
      <c r="J3755" s="50" t="s">
        <v>783</v>
      </c>
      <c r="K3755" s="35" t="s">
        <v>784</v>
      </c>
      <c r="L3755" s="21" t="s">
        <v>42</v>
      </c>
      <c r="M3755" s="21" t="s">
        <v>43</v>
      </c>
      <c r="N3755" s="25" t="s">
        <v>48</v>
      </c>
      <c r="O3755" s="28">
        <v>2</v>
      </c>
      <c r="P3755" s="22">
        <v>114.5</v>
      </c>
      <c r="Q3755" s="21" t="s">
        <v>580</v>
      </c>
      <c r="R3755" s="103">
        <f t="shared" si="58"/>
        <v>229</v>
      </c>
      <c r="S3755" s="28">
        <v>0</v>
      </c>
      <c r="T3755" s="28">
        <v>0</v>
      </c>
      <c r="U3755" s="28">
        <v>229</v>
      </c>
      <c r="V3755" s="28">
        <v>0</v>
      </c>
      <c r="W3755" s="28">
        <v>0</v>
      </c>
      <c r="X3755" s="28">
        <v>0</v>
      </c>
      <c r="Y3755" s="28">
        <v>0</v>
      </c>
      <c r="Z3755" s="28">
        <v>0</v>
      </c>
      <c r="AA3755" s="28">
        <v>0</v>
      </c>
      <c r="AB3755" s="28">
        <v>0</v>
      </c>
      <c r="AC3755" s="28">
        <v>0</v>
      </c>
      <c r="AD3755" s="28">
        <v>0</v>
      </c>
    </row>
    <row r="3756" spans="1:30" s="1" customFormat="1" ht="15" customHeight="1" x14ac:dyDescent="0.3">
      <c r="A3756" s="21" t="s">
        <v>34</v>
      </c>
      <c r="B3756" s="21" t="s">
        <v>1395</v>
      </c>
      <c r="C3756" s="21" t="s">
        <v>1395</v>
      </c>
      <c r="D3756" s="36">
        <v>1</v>
      </c>
      <c r="E3756" s="37" t="s">
        <v>109</v>
      </c>
      <c r="F3756" s="36">
        <v>43</v>
      </c>
      <c r="G3756" s="38" t="s">
        <v>38</v>
      </c>
      <c r="H3756" s="39" t="s">
        <v>1027</v>
      </c>
      <c r="I3756" s="21" t="s">
        <v>39</v>
      </c>
      <c r="J3756" s="50" t="s">
        <v>549</v>
      </c>
      <c r="K3756" s="35" t="s">
        <v>532</v>
      </c>
      <c r="L3756" s="21" t="s">
        <v>42</v>
      </c>
      <c r="M3756" s="21" t="s">
        <v>43</v>
      </c>
      <c r="N3756" s="25" t="s">
        <v>63</v>
      </c>
      <c r="O3756" s="28">
        <v>2</v>
      </c>
      <c r="P3756" s="22">
        <v>49</v>
      </c>
      <c r="Q3756" s="21" t="s">
        <v>580</v>
      </c>
      <c r="R3756" s="103">
        <f t="shared" si="58"/>
        <v>98</v>
      </c>
      <c r="S3756" s="28">
        <v>0</v>
      </c>
      <c r="T3756" s="28">
        <v>0</v>
      </c>
      <c r="U3756" s="28">
        <v>49</v>
      </c>
      <c r="V3756" s="28">
        <v>0</v>
      </c>
      <c r="W3756" s="28">
        <v>0</v>
      </c>
      <c r="X3756" s="28">
        <v>0</v>
      </c>
      <c r="Y3756" s="28">
        <v>0</v>
      </c>
      <c r="Z3756" s="28">
        <v>0</v>
      </c>
      <c r="AA3756" s="28">
        <v>0</v>
      </c>
      <c r="AB3756" s="28">
        <v>49</v>
      </c>
      <c r="AC3756" s="28">
        <v>0</v>
      </c>
      <c r="AD3756" s="28">
        <v>0</v>
      </c>
    </row>
    <row r="3757" spans="1:30" s="1" customFormat="1" ht="15" customHeight="1" x14ac:dyDescent="0.3">
      <c r="A3757" s="21" t="s">
        <v>34</v>
      </c>
      <c r="B3757" s="21" t="s">
        <v>1395</v>
      </c>
      <c r="C3757" s="21" t="s">
        <v>1395</v>
      </c>
      <c r="D3757" s="36">
        <v>1</v>
      </c>
      <c r="E3757" s="37" t="s">
        <v>109</v>
      </c>
      <c r="F3757" s="36">
        <v>43</v>
      </c>
      <c r="G3757" s="38" t="s">
        <v>38</v>
      </c>
      <c r="H3757" s="39" t="s">
        <v>1027</v>
      </c>
      <c r="I3757" s="21" t="s">
        <v>39</v>
      </c>
      <c r="J3757" s="50" t="s">
        <v>608</v>
      </c>
      <c r="K3757" s="35" t="s">
        <v>609</v>
      </c>
      <c r="L3757" s="21" t="s">
        <v>42</v>
      </c>
      <c r="M3757" s="21" t="s">
        <v>43</v>
      </c>
      <c r="N3757" s="25" t="s">
        <v>48</v>
      </c>
      <c r="O3757" s="28">
        <v>4</v>
      </c>
      <c r="P3757" s="22">
        <v>15.75</v>
      </c>
      <c r="Q3757" s="21" t="s">
        <v>580</v>
      </c>
      <c r="R3757" s="103">
        <f t="shared" si="58"/>
        <v>63</v>
      </c>
      <c r="S3757" s="28">
        <v>0</v>
      </c>
      <c r="T3757" s="28">
        <v>0</v>
      </c>
      <c r="U3757" s="28">
        <v>32</v>
      </c>
      <c r="V3757" s="28">
        <v>0</v>
      </c>
      <c r="W3757" s="28">
        <v>0</v>
      </c>
      <c r="X3757" s="28">
        <v>0</v>
      </c>
      <c r="Y3757" s="28">
        <v>0</v>
      </c>
      <c r="Z3757" s="28">
        <v>0</v>
      </c>
      <c r="AA3757" s="28">
        <v>0</v>
      </c>
      <c r="AB3757" s="28">
        <v>31</v>
      </c>
      <c r="AC3757" s="28">
        <v>0</v>
      </c>
      <c r="AD3757" s="28">
        <v>0</v>
      </c>
    </row>
    <row r="3758" spans="1:30" s="1" customFormat="1" ht="15" customHeight="1" x14ac:dyDescent="0.3">
      <c r="A3758" s="21" t="s">
        <v>34</v>
      </c>
      <c r="B3758" s="21" t="s">
        <v>1395</v>
      </c>
      <c r="C3758" s="21" t="s">
        <v>1395</v>
      </c>
      <c r="D3758" s="36">
        <v>1</v>
      </c>
      <c r="E3758" s="37" t="s">
        <v>109</v>
      </c>
      <c r="F3758" s="36">
        <v>43</v>
      </c>
      <c r="G3758" s="38" t="s">
        <v>38</v>
      </c>
      <c r="H3758" s="39" t="s">
        <v>1027</v>
      </c>
      <c r="I3758" s="21" t="s">
        <v>39</v>
      </c>
      <c r="J3758" s="50" t="s">
        <v>121</v>
      </c>
      <c r="K3758" s="35" t="s">
        <v>122</v>
      </c>
      <c r="L3758" s="21" t="s">
        <v>42</v>
      </c>
      <c r="M3758" s="21" t="s">
        <v>43</v>
      </c>
      <c r="N3758" s="25" t="s">
        <v>48</v>
      </c>
      <c r="O3758" s="28">
        <v>4</v>
      </c>
      <c r="P3758" s="22">
        <v>22.25</v>
      </c>
      <c r="Q3758" s="21" t="s">
        <v>580</v>
      </c>
      <c r="R3758" s="103">
        <f t="shared" si="58"/>
        <v>89</v>
      </c>
      <c r="S3758" s="28">
        <v>0</v>
      </c>
      <c r="T3758" s="28">
        <v>0</v>
      </c>
      <c r="U3758" s="28">
        <v>0</v>
      </c>
      <c r="V3758" s="28">
        <v>89</v>
      </c>
      <c r="W3758" s="28">
        <v>0</v>
      </c>
      <c r="X3758" s="28">
        <v>0</v>
      </c>
      <c r="Y3758" s="28">
        <v>0</v>
      </c>
      <c r="Z3758" s="28">
        <v>0</v>
      </c>
      <c r="AA3758" s="28">
        <v>0</v>
      </c>
      <c r="AB3758" s="28">
        <v>0</v>
      </c>
      <c r="AC3758" s="28">
        <v>0</v>
      </c>
      <c r="AD3758" s="28">
        <v>0</v>
      </c>
    </row>
    <row r="3759" spans="1:30" s="1" customFormat="1" ht="15" customHeight="1" x14ac:dyDescent="0.3">
      <c r="A3759" s="21" t="s">
        <v>34</v>
      </c>
      <c r="B3759" s="21" t="s">
        <v>1395</v>
      </c>
      <c r="C3759" s="21" t="s">
        <v>1395</v>
      </c>
      <c r="D3759" s="36">
        <v>1</v>
      </c>
      <c r="E3759" s="37" t="s">
        <v>109</v>
      </c>
      <c r="F3759" s="36">
        <v>43</v>
      </c>
      <c r="G3759" s="38" t="s">
        <v>38</v>
      </c>
      <c r="H3759" s="39" t="s">
        <v>1027</v>
      </c>
      <c r="I3759" s="21" t="s">
        <v>39</v>
      </c>
      <c r="J3759" s="50" t="s">
        <v>165</v>
      </c>
      <c r="K3759" s="35" t="s">
        <v>166</v>
      </c>
      <c r="L3759" s="21" t="s">
        <v>42</v>
      </c>
      <c r="M3759" s="21" t="s">
        <v>43</v>
      </c>
      <c r="N3759" s="25" t="s">
        <v>48</v>
      </c>
      <c r="O3759" s="28">
        <v>2</v>
      </c>
      <c r="P3759" s="22">
        <v>52</v>
      </c>
      <c r="Q3759" s="21" t="s">
        <v>580</v>
      </c>
      <c r="R3759" s="103">
        <f t="shared" si="58"/>
        <v>104</v>
      </c>
      <c r="S3759" s="28">
        <v>0</v>
      </c>
      <c r="T3759" s="28">
        <v>0</v>
      </c>
      <c r="U3759" s="28">
        <v>52</v>
      </c>
      <c r="V3759" s="28">
        <v>0</v>
      </c>
      <c r="W3759" s="28">
        <v>0</v>
      </c>
      <c r="X3759" s="28">
        <v>0</v>
      </c>
      <c r="Y3759" s="28">
        <v>52</v>
      </c>
      <c r="Z3759" s="28">
        <v>0</v>
      </c>
      <c r="AA3759" s="28">
        <v>0</v>
      </c>
      <c r="AB3759" s="28">
        <v>0</v>
      </c>
      <c r="AC3759" s="28">
        <v>0</v>
      </c>
      <c r="AD3759" s="28">
        <v>0</v>
      </c>
    </row>
    <row r="3760" spans="1:30" s="1" customFormat="1" ht="15" customHeight="1" x14ac:dyDescent="0.3">
      <c r="A3760" s="21" t="s">
        <v>34</v>
      </c>
      <c r="B3760" s="21" t="s">
        <v>1395</v>
      </c>
      <c r="C3760" s="21" t="s">
        <v>1395</v>
      </c>
      <c r="D3760" s="36">
        <v>1</v>
      </c>
      <c r="E3760" s="37" t="s">
        <v>109</v>
      </c>
      <c r="F3760" s="36">
        <v>43</v>
      </c>
      <c r="G3760" s="38" t="s">
        <v>38</v>
      </c>
      <c r="H3760" s="39" t="s">
        <v>1027</v>
      </c>
      <c r="I3760" s="21" t="s">
        <v>39</v>
      </c>
      <c r="J3760" s="50" t="s">
        <v>789</v>
      </c>
      <c r="K3760" s="35" t="s">
        <v>1413</v>
      </c>
      <c r="L3760" s="21" t="s">
        <v>42</v>
      </c>
      <c r="M3760" s="21" t="s">
        <v>43</v>
      </c>
      <c r="N3760" s="25" t="s">
        <v>48</v>
      </c>
      <c r="O3760" s="28">
        <v>4</v>
      </c>
      <c r="P3760" s="22">
        <v>106</v>
      </c>
      <c r="Q3760" s="21" t="s">
        <v>580</v>
      </c>
      <c r="R3760" s="103">
        <f t="shared" si="58"/>
        <v>424</v>
      </c>
      <c r="S3760" s="28">
        <v>0</v>
      </c>
      <c r="T3760" s="28">
        <v>0</v>
      </c>
      <c r="U3760" s="28">
        <v>424</v>
      </c>
      <c r="V3760" s="28">
        <v>0</v>
      </c>
      <c r="W3760" s="28">
        <v>0</v>
      </c>
      <c r="X3760" s="28">
        <v>0</v>
      </c>
      <c r="Y3760" s="28">
        <v>0</v>
      </c>
      <c r="Z3760" s="28">
        <v>0</v>
      </c>
      <c r="AA3760" s="28">
        <v>0</v>
      </c>
      <c r="AB3760" s="28">
        <v>0</v>
      </c>
      <c r="AC3760" s="28">
        <v>0</v>
      </c>
      <c r="AD3760" s="28">
        <v>0</v>
      </c>
    </row>
    <row r="3761" spans="1:30" s="1" customFormat="1" ht="15" customHeight="1" x14ac:dyDescent="0.3">
      <c r="A3761" s="21" t="s">
        <v>34</v>
      </c>
      <c r="B3761" s="21" t="s">
        <v>1395</v>
      </c>
      <c r="C3761" s="21" t="s">
        <v>1395</v>
      </c>
      <c r="D3761" s="36">
        <v>1</v>
      </c>
      <c r="E3761" s="37" t="s">
        <v>109</v>
      </c>
      <c r="F3761" s="36">
        <v>43</v>
      </c>
      <c r="G3761" s="38" t="s">
        <v>38</v>
      </c>
      <c r="H3761" s="39" t="s">
        <v>1027</v>
      </c>
      <c r="I3761" s="21" t="s">
        <v>39</v>
      </c>
      <c r="J3761" s="50" t="s">
        <v>748</v>
      </c>
      <c r="K3761" s="35" t="s">
        <v>792</v>
      </c>
      <c r="L3761" s="21" t="s">
        <v>42</v>
      </c>
      <c r="M3761" s="21" t="s">
        <v>43</v>
      </c>
      <c r="N3761" s="25" t="s">
        <v>48</v>
      </c>
      <c r="O3761" s="28">
        <v>4</v>
      </c>
      <c r="P3761" s="22">
        <v>56.25</v>
      </c>
      <c r="Q3761" s="21" t="s">
        <v>580</v>
      </c>
      <c r="R3761" s="103">
        <f t="shared" si="58"/>
        <v>225</v>
      </c>
      <c r="S3761" s="28">
        <v>113</v>
      </c>
      <c r="T3761" s="28">
        <v>0</v>
      </c>
      <c r="U3761" s="28">
        <v>0</v>
      </c>
      <c r="V3761" s="28">
        <v>0</v>
      </c>
      <c r="W3761" s="28">
        <v>0</v>
      </c>
      <c r="X3761" s="28">
        <v>0</v>
      </c>
      <c r="Y3761" s="28">
        <v>112</v>
      </c>
      <c r="Z3761" s="28">
        <v>0</v>
      </c>
      <c r="AA3761" s="28">
        <v>0</v>
      </c>
      <c r="AB3761" s="28">
        <v>0</v>
      </c>
      <c r="AC3761" s="28">
        <v>0</v>
      </c>
      <c r="AD3761" s="28">
        <v>0</v>
      </c>
    </row>
    <row r="3762" spans="1:30" s="1" customFormat="1" ht="15" customHeight="1" x14ac:dyDescent="0.3">
      <c r="A3762" s="21" t="s">
        <v>34</v>
      </c>
      <c r="B3762" s="21" t="s">
        <v>1395</v>
      </c>
      <c r="C3762" s="21" t="s">
        <v>1395</v>
      </c>
      <c r="D3762" s="36">
        <v>1</v>
      </c>
      <c r="E3762" s="37" t="s">
        <v>109</v>
      </c>
      <c r="F3762" s="36">
        <v>43</v>
      </c>
      <c r="G3762" s="38" t="s">
        <v>38</v>
      </c>
      <c r="H3762" s="39" t="s">
        <v>1027</v>
      </c>
      <c r="I3762" s="21" t="s">
        <v>39</v>
      </c>
      <c r="J3762" s="50" t="s">
        <v>171</v>
      </c>
      <c r="K3762" s="35" t="s">
        <v>172</v>
      </c>
      <c r="L3762" s="21" t="s">
        <v>42</v>
      </c>
      <c r="M3762" s="21" t="s">
        <v>43</v>
      </c>
      <c r="N3762" s="25" t="s">
        <v>63</v>
      </c>
      <c r="O3762" s="28">
        <v>5</v>
      </c>
      <c r="P3762" s="22">
        <v>26.6</v>
      </c>
      <c r="Q3762" s="21" t="s">
        <v>580</v>
      </c>
      <c r="R3762" s="103">
        <f t="shared" si="58"/>
        <v>133</v>
      </c>
      <c r="S3762" s="28">
        <v>53</v>
      </c>
      <c r="T3762" s="28">
        <v>0</v>
      </c>
      <c r="U3762" s="28">
        <v>0</v>
      </c>
      <c r="V3762" s="28">
        <v>53</v>
      </c>
      <c r="W3762" s="28">
        <v>0</v>
      </c>
      <c r="X3762" s="28">
        <v>0</v>
      </c>
      <c r="Y3762" s="28">
        <v>27</v>
      </c>
      <c r="Z3762" s="28">
        <v>0</v>
      </c>
      <c r="AA3762" s="28">
        <v>0</v>
      </c>
      <c r="AB3762" s="28">
        <v>0</v>
      </c>
      <c r="AC3762" s="28">
        <v>0</v>
      </c>
      <c r="AD3762" s="28">
        <v>0</v>
      </c>
    </row>
    <row r="3763" spans="1:30" s="1" customFormat="1" ht="15" customHeight="1" x14ac:dyDescent="0.3">
      <c r="A3763" s="21" t="s">
        <v>34</v>
      </c>
      <c r="B3763" s="21" t="s">
        <v>1395</v>
      </c>
      <c r="C3763" s="21" t="s">
        <v>1395</v>
      </c>
      <c r="D3763" s="36">
        <v>1</v>
      </c>
      <c r="E3763" s="37" t="s">
        <v>109</v>
      </c>
      <c r="F3763" s="36">
        <v>43</v>
      </c>
      <c r="G3763" s="38" t="s">
        <v>38</v>
      </c>
      <c r="H3763" s="39" t="s">
        <v>1027</v>
      </c>
      <c r="I3763" s="21" t="s">
        <v>39</v>
      </c>
      <c r="J3763" s="50" t="s">
        <v>1032</v>
      </c>
      <c r="K3763" s="35" t="s">
        <v>1338</v>
      </c>
      <c r="L3763" s="21" t="s">
        <v>42</v>
      </c>
      <c r="M3763" s="21" t="s">
        <v>43</v>
      </c>
      <c r="N3763" s="25" t="s">
        <v>48</v>
      </c>
      <c r="O3763" s="28">
        <v>2</v>
      </c>
      <c r="P3763" s="22">
        <v>190.5</v>
      </c>
      <c r="Q3763" s="21" t="s">
        <v>580</v>
      </c>
      <c r="R3763" s="103">
        <f t="shared" si="58"/>
        <v>381</v>
      </c>
      <c r="S3763" s="28">
        <v>190</v>
      </c>
      <c r="T3763" s="28">
        <v>0</v>
      </c>
      <c r="U3763" s="28">
        <v>0</v>
      </c>
      <c r="V3763" s="28">
        <v>0</v>
      </c>
      <c r="W3763" s="28">
        <v>191</v>
      </c>
      <c r="X3763" s="28">
        <v>0</v>
      </c>
      <c r="Y3763" s="28">
        <v>0</v>
      </c>
      <c r="Z3763" s="28">
        <v>0</v>
      </c>
      <c r="AA3763" s="28">
        <v>0</v>
      </c>
      <c r="AB3763" s="28">
        <v>0</v>
      </c>
      <c r="AC3763" s="28">
        <v>0</v>
      </c>
      <c r="AD3763" s="28">
        <v>0</v>
      </c>
    </row>
    <row r="3764" spans="1:30" s="1" customFormat="1" ht="15" customHeight="1" x14ac:dyDescent="0.3">
      <c r="A3764" s="21" t="s">
        <v>34</v>
      </c>
      <c r="B3764" s="21" t="s">
        <v>1395</v>
      </c>
      <c r="C3764" s="21" t="s">
        <v>1395</v>
      </c>
      <c r="D3764" s="36">
        <v>1</v>
      </c>
      <c r="E3764" s="37" t="s">
        <v>109</v>
      </c>
      <c r="F3764" s="36">
        <v>43</v>
      </c>
      <c r="G3764" s="38" t="s">
        <v>38</v>
      </c>
      <c r="H3764" s="39" t="s">
        <v>1027</v>
      </c>
      <c r="I3764" s="21" t="s">
        <v>39</v>
      </c>
      <c r="J3764" s="50" t="s">
        <v>66</v>
      </c>
      <c r="K3764" s="35" t="s">
        <v>1962</v>
      </c>
      <c r="L3764" s="21" t="s">
        <v>42</v>
      </c>
      <c r="M3764" s="21" t="s">
        <v>43</v>
      </c>
      <c r="N3764" s="25" t="s">
        <v>61</v>
      </c>
      <c r="O3764" s="28">
        <v>1</v>
      </c>
      <c r="P3764" s="22">
        <v>206</v>
      </c>
      <c r="Q3764" s="21" t="s">
        <v>580</v>
      </c>
      <c r="R3764" s="103">
        <f t="shared" si="58"/>
        <v>206</v>
      </c>
      <c r="S3764" s="28">
        <v>206</v>
      </c>
      <c r="T3764" s="28">
        <v>0</v>
      </c>
      <c r="U3764" s="28">
        <v>0</v>
      </c>
      <c r="V3764" s="28">
        <v>0</v>
      </c>
      <c r="W3764" s="28">
        <v>0</v>
      </c>
      <c r="X3764" s="28">
        <v>0</v>
      </c>
      <c r="Y3764" s="28">
        <v>0</v>
      </c>
      <c r="Z3764" s="28">
        <v>0</v>
      </c>
      <c r="AA3764" s="28">
        <v>0</v>
      </c>
      <c r="AB3764" s="28">
        <v>0</v>
      </c>
      <c r="AC3764" s="28">
        <v>0</v>
      </c>
      <c r="AD3764" s="28">
        <v>0</v>
      </c>
    </row>
    <row r="3765" spans="1:30" s="1" customFormat="1" ht="15" customHeight="1" x14ac:dyDescent="0.3">
      <c r="A3765" s="21" t="s">
        <v>34</v>
      </c>
      <c r="B3765" s="21" t="s">
        <v>1395</v>
      </c>
      <c r="C3765" s="21" t="s">
        <v>1395</v>
      </c>
      <c r="D3765" s="36">
        <v>1</v>
      </c>
      <c r="E3765" s="37" t="s">
        <v>109</v>
      </c>
      <c r="F3765" s="36">
        <v>43</v>
      </c>
      <c r="G3765" s="38" t="s">
        <v>38</v>
      </c>
      <c r="H3765" s="39" t="s">
        <v>1027</v>
      </c>
      <c r="I3765" s="21" t="s">
        <v>39</v>
      </c>
      <c r="J3765" s="50" t="s">
        <v>831</v>
      </c>
      <c r="K3765" s="35" t="s">
        <v>1052</v>
      </c>
      <c r="L3765" s="21" t="s">
        <v>42</v>
      </c>
      <c r="M3765" s="21" t="s">
        <v>43</v>
      </c>
      <c r="N3765" s="25" t="s">
        <v>295</v>
      </c>
      <c r="O3765" s="28">
        <v>30</v>
      </c>
      <c r="P3765" s="22">
        <v>69.599999999999994</v>
      </c>
      <c r="Q3765" s="21" t="s">
        <v>580</v>
      </c>
      <c r="R3765" s="103">
        <f t="shared" si="58"/>
        <v>2088</v>
      </c>
      <c r="S3765" s="28">
        <v>0</v>
      </c>
      <c r="T3765" s="28">
        <v>0</v>
      </c>
      <c r="U3765" s="28">
        <v>0</v>
      </c>
      <c r="V3765" s="28">
        <v>2088</v>
      </c>
      <c r="W3765" s="28">
        <v>0</v>
      </c>
      <c r="X3765" s="28">
        <v>0</v>
      </c>
      <c r="Y3765" s="28">
        <v>0</v>
      </c>
      <c r="Z3765" s="28">
        <v>0</v>
      </c>
      <c r="AA3765" s="28">
        <v>0</v>
      </c>
      <c r="AB3765" s="28">
        <v>0</v>
      </c>
      <c r="AC3765" s="28">
        <v>0</v>
      </c>
      <c r="AD3765" s="28">
        <v>0</v>
      </c>
    </row>
    <row r="3766" spans="1:30" s="1" customFormat="1" ht="15" customHeight="1" x14ac:dyDescent="0.3">
      <c r="A3766" s="21" t="s">
        <v>34</v>
      </c>
      <c r="B3766" s="21" t="s">
        <v>1395</v>
      </c>
      <c r="C3766" s="21" t="s">
        <v>1395</v>
      </c>
      <c r="D3766" s="36">
        <v>1</v>
      </c>
      <c r="E3766" s="37" t="s">
        <v>109</v>
      </c>
      <c r="F3766" s="36">
        <v>43</v>
      </c>
      <c r="G3766" s="38" t="s">
        <v>38</v>
      </c>
      <c r="H3766" s="39" t="s">
        <v>1027</v>
      </c>
      <c r="I3766" s="21" t="s">
        <v>39</v>
      </c>
      <c r="J3766" s="50" t="s">
        <v>1095</v>
      </c>
      <c r="K3766" s="35" t="s">
        <v>1096</v>
      </c>
      <c r="L3766" s="21" t="s">
        <v>42</v>
      </c>
      <c r="M3766" s="21" t="s">
        <v>43</v>
      </c>
      <c r="N3766" s="25" t="s">
        <v>44</v>
      </c>
      <c r="O3766" s="28">
        <v>6</v>
      </c>
      <c r="P3766" s="22">
        <v>231.16666666666666</v>
      </c>
      <c r="Q3766" s="21" t="s">
        <v>580</v>
      </c>
      <c r="R3766" s="103">
        <f t="shared" si="58"/>
        <v>1387</v>
      </c>
      <c r="S3766" s="28">
        <v>0</v>
      </c>
      <c r="T3766" s="28">
        <v>0</v>
      </c>
      <c r="U3766" s="28">
        <v>1387</v>
      </c>
      <c r="V3766" s="28">
        <v>0</v>
      </c>
      <c r="W3766" s="28">
        <v>0</v>
      </c>
      <c r="X3766" s="28">
        <v>0</v>
      </c>
      <c r="Y3766" s="28">
        <v>0</v>
      </c>
      <c r="Z3766" s="28">
        <v>0</v>
      </c>
      <c r="AA3766" s="28">
        <v>0</v>
      </c>
      <c r="AB3766" s="28">
        <v>0</v>
      </c>
      <c r="AC3766" s="28">
        <v>0</v>
      </c>
      <c r="AD3766" s="28">
        <v>0</v>
      </c>
    </row>
    <row r="3767" spans="1:30" s="1" customFormat="1" ht="15" customHeight="1" x14ac:dyDescent="0.3">
      <c r="A3767" s="21" t="s">
        <v>34</v>
      </c>
      <c r="B3767" s="21" t="s">
        <v>1395</v>
      </c>
      <c r="C3767" s="21" t="s">
        <v>1395</v>
      </c>
      <c r="D3767" s="36">
        <v>1</v>
      </c>
      <c r="E3767" s="37" t="s">
        <v>109</v>
      </c>
      <c r="F3767" s="36">
        <v>43</v>
      </c>
      <c r="G3767" s="38" t="s">
        <v>38</v>
      </c>
      <c r="H3767" s="39" t="s">
        <v>1027</v>
      </c>
      <c r="I3767" s="21" t="s">
        <v>39</v>
      </c>
      <c r="J3767" s="50" t="s">
        <v>2263</v>
      </c>
      <c r="K3767" s="35" t="s">
        <v>2264</v>
      </c>
      <c r="L3767" s="21" t="s">
        <v>42</v>
      </c>
      <c r="M3767" s="21" t="s">
        <v>43</v>
      </c>
      <c r="N3767" s="25" t="s">
        <v>48</v>
      </c>
      <c r="O3767" s="28">
        <v>2</v>
      </c>
      <c r="P3767" s="22">
        <v>90</v>
      </c>
      <c r="Q3767" s="21" t="s">
        <v>580</v>
      </c>
      <c r="R3767" s="103">
        <f t="shared" si="58"/>
        <v>180</v>
      </c>
      <c r="S3767" s="28">
        <v>0</v>
      </c>
      <c r="T3767" s="28">
        <v>0</v>
      </c>
      <c r="U3767" s="28">
        <v>0</v>
      </c>
      <c r="V3767" s="28">
        <v>180</v>
      </c>
      <c r="W3767" s="28">
        <v>0</v>
      </c>
      <c r="X3767" s="28">
        <v>0</v>
      </c>
      <c r="Y3767" s="28">
        <v>0</v>
      </c>
      <c r="Z3767" s="28">
        <v>0</v>
      </c>
      <c r="AA3767" s="28">
        <v>0</v>
      </c>
      <c r="AB3767" s="28">
        <v>0</v>
      </c>
      <c r="AC3767" s="28">
        <v>0</v>
      </c>
      <c r="AD3767" s="28">
        <v>0</v>
      </c>
    </row>
    <row r="3768" spans="1:30" s="1" customFormat="1" ht="15" customHeight="1" x14ac:dyDescent="0.3">
      <c r="A3768" s="21" t="s">
        <v>34</v>
      </c>
      <c r="B3768" s="21" t="s">
        <v>1395</v>
      </c>
      <c r="C3768" s="21" t="s">
        <v>1395</v>
      </c>
      <c r="D3768" s="36">
        <v>1</v>
      </c>
      <c r="E3768" s="37" t="s">
        <v>109</v>
      </c>
      <c r="F3768" s="36">
        <v>43</v>
      </c>
      <c r="G3768" s="38" t="s">
        <v>38</v>
      </c>
      <c r="H3768" s="39" t="s">
        <v>1027</v>
      </c>
      <c r="I3768" s="21" t="s">
        <v>39</v>
      </c>
      <c r="J3768" s="50" t="s">
        <v>727</v>
      </c>
      <c r="K3768" s="35" t="s">
        <v>1418</v>
      </c>
      <c r="L3768" s="21" t="s">
        <v>42</v>
      </c>
      <c r="M3768" s="21" t="s">
        <v>43</v>
      </c>
      <c r="N3768" s="25" t="s">
        <v>44</v>
      </c>
      <c r="O3768" s="28">
        <v>1</v>
      </c>
      <c r="P3768" s="22">
        <v>79</v>
      </c>
      <c r="Q3768" s="21" t="s">
        <v>580</v>
      </c>
      <c r="R3768" s="103">
        <f t="shared" si="58"/>
        <v>79</v>
      </c>
      <c r="S3768" s="28">
        <v>0</v>
      </c>
      <c r="T3768" s="28">
        <v>0</v>
      </c>
      <c r="U3768" s="28">
        <v>79</v>
      </c>
      <c r="V3768" s="28">
        <v>0</v>
      </c>
      <c r="W3768" s="28">
        <v>0</v>
      </c>
      <c r="X3768" s="28">
        <v>0</v>
      </c>
      <c r="Y3768" s="28">
        <v>0</v>
      </c>
      <c r="Z3768" s="28">
        <v>0</v>
      </c>
      <c r="AA3768" s="28">
        <v>0</v>
      </c>
      <c r="AB3768" s="28">
        <v>0</v>
      </c>
      <c r="AC3768" s="28">
        <v>0</v>
      </c>
      <c r="AD3768" s="28">
        <v>0</v>
      </c>
    </row>
    <row r="3769" spans="1:30" s="1" customFormat="1" ht="15" customHeight="1" x14ac:dyDescent="0.3">
      <c r="A3769" s="21" t="s">
        <v>34</v>
      </c>
      <c r="B3769" s="21" t="s">
        <v>1395</v>
      </c>
      <c r="C3769" s="21" t="s">
        <v>1395</v>
      </c>
      <c r="D3769" s="36">
        <v>1</v>
      </c>
      <c r="E3769" s="37" t="s">
        <v>109</v>
      </c>
      <c r="F3769" s="36">
        <v>43</v>
      </c>
      <c r="G3769" s="38" t="s">
        <v>38</v>
      </c>
      <c r="H3769" s="39" t="s">
        <v>1027</v>
      </c>
      <c r="I3769" s="21" t="s">
        <v>39</v>
      </c>
      <c r="J3769" s="50" t="s">
        <v>809</v>
      </c>
      <c r="K3769" s="35" t="s">
        <v>1094</v>
      </c>
      <c r="L3769" s="21" t="s">
        <v>42</v>
      </c>
      <c r="M3769" s="21" t="s">
        <v>43</v>
      </c>
      <c r="N3769" s="25" t="s">
        <v>63</v>
      </c>
      <c r="O3769" s="28">
        <v>1</v>
      </c>
      <c r="P3769" s="22">
        <v>126</v>
      </c>
      <c r="Q3769" s="21" t="s">
        <v>580</v>
      </c>
      <c r="R3769" s="103">
        <f t="shared" si="58"/>
        <v>126</v>
      </c>
      <c r="S3769" s="28">
        <v>126</v>
      </c>
      <c r="T3769" s="28">
        <v>0</v>
      </c>
      <c r="U3769" s="28">
        <v>0</v>
      </c>
      <c r="V3769" s="28">
        <v>0</v>
      </c>
      <c r="W3769" s="28">
        <v>0</v>
      </c>
      <c r="X3769" s="28">
        <v>0</v>
      </c>
      <c r="Y3769" s="28">
        <v>0</v>
      </c>
      <c r="Z3769" s="28">
        <v>0</v>
      </c>
      <c r="AA3769" s="28">
        <v>0</v>
      </c>
      <c r="AB3769" s="28">
        <v>0</v>
      </c>
      <c r="AC3769" s="28">
        <v>0</v>
      </c>
      <c r="AD3769" s="28">
        <v>0</v>
      </c>
    </row>
    <row r="3770" spans="1:30" s="1" customFormat="1" ht="15" customHeight="1" x14ac:dyDescent="0.3">
      <c r="A3770" s="21" t="s">
        <v>34</v>
      </c>
      <c r="B3770" s="21" t="s">
        <v>1395</v>
      </c>
      <c r="C3770" s="21" t="s">
        <v>1395</v>
      </c>
      <c r="D3770" s="36">
        <v>1</v>
      </c>
      <c r="E3770" s="37" t="s">
        <v>109</v>
      </c>
      <c r="F3770" s="36">
        <v>43</v>
      </c>
      <c r="G3770" s="38" t="s">
        <v>38</v>
      </c>
      <c r="H3770" s="39" t="s">
        <v>1027</v>
      </c>
      <c r="I3770" s="21" t="s">
        <v>39</v>
      </c>
      <c r="J3770" s="50" t="s">
        <v>1105</v>
      </c>
      <c r="K3770" s="35" t="s">
        <v>1106</v>
      </c>
      <c r="L3770" s="21" t="s">
        <v>42</v>
      </c>
      <c r="M3770" s="21" t="s">
        <v>43</v>
      </c>
      <c r="N3770" s="25" t="s">
        <v>48</v>
      </c>
      <c r="O3770" s="28">
        <v>2</v>
      </c>
      <c r="P3770" s="22">
        <v>458.5</v>
      </c>
      <c r="Q3770" s="21" t="s">
        <v>580</v>
      </c>
      <c r="R3770" s="103">
        <f t="shared" si="58"/>
        <v>917</v>
      </c>
      <c r="S3770" s="28">
        <v>0</v>
      </c>
      <c r="T3770" s="28">
        <v>0</v>
      </c>
      <c r="U3770" s="28">
        <v>917</v>
      </c>
      <c r="V3770" s="28">
        <v>0</v>
      </c>
      <c r="W3770" s="28">
        <v>0</v>
      </c>
      <c r="X3770" s="28">
        <v>0</v>
      </c>
      <c r="Y3770" s="28">
        <v>0</v>
      </c>
      <c r="Z3770" s="28">
        <v>0</v>
      </c>
      <c r="AA3770" s="28">
        <v>0</v>
      </c>
      <c r="AB3770" s="28">
        <v>0</v>
      </c>
      <c r="AC3770" s="28">
        <v>0</v>
      </c>
      <c r="AD3770" s="28">
        <v>0</v>
      </c>
    </row>
    <row r="3771" spans="1:30" s="1" customFormat="1" ht="15" customHeight="1" x14ac:dyDescent="0.3">
      <c r="A3771" s="21" t="s">
        <v>34</v>
      </c>
      <c r="B3771" s="21" t="s">
        <v>1395</v>
      </c>
      <c r="C3771" s="21" t="s">
        <v>1395</v>
      </c>
      <c r="D3771" s="36">
        <v>1</v>
      </c>
      <c r="E3771" s="37" t="s">
        <v>109</v>
      </c>
      <c r="F3771" s="36">
        <v>43</v>
      </c>
      <c r="G3771" s="38" t="s">
        <v>38</v>
      </c>
      <c r="H3771" s="39" t="s">
        <v>1027</v>
      </c>
      <c r="I3771" s="21" t="s">
        <v>39</v>
      </c>
      <c r="J3771" s="50" t="s">
        <v>1482</v>
      </c>
      <c r="K3771" s="35" t="s">
        <v>2265</v>
      </c>
      <c r="L3771" s="21" t="s">
        <v>42</v>
      </c>
      <c r="M3771" s="21" t="s">
        <v>43</v>
      </c>
      <c r="N3771" s="25" t="s">
        <v>254</v>
      </c>
      <c r="O3771" s="28">
        <v>1</v>
      </c>
      <c r="P3771" s="22">
        <v>912</v>
      </c>
      <c r="Q3771" s="21" t="s">
        <v>580</v>
      </c>
      <c r="R3771" s="103">
        <f t="shared" si="58"/>
        <v>912</v>
      </c>
      <c r="S3771" s="28">
        <v>0</v>
      </c>
      <c r="T3771" s="28">
        <v>0</v>
      </c>
      <c r="U3771" s="28">
        <v>912</v>
      </c>
      <c r="V3771" s="28">
        <v>0</v>
      </c>
      <c r="W3771" s="28">
        <v>0</v>
      </c>
      <c r="X3771" s="28">
        <v>0</v>
      </c>
      <c r="Y3771" s="28">
        <v>0</v>
      </c>
      <c r="Z3771" s="28">
        <v>0</v>
      </c>
      <c r="AA3771" s="28">
        <v>0</v>
      </c>
      <c r="AB3771" s="28">
        <v>0</v>
      </c>
      <c r="AC3771" s="28">
        <v>0</v>
      </c>
      <c r="AD3771" s="28">
        <v>0</v>
      </c>
    </row>
    <row r="3772" spans="1:30" s="1" customFormat="1" ht="15" customHeight="1" x14ac:dyDescent="0.3">
      <c r="A3772" s="21" t="s">
        <v>34</v>
      </c>
      <c r="B3772" s="21" t="s">
        <v>1395</v>
      </c>
      <c r="C3772" s="21" t="s">
        <v>1395</v>
      </c>
      <c r="D3772" s="36">
        <v>1</v>
      </c>
      <c r="E3772" s="37" t="s">
        <v>148</v>
      </c>
      <c r="F3772" s="36">
        <v>44</v>
      </c>
      <c r="G3772" s="38" t="s">
        <v>38</v>
      </c>
      <c r="H3772" s="39">
        <v>21101</v>
      </c>
      <c r="I3772" s="21" t="s">
        <v>39</v>
      </c>
      <c r="J3772" s="25" t="s">
        <v>74</v>
      </c>
      <c r="K3772" s="35" t="s">
        <v>75</v>
      </c>
      <c r="L3772" s="21" t="s">
        <v>42</v>
      </c>
      <c r="M3772" s="21" t="s">
        <v>43</v>
      </c>
      <c r="N3772" s="25" t="s">
        <v>48</v>
      </c>
      <c r="O3772" s="28">
        <v>1</v>
      </c>
      <c r="P3772" s="22">
        <v>406</v>
      </c>
      <c r="Q3772" s="21" t="s">
        <v>580</v>
      </c>
      <c r="R3772" s="103">
        <f t="shared" si="58"/>
        <v>406</v>
      </c>
      <c r="S3772" s="28">
        <v>406</v>
      </c>
      <c r="T3772" s="28">
        <v>0</v>
      </c>
      <c r="U3772" s="28">
        <v>0</v>
      </c>
      <c r="V3772" s="28">
        <v>0</v>
      </c>
      <c r="W3772" s="28">
        <v>0</v>
      </c>
      <c r="X3772" s="28">
        <v>0</v>
      </c>
      <c r="Y3772" s="28">
        <v>0</v>
      </c>
      <c r="Z3772" s="28">
        <v>0</v>
      </c>
      <c r="AA3772" s="28">
        <v>0</v>
      </c>
      <c r="AB3772" s="28">
        <v>0</v>
      </c>
      <c r="AC3772" s="28">
        <v>0</v>
      </c>
      <c r="AD3772" s="28">
        <v>0</v>
      </c>
    </row>
    <row r="3773" spans="1:30" s="1" customFormat="1" ht="15" customHeight="1" x14ac:dyDescent="0.3">
      <c r="A3773" s="21" t="s">
        <v>34</v>
      </c>
      <c r="B3773" s="21" t="s">
        <v>1395</v>
      </c>
      <c r="C3773" s="21" t="s">
        <v>1395</v>
      </c>
      <c r="D3773" s="36">
        <v>1</v>
      </c>
      <c r="E3773" s="37" t="s">
        <v>148</v>
      </c>
      <c r="F3773" s="36">
        <v>44</v>
      </c>
      <c r="G3773" s="38" t="s">
        <v>38</v>
      </c>
      <c r="H3773" s="39">
        <v>21101</v>
      </c>
      <c r="I3773" s="21" t="s">
        <v>39</v>
      </c>
      <c r="J3773" s="25" t="s">
        <v>142</v>
      </c>
      <c r="K3773" s="35" t="s">
        <v>745</v>
      </c>
      <c r="L3773" s="21" t="s">
        <v>42</v>
      </c>
      <c r="M3773" s="21" t="s">
        <v>43</v>
      </c>
      <c r="N3773" s="25" t="s">
        <v>63</v>
      </c>
      <c r="O3773" s="28">
        <v>1</v>
      </c>
      <c r="P3773" s="22">
        <v>1728</v>
      </c>
      <c r="Q3773" s="21" t="s">
        <v>580</v>
      </c>
      <c r="R3773" s="103">
        <f t="shared" si="58"/>
        <v>1728</v>
      </c>
      <c r="S3773" s="28">
        <v>1728</v>
      </c>
      <c r="T3773" s="28">
        <v>0</v>
      </c>
      <c r="U3773" s="28">
        <v>0</v>
      </c>
      <c r="V3773" s="28">
        <v>0</v>
      </c>
      <c r="W3773" s="28">
        <v>0</v>
      </c>
      <c r="X3773" s="28">
        <v>0</v>
      </c>
      <c r="Y3773" s="28">
        <v>0</v>
      </c>
      <c r="Z3773" s="28">
        <v>0</v>
      </c>
      <c r="AA3773" s="28">
        <v>0</v>
      </c>
      <c r="AB3773" s="28">
        <v>0</v>
      </c>
      <c r="AC3773" s="28">
        <v>0</v>
      </c>
      <c r="AD3773" s="28">
        <v>0</v>
      </c>
    </row>
    <row r="3774" spans="1:30" s="1" customFormat="1" ht="15" customHeight="1" x14ac:dyDescent="0.3">
      <c r="A3774" s="21" t="s">
        <v>34</v>
      </c>
      <c r="B3774" s="21" t="s">
        <v>1395</v>
      </c>
      <c r="C3774" s="21" t="s">
        <v>1395</v>
      </c>
      <c r="D3774" s="36">
        <v>1</v>
      </c>
      <c r="E3774" s="37" t="s">
        <v>37</v>
      </c>
      <c r="F3774" s="36">
        <v>1</v>
      </c>
      <c r="G3774" s="38" t="s">
        <v>38</v>
      </c>
      <c r="H3774" s="39">
        <v>21101</v>
      </c>
      <c r="I3774" s="21" t="s">
        <v>39</v>
      </c>
      <c r="J3774" s="25" t="s">
        <v>140</v>
      </c>
      <c r="K3774" s="35" t="s">
        <v>744</v>
      </c>
      <c r="L3774" s="21" t="s">
        <v>42</v>
      </c>
      <c r="M3774" s="21" t="s">
        <v>43</v>
      </c>
      <c r="N3774" s="25" t="s">
        <v>63</v>
      </c>
      <c r="O3774" s="28">
        <v>5</v>
      </c>
      <c r="P3774" s="22">
        <v>1276</v>
      </c>
      <c r="Q3774" s="21" t="s">
        <v>580</v>
      </c>
      <c r="R3774" s="103">
        <f t="shared" si="58"/>
        <v>6380</v>
      </c>
      <c r="S3774" s="28">
        <v>0</v>
      </c>
      <c r="T3774" s="28">
        <v>2552</v>
      </c>
      <c r="U3774" s="28">
        <v>0</v>
      </c>
      <c r="V3774" s="28">
        <v>0</v>
      </c>
      <c r="W3774" s="28">
        <v>2552</v>
      </c>
      <c r="X3774" s="28">
        <v>0</v>
      </c>
      <c r="Y3774" s="28">
        <v>1276</v>
      </c>
      <c r="Z3774" s="28">
        <v>0</v>
      </c>
      <c r="AA3774" s="28">
        <v>0</v>
      </c>
      <c r="AB3774" s="28">
        <v>0</v>
      </c>
      <c r="AC3774" s="28">
        <v>0</v>
      </c>
      <c r="AD3774" s="28">
        <v>0</v>
      </c>
    </row>
    <row r="3775" spans="1:30" s="1" customFormat="1" ht="15" customHeight="1" x14ac:dyDescent="0.3">
      <c r="A3775" s="21" t="s">
        <v>34</v>
      </c>
      <c r="B3775" s="21" t="s">
        <v>1395</v>
      </c>
      <c r="C3775" s="21" t="s">
        <v>1395</v>
      </c>
      <c r="D3775" s="36">
        <v>1</v>
      </c>
      <c r="E3775" s="37" t="s">
        <v>37</v>
      </c>
      <c r="F3775" s="36">
        <v>1</v>
      </c>
      <c r="G3775" s="38" t="s">
        <v>38</v>
      </c>
      <c r="H3775" s="39">
        <v>21101</v>
      </c>
      <c r="I3775" s="21" t="s">
        <v>39</v>
      </c>
      <c r="J3775" s="25" t="s">
        <v>103</v>
      </c>
      <c r="K3775" s="35" t="s">
        <v>104</v>
      </c>
      <c r="L3775" s="21" t="s">
        <v>42</v>
      </c>
      <c r="M3775" s="21" t="s">
        <v>43</v>
      </c>
      <c r="N3775" s="25" t="s">
        <v>44</v>
      </c>
      <c r="O3775" s="28">
        <v>3</v>
      </c>
      <c r="P3775" s="22">
        <v>209</v>
      </c>
      <c r="Q3775" s="21" t="s">
        <v>580</v>
      </c>
      <c r="R3775" s="103">
        <f t="shared" si="58"/>
        <v>627</v>
      </c>
      <c r="S3775" s="28">
        <v>0</v>
      </c>
      <c r="T3775" s="28">
        <v>418</v>
      </c>
      <c r="U3775" s="28">
        <v>0</v>
      </c>
      <c r="V3775" s="28">
        <v>0</v>
      </c>
      <c r="W3775" s="28">
        <v>209</v>
      </c>
      <c r="X3775" s="28">
        <v>0</v>
      </c>
      <c r="Y3775" s="28">
        <v>0</v>
      </c>
      <c r="Z3775" s="28">
        <v>0</v>
      </c>
      <c r="AA3775" s="28">
        <v>0</v>
      </c>
      <c r="AB3775" s="28">
        <v>0</v>
      </c>
      <c r="AC3775" s="28">
        <v>0</v>
      </c>
      <c r="AD3775" s="28">
        <v>0</v>
      </c>
    </row>
    <row r="3776" spans="1:30" s="1" customFormat="1" ht="15" customHeight="1" x14ac:dyDescent="0.3">
      <c r="A3776" s="21" t="s">
        <v>34</v>
      </c>
      <c r="B3776" s="21" t="s">
        <v>1395</v>
      </c>
      <c r="C3776" s="21" t="s">
        <v>1395</v>
      </c>
      <c r="D3776" s="36">
        <v>1</v>
      </c>
      <c r="E3776" s="37" t="s">
        <v>37</v>
      </c>
      <c r="F3776" s="36">
        <v>1</v>
      </c>
      <c r="G3776" s="38" t="s">
        <v>38</v>
      </c>
      <c r="H3776" s="39">
        <v>21101</v>
      </c>
      <c r="I3776" s="21" t="s">
        <v>39</v>
      </c>
      <c r="J3776" s="25" t="s">
        <v>1033</v>
      </c>
      <c r="K3776" s="35" t="s">
        <v>1053</v>
      </c>
      <c r="L3776" s="21" t="s">
        <v>42</v>
      </c>
      <c r="M3776" s="21" t="s">
        <v>43</v>
      </c>
      <c r="N3776" s="25" t="s">
        <v>48</v>
      </c>
      <c r="O3776" s="28">
        <v>1</v>
      </c>
      <c r="P3776" s="22">
        <v>336</v>
      </c>
      <c r="Q3776" s="21" t="s">
        <v>580</v>
      </c>
      <c r="R3776" s="103">
        <f t="shared" si="58"/>
        <v>336</v>
      </c>
      <c r="S3776" s="28">
        <v>0</v>
      </c>
      <c r="T3776" s="28">
        <v>336</v>
      </c>
      <c r="U3776" s="28">
        <v>0</v>
      </c>
      <c r="V3776" s="28">
        <v>0</v>
      </c>
      <c r="W3776" s="28">
        <v>0</v>
      </c>
      <c r="X3776" s="28">
        <v>0</v>
      </c>
      <c r="Y3776" s="28">
        <v>0</v>
      </c>
      <c r="Z3776" s="28">
        <v>0</v>
      </c>
      <c r="AA3776" s="28">
        <v>0</v>
      </c>
      <c r="AB3776" s="28">
        <v>0</v>
      </c>
      <c r="AC3776" s="28">
        <v>0</v>
      </c>
      <c r="AD3776" s="28">
        <v>0</v>
      </c>
    </row>
    <row r="3777" spans="1:30" s="1" customFormat="1" ht="15" customHeight="1" x14ac:dyDescent="0.3">
      <c r="A3777" s="21" t="s">
        <v>34</v>
      </c>
      <c r="B3777" s="21" t="s">
        <v>1395</v>
      </c>
      <c r="C3777" s="21" t="s">
        <v>1395</v>
      </c>
      <c r="D3777" s="36">
        <v>1</v>
      </c>
      <c r="E3777" s="37" t="s">
        <v>37</v>
      </c>
      <c r="F3777" s="36">
        <v>1</v>
      </c>
      <c r="G3777" s="38" t="s">
        <v>38</v>
      </c>
      <c r="H3777" s="39">
        <v>21101</v>
      </c>
      <c r="I3777" s="21" t="s">
        <v>39</v>
      </c>
      <c r="J3777" s="25" t="s">
        <v>522</v>
      </c>
      <c r="K3777" s="35" t="s">
        <v>528</v>
      </c>
      <c r="L3777" s="21" t="s">
        <v>42</v>
      </c>
      <c r="M3777" s="21" t="s">
        <v>43</v>
      </c>
      <c r="N3777" s="25" t="s">
        <v>44</v>
      </c>
      <c r="O3777" s="28">
        <v>2</v>
      </c>
      <c r="P3777" s="22">
        <v>255</v>
      </c>
      <c r="Q3777" s="21" t="s">
        <v>580</v>
      </c>
      <c r="R3777" s="103">
        <f t="shared" si="58"/>
        <v>510</v>
      </c>
      <c r="S3777" s="28">
        <v>0</v>
      </c>
      <c r="T3777" s="28">
        <v>255</v>
      </c>
      <c r="U3777" s="28">
        <v>0</v>
      </c>
      <c r="V3777" s="28">
        <v>0</v>
      </c>
      <c r="W3777" s="28">
        <v>255</v>
      </c>
      <c r="X3777" s="28">
        <v>0</v>
      </c>
      <c r="Y3777" s="28">
        <v>0</v>
      </c>
      <c r="Z3777" s="28">
        <v>0</v>
      </c>
      <c r="AA3777" s="28">
        <v>0</v>
      </c>
      <c r="AB3777" s="28">
        <v>0</v>
      </c>
      <c r="AC3777" s="28">
        <v>0</v>
      </c>
      <c r="AD3777" s="28">
        <v>0</v>
      </c>
    </row>
    <row r="3778" spans="1:30" s="1" customFormat="1" ht="15" customHeight="1" x14ac:dyDescent="0.3">
      <c r="A3778" s="21" t="s">
        <v>34</v>
      </c>
      <c r="B3778" s="21" t="s">
        <v>1395</v>
      </c>
      <c r="C3778" s="21" t="s">
        <v>1395</v>
      </c>
      <c r="D3778" s="36">
        <v>1</v>
      </c>
      <c r="E3778" s="37" t="s">
        <v>37</v>
      </c>
      <c r="F3778" s="36">
        <v>1</v>
      </c>
      <c r="G3778" s="38" t="s">
        <v>38</v>
      </c>
      <c r="H3778" s="39">
        <v>21101</v>
      </c>
      <c r="I3778" s="21" t="s">
        <v>39</v>
      </c>
      <c r="J3778" s="25" t="s">
        <v>523</v>
      </c>
      <c r="K3778" s="35" t="s">
        <v>612</v>
      </c>
      <c r="L3778" s="21" t="s">
        <v>42</v>
      </c>
      <c r="M3778" s="21" t="s">
        <v>43</v>
      </c>
      <c r="N3778" s="25" t="s">
        <v>44</v>
      </c>
      <c r="O3778" s="28">
        <v>3</v>
      </c>
      <c r="P3778" s="22">
        <v>290</v>
      </c>
      <c r="Q3778" s="21" t="s">
        <v>580</v>
      </c>
      <c r="R3778" s="103">
        <f t="shared" si="58"/>
        <v>870</v>
      </c>
      <c r="S3778" s="28">
        <v>0</v>
      </c>
      <c r="T3778" s="28">
        <v>580</v>
      </c>
      <c r="U3778" s="28">
        <v>0</v>
      </c>
      <c r="V3778" s="28">
        <v>0</v>
      </c>
      <c r="W3778" s="28">
        <v>0</v>
      </c>
      <c r="X3778" s="28">
        <v>0</v>
      </c>
      <c r="Y3778" s="28">
        <v>290</v>
      </c>
      <c r="Z3778" s="28">
        <v>0</v>
      </c>
      <c r="AA3778" s="28">
        <v>0</v>
      </c>
      <c r="AB3778" s="28">
        <v>0</v>
      </c>
      <c r="AC3778" s="28">
        <v>0</v>
      </c>
      <c r="AD3778" s="28">
        <v>0</v>
      </c>
    </row>
    <row r="3779" spans="1:30" s="1" customFormat="1" ht="15" customHeight="1" x14ac:dyDescent="0.3">
      <c r="A3779" s="21" t="s">
        <v>34</v>
      </c>
      <c r="B3779" s="21" t="s">
        <v>1395</v>
      </c>
      <c r="C3779" s="21" t="s">
        <v>1395</v>
      </c>
      <c r="D3779" s="36">
        <v>1</v>
      </c>
      <c r="E3779" s="37" t="s">
        <v>37</v>
      </c>
      <c r="F3779" s="36">
        <v>1</v>
      </c>
      <c r="G3779" s="38" t="s">
        <v>38</v>
      </c>
      <c r="H3779" s="39">
        <v>21101</v>
      </c>
      <c r="I3779" s="21" t="s">
        <v>39</v>
      </c>
      <c r="J3779" s="25" t="s">
        <v>121</v>
      </c>
      <c r="K3779" s="35" t="s">
        <v>786</v>
      </c>
      <c r="L3779" s="21" t="s">
        <v>42</v>
      </c>
      <c r="M3779" s="21" t="s">
        <v>43</v>
      </c>
      <c r="N3779" s="25" t="s">
        <v>48</v>
      </c>
      <c r="O3779" s="28">
        <v>5</v>
      </c>
      <c r="P3779" s="22">
        <v>37.200000000000003</v>
      </c>
      <c r="Q3779" s="21" t="s">
        <v>580</v>
      </c>
      <c r="R3779" s="103">
        <f t="shared" si="58"/>
        <v>186</v>
      </c>
      <c r="S3779" s="28">
        <v>0</v>
      </c>
      <c r="T3779" s="28">
        <v>186</v>
      </c>
      <c r="U3779" s="28">
        <v>0</v>
      </c>
      <c r="V3779" s="28">
        <v>0</v>
      </c>
      <c r="W3779" s="28">
        <v>0</v>
      </c>
      <c r="X3779" s="28">
        <v>0</v>
      </c>
      <c r="Y3779" s="28">
        <v>0</v>
      </c>
      <c r="Z3779" s="28">
        <v>0</v>
      </c>
      <c r="AA3779" s="28">
        <v>0</v>
      </c>
      <c r="AB3779" s="28">
        <v>0</v>
      </c>
      <c r="AC3779" s="28">
        <v>0</v>
      </c>
      <c r="AD3779" s="28">
        <v>0</v>
      </c>
    </row>
    <row r="3780" spans="1:30" s="1" customFormat="1" ht="15" customHeight="1" x14ac:dyDescent="0.3">
      <c r="A3780" s="21" t="s">
        <v>34</v>
      </c>
      <c r="B3780" s="21" t="s">
        <v>1395</v>
      </c>
      <c r="C3780" s="21" t="s">
        <v>1395</v>
      </c>
      <c r="D3780" s="36">
        <v>1</v>
      </c>
      <c r="E3780" s="37" t="s">
        <v>37</v>
      </c>
      <c r="F3780" s="36">
        <v>1</v>
      </c>
      <c r="G3780" s="38" t="s">
        <v>38</v>
      </c>
      <c r="H3780" s="39">
        <v>21101</v>
      </c>
      <c r="I3780" s="21" t="s">
        <v>39</v>
      </c>
      <c r="J3780" s="25" t="s">
        <v>123</v>
      </c>
      <c r="K3780" s="35" t="s">
        <v>156</v>
      </c>
      <c r="L3780" s="21" t="s">
        <v>42</v>
      </c>
      <c r="M3780" s="21" t="s">
        <v>43</v>
      </c>
      <c r="N3780" s="25" t="s">
        <v>48</v>
      </c>
      <c r="O3780" s="28">
        <v>5</v>
      </c>
      <c r="P3780" s="22">
        <v>57</v>
      </c>
      <c r="Q3780" s="21" t="s">
        <v>580</v>
      </c>
      <c r="R3780" s="103">
        <f t="shared" si="58"/>
        <v>285</v>
      </c>
      <c r="S3780" s="28">
        <v>0</v>
      </c>
      <c r="T3780" s="28">
        <v>171</v>
      </c>
      <c r="U3780" s="28">
        <v>0</v>
      </c>
      <c r="V3780" s="28">
        <v>0</v>
      </c>
      <c r="W3780" s="28">
        <v>0</v>
      </c>
      <c r="X3780" s="28">
        <v>0</v>
      </c>
      <c r="Y3780" s="28">
        <v>114</v>
      </c>
      <c r="Z3780" s="28">
        <v>0</v>
      </c>
      <c r="AA3780" s="28">
        <v>0</v>
      </c>
      <c r="AB3780" s="28">
        <v>0</v>
      </c>
      <c r="AC3780" s="28">
        <v>0</v>
      </c>
      <c r="AD3780" s="28">
        <v>0</v>
      </c>
    </row>
    <row r="3781" spans="1:30" s="1" customFormat="1" ht="15" customHeight="1" x14ac:dyDescent="0.3">
      <c r="A3781" s="21" t="s">
        <v>34</v>
      </c>
      <c r="B3781" s="21" t="s">
        <v>1395</v>
      </c>
      <c r="C3781" s="21" t="s">
        <v>1395</v>
      </c>
      <c r="D3781" s="36">
        <v>1</v>
      </c>
      <c r="E3781" s="37" t="s">
        <v>37</v>
      </c>
      <c r="F3781" s="36">
        <v>1</v>
      </c>
      <c r="G3781" s="38" t="s">
        <v>38</v>
      </c>
      <c r="H3781" s="39">
        <v>21101</v>
      </c>
      <c r="I3781" s="21" t="s">
        <v>39</v>
      </c>
      <c r="J3781" s="25" t="s">
        <v>825</v>
      </c>
      <c r="K3781" s="35" t="s">
        <v>826</v>
      </c>
      <c r="L3781" s="21" t="s">
        <v>42</v>
      </c>
      <c r="M3781" s="21" t="s">
        <v>43</v>
      </c>
      <c r="N3781" s="25" t="s">
        <v>48</v>
      </c>
      <c r="O3781" s="28">
        <v>2</v>
      </c>
      <c r="P3781" s="22">
        <v>186</v>
      </c>
      <c r="Q3781" s="21" t="s">
        <v>580</v>
      </c>
      <c r="R3781" s="103">
        <f t="shared" si="58"/>
        <v>372</v>
      </c>
      <c r="S3781" s="28">
        <v>0</v>
      </c>
      <c r="T3781" s="28">
        <v>186</v>
      </c>
      <c r="U3781" s="28">
        <v>0</v>
      </c>
      <c r="V3781" s="28">
        <v>0</v>
      </c>
      <c r="W3781" s="28">
        <v>0</v>
      </c>
      <c r="X3781" s="28">
        <v>0</v>
      </c>
      <c r="Y3781" s="28">
        <v>0</v>
      </c>
      <c r="Z3781" s="28">
        <v>0</v>
      </c>
      <c r="AA3781" s="28">
        <v>0</v>
      </c>
      <c r="AB3781" s="28">
        <v>186</v>
      </c>
      <c r="AC3781" s="28">
        <v>0</v>
      </c>
      <c r="AD3781" s="28">
        <v>0</v>
      </c>
    </row>
    <row r="3782" spans="1:30" s="1" customFormat="1" ht="15" customHeight="1" x14ac:dyDescent="0.3">
      <c r="A3782" s="21" t="s">
        <v>34</v>
      </c>
      <c r="B3782" s="21" t="s">
        <v>1395</v>
      </c>
      <c r="C3782" s="21" t="s">
        <v>1395</v>
      </c>
      <c r="D3782" s="36">
        <v>1</v>
      </c>
      <c r="E3782" s="37" t="s">
        <v>37</v>
      </c>
      <c r="F3782" s="36">
        <v>1</v>
      </c>
      <c r="G3782" s="38" t="s">
        <v>38</v>
      </c>
      <c r="H3782" s="39">
        <v>21101</v>
      </c>
      <c r="I3782" s="21" t="s">
        <v>39</v>
      </c>
      <c r="J3782" s="25" t="s">
        <v>636</v>
      </c>
      <c r="K3782" s="35" t="s">
        <v>1396</v>
      </c>
      <c r="L3782" s="21" t="s">
        <v>42</v>
      </c>
      <c r="M3782" s="21" t="s">
        <v>43</v>
      </c>
      <c r="N3782" s="25" t="s">
        <v>48</v>
      </c>
      <c r="O3782" s="28">
        <v>5</v>
      </c>
      <c r="P3782" s="22">
        <v>174</v>
      </c>
      <c r="Q3782" s="21" t="s">
        <v>580</v>
      </c>
      <c r="R3782" s="103">
        <f t="shared" si="58"/>
        <v>870</v>
      </c>
      <c r="S3782" s="28">
        <v>0</v>
      </c>
      <c r="T3782" s="28">
        <v>870</v>
      </c>
      <c r="U3782" s="28">
        <v>0</v>
      </c>
      <c r="V3782" s="28">
        <v>0</v>
      </c>
      <c r="W3782" s="28">
        <v>0</v>
      </c>
      <c r="X3782" s="28">
        <v>0</v>
      </c>
      <c r="Y3782" s="28">
        <v>0</v>
      </c>
      <c r="Z3782" s="28">
        <v>0</v>
      </c>
      <c r="AA3782" s="28">
        <v>0</v>
      </c>
      <c r="AB3782" s="28">
        <v>0</v>
      </c>
      <c r="AC3782" s="28">
        <v>0</v>
      </c>
      <c r="AD3782" s="28">
        <v>0</v>
      </c>
    </row>
    <row r="3783" spans="1:30" s="1" customFormat="1" ht="15" customHeight="1" x14ac:dyDescent="0.3">
      <c r="A3783" s="21" t="s">
        <v>34</v>
      </c>
      <c r="B3783" s="21" t="s">
        <v>1395</v>
      </c>
      <c r="C3783" s="21" t="s">
        <v>1395</v>
      </c>
      <c r="D3783" s="36">
        <v>1</v>
      </c>
      <c r="E3783" s="37" t="s">
        <v>37</v>
      </c>
      <c r="F3783" s="36">
        <v>1</v>
      </c>
      <c r="G3783" s="38" t="s">
        <v>38</v>
      </c>
      <c r="H3783" s="39">
        <v>21101</v>
      </c>
      <c r="I3783" s="21" t="s">
        <v>39</v>
      </c>
      <c r="J3783" s="25" t="s">
        <v>936</v>
      </c>
      <c r="K3783" s="35" t="s">
        <v>937</v>
      </c>
      <c r="L3783" s="21" t="s">
        <v>42</v>
      </c>
      <c r="M3783" s="21" t="s">
        <v>43</v>
      </c>
      <c r="N3783" s="25" t="s">
        <v>48</v>
      </c>
      <c r="O3783" s="28">
        <v>5</v>
      </c>
      <c r="P3783" s="22">
        <v>986</v>
      </c>
      <c r="Q3783" s="21" t="s">
        <v>580</v>
      </c>
      <c r="R3783" s="103">
        <f t="shared" si="58"/>
        <v>4930</v>
      </c>
      <c r="S3783" s="28">
        <v>0</v>
      </c>
      <c r="T3783" s="28">
        <v>0</v>
      </c>
      <c r="U3783" s="28">
        <v>0</v>
      </c>
      <c r="V3783" s="28">
        <v>0</v>
      </c>
      <c r="W3783" s="28">
        <v>0</v>
      </c>
      <c r="X3783" s="28">
        <v>0</v>
      </c>
      <c r="Y3783" s="28">
        <v>4930</v>
      </c>
      <c r="Z3783" s="28">
        <v>0</v>
      </c>
      <c r="AA3783" s="28">
        <v>0</v>
      </c>
      <c r="AB3783" s="28">
        <v>0</v>
      </c>
      <c r="AC3783" s="28">
        <v>0</v>
      </c>
      <c r="AD3783" s="28">
        <v>0</v>
      </c>
    </row>
    <row r="3784" spans="1:30" s="1" customFormat="1" ht="15" customHeight="1" x14ac:dyDescent="0.3">
      <c r="A3784" s="21" t="s">
        <v>34</v>
      </c>
      <c r="B3784" s="21" t="s">
        <v>1395</v>
      </c>
      <c r="C3784" s="21" t="s">
        <v>1395</v>
      </c>
      <c r="D3784" s="36">
        <v>1</v>
      </c>
      <c r="E3784" s="37" t="s">
        <v>37</v>
      </c>
      <c r="F3784" s="36">
        <v>1</v>
      </c>
      <c r="G3784" s="38" t="s">
        <v>38</v>
      </c>
      <c r="H3784" s="39">
        <v>21101</v>
      </c>
      <c r="I3784" s="21" t="s">
        <v>39</v>
      </c>
      <c r="J3784" s="25" t="s">
        <v>782</v>
      </c>
      <c r="K3784" s="35" t="s">
        <v>1046</v>
      </c>
      <c r="L3784" s="21" t="s">
        <v>42</v>
      </c>
      <c r="M3784" s="21" t="s">
        <v>43</v>
      </c>
      <c r="N3784" s="25" t="s">
        <v>44</v>
      </c>
      <c r="O3784" s="28">
        <v>2</v>
      </c>
      <c r="P3784" s="22">
        <v>209</v>
      </c>
      <c r="Q3784" s="21" t="s">
        <v>580</v>
      </c>
      <c r="R3784" s="103">
        <f t="shared" si="58"/>
        <v>418</v>
      </c>
      <c r="S3784" s="28">
        <v>0</v>
      </c>
      <c r="T3784" s="28">
        <v>209</v>
      </c>
      <c r="U3784" s="28">
        <v>0</v>
      </c>
      <c r="V3784" s="28">
        <v>0</v>
      </c>
      <c r="W3784" s="28">
        <v>0</v>
      </c>
      <c r="X3784" s="28">
        <v>0</v>
      </c>
      <c r="Y3784" s="28">
        <v>209</v>
      </c>
      <c r="Z3784" s="28">
        <v>0</v>
      </c>
      <c r="AA3784" s="28">
        <v>0</v>
      </c>
      <c r="AB3784" s="28">
        <v>0</v>
      </c>
      <c r="AC3784" s="28">
        <v>0</v>
      </c>
      <c r="AD3784" s="28">
        <v>0</v>
      </c>
    </row>
    <row r="3785" spans="1:30" s="1" customFormat="1" ht="15" customHeight="1" x14ac:dyDescent="0.3">
      <c r="A3785" s="21" t="s">
        <v>34</v>
      </c>
      <c r="B3785" s="21" t="s">
        <v>1395</v>
      </c>
      <c r="C3785" s="21" t="s">
        <v>1395</v>
      </c>
      <c r="D3785" s="36">
        <v>1</v>
      </c>
      <c r="E3785" s="37" t="s">
        <v>37</v>
      </c>
      <c r="F3785" s="36">
        <v>1</v>
      </c>
      <c r="G3785" s="38" t="s">
        <v>38</v>
      </c>
      <c r="H3785" s="39">
        <v>21101</v>
      </c>
      <c r="I3785" s="21" t="s">
        <v>39</v>
      </c>
      <c r="J3785" s="25" t="s">
        <v>1400</v>
      </c>
      <c r="K3785" s="35" t="s">
        <v>2267</v>
      </c>
      <c r="L3785" s="21" t="s">
        <v>42</v>
      </c>
      <c r="M3785" s="21" t="s">
        <v>43</v>
      </c>
      <c r="N3785" s="25" t="s">
        <v>48</v>
      </c>
      <c r="O3785" s="28">
        <v>1</v>
      </c>
      <c r="P3785" s="22">
        <v>220</v>
      </c>
      <c r="Q3785" s="21" t="s">
        <v>580</v>
      </c>
      <c r="R3785" s="103">
        <f t="shared" si="58"/>
        <v>220</v>
      </c>
      <c r="S3785" s="28">
        <v>0</v>
      </c>
      <c r="T3785" s="28">
        <v>220</v>
      </c>
      <c r="U3785" s="28">
        <v>0</v>
      </c>
      <c r="V3785" s="28">
        <v>0</v>
      </c>
      <c r="W3785" s="28">
        <v>0</v>
      </c>
      <c r="X3785" s="28">
        <v>0</v>
      </c>
      <c r="Y3785" s="28">
        <v>0</v>
      </c>
      <c r="Z3785" s="28">
        <v>0</v>
      </c>
      <c r="AA3785" s="28">
        <v>0</v>
      </c>
      <c r="AB3785" s="28">
        <v>0</v>
      </c>
      <c r="AC3785" s="28">
        <v>0</v>
      </c>
      <c r="AD3785" s="28">
        <v>0</v>
      </c>
    </row>
    <row r="3786" spans="1:30" s="1" customFormat="1" ht="15" customHeight="1" x14ac:dyDescent="0.3">
      <c r="A3786" s="21" t="s">
        <v>34</v>
      </c>
      <c r="B3786" s="21" t="s">
        <v>1395</v>
      </c>
      <c r="C3786" s="21" t="s">
        <v>1395</v>
      </c>
      <c r="D3786" s="36">
        <v>1</v>
      </c>
      <c r="E3786" s="37" t="s">
        <v>37</v>
      </c>
      <c r="F3786" s="36">
        <v>1</v>
      </c>
      <c r="G3786" s="38" t="s">
        <v>38</v>
      </c>
      <c r="H3786" s="39">
        <v>21101</v>
      </c>
      <c r="I3786" s="21" t="s">
        <v>39</v>
      </c>
      <c r="J3786" s="25" t="s">
        <v>1032</v>
      </c>
      <c r="K3786" s="35" t="s">
        <v>1338</v>
      </c>
      <c r="L3786" s="21" t="s">
        <v>42</v>
      </c>
      <c r="M3786" s="21" t="s">
        <v>43</v>
      </c>
      <c r="N3786" s="25" t="s">
        <v>48</v>
      </c>
      <c r="O3786" s="28">
        <v>3</v>
      </c>
      <c r="P3786" s="22">
        <v>33.666666666666664</v>
      </c>
      <c r="Q3786" s="21" t="s">
        <v>580</v>
      </c>
      <c r="R3786" s="103">
        <f t="shared" si="58"/>
        <v>101</v>
      </c>
      <c r="S3786" s="28">
        <v>0</v>
      </c>
      <c r="T3786" s="28">
        <v>101</v>
      </c>
      <c r="U3786" s="28">
        <v>0</v>
      </c>
      <c r="V3786" s="28">
        <v>0</v>
      </c>
      <c r="W3786" s="28">
        <v>0</v>
      </c>
      <c r="X3786" s="28">
        <v>0</v>
      </c>
      <c r="Y3786" s="28">
        <v>0</v>
      </c>
      <c r="Z3786" s="28">
        <v>0</v>
      </c>
      <c r="AA3786" s="28">
        <v>0</v>
      </c>
      <c r="AB3786" s="28">
        <v>0</v>
      </c>
      <c r="AC3786" s="28">
        <v>0</v>
      </c>
      <c r="AD3786" s="28">
        <v>0</v>
      </c>
    </row>
    <row r="3787" spans="1:30" s="1" customFormat="1" ht="15" customHeight="1" x14ac:dyDescent="0.3">
      <c r="A3787" s="21" t="s">
        <v>34</v>
      </c>
      <c r="B3787" s="21" t="s">
        <v>1395</v>
      </c>
      <c r="C3787" s="21" t="s">
        <v>1395</v>
      </c>
      <c r="D3787" s="36">
        <v>1</v>
      </c>
      <c r="E3787" s="37" t="s">
        <v>37</v>
      </c>
      <c r="F3787" s="36">
        <v>1</v>
      </c>
      <c r="G3787" s="38" t="s">
        <v>38</v>
      </c>
      <c r="H3787" s="39">
        <v>21101</v>
      </c>
      <c r="I3787" s="21" t="s">
        <v>39</v>
      </c>
      <c r="J3787" s="25" t="s">
        <v>602</v>
      </c>
      <c r="K3787" s="35" t="s">
        <v>603</v>
      </c>
      <c r="L3787" s="21" t="s">
        <v>42</v>
      </c>
      <c r="M3787" s="21" t="s">
        <v>43</v>
      </c>
      <c r="N3787" s="25" t="s">
        <v>48</v>
      </c>
      <c r="O3787" s="28">
        <v>1</v>
      </c>
      <c r="P3787" s="22">
        <v>251</v>
      </c>
      <c r="Q3787" s="21" t="s">
        <v>580</v>
      </c>
      <c r="R3787" s="103">
        <f t="shared" si="58"/>
        <v>251</v>
      </c>
      <c r="S3787" s="28">
        <v>0</v>
      </c>
      <c r="T3787" s="28">
        <v>251</v>
      </c>
      <c r="U3787" s="28">
        <v>0</v>
      </c>
      <c r="V3787" s="28">
        <v>0</v>
      </c>
      <c r="W3787" s="28">
        <v>0</v>
      </c>
      <c r="X3787" s="28">
        <v>0</v>
      </c>
      <c r="Y3787" s="28">
        <v>0</v>
      </c>
      <c r="Z3787" s="28">
        <v>0</v>
      </c>
      <c r="AA3787" s="28">
        <v>0</v>
      </c>
      <c r="AB3787" s="28">
        <v>0</v>
      </c>
      <c r="AC3787" s="28">
        <v>0</v>
      </c>
      <c r="AD3787" s="28">
        <v>0</v>
      </c>
    </row>
    <row r="3788" spans="1:30" s="1" customFormat="1" ht="15" customHeight="1" x14ac:dyDescent="0.3">
      <c r="A3788" s="21" t="s">
        <v>34</v>
      </c>
      <c r="B3788" s="21" t="s">
        <v>1395</v>
      </c>
      <c r="C3788" s="21" t="s">
        <v>1395</v>
      </c>
      <c r="D3788" s="36">
        <v>1</v>
      </c>
      <c r="E3788" s="37" t="s">
        <v>37</v>
      </c>
      <c r="F3788" s="36">
        <v>1</v>
      </c>
      <c r="G3788" s="38" t="s">
        <v>38</v>
      </c>
      <c r="H3788" s="39">
        <v>21101</v>
      </c>
      <c r="I3788" s="21" t="s">
        <v>39</v>
      </c>
      <c r="J3788" s="25" t="s">
        <v>740</v>
      </c>
      <c r="K3788" s="35" t="s">
        <v>1401</v>
      </c>
      <c r="L3788" s="21" t="s">
        <v>42</v>
      </c>
      <c r="M3788" s="21" t="s">
        <v>43</v>
      </c>
      <c r="N3788" s="25" t="s">
        <v>48</v>
      </c>
      <c r="O3788" s="28">
        <v>2</v>
      </c>
      <c r="P3788" s="22">
        <v>17.5</v>
      </c>
      <c r="Q3788" s="21" t="s">
        <v>580</v>
      </c>
      <c r="R3788" s="103">
        <f t="shared" ref="R3788:R3851" si="59">SUM(S3788:AD3788)</f>
        <v>35</v>
      </c>
      <c r="S3788" s="28">
        <v>0</v>
      </c>
      <c r="T3788" s="28">
        <v>35</v>
      </c>
      <c r="U3788" s="28">
        <v>0</v>
      </c>
      <c r="V3788" s="28">
        <v>0</v>
      </c>
      <c r="W3788" s="28">
        <v>0</v>
      </c>
      <c r="X3788" s="28">
        <v>0</v>
      </c>
      <c r="Y3788" s="28">
        <v>0</v>
      </c>
      <c r="Z3788" s="28">
        <v>0</v>
      </c>
      <c r="AA3788" s="28">
        <v>0</v>
      </c>
      <c r="AB3788" s="28">
        <v>0</v>
      </c>
      <c r="AC3788" s="28">
        <v>0</v>
      </c>
      <c r="AD3788" s="28">
        <v>0</v>
      </c>
    </row>
    <row r="3789" spans="1:30" s="1" customFormat="1" ht="15" customHeight="1" x14ac:dyDescent="0.3">
      <c r="A3789" s="21" t="s">
        <v>34</v>
      </c>
      <c r="B3789" s="21" t="s">
        <v>1395</v>
      </c>
      <c r="C3789" s="21" t="s">
        <v>1395</v>
      </c>
      <c r="D3789" s="36">
        <v>1</v>
      </c>
      <c r="E3789" s="37" t="s">
        <v>37</v>
      </c>
      <c r="F3789" s="36">
        <v>1</v>
      </c>
      <c r="G3789" s="38" t="s">
        <v>38</v>
      </c>
      <c r="H3789" s="39">
        <v>21101</v>
      </c>
      <c r="I3789" s="21" t="s">
        <v>39</v>
      </c>
      <c r="J3789" s="25" t="s">
        <v>175</v>
      </c>
      <c r="K3789" s="35" t="s">
        <v>176</v>
      </c>
      <c r="L3789" s="21" t="s">
        <v>42</v>
      </c>
      <c r="M3789" s="21" t="s">
        <v>43</v>
      </c>
      <c r="N3789" s="25" t="s">
        <v>48</v>
      </c>
      <c r="O3789" s="28">
        <v>3</v>
      </c>
      <c r="P3789" s="22">
        <v>52</v>
      </c>
      <c r="Q3789" s="21" t="s">
        <v>580</v>
      </c>
      <c r="R3789" s="103">
        <f t="shared" si="59"/>
        <v>156</v>
      </c>
      <c r="S3789" s="28">
        <v>0</v>
      </c>
      <c r="T3789" s="28">
        <v>104</v>
      </c>
      <c r="U3789" s="28">
        <v>0</v>
      </c>
      <c r="V3789" s="28">
        <v>0</v>
      </c>
      <c r="W3789" s="28">
        <v>0</v>
      </c>
      <c r="X3789" s="28">
        <v>0</v>
      </c>
      <c r="Y3789" s="28">
        <v>52</v>
      </c>
      <c r="Z3789" s="28">
        <v>0</v>
      </c>
      <c r="AA3789" s="28">
        <v>0</v>
      </c>
      <c r="AB3789" s="28">
        <v>0</v>
      </c>
      <c r="AC3789" s="28">
        <v>0</v>
      </c>
      <c r="AD3789" s="28">
        <v>0</v>
      </c>
    </row>
    <row r="3790" spans="1:30" s="1" customFormat="1" ht="15" customHeight="1" x14ac:dyDescent="0.3">
      <c r="A3790" s="21" t="s">
        <v>34</v>
      </c>
      <c r="B3790" s="21" t="s">
        <v>1395</v>
      </c>
      <c r="C3790" s="21" t="s">
        <v>1395</v>
      </c>
      <c r="D3790" s="36">
        <v>1</v>
      </c>
      <c r="E3790" s="37" t="s">
        <v>37</v>
      </c>
      <c r="F3790" s="36">
        <v>1</v>
      </c>
      <c r="G3790" s="38" t="s">
        <v>38</v>
      </c>
      <c r="H3790" s="39">
        <v>21101</v>
      </c>
      <c r="I3790" s="21" t="s">
        <v>39</v>
      </c>
      <c r="J3790" s="25" t="s">
        <v>212</v>
      </c>
      <c r="K3790" s="35" t="s">
        <v>1419</v>
      </c>
      <c r="L3790" s="21" t="s">
        <v>42</v>
      </c>
      <c r="M3790" s="21" t="s">
        <v>43</v>
      </c>
      <c r="N3790" s="25" t="s">
        <v>48</v>
      </c>
      <c r="O3790" s="28">
        <v>6</v>
      </c>
      <c r="P3790" s="22">
        <v>44</v>
      </c>
      <c r="Q3790" s="21" t="s">
        <v>580</v>
      </c>
      <c r="R3790" s="103">
        <f t="shared" si="59"/>
        <v>264</v>
      </c>
      <c r="S3790" s="28">
        <v>0</v>
      </c>
      <c r="T3790" s="28">
        <v>132</v>
      </c>
      <c r="U3790" s="28">
        <v>0</v>
      </c>
      <c r="V3790" s="28">
        <v>0</v>
      </c>
      <c r="W3790" s="28">
        <v>132</v>
      </c>
      <c r="X3790" s="28">
        <v>0</v>
      </c>
      <c r="Y3790" s="28">
        <v>0</v>
      </c>
      <c r="Z3790" s="28">
        <v>0</v>
      </c>
      <c r="AA3790" s="28">
        <v>0</v>
      </c>
      <c r="AB3790" s="28">
        <v>0</v>
      </c>
      <c r="AC3790" s="28">
        <v>0</v>
      </c>
      <c r="AD3790" s="28">
        <v>0</v>
      </c>
    </row>
    <row r="3791" spans="1:30" s="1" customFormat="1" ht="15" customHeight="1" x14ac:dyDescent="0.3">
      <c r="A3791" s="21" t="s">
        <v>34</v>
      </c>
      <c r="B3791" s="21" t="s">
        <v>1395</v>
      </c>
      <c r="C3791" s="21" t="s">
        <v>1395</v>
      </c>
      <c r="D3791" s="36">
        <v>1</v>
      </c>
      <c r="E3791" s="37" t="s">
        <v>37</v>
      </c>
      <c r="F3791" s="36">
        <v>1</v>
      </c>
      <c r="G3791" s="38" t="s">
        <v>38</v>
      </c>
      <c r="H3791" s="39">
        <v>21101</v>
      </c>
      <c r="I3791" s="21" t="s">
        <v>39</v>
      </c>
      <c r="J3791" s="25" t="s">
        <v>49</v>
      </c>
      <c r="K3791" s="35" t="s">
        <v>50</v>
      </c>
      <c r="L3791" s="21" t="s">
        <v>42</v>
      </c>
      <c r="M3791" s="21" t="s">
        <v>43</v>
      </c>
      <c r="N3791" s="25" t="s">
        <v>48</v>
      </c>
      <c r="O3791" s="28">
        <v>4</v>
      </c>
      <c r="P3791" s="22">
        <v>35</v>
      </c>
      <c r="Q3791" s="21" t="s">
        <v>580</v>
      </c>
      <c r="R3791" s="103">
        <f t="shared" si="59"/>
        <v>140</v>
      </c>
      <c r="S3791" s="28">
        <v>0</v>
      </c>
      <c r="T3791" s="28">
        <v>70</v>
      </c>
      <c r="U3791" s="28">
        <v>0</v>
      </c>
      <c r="V3791" s="28">
        <v>0</v>
      </c>
      <c r="W3791" s="28">
        <v>70</v>
      </c>
      <c r="X3791" s="28">
        <v>0</v>
      </c>
      <c r="Y3791" s="28">
        <v>0</v>
      </c>
      <c r="Z3791" s="28">
        <v>0</v>
      </c>
      <c r="AA3791" s="28">
        <v>0</v>
      </c>
      <c r="AB3791" s="28">
        <v>0</v>
      </c>
      <c r="AC3791" s="28">
        <v>0</v>
      </c>
      <c r="AD3791" s="28">
        <v>0</v>
      </c>
    </row>
    <row r="3792" spans="1:30" s="1" customFormat="1" ht="15" customHeight="1" x14ac:dyDescent="0.3">
      <c r="A3792" s="21" t="s">
        <v>34</v>
      </c>
      <c r="B3792" s="21" t="s">
        <v>1395</v>
      </c>
      <c r="C3792" s="21" t="s">
        <v>1395</v>
      </c>
      <c r="D3792" s="36">
        <v>1</v>
      </c>
      <c r="E3792" s="37" t="s">
        <v>37</v>
      </c>
      <c r="F3792" s="36">
        <v>1</v>
      </c>
      <c r="G3792" s="38" t="s">
        <v>38</v>
      </c>
      <c r="H3792" s="39">
        <v>21101</v>
      </c>
      <c r="I3792" s="21" t="s">
        <v>39</v>
      </c>
      <c r="J3792" s="25" t="s">
        <v>116</v>
      </c>
      <c r="K3792" s="35" t="s">
        <v>1412</v>
      </c>
      <c r="L3792" s="21" t="s">
        <v>42</v>
      </c>
      <c r="M3792" s="21" t="s">
        <v>43</v>
      </c>
      <c r="N3792" s="25" t="s">
        <v>48</v>
      </c>
      <c r="O3792" s="28">
        <v>4</v>
      </c>
      <c r="P3792" s="22">
        <v>103</v>
      </c>
      <c r="Q3792" s="21" t="s">
        <v>580</v>
      </c>
      <c r="R3792" s="103">
        <f t="shared" si="59"/>
        <v>412</v>
      </c>
      <c r="S3792" s="28">
        <v>0</v>
      </c>
      <c r="T3792" s="28">
        <v>206</v>
      </c>
      <c r="U3792" s="28">
        <v>0</v>
      </c>
      <c r="V3792" s="28">
        <v>0</v>
      </c>
      <c r="W3792" s="28">
        <v>0</v>
      </c>
      <c r="X3792" s="28">
        <v>0</v>
      </c>
      <c r="Y3792" s="28">
        <v>206</v>
      </c>
      <c r="Z3792" s="28">
        <v>0</v>
      </c>
      <c r="AA3792" s="28">
        <v>0</v>
      </c>
      <c r="AB3792" s="28">
        <v>0</v>
      </c>
      <c r="AC3792" s="28">
        <v>0</v>
      </c>
      <c r="AD3792" s="28">
        <v>0</v>
      </c>
    </row>
    <row r="3793" spans="1:30" s="1" customFormat="1" ht="15" customHeight="1" x14ac:dyDescent="0.3">
      <c r="A3793" s="21" t="s">
        <v>34</v>
      </c>
      <c r="B3793" s="21" t="s">
        <v>1395</v>
      </c>
      <c r="C3793" s="21" t="s">
        <v>1395</v>
      </c>
      <c r="D3793" s="36">
        <v>1</v>
      </c>
      <c r="E3793" s="37" t="s">
        <v>37</v>
      </c>
      <c r="F3793" s="36">
        <v>1</v>
      </c>
      <c r="G3793" s="38" t="s">
        <v>38</v>
      </c>
      <c r="H3793" s="39">
        <v>21101</v>
      </c>
      <c r="I3793" s="21" t="s">
        <v>39</v>
      </c>
      <c r="J3793" s="25" t="s">
        <v>53</v>
      </c>
      <c r="K3793" s="35" t="s">
        <v>54</v>
      </c>
      <c r="L3793" s="21" t="s">
        <v>42</v>
      </c>
      <c r="M3793" s="21" t="s">
        <v>43</v>
      </c>
      <c r="N3793" s="25" t="s">
        <v>48</v>
      </c>
      <c r="O3793" s="28">
        <v>1</v>
      </c>
      <c r="P3793" s="22">
        <v>70</v>
      </c>
      <c r="Q3793" s="21" t="s">
        <v>580</v>
      </c>
      <c r="R3793" s="103">
        <f t="shared" si="59"/>
        <v>70</v>
      </c>
      <c r="S3793" s="28">
        <v>0</v>
      </c>
      <c r="T3793" s="28">
        <v>70</v>
      </c>
      <c r="U3793" s="28">
        <v>0</v>
      </c>
      <c r="V3793" s="28">
        <v>0</v>
      </c>
      <c r="W3793" s="28">
        <v>0</v>
      </c>
      <c r="X3793" s="28">
        <v>0</v>
      </c>
      <c r="Y3793" s="28">
        <v>0</v>
      </c>
      <c r="Z3793" s="28">
        <v>0</v>
      </c>
      <c r="AA3793" s="28">
        <v>0</v>
      </c>
      <c r="AB3793" s="28">
        <v>0</v>
      </c>
      <c r="AC3793" s="28">
        <v>0</v>
      </c>
      <c r="AD3793" s="28">
        <v>0</v>
      </c>
    </row>
    <row r="3794" spans="1:30" s="1" customFormat="1" ht="15" customHeight="1" x14ac:dyDescent="0.3">
      <c r="A3794" s="21" t="s">
        <v>34</v>
      </c>
      <c r="B3794" s="21" t="s">
        <v>1395</v>
      </c>
      <c r="C3794" s="21" t="s">
        <v>1395</v>
      </c>
      <c r="D3794" s="36">
        <v>1</v>
      </c>
      <c r="E3794" s="37" t="s">
        <v>37</v>
      </c>
      <c r="F3794" s="36">
        <v>1</v>
      </c>
      <c r="G3794" s="38" t="s">
        <v>38</v>
      </c>
      <c r="H3794" s="39">
        <v>21101</v>
      </c>
      <c r="I3794" s="21" t="s">
        <v>39</v>
      </c>
      <c r="J3794" s="25" t="s">
        <v>235</v>
      </c>
      <c r="K3794" s="35" t="s">
        <v>236</v>
      </c>
      <c r="L3794" s="21" t="s">
        <v>42</v>
      </c>
      <c r="M3794" s="21" t="s">
        <v>43</v>
      </c>
      <c r="N3794" s="25" t="s">
        <v>63</v>
      </c>
      <c r="O3794" s="28">
        <v>3</v>
      </c>
      <c r="P3794" s="22">
        <v>29</v>
      </c>
      <c r="Q3794" s="21" t="s">
        <v>580</v>
      </c>
      <c r="R3794" s="103">
        <f t="shared" si="59"/>
        <v>87</v>
      </c>
      <c r="S3794" s="28">
        <v>0</v>
      </c>
      <c r="T3794" s="28">
        <v>29</v>
      </c>
      <c r="U3794" s="28">
        <v>0</v>
      </c>
      <c r="V3794" s="28">
        <v>0</v>
      </c>
      <c r="W3794" s="28">
        <v>58</v>
      </c>
      <c r="X3794" s="28">
        <v>0</v>
      </c>
      <c r="Y3794" s="28">
        <v>0</v>
      </c>
      <c r="Z3794" s="28">
        <v>0</v>
      </c>
      <c r="AA3794" s="28">
        <v>0</v>
      </c>
      <c r="AB3794" s="28">
        <v>0</v>
      </c>
      <c r="AC3794" s="28">
        <v>0</v>
      </c>
      <c r="AD3794" s="28">
        <v>0</v>
      </c>
    </row>
    <row r="3795" spans="1:30" s="1" customFormat="1" ht="15" customHeight="1" x14ac:dyDescent="0.3">
      <c r="A3795" s="21" t="s">
        <v>34</v>
      </c>
      <c r="B3795" s="21" t="s">
        <v>1395</v>
      </c>
      <c r="C3795" s="21" t="s">
        <v>1395</v>
      </c>
      <c r="D3795" s="36">
        <v>1</v>
      </c>
      <c r="E3795" s="37" t="s">
        <v>37</v>
      </c>
      <c r="F3795" s="36">
        <v>1</v>
      </c>
      <c r="G3795" s="38" t="s">
        <v>38</v>
      </c>
      <c r="H3795" s="39">
        <v>21101</v>
      </c>
      <c r="I3795" s="21" t="s">
        <v>39</v>
      </c>
      <c r="J3795" s="25" t="s">
        <v>802</v>
      </c>
      <c r="K3795" s="35" t="s">
        <v>803</v>
      </c>
      <c r="L3795" s="21" t="s">
        <v>42</v>
      </c>
      <c r="M3795" s="21" t="s">
        <v>43</v>
      </c>
      <c r="N3795" s="25" t="s">
        <v>48</v>
      </c>
      <c r="O3795" s="28">
        <v>1</v>
      </c>
      <c r="P3795" s="22">
        <v>51</v>
      </c>
      <c r="Q3795" s="21" t="s">
        <v>580</v>
      </c>
      <c r="R3795" s="103">
        <f t="shared" si="59"/>
        <v>51</v>
      </c>
      <c r="S3795" s="28">
        <v>0</v>
      </c>
      <c r="T3795" s="28">
        <v>51</v>
      </c>
      <c r="U3795" s="28">
        <v>0</v>
      </c>
      <c r="V3795" s="28">
        <v>0</v>
      </c>
      <c r="W3795" s="28">
        <v>0</v>
      </c>
      <c r="X3795" s="28">
        <v>0</v>
      </c>
      <c r="Y3795" s="28">
        <v>0</v>
      </c>
      <c r="Z3795" s="28">
        <v>0</v>
      </c>
      <c r="AA3795" s="28">
        <v>0</v>
      </c>
      <c r="AB3795" s="28">
        <v>0</v>
      </c>
      <c r="AC3795" s="28">
        <v>0</v>
      </c>
      <c r="AD3795" s="28">
        <v>0</v>
      </c>
    </row>
    <row r="3796" spans="1:30" s="1" customFormat="1" ht="15" customHeight="1" x14ac:dyDescent="0.3">
      <c r="A3796" s="21" t="s">
        <v>34</v>
      </c>
      <c r="B3796" s="21" t="s">
        <v>1395</v>
      </c>
      <c r="C3796" s="21" t="s">
        <v>1395</v>
      </c>
      <c r="D3796" s="36">
        <v>1</v>
      </c>
      <c r="E3796" s="37" t="s">
        <v>37</v>
      </c>
      <c r="F3796" s="36">
        <v>1</v>
      </c>
      <c r="G3796" s="38" t="s">
        <v>38</v>
      </c>
      <c r="H3796" s="39">
        <v>21101</v>
      </c>
      <c r="I3796" s="21" t="s">
        <v>39</v>
      </c>
      <c r="J3796" s="25" t="s">
        <v>1198</v>
      </c>
      <c r="K3796" s="35" t="s">
        <v>1315</v>
      </c>
      <c r="L3796" s="21" t="s">
        <v>42</v>
      </c>
      <c r="M3796" s="21" t="s">
        <v>43</v>
      </c>
      <c r="N3796" s="25" t="s">
        <v>48</v>
      </c>
      <c r="O3796" s="28">
        <v>2</v>
      </c>
      <c r="P3796" s="22">
        <v>53</v>
      </c>
      <c r="Q3796" s="21" t="s">
        <v>580</v>
      </c>
      <c r="R3796" s="103">
        <f t="shared" si="59"/>
        <v>106</v>
      </c>
      <c r="S3796" s="28">
        <v>0</v>
      </c>
      <c r="T3796" s="28">
        <v>53</v>
      </c>
      <c r="U3796" s="28">
        <v>0</v>
      </c>
      <c r="V3796" s="28">
        <v>0</v>
      </c>
      <c r="W3796" s="28">
        <v>0</v>
      </c>
      <c r="X3796" s="28">
        <v>0</v>
      </c>
      <c r="Y3796" s="28">
        <v>53</v>
      </c>
      <c r="Z3796" s="28">
        <v>0</v>
      </c>
      <c r="AA3796" s="28">
        <v>0</v>
      </c>
      <c r="AB3796" s="28">
        <v>0</v>
      </c>
      <c r="AC3796" s="28">
        <v>0</v>
      </c>
      <c r="AD3796" s="28">
        <v>0</v>
      </c>
    </row>
    <row r="3797" spans="1:30" s="1" customFormat="1" ht="15" customHeight="1" x14ac:dyDescent="0.3">
      <c r="A3797" s="21" t="s">
        <v>34</v>
      </c>
      <c r="B3797" s="21" t="s">
        <v>1395</v>
      </c>
      <c r="C3797" s="21" t="s">
        <v>1395</v>
      </c>
      <c r="D3797" s="36">
        <v>1</v>
      </c>
      <c r="E3797" s="37" t="s">
        <v>37</v>
      </c>
      <c r="F3797" s="36">
        <v>1</v>
      </c>
      <c r="G3797" s="38" t="s">
        <v>38</v>
      </c>
      <c r="H3797" s="39">
        <v>21101</v>
      </c>
      <c r="I3797" s="21" t="s">
        <v>39</v>
      </c>
      <c r="J3797" s="25" t="s">
        <v>2268</v>
      </c>
      <c r="K3797" s="35" t="s">
        <v>2269</v>
      </c>
      <c r="L3797" s="21" t="s">
        <v>42</v>
      </c>
      <c r="M3797" s="21" t="s">
        <v>43</v>
      </c>
      <c r="N3797" s="25" t="s">
        <v>48</v>
      </c>
      <c r="O3797" s="28">
        <v>2</v>
      </c>
      <c r="P3797" s="22">
        <v>336.5</v>
      </c>
      <c r="Q3797" s="21" t="s">
        <v>580</v>
      </c>
      <c r="R3797" s="103">
        <f t="shared" si="59"/>
        <v>673</v>
      </c>
      <c r="S3797" s="28">
        <v>0</v>
      </c>
      <c r="T3797" s="28">
        <v>673</v>
      </c>
      <c r="U3797" s="28">
        <v>0</v>
      </c>
      <c r="V3797" s="28">
        <v>0</v>
      </c>
      <c r="W3797" s="28">
        <v>0</v>
      </c>
      <c r="X3797" s="28">
        <v>0</v>
      </c>
      <c r="Y3797" s="28">
        <v>0</v>
      </c>
      <c r="Z3797" s="28">
        <v>0</v>
      </c>
      <c r="AA3797" s="28">
        <v>0</v>
      </c>
      <c r="AB3797" s="28">
        <v>0</v>
      </c>
      <c r="AC3797" s="28">
        <v>0</v>
      </c>
      <c r="AD3797" s="28">
        <v>0</v>
      </c>
    </row>
    <row r="3798" spans="1:30" s="1" customFormat="1" ht="15" customHeight="1" x14ac:dyDescent="0.3">
      <c r="A3798" s="21" t="s">
        <v>34</v>
      </c>
      <c r="B3798" s="21" t="s">
        <v>1395</v>
      </c>
      <c r="C3798" s="21" t="s">
        <v>1395</v>
      </c>
      <c r="D3798" s="36">
        <v>1</v>
      </c>
      <c r="E3798" s="37" t="s">
        <v>37</v>
      </c>
      <c r="F3798" s="36">
        <v>1</v>
      </c>
      <c r="G3798" s="38" t="s">
        <v>38</v>
      </c>
      <c r="H3798" s="39">
        <v>21101</v>
      </c>
      <c r="I3798" s="21" t="s">
        <v>39</v>
      </c>
      <c r="J3798" s="25" t="s">
        <v>778</v>
      </c>
      <c r="K3798" s="35" t="s">
        <v>779</v>
      </c>
      <c r="L3798" s="21" t="s">
        <v>42</v>
      </c>
      <c r="M3798" s="21" t="s">
        <v>43</v>
      </c>
      <c r="N3798" s="25" t="s">
        <v>237</v>
      </c>
      <c r="O3798" s="28">
        <v>3</v>
      </c>
      <c r="P3798" s="22">
        <v>313</v>
      </c>
      <c r="Q3798" s="21" t="s">
        <v>580</v>
      </c>
      <c r="R3798" s="103">
        <f t="shared" si="59"/>
        <v>939</v>
      </c>
      <c r="S3798" s="28">
        <v>0</v>
      </c>
      <c r="T3798" s="28">
        <v>626</v>
      </c>
      <c r="U3798" s="28">
        <v>0</v>
      </c>
      <c r="V3798" s="28">
        <v>0</v>
      </c>
      <c r="W3798" s="28">
        <v>313</v>
      </c>
      <c r="X3798" s="28">
        <v>0</v>
      </c>
      <c r="Y3798" s="28">
        <v>0</v>
      </c>
      <c r="Z3798" s="28">
        <v>0</v>
      </c>
      <c r="AA3798" s="28">
        <v>0</v>
      </c>
      <c r="AB3798" s="28">
        <v>0</v>
      </c>
      <c r="AC3798" s="28">
        <v>0</v>
      </c>
      <c r="AD3798" s="28">
        <v>0</v>
      </c>
    </row>
    <row r="3799" spans="1:30" s="1" customFormat="1" ht="15" customHeight="1" x14ac:dyDescent="0.3">
      <c r="A3799" s="21" t="s">
        <v>34</v>
      </c>
      <c r="B3799" s="21" t="s">
        <v>1395</v>
      </c>
      <c r="C3799" s="21" t="s">
        <v>1395</v>
      </c>
      <c r="D3799" s="36">
        <v>1</v>
      </c>
      <c r="E3799" s="37" t="s">
        <v>37</v>
      </c>
      <c r="F3799" s="36">
        <v>1</v>
      </c>
      <c r="G3799" s="38" t="s">
        <v>38</v>
      </c>
      <c r="H3799" s="39">
        <v>21101</v>
      </c>
      <c r="I3799" s="21" t="s">
        <v>39</v>
      </c>
      <c r="J3799" s="25" t="s">
        <v>2270</v>
      </c>
      <c r="K3799" s="35" t="s">
        <v>2271</v>
      </c>
      <c r="L3799" s="21" t="s">
        <v>42</v>
      </c>
      <c r="M3799" s="21" t="s">
        <v>43</v>
      </c>
      <c r="N3799" s="25" t="s">
        <v>48</v>
      </c>
      <c r="O3799" s="28">
        <v>2</v>
      </c>
      <c r="P3799" s="22">
        <v>244</v>
      </c>
      <c r="Q3799" s="21" t="s">
        <v>580</v>
      </c>
      <c r="R3799" s="103">
        <f t="shared" si="59"/>
        <v>488</v>
      </c>
      <c r="S3799" s="28">
        <v>0</v>
      </c>
      <c r="T3799" s="28">
        <v>244</v>
      </c>
      <c r="U3799" s="28">
        <v>0</v>
      </c>
      <c r="V3799" s="28">
        <v>0</v>
      </c>
      <c r="W3799" s="28">
        <v>244</v>
      </c>
      <c r="X3799" s="28">
        <v>0</v>
      </c>
      <c r="Y3799" s="28">
        <v>0</v>
      </c>
      <c r="Z3799" s="28">
        <v>0</v>
      </c>
      <c r="AA3799" s="28">
        <v>0</v>
      </c>
      <c r="AB3799" s="28">
        <v>0</v>
      </c>
      <c r="AC3799" s="28">
        <v>0</v>
      </c>
      <c r="AD3799" s="28">
        <v>0</v>
      </c>
    </row>
    <row r="3800" spans="1:30" s="1" customFormat="1" ht="15" customHeight="1" x14ac:dyDescent="0.3">
      <c r="A3800" s="21" t="s">
        <v>34</v>
      </c>
      <c r="B3800" s="21" t="s">
        <v>1395</v>
      </c>
      <c r="C3800" s="21" t="s">
        <v>1395</v>
      </c>
      <c r="D3800" s="36">
        <v>1</v>
      </c>
      <c r="E3800" s="37" t="s">
        <v>37</v>
      </c>
      <c r="F3800" s="36">
        <v>1</v>
      </c>
      <c r="G3800" s="38" t="s">
        <v>38</v>
      </c>
      <c r="H3800" s="39">
        <v>21101</v>
      </c>
      <c r="I3800" s="21" t="s">
        <v>39</v>
      </c>
      <c r="J3800" s="25" t="s">
        <v>163</v>
      </c>
      <c r="K3800" s="35" t="s">
        <v>164</v>
      </c>
      <c r="L3800" s="21" t="s">
        <v>42</v>
      </c>
      <c r="M3800" s="21" t="s">
        <v>43</v>
      </c>
      <c r="N3800" s="25" t="s">
        <v>63</v>
      </c>
      <c r="O3800" s="28">
        <v>2</v>
      </c>
      <c r="P3800" s="22">
        <v>56</v>
      </c>
      <c r="Q3800" s="21" t="s">
        <v>580</v>
      </c>
      <c r="R3800" s="103">
        <f t="shared" si="59"/>
        <v>112</v>
      </c>
      <c r="S3800" s="28">
        <v>0</v>
      </c>
      <c r="T3800" s="28">
        <v>56</v>
      </c>
      <c r="U3800" s="28">
        <v>0</v>
      </c>
      <c r="V3800" s="28">
        <v>0</v>
      </c>
      <c r="W3800" s="28">
        <v>0</v>
      </c>
      <c r="X3800" s="28">
        <v>0</v>
      </c>
      <c r="Y3800" s="28">
        <v>56</v>
      </c>
      <c r="Z3800" s="28">
        <v>0</v>
      </c>
      <c r="AA3800" s="28">
        <v>0</v>
      </c>
      <c r="AB3800" s="28">
        <v>0</v>
      </c>
      <c r="AC3800" s="28">
        <v>0</v>
      </c>
      <c r="AD3800" s="28">
        <v>0</v>
      </c>
    </row>
    <row r="3801" spans="1:30" s="1" customFormat="1" ht="15" customHeight="1" x14ac:dyDescent="0.3">
      <c r="A3801" s="21" t="s">
        <v>34</v>
      </c>
      <c r="B3801" s="21" t="s">
        <v>1395</v>
      </c>
      <c r="C3801" s="21" t="s">
        <v>1395</v>
      </c>
      <c r="D3801" s="36">
        <v>1</v>
      </c>
      <c r="E3801" s="37" t="s">
        <v>37</v>
      </c>
      <c r="F3801" s="36">
        <v>1</v>
      </c>
      <c r="G3801" s="38" t="s">
        <v>38</v>
      </c>
      <c r="H3801" s="39">
        <v>21101</v>
      </c>
      <c r="I3801" s="21" t="s">
        <v>39</v>
      </c>
      <c r="J3801" s="25" t="s">
        <v>231</v>
      </c>
      <c r="K3801" s="35" t="s">
        <v>232</v>
      </c>
      <c r="L3801" s="21" t="s">
        <v>42</v>
      </c>
      <c r="M3801" s="21" t="s">
        <v>43</v>
      </c>
      <c r="N3801" s="25" t="s">
        <v>63</v>
      </c>
      <c r="O3801" s="28">
        <v>5</v>
      </c>
      <c r="P3801" s="22">
        <v>23.2</v>
      </c>
      <c r="Q3801" s="21" t="s">
        <v>580</v>
      </c>
      <c r="R3801" s="103">
        <f t="shared" si="59"/>
        <v>116</v>
      </c>
      <c r="S3801" s="28">
        <v>0</v>
      </c>
      <c r="T3801" s="28">
        <v>70</v>
      </c>
      <c r="U3801" s="28">
        <v>0</v>
      </c>
      <c r="V3801" s="28">
        <v>0</v>
      </c>
      <c r="W3801" s="28">
        <v>0</v>
      </c>
      <c r="X3801" s="28">
        <v>0</v>
      </c>
      <c r="Y3801" s="28">
        <v>46</v>
      </c>
      <c r="Z3801" s="28">
        <v>0</v>
      </c>
      <c r="AA3801" s="28">
        <v>0</v>
      </c>
      <c r="AB3801" s="28">
        <v>0</v>
      </c>
      <c r="AC3801" s="28">
        <v>0</v>
      </c>
      <c r="AD3801" s="28">
        <v>0</v>
      </c>
    </row>
    <row r="3802" spans="1:30" s="1" customFormat="1" ht="15" customHeight="1" x14ac:dyDescent="0.3">
      <c r="A3802" s="21" t="s">
        <v>34</v>
      </c>
      <c r="B3802" s="21" t="s">
        <v>1395</v>
      </c>
      <c r="C3802" s="21" t="s">
        <v>1395</v>
      </c>
      <c r="D3802" s="36">
        <v>1</v>
      </c>
      <c r="E3802" s="37" t="s">
        <v>37</v>
      </c>
      <c r="F3802" s="36">
        <v>1</v>
      </c>
      <c r="G3802" s="38" t="s">
        <v>38</v>
      </c>
      <c r="H3802" s="39">
        <v>21101</v>
      </c>
      <c r="I3802" s="21" t="s">
        <v>39</v>
      </c>
      <c r="J3802" s="25" t="s">
        <v>798</v>
      </c>
      <c r="K3802" s="35" t="s">
        <v>799</v>
      </c>
      <c r="L3802" s="21" t="s">
        <v>42</v>
      </c>
      <c r="M3802" s="21" t="s">
        <v>43</v>
      </c>
      <c r="N3802" s="25" t="s">
        <v>48</v>
      </c>
      <c r="O3802" s="28">
        <v>2</v>
      </c>
      <c r="P3802" s="22">
        <v>986</v>
      </c>
      <c r="Q3802" s="21" t="s">
        <v>580</v>
      </c>
      <c r="R3802" s="103">
        <f t="shared" si="59"/>
        <v>1972</v>
      </c>
      <c r="S3802" s="28">
        <v>0</v>
      </c>
      <c r="T3802" s="28">
        <v>986</v>
      </c>
      <c r="U3802" s="28">
        <v>0</v>
      </c>
      <c r="V3802" s="28">
        <v>0</v>
      </c>
      <c r="W3802" s="28">
        <v>0</v>
      </c>
      <c r="X3802" s="28">
        <v>0</v>
      </c>
      <c r="Y3802" s="28">
        <v>986</v>
      </c>
      <c r="Z3802" s="28">
        <v>0</v>
      </c>
      <c r="AA3802" s="28">
        <v>0</v>
      </c>
      <c r="AB3802" s="28">
        <v>0</v>
      </c>
      <c r="AC3802" s="28">
        <v>0</v>
      </c>
      <c r="AD3802" s="28">
        <v>0</v>
      </c>
    </row>
    <row r="3803" spans="1:30" s="1" customFormat="1" ht="15" customHeight="1" x14ac:dyDescent="0.3">
      <c r="A3803" s="21" t="s">
        <v>34</v>
      </c>
      <c r="B3803" s="21" t="s">
        <v>1395</v>
      </c>
      <c r="C3803" s="21" t="s">
        <v>1395</v>
      </c>
      <c r="D3803" s="36">
        <v>1</v>
      </c>
      <c r="E3803" s="37" t="s">
        <v>37</v>
      </c>
      <c r="F3803" s="36">
        <v>1</v>
      </c>
      <c r="G3803" s="38" t="s">
        <v>38</v>
      </c>
      <c r="H3803" s="39">
        <v>21101</v>
      </c>
      <c r="I3803" s="21" t="s">
        <v>39</v>
      </c>
      <c r="J3803" s="25" t="s">
        <v>537</v>
      </c>
      <c r="K3803" s="35" t="s">
        <v>193</v>
      </c>
      <c r="L3803" s="21" t="s">
        <v>42</v>
      </c>
      <c r="M3803" s="21" t="s">
        <v>43</v>
      </c>
      <c r="N3803" s="25" t="s">
        <v>48</v>
      </c>
      <c r="O3803" s="28">
        <v>2</v>
      </c>
      <c r="P3803" s="22">
        <v>220.5</v>
      </c>
      <c r="Q3803" s="21" t="s">
        <v>580</v>
      </c>
      <c r="R3803" s="103">
        <f t="shared" si="59"/>
        <v>441</v>
      </c>
      <c r="S3803" s="28">
        <v>0</v>
      </c>
      <c r="T3803" s="28">
        <v>441</v>
      </c>
      <c r="U3803" s="28">
        <v>0</v>
      </c>
      <c r="V3803" s="28">
        <v>0</v>
      </c>
      <c r="W3803" s="28">
        <v>0</v>
      </c>
      <c r="X3803" s="28">
        <v>0</v>
      </c>
      <c r="Y3803" s="28">
        <v>0</v>
      </c>
      <c r="Z3803" s="28">
        <v>0</v>
      </c>
      <c r="AA3803" s="28">
        <v>0</v>
      </c>
      <c r="AB3803" s="28">
        <v>0</v>
      </c>
      <c r="AC3803" s="28">
        <v>0</v>
      </c>
      <c r="AD3803" s="28">
        <v>0</v>
      </c>
    </row>
    <row r="3804" spans="1:30" s="1" customFormat="1" ht="15" customHeight="1" x14ac:dyDescent="0.3">
      <c r="A3804" s="21" t="s">
        <v>34</v>
      </c>
      <c r="B3804" s="21" t="s">
        <v>1395</v>
      </c>
      <c r="C3804" s="21" t="s">
        <v>1395</v>
      </c>
      <c r="D3804" s="36">
        <v>1</v>
      </c>
      <c r="E3804" s="37" t="s">
        <v>37</v>
      </c>
      <c r="F3804" s="36">
        <v>1</v>
      </c>
      <c r="G3804" s="38" t="s">
        <v>38</v>
      </c>
      <c r="H3804" s="39">
        <v>21101</v>
      </c>
      <c r="I3804" s="21" t="s">
        <v>39</v>
      </c>
      <c r="J3804" s="25" t="s">
        <v>539</v>
      </c>
      <c r="K3804" s="35" t="s">
        <v>948</v>
      </c>
      <c r="L3804" s="21" t="s">
        <v>42</v>
      </c>
      <c r="M3804" s="21" t="s">
        <v>43</v>
      </c>
      <c r="N3804" s="25" t="s">
        <v>44</v>
      </c>
      <c r="O3804" s="28">
        <v>2</v>
      </c>
      <c r="P3804" s="22">
        <v>452.5</v>
      </c>
      <c r="Q3804" s="21" t="s">
        <v>580</v>
      </c>
      <c r="R3804" s="103">
        <f t="shared" si="59"/>
        <v>905</v>
      </c>
      <c r="S3804" s="28">
        <v>0</v>
      </c>
      <c r="T3804" s="28">
        <v>905</v>
      </c>
      <c r="U3804" s="28">
        <v>0</v>
      </c>
      <c r="V3804" s="28">
        <v>0</v>
      </c>
      <c r="W3804" s="28">
        <v>0</v>
      </c>
      <c r="X3804" s="28">
        <v>0</v>
      </c>
      <c r="Y3804" s="28">
        <v>0</v>
      </c>
      <c r="Z3804" s="28">
        <v>0</v>
      </c>
      <c r="AA3804" s="28">
        <v>0</v>
      </c>
      <c r="AB3804" s="28">
        <v>0</v>
      </c>
      <c r="AC3804" s="28">
        <v>0</v>
      </c>
      <c r="AD3804" s="28">
        <v>0</v>
      </c>
    </row>
    <row r="3805" spans="1:30" s="1" customFormat="1" ht="15" customHeight="1" x14ac:dyDescent="0.3">
      <c r="A3805" s="21" t="s">
        <v>34</v>
      </c>
      <c r="B3805" s="21" t="s">
        <v>1395</v>
      </c>
      <c r="C3805" s="21" t="s">
        <v>1395</v>
      </c>
      <c r="D3805" s="36">
        <v>1</v>
      </c>
      <c r="E3805" s="37" t="s">
        <v>37</v>
      </c>
      <c r="F3805" s="36">
        <v>1</v>
      </c>
      <c r="G3805" s="38" t="s">
        <v>38</v>
      </c>
      <c r="H3805" s="39">
        <v>21101</v>
      </c>
      <c r="I3805" s="21" t="s">
        <v>39</v>
      </c>
      <c r="J3805" s="25" t="s">
        <v>1324</v>
      </c>
      <c r="K3805" s="35" t="s">
        <v>1325</v>
      </c>
      <c r="L3805" s="21" t="s">
        <v>42</v>
      </c>
      <c r="M3805" s="21" t="s">
        <v>43</v>
      </c>
      <c r="N3805" s="25" t="s">
        <v>44</v>
      </c>
      <c r="O3805" s="28">
        <v>4</v>
      </c>
      <c r="P3805" s="22">
        <v>290</v>
      </c>
      <c r="Q3805" s="21" t="s">
        <v>580</v>
      </c>
      <c r="R3805" s="103">
        <f t="shared" si="59"/>
        <v>1160</v>
      </c>
      <c r="S3805" s="28">
        <v>0</v>
      </c>
      <c r="T3805" s="28">
        <v>580</v>
      </c>
      <c r="U3805" s="28">
        <v>0</v>
      </c>
      <c r="V3805" s="28">
        <v>0</v>
      </c>
      <c r="W3805" s="28">
        <v>0</v>
      </c>
      <c r="X3805" s="28">
        <v>0</v>
      </c>
      <c r="Y3805" s="28">
        <v>580</v>
      </c>
      <c r="Z3805" s="28">
        <v>0</v>
      </c>
      <c r="AA3805" s="28">
        <v>0</v>
      </c>
      <c r="AB3805" s="28">
        <v>0</v>
      </c>
      <c r="AC3805" s="28">
        <v>0</v>
      </c>
      <c r="AD3805" s="28">
        <v>0</v>
      </c>
    </row>
    <row r="3806" spans="1:30" s="1" customFormat="1" ht="15" customHeight="1" x14ac:dyDescent="0.3">
      <c r="A3806" s="21" t="s">
        <v>34</v>
      </c>
      <c r="B3806" s="21" t="s">
        <v>1395</v>
      </c>
      <c r="C3806" s="21" t="s">
        <v>1395</v>
      </c>
      <c r="D3806" s="36">
        <v>1</v>
      </c>
      <c r="E3806" s="37" t="s">
        <v>37</v>
      </c>
      <c r="F3806" s="36">
        <v>1</v>
      </c>
      <c r="G3806" s="38" t="s">
        <v>38</v>
      </c>
      <c r="H3806" s="39">
        <v>21101</v>
      </c>
      <c r="I3806" s="21" t="s">
        <v>39</v>
      </c>
      <c r="J3806" s="25" t="s">
        <v>67</v>
      </c>
      <c r="K3806" s="35" t="s">
        <v>68</v>
      </c>
      <c r="L3806" s="21" t="s">
        <v>42</v>
      </c>
      <c r="M3806" s="21" t="s">
        <v>43</v>
      </c>
      <c r="N3806" s="25" t="s">
        <v>48</v>
      </c>
      <c r="O3806" s="28">
        <v>20</v>
      </c>
      <c r="P3806" s="22">
        <v>67.3</v>
      </c>
      <c r="Q3806" s="21" t="s">
        <v>580</v>
      </c>
      <c r="R3806" s="103">
        <f t="shared" si="59"/>
        <v>1346</v>
      </c>
      <c r="S3806" s="28">
        <v>0</v>
      </c>
      <c r="T3806" s="28">
        <v>673</v>
      </c>
      <c r="U3806" s="28">
        <v>0</v>
      </c>
      <c r="V3806" s="28">
        <v>0</v>
      </c>
      <c r="W3806" s="28">
        <v>0</v>
      </c>
      <c r="X3806" s="28">
        <v>0</v>
      </c>
      <c r="Y3806" s="28">
        <v>673</v>
      </c>
      <c r="Z3806" s="28">
        <v>0</v>
      </c>
      <c r="AA3806" s="28">
        <v>0</v>
      </c>
      <c r="AB3806" s="28">
        <v>0</v>
      </c>
      <c r="AC3806" s="28">
        <v>0</v>
      </c>
      <c r="AD3806" s="28">
        <v>0</v>
      </c>
    </row>
    <row r="3807" spans="1:30" s="1" customFormat="1" ht="15" customHeight="1" x14ac:dyDescent="0.3">
      <c r="A3807" s="21" t="s">
        <v>34</v>
      </c>
      <c r="B3807" s="21" t="s">
        <v>1395</v>
      </c>
      <c r="C3807" s="21" t="s">
        <v>1395</v>
      </c>
      <c r="D3807" s="36">
        <v>1</v>
      </c>
      <c r="E3807" s="37" t="s">
        <v>37</v>
      </c>
      <c r="F3807" s="36">
        <v>1</v>
      </c>
      <c r="G3807" s="38" t="s">
        <v>38</v>
      </c>
      <c r="H3807" s="39">
        <v>21101</v>
      </c>
      <c r="I3807" s="21" t="s">
        <v>39</v>
      </c>
      <c r="J3807" s="25" t="s">
        <v>225</v>
      </c>
      <c r="K3807" s="35" t="s">
        <v>226</v>
      </c>
      <c r="L3807" s="21" t="s">
        <v>42</v>
      </c>
      <c r="M3807" s="21" t="s">
        <v>43</v>
      </c>
      <c r="N3807" s="25" t="s">
        <v>48</v>
      </c>
      <c r="O3807" s="28">
        <v>100</v>
      </c>
      <c r="P3807" s="22">
        <v>10.32</v>
      </c>
      <c r="Q3807" s="21" t="s">
        <v>580</v>
      </c>
      <c r="R3807" s="103">
        <f t="shared" si="59"/>
        <v>1032</v>
      </c>
      <c r="S3807" s="28">
        <v>0</v>
      </c>
      <c r="T3807" s="28">
        <v>516</v>
      </c>
      <c r="U3807" s="28">
        <v>0</v>
      </c>
      <c r="V3807" s="28">
        <v>0</v>
      </c>
      <c r="W3807" s="28">
        <v>0</v>
      </c>
      <c r="X3807" s="28">
        <v>0</v>
      </c>
      <c r="Y3807" s="28">
        <v>516</v>
      </c>
      <c r="Z3807" s="28">
        <v>0</v>
      </c>
      <c r="AA3807" s="28">
        <v>0</v>
      </c>
      <c r="AB3807" s="28">
        <v>0</v>
      </c>
      <c r="AC3807" s="28">
        <v>0</v>
      </c>
      <c r="AD3807" s="28">
        <v>0</v>
      </c>
    </row>
    <row r="3808" spans="1:30" s="1" customFormat="1" ht="15" customHeight="1" x14ac:dyDescent="0.3">
      <c r="A3808" s="21" t="s">
        <v>34</v>
      </c>
      <c r="B3808" s="21" t="s">
        <v>1395</v>
      </c>
      <c r="C3808" s="21" t="s">
        <v>1395</v>
      </c>
      <c r="D3808" s="36">
        <v>1</v>
      </c>
      <c r="E3808" s="37" t="s">
        <v>37</v>
      </c>
      <c r="F3808" s="36">
        <v>1</v>
      </c>
      <c r="G3808" s="38" t="s">
        <v>38</v>
      </c>
      <c r="H3808" s="39">
        <v>21101</v>
      </c>
      <c r="I3808" s="21" t="s">
        <v>39</v>
      </c>
      <c r="J3808" s="25" t="s">
        <v>223</v>
      </c>
      <c r="K3808" s="35" t="s">
        <v>224</v>
      </c>
      <c r="L3808" s="21" t="s">
        <v>42</v>
      </c>
      <c r="M3808" s="21" t="s">
        <v>43</v>
      </c>
      <c r="N3808" s="25" t="s">
        <v>48</v>
      </c>
      <c r="O3808" s="28">
        <v>50</v>
      </c>
      <c r="P3808" s="22">
        <v>22.04</v>
      </c>
      <c r="Q3808" s="21" t="s">
        <v>580</v>
      </c>
      <c r="R3808" s="103">
        <f t="shared" si="59"/>
        <v>1102</v>
      </c>
      <c r="S3808" s="28">
        <v>0</v>
      </c>
      <c r="T3808" s="28">
        <v>661</v>
      </c>
      <c r="U3808" s="28">
        <v>0</v>
      </c>
      <c r="V3808" s="28">
        <v>0</v>
      </c>
      <c r="W3808" s="28">
        <v>0</v>
      </c>
      <c r="X3808" s="28">
        <v>0</v>
      </c>
      <c r="Y3808" s="28">
        <v>441</v>
      </c>
      <c r="Z3808" s="28">
        <v>0</v>
      </c>
      <c r="AA3808" s="28">
        <v>0</v>
      </c>
      <c r="AB3808" s="28">
        <v>0</v>
      </c>
      <c r="AC3808" s="28">
        <v>0</v>
      </c>
      <c r="AD3808" s="28">
        <v>0</v>
      </c>
    </row>
    <row r="3809" spans="1:30" s="1" customFormat="1" ht="15" customHeight="1" x14ac:dyDescent="0.3">
      <c r="A3809" s="21" t="s">
        <v>34</v>
      </c>
      <c r="B3809" s="21" t="s">
        <v>1395</v>
      </c>
      <c r="C3809" s="21" t="s">
        <v>1395</v>
      </c>
      <c r="D3809" s="36">
        <v>1</v>
      </c>
      <c r="E3809" s="37" t="s">
        <v>37</v>
      </c>
      <c r="F3809" s="36">
        <v>1</v>
      </c>
      <c r="G3809" s="38" t="s">
        <v>38</v>
      </c>
      <c r="H3809" s="39">
        <v>21101</v>
      </c>
      <c r="I3809" s="21" t="s">
        <v>39</v>
      </c>
      <c r="J3809" s="25" t="s">
        <v>1212</v>
      </c>
      <c r="K3809" s="35" t="s">
        <v>1213</v>
      </c>
      <c r="L3809" s="21" t="s">
        <v>42</v>
      </c>
      <c r="M3809" s="21" t="s">
        <v>43</v>
      </c>
      <c r="N3809" s="25" t="s">
        <v>48</v>
      </c>
      <c r="O3809" s="28">
        <v>8</v>
      </c>
      <c r="P3809" s="22">
        <v>41.75</v>
      </c>
      <c r="Q3809" s="21" t="s">
        <v>580</v>
      </c>
      <c r="R3809" s="103">
        <f t="shared" si="59"/>
        <v>334</v>
      </c>
      <c r="S3809" s="28">
        <v>0</v>
      </c>
      <c r="T3809" s="28">
        <v>125</v>
      </c>
      <c r="U3809" s="28">
        <v>0</v>
      </c>
      <c r="V3809" s="28">
        <v>0</v>
      </c>
      <c r="W3809" s="28">
        <v>125</v>
      </c>
      <c r="X3809" s="28">
        <v>0</v>
      </c>
      <c r="Y3809" s="28">
        <v>0</v>
      </c>
      <c r="Z3809" s="28">
        <v>0</v>
      </c>
      <c r="AA3809" s="28">
        <v>0</v>
      </c>
      <c r="AB3809" s="28">
        <v>84</v>
      </c>
      <c r="AC3809" s="28">
        <v>0</v>
      </c>
      <c r="AD3809" s="28">
        <v>0</v>
      </c>
    </row>
    <row r="3810" spans="1:30" s="1" customFormat="1" ht="15" customHeight="1" x14ac:dyDescent="0.3">
      <c r="A3810" s="21" t="s">
        <v>34</v>
      </c>
      <c r="B3810" s="21" t="s">
        <v>1395</v>
      </c>
      <c r="C3810" s="21" t="s">
        <v>1395</v>
      </c>
      <c r="D3810" s="36">
        <v>1</v>
      </c>
      <c r="E3810" s="37" t="s">
        <v>37</v>
      </c>
      <c r="F3810" s="36">
        <v>1</v>
      </c>
      <c r="G3810" s="38" t="s">
        <v>38</v>
      </c>
      <c r="H3810" s="39">
        <v>21101</v>
      </c>
      <c r="I3810" s="21" t="s">
        <v>39</v>
      </c>
      <c r="J3810" s="25" t="s">
        <v>522</v>
      </c>
      <c r="K3810" s="35" t="s">
        <v>528</v>
      </c>
      <c r="L3810" s="21" t="s">
        <v>42</v>
      </c>
      <c r="M3810" s="21" t="s">
        <v>43</v>
      </c>
      <c r="N3810" s="25" t="s">
        <v>44</v>
      </c>
      <c r="O3810" s="28">
        <v>4</v>
      </c>
      <c r="P3810" s="22">
        <v>144.75</v>
      </c>
      <c r="Q3810" s="21" t="s">
        <v>580</v>
      </c>
      <c r="R3810" s="103">
        <f t="shared" si="59"/>
        <v>579</v>
      </c>
      <c r="S3810" s="28">
        <v>0</v>
      </c>
      <c r="T3810" s="28">
        <v>290</v>
      </c>
      <c r="U3810" s="28">
        <v>0</v>
      </c>
      <c r="V3810" s="28">
        <v>0</v>
      </c>
      <c r="W3810" s="28">
        <v>145</v>
      </c>
      <c r="X3810" s="28">
        <v>0</v>
      </c>
      <c r="Y3810" s="28">
        <v>0</v>
      </c>
      <c r="Z3810" s="28">
        <v>0</v>
      </c>
      <c r="AA3810" s="28">
        <v>0</v>
      </c>
      <c r="AB3810" s="28">
        <v>144</v>
      </c>
      <c r="AC3810" s="28">
        <v>0</v>
      </c>
      <c r="AD3810" s="28">
        <v>0</v>
      </c>
    </row>
    <row r="3811" spans="1:30" s="1" customFormat="1" ht="15" customHeight="1" x14ac:dyDescent="0.3">
      <c r="A3811" s="21" t="s">
        <v>34</v>
      </c>
      <c r="B3811" s="21" t="s">
        <v>1395</v>
      </c>
      <c r="C3811" s="21" t="s">
        <v>1395</v>
      </c>
      <c r="D3811" s="36">
        <v>1</v>
      </c>
      <c r="E3811" s="37" t="s">
        <v>37</v>
      </c>
      <c r="F3811" s="36">
        <v>1</v>
      </c>
      <c r="G3811" s="38" t="s">
        <v>38</v>
      </c>
      <c r="H3811" s="39">
        <v>21101</v>
      </c>
      <c r="I3811" s="21" t="s">
        <v>39</v>
      </c>
      <c r="J3811" s="25" t="s">
        <v>140</v>
      </c>
      <c r="K3811" s="35" t="s">
        <v>744</v>
      </c>
      <c r="L3811" s="21" t="s">
        <v>42</v>
      </c>
      <c r="M3811" s="21" t="s">
        <v>43</v>
      </c>
      <c r="N3811" s="25" t="s">
        <v>63</v>
      </c>
      <c r="O3811" s="28">
        <v>2</v>
      </c>
      <c r="P3811" s="22">
        <v>746</v>
      </c>
      <c r="Q3811" s="21" t="s">
        <v>580</v>
      </c>
      <c r="R3811" s="103">
        <f t="shared" si="59"/>
        <v>1492</v>
      </c>
      <c r="S3811" s="28">
        <v>746</v>
      </c>
      <c r="T3811" s="28">
        <v>0</v>
      </c>
      <c r="U3811" s="28">
        <v>0</v>
      </c>
      <c r="V3811" s="28">
        <v>746</v>
      </c>
      <c r="W3811" s="28">
        <v>0</v>
      </c>
      <c r="X3811" s="28">
        <v>0</v>
      </c>
      <c r="Y3811" s="28">
        <v>0</v>
      </c>
      <c r="Z3811" s="28">
        <v>0</v>
      </c>
      <c r="AA3811" s="28">
        <v>0</v>
      </c>
      <c r="AB3811" s="28">
        <v>0</v>
      </c>
      <c r="AC3811" s="28">
        <v>0</v>
      </c>
      <c r="AD3811" s="28">
        <v>0</v>
      </c>
    </row>
    <row r="3812" spans="1:30" s="1" customFormat="1" ht="15" customHeight="1" x14ac:dyDescent="0.3">
      <c r="A3812" s="21" t="s">
        <v>34</v>
      </c>
      <c r="B3812" s="21" t="s">
        <v>1395</v>
      </c>
      <c r="C3812" s="21" t="s">
        <v>1395</v>
      </c>
      <c r="D3812" s="36">
        <v>1</v>
      </c>
      <c r="E3812" s="37" t="s">
        <v>37</v>
      </c>
      <c r="F3812" s="36">
        <v>1</v>
      </c>
      <c r="G3812" s="38" t="s">
        <v>38</v>
      </c>
      <c r="H3812" s="39">
        <v>21101</v>
      </c>
      <c r="I3812" s="21" t="s">
        <v>39</v>
      </c>
      <c r="J3812" s="25" t="s">
        <v>142</v>
      </c>
      <c r="K3812" s="35" t="s">
        <v>745</v>
      </c>
      <c r="L3812" s="21" t="s">
        <v>42</v>
      </c>
      <c r="M3812" s="21" t="s">
        <v>43</v>
      </c>
      <c r="N3812" s="25" t="s">
        <v>63</v>
      </c>
      <c r="O3812" s="28">
        <v>1</v>
      </c>
      <c r="P3812" s="22">
        <v>971</v>
      </c>
      <c r="Q3812" s="21" t="s">
        <v>580</v>
      </c>
      <c r="R3812" s="103">
        <f t="shared" si="59"/>
        <v>971</v>
      </c>
      <c r="S3812" s="28">
        <v>971</v>
      </c>
      <c r="T3812" s="28">
        <v>0</v>
      </c>
      <c r="U3812" s="28">
        <v>0</v>
      </c>
      <c r="V3812" s="28">
        <v>0</v>
      </c>
      <c r="W3812" s="28">
        <v>0</v>
      </c>
      <c r="X3812" s="28">
        <v>0</v>
      </c>
      <c r="Y3812" s="28">
        <v>0</v>
      </c>
      <c r="Z3812" s="28">
        <v>0</v>
      </c>
      <c r="AA3812" s="28">
        <v>0</v>
      </c>
      <c r="AB3812" s="28">
        <v>0</v>
      </c>
      <c r="AC3812" s="28">
        <v>0</v>
      </c>
      <c r="AD3812" s="28">
        <v>0</v>
      </c>
    </row>
    <row r="3813" spans="1:30" s="1" customFormat="1" ht="15" customHeight="1" x14ac:dyDescent="0.3">
      <c r="A3813" s="21" t="s">
        <v>34</v>
      </c>
      <c r="B3813" s="21" t="s">
        <v>1395</v>
      </c>
      <c r="C3813" s="21" t="s">
        <v>1395</v>
      </c>
      <c r="D3813" s="36">
        <v>1</v>
      </c>
      <c r="E3813" s="37" t="s">
        <v>37</v>
      </c>
      <c r="F3813" s="36">
        <v>1</v>
      </c>
      <c r="G3813" s="38" t="s">
        <v>38</v>
      </c>
      <c r="H3813" s="39">
        <v>21101</v>
      </c>
      <c r="I3813" s="21" t="s">
        <v>39</v>
      </c>
      <c r="J3813" s="25" t="s">
        <v>103</v>
      </c>
      <c r="K3813" s="35" t="s">
        <v>104</v>
      </c>
      <c r="L3813" s="21" t="s">
        <v>42</v>
      </c>
      <c r="M3813" s="21" t="s">
        <v>43</v>
      </c>
      <c r="N3813" s="25" t="s">
        <v>44</v>
      </c>
      <c r="O3813" s="28">
        <v>2</v>
      </c>
      <c r="P3813" s="22">
        <v>55</v>
      </c>
      <c r="Q3813" s="21" t="s">
        <v>580</v>
      </c>
      <c r="R3813" s="103">
        <f t="shared" si="59"/>
        <v>110</v>
      </c>
      <c r="S3813" s="28">
        <v>55</v>
      </c>
      <c r="T3813" s="28">
        <v>0</v>
      </c>
      <c r="U3813" s="28">
        <v>0</v>
      </c>
      <c r="V3813" s="28">
        <v>0</v>
      </c>
      <c r="W3813" s="28">
        <v>0</v>
      </c>
      <c r="X3813" s="28">
        <v>0</v>
      </c>
      <c r="Y3813" s="28">
        <v>55</v>
      </c>
      <c r="Z3813" s="28">
        <v>0</v>
      </c>
      <c r="AA3813" s="28">
        <v>0</v>
      </c>
      <c r="AB3813" s="28">
        <v>0</v>
      </c>
      <c r="AC3813" s="28">
        <v>0</v>
      </c>
      <c r="AD3813" s="28">
        <v>0</v>
      </c>
    </row>
    <row r="3814" spans="1:30" s="1" customFormat="1" ht="15" customHeight="1" x14ac:dyDescent="0.3">
      <c r="A3814" s="21" t="s">
        <v>34</v>
      </c>
      <c r="B3814" s="21" t="s">
        <v>1395</v>
      </c>
      <c r="C3814" s="21" t="s">
        <v>1395</v>
      </c>
      <c r="D3814" s="36">
        <v>1</v>
      </c>
      <c r="E3814" s="37" t="s">
        <v>37</v>
      </c>
      <c r="F3814" s="36">
        <v>1</v>
      </c>
      <c r="G3814" s="38" t="s">
        <v>38</v>
      </c>
      <c r="H3814" s="39">
        <v>21101</v>
      </c>
      <c r="I3814" s="21" t="s">
        <v>39</v>
      </c>
      <c r="J3814" s="25" t="s">
        <v>813</v>
      </c>
      <c r="K3814" s="35" t="s">
        <v>1092</v>
      </c>
      <c r="L3814" s="21" t="s">
        <v>42</v>
      </c>
      <c r="M3814" s="21" t="s">
        <v>43</v>
      </c>
      <c r="N3814" s="25" t="s">
        <v>254</v>
      </c>
      <c r="O3814" s="28">
        <v>1</v>
      </c>
      <c r="P3814" s="22">
        <v>1044</v>
      </c>
      <c r="Q3814" s="21" t="s">
        <v>580</v>
      </c>
      <c r="R3814" s="103">
        <f t="shared" si="59"/>
        <v>1044</v>
      </c>
      <c r="S3814" s="28">
        <v>1044</v>
      </c>
      <c r="T3814" s="28">
        <v>0</v>
      </c>
      <c r="U3814" s="28">
        <v>0</v>
      </c>
      <c r="V3814" s="28">
        <v>0</v>
      </c>
      <c r="W3814" s="28">
        <v>0</v>
      </c>
      <c r="X3814" s="28">
        <v>0</v>
      </c>
      <c r="Y3814" s="28">
        <v>0</v>
      </c>
      <c r="Z3814" s="28">
        <v>0</v>
      </c>
      <c r="AA3814" s="28">
        <v>0</v>
      </c>
      <c r="AB3814" s="28">
        <v>0</v>
      </c>
      <c r="AC3814" s="28">
        <v>0</v>
      </c>
      <c r="AD3814" s="28">
        <v>0</v>
      </c>
    </row>
    <row r="3815" spans="1:30" s="1" customFormat="1" ht="15" customHeight="1" x14ac:dyDescent="0.3">
      <c r="A3815" s="21" t="s">
        <v>34</v>
      </c>
      <c r="B3815" s="21" t="s">
        <v>1395</v>
      </c>
      <c r="C3815" s="21" t="s">
        <v>1395</v>
      </c>
      <c r="D3815" s="36">
        <v>1</v>
      </c>
      <c r="E3815" s="37" t="s">
        <v>37</v>
      </c>
      <c r="F3815" s="36">
        <v>1</v>
      </c>
      <c r="G3815" s="38" t="s">
        <v>38</v>
      </c>
      <c r="H3815" s="39">
        <v>21101</v>
      </c>
      <c r="I3815" s="21" t="s">
        <v>39</v>
      </c>
      <c r="J3815" s="25" t="s">
        <v>522</v>
      </c>
      <c r="K3815" s="35" t="s">
        <v>528</v>
      </c>
      <c r="L3815" s="21" t="s">
        <v>42</v>
      </c>
      <c r="M3815" s="21" t="s">
        <v>43</v>
      </c>
      <c r="N3815" s="25" t="s">
        <v>44</v>
      </c>
      <c r="O3815" s="28">
        <v>2</v>
      </c>
      <c r="P3815" s="22">
        <v>203</v>
      </c>
      <c r="Q3815" s="21" t="s">
        <v>580</v>
      </c>
      <c r="R3815" s="103">
        <f t="shared" si="59"/>
        <v>406</v>
      </c>
      <c r="S3815" s="28">
        <v>203</v>
      </c>
      <c r="T3815" s="28">
        <v>0</v>
      </c>
      <c r="U3815" s="28">
        <v>0</v>
      </c>
      <c r="V3815" s="28">
        <v>0</v>
      </c>
      <c r="W3815" s="28">
        <v>0</v>
      </c>
      <c r="X3815" s="28">
        <v>0</v>
      </c>
      <c r="Y3815" s="28">
        <v>203</v>
      </c>
      <c r="Z3815" s="28">
        <v>0</v>
      </c>
      <c r="AA3815" s="28">
        <v>0</v>
      </c>
      <c r="AB3815" s="28">
        <v>0</v>
      </c>
      <c r="AC3815" s="28">
        <v>0</v>
      </c>
      <c r="AD3815" s="28">
        <v>0</v>
      </c>
    </row>
    <row r="3816" spans="1:30" s="1" customFormat="1" ht="15" customHeight="1" x14ac:dyDescent="0.3">
      <c r="A3816" s="21" t="s">
        <v>34</v>
      </c>
      <c r="B3816" s="21" t="s">
        <v>1395</v>
      </c>
      <c r="C3816" s="21" t="s">
        <v>1395</v>
      </c>
      <c r="D3816" s="36">
        <v>1</v>
      </c>
      <c r="E3816" s="37" t="s">
        <v>37</v>
      </c>
      <c r="F3816" s="36">
        <v>1</v>
      </c>
      <c r="G3816" s="38" t="s">
        <v>38</v>
      </c>
      <c r="H3816" s="39">
        <v>21101</v>
      </c>
      <c r="I3816" s="21" t="s">
        <v>39</v>
      </c>
      <c r="J3816" s="25" t="s">
        <v>523</v>
      </c>
      <c r="K3816" s="35" t="s">
        <v>612</v>
      </c>
      <c r="L3816" s="21" t="s">
        <v>42</v>
      </c>
      <c r="M3816" s="21" t="s">
        <v>43</v>
      </c>
      <c r="N3816" s="25" t="s">
        <v>44</v>
      </c>
      <c r="O3816" s="28">
        <v>2</v>
      </c>
      <c r="P3816" s="22">
        <v>235</v>
      </c>
      <c r="Q3816" s="21" t="s">
        <v>580</v>
      </c>
      <c r="R3816" s="103">
        <f t="shared" si="59"/>
        <v>470</v>
      </c>
      <c r="S3816" s="28">
        <v>235</v>
      </c>
      <c r="T3816" s="28">
        <v>0</v>
      </c>
      <c r="U3816" s="28">
        <v>0</v>
      </c>
      <c r="V3816" s="28">
        <v>0</v>
      </c>
      <c r="W3816" s="28">
        <v>0</v>
      </c>
      <c r="X3816" s="28">
        <v>0</v>
      </c>
      <c r="Y3816" s="28">
        <v>235</v>
      </c>
      <c r="Z3816" s="28">
        <v>0</v>
      </c>
      <c r="AA3816" s="28">
        <v>0</v>
      </c>
      <c r="AB3816" s="28">
        <v>0</v>
      </c>
      <c r="AC3816" s="28">
        <v>0</v>
      </c>
      <c r="AD3816" s="28">
        <v>0</v>
      </c>
    </row>
    <row r="3817" spans="1:30" s="1" customFormat="1" ht="15" customHeight="1" x14ac:dyDescent="0.3">
      <c r="A3817" s="21" t="s">
        <v>34</v>
      </c>
      <c r="B3817" s="21" t="s">
        <v>1395</v>
      </c>
      <c r="C3817" s="21" t="s">
        <v>1395</v>
      </c>
      <c r="D3817" s="36">
        <v>1</v>
      </c>
      <c r="E3817" s="37" t="s">
        <v>37</v>
      </c>
      <c r="F3817" s="36">
        <v>1</v>
      </c>
      <c r="G3817" s="38" t="s">
        <v>38</v>
      </c>
      <c r="H3817" s="39">
        <v>21101</v>
      </c>
      <c r="I3817" s="21" t="s">
        <v>39</v>
      </c>
      <c r="J3817" s="25" t="s">
        <v>2171</v>
      </c>
      <c r="K3817" s="35" t="s">
        <v>2172</v>
      </c>
      <c r="L3817" s="21" t="s">
        <v>42</v>
      </c>
      <c r="M3817" s="21" t="s">
        <v>43</v>
      </c>
      <c r="N3817" s="25" t="s">
        <v>48</v>
      </c>
      <c r="O3817" s="28">
        <v>2</v>
      </c>
      <c r="P3817" s="22">
        <v>39</v>
      </c>
      <c r="Q3817" s="21" t="s">
        <v>580</v>
      </c>
      <c r="R3817" s="103">
        <f t="shared" si="59"/>
        <v>78</v>
      </c>
      <c r="S3817" s="28">
        <v>39</v>
      </c>
      <c r="T3817" s="28">
        <v>0</v>
      </c>
      <c r="U3817" s="28">
        <v>0</v>
      </c>
      <c r="V3817" s="28">
        <v>0</v>
      </c>
      <c r="W3817" s="28">
        <v>39</v>
      </c>
      <c r="X3817" s="28">
        <v>0</v>
      </c>
      <c r="Y3817" s="28">
        <v>0</v>
      </c>
      <c r="Z3817" s="28">
        <v>0</v>
      </c>
      <c r="AA3817" s="28">
        <v>0</v>
      </c>
      <c r="AB3817" s="28">
        <v>0</v>
      </c>
      <c r="AC3817" s="28">
        <v>0</v>
      </c>
      <c r="AD3817" s="28">
        <v>0</v>
      </c>
    </row>
    <row r="3818" spans="1:30" s="1" customFormat="1" ht="15" customHeight="1" x14ac:dyDescent="0.3">
      <c r="A3818" s="21" t="s">
        <v>34</v>
      </c>
      <c r="B3818" s="21" t="s">
        <v>1395</v>
      </c>
      <c r="C3818" s="21" t="s">
        <v>1395</v>
      </c>
      <c r="D3818" s="36">
        <v>1</v>
      </c>
      <c r="E3818" s="37" t="s">
        <v>37</v>
      </c>
      <c r="F3818" s="36">
        <v>1</v>
      </c>
      <c r="G3818" s="38" t="s">
        <v>38</v>
      </c>
      <c r="H3818" s="39">
        <v>21101</v>
      </c>
      <c r="I3818" s="21" t="s">
        <v>39</v>
      </c>
      <c r="J3818" s="25" t="s">
        <v>121</v>
      </c>
      <c r="K3818" s="35" t="s">
        <v>786</v>
      </c>
      <c r="L3818" s="21" t="s">
        <v>42</v>
      </c>
      <c r="M3818" s="21" t="s">
        <v>43</v>
      </c>
      <c r="N3818" s="25" t="s">
        <v>48</v>
      </c>
      <c r="O3818" s="28">
        <v>5</v>
      </c>
      <c r="P3818" s="22">
        <v>28</v>
      </c>
      <c r="Q3818" s="21" t="s">
        <v>580</v>
      </c>
      <c r="R3818" s="103">
        <f t="shared" si="59"/>
        <v>140</v>
      </c>
      <c r="S3818" s="28">
        <v>0</v>
      </c>
      <c r="T3818" s="28">
        <v>0</v>
      </c>
      <c r="U3818" s="28">
        <v>84</v>
      </c>
      <c r="V3818" s="28">
        <v>0</v>
      </c>
      <c r="W3818" s="28">
        <v>0</v>
      </c>
      <c r="X3818" s="28">
        <v>0</v>
      </c>
      <c r="Y3818" s="28">
        <v>0</v>
      </c>
      <c r="Z3818" s="28">
        <v>56</v>
      </c>
      <c r="AA3818" s="28">
        <v>0</v>
      </c>
      <c r="AB3818" s="28">
        <v>0</v>
      </c>
      <c r="AC3818" s="28">
        <v>0</v>
      </c>
      <c r="AD3818" s="28">
        <v>0</v>
      </c>
    </row>
    <row r="3819" spans="1:30" s="1" customFormat="1" ht="15" customHeight="1" x14ac:dyDescent="0.3">
      <c r="A3819" s="21" t="s">
        <v>34</v>
      </c>
      <c r="B3819" s="21" t="s">
        <v>1395</v>
      </c>
      <c r="C3819" s="21" t="s">
        <v>1395</v>
      </c>
      <c r="D3819" s="36">
        <v>1</v>
      </c>
      <c r="E3819" s="37" t="s">
        <v>37</v>
      </c>
      <c r="F3819" s="36">
        <v>1</v>
      </c>
      <c r="G3819" s="38" t="s">
        <v>38</v>
      </c>
      <c r="H3819" s="39">
        <v>21101</v>
      </c>
      <c r="I3819" s="21" t="s">
        <v>39</v>
      </c>
      <c r="J3819" s="25" t="s">
        <v>123</v>
      </c>
      <c r="K3819" s="35" t="s">
        <v>156</v>
      </c>
      <c r="L3819" s="21" t="s">
        <v>42</v>
      </c>
      <c r="M3819" s="21" t="s">
        <v>43</v>
      </c>
      <c r="N3819" s="25" t="s">
        <v>48</v>
      </c>
      <c r="O3819" s="28">
        <v>3</v>
      </c>
      <c r="P3819" s="22">
        <v>65</v>
      </c>
      <c r="Q3819" s="21" t="s">
        <v>580</v>
      </c>
      <c r="R3819" s="103">
        <f t="shared" si="59"/>
        <v>195</v>
      </c>
      <c r="S3819" s="28">
        <v>0</v>
      </c>
      <c r="T3819" s="28">
        <v>0</v>
      </c>
      <c r="U3819" s="28">
        <v>65</v>
      </c>
      <c r="V3819" s="28">
        <v>0</v>
      </c>
      <c r="W3819" s="28">
        <v>0</v>
      </c>
      <c r="X3819" s="28">
        <v>0</v>
      </c>
      <c r="Y3819" s="28">
        <v>0</v>
      </c>
      <c r="Z3819" s="28">
        <v>130</v>
      </c>
      <c r="AA3819" s="28">
        <v>0</v>
      </c>
      <c r="AB3819" s="28">
        <v>0</v>
      </c>
      <c r="AC3819" s="28">
        <v>0</v>
      </c>
      <c r="AD3819" s="28">
        <v>0</v>
      </c>
    </row>
    <row r="3820" spans="1:30" s="1" customFormat="1" ht="15" customHeight="1" x14ac:dyDescent="0.3">
      <c r="A3820" s="21" t="s">
        <v>34</v>
      </c>
      <c r="B3820" s="21" t="s">
        <v>1395</v>
      </c>
      <c r="C3820" s="21" t="s">
        <v>1395</v>
      </c>
      <c r="D3820" s="36">
        <v>1</v>
      </c>
      <c r="E3820" s="37" t="s">
        <v>37</v>
      </c>
      <c r="F3820" s="36">
        <v>1</v>
      </c>
      <c r="G3820" s="38" t="s">
        <v>38</v>
      </c>
      <c r="H3820" s="39">
        <v>21101</v>
      </c>
      <c r="I3820" s="21" t="s">
        <v>39</v>
      </c>
      <c r="J3820" s="25" t="s">
        <v>825</v>
      </c>
      <c r="K3820" s="35" t="s">
        <v>826</v>
      </c>
      <c r="L3820" s="21" t="s">
        <v>42</v>
      </c>
      <c r="M3820" s="21" t="s">
        <v>43</v>
      </c>
      <c r="N3820" s="25" t="s">
        <v>48</v>
      </c>
      <c r="O3820" s="28">
        <v>1</v>
      </c>
      <c r="P3820" s="22">
        <v>68</v>
      </c>
      <c r="Q3820" s="21" t="s">
        <v>580</v>
      </c>
      <c r="R3820" s="103">
        <f t="shared" si="59"/>
        <v>68</v>
      </c>
      <c r="S3820" s="28">
        <v>0</v>
      </c>
      <c r="T3820" s="28">
        <v>0</v>
      </c>
      <c r="U3820" s="28">
        <v>68</v>
      </c>
      <c r="V3820" s="28">
        <v>0</v>
      </c>
      <c r="W3820" s="28">
        <v>0</v>
      </c>
      <c r="X3820" s="28">
        <v>0</v>
      </c>
      <c r="Y3820" s="28">
        <v>0</v>
      </c>
      <c r="Z3820" s="28">
        <v>0</v>
      </c>
      <c r="AA3820" s="28">
        <v>0</v>
      </c>
      <c r="AB3820" s="28">
        <v>0</v>
      </c>
      <c r="AC3820" s="28">
        <v>0</v>
      </c>
      <c r="AD3820" s="28">
        <v>0</v>
      </c>
    </row>
    <row r="3821" spans="1:30" s="1" customFormat="1" ht="15" customHeight="1" x14ac:dyDescent="0.3">
      <c r="A3821" s="21" t="s">
        <v>34</v>
      </c>
      <c r="B3821" s="21" t="s">
        <v>1395</v>
      </c>
      <c r="C3821" s="21" t="s">
        <v>1395</v>
      </c>
      <c r="D3821" s="36">
        <v>1</v>
      </c>
      <c r="E3821" s="37" t="s">
        <v>37</v>
      </c>
      <c r="F3821" s="36">
        <v>1</v>
      </c>
      <c r="G3821" s="38" t="s">
        <v>38</v>
      </c>
      <c r="H3821" s="39">
        <v>21101</v>
      </c>
      <c r="I3821" s="21" t="s">
        <v>39</v>
      </c>
      <c r="J3821" s="25" t="s">
        <v>606</v>
      </c>
      <c r="K3821" s="35" t="s">
        <v>607</v>
      </c>
      <c r="L3821" s="21" t="s">
        <v>42</v>
      </c>
      <c r="M3821" s="21" t="s">
        <v>43</v>
      </c>
      <c r="N3821" s="25" t="s">
        <v>253</v>
      </c>
      <c r="O3821" s="28">
        <v>6</v>
      </c>
      <c r="P3821" s="22">
        <v>133.5</v>
      </c>
      <c r="Q3821" s="21" t="s">
        <v>580</v>
      </c>
      <c r="R3821" s="103">
        <f t="shared" si="59"/>
        <v>801</v>
      </c>
      <c r="S3821" s="28">
        <v>267</v>
      </c>
      <c r="T3821" s="28">
        <v>0</v>
      </c>
      <c r="U3821" s="28">
        <v>267</v>
      </c>
      <c r="V3821" s="28">
        <v>0</v>
      </c>
      <c r="W3821" s="28">
        <v>0</v>
      </c>
      <c r="X3821" s="28">
        <v>0</v>
      </c>
      <c r="Y3821" s="28">
        <v>0</v>
      </c>
      <c r="Z3821" s="28">
        <v>267</v>
      </c>
      <c r="AA3821" s="28">
        <v>0</v>
      </c>
      <c r="AB3821" s="28">
        <v>0</v>
      </c>
      <c r="AC3821" s="28">
        <v>0</v>
      </c>
      <c r="AD3821" s="28">
        <v>0</v>
      </c>
    </row>
    <row r="3822" spans="1:30" s="1" customFormat="1" ht="15" customHeight="1" x14ac:dyDescent="0.3">
      <c r="A3822" s="21" t="s">
        <v>34</v>
      </c>
      <c r="B3822" s="21" t="s">
        <v>1395</v>
      </c>
      <c r="C3822" s="21" t="s">
        <v>1395</v>
      </c>
      <c r="D3822" s="36">
        <v>1</v>
      </c>
      <c r="E3822" s="37" t="s">
        <v>37</v>
      </c>
      <c r="F3822" s="36">
        <v>1</v>
      </c>
      <c r="G3822" s="38" t="s">
        <v>38</v>
      </c>
      <c r="H3822" s="39">
        <v>21101</v>
      </c>
      <c r="I3822" s="21" t="s">
        <v>39</v>
      </c>
      <c r="J3822" s="25" t="s">
        <v>150</v>
      </c>
      <c r="K3822" s="35" t="s">
        <v>2272</v>
      </c>
      <c r="L3822" s="21" t="s">
        <v>42</v>
      </c>
      <c r="M3822" s="21" t="s">
        <v>43</v>
      </c>
      <c r="N3822" s="25" t="s">
        <v>48</v>
      </c>
      <c r="O3822" s="28">
        <v>72</v>
      </c>
      <c r="P3822" s="22">
        <v>4.041666666666667</v>
      </c>
      <c r="Q3822" s="21" t="s">
        <v>580</v>
      </c>
      <c r="R3822" s="103">
        <f t="shared" si="59"/>
        <v>291</v>
      </c>
      <c r="S3822" s="28">
        <v>0</v>
      </c>
      <c r="T3822" s="28">
        <v>0</v>
      </c>
      <c r="U3822" s="28">
        <v>97</v>
      </c>
      <c r="V3822" s="28">
        <v>0</v>
      </c>
      <c r="W3822" s="28">
        <v>0</v>
      </c>
      <c r="X3822" s="28">
        <v>0</v>
      </c>
      <c r="Y3822" s="28">
        <v>97</v>
      </c>
      <c r="Z3822" s="28">
        <v>0</v>
      </c>
      <c r="AA3822" s="28">
        <v>0</v>
      </c>
      <c r="AB3822" s="28">
        <v>97</v>
      </c>
      <c r="AC3822" s="28">
        <v>0</v>
      </c>
      <c r="AD3822" s="28">
        <v>0</v>
      </c>
    </row>
    <row r="3823" spans="1:30" s="1" customFormat="1" ht="15" customHeight="1" x14ac:dyDescent="0.3">
      <c r="A3823" s="21" t="s">
        <v>34</v>
      </c>
      <c r="B3823" s="21" t="s">
        <v>1395</v>
      </c>
      <c r="C3823" s="21" t="s">
        <v>1395</v>
      </c>
      <c r="D3823" s="36">
        <v>1</v>
      </c>
      <c r="E3823" s="37" t="s">
        <v>37</v>
      </c>
      <c r="F3823" s="36">
        <v>1</v>
      </c>
      <c r="G3823" s="38" t="s">
        <v>38</v>
      </c>
      <c r="H3823" s="39">
        <v>21101</v>
      </c>
      <c r="I3823" s="21" t="s">
        <v>39</v>
      </c>
      <c r="J3823" s="25" t="s">
        <v>152</v>
      </c>
      <c r="K3823" s="35" t="s">
        <v>879</v>
      </c>
      <c r="L3823" s="21" t="s">
        <v>42</v>
      </c>
      <c r="M3823" s="21" t="s">
        <v>43</v>
      </c>
      <c r="N3823" s="25" t="s">
        <v>48</v>
      </c>
      <c r="O3823" s="28">
        <v>24</v>
      </c>
      <c r="P3823" s="22">
        <v>4</v>
      </c>
      <c r="Q3823" s="21" t="s">
        <v>580</v>
      </c>
      <c r="R3823" s="103">
        <f t="shared" si="59"/>
        <v>96</v>
      </c>
      <c r="S3823" s="28">
        <v>0</v>
      </c>
      <c r="T3823" s="28">
        <v>0</v>
      </c>
      <c r="U3823" s="28">
        <v>48</v>
      </c>
      <c r="V3823" s="28">
        <v>0</v>
      </c>
      <c r="W3823" s="28">
        <v>0</v>
      </c>
      <c r="X3823" s="28">
        <v>0</v>
      </c>
      <c r="Y3823" s="28">
        <v>48</v>
      </c>
      <c r="Z3823" s="28">
        <v>0</v>
      </c>
      <c r="AA3823" s="28">
        <v>0</v>
      </c>
      <c r="AB3823" s="28">
        <v>0</v>
      </c>
      <c r="AC3823" s="28">
        <v>0</v>
      </c>
      <c r="AD3823" s="28">
        <v>0</v>
      </c>
    </row>
    <row r="3824" spans="1:30" s="1" customFormat="1" ht="15" customHeight="1" x14ac:dyDescent="0.3">
      <c r="A3824" s="21" t="s">
        <v>34</v>
      </c>
      <c r="B3824" s="21" t="s">
        <v>1395</v>
      </c>
      <c r="C3824" s="21" t="s">
        <v>1395</v>
      </c>
      <c r="D3824" s="36">
        <v>1</v>
      </c>
      <c r="E3824" s="37" t="s">
        <v>37</v>
      </c>
      <c r="F3824" s="36">
        <v>1</v>
      </c>
      <c r="G3824" s="38" t="s">
        <v>38</v>
      </c>
      <c r="H3824" s="39">
        <v>21101</v>
      </c>
      <c r="I3824" s="21" t="s">
        <v>39</v>
      </c>
      <c r="J3824" s="25" t="s">
        <v>51</v>
      </c>
      <c r="K3824" s="35" t="s">
        <v>540</v>
      </c>
      <c r="L3824" s="21" t="s">
        <v>42</v>
      </c>
      <c r="M3824" s="21" t="s">
        <v>43</v>
      </c>
      <c r="N3824" s="25" t="s">
        <v>48</v>
      </c>
      <c r="O3824" s="28">
        <v>100</v>
      </c>
      <c r="P3824" s="22">
        <v>4.12</v>
      </c>
      <c r="Q3824" s="21" t="s">
        <v>580</v>
      </c>
      <c r="R3824" s="103">
        <f t="shared" si="59"/>
        <v>412</v>
      </c>
      <c r="S3824" s="28">
        <v>0</v>
      </c>
      <c r="T3824" s="28">
        <v>0</v>
      </c>
      <c r="U3824" s="28">
        <v>0</v>
      </c>
      <c r="V3824" s="28">
        <v>0</v>
      </c>
      <c r="W3824" s="28">
        <v>412</v>
      </c>
      <c r="X3824" s="28">
        <v>0</v>
      </c>
      <c r="Y3824" s="28">
        <v>0</v>
      </c>
      <c r="Z3824" s="28">
        <v>0</v>
      </c>
      <c r="AA3824" s="28">
        <v>0</v>
      </c>
      <c r="AB3824" s="28">
        <v>0</v>
      </c>
      <c r="AC3824" s="28">
        <v>0</v>
      </c>
      <c r="AD3824" s="28">
        <v>0</v>
      </c>
    </row>
    <row r="3825" spans="1:30" s="1" customFormat="1" ht="15" customHeight="1" x14ac:dyDescent="0.3">
      <c r="A3825" s="21" t="s">
        <v>34</v>
      </c>
      <c r="B3825" s="21" t="s">
        <v>1395</v>
      </c>
      <c r="C3825" s="21" t="s">
        <v>1395</v>
      </c>
      <c r="D3825" s="36">
        <v>1</v>
      </c>
      <c r="E3825" s="37" t="s">
        <v>37</v>
      </c>
      <c r="F3825" s="36">
        <v>1</v>
      </c>
      <c r="G3825" s="38" t="s">
        <v>38</v>
      </c>
      <c r="H3825" s="39">
        <v>21101</v>
      </c>
      <c r="I3825" s="21" t="s">
        <v>39</v>
      </c>
      <c r="J3825" s="25" t="s">
        <v>782</v>
      </c>
      <c r="K3825" s="35" t="s">
        <v>1046</v>
      </c>
      <c r="L3825" s="21" t="s">
        <v>42</v>
      </c>
      <c r="M3825" s="21" t="s">
        <v>43</v>
      </c>
      <c r="N3825" s="25" t="s">
        <v>44</v>
      </c>
      <c r="O3825" s="28">
        <v>4</v>
      </c>
      <c r="P3825" s="22">
        <v>57.25</v>
      </c>
      <c r="Q3825" s="21" t="s">
        <v>580</v>
      </c>
      <c r="R3825" s="103">
        <f t="shared" si="59"/>
        <v>229</v>
      </c>
      <c r="S3825" s="28">
        <v>229</v>
      </c>
      <c r="T3825" s="28">
        <v>0</v>
      </c>
      <c r="U3825" s="28">
        <v>0</v>
      </c>
      <c r="V3825" s="28">
        <v>0</v>
      </c>
      <c r="W3825" s="28">
        <v>0</v>
      </c>
      <c r="X3825" s="28">
        <v>0</v>
      </c>
      <c r="Y3825" s="28">
        <v>0</v>
      </c>
      <c r="Z3825" s="28">
        <v>0</v>
      </c>
      <c r="AA3825" s="28">
        <v>0</v>
      </c>
      <c r="AB3825" s="28">
        <v>0</v>
      </c>
      <c r="AC3825" s="28">
        <v>0</v>
      </c>
      <c r="AD3825" s="28">
        <v>0</v>
      </c>
    </row>
    <row r="3826" spans="1:30" s="1" customFormat="1" ht="15" customHeight="1" x14ac:dyDescent="0.3">
      <c r="A3826" s="21" t="s">
        <v>34</v>
      </c>
      <c r="B3826" s="21" t="s">
        <v>1395</v>
      </c>
      <c r="C3826" s="21" t="s">
        <v>1395</v>
      </c>
      <c r="D3826" s="36">
        <v>1</v>
      </c>
      <c r="E3826" s="37" t="s">
        <v>37</v>
      </c>
      <c r="F3826" s="36">
        <v>1</v>
      </c>
      <c r="G3826" s="38" t="s">
        <v>38</v>
      </c>
      <c r="H3826" s="39">
        <v>21101</v>
      </c>
      <c r="I3826" s="21" t="s">
        <v>39</v>
      </c>
      <c r="J3826" s="25" t="s">
        <v>1400</v>
      </c>
      <c r="K3826" s="35" t="s">
        <v>2267</v>
      </c>
      <c r="L3826" s="21" t="s">
        <v>42</v>
      </c>
      <c r="M3826" s="21" t="s">
        <v>43</v>
      </c>
      <c r="N3826" s="25" t="s">
        <v>48</v>
      </c>
      <c r="O3826" s="28">
        <v>12</v>
      </c>
      <c r="P3826" s="22">
        <v>17</v>
      </c>
      <c r="Q3826" s="21" t="s">
        <v>580</v>
      </c>
      <c r="R3826" s="103">
        <f t="shared" si="59"/>
        <v>204</v>
      </c>
      <c r="S3826" s="28">
        <v>0</v>
      </c>
      <c r="T3826" s="28">
        <v>0</v>
      </c>
      <c r="U3826" s="28">
        <v>0</v>
      </c>
      <c r="V3826" s="28">
        <v>0</v>
      </c>
      <c r="W3826" s="28">
        <v>204</v>
      </c>
      <c r="X3826" s="28">
        <v>0</v>
      </c>
      <c r="Y3826" s="28">
        <v>0</v>
      </c>
      <c r="Z3826" s="28">
        <v>0</v>
      </c>
      <c r="AA3826" s="28">
        <v>0</v>
      </c>
      <c r="AB3826" s="28">
        <v>0</v>
      </c>
      <c r="AC3826" s="28">
        <v>0</v>
      </c>
      <c r="AD3826" s="28">
        <v>0</v>
      </c>
    </row>
    <row r="3827" spans="1:30" s="1" customFormat="1" ht="15" customHeight="1" x14ac:dyDescent="0.3">
      <c r="A3827" s="21" t="s">
        <v>34</v>
      </c>
      <c r="B3827" s="21" t="s">
        <v>1395</v>
      </c>
      <c r="C3827" s="21" t="s">
        <v>1395</v>
      </c>
      <c r="D3827" s="36">
        <v>1</v>
      </c>
      <c r="E3827" s="37" t="s">
        <v>37</v>
      </c>
      <c r="F3827" s="36">
        <v>1</v>
      </c>
      <c r="G3827" s="38" t="s">
        <v>38</v>
      </c>
      <c r="H3827" s="39">
        <v>21101</v>
      </c>
      <c r="I3827" s="21" t="s">
        <v>39</v>
      </c>
      <c r="J3827" s="25" t="s">
        <v>132</v>
      </c>
      <c r="K3827" s="35" t="s">
        <v>133</v>
      </c>
      <c r="L3827" s="21" t="s">
        <v>42</v>
      </c>
      <c r="M3827" s="21" t="s">
        <v>43</v>
      </c>
      <c r="N3827" s="25" t="s">
        <v>44</v>
      </c>
      <c r="O3827" s="28">
        <v>1</v>
      </c>
      <c r="P3827" s="22">
        <v>334</v>
      </c>
      <c r="Q3827" s="21" t="s">
        <v>580</v>
      </c>
      <c r="R3827" s="103">
        <f t="shared" si="59"/>
        <v>334</v>
      </c>
      <c r="S3827" s="28">
        <v>0</v>
      </c>
      <c r="T3827" s="28">
        <v>0</v>
      </c>
      <c r="U3827" s="28">
        <v>0</v>
      </c>
      <c r="V3827" s="28">
        <v>0</v>
      </c>
      <c r="W3827" s="28">
        <v>334</v>
      </c>
      <c r="X3827" s="28">
        <v>0</v>
      </c>
      <c r="Y3827" s="28">
        <v>0</v>
      </c>
      <c r="Z3827" s="28">
        <v>0</v>
      </c>
      <c r="AA3827" s="28">
        <v>0</v>
      </c>
      <c r="AB3827" s="28">
        <v>0</v>
      </c>
      <c r="AC3827" s="28">
        <v>0</v>
      </c>
      <c r="AD3827" s="28">
        <v>0</v>
      </c>
    </row>
    <row r="3828" spans="1:30" s="1" customFormat="1" ht="15" customHeight="1" x14ac:dyDescent="0.3">
      <c r="A3828" s="21" t="s">
        <v>34</v>
      </c>
      <c r="B3828" s="21" t="s">
        <v>1395</v>
      </c>
      <c r="C3828" s="21" t="s">
        <v>1395</v>
      </c>
      <c r="D3828" s="36">
        <v>1</v>
      </c>
      <c r="E3828" s="37" t="s">
        <v>37</v>
      </c>
      <c r="F3828" s="36">
        <v>1</v>
      </c>
      <c r="G3828" s="38" t="s">
        <v>38</v>
      </c>
      <c r="H3828" s="39">
        <v>21101</v>
      </c>
      <c r="I3828" s="21" t="s">
        <v>39</v>
      </c>
      <c r="J3828" s="25" t="s">
        <v>550</v>
      </c>
      <c r="K3828" s="35" t="s">
        <v>643</v>
      </c>
      <c r="L3828" s="21" t="s">
        <v>42</v>
      </c>
      <c r="M3828" s="21" t="s">
        <v>43</v>
      </c>
      <c r="N3828" s="25" t="s">
        <v>44</v>
      </c>
      <c r="O3828" s="28">
        <v>1</v>
      </c>
      <c r="P3828" s="22">
        <v>334</v>
      </c>
      <c r="Q3828" s="21" t="s">
        <v>580</v>
      </c>
      <c r="R3828" s="103">
        <f t="shared" si="59"/>
        <v>334</v>
      </c>
      <c r="S3828" s="28">
        <v>0</v>
      </c>
      <c r="T3828" s="28">
        <v>0</v>
      </c>
      <c r="U3828" s="28">
        <v>0</v>
      </c>
      <c r="V3828" s="28">
        <v>0</v>
      </c>
      <c r="W3828" s="28">
        <v>334</v>
      </c>
      <c r="X3828" s="28">
        <v>0</v>
      </c>
      <c r="Y3828" s="28">
        <v>0</v>
      </c>
      <c r="Z3828" s="28">
        <v>0</v>
      </c>
      <c r="AA3828" s="28">
        <v>0</v>
      </c>
      <c r="AB3828" s="28">
        <v>0</v>
      </c>
      <c r="AC3828" s="28">
        <v>0</v>
      </c>
      <c r="AD3828" s="28">
        <v>0</v>
      </c>
    </row>
    <row r="3829" spans="1:30" s="1" customFormat="1" ht="15" customHeight="1" x14ac:dyDescent="0.3">
      <c r="A3829" s="21" t="s">
        <v>34</v>
      </c>
      <c r="B3829" s="21" t="s">
        <v>1395</v>
      </c>
      <c r="C3829" s="21" t="s">
        <v>1395</v>
      </c>
      <c r="D3829" s="36">
        <v>1</v>
      </c>
      <c r="E3829" s="37" t="s">
        <v>37</v>
      </c>
      <c r="F3829" s="36">
        <v>1</v>
      </c>
      <c r="G3829" s="38" t="s">
        <v>38</v>
      </c>
      <c r="H3829" s="39">
        <v>21101</v>
      </c>
      <c r="I3829" s="21" t="s">
        <v>39</v>
      </c>
      <c r="J3829" s="25" t="s">
        <v>175</v>
      </c>
      <c r="K3829" s="35" t="s">
        <v>176</v>
      </c>
      <c r="L3829" s="21" t="s">
        <v>42</v>
      </c>
      <c r="M3829" s="21" t="s">
        <v>43</v>
      </c>
      <c r="N3829" s="25" t="s">
        <v>48</v>
      </c>
      <c r="O3829" s="28">
        <v>6</v>
      </c>
      <c r="P3829" s="22">
        <v>42</v>
      </c>
      <c r="Q3829" s="21" t="s">
        <v>580</v>
      </c>
      <c r="R3829" s="103">
        <f t="shared" si="59"/>
        <v>252</v>
      </c>
      <c r="S3829" s="28">
        <v>84</v>
      </c>
      <c r="T3829" s="28">
        <v>0</v>
      </c>
      <c r="U3829" s="28">
        <v>0</v>
      </c>
      <c r="V3829" s="28">
        <v>0</v>
      </c>
      <c r="W3829" s="28">
        <v>0</v>
      </c>
      <c r="X3829" s="28">
        <v>0</v>
      </c>
      <c r="Y3829" s="28">
        <v>84</v>
      </c>
      <c r="Z3829" s="28">
        <v>0</v>
      </c>
      <c r="AA3829" s="28">
        <v>0</v>
      </c>
      <c r="AB3829" s="28">
        <v>84</v>
      </c>
      <c r="AC3829" s="28">
        <v>0</v>
      </c>
      <c r="AD3829" s="28">
        <v>0</v>
      </c>
    </row>
    <row r="3830" spans="1:30" s="1" customFormat="1" ht="15" customHeight="1" x14ac:dyDescent="0.3">
      <c r="A3830" s="21" t="s">
        <v>34</v>
      </c>
      <c r="B3830" s="21" t="s">
        <v>1395</v>
      </c>
      <c r="C3830" s="21" t="s">
        <v>1395</v>
      </c>
      <c r="D3830" s="36">
        <v>1</v>
      </c>
      <c r="E3830" s="37" t="s">
        <v>37</v>
      </c>
      <c r="F3830" s="36">
        <v>1</v>
      </c>
      <c r="G3830" s="38" t="s">
        <v>38</v>
      </c>
      <c r="H3830" s="39">
        <v>21101</v>
      </c>
      <c r="I3830" s="21" t="s">
        <v>39</v>
      </c>
      <c r="J3830" s="25" t="s">
        <v>212</v>
      </c>
      <c r="K3830" s="35" t="s">
        <v>2273</v>
      </c>
      <c r="L3830" s="21" t="s">
        <v>42</v>
      </c>
      <c r="M3830" s="21" t="s">
        <v>43</v>
      </c>
      <c r="N3830" s="25" t="s">
        <v>48</v>
      </c>
      <c r="O3830" s="28">
        <v>6</v>
      </c>
      <c r="P3830" s="22">
        <v>24.5</v>
      </c>
      <c r="Q3830" s="21" t="s">
        <v>580</v>
      </c>
      <c r="R3830" s="103">
        <f t="shared" si="59"/>
        <v>147</v>
      </c>
      <c r="S3830" s="28">
        <v>0</v>
      </c>
      <c r="T3830" s="28">
        <v>0</v>
      </c>
      <c r="U3830" s="28">
        <v>0</v>
      </c>
      <c r="V3830" s="28">
        <v>0</v>
      </c>
      <c r="W3830" s="28">
        <v>0</v>
      </c>
      <c r="X3830" s="28">
        <v>0</v>
      </c>
      <c r="Y3830" s="28">
        <v>147</v>
      </c>
      <c r="Z3830" s="28">
        <v>0</v>
      </c>
      <c r="AA3830" s="28">
        <v>0</v>
      </c>
      <c r="AB3830" s="28">
        <v>0</v>
      </c>
      <c r="AC3830" s="28">
        <v>0</v>
      </c>
      <c r="AD3830" s="28">
        <v>0</v>
      </c>
    </row>
    <row r="3831" spans="1:30" s="1" customFormat="1" ht="15" customHeight="1" x14ac:dyDescent="0.3">
      <c r="A3831" s="21" t="s">
        <v>34</v>
      </c>
      <c r="B3831" s="21" t="s">
        <v>1395</v>
      </c>
      <c r="C3831" s="21" t="s">
        <v>1395</v>
      </c>
      <c r="D3831" s="36">
        <v>1</v>
      </c>
      <c r="E3831" s="37" t="s">
        <v>37</v>
      </c>
      <c r="F3831" s="36">
        <v>1</v>
      </c>
      <c r="G3831" s="38" t="s">
        <v>38</v>
      </c>
      <c r="H3831" s="39">
        <v>21101</v>
      </c>
      <c r="I3831" s="21" t="s">
        <v>39</v>
      </c>
      <c r="J3831" s="25" t="s">
        <v>49</v>
      </c>
      <c r="K3831" s="35" t="s">
        <v>50</v>
      </c>
      <c r="L3831" s="21" t="s">
        <v>42</v>
      </c>
      <c r="M3831" s="21" t="s">
        <v>43</v>
      </c>
      <c r="N3831" s="25" t="s">
        <v>48</v>
      </c>
      <c r="O3831" s="28">
        <v>8</v>
      </c>
      <c r="P3831" s="22">
        <v>26.5</v>
      </c>
      <c r="Q3831" s="21" t="s">
        <v>580</v>
      </c>
      <c r="R3831" s="103">
        <f t="shared" si="59"/>
        <v>212</v>
      </c>
      <c r="S3831" s="28">
        <v>53</v>
      </c>
      <c r="T3831" s="28">
        <v>0</v>
      </c>
      <c r="U3831" s="28">
        <v>53</v>
      </c>
      <c r="V3831" s="28">
        <v>0</v>
      </c>
      <c r="W3831" s="28">
        <v>0</v>
      </c>
      <c r="X3831" s="28">
        <v>0</v>
      </c>
      <c r="Y3831" s="28">
        <v>53</v>
      </c>
      <c r="Z3831" s="28">
        <v>0</v>
      </c>
      <c r="AA3831" s="28">
        <v>0</v>
      </c>
      <c r="AB3831" s="28">
        <v>53</v>
      </c>
      <c r="AC3831" s="28">
        <v>0</v>
      </c>
      <c r="AD3831" s="28">
        <v>0</v>
      </c>
    </row>
    <row r="3832" spans="1:30" s="1" customFormat="1" ht="15" customHeight="1" x14ac:dyDescent="0.3">
      <c r="A3832" s="21" t="s">
        <v>34</v>
      </c>
      <c r="B3832" s="21" t="s">
        <v>1395</v>
      </c>
      <c r="C3832" s="21" t="s">
        <v>1395</v>
      </c>
      <c r="D3832" s="36">
        <v>1</v>
      </c>
      <c r="E3832" s="37" t="s">
        <v>37</v>
      </c>
      <c r="F3832" s="36">
        <v>1</v>
      </c>
      <c r="G3832" s="38" t="s">
        <v>38</v>
      </c>
      <c r="H3832" s="39">
        <v>21101</v>
      </c>
      <c r="I3832" s="21" t="s">
        <v>39</v>
      </c>
      <c r="J3832" s="25" t="s">
        <v>1212</v>
      </c>
      <c r="K3832" s="35" t="s">
        <v>1213</v>
      </c>
      <c r="L3832" s="21" t="s">
        <v>42</v>
      </c>
      <c r="M3832" s="21" t="s">
        <v>43</v>
      </c>
      <c r="N3832" s="25" t="s">
        <v>48</v>
      </c>
      <c r="O3832" s="28">
        <v>4</v>
      </c>
      <c r="P3832" s="22">
        <v>30.5</v>
      </c>
      <c r="Q3832" s="21" t="s">
        <v>580</v>
      </c>
      <c r="R3832" s="103">
        <f t="shared" si="59"/>
        <v>122</v>
      </c>
      <c r="S3832" s="28">
        <v>0</v>
      </c>
      <c r="T3832" s="28">
        <v>0</v>
      </c>
      <c r="U3832" s="28">
        <v>0</v>
      </c>
      <c r="V3832" s="28">
        <v>0</v>
      </c>
      <c r="W3832" s="28">
        <v>61</v>
      </c>
      <c r="X3832" s="28">
        <v>0</v>
      </c>
      <c r="Y3832" s="28">
        <v>0</v>
      </c>
      <c r="Z3832" s="28">
        <v>0</v>
      </c>
      <c r="AA3832" s="28">
        <v>0</v>
      </c>
      <c r="AB3832" s="28">
        <v>61</v>
      </c>
      <c r="AC3832" s="28">
        <v>0</v>
      </c>
      <c r="AD3832" s="28">
        <v>0</v>
      </c>
    </row>
    <row r="3833" spans="1:30" s="1" customFormat="1" ht="15" customHeight="1" x14ac:dyDescent="0.3">
      <c r="A3833" s="21" t="s">
        <v>34</v>
      </c>
      <c r="B3833" s="21" t="s">
        <v>1395</v>
      </c>
      <c r="C3833" s="21" t="s">
        <v>1395</v>
      </c>
      <c r="D3833" s="36">
        <v>1</v>
      </c>
      <c r="E3833" s="37" t="s">
        <v>37</v>
      </c>
      <c r="F3833" s="36">
        <v>1</v>
      </c>
      <c r="G3833" s="38" t="s">
        <v>38</v>
      </c>
      <c r="H3833" s="39">
        <v>21101</v>
      </c>
      <c r="I3833" s="21" t="s">
        <v>39</v>
      </c>
      <c r="J3833" s="25" t="s">
        <v>87</v>
      </c>
      <c r="K3833" s="35" t="s">
        <v>88</v>
      </c>
      <c r="L3833" s="21" t="s">
        <v>42</v>
      </c>
      <c r="M3833" s="21" t="s">
        <v>43</v>
      </c>
      <c r="N3833" s="25" t="s">
        <v>44</v>
      </c>
      <c r="O3833" s="28">
        <v>4</v>
      </c>
      <c r="P3833" s="22">
        <v>69</v>
      </c>
      <c r="Q3833" s="21" t="s">
        <v>580</v>
      </c>
      <c r="R3833" s="103">
        <f t="shared" si="59"/>
        <v>276</v>
      </c>
      <c r="S3833" s="28">
        <v>69</v>
      </c>
      <c r="T3833" s="28">
        <v>0</v>
      </c>
      <c r="U3833" s="28">
        <v>0</v>
      </c>
      <c r="V3833" s="28">
        <v>0</v>
      </c>
      <c r="W3833" s="28">
        <v>69</v>
      </c>
      <c r="X3833" s="28">
        <v>0</v>
      </c>
      <c r="Y3833" s="28">
        <v>69</v>
      </c>
      <c r="Z3833" s="28">
        <v>0</v>
      </c>
      <c r="AA3833" s="28">
        <v>0</v>
      </c>
      <c r="AB3833" s="28">
        <v>69</v>
      </c>
      <c r="AC3833" s="28">
        <v>0</v>
      </c>
      <c r="AD3833" s="28">
        <v>0</v>
      </c>
    </row>
    <row r="3834" spans="1:30" s="1" customFormat="1" ht="15" customHeight="1" x14ac:dyDescent="0.3">
      <c r="A3834" s="21" t="s">
        <v>34</v>
      </c>
      <c r="B3834" s="21" t="s">
        <v>1395</v>
      </c>
      <c r="C3834" s="21" t="s">
        <v>1395</v>
      </c>
      <c r="D3834" s="36">
        <v>1</v>
      </c>
      <c r="E3834" s="37" t="s">
        <v>37</v>
      </c>
      <c r="F3834" s="36">
        <v>1</v>
      </c>
      <c r="G3834" s="38" t="s">
        <v>38</v>
      </c>
      <c r="H3834" s="39">
        <v>21101</v>
      </c>
      <c r="I3834" s="21" t="s">
        <v>39</v>
      </c>
      <c r="J3834" s="25" t="s">
        <v>525</v>
      </c>
      <c r="K3834" s="35" t="s">
        <v>526</v>
      </c>
      <c r="L3834" s="21" t="s">
        <v>42</v>
      </c>
      <c r="M3834" s="21" t="s">
        <v>43</v>
      </c>
      <c r="N3834" s="25" t="s">
        <v>44</v>
      </c>
      <c r="O3834" s="28">
        <v>4</v>
      </c>
      <c r="P3834" s="22">
        <v>69</v>
      </c>
      <c r="Q3834" s="21" t="s">
        <v>580</v>
      </c>
      <c r="R3834" s="103">
        <f t="shared" si="59"/>
        <v>276</v>
      </c>
      <c r="S3834" s="28">
        <v>69</v>
      </c>
      <c r="T3834" s="28">
        <v>0</v>
      </c>
      <c r="U3834" s="28">
        <v>0</v>
      </c>
      <c r="V3834" s="28">
        <v>0</v>
      </c>
      <c r="W3834" s="28">
        <v>69</v>
      </c>
      <c r="X3834" s="28">
        <v>0</v>
      </c>
      <c r="Y3834" s="28">
        <v>69</v>
      </c>
      <c r="Z3834" s="28">
        <v>0</v>
      </c>
      <c r="AA3834" s="28">
        <v>0</v>
      </c>
      <c r="AB3834" s="28">
        <v>69</v>
      </c>
      <c r="AC3834" s="28">
        <v>0</v>
      </c>
      <c r="AD3834" s="28">
        <v>0</v>
      </c>
    </row>
    <row r="3835" spans="1:30" s="1" customFormat="1" ht="15" customHeight="1" x14ac:dyDescent="0.3">
      <c r="A3835" s="21" t="s">
        <v>34</v>
      </c>
      <c r="B3835" s="21" t="s">
        <v>1395</v>
      </c>
      <c r="C3835" s="21" t="s">
        <v>1395</v>
      </c>
      <c r="D3835" s="36">
        <v>1</v>
      </c>
      <c r="E3835" s="37" t="s">
        <v>37</v>
      </c>
      <c r="F3835" s="36">
        <v>1</v>
      </c>
      <c r="G3835" s="38" t="s">
        <v>38</v>
      </c>
      <c r="H3835" s="39">
        <v>21101</v>
      </c>
      <c r="I3835" s="21" t="s">
        <v>39</v>
      </c>
      <c r="J3835" s="25" t="s">
        <v>114</v>
      </c>
      <c r="K3835" s="35" t="s">
        <v>115</v>
      </c>
      <c r="L3835" s="21" t="s">
        <v>42</v>
      </c>
      <c r="M3835" s="21" t="s">
        <v>43</v>
      </c>
      <c r="N3835" s="25" t="s">
        <v>48</v>
      </c>
      <c r="O3835" s="28">
        <v>6</v>
      </c>
      <c r="P3835" s="22">
        <v>33.5</v>
      </c>
      <c r="Q3835" s="21" t="s">
        <v>580</v>
      </c>
      <c r="R3835" s="103">
        <f t="shared" si="59"/>
        <v>201</v>
      </c>
      <c r="S3835" s="28">
        <v>67</v>
      </c>
      <c r="T3835" s="28">
        <v>0</v>
      </c>
      <c r="U3835" s="28">
        <v>67</v>
      </c>
      <c r="V3835" s="28">
        <v>0</v>
      </c>
      <c r="W3835" s="28">
        <v>67</v>
      </c>
      <c r="X3835" s="28">
        <v>0</v>
      </c>
      <c r="Y3835" s="28">
        <v>0</v>
      </c>
      <c r="Z3835" s="28">
        <v>0</v>
      </c>
      <c r="AA3835" s="28">
        <v>0</v>
      </c>
      <c r="AB3835" s="28">
        <v>0</v>
      </c>
      <c r="AC3835" s="28">
        <v>0</v>
      </c>
      <c r="AD3835" s="28">
        <v>0</v>
      </c>
    </row>
    <row r="3836" spans="1:30" s="1" customFormat="1" ht="15" customHeight="1" x14ac:dyDescent="0.3">
      <c r="A3836" s="21" t="s">
        <v>34</v>
      </c>
      <c r="B3836" s="21" t="s">
        <v>1395</v>
      </c>
      <c r="C3836" s="21" t="s">
        <v>1395</v>
      </c>
      <c r="D3836" s="36">
        <v>1</v>
      </c>
      <c r="E3836" s="37" t="s">
        <v>37</v>
      </c>
      <c r="F3836" s="36">
        <v>1</v>
      </c>
      <c r="G3836" s="38" t="s">
        <v>38</v>
      </c>
      <c r="H3836" s="39">
        <v>21101</v>
      </c>
      <c r="I3836" s="21" t="s">
        <v>39</v>
      </c>
      <c r="J3836" s="25" t="s">
        <v>165</v>
      </c>
      <c r="K3836" s="35" t="s">
        <v>166</v>
      </c>
      <c r="L3836" s="21" t="s">
        <v>42</v>
      </c>
      <c r="M3836" s="21" t="s">
        <v>43</v>
      </c>
      <c r="N3836" s="25" t="s">
        <v>48</v>
      </c>
      <c r="O3836" s="28">
        <v>6</v>
      </c>
      <c r="P3836" s="22">
        <v>46</v>
      </c>
      <c r="Q3836" s="21" t="s">
        <v>580</v>
      </c>
      <c r="R3836" s="103">
        <f t="shared" si="59"/>
        <v>276</v>
      </c>
      <c r="S3836" s="28">
        <v>92</v>
      </c>
      <c r="T3836" s="28">
        <v>0</v>
      </c>
      <c r="U3836" s="28">
        <v>92</v>
      </c>
      <c r="V3836" s="28">
        <v>0</v>
      </c>
      <c r="W3836" s="28">
        <v>92</v>
      </c>
      <c r="X3836" s="28">
        <v>0</v>
      </c>
      <c r="Y3836" s="28">
        <v>0</v>
      </c>
      <c r="Z3836" s="28">
        <v>0</v>
      </c>
      <c r="AA3836" s="28">
        <v>0</v>
      </c>
      <c r="AB3836" s="28">
        <v>0</v>
      </c>
      <c r="AC3836" s="28">
        <v>0</v>
      </c>
      <c r="AD3836" s="28">
        <v>0</v>
      </c>
    </row>
    <row r="3837" spans="1:30" s="1" customFormat="1" ht="15" customHeight="1" x14ac:dyDescent="0.3">
      <c r="A3837" s="21" t="s">
        <v>34</v>
      </c>
      <c r="B3837" s="21" t="s">
        <v>1395</v>
      </c>
      <c r="C3837" s="21" t="s">
        <v>1395</v>
      </c>
      <c r="D3837" s="36">
        <v>1</v>
      </c>
      <c r="E3837" s="37" t="s">
        <v>37</v>
      </c>
      <c r="F3837" s="36">
        <v>1</v>
      </c>
      <c r="G3837" s="38" t="s">
        <v>38</v>
      </c>
      <c r="H3837" s="39">
        <v>21101</v>
      </c>
      <c r="I3837" s="21" t="s">
        <v>39</v>
      </c>
      <c r="J3837" s="25" t="s">
        <v>634</v>
      </c>
      <c r="K3837" s="35" t="s">
        <v>635</v>
      </c>
      <c r="L3837" s="21" t="s">
        <v>42</v>
      </c>
      <c r="M3837" s="21" t="s">
        <v>43</v>
      </c>
      <c r="N3837" s="25" t="s">
        <v>48</v>
      </c>
      <c r="O3837" s="28">
        <v>4</v>
      </c>
      <c r="P3837" s="22">
        <v>31</v>
      </c>
      <c r="Q3837" s="21" t="s">
        <v>580</v>
      </c>
      <c r="R3837" s="103">
        <f t="shared" si="59"/>
        <v>124</v>
      </c>
      <c r="S3837" s="28">
        <v>62</v>
      </c>
      <c r="T3837" s="28">
        <v>0</v>
      </c>
      <c r="U3837" s="28">
        <v>0</v>
      </c>
      <c r="V3837" s="28">
        <v>0</v>
      </c>
      <c r="W3837" s="28">
        <v>62</v>
      </c>
      <c r="X3837" s="28">
        <v>0</v>
      </c>
      <c r="Y3837" s="28">
        <v>0</v>
      </c>
      <c r="Z3837" s="28">
        <v>0</v>
      </c>
      <c r="AA3837" s="28">
        <v>0</v>
      </c>
      <c r="AB3837" s="28">
        <v>0</v>
      </c>
      <c r="AC3837" s="28">
        <v>0</v>
      </c>
      <c r="AD3837" s="28">
        <v>0</v>
      </c>
    </row>
    <row r="3838" spans="1:30" s="1" customFormat="1" ht="15" customHeight="1" x14ac:dyDescent="0.3">
      <c r="A3838" s="21" t="s">
        <v>34</v>
      </c>
      <c r="B3838" s="21" t="s">
        <v>1395</v>
      </c>
      <c r="C3838" s="21" t="s">
        <v>1395</v>
      </c>
      <c r="D3838" s="36">
        <v>1</v>
      </c>
      <c r="E3838" s="37" t="s">
        <v>37</v>
      </c>
      <c r="F3838" s="36">
        <v>1</v>
      </c>
      <c r="G3838" s="38" t="s">
        <v>38</v>
      </c>
      <c r="H3838" s="39">
        <v>21101</v>
      </c>
      <c r="I3838" s="21" t="s">
        <v>39</v>
      </c>
      <c r="J3838" s="25" t="s">
        <v>116</v>
      </c>
      <c r="K3838" s="35" t="s">
        <v>1412</v>
      </c>
      <c r="L3838" s="21" t="s">
        <v>42</v>
      </c>
      <c r="M3838" s="21" t="s">
        <v>43</v>
      </c>
      <c r="N3838" s="25" t="s">
        <v>48</v>
      </c>
      <c r="O3838" s="28">
        <v>6</v>
      </c>
      <c r="P3838" s="22">
        <v>18.5</v>
      </c>
      <c r="Q3838" s="21" t="s">
        <v>580</v>
      </c>
      <c r="R3838" s="103">
        <f t="shared" si="59"/>
        <v>111</v>
      </c>
      <c r="S3838" s="28">
        <v>37</v>
      </c>
      <c r="T3838" s="28">
        <v>0</v>
      </c>
      <c r="U3838" s="28">
        <v>0</v>
      </c>
      <c r="V3838" s="28">
        <v>0</v>
      </c>
      <c r="W3838" s="28">
        <v>37</v>
      </c>
      <c r="X3838" s="28">
        <v>0</v>
      </c>
      <c r="Y3838" s="28">
        <v>37</v>
      </c>
      <c r="Z3838" s="28">
        <v>0</v>
      </c>
      <c r="AA3838" s="28">
        <v>0</v>
      </c>
      <c r="AB3838" s="28">
        <v>0</v>
      </c>
      <c r="AC3838" s="28">
        <v>0</v>
      </c>
      <c r="AD3838" s="28">
        <v>0</v>
      </c>
    </row>
    <row r="3839" spans="1:30" s="1" customFormat="1" ht="15" customHeight="1" x14ac:dyDescent="0.3">
      <c r="A3839" s="21" t="s">
        <v>34</v>
      </c>
      <c r="B3839" s="21" t="s">
        <v>1395</v>
      </c>
      <c r="C3839" s="21" t="s">
        <v>1395</v>
      </c>
      <c r="D3839" s="36">
        <v>1</v>
      </c>
      <c r="E3839" s="37" t="s">
        <v>37</v>
      </c>
      <c r="F3839" s="36">
        <v>1</v>
      </c>
      <c r="G3839" s="38" t="s">
        <v>38</v>
      </c>
      <c r="H3839" s="39">
        <v>21101</v>
      </c>
      <c r="I3839" s="21" t="s">
        <v>39</v>
      </c>
      <c r="J3839" s="25" t="s">
        <v>40</v>
      </c>
      <c r="K3839" s="35" t="s">
        <v>1420</v>
      </c>
      <c r="L3839" s="21" t="s">
        <v>42</v>
      </c>
      <c r="M3839" s="21" t="s">
        <v>43</v>
      </c>
      <c r="N3839" s="25" t="s">
        <v>44</v>
      </c>
      <c r="O3839" s="28">
        <v>2</v>
      </c>
      <c r="P3839" s="22">
        <v>37.5</v>
      </c>
      <c r="Q3839" s="21" t="s">
        <v>580</v>
      </c>
      <c r="R3839" s="103">
        <f t="shared" si="59"/>
        <v>75</v>
      </c>
      <c r="S3839" s="28">
        <v>0</v>
      </c>
      <c r="T3839" s="28">
        <v>0</v>
      </c>
      <c r="U3839" s="28">
        <v>75</v>
      </c>
      <c r="V3839" s="28">
        <v>0</v>
      </c>
      <c r="W3839" s="28">
        <v>0</v>
      </c>
      <c r="X3839" s="28">
        <v>0</v>
      </c>
      <c r="Y3839" s="28">
        <v>0</v>
      </c>
      <c r="Z3839" s="28">
        <v>0</v>
      </c>
      <c r="AA3839" s="28">
        <v>0</v>
      </c>
      <c r="AB3839" s="28">
        <v>0</v>
      </c>
      <c r="AC3839" s="28">
        <v>0</v>
      </c>
      <c r="AD3839" s="28">
        <v>0</v>
      </c>
    </row>
    <row r="3840" spans="1:30" s="1" customFormat="1" ht="15" customHeight="1" x14ac:dyDescent="0.3">
      <c r="A3840" s="21" t="s">
        <v>34</v>
      </c>
      <c r="B3840" s="21" t="s">
        <v>1395</v>
      </c>
      <c r="C3840" s="21" t="s">
        <v>1395</v>
      </c>
      <c r="D3840" s="36">
        <v>1</v>
      </c>
      <c r="E3840" s="37" t="s">
        <v>37</v>
      </c>
      <c r="F3840" s="36">
        <v>1</v>
      </c>
      <c r="G3840" s="38" t="s">
        <v>38</v>
      </c>
      <c r="H3840" s="39">
        <v>21101</v>
      </c>
      <c r="I3840" s="21" t="s">
        <v>39</v>
      </c>
      <c r="J3840" s="25" t="s">
        <v>1403</v>
      </c>
      <c r="K3840" s="35" t="s">
        <v>2274</v>
      </c>
      <c r="L3840" s="21" t="s">
        <v>42</v>
      </c>
      <c r="M3840" s="21" t="s">
        <v>43</v>
      </c>
      <c r="N3840" s="25" t="s">
        <v>48</v>
      </c>
      <c r="O3840" s="28">
        <v>4</v>
      </c>
      <c r="P3840" s="22">
        <v>134</v>
      </c>
      <c r="Q3840" s="21" t="s">
        <v>580</v>
      </c>
      <c r="R3840" s="103">
        <f t="shared" si="59"/>
        <v>536</v>
      </c>
      <c r="S3840" s="28">
        <v>268</v>
      </c>
      <c r="T3840" s="28">
        <v>0</v>
      </c>
      <c r="U3840" s="28">
        <v>0</v>
      </c>
      <c r="V3840" s="28">
        <v>0</v>
      </c>
      <c r="W3840" s="28">
        <v>268</v>
      </c>
      <c r="X3840" s="28">
        <v>0</v>
      </c>
      <c r="Y3840" s="28">
        <v>0</v>
      </c>
      <c r="Z3840" s="28">
        <v>0</v>
      </c>
      <c r="AA3840" s="28">
        <v>0</v>
      </c>
      <c r="AB3840" s="28">
        <v>0</v>
      </c>
      <c r="AC3840" s="28">
        <v>0</v>
      </c>
      <c r="AD3840" s="28">
        <v>0</v>
      </c>
    </row>
    <row r="3841" spans="1:30" s="1" customFormat="1" ht="15" customHeight="1" x14ac:dyDescent="0.3">
      <c r="A3841" s="21" t="s">
        <v>34</v>
      </c>
      <c r="B3841" s="21" t="s">
        <v>1395</v>
      </c>
      <c r="C3841" s="21" t="s">
        <v>1395</v>
      </c>
      <c r="D3841" s="36">
        <v>1</v>
      </c>
      <c r="E3841" s="37" t="s">
        <v>37</v>
      </c>
      <c r="F3841" s="36">
        <v>1</v>
      </c>
      <c r="G3841" s="38" t="s">
        <v>38</v>
      </c>
      <c r="H3841" s="39">
        <v>21101</v>
      </c>
      <c r="I3841" s="21" t="s">
        <v>39</v>
      </c>
      <c r="J3841" s="25" t="s">
        <v>1404</v>
      </c>
      <c r="K3841" s="35" t="s">
        <v>2275</v>
      </c>
      <c r="L3841" s="21" t="s">
        <v>42</v>
      </c>
      <c r="M3841" s="21" t="s">
        <v>43</v>
      </c>
      <c r="N3841" s="25" t="s">
        <v>44</v>
      </c>
      <c r="O3841" s="28">
        <v>2</v>
      </c>
      <c r="P3841" s="22">
        <v>24.5</v>
      </c>
      <c r="Q3841" s="21" t="s">
        <v>580</v>
      </c>
      <c r="R3841" s="103">
        <f t="shared" si="59"/>
        <v>49</v>
      </c>
      <c r="S3841" s="28">
        <v>0</v>
      </c>
      <c r="T3841" s="28">
        <v>0</v>
      </c>
      <c r="U3841" s="28">
        <v>49</v>
      </c>
      <c r="V3841" s="28">
        <v>0</v>
      </c>
      <c r="W3841" s="28">
        <v>0</v>
      </c>
      <c r="X3841" s="28">
        <v>0</v>
      </c>
      <c r="Y3841" s="28">
        <v>0</v>
      </c>
      <c r="Z3841" s="28">
        <v>0</v>
      </c>
      <c r="AA3841" s="28">
        <v>0</v>
      </c>
      <c r="AB3841" s="28">
        <v>0</v>
      </c>
      <c r="AC3841" s="28">
        <v>0</v>
      </c>
      <c r="AD3841" s="28">
        <v>0</v>
      </c>
    </row>
    <row r="3842" spans="1:30" s="1" customFormat="1" ht="15" customHeight="1" x14ac:dyDescent="0.3">
      <c r="A3842" s="21" t="s">
        <v>34</v>
      </c>
      <c r="B3842" s="21" t="s">
        <v>1395</v>
      </c>
      <c r="C3842" s="21" t="s">
        <v>1395</v>
      </c>
      <c r="D3842" s="36">
        <v>1</v>
      </c>
      <c r="E3842" s="37" t="s">
        <v>37</v>
      </c>
      <c r="F3842" s="36">
        <v>1</v>
      </c>
      <c r="G3842" s="38" t="s">
        <v>38</v>
      </c>
      <c r="H3842" s="39">
        <v>21101</v>
      </c>
      <c r="I3842" s="21" t="s">
        <v>39</v>
      </c>
      <c r="J3842" s="25" t="s">
        <v>53</v>
      </c>
      <c r="K3842" s="35" t="s">
        <v>54</v>
      </c>
      <c r="L3842" s="21" t="s">
        <v>42</v>
      </c>
      <c r="M3842" s="21" t="s">
        <v>43</v>
      </c>
      <c r="N3842" s="25" t="s">
        <v>48</v>
      </c>
      <c r="O3842" s="28">
        <v>2</v>
      </c>
      <c r="P3842" s="22">
        <v>58.5</v>
      </c>
      <c r="Q3842" s="21" t="s">
        <v>580</v>
      </c>
      <c r="R3842" s="103">
        <f t="shared" si="59"/>
        <v>117</v>
      </c>
      <c r="S3842" s="28">
        <v>0</v>
      </c>
      <c r="T3842" s="28">
        <v>0</v>
      </c>
      <c r="U3842" s="28">
        <v>0</v>
      </c>
      <c r="V3842" s="28">
        <v>0</v>
      </c>
      <c r="W3842" s="28">
        <v>117</v>
      </c>
      <c r="X3842" s="28">
        <v>0</v>
      </c>
      <c r="Y3842" s="28">
        <v>0</v>
      </c>
      <c r="Z3842" s="28">
        <v>0</v>
      </c>
      <c r="AA3842" s="28">
        <v>0</v>
      </c>
      <c r="AB3842" s="28">
        <v>0</v>
      </c>
      <c r="AC3842" s="28">
        <v>0</v>
      </c>
      <c r="AD3842" s="28">
        <v>0</v>
      </c>
    </row>
    <row r="3843" spans="1:30" s="1" customFormat="1" ht="15" customHeight="1" x14ac:dyDescent="0.3">
      <c r="A3843" s="21" t="s">
        <v>34</v>
      </c>
      <c r="B3843" s="21" t="s">
        <v>1395</v>
      </c>
      <c r="C3843" s="21" t="s">
        <v>1395</v>
      </c>
      <c r="D3843" s="36">
        <v>1</v>
      </c>
      <c r="E3843" s="37" t="s">
        <v>37</v>
      </c>
      <c r="F3843" s="36">
        <v>1</v>
      </c>
      <c r="G3843" s="38" t="s">
        <v>38</v>
      </c>
      <c r="H3843" s="39">
        <v>21101</v>
      </c>
      <c r="I3843" s="21" t="s">
        <v>39</v>
      </c>
      <c r="J3843" s="25" t="s">
        <v>235</v>
      </c>
      <c r="K3843" s="35" t="s">
        <v>236</v>
      </c>
      <c r="L3843" s="21" t="s">
        <v>42</v>
      </c>
      <c r="M3843" s="21" t="s">
        <v>43</v>
      </c>
      <c r="N3843" s="25" t="s">
        <v>63</v>
      </c>
      <c r="O3843" s="28">
        <v>4</v>
      </c>
      <c r="P3843" s="22">
        <v>16</v>
      </c>
      <c r="Q3843" s="21" t="s">
        <v>580</v>
      </c>
      <c r="R3843" s="103">
        <f t="shared" si="59"/>
        <v>64</v>
      </c>
      <c r="S3843" s="28">
        <v>16</v>
      </c>
      <c r="T3843" s="28">
        <v>0</v>
      </c>
      <c r="U3843" s="28">
        <v>16</v>
      </c>
      <c r="V3843" s="28">
        <v>0</v>
      </c>
      <c r="W3843" s="28">
        <v>0</v>
      </c>
      <c r="X3843" s="28">
        <v>0</v>
      </c>
      <c r="Y3843" s="28">
        <v>16</v>
      </c>
      <c r="Z3843" s="28">
        <v>0</v>
      </c>
      <c r="AA3843" s="28">
        <v>0</v>
      </c>
      <c r="AB3843" s="28">
        <v>16</v>
      </c>
      <c r="AC3843" s="28">
        <v>0</v>
      </c>
      <c r="AD3843" s="28">
        <v>0</v>
      </c>
    </row>
    <row r="3844" spans="1:30" s="1" customFormat="1" ht="15" customHeight="1" x14ac:dyDescent="0.3">
      <c r="A3844" s="21" t="s">
        <v>34</v>
      </c>
      <c r="B3844" s="21" t="s">
        <v>1395</v>
      </c>
      <c r="C3844" s="21" t="s">
        <v>1395</v>
      </c>
      <c r="D3844" s="36">
        <v>1</v>
      </c>
      <c r="E3844" s="37" t="s">
        <v>37</v>
      </c>
      <c r="F3844" s="36">
        <v>1</v>
      </c>
      <c r="G3844" s="38" t="s">
        <v>38</v>
      </c>
      <c r="H3844" s="39">
        <v>21101</v>
      </c>
      <c r="I3844" s="21" t="s">
        <v>39</v>
      </c>
      <c r="J3844" s="25" t="s">
        <v>787</v>
      </c>
      <c r="K3844" s="35" t="s">
        <v>2276</v>
      </c>
      <c r="L3844" s="21" t="s">
        <v>42</v>
      </c>
      <c r="M3844" s="21" t="s">
        <v>43</v>
      </c>
      <c r="N3844" s="25" t="s">
        <v>48</v>
      </c>
      <c r="O3844" s="28">
        <v>5</v>
      </c>
      <c r="P3844" s="22">
        <v>20.8</v>
      </c>
      <c r="Q3844" s="21" t="s">
        <v>580</v>
      </c>
      <c r="R3844" s="103">
        <f t="shared" si="59"/>
        <v>104</v>
      </c>
      <c r="S3844" s="28">
        <v>104</v>
      </c>
      <c r="T3844" s="28">
        <v>0</v>
      </c>
      <c r="U3844" s="28">
        <v>0</v>
      </c>
      <c r="V3844" s="28">
        <v>0</v>
      </c>
      <c r="W3844" s="28">
        <v>0</v>
      </c>
      <c r="X3844" s="28">
        <v>0</v>
      </c>
      <c r="Y3844" s="28">
        <v>0</v>
      </c>
      <c r="Z3844" s="28">
        <v>0</v>
      </c>
      <c r="AA3844" s="28">
        <v>0</v>
      </c>
      <c r="AB3844" s="28">
        <v>0</v>
      </c>
      <c r="AC3844" s="28">
        <v>0</v>
      </c>
      <c r="AD3844" s="28">
        <v>0</v>
      </c>
    </row>
    <row r="3845" spans="1:30" s="1" customFormat="1" ht="15" customHeight="1" x14ac:dyDescent="0.3">
      <c r="A3845" s="21" t="s">
        <v>34</v>
      </c>
      <c r="B3845" s="21" t="s">
        <v>1395</v>
      </c>
      <c r="C3845" s="21" t="s">
        <v>1395</v>
      </c>
      <c r="D3845" s="36">
        <v>1</v>
      </c>
      <c r="E3845" s="37" t="s">
        <v>37</v>
      </c>
      <c r="F3845" s="36">
        <v>1</v>
      </c>
      <c r="G3845" s="38" t="s">
        <v>38</v>
      </c>
      <c r="H3845" s="39">
        <v>21101</v>
      </c>
      <c r="I3845" s="21" t="s">
        <v>39</v>
      </c>
      <c r="J3845" s="25" t="s">
        <v>1406</v>
      </c>
      <c r="K3845" s="35" t="s">
        <v>1421</v>
      </c>
      <c r="L3845" s="21" t="s">
        <v>42</v>
      </c>
      <c r="M3845" s="21" t="s">
        <v>43</v>
      </c>
      <c r="N3845" s="25" t="s">
        <v>48</v>
      </c>
      <c r="O3845" s="28">
        <v>4</v>
      </c>
      <c r="P3845" s="22">
        <v>50.5</v>
      </c>
      <c r="Q3845" s="21" t="s">
        <v>580</v>
      </c>
      <c r="R3845" s="103">
        <f t="shared" si="59"/>
        <v>202</v>
      </c>
      <c r="S3845" s="28">
        <v>0</v>
      </c>
      <c r="T3845" s="28">
        <v>0</v>
      </c>
      <c r="U3845" s="28">
        <v>101</v>
      </c>
      <c r="V3845" s="28">
        <v>0</v>
      </c>
      <c r="W3845" s="28">
        <v>0</v>
      </c>
      <c r="X3845" s="28">
        <v>0</v>
      </c>
      <c r="Y3845" s="28">
        <v>101</v>
      </c>
      <c r="Z3845" s="28">
        <v>0</v>
      </c>
      <c r="AA3845" s="28">
        <v>0</v>
      </c>
      <c r="AB3845" s="28">
        <v>0</v>
      </c>
      <c r="AC3845" s="28">
        <v>0</v>
      </c>
      <c r="AD3845" s="28">
        <v>0</v>
      </c>
    </row>
    <row r="3846" spans="1:30" s="1" customFormat="1" ht="15" customHeight="1" x14ac:dyDescent="0.3">
      <c r="A3846" s="21" t="s">
        <v>34</v>
      </c>
      <c r="B3846" s="21" t="s">
        <v>1395</v>
      </c>
      <c r="C3846" s="21" t="s">
        <v>1395</v>
      </c>
      <c r="D3846" s="36">
        <v>1</v>
      </c>
      <c r="E3846" s="37" t="s">
        <v>37</v>
      </c>
      <c r="F3846" s="36">
        <v>1</v>
      </c>
      <c r="G3846" s="38" t="s">
        <v>38</v>
      </c>
      <c r="H3846" s="39">
        <v>21101</v>
      </c>
      <c r="I3846" s="21" t="s">
        <v>39</v>
      </c>
      <c r="J3846" s="25" t="s">
        <v>930</v>
      </c>
      <c r="K3846" s="35" t="s">
        <v>931</v>
      </c>
      <c r="L3846" s="21" t="s">
        <v>42</v>
      </c>
      <c r="M3846" s="21" t="s">
        <v>43</v>
      </c>
      <c r="N3846" s="25" t="s">
        <v>48</v>
      </c>
      <c r="O3846" s="28">
        <v>4</v>
      </c>
      <c r="P3846" s="22">
        <v>34.75</v>
      </c>
      <c r="Q3846" s="21" t="s">
        <v>580</v>
      </c>
      <c r="R3846" s="103">
        <f t="shared" si="59"/>
        <v>139</v>
      </c>
      <c r="S3846" s="28">
        <v>69</v>
      </c>
      <c r="T3846" s="28">
        <v>0</v>
      </c>
      <c r="U3846" s="28">
        <v>0</v>
      </c>
      <c r="V3846" s="28">
        <v>0</v>
      </c>
      <c r="W3846" s="28">
        <v>35</v>
      </c>
      <c r="X3846" s="28">
        <v>0</v>
      </c>
      <c r="Y3846" s="28">
        <v>0</v>
      </c>
      <c r="Z3846" s="28">
        <v>0</v>
      </c>
      <c r="AA3846" s="28">
        <v>0</v>
      </c>
      <c r="AB3846" s="28">
        <v>35</v>
      </c>
      <c r="AC3846" s="28">
        <v>0</v>
      </c>
      <c r="AD3846" s="28">
        <v>0</v>
      </c>
    </row>
    <row r="3847" spans="1:30" s="1" customFormat="1" ht="15" customHeight="1" x14ac:dyDescent="0.3">
      <c r="A3847" s="21" t="s">
        <v>34</v>
      </c>
      <c r="B3847" s="21" t="s">
        <v>1395</v>
      </c>
      <c r="C3847" s="21" t="s">
        <v>1395</v>
      </c>
      <c r="D3847" s="36">
        <v>1</v>
      </c>
      <c r="E3847" s="37" t="s">
        <v>37</v>
      </c>
      <c r="F3847" s="36">
        <v>1</v>
      </c>
      <c r="G3847" s="38" t="s">
        <v>38</v>
      </c>
      <c r="H3847" s="39">
        <v>21101</v>
      </c>
      <c r="I3847" s="21" t="s">
        <v>39</v>
      </c>
      <c r="J3847" s="25" t="s">
        <v>800</v>
      </c>
      <c r="K3847" s="35" t="s">
        <v>801</v>
      </c>
      <c r="L3847" s="21" t="s">
        <v>42</v>
      </c>
      <c r="M3847" s="21" t="s">
        <v>43</v>
      </c>
      <c r="N3847" s="25" t="s">
        <v>48</v>
      </c>
      <c r="O3847" s="28">
        <v>4</v>
      </c>
      <c r="P3847" s="22">
        <v>34.75</v>
      </c>
      <c r="Q3847" s="21" t="s">
        <v>580</v>
      </c>
      <c r="R3847" s="103">
        <f t="shared" si="59"/>
        <v>139</v>
      </c>
      <c r="S3847" s="28">
        <v>69</v>
      </c>
      <c r="T3847" s="28">
        <v>0</v>
      </c>
      <c r="U3847" s="28">
        <v>0</v>
      </c>
      <c r="V3847" s="28">
        <v>0</v>
      </c>
      <c r="W3847" s="28">
        <v>35</v>
      </c>
      <c r="X3847" s="28">
        <v>0</v>
      </c>
      <c r="Y3847" s="28">
        <v>0</v>
      </c>
      <c r="Z3847" s="28">
        <v>0</v>
      </c>
      <c r="AA3847" s="28">
        <v>0</v>
      </c>
      <c r="AB3847" s="28">
        <v>35</v>
      </c>
      <c r="AC3847" s="28">
        <v>0</v>
      </c>
      <c r="AD3847" s="28">
        <v>0</v>
      </c>
    </row>
    <row r="3848" spans="1:30" s="1" customFormat="1" ht="15" customHeight="1" x14ac:dyDescent="0.3">
      <c r="A3848" s="21" t="s">
        <v>34</v>
      </c>
      <c r="B3848" s="21" t="s">
        <v>1395</v>
      </c>
      <c r="C3848" s="21" t="s">
        <v>1395</v>
      </c>
      <c r="D3848" s="36">
        <v>1</v>
      </c>
      <c r="E3848" s="37" t="s">
        <v>37</v>
      </c>
      <c r="F3848" s="36">
        <v>1</v>
      </c>
      <c r="G3848" s="38" t="s">
        <v>38</v>
      </c>
      <c r="H3848" s="39">
        <v>21101</v>
      </c>
      <c r="I3848" s="21" t="s">
        <v>39</v>
      </c>
      <c r="J3848" s="25" t="s">
        <v>191</v>
      </c>
      <c r="K3848" s="35" t="s">
        <v>192</v>
      </c>
      <c r="L3848" s="21" t="s">
        <v>42</v>
      </c>
      <c r="M3848" s="21" t="s">
        <v>43</v>
      </c>
      <c r="N3848" s="25" t="s">
        <v>44</v>
      </c>
      <c r="O3848" s="28">
        <v>4</v>
      </c>
      <c r="P3848" s="22">
        <v>40.5</v>
      </c>
      <c r="Q3848" s="21" t="s">
        <v>580</v>
      </c>
      <c r="R3848" s="103">
        <f t="shared" si="59"/>
        <v>162</v>
      </c>
      <c r="S3848" s="28">
        <v>0</v>
      </c>
      <c r="T3848" s="28">
        <v>0</v>
      </c>
      <c r="U3848" s="28">
        <v>81</v>
      </c>
      <c r="V3848" s="28">
        <v>0</v>
      </c>
      <c r="W3848" s="28">
        <v>81</v>
      </c>
      <c r="X3848" s="28">
        <v>0</v>
      </c>
      <c r="Y3848" s="28">
        <v>0</v>
      </c>
      <c r="Z3848" s="28">
        <v>0</v>
      </c>
      <c r="AA3848" s="28">
        <v>0</v>
      </c>
      <c r="AB3848" s="28">
        <v>0</v>
      </c>
      <c r="AC3848" s="28">
        <v>0</v>
      </c>
      <c r="AD3848" s="28">
        <v>0</v>
      </c>
    </row>
    <row r="3849" spans="1:30" s="1" customFormat="1" ht="15" customHeight="1" x14ac:dyDescent="0.3">
      <c r="A3849" s="21" t="s">
        <v>34</v>
      </c>
      <c r="B3849" s="21" t="s">
        <v>1395</v>
      </c>
      <c r="C3849" s="21" t="s">
        <v>1395</v>
      </c>
      <c r="D3849" s="36">
        <v>1</v>
      </c>
      <c r="E3849" s="37" t="s">
        <v>37</v>
      </c>
      <c r="F3849" s="36">
        <v>1</v>
      </c>
      <c r="G3849" s="38" t="s">
        <v>38</v>
      </c>
      <c r="H3849" s="39">
        <v>21101</v>
      </c>
      <c r="I3849" s="21" t="s">
        <v>39</v>
      </c>
      <c r="J3849" s="25" t="s">
        <v>190</v>
      </c>
      <c r="K3849" s="35" t="s">
        <v>958</v>
      </c>
      <c r="L3849" s="21" t="s">
        <v>42</v>
      </c>
      <c r="M3849" s="21" t="s">
        <v>43</v>
      </c>
      <c r="N3849" s="25" t="s">
        <v>44</v>
      </c>
      <c r="O3849" s="28">
        <v>4</v>
      </c>
      <c r="P3849" s="22">
        <v>42</v>
      </c>
      <c r="Q3849" s="21" t="s">
        <v>580</v>
      </c>
      <c r="R3849" s="103">
        <f t="shared" si="59"/>
        <v>168</v>
      </c>
      <c r="S3849" s="28">
        <v>0</v>
      </c>
      <c r="T3849" s="28">
        <v>0</v>
      </c>
      <c r="U3849" s="28">
        <v>84</v>
      </c>
      <c r="V3849" s="28">
        <v>0</v>
      </c>
      <c r="W3849" s="28">
        <v>84</v>
      </c>
      <c r="X3849" s="28">
        <v>0</v>
      </c>
      <c r="Y3849" s="28">
        <v>0</v>
      </c>
      <c r="Z3849" s="28">
        <v>0</v>
      </c>
      <c r="AA3849" s="28">
        <v>0</v>
      </c>
      <c r="AB3849" s="28">
        <v>0</v>
      </c>
      <c r="AC3849" s="28">
        <v>0</v>
      </c>
      <c r="AD3849" s="28">
        <v>0</v>
      </c>
    </row>
    <row r="3850" spans="1:30" s="1" customFormat="1" ht="15" customHeight="1" x14ac:dyDescent="0.3">
      <c r="A3850" s="21" t="s">
        <v>34</v>
      </c>
      <c r="B3850" s="21" t="s">
        <v>1395</v>
      </c>
      <c r="C3850" s="21" t="s">
        <v>1395</v>
      </c>
      <c r="D3850" s="36">
        <v>1</v>
      </c>
      <c r="E3850" s="37" t="s">
        <v>37</v>
      </c>
      <c r="F3850" s="36">
        <v>1</v>
      </c>
      <c r="G3850" s="38" t="s">
        <v>38</v>
      </c>
      <c r="H3850" s="39">
        <v>21101</v>
      </c>
      <c r="I3850" s="21" t="s">
        <v>39</v>
      </c>
      <c r="J3850" s="25" t="s">
        <v>185</v>
      </c>
      <c r="K3850" s="35" t="s">
        <v>1047</v>
      </c>
      <c r="L3850" s="21" t="s">
        <v>42</v>
      </c>
      <c r="M3850" s="21" t="s">
        <v>43</v>
      </c>
      <c r="N3850" s="25" t="s">
        <v>44</v>
      </c>
      <c r="O3850" s="28">
        <v>4</v>
      </c>
      <c r="P3850" s="22">
        <v>75.5</v>
      </c>
      <c r="Q3850" s="21" t="s">
        <v>580</v>
      </c>
      <c r="R3850" s="103">
        <f t="shared" si="59"/>
        <v>302</v>
      </c>
      <c r="S3850" s="28">
        <v>0</v>
      </c>
      <c r="T3850" s="28">
        <v>0</v>
      </c>
      <c r="U3850" s="28">
        <v>0</v>
      </c>
      <c r="V3850" s="28">
        <v>0</v>
      </c>
      <c r="W3850" s="28">
        <v>151</v>
      </c>
      <c r="X3850" s="28">
        <v>0</v>
      </c>
      <c r="Y3850" s="28">
        <v>0</v>
      </c>
      <c r="Z3850" s="28">
        <v>0</v>
      </c>
      <c r="AA3850" s="28">
        <v>0</v>
      </c>
      <c r="AB3850" s="28">
        <v>151</v>
      </c>
      <c r="AC3850" s="28">
        <v>0</v>
      </c>
      <c r="AD3850" s="28">
        <v>0</v>
      </c>
    </row>
    <row r="3851" spans="1:30" s="1" customFormat="1" ht="15" customHeight="1" x14ac:dyDescent="0.3">
      <c r="A3851" s="21" t="s">
        <v>34</v>
      </c>
      <c r="B3851" s="21" t="s">
        <v>1395</v>
      </c>
      <c r="C3851" s="21" t="s">
        <v>1395</v>
      </c>
      <c r="D3851" s="36">
        <v>1</v>
      </c>
      <c r="E3851" s="37" t="s">
        <v>37</v>
      </c>
      <c r="F3851" s="36">
        <v>1</v>
      </c>
      <c r="G3851" s="38" t="s">
        <v>38</v>
      </c>
      <c r="H3851" s="39">
        <v>21101</v>
      </c>
      <c r="I3851" s="21" t="s">
        <v>39</v>
      </c>
      <c r="J3851" s="25" t="s">
        <v>542</v>
      </c>
      <c r="K3851" s="35" t="s">
        <v>543</v>
      </c>
      <c r="L3851" s="21" t="s">
        <v>42</v>
      </c>
      <c r="M3851" s="21" t="s">
        <v>43</v>
      </c>
      <c r="N3851" s="25" t="s">
        <v>44</v>
      </c>
      <c r="O3851" s="28">
        <v>6</v>
      </c>
      <c r="P3851" s="22">
        <v>14</v>
      </c>
      <c r="Q3851" s="21" t="s">
        <v>580</v>
      </c>
      <c r="R3851" s="103">
        <f t="shared" si="59"/>
        <v>84</v>
      </c>
      <c r="S3851" s="28">
        <v>0</v>
      </c>
      <c r="T3851" s="28">
        <v>0</v>
      </c>
      <c r="U3851" s="28">
        <v>56</v>
      </c>
      <c r="V3851" s="28">
        <v>0</v>
      </c>
      <c r="W3851" s="28">
        <v>0</v>
      </c>
      <c r="X3851" s="28">
        <v>0</v>
      </c>
      <c r="Y3851" s="28">
        <v>28</v>
      </c>
      <c r="Z3851" s="28">
        <v>0</v>
      </c>
      <c r="AA3851" s="28">
        <v>0</v>
      </c>
      <c r="AB3851" s="28">
        <v>0</v>
      </c>
      <c r="AC3851" s="28">
        <v>0</v>
      </c>
      <c r="AD3851" s="28">
        <v>0</v>
      </c>
    </row>
    <row r="3852" spans="1:30" s="1" customFormat="1" ht="15" customHeight="1" x14ac:dyDescent="0.3">
      <c r="A3852" s="21" t="s">
        <v>34</v>
      </c>
      <c r="B3852" s="21" t="s">
        <v>1395</v>
      </c>
      <c r="C3852" s="21" t="s">
        <v>1395</v>
      </c>
      <c r="D3852" s="36">
        <v>1</v>
      </c>
      <c r="E3852" s="37" t="s">
        <v>37</v>
      </c>
      <c r="F3852" s="36">
        <v>1</v>
      </c>
      <c r="G3852" s="38" t="s">
        <v>38</v>
      </c>
      <c r="H3852" s="39">
        <v>21101</v>
      </c>
      <c r="I3852" s="21" t="s">
        <v>39</v>
      </c>
      <c r="J3852" s="25" t="s">
        <v>187</v>
      </c>
      <c r="K3852" s="35" t="s">
        <v>188</v>
      </c>
      <c r="L3852" s="21" t="s">
        <v>42</v>
      </c>
      <c r="M3852" s="21" t="s">
        <v>43</v>
      </c>
      <c r="N3852" s="25" t="s">
        <v>44</v>
      </c>
      <c r="O3852" s="28">
        <v>4</v>
      </c>
      <c r="P3852" s="22">
        <v>49</v>
      </c>
      <c r="Q3852" s="21" t="s">
        <v>580</v>
      </c>
      <c r="R3852" s="103">
        <f t="shared" ref="R3852:R3915" si="60">SUM(S3852:AD3852)</f>
        <v>196</v>
      </c>
      <c r="S3852" s="28">
        <v>0</v>
      </c>
      <c r="T3852" s="28">
        <v>0</v>
      </c>
      <c r="U3852" s="28">
        <v>49</v>
      </c>
      <c r="V3852" s="28">
        <v>0</v>
      </c>
      <c r="W3852" s="28">
        <v>49</v>
      </c>
      <c r="X3852" s="28">
        <v>0</v>
      </c>
      <c r="Y3852" s="28">
        <v>49</v>
      </c>
      <c r="Z3852" s="28">
        <v>0</v>
      </c>
      <c r="AA3852" s="28">
        <v>0</v>
      </c>
      <c r="AB3852" s="28">
        <v>49</v>
      </c>
      <c r="AC3852" s="28">
        <v>0</v>
      </c>
      <c r="AD3852" s="28">
        <v>0</v>
      </c>
    </row>
    <row r="3853" spans="1:30" s="1" customFormat="1" ht="15" customHeight="1" x14ac:dyDescent="0.3">
      <c r="A3853" s="21" t="s">
        <v>34</v>
      </c>
      <c r="B3853" s="21" t="s">
        <v>1395</v>
      </c>
      <c r="C3853" s="21" t="s">
        <v>1395</v>
      </c>
      <c r="D3853" s="36">
        <v>1</v>
      </c>
      <c r="E3853" s="37" t="s">
        <v>37</v>
      </c>
      <c r="F3853" s="36">
        <v>1</v>
      </c>
      <c r="G3853" s="38" t="s">
        <v>38</v>
      </c>
      <c r="H3853" s="39">
        <v>21101</v>
      </c>
      <c r="I3853" s="21" t="s">
        <v>39</v>
      </c>
      <c r="J3853" s="25" t="s">
        <v>163</v>
      </c>
      <c r="K3853" s="35" t="s">
        <v>164</v>
      </c>
      <c r="L3853" s="21" t="s">
        <v>42</v>
      </c>
      <c r="M3853" s="21" t="s">
        <v>43</v>
      </c>
      <c r="N3853" s="25" t="s">
        <v>63</v>
      </c>
      <c r="O3853" s="28">
        <v>1</v>
      </c>
      <c r="P3853" s="22">
        <v>31</v>
      </c>
      <c r="Q3853" s="21" t="s">
        <v>580</v>
      </c>
      <c r="R3853" s="103">
        <f t="shared" si="60"/>
        <v>31</v>
      </c>
      <c r="S3853" s="28">
        <v>0</v>
      </c>
      <c r="T3853" s="28">
        <v>0</v>
      </c>
      <c r="U3853" s="28">
        <v>31</v>
      </c>
      <c r="V3853" s="28">
        <v>0</v>
      </c>
      <c r="W3853" s="28">
        <v>0</v>
      </c>
      <c r="X3853" s="28">
        <v>0</v>
      </c>
      <c r="Y3853" s="28">
        <v>0</v>
      </c>
      <c r="Z3853" s="28">
        <v>0</v>
      </c>
      <c r="AA3853" s="28">
        <v>0</v>
      </c>
      <c r="AB3853" s="28">
        <v>0</v>
      </c>
      <c r="AC3853" s="28">
        <v>0</v>
      </c>
      <c r="AD3853" s="28">
        <v>0</v>
      </c>
    </row>
    <row r="3854" spans="1:30" s="1" customFormat="1" ht="15" customHeight="1" x14ac:dyDescent="0.3">
      <c r="A3854" s="21" t="s">
        <v>34</v>
      </c>
      <c r="B3854" s="21" t="s">
        <v>1395</v>
      </c>
      <c r="C3854" s="21" t="s">
        <v>1395</v>
      </c>
      <c r="D3854" s="36">
        <v>1</v>
      </c>
      <c r="E3854" s="37" t="s">
        <v>37</v>
      </c>
      <c r="F3854" s="36">
        <v>1</v>
      </c>
      <c r="G3854" s="38" t="s">
        <v>38</v>
      </c>
      <c r="H3854" s="39">
        <v>21101</v>
      </c>
      <c r="I3854" s="21" t="s">
        <v>39</v>
      </c>
      <c r="J3854" s="25" t="s">
        <v>206</v>
      </c>
      <c r="K3854" s="35" t="s">
        <v>207</v>
      </c>
      <c r="L3854" s="21" t="s">
        <v>42</v>
      </c>
      <c r="M3854" s="21" t="s">
        <v>43</v>
      </c>
      <c r="N3854" s="25" t="s">
        <v>44</v>
      </c>
      <c r="O3854" s="28">
        <v>6</v>
      </c>
      <c r="P3854" s="22">
        <v>28</v>
      </c>
      <c r="Q3854" s="21" t="s">
        <v>580</v>
      </c>
      <c r="R3854" s="103">
        <f t="shared" si="60"/>
        <v>168</v>
      </c>
      <c r="S3854" s="28">
        <v>28</v>
      </c>
      <c r="T3854" s="28">
        <v>0</v>
      </c>
      <c r="U3854" s="28">
        <v>56</v>
      </c>
      <c r="V3854" s="28">
        <v>0</v>
      </c>
      <c r="W3854" s="28">
        <v>56</v>
      </c>
      <c r="X3854" s="28">
        <v>0</v>
      </c>
      <c r="Y3854" s="28">
        <v>0</v>
      </c>
      <c r="Z3854" s="28">
        <v>28</v>
      </c>
      <c r="AA3854" s="28">
        <v>0</v>
      </c>
      <c r="AB3854" s="28">
        <v>0</v>
      </c>
      <c r="AC3854" s="28">
        <v>0</v>
      </c>
      <c r="AD3854" s="28">
        <v>0</v>
      </c>
    </row>
    <row r="3855" spans="1:30" s="1" customFormat="1" ht="15" customHeight="1" x14ac:dyDescent="0.3">
      <c r="A3855" s="21" t="s">
        <v>34</v>
      </c>
      <c r="B3855" s="21" t="s">
        <v>1395</v>
      </c>
      <c r="C3855" s="21" t="s">
        <v>1395</v>
      </c>
      <c r="D3855" s="36">
        <v>1</v>
      </c>
      <c r="E3855" s="37" t="s">
        <v>37</v>
      </c>
      <c r="F3855" s="36">
        <v>1</v>
      </c>
      <c r="G3855" s="38" t="s">
        <v>38</v>
      </c>
      <c r="H3855" s="39">
        <v>21101</v>
      </c>
      <c r="I3855" s="21" t="s">
        <v>39</v>
      </c>
      <c r="J3855" s="25" t="s">
        <v>1351</v>
      </c>
      <c r="K3855" s="35" t="s">
        <v>1304</v>
      </c>
      <c r="L3855" s="21" t="s">
        <v>42</v>
      </c>
      <c r="M3855" s="21" t="s">
        <v>43</v>
      </c>
      <c r="N3855" s="25" t="s">
        <v>44</v>
      </c>
      <c r="O3855" s="28">
        <v>2</v>
      </c>
      <c r="P3855" s="22">
        <v>16</v>
      </c>
      <c r="Q3855" s="21" t="s">
        <v>580</v>
      </c>
      <c r="R3855" s="103">
        <f t="shared" si="60"/>
        <v>32</v>
      </c>
      <c r="S3855" s="28">
        <v>32</v>
      </c>
      <c r="T3855" s="28">
        <v>0</v>
      </c>
      <c r="U3855" s="28">
        <v>0</v>
      </c>
      <c r="V3855" s="28">
        <v>0</v>
      </c>
      <c r="W3855" s="28">
        <v>0</v>
      </c>
      <c r="X3855" s="28">
        <v>0</v>
      </c>
      <c r="Y3855" s="28">
        <v>0</v>
      </c>
      <c r="Z3855" s="28">
        <v>0</v>
      </c>
      <c r="AA3855" s="28">
        <v>0</v>
      </c>
      <c r="AB3855" s="28">
        <v>0</v>
      </c>
      <c r="AC3855" s="28">
        <v>0</v>
      </c>
      <c r="AD3855" s="28">
        <v>0</v>
      </c>
    </row>
    <row r="3856" spans="1:30" s="1" customFormat="1" ht="15" customHeight="1" x14ac:dyDescent="0.3">
      <c r="A3856" s="21" t="s">
        <v>34</v>
      </c>
      <c r="B3856" s="21" t="s">
        <v>1395</v>
      </c>
      <c r="C3856" s="21" t="s">
        <v>1395</v>
      </c>
      <c r="D3856" s="36">
        <v>1</v>
      </c>
      <c r="E3856" s="37" t="s">
        <v>37</v>
      </c>
      <c r="F3856" s="36">
        <v>1</v>
      </c>
      <c r="G3856" s="38" t="s">
        <v>38</v>
      </c>
      <c r="H3856" s="39">
        <v>21101</v>
      </c>
      <c r="I3856" s="21" t="s">
        <v>39</v>
      </c>
      <c r="J3856" s="25" t="s">
        <v>1409</v>
      </c>
      <c r="K3856" s="35" t="s">
        <v>1410</v>
      </c>
      <c r="L3856" s="21" t="s">
        <v>42</v>
      </c>
      <c r="M3856" s="21" t="s">
        <v>43</v>
      </c>
      <c r="N3856" s="25" t="s">
        <v>48</v>
      </c>
      <c r="O3856" s="28">
        <v>4</v>
      </c>
      <c r="P3856" s="22">
        <v>60.25</v>
      </c>
      <c r="Q3856" s="21" t="s">
        <v>580</v>
      </c>
      <c r="R3856" s="103">
        <f t="shared" si="60"/>
        <v>241</v>
      </c>
      <c r="S3856" s="28">
        <v>121</v>
      </c>
      <c r="T3856" s="28">
        <v>0</v>
      </c>
      <c r="U3856" s="28">
        <v>0</v>
      </c>
      <c r="V3856" s="28">
        <v>0</v>
      </c>
      <c r="W3856" s="28">
        <v>60</v>
      </c>
      <c r="X3856" s="28">
        <v>0</v>
      </c>
      <c r="Y3856" s="28">
        <v>0</v>
      </c>
      <c r="Z3856" s="28">
        <v>0</v>
      </c>
      <c r="AA3856" s="28">
        <v>0</v>
      </c>
      <c r="AB3856" s="28">
        <v>60</v>
      </c>
      <c r="AC3856" s="28">
        <v>0</v>
      </c>
      <c r="AD3856" s="28">
        <v>0</v>
      </c>
    </row>
    <row r="3857" spans="1:30" s="1" customFormat="1" ht="15" customHeight="1" x14ac:dyDescent="0.3">
      <c r="A3857" s="21" t="s">
        <v>34</v>
      </c>
      <c r="B3857" s="21" t="s">
        <v>1395</v>
      </c>
      <c r="C3857" s="21" t="s">
        <v>1395</v>
      </c>
      <c r="D3857" s="36">
        <v>1</v>
      </c>
      <c r="E3857" s="37" t="s">
        <v>194</v>
      </c>
      <c r="F3857" s="36">
        <v>45</v>
      </c>
      <c r="G3857" s="38" t="s">
        <v>38</v>
      </c>
      <c r="H3857" s="39">
        <v>21101</v>
      </c>
      <c r="I3857" s="21" t="s">
        <v>39</v>
      </c>
      <c r="J3857" s="25" t="s">
        <v>748</v>
      </c>
      <c r="K3857" s="35" t="s">
        <v>792</v>
      </c>
      <c r="L3857" s="21" t="s">
        <v>42</v>
      </c>
      <c r="M3857" s="21" t="s">
        <v>43</v>
      </c>
      <c r="N3857" s="25" t="s">
        <v>48</v>
      </c>
      <c r="O3857" s="28">
        <v>5</v>
      </c>
      <c r="P3857" s="22">
        <v>81.2</v>
      </c>
      <c r="Q3857" s="21" t="s">
        <v>580</v>
      </c>
      <c r="R3857" s="103">
        <f t="shared" si="60"/>
        <v>406</v>
      </c>
      <c r="S3857" s="28">
        <v>0</v>
      </c>
      <c r="T3857" s="28">
        <v>0</v>
      </c>
      <c r="U3857" s="28">
        <v>244</v>
      </c>
      <c r="V3857" s="28">
        <v>0</v>
      </c>
      <c r="W3857" s="28">
        <v>0</v>
      </c>
      <c r="X3857" s="28">
        <v>0</v>
      </c>
      <c r="Y3857" s="28">
        <v>0</v>
      </c>
      <c r="Z3857" s="28">
        <v>162</v>
      </c>
      <c r="AA3857" s="28">
        <v>0</v>
      </c>
      <c r="AB3857" s="28">
        <v>0</v>
      </c>
      <c r="AC3857" s="28">
        <v>0</v>
      </c>
      <c r="AD3857" s="28">
        <v>0</v>
      </c>
    </row>
    <row r="3858" spans="1:30" s="1" customFormat="1" ht="15" customHeight="1" x14ac:dyDescent="0.3">
      <c r="A3858" s="21" t="s">
        <v>34</v>
      </c>
      <c r="B3858" s="21" t="s">
        <v>1395</v>
      </c>
      <c r="C3858" s="21" t="s">
        <v>1395</v>
      </c>
      <c r="D3858" s="36">
        <v>1</v>
      </c>
      <c r="E3858" s="37" t="s">
        <v>194</v>
      </c>
      <c r="F3858" s="36">
        <v>45</v>
      </c>
      <c r="G3858" s="38" t="s">
        <v>38</v>
      </c>
      <c r="H3858" s="39">
        <v>21101</v>
      </c>
      <c r="I3858" s="21" t="s">
        <v>39</v>
      </c>
      <c r="J3858" s="25" t="s">
        <v>167</v>
      </c>
      <c r="K3858" s="35" t="s">
        <v>168</v>
      </c>
      <c r="L3858" s="21" t="s">
        <v>42</v>
      </c>
      <c r="M3858" s="21" t="s">
        <v>43</v>
      </c>
      <c r="N3858" s="25" t="s">
        <v>48</v>
      </c>
      <c r="O3858" s="28">
        <v>10</v>
      </c>
      <c r="P3858" s="22">
        <v>22</v>
      </c>
      <c r="Q3858" s="21" t="s">
        <v>580</v>
      </c>
      <c r="R3858" s="103">
        <f t="shared" si="60"/>
        <v>220</v>
      </c>
      <c r="S3858" s="28">
        <v>0</v>
      </c>
      <c r="T3858" s="28">
        <v>0</v>
      </c>
      <c r="U3858" s="28">
        <v>110</v>
      </c>
      <c r="V3858" s="28">
        <v>0</v>
      </c>
      <c r="W3858" s="28">
        <v>0</v>
      </c>
      <c r="X3858" s="28">
        <v>0</v>
      </c>
      <c r="Y3858" s="28">
        <v>0</v>
      </c>
      <c r="Z3858" s="28">
        <v>110</v>
      </c>
      <c r="AA3858" s="28">
        <v>0</v>
      </c>
      <c r="AB3858" s="28">
        <v>0</v>
      </c>
      <c r="AC3858" s="28">
        <v>0</v>
      </c>
      <c r="AD3858" s="28">
        <v>0</v>
      </c>
    </row>
    <row r="3859" spans="1:30" s="1" customFormat="1" ht="15" customHeight="1" x14ac:dyDescent="0.3">
      <c r="A3859" s="21" t="s">
        <v>34</v>
      </c>
      <c r="B3859" s="21" t="s">
        <v>1395</v>
      </c>
      <c r="C3859" s="21" t="s">
        <v>1395</v>
      </c>
      <c r="D3859" s="36">
        <v>1</v>
      </c>
      <c r="E3859" s="37" t="s">
        <v>194</v>
      </c>
      <c r="F3859" s="36">
        <v>45</v>
      </c>
      <c r="G3859" s="38" t="s">
        <v>38</v>
      </c>
      <c r="H3859" s="39">
        <v>21101</v>
      </c>
      <c r="I3859" s="21" t="s">
        <v>39</v>
      </c>
      <c r="J3859" s="25" t="s">
        <v>827</v>
      </c>
      <c r="K3859" s="35" t="s">
        <v>828</v>
      </c>
      <c r="L3859" s="21" t="s">
        <v>42</v>
      </c>
      <c r="M3859" s="21" t="s">
        <v>43</v>
      </c>
      <c r="N3859" s="25" t="s">
        <v>48</v>
      </c>
      <c r="O3859" s="28">
        <v>10</v>
      </c>
      <c r="P3859" s="22">
        <v>17.399999999999999</v>
      </c>
      <c r="Q3859" s="21" t="s">
        <v>580</v>
      </c>
      <c r="R3859" s="103">
        <f t="shared" si="60"/>
        <v>174</v>
      </c>
      <c r="S3859" s="28">
        <v>0</v>
      </c>
      <c r="T3859" s="28">
        <v>0</v>
      </c>
      <c r="U3859" s="28">
        <v>87</v>
      </c>
      <c r="V3859" s="28">
        <v>0</v>
      </c>
      <c r="W3859" s="28">
        <v>0</v>
      </c>
      <c r="X3859" s="28">
        <v>0</v>
      </c>
      <c r="Y3859" s="28">
        <v>0</v>
      </c>
      <c r="Z3859" s="28">
        <v>87</v>
      </c>
      <c r="AA3859" s="28">
        <v>0</v>
      </c>
      <c r="AB3859" s="28">
        <v>0</v>
      </c>
      <c r="AC3859" s="28">
        <v>0</v>
      </c>
      <c r="AD3859" s="28">
        <v>0</v>
      </c>
    </row>
    <row r="3860" spans="1:30" s="1" customFormat="1" ht="15" customHeight="1" x14ac:dyDescent="0.3">
      <c r="A3860" s="21" t="s">
        <v>34</v>
      </c>
      <c r="B3860" s="21" t="s">
        <v>1395</v>
      </c>
      <c r="C3860" s="21" t="s">
        <v>1395</v>
      </c>
      <c r="D3860" s="36">
        <v>1</v>
      </c>
      <c r="E3860" s="37" t="s">
        <v>194</v>
      </c>
      <c r="F3860" s="36">
        <v>45</v>
      </c>
      <c r="G3860" s="38" t="s">
        <v>38</v>
      </c>
      <c r="H3860" s="39">
        <v>21101</v>
      </c>
      <c r="I3860" s="21" t="s">
        <v>39</v>
      </c>
      <c r="J3860" s="25" t="s">
        <v>140</v>
      </c>
      <c r="K3860" s="35" t="s">
        <v>744</v>
      </c>
      <c r="L3860" s="21" t="s">
        <v>42</v>
      </c>
      <c r="M3860" s="21" t="s">
        <v>43</v>
      </c>
      <c r="N3860" s="25" t="s">
        <v>63</v>
      </c>
      <c r="O3860" s="28">
        <v>1</v>
      </c>
      <c r="P3860" s="22">
        <v>1276</v>
      </c>
      <c r="Q3860" s="21" t="s">
        <v>580</v>
      </c>
      <c r="R3860" s="103">
        <f t="shared" si="60"/>
        <v>1276</v>
      </c>
      <c r="S3860" s="28">
        <v>0</v>
      </c>
      <c r="T3860" s="28">
        <v>0</v>
      </c>
      <c r="U3860" s="28">
        <v>1276</v>
      </c>
      <c r="V3860" s="28">
        <v>0</v>
      </c>
      <c r="W3860" s="28">
        <v>0</v>
      </c>
      <c r="X3860" s="28">
        <v>0</v>
      </c>
      <c r="Y3860" s="28">
        <v>0</v>
      </c>
      <c r="Z3860" s="28">
        <v>0</v>
      </c>
      <c r="AA3860" s="28">
        <v>0</v>
      </c>
      <c r="AB3860" s="28">
        <v>0</v>
      </c>
      <c r="AC3860" s="28">
        <v>0</v>
      </c>
      <c r="AD3860" s="28">
        <v>0</v>
      </c>
    </row>
    <row r="3861" spans="1:30" s="1" customFormat="1" ht="15" customHeight="1" x14ac:dyDescent="0.3">
      <c r="A3861" s="21" t="s">
        <v>34</v>
      </c>
      <c r="B3861" s="21" t="s">
        <v>1395</v>
      </c>
      <c r="C3861" s="21" t="s">
        <v>1395</v>
      </c>
      <c r="D3861" s="36">
        <v>1</v>
      </c>
      <c r="E3861" s="37" t="s">
        <v>194</v>
      </c>
      <c r="F3861" s="36">
        <v>45</v>
      </c>
      <c r="G3861" s="38" t="s">
        <v>38</v>
      </c>
      <c r="H3861" s="39">
        <v>21101</v>
      </c>
      <c r="I3861" s="21" t="s">
        <v>39</v>
      </c>
      <c r="J3861" s="25" t="s">
        <v>142</v>
      </c>
      <c r="K3861" s="35" t="s">
        <v>745</v>
      </c>
      <c r="L3861" s="21" t="s">
        <v>42</v>
      </c>
      <c r="M3861" s="21" t="s">
        <v>43</v>
      </c>
      <c r="N3861" s="25" t="s">
        <v>63</v>
      </c>
      <c r="O3861" s="28">
        <v>1</v>
      </c>
      <c r="P3861" s="22">
        <v>1728</v>
      </c>
      <c r="Q3861" s="21" t="s">
        <v>580</v>
      </c>
      <c r="R3861" s="103">
        <f t="shared" si="60"/>
        <v>1728</v>
      </c>
      <c r="S3861" s="28">
        <v>0</v>
      </c>
      <c r="T3861" s="28">
        <v>0</v>
      </c>
      <c r="U3861" s="28">
        <v>1728</v>
      </c>
      <c r="V3861" s="28">
        <v>0</v>
      </c>
      <c r="W3861" s="28">
        <v>0</v>
      </c>
      <c r="X3861" s="28">
        <v>0</v>
      </c>
      <c r="Y3861" s="28">
        <v>0</v>
      </c>
      <c r="Z3861" s="28">
        <v>0</v>
      </c>
      <c r="AA3861" s="28">
        <v>0</v>
      </c>
      <c r="AB3861" s="28">
        <v>0</v>
      </c>
      <c r="AC3861" s="28">
        <v>0</v>
      </c>
      <c r="AD3861" s="28">
        <v>0</v>
      </c>
    </row>
    <row r="3862" spans="1:30" s="1" customFormat="1" ht="15" customHeight="1" x14ac:dyDescent="0.3">
      <c r="A3862" s="21" t="s">
        <v>34</v>
      </c>
      <c r="B3862" s="21" t="s">
        <v>1395</v>
      </c>
      <c r="C3862" s="21" t="s">
        <v>1395</v>
      </c>
      <c r="D3862" s="36">
        <v>1</v>
      </c>
      <c r="E3862" s="37" t="s">
        <v>194</v>
      </c>
      <c r="F3862" s="36">
        <v>45</v>
      </c>
      <c r="G3862" s="38" t="s">
        <v>38</v>
      </c>
      <c r="H3862" s="39">
        <v>21101</v>
      </c>
      <c r="I3862" s="21" t="s">
        <v>39</v>
      </c>
      <c r="J3862" s="25" t="s">
        <v>103</v>
      </c>
      <c r="K3862" s="35" t="s">
        <v>104</v>
      </c>
      <c r="L3862" s="21" t="s">
        <v>42</v>
      </c>
      <c r="M3862" s="21" t="s">
        <v>43</v>
      </c>
      <c r="N3862" s="25" t="s">
        <v>44</v>
      </c>
      <c r="O3862" s="28">
        <v>1</v>
      </c>
      <c r="P3862" s="22">
        <v>209</v>
      </c>
      <c r="Q3862" s="21" t="s">
        <v>580</v>
      </c>
      <c r="R3862" s="103">
        <f t="shared" si="60"/>
        <v>209</v>
      </c>
      <c r="S3862" s="28">
        <v>0</v>
      </c>
      <c r="T3862" s="28">
        <v>0</v>
      </c>
      <c r="U3862" s="28">
        <v>209</v>
      </c>
      <c r="V3862" s="28">
        <v>0</v>
      </c>
      <c r="W3862" s="28">
        <v>0</v>
      </c>
      <c r="X3862" s="28">
        <v>0</v>
      </c>
      <c r="Y3862" s="28">
        <v>0</v>
      </c>
      <c r="Z3862" s="28">
        <v>0</v>
      </c>
      <c r="AA3862" s="28">
        <v>0</v>
      </c>
      <c r="AB3862" s="28">
        <v>0</v>
      </c>
      <c r="AC3862" s="28">
        <v>0</v>
      </c>
      <c r="AD3862" s="28">
        <v>0</v>
      </c>
    </row>
    <row r="3863" spans="1:30" s="1" customFormat="1" ht="15" customHeight="1" x14ac:dyDescent="0.3">
      <c r="A3863" s="21" t="s">
        <v>34</v>
      </c>
      <c r="B3863" s="21" t="s">
        <v>1395</v>
      </c>
      <c r="C3863" s="21" t="s">
        <v>1395</v>
      </c>
      <c r="D3863" s="36">
        <v>1</v>
      </c>
      <c r="E3863" s="37" t="s">
        <v>194</v>
      </c>
      <c r="F3863" s="36">
        <v>45</v>
      </c>
      <c r="G3863" s="38" t="s">
        <v>38</v>
      </c>
      <c r="H3863" s="39">
        <v>21101</v>
      </c>
      <c r="I3863" s="21" t="s">
        <v>39</v>
      </c>
      <c r="J3863" s="25" t="s">
        <v>89</v>
      </c>
      <c r="K3863" s="35" t="s">
        <v>90</v>
      </c>
      <c r="L3863" s="21" t="s">
        <v>42</v>
      </c>
      <c r="M3863" s="21" t="s">
        <v>43</v>
      </c>
      <c r="N3863" s="25" t="s">
        <v>63</v>
      </c>
      <c r="O3863" s="28">
        <v>3</v>
      </c>
      <c r="P3863" s="22">
        <v>16.333333333333332</v>
      </c>
      <c r="Q3863" s="21" t="s">
        <v>580</v>
      </c>
      <c r="R3863" s="103">
        <f t="shared" si="60"/>
        <v>49</v>
      </c>
      <c r="S3863" s="28">
        <v>0</v>
      </c>
      <c r="T3863" s="28">
        <v>0</v>
      </c>
      <c r="U3863" s="28">
        <v>49</v>
      </c>
      <c r="V3863" s="28">
        <v>0</v>
      </c>
      <c r="W3863" s="28">
        <v>0</v>
      </c>
      <c r="X3863" s="28">
        <v>0</v>
      </c>
      <c r="Y3863" s="28">
        <v>0</v>
      </c>
      <c r="Z3863" s="28">
        <v>0</v>
      </c>
      <c r="AA3863" s="28">
        <v>0</v>
      </c>
      <c r="AB3863" s="28">
        <v>0</v>
      </c>
      <c r="AC3863" s="28">
        <v>0</v>
      </c>
      <c r="AD3863" s="28">
        <v>0</v>
      </c>
    </row>
    <row r="3864" spans="1:30" s="1" customFormat="1" ht="15" customHeight="1" x14ac:dyDescent="0.3">
      <c r="A3864" s="21" t="s">
        <v>34</v>
      </c>
      <c r="B3864" s="21" t="s">
        <v>1395</v>
      </c>
      <c r="C3864" s="21" t="s">
        <v>1395</v>
      </c>
      <c r="D3864" s="36">
        <v>1</v>
      </c>
      <c r="E3864" s="37" t="s">
        <v>194</v>
      </c>
      <c r="F3864" s="36">
        <v>45</v>
      </c>
      <c r="G3864" s="38" t="s">
        <v>38</v>
      </c>
      <c r="H3864" s="39">
        <v>21101</v>
      </c>
      <c r="I3864" s="21" t="s">
        <v>39</v>
      </c>
      <c r="J3864" s="25" t="s">
        <v>53</v>
      </c>
      <c r="K3864" s="35" t="s">
        <v>54</v>
      </c>
      <c r="L3864" s="21" t="s">
        <v>42</v>
      </c>
      <c r="M3864" s="21" t="s">
        <v>43</v>
      </c>
      <c r="N3864" s="25" t="s">
        <v>48</v>
      </c>
      <c r="O3864" s="28">
        <v>5</v>
      </c>
      <c r="P3864" s="22">
        <v>127.6</v>
      </c>
      <c r="Q3864" s="21" t="s">
        <v>580</v>
      </c>
      <c r="R3864" s="103">
        <f t="shared" si="60"/>
        <v>638</v>
      </c>
      <c r="S3864" s="28">
        <v>0</v>
      </c>
      <c r="T3864" s="28">
        <v>0</v>
      </c>
      <c r="U3864" s="28">
        <v>638</v>
      </c>
      <c r="V3864" s="28">
        <v>0</v>
      </c>
      <c r="W3864" s="28">
        <v>0</v>
      </c>
      <c r="X3864" s="28">
        <v>0</v>
      </c>
      <c r="Y3864" s="28">
        <v>0</v>
      </c>
      <c r="Z3864" s="28">
        <v>0</v>
      </c>
      <c r="AA3864" s="28">
        <v>0</v>
      </c>
      <c r="AB3864" s="28">
        <v>0</v>
      </c>
      <c r="AC3864" s="28">
        <v>0</v>
      </c>
      <c r="AD3864" s="28">
        <v>0</v>
      </c>
    </row>
    <row r="3865" spans="1:30" s="1" customFormat="1" ht="15" customHeight="1" x14ac:dyDescent="0.3">
      <c r="A3865" s="21" t="s">
        <v>34</v>
      </c>
      <c r="B3865" s="21" t="s">
        <v>1395</v>
      </c>
      <c r="C3865" s="21" t="s">
        <v>1395</v>
      </c>
      <c r="D3865" s="36">
        <v>1</v>
      </c>
      <c r="E3865" s="37" t="s">
        <v>194</v>
      </c>
      <c r="F3865" s="36">
        <v>45</v>
      </c>
      <c r="G3865" s="38" t="s">
        <v>38</v>
      </c>
      <c r="H3865" s="39">
        <v>21101</v>
      </c>
      <c r="I3865" s="21" t="s">
        <v>39</v>
      </c>
      <c r="J3865" s="25" t="s">
        <v>727</v>
      </c>
      <c r="K3865" s="35" t="s">
        <v>1418</v>
      </c>
      <c r="L3865" s="21" t="s">
        <v>42</v>
      </c>
      <c r="M3865" s="21" t="s">
        <v>43</v>
      </c>
      <c r="N3865" s="25" t="s">
        <v>44</v>
      </c>
      <c r="O3865" s="28">
        <v>1</v>
      </c>
      <c r="P3865" s="22">
        <v>146</v>
      </c>
      <c r="Q3865" s="21" t="s">
        <v>580</v>
      </c>
      <c r="R3865" s="103">
        <f t="shared" si="60"/>
        <v>146</v>
      </c>
      <c r="S3865" s="28">
        <v>0</v>
      </c>
      <c r="T3865" s="28">
        <v>0</v>
      </c>
      <c r="U3865" s="28">
        <v>146</v>
      </c>
      <c r="V3865" s="28">
        <v>0</v>
      </c>
      <c r="W3865" s="28">
        <v>0</v>
      </c>
      <c r="X3865" s="28">
        <v>0</v>
      </c>
      <c r="Y3865" s="28">
        <v>0</v>
      </c>
      <c r="Z3865" s="28">
        <v>0</v>
      </c>
      <c r="AA3865" s="28">
        <v>0</v>
      </c>
      <c r="AB3865" s="28">
        <v>0</v>
      </c>
      <c r="AC3865" s="28">
        <v>0</v>
      </c>
      <c r="AD3865" s="28">
        <v>0</v>
      </c>
    </row>
    <row r="3866" spans="1:30" s="1" customFormat="1" ht="15" customHeight="1" x14ac:dyDescent="0.3">
      <c r="A3866" s="21" t="s">
        <v>34</v>
      </c>
      <c r="B3866" s="21" t="s">
        <v>1395</v>
      </c>
      <c r="C3866" s="21" t="s">
        <v>1395</v>
      </c>
      <c r="D3866" s="36">
        <v>1</v>
      </c>
      <c r="E3866" s="37" t="s">
        <v>194</v>
      </c>
      <c r="F3866" s="36">
        <v>45</v>
      </c>
      <c r="G3866" s="38" t="s">
        <v>38</v>
      </c>
      <c r="H3866" s="39">
        <v>21101</v>
      </c>
      <c r="I3866" s="21" t="s">
        <v>39</v>
      </c>
      <c r="J3866" s="25" t="s">
        <v>212</v>
      </c>
      <c r="K3866" s="35" t="s">
        <v>1419</v>
      </c>
      <c r="L3866" s="21" t="s">
        <v>42</v>
      </c>
      <c r="M3866" s="21" t="s">
        <v>43</v>
      </c>
      <c r="N3866" s="25" t="s">
        <v>48</v>
      </c>
      <c r="O3866" s="28">
        <v>1</v>
      </c>
      <c r="P3866" s="22">
        <v>60</v>
      </c>
      <c r="Q3866" s="21" t="s">
        <v>580</v>
      </c>
      <c r="R3866" s="103">
        <f t="shared" si="60"/>
        <v>60</v>
      </c>
      <c r="S3866" s="28">
        <v>0</v>
      </c>
      <c r="T3866" s="28">
        <v>0</v>
      </c>
      <c r="U3866" s="28">
        <v>60</v>
      </c>
      <c r="V3866" s="28">
        <v>0</v>
      </c>
      <c r="W3866" s="28">
        <v>0</v>
      </c>
      <c r="X3866" s="28">
        <v>0</v>
      </c>
      <c r="Y3866" s="28">
        <v>0</v>
      </c>
      <c r="Z3866" s="28">
        <v>0</v>
      </c>
      <c r="AA3866" s="28">
        <v>0</v>
      </c>
      <c r="AB3866" s="28">
        <v>0</v>
      </c>
      <c r="AC3866" s="28">
        <v>0</v>
      </c>
      <c r="AD3866" s="28">
        <v>0</v>
      </c>
    </row>
    <row r="3867" spans="1:30" s="1" customFormat="1" ht="15" customHeight="1" x14ac:dyDescent="0.3">
      <c r="A3867" s="21" t="s">
        <v>34</v>
      </c>
      <c r="B3867" s="21" t="s">
        <v>1395</v>
      </c>
      <c r="C3867" s="21" t="s">
        <v>1395</v>
      </c>
      <c r="D3867" s="36">
        <v>1</v>
      </c>
      <c r="E3867" s="37" t="s">
        <v>194</v>
      </c>
      <c r="F3867" s="36">
        <v>45</v>
      </c>
      <c r="G3867" s="38" t="s">
        <v>38</v>
      </c>
      <c r="H3867" s="39">
        <v>21101</v>
      </c>
      <c r="I3867" s="21" t="s">
        <v>39</v>
      </c>
      <c r="J3867" s="25" t="s">
        <v>51</v>
      </c>
      <c r="K3867" s="35" t="s">
        <v>540</v>
      </c>
      <c r="L3867" s="21" t="s">
        <v>42</v>
      </c>
      <c r="M3867" s="21" t="s">
        <v>43</v>
      </c>
      <c r="N3867" s="25" t="s">
        <v>48</v>
      </c>
      <c r="O3867" s="28">
        <v>1</v>
      </c>
      <c r="P3867" s="22">
        <v>68</v>
      </c>
      <c r="Q3867" s="21" t="s">
        <v>580</v>
      </c>
      <c r="R3867" s="103">
        <f t="shared" si="60"/>
        <v>68</v>
      </c>
      <c r="S3867" s="28">
        <v>0</v>
      </c>
      <c r="T3867" s="28">
        <v>0</v>
      </c>
      <c r="U3867" s="28">
        <v>68</v>
      </c>
      <c r="V3867" s="28">
        <v>0</v>
      </c>
      <c r="W3867" s="28">
        <v>0</v>
      </c>
      <c r="X3867" s="28">
        <v>0</v>
      </c>
      <c r="Y3867" s="28">
        <v>0</v>
      </c>
      <c r="Z3867" s="28">
        <v>0</v>
      </c>
      <c r="AA3867" s="28">
        <v>0</v>
      </c>
      <c r="AB3867" s="28">
        <v>0</v>
      </c>
      <c r="AC3867" s="28">
        <v>0</v>
      </c>
      <c r="AD3867" s="28">
        <v>0</v>
      </c>
    </row>
    <row r="3868" spans="1:30" s="1" customFormat="1" ht="15" customHeight="1" x14ac:dyDescent="0.3">
      <c r="A3868" s="21" t="s">
        <v>34</v>
      </c>
      <c r="B3868" s="21" t="s">
        <v>1395</v>
      </c>
      <c r="C3868" s="21" t="s">
        <v>1395</v>
      </c>
      <c r="D3868" s="36">
        <v>1</v>
      </c>
      <c r="E3868" s="37" t="s">
        <v>194</v>
      </c>
      <c r="F3868" s="36">
        <v>45</v>
      </c>
      <c r="G3868" s="38" t="s">
        <v>38</v>
      </c>
      <c r="H3868" s="39">
        <v>21101</v>
      </c>
      <c r="I3868" s="21" t="s">
        <v>39</v>
      </c>
      <c r="J3868" s="25" t="s">
        <v>150</v>
      </c>
      <c r="K3868" s="35" t="s">
        <v>878</v>
      </c>
      <c r="L3868" s="21" t="s">
        <v>42</v>
      </c>
      <c r="M3868" s="21" t="s">
        <v>43</v>
      </c>
      <c r="N3868" s="25" t="s">
        <v>48</v>
      </c>
      <c r="O3868" s="28">
        <v>2</v>
      </c>
      <c r="P3868" s="22">
        <v>60</v>
      </c>
      <c r="Q3868" s="21" t="s">
        <v>580</v>
      </c>
      <c r="R3868" s="103">
        <f t="shared" si="60"/>
        <v>120</v>
      </c>
      <c r="S3868" s="28">
        <v>0</v>
      </c>
      <c r="T3868" s="28">
        <v>0</v>
      </c>
      <c r="U3868" s="28">
        <v>60</v>
      </c>
      <c r="V3868" s="28">
        <v>0</v>
      </c>
      <c r="W3868" s="28">
        <v>0</v>
      </c>
      <c r="X3868" s="28">
        <v>0</v>
      </c>
      <c r="Y3868" s="28">
        <v>0</v>
      </c>
      <c r="Z3868" s="28">
        <v>60</v>
      </c>
      <c r="AA3868" s="28">
        <v>0</v>
      </c>
      <c r="AB3868" s="28">
        <v>0</v>
      </c>
      <c r="AC3868" s="28">
        <v>0</v>
      </c>
      <c r="AD3868" s="28">
        <v>0</v>
      </c>
    </row>
    <row r="3869" spans="1:30" s="1" customFormat="1" ht="15" customHeight="1" x14ac:dyDescent="0.3">
      <c r="A3869" s="21" t="s">
        <v>34</v>
      </c>
      <c r="B3869" s="21" t="s">
        <v>1395</v>
      </c>
      <c r="C3869" s="21" t="s">
        <v>1395</v>
      </c>
      <c r="D3869" s="36">
        <v>1</v>
      </c>
      <c r="E3869" s="37" t="s">
        <v>194</v>
      </c>
      <c r="F3869" s="36">
        <v>45</v>
      </c>
      <c r="G3869" s="38" t="s">
        <v>38</v>
      </c>
      <c r="H3869" s="39">
        <v>21101</v>
      </c>
      <c r="I3869" s="21" t="s">
        <v>39</v>
      </c>
      <c r="J3869" s="25" t="s">
        <v>152</v>
      </c>
      <c r="K3869" s="35" t="s">
        <v>879</v>
      </c>
      <c r="L3869" s="21" t="s">
        <v>42</v>
      </c>
      <c r="M3869" s="21" t="s">
        <v>43</v>
      </c>
      <c r="N3869" s="25" t="s">
        <v>48</v>
      </c>
      <c r="O3869" s="28">
        <v>1</v>
      </c>
      <c r="P3869" s="22">
        <v>60</v>
      </c>
      <c r="Q3869" s="21" t="s">
        <v>580</v>
      </c>
      <c r="R3869" s="103">
        <f t="shared" si="60"/>
        <v>60</v>
      </c>
      <c r="S3869" s="28">
        <v>0</v>
      </c>
      <c r="T3869" s="28">
        <v>0</v>
      </c>
      <c r="U3869" s="28">
        <v>60</v>
      </c>
      <c r="V3869" s="28">
        <v>0</v>
      </c>
      <c r="W3869" s="28">
        <v>0</v>
      </c>
      <c r="X3869" s="28">
        <v>0</v>
      </c>
      <c r="Y3869" s="28">
        <v>0</v>
      </c>
      <c r="Z3869" s="28">
        <v>0</v>
      </c>
      <c r="AA3869" s="28">
        <v>0</v>
      </c>
      <c r="AB3869" s="28">
        <v>0</v>
      </c>
      <c r="AC3869" s="28">
        <v>0</v>
      </c>
      <c r="AD3869" s="28">
        <v>0</v>
      </c>
    </row>
    <row r="3870" spans="1:30" s="1" customFormat="1" ht="15" customHeight="1" x14ac:dyDescent="0.3">
      <c r="A3870" s="21" t="s">
        <v>34</v>
      </c>
      <c r="B3870" s="21" t="s">
        <v>1395</v>
      </c>
      <c r="C3870" s="21" t="s">
        <v>1395</v>
      </c>
      <c r="D3870" s="36">
        <v>1</v>
      </c>
      <c r="E3870" s="37" t="s">
        <v>194</v>
      </c>
      <c r="F3870" s="36">
        <v>45</v>
      </c>
      <c r="G3870" s="38" t="s">
        <v>38</v>
      </c>
      <c r="H3870" s="39">
        <v>21101</v>
      </c>
      <c r="I3870" s="21" t="s">
        <v>39</v>
      </c>
      <c r="J3870" s="25" t="s">
        <v>817</v>
      </c>
      <c r="K3870" s="35" t="s">
        <v>1455</v>
      </c>
      <c r="L3870" s="21" t="s">
        <v>42</v>
      </c>
      <c r="M3870" s="21" t="s">
        <v>43</v>
      </c>
      <c r="N3870" s="25" t="s">
        <v>48</v>
      </c>
      <c r="O3870" s="28">
        <v>1</v>
      </c>
      <c r="P3870" s="22">
        <v>60</v>
      </c>
      <c r="Q3870" s="21" t="s">
        <v>580</v>
      </c>
      <c r="R3870" s="103">
        <f t="shared" si="60"/>
        <v>60</v>
      </c>
      <c r="S3870" s="28">
        <v>0</v>
      </c>
      <c r="T3870" s="28">
        <v>0</v>
      </c>
      <c r="U3870" s="28">
        <v>60</v>
      </c>
      <c r="V3870" s="28">
        <v>0</v>
      </c>
      <c r="W3870" s="28">
        <v>0</v>
      </c>
      <c r="X3870" s="28">
        <v>0</v>
      </c>
      <c r="Y3870" s="28">
        <v>0</v>
      </c>
      <c r="Z3870" s="28">
        <v>0</v>
      </c>
      <c r="AA3870" s="28">
        <v>0</v>
      </c>
      <c r="AB3870" s="28">
        <v>0</v>
      </c>
      <c r="AC3870" s="28">
        <v>0</v>
      </c>
      <c r="AD3870" s="28">
        <v>0</v>
      </c>
    </row>
    <row r="3871" spans="1:30" s="1" customFormat="1" ht="15" customHeight="1" x14ac:dyDescent="0.3">
      <c r="A3871" s="21" t="s">
        <v>34</v>
      </c>
      <c r="B3871" s="21" t="s">
        <v>1395</v>
      </c>
      <c r="C3871" s="21" t="s">
        <v>1395</v>
      </c>
      <c r="D3871" s="36">
        <v>1</v>
      </c>
      <c r="E3871" s="37" t="s">
        <v>194</v>
      </c>
      <c r="F3871" s="36">
        <v>45</v>
      </c>
      <c r="G3871" s="38" t="s">
        <v>38</v>
      </c>
      <c r="H3871" s="39">
        <v>21101</v>
      </c>
      <c r="I3871" s="21" t="s">
        <v>39</v>
      </c>
      <c r="J3871" s="25" t="s">
        <v>121</v>
      </c>
      <c r="K3871" s="35" t="s">
        <v>786</v>
      </c>
      <c r="L3871" s="21" t="s">
        <v>42</v>
      </c>
      <c r="M3871" s="21" t="s">
        <v>43</v>
      </c>
      <c r="N3871" s="25" t="s">
        <v>48</v>
      </c>
      <c r="O3871" s="28">
        <v>5</v>
      </c>
      <c r="P3871" s="22">
        <v>37.200000000000003</v>
      </c>
      <c r="Q3871" s="21" t="s">
        <v>580</v>
      </c>
      <c r="R3871" s="103">
        <f t="shared" si="60"/>
        <v>186</v>
      </c>
      <c r="S3871" s="28">
        <v>0</v>
      </c>
      <c r="T3871" s="28">
        <v>0</v>
      </c>
      <c r="U3871" s="28">
        <v>186</v>
      </c>
      <c r="V3871" s="28">
        <v>0</v>
      </c>
      <c r="W3871" s="28">
        <v>0</v>
      </c>
      <c r="X3871" s="28">
        <v>0</v>
      </c>
      <c r="Y3871" s="28">
        <v>0</v>
      </c>
      <c r="Z3871" s="28">
        <v>0</v>
      </c>
      <c r="AA3871" s="28">
        <v>0</v>
      </c>
      <c r="AB3871" s="28">
        <v>0</v>
      </c>
      <c r="AC3871" s="28">
        <v>0</v>
      </c>
      <c r="AD3871" s="28">
        <v>0</v>
      </c>
    </row>
    <row r="3872" spans="1:30" s="1" customFormat="1" ht="15" customHeight="1" x14ac:dyDescent="0.3">
      <c r="A3872" s="21" t="s">
        <v>34</v>
      </c>
      <c r="B3872" s="21" t="s">
        <v>1395</v>
      </c>
      <c r="C3872" s="21" t="s">
        <v>1395</v>
      </c>
      <c r="D3872" s="36">
        <v>1</v>
      </c>
      <c r="E3872" s="37" t="s">
        <v>194</v>
      </c>
      <c r="F3872" s="36">
        <v>45</v>
      </c>
      <c r="G3872" s="38" t="s">
        <v>38</v>
      </c>
      <c r="H3872" s="39">
        <v>21101</v>
      </c>
      <c r="I3872" s="21" t="s">
        <v>39</v>
      </c>
      <c r="J3872" s="25" t="s">
        <v>120</v>
      </c>
      <c r="K3872" s="35" t="s">
        <v>1093</v>
      </c>
      <c r="L3872" s="21" t="s">
        <v>42</v>
      </c>
      <c r="M3872" s="21" t="s">
        <v>43</v>
      </c>
      <c r="N3872" s="25" t="s">
        <v>48</v>
      </c>
      <c r="O3872" s="28">
        <v>3</v>
      </c>
      <c r="P3872" s="22">
        <v>37</v>
      </c>
      <c r="Q3872" s="21" t="s">
        <v>580</v>
      </c>
      <c r="R3872" s="103">
        <f t="shared" si="60"/>
        <v>111</v>
      </c>
      <c r="S3872" s="28">
        <v>0</v>
      </c>
      <c r="T3872" s="28">
        <v>0</v>
      </c>
      <c r="U3872" s="28">
        <v>111</v>
      </c>
      <c r="V3872" s="28">
        <v>0</v>
      </c>
      <c r="W3872" s="28">
        <v>0</v>
      </c>
      <c r="X3872" s="28">
        <v>0</v>
      </c>
      <c r="Y3872" s="28">
        <v>0</v>
      </c>
      <c r="Z3872" s="28">
        <v>0</v>
      </c>
      <c r="AA3872" s="28">
        <v>0</v>
      </c>
      <c r="AB3872" s="28">
        <v>0</v>
      </c>
      <c r="AC3872" s="28">
        <v>0</v>
      </c>
      <c r="AD3872" s="28">
        <v>0</v>
      </c>
    </row>
    <row r="3873" spans="1:30" s="1" customFormat="1" ht="15" customHeight="1" x14ac:dyDescent="0.3">
      <c r="A3873" s="21" t="s">
        <v>34</v>
      </c>
      <c r="B3873" s="21" t="s">
        <v>1395</v>
      </c>
      <c r="C3873" s="21" t="s">
        <v>1395</v>
      </c>
      <c r="D3873" s="36">
        <v>1</v>
      </c>
      <c r="E3873" s="37" t="s">
        <v>194</v>
      </c>
      <c r="F3873" s="36">
        <v>45</v>
      </c>
      <c r="G3873" s="38" t="s">
        <v>38</v>
      </c>
      <c r="H3873" s="39">
        <v>21101</v>
      </c>
      <c r="I3873" s="21" t="s">
        <v>39</v>
      </c>
      <c r="J3873" s="25" t="s">
        <v>1021</v>
      </c>
      <c r="K3873" s="35" t="s">
        <v>1022</v>
      </c>
      <c r="L3873" s="21" t="s">
        <v>42</v>
      </c>
      <c r="M3873" s="21" t="s">
        <v>43</v>
      </c>
      <c r="N3873" s="25" t="s">
        <v>48</v>
      </c>
      <c r="O3873" s="28">
        <v>2</v>
      </c>
      <c r="P3873" s="22">
        <v>336</v>
      </c>
      <c r="Q3873" s="21" t="s">
        <v>580</v>
      </c>
      <c r="R3873" s="103">
        <f t="shared" si="60"/>
        <v>672</v>
      </c>
      <c r="S3873" s="28">
        <v>0</v>
      </c>
      <c r="T3873" s="28">
        <v>0</v>
      </c>
      <c r="U3873" s="28">
        <v>336</v>
      </c>
      <c r="V3873" s="28">
        <v>0</v>
      </c>
      <c r="W3873" s="28">
        <v>0</v>
      </c>
      <c r="X3873" s="28">
        <v>0</v>
      </c>
      <c r="Y3873" s="28">
        <v>0</v>
      </c>
      <c r="Z3873" s="28">
        <v>336</v>
      </c>
      <c r="AA3873" s="28">
        <v>0</v>
      </c>
      <c r="AB3873" s="28">
        <v>0</v>
      </c>
      <c r="AC3873" s="28">
        <v>0</v>
      </c>
      <c r="AD3873" s="28">
        <v>0</v>
      </c>
    </row>
    <row r="3874" spans="1:30" s="1" customFormat="1" ht="15" customHeight="1" x14ac:dyDescent="0.3">
      <c r="A3874" s="21" t="s">
        <v>34</v>
      </c>
      <c r="B3874" s="21" t="s">
        <v>1395</v>
      </c>
      <c r="C3874" s="21" t="s">
        <v>1395</v>
      </c>
      <c r="D3874" s="36">
        <v>1</v>
      </c>
      <c r="E3874" s="37" t="s">
        <v>194</v>
      </c>
      <c r="F3874" s="36">
        <v>45</v>
      </c>
      <c r="G3874" s="38" t="s">
        <v>38</v>
      </c>
      <c r="H3874" s="39">
        <v>21101</v>
      </c>
      <c r="I3874" s="21" t="s">
        <v>39</v>
      </c>
      <c r="J3874" s="25" t="s">
        <v>116</v>
      </c>
      <c r="K3874" s="35" t="s">
        <v>1412</v>
      </c>
      <c r="L3874" s="21" t="s">
        <v>42</v>
      </c>
      <c r="M3874" s="21" t="s">
        <v>43</v>
      </c>
      <c r="N3874" s="25" t="s">
        <v>48</v>
      </c>
      <c r="O3874" s="28">
        <v>5</v>
      </c>
      <c r="P3874" s="22">
        <v>103.2</v>
      </c>
      <c r="Q3874" s="21" t="s">
        <v>580</v>
      </c>
      <c r="R3874" s="103">
        <f t="shared" si="60"/>
        <v>516</v>
      </c>
      <c r="S3874" s="28">
        <v>0</v>
      </c>
      <c r="T3874" s="28">
        <v>0</v>
      </c>
      <c r="U3874" s="28">
        <v>516</v>
      </c>
      <c r="V3874" s="28">
        <v>0</v>
      </c>
      <c r="W3874" s="28">
        <v>0</v>
      </c>
      <c r="X3874" s="28">
        <v>0</v>
      </c>
      <c r="Y3874" s="28">
        <v>0</v>
      </c>
      <c r="Z3874" s="28">
        <v>0</v>
      </c>
      <c r="AA3874" s="28">
        <v>0</v>
      </c>
      <c r="AB3874" s="28">
        <v>0</v>
      </c>
      <c r="AC3874" s="28">
        <v>0</v>
      </c>
      <c r="AD3874" s="28">
        <v>0</v>
      </c>
    </row>
    <row r="3875" spans="1:30" s="1" customFormat="1" ht="15" customHeight="1" x14ac:dyDescent="0.3">
      <c r="A3875" s="21" t="s">
        <v>34</v>
      </c>
      <c r="B3875" s="21" t="s">
        <v>1395</v>
      </c>
      <c r="C3875" s="21" t="s">
        <v>1395</v>
      </c>
      <c r="D3875" s="36">
        <v>1</v>
      </c>
      <c r="E3875" s="37" t="s">
        <v>194</v>
      </c>
      <c r="F3875" s="36">
        <v>45</v>
      </c>
      <c r="G3875" s="38" t="s">
        <v>38</v>
      </c>
      <c r="H3875" s="39">
        <v>21101</v>
      </c>
      <c r="I3875" s="21" t="s">
        <v>39</v>
      </c>
      <c r="J3875" s="25" t="s">
        <v>636</v>
      </c>
      <c r="K3875" s="35" t="s">
        <v>1396</v>
      </c>
      <c r="L3875" s="21" t="s">
        <v>42</v>
      </c>
      <c r="M3875" s="21" t="s">
        <v>43</v>
      </c>
      <c r="N3875" s="25" t="s">
        <v>48</v>
      </c>
      <c r="O3875" s="28">
        <v>2</v>
      </c>
      <c r="P3875" s="22">
        <v>174</v>
      </c>
      <c r="Q3875" s="21" t="s">
        <v>580</v>
      </c>
      <c r="R3875" s="103">
        <f t="shared" si="60"/>
        <v>348</v>
      </c>
      <c r="S3875" s="28">
        <v>0</v>
      </c>
      <c r="T3875" s="28">
        <v>0</v>
      </c>
      <c r="U3875" s="28">
        <v>348</v>
      </c>
      <c r="V3875" s="28">
        <v>0</v>
      </c>
      <c r="W3875" s="28">
        <v>0</v>
      </c>
      <c r="X3875" s="28">
        <v>0</v>
      </c>
      <c r="Y3875" s="28">
        <v>0</v>
      </c>
      <c r="Z3875" s="28">
        <v>0</v>
      </c>
      <c r="AA3875" s="28">
        <v>0</v>
      </c>
      <c r="AB3875" s="28">
        <v>0</v>
      </c>
      <c r="AC3875" s="28">
        <v>0</v>
      </c>
      <c r="AD3875" s="28">
        <v>0</v>
      </c>
    </row>
    <row r="3876" spans="1:30" s="1" customFormat="1" ht="15" customHeight="1" x14ac:dyDescent="0.3">
      <c r="A3876" s="21" t="s">
        <v>34</v>
      </c>
      <c r="B3876" s="21" t="s">
        <v>1395</v>
      </c>
      <c r="C3876" s="21" t="s">
        <v>1395</v>
      </c>
      <c r="D3876" s="36">
        <v>1</v>
      </c>
      <c r="E3876" s="37" t="s">
        <v>194</v>
      </c>
      <c r="F3876" s="36">
        <v>45</v>
      </c>
      <c r="G3876" s="38" t="s">
        <v>38</v>
      </c>
      <c r="H3876" s="39">
        <v>21101</v>
      </c>
      <c r="I3876" s="21" t="s">
        <v>39</v>
      </c>
      <c r="J3876" s="25" t="s">
        <v>165</v>
      </c>
      <c r="K3876" s="35" t="s">
        <v>166</v>
      </c>
      <c r="L3876" s="21" t="s">
        <v>42</v>
      </c>
      <c r="M3876" s="21" t="s">
        <v>43</v>
      </c>
      <c r="N3876" s="25" t="s">
        <v>48</v>
      </c>
      <c r="O3876" s="28">
        <v>2</v>
      </c>
      <c r="P3876" s="22">
        <v>93</v>
      </c>
      <c r="Q3876" s="21" t="s">
        <v>580</v>
      </c>
      <c r="R3876" s="103">
        <f t="shared" si="60"/>
        <v>186</v>
      </c>
      <c r="S3876" s="28">
        <v>0</v>
      </c>
      <c r="T3876" s="28">
        <v>0</v>
      </c>
      <c r="U3876" s="28">
        <v>93</v>
      </c>
      <c r="V3876" s="28">
        <v>0</v>
      </c>
      <c r="W3876" s="28">
        <v>0</v>
      </c>
      <c r="X3876" s="28">
        <v>0</v>
      </c>
      <c r="Y3876" s="28">
        <v>0</v>
      </c>
      <c r="Z3876" s="28">
        <v>93</v>
      </c>
      <c r="AA3876" s="28">
        <v>0</v>
      </c>
      <c r="AB3876" s="28">
        <v>0</v>
      </c>
      <c r="AC3876" s="28">
        <v>0</v>
      </c>
      <c r="AD3876" s="28">
        <v>0</v>
      </c>
    </row>
    <row r="3877" spans="1:30" s="1" customFormat="1" ht="15" customHeight="1" x14ac:dyDescent="0.3">
      <c r="A3877" s="21" t="s">
        <v>34</v>
      </c>
      <c r="B3877" s="21" t="s">
        <v>1395</v>
      </c>
      <c r="C3877" s="21" t="s">
        <v>1395</v>
      </c>
      <c r="D3877" s="36">
        <v>1</v>
      </c>
      <c r="E3877" s="37" t="s">
        <v>194</v>
      </c>
      <c r="F3877" s="36">
        <v>45</v>
      </c>
      <c r="G3877" s="38" t="s">
        <v>38</v>
      </c>
      <c r="H3877" s="39">
        <v>21101</v>
      </c>
      <c r="I3877" s="21" t="s">
        <v>39</v>
      </c>
      <c r="J3877" s="25" t="s">
        <v>740</v>
      </c>
      <c r="K3877" s="35" t="s">
        <v>1401</v>
      </c>
      <c r="L3877" s="21" t="s">
        <v>42</v>
      </c>
      <c r="M3877" s="21" t="s">
        <v>43</v>
      </c>
      <c r="N3877" s="25" t="s">
        <v>48</v>
      </c>
      <c r="O3877" s="28">
        <v>2</v>
      </c>
      <c r="P3877" s="22">
        <v>17</v>
      </c>
      <c r="Q3877" s="21" t="s">
        <v>580</v>
      </c>
      <c r="R3877" s="103">
        <f t="shared" si="60"/>
        <v>34</v>
      </c>
      <c r="S3877" s="28">
        <v>0</v>
      </c>
      <c r="T3877" s="28">
        <v>0</v>
      </c>
      <c r="U3877" s="28">
        <v>17</v>
      </c>
      <c r="V3877" s="28">
        <v>0</v>
      </c>
      <c r="W3877" s="28">
        <v>0</v>
      </c>
      <c r="X3877" s="28">
        <v>0</v>
      </c>
      <c r="Y3877" s="28">
        <v>0</v>
      </c>
      <c r="Z3877" s="28">
        <v>17</v>
      </c>
      <c r="AA3877" s="28">
        <v>0</v>
      </c>
      <c r="AB3877" s="28">
        <v>0</v>
      </c>
      <c r="AC3877" s="28">
        <v>0</v>
      </c>
      <c r="AD3877" s="28">
        <v>0</v>
      </c>
    </row>
    <row r="3878" spans="1:30" s="1" customFormat="1" ht="15" customHeight="1" x14ac:dyDescent="0.3">
      <c r="A3878" s="21" t="s">
        <v>34</v>
      </c>
      <c r="B3878" s="21" t="s">
        <v>1395</v>
      </c>
      <c r="C3878" s="21" t="s">
        <v>1395</v>
      </c>
      <c r="D3878" s="36">
        <v>1</v>
      </c>
      <c r="E3878" s="37" t="s">
        <v>194</v>
      </c>
      <c r="F3878" s="36">
        <v>45</v>
      </c>
      <c r="G3878" s="38" t="s">
        <v>38</v>
      </c>
      <c r="H3878" s="39">
        <v>21101</v>
      </c>
      <c r="I3878" s="21" t="s">
        <v>39</v>
      </c>
      <c r="J3878" s="25" t="s">
        <v>782</v>
      </c>
      <c r="K3878" s="35" t="s">
        <v>1046</v>
      </c>
      <c r="L3878" s="21" t="s">
        <v>42</v>
      </c>
      <c r="M3878" s="21" t="s">
        <v>43</v>
      </c>
      <c r="N3878" s="25" t="s">
        <v>44</v>
      </c>
      <c r="O3878" s="28">
        <v>1</v>
      </c>
      <c r="P3878" s="22">
        <v>209</v>
      </c>
      <c r="Q3878" s="21" t="s">
        <v>580</v>
      </c>
      <c r="R3878" s="103">
        <f t="shared" si="60"/>
        <v>209</v>
      </c>
      <c r="S3878" s="28">
        <v>0</v>
      </c>
      <c r="T3878" s="28">
        <v>0</v>
      </c>
      <c r="U3878" s="28">
        <v>209</v>
      </c>
      <c r="V3878" s="28">
        <v>0</v>
      </c>
      <c r="W3878" s="28">
        <v>0</v>
      </c>
      <c r="X3878" s="28">
        <v>0</v>
      </c>
      <c r="Y3878" s="28">
        <v>0</v>
      </c>
      <c r="Z3878" s="28">
        <v>0</v>
      </c>
      <c r="AA3878" s="28">
        <v>0</v>
      </c>
      <c r="AB3878" s="28">
        <v>0</v>
      </c>
      <c r="AC3878" s="28">
        <v>0</v>
      </c>
      <c r="AD3878" s="28">
        <v>0</v>
      </c>
    </row>
    <row r="3879" spans="1:30" s="1" customFormat="1" ht="15" customHeight="1" x14ac:dyDescent="0.3">
      <c r="A3879" s="21" t="s">
        <v>34</v>
      </c>
      <c r="B3879" s="21" t="s">
        <v>1395</v>
      </c>
      <c r="C3879" s="21" t="s">
        <v>1395</v>
      </c>
      <c r="D3879" s="36">
        <v>1</v>
      </c>
      <c r="E3879" s="37" t="s">
        <v>194</v>
      </c>
      <c r="F3879" s="36">
        <v>45</v>
      </c>
      <c r="G3879" s="38" t="s">
        <v>38</v>
      </c>
      <c r="H3879" s="39">
        <v>21101</v>
      </c>
      <c r="I3879" s="21" t="s">
        <v>39</v>
      </c>
      <c r="J3879" s="25" t="s">
        <v>646</v>
      </c>
      <c r="K3879" s="35" t="s">
        <v>1292</v>
      </c>
      <c r="L3879" s="21" t="s">
        <v>42</v>
      </c>
      <c r="M3879" s="21" t="s">
        <v>43</v>
      </c>
      <c r="N3879" s="25" t="s">
        <v>218</v>
      </c>
      <c r="O3879" s="28">
        <v>4</v>
      </c>
      <c r="P3879" s="22">
        <v>11.5</v>
      </c>
      <c r="Q3879" s="21" t="s">
        <v>580</v>
      </c>
      <c r="R3879" s="103">
        <f t="shared" si="60"/>
        <v>46</v>
      </c>
      <c r="S3879" s="28">
        <v>0</v>
      </c>
      <c r="T3879" s="28">
        <v>0</v>
      </c>
      <c r="U3879" s="28">
        <v>23</v>
      </c>
      <c r="V3879" s="28">
        <v>0</v>
      </c>
      <c r="W3879" s="28">
        <v>0</v>
      </c>
      <c r="X3879" s="28">
        <v>0</v>
      </c>
      <c r="Y3879" s="28">
        <v>0</v>
      </c>
      <c r="Z3879" s="28">
        <v>23</v>
      </c>
      <c r="AA3879" s="28">
        <v>0</v>
      </c>
      <c r="AB3879" s="28">
        <v>0</v>
      </c>
      <c r="AC3879" s="28">
        <v>0</v>
      </c>
      <c r="AD3879" s="28">
        <v>0</v>
      </c>
    </row>
    <row r="3880" spans="1:30" s="1" customFormat="1" ht="15" customHeight="1" x14ac:dyDescent="0.3">
      <c r="A3880" s="21" t="s">
        <v>34</v>
      </c>
      <c r="B3880" s="21" t="s">
        <v>1395</v>
      </c>
      <c r="C3880" s="21" t="s">
        <v>1395</v>
      </c>
      <c r="D3880" s="36">
        <v>1</v>
      </c>
      <c r="E3880" s="37" t="s">
        <v>194</v>
      </c>
      <c r="F3880" s="36">
        <v>45</v>
      </c>
      <c r="G3880" s="38" t="s">
        <v>38</v>
      </c>
      <c r="H3880" s="39">
        <v>21101</v>
      </c>
      <c r="I3880" s="21" t="s">
        <v>39</v>
      </c>
      <c r="J3880" s="25" t="s">
        <v>789</v>
      </c>
      <c r="K3880" s="35" t="s">
        <v>790</v>
      </c>
      <c r="L3880" s="21" t="s">
        <v>42</v>
      </c>
      <c r="M3880" s="21" t="s">
        <v>43</v>
      </c>
      <c r="N3880" s="25" t="s">
        <v>48</v>
      </c>
      <c r="O3880" s="28">
        <v>2</v>
      </c>
      <c r="P3880" s="22">
        <v>243.5</v>
      </c>
      <c r="Q3880" s="21" t="s">
        <v>580</v>
      </c>
      <c r="R3880" s="103">
        <f t="shared" si="60"/>
        <v>487</v>
      </c>
      <c r="S3880" s="28">
        <v>0</v>
      </c>
      <c r="T3880" s="28">
        <v>0</v>
      </c>
      <c r="U3880" s="28">
        <v>487</v>
      </c>
      <c r="V3880" s="28">
        <v>0</v>
      </c>
      <c r="W3880" s="28">
        <v>0</v>
      </c>
      <c r="X3880" s="28">
        <v>0</v>
      </c>
      <c r="Y3880" s="28">
        <v>0</v>
      </c>
      <c r="Z3880" s="28">
        <v>0</v>
      </c>
      <c r="AA3880" s="28">
        <v>0</v>
      </c>
      <c r="AB3880" s="28">
        <v>0</v>
      </c>
      <c r="AC3880" s="28">
        <v>0</v>
      </c>
      <c r="AD3880" s="28">
        <v>0</v>
      </c>
    </row>
    <row r="3881" spans="1:30" s="1" customFormat="1" ht="15" customHeight="1" x14ac:dyDescent="0.3">
      <c r="A3881" s="21" t="s">
        <v>34</v>
      </c>
      <c r="B3881" s="21" t="s">
        <v>1395</v>
      </c>
      <c r="C3881" s="21" t="s">
        <v>1395</v>
      </c>
      <c r="D3881" s="36">
        <v>1</v>
      </c>
      <c r="E3881" s="37" t="s">
        <v>194</v>
      </c>
      <c r="F3881" s="36">
        <v>45</v>
      </c>
      <c r="G3881" s="38" t="s">
        <v>38</v>
      </c>
      <c r="H3881" s="39">
        <v>21101</v>
      </c>
      <c r="I3881" s="21" t="s">
        <v>39</v>
      </c>
      <c r="J3881" s="25" t="s">
        <v>964</v>
      </c>
      <c r="K3881" s="35" t="s">
        <v>965</v>
      </c>
      <c r="L3881" s="21" t="s">
        <v>42</v>
      </c>
      <c r="M3881" s="21" t="s">
        <v>43</v>
      </c>
      <c r="N3881" s="25" t="s">
        <v>48</v>
      </c>
      <c r="O3881" s="28">
        <v>1</v>
      </c>
      <c r="P3881" s="22">
        <v>336</v>
      </c>
      <c r="Q3881" s="21" t="s">
        <v>580</v>
      </c>
      <c r="R3881" s="103">
        <f t="shared" si="60"/>
        <v>336</v>
      </c>
      <c r="S3881" s="28">
        <v>0</v>
      </c>
      <c r="T3881" s="28">
        <v>0</v>
      </c>
      <c r="U3881" s="28">
        <v>336</v>
      </c>
      <c r="V3881" s="28">
        <v>0</v>
      </c>
      <c r="W3881" s="28">
        <v>0</v>
      </c>
      <c r="X3881" s="28">
        <v>0</v>
      </c>
      <c r="Y3881" s="28">
        <v>0</v>
      </c>
      <c r="Z3881" s="28">
        <v>0</v>
      </c>
      <c r="AA3881" s="28">
        <v>0</v>
      </c>
      <c r="AB3881" s="28">
        <v>0</v>
      </c>
      <c r="AC3881" s="28">
        <v>0</v>
      </c>
      <c r="AD3881" s="28">
        <v>0</v>
      </c>
    </row>
    <row r="3882" spans="1:30" s="1" customFormat="1" ht="15" customHeight="1" x14ac:dyDescent="0.3">
      <c r="A3882" s="21" t="s">
        <v>34</v>
      </c>
      <c r="B3882" s="21" t="s">
        <v>1395</v>
      </c>
      <c r="C3882" s="21" t="s">
        <v>1395</v>
      </c>
      <c r="D3882" s="36">
        <v>1</v>
      </c>
      <c r="E3882" s="37" t="s">
        <v>194</v>
      </c>
      <c r="F3882" s="36">
        <v>45</v>
      </c>
      <c r="G3882" s="38" t="s">
        <v>38</v>
      </c>
      <c r="H3882" s="39">
        <v>21101</v>
      </c>
      <c r="I3882" s="21" t="s">
        <v>39</v>
      </c>
      <c r="J3882" s="25" t="s">
        <v>227</v>
      </c>
      <c r="K3882" s="35" t="s">
        <v>228</v>
      </c>
      <c r="L3882" s="21" t="s">
        <v>42</v>
      </c>
      <c r="M3882" s="21" t="s">
        <v>43</v>
      </c>
      <c r="N3882" s="25" t="s">
        <v>48</v>
      </c>
      <c r="O3882" s="28">
        <v>1</v>
      </c>
      <c r="P3882" s="22">
        <v>260</v>
      </c>
      <c r="Q3882" s="21" t="s">
        <v>580</v>
      </c>
      <c r="R3882" s="103">
        <f t="shared" si="60"/>
        <v>260</v>
      </c>
      <c r="S3882" s="28">
        <v>0</v>
      </c>
      <c r="T3882" s="28">
        <v>0</v>
      </c>
      <c r="U3882" s="28">
        <v>260</v>
      </c>
      <c r="V3882" s="28">
        <v>0</v>
      </c>
      <c r="W3882" s="28">
        <v>0</v>
      </c>
      <c r="X3882" s="28">
        <v>0</v>
      </c>
      <c r="Y3882" s="28">
        <v>0</v>
      </c>
      <c r="Z3882" s="28">
        <v>0</v>
      </c>
      <c r="AA3882" s="28">
        <v>0</v>
      </c>
      <c r="AB3882" s="28">
        <v>0</v>
      </c>
      <c r="AC3882" s="28">
        <v>0</v>
      </c>
      <c r="AD3882" s="28">
        <v>0</v>
      </c>
    </row>
    <row r="3883" spans="1:30" s="1" customFormat="1" ht="15" customHeight="1" x14ac:dyDescent="0.3">
      <c r="A3883" s="21" t="s">
        <v>34</v>
      </c>
      <c r="B3883" s="21" t="s">
        <v>1395</v>
      </c>
      <c r="C3883" s="21" t="s">
        <v>1395</v>
      </c>
      <c r="D3883" s="36">
        <v>1</v>
      </c>
      <c r="E3883" s="37" t="s">
        <v>194</v>
      </c>
      <c r="F3883" s="36">
        <v>45</v>
      </c>
      <c r="G3883" s="38" t="s">
        <v>38</v>
      </c>
      <c r="H3883" s="39">
        <v>21101</v>
      </c>
      <c r="I3883" s="21" t="s">
        <v>39</v>
      </c>
      <c r="J3883" s="25" t="s">
        <v>751</v>
      </c>
      <c r="K3883" s="35" t="s">
        <v>1207</v>
      </c>
      <c r="L3883" s="21" t="s">
        <v>42</v>
      </c>
      <c r="M3883" s="21" t="s">
        <v>43</v>
      </c>
      <c r="N3883" s="25" t="s">
        <v>48</v>
      </c>
      <c r="O3883" s="28">
        <v>1</v>
      </c>
      <c r="P3883" s="22">
        <v>302</v>
      </c>
      <c r="Q3883" s="21" t="s">
        <v>580</v>
      </c>
      <c r="R3883" s="103">
        <f t="shared" si="60"/>
        <v>302</v>
      </c>
      <c r="S3883" s="28">
        <v>0</v>
      </c>
      <c r="T3883" s="28">
        <v>0</v>
      </c>
      <c r="U3883" s="28">
        <v>302</v>
      </c>
      <c r="V3883" s="28">
        <v>0</v>
      </c>
      <c r="W3883" s="28">
        <v>0</v>
      </c>
      <c r="X3883" s="28">
        <v>0</v>
      </c>
      <c r="Y3883" s="28">
        <v>0</v>
      </c>
      <c r="Z3883" s="28">
        <v>0</v>
      </c>
      <c r="AA3883" s="28">
        <v>0</v>
      </c>
      <c r="AB3883" s="28">
        <v>0</v>
      </c>
      <c r="AC3883" s="28">
        <v>0</v>
      </c>
      <c r="AD3883" s="28">
        <v>0</v>
      </c>
    </row>
    <row r="3884" spans="1:30" s="1" customFormat="1" ht="15" customHeight="1" x14ac:dyDescent="0.3">
      <c r="A3884" s="21" t="s">
        <v>34</v>
      </c>
      <c r="B3884" s="21" t="s">
        <v>1395</v>
      </c>
      <c r="C3884" s="21" t="s">
        <v>1395</v>
      </c>
      <c r="D3884" s="36">
        <v>1</v>
      </c>
      <c r="E3884" s="37" t="s">
        <v>194</v>
      </c>
      <c r="F3884" s="36">
        <v>45</v>
      </c>
      <c r="G3884" s="38" t="s">
        <v>38</v>
      </c>
      <c r="H3884" s="39">
        <v>21101</v>
      </c>
      <c r="I3884" s="21" t="s">
        <v>39</v>
      </c>
      <c r="J3884" s="25" t="s">
        <v>531</v>
      </c>
      <c r="K3884" s="35" t="s">
        <v>1402</v>
      </c>
      <c r="L3884" s="21" t="s">
        <v>42</v>
      </c>
      <c r="M3884" s="21" t="s">
        <v>43</v>
      </c>
      <c r="N3884" s="25" t="s">
        <v>63</v>
      </c>
      <c r="O3884" s="28">
        <v>2</v>
      </c>
      <c r="P3884" s="22">
        <v>65</v>
      </c>
      <c r="Q3884" s="21" t="s">
        <v>580</v>
      </c>
      <c r="R3884" s="103">
        <f t="shared" si="60"/>
        <v>130</v>
      </c>
      <c r="S3884" s="28">
        <v>0</v>
      </c>
      <c r="T3884" s="28">
        <v>0</v>
      </c>
      <c r="U3884" s="28">
        <v>130</v>
      </c>
      <c r="V3884" s="28">
        <v>0</v>
      </c>
      <c r="W3884" s="28">
        <v>0</v>
      </c>
      <c r="X3884" s="28">
        <v>0</v>
      </c>
      <c r="Y3884" s="28">
        <v>0</v>
      </c>
      <c r="Z3884" s="28">
        <v>0</v>
      </c>
      <c r="AA3884" s="28">
        <v>0</v>
      </c>
      <c r="AB3884" s="28">
        <v>0</v>
      </c>
      <c r="AC3884" s="28">
        <v>0</v>
      </c>
      <c r="AD3884" s="28">
        <v>0</v>
      </c>
    </row>
    <row r="3885" spans="1:30" s="1" customFormat="1" ht="15" customHeight="1" x14ac:dyDescent="0.3">
      <c r="A3885" s="21" t="s">
        <v>34</v>
      </c>
      <c r="B3885" s="21" t="s">
        <v>1395</v>
      </c>
      <c r="C3885" s="21" t="s">
        <v>1395</v>
      </c>
      <c r="D3885" s="36">
        <v>1</v>
      </c>
      <c r="E3885" s="37" t="s">
        <v>194</v>
      </c>
      <c r="F3885" s="36">
        <v>45</v>
      </c>
      <c r="G3885" s="38" t="s">
        <v>38</v>
      </c>
      <c r="H3885" s="39">
        <v>21101</v>
      </c>
      <c r="I3885" s="21" t="s">
        <v>39</v>
      </c>
      <c r="J3885" s="25" t="s">
        <v>40</v>
      </c>
      <c r="K3885" s="35" t="s">
        <v>41</v>
      </c>
      <c r="L3885" s="21" t="s">
        <v>42</v>
      </c>
      <c r="M3885" s="21" t="s">
        <v>43</v>
      </c>
      <c r="N3885" s="25" t="s">
        <v>44</v>
      </c>
      <c r="O3885" s="28">
        <v>1</v>
      </c>
      <c r="P3885" s="22">
        <v>63</v>
      </c>
      <c r="Q3885" s="21" t="s">
        <v>580</v>
      </c>
      <c r="R3885" s="103">
        <f t="shared" si="60"/>
        <v>63</v>
      </c>
      <c r="S3885" s="28">
        <v>0</v>
      </c>
      <c r="T3885" s="28">
        <v>0</v>
      </c>
      <c r="U3885" s="28">
        <v>63</v>
      </c>
      <c r="V3885" s="28">
        <v>0</v>
      </c>
      <c r="W3885" s="28">
        <v>0</v>
      </c>
      <c r="X3885" s="28">
        <v>0</v>
      </c>
      <c r="Y3885" s="28">
        <v>0</v>
      </c>
      <c r="Z3885" s="28">
        <v>0</v>
      </c>
      <c r="AA3885" s="28">
        <v>0</v>
      </c>
      <c r="AB3885" s="28">
        <v>0</v>
      </c>
      <c r="AC3885" s="28">
        <v>0</v>
      </c>
      <c r="AD3885" s="28">
        <v>0</v>
      </c>
    </row>
    <row r="3886" spans="1:30" s="1" customFormat="1" ht="15" customHeight="1" x14ac:dyDescent="0.3">
      <c r="A3886" s="21" t="s">
        <v>34</v>
      </c>
      <c r="B3886" s="21" t="s">
        <v>1395</v>
      </c>
      <c r="C3886" s="21" t="s">
        <v>1395</v>
      </c>
      <c r="D3886" s="36">
        <v>1</v>
      </c>
      <c r="E3886" s="37" t="s">
        <v>194</v>
      </c>
      <c r="F3886" s="36">
        <v>45</v>
      </c>
      <c r="G3886" s="38" t="s">
        <v>38</v>
      </c>
      <c r="H3886" s="39">
        <v>21101</v>
      </c>
      <c r="I3886" s="21" t="s">
        <v>39</v>
      </c>
      <c r="J3886" s="25" t="s">
        <v>1406</v>
      </c>
      <c r="K3886" s="35" t="s">
        <v>1421</v>
      </c>
      <c r="L3886" s="21" t="s">
        <v>42</v>
      </c>
      <c r="M3886" s="21" t="s">
        <v>43</v>
      </c>
      <c r="N3886" s="25" t="s">
        <v>48</v>
      </c>
      <c r="O3886" s="28">
        <v>2</v>
      </c>
      <c r="P3886" s="22">
        <v>75.5</v>
      </c>
      <c r="Q3886" s="21" t="s">
        <v>580</v>
      </c>
      <c r="R3886" s="103">
        <f t="shared" si="60"/>
        <v>151</v>
      </c>
      <c r="S3886" s="28">
        <v>0</v>
      </c>
      <c r="T3886" s="28">
        <v>0</v>
      </c>
      <c r="U3886" s="28">
        <v>151</v>
      </c>
      <c r="V3886" s="28">
        <v>0</v>
      </c>
      <c r="W3886" s="28">
        <v>0</v>
      </c>
      <c r="X3886" s="28">
        <v>0</v>
      </c>
      <c r="Y3886" s="28">
        <v>0</v>
      </c>
      <c r="Z3886" s="28">
        <v>0</v>
      </c>
      <c r="AA3886" s="28">
        <v>0</v>
      </c>
      <c r="AB3886" s="28">
        <v>0</v>
      </c>
      <c r="AC3886" s="28">
        <v>0</v>
      </c>
      <c r="AD3886" s="28">
        <v>0</v>
      </c>
    </row>
    <row r="3887" spans="1:30" s="1" customFormat="1" ht="15" customHeight="1" x14ac:dyDescent="0.3">
      <c r="A3887" s="21" t="s">
        <v>34</v>
      </c>
      <c r="B3887" s="21" t="s">
        <v>1395</v>
      </c>
      <c r="C3887" s="21" t="s">
        <v>1395</v>
      </c>
      <c r="D3887" s="36">
        <v>1</v>
      </c>
      <c r="E3887" s="37" t="s">
        <v>194</v>
      </c>
      <c r="F3887" s="36">
        <v>45</v>
      </c>
      <c r="G3887" s="38" t="s">
        <v>38</v>
      </c>
      <c r="H3887" s="39">
        <v>21101</v>
      </c>
      <c r="I3887" s="21" t="s">
        <v>39</v>
      </c>
      <c r="J3887" s="25" t="s">
        <v>522</v>
      </c>
      <c r="K3887" s="35" t="s">
        <v>528</v>
      </c>
      <c r="L3887" s="21" t="s">
        <v>42</v>
      </c>
      <c r="M3887" s="21" t="s">
        <v>43</v>
      </c>
      <c r="N3887" s="25" t="s">
        <v>44</v>
      </c>
      <c r="O3887" s="28">
        <v>1</v>
      </c>
      <c r="P3887" s="22">
        <v>255</v>
      </c>
      <c r="Q3887" s="21" t="s">
        <v>580</v>
      </c>
      <c r="R3887" s="103">
        <f t="shared" si="60"/>
        <v>255</v>
      </c>
      <c r="S3887" s="28">
        <v>0</v>
      </c>
      <c r="T3887" s="28">
        <v>0</v>
      </c>
      <c r="U3887" s="28">
        <v>255</v>
      </c>
      <c r="V3887" s="28">
        <v>0</v>
      </c>
      <c r="W3887" s="28">
        <v>0</v>
      </c>
      <c r="X3887" s="28">
        <v>0</v>
      </c>
      <c r="Y3887" s="28">
        <v>0</v>
      </c>
      <c r="Z3887" s="28">
        <v>0</v>
      </c>
      <c r="AA3887" s="28">
        <v>0</v>
      </c>
      <c r="AB3887" s="28">
        <v>0</v>
      </c>
      <c r="AC3887" s="28">
        <v>0</v>
      </c>
      <c r="AD3887" s="28">
        <v>0</v>
      </c>
    </row>
    <row r="3888" spans="1:30" s="1" customFormat="1" ht="15" customHeight="1" x14ac:dyDescent="0.3">
      <c r="A3888" s="21" t="s">
        <v>34</v>
      </c>
      <c r="B3888" s="21" t="s">
        <v>1395</v>
      </c>
      <c r="C3888" s="21" t="s">
        <v>1395</v>
      </c>
      <c r="D3888" s="36">
        <v>1</v>
      </c>
      <c r="E3888" s="37" t="s">
        <v>194</v>
      </c>
      <c r="F3888" s="36">
        <v>45</v>
      </c>
      <c r="G3888" s="38" t="s">
        <v>38</v>
      </c>
      <c r="H3888" s="39">
        <v>21101</v>
      </c>
      <c r="I3888" s="21" t="s">
        <v>39</v>
      </c>
      <c r="J3888" s="25" t="s">
        <v>179</v>
      </c>
      <c r="K3888" s="35" t="s">
        <v>180</v>
      </c>
      <c r="L3888" s="21" t="s">
        <v>42</v>
      </c>
      <c r="M3888" s="21" t="s">
        <v>43</v>
      </c>
      <c r="N3888" s="25" t="s">
        <v>48</v>
      </c>
      <c r="O3888" s="28">
        <v>3</v>
      </c>
      <c r="P3888" s="22">
        <v>93</v>
      </c>
      <c r="Q3888" s="21" t="s">
        <v>580</v>
      </c>
      <c r="R3888" s="103">
        <f t="shared" si="60"/>
        <v>279</v>
      </c>
      <c r="S3888" s="28">
        <v>0</v>
      </c>
      <c r="T3888" s="28">
        <v>0</v>
      </c>
      <c r="U3888" s="28">
        <v>186</v>
      </c>
      <c r="V3888" s="28">
        <v>0</v>
      </c>
      <c r="W3888" s="28">
        <v>0</v>
      </c>
      <c r="X3888" s="28">
        <v>0</v>
      </c>
      <c r="Y3888" s="28">
        <v>0</v>
      </c>
      <c r="Z3888" s="28">
        <v>93</v>
      </c>
      <c r="AA3888" s="28">
        <v>0</v>
      </c>
      <c r="AB3888" s="28">
        <v>0</v>
      </c>
      <c r="AC3888" s="28">
        <v>0</v>
      </c>
      <c r="AD3888" s="28">
        <v>0</v>
      </c>
    </row>
    <row r="3889" spans="1:30" s="1" customFormat="1" ht="15" customHeight="1" x14ac:dyDescent="0.3">
      <c r="A3889" s="21" t="s">
        <v>34</v>
      </c>
      <c r="B3889" s="21" t="s">
        <v>1395</v>
      </c>
      <c r="C3889" s="21" t="s">
        <v>1395</v>
      </c>
      <c r="D3889" s="36">
        <v>1</v>
      </c>
      <c r="E3889" s="37" t="s">
        <v>194</v>
      </c>
      <c r="F3889" s="36">
        <v>45</v>
      </c>
      <c r="G3889" s="38" t="s">
        <v>38</v>
      </c>
      <c r="H3889" s="39">
        <v>21101</v>
      </c>
      <c r="I3889" s="21" t="s">
        <v>39</v>
      </c>
      <c r="J3889" s="25" t="s">
        <v>821</v>
      </c>
      <c r="K3889" s="35" t="s">
        <v>822</v>
      </c>
      <c r="L3889" s="21" t="s">
        <v>42</v>
      </c>
      <c r="M3889" s="21" t="s">
        <v>43</v>
      </c>
      <c r="N3889" s="25" t="s">
        <v>48</v>
      </c>
      <c r="O3889" s="28">
        <v>4</v>
      </c>
      <c r="P3889" s="22">
        <v>6</v>
      </c>
      <c r="Q3889" s="21" t="s">
        <v>580</v>
      </c>
      <c r="R3889" s="103">
        <f t="shared" si="60"/>
        <v>24</v>
      </c>
      <c r="S3889" s="28">
        <v>0</v>
      </c>
      <c r="T3889" s="28">
        <v>0</v>
      </c>
      <c r="U3889" s="28">
        <v>12</v>
      </c>
      <c r="V3889" s="28">
        <v>0</v>
      </c>
      <c r="W3889" s="28">
        <v>0</v>
      </c>
      <c r="X3889" s="28">
        <v>0</v>
      </c>
      <c r="Y3889" s="28">
        <v>0</v>
      </c>
      <c r="Z3889" s="28">
        <v>12</v>
      </c>
      <c r="AA3889" s="28">
        <v>0</v>
      </c>
      <c r="AB3889" s="28">
        <v>0</v>
      </c>
      <c r="AC3889" s="28">
        <v>0</v>
      </c>
      <c r="AD3889" s="28">
        <v>0</v>
      </c>
    </row>
    <row r="3890" spans="1:30" s="1" customFormat="1" ht="15" customHeight="1" x14ac:dyDescent="0.3">
      <c r="A3890" s="21" t="s">
        <v>34</v>
      </c>
      <c r="B3890" s="21" t="s">
        <v>1395</v>
      </c>
      <c r="C3890" s="21" t="s">
        <v>1395</v>
      </c>
      <c r="D3890" s="36">
        <v>1</v>
      </c>
      <c r="E3890" s="37" t="s">
        <v>194</v>
      </c>
      <c r="F3890" s="36">
        <v>45</v>
      </c>
      <c r="G3890" s="38" t="s">
        <v>38</v>
      </c>
      <c r="H3890" s="39">
        <v>21101</v>
      </c>
      <c r="I3890" s="21" t="s">
        <v>39</v>
      </c>
      <c r="J3890" s="25" t="s">
        <v>606</v>
      </c>
      <c r="K3890" s="35" t="s">
        <v>607</v>
      </c>
      <c r="L3890" s="21" t="s">
        <v>42</v>
      </c>
      <c r="M3890" s="21" t="s">
        <v>43</v>
      </c>
      <c r="N3890" s="25" t="s">
        <v>253</v>
      </c>
      <c r="O3890" s="28">
        <v>4</v>
      </c>
      <c r="P3890" s="22">
        <v>93</v>
      </c>
      <c r="Q3890" s="21" t="s">
        <v>580</v>
      </c>
      <c r="R3890" s="103">
        <f t="shared" si="60"/>
        <v>372</v>
      </c>
      <c r="S3890" s="28">
        <v>0</v>
      </c>
      <c r="T3890" s="28">
        <v>0</v>
      </c>
      <c r="U3890" s="28">
        <v>186</v>
      </c>
      <c r="V3890" s="28">
        <v>0</v>
      </c>
      <c r="W3890" s="28">
        <v>0</v>
      </c>
      <c r="X3890" s="28">
        <v>0</v>
      </c>
      <c r="Y3890" s="28">
        <v>0</v>
      </c>
      <c r="Z3890" s="28">
        <v>186</v>
      </c>
      <c r="AA3890" s="28">
        <v>0</v>
      </c>
      <c r="AB3890" s="28">
        <v>0</v>
      </c>
      <c r="AC3890" s="28">
        <v>0</v>
      </c>
      <c r="AD3890" s="28">
        <v>0</v>
      </c>
    </row>
    <row r="3891" spans="1:30" s="1" customFormat="1" ht="15" customHeight="1" x14ac:dyDescent="0.3">
      <c r="A3891" s="21" t="s">
        <v>34</v>
      </c>
      <c r="B3891" s="21" t="s">
        <v>1395</v>
      </c>
      <c r="C3891" s="21" t="s">
        <v>1395</v>
      </c>
      <c r="D3891" s="36">
        <v>1</v>
      </c>
      <c r="E3891" s="37" t="s">
        <v>194</v>
      </c>
      <c r="F3891" s="36">
        <v>45</v>
      </c>
      <c r="G3891" s="38" t="s">
        <v>38</v>
      </c>
      <c r="H3891" s="39">
        <v>21101</v>
      </c>
      <c r="I3891" s="21" t="s">
        <v>39</v>
      </c>
      <c r="J3891" s="25" t="s">
        <v>171</v>
      </c>
      <c r="K3891" s="35" t="s">
        <v>172</v>
      </c>
      <c r="L3891" s="21" t="s">
        <v>42</v>
      </c>
      <c r="M3891" s="21" t="s">
        <v>43</v>
      </c>
      <c r="N3891" s="25" t="s">
        <v>63</v>
      </c>
      <c r="O3891" s="28">
        <v>3</v>
      </c>
      <c r="P3891" s="22">
        <v>69.666666666666671</v>
      </c>
      <c r="Q3891" s="21" t="s">
        <v>580</v>
      </c>
      <c r="R3891" s="103">
        <f t="shared" si="60"/>
        <v>209</v>
      </c>
      <c r="S3891" s="28">
        <v>0</v>
      </c>
      <c r="T3891" s="28">
        <v>0</v>
      </c>
      <c r="U3891" s="28">
        <v>209</v>
      </c>
      <c r="V3891" s="28">
        <v>0</v>
      </c>
      <c r="W3891" s="28">
        <v>0</v>
      </c>
      <c r="X3891" s="28">
        <v>0</v>
      </c>
      <c r="Y3891" s="28">
        <v>0</v>
      </c>
      <c r="Z3891" s="28">
        <v>0</v>
      </c>
      <c r="AA3891" s="28">
        <v>0</v>
      </c>
      <c r="AB3891" s="28">
        <v>0</v>
      </c>
      <c r="AC3891" s="28">
        <v>0</v>
      </c>
      <c r="AD3891" s="28">
        <v>0</v>
      </c>
    </row>
    <row r="3892" spans="1:30" s="1" customFormat="1" ht="15" customHeight="1" x14ac:dyDescent="0.3">
      <c r="A3892" s="21" t="s">
        <v>34</v>
      </c>
      <c r="B3892" s="21" t="s">
        <v>1395</v>
      </c>
      <c r="C3892" s="21" t="s">
        <v>1395</v>
      </c>
      <c r="D3892" s="36">
        <v>1</v>
      </c>
      <c r="E3892" s="37" t="s">
        <v>194</v>
      </c>
      <c r="F3892" s="36">
        <v>45</v>
      </c>
      <c r="G3892" s="38" t="s">
        <v>38</v>
      </c>
      <c r="H3892" s="39">
        <v>21101</v>
      </c>
      <c r="I3892" s="21" t="s">
        <v>39</v>
      </c>
      <c r="J3892" s="25" t="s">
        <v>229</v>
      </c>
      <c r="K3892" s="35" t="s">
        <v>230</v>
      </c>
      <c r="L3892" s="21" t="s">
        <v>42</v>
      </c>
      <c r="M3892" s="21" t="s">
        <v>43</v>
      </c>
      <c r="N3892" s="25" t="s">
        <v>63</v>
      </c>
      <c r="O3892" s="28">
        <v>3</v>
      </c>
      <c r="P3892" s="22">
        <v>84.666666666666671</v>
      </c>
      <c r="Q3892" s="21" t="s">
        <v>580</v>
      </c>
      <c r="R3892" s="103">
        <f t="shared" si="60"/>
        <v>254</v>
      </c>
      <c r="S3892" s="28">
        <v>0</v>
      </c>
      <c r="T3892" s="28">
        <v>0</v>
      </c>
      <c r="U3892" s="28">
        <v>254</v>
      </c>
      <c r="V3892" s="28">
        <v>0</v>
      </c>
      <c r="W3892" s="28">
        <v>0</v>
      </c>
      <c r="X3892" s="28">
        <v>0</v>
      </c>
      <c r="Y3892" s="28">
        <v>0</v>
      </c>
      <c r="Z3892" s="28">
        <v>0</v>
      </c>
      <c r="AA3892" s="28">
        <v>0</v>
      </c>
      <c r="AB3892" s="28">
        <v>0</v>
      </c>
      <c r="AC3892" s="28">
        <v>0</v>
      </c>
      <c r="AD3892" s="28">
        <v>0</v>
      </c>
    </row>
    <row r="3893" spans="1:30" s="1" customFormat="1" ht="15" customHeight="1" x14ac:dyDescent="0.3">
      <c r="A3893" s="21" t="s">
        <v>34</v>
      </c>
      <c r="B3893" s="21" t="s">
        <v>1395</v>
      </c>
      <c r="C3893" s="21" t="s">
        <v>1395</v>
      </c>
      <c r="D3893" s="36">
        <v>1</v>
      </c>
      <c r="E3893" s="37" t="s">
        <v>194</v>
      </c>
      <c r="F3893" s="36">
        <v>45</v>
      </c>
      <c r="G3893" s="38" t="s">
        <v>38</v>
      </c>
      <c r="H3893" s="39">
        <v>21101</v>
      </c>
      <c r="I3893" s="21" t="s">
        <v>39</v>
      </c>
      <c r="J3893" s="25" t="s">
        <v>2285</v>
      </c>
      <c r="K3893" s="35" t="s">
        <v>2286</v>
      </c>
      <c r="L3893" s="21" t="s">
        <v>42</v>
      </c>
      <c r="M3893" s="21" t="s">
        <v>43</v>
      </c>
      <c r="N3893" s="25" t="s">
        <v>48</v>
      </c>
      <c r="O3893" s="28">
        <v>1</v>
      </c>
      <c r="P3893" s="22">
        <v>154</v>
      </c>
      <c r="Q3893" s="21" t="s">
        <v>580</v>
      </c>
      <c r="R3893" s="103">
        <f t="shared" si="60"/>
        <v>154</v>
      </c>
      <c r="S3893" s="28">
        <v>0</v>
      </c>
      <c r="T3893" s="28">
        <v>0</v>
      </c>
      <c r="U3893" s="28">
        <v>154</v>
      </c>
      <c r="V3893" s="28">
        <v>0</v>
      </c>
      <c r="W3893" s="28">
        <v>0</v>
      </c>
      <c r="X3893" s="28">
        <v>0</v>
      </c>
      <c r="Y3893" s="28">
        <v>0</v>
      </c>
      <c r="Z3893" s="28">
        <v>0</v>
      </c>
      <c r="AA3893" s="28">
        <v>0</v>
      </c>
      <c r="AB3893" s="28">
        <v>0</v>
      </c>
      <c r="AC3893" s="28">
        <v>0</v>
      </c>
      <c r="AD3893" s="28">
        <v>0</v>
      </c>
    </row>
    <row r="3894" spans="1:30" s="1" customFormat="1" ht="15" customHeight="1" x14ac:dyDescent="0.3">
      <c r="A3894" s="21" t="s">
        <v>34</v>
      </c>
      <c r="B3894" s="21" t="s">
        <v>1395</v>
      </c>
      <c r="C3894" s="21" t="s">
        <v>1395</v>
      </c>
      <c r="D3894" s="36">
        <v>1</v>
      </c>
      <c r="E3894" s="37" t="s">
        <v>194</v>
      </c>
      <c r="F3894" s="36">
        <v>45</v>
      </c>
      <c r="G3894" s="38" t="s">
        <v>38</v>
      </c>
      <c r="H3894" s="39">
        <v>21101</v>
      </c>
      <c r="I3894" s="21" t="s">
        <v>39</v>
      </c>
      <c r="J3894" s="25" t="s">
        <v>2287</v>
      </c>
      <c r="K3894" s="35" t="s">
        <v>2288</v>
      </c>
      <c r="L3894" s="21" t="s">
        <v>42</v>
      </c>
      <c r="M3894" s="21" t="s">
        <v>43</v>
      </c>
      <c r="N3894" s="25" t="s">
        <v>48</v>
      </c>
      <c r="O3894" s="28">
        <v>2</v>
      </c>
      <c r="P3894" s="22">
        <v>80</v>
      </c>
      <c r="Q3894" s="21" t="s">
        <v>580</v>
      </c>
      <c r="R3894" s="103">
        <f t="shared" si="60"/>
        <v>160</v>
      </c>
      <c r="S3894" s="28">
        <v>0</v>
      </c>
      <c r="T3894" s="28">
        <v>0</v>
      </c>
      <c r="U3894" s="28">
        <v>160</v>
      </c>
      <c r="V3894" s="28">
        <v>0</v>
      </c>
      <c r="W3894" s="28">
        <v>0</v>
      </c>
      <c r="X3894" s="28">
        <v>0</v>
      </c>
      <c r="Y3894" s="28">
        <v>0</v>
      </c>
      <c r="Z3894" s="28">
        <v>0</v>
      </c>
      <c r="AA3894" s="28">
        <v>0</v>
      </c>
      <c r="AB3894" s="28">
        <v>0</v>
      </c>
      <c r="AC3894" s="28">
        <v>0</v>
      </c>
      <c r="AD3894" s="28">
        <v>0</v>
      </c>
    </row>
    <row r="3895" spans="1:30" s="1" customFormat="1" ht="15" customHeight="1" x14ac:dyDescent="0.3">
      <c r="A3895" s="21" t="s">
        <v>34</v>
      </c>
      <c r="B3895" s="21" t="s">
        <v>1395</v>
      </c>
      <c r="C3895" s="21" t="s">
        <v>1395</v>
      </c>
      <c r="D3895" s="36">
        <v>1</v>
      </c>
      <c r="E3895" s="37" t="s">
        <v>194</v>
      </c>
      <c r="F3895" s="36">
        <v>45</v>
      </c>
      <c r="G3895" s="38" t="s">
        <v>38</v>
      </c>
      <c r="H3895" s="39">
        <v>21101</v>
      </c>
      <c r="I3895" s="21" t="s">
        <v>39</v>
      </c>
      <c r="J3895" s="25" t="s">
        <v>191</v>
      </c>
      <c r="K3895" s="35" t="s">
        <v>192</v>
      </c>
      <c r="L3895" s="21" t="s">
        <v>42</v>
      </c>
      <c r="M3895" s="21" t="s">
        <v>43</v>
      </c>
      <c r="N3895" s="25" t="s">
        <v>44</v>
      </c>
      <c r="O3895" s="28">
        <v>3</v>
      </c>
      <c r="P3895" s="22">
        <v>52</v>
      </c>
      <c r="Q3895" s="21" t="s">
        <v>580</v>
      </c>
      <c r="R3895" s="103">
        <f t="shared" si="60"/>
        <v>156</v>
      </c>
      <c r="S3895" s="28">
        <v>0</v>
      </c>
      <c r="T3895" s="28">
        <v>0</v>
      </c>
      <c r="U3895" s="28">
        <v>104</v>
      </c>
      <c r="V3895" s="28">
        <v>0</v>
      </c>
      <c r="W3895" s="28">
        <v>0</v>
      </c>
      <c r="X3895" s="28">
        <v>0</v>
      </c>
      <c r="Y3895" s="28">
        <v>0</v>
      </c>
      <c r="Z3895" s="28">
        <v>52</v>
      </c>
      <c r="AA3895" s="28">
        <v>0</v>
      </c>
      <c r="AB3895" s="28">
        <v>0</v>
      </c>
      <c r="AC3895" s="28">
        <v>0</v>
      </c>
      <c r="AD3895" s="28">
        <v>0</v>
      </c>
    </row>
    <row r="3896" spans="1:30" s="1" customFormat="1" ht="15" customHeight="1" x14ac:dyDescent="0.3">
      <c r="A3896" s="21" t="s">
        <v>34</v>
      </c>
      <c r="B3896" s="21" t="s">
        <v>1395</v>
      </c>
      <c r="C3896" s="21" t="s">
        <v>1395</v>
      </c>
      <c r="D3896" s="36">
        <v>1</v>
      </c>
      <c r="E3896" s="37" t="s">
        <v>194</v>
      </c>
      <c r="F3896" s="36">
        <v>45</v>
      </c>
      <c r="G3896" s="38" t="s">
        <v>38</v>
      </c>
      <c r="H3896" s="39">
        <v>21101</v>
      </c>
      <c r="I3896" s="21" t="s">
        <v>39</v>
      </c>
      <c r="J3896" s="25" t="s">
        <v>190</v>
      </c>
      <c r="K3896" s="35" t="s">
        <v>958</v>
      </c>
      <c r="L3896" s="21" t="s">
        <v>42</v>
      </c>
      <c r="M3896" s="21" t="s">
        <v>43</v>
      </c>
      <c r="N3896" s="25" t="s">
        <v>44</v>
      </c>
      <c r="O3896" s="28">
        <v>3</v>
      </c>
      <c r="P3896" s="22">
        <v>64</v>
      </c>
      <c r="Q3896" s="21" t="s">
        <v>580</v>
      </c>
      <c r="R3896" s="103">
        <f t="shared" si="60"/>
        <v>192</v>
      </c>
      <c r="S3896" s="28">
        <v>0</v>
      </c>
      <c r="T3896" s="28">
        <v>0</v>
      </c>
      <c r="U3896" s="28">
        <v>128</v>
      </c>
      <c r="V3896" s="28">
        <v>0</v>
      </c>
      <c r="W3896" s="28">
        <v>0</v>
      </c>
      <c r="X3896" s="28">
        <v>0</v>
      </c>
      <c r="Y3896" s="28">
        <v>0</v>
      </c>
      <c r="Z3896" s="28">
        <v>64</v>
      </c>
      <c r="AA3896" s="28">
        <v>0</v>
      </c>
      <c r="AB3896" s="28">
        <v>0</v>
      </c>
      <c r="AC3896" s="28">
        <v>0</v>
      </c>
      <c r="AD3896" s="28">
        <v>0</v>
      </c>
    </row>
    <row r="3897" spans="1:30" s="1" customFormat="1" ht="15" customHeight="1" x14ac:dyDescent="0.3">
      <c r="A3897" s="21" t="s">
        <v>34</v>
      </c>
      <c r="B3897" s="21" t="s">
        <v>1395</v>
      </c>
      <c r="C3897" s="21" t="s">
        <v>1395</v>
      </c>
      <c r="D3897" s="36">
        <v>1</v>
      </c>
      <c r="E3897" s="37" t="s">
        <v>194</v>
      </c>
      <c r="F3897" s="36">
        <v>45</v>
      </c>
      <c r="G3897" s="38" t="s">
        <v>38</v>
      </c>
      <c r="H3897" s="39">
        <v>21101</v>
      </c>
      <c r="I3897" s="21" t="s">
        <v>39</v>
      </c>
      <c r="J3897" s="25" t="s">
        <v>1457</v>
      </c>
      <c r="K3897" s="35" t="s">
        <v>1808</v>
      </c>
      <c r="L3897" s="21" t="s">
        <v>42</v>
      </c>
      <c r="M3897" s="21" t="s">
        <v>43</v>
      </c>
      <c r="N3897" s="25" t="s">
        <v>44</v>
      </c>
      <c r="O3897" s="28">
        <v>3</v>
      </c>
      <c r="P3897" s="22">
        <v>56</v>
      </c>
      <c r="Q3897" s="21" t="s">
        <v>580</v>
      </c>
      <c r="R3897" s="103">
        <f t="shared" si="60"/>
        <v>168</v>
      </c>
      <c r="S3897" s="28">
        <v>0</v>
      </c>
      <c r="T3897" s="28">
        <v>0</v>
      </c>
      <c r="U3897" s="28">
        <v>111</v>
      </c>
      <c r="V3897" s="28">
        <v>0</v>
      </c>
      <c r="W3897" s="28">
        <v>0</v>
      </c>
      <c r="X3897" s="28">
        <v>0</v>
      </c>
      <c r="Y3897" s="28">
        <v>0</v>
      </c>
      <c r="Z3897" s="28">
        <v>57</v>
      </c>
      <c r="AA3897" s="28">
        <v>0</v>
      </c>
      <c r="AB3897" s="28">
        <v>0</v>
      </c>
      <c r="AC3897" s="28">
        <v>0</v>
      </c>
      <c r="AD3897" s="28">
        <v>0</v>
      </c>
    </row>
    <row r="3898" spans="1:30" s="1" customFormat="1" ht="15" customHeight="1" x14ac:dyDescent="0.3">
      <c r="A3898" s="21" t="s">
        <v>34</v>
      </c>
      <c r="B3898" s="21" t="s">
        <v>1395</v>
      </c>
      <c r="C3898" s="21" t="s">
        <v>1395</v>
      </c>
      <c r="D3898" s="36">
        <v>1</v>
      </c>
      <c r="E3898" s="37" t="s">
        <v>194</v>
      </c>
      <c r="F3898" s="36">
        <v>45</v>
      </c>
      <c r="G3898" s="38" t="s">
        <v>38</v>
      </c>
      <c r="H3898" s="39">
        <v>21101</v>
      </c>
      <c r="I3898" s="21" t="s">
        <v>39</v>
      </c>
      <c r="J3898" s="25" t="s">
        <v>187</v>
      </c>
      <c r="K3898" s="35" t="s">
        <v>188</v>
      </c>
      <c r="L3898" s="21" t="s">
        <v>42</v>
      </c>
      <c r="M3898" s="21" t="s">
        <v>43</v>
      </c>
      <c r="N3898" s="25" t="s">
        <v>44</v>
      </c>
      <c r="O3898" s="28">
        <v>2</v>
      </c>
      <c r="P3898" s="22">
        <v>72</v>
      </c>
      <c r="Q3898" s="21" t="s">
        <v>580</v>
      </c>
      <c r="R3898" s="103">
        <f t="shared" si="60"/>
        <v>144</v>
      </c>
      <c r="S3898" s="28">
        <v>0</v>
      </c>
      <c r="T3898" s="28">
        <v>0</v>
      </c>
      <c r="U3898" s="28">
        <v>72</v>
      </c>
      <c r="V3898" s="28">
        <v>0</v>
      </c>
      <c r="W3898" s="28">
        <v>0</v>
      </c>
      <c r="X3898" s="28">
        <v>0</v>
      </c>
      <c r="Y3898" s="28">
        <v>0</v>
      </c>
      <c r="Z3898" s="28">
        <v>72</v>
      </c>
      <c r="AA3898" s="28">
        <v>0</v>
      </c>
      <c r="AB3898" s="28">
        <v>0</v>
      </c>
      <c r="AC3898" s="28">
        <v>0</v>
      </c>
      <c r="AD3898" s="28">
        <v>0</v>
      </c>
    </row>
    <row r="3899" spans="1:30" s="1" customFormat="1" ht="15" customHeight="1" x14ac:dyDescent="0.3">
      <c r="A3899" s="21" t="s">
        <v>34</v>
      </c>
      <c r="B3899" s="21" t="s">
        <v>1395</v>
      </c>
      <c r="C3899" s="21" t="s">
        <v>1395</v>
      </c>
      <c r="D3899" s="36">
        <v>1</v>
      </c>
      <c r="E3899" s="37" t="s">
        <v>194</v>
      </c>
      <c r="F3899" s="36">
        <v>45</v>
      </c>
      <c r="G3899" s="38" t="s">
        <v>38</v>
      </c>
      <c r="H3899" s="39">
        <v>21101</v>
      </c>
      <c r="I3899" s="21" t="s">
        <v>39</v>
      </c>
      <c r="J3899" s="25" t="s">
        <v>542</v>
      </c>
      <c r="K3899" s="35" t="s">
        <v>543</v>
      </c>
      <c r="L3899" s="21" t="s">
        <v>42</v>
      </c>
      <c r="M3899" s="21" t="s">
        <v>43</v>
      </c>
      <c r="N3899" s="25" t="s">
        <v>44</v>
      </c>
      <c r="O3899" s="28">
        <v>5</v>
      </c>
      <c r="P3899" s="22">
        <v>81.2</v>
      </c>
      <c r="Q3899" s="21" t="s">
        <v>580</v>
      </c>
      <c r="R3899" s="103">
        <f t="shared" si="60"/>
        <v>406</v>
      </c>
      <c r="S3899" s="28">
        <v>0</v>
      </c>
      <c r="T3899" s="28">
        <v>0</v>
      </c>
      <c r="U3899" s="28">
        <v>244</v>
      </c>
      <c r="V3899" s="28">
        <v>0</v>
      </c>
      <c r="W3899" s="28">
        <v>0</v>
      </c>
      <c r="X3899" s="28">
        <v>0</v>
      </c>
      <c r="Y3899" s="28">
        <v>0</v>
      </c>
      <c r="Z3899" s="28">
        <v>162</v>
      </c>
      <c r="AA3899" s="28">
        <v>0</v>
      </c>
      <c r="AB3899" s="28">
        <v>0</v>
      </c>
      <c r="AC3899" s="28">
        <v>0</v>
      </c>
      <c r="AD3899" s="28">
        <v>0</v>
      </c>
    </row>
    <row r="3900" spans="1:30" s="1" customFormat="1" ht="15" customHeight="1" x14ac:dyDescent="0.3">
      <c r="A3900" s="21" t="s">
        <v>34</v>
      </c>
      <c r="B3900" s="21" t="s">
        <v>1395</v>
      </c>
      <c r="C3900" s="21" t="s">
        <v>1395</v>
      </c>
      <c r="D3900" s="36">
        <v>1</v>
      </c>
      <c r="E3900" s="37" t="s">
        <v>194</v>
      </c>
      <c r="F3900" s="36">
        <v>45</v>
      </c>
      <c r="G3900" s="38" t="s">
        <v>38</v>
      </c>
      <c r="H3900" s="39">
        <v>21101</v>
      </c>
      <c r="I3900" s="21" t="s">
        <v>39</v>
      </c>
      <c r="J3900" s="25" t="s">
        <v>1422</v>
      </c>
      <c r="K3900" s="35" t="s">
        <v>1423</v>
      </c>
      <c r="L3900" s="21" t="s">
        <v>42</v>
      </c>
      <c r="M3900" s="21" t="s">
        <v>43</v>
      </c>
      <c r="N3900" s="25" t="s">
        <v>48</v>
      </c>
      <c r="O3900" s="28">
        <v>4</v>
      </c>
      <c r="P3900" s="22">
        <v>452.5</v>
      </c>
      <c r="Q3900" s="21" t="s">
        <v>580</v>
      </c>
      <c r="R3900" s="103">
        <f t="shared" si="60"/>
        <v>1810</v>
      </c>
      <c r="S3900" s="28">
        <v>0</v>
      </c>
      <c r="T3900" s="28">
        <v>0</v>
      </c>
      <c r="U3900" s="28">
        <v>905</v>
      </c>
      <c r="V3900" s="28">
        <v>0</v>
      </c>
      <c r="W3900" s="28">
        <v>0</v>
      </c>
      <c r="X3900" s="28">
        <v>0</v>
      </c>
      <c r="Y3900" s="28">
        <v>0</v>
      </c>
      <c r="Z3900" s="28">
        <v>905</v>
      </c>
      <c r="AA3900" s="28">
        <v>0</v>
      </c>
      <c r="AB3900" s="28">
        <v>0</v>
      </c>
      <c r="AC3900" s="28">
        <v>0</v>
      </c>
      <c r="AD3900" s="28">
        <v>0</v>
      </c>
    </row>
    <row r="3901" spans="1:30" s="1" customFormat="1" ht="15" customHeight="1" x14ac:dyDescent="0.3">
      <c r="A3901" s="21" t="s">
        <v>34</v>
      </c>
      <c r="B3901" s="21" t="s">
        <v>1395</v>
      </c>
      <c r="C3901" s="21" t="s">
        <v>1395</v>
      </c>
      <c r="D3901" s="36">
        <v>1</v>
      </c>
      <c r="E3901" s="37" t="s">
        <v>194</v>
      </c>
      <c r="F3901" s="36">
        <v>45</v>
      </c>
      <c r="G3901" s="38" t="s">
        <v>38</v>
      </c>
      <c r="H3901" s="39">
        <v>21101</v>
      </c>
      <c r="I3901" s="21" t="s">
        <v>39</v>
      </c>
      <c r="J3901" s="25" t="s">
        <v>1481</v>
      </c>
      <c r="K3901" s="35" t="s">
        <v>2289</v>
      </c>
      <c r="L3901" s="21" t="s">
        <v>42</v>
      </c>
      <c r="M3901" s="21" t="s">
        <v>43</v>
      </c>
      <c r="N3901" s="25" t="s">
        <v>48</v>
      </c>
      <c r="O3901" s="28">
        <v>1</v>
      </c>
      <c r="P3901" s="22">
        <v>347</v>
      </c>
      <c r="Q3901" s="21" t="s">
        <v>580</v>
      </c>
      <c r="R3901" s="103">
        <f t="shared" si="60"/>
        <v>347</v>
      </c>
      <c r="S3901" s="28">
        <v>0</v>
      </c>
      <c r="T3901" s="28">
        <v>0</v>
      </c>
      <c r="U3901" s="28">
        <v>347</v>
      </c>
      <c r="V3901" s="28">
        <v>0</v>
      </c>
      <c r="W3901" s="28">
        <v>0</v>
      </c>
      <c r="X3901" s="28">
        <v>0</v>
      </c>
      <c r="Y3901" s="28">
        <v>0</v>
      </c>
      <c r="Z3901" s="28">
        <v>0</v>
      </c>
      <c r="AA3901" s="28">
        <v>0</v>
      </c>
      <c r="AB3901" s="28">
        <v>0</v>
      </c>
      <c r="AC3901" s="28">
        <v>0</v>
      </c>
      <c r="AD3901" s="28">
        <v>0</v>
      </c>
    </row>
    <row r="3902" spans="1:30" s="1" customFormat="1" ht="15" customHeight="1" x14ac:dyDescent="0.3">
      <c r="A3902" s="21" t="s">
        <v>34</v>
      </c>
      <c r="B3902" s="21" t="s">
        <v>1395</v>
      </c>
      <c r="C3902" s="21" t="s">
        <v>1395</v>
      </c>
      <c r="D3902" s="36">
        <v>1</v>
      </c>
      <c r="E3902" s="37" t="s">
        <v>194</v>
      </c>
      <c r="F3902" s="36">
        <v>88</v>
      </c>
      <c r="G3902" s="38" t="s">
        <v>245</v>
      </c>
      <c r="H3902" s="39" t="s">
        <v>1027</v>
      </c>
      <c r="I3902" s="21" t="s">
        <v>39</v>
      </c>
      <c r="J3902" s="27" t="s">
        <v>748</v>
      </c>
      <c r="K3902" s="35" t="s">
        <v>792</v>
      </c>
      <c r="L3902" s="21" t="s">
        <v>42</v>
      </c>
      <c r="M3902" s="21" t="s">
        <v>43</v>
      </c>
      <c r="N3902" s="25" t="s">
        <v>48</v>
      </c>
      <c r="O3902" s="28">
        <v>5</v>
      </c>
      <c r="P3902" s="22">
        <v>81.400000000000006</v>
      </c>
      <c r="Q3902" s="21" t="s">
        <v>580</v>
      </c>
      <c r="R3902" s="103">
        <f t="shared" si="60"/>
        <v>407</v>
      </c>
      <c r="S3902" s="28">
        <v>0</v>
      </c>
      <c r="T3902" s="28">
        <v>0</v>
      </c>
      <c r="U3902" s="28">
        <v>244</v>
      </c>
      <c r="V3902" s="28">
        <v>0</v>
      </c>
      <c r="W3902" s="28">
        <v>0</v>
      </c>
      <c r="X3902" s="28">
        <v>0</v>
      </c>
      <c r="Y3902" s="28">
        <v>0</v>
      </c>
      <c r="Z3902" s="28">
        <v>163</v>
      </c>
      <c r="AA3902" s="28">
        <v>0</v>
      </c>
      <c r="AB3902" s="28">
        <v>0</v>
      </c>
      <c r="AC3902" s="28">
        <v>0</v>
      </c>
      <c r="AD3902" s="28">
        <v>0</v>
      </c>
    </row>
    <row r="3903" spans="1:30" s="1" customFormat="1" ht="15" customHeight="1" x14ac:dyDescent="0.3">
      <c r="A3903" s="21" t="s">
        <v>34</v>
      </c>
      <c r="B3903" s="21" t="s">
        <v>1395</v>
      </c>
      <c r="C3903" s="21" t="s">
        <v>1395</v>
      </c>
      <c r="D3903" s="36">
        <v>1</v>
      </c>
      <c r="E3903" s="37" t="s">
        <v>194</v>
      </c>
      <c r="F3903" s="36">
        <v>88</v>
      </c>
      <c r="G3903" s="38" t="s">
        <v>245</v>
      </c>
      <c r="H3903" s="39" t="s">
        <v>1027</v>
      </c>
      <c r="I3903" s="21" t="s">
        <v>39</v>
      </c>
      <c r="J3903" s="27" t="s">
        <v>167</v>
      </c>
      <c r="K3903" s="35" t="s">
        <v>168</v>
      </c>
      <c r="L3903" s="21" t="s">
        <v>42</v>
      </c>
      <c r="M3903" s="21" t="s">
        <v>43</v>
      </c>
      <c r="N3903" s="25" t="s">
        <v>48</v>
      </c>
      <c r="O3903" s="28">
        <v>30</v>
      </c>
      <c r="P3903" s="22">
        <v>22.066666666666666</v>
      </c>
      <c r="Q3903" s="21" t="s">
        <v>580</v>
      </c>
      <c r="R3903" s="103">
        <f t="shared" si="60"/>
        <v>662</v>
      </c>
      <c r="S3903" s="28">
        <v>0</v>
      </c>
      <c r="T3903" s="28">
        <v>0</v>
      </c>
      <c r="U3903" s="28">
        <v>331</v>
      </c>
      <c r="V3903" s="28">
        <v>0</v>
      </c>
      <c r="W3903" s="28">
        <v>0</v>
      </c>
      <c r="X3903" s="28">
        <v>0</v>
      </c>
      <c r="Y3903" s="28">
        <v>0</v>
      </c>
      <c r="Z3903" s="28">
        <v>331</v>
      </c>
      <c r="AA3903" s="28">
        <v>0</v>
      </c>
      <c r="AB3903" s="28">
        <v>0</v>
      </c>
      <c r="AC3903" s="28">
        <v>0</v>
      </c>
      <c r="AD3903" s="28">
        <v>0</v>
      </c>
    </row>
    <row r="3904" spans="1:30" s="1" customFormat="1" ht="15" customHeight="1" x14ac:dyDescent="0.3">
      <c r="A3904" s="21" t="s">
        <v>34</v>
      </c>
      <c r="B3904" s="21" t="s">
        <v>1395</v>
      </c>
      <c r="C3904" s="21" t="s">
        <v>1395</v>
      </c>
      <c r="D3904" s="36">
        <v>1</v>
      </c>
      <c r="E3904" s="37" t="s">
        <v>194</v>
      </c>
      <c r="F3904" s="36">
        <v>88</v>
      </c>
      <c r="G3904" s="38" t="s">
        <v>245</v>
      </c>
      <c r="H3904" s="39" t="s">
        <v>1027</v>
      </c>
      <c r="I3904" s="21" t="s">
        <v>39</v>
      </c>
      <c r="J3904" s="27" t="s">
        <v>140</v>
      </c>
      <c r="K3904" s="35" t="s">
        <v>744</v>
      </c>
      <c r="L3904" s="21" t="s">
        <v>42</v>
      </c>
      <c r="M3904" s="21" t="s">
        <v>43</v>
      </c>
      <c r="N3904" s="25" t="s">
        <v>63</v>
      </c>
      <c r="O3904" s="28">
        <v>1</v>
      </c>
      <c r="P3904" s="22">
        <v>1276</v>
      </c>
      <c r="Q3904" s="21" t="s">
        <v>580</v>
      </c>
      <c r="R3904" s="103">
        <f t="shared" si="60"/>
        <v>1276</v>
      </c>
      <c r="S3904" s="28">
        <v>0</v>
      </c>
      <c r="T3904" s="28">
        <v>0</v>
      </c>
      <c r="U3904" s="28">
        <v>1276</v>
      </c>
      <c r="V3904" s="28">
        <v>0</v>
      </c>
      <c r="W3904" s="28">
        <v>0</v>
      </c>
      <c r="X3904" s="28">
        <v>0</v>
      </c>
      <c r="Y3904" s="28">
        <v>0</v>
      </c>
      <c r="Z3904" s="28">
        <v>0</v>
      </c>
      <c r="AA3904" s="28">
        <v>0</v>
      </c>
      <c r="AB3904" s="28">
        <v>0</v>
      </c>
      <c r="AC3904" s="28">
        <v>0</v>
      </c>
      <c r="AD3904" s="28">
        <v>0</v>
      </c>
    </row>
    <row r="3905" spans="1:30" s="1" customFormat="1" ht="15" customHeight="1" x14ac:dyDescent="0.3">
      <c r="A3905" s="21" t="s">
        <v>34</v>
      </c>
      <c r="B3905" s="21" t="s">
        <v>1395</v>
      </c>
      <c r="C3905" s="21" t="s">
        <v>1395</v>
      </c>
      <c r="D3905" s="36">
        <v>1</v>
      </c>
      <c r="E3905" s="37" t="s">
        <v>194</v>
      </c>
      <c r="F3905" s="36">
        <v>88</v>
      </c>
      <c r="G3905" s="38" t="s">
        <v>245</v>
      </c>
      <c r="H3905" s="39" t="s">
        <v>1027</v>
      </c>
      <c r="I3905" s="21" t="s">
        <v>39</v>
      </c>
      <c r="J3905" s="27" t="s">
        <v>142</v>
      </c>
      <c r="K3905" s="35" t="s">
        <v>745</v>
      </c>
      <c r="L3905" s="21" t="s">
        <v>42</v>
      </c>
      <c r="M3905" s="21" t="s">
        <v>43</v>
      </c>
      <c r="N3905" s="25" t="s">
        <v>63</v>
      </c>
      <c r="O3905" s="28">
        <v>1</v>
      </c>
      <c r="P3905" s="22">
        <v>1728</v>
      </c>
      <c r="Q3905" s="21" t="s">
        <v>580</v>
      </c>
      <c r="R3905" s="103">
        <f t="shared" si="60"/>
        <v>1728</v>
      </c>
      <c r="S3905" s="28">
        <v>0</v>
      </c>
      <c r="T3905" s="28">
        <v>0</v>
      </c>
      <c r="U3905" s="28">
        <v>1728</v>
      </c>
      <c r="V3905" s="28">
        <v>0</v>
      </c>
      <c r="W3905" s="28">
        <v>0</v>
      </c>
      <c r="X3905" s="28">
        <v>0</v>
      </c>
      <c r="Y3905" s="28">
        <v>0</v>
      </c>
      <c r="Z3905" s="28">
        <v>0</v>
      </c>
      <c r="AA3905" s="28">
        <v>0</v>
      </c>
      <c r="AB3905" s="28">
        <v>0</v>
      </c>
      <c r="AC3905" s="28">
        <v>0</v>
      </c>
      <c r="AD3905" s="28">
        <v>0</v>
      </c>
    </row>
    <row r="3906" spans="1:30" s="1" customFormat="1" ht="15" customHeight="1" x14ac:dyDescent="0.3">
      <c r="A3906" s="21" t="s">
        <v>34</v>
      </c>
      <c r="B3906" s="21" t="s">
        <v>1395</v>
      </c>
      <c r="C3906" s="21" t="s">
        <v>1395</v>
      </c>
      <c r="D3906" s="36">
        <v>1</v>
      </c>
      <c r="E3906" s="37" t="s">
        <v>194</v>
      </c>
      <c r="F3906" s="36">
        <v>88</v>
      </c>
      <c r="G3906" s="38" t="s">
        <v>245</v>
      </c>
      <c r="H3906" s="39" t="s">
        <v>1027</v>
      </c>
      <c r="I3906" s="21" t="s">
        <v>39</v>
      </c>
      <c r="J3906" s="27" t="s">
        <v>89</v>
      </c>
      <c r="K3906" s="35" t="s">
        <v>887</v>
      </c>
      <c r="L3906" s="21" t="s">
        <v>42</v>
      </c>
      <c r="M3906" s="21" t="s">
        <v>43</v>
      </c>
      <c r="N3906" s="25" t="s">
        <v>63</v>
      </c>
      <c r="O3906" s="28">
        <v>20</v>
      </c>
      <c r="P3906" s="22">
        <v>16.2</v>
      </c>
      <c r="Q3906" s="21" t="s">
        <v>580</v>
      </c>
      <c r="R3906" s="103">
        <f t="shared" si="60"/>
        <v>324</v>
      </c>
      <c r="S3906" s="28">
        <v>0</v>
      </c>
      <c r="T3906" s="28">
        <v>0</v>
      </c>
      <c r="U3906" s="28">
        <v>162</v>
      </c>
      <c r="V3906" s="28">
        <v>0</v>
      </c>
      <c r="W3906" s="28">
        <v>0</v>
      </c>
      <c r="X3906" s="28">
        <v>0</v>
      </c>
      <c r="Y3906" s="28">
        <v>0</v>
      </c>
      <c r="Z3906" s="28">
        <v>162</v>
      </c>
      <c r="AA3906" s="28">
        <v>0</v>
      </c>
      <c r="AB3906" s="28">
        <v>0</v>
      </c>
      <c r="AC3906" s="28">
        <v>0</v>
      </c>
      <c r="AD3906" s="28">
        <v>0</v>
      </c>
    </row>
    <row r="3907" spans="1:30" s="1" customFormat="1" ht="15" customHeight="1" x14ac:dyDescent="0.3">
      <c r="A3907" s="21" t="s">
        <v>34</v>
      </c>
      <c r="B3907" s="21" t="s">
        <v>1395</v>
      </c>
      <c r="C3907" s="21" t="s">
        <v>1395</v>
      </c>
      <c r="D3907" s="36">
        <v>1</v>
      </c>
      <c r="E3907" s="37" t="s">
        <v>194</v>
      </c>
      <c r="F3907" s="36">
        <v>88</v>
      </c>
      <c r="G3907" s="38" t="s">
        <v>245</v>
      </c>
      <c r="H3907" s="39" t="s">
        <v>1027</v>
      </c>
      <c r="I3907" s="21" t="s">
        <v>39</v>
      </c>
      <c r="J3907" s="27" t="s">
        <v>53</v>
      </c>
      <c r="K3907" s="35" t="s">
        <v>54</v>
      </c>
      <c r="L3907" s="21" t="s">
        <v>42</v>
      </c>
      <c r="M3907" s="21" t="s">
        <v>43</v>
      </c>
      <c r="N3907" s="25" t="s">
        <v>48</v>
      </c>
      <c r="O3907" s="28">
        <v>10</v>
      </c>
      <c r="P3907" s="22">
        <v>127.6</v>
      </c>
      <c r="Q3907" s="21" t="s">
        <v>580</v>
      </c>
      <c r="R3907" s="103">
        <f t="shared" si="60"/>
        <v>1276</v>
      </c>
      <c r="S3907" s="28">
        <v>0</v>
      </c>
      <c r="T3907" s="28">
        <v>0</v>
      </c>
      <c r="U3907" s="28">
        <v>1276</v>
      </c>
      <c r="V3907" s="28">
        <v>0</v>
      </c>
      <c r="W3907" s="28">
        <v>0</v>
      </c>
      <c r="X3907" s="28">
        <v>0</v>
      </c>
      <c r="Y3907" s="28">
        <v>0</v>
      </c>
      <c r="Z3907" s="28">
        <v>0</v>
      </c>
      <c r="AA3907" s="28">
        <v>0</v>
      </c>
      <c r="AB3907" s="28">
        <v>0</v>
      </c>
      <c r="AC3907" s="28">
        <v>0</v>
      </c>
      <c r="AD3907" s="28">
        <v>0</v>
      </c>
    </row>
    <row r="3908" spans="1:30" s="1" customFormat="1" ht="15" customHeight="1" x14ac:dyDescent="0.3">
      <c r="A3908" s="21" t="s">
        <v>34</v>
      </c>
      <c r="B3908" s="21" t="s">
        <v>1395</v>
      </c>
      <c r="C3908" s="21" t="s">
        <v>1395</v>
      </c>
      <c r="D3908" s="36">
        <v>1</v>
      </c>
      <c r="E3908" s="37" t="s">
        <v>194</v>
      </c>
      <c r="F3908" s="36">
        <v>88</v>
      </c>
      <c r="G3908" s="38" t="s">
        <v>245</v>
      </c>
      <c r="H3908" s="39" t="s">
        <v>1027</v>
      </c>
      <c r="I3908" s="21" t="s">
        <v>39</v>
      </c>
      <c r="J3908" s="27" t="s">
        <v>235</v>
      </c>
      <c r="K3908" s="35" t="s">
        <v>1405</v>
      </c>
      <c r="L3908" s="21" t="s">
        <v>42</v>
      </c>
      <c r="M3908" s="21" t="s">
        <v>43</v>
      </c>
      <c r="N3908" s="25" t="s">
        <v>63</v>
      </c>
      <c r="O3908" s="28">
        <v>10</v>
      </c>
      <c r="P3908" s="22">
        <v>29</v>
      </c>
      <c r="Q3908" s="21" t="s">
        <v>580</v>
      </c>
      <c r="R3908" s="103">
        <f t="shared" si="60"/>
        <v>290</v>
      </c>
      <c r="S3908" s="28">
        <v>0</v>
      </c>
      <c r="T3908" s="28">
        <v>0</v>
      </c>
      <c r="U3908" s="28">
        <v>145</v>
      </c>
      <c r="V3908" s="28">
        <v>0</v>
      </c>
      <c r="W3908" s="28">
        <v>0</v>
      </c>
      <c r="X3908" s="28">
        <v>0</v>
      </c>
      <c r="Y3908" s="28">
        <v>0</v>
      </c>
      <c r="Z3908" s="28">
        <v>145</v>
      </c>
      <c r="AA3908" s="28">
        <v>0</v>
      </c>
      <c r="AB3908" s="28">
        <v>0</v>
      </c>
      <c r="AC3908" s="28">
        <v>0</v>
      </c>
      <c r="AD3908" s="28">
        <v>0</v>
      </c>
    </row>
    <row r="3909" spans="1:30" s="1" customFormat="1" ht="15" customHeight="1" x14ac:dyDescent="0.3">
      <c r="A3909" s="21" t="s">
        <v>34</v>
      </c>
      <c r="B3909" s="21" t="s">
        <v>1395</v>
      </c>
      <c r="C3909" s="21" t="s">
        <v>1395</v>
      </c>
      <c r="D3909" s="36">
        <v>1</v>
      </c>
      <c r="E3909" s="37" t="s">
        <v>194</v>
      </c>
      <c r="F3909" s="36">
        <v>88</v>
      </c>
      <c r="G3909" s="38" t="s">
        <v>245</v>
      </c>
      <c r="H3909" s="39" t="s">
        <v>1027</v>
      </c>
      <c r="I3909" s="21" t="s">
        <v>39</v>
      </c>
      <c r="J3909" s="27" t="s">
        <v>782</v>
      </c>
      <c r="K3909" s="35" t="s">
        <v>1046</v>
      </c>
      <c r="L3909" s="21" t="s">
        <v>42</v>
      </c>
      <c r="M3909" s="21" t="s">
        <v>43</v>
      </c>
      <c r="N3909" s="25" t="s">
        <v>44</v>
      </c>
      <c r="O3909" s="28">
        <v>1</v>
      </c>
      <c r="P3909" s="22">
        <v>128</v>
      </c>
      <c r="Q3909" s="21" t="s">
        <v>580</v>
      </c>
      <c r="R3909" s="103">
        <f t="shared" si="60"/>
        <v>128</v>
      </c>
      <c r="S3909" s="28">
        <v>0</v>
      </c>
      <c r="T3909" s="28">
        <v>0</v>
      </c>
      <c r="U3909" s="28">
        <v>128</v>
      </c>
      <c r="V3909" s="28">
        <v>0</v>
      </c>
      <c r="W3909" s="28">
        <v>0</v>
      </c>
      <c r="X3909" s="28">
        <v>0</v>
      </c>
      <c r="Y3909" s="28">
        <v>0</v>
      </c>
      <c r="Z3909" s="28">
        <v>0</v>
      </c>
      <c r="AA3909" s="28">
        <v>0</v>
      </c>
      <c r="AB3909" s="28">
        <v>0</v>
      </c>
      <c r="AC3909" s="28">
        <v>0</v>
      </c>
      <c r="AD3909" s="28">
        <v>0</v>
      </c>
    </row>
    <row r="3910" spans="1:30" s="1" customFormat="1" ht="15" customHeight="1" x14ac:dyDescent="0.3">
      <c r="A3910" s="21" t="s">
        <v>34</v>
      </c>
      <c r="B3910" s="21" t="s">
        <v>1395</v>
      </c>
      <c r="C3910" s="21" t="s">
        <v>1395</v>
      </c>
      <c r="D3910" s="36">
        <v>1</v>
      </c>
      <c r="E3910" s="37" t="s">
        <v>194</v>
      </c>
      <c r="F3910" s="36">
        <v>88</v>
      </c>
      <c r="G3910" s="38" t="s">
        <v>245</v>
      </c>
      <c r="H3910" s="39" t="s">
        <v>1027</v>
      </c>
      <c r="I3910" s="21" t="s">
        <v>39</v>
      </c>
      <c r="J3910" s="27" t="s">
        <v>51</v>
      </c>
      <c r="K3910" s="35" t="s">
        <v>540</v>
      </c>
      <c r="L3910" s="21" t="s">
        <v>42</v>
      </c>
      <c r="M3910" s="21" t="s">
        <v>43</v>
      </c>
      <c r="N3910" s="25" t="s">
        <v>48</v>
      </c>
      <c r="O3910" s="28">
        <v>2</v>
      </c>
      <c r="P3910" s="22">
        <v>68.5</v>
      </c>
      <c r="Q3910" s="21" t="s">
        <v>580</v>
      </c>
      <c r="R3910" s="103">
        <f t="shared" si="60"/>
        <v>137</v>
      </c>
      <c r="S3910" s="28">
        <v>0</v>
      </c>
      <c r="T3910" s="28">
        <v>0</v>
      </c>
      <c r="U3910" s="28">
        <v>137</v>
      </c>
      <c r="V3910" s="28">
        <v>0</v>
      </c>
      <c r="W3910" s="28">
        <v>0</v>
      </c>
      <c r="X3910" s="28">
        <v>0</v>
      </c>
      <c r="Y3910" s="28">
        <v>0</v>
      </c>
      <c r="Z3910" s="28">
        <v>0</v>
      </c>
      <c r="AA3910" s="28">
        <v>0</v>
      </c>
      <c r="AB3910" s="28">
        <v>0</v>
      </c>
      <c r="AC3910" s="28">
        <v>0</v>
      </c>
      <c r="AD3910" s="28">
        <v>0</v>
      </c>
    </row>
    <row r="3911" spans="1:30" s="1" customFormat="1" ht="15" customHeight="1" x14ac:dyDescent="0.3">
      <c r="A3911" s="21" t="s">
        <v>34</v>
      </c>
      <c r="B3911" s="21" t="s">
        <v>1395</v>
      </c>
      <c r="C3911" s="21" t="s">
        <v>1395</v>
      </c>
      <c r="D3911" s="36">
        <v>1</v>
      </c>
      <c r="E3911" s="37" t="s">
        <v>194</v>
      </c>
      <c r="F3911" s="36">
        <v>88</v>
      </c>
      <c r="G3911" s="38" t="s">
        <v>245</v>
      </c>
      <c r="H3911" s="39" t="s">
        <v>1027</v>
      </c>
      <c r="I3911" s="21" t="s">
        <v>39</v>
      </c>
      <c r="J3911" s="27" t="s">
        <v>121</v>
      </c>
      <c r="K3911" s="35" t="s">
        <v>122</v>
      </c>
      <c r="L3911" s="21" t="s">
        <v>42</v>
      </c>
      <c r="M3911" s="21" t="s">
        <v>43</v>
      </c>
      <c r="N3911" s="25" t="s">
        <v>48</v>
      </c>
      <c r="O3911" s="28">
        <v>20</v>
      </c>
      <c r="P3911" s="22">
        <v>37.1</v>
      </c>
      <c r="Q3911" s="21" t="s">
        <v>580</v>
      </c>
      <c r="R3911" s="103">
        <f t="shared" si="60"/>
        <v>742</v>
      </c>
      <c r="S3911" s="28">
        <v>0</v>
      </c>
      <c r="T3911" s="28">
        <v>0</v>
      </c>
      <c r="U3911" s="28">
        <v>742</v>
      </c>
      <c r="V3911" s="28">
        <v>0</v>
      </c>
      <c r="W3911" s="28">
        <v>0</v>
      </c>
      <c r="X3911" s="28">
        <v>0</v>
      </c>
      <c r="Y3911" s="28">
        <v>0</v>
      </c>
      <c r="Z3911" s="28">
        <v>0</v>
      </c>
      <c r="AA3911" s="28">
        <v>0</v>
      </c>
      <c r="AB3911" s="28">
        <v>0</v>
      </c>
      <c r="AC3911" s="28">
        <v>0</v>
      </c>
      <c r="AD3911" s="28">
        <v>0</v>
      </c>
    </row>
    <row r="3912" spans="1:30" s="1" customFormat="1" ht="15" customHeight="1" x14ac:dyDescent="0.3">
      <c r="A3912" s="21" t="s">
        <v>34</v>
      </c>
      <c r="B3912" s="21" t="s">
        <v>1395</v>
      </c>
      <c r="C3912" s="21" t="s">
        <v>1395</v>
      </c>
      <c r="D3912" s="36">
        <v>1</v>
      </c>
      <c r="E3912" s="37" t="s">
        <v>194</v>
      </c>
      <c r="F3912" s="36">
        <v>88</v>
      </c>
      <c r="G3912" s="38" t="s">
        <v>245</v>
      </c>
      <c r="H3912" s="39" t="s">
        <v>1027</v>
      </c>
      <c r="I3912" s="21" t="s">
        <v>39</v>
      </c>
      <c r="J3912" s="27" t="s">
        <v>150</v>
      </c>
      <c r="K3912" s="35" t="s">
        <v>2272</v>
      </c>
      <c r="L3912" s="21" t="s">
        <v>42</v>
      </c>
      <c r="M3912" s="21" t="s">
        <v>43</v>
      </c>
      <c r="N3912" s="25" t="s">
        <v>48</v>
      </c>
      <c r="O3912" s="28">
        <v>1</v>
      </c>
      <c r="P3912" s="22">
        <v>60</v>
      </c>
      <c r="Q3912" s="21" t="s">
        <v>580</v>
      </c>
      <c r="R3912" s="103">
        <f t="shared" si="60"/>
        <v>60</v>
      </c>
      <c r="S3912" s="28">
        <v>0</v>
      </c>
      <c r="T3912" s="28">
        <v>0</v>
      </c>
      <c r="U3912" s="28">
        <v>60</v>
      </c>
      <c r="V3912" s="28">
        <v>0</v>
      </c>
      <c r="W3912" s="28">
        <v>0</v>
      </c>
      <c r="X3912" s="28">
        <v>0</v>
      </c>
      <c r="Y3912" s="28">
        <v>0</v>
      </c>
      <c r="Z3912" s="28">
        <v>0</v>
      </c>
      <c r="AA3912" s="28">
        <v>0</v>
      </c>
      <c r="AB3912" s="28">
        <v>0</v>
      </c>
      <c r="AC3912" s="28">
        <v>0</v>
      </c>
      <c r="AD3912" s="28">
        <v>0</v>
      </c>
    </row>
    <row r="3913" spans="1:30" s="1" customFormat="1" ht="15" customHeight="1" x14ac:dyDescent="0.3">
      <c r="A3913" s="21" t="s">
        <v>34</v>
      </c>
      <c r="B3913" s="21" t="s">
        <v>1395</v>
      </c>
      <c r="C3913" s="21" t="s">
        <v>1395</v>
      </c>
      <c r="D3913" s="36">
        <v>1</v>
      </c>
      <c r="E3913" s="37" t="s">
        <v>194</v>
      </c>
      <c r="F3913" s="36">
        <v>88</v>
      </c>
      <c r="G3913" s="38" t="s">
        <v>245</v>
      </c>
      <c r="H3913" s="39" t="s">
        <v>1027</v>
      </c>
      <c r="I3913" s="21" t="s">
        <v>39</v>
      </c>
      <c r="J3913" s="27" t="s">
        <v>152</v>
      </c>
      <c r="K3913" s="35" t="s">
        <v>879</v>
      </c>
      <c r="L3913" s="21" t="s">
        <v>42</v>
      </c>
      <c r="M3913" s="21" t="s">
        <v>43</v>
      </c>
      <c r="N3913" s="25" t="s">
        <v>48</v>
      </c>
      <c r="O3913" s="28">
        <v>3</v>
      </c>
      <c r="P3913" s="22">
        <v>60.333333333333336</v>
      </c>
      <c r="Q3913" s="21" t="s">
        <v>580</v>
      </c>
      <c r="R3913" s="103">
        <f t="shared" si="60"/>
        <v>181</v>
      </c>
      <c r="S3913" s="28">
        <v>0</v>
      </c>
      <c r="T3913" s="28">
        <v>0</v>
      </c>
      <c r="U3913" s="28">
        <v>121</v>
      </c>
      <c r="V3913" s="28">
        <v>0</v>
      </c>
      <c r="W3913" s="28">
        <v>0</v>
      </c>
      <c r="X3913" s="28">
        <v>0</v>
      </c>
      <c r="Y3913" s="28">
        <v>0</v>
      </c>
      <c r="Z3913" s="28">
        <v>60</v>
      </c>
      <c r="AA3913" s="28">
        <v>0</v>
      </c>
      <c r="AB3913" s="28">
        <v>0</v>
      </c>
      <c r="AC3913" s="28">
        <v>0</v>
      </c>
      <c r="AD3913" s="28">
        <v>0</v>
      </c>
    </row>
    <row r="3914" spans="1:30" s="1" customFormat="1" ht="15" customHeight="1" x14ac:dyDescent="0.3">
      <c r="A3914" s="21" t="s">
        <v>34</v>
      </c>
      <c r="B3914" s="21" t="s">
        <v>1395</v>
      </c>
      <c r="C3914" s="21" t="s">
        <v>1395</v>
      </c>
      <c r="D3914" s="36">
        <v>1</v>
      </c>
      <c r="E3914" s="37" t="s">
        <v>194</v>
      </c>
      <c r="F3914" s="36">
        <v>88</v>
      </c>
      <c r="G3914" s="38" t="s">
        <v>245</v>
      </c>
      <c r="H3914" s="39" t="s">
        <v>1027</v>
      </c>
      <c r="I3914" s="21" t="s">
        <v>39</v>
      </c>
      <c r="J3914" s="27" t="s">
        <v>206</v>
      </c>
      <c r="K3914" s="35" t="s">
        <v>207</v>
      </c>
      <c r="L3914" s="21" t="s">
        <v>42</v>
      </c>
      <c r="M3914" s="21" t="s">
        <v>43</v>
      </c>
      <c r="N3914" s="25" t="s">
        <v>48</v>
      </c>
      <c r="O3914" s="28">
        <v>2</v>
      </c>
      <c r="P3914" s="22">
        <v>52</v>
      </c>
      <c r="Q3914" s="21" t="s">
        <v>580</v>
      </c>
      <c r="R3914" s="103">
        <f t="shared" si="60"/>
        <v>104</v>
      </c>
      <c r="S3914" s="28">
        <v>0</v>
      </c>
      <c r="T3914" s="28">
        <v>0</v>
      </c>
      <c r="U3914" s="28">
        <v>104</v>
      </c>
      <c r="V3914" s="28">
        <v>0</v>
      </c>
      <c r="W3914" s="28">
        <v>0</v>
      </c>
      <c r="X3914" s="28">
        <v>0</v>
      </c>
      <c r="Y3914" s="28">
        <v>0</v>
      </c>
      <c r="Z3914" s="28">
        <v>0</v>
      </c>
      <c r="AA3914" s="28">
        <v>0</v>
      </c>
      <c r="AB3914" s="28">
        <v>0</v>
      </c>
      <c r="AC3914" s="28">
        <v>0</v>
      </c>
      <c r="AD3914" s="28">
        <v>0</v>
      </c>
    </row>
    <row r="3915" spans="1:30" s="1" customFormat="1" ht="15" customHeight="1" x14ac:dyDescent="0.3">
      <c r="A3915" s="21" t="s">
        <v>34</v>
      </c>
      <c r="B3915" s="21" t="s">
        <v>1395</v>
      </c>
      <c r="C3915" s="21" t="s">
        <v>1395</v>
      </c>
      <c r="D3915" s="36">
        <v>1</v>
      </c>
      <c r="E3915" s="37" t="s">
        <v>194</v>
      </c>
      <c r="F3915" s="36">
        <v>88</v>
      </c>
      <c r="G3915" s="38" t="s">
        <v>245</v>
      </c>
      <c r="H3915" s="39" t="s">
        <v>1027</v>
      </c>
      <c r="I3915" s="21" t="s">
        <v>39</v>
      </c>
      <c r="J3915" s="27" t="s">
        <v>531</v>
      </c>
      <c r="K3915" s="35" t="s">
        <v>1402</v>
      </c>
      <c r="L3915" s="21" t="s">
        <v>42</v>
      </c>
      <c r="M3915" s="21" t="s">
        <v>43</v>
      </c>
      <c r="N3915" s="25" t="s">
        <v>63</v>
      </c>
      <c r="O3915" s="28">
        <v>4</v>
      </c>
      <c r="P3915" s="22">
        <v>65</v>
      </c>
      <c r="Q3915" s="21" t="s">
        <v>580</v>
      </c>
      <c r="R3915" s="103">
        <f t="shared" si="60"/>
        <v>260</v>
      </c>
      <c r="S3915" s="28">
        <v>0</v>
      </c>
      <c r="T3915" s="28">
        <v>0</v>
      </c>
      <c r="U3915" s="28">
        <v>130</v>
      </c>
      <c r="V3915" s="28">
        <v>0</v>
      </c>
      <c r="W3915" s="28">
        <v>0</v>
      </c>
      <c r="X3915" s="28">
        <v>0</v>
      </c>
      <c r="Y3915" s="28">
        <v>0</v>
      </c>
      <c r="Z3915" s="28">
        <v>130</v>
      </c>
      <c r="AA3915" s="28">
        <v>0</v>
      </c>
      <c r="AB3915" s="28">
        <v>0</v>
      </c>
      <c r="AC3915" s="28">
        <v>0</v>
      </c>
      <c r="AD3915" s="28">
        <v>0</v>
      </c>
    </row>
    <row r="3916" spans="1:30" s="1" customFormat="1" ht="15" customHeight="1" x14ac:dyDescent="0.3">
      <c r="A3916" s="21" t="s">
        <v>34</v>
      </c>
      <c r="B3916" s="21" t="s">
        <v>1395</v>
      </c>
      <c r="C3916" s="21" t="s">
        <v>1395</v>
      </c>
      <c r="D3916" s="36">
        <v>1</v>
      </c>
      <c r="E3916" s="37" t="s">
        <v>194</v>
      </c>
      <c r="F3916" s="36">
        <v>88</v>
      </c>
      <c r="G3916" s="38" t="s">
        <v>245</v>
      </c>
      <c r="H3916" s="39" t="s">
        <v>1027</v>
      </c>
      <c r="I3916" s="21" t="s">
        <v>39</v>
      </c>
      <c r="J3916" s="27" t="s">
        <v>606</v>
      </c>
      <c r="K3916" s="35" t="s">
        <v>607</v>
      </c>
      <c r="L3916" s="21" t="s">
        <v>42</v>
      </c>
      <c r="M3916" s="21" t="s">
        <v>43</v>
      </c>
      <c r="N3916" s="25" t="s">
        <v>253</v>
      </c>
      <c r="O3916" s="28">
        <v>4</v>
      </c>
      <c r="P3916" s="22">
        <v>93</v>
      </c>
      <c r="Q3916" s="21" t="s">
        <v>580</v>
      </c>
      <c r="R3916" s="103">
        <f t="shared" ref="R3916:R3979" si="61">SUM(S3916:AD3916)</f>
        <v>372</v>
      </c>
      <c r="S3916" s="28">
        <v>0</v>
      </c>
      <c r="T3916" s="28">
        <v>0</v>
      </c>
      <c r="U3916" s="28">
        <v>186</v>
      </c>
      <c r="V3916" s="28">
        <v>0</v>
      </c>
      <c r="W3916" s="28">
        <v>0</v>
      </c>
      <c r="X3916" s="28">
        <v>0</v>
      </c>
      <c r="Y3916" s="28">
        <v>0</v>
      </c>
      <c r="Z3916" s="28">
        <v>186</v>
      </c>
      <c r="AA3916" s="28">
        <v>0</v>
      </c>
      <c r="AB3916" s="28">
        <v>0</v>
      </c>
      <c r="AC3916" s="28">
        <v>0</v>
      </c>
      <c r="AD3916" s="28">
        <v>0</v>
      </c>
    </row>
    <row r="3917" spans="1:30" s="1" customFormat="1" ht="15" customHeight="1" x14ac:dyDescent="0.3">
      <c r="A3917" s="21" t="s">
        <v>34</v>
      </c>
      <c r="B3917" s="21" t="s">
        <v>1395</v>
      </c>
      <c r="C3917" s="21" t="s">
        <v>1395</v>
      </c>
      <c r="D3917" s="36">
        <v>1</v>
      </c>
      <c r="E3917" s="37" t="s">
        <v>194</v>
      </c>
      <c r="F3917" s="36">
        <v>88</v>
      </c>
      <c r="G3917" s="38" t="s">
        <v>245</v>
      </c>
      <c r="H3917" s="39" t="s">
        <v>1027</v>
      </c>
      <c r="I3917" s="21" t="s">
        <v>39</v>
      </c>
      <c r="J3917" s="27" t="s">
        <v>727</v>
      </c>
      <c r="K3917" s="35" t="s">
        <v>1418</v>
      </c>
      <c r="L3917" s="21" t="s">
        <v>42</v>
      </c>
      <c r="M3917" s="21" t="s">
        <v>43</v>
      </c>
      <c r="N3917" s="25" t="s">
        <v>44</v>
      </c>
      <c r="O3917" s="28">
        <v>2</v>
      </c>
      <c r="P3917" s="22">
        <v>146</v>
      </c>
      <c r="Q3917" s="21" t="s">
        <v>580</v>
      </c>
      <c r="R3917" s="103">
        <f t="shared" si="61"/>
        <v>292</v>
      </c>
      <c r="S3917" s="28">
        <v>0</v>
      </c>
      <c r="T3917" s="28">
        <v>0</v>
      </c>
      <c r="U3917" s="28">
        <v>146</v>
      </c>
      <c r="V3917" s="28">
        <v>0</v>
      </c>
      <c r="W3917" s="28">
        <v>0</v>
      </c>
      <c r="X3917" s="28">
        <v>0</v>
      </c>
      <c r="Y3917" s="28">
        <v>0</v>
      </c>
      <c r="Z3917" s="28">
        <v>146</v>
      </c>
      <c r="AA3917" s="28">
        <v>0</v>
      </c>
      <c r="AB3917" s="28">
        <v>0</v>
      </c>
      <c r="AC3917" s="28">
        <v>0</v>
      </c>
      <c r="AD3917" s="28">
        <v>0</v>
      </c>
    </row>
    <row r="3918" spans="1:30" s="1" customFormat="1" ht="15" customHeight="1" x14ac:dyDescent="0.3">
      <c r="A3918" s="21" t="s">
        <v>34</v>
      </c>
      <c r="B3918" s="21" t="s">
        <v>1395</v>
      </c>
      <c r="C3918" s="21" t="s">
        <v>1395</v>
      </c>
      <c r="D3918" s="36">
        <v>1</v>
      </c>
      <c r="E3918" s="37" t="s">
        <v>194</v>
      </c>
      <c r="F3918" s="36">
        <v>88</v>
      </c>
      <c r="G3918" s="38" t="s">
        <v>245</v>
      </c>
      <c r="H3918" s="39" t="s">
        <v>1027</v>
      </c>
      <c r="I3918" s="21" t="s">
        <v>39</v>
      </c>
      <c r="J3918" s="27" t="s">
        <v>87</v>
      </c>
      <c r="K3918" s="35" t="s">
        <v>88</v>
      </c>
      <c r="L3918" s="21" t="s">
        <v>42</v>
      </c>
      <c r="M3918" s="21" t="s">
        <v>43</v>
      </c>
      <c r="N3918" s="25" t="s">
        <v>48</v>
      </c>
      <c r="O3918" s="28">
        <v>12</v>
      </c>
      <c r="P3918" s="22">
        <v>22</v>
      </c>
      <c r="Q3918" s="21" t="s">
        <v>580</v>
      </c>
      <c r="R3918" s="103">
        <f t="shared" si="61"/>
        <v>264</v>
      </c>
      <c r="S3918" s="28">
        <v>0</v>
      </c>
      <c r="T3918" s="28">
        <v>0</v>
      </c>
      <c r="U3918" s="28">
        <v>132</v>
      </c>
      <c r="V3918" s="28">
        <v>0</v>
      </c>
      <c r="W3918" s="28">
        <v>0</v>
      </c>
      <c r="X3918" s="28">
        <v>0</v>
      </c>
      <c r="Y3918" s="28">
        <v>0</v>
      </c>
      <c r="Z3918" s="28">
        <v>132</v>
      </c>
      <c r="AA3918" s="28">
        <v>0</v>
      </c>
      <c r="AB3918" s="28">
        <v>0</v>
      </c>
      <c r="AC3918" s="28">
        <v>0</v>
      </c>
      <c r="AD3918" s="28">
        <v>0</v>
      </c>
    </row>
    <row r="3919" spans="1:30" s="1" customFormat="1" ht="15" customHeight="1" x14ac:dyDescent="0.3">
      <c r="A3919" s="21" t="s">
        <v>34</v>
      </c>
      <c r="B3919" s="21" t="s">
        <v>1395</v>
      </c>
      <c r="C3919" s="21" t="s">
        <v>1395</v>
      </c>
      <c r="D3919" s="36">
        <v>1</v>
      </c>
      <c r="E3919" s="37" t="s">
        <v>194</v>
      </c>
      <c r="F3919" s="36">
        <v>88</v>
      </c>
      <c r="G3919" s="38" t="s">
        <v>245</v>
      </c>
      <c r="H3919" s="39" t="s">
        <v>1027</v>
      </c>
      <c r="I3919" s="21" t="s">
        <v>39</v>
      </c>
      <c r="J3919" s="27" t="s">
        <v>165</v>
      </c>
      <c r="K3919" s="35" t="s">
        <v>166</v>
      </c>
      <c r="L3919" s="21" t="s">
        <v>42</v>
      </c>
      <c r="M3919" s="21" t="s">
        <v>43</v>
      </c>
      <c r="N3919" s="25" t="s">
        <v>48</v>
      </c>
      <c r="O3919" s="28">
        <v>1</v>
      </c>
      <c r="P3919" s="22">
        <v>93</v>
      </c>
      <c r="Q3919" s="21" t="s">
        <v>580</v>
      </c>
      <c r="R3919" s="103">
        <f t="shared" si="61"/>
        <v>93</v>
      </c>
      <c r="S3919" s="28">
        <v>0</v>
      </c>
      <c r="T3919" s="28">
        <v>0</v>
      </c>
      <c r="U3919" s="28">
        <v>93</v>
      </c>
      <c r="V3919" s="28">
        <v>0</v>
      </c>
      <c r="W3919" s="28">
        <v>0</v>
      </c>
      <c r="X3919" s="28">
        <v>0</v>
      </c>
      <c r="Y3919" s="28">
        <v>0</v>
      </c>
      <c r="Z3919" s="28">
        <v>0</v>
      </c>
      <c r="AA3919" s="28">
        <v>0</v>
      </c>
      <c r="AB3919" s="28">
        <v>0</v>
      </c>
      <c r="AC3919" s="28">
        <v>0</v>
      </c>
      <c r="AD3919" s="28">
        <v>0</v>
      </c>
    </row>
    <row r="3920" spans="1:30" s="1" customFormat="1" ht="15" customHeight="1" x14ac:dyDescent="0.3">
      <c r="A3920" s="21" t="s">
        <v>34</v>
      </c>
      <c r="B3920" s="21" t="s">
        <v>1395</v>
      </c>
      <c r="C3920" s="21" t="s">
        <v>1395</v>
      </c>
      <c r="D3920" s="36">
        <v>1</v>
      </c>
      <c r="E3920" s="37" t="s">
        <v>194</v>
      </c>
      <c r="F3920" s="36">
        <v>88</v>
      </c>
      <c r="G3920" s="38" t="s">
        <v>245</v>
      </c>
      <c r="H3920" s="39" t="s">
        <v>1027</v>
      </c>
      <c r="I3920" s="21" t="s">
        <v>39</v>
      </c>
      <c r="J3920" s="27" t="s">
        <v>636</v>
      </c>
      <c r="K3920" s="35" t="s">
        <v>1396</v>
      </c>
      <c r="L3920" s="21" t="s">
        <v>42</v>
      </c>
      <c r="M3920" s="21" t="s">
        <v>43</v>
      </c>
      <c r="N3920" s="25" t="s">
        <v>48</v>
      </c>
      <c r="O3920" s="28">
        <v>3</v>
      </c>
      <c r="P3920" s="22">
        <v>174</v>
      </c>
      <c r="Q3920" s="21" t="s">
        <v>580</v>
      </c>
      <c r="R3920" s="103">
        <f t="shared" si="61"/>
        <v>522</v>
      </c>
      <c r="S3920" s="28">
        <v>0</v>
      </c>
      <c r="T3920" s="28">
        <v>0</v>
      </c>
      <c r="U3920" s="28">
        <v>522</v>
      </c>
      <c r="V3920" s="28">
        <v>0</v>
      </c>
      <c r="W3920" s="28">
        <v>0</v>
      </c>
      <c r="X3920" s="28">
        <v>0</v>
      </c>
      <c r="Y3920" s="28">
        <v>0</v>
      </c>
      <c r="Z3920" s="28">
        <v>0</v>
      </c>
      <c r="AA3920" s="28">
        <v>0</v>
      </c>
      <c r="AB3920" s="28">
        <v>0</v>
      </c>
      <c r="AC3920" s="28">
        <v>0</v>
      </c>
      <c r="AD3920" s="28">
        <v>0</v>
      </c>
    </row>
    <row r="3921" spans="1:30" s="1" customFormat="1" ht="15" customHeight="1" x14ac:dyDescent="0.3">
      <c r="A3921" s="21" t="s">
        <v>34</v>
      </c>
      <c r="B3921" s="21" t="s">
        <v>1395</v>
      </c>
      <c r="C3921" s="21" t="s">
        <v>1395</v>
      </c>
      <c r="D3921" s="36">
        <v>1</v>
      </c>
      <c r="E3921" s="37" t="s">
        <v>109</v>
      </c>
      <c r="F3921" s="36">
        <v>43</v>
      </c>
      <c r="G3921" s="38" t="s">
        <v>38</v>
      </c>
      <c r="H3921" s="39" t="s">
        <v>1343</v>
      </c>
      <c r="I3921" s="21" t="s">
        <v>257</v>
      </c>
      <c r="J3921" s="50" t="s">
        <v>1425</v>
      </c>
      <c r="K3921" s="35" t="s">
        <v>1426</v>
      </c>
      <c r="L3921" s="21" t="s">
        <v>42</v>
      </c>
      <c r="M3921" s="21" t="s">
        <v>43</v>
      </c>
      <c r="N3921" s="25" t="s">
        <v>48</v>
      </c>
      <c r="O3921" s="28">
        <v>2</v>
      </c>
      <c r="P3921" s="22">
        <v>2168</v>
      </c>
      <c r="Q3921" s="21" t="s">
        <v>580</v>
      </c>
      <c r="R3921" s="103">
        <f t="shared" si="61"/>
        <v>4336</v>
      </c>
      <c r="S3921" s="28">
        <v>0</v>
      </c>
      <c r="T3921" s="28">
        <v>0</v>
      </c>
      <c r="U3921" s="28">
        <v>2168</v>
      </c>
      <c r="V3921" s="28">
        <v>0</v>
      </c>
      <c r="W3921" s="28">
        <v>0</v>
      </c>
      <c r="X3921" s="28">
        <v>0</v>
      </c>
      <c r="Y3921" s="28">
        <v>2168</v>
      </c>
      <c r="Z3921" s="28">
        <v>0</v>
      </c>
      <c r="AA3921" s="28">
        <v>0</v>
      </c>
      <c r="AB3921" s="28">
        <v>0</v>
      </c>
      <c r="AC3921" s="28">
        <v>0</v>
      </c>
      <c r="AD3921" s="28">
        <v>0</v>
      </c>
    </row>
    <row r="3922" spans="1:30" s="1" customFormat="1" ht="15" customHeight="1" x14ac:dyDescent="0.3">
      <c r="A3922" s="21" t="s">
        <v>34</v>
      </c>
      <c r="B3922" s="21" t="s">
        <v>1395</v>
      </c>
      <c r="C3922" s="21" t="s">
        <v>1395</v>
      </c>
      <c r="D3922" s="36">
        <v>1</v>
      </c>
      <c r="E3922" s="37" t="s">
        <v>109</v>
      </c>
      <c r="F3922" s="36">
        <v>43</v>
      </c>
      <c r="G3922" s="38" t="s">
        <v>38</v>
      </c>
      <c r="H3922" s="39" t="s">
        <v>1343</v>
      </c>
      <c r="I3922" s="21" t="s">
        <v>257</v>
      </c>
      <c r="J3922" s="50" t="s">
        <v>1126</v>
      </c>
      <c r="K3922" s="35" t="s">
        <v>1127</v>
      </c>
      <c r="L3922" s="21" t="s">
        <v>42</v>
      </c>
      <c r="M3922" s="21" t="s">
        <v>43</v>
      </c>
      <c r="N3922" s="25" t="s">
        <v>48</v>
      </c>
      <c r="O3922" s="28">
        <v>4</v>
      </c>
      <c r="P3922" s="22">
        <v>270</v>
      </c>
      <c r="Q3922" s="21" t="s">
        <v>580</v>
      </c>
      <c r="R3922" s="103">
        <f t="shared" si="61"/>
        <v>1080</v>
      </c>
      <c r="S3922" s="28">
        <v>0</v>
      </c>
      <c r="T3922" s="28">
        <v>0</v>
      </c>
      <c r="U3922" s="28">
        <v>0</v>
      </c>
      <c r="V3922" s="28">
        <v>0</v>
      </c>
      <c r="W3922" s="28">
        <v>1080</v>
      </c>
      <c r="X3922" s="28">
        <v>0</v>
      </c>
      <c r="Y3922" s="28">
        <v>0</v>
      </c>
      <c r="Z3922" s="28">
        <v>0</v>
      </c>
      <c r="AA3922" s="28">
        <v>0</v>
      </c>
      <c r="AB3922" s="28">
        <v>0</v>
      </c>
      <c r="AC3922" s="28">
        <v>0</v>
      </c>
      <c r="AD3922" s="28">
        <v>0</v>
      </c>
    </row>
    <row r="3923" spans="1:30" s="1" customFormat="1" ht="15" customHeight="1" x14ac:dyDescent="0.3">
      <c r="A3923" s="21" t="s">
        <v>34</v>
      </c>
      <c r="B3923" s="21" t="s">
        <v>1395</v>
      </c>
      <c r="C3923" s="21" t="s">
        <v>1395</v>
      </c>
      <c r="D3923" s="36">
        <v>1</v>
      </c>
      <c r="E3923" s="37" t="s">
        <v>148</v>
      </c>
      <c r="F3923" s="36">
        <v>44</v>
      </c>
      <c r="G3923" s="38" t="s">
        <v>38</v>
      </c>
      <c r="H3923" s="39">
        <v>21401</v>
      </c>
      <c r="I3923" s="21" t="s">
        <v>257</v>
      </c>
      <c r="J3923" s="25" t="s">
        <v>1523</v>
      </c>
      <c r="K3923" s="35" t="s">
        <v>2266</v>
      </c>
      <c r="L3923" s="21" t="s">
        <v>42</v>
      </c>
      <c r="M3923" s="21" t="s">
        <v>43</v>
      </c>
      <c r="N3923" s="25" t="s">
        <v>48</v>
      </c>
      <c r="O3923" s="28">
        <v>1</v>
      </c>
      <c r="P3923" s="22">
        <v>9976</v>
      </c>
      <c r="Q3923" s="21" t="s">
        <v>580</v>
      </c>
      <c r="R3923" s="103">
        <f t="shared" si="61"/>
        <v>9976</v>
      </c>
      <c r="S3923" s="28">
        <v>9976</v>
      </c>
      <c r="T3923" s="28">
        <v>0</v>
      </c>
      <c r="U3923" s="28">
        <v>0</v>
      </c>
      <c r="V3923" s="28">
        <v>0</v>
      </c>
      <c r="W3923" s="28">
        <v>0</v>
      </c>
      <c r="X3923" s="28">
        <v>0</v>
      </c>
      <c r="Y3923" s="28">
        <v>0</v>
      </c>
      <c r="Z3923" s="28">
        <v>0</v>
      </c>
      <c r="AA3923" s="28">
        <v>0</v>
      </c>
      <c r="AB3923" s="28">
        <v>0</v>
      </c>
      <c r="AC3923" s="28">
        <v>0</v>
      </c>
      <c r="AD3923" s="28">
        <v>0</v>
      </c>
    </row>
    <row r="3924" spans="1:30" s="1" customFormat="1" ht="15" customHeight="1" x14ac:dyDescent="0.3">
      <c r="A3924" s="21" t="s">
        <v>34</v>
      </c>
      <c r="B3924" s="21" t="s">
        <v>1395</v>
      </c>
      <c r="C3924" s="21" t="s">
        <v>1395</v>
      </c>
      <c r="D3924" s="36">
        <v>1</v>
      </c>
      <c r="E3924" s="37" t="s">
        <v>37</v>
      </c>
      <c r="F3924" s="36">
        <v>1</v>
      </c>
      <c r="G3924" s="38" t="s">
        <v>38</v>
      </c>
      <c r="H3924" s="39">
        <v>21401</v>
      </c>
      <c r="I3924" s="21" t="s">
        <v>257</v>
      </c>
      <c r="J3924" s="25" t="s">
        <v>973</v>
      </c>
      <c r="K3924" s="35" t="s">
        <v>975</v>
      </c>
      <c r="L3924" s="21" t="s">
        <v>42</v>
      </c>
      <c r="M3924" s="21" t="s">
        <v>43</v>
      </c>
      <c r="N3924" s="25" t="s">
        <v>48</v>
      </c>
      <c r="O3924" s="28">
        <v>4</v>
      </c>
      <c r="P3924" s="22">
        <v>36</v>
      </c>
      <c r="Q3924" s="21" t="s">
        <v>580</v>
      </c>
      <c r="R3924" s="103">
        <f t="shared" si="61"/>
        <v>144</v>
      </c>
      <c r="S3924" s="28">
        <v>36</v>
      </c>
      <c r="T3924" s="28">
        <v>0</v>
      </c>
      <c r="U3924" s="28">
        <v>36</v>
      </c>
      <c r="V3924" s="28">
        <v>0</v>
      </c>
      <c r="W3924" s="28">
        <v>36</v>
      </c>
      <c r="X3924" s="28">
        <v>0</v>
      </c>
      <c r="Y3924" s="28">
        <v>0</v>
      </c>
      <c r="Z3924" s="28">
        <v>36</v>
      </c>
      <c r="AA3924" s="28">
        <v>0</v>
      </c>
      <c r="AB3924" s="28">
        <v>0</v>
      </c>
      <c r="AC3924" s="28">
        <v>0</v>
      </c>
      <c r="AD3924" s="28">
        <v>0</v>
      </c>
    </row>
    <row r="3925" spans="1:30" s="1" customFormat="1" ht="15" customHeight="1" x14ac:dyDescent="0.3">
      <c r="A3925" s="21" t="s">
        <v>34</v>
      </c>
      <c r="B3925" s="21" t="s">
        <v>1395</v>
      </c>
      <c r="C3925" s="21" t="s">
        <v>1395</v>
      </c>
      <c r="D3925" s="36">
        <v>1</v>
      </c>
      <c r="E3925" s="37" t="s">
        <v>37</v>
      </c>
      <c r="F3925" s="36">
        <v>1</v>
      </c>
      <c r="G3925" s="38" t="s">
        <v>38</v>
      </c>
      <c r="H3925" s="39">
        <v>21401</v>
      </c>
      <c r="I3925" s="21" t="s">
        <v>257</v>
      </c>
      <c r="J3925" s="25" t="s">
        <v>260</v>
      </c>
      <c r="K3925" s="35" t="s">
        <v>261</v>
      </c>
      <c r="L3925" s="21" t="s">
        <v>42</v>
      </c>
      <c r="M3925" s="21" t="s">
        <v>43</v>
      </c>
      <c r="N3925" s="25" t="s">
        <v>48</v>
      </c>
      <c r="O3925" s="28">
        <v>2</v>
      </c>
      <c r="P3925" s="22">
        <v>71</v>
      </c>
      <c r="Q3925" s="21" t="s">
        <v>580</v>
      </c>
      <c r="R3925" s="103">
        <f t="shared" si="61"/>
        <v>142</v>
      </c>
      <c r="S3925" s="28">
        <v>0</v>
      </c>
      <c r="T3925" s="28">
        <v>0</v>
      </c>
      <c r="U3925" s="28">
        <v>0</v>
      </c>
      <c r="V3925" s="28">
        <v>0</v>
      </c>
      <c r="W3925" s="28">
        <v>71</v>
      </c>
      <c r="X3925" s="28">
        <v>0</v>
      </c>
      <c r="Y3925" s="28">
        <v>0</v>
      </c>
      <c r="Z3925" s="28">
        <v>0</v>
      </c>
      <c r="AA3925" s="28">
        <v>0</v>
      </c>
      <c r="AB3925" s="28">
        <v>71</v>
      </c>
      <c r="AC3925" s="28">
        <v>0</v>
      </c>
      <c r="AD3925" s="28">
        <v>0</v>
      </c>
    </row>
    <row r="3926" spans="1:30" s="1" customFormat="1" ht="15" customHeight="1" x14ac:dyDescent="0.3">
      <c r="A3926" s="21" t="s">
        <v>34</v>
      </c>
      <c r="B3926" s="21" t="s">
        <v>1395</v>
      </c>
      <c r="C3926" s="21" t="s">
        <v>1395</v>
      </c>
      <c r="D3926" s="36">
        <v>1</v>
      </c>
      <c r="E3926" s="37" t="s">
        <v>37</v>
      </c>
      <c r="F3926" s="36">
        <v>1</v>
      </c>
      <c r="G3926" s="38" t="s">
        <v>38</v>
      </c>
      <c r="H3926" s="39">
        <v>21401</v>
      </c>
      <c r="I3926" s="21" t="s">
        <v>257</v>
      </c>
      <c r="J3926" s="25" t="s">
        <v>1636</v>
      </c>
      <c r="K3926" s="35" t="s">
        <v>1637</v>
      </c>
      <c r="L3926" s="21" t="s">
        <v>42</v>
      </c>
      <c r="M3926" s="21" t="s">
        <v>43</v>
      </c>
      <c r="N3926" s="25" t="s">
        <v>1388</v>
      </c>
      <c r="O3926" s="28">
        <v>1</v>
      </c>
      <c r="P3926" s="22">
        <v>316</v>
      </c>
      <c r="Q3926" s="21" t="s">
        <v>580</v>
      </c>
      <c r="R3926" s="103">
        <f t="shared" si="61"/>
        <v>316</v>
      </c>
      <c r="S3926" s="28">
        <v>316</v>
      </c>
      <c r="T3926" s="28">
        <v>0</v>
      </c>
      <c r="U3926" s="28">
        <v>0</v>
      </c>
      <c r="V3926" s="28">
        <v>0</v>
      </c>
      <c r="W3926" s="28">
        <v>0</v>
      </c>
      <c r="X3926" s="28">
        <v>0</v>
      </c>
      <c r="Y3926" s="28">
        <v>0</v>
      </c>
      <c r="Z3926" s="28">
        <v>0</v>
      </c>
      <c r="AA3926" s="28">
        <v>0</v>
      </c>
      <c r="AB3926" s="28">
        <v>0</v>
      </c>
      <c r="AC3926" s="28">
        <v>0</v>
      </c>
      <c r="AD3926" s="28">
        <v>0</v>
      </c>
    </row>
    <row r="3927" spans="1:30" s="1" customFormat="1" ht="15" customHeight="1" x14ac:dyDescent="0.3">
      <c r="A3927" s="21" t="s">
        <v>34</v>
      </c>
      <c r="B3927" s="21" t="s">
        <v>1395</v>
      </c>
      <c r="C3927" s="21" t="s">
        <v>1395</v>
      </c>
      <c r="D3927" s="36">
        <v>1</v>
      </c>
      <c r="E3927" s="37" t="s">
        <v>37</v>
      </c>
      <c r="F3927" s="36">
        <v>1</v>
      </c>
      <c r="G3927" s="38" t="s">
        <v>38</v>
      </c>
      <c r="H3927" s="39">
        <v>21401</v>
      </c>
      <c r="I3927" s="21" t="s">
        <v>257</v>
      </c>
      <c r="J3927" s="25" t="s">
        <v>1636</v>
      </c>
      <c r="K3927" s="35" t="s">
        <v>1637</v>
      </c>
      <c r="L3927" s="21" t="s">
        <v>42</v>
      </c>
      <c r="M3927" s="21" t="s">
        <v>43</v>
      </c>
      <c r="N3927" s="25" t="s">
        <v>1388</v>
      </c>
      <c r="O3927" s="28">
        <v>1</v>
      </c>
      <c r="P3927" s="22">
        <v>568</v>
      </c>
      <c r="Q3927" s="21" t="s">
        <v>580</v>
      </c>
      <c r="R3927" s="103">
        <f t="shared" si="61"/>
        <v>568</v>
      </c>
      <c r="S3927" s="28">
        <v>0</v>
      </c>
      <c r="T3927" s="28">
        <v>568</v>
      </c>
      <c r="U3927" s="28">
        <v>0</v>
      </c>
      <c r="V3927" s="28">
        <v>0</v>
      </c>
      <c r="W3927" s="28">
        <v>0</v>
      </c>
      <c r="X3927" s="28">
        <v>0</v>
      </c>
      <c r="Y3927" s="28">
        <v>0</v>
      </c>
      <c r="Z3927" s="28">
        <v>0</v>
      </c>
      <c r="AA3927" s="28">
        <v>0</v>
      </c>
      <c r="AB3927" s="28">
        <v>0</v>
      </c>
      <c r="AC3927" s="28">
        <v>0</v>
      </c>
      <c r="AD3927" s="28">
        <v>0</v>
      </c>
    </row>
    <row r="3928" spans="1:30" s="1" customFormat="1" ht="15" customHeight="1" x14ac:dyDescent="0.3">
      <c r="A3928" s="21" t="s">
        <v>34</v>
      </c>
      <c r="B3928" s="21" t="s">
        <v>1395</v>
      </c>
      <c r="C3928" s="21" t="s">
        <v>1395</v>
      </c>
      <c r="D3928" s="36">
        <v>1</v>
      </c>
      <c r="E3928" s="37" t="s">
        <v>194</v>
      </c>
      <c r="F3928" s="36">
        <v>88</v>
      </c>
      <c r="G3928" s="38" t="s">
        <v>245</v>
      </c>
      <c r="H3928" s="39" t="s">
        <v>1343</v>
      </c>
      <c r="I3928" s="21" t="s">
        <v>257</v>
      </c>
      <c r="J3928" s="27" t="s">
        <v>559</v>
      </c>
      <c r="K3928" s="35" t="s">
        <v>1427</v>
      </c>
      <c r="L3928" s="21" t="s">
        <v>42</v>
      </c>
      <c r="M3928" s="21" t="s">
        <v>43</v>
      </c>
      <c r="N3928" s="25" t="s">
        <v>48</v>
      </c>
      <c r="O3928" s="28">
        <v>6</v>
      </c>
      <c r="P3928" s="22">
        <v>3567</v>
      </c>
      <c r="Q3928" s="21" t="s">
        <v>580</v>
      </c>
      <c r="R3928" s="103">
        <f t="shared" si="61"/>
        <v>21402</v>
      </c>
      <c r="S3928" s="28">
        <v>0</v>
      </c>
      <c r="T3928" s="28">
        <v>0</v>
      </c>
      <c r="U3928" s="28">
        <v>10701</v>
      </c>
      <c r="V3928" s="28">
        <v>0</v>
      </c>
      <c r="W3928" s="28">
        <v>0</v>
      </c>
      <c r="X3928" s="28">
        <v>0</v>
      </c>
      <c r="Y3928" s="28">
        <v>0</v>
      </c>
      <c r="Z3928" s="28">
        <v>10701</v>
      </c>
      <c r="AA3928" s="28">
        <v>0</v>
      </c>
      <c r="AB3928" s="28">
        <v>0</v>
      </c>
      <c r="AC3928" s="28">
        <v>0</v>
      </c>
      <c r="AD3928" s="28">
        <v>0</v>
      </c>
    </row>
    <row r="3929" spans="1:30" s="1" customFormat="1" ht="15" customHeight="1" x14ac:dyDescent="0.3">
      <c r="A3929" s="21" t="s">
        <v>34</v>
      </c>
      <c r="B3929" s="21" t="s">
        <v>1395</v>
      </c>
      <c r="C3929" s="21" t="s">
        <v>1395</v>
      </c>
      <c r="D3929" s="36">
        <v>1</v>
      </c>
      <c r="E3929" s="37" t="s">
        <v>194</v>
      </c>
      <c r="F3929" s="36">
        <v>88</v>
      </c>
      <c r="G3929" s="38" t="s">
        <v>245</v>
      </c>
      <c r="H3929" s="39" t="s">
        <v>1343</v>
      </c>
      <c r="I3929" s="21" t="s">
        <v>257</v>
      </c>
      <c r="J3929" s="27" t="s">
        <v>895</v>
      </c>
      <c r="K3929" s="35" t="s">
        <v>896</v>
      </c>
      <c r="L3929" s="21" t="s">
        <v>42</v>
      </c>
      <c r="M3929" s="21" t="s">
        <v>43</v>
      </c>
      <c r="N3929" s="25" t="s">
        <v>48</v>
      </c>
      <c r="O3929" s="28">
        <v>4</v>
      </c>
      <c r="P3929" s="22">
        <v>4048.5</v>
      </c>
      <c r="Q3929" s="21" t="s">
        <v>580</v>
      </c>
      <c r="R3929" s="103">
        <f t="shared" si="61"/>
        <v>16194</v>
      </c>
      <c r="S3929" s="28">
        <v>0</v>
      </c>
      <c r="T3929" s="28">
        <v>0</v>
      </c>
      <c r="U3929" s="28">
        <v>8097</v>
      </c>
      <c r="V3929" s="28">
        <v>0</v>
      </c>
      <c r="W3929" s="28">
        <v>0</v>
      </c>
      <c r="X3929" s="28">
        <v>0</v>
      </c>
      <c r="Y3929" s="28">
        <v>0</v>
      </c>
      <c r="Z3929" s="28">
        <v>8097</v>
      </c>
      <c r="AA3929" s="28">
        <v>0</v>
      </c>
      <c r="AB3929" s="28">
        <v>0</v>
      </c>
      <c r="AC3929" s="28">
        <v>0</v>
      </c>
      <c r="AD3929" s="28">
        <v>0</v>
      </c>
    </row>
    <row r="3930" spans="1:30" s="1" customFormat="1" ht="15" customHeight="1" x14ac:dyDescent="0.3">
      <c r="A3930" s="21" t="s">
        <v>34</v>
      </c>
      <c r="B3930" s="21" t="s">
        <v>1395</v>
      </c>
      <c r="C3930" s="21" t="s">
        <v>1395</v>
      </c>
      <c r="D3930" s="36">
        <v>1</v>
      </c>
      <c r="E3930" s="37" t="s">
        <v>194</v>
      </c>
      <c r="F3930" s="36">
        <v>88</v>
      </c>
      <c r="G3930" s="38" t="s">
        <v>245</v>
      </c>
      <c r="H3930" s="39" t="s">
        <v>1343</v>
      </c>
      <c r="I3930" s="21" t="s">
        <v>257</v>
      </c>
      <c r="J3930" s="27" t="s">
        <v>260</v>
      </c>
      <c r="K3930" s="35" t="s">
        <v>261</v>
      </c>
      <c r="L3930" s="21" t="s">
        <v>42</v>
      </c>
      <c r="M3930" s="21" t="s">
        <v>43</v>
      </c>
      <c r="N3930" s="25" t="s">
        <v>48</v>
      </c>
      <c r="O3930" s="28">
        <v>4</v>
      </c>
      <c r="P3930" s="22">
        <v>149.5</v>
      </c>
      <c r="Q3930" s="21" t="s">
        <v>580</v>
      </c>
      <c r="R3930" s="103">
        <f t="shared" si="61"/>
        <v>598</v>
      </c>
      <c r="S3930" s="28">
        <v>0</v>
      </c>
      <c r="T3930" s="28">
        <v>0</v>
      </c>
      <c r="U3930" s="28">
        <v>299</v>
      </c>
      <c r="V3930" s="28">
        <v>0</v>
      </c>
      <c r="W3930" s="28">
        <v>0</v>
      </c>
      <c r="X3930" s="28">
        <v>0</v>
      </c>
      <c r="Y3930" s="28">
        <v>0</v>
      </c>
      <c r="Z3930" s="28">
        <v>299</v>
      </c>
      <c r="AA3930" s="28">
        <v>0</v>
      </c>
      <c r="AB3930" s="28">
        <v>0</v>
      </c>
      <c r="AC3930" s="28">
        <v>0</v>
      </c>
      <c r="AD3930" s="28">
        <v>0</v>
      </c>
    </row>
    <row r="3931" spans="1:30" s="1" customFormat="1" ht="15" customHeight="1" x14ac:dyDescent="0.3">
      <c r="A3931" s="21" t="s">
        <v>34</v>
      </c>
      <c r="B3931" s="21" t="s">
        <v>1395</v>
      </c>
      <c r="C3931" s="21" t="s">
        <v>1395</v>
      </c>
      <c r="D3931" s="36">
        <v>1</v>
      </c>
      <c r="E3931" s="37" t="s">
        <v>194</v>
      </c>
      <c r="F3931" s="36">
        <v>88</v>
      </c>
      <c r="G3931" s="38" t="s">
        <v>245</v>
      </c>
      <c r="H3931" s="39" t="s">
        <v>762</v>
      </c>
      <c r="I3931" s="21" t="s">
        <v>277</v>
      </c>
      <c r="J3931" s="27" t="s">
        <v>1428</v>
      </c>
      <c r="K3931" s="35" t="s">
        <v>1429</v>
      </c>
      <c r="L3931" s="21" t="s">
        <v>42</v>
      </c>
      <c r="M3931" s="21" t="s">
        <v>43</v>
      </c>
      <c r="N3931" s="25" t="s">
        <v>63</v>
      </c>
      <c r="O3931" s="28">
        <v>5</v>
      </c>
      <c r="P3931" s="22">
        <v>302.8</v>
      </c>
      <c r="Q3931" s="21" t="s">
        <v>580</v>
      </c>
      <c r="R3931" s="103">
        <f t="shared" si="61"/>
        <v>1514</v>
      </c>
      <c r="S3931" s="28">
        <v>0</v>
      </c>
      <c r="T3931" s="28">
        <v>0</v>
      </c>
      <c r="U3931" s="28">
        <v>908</v>
      </c>
      <c r="V3931" s="28">
        <v>0</v>
      </c>
      <c r="W3931" s="28">
        <v>0</v>
      </c>
      <c r="X3931" s="28">
        <v>0</v>
      </c>
      <c r="Y3931" s="28">
        <v>0</v>
      </c>
      <c r="Z3931" s="28">
        <v>606</v>
      </c>
      <c r="AA3931" s="28">
        <v>0</v>
      </c>
      <c r="AB3931" s="28">
        <v>0</v>
      </c>
      <c r="AC3931" s="28">
        <v>0</v>
      </c>
      <c r="AD3931" s="28">
        <v>0</v>
      </c>
    </row>
    <row r="3932" spans="1:30" s="1" customFormat="1" ht="15" customHeight="1" x14ac:dyDescent="0.3">
      <c r="A3932" s="21" t="s">
        <v>34</v>
      </c>
      <c r="B3932" s="21" t="s">
        <v>1395</v>
      </c>
      <c r="C3932" s="21" t="s">
        <v>1395</v>
      </c>
      <c r="D3932" s="36">
        <v>1</v>
      </c>
      <c r="E3932" s="37" t="s">
        <v>194</v>
      </c>
      <c r="F3932" s="36">
        <v>88</v>
      </c>
      <c r="G3932" s="38" t="s">
        <v>245</v>
      </c>
      <c r="H3932" s="39" t="s">
        <v>762</v>
      </c>
      <c r="I3932" s="21" t="s">
        <v>277</v>
      </c>
      <c r="J3932" s="27" t="s">
        <v>979</v>
      </c>
      <c r="K3932" s="35" t="s">
        <v>1430</v>
      </c>
      <c r="L3932" s="21" t="s">
        <v>42</v>
      </c>
      <c r="M3932" s="21" t="s">
        <v>43</v>
      </c>
      <c r="N3932" s="25" t="s">
        <v>63</v>
      </c>
      <c r="O3932" s="28">
        <v>5</v>
      </c>
      <c r="P3932" s="22">
        <v>453.6</v>
      </c>
      <c r="Q3932" s="21" t="s">
        <v>580</v>
      </c>
      <c r="R3932" s="103">
        <f t="shared" si="61"/>
        <v>2268</v>
      </c>
      <c r="S3932" s="28">
        <v>0</v>
      </c>
      <c r="T3932" s="28">
        <v>0</v>
      </c>
      <c r="U3932" s="28">
        <v>1361</v>
      </c>
      <c r="V3932" s="28">
        <v>0</v>
      </c>
      <c r="W3932" s="28">
        <v>0</v>
      </c>
      <c r="X3932" s="28">
        <v>0</v>
      </c>
      <c r="Y3932" s="28">
        <v>0</v>
      </c>
      <c r="Z3932" s="28">
        <v>907</v>
      </c>
      <c r="AA3932" s="28">
        <v>0</v>
      </c>
      <c r="AB3932" s="28">
        <v>0</v>
      </c>
      <c r="AC3932" s="28">
        <v>0</v>
      </c>
      <c r="AD3932" s="28">
        <v>0</v>
      </c>
    </row>
    <row r="3933" spans="1:30" s="1" customFormat="1" ht="15" customHeight="1" x14ac:dyDescent="0.3">
      <c r="A3933" s="21" t="s">
        <v>34</v>
      </c>
      <c r="B3933" s="21" t="s">
        <v>1395</v>
      </c>
      <c r="C3933" s="21" t="s">
        <v>1395</v>
      </c>
      <c r="D3933" s="36">
        <v>1</v>
      </c>
      <c r="E3933" s="37" t="s">
        <v>194</v>
      </c>
      <c r="F3933" s="36">
        <v>88</v>
      </c>
      <c r="G3933" s="38" t="s">
        <v>245</v>
      </c>
      <c r="H3933" s="39" t="s">
        <v>762</v>
      </c>
      <c r="I3933" s="21" t="s">
        <v>277</v>
      </c>
      <c r="J3933" s="27" t="s">
        <v>983</v>
      </c>
      <c r="K3933" s="35" t="s">
        <v>1221</v>
      </c>
      <c r="L3933" s="21" t="s">
        <v>42</v>
      </c>
      <c r="M3933" s="21" t="s">
        <v>43</v>
      </c>
      <c r="N3933" s="25" t="s">
        <v>48</v>
      </c>
      <c r="O3933" s="28">
        <v>4</v>
      </c>
      <c r="P3933" s="22">
        <v>326</v>
      </c>
      <c r="Q3933" s="21" t="s">
        <v>580</v>
      </c>
      <c r="R3933" s="103">
        <f t="shared" si="61"/>
        <v>1304</v>
      </c>
      <c r="S3933" s="28">
        <v>0</v>
      </c>
      <c r="T3933" s="28">
        <v>0</v>
      </c>
      <c r="U3933" s="28">
        <v>652</v>
      </c>
      <c r="V3933" s="28">
        <v>0</v>
      </c>
      <c r="W3933" s="28">
        <v>0</v>
      </c>
      <c r="X3933" s="28">
        <v>0</v>
      </c>
      <c r="Y3933" s="28">
        <v>0</v>
      </c>
      <c r="Z3933" s="28">
        <v>652</v>
      </c>
      <c r="AA3933" s="28">
        <v>0</v>
      </c>
      <c r="AB3933" s="28">
        <v>0</v>
      </c>
      <c r="AC3933" s="28">
        <v>0</v>
      </c>
      <c r="AD3933" s="28">
        <v>0</v>
      </c>
    </row>
    <row r="3934" spans="1:30" s="1" customFormat="1" ht="15" customHeight="1" x14ac:dyDescent="0.3">
      <c r="A3934" s="21" t="s">
        <v>34</v>
      </c>
      <c r="B3934" s="21" t="s">
        <v>1395</v>
      </c>
      <c r="C3934" s="21" t="s">
        <v>1395</v>
      </c>
      <c r="D3934" s="36">
        <v>1</v>
      </c>
      <c r="E3934" s="37" t="s">
        <v>109</v>
      </c>
      <c r="F3934" s="36">
        <v>43</v>
      </c>
      <c r="G3934" s="38" t="s">
        <v>38</v>
      </c>
      <c r="H3934" s="39">
        <v>22104</v>
      </c>
      <c r="I3934" s="21" t="s">
        <v>288</v>
      </c>
      <c r="J3934" s="50" t="s">
        <v>1576</v>
      </c>
      <c r="K3934" s="35" t="s">
        <v>315</v>
      </c>
      <c r="L3934" s="21" t="s">
        <v>42</v>
      </c>
      <c r="M3934" s="21" t="s">
        <v>43</v>
      </c>
      <c r="N3934" s="25" t="s">
        <v>338</v>
      </c>
      <c r="O3934" s="28">
        <v>15</v>
      </c>
      <c r="P3934" s="22">
        <v>140</v>
      </c>
      <c r="Q3934" s="21" t="s">
        <v>580</v>
      </c>
      <c r="R3934" s="103">
        <f t="shared" si="61"/>
        <v>2100</v>
      </c>
      <c r="S3934" s="28">
        <v>0</v>
      </c>
      <c r="T3934" s="28">
        <v>0</v>
      </c>
      <c r="U3934" s="28">
        <v>0</v>
      </c>
      <c r="V3934" s="28">
        <v>840</v>
      </c>
      <c r="W3934" s="28">
        <v>0</v>
      </c>
      <c r="X3934" s="28">
        <v>1260</v>
      </c>
      <c r="Y3934" s="28">
        <v>0</v>
      </c>
      <c r="Z3934" s="28">
        <v>0</v>
      </c>
      <c r="AA3934" s="28">
        <v>0</v>
      </c>
      <c r="AB3934" s="28">
        <v>0</v>
      </c>
      <c r="AC3934" s="28">
        <v>0</v>
      </c>
      <c r="AD3934" s="28">
        <v>0</v>
      </c>
    </row>
    <row r="3935" spans="1:30" s="1" customFormat="1" ht="15" customHeight="1" x14ac:dyDescent="0.3">
      <c r="A3935" s="21" t="s">
        <v>34</v>
      </c>
      <c r="B3935" s="21" t="s">
        <v>1395</v>
      </c>
      <c r="C3935" s="21" t="s">
        <v>1395</v>
      </c>
      <c r="D3935" s="36">
        <v>1</v>
      </c>
      <c r="E3935" s="37" t="s">
        <v>148</v>
      </c>
      <c r="F3935" s="36">
        <v>44</v>
      </c>
      <c r="G3935" s="38" t="s">
        <v>38</v>
      </c>
      <c r="H3935" s="39">
        <v>22104</v>
      </c>
      <c r="I3935" s="21" t="s">
        <v>288</v>
      </c>
      <c r="J3935" s="25" t="s">
        <v>1576</v>
      </c>
      <c r="K3935" s="35" t="s">
        <v>315</v>
      </c>
      <c r="L3935" s="21" t="s">
        <v>42</v>
      </c>
      <c r="M3935" s="21" t="s">
        <v>43</v>
      </c>
      <c r="N3935" s="25" t="s">
        <v>338</v>
      </c>
      <c r="O3935" s="28">
        <v>5</v>
      </c>
      <c r="P3935" s="22">
        <v>300</v>
      </c>
      <c r="Q3935" s="21" t="s">
        <v>580</v>
      </c>
      <c r="R3935" s="103">
        <f t="shared" si="61"/>
        <v>1500</v>
      </c>
      <c r="S3935" s="28">
        <v>300</v>
      </c>
      <c r="T3935" s="28">
        <v>300</v>
      </c>
      <c r="U3935" s="28">
        <v>300</v>
      </c>
      <c r="V3935" s="28">
        <v>300</v>
      </c>
      <c r="W3935" s="28">
        <v>300</v>
      </c>
      <c r="X3935" s="28">
        <v>0</v>
      </c>
      <c r="Y3935" s="28">
        <v>0</v>
      </c>
      <c r="Z3935" s="28">
        <v>0</v>
      </c>
      <c r="AA3935" s="28">
        <v>0</v>
      </c>
      <c r="AB3935" s="28">
        <v>0</v>
      </c>
      <c r="AC3935" s="28">
        <v>0</v>
      </c>
      <c r="AD3935" s="28">
        <v>0</v>
      </c>
    </row>
    <row r="3936" spans="1:30" s="1" customFormat="1" ht="15" customHeight="1" x14ac:dyDescent="0.3">
      <c r="A3936" s="21" t="s">
        <v>34</v>
      </c>
      <c r="B3936" s="21" t="s">
        <v>1395</v>
      </c>
      <c r="C3936" s="21" t="s">
        <v>1395</v>
      </c>
      <c r="D3936" s="36">
        <v>1</v>
      </c>
      <c r="E3936" s="37" t="s">
        <v>37</v>
      </c>
      <c r="F3936" s="36">
        <v>1</v>
      </c>
      <c r="G3936" s="38" t="s">
        <v>38</v>
      </c>
      <c r="H3936" s="39">
        <v>22104</v>
      </c>
      <c r="I3936" s="21" t="s">
        <v>288</v>
      </c>
      <c r="J3936" s="25" t="s">
        <v>326</v>
      </c>
      <c r="K3936" s="35" t="s">
        <v>327</v>
      </c>
      <c r="L3936" s="21" t="s">
        <v>42</v>
      </c>
      <c r="M3936" s="21" t="s">
        <v>43</v>
      </c>
      <c r="N3936" s="25" t="s">
        <v>300</v>
      </c>
      <c r="O3936" s="28">
        <v>3</v>
      </c>
      <c r="P3936" s="22">
        <v>250</v>
      </c>
      <c r="Q3936" s="21" t="s">
        <v>580</v>
      </c>
      <c r="R3936" s="103">
        <f t="shared" si="61"/>
        <v>750</v>
      </c>
      <c r="S3936" s="28">
        <v>250</v>
      </c>
      <c r="T3936" s="28">
        <v>0</v>
      </c>
      <c r="U3936" s="28">
        <v>250</v>
      </c>
      <c r="V3936" s="28">
        <v>0</v>
      </c>
      <c r="W3936" s="28">
        <v>250</v>
      </c>
      <c r="X3936" s="28">
        <v>0</v>
      </c>
      <c r="Y3936" s="28">
        <v>0</v>
      </c>
      <c r="Z3936" s="28">
        <v>0</v>
      </c>
      <c r="AA3936" s="28">
        <v>0</v>
      </c>
      <c r="AB3936" s="28">
        <v>0</v>
      </c>
      <c r="AC3936" s="28">
        <v>0</v>
      </c>
      <c r="AD3936" s="28">
        <v>0</v>
      </c>
    </row>
    <row r="3937" spans="1:30" s="1" customFormat="1" ht="15" customHeight="1" x14ac:dyDescent="0.3">
      <c r="A3937" s="21" t="s">
        <v>34</v>
      </c>
      <c r="B3937" s="21" t="s">
        <v>1395</v>
      </c>
      <c r="C3937" s="21" t="s">
        <v>1395</v>
      </c>
      <c r="D3937" s="36">
        <v>1</v>
      </c>
      <c r="E3937" s="37" t="s">
        <v>37</v>
      </c>
      <c r="F3937" s="36">
        <v>1</v>
      </c>
      <c r="G3937" s="38" t="s">
        <v>38</v>
      </c>
      <c r="H3937" s="39">
        <v>22104</v>
      </c>
      <c r="I3937" s="21" t="s">
        <v>288</v>
      </c>
      <c r="J3937" s="25" t="s">
        <v>311</v>
      </c>
      <c r="K3937" s="35" t="s">
        <v>1172</v>
      </c>
      <c r="L3937" s="21" t="s">
        <v>42</v>
      </c>
      <c r="M3937" s="21" t="s">
        <v>43</v>
      </c>
      <c r="N3937" s="25" t="s">
        <v>313</v>
      </c>
      <c r="O3937" s="28">
        <v>10</v>
      </c>
      <c r="P3937" s="22">
        <v>202</v>
      </c>
      <c r="Q3937" s="21" t="s">
        <v>580</v>
      </c>
      <c r="R3937" s="103">
        <f t="shared" si="61"/>
        <v>2020</v>
      </c>
      <c r="S3937" s="28">
        <v>404</v>
      </c>
      <c r="T3937" s="28">
        <v>0</v>
      </c>
      <c r="U3937" s="28">
        <v>404</v>
      </c>
      <c r="V3937" s="28">
        <v>0</v>
      </c>
      <c r="W3937" s="28">
        <v>404</v>
      </c>
      <c r="X3937" s="28">
        <v>0</v>
      </c>
      <c r="Y3937" s="28">
        <v>404</v>
      </c>
      <c r="Z3937" s="28">
        <v>0</v>
      </c>
      <c r="AA3937" s="28">
        <v>404</v>
      </c>
      <c r="AB3937" s="28">
        <v>0</v>
      </c>
      <c r="AC3937" s="28">
        <v>0</v>
      </c>
      <c r="AD3937" s="28">
        <v>0</v>
      </c>
    </row>
    <row r="3938" spans="1:30" s="1" customFormat="1" ht="15" customHeight="1" x14ac:dyDescent="0.3">
      <c r="A3938" s="21" t="s">
        <v>34</v>
      </c>
      <c r="B3938" s="21" t="s">
        <v>1395</v>
      </c>
      <c r="C3938" s="21" t="s">
        <v>1395</v>
      </c>
      <c r="D3938" s="36">
        <v>1</v>
      </c>
      <c r="E3938" s="37" t="s">
        <v>37</v>
      </c>
      <c r="F3938" s="36">
        <v>1</v>
      </c>
      <c r="G3938" s="38" t="s">
        <v>38</v>
      </c>
      <c r="H3938" s="39">
        <v>22104</v>
      </c>
      <c r="I3938" s="21" t="s">
        <v>288</v>
      </c>
      <c r="J3938" s="25" t="s">
        <v>851</v>
      </c>
      <c r="K3938" s="35" t="s">
        <v>986</v>
      </c>
      <c r="L3938" s="21" t="s">
        <v>42</v>
      </c>
      <c r="M3938" s="21" t="s">
        <v>43</v>
      </c>
      <c r="N3938" s="25" t="s">
        <v>44</v>
      </c>
      <c r="O3938" s="28">
        <v>6</v>
      </c>
      <c r="P3938" s="22">
        <v>105</v>
      </c>
      <c r="Q3938" s="21" t="s">
        <v>580</v>
      </c>
      <c r="R3938" s="103">
        <f t="shared" si="61"/>
        <v>630</v>
      </c>
      <c r="S3938" s="28">
        <v>105</v>
      </c>
      <c r="T3938" s="28">
        <v>0</v>
      </c>
      <c r="U3938" s="28">
        <v>105</v>
      </c>
      <c r="V3938" s="28">
        <v>0</v>
      </c>
      <c r="W3938" s="28">
        <v>210</v>
      </c>
      <c r="X3938" s="28">
        <v>0</v>
      </c>
      <c r="Y3938" s="28">
        <v>210</v>
      </c>
      <c r="Z3938" s="28">
        <v>0</v>
      </c>
      <c r="AA3938" s="28">
        <v>0</v>
      </c>
      <c r="AB3938" s="28">
        <v>0</v>
      </c>
      <c r="AC3938" s="28">
        <v>0</v>
      </c>
      <c r="AD3938" s="28">
        <v>0</v>
      </c>
    </row>
    <row r="3939" spans="1:30" s="1" customFormat="1" ht="15" customHeight="1" x14ac:dyDescent="0.3">
      <c r="A3939" s="21" t="s">
        <v>34</v>
      </c>
      <c r="B3939" s="21" t="s">
        <v>1395</v>
      </c>
      <c r="C3939" s="21" t="s">
        <v>1395</v>
      </c>
      <c r="D3939" s="36">
        <v>1</v>
      </c>
      <c r="E3939" s="37" t="s">
        <v>37</v>
      </c>
      <c r="F3939" s="36">
        <v>1</v>
      </c>
      <c r="G3939" s="38" t="s">
        <v>38</v>
      </c>
      <c r="H3939" s="39">
        <v>22104</v>
      </c>
      <c r="I3939" s="21" t="s">
        <v>288</v>
      </c>
      <c r="J3939" s="25" t="s">
        <v>316</v>
      </c>
      <c r="K3939" s="35" t="s">
        <v>563</v>
      </c>
      <c r="L3939" s="21" t="s">
        <v>42</v>
      </c>
      <c r="M3939" s="21" t="s">
        <v>43</v>
      </c>
      <c r="N3939" s="25" t="s">
        <v>295</v>
      </c>
      <c r="O3939" s="28">
        <v>20</v>
      </c>
      <c r="P3939" s="22">
        <v>51.8</v>
      </c>
      <c r="Q3939" s="21" t="s">
        <v>580</v>
      </c>
      <c r="R3939" s="103">
        <f t="shared" si="61"/>
        <v>1036</v>
      </c>
      <c r="S3939" s="28">
        <v>518</v>
      </c>
      <c r="T3939" s="28">
        <v>0</v>
      </c>
      <c r="U3939" s="28">
        <v>0</v>
      </c>
      <c r="V3939" s="28">
        <v>0</v>
      </c>
      <c r="W3939" s="28">
        <v>518</v>
      </c>
      <c r="X3939" s="28">
        <v>0</v>
      </c>
      <c r="Y3939" s="28">
        <v>0</v>
      </c>
      <c r="Z3939" s="28">
        <v>0</v>
      </c>
      <c r="AA3939" s="28">
        <v>0</v>
      </c>
      <c r="AB3939" s="28">
        <v>0</v>
      </c>
      <c r="AC3939" s="28">
        <v>0</v>
      </c>
      <c r="AD3939" s="28">
        <v>0</v>
      </c>
    </row>
    <row r="3940" spans="1:30" s="1" customFormat="1" ht="15" customHeight="1" x14ac:dyDescent="0.3">
      <c r="A3940" s="21" t="s">
        <v>34</v>
      </c>
      <c r="B3940" s="21" t="s">
        <v>1395</v>
      </c>
      <c r="C3940" s="21" t="s">
        <v>1395</v>
      </c>
      <c r="D3940" s="36">
        <v>1</v>
      </c>
      <c r="E3940" s="37" t="s">
        <v>37</v>
      </c>
      <c r="F3940" s="36">
        <v>1</v>
      </c>
      <c r="G3940" s="38" t="s">
        <v>38</v>
      </c>
      <c r="H3940" s="39">
        <v>22104</v>
      </c>
      <c r="I3940" s="21" t="s">
        <v>288</v>
      </c>
      <c r="J3940" s="25" t="s">
        <v>686</v>
      </c>
      <c r="K3940" s="35" t="s">
        <v>687</v>
      </c>
      <c r="L3940" s="21" t="s">
        <v>42</v>
      </c>
      <c r="M3940" s="21" t="s">
        <v>43</v>
      </c>
      <c r="N3940" s="25" t="s">
        <v>63</v>
      </c>
      <c r="O3940" s="28">
        <v>3</v>
      </c>
      <c r="P3940" s="22">
        <v>110</v>
      </c>
      <c r="Q3940" s="21" t="s">
        <v>580</v>
      </c>
      <c r="R3940" s="103">
        <f t="shared" si="61"/>
        <v>330</v>
      </c>
      <c r="S3940" s="28">
        <v>110</v>
      </c>
      <c r="T3940" s="28">
        <v>0</v>
      </c>
      <c r="U3940" s="28">
        <v>110</v>
      </c>
      <c r="V3940" s="28">
        <v>0</v>
      </c>
      <c r="W3940" s="28">
        <v>110</v>
      </c>
      <c r="X3940" s="28">
        <v>0</v>
      </c>
      <c r="Y3940" s="28">
        <v>0</v>
      </c>
      <c r="Z3940" s="28">
        <v>0</v>
      </c>
      <c r="AA3940" s="28">
        <v>0</v>
      </c>
      <c r="AB3940" s="28">
        <v>0</v>
      </c>
      <c r="AC3940" s="28">
        <v>0</v>
      </c>
      <c r="AD3940" s="28">
        <v>0</v>
      </c>
    </row>
    <row r="3941" spans="1:30" s="1" customFormat="1" ht="15" customHeight="1" x14ac:dyDescent="0.3">
      <c r="A3941" s="21" t="s">
        <v>34</v>
      </c>
      <c r="B3941" s="21" t="s">
        <v>1395</v>
      </c>
      <c r="C3941" s="21" t="s">
        <v>1395</v>
      </c>
      <c r="D3941" s="36">
        <v>1</v>
      </c>
      <c r="E3941" s="37" t="s">
        <v>37</v>
      </c>
      <c r="F3941" s="36">
        <v>1</v>
      </c>
      <c r="G3941" s="38" t="s">
        <v>38</v>
      </c>
      <c r="H3941" s="39">
        <v>22104</v>
      </c>
      <c r="I3941" s="21" t="s">
        <v>288</v>
      </c>
      <c r="J3941" s="25" t="s">
        <v>339</v>
      </c>
      <c r="K3941" s="35" t="s">
        <v>340</v>
      </c>
      <c r="L3941" s="21" t="s">
        <v>42</v>
      </c>
      <c r="M3941" s="21" t="s">
        <v>43</v>
      </c>
      <c r="N3941" s="25" t="s">
        <v>44</v>
      </c>
      <c r="O3941" s="28">
        <v>4</v>
      </c>
      <c r="P3941" s="22">
        <v>253</v>
      </c>
      <c r="Q3941" s="21" t="s">
        <v>580</v>
      </c>
      <c r="R3941" s="103">
        <f t="shared" si="61"/>
        <v>1012</v>
      </c>
      <c r="S3941" s="28">
        <v>253</v>
      </c>
      <c r="T3941" s="28">
        <v>0</v>
      </c>
      <c r="U3941" s="28">
        <v>253</v>
      </c>
      <c r="V3941" s="28">
        <v>0</v>
      </c>
      <c r="W3941" s="28">
        <v>506</v>
      </c>
      <c r="X3941" s="28">
        <v>0</v>
      </c>
      <c r="Y3941" s="28">
        <v>0</v>
      </c>
      <c r="Z3941" s="28">
        <v>0</v>
      </c>
      <c r="AA3941" s="28">
        <v>0</v>
      </c>
      <c r="AB3941" s="28">
        <v>0</v>
      </c>
      <c r="AC3941" s="28">
        <v>0</v>
      </c>
      <c r="AD3941" s="28">
        <v>0</v>
      </c>
    </row>
    <row r="3942" spans="1:30" s="1" customFormat="1" ht="15" customHeight="1" x14ac:dyDescent="0.3">
      <c r="A3942" s="21" t="s">
        <v>34</v>
      </c>
      <c r="B3942" s="21" t="s">
        <v>1395</v>
      </c>
      <c r="C3942" s="21" t="s">
        <v>1395</v>
      </c>
      <c r="D3942" s="36">
        <v>1</v>
      </c>
      <c r="E3942" s="37" t="s">
        <v>37</v>
      </c>
      <c r="F3942" s="36">
        <v>1</v>
      </c>
      <c r="G3942" s="38" t="s">
        <v>38</v>
      </c>
      <c r="H3942" s="39">
        <v>22104</v>
      </c>
      <c r="I3942" s="21" t="s">
        <v>288</v>
      </c>
      <c r="J3942" s="25" t="s">
        <v>564</v>
      </c>
      <c r="K3942" s="35" t="s">
        <v>1474</v>
      </c>
      <c r="L3942" s="21" t="s">
        <v>42</v>
      </c>
      <c r="M3942" s="21" t="s">
        <v>43</v>
      </c>
      <c r="N3942" s="25" t="s">
        <v>63</v>
      </c>
      <c r="O3942" s="28">
        <v>1</v>
      </c>
      <c r="P3942" s="22">
        <v>200</v>
      </c>
      <c r="Q3942" s="21" t="s">
        <v>580</v>
      </c>
      <c r="R3942" s="103">
        <f t="shared" si="61"/>
        <v>200</v>
      </c>
      <c r="S3942" s="28">
        <v>0</v>
      </c>
      <c r="T3942" s="28">
        <v>200</v>
      </c>
      <c r="U3942" s="28">
        <v>0</v>
      </c>
      <c r="V3942" s="28">
        <v>0</v>
      </c>
      <c r="W3942" s="28">
        <v>0</v>
      </c>
      <c r="X3942" s="28">
        <v>0</v>
      </c>
      <c r="Y3942" s="28">
        <v>0</v>
      </c>
      <c r="Z3942" s="28">
        <v>0</v>
      </c>
      <c r="AA3942" s="28">
        <v>0</v>
      </c>
      <c r="AB3942" s="28">
        <v>0</v>
      </c>
      <c r="AC3942" s="28">
        <v>0</v>
      </c>
      <c r="AD3942" s="28">
        <v>0</v>
      </c>
    </row>
    <row r="3943" spans="1:30" s="1" customFormat="1" ht="15" customHeight="1" x14ac:dyDescent="0.3">
      <c r="A3943" s="21" t="s">
        <v>34</v>
      </c>
      <c r="B3943" s="21" t="s">
        <v>1395</v>
      </c>
      <c r="C3943" s="21" t="s">
        <v>1395</v>
      </c>
      <c r="D3943" s="36">
        <v>1</v>
      </c>
      <c r="E3943" s="37" t="s">
        <v>194</v>
      </c>
      <c r="F3943" s="36">
        <v>45</v>
      </c>
      <c r="G3943" s="38" t="s">
        <v>38</v>
      </c>
      <c r="H3943" s="39">
        <v>22104</v>
      </c>
      <c r="I3943" s="21" t="s">
        <v>288</v>
      </c>
      <c r="J3943" s="25" t="s">
        <v>320</v>
      </c>
      <c r="K3943" s="35" t="s">
        <v>566</v>
      </c>
      <c r="L3943" s="21" t="s">
        <v>42</v>
      </c>
      <c r="M3943" s="21" t="s">
        <v>43</v>
      </c>
      <c r="N3943" s="25" t="s">
        <v>295</v>
      </c>
      <c r="O3943" s="28">
        <v>2</v>
      </c>
      <c r="P3943" s="22">
        <v>250</v>
      </c>
      <c r="Q3943" s="21" t="s">
        <v>580</v>
      </c>
      <c r="R3943" s="103">
        <f t="shared" si="61"/>
        <v>500</v>
      </c>
      <c r="S3943" s="28">
        <v>0</v>
      </c>
      <c r="T3943" s="28">
        <v>0</v>
      </c>
      <c r="U3943" s="28">
        <v>250</v>
      </c>
      <c r="V3943" s="28">
        <v>0</v>
      </c>
      <c r="W3943" s="28">
        <v>0</v>
      </c>
      <c r="X3943" s="28">
        <v>0</v>
      </c>
      <c r="Y3943" s="28">
        <v>0</v>
      </c>
      <c r="Z3943" s="28">
        <v>250</v>
      </c>
      <c r="AA3943" s="28">
        <v>0</v>
      </c>
      <c r="AB3943" s="28">
        <v>0</v>
      </c>
      <c r="AC3943" s="28">
        <v>0</v>
      </c>
      <c r="AD3943" s="28">
        <v>0</v>
      </c>
    </row>
    <row r="3944" spans="1:30" s="1" customFormat="1" ht="15" customHeight="1" x14ac:dyDescent="0.3">
      <c r="A3944" s="21" t="s">
        <v>34</v>
      </c>
      <c r="B3944" s="21" t="s">
        <v>1395</v>
      </c>
      <c r="C3944" s="21" t="s">
        <v>1395</v>
      </c>
      <c r="D3944" s="36">
        <v>1</v>
      </c>
      <c r="E3944" s="37" t="s">
        <v>194</v>
      </c>
      <c r="F3944" s="36">
        <v>45</v>
      </c>
      <c r="G3944" s="38" t="s">
        <v>38</v>
      </c>
      <c r="H3944" s="39">
        <v>22104</v>
      </c>
      <c r="I3944" s="21" t="s">
        <v>288</v>
      </c>
      <c r="J3944" s="25" t="s">
        <v>326</v>
      </c>
      <c r="K3944" s="35" t="s">
        <v>327</v>
      </c>
      <c r="L3944" s="21" t="s">
        <v>42</v>
      </c>
      <c r="M3944" s="21" t="s">
        <v>43</v>
      </c>
      <c r="N3944" s="25" t="s">
        <v>300</v>
      </c>
      <c r="O3944" s="28">
        <v>2</v>
      </c>
      <c r="P3944" s="22">
        <v>190</v>
      </c>
      <c r="Q3944" s="21" t="s">
        <v>580</v>
      </c>
      <c r="R3944" s="103">
        <f t="shared" si="61"/>
        <v>380</v>
      </c>
      <c r="S3944" s="28">
        <v>0</v>
      </c>
      <c r="T3944" s="28">
        <v>0</v>
      </c>
      <c r="U3944" s="28">
        <v>190</v>
      </c>
      <c r="V3944" s="28">
        <v>0</v>
      </c>
      <c r="W3944" s="28">
        <v>0</v>
      </c>
      <c r="X3944" s="28">
        <v>0</v>
      </c>
      <c r="Y3944" s="28">
        <v>0</v>
      </c>
      <c r="Z3944" s="28">
        <v>190</v>
      </c>
      <c r="AA3944" s="28">
        <v>0</v>
      </c>
      <c r="AB3944" s="28">
        <v>0</v>
      </c>
      <c r="AC3944" s="28">
        <v>0</v>
      </c>
      <c r="AD3944" s="28">
        <v>0</v>
      </c>
    </row>
    <row r="3945" spans="1:30" s="1" customFormat="1" ht="15" customHeight="1" x14ac:dyDescent="0.3">
      <c r="A3945" s="21" t="s">
        <v>34</v>
      </c>
      <c r="B3945" s="21" t="s">
        <v>1395</v>
      </c>
      <c r="C3945" s="21" t="s">
        <v>1395</v>
      </c>
      <c r="D3945" s="36">
        <v>1</v>
      </c>
      <c r="E3945" s="37" t="s">
        <v>194</v>
      </c>
      <c r="F3945" s="36">
        <v>45</v>
      </c>
      <c r="G3945" s="38" t="s">
        <v>38</v>
      </c>
      <c r="H3945" s="39">
        <v>22104</v>
      </c>
      <c r="I3945" s="21" t="s">
        <v>288</v>
      </c>
      <c r="J3945" s="25" t="s">
        <v>316</v>
      </c>
      <c r="K3945" s="35" t="s">
        <v>563</v>
      </c>
      <c r="L3945" s="21" t="s">
        <v>42</v>
      </c>
      <c r="M3945" s="21" t="s">
        <v>43</v>
      </c>
      <c r="N3945" s="25" t="s">
        <v>295</v>
      </c>
      <c r="O3945" s="28">
        <v>6</v>
      </c>
      <c r="P3945" s="22">
        <v>36</v>
      </c>
      <c r="Q3945" s="21" t="s">
        <v>580</v>
      </c>
      <c r="R3945" s="103">
        <f t="shared" si="61"/>
        <v>216</v>
      </c>
      <c r="S3945" s="28">
        <v>0</v>
      </c>
      <c r="T3945" s="28">
        <v>0</v>
      </c>
      <c r="U3945" s="28">
        <v>108</v>
      </c>
      <c r="V3945" s="28">
        <v>0</v>
      </c>
      <c r="W3945" s="28">
        <v>0</v>
      </c>
      <c r="X3945" s="28">
        <v>0</v>
      </c>
      <c r="Y3945" s="28">
        <v>0</v>
      </c>
      <c r="Z3945" s="28">
        <v>108</v>
      </c>
      <c r="AA3945" s="28">
        <v>0</v>
      </c>
      <c r="AB3945" s="28">
        <v>0</v>
      </c>
      <c r="AC3945" s="28">
        <v>0</v>
      </c>
      <c r="AD3945" s="28">
        <v>0</v>
      </c>
    </row>
    <row r="3946" spans="1:30" s="1" customFormat="1" ht="15" customHeight="1" x14ac:dyDescent="0.3">
      <c r="A3946" s="21" t="s">
        <v>34</v>
      </c>
      <c r="B3946" s="21" t="s">
        <v>1395</v>
      </c>
      <c r="C3946" s="21" t="s">
        <v>1395</v>
      </c>
      <c r="D3946" s="36">
        <v>1</v>
      </c>
      <c r="E3946" s="37" t="s">
        <v>246</v>
      </c>
      <c r="F3946" s="36">
        <v>1</v>
      </c>
      <c r="G3946" s="38" t="s">
        <v>38</v>
      </c>
      <c r="H3946" s="39">
        <v>22104</v>
      </c>
      <c r="I3946" s="21" t="s">
        <v>288</v>
      </c>
      <c r="J3946" s="25" t="s">
        <v>984</v>
      </c>
      <c r="K3946" s="35" t="s">
        <v>1569</v>
      </c>
      <c r="L3946" s="21" t="s">
        <v>42</v>
      </c>
      <c r="M3946" s="21" t="s">
        <v>43</v>
      </c>
      <c r="N3946" s="25" t="s">
        <v>48</v>
      </c>
      <c r="O3946" s="28">
        <v>190</v>
      </c>
      <c r="P3946" s="22">
        <v>52</v>
      </c>
      <c r="Q3946" s="21" t="s">
        <v>580</v>
      </c>
      <c r="R3946" s="103">
        <f t="shared" si="61"/>
        <v>9880</v>
      </c>
      <c r="S3946" s="28">
        <v>1040</v>
      </c>
      <c r="T3946" s="28">
        <v>1040</v>
      </c>
      <c r="U3946" s="28">
        <v>1040</v>
      </c>
      <c r="V3946" s="28">
        <v>1040</v>
      </c>
      <c r="W3946" s="28">
        <v>1040</v>
      </c>
      <c r="X3946" s="28">
        <v>1040</v>
      </c>
      <c r="Y3946" s="28">
        <v>1040</v>
      </c>
      <c r="Z3946" s="28">
        <v>520</v>
      </c>
      <c r="AA3946" s="28">
        <v>520</v>
      </c>
      <c r="AB3946" s="28">
        <v>520</v>
      </c>
      <c r="AC3946" s="28">
        <v>520</v>
      </c>
      <c r="AD3946" s="28">
        <v>520</v>
      </c>
    </row>
    <row r="3947" spans="1:30" s="1" customFormat="1" ht="15" customHeight="1" x14ac:dyDescent="0.3">
      <c r="A3947" s="21" t="s">
        <v>34</v>
      </c>
      <c r="B3947" s="21" t="s">
        <v>1395</v>
      </c>
      <c r="C3947" s="21" t="s">
        <v>1395</v>
      </c>
      <c r="D3947" s="36">
        <v>1</v>
      </c>
      <c r="E3947" s="37" t="s">
        <v>194</v>
      </c>
      <c r="F3947" s="36">
        <v>88</v>
      </c>
      <c r="G3947" s="38" t="s">
        <v>245</v>
      </c>
      <c r="H3947" s="39">
        <v>22104</v>
      </c>
      <c r="I3947" s="21" t="s">
        <v>288</v>
      </c>
      <c r="J3947" s="27" t="s">
        <v>984</v>
      </c>
      <c r="K3947" s="35" t="s">
        <v>1569</v>
      </c>
      <c r="L3947" s="21" t="s">
        <v>42</v>
      </c>
      <c r="M3947" s="21" t="s">
        <v>43</v>
      </c>
      <c r="N3947" s="25" t="s">
        <v>48</v>
      </c>
      <c r="O3947" s="28">
        <v>240</v>
      </c>
      <c r="P3947" s="22">
        <v>25</v>
      </c>
      <c r="Q3947" s="21" t="s">
        <v>580</v>
      </c>
      <c r="R3947" s="103">
        <f t="shared" si="61"/>
        <v>6000</v>
      </c>
      <c r="S3947" s="28">
        <v>500</v>
      </c>
      <c r="T3947" s="28">
        <v>500</v>
      </c>
      <c r="U3947" s="28">
        <v>500</v>
      </c>
      <c r="V3947" s="28">
        <v>500</v>
      </c>
      <c r="W3947" s="28">
        <v>500</v>
      </c>
      <c r="X3947" s="28">
        <v>500</v>
      </c>
      <c r="Y3947" s="28">
        <v>500</v>
      </c>
      <c r="Z3947" s="28">
        <v>500</v>
      </c>
      <c r="AA3947" s="28">
        <v>500</v>
      </c>
      <c r="AB3947" s="28">
        <v>500</v>
      </c>
      <c r="AC3947" s="28">
        <v>500</v>
      </c>
      <c r="AD3947" s="28">
        <v>500</v>
      </c>
    </row>
    <row r="3948" spans="1:30" s="1" customFormat="1" ht="15" customHeight="1" x14ac:dyDescent="0.3">
      <c r="A3948" s="21" t="s">
        <v>34</v>
      </c>
      <c r="B3948" s="21" t="s">
        <v>1395</v>
      </c>
      <c r="C3948" s="21" t="s">
        <v>1395</v>
      </c>
      <c r="D3948" s="36">
        <v>1</v>
      </c>
      <c r="E3948" s="37" t="s">
        <v>194</v>
      </c>
      <c r="F3948" s="36">
        <v>88</v>
      </c>
      <c r="G3948" s="38" t="s">
        <v>245</v>
      </c>
      <c r="H3948" s="39">
        <v>22104</v>
      </c>
      <c r="I3948" s="21" t="s">
        <v>288</v>
      </c>
      <c r="J3948" s="27" t="s">
        <v>1576</v>
      </c>
      <c r="K3948" s="35" t="s">
        <v>315</v>
      </c>
      <c r="L3948" s="21" t="s">
        <v>42</v>
      </c>
      <c r="M3948" s="21" t="s">
        <v>43</v>
      </c>
      <c r="N3948" s="25" t="s">
        <v>338</v>
      </c>
      <c r="O3948" s="28">
        <v>1</v>
      </c>
      <c r="P3948" s="22">
        <v>2320</v>
      </c>
      <c r="Q3948" s="21" t="s">
        <v>580</v>
      </c>
      <c r="R3948" s="103">
        <f t="shared" si="61"/>
        <v>2320</v>
      </c>
      <c r="S3948" s="28">
        <v>0</v>
      </c>
      <c r="T3948" s="28">
        <v>0</v>
      </c>
      <c r="U3948" s="28">
        <v>0</v>
      </c>
      <c r="V3948" s="28">
        <v>0</v>
      </c>
      <c r="W3948" s="28">
        <v>0</v>
      </c>
      <c r="X3948" s="28">
        <v>0</v>
      </c>
      <c r="Y3948" s="28">
        <v>0</v>
      </c>
      <c r="Z3948" s="28">
        <v>0</v>
      </c>
      <c r="AA3948" s="28">
        <v>2320</v>
      </c>
      <c r="AB3948" s="28">
        <v>0</v>
      </c>
      <c r="AC3948" s="28">
        <v>0</v>
      </c>
      <c r="AD3948" s="28">
        <v>0</v>
      </c>
    </row>
    <row r="3949" spans="1:30" s="1" customFormat="1" ht="15" customHeight="1" x14ac:dyDescent="0.3">
      <c r="A3949" s="21" t="s">
        <v>34</v>
      </c>
      <c r="B3949" s="21" t="s">
        <v>1395</v>
      </c>
      <c r="C3949" s="21" t="s">
        <v>1395</v>
      </c>
      <c r="D3949" s="36">
        <v>1</v>
      </c>
      <c r="E3949" s="37" t="s">
        <v>37</v>
      </c>
      <c r="F3949" s="36">
        <v>1</v>
      </c>
      <c r="G3949" s="38" t="s">
        <v>38</v>
      </c>
      <c r="H3949" s="39">
        <v>22301</v>
      </c>
      <c r="I3949" s="21" t="s">
        <v>2277</v>
      </c>
      <c r="J3949" s="25" t="s">
        <v>1527</v>
      </c>
      <c r="K3949" s="35" t="s">
        <v>1528</v>
      </c>
      <c r="L3949" s="21" t="s">
        <v>42</v>
      </c>
      <c r="M3949" s="21" t="s">
        <v>43</v>
      </c>
      <c r="N3949" s="25" t="s">
        <v>48</v>
      </c>
      <c r="O3949" s="28">
        <v>1</v>
      </c>
      <c r="P3949" s="22">
        <v>1334</v>
      </c>
      <c r="Q3949" s="21" t="s">
        <v>580</v>
      </c>
      <c r="R3949" s="103">
        <f t="shared" si="61"/>
        <v>1334</v>
      </c>
      <c r="S3949" s="28">
        <v>0</v>
      </c>
      <c r="T3949" s="28">
        <v>1334</v>
      </c>
      <c r="U3949" s="28">
        <v>0</v>
      </c>
      <c r="V3949" s="28">
        <v>0</v>
      </c>
      <c r="W3949" s="28">
        <v>0</v>
      </c>
      <c r="X3949" s="28">
        <v>0</v>
      </c>
      <c r="Y3949" s="28">
        <v>0</v>
      </c>
      <c r="Z3949" s="28">
        <v>0</v>
      </c>
      <c r="AA3949" s="28">
        <v>0</v>
      </c>
      <c r="AB3949" s="28">
        <v>0</v>
      </c>
      <c r="AC3949" s="28">
        <v>0</v>
      </c>
      <c r="AD3949" s="28">
        <v>0</v>
      </c>
    </row>
    <row r="3950" spans="1:30" s="1" customFormat="1" ht="15" customHeight="1" x14ac:dyDescent="0.3">
      <c r="A3950" s="21" t="s">
        <v>34</v>
      </c>
      <c r="B3950" s="21" t="s">
        <v>1395</v>
      </c>
      <c r="C3950" s="21" t="s">
        <v>1395</v>
      </c>
      <c r="D3950" s="36">
        <v>1</v>
      </c>
      <c r="E3950" s="37" t="s">
        <v>109</v>
      </c>
      <c r="F3950" s="36">
        <v>43</v>
      </c>
      <c r="G3950" s="38" t="s">
        <v>38</v>
      </c>
      <c r="H3950" s="39" t="s">
        <v>1433</v>
      </c>
      <c r="I3950" s="21" t="s">
        <v>345</v>
      </c>
      <c r="J3950" s="50" t="s">
        <v>987</v>
      </c>
      <c r="K3950" s="35" t="s">
        <v>988</v>
      </c>
      <c r="L3950" s="21" t="s">
        <v>42</v>
      </c>
      <c r="M3950" s="21" t="s">
        <v>43</v>
      </c>
      <c r="N3950" s="25" t="s">
        <v>44</v>
      </c>
      <c r="O3950" s="28">
        <v>4</v>
      </c>
      <c r="P3950" s="22">
        <v>70</v>
      </c>
      <c r="Q3950" s="21" t="s">
        <v>580</v>
      </c>
      <c r="R3950" s="103">
        <f t="shared" si="61"/>
        <v>280</v>
      </c>
      <c r="S3950" s="28">
        <v>70</v>
      </c>
      <c r="T3950" s="28">
        <v>0</v>
      </c>
      <c r="U3950" s="28">
        <v>70</v>
      </c>
      <c r="V3950" s="28">
        <v>0</v>
      </c>
      <c r="W3950" s="28">
        <v>70</v>
      </c>
      <c r="X3950" s="28">
        <v>0</v>
      </c>
      <c r="Y3950" s="28">
        <v>70</v>
      </c>
      <c r="Z3950" s="28">
        <v>0</v>
      </c>
      <c r="AA3950" s="28">
        <v>0</v>
      </c>
      <c r="AB3950" s="28">
        <v>0</v>
      </c>
      <c r="AC3950" s="28">
        <v>0</v>
      </c>
      <c r="AD3950" s="28">
        <v>0</v>
      </c>
    </row>
    <row r="3951" spans="1:30" s="1" customFormat="1" ht="15" customHeight="1" x14ac:dyDescent="0.3">
      <c r="A3951" s="21" t="s">
        <v>34</v>
      </c>
      <c r="B3951" s="21" t="s">
        <v>1395</v>
      </c>
      <c r="C3951" s="21" t="s">
        <v>1395</v>
      </c>
      <c r="D3951" s="36">
        <v>1</v>
      </c>
      <c r="E3951" s="37" t="s">
        <v>109</v>
      </c>
      <c r="F3951" s="36">
        <v>43</v>
      </c>
      <c r="G3951" s="38" t="s">
        <v>38</v>
      </c>
      <c r="H3951" s="39" t="s">
        <v>1433</v>
      </c>
      <c r="I3951" s="21" t="s">
        <v>345</v>
      </c>
      <c r="J3951" s="50" t="s">
        <v>991</v>
      </c>
      <c r="K3951" s="35" t="s">
        <v>992</v>
      </c>
      <c r="L3951" s="21" t="s">
        <v>42</v>
      </c>
      <c r="M3951" s="21" t="s">
        <v>43</v>
      </c>
      <c r="N3951" s="25" t="s">
        <v>48</v>
      </c>
      <c r="O3951" s="28">
        <v>6</v>
      </c>
      <c r="P3951" s="22">
        <v>35.5</v>
      </c>
      <c r="Q3951" s="21" t="s">
        <v>580</v>
      </c>
      <c r="R3951" s="103">
        <f t="shared" si="61"/>
        <v>213</v>
      </c>
      <c r="S3951" s="28">
        <v>71</v>
      </c>
      <c r="T3951" s="28">
        <v>0</v>
      </c>
      <c r="U3951" s="28">
        <v>71</v>
      </c>
      <c r="V3951" s="28">
        <v>0</v>
      </c>
      <c r="W3951" s="28">
        <v>71</v>
      </c>
      <c r="X3951" s="28">
        <v>0</v>
      </c>
      <c r="Y3951" s="28">
        <v>0</v>
      </c>
      <c r="Z3951" s="28">
        <v>0</v>
      </c>
      <c r="AA3951" s="28">
        <v>0</v>
      </c>
      <c r="AB3951" s="28">
        <v>0</v>
      </c>
      <c r="AC3951" s="28">
        <v>0</v>
      </c>
      <c r="AD3951" s="28">
        <v>0</v>
      </c>
    </row>
    <row r="3952" spans="1:30" s="1" customFormat="1" ht="15" customHeight="1" x14ac:dyDescent="0.3">
      <c r="A3952" s="21" t="s">
        <v>34</v>
      </c>
      <c r="B3952" s="21" t="s">
        <v>1395</v>
      </c>
      <c r="C3952" s="21" t="s">
        <v>1395</v>
      </c>
      <c r="D3952" s="36">
        <v>1</v>
      </c>
      <c r="E3952" s="37" t="s">
        <v>37</v>
      </c>
      <c r="F3952" s="36">
        <v>1</v>
      </c>
      <c r="G3952" s="38" t="s">
        <v>38</v>
      </c>
      <c r="H3952" s="39">
        <v>24601</v>
      </c>
      <c r="I3952" s="21" t="s">
        <v>345</v>
      </c>
      <c r="J3952" s="25" t="s">
        <v>146</v>
      </c>
      <c r="K3952" s="35" t="s">
        <v>147</v>
      </c>
      <c r="L3952" s="21" t="s">
        <v>42</v>
      </c>
      <c r="M3952" s="21" t="s">
        <v>43</v>
      </c>
      <c r="N3952" s="25" t="s">
        <v>48</v>
      </c>
      <c r="O3952" s="28">
        <v>2</v>
      </c>
      <c r="P3952" s="22">
        <v>278</v>
      </c>
      <c r="Q3952" s="21" t="s">
        <v>580</v>
      </c>
      <c r="R3952" s="103">
        <f t="shared" si="61"/>
        <v>556</v>
      </c>
      <c r="S3952" s="28">
        <v>0</v>
      </c>
      <c r="T3952" s="28">
        <v>278</v>
      </c>
      <c r="U3952" s="28">
        <v>0</v>
      </c>
      <c r="V3952" s="28">
        <v>0</v>
      </c>
      <c r="W3952" s="28">
        <v>278</v>
      </c>
      <c r="X3952" s="28">
        <v>0</v>
      </c>
      <c r="Y3952" s="28">
        <v>0</v>
      </c>
      <c r="Z3952" s="28">
        <v>0</v>
      </c>
      <c r="AA3952" s="28">
        <v>0</v>
      </c>
      <c r="AB3952" s="28">
        <v>0</v>
      </c>
      <c r="AC3952" s="28">
        <v>0</v>
      </c>
      <c r="AD3952" s="28">
        <v>0</v>
      </c>
    </row>
    <row r="3953" spans="1:30" s="1" customFormat="1" ht="15" customHeight="1" x14ac:dyDescent="0.3">
      <c r="A3953" s="21" t="s">
        <v>34</v>
      </c>
      <c r="B3953" s="21" t="s">
        <v>1395</v>
      </c>
      <c r="C3953" s="21" t="s">
        <v>1395</v>
      </c>
      <c r="D3953" s="36">
        <v>1</v>
      </c>
      <c r="E3953" s="37" t="s">
        <v>37</v>
      </c>
      <c r="F3953" s="36">
        <v>1</v>
      </c>
      <c r="G3953" s="38" t="s">
        <v>38</v>
      </c>
      <c r="H3953" s="39">
        <v>24601</v>
      </c>
      <c r="I3953" s="21" t="s">
        <v>345</v>
      </c>
      <c r="J3953" s="25" t="s">
        <v>993</v>
      </c>
      <c r="K3953" s="35" t="s">
        <v>994</v>
      </c>
      <c r="L3953" s="21" t="s">
        <v>42</v>
      </c>
      <c r="M3953" s="21" t="s">
        <v>43</v>
      </c>
      <c r="N3953" s="25" t="s">
        <v>48</v>
      </c>
      <c r="O3953" s="28">
        <v>2</v>
      </c>
      <c r="P3953" s="22">
        <v>278</v>
      </c>
      <c r="Q3953" s="21" t="s">
        <v>580</v>
      </c>
      <c r="R3953" s="103">
        <f t="shared" si="61"/>
        <v>556</v>
      </c>
      <c r="S3953" s="28">
        <v>0</v>
      </c>
      <c r="T3953" s="28">
        <v>278</v>
      </c>
      <c r="U3953" s="28">
        <v>0</v>
      </c>
      <c r="V3953" s="28">
        <v>0</v>
      </c>
      <c r="W3953" s="28">
        <v>278</v>
      </c>
      <c r="X3953" s="28">
        <v>0</v>
      </c>
      <c r="Y3953" s="28">
        <v>0</v>
      </c>
      <c r="Z3953" s="28">
        <v>0</v>
      </c>
      <c r="AA3953" s="28">
        <v>0</v>
      </c>
      <c r="AB3953" s="28">
        <v>0</v>
      </c>
      <c r="AC3953" s="28">
        <v>0</v>
      </c>
      <c r="AD3953" s="28">
        <v>0</v>
      </c>
    </row>
    <row r="3954" spans="1:30" s="1" customFormat="1" ht="15" customHeight="1" x14ac:dyDescent="0.3">
      <c r="A3954" s="21" t="s">
        <v>34</v>
      </c>
      <c r="B3954" s="21" t="s">
        <v>1395</v>
      </c>
      <c r="C3954" s="21" t="s">
        <v>1395</v>
      </c>
      <c r="D3954" s="36">
        <v>1</v>
      </c>
      <c r="E3954" s="37" t="s">
        <v>37</v>
      </c>
      <c r="F3954" s="36">
        <v>1</v>
      </c>
      <c r="G3954" s="38" t="s">
        <v>38</v>
      </c>
      <c r="H3954" s="39">
        <v>24601</v>
      </c>
      <c r="I3954" s="21" t="s">
        <v>345</v>
      </c>
      <c r="J3954" s="25" t="s">
        <v>765</v>
      </c>
      <c r="K3954" s="35" t="s">
        <v>1061</v>
      </c>
      <c r="L3954" s="21" t="s">
        <v>42</v>
      </c>
      <c r="M3954" s="21" t="s">
        <v>43</v>
      </c>
      <c r="N3954" s="25" t="s">
        <v>48</v>
      </c>
      <c r="O3954" s="28">
        <v>2</v>
      </c>
      <c r="P3954" s="22">
        <v>128</v>
      </c>
      <c r="Q3954" s="21" t="s">
        <v>580</v>
      </c>
      <c r="R3954" s="103">
        <f t="shared" si="61"/>
        <v>256</v>
      </c>
      <c r="S3954" s="28">
        <v>0</v>
      </c>
      <c r="T3954" s="28">
        <v>128</v>
      </c>
      <c r="U3954" s="28">
        <v>0</v>
      </c>
      <c r="V3954" s="28">
        <v>0</v>
      </c>
      <c r="W3954" s="28">
        <v>128</v>
      </c>
      <c r="X3954" s="28">
        <v>0</v>
      </c>
      <c r="Y3954" s="28">
        <v>0</v>
      </c>
      <c r="Z3954" s="28">
        <v>0</v>
      </c>
      <c r="AA3954" s="28">
        <v>0</v>
      </c>
      <c r="AB3954" s="28">
        <v>0</v>
      </c>
      <c r="AC3954" s="28">
        <v>0</v>
      </c>
      <c r="AD3954" s="28">
        <v>0</v>
      </c>
    </row>
    <row r="3955" spans="1:30" s="1" customFormat="1" ht="15" customHeight="1" x14ac:dyDescent="0.3">
      <c r="A3955" s="21" t="s">
        <v>34</v>
      </c>
      <c r="B3955" s="21" t="s">
        <v>1395</v>
      </c>
      <c r="C3955" s="21" t="s">
        <v>1395</v>
      </c>
      <c r="D3955" s="36">
        <v>1</v>
      </c>
      <c r="E3955" s="37" t="s">
        <v>37</v>
      </c>
      <c r="F3955" s="36">
        <v>1</v>
      </c>
      <c r="G3955" s="38" t="s">
        <v>38</v>
      </c>
      <c r="H3955" s="39">
        <v>24601</v>
      </c>
      <c r="I3955" s="21" t="s">
        <v>345</v>
      </c>
      <c r="J3955" s="25" t="s">
        <v>360</v>
      </c>
      <c r="K3955" s="35" t="s">
        <v>361</v>
      </c>
      <c r="L3955" s="21" t="s">
        <v>42</v>
      </c>
      <c r="M3955" s="21" t="s">
        <v>43</v>
      </c>
      <c r="N3955" s="25" t="s">
        <v>48</v>
      </c>
      <c r="O3955" s="28">
        <v>2</v>
      </c>
      <c r="P3955" s="22">
        <v>140</v>
      </c>
      <c r="Q3955" s="21" t="s">
        <v>580</v>
      </c>
      <c r="R3955" s="103">
        <f t="shared" si="61"/>
        <v>280</v>
      </c>
      <c r="S3955" s="28">
        <v>0</v>
      </c>
      <c r="T3955" s="28">
        <v>140</v>
      </c>
      <c r="U3955" s="28">
        <v>0</v>
      </c>
      <c r="V3955" s="28">
        <v>0</v>
      </c>
      <c r="W3955" s="28">
        <v>140</v>
      </c>
      <c r="X3955" s="28">
        <v>0</v>
      </c>
      <c r="Y3955" s="28">
        <v>0</v>
      </c>
      <c r="Z3955" s="28">
        <v>0</v>
      </c>
      <c r="AA3955" s="28">
        <v>0</v>
      </c>
      <c r="AB3955" s="28">
        <v>0</v>
      </c>
      <c r="AC3955" s="28">
        <v>0</v>
      </c>
      <c r="AD3955" s="28">
        <v>0</v>
      </c>
    </row>
    <row r="3956" spans="1:30" s="1" customFormat="1" ht="15" customHeight="1" x14ac:dyDescent="0.3">
      <c r="A3956" s="21" t="s">
        <v>34</v>
      </c>
      <c r="B3956" s="21" t="s">
        <v>1395</v>
      </c>
      <c r="C3956" s="21" t="s">
        <v>1395</v>
      </c>
      <c r="D3956" s="36">
        <v>1</v>
      </c>
      <c r="E3956" s="37" t="s">
        <v>37</v>
      </c>
      <c r="F3956" s="36">
        <v>1</v>
      </c>
      <c r="G3956" s="38" t="s">
        <v>38</v>
      </c>
      <c r="H3956" s="39">
        <v>24601</v>
      </c>
      <c r="I3956" s="21" t="s">
        <v>345</v>
      </c>
      <c r="J3956" s="25" t="s">
        <v>351</v>
      </c>
      <c r="K3956" s="35" t="s">
        <v>352</v>
      </c>
      <c r="L3956" s="21" t="s">
        <v>42</v>
      </c>
      <c r="M3956" s="21" t="s">
        <v>43</v>
      </c>
      <c r="N3956" s="25" t="s">
        <v>44</v>
      </c>
      <c r="O3956" s="28">
        <v>2</v>
      </c>
      <c r="P3956" s="22">
        <v>325</v>
      </c>
      <c r="Q3956" s="21" t="s">
        <v>580</v>
      </c>
      <c r="R3956" s="103">
        <f t="shared" si="61"/>
        <v>650</v>
      </c>
      <c r="S3956" s="28">
        <v>325</v>
      </c>
      <c r="T3956" s="28">
        <v>0</v>
      </c>
      <c r="U3956" s="28">
        <v>0</v>
      </c>
      <c r="V3956" s="28">
        <v>0</v>
      </c>
      <c r="W3956" s="28">
        <v>325</v>
      </c>
      <c r="X3956" s="28">
        <v>0</v>
      </c>
      <c r="Y3956" s="28">
        <v>0</v>
      </c>
      <c r="Z3956" s="28">
        <v>0</v>
      </c>
      <c r="AA3956" s="28">
        <v>0</v>
      </c>
      <c r="AB3956" s="28">
        <v>0</v>
      </c>
      <c r="AC3956" s="28">
        <v>0</v>
      </c>
      <c r="AD3956" s="28">
        <v>0</v>
      </c>
    </row>
    <row r="3957" spans="1:30" s="1" customFormat="1" ht="15" customHeight="1" x14ac:dyDescent="0.3">
      <c r="A3957" s="21" t="s">
        <v>34</v>
      </c>
      <c r="B3957" s="21" t="s">
        <v>1395</v>
      </c>
      <c r="C3957" s="21" t="s">
        <v>1395</v>
      </c>
      <c r="D3957" s="36">
        <v>1</v>
      </c>
      <c r="E3957" s="37" t="s">
        <v>37</v>
      </c>
      <c r="F3957" s="36">
        <v>1</v>
      </c>
      <c r="G3957" s="38" t="s">
        <v>38</v>
      </c>
      <c r="H3957" s="39">
        <v>24601</v>
      </c>
      <c r="I3957" s="21" t="s">
        <v>345</v>
      </c>
      <c r="J3957" s="25" t="s">
        <v>360</v>
      </c>
      <c r="K3957" s="35" t="s">
        <v>361</v>
      </c>
      <c r="L3957" s="21" t="s">
        <v>42</v>
      </c>
      <c r="M3957" s="21" t="s">
        <v>43</v>
      </c>
      <c r="N3957" s="25" t="s">
        <v>48</v>
      </c>
      <c r="O3957" s="28">
        <v>8</v>
      </c>
      <c r="P3957" s="22">
        <v>101.5</v>
      </c>
      <c r="Q3957" s="21" t="s">
        <v>580</v>
      </c>
      <c r="R3957" s="103">
        <f t="shared" si="61"/>
        <v>812</v>
      </c>
      <c r="S3957" s="28">
        <v>0</v>
      </c>
      <c r="T3957" s="28">
        <v>0</v>
      </c>
      <c r="U3957" s="28">
        <v>406</v>
      </c>
      <c r="V3957" s="28">
        <v>0</v>
      </c>
      <c r="W3957" s="28">
        <v>0</v>
      </c>
      <c r="X3957" s="28">
        <v>406</v>
      </c>
      <c r="Y3957" s="28">
        <v>0</v>
      </c>
      <c r="Z3957" s="28">
        <v>0</v>
      </c>
      <c r="AA3957" s="28">
        <v>0</v>
      </c>
      <c r="AB3957" s="28">
        <v>0</v>
      </c>
      <c r="AC3957" s="28">
        <v>0</v>
      </c>
      <c r="AD3957" s="28">
        <v>0</v>
      </c>
    </row>
    <row r="3958" spans="1:30" s="1" customFormat="1" ht="15" customHeight="1" x14ac:dyDescent="0.3">
      <c r="A3958" s="21" t="s">
        <v>34</v>
      </c>
      <c r="B3958" s="21" t="s">
        <v>1395</v>
      </c>
      <c r="C3958" s="21" t="s">
        <v>1395</v>
      </c>
      <c r="D3958" s="36">
        <v>1</v>
      </c>
      <c r="E3958" s="37" t="s">
        <v>37</v>
      </c>
      <c r="F3958" s="36">
        <v>1</v>
      </c>
      <c r="G3958" s="38" t="s">
        <v>38</v>
      </c>
      <c r="H3958" s="39">
        <v>24601</v>
      </c>
      <c r="I3958" s="21" t="s">
        <v>345</v>
      </c>
      <c r="J3958" s="25" t="s">
        <v>765</v>
      </c>
      <c r="K3958" s="35" t="s">
        <v>1061</v>
      </c>
      <c r="L3958" s="21" t="s">
        <v>42</v>
      </c>
      <c r="M3958" s="21" t="s">
        <v>43</v>
      </c>
      <c r="N3958" s="25" t="s">
        <v>48</v>
      </c>
      <c r="O3958" s="28">
        <v>8</v>
      </c>
      <c r="P3958" s="22">
        <v>108</v>
      </c>
      <c r="Q3958" s="21" t="s">
        <v>580</v>
      </c>
      <c r="R3958" s="103">
        <f t="shared" si="61"/>
        <v>864</v>
      </c>
      <c r="S3958" s="28">
        <v>0</v>
      </c>
      <c r="T3958" s="28">
        <v>0</v>
      </c>
      <c r="U3958" s="28">
        <v>432</v>
      </c>
      <c r="V3958" s="28">
        <v>0</v>
      </c>
      <c r="W3958" s="28">
        <v>0</v>
      </c>
      <c r="X3958" s="28">
        <v>432</v>
      </c>
      <c r="Y3958" s="28">
        <v>0</v>
      </c>
      <c r="Z3958" s="28">
        <v>0</v>
      </c>
      <c r="AA3958" s="28">
        <v>0</v>
      </c>
      <c r="AB3958" s="28">
        <v>0</v>
      </c>
      <c r="AC3958" s="28">
        <v>0</v>
      </c>
      <c r="AD3958" s="28">
        <v>0</v>
      </c>
    </row>
    <row r="3959" spans="1:30" s="1" customFormat="1" ht="15" customHeight="1" x14ac:dyDescent="0.3">
      <c r="A3959" s="21" t="s">
        <v>34</v>
      </c>
      <c r="B3959" s="21" t="s">
        <v>1395</v>
      </c>
      <c r="C3959" s="21" t="s">
        <v>1395</v>
      </c>
      <c r="D3959" s="36">
        <v>1</v>
      </c>
      <c r="E3959" s="37" t="s">
        <v>37</v>
      </c>
      <c r="F3959" s="36">
        <v>1</v>
      </c>
      <c r="G3959" s="38" t="s">
        <v>38</v>
      </c>
      <c r="H3959" s="39">
        <v>24601</v>
      </c>
      <c r="I3959" s="21" t="s">
        <v>345</v>
      </c>
      <c r="J3959" s="25" t="s">
        <v>991</v>
      </c>
      <c r="K3959" s="35" t="s">
        <v>992</v>
      </c>
      <c r="L3959" s="21" t="s">
        <v>42</v>
      </c>
      <c r="M3959" s="21" t="s">
        <v>43</v>
      </c>
      <c r="N3959" s="25" t="s">
        <v>48</v>
      </c>
      <c r="O3959" s="28">
        <v>2</v>
      </c>
      <c r="P3959" s="22">
        <v>118.5</v>
      </c>
      <c r="Q3959" s="21" t="s">
        <v>580</v>
      </c>
      <c r="R3959" s="103">
        <f t="shared" si="61"/>
        <v>237</v>
      </c>
      <c r="S3959" s="28">
        <v>237</v>
      </c>
      <c r="T3959" s="28">
        <v>0</v>
      </c>
      <c r="U3959" s="28">
        <v>0</v>
      </c>
      <c r="V3959" s="28">
        <v>0</v>
      </c>
      <c r="W3959" s="28">
        <v>0</v>
      </c>
      <c r="X3959" s="28">
        <v>0</v>
      </c>
      <c r="Y3959" s="28">
        <v>0</v>
      </c>
      <c r="Z3959" s="28">
        <v>0</v>
      </c>
      <c r="AA3959" s="28">
        <v>0</v>
      </c>
      <c r="AB3959" s="28">
        <v>0</v>
      </c>
      <c r="AC3959" s="28">
        <v>0</v>
      </c>
      <c r="AD3959" s="28">
        <v>0</v>
      </c>
    </row>
    <row r="3960" spans="1:30" s="1" customFormat="1" ht="15" customHeight="1" x14ac:dyDescent="0.3">
      <c r="A3960" s="21" t="s">
        <v>34</v>
      </c>
      <c r="B3960" s="21" t="s">
        <v>1395</v>
      </c>
      <c r="C3960" s="21" t="s">
        <v>1395</v>
      </c>
      <c r="D3960" s="36">
        <v>1</v>
      </c>
      <c r="E3960" s="37" t="s">
        <v>37</v>
      </c>
      <c r="F3960" s="36">
        <v>1</v>
      </c>
      <c r="G3960" s="38" t="s">
        <v>38</v>
      </c>
      <c r="H3960" s="39">
        <v>24601</v>
      </c>
      <c r="I3960" s="21" t="s">
        <v>345</v>
      </c>
      <c r="J3960" s="25" t="s">
        <v>1177</v>
      </c>
      <c r="K3960" s="35" t="s">
        <v>1178</v>
      </c>
      <c r="L3960" s="21" t="s">
        <v>42</v>
      </c>
      <c r="M3960" s="21" t="s">
        <v>43</v>
      </c>
      <c r="N3960" s="25" t="s">
        <v>48</v>
      </c>
      <c r="O3960" s="28">
        <v>3</v>
      </c>
      <c r="P3960" s="22">
        <v>198.33333333333334</v>
      </c>
      <c r="Q3960" s="21" t="s">
        <v>580</v>
      </c>
      <c r="R3960" s="103">
        <f t="shared" si="61"/>
        <v>595</v>
      </c>
      <c r="S3960" s="28">
        <v>0</v>
      </c>
      <c r="T3960" s="28">
        <v>0</v>
      </c>
      <c r="U3960" s="28">
        <v>397</v>
      </c>
      <c r="V3960" s="28">
        <v>0</v>
      </c>
      <c r="W3960" s="28">
        <v>198</v>
      </c>
      <c r="X3960" s="28">
        <v>0</v>
      </c>
      <c r="Y3960" s="28">
        <v>0</v>
      </c>
      <c r="Z3960" s="28">
        <v>0</v>
      </c>
      <c r="AA3960" s="28">
        <v>0</v>
      </c>
      <c r="AB3960" s="28">
        <v>0</v>
      </c>
      <c r="AC3960" s="28">
        <v>0</v>
      </c>
      <c r="AD3960" s="28">
        <v>0</v>
      </c>
    </row>
    <row r="3961" spans="1:30" s="1" customFormat="1" ht="15" customHeight="1" x14ac:dyDescent="0.3">
      <c r="A3961" s="21" t="s">
        <v>34</v>
      </c>
      <c r="B3961" s="21" t="s">
        <v>1395</v>
      </c>
      <c r="C3961" s="21" t="s">
        <v>1395</v>
      </c>
      <c r="D3961" s="36">
        <v>1</v>
      </c>
      <c r="E3961" s="37" t="s">
        <v>37</v>
      </c>
      <c r="F3961" s="36">
        <v>1</v>
      </c>
      <c r="G3961" s="38" t="s">
        <v>38</v>
      </c>
      <c r="H3961" s="39">
        <v>24601</v>
      </c>
      <c r="I3961" s="21" t="s">
        <v>345</v>
      </c>
      <c r="J3961" s="25" t="s">
        <v>1138</v>
      </c>
      <c r="K3961" s="35" t="s">
        <v>1139</v>
      </c>
      <c r="L3961" s="21" t="s">
        <v>42</v>
      </c>
      <c r="M3961" s="21" t="s">
        <v>43</v>
      </c>
      <c r="N3961" s="25" t="s">
        <v>48</v>
      </c>
      <c r="O3961" s="28">
        <v>2</v>
      </c>
      <c r="P3961" s="22">
        <v>400</v>
      </c>
      <c r="Q3961" s="21" t="s">
        <v>580</v>
      </c>
      <c r="R3961" s="103">
        <f t="shared" si="61"/>
        <v>800</v>
      </c>
      <c r="S3961" s="28">
        <v>800</v>
      </c>
      <c r="T3961" s="28">
        <v>0</v>
      </c>
      <c r="U3961" s="28">
        <v>0</v>
      </c>
      <c r="V3961" s="28">
        <v>0</v>
      </c>
      <c r="W3961" s="28">
        <v>0</v>
      </c>
      <c r="X3961" s="28">
        <v>0</v>
      </c>
      <c r="Y3961" s="28">
        <v>0</v>
      </c>
      <c r="Z3961" s="28">
        <v>0</v>
      </c>
      <c r="AA3961" s="28">
        <v>0</v>
      </c>
      <c r="AB3961" s="28">
        <v>0</v>
      </c>
      <c r="AC3961" s="28">
        <v>0</v>
      </c>
      <c r="AD3961" s="28">
        <v>0</v>
      </c>
    </row>
    <row r="3962" spans="1:30" s="1" customFormat="1" ht="15" customHeight="1" x14ac:dyDescent="0.3">
      <c r="A3962" s="21" t="s">
        <v>34</v>
      </c>
      <c r="B3962" s="21" t="s">
        <v>1395</v>
      </c>
      <c r="C3962" s="21" t="s">
        <v>1395</v>
      </c>
      <c r="D3962" s="36">
        <v>1</v>
      </c>
      <c r="E3962" s="37" t="s">
        <v>37</v>
      </c>
      <c r="F3962" s="36">
        <v>1</v>
      </c>
      <c r="G3962" s="38" t="s">
        <v>38</v>
      </c>
      <c r="H3962" s="39">
        <v>24601</v>
      </c>
      <c r="I3962" s="21" t="s">
        <v>345</v>
      </c>
      <c r="J3962" s="25" t="s">
        <v>1230</v>
      </c>
      <c r="K3962" s="35" t="s">
        <v>854</v>
      </c>
      <c r="L3962" s="21" t="s">
        <v>42</v>
      </c>
      <c r="M3962" s="21" t="s">
        <v>43</v>
      </c>
      <c r="N3962" s="25" t="s">
        <v>48</v>
      </c>
      <c r="O3962" s="28">
        <v>4</v>
      </c>
      <c r="P3962" s="22">
        <v>40.5</v>
      </c>
      <c r="Q3962" s="21" t="s">
        <v>580</v>
      </c>
      <c r="R3962" s="103">
        <f t="shared" si="61"/>
        <v>162</v>
      </c>
      <c r="S3962" s="28">
        <v>0</v>
      </c>
      <c r="T3962" s="28">
        <v>0</v>
      </c>
      <c r="U3962" s="28">
        <v>81</v>
      </c>
      <c r="V3962" s="28">
        <v>0</v>
      </c>
      <c r="W3962" s="28">
        <v>81</v>
      </c>
      <c r="X3962" s="28">
        <v>0</v>
      </c>
      <c r="Y3962" s="28">
        <v>0</v>
      </c>
      <c r="Z3962" s="28">
        <v>0</v>
      </c>
      <c r="AA3962" s="28">
        <v>0</v>
      </c>
      <c r="AB3962" s="28">
        <v>0</v>
      </c>
      <c r="AC3962" s="28">
        <v>0</v>
      </c>
      <c r="AD3962" s="28">
        <v>0</v>
      </c>
    </row>
    <row r="3963" spans="1:30" s="1" customFormat="1" ht="15" customHeight="1" x14ac:dyDescent="0.3">
      <c r="A3963" s="21" t="s">
        <v>34</v>
      </c>
      <c r="B3963" s="21" t="s">
        <v>1395</v>
      </c>
      <c r="C3963" s="21" t="s">
        <v>1395</v>
      </c>
      <c r="D3963" s="36">
        <v>1</v>
      </c>
      <c r="E3963" s="37" t="s">
        <v>37</v>
      </c>
      <c r="F3963" s="36">
        <v>1</v>
      </c>
      <c r="G3963" s="38" t="s">
        <v>38</v>
      </c>
      <c r="H3963" s="39">
        <v>24601</v>
      </c>
      <c r="I3963" s="21" t="s">
        <v>345</v>
      </c>
      <c r="J3963" s="25" t="s">
        <v>1065</v>
      </c>
      <c r="K3963" s="35" t="s">
        <v>2278</v>
      </c>
      <c r="L3963" s="21" t="s">
        <v>42</v>
      </c>
      <c r="M3963" s="21" t="s">
        <v>43</v>
      </c>
      <c r="N3963" s="25" t="s">
        <v>48</v>
      </c>
      <c r="O3963" s="28">
        <v>2</v>
      </c>
      <c r="P3963" s="22">
        <v>37</v>
      </c>
      <c r="Q3963" s="21" t="s">
        <v>580</v>
      </c>
      <c r="R3963" s="103">
        <f t="shared" si="61"/>
        <v>74</v>
      </c>
      <c r="S3963" s="28">
        <v>37</v>
      </c>
      <c r="T3963" s="28">
        <v>0</v>
      </c>
      <c r="U3963" s="28">
        <v>0</v>
      </c>
      <c r="V3963" s="28">
        <v>0</v>
      </c>
      <c r="W3963" s="28">
        <v>37</v>
      </c>
      <c r="X3963" s="28">
        <v>0</v>
      </c>
      <c r="Y3963" s="28">
        <v>0</v>
      </c>
      <c r="Z3963" s="28">
        <v>0</v>
      </c>
      <c r="AA3963" s="28">
        <v>0</v>
      </c>
      <c r="AB3963" s="28">
        <v>0</v>
      </c>
      <c r="AC3963" s="28">
        <v>0</v>
      </c>
      <c r="AD3963" s="28">
        <v>0</v>
      </c>
    </row>
    <row r="3964" spans="1:30" s="1" customFormat="1" ht="15" customHeight="1" x14ac:dyDescent="0.3">
      <c r="A3964" s="21" t="s">
        <v>34</v>
      </c>
      <c r="B3964" s="21" t="s">
        <v>1395</v>
      </c>
      <c r="C3964" s="21" t="s">
        <v>1395</v>
      </c>
      <c r="D3964" s="36">
        <v>1</v>
      </c>
      <c r="E3964" s="37" t="s">
        <v>37</v>
      </c>
      <c r="F3964" s="36">
        <v>1</v>
      </c>
      <c r="G3964" s="38" t="s">
        <v>38</v>
      </c>
      <c r="H3964" s="39">
        <v>24601</v>
      </c>
      <c r="I3964" s="21" t="s">
        <v>345</v>
      </c>
      <c r="J3964" s="25" t="s">
        <v>1431</v>
      </c>
      <c r="K3964" s="35" t="s">
        <v>1753</v>
      </c>
      <c r="L3964" s="21" t="s">
        <v>42</v>
      </c>
      <c r="M3964" s="21" t="s">
        <v>43</v>
      </c>
      <c r="N3964" s="25" t="s">
        <v>48</v>
      </c>
      <c r="O3964" s="28">
        <v>2</v>
      </c>
      <c r="P3964" s="22">
        <v>82</v>
      </c>
      <c r="Q3964" s="21" t="s">
        <v>580</v>
      </c>
      <c r="R3964" s="103">
        <f t="shared" si="61"/>
        <v>164</v>
      </c>
      <c r="S3964" s="28">
        <v>82</v>
      </c>
      <c r="T3964" s="28">
        <v>0</v>
      </c>
      <c r="U3964" s="28">
        <v>0</v>
      </c>
      <c r="V3964" s="28">
        <v>0</v>
      </c>
      <c r="W3964" s="28">
        <v>82</v>
      </c>
      <c r="X3964" s="28">
        <v>0</v>
      </c>
      <c r="Y3964" s="28">
        <v>0</v>
      </c>
      <c r="Z3964" s="28">
        <v>0</v>
      </c>
      <c r="AA3964" s="28">
        <v>0</v>
      </c>
      <c r="AB3964" s="28">
        <v>0</v>
      </c>
      <c r="AC3964" s="28">
        <v>0</v>
      </c>
      <c r="AD3964" s="28">
        <v>0</v>
      </c>
    </row>
    <row r="3965" spans="1:30" s="1" customFormat="1" ht="15" customHeight="1" x14ac:dyDescent="0.3">
      <c r="A3965" s="21" t="s">
        <v>34</v>
      </c>
      <c r="B3965" s="21" t="s">
        <v>1395</v>
      </c>
      <c r="C3965" s="21" t="s">
        <v>1395</v>
      </c>
      <c r="D3965" s="36">
        <v>1</v>
      </c>
      <c r="E3965" s="37" t="s">
        <v>37</v>
      </c>
      <c r="F3965" s="36">
        <v>1</v>
      </c>
      <c r="G3965" s="38" t="s">
        <v>38</v>
      </c>
      <c r="H3965" s="39">
        <v>24601</v>
      </c>
      <c r="I3965" s="21" t="s">
        <v>345</v>
      </c>
      <c r="J3965" s="25" t="s">
        <v>688</v>
      </c>
      <c r="K3965" s="35" t="s">
        <v>2279</v>
      </c>
      <c r="L3965" s="21" t="s">
        <v>42</v>
      </c>
      <c r="M3965" s="21" t="s">
        <v>43</v>
      </c>
      <c r="N3965" s="25" t="s">
        <v>48</v>
      </c>
      <c r="O3965" s="28">
        <v>2</v>
      </c>
      <c r="P3965" s="22">
        <v>97</v>
      </c>
      <c r="Q3965" s="21" t="s">
        <v>580</v>
      </c>
      <c r="R3965" s="103">
        <f t="shared" si="61"/>
        <v>194</v>
      </c>
      <c r="S3965" s="28">
        <v>97</v>
      </c>
      <c r="T3965" s="28">
        <v>0</v>
      </c>
      <c r="U3965" s="28">
        <v>0</v>
      </c>
      <c r="V3965" s="28">
        <v>0</v>
      </c>
      <c r="W3965" s="28">
        <v>97</v>
      </c>
      <c r="X3965" s="28">
        <v>0</v>
      </c>
      <c r="Y3965" s="28">
        <v>0</v>
      </c>
      <c r="Z3965" s="28">
        <v>0</v>
      </c>
      <c r="AA3965" s="28">
        <v>0</v>
      </c>
      <c r="AB3965" s="28">
        <v>0</v>
      </c>
      <c r="AC3965" s="28">
        <v>0</v>
      </c>
      <c r="AD3965" s="28">
        <v>0</v>
      </c>
    </row>
    <row r="3966" spans="1:30" s="1" customFormat="1" ht="15" customHeight="1" x14ac:dyDescent="0.3">
      <c r="A3966" s="21" t="s">
        <v>34</v>
      </c>
      <c r="B3966" s="21" t="s">
        <v>1395</v>
      </c>
      <c r="C3966" s="21" t="s">
        <v>1395</v>
      </c>
      <c r="D3966" s="36">
        <v>1</v>
      </c>
      <c r="E3966" s="37" t="s">
        <v>37</v>
      </c>
      <c r="F3966" s="36">
        <v>1</v>
      </c>
      <c r="G3966" s="38" t="s">
        <v>38</v>
      </c>
      <c r="H3966" s="39">
        <v>24601</v>
      </c>
      <c r="I3966" s="21" t="s">
        <v>345</v>
      </c>
      <c r="J3966" s="25" t="s">
        <v>764</v>
      </c>
      <c r="K3966" s="35" t="s">
        <v>2280</v>
      </c>
      <c r="L3966" s="21" t="s">
        <v>42</v>
      </c>
      <c r="M3966" s="21" t="s">
        <v>43</v>
      </c>
      <c r="N3966" s="25" t="s">
        <v>48</v>
      </c>
      <c r="O3966" s="28">
        <v>15</v>
      </c>
      <c r="P3966" s="22">
        <v>172.86666666666667</v>
      </c>
      <c r="Q3966" s="21" t="s">
        <v>580</v>
      </c>
      <c r="R3966" s="103">
        <f t="shared" si="61"/>
        <v>2593</v>
      </c>
      <c r="S3966" s="28">
        <v>2593</v>
      </c>
      <c r="T3966" s="28">
        <v>0</v>
      </c>
      <c r="U3966" s="28">
        <v>0</v>
      </c>
      <c r="V3966" s="28">
        <v>0</v>
      </c>
      <c r="W3966" s="28">
        <v>0</v>
      </c>
      <c r="X3966" s="28">
        <v>0</v>
      </c>
      <c r="Y3966" s="28">
        <v>0</v>
      </c>
      <c r="Z3966" s="28">
        <v>0</v>
      </c>
      <c r="AA3966" s="28">
        <v>0</v>
      </c>
      <c r="AB3966" s="28">
        <v>0</v>
      </c>
      <c r="AC3966" s="28">
        <v>0</v>
      </c>
      <c r="AD3966" s="28">
        <v>0</v>
      </c>
    </row>
    <row r="3967" spans="1:30" s="1" customFormat="1" ht="15" customHeight="1" x14ac:dyDescent="0.3">
      <c r="A3967" s="21" t="s">
        <v>34</v>
      </c>
      <c r="B3967" s="21" t="s">
        <v>1395</v>
      </c>
      <c r="C3967" s="21" t="s">
        <v>1395</v>
      </c>
      <c r="D3967" s="36">
        <v>1</v>
      </c>
      <c r="E3967" s="37" t="s">
        <v>37</v>
      </c>
      <c r="F3967" s="36">
        <v>1</v>
      </c>
      <c r="G3967" s="38" t="s">
        <v>38</v>
      </c>
      <c r="H3967" s="39">
        <v>24601</v>
      </c>
      <c r="I3967" s="21" t="s">
        <v>345</v>
      </c>
      <c r="J3967" s="25" t="s">
        <v>1432</v>
      </c>
      <c r="K3967" s="35" t="s">
        <v>1306</v>
      </c>
      <c r="L3967" s="21" t="s">
        <v>42</v>
      </c>
      <c r="M3967" s="21" t="s">
        <v>43</v>
      </c>
      <c r="N3967" s="25" t="s">
        <v>48</v>
      </c>
      <c r="O3967" s="28">
        <v>2</v>
      </c>
      <c r="P3967" s="22">
        <v>11</v>
      </c>
      <c r="Q3967" s="21" t="s">
        <v>580</v>
      </c>
      <c r="R3967" s="103">
        <f t="shared" si="61"/>
        <v>22</v>
      </c>
      <c r="S3967" s="28">
        <v>0</v>
      </c>
      <c r="T3967" s="28">
        <v>22</v>
      </c>
      <c r="U3967" s="28">
        <v>0</v>
      </c>
      <c r="V3967" s="28">
        <v>0</v>
      </c>
      <c r="W3967" s="28">
        <v>0</v>
      </c>
      <c r="X3967" s="28">
        <v>0</v>
      </c>
      <c r="Y3967" s="28">
        <v>0</v>
      </c>
      <c r="Z3967" s="28">
        <v>0</v>
      </c>
      <c r="AA3967" s="28">
        <v>0</v>
      </c>
      <c r="AB3967" s="28">
        <v>0</v>
      </c>
      <c r="AC3967" s="28">
        <v>0</v>
      </c>
      <c r="AD3967" s="28">
        <v>0</v>
      </c>
    </row>
    <row r="3968" spans="1:30" s="1" customFormat="1" ht="15" customHeight="1" x14ac:dyDescent="0.3">
      <c r="A3968" s="21" t="s">
        <v>34</v>
      </c>
      <c r="B3968" s="21" t="s">
        <v>1395</v>
      </c>
      <c r="C3968" s="21" t="s">
        <v>1395</v>
      </c>
      <c r="D3968" s="36">
        <v>1</v>
      </c>
      <c r="E3968" s="37" t="s">
        <v>194</v>
      </c>
      <c r="F3968" s="36">
        <v>45</v>
      </c>
      <c r="G3968" s="38" t="s">
        <v>38</v>
      </c>
      <c r="H3968" s="39">
        <v>24601</v>
      </c>
      <c r="I3968" s="21" t="s">
        <v>345</v>
      </c>
      <c r="J3968" s="25" t="s">
        <v>1431</v>
      </c>
      <c r="K3968" s="35" t="s">
        <v>2290</v>
      </c>
      <c r="L3968" s="21" t="s">
        <v>42</v>
      </c>
      <c r="M3968" s="21" t="s">
        <v>43</v>
      </c>
      <c r="N3968" s="25" t="s">
        <v>48</v>
      </c>
      <c r="O3968" s="28">
        <v>1</v>
      </c>
      <c r="P3968" s="22">
        <v>341</v>
      </c>
      <c r="Q3968" s="21" t="s">
        <v>580</v>
      </c>
      <c r="R3968" s="103">
        <f t="shared" si="61"/>
        <v>341</v>
      </c>
      <c r="S3968" s="28">
        <v>0</v>
      </c>
      <c r="T3968" s="28">
        <v>0</v>
      </c>
      <c r="U3968" s="28">
        <v>341</v>
      </c>
      <c r="V3968" s="28">
        <v>0</v>
      </c>
      <c r="W3968" s="28">
        <v>0</v>
      </c>
      <c r="X3968" s="28">
        <v>0</v>
      </c>
      <c r="Y3968" s="28">
        <v>0</v>
      </c>
      <c r="Z3968" s="28">
        <v>0</v>
      </c>
      <c r="AA3968" s="28">
        <v>0</v>
      </c>
      <c r="AB3968" s="28">
        <v>0</v>
      </c>
      <c r="AC3968" s="28">
        <v>0</v>
      </c>
      <c r="AD3968" s="28">
        <v>0</v>
      </c>
    </row>
    <row r="3969" spans="1:30" s="1" customFormat="1" ht="15" customHeight="1" x14ac:dyDescent="0.3">
      <c r="A3969" s="21" t="s">
        <v>34</v>
      </c>
      <c r="B3969" s="21" t="s">
        <v>1395</v>
      </c>
      <c r="C3969" s="21" t="s">
        <v>1395</v>
      </c>
      <c r="D3969" s="36">
        <v>1</v>
      </c>
      <c r="E3969" s="37" t="s">
        <v>194</v>
      </c>
      <c r="F3969" s="36">
        <v>45</v>
      </c>
      <c r="G3969" s="38" t="s">
        <v>38</v>
      </c>
      <c r="H3969" s="39">
        <v>24601</v>
      </c>
      <c r="I3969" s="21" t="s">
        <v>345</v>
      </c>
      <c r="J3969" s="25" t="s">
        <v>364</v>
      </c>
      <c r="K3969" s="35" t="s">
        <v>365</v>
      </c>
      <c r="L3969" s="21" t="s">
        <v>42</v>
      </c>
      <c r="M3969" s="21" t="s">
        <v>43</v>
      </c>
      <c r="N3969" s="25" t="s">
        <v>48</v>
      </c>
      <c r="O3969" s="28">
        <v>1</v>
      </c>
      <c r="P3969" s="22">
        <v>625</v>
      </c>
      <c r="Q3969" s="21" t="s">
        <v>580</v>
      </c>
      <c r="R3969" s="103">
        <f t="shared" si="61"/>
        <v>625</v>
      </c>
      <c r="S3969" s="28">
        <v>0</v>
      </c>
      <c r="T3969" s="28">
        <v>0</v>
      </c>
      <c r="U3969" s="28">
        <v>625</v>
      </c>
      <c r="V3969" s="28">
        <v>0</v>
      </c>
      <c r="W3969" s="28">
        <v>0</v>
      </c>
      <c r="X3969" s="28">
        <v>0</v>
      </c>
      <c r="Y3969" s="28">
        <v>0</v>
      </c>
      <c r="Z3969" s="28">
        <v>0</v>
      </c>
      <c r="AA3969" s="28">
        <v>0</v>
      </c>
      <c r="AB3969" s="28">
        <v>0</v>
      </c>
      <c r="AC3969" s="28">
        <v>0</v>
      </c>
      <c r="AD3969" s="28">
        <v>0</v>
      </c>
    </row>
    <row r="3970" spans="1:30" s="1" customFormat="1" ht="15" customHeight="1" x14ac:dyDescent="0.3">
      <c r="A3970" s="21" t="s">
        <v>34</v>
      </c>
      <c r="B3970" s="21" t="s">
        <v>1395</v>
      </c>
      <c r="C3970" s="21" t="s">
        <v>1395</v>
      </c>
      <c r="D3970" s="36">
        <v>1</v>
      </c>
      <c r="E3970" s="37" t="s">
        <v>194</v>
      </c>
      <c r="F3970" s="36">
        <v>45</v>
      </c>
      <c r="G3970" s="38" t="s">
        <v>38</v>
      </c>
      <c r="H3970" s="39">
        <v>24601</v>
      </c>
      <c r="I3970" s="21" t="s">
        <v>345</v>
      </c>
      <c r="J3970" s="25" t="s">
        <v>351</v>
      </c>
      <c r="K3970" s="35" t="s">
        <v>352</v>
      </c>
      <c r="L3970" s="21" t="s">
        <v>42</v>
      </c>
      <c r="M3970" s="21" t="s">
        <v>43</v>
      </c>
      <c r="N3970" s="25" t="s">
        <v>44</v>
      </c>
      <c r="O3970" s="28">
        <v>4</v>
      </c>
      <c r="P3970" s="22">
        <v>161</v>
      </c>
      <c r="Q3970" s="21" t="s">
        <v>580</v>
      </c>
      <c r="R3970" s="103">
        <f t="shared" si="61"/>
        <v>644</v>
      </c>
      <c r="S3970" s="28">
        <v>0</v>
      </c>
      <c r="T3970" s="28">
        <v>0</v>
      </c>
      <c r="U3970" s="28">
        <v>322</v>
      </c>
      <c r="V3970" s="28">
        <v>0</v>
      </c>
      <c r="W3970" s="28">
        <v>0</v>
      </c>
      <c r="X3970" s="28">
        <v>0</v>
      </c>
      <c r="Y3970" s="28">
        <v>0</v>
      </c>
      <c r="Z3970" s="28">
        <v>322</v>
      </c>
      <c r="AA3970" s="28">
        <v>0</v>
      </c>
      <c r="AB3970" s="28">
        <v>0</v>
      </c>
      <c r="AC3970" s="28">
        <v>0</v>
      </c>
      <c r="AD3970" s="28">
        <v>0</v>
      </c>
    </row>
    <row r="3971" spans="1:30" s="1" customFormat="1" ht="15" customHeight="1" x14ac:dyDescent="0.3">
      <c r="A3971" s="21" t="s">
        <v>34</v>
      </c>
      <c r="B3971" s="21" t="s">
        <v>1395</v>
      </c>
      <c r="C3971" s="21" t="s">
        <v>1395</v>
      </c>
      <c r="D3971" s="36">
        <v>1</v>
      </c>
      <c r="E3971" s="37" t="s">
        <v>37</v>
      </c>
      <c r="F3971" s="36">
        <v>1</v>
      </c>
      <c r="G3971" s="38" t="s">
        <v>38</v>
      </c>
      <c r="H3971" s="39" t="s">
        <v>1492</v>
      </c>
      <c r="I3971" s="21" t="s">
        <v>369</v>
      </c>
      <c r="J3971" s="25" t="s">
        <v>903</v>
      </c>
      <c r="K3971" s="35" t="s">
        <v>904</v>
      </c>
      <c r="L3971" s="21" t="s">
        <v>42</v>
      </c>
      <c r="M3971" s="21" t="s">
        <v>43</v>
      </c>
      <c r="N3971" s="25" t="s">
        <v>48</v>
      </c>
      <c r="O3971" s="28">
        <v>2</v>
      </c>
      <c r="P3971" s="22">
        <v>1807.5</v>
      </c>
      <c r="Q3971" s="21" t="s">
        <v>580</v>
      </c>
      <c r="R3971" s="103">
        <f t="shared" si="61"/>
        <v>3615</v>
      </c>
      <c r="S3971" s="28">
        <v>3615</v>
      </c>
      <c r="T3971" s="28">
        <v>0</v>
      </c>
      <c r="U3971" s="28">
        <v>0</v>
      </c>
      <c r="V3971" s="28">
        <v>0</v>
      </c>
      <c r="W3971" s="28">
        <v>0</v>
      </c>
      <c r="X3971" s="28">
        <v>0</v>
      </c>
      <c r="Y3971" s="28">
        <v>0</v>
      </c>
      <c r="Z3971" s="28">
        <v>0</v>
      </c>
      <c r="AA3971" s="28">
        <v>0</v>
      </c>
      <c r="AB3971" s="28">
        <v>0</v>
      </c>
      <c r="AC3971" s="28">
        <v>0</v>
      </c>
      <c r="AD3971" s="28">
        <v>0</v>
      </c>
    </row>
    <row r="3972" spans="1:30" s="1" customFormat="1" ht="15" customHeight="1" x14ac:dyDescent="0.3">
      <c r="A3972" s="21" t="s">
        <v>34</v>
      </c>
      <c r="B3972" s="21" t="s">
        <v>1395</v>
      </c>
      <c r="C3972" s="21" t="s">
        <v>1395</v>
      </c>
      <c r="D3972" s="36">
        <v>1</v>
      </c>
      <c r="E3972" s="37" t="s">
        <v>109</v>
      </c>
      <c r="F3972" s="36">
        <v>43</v>
      </c>
      <c r="G3972" s="38" t="s">
        <v>38</v>
      </c>
      <c r="H3972" s="39" t="s">
        <v>1645</v>
      </c>
      <c r="I3972" s="21" t="s">
        <v>1310</v>
      </c>
      <c r="J3972" s="50" t="s">
        <v>1435</v>
      </c>
      <c r="K3972" s="35" t="s">
        <v>1436</v>
      </c>
      <c r="L3972" s="21" t="s">
        <v>42</v>
      </c>
      <c r="M3972" s="21" t="s">
        <v>43</v>
      </c>
      <c r="N3972" s="25" t="s">
        <v>48</v>
      </c>
      <c r="O3972" s="28">
        <v>2</v>
      </c>
      <c r="P3972" s="22">
        <v>53</v>
      </c>
      <c r="Q3972" s="21" t="s">
        <v>580</v>
      </c>
      <c r="R3972" s="103">
        <f t="shared" si="61"/>
        <v>106</v>
      </c>
      <c r="S3972" s="28">
        <v>53</v>
      </c>
      <c r="T3972" s="28">
        <v>0</v>
      </c>
      <c r="U3972" s="28">
        <v>0</v>
      </c>
      <c r="V3972" s="28">
        <v>0</v>
      </c>
      <c r="W3972" s="28">
        <v>53</v>
      </c>
      <c r="X3972" s="28">
        <v>0</v>
      </c>
      <c r="Y3972" s="28">
        <v>0</v>
      </c>
      <c r="Z3972" s="28">
        <v>0</v>
      </c>
      <c r="AA3972" s="28">
        <v>0</v>
      </c>
      <c r="AB3972" s="28">
        <v>0</v>
      </c>
      <c r="AC3972" s="28">
        <v>0</v>
      </c>
      <c r="AD3972" s="28">
        <v>0</v>
      </c>
    </row>
    <row r="3973" spans="1:30" s="1" customFormat="1" ht="15" customHeight="1" x14ac:dyDescent="0.3">
      <c r="A3973" s="21" t="s">
        <v>34</v>
      </c>
      <c r="B3973" s="21" t="s">
        <v>1395</v>
      </c>
      <c r="C3973" s="21" t="s">
        <v>1395</v>
      </c>
      <c r="D3973" s="36">
        <v>1</v>
      </c>
      <c r="E3973" s="37" t="s">
        <v>37</v>
      </c>
      <c r="F3973" s="36">
        <v>1</v>
      </c>
      <c r="G3973" s="38" t="s">
        <v>38</v>
      </c>
      <c r="H3973" s="39" t="s">
        <v>1645</v>
      </c>
      <c r="I3973" s="21" t="s">
        <v>1310</v>
      </c>
      <c r="J3973" s="25" t="s">
        <v>1435</v>
      </c>
      <c r="K3973" s="35" t="s">
        <v>1436</v>
      </c>
      <c r="L3973" s="21" t="s">
        <v>42</v>
      </c>
      <c r="M3973" s="21" t="s">
        <v>43</v>
      </c>
      <c r="N3973" s="25" t="s">
        <v>48</v>
      </c>
      <c r="O3973" s="28">
        <v>3</v>
      </c>
      <c r="P3973" s="22">
        <v>101</v>
      </c>
      <c r="Q3973" s="21" t="s">
        <v>580</v>
      </c>
      <c r="R3973" s="103">
        <f t="shared" si="61"/>
        <v>303</v>
      </c>
      <c r="S3973" s="28">
        <v>101</v>
      </c>
      <c r="T3973" s="28">
        <v>0</v>
      </c>
      <c r="U3973" s="28">
        <v>0</v>
      </c>
      <c r="V3973" s="28">
        <v>0</v>
      </c>
      <c r="W3973" s="28">
        <v>101</v>
      </c>
      <c r="X3973" s="28">
        <v>0</v>
      </c>
      <c r="Y3973" s="28">
        <v>0</v>
      </c>
      <c r="Z3973" s="28">
        <v>0</v>
      </c>
      <c r="AA3973" s="28">
        <v>0</v>
      </c>
      <c r="AB3973" s="28">
        <v>101</v>
      </c>
      <c r="AC3973" s="28">
        <v>0</v>
      </c>
      <c r="AD3973" s="28">
        <v>0</v>
      </c>
    </row>
    <row r="3974" spans="1:30" s="1" customFormat="1" ht="15" customHeight="1" x14ac:dyDescent="0.3">
      <c r="A3974" s="21" t="s">
        <v>34</v>
      </c>
      <c r="B3974" s="21" t="s">
        <v>1395</v>
      </c>
      <c r="C3974" s="21" t="s">
        <v>1395</v>
      </c>
      <c r="D3974" s="36">
        <v>1</v>
      </c>
      <c r="E3974" s="37" t="s">
        <v>194</v>
      </c>
      <c r="F3974" s="36">
        <v>88</v>
      </c>
      <c r="G3974" s="38" t="s">
        <v>245</v>
      </c>
      <c r="H3974" s="39">
        <v>26102</v>
      </c>
      <c r="I3974" s="21" t="s">
        <v>1391</v>
      </c>
      <c r="J3974" s="39" t="s">
        <v>868</v>
      </c>
      <c r="K3974" s="35" t="s">
        <v>1460</v>
      </c>
      <c r="L3974" s="21" t="s">
        <v>1769</v>
      </c>
      <c r="M3974" s="21" t="s">
        <v>43</v>
      </c>
      <c r="N3974" s="25" t="s">
        <v>335</v>
      </c>
      <c r="O3974" s="28">
        <v>1</v>
      </c>
      <c r="P3974" s="22">
        <v>9614</v>
      </c>
      <c r="Q3974" s="21" t="s">
        <v>411</v>
      </c>
      <c r="R3974" s="103">
        <f t="shared" si="61"/>
        <v>9614</v>
      </c>
      <c r="S3974" s="28">
        <v>874</v>
      </c>
      <c r="T3974" s="28">
        <v>874</v>
      </c>
      <c r="U3974" s="28">
        <v>874</v>
      </c>
      <c r="V3974" s="28">
        <v>874</v>
      </c>
      <c r="W3974" s="28">
        <v>0</v>
      </c>
      <c r="X3974" s="28">
        <v>874</v>
      </c>
      <c r="Y3974" s="28">
        <v>874</v>
      </c>
      <c r="Z3974" s="28">
        <v>874</v>
      </c>
      <c r="AA3974" s="28">
        <v>874</v>
      </c>
      <c r="AB3974" s="28">
        <v>874</v>
      </c>
      <c r="AC3974" s="28">
        <v>874</v>
      </c>
      <c r="AD3974" s="28">
        <v>874</v>
      </c>
    </row>
    <row r="3975" spans="1:30" s="1" customFormat="1" ht="15" customHeight="1" x14ac:dyDescent="0.3">
      <c r="A3975" s="21" t="s">
        <v>34</v>
      </c>
      <c r="B3975" s="21" t="s">
        <v>1395</v>
      </c>
      <c r="C3975" s="21" t="s">
        <v>1395</v>
      </c>
      <c r="D3975" s="36">
        <v>1</v>
      </c>
      <c r="E3975" s="37" t="s">
        <v>246</v>
      </c>
      <c r="F3975" s="36">
        <v>1</v>
      </c>
      <c r="G3975" s="38" t="s">
        <v>38</v>
      </c>
      <c r="H3975" s="39">
        <v>26103</v>
      </c>
      <c r="I3975" s="21" t="s">
        <v>412</v>
      </c>
      <c r="J3975" s="25" t="s">
        <v>413</v>
      </c>
      <c r="K3975" s="35" t="s">
        <v>568</v>
      </c>
      <c r="L3975" s="21" t="s">
        <v>1769</v>
      </c>
      <c r="M3975" s="21" t="s">
        <v>43</v>
      </c>
      <c r="N3975" s="25" t="s">
        <v>290</v>
      </c>
      <c r="O3975" s="28">
        <v>1</v>
      </c>
      <c r="P3975" s="22">
        <v>59000</v>
      </c>
      <c r="Q3975" s="21" t="s">
        <v>411</v>
      </c>
      <c r="R3975" s="103">
        <f t="shared" si="61"/>
        <v>59000</v>
      </c>
      <c r="S3975" s="28">
        <v>6000</v>
      </c>
      <c r="T3975" s="28">
        <v>6000</v>
      </c>
      <c r="U3975" s="28">
        <v>6000</v>
      </c>
      <c r="V3975" s="28">
        <v>6000</v>
      </c>
      <c r="W3975" s="28">
        <v>6000</v>
      </c>
      <c r="X3975" s="28">
        <v>6000</v>
      </c>
      <c r="Y3975" s="28">
        <v>4000</v>
      </c>
      <c r="Z3975" s="28">
        <v>4000</v>
      </c>
      <c r="AA3975" s="28">
        <v>4000</v>
      </c>
      <c r="AB3975" s="28">
        <v>4000</v>
      </c>
      <c r="AC3975" s="28">
        <v>4000</v>
      </c>
      <c r="AD3975" s="28">
        <v>3000</v>
      </c>
    </row>
    <row r="3976" spans="1:30" s="1" customFormat="1" ht="15" customHeight="1" x14ac:dyDescent="0.3">
      <c r="A3976" s="21" t="s">
        <v>34</v>
      </c>
      <c r="B3976" s="21" t="s">
        <v>1395</v>
      </c>
      <c r="C3976" s="21" t="s">
        <v>1395</v>
      </c>
      <c r="D3976" s="36">
        <v>1</v>
      </c>
      <c r="E3976" s="37" t="s">
        <v>37</v>
      </c>
      <c r="F3976" s="36">
        <v>1</v>
      </c>
      <c r="G3976" s="38" t="s">
        <v>38</v>
      </c>
      <c r="H3976" s="39" t="s">
        <v>1498</v>
      </c>
      <c r="I3976" s="21" t="s">
        <v>428</v>
      </c>
      <c r="J3976" s="25" t="s">
        <v>701</v>
      </c>
      <c r="K3976" s="35" t="s">
        <v>702</v>
      </c>
      <c r="L3976" s="21" t="s">
        <v>42</v>
      </c>
      <c r="M3976" s="21" t="s">
        <v>43</v>
      </c>
      <c r="N3976" s="25" t="s">
        <v>48</v>
      </c>
      <c r="O3976" s="28">
        <v>2</v>
      </c>
      <c r="P3976" s="22">
        <v>325</v>
      </c>
      <c r="Q3976" s="21" t="s">
        <v>580</v>
      </c>
      <c r="R3976" s="103">
        <f t="shared" si="61"/>
        <v>650</v>
      </c>
      <c r="S3976" s="28">
        <v>325</v>
      </c>
      <c r="T3976" s="28">
        <v>0</v>
      </c>
      <c r="U3976" s="28">
        <v>0</v>
      </c>
      <c r="V3976" s="28">
        <v>325</v>
      </c>
      <c r="W3976" s="28">
        <v>0</v>
      </c>
      <c r="X3976" s="28">
        <v>0</v>
      </c>
      <c r="Y3976" s="28">
        <v>0</v>
      </c>
      <c r="Z3976" s="28">
        <v>0</v>
      </c>
      <c r="AA3976" s="28">
        <v>0</v>
      </c>
      <c r="AB3976" s="28">
        <v>0</v>
      </c>
      <c r="AC3976" s="28">
        <v>0</v>
      </c>
      <c r="AD3976" s="28">
        <v>0</v>
      </c>
    </row>
    <row r="3977" spans="1:30" s="1" customFormat="1" ht="15" customHeight="1" x14ac:dyDescent="0.3">
      <c r="A3977" s="21" t="s">
        <v>34</v>
      </c>
      <c r="B3977" s="21" t="s">
        <v>1395</v>
      </c>
      <c r="C3977" s="21" t="s">
        <v>1395</v>
      </c>
      <c r="D3977" s="36">
        <v>1</v>
      </c>
      <c r="E3977" s="37" t="s">
        <v>148</v>
      </c>
      <c r="F3977" s="36">
        <v>44</v>
      </c>
      <c r="G3977" s="38" t="s">
        <v>38</v>
      </c>
      <c r="H3977" s="39">
        <v>29301</v>
      </c>
      <c r="I3977" s="21" t="s">
        <v>445</v>
      </c>
      <c r="J3977" s="25" t="s">
        <v>1081</v>
      </c>
      <c r="K3977" s="35" t="s">
        <v>1082</v>
      </c>
      <c r="L3977" s="21" t="s">
        <v>42</v>
      </c>
      <c r="M3977" s="21" t="s">
        <v>43</v>
      </c>
      <c r="N3977" s="25" t="s">
        <v>48</v>
      </c>
      <c r="O3977" s="28">
        <v>2</v>
      </c>
      <c r="P3977" s="22">
        <v>1878.5</v>
      </c>
      <c r="Q3977" s="21" t="s">
        <v>580</v>
      </c>
      <c r="R3977" s="103">
        <f t="shared" si="61"/>
        <v>3757</v>
      </c>
      <c r="S3977" s="28">
        <v>3757</v>
      </c>
      <c r="T3977" s="28">
        <v>0</v>
      </c>
      <c r="U3977" s="28">
        <v>0</v>
      </c>
      <c r="V3977" s="28">
        <v>0</v>
      </c>
      <c r="W3977" s="28">
        <v>0</v>
      </c>
      <c r="X3977" s="28">
        <v>0</v>
      </c>
      <c r="Y3977" s="28">
        <v>0</v>
      </c>
      <c r="Z3977" s="28">
        <v>0</v>
      </c>
      <c r="AA3977" s="28">
        <v>0</v>
      </c>
      <c r="AB3977" s="28">
        <v>0</v>
      </c>
      <c r="AC3977" s="28">
        <v>0</v>
      </c>
      <c r="AD3977" s="28">
        <v>0</v>
      </c>
    </row>
    <row r="3978" spans="1:30" s="1" customFormat="1" ht="15" customHeight="1" x14ac:dyDescent="0.3">
      <c r="A3978" s="21" t="s">
        <v>34</v>
      </c>
      <c r="B3978" s="21" t="s">
        <v>1395</v>
      </c>
      <c r="C3978" s="21" t="s">
        <v>1395</v>
      </c>
      <c r="D3978" s="36">
        <v>1</v>
      </c>
      <c r="E3978" s="37" t="s">
        <v>148</v>
      </c>
      <c r="F3978" s="36">
        <v>44</v>
      </c>
      <c r="G3978" s="38" t="s">
        <v>38</v>
      </c>
      <c r="H3978" s="39">
        <v>29301</v>
      </c>
      <c r="I3978" s="21" t="s">
        <v>445</v>
      </c>
      <c r="J3978" s="25" t="s">
        <v>1083</v>
      </c>
      <c r="K3978" s="35" t="s">
        <v>1084</v>
      </c>
      <c r="L3978" s="21" t="s">
        <v>42</v>
      </c>
      <c r="M3978" s="21" t="s">
        <v>43</v>
      </c>
      <c r="N3978" s="25" t="s">
        <v>48</v>
      </c>
      <c r="O3978" s="28">
        <v>8</v>
      </c>
      <c r="P3978" s="22">
        <v>339.125</v>
      </c>
      <c r="Q3978" s="21" t="s">
        <v>580</v>
      </c>
      <c r="R3978" s="103">
        <f t="shared" si="61"/>
        <v>2713</v>
      </c>
      <c r="S3978" s="28">
        <v>2713</v>
      </c>
      <c r="T3978" s="28">
        <v>0</v>
      </c>
      <c r="U3978" s="28">
        <v>0</v>
      </c>
      <c r="V3978" s="28">
        <v>0</v>
      </c>
      <c r="W3978" s="28">
        <v>0</v>
      </c>
      <c r="X3978" s="28">
        <v>0</v>
      </c>
      <c r="Y3978" s="28">
        <v>0</v>
      </c>
      <c r="Z3978" s="28">
        <v>0</v>
      </c>
      <c r="AA3978" s="28">
        <v>0</v>
      </c>
      <c r="AB3978" s="28">
        <v>0</v>
      </c>
      <c r="AC3978" s="28">
        <v>0</v>
      </c>
      <c r="AD3978" s="28">
        <v>0</v>
      </c>
    </row>
    <row r="3979" spans="1:30" s="1" customFormat="1" ht="15" customHeight="1" x14ac:dyDescent="0.3">
      <c r="A3979" s="21" t="s">
        <v>34</v>
      </c>
      <c r="B3979" s="21" t="s">
        <v>1395</v>
      </c>
      <c r="C3979" s="21" t="s">
        <v>1395</v>
      </c>
      <c r="D3979" s="36">
        <v>1</v>
      </c>
      <c r="E3979" s="37" t="s">
        <v>148</v>
      </c>
      <c r="F3979" s="36">
        <v>44</v>
      </c>
      <c r="G3979" s="38" t="s">
        <v>38</v>
      </c>
      <c r="H3979" s="39">
        <v>29301</v>
      </c>
      <c r="I3979" s="21" t="s">
        <v>445</v>
      </c>
      <c r="J3979" s="25" t="s">
        <v>570</v>
      </c>
      <c r="K3979" s="35" t="s">
        <v>1442</v>
      </c>
      <c r="L3979" s="21" t="s">
        <v>42</v>
      </c>
      <c r="M3979" s="21" t="s">
        <v>43</v>
      </c>
      <c r="N3979" s="25" t="s">
        <v>48</v>
      </c>
      <c r="O3979" s="28">
        <v>1</v>
      </c>
      <c r="P3979" s="22">
        <v>7270</v>
      </c>
      <c r="Q3979" s="21" t="s">
        <v>580</v>
      </c>
      <c r="R3979" s="103">
        <f t="shared" si="61"/>
        <v>7270</v>
      </c>
      <c r="S3979" s="28">
        <v>7270</v>
      </c>
      <c r="T3979" s="28">
        <v>0</v>
      </c>
      <c r="U3979" s="28">
        <v>0</v>
      </c>
      <c r="V3979" s="28">
        <v>0</v>
      </c>
      <c r="W3979" s="28">
        <v>0</v>
      </c>
      <c r="X3979" s="28">
        <v>0</v>
      </c>
      <c r="Y3979" s="28">
        <v>0</v>
      </c>
      <c r="Z3979" s="28">
        <v>0</v>
      </c>
      <c r="AA3979" s="28">
        <v>0</v>
      </c>
      <c r="AB3979" s="28">
        <v>0</v>
      </c>
      <c r="AC3979" s="28">
        <v>0</v>
      </c>
      <c r="AD3979" s="28">
        <v>0</v>
      </c>
    </row>
    <row r="3980" spans="1:30" s="1" customFormat="1" ht="15" customHeight="1" x14ac:dyDescent="0.3">
      <c r="A3980" s="21" t="s">
        <v>34</v>
      </c>
      <c r="B3980" s="21" t="s">
        <v>1395</v>
      </c>
      <c r="C3980" s="21" t="s">
        <v>1395</v>
      </c>
      <c r="D3980" s="36">
        <v>1</v>
      </c>
      <c r="E3980" s="37" t="s">
        <v>37</v>
      </c>
      <c r="F3980" s="36">
        <v>1</v>
      </c>
      <c r="G3980" s="38" t="s">
        <v>38</v>
      </c>
      <c r="H3980" s="39">
        <v>29301</v>
      </c>
      <c r="I3980" s="21" t="s">
        <v>445</v>
      </c>
      <c r="J3980" s="25" t="s">
        <v>1014</v>
      </c>
      <c r="K3980" s="35" t="s">
        <v>454</v>
      </c>
      <c r="L3980" s="21" t="s">
        <v>42</v>
      </c>
      <c r="M3980" s="21" t="s">
        <v>43</v>
      </c>
      <c r="N3980" s="25" t="s">
        <v>48</v>
      </c>
      <c r="O3980" s="28">
        <v>5</v>
      </c>
      <c r="P3980" s="22">
        <v>2470.8000000000002</v>
      </c>
      <c r="Q3980" s="21" t="s">
        <v>580</v>
      </c>
      <c r="R3980" s="103">
        <f t="shared" ref="R3980:R4043" si="62">SUM(S3980:AD3980)</f>
        <v>12354</v>
      </c>
      <c r="S3980" s="28">
        <v>12354</v>
      </c>
      <c r="T3980" s="28">
        <v>0</v>
      </c>
      <c r="U3980" s="28">
        <v>0</v>
      </c>
      <c r="V3980" s="28">
        <v>0</v>
      </c>
      <c r="W3980" s="28">
        <v>0</v>
      </c>
      <c r="X3980" s="28">
        <v>0</v>
      </c>
      <c r="Y3980" s="28">
        <v>0</v>
      </c>
      <c r="Z3980" s="28">
        <v>0</v>
      </c>
      <c r="AA3980" s="28">
        <v>0</v>
      </c>
      <c r="AB3980" s="28">
        <v>0</v>
      </c>
      <c r="AC3980" s="28">
        <v>0</v>
      </c>
      <c r="AD3980" s="28">
        <v>0</v>
      </c>
    </row>
    <row r="3981" spans="1:30" s="1" customFormat="1" ht="15" customHeight="1" x14ac:dyDescent="0.3">
      <c r="A3981" s="21" t="s">
        <v>34</v>
      </c>
      <c r="B3981" s="21" t="s">
        <v>1395</v>
      </c>
      <c r="C3981" s="21" t="s">
        <v>1395</v>
      </c>
      <c r="D3981" s="36">
        <v>1</v>
      </c>
      <c r="E3981" s="37" t="s">
        <v>37</v>
      </c>
      <c r="F3981" s="36">
        <v>1</v>
      </c>
      <c r="G3981" s="38" t="s">
        <v>38</v>
      </c>
      <c r="H3981" s="39">
        <v>29301</v>
      </c>
      <c r="I3981" s="21" t="s">
        <v>445</v>
      </c>
      <c r="J3981" s="25" t="s">
        <v>2281</v>
      </c>
      <c r="K3981" s="35" t="s">
        <v>2282</v>
      </c>
      <c r="L3981" s="21" t="s">
        <v>42</v>
      </c>
      <c r="M3981" s="21" t="s">
        <v>43</v>
      </c>
      <c r="N3981" s="25" t="s">
        <v>48</v>
      </c>
      <c r="O3981" s="28">
        <v>1</v>
      </c>
      <c r="P3981" s="22">
        <v>1398</v>
      </c>
      <c r="Q3981" s="21" t="s">
        <v>580</v>
      </c>
      <c r="R3981" s="103">
        <f t="shared" si="62"/>
        <v>1398</v>
      </c>
      <c r="S3981" s="28">
        <v>1398</v>
      </c>
      <c r="T3981" s="28">
        <v>0</v>
      </c>
      <c r="U3981" s="28">
        <v>0</v>
      </c>
      <c r="V3981" s="28">
        <v>0</v>
      </c>
      <c r="W3981" s="28">
        <v>0</v>
      </c>
      <c r="X3981" s="28">
        <v>0</v>
      </c>
      <c r="Y3981" s="28">
        <v>0</v>
      </c>
      <c r="Z3981" s="28">
        <v>0</v>
      </c>
      <c r="AA3981" s="28">
        <v>0</v>
      </c>
      <c r="AB3981" s="28">
        <v>0</v>
      </c>
      <c r="AC3981" s="28">
        <v>0</v>
      </c>
      <c r="AD3981" s="28">
        <v>0</v>
      </c>
    </row>
    <row r="3982" spans="1:30" s="1" customFormat="1" ht="15" customHeight="1" x14ac:dyDescent="0.3">
      <c r="A3982" s="21" t="s">
        <v>34</v>
      </c>
      <c r="B3982" s="21" t="s">
        <v>1395</v>
      </c>
      <c r="C3982" s="21" t="s">
        <v>1395</v>
      </c>
      <c r="D3982" s="36">
        <v>1</v>
      </c>
      <c r="E3982" s="37" t="s">
        <v>37</v>
      </c>
      <c r="F3982" s="36">
        <v>1</v>
      </c>
      <c r="G3982" s="38" t="s">
        <v>38</v>
      </c>
      <c r="H3982" s="39">
        <v>29301</v>
      </c>
      <c r="I3982" s="21" t="s">
        <v>445</v>
      </c>
      <c r="J3982" s="25" t="s">
        <v>2283</v>
      </c>
      <c r="K3982" s="35" t="s">
        <v>2284</v>
      </c>
      <c r="L3982" s="21" t="s">
        <v>42</v>
      </c>
      <c r="M3982" s="21" t="s">
        <v>43</v>
      </c>
      <c r="N3982" s="25" t="s">
        <v>48</v>
      </c>
      <c r="O3982" s="28">
        <v>1</v>
      </c>
      <c r="P3982" s="22">
        <v>5800</v>
      </c>
      <c r="Q3982" s="21" t="s">
        <v>580</v>
      </c>
      <c r="R3982" s="103">
        <f t="shared" si="62"/>
        <v>5800</v>
      </c>
      <c r="S3982" s="28">
        <v>5800</v>
      </c>
      <c r="T3982" s="28">
        <v>0</v>
      </c>
      <c r="U3982" s="28">
        <v>0</v>
      </c>
      <c r="V3982" s="28">
        <v>0</v>
      </c>
      <c r="W3982" s="28">
        <v>0</v>
      </c>
      <c r="X3982" s="28">
        <v>0</v>
      </c>
      <c r="Y3982" s="28">
        <v>0</v>
      </c>
      <c r="Z3982" s="28">
        <v>0</v>
      </c>
      <c r="AA3982" s="28">
        <v>0</v>
      </c>
      <c r="AB3982" s="28">
        <v>0</v>
      </c>
      <c r="AC3982" s="28">
        <v>0</v>
      </c>
      <c r="AD3982" s="28">
        <v>0</v>
      </c>
    </row>
    <row r="3983" spans="1:30" s="1" customFormat="1" ht="15" customHeight="1" x14ac:dyDescent="0.3">
      <c r="A3983" s="21" t="s">
        <v>34</v>
      </c>
      <c r="B3983" s="21" t="s">
        <v>1395</v>
      </c>
      <c r="C3983" s="21" t="s">
        <v>1395</v>
      </c>
      <c r="D3983" s="36">
        <v>1</v>
      </c>
      <c r="E3983" s="37" t="s">
        <v>194</v>
      </c>
      <c r="F3983" s="36">
        <v>45</v>
      </c>
      <c r="G3983" s="38" t="s">
        <v>38</v>
      </c>
      <c r="H3983" s="21">
        <v>29301</v>
      </c>
      <c r="I3983" s="21" t="s">
        <v>445</v>
      </c>
      <c r="J3983" s="25" t="s">
        <v>570</v>
      </c>
      <c r="K3983" s="35" t="s">
        <v>1080</v>
      </c>
      <c r="L3983" s="21" t="s">
        <v>42</v>
      </c>
      <c r="M3983" s="21" t="s">
        <v>43</v>
      </c>
      <c r="N3983" s="25" t="s">
        <v>48</v>
      </c>
      <c r="O3983" s="28">
        <v>1</v>
      </c>
      <c r="P3983" s="22">
        <v>5502</v>
      </c>
      <c r="Q3983" s="21" t="s">
        <v>580</v>
      </c>
      <c r="R3983" s="103">
        <f t="shared" si="62"/>
        <v>5502</v>
      </c>
      <c r="S3983" s="28">
        <v>0</v>
      </c>
      <c r="T3983" s="28">
        <v>0</v>
      </c>
      <c r="U3983" s="28">
        <v>5502</v>
      </c>
      <c r="V3983" s="28">
        <v>0</v>
      </c>
      <c r="W3983" s="28">
        <v>0</v>
      </c>
      <c r="X3983" s="28">
        <v>0</v>
      </c>
      <c r="Y3983" s="28">
        <v>0</v>
      </c>
      <c r="Z3983" s="28">
        <v>0</v>
      </c>
      <c r="AA3983" s="28">
        <v>0</v>
      </c>
      <c r="AB3983" s="28">
        <v>0</v>
      </c>
      <c r="AC3983" s="28">
        <v>0</v>
      </c>
      <c r="AD3983" s="28">
        <v>0</v>
      </c>
    </row>
    <row r="3984" spans="1:30" s="1" customFormat="1" ht="15" customHeight="1" x14ac:dyDescent="0.3">
      <c r="A3984" s="21" t="s">
        <v>34</v>
      </c>
      <c r="B3984" s="21" t="s">
        <v>1395</v>
      </c>
      <c r="C3984" s="21" t="s">
        <v>1395</v>
      </c>
      <c r="D3984" s="36">
        <v>1</v>
      </c>
      <c r="E3984" s="37" t="s">
        <v>194</v>
      </c>
      <c r="F3984" s="36">
        <v>45</v>
      </c>
      <c r="G3984" s="38" t="s">
        <v>38</v>
      </c>
      <c r="H3984" s="21">
        <v>29401</v>
      </c>
      <c r="I3984" s="21" t="s">
        <v>461</v>
      </c>
      <c r="J3984" s="25" t="s">
        <v>474</v>
      </c>
      <c r="K3984" s="35" t="s">
        <v>475</v>
      </c>
      <c r="L3984" s="21" t="s">
        <v>42</v>
      </c>
      <c r="M3984" s="21" t="s">
        <v>43</v>
      </c>
      <c r="N3984" s="25" t="s">
        <v>48</v>
      </c>
      <c r="O3984" s="28">
        <v>1</v>
      </c>
      <c r="P3984" s="22">
        <v>1740</v>
      </c>
      <c r="Q3984" s="21" t="s">
        <v>580</v>
      </c>
      <c r="R3984" s="103">
        <f t="shared" si="62"/>
        <v>1740</v>
      </c>
      <c r="S3984" s="28">
        <v>0</v>
      </c>
      <c r="T3984" s="28">
        <v>0</v>
      </c>
      <c r="U3984" s="28">
        <v>1740</v>
      </c>
      <c r="V3984" s="28">
        <v>0</v>
      </c>
      <c r="W3984" s="28">
        <v>0</v>
      </c>
      <c r="X3984" s="28">
        <v>0</v>
      </c>
      <c r="Y3984" s="28">
        <v>0</v>
      </c>
      <c r="Z3984" s="28">
        <v>0</v>
      </c>
      <c r="AA3984" s="28">
        <v>0</v>
      </c>
      <c r="AB3984" s="28">
        <v>0</v>
      </c>
      <c r="AC3984" s="28">
        <v>0</v>
      </c>
      <c r="AD3984" s="28">
        <v>0</v>
      </c>
    </row>
    <row r="3985" spans="1:30" s="1" customFormat="1" ht="15" customHeight="1" x14ac:dyDescent="0.3">
      <c r="A3985" s="21" t="s">
        <v>34</v>
      </c>
      <c r="B3985" s="21" t="s">
        <v>1395</v>
      </c>
      <c r="C3985" s="21" t="s">
        <v>1395</v>
      </c>
      <c r="D3985" s="36">
        <v>1</v>
      </c>
      <c r="E3985" s="37" t="s">
        <v>194</v>
      </c>
      <c r="F3985" s="36">
        <v>88</v>
      </c>
      <c r="G3985" s="38" t="s">
        <v>245</v>
      </c>
      <c r="H3985" s="39">
        <v>29401</v>
      </c>
      <c r="I3985" s="21" t="s">
        <v>1445</v>
      </c>
      <c r="J3985" s="27" t="s">
        <v>1531</v>
      </c>
      <c r="K3985" s="35" t="s">
        <v>1532</v>
      </c>
      <c r="L3985" s="21" t="s">
        <v>42</v>
      </c>
      <c r="M3985" s="21" t="s">
        <v>43</v>
      </c>
      <c r="N3985" s="25" t="s">
        <v>48</v>
      </c>
      <c r="O3985" s="28">
        <v>6</v>
      </c>
      <c r="P3985" s="22">
        <v>138</v>
      </c>
      <c r="Q3985" s="21" t="s">
        <v>580</v>
      </c>
      <c r="R3985" s="103">
        <f t="shared" si="62"/>
        <v>828</v>
      </c>
      <c r="S3985" s="28">
        <v>0</v>
      </c>
      <c r="T3985" s="28">
        <v>0</v>
      </c>
      <c r="U3985" s="28">
        <v>828</v>
      </c>
      <c r="V3985" s="28">
        <v>0</v>
      </c>
      <c r="W3985" s="28">
        <v>0</v>
      </c>
      <c r="X3985" s="28">
        <v>0</v>
      </c>
      <c r="Y3985" s="28">
        <v>0</v>
      </c>
      <c r="Z3985" s="28">
        <v>0</v>
      </c>
      <c r="AA3985" s="28">
        <v>0</v>
      </c>
      <c r="AB3985" s="28">
        <v>0</v>
      </c>
      <c r="AC3985" s="28">
        <v>0</v>
      </c>
      <c r="AD3985" s="28">
        <v>0</v>
      </c>
    </row>
    <row r="3986" spans="1:30" s="1" customFormat="1" ht="15" customHeight="1" x14ac:dyDescent="0.3">
      <c r="A3986" s="21" t="s">
        <v>34</v>
      </c>
      <c r="B3986" s="21" t="s">
        <v>1395</v>
      </c>
      <c r="C3986" s="21" t="s">
        <v>1395</v>
      </c>
      <c r="D3986" s="36">
        <v>1</v>
      </c>
      <c r="E3986" s="37" t="s">
        <v>246</v>
      </c>
      <c r="F3986" s="36">
        <v>1</v>
      </c>
      <c r="G3986" s="38" t="s">
        <v>489</v>
      </c>
      <c r="H3986" s="39">
        <v>31301</v>
      </c>
      <c r="I3986" s="21" t="s">
        <v>490</v>
      </c>
      <c r="J3986" s="39" t="s">
        <v>868</v>
      </c>
      <c r="K3986" s="35" t="s">
        <v>1089</v>
      </c>
      <c r="L3986" s="21" t="s">
        <v>42</v>
      </c>
      <c r="M3986" s="21" t="s">
        <v>43</v>
      </c>
      <c r="N3986" s="25" t="s">
        <v>335</v>
      </c>
      <c r="O3986" s="28">
        <v>1</v>
      </c>
      <c r="P3986" s="22">
        <v>27000</v>
      </c>
      <c r="Q3986" s="21" t="s">
        <v>723</v>
      </c>
      <c r="R3986" s="103">
        <f t="shared" si="62"/>
        <v>27000</v>
      </c>
      <c r="S3986" s="28">
        <v>4500</v>
      </c>
      <c r="T3986" s="28">
        <v>0</v>
      </c>
      <c r="U3986" s="28">
        <v>4500</v>
      </c>
      <c r="V3986" s="28">
        <v>0</v>
      </c>
      <c r="W3986" s="28">
        <v>4500</v>
      </c>
      <c r="X3986" s="28">
        <v>0</v>
      </c>
      <c r="Y3986" s="28">
        <v>4500</v>
      </c>
      <c r="Z3986" s="28">
        <v>0</v>
      </c>
      <c r="AA3986" s="28">
        <v>4500</v>
      </c>
      <c r="AB3986" s="28">
        <v>0</v>
      </c>
      <c r="AC3986" s="28">
        <v>4500</v>
      </c>
      <c r="AD3986" s="28">
        <v>0</v>
      </c>
    </row>
    <row r="3987" spans="1:30" s="1" customFormat="1" ht="15" customHeight="1" x14ac:dyDescent="0.3">
      <c r="A3987" s="21" t="s">
        <v>34</v>
      </c>
      <c r="B3987" s="21" t="s">
        <v>1395</v>
      </c>
      <c r="C3987" s="21" t="s">
        <v>1395</v>
      </c>
      <c r="D3987" s="36">
        <v>1</v>
      </c>
      <c r="E3987" s="37" t="s">
        <v>246</v>
      </c>
      <c r="F3987" s="36">
        <v>1</v>
      </c>
      <c r="G3987" s="38" t="s">
        <v>489</v>
      </c>
      <c r="H3987" s="39">
        <v>31401</v>
      </c>
      <c r="I3987" s="21" t="s">
        <v>491</v>
      </c>
      <c r="J3987" s="39" t="s">
        <v>868</v>
      </c>
      <c r="K3987" s="21" t="s">
        <v>2292</v>
      </c>
      <c r="L3987" s="21" t="s">
        <v>492</v>
      </c>
      <c r="M3987" s="21" t="s">
        <v>493</v>
      </c>
      <c r="N3987" s="25" t="s">
        <v>335</v>
      </c>
      <c r="O3987" s="28">
        <v>1</v>
      </c>
      <c r="P3987" s="22">
        <v>28000</v>
      </c>
      <c r="Q3987" s="21" t="s">
        <v>723</v>
      </c>
      <c r="R3987" s="103">
        <f t="shared" si="62"/>
        <v>28000</v>
      </c>
      <c r="S3987" s="28">
        <v>2500</v>
      </c>
      <c r="T3987" s="28">
        <v>2500</v>
      </c>
      <c r="U3987" s="28">
        <v>2500</v>
      </c>
      <c r="V3987" s="28">
        <v>2500</v>
      </c>
      <c r="W3987" s="28">
        <v>2500</v>
      </c>
      <c r="X3987" s="28">
        <v>2500</v>
      </c>
      <c r="Y3987" s="28">
        <v>2500</v>
      </c>
      <c r="Z3987" s="28">
        <v>2500</v>
      </c>
      <c r="AA3987" s="28">
        <v>2000</v>
      </c>
      <c r="AB3987" s="28">
        <v>2000</v>
      </c>
      <c r="AC3987" s="28">
        <v>2000</v>
      </c>
      <c r="AD3987" s="28">
        <v>2000</v>
      </c>
    </row>
    <row r="3988" spans="1:30" s="1" customFormat="1" ht="15" customHeight="1" x14ac:dyDescent="0.3">
      <c r="A3988" s="21" t="s">
        <v>34</v>
      </c>
      <c r="B3988" s="21" t="s">
        <v>1395</v>
      </c>
      <c r="C3988" s="21" t="s">
        <v>1395</v>
      </c>
      <c r="D3988" s="36">
        <v>1</v>
      </c>
      <c r="E3988" s="37" t="s">
        <v>194</v>
      </c>
      <c r="F3988" s="36">
        <v>88</v>
      </c>
      <c r="G3988" s="38" t="s">
        <v>245</v>
      </c>
      <c r="H3988" s="39">
        <v>31401</v>
      </c>
      <c r="I3988" s="21" t="s">
        <v>491</v>
      </c>
      <c r="J3988" s="39" t="s">
        <v>868</v>
      </c>
      <c r="K3988" s="21" t="s">
        <v>2292</v>
      </c>
      <c r="L3988" s="21" t="s">
        <v>492</v>
      </c>
      <c r="M3988" s="21" t="s">
        <v>493</v>
      </c>
      <c r="N3988" s="25" t="s">
        <v>335</v>
      </c>
      <c r="O3988" s="28">
        <v>1</v>
      </c>
      <c r="P3988" s="22">
        <v>6000</v>
      </c>
      <c r="Q3988" s="21" t="s">
        <v>723</v>
      </c>
      <c r="R3988" s="103">
        <f t="shared" si="62"/>
        <v>6000</v>
      </c>
      <c r="S3988" s="28">
        <v>500</v>
      </c>
      <c r="T3988" s="28">
        <v>500</v>
      </c>
      <c r="U3988" s="28">
        <v>500</v>
      </c>
      <c r="V3988" s="28">
        <v>500</v>
      </c>
      <c r="W3988" s="28">
        <v>500</v>
      </c>
      <c r="X3988" s="28">
        <v>500</v>
      </c>
      <c r="Y3988" s="28">
        <v>500</v>
      </c>
      <c r="Z3988" s="28">
        <v>500</v>
      </c>
      <c r="AA3988" s="28">
        <v>500</v>
      </c>
      <c r="AB3988" s="28">
        <v>500</v>
      </c>
      <c r="AC3988" s="28">
        <v>500</v>
      </c>
      <c r="AD3988" s="28">
        <v>500</v>
      </c>
    </row>
    <row r="3989" spans="1:30" s="1" customFormat="1" ht="15" customHeight="1" x14ac:dyDescent="0.3">
      <c r="A3989" s="21" t="s">
        <v>34</v>
      </c>
      <c r="B3989" s="21" t="s">
        <v>1395</v>
      </c>
      <c r="C3989" s="21" t="s">
        <v>1395</v>
      </c>
      <c r="D3989" s="36">
        <v>1</v>
      </c>
      <c r="E3989" s="37" t="s">
        <v>246</v>
      </c>
      <c r="F3989" s="36">
        <v>1</v>
      </c>
      <c r="G3989" s="38" t="s">
        <v>38</v>
      </c>
      <c r="H3989" s="39">
        <v>32601</v>
      </c>
      <c r="I3989" s="21" t="s">
        <v>495</v>
      </c>
      <c r="J3989" s="39" t="s">
        <v>868</v>
      </c>
      <c r="K3989" s="35" t="s">
        <v>495</v>
      </c>
      <c r="L3989" s="21" t="s">
        <v>2291</v>
      </c>
      <c r="M3989" s="21" t="s">
        <v>43</v>
      </c>
      <c r="N3989" s="25" t="s">
        <v>335</v>
      </c>
      <c r="O3989" s="28">
        <v>1</v>
      </c>
      <c r="P3989" s="22">
        <v>41500</v>
      </c>
      <c r="Q3989" s="21" t="s">
        <v>723</v>
      </c>
      <c r="R3989" s="103">
        <f t="shared" si="62"/>
        <v>41500</v>
      </c>
      <c r="S3989" s="28">
        <v>4000</v>
      </c>
      <c r="T3989" s="28">
        <v>5000</v>
      </c>
      <c r="U3989" s="28">
        <v>5000</v>
      </c>
      <c r="V3989" s="28">
        <v>5000</v>
      </c>
      <c r="W3989" s="28">
        <v>5000</v>
      </c>
      <c r="X3989" s="28">
        <v>5000</v>
      </c>
      <c r="Y3989" s="28">
        <v>4000</v>
      </c>
      <c r="Z3989" s="28">
        <v>2500</v>
      </c>
      <c r="AA3989" s="28">
        <v>1500</v>
      </c>
      <c r="AB3989" s="28">
        <v>1500</v>
      </c>
      <c r="AC3989" s="28">
        <v>1500</v>
      </c>
      <c r="AD3989" s="28">
        <v>1500</v>
      </c>
    </row>
    <row r="3990" spans="1:30" s="1" customFormat="1" ht="15" customHeight="1" x14ac:dyDescent="0.3">
      <c r="A3990" s="21" t="s">
        <v>34</v>
      </c>
      <c r="B3990" s="21" t="s">
        <v>1395</v>
      </c>
      <c r="C3990" s="21" t="s">
        <v>1395</v>
      </c>
      <c r="D3990" s="36">
        <v>1</v>
      </c>
      <c r="E3990" s="37" t="s">
        <v>109</v>
      </c>
      <c r="F3990" s="36">
        <v>43</v>
      </c>
      <c r="G3990" s="38" t="s">
        <v>38</v>
      </c>
      <c r="H3990" s="39">
        <v>33602</v>
      </c>
      <c r="I3990" s="21" t="s">
        <v>771</v>
      </c>
      <c r="J3990" s="50" t="s">
        <v>1576</v>
      </c>
      <c r="K3990" s="35" t="s">
        <v>771</v>
      </c>
      <c r="L3990" s="21" t="s">
        <v>42</v>
      </c>
      <c r="M3990" s="21" t="s">
        <v>43</v>
      </c>
      <c r="N3990" s="25" t="s">
        <v>335</v>
      </c>
      <c r="O3990" s="28">
        <v>6</v>
      </c>
      <c r="P3990" s="22">
        <v>100</v>
      </c>
      <c r="Q3990" s="21" t="s">
        <v>723</v>
      </c>
      <c r="R3990" s="103">
        <f t="shared" si="62"/>
        <v>600</v>
      </c>
      <c r="S3990" s="28">
        <v>100</v>
      </c>
      <c r="T3990" s="28">
        <v>0</v>
      </c>
      <c r="U3990" s="28">
        <v>100</v>
      </c>
      <c r="V3990" s="28">
        <v>100</v>
      </c>
      <c r="W3990" s="28">
        <v>100</v>
      </c>
      <c r="X3990" s="28">
        <v>0</v>
      </c>
      <c r="Y3990" s="28">
        <v>100</v>
      </c>
      <c r="Z3990" s="28">
        <v>0</v>
      </c>
      <c r="AA3990" s="28">
        <v>0</v>
      </c>
      <c r="AB3990" s="28">
        <v>100</v>
      </c>
      <c r="AC3990" s="28">
        <v>0</v>
      </c>
      <c r="AD3990" s="28">
        <v>0</v>
      </c>
    </row>
    <row r="3991" spans="1:30" s="1" customFormat="1" ht="15" customHeight="1" x14ac:dyDescent="0.3">
      <c r="A3991" s="21" t="s">
        <v>34</v>
      </c>
      <c r="B3991" s="21" t="s">
        <v>1395</v>
      </c>
      <c r="C3991" s="21" t="s">
        <v>1395</v>
      </c>
      <c r="D3991" s="36">
        <v>1</v>
      </c>
      <c r="E3991" s="37" t="s">
        <v>148</v>
      </c>
      <c r="F3991" s="36">
        <v>44</v>
      </c>
      <c r="G3991" s="38" t="s">
        <v>38</v>
      </c>
      <c r="H3991" s="39">
        <v>33602</v>
      </c>
      <c r="I3991" s="21" t="s">
        <v>771</v>
      </c>
      <c r="J3991" s="25" t="s">
        <v>1576</v>
      </c>
      <c r="K3991" s="35" t="s">
        <v>771</v>
      </c>
      <c r="L3991" s="21" t="s">
        <v>42</v>
      </c>
      <c r="M3991" s="21" t="s">
        <v>43</v>
      </c>
      <c r="N3991" s="25" t="s">
        <v>335</v>
      </c>
      <c r="O3991" s="28">
        <v>1</v>
      </c>
      <c r="P3991" s="22">
        <v>3000</v>
      </c>
      <c r="Q3991" s="21" t="s">
        <v>723</v>
      </c>
      <c r="R3991" s="103">
        <f t="shared" si="62"/>
        <v>3000</v>
      </c>
      <c r="S3991" s="28">
        <v>0</v>
      </c>
      <c r="T3991" s="28">
        <v>3000</v>
      </c>
      <c r="U3991" s="28">
        <v>0</v>
      </c>
      <c r="V3991" s="28">
        <v>0</v>
      </c>
      <c r="W3991" s="28">
        <v>0</v>
      </c>
      <c r="X3991" s="28">
        <v>0</v>
      </c>
      <c r="Y3991" s="28">
        <v>0</v>
      </c>
      <c r="Z3991" s="28">
        <v>0</v>
      </c>
      <c r="AA3991" s="28">
        <v>0</v>
      </c>
      <c r="AB3991" s="28">
        <v>0</v>
      </c>
      <c r="AC3991" s="28">
        <v>0</v>
      </c>
      <c r="AD3991" s="28">
        <v>0</v>
      </c>
    </row>
    <row r="3992" spans="1:30" s="1" customFormat="1" ht="15" customHeight="1" x14ac:dyDescent="0.3">
      <c r="A3992" s="21" t="s">
        <v>34</v>
      </c>
      <c r="B3992" s="21" t="s">
        <v>1395</v>
      </c>
      <c r="C3992" s="21" t="s">
        <v>1395</v>
      </c>
      <c r="D3992" s="36">
        <v>1</v>
      </c>
      <c r="E3992" s="37" t="s">
        <v>246</v>
      </c>
      <c r="F3992" s="36">
        <v>1</v>
      </c>
      <c r="G3992" s="38" t="s">
        <v>38</v>
      </c>
      <c r="H3992" s="39">
        <v>33602</v>
      </c>
      <c r="I3992" s="21" t="s">
        <v>771</v>
      </c>
      <c r="J3992" s="39" t="s">
        <v>868</v>
      </c>
      <c r="K3992" s="35" t="s">
        <v>771</v>
      </c>
      <c r="L3992" s="21" t="s">
        <v>42</v>
      </c>
      <c r="M3992" s="21" t="s">
        <v>43</v>
      </c>
      <c r="N3992" s="25" t="s">
        <v>335</v>
      </c>
      <c r="O3992" s="28">
        <v>12</v>
      </c>
      <c r="P3992" s="22">
        <v>290</v>
      </c>
      <c r="Q3992" s="21" t="s">
        <v>723</v>
      </c>
      <c r="R3992" s="103">
        <f t="shared" si="62"/>
        <v>3480</v>
      </c>
      <c r="S3992" s="28">
        <v>290</v>
      </c>
      <c r="T3992" s="28">
        <v>290</v>
      </c>
      <c r="U3992" s="28">
        <v>290</v>
      </c>
      <c r="V3992" s="28">
        <v>290</v>
      </c>
      <c r="W3992" s="28">
        <v>290</v>
      </c>
      <c r="X3992" s="28">
        <v>290</v>
      </c>
      <c r="Y3992" s="28">
        <v>290</v>
      </c>
      <c r="Z3992" s="28">
        <v>290</v>
      </c>
      <c r="AA3992" s="28">
        <v>290</v>
      </c>
      <c r="AB3992" s="28">
        <v>290</v>
      </c>
      <c r="AC3992" s="28">
        <v>290</v>
      </c>
      <c r="AD3992" s="28">
        <v>290</v>
      </c>
    </row>
    <row r="3993" spans="1:30" s="1" customFormat="1" ht="15" customHeight="1" x14ac:dyDescent="0.3">
      <c r="A3993" s="21" t="s">
        <v>34</v>
      </c>
      <c r="B3993" s="21" t="s">
        <v>1395</v>
      </c>
      <c r="C3993" s="21" t="s">
        <v>1395</v>
      </c>
      <c r="D3993" s="36">
        <v>1</v>
      </c>
      <c r="E3993" s="37" t="s">
        <v>246</v>
      </c>
      <c r="F3993" s="36">
        <v>1</v>
      </c>
      <c r="G3993" s="38" t="s">
        <v>489</v>
      </c>
      <c r="H3993" s="39">
        <v>33801</v>
      </c>
      <c r="I3993" s="21" t="s">
        <v>501</v>
      </c>
      <c r="J3993" s="39" t="s">
        <v>868</v>
      </c>
      <c r="K3993" s="35" t="s">
        <v>1394</v>
      </c>
      <c r="L3993" s="21" t="s">
        <v>42</v>
      </c>
      <c r="M3993" s="21" t="s">
        <v>43</v>
      </c>
      <c r="N3993" s="25" t="s">
        <v>335</v>
      </c>
      <c r="O3993" s="28">
        <v>1</v>
      </c>
      <c r="P3993" s="22">
        <v>202008</v>
      </c>
      <c r="Q3993" s="21" t="s">
        <v>722</v>
      </c>
      <c r="R3993" s="103">
        <f t="shared" si="62"/>
        <v>202008</v>
      </c>
      <c r="S3993" s="28">
        <v>16834</v>
      </c>
      <c r="T3993" s="28">
        <v>16834</v>
      </c>
      <c r="U3993" s="28">
        <v>16834</v>
      </c>
      <c r="V3993" s="28">
        <v>16834</v>
      </c>
      <c r="W3993" s="28">
        <v>16834</v>
      </c>
      <c r="X3993" s="28">
        <v>16834</v>
      </c>
      <c r="Y3993" s="28">
        <v>16834</v>
      </c>
      <c r="Z3993" s="28">
        <v>16834</v>
      </c>
      <c r="AA3993" s="28">
        <v>16834</v>
      </c>
      <c r="AB3993" s="28">
        <v>16834</v>
      </c>
      <c r="AC3993" s="28">
        <v>16834</v>
      </c>
      <c r="AD3993" s="28">
        <v>16834</v>
      </c>
    </row>
    <row r="3994" spans="1:30" s="1" customFormat="1" ht="15" customHeight="1" x14ac:dyDescent="0.3">
      <c r="A3994" s="21" t="s">
        <v>34</v>
      </c>
      <c r="B3994" s="21" t="s">
        <v>1395</v>
      </c>
      <c r="C3994" s="21" t="s">
        <v>1395</v>
      </c>
      <c r="D3994" s="36">
        <v>1</v>
      </c>
      <c r="E3994" s="37" t="s">
        <v>246</v>
      </c>
      <c r="F3994" s="36">
        <v>1</v>
      </c>
      <c r="G3994" s="38" t="s">
        <v>489</v>
      </c>
      <c r="H3994" s="39">
        <v>33801</v>
      </c>
      <c r="I3994" s="21" t="s">
        <v>501</v>
      </c>
      <c r="J3994" s="39" t="s">
        <v>868</v>
      </c>
      <c r="K3994" s="35" t="s">
        <v>1564</v>
      </c>
      <c r="L3994" s="21" t="s">
        <v>42</v>
      </c>
      <c r="M3994" s="21" t="s">
        <v>43</v>
      </c>
      <c r="N3994" s="25" t="s">
        <v>335</v>
      </c>
      <c r="O3994" s="28">
        <v>1</v>
      </c>
      <c r="P3994" s="22">
        <v>9480</v>
      </c>
      <c r="Q3994" s="21" t="s">
        <v>722</v>
      </c>
      <c r="R3994" s="103">
        <f t="shared" si="62"/>
        <v>9480</v>
      </c>
      <c r="S3994" s="28">
        <v>790</v>
      </c>
      <c r="T3994" s="28">
        <v>790</v>
      </c>
      <c r="U3994" s="28">
        <v>790</v>
      </c>
      <c r="V3994" s="28">
        <v>790</v>
      </c>
      <c r="W3994" s="28">
        <v>790</v>
      </c>
      <c r="X3994" s="28">
        <v>790</v>
      </c>
      <c r="Y3994" s="28">
        <v>790</v>
      </c>
      <c r="Z3994" s="28">
        <v>790</v>
      </c>
      <c r="AA3994" s="28">
        <v>790</v>
      </c>
      <c r="AB3994" s="28">
        <v>790</v>
      </c>
      <c r="AC3994" s="28">
        <v>790</v>
      </c>
      <c r="AD3994" s="28">
        <v>790</v>
      </c>
    </row>
    <row r="3995" spans="1:30" s="1" customFormat="1" ht="15" customHeight="1" x14ac:dyDescent="0.3">
      <c r="A3995" s="21" t="s">
        <v>34</v>
      </c>
      <c r="B3995" s="21" t="s">
        <v>1395</v>
      </c>
      <c r="C3995" s="21" t="s">
        <v>1395</v>
      </c>
      <c r="D3995" s="36">
        <v>1</v>
      </c>
      <c r="E3995" s="37" t="s">
        <v>194</v>
      </c>
      <c r="F3995" s="36">
        <v>88</v>
      </c>
      <c r="G3995" s="38" t="s">
        <v>245</v>
      </c>
      <c r="H3995" s="39">
        <v>33801</v>
      </c>
      <c r="I3995" s="21" t="s">
        <v>501</v>
      </c>
      <c r="J3995" s="39" t="s">
        <v>868</v>
      </c>
      <c r="K3995" s="35" t="s">
        <v>1394</v>
      </c>
      <c r="L3995" s="21" t="s">
        <v>42</v>
      </c>
      <c r="M3995" s="21" t="s">
        <v>43</v>
      </c>
      <c r="N3995" s="25" t="s">
        <v>335</v>
      </c>
      <c r="O3995" s="28">
        <v>1</v>
      </c>
      <c r="P3995" s="22">
        <v>202008</v>
      </c>
      <c r="Q3995" s="21" t="s">
        <v>722</v>
      </c>
      <c r="R3995" s="103">
        <f t="shared" si="62"/>
        <v>202008</v>
      </c>
      <c r="S3995" s="28">
        <v>16834</v>
      </c>
      <c r="T3995" s="28">
        <v>16834</v>
      </c>
      <c r="U3995" s="28">
        <v>16834</v>
      </c>
      <c r="V3995" s="28">
        <v>16834</v>
      </c>
      <c r="W3995" s="28">
        <v>16834</v>
      </c>
      <c r="X3995" s="28">
        <v>16834</v>
      </c>
      <c r="Y3995" s="28">
        <v>16834</v>
      </c>
      <c r="Z3995" s="28">
        <v>16834</v>
      </c>
      <c r="AA3995" s="28">
        <v>16834</v>
      </c>
      <c r="AB3995" s="28">
        <v>16834</v>
      </c>
      <c r="AC3995" s="28">
        <v>16834</v>
      </c>
      <c r="AD3995" s="28">
        <v>16834</v>
      </c>
    </row>
    <row r="3996" spans="1:30" s="1" customFormat="1" ht="15" customHeight="1" x14ac:dyDescent="0.3">
      <c r="A3996" s="21" t="s">
        <v>34</v>
      </c>
      <c r="B3996" s="21" t="s">
        <v>1395</v>
      </c>
      <c r="C3996" s="21" t="s">
        <v>1395</v>
      </c>
      <c r="D3996" s="36">
        <v>1</v>
      </c>
      <c r="E3996" s="37" t="s">
        <v>194</v>
      </c>
      <c r="F3996" s="36">
        <v>88</v>
      </c>
      <c r="G3996" s="38" t="s">
        <v>245</v>
      </c>
      <c r="H3996" s="39">
        <v>33801</v>
      </c>
      <c r="I3996" s="21" t="s">
        <v>501</v>
      </c>
      <c r="J3996" s="39" t="s">
        <v>868</v>
      </c>
      <c r="K3996" s="79" t="s">
        <v>1450</v>
      </c>
      <c r="L3996" s="21" t="s">
        <v>42</v>
      </c>
      <c r="M3996" s="21" t="s">
        <v>43</v>
      </c>
      <c r="N3996" s="25" t="s">
        <v>335</v>
      </c>
      <c r="O3996" s="28">
        <v>7</v>
      </c>
      <c r="P3996" s="22">
        <v>696</v>
      </c>
      <c r="Q3996" s="21" t="s">
        <v>723</v>
      </c>
      <c r="R3996" s="103">
        <f t="shared" si="62"/>
        <v>4872</v>
      </c>
      <c r="S3996" s="28">
        <v>0</v>
      </c>
      <c r="T3996" s="28">
        <v>0</v>
      </c>
      <c r="U3996" s="28">
        <v>0</v>
      </c>
      <c r="V3996" s="28">
        <v>0</v>
      </c>
      <c r="W3996" s="28">
        <v>0</v>
      </c>
      <c r="X3996" s="28">
        <v>0</v>
      </c>
      <c r="Y3996" s="28">
        <v>0</v>
      </c>
      <c r="Z3996" s="28">
        <v>4872</v>
      </c>
      <c r="AA3996" s="28">
        <v>0</v>
      </c>
      <c r="AB3996" s="28">
        <v>0</v>
      </c>
      <c r="AC3996" s="28">
        <v>0</v>
      </c>
      <c r="AD3996" s="28">
        <v>0</v>
      </c>
    </row>
    <row r="3997" spans="1:30" s="1" customFormat="1" ht="15" customHeight="1" x14ac:dyDescent="0.3">
      <c r="A3997" s="21" t="s">
        <v>34</v>
      </c>
      <c r="B3997" s="21" t="s">
        <v>1395</v>
      </c>
      <c r="C3997" s="21" t="s">
        <v>1395</v>
      </c>
      <c r="D3997" s="36">
        <v>1</v>
      </c>
      <c r="E3997" s="37" t="s">
        <v>194</v>
      </c>
      <c r="F3997" s="36">
        <v>45</v>
      </c>
      <c r="G3997" s="38" t="s">
        <v>38</v>
      </c>
      <c r="H3997" s="39">
        <v>35301</v>
      </c>
      <c r="I3997" s="21" t="s">
        <v>1449</v>
      </c>
      <c r="J3997" s="39" t="s">
        <v>868</v>
      </c>
      <c r="K3997" s="35" t="s">
        <v>1450</v>
      </c>
      <c r="L3997" s="21" t="s">
        <v>42</v>
      </c>
      <c r="M3997" s="21" t="s">
        <v>43</v>
      </c>
      <c r="N3997" s="25" t="s">
        <v>335</v>
      </c>
      <c r="O3997" s="28">
        <v>1</v>
      </c>
      <c r="P3997" s="22">
        <v>893</v>
      </c>
      <c r="Q3997" s="21" t="s">
        <v>580</v>
      </c>
      <c r="R3997" s="103">
        <f t="shared" si="62"/>
        <v>893</v>
      </c>
      <c r="S3997" s="28">
        <v>0</v>
      </c>
      <c r="T3997" s="28">
        <v>0</v>
      </c>
      <c r="U3997" s="28">
        <v>0</v>
      </c>
      <c r="V3997" s="28">
        <v>0</v>
      </c>
      <c r="W3997" s="28">
        <v>0</v>
      </c>
      <c r="X3997" s="28">
        <v>0</v>
      </c>
      <c r="Y3997" s="28">
        <v>0</v>
      </c>
      <c r="Z3997" s="28">
        <v>893</v>
      </c>
      <c r="AA3997" s="28">
        <v>0</v>
      </c>
      <c r="AB3997" s="28">
        <v>0</v>
      </c>
      <c r="AC3997" s="28">
        <v>0</v>
      </c>
      <c r="AD3997" s="28">
        <v>0</v>
      </c>
    </row>
    <row r="3998" spans="1:30" s="1" customFormat="1" ht="15" customHeight="1" x14ac:dyDescent="0.3">
      <c r="A3998" s="21" t="s">
        <v>34</v>
      </c>
      <c r="B3998" s="21" t="s">
        <v>1395</v>
      </c>
      <c r="C3998" s="21" t="s">
        <v>1395</v>
      </c>
      <c r="D3998" s="36">
        <v>1</v>
      </c>
      <c r="E3998" s="37" t="s">
        <v>246</v>
      </c>
      <c r="F3998" s="36">
        <v>1</v>
      </c>
      <c r="G3998" s="38" t="s">
        <v>38</v>
      </c>
      <c r="H3998" s="39">
        <v>35301</v>
      </c>
      <c r="I3998" s="21" t="s">
        <v>1449</v>
      </c>
      <c r="J3998" s="39" t="s">
        <v>868</v>
      </c>
      <c r="K3998" s="35" t="s">
        <v>1450</v>
      </c>
      <c r="L3998" s="21" t="s">
        <v>42</v>
      </c>
      <c r="M3998" s="21" t="s">
        <v>43</v>
      </c>
      <c r="N3998" s="25" t="s">
        <v>335</v>
      </c>
      <c r="O3998" s="28">
        <v>1</v>
      </c>
      <c r="P3998" s="22">
        <v>754</v>
      </c>
      <c r="Q3998" s="21" t="s">
        <v>723</v>
      </c>
      <c r="R3998" s="103">
        <f t="shared" si="62"/>
        <v>754</v>
      </c>
      <c r="S3998" s="28">
        <v>754</v>
      </c>
      <c r="T3998" s="28">
        <v>0</v>
      </c>
      <c r="U3998" s="28">
        <v>0</v>
      </c>
      <c r="V3998" s="28">
        <v>0</v>
      </c>
      <c r="W3998" s="28">
        <v>0</v>
      </c>
      <c r="X3998" s="28">
        <v>0</v>
      </c>
      <c r="Y3998" s="28">
        <v>0</v>
      </c>
      <c r="Z3998" s="28">
        <v>0</v>
      </c>
      <c r="AA3998" s="28">
        <v>0</v>
      </c>
      <c r="AB3998" s="28">
        <v>0</v>
      </c>
      <c r="AC3998" s="28">
        <v>0</v>
      </c>
      <c r="AD3998" s="28">
        <v>0</v>
      </c>
    </row>
    <row r="3999" spans="1:30" s="1" customFormat="1" ht="15" customHeight="1" x14ac:dyDescent="0.3">
      <c r="A3999" s="21" t="s">
        <v>34</v>
      </c>
      <c r="B3999" s="21" t="s">
        <v>1395</v>
      </c>
      <c r="C3999" s="21" t="s">
        <v>1395</v>
      </c>
      <c r="D3999" s="36">
        <v>1</v>
      </c>
      <c r="E3999" s="37" t="s">
        <v>246</v>
      </c>
      <c r="F3999" s="36">
        <v>1</v>
      </c>
      <c r="G3999" s="38" t="s">
        <v>38</v>
      </c>
      <c r="H3999" s="39">
        <v>35501</v>
      </c>
      <c r="I3999" s="21" t="s">
        <v>505</v>
      </c>
      <c r="J3999" s="39" t="s">
        <v>868</v>
      </c>
      <c r="K3999" s="35" t="s">
        <v>505</v>
      </c>
      <c r="L3999" s="21" t="s">
        <v>42</v>
      </c>
      <c r="M3999" s="21" t="s">
        <v>43</v>
      </c>
      <c r="N3999" s="25" t="s">
        <v>335</v>
      </c>
      <c r="O3999" s="28">
        <v>2</v>
      </c>
      <c r="P3999" s="22">
        <v>4100</v>
      </c>
      <c r="Q3999" s="21" t="s">
        <v>723</v>
      </c>
      <c r="R3999" s="103">
        <f t="shared" si="62"/>
        <v>8200</v>
      </c>
      <c r="S3999" s="28">
        <v>0</v>
      </c>
      <c r="T3999" s="28">
        <v>4100</v>
      </c>
      <c r="U3999" s="28">
        <v>0</v>
      </c>
      <c r="V3999" s="28">
        <v>0</v>
      </c>
      <c r="W3999" s="28">
        <v>0</v>
      </c>
      <c r="X3999" s="28">
        <v>0</v>
      </c>
      <c r="Y3999" s="28">
        <v>0</v>
      </c>
      <c r="Z3999" s="28">
        <v>4100</v>
      </c>
      <c r="AA3999" s="28">
        <v>0</v>
      </c>
      <c r="AB3999" s="28">
        <v>0</v>
      </c>
      <c r="AC3999" s="28">
        <v>0</v>
      </c>
      <c r="AD3999" s="28">
        <v>0</v>
      </c>
    </row>
    <row r="4000" spans="1:30" s="1" customFormat="1" ht="15" customHeight="1" x14ac:dyDescent="0.3">
      <c r="A4000" s="21" t="s">
        <v>34</v>
      </c>
      <c r="B4000" s="21" t="s">
        <v>1395</v>
      </c>
      <c r="C4000" s="21" t="s">
        <v>1395</v>
      </c>
      <c r="D4000" s="36">
        <v>1</v>
      </c>
      <c r="E4000" s="37" t="s">
        <v>246</v>
      </c>
      <c r="F4000" s="36">
        <v>1</v>
      </c>
      <c r="G4000" s="38" t="s">
        <v>489</v>
      </c>
      <c r="H4000" s="39">
        <v>35701</v>
      </c>
      <c r="I4000" s="21" t="s">
        <v>506</v>
      </c>
      <c r="J4000" s="39" t="s">
        <v>868</v>
      </c>
      <c r="K4000" s="35" t="s">
        <v>874</v>
      </c>
      <c r="L4000" s="21" t="s">
        <v>42</v>
      </c>
      <c r="M4000" s="21" t="s">
        <v>43</v>
      </c>
      <c r="N4000" s="25" t="s">
        <v>335</v>
      </c>
      <c r="O4000" s="28">
        <v>1</v>
      </c>
      <c r="P4000" s="22">
        <v>3131</v>
      </c>
      <c r="Q4000" s="21" t="s">
        <v>723</v>
      </c>
      <c r="R4000" s="103">
        <f t="shared" si="62"/>
        <v>3131</v>
      </c>
      <c r="S4000" s="28">
        <v>0</v>
      </c>
      <c r="T4000" s="28">
        <v>0</v>
      </c>
      <c r="U4000" s="28">
        <v>3131</v>
      </c>
      <c r="V4000" s="28">
        <v>0</v>
      </c>
      <c r="W4000" s="28">
        <v>0</v>
      </c>
      <c r="X4000" s="28">
        <v>0</v>
      </c>
      <c r="Y4000" s="28">
        <v>0</v>
      </c>
      <c r="Z4000" s="28">
        <v>0</v>
      </c>
      <c r="AA4000" s="28">
        <v>0</v>
      </c>
      <c r="AB4000" s="28">
        <v>0</v>
      </c>
      <c r="AC4000" s="28">
        <v>0</v>
      </c>
      <c r="AD4000" s="28">
        <v>0</v>
      </c>
    </row>
    <row r="4001" spans="1:30" s="1" customFormat="1" ht="15" customHeight="1" x14ac:dyDescent="0.3">
      <c r="A4001" s="21" t="s">
        <v>34</v>
      </c>
      <c r="B4001" s="21" t="s">
        <v>1395</v>
      </c>
      <c r="C4001" s="21" t="s">
        <v>1395</v>
      </c>
      <c r="D4001" s="36">
        <v>1</v>
      </c>
      <c r="E4001" s="37" t="s">
        <v>246</v>
      </c>
      <c r="F4001" s="36">
        <v>1</v>
      </c>
      <c r="G4001" s="38" t="s">
        <v>489</v>
      </c>
      <c r="H4001" s="39">
        <v>35701</v>
      </c>
      <c r="I4001" s="21" t="s">
        <v>506</v>
      </c>
      <c r="J4001" s="39" t="s">
        <v>868</v>
      </c>
      <c r="K4001" s="35" t="s">
        <v>1451</v>
      </c>
      <c r="L4001" s="21" t="s">
        <v>42</v>
      </c>
      <c r="M4001" s="21" t="s">
        <v>43</v>
      </c>
      <c r="N4001" s="25" t="s">
        <v>335</v>
      </c>
      <c r="O4001" s="28">
        <v>1</v>
      </c>
      <c r="P4001" s="22">
        <v>7500</v>
      </c>
      <c r="Q4001" s="21" t="s">
        <v>723</v>
      </c>
      <c r="R4001" s="103">
        <f t="shared" si="62"/>
        <v>7500</v>
      </c>
      <c r="S4001" s="28">
        <v>2500</v>
      </c>
      <c r="T4001" s="28">
        <v>0</v>
      </c>
      <c r="U4001" s="28">
        <v>0</v>
      </c>
      <c r="V4001" s="28">
        <v>0</v>
      </c>
      <c r="W4001" s="28">
        <v>0</v>
      </c>
      <c r="X4001" s="28">
        <v>2500</v>
      </c>
      <c r="Y4001" s="28">
        <v>0</v>
      </c>
      <c r="Z4001" s="28">
        <v>0</v>
      </c>
      <c r="AA4001" s="28">
        <v>0</v>
      </c>
      <c r="AB4001" s="28">
        <v>0</v>
      </c>
      <c r="AC4001" s="28">
        <v>2500</v>
      </c>
      <c r="AD4001" s="28">
        <v>0</v>
      </c>
    </row>
    <row r="4002" spans="1:30" s="1" customFormat="1" ht="15" customHeight="1" x14ac:dyDescent="0.3">
      <c r="A4002" s="21" t="s">
        <v>34</v>
      </c>
      <c r="B4002" s="21" t="s">
        <v>1395</v>
      </c>
      <c r="C4002" s="21" t="s">
        <v>1395</v>
      </c>
      <c r="D4002" s="36">
        <v>1</v>
      </c>
      <c r="E4002" s="37" t="s">
        <v>246</v>
      </c>
      <c r="F4002" s="36">
        <v>1</v>
      </c>
      <c r="G4002" s="38" t="s">
        <v>489</v>
      </c>
      <c r="H4002" s="39">
        <v>35801</v>
      </c>
      <c r="I4002" s="21" t="s">
        <v>508</v>
      </c>
      <c r="J4002" s="39" t="s">
        <v>868</v>
      </c>
      <c r="K4002" s="35" t="s">
        <v>508</v>
      </c>
      <c r="L4002" s="21" t="s">
        <v>1779</v>
      </c>
      <c r="M4002" s="21" t="s">
        <v>43</v>
      </c>
      <c r="N4002" s="25" t="s">
        <v>335</v>
      </c>
      <c r="O4002" s="28">
        <v>1</v>
      </c>
      <c r="P4002" s="22">
        <v>301819</v>
      </c>
      <c r="Q4002" s="21" t="s">
        <v>722</v>
      </c>
      <c r="R4002" s="103">
        <f t="shared" si="62"/>
        <v>301819</v>
      </c>
      <c r="S4002" s="28">
        <v>25147</v>
      </c>
      <c r="T4002" s="28">
        <v>25152</v>
      </c>
      <c r="U4002" s="28">
        <v>25152</v>
      </c>
      <c r="V4002" s="28">
        <v>25152</v>
      </c>
      <c r="W4002" s="28">
        <v>25152</v>
      </c>
      <c r="X4002" s="28">
        <v>25152</v>
      </c>
      <c r="Y4002" s="28">
        <v>25152</v>
      </c>
      <c r="Z4002" s="28">
        <v>25152</v>
      </c>
      <c r="AA4002" s="28">
        <v>25152</v>
      </c>
      <c r="AB4002" s="28">
        <v>25152</v>
      </c>
      <c r="AC4002" s="28">
        <v>25152</v>
      </c>
      <c r="AD4002" s="28">
        <v>25152</v>
      </c>
    </row>
    <row r="4003" spans="1:30" s="1" customFormat="1" ht="15" customHeight="1" x14ac:dyDescent="0.3">
      <c r="A4003" s="21" t="s">
        <v>34</v>
      </c>
      <c r="B4003" s="21" t="s">
        <v>1395</v>
      </c>
      <c r="C4003" s="21" t="s">
        <v>1395</v>
      </c>
      <c r="D4003" s="36">
        <v>1</v>
      </c>
      <c r="E4003" s="37" t="s">
        <v>246</v>
      </c>
      <c r="F4003" s="36">
        <v>1</v>
      </c>
      <c r="G4003" s="38" t="s">
        <v>489</v>
      </c>
      <c r="H4003" s="39">
        <v>35901</v>
      </c>
      <c r="I4003" s="21" t="s">
        <v>509</v>
      </c>
      <c r="J4003" s="39" t="s">
        <v>868</v>
      </c>
      <c r="K4003" s="35" t="s">
        <v>1090</v>
      </c>
      <c r="L4003" s="21" t="s">
        <v>42</v>
      </c>
      <c r="M4003" s="21" t="s">
        <v>43</v>
      </c>
      <c r="N4003" s="25" t="s">
        <v>335</v>
      </c>
      <c r="O4003" s="28">
        <v>1</v>
      </c>
      <c r="P4003" s="22">
        <v>9000</v>
      </c>
      <c r="Q4003" s="21" t="s">
        <v>723</v>
      </c>
      <c r="R4003" s="103">
        <f t="shared" si="62"/>
        <v>9000</v>
      </c>
      <c r="S4003" s="28">
        <v>0</v>
      </c>
      <c r="T4003" s="28">
        <v>3000</v>
      </c>
      <c r="U4003" s="28">
        <v>0</v>
      </c>
      <c r="V4003" s="28">
        <v>0</v>
      </c>
      <c r="W4003" s="28">
        <v>0</v>
      </c>
      <c r="X4003" s="28">
        <v>3000</v>
      </c>
      <c r="Y4003" s="28">
        <v>0</v>
      </c>
      <c r="Z4003" s="28">
        <v>0</v>
      </c>
      <c r="AA4003" s="28">
        <v>0</v>
      </c>
      <c r="AB4003" s="28">
        <v>3000</v>
      </c>
      <c r="AC4003" s="28">
        <v>0</v>
      </c>
      <c r="AD4003" s="28">
        <v>0</v>
      </c>
    </row>
    <row r="4004" spans="1:30" s="1" customFormat="1" ht="15" customHeight="1" x14ac:dyDescent="0.3">
      <c r="A4004" s="21" t="s">
        <v>34</v>
      </c>
      <c r="B4004" s="21" t="s">
        <v>1395</v>
      </c>
      <c r="C4004" s="21" t="s">
        <v>1395</v>
      </c>
      <c r="D4004" s="36">
        <v>1</v>
      </c>
      <c r="E4004" s="37" t="s">
        <v>246</v>
      </c>
      <c r="F4004" s="36">
        <v>1</v>
      </c>
      <c r="G4004" s="38" t="s">
        <v>489</v>
      </c>
      <c r="H4004" s="39">
        <v>35901</v>
      </c>
      <c r="I4004" s="21" t="s">
        <v>509</v>
      </c>
      <c r="J4004" s="39" t="s">
        <v>868</v>
      </c>
      <c r="K4004" s="35" t="s">
        <v>1452</v>
      </c>
      <c r="L4004" s="21" t="s">
        <v>42</v>
      </c>
      <c r="M4004" s="21" t="s">
        <v>43</v>
      </c>
      <c r="N4004" s="25" t="s">
        <v>335</v>
      </c>
      <c r="O4004" s="28">
        <v>1</v>
      </c>
      <c r="P4004" s="22">
        <v>3480</v>
      </c>
      <c r="Q4004" s="21" t="s">
        <v>723</v>
      </c>
      <c r="R4004" s="103">
        <f t="shared" si="62"/>
        <v>3480</v>
      </c>
      <c r="S4004" s="28">
        <v>0</v>
      </c>
      <c r="T4004" s="28">
        <v>1160</v>
      </c>
      <c r="U4004" s="28">
        <v>0</v>
      </c>
      <c r="V4004" s="28">
        <v>0</v>
      </c>
      <c r="W4004" s="28">
        <v>0</v>
      </c>
      <c r="X4004" s="28">
        <v>1160</v>
      </c>
      <c r="Y4004" s="28">
        <v>0</v>
      </c>
      <c r="Z4004" s="28">
        <v>0</v>
      </c>
      <c r="AA4004" s="28">
        <v>0</v>
      </c>
      <c r="AB4004" s="28">
        <v>1160</v>
      </c>
      <c r="AC4004" s="28">
        <v>0</v>
      </c>
      <c r="AD4004" s="28">
        <v>0</v>
      </c>
    </row>
    <row r="4005" spans="1:30" s="1" customFormat="1" ht="15" customHeight="1" x14ac:dyDescent="0.3">
      <c r="A4005" s="21" t="s">
        <v>34</v>
      </c>
      <c r="B4005" s="21" t="s">
        <v>1395</v>
      </c>
      <c r="C4005" s="21" t="s">
        <v>1395</v>
      </c>
      <c r="D4005" s="36">
        <v>1</v>
      </c>
      <c r="E4005" s="37" t="s">
        <v>109</v>
      </c>
      <c r="F4005" s="36">
        <v>43</v>
      </c>
      <c r="G4005" s="38" t="s">
        <v>38</v>
      </c>
      <c r="H4005" s="39">
        <v>37201</v>
      </c>
      <c r="I4005" s="21" t="s">
        <v>773</v>
      </c>
      <c r="J4005" s="50" t="s">
        <v>1576</v>
      </c>
      <c r="K4005" s="35" t="s">
        <v>773</v>
      </c>
      <c r="L4005" s="21" t="s">
        <v>42</v>
      </c>
      <c r="M4005" s="21" t="s">
        <v>43</v>
      </c>
      <c r="N4005" s="25" t="s">
        <v>335</v>
      </c>
      <c r="O4005" s="28">
        <v>5</v>
      </c>
      <c r="P4005" s="22">
        <v>200</v>
      </c>
      <c r="Q4005" s="21" t="s">
        <v>723</v>
      </c>
      <c r="R4005" s="103">
        <f t="shared" si="62"/>
        <v>1000</v>
      </c>
      <c r="S4005" s="28">
        <v>0</v>
      </c>
      <c r="T4005" s="28">
        <v>0</v>
      </c>
      <c r="U4005" s="28">
        <v>0</v>
      </c>
      <c r="V4005" s="28">
        <v>200</v>
      </c>
      <c r="W4005" s="28">
        <v>400</v>
      </c>
      <c r="X4005" s="28">
        <v>400</v>
      </c>
      <c r="Y4005" s="28">
        <v>0</v>
      </c>
      <c r="Z4005" s="28">
        <v>0</v>
      </c>
      <c r="AA4005" s="28">
        <v>0</v>
      </c>
      <c r="AB4005" s="28">
        <v>0</v>
      </c>
      <c r="AC4005" s="28">
        <v>0</v>
      </c>
      <c r="AD4005" s="28">
        <v>0</v>
      </c>
    </row>
    <row r="4006" spans="1:30" s="1" customFormat="1" ht="15" customHeight="1" x14ac:dyDescent="0.3">
      <c r="A4006" s="21" t="s">
        <v>34</v>
      </c>
      <c r="B4006" s="21" t="s">
        <v>1395</v>
      </c>
      <c r="C4006" s="21" t="s">
        <v>1395</v>
      </c>
      <c r="D4006" s="36">
        <v>1</v>
      </c>
      <c r="E4006" s="37" t="s">
        <v>148</v>
      </c>
      <c r="F4006" s="36">
        <v>44</v>
      </c>
      <c r="G4006" s="38" t="s">
        <v>38</v>
      </c>
      <c r="H4006" s="39">
        <v>37201</v>
      </c>
      <c r="I4006" s="21" t="s">
        <v>773</v>
      </c>
      <c r="J4006" s="39" t="s">
        <v>868</v>
      </c>
      <c r="K4006" s="35" t="s">
        <v>773</v>
      </c>
      <c r="L4006" s="21" t="s">
        <v>42</v>
      </c>
      <c r="M4006" s="21" t="s">
        <v>43</v>
      </c>
      <c r="N4006" s="25" t="s">
        <v>335</v>
      </c>
      <c r="O4006" s="28">
        <v>5</v>
      </c>
      <c r="P4006" s="22">
        <v>60</v>
      </c>
      <c r="Q4006" s="21" t="s">
        <v>723</v>
      </c>
      <c r="R4006" s="103">
        <f t="shared" si="62"/>
        <v>300</v>
      </c>
      <c r="S4006" s="28">
        <v>0</v>
      </c>
      <c r="T4006" s="28">
        <v>0</v>
      </c>
      <c r="U4006" s="28">
        <v>60</v>
      </c>
      <c r="V4006" s="28">
        <v>60</v>
      </c>
      <c r="W4006" s="28">
        <v>60</v>
      </c>
      <c r="X4006" s="28">
        <v>120</v>
      </c>
      <c r="Y4006" s="28">
        <v>0</v>
      </c>
      <c r="Z4006" s="28">
        <v>0</v>
      </c>
      <c r="AA4006" s="28">
        <v>0</v>
      </c>
      <c r="AB4006" s="28">
        <v>0</v>
      </c>
      <c r="AC4006" s="28">
        <v>0</v>
      </c>
      <c r="AD4006" s="28">
        <v>0</v>
      </c>
    </row>
    <row r="4007" spans="1:30" s="1" customFormat="1" ht="15" customHeight="1" x14ac:dyDescent="0.3">
      <c r="A4007" s="21" t="s">
        <v>34</v>
      </c>
      <c r="B4007" s="21" t="s">
        <v>1454</v>
      </c>
      <c r="C4007" s="21" t="s">
        <v>1454</v>
      </c>
      <c r="D4007" s="21" t="s">
        <v>36</v>
      </c>
      <c r="E4007" s="21" t="s">
        <v>109</v>
      </c>
      <c r="F4007" s="21" t="s">
        <v>110</v>
      </c>
      <c r="G4007" s="21" t="s">
        <v>38</v>
      </c>
      <c r="H4007" s="21" t="s">
        <v>1027</v>
      </c>
      <c r="I4007" s="21" t="s">
        <v>1210</v>
      </c>
      <c r="J4007" s="21" t="s">
        <v>150</v>
      </c>
      <c r="K4007" s="21" t="s">
        <v>2304</v>
      </c>
      <c r="L4007" s="21" t="s">
        <v>1891</v>
      </c>
      <c r="M4007" s="21" t="s">
        <v>1891</v>
      </c>
      <c r="N4007" s="21" t="s">
        <v>48</v>
      </c>
      <c r="O4007" s="22">
        <v>72</v>
      </c>
      <c r="P4007" s="22">
        <v>5</v>
      </c>
      <c r="Q4007" s="21" t="s">
        <v>519</v>
      </c>
      <c r="R4007" s="103">
        <f t="shared" si="62"/>
        <v>360</v>
      </c>
      <c r="S4007" s="22">
        <v>60</v>
      </c>
      <c r="T4007" s="22">
        <v>0</v>
      </c>
      <c r="U4007" s="22">
        <v>60</v>
      </c>
      <c r="V4007" s="22">
        <v>0</v>
      </c>
      <c r="W4007" s="22">
        <v>60</v>
      </c>
      <c r="X4007" s="22">
        <v>0</v>
      </c>
      <c r="Y4007" s="22">
        <v>60</v>
      </c>
      <c r="Z4007" s="22">
        <v>0</v>
      </c>
      <c r="AA4007" s="22">
        <v>60</v>
      </c>
      <c r="AB4007" s="22">
        <v>0</v>
      </c>
      <c r="AC4007" s="22">
        <v>60</v>
      </c>
      <c r="AD4007" s="22">
        <v>0</v>
      </c>
    </row>
    <row r="4008" spans="1:30" s="1" customFormat="1" ht="15" customHeight="1" x14ac:dyDescent="0.3">
      <c r="A4008" s="21" t="s">
        <v>34</v>
      </c>
      <c r="B4008" s="21" t="s">
        <v>1454</v>
      </c>
      <c r="C4008" s="21" t="s">
        <v>1454</v>
      </c>
      <c r="D4008" s="21" t="s">
        <v>36</v>
      </c>
      <c r="E4008" s="21" t="s">
        <v>109</v>
      </c>
      <c r="F4008" s="21" t="s">
        <v>110</v>
      </c>
      <c r="G4008" s="21" t="s">
        <v>38</v>
      </c>
      <c r="H4008" s="21" t="s">
        <v>1027</v>
      </c>
      <c r="I4008" s="21" t="s">
        <v>1210</v>
      </c>
      <c r="J4008" s="21" t="s">
        <v>152</v>
      </c>
      <c r="K4008" s="21" t="s">
        <v>2305</v>
      </c>
      <c r="L4008" s="21" t="s">
        <v>1891</v>
      </c>
      <c r="M4008" s="21" t="s">
        <v>1891</v>
      </c>
      <c r="N4008" s="21" t="s">
        <v>48</v>
      </c>
      <c r="O4008" s="22">
        <v>72</v>
      </c>
      <c r="P4008" s="22">
        <v>5</v>
      </c>
      <c r="Q4008" s="21" t="s">
        <v>519</v>
      </c>
      <c r="R4008" s="103">
        <f t="shared" si="62"/>
        <v>360</v>
      </c>
      <c r="S4008" s="22">
        <v>60</v>
      </c>
      <c r="T4008" s="22">
        <v>0</v>
      </c>
      <c r="U4008" s="22">
        <v>60</v>
      </c>
      <c r="V4008" s="22">
        <v>0</v>
      </c>
      <c r="W4008" s="22">
        <v>60</v>
      </c>
      <c r="X4008" s="22">
        <v>0</v>
      </c>
      <c r="Y4008" s="22">
        <v>60</v>
      </c>
      <c r="Z4008" s="22">
        <v>0</v>
      </c>
      <c r="AA4008" s="22">
        <v>60</v>
      </c>
      <c r="AB4008" s="22">
        <v>0</v>
      </c>
      <c r="AC4008" s="22">
        <v>60</v>
      </c>
      <c r="AD4008" s="22">
        <v>0</v>
      </c>
    </row>
    <row r="4009" spans="1:30" s="1" customFormat="1" ht="15" customHeight="1" x14ac:dyDescent="0.3">
      <c r="A4009" s="21" t="s">
        <v>34</v>
      </c>
      <c r="B4009" s="21" t="s">
        <v>1454</v>
      </c>
      <c r="C4009" s="21" t="s">
        <v>1454</v>
      </c>
      <c r="D4009" s="21" t="s">
        <v>36</v>
      </c>
      <c r="E4009" s="21" t="s">
        <v>109</v>
      </c>
      <c r="F4009" s="21" t="s">
        <v>110</v>
      </c>
      <c r="G4009" s="21" t="s">
        <v>38</v>
      </c>
      <c r="H4009" s="21" t="s">
        <v>1027</v>
      </c>
      <c r="I4009" s="21" t="s">
        <v>1210</v>
      </c>
      <c r="J4009" s="21" t="s">
        <v>817</v>
      </c>
      <c r="K4009" s="21" t="s">
        <v>2306</v>
      </c>
      <c r="L4009" s="21" t="s">
        <v>1891</v>
      </c>
      <c r="M4009" s="21" t="s">
        <v>1891</v>
      </c>
      <c r="N4009" s="21" t="s">
        <v>48</v>
      </c>
      <c r="O4009" s="22">
        <v>24</v>
      </c>
      <c r="P4009" s="22">
        <v>5</v>
      </c>
      <c r="Q4009" s="21" t="s">
        <v>519</v>
      </c>
      <c r="R4009" s="103">
        <f t="shared" si="62"/>
        <v>120</v>
      </c>
      <c r="S4009" s="22">
        <v>0</v>
      </c>
      <c r="T4009" s="22">
        <v>60</v>
      </c>
      <c r="U4009" s="22">
        <v>0</v>
      </c>
      <c r="V4009" s="22">
        <v>0</v>
      </c>
      <c r="W4009" s="22">
        <v>0</v>
      </c>
      <c r="X4009" s="22">
        <v>0</v>
      </c>
      <c r="Y4009" s="22">
        <v>0</v>
      </c>
      <c r="Z4009" s="22">
        <v>60</v>
      </c>
      <c r="AA4009" s="22">
        <v>0</v>
      </c>
      <c r="AB4009" s="22">
        <v>0</v>
      </c>
      <c r="AC4009" s="22">
        <v>0</v>
      </c>
      <c r="AD4009" s="22">
        <v>0</v>
      </c>
    </row>
    <row r="4010" spans="1:30" s="1" customFormat="1" ht="15" customHeight="1" x14ac:dyDescent="0.3">
      <c r="A4010" s="21" t="s">
        <v>34</v>
      </c>
      <c r="B4010" s="21" t="s">
        <v>1454</v>
      </c>
      <c r="C4010" s="21" t="s">
        <v>1454</v>
      </c>
      <c r="D4010" s="21" t="s">
        <v>36</v>
      </c>
      <c r="E4010" s="21" t="s">
        <v>109</v>
      </c>
      <c r="F4010" s="21" t="s">
        <v>110</v>
      </c>
      <c r="G4010" s="21" t="s">
        <v>38</v>
      </c>
      <c r="H4010" s="21" t="s">
        <v>1027</v>
      </c>
      <c r="I4010" s="21" t="s">
        <v>1210</v>
      </c>
      <c r="J4010" s="21" t="s">
        <v>69</v>
      </c>
      <c r="K4010" s="21" t="s">
        <v>2307</v>
      </c>
      <c r="L4010" s="21" t="s">
        <v>1891</v>
      </c>
      <c r="M4010" s="21" t="s">
        <v>1891</v>
      </c>
      <c r="N4010" s="21" t="s">
        <v>44</v>
      </c>
      <c r="O4010" s="22">
        <v>80</v>
      </c>
      <c r="P4010" s="22">
        <v>107</v>
      </c>
      <c r="Q4010" s="21" t="s">
        <v>519</v>
      </c>
      <c r="R4010" s="103">
        <f t="shared" si="62"/>
        <v>8560</v>
      </c>
      <c r="S4010" s="22">
        <v>1070</v>
      </c>
      <c r="T4010" s="22">
        <v>1070</v>
      </c>
      <c r="U4010" s="22">
        <v>1070</v>
      </c>
      <c r="V4010" s="22">
        <v>1070</v>
      </c>
      <c r="W4010" s="22">
        <v>1070</v>
      </c>
      <c r="X4010" s="22">
        <v>1070</v>
      </c>
      <c r="Y4010" s="22">
        <v>1070</v>
      </c>
      <c r="Z4010" s="22">
        <v>1070</v>
      </c>
      <c r="AA4010" s="22">
        <v>0</v>
      </c>
      <c r="AB4010" s="22">
        <v>0</v>
      </c>
      <c r="AC4010" s="22">
        <v>0</v>
      </c>
      <c r="AD4010" s="22">
        <v>0</v>
      </c>
    </row>
    <row r="4011" spans="1:30" s="1" customFormat="1" ht="15" customHeight="1" x14ac:dyDescent="0.3">
      <c r="A4011" s="21" t="s">
        <v>34</v>
      </c>
      <c r="B4011" s="21" t="s">
        <v>1454</v>
      </c>
      <c r="C4011" s="21" t="s">
        <v>1454</v>
      </c>
      <c r="D4011" s="21" t="s">
        <v>36</v>
      </c>
      <c r="E4011" s="21" t="s">
        <v>109</v>
      </c>
      <c r="F4011" s="21" t="s">
        <v>110</v>
      </c>
      <c r="G4011" s="21" t="s">
        <v>38</v>
      </c>
      <c r="H4011" s="21" t="s">
        <v>1027</v>
      </c>
      <c r="I4011" s="21" t="s">
        <v>1210</v>
      </c>
      <c r="J4011" s="21" t="s">
        <v>72</v>
      </c>
      <c r="K4011" s="21" t="s">
        <v>2308</v>
      </c>
      <c r="L4011" s="21" t="s">
        <v>1891</v>
      </c>
      <c r="M4011" s="21" t="s">
        <v>1891</v>
      </c>
      <c r="N4011" s="21" t="s">
        <v>44</v>
      </c>
      <c r="O4011" s="22">
        <v>10</v>
      </c>
      <c r="P4011" s="22">
        <v>292</v>
      </c>
      <c r="Q4011" s="21" t="s">
        <v>519</v>
      </c>
      <c r="R4011" s="103">
        <f t="shared" si="62"/>
        <v>2920</v>
      </c>
      <c r="S4011" s="22">
        <v>0</v>
      </c>
      <c r="T4011" s="22">
        <v>1460</v>
      </c>
      <c r="U4011" s="22">
        <v>0</v>
      </c>
      <c r="V4011" s="22">
        <v>0</v>
      </c>
      <c r="W4011" s="22">
        <v>0</v>
      </c>
      <c r="X4011" s="22">
        <v>0</v>
      </c>
      <c r="Y4011" s="22">
        <v>0</v>
      </c>
      <c r="Z4011" s="22">
        <v>0</v>
      </c>
      <c r="AA4011" s="22">
        <v>1460</v>
      </c>
      <c r="AB4011" s="22">
        <v>0</v>
      </c>
      <c r="AC4011" s="22">
        <v>0</v>
      </c>
      <c r="AD4011" s="22">
        <v>0</v>
      </c>
    </row>
    <row r="4012" spans="1:30" s="1" customFormat="1" ht="15" customHeight="1" x14ac:dyDescent="0.3">
      <c r="A4012" s="21" t="s">
        <v>34</v>
      </c>
      <c r="B4012" s="21" t="s">
        <v>1454</v>
      </c>
      <c r="C4012" s="21" t="s">
        <v>1454</v>
      </c>
      <c r="D4012" s="21" t="s">
        <v>36</v>
      </c>
      <c r="E4012" s="21" t="s">
        <v>109</v>
      </c>
      <c r="F4012" s="21" t="s">
        <v>110</v>
      </c>
      <c r="G4012" s="21" t="s">
        <v>38</v>
      </c>
      <c r="H4012" s="21" t="s">
        <v>1027</v>
      </c>
      <c r="I4012" s="21" t="s">
        <v>1210</v>
      </c>
      <c r="J4012" s="21" t="s">
        <v>2309</v>
      </c>
      <c r="K4012" s="21" t="s">
        <v>2310</v>
      </c>
      <c r="L4012" s="21" t="s">
        <v>1891</v>
      </c>
      <c r="M4012" s="21" t="s">
        <v>1891</v>
      </c>
      <c r="N4012" s="21" t="s">
        <v>44</v>
      </c>
      <c r="O4012" s="22">
        <v>60</v>
      </c>
      <c r="P4012" s="22">
        <v>151</v>
      </c>
      <c r="Q4012" s="21" t="s">
        <v>519</v>
      </c>
      <c r="R4012" s="103">
        <f t="shared" si="62"/>
        <v>9060</v>
      </c>
      <c r="S4012" s="22">
        <v>1510</v>
      </c>
      <c r="T4012" s="22">
        <v>0</v>
      </c>
      <c r="U4012" s="22">
        <v>1510</v>
      </c>
      <c r="V4012" s="22">
        <v>1510</v>
      </c>
      <c r="W4012" s="22">
        <v>0</v>
      </c>
      <c r="X4012" s="22">
        <v>0</v>
      </c>
      <c r="Y4012" s="22">
        <v>0</v>
      </c>
      <c r="Z4012" s="22">
        <v>1510</v>
      </c>
      <c r="AA4012" s="22">
        <v>0</v>
      </c>
      <c r="AB4012" s="22">
        <v>1510</v>
      </c>
      <c r="AC4012" s="22">
        <v>0</v>
      </c>
      <c r="AD4012" s="22">
        <v>1510</v>
      </c>
    </row>
    <row r="4013" spans="1:30" s="1" customFormat="1" ht="15" customHeight="1" x14ac:dyDescent="0.3">
      <c r="A4013" s="21" t="s">
        <v>34</v>
      </c>
      <c r="B4013" s="21" t="s">
        <v>1454</v>
      </c>
      <c r="C4013" s="21" t="s">
        <v>1454</v>
      </c>
      <c r="D4013" s="21" t="s">
        <v>36</v>
      </c>
      <c r="E4013" s="21" t="s">
        <v>109</v>
      </c>
      <c r="F4013" s="21" t="s">
        <v>110</v>
      </c>
      <c r="G4013" s="21" t="s">
        <v>38</v>
      </c>
      <c r="H4013" s="21" t="s">
        <v>1027</v>
      </c>
      <c r="I4013" s="21" t="s">
        <v>1210</v>
      </c>
      <c r="J4013" s="21" t="s">
        <v>816</v>
      </c>
      <c r="K4013" s="21" t="s">
        <v>2311</v>
      </c>
      <c r="L4013" s="21" t="s">
        <v>1891</v>
      </c>
      <c r="M4013" s="21" t="s">
        <v>1891</v>
      </c>
      <c r="N4013" s="21" t="s">
        <v>939</v>
      </c>
      <c r="O4013" s="22">
        <v>200</v>
      </c>
      <c r="P4013" s="22">
        <v>1</v>
      </c>
      <c r="Q4013" s="21" t="s">
        <v>519</v>
      </c>
      <c r="R4013" s="103">
        <f t="shared" si="62"/>
        <v>200</v>
      </c>
      <c r="S4013" s="22">
        <v>0</v>
      </c>
      <c r="T4013" s="22">
        <v>0</v>
      </c>
      <c r="U4013" s="22">
        <v>0</v>
      </c>
      <c r="V4013" s="22">
        <v>0</v>
      </c>
      <c r="W4013" s="22">
        <v>0</v>
      </c>
      <c r="X4013" s="22">
        <v>0</v>
      </c>
      <c r="Y4013" s="22">
        <v>0</v>
      </c>
      <c r="Z4013" s="22">
        <v>200</v>
      </c>
      <c r="AA4013" s="22">
        <v>0</v>
      </c>
      <c r="AB4013" s="22">
        <v>0</v>
      </c>
      <c r="AC4013" s="22">
        <v>0</v>
      </c>
      <c r="AD4013" s="22">
        <v>0</v>
      </c>
    </row>
    <row r="4014" spans="1:30" s="1" customFormat="1" ht="15" customHeight="1" x14ac:dyDescent="0.3">
      <c r="A4014" s="21" t="s">
        <v>34</v>
      </c>
      <c r="B4014" s="21" t="s">
        <v>1454</v>
      </c>
      <c r="C4014" s="21" t="s">
        <v>1454</v>
      </c>
      <c r="D4014" s="21" t="s">
        <v>36</v>
      </c>
      <c r="E4014" s="21" t="s">
        <v>109</v>
      </c>
      <c r="F4014" s="21" t="s">
        <v>110</v>
      </c>
      <c r="G4014" s="21" t="s">
        <v>38</v>
      </c>
      <c r="H4014" s="21" t="s">
        <v>1027</v>
      </c>
      <c r="I4014" s="21" t="s">
        <v>1210</v>
      </c>
      <c r="J4014" s="21" t="s">
        <v>136</v>
      </c>
      <c r="K4014" s="21" t="s">
        <v>2312</v>
      </c>
      <c r="L4014" s="21" t="s">
        <v>1891</v>
      </c>
      <c r="M4014" s="21" t="s">
        <v>1891</v>
      </c>
      <c r="N4014" s="21" t="s">
        <v>48</v>
      </c>
      <c r="O4014" s="22">
        <v>300</v>
      </c>
      <c r="P4014" s="22">
        <v>1.48</v>
      </c>
      <c r="Q4014" s="21" t="s">
        <v>519</v>
      </c>
      <c r="R4014" s="103">
        <f t="shared" si="62"/>
        <v>444</v>
      </c>
      <c r="S4014" s="22">
        <v>0</v>
      </c>
      <c r="T4014" s="22">
        <v>148</v>
      </c>
      <c r="U4014" s="22">
        <v>0</v>
      </c>
      <c r="V4014" s="22">
        <v>0</v>
      </c>
      <c r="W4014" s="22">
        <v>148</v>
      </c>
      <c r="X4014" s="22">
        <v>0</v>
      </c>
      <c r="Y4014" s="22">
        <v>0</v>
      </c>
      <c r="Z4014" s="22">
        <v>0</v>
      </c>
      <c r="AA4014" s="22">
        <v>0</v>
      </c>
      <c r="AB4014" s="22">
        <v>0</v>
      </c>
      <c r="AC4014" s="22">
        <v>148</v>
      </c>
      <c r="AD4014" s="22">
        <v>0</v>
      </c>
    </row>
    <row r="4015" spans="1:30" s="1" customFormat="1" ht="15" customHeight="1" x14ac:dyDescent="0.3">
      <c r="A4015" s="21" t="s">
        <v>34</v>
      </c>
      <c r="B4015" s="21" t="s">
        <v>1454</v>
      </c>
      <c r="C4015" s="21" t="s">
        <v>1454</v>
      </c>
      <c r="D4015" s="21" t="s">
        <v>36</v>
      </c>
      <c r="E4015" s="21" t="s">
        <v>109</v>
      </c>
      <c r="F4015" s="21" t="s">
        <v>110</v>
      </c>
      <c r="G4015" s="21" t="s">
        <v>38</v>
      </c>
      <c r="H4015" s="21" t="s">
        <v>1027</v>
      </c>
      <c r="I4015" s="21" t="s">
        <v>1210</v>
      </c>
      <c r="J4015" s="21" t="s">
        <v>163</v>
      </c>
      <c r="K4015" s="21" t="s">
        <v>2313</v>
      </c>
      <c r="L4015" s="21" t="s">
        <v>1891</v>
      </c>
      <c r="M4015" s="21" t="s">
        <v>1891</v>
      </c>
      <c r="N4015" s="21" t="s">
        <v>63</v>
      </c>
      <c r="O4015" s="22">
        <v>4</v>
      </c>
      <c r="P4015" s="22">
        <v>73</v>
      </c>
      <c r="Q4015" s="21" t="s">
        <v>519</v>
      </c>
      <c r="R4015" s="103">
        <f t="shared" si="62"/>
        <v>292</v>
      </c>
      <c r="S4015" s="22">
        <v>146</v>
      </c>
      <c r="T4015" s="22">
        <v>0</v>
      </c>
      <c r="U4015" s="22">
        <v>0</v>
      </c>
      <c r="V4015" s="22">
        <v>0</v>
      </c>
      <c r="W4015" s="22">
        <v>0</v>
      </c>
      <c r="X4015" s="22">
        <v>0</v>
      </c>
      <c r="Y4015" s="22">
        <v>146</v>
      </c>
      <c r="Z4015" s="22">
        <v>0</v>
      </c>
      <c r="AA4015" s="22">
        <v>0</v>
      </c>
      <c r="AB4015" s="22">
        <v>0</v>
      </c>
      <c r="AC4015" s="22">
        <v>0</v>
      </c>
      <c r="AD4015" s="22">
        <v>0</v>
      </c>
    </row>
    <row r="4016" spans="1:30" s="1" customFormat="1" ht="15" customHeight="1" x14ac:dyDescent="0.3">
      <c r="A4016" s="21" t="s">
        <v>34</v>
      </c>
      <c r="B4016" s="21" t="s">
        <v>1454</v>
      </c>
      <c r="C4016" s="21" t="s">
        <v>1454</v>
      </c>
      <c r="D4016" s="21" t="s">
        <v>36</v>
      </c>
      <c r="E4016" s="21" t="s">
        <v>109</v>
      </c>
      <c r="F4016" s="21" t="s">
        <v>110</v>
      </c>
      <c r="G4016" s="21" t="s">
        <v>38</v>
      </c>
      <c r="H4016" s="21" t="s">
        <v>1027</v>
      </c>
      <c r="I4016" s="21" t="s">
        <v>1210</v>
      </c>
      <c r="J4016" s="21" t="s">
        <v>165</v>
      </c>
      <c r="K4016" s="21" t="s">
        <v>2314</v>
      </c>
      <c r="L4016" s="21" t="s">
        <v>1891</v>
      </c>
      <c r="M4016" s="21" t="s">
        <v>1891</v>
      </c>
      <c r="N4016" s="21" t="s">
        <v>48</v>
      </c>
      <c r="O4016" s="22">
        <v>4</v>
      </c>
      <c r="P4016" s="22">
        <v>159</v>
      </c>
      <c r="Q4016" s="21" t="s">
        <v>519</v>
      </c>
      <c r="R4016" s="103">
        <f t="shared" si="62"/>
        <v>636</v>
      </c>
      <c r="S4016" s="22">
        <v>0</v>
      </c>
      <c r="T4016" s="22">
        <v>318</v>
      </c>
      <c r="U4016" s="22">
        <v>0</v>
      </c>
      <c r="V4016" s="22">
        <v>0</v>
      </c>
      <c r="W4016" s="22">
        <v>0</v>
      </c>
      <c r="X4016" s="22">
        <v>0</v>
      </c>
      <c r="Y4016" s="22">
        <v>0</v>
      </c>
      <c r="Z4016" s="22">
        <v>318</v>
      </c>
      <c r="AA4016" s="22">
        <v>0</v>
      </c>
      <c r="AB4016" s="22">
        <v>0</v>
      </c>
      <c r="AC4016" s="22">
        <v>0</v>
      </c>
      <c r="AD4016" s="22">
        <v>0</v>
      </c>
    </row>
    <row r="4017" spans="1:30" s="1" customFormat="1" ht="15" customHeight="1" x14ac:dyDescent="0.3">
      <c r="A4017" s="21" t="s">
        <v>34</v>
      </c>
      <c r="B4017" s="21" t="s">
        <v>1454</v>
      </c>
      <c r="C4017" s="21" t="s">
        <v>1454</v>
      </c>
      <c r="D4017" s="21" t="s">
        <v>36</v>
      </c>
      <c r="E4017" s="21" t="s">
        <v>109</v>
      </c>
      <c r="F4017" s="21" t="s">
        <v>110</v>
      </c>
      <c r="G4017" s="21" t="s">
        <v>38</v>
      </c>
      <c r="H4017" s="21" t="s">
        <v>1027</v>
      </c>
      <c r="I4017" s="21" t="s">
        <v>1210</v>
      </c>
      <c r="J4017" s="21" t="s">
        <v>202</v>
      </c>
      <c r="K4017" s="21" t="s">
        <v>2315</v>
      </c>
      <c r="L4017" s="21" t="s">
        <v>1891</v>
      </c>
      <c r="M4017" s="21" t="s">
        <v>1891</v>
      </c>
      <c r="N4017" s="21" t="s">
        <v>48</v>
      </c>
      <c r="O4017" s="22">
        <v>36</v>
      </c>
      <c r="P4017" s="22">
        <v>16</v>
      </c>
      <c r="Q4017" s="21" t="s">
        <v>519</v>
      </c>
      <c r="R4017" s="103">
        <f t="shared" si="62"/>
        <v>576</v>
      </c>
      <c r="S4017" s="22">
        <v>0</v>
      </c>
      <c r="T4017" s="22">
        <v>0</v>
      </c>
      <c r="U4017" s="22">
        <v>192</v>
      </c>
      <c r="V4017" s="22">
        <v>192</v>
      </c>
      <c r="W4017" s="22">
        <v>192</v>
      </c>
      <c r="X4017" s="22">
        <v>0</v>
      </c>
      <c r="Y4017" s="22">
        <v>0</v>
      </c>
      <c r="Z4017" s="22">
        <v>0</v>
      </c>
      <c r="AA4017" s="22">
        <v>0</v>
      </c>
      <c r="AB4017" s="22">
        <v>0</v>
      </c>
      <c r="AC4017" s="22">
        <v>0</v>
      </c>
      <c r="AD4017" s="22">
        <v>0</v>
      </c>
    </row>
    <row r="4018" spans="1:30" s="1" customFormat="1" ht="15" customHeight="1" x14ac:dyDescent="0.3">
      <c r="A4018" s="21" t="s">
        <v>34</v>
      </c>
      <c r="B4018" s="21" t="s">
        <v>1454</v>
      </c>
      <c r="C4018" s="21" t="s">
        <v>1454</v>
      </c>
      <c r="D4018" s="21" t="s">
        <v>36</v>
      </c>
      <c r="E4018" s="21" t="s">
        <v>109</v>
      </c>
      <c r="F4018" s="21" t="s">
        <v>110</v>
      </c>
      <c r="G4018" s="21" t="s">
        <v>38</v>
      </c>
      <c r="H4018" s="21" t="s">
        <v>1027</v>
      </c>
      <c r="I4018" s="21" t="s">
        <v>1210</v>
      </c>
      <c r="J4018" s="21" t="s">
        <v>1513</v>
      </c>
      <c r="K4018" s="21" t="s">
        <v>2316</v>
      </c>
      <c r="L4018" s="21" t="s">
        <v>1891</v>
      </c>
      <c r="M4018" s="21" t="s">
        <v>1891</v>
      </c>
      <c r="N4018" s="21" t="s">
        <v>48</v>
      </c>
      <c r="O4018" s="22">
        <v>4</v>
      </c>
      <c r="P4018" s="22">
        <v>64</v>
      </c>
      <c r="Q4018" s="21" t="s">
        <v>519</v>
      </c>
      <c r="R4018" s="103">
        <f t="shared" si="62"/>
        <v>256</v>
      </c>
      <c r="S4018" s="22">
        <v>0</v>
      </c>
      <c r="T4018" s="22">
        <v>0</v>
      </c>
      <c r="U4018" s="22">
        <v>256</v>
      </c>
      <c r="V4018" s="22">
        <v>0</v>
      </c>
      <c r="W4018" s="22">
        <v>0</v>
      </c>
      <c r="X4018" s="22">
        <v>0</v>
      </c>
      <c r="Y4018" s="22">
        <v>0</v>
      </c>
      <c r="Z4018" s="22">
        <v>0</v>
      </c>
      <c r="AA4018" s="22">
        <v>0</v>
      </c>
      <c r="AB4018" s="22">
        <v>0</v>
      </c>
      <c r="AC4018" s="22">
        <v>0</v>
      </c>
      <c r="AD4018" s="22">
        <v>0</v>
      </c>
    </row>
    <row r="4019" spans="1:30" s="1" customFormat="1" ht="15" customHeight="1" x14ac:dyDescent="0.3">
      <c r="A4019" s="21" t="s">
        <v>34</v>
      </c>
      <c r="B4019" s="21" t="s">
        <v>1454</v>
      </c>
      <c r="C4019" s="21" t="s">
        <v>1454</v>
      </c>
      <c r="D4019" s="21" t="s">
        <v>36</v>
      </c>
      <c r="E4019" s="21" t="s">
        <v>109</v>
      </c>
      <c r="F4019" s="21" t="s">
        <v>110</v>
      </c>
      <c r="G4019" s="21" t="s">
        <v>38</v>
      </c>
      <c r="H4019" s="21" t="s">
        <v>1027</v>
      </c>
      <c r="I4019" s="21" t="s">
        <v>1210</v>
      </c>
      <c r="J4019" s="21" t="s">
        <v>530</v>
      </c>
      <c r="K4019" s="21" t="s">
        <v>2317</v>
      </c>
      <c r="L4019" s="21" t="s">
        <v>1891</v>
      </c>
      <c r="M4019" s="21" t="s">
        <v>1891</v>
      </c>
      <c r="N4019" s="21" t="s">
        <v>48</v>
      </c>
      <c r="O4019" s="22">
        <v>4</v>
      </c>
      <c r="P4019" s="22">
        <v>41</v>
      </c>
      <c r="Q4019" s="21" t="s">
        <v>519</v>
      </c>
      <c r="R4019" s="103">
        <f t="shared" si="62"/>
        <v>164</v>
      </c>
      <c r="S4019" s="22">
        <v>0</v>
      </c>
      <c r="T4019" s="22">
        <v>0</v>
      </c>
      <c r="U4019" s="22">
        <v>0</v>
      </c>
      <c r="V4019" s="22">
        <v>0</v>
      </c>
      <c r="W4019" s="22">
        <v>0</v>
      </c>
      <c r="X4019" s="22">
        <v>0</v>
      </c>
      <c r="Y4019" s="22">
        <v>164</v>
      </c>
      <c r="Z4019" s="22">
        <v>0</v>
      </c>
      <c r="AA4019" s="22">
        <v>0</v>
      </c>
      <c r="AB4019" s="22">
        <v>0</v>
      </c>
      <c r="AC4019" s="22">
        <v>0</v>
      </c>
      <c r="AD4019" s="22">
        <v>0</v>
      </c>
    </row>
    <row r="4020" spans="1:30" s="1" customFormat="1" ht="15" customHeight="1" x14ac:dyDescent="0.3">
      <c r="A4020" s="21" t="s">
        <v>34</v>
      </c>
      <c r="B4020" s="21" t="s">
        <v>1454</v>
      </c>
      <c r="C4020" s="21" t="s">
        <v>1454</v>
      </c>
      <c r="D4020" s="21" t="s">
        <v>36</v>
      </c>
      <c r="E4020" s="21" t="s">
        <v>109</v>
      </c>
      <c r="F4020" s="21" t="s">
        <v>110</v>
      </c>
      <c r="G4020" s="21" t="s">
        <v>38</v>
      </c>
      <c r="H4020" s="21" t="s">
        <v>1027</v>
      </c>
      <c r="I4020" s="21" t="s">
        <v>1210</v>
      </c>
      <c r="J4020" s="21" t="s">
        <v>159</v>
      </c>
      <c r="K4020" s="21" t="s">
        <v>2318</v>
      </c>
      <c r="L4020" s="21" t="s">
        <v>1891</v>
      </c>
      <c r="M4020" s="21" t="s">
        <v>1891</v>
      </c>
      <c r="N4020" s="21" t="s">
        <v>48</v>
      </c>
      <c r="O4020" s="22">
        <v>10</v>
      </c>
      <c r="P4020" s="22">
        <v>36</v>
      </c>
      <c r="Q4020" s="21" t="s">
        <v>519</v>
      </c>
      <c r="R4020" s="103">
        <f t="shared" si="62"/>
        <v>360</v>
      </c>
      <c r="S4020" s="22">
        <v>360</v>
      </c>
      <c r="T4020" s="22">
        <v>0</v>
      </c>
      <c r="U4020" s="22">
        <v>0</v>
      </c>
      <c r="V4020" s="22">
        <v>0</v>
      </c>
      <c r="W4020" s="22">
        <v>0</v>
      </c>
      <c r="X4020" s="22">
        <v>0</v>
      </c>
      <c r="Y4020" s="22">
        <v>0</v>
      </c>
      <c r="Z4020" s="22">
        <v>0</v>
      </c>
      <c r="AA4020" s="22">
        <v>0</v>
      </c>
      <c r="AB4020" s="22">
        <v>0</v>
      </c>
      <c r="AC4020" s="22">
        <v>0</v>
      </c>
      <c r="AD4020" s="22">
        <v>0</v>
      </c>
    </row>
    <row r="4021" spans="1:30" s="1" customFormat="1" ht="15" customHeight="1" x14ac:dyDescent="0.3">
      <c r="A4021" s="21" t="s">
        <v>34</v>
      </c>
      <c r="B4021" s="21" t="s">
        <v>1454</v>
      </c>
      <c r="C4021" s="21" t="s">
        <v>1454</v>
      </c>
      <c r="D4021" s="21" t="s">
        <v>36</v>
      </c>
      <c r="E4021" s="21" t="s">
        <v>109</v>
      </c>
      <c r="F4021" s="21" t="s">
        <v>110</v>
      </c>
      <c r="G4021" s="21" t="s">
        <v>38</v>
      </c>
      <c r="H4021" s="21" t="s">
        <v>1027</v>
      </c>
      <c r="I4021" s="21" t="s">
        <v>1210</v>
      </c>
      <c r="J4021" s="21" t="s">
        <v>535</v>
      </c>
      <c r="K4021" s="21" t="s">
        <v>2319</v>
      </c>
      <c r="L4021" s="21" t="s">
        <v>1891</v>
      </c>
      <c r="M4021" s="21" t="s">
        <v>1891</v>
      </c>
      <c r="N4021" s="21" t="s">
        <v>48</v>
      </c>
      <c r="O4021" s="22">
        <v>3</v>
      </c>
      <c r="P4021" s="22">
        <v>186</v>
      </c>
      <c r="Q4021" s="21" t="s">
        <v>519</v>
      </c>
      <c r="R4021" s="103">
        <f t="shared" si="62"/>
        <v>558</v>
      </c>
      <c r="S4021" s="22">
        <v>0</v>
      </c>
      <c r="T4021" s="22">
        <v>0</v>
      </c>
      <c r="U4021" s="22">
        <v>558</v>
      </c>
      <c r="V4021" s="22">
        <v>0</v>
      </c>
      <c r="W4021" s="22">
        <v>0</v>
      </c>
      <c r="X4021" s="22">
        <v>0</v>
      </c>
      <c r="Y4021" s="22">
        <v>0</v>
      </c>
      <c r="Z4021" s="22">
        <v>0</v>
      </c>
      <c r="AA4021" s="22">
        <v>0</v>
      </c>
      <c r="AB4021" s="22">
        <v>0</v>
      </c>
      <c r="AC4021" s="22">
        <v>0</v>
      </c>
      <c r="AD4021" s="22">
        <v>0</v>
      </c>
    </row>
    <row r="4022" spans="1:30" s="1" customFormat="1" ht="15" customHeight="1" x14ac:dyDescent="0.3">
      <c r="A4022" s="21" t="s">
        <v>34</v>
      </c>
      <c r="B4022" s="21" t="s">
        <v>1454</v>
      </c>
      <c r="C4022" s="21" t="s">
        <v>1454</v>
      </c>
      <c r="D4022" s="21" t="s">
        <v>36</v>
      </c>
      <c r="E4022" s="21" t="s">
        <v>109</v>
      </c>
      <c r="F4022" s="21" t="s">
        <v>110</v>
      </c>
      <c r="G4022" s="21" t="s">
        <v>38</v>
      </c>
      <c r="H4022" s="21" t="s">
        <v>1027</v>
      </c>
      <c r="I4022" s="21" t="s">
        <v>1210</v>
      </c>
      <c r="J4022" s="21" t="s">
        <v>77</v>
      </c>
      <c r="K4022" s="21" t="s">
        <v>1861</v>
      </c>
      <c r="L4022" s="21" t="s">
        <v>1891</v>
      </c>
      <c r="M4022" s="21" t="s">
        <v>1891</v>
      </c>
      <c r="N4022" s="21" t="s">
        <v>48</v>
      </c>
      <c r="O4022" s="22">
        <v>500</v>
      </c>
      <c r="P4022" s="22">
        <v>2</v>
      </c>
      <c r="Q4022" s="21" t="s">
        <v>519</v>
      </c>
      <c r="R4022" s="103">
        <f t="shared" si="62"/>
        <v>1000</v>
      </c>
      <c r="S4022" s="22">
        <v>200</v>
      </c>
      <c r="T4022" s="22">
        <v>200</v>
      </c>
      <c r="U4022" s="22">
        <v>200</v>
      </c>
      <c r="V4022" s="22">
        <v>0</v>
      </c>
      <c r="W4022" s="22">
        <v>0</v>
      </c>
      <c r="X4022" s="22">
        <v>0</v>
      </c>
      <c r="Y4022" s="22">
        <v>0</v>
      </c>
      <c r="Z4022" s="22">
        <v>200</v>
      </c>
      <c r="AA4022" s="22">
        <v>200</v>
      </c>
      <c r="AB4022" s="22">
        <v>0</v>
      </c>
      <c r="AC4022" s="22">
        <v>0</v>
      </c>
      <c r="AD4022" s="22">
        <v>0</v>
      </c>
    </row>
    <row r="4023" spans="1:30" s="1" customFormat="1" ht="15" customHeight="1" x14ac:dyDescent="0.3">
      <c r="A4023" s="21" t="s">
        <v>34</v>
      </c>
      <c r="B4023" s="21" t="s">
        <v>1454</v>
      </c>
      <c r="C4023" s="21" t="s">
        <v>1454</v>
      </c>
      <c r="D4023" s="21" t="s">
        <v>36</v>
      </c>
      <c r="E4023" s="21" t="s">
        <v>109</v>
      </c>
      <c r="F4023" s="21" t="s">
        <v>110</v>
      </c>
      <c r="G4023" s="21" t="s">
        <v>38</v>
      </c>
      <c r="H4023" s="21" t="s">
        <v>1027</v>
      </c>
      <c r="I4023" s="21" t="s">
        <v>1210</v>
      </c>
      <c r="J4023" s="21" t="s">
        <v>79</v>
      </c>
      <c r="K4023" s="21" t="s">
        <v>2320</v>
      </c>
      <c r="L4023" s="21" t="s">
        <v>1891</v>
      </c>
      <c r="M4023" s="21" t="s">
        <v>1891</v>
      </c>
      <c r="N4023" s="21" t="s">
        <v>48</v>
      </c>
      <c r="O4023" s="22">
        <v>200</v>
      </c>
      <c r="P4023" s="22">
        <v>3</v>
      </c>
      <c r="Q4023" s="21" t="s">
        <v>519</v>
      </c>
      <c r="R4023" s="103">
        <f t="shared" si="62"/>
        <v>600</v>
      </c>
      <c r="S4023" s="22">
        <v>0</v>
      </c>
      <c r="T4023" s="22">
        <v>0</v>
      </c>
      <c r="U4023" s="22">
        <v>0</v>
      </c>
      <c r="V4023" s="22">
        <v>0</v>
      </c>
      <c r="W4023" s="22">
        <v>600</v>
      </c>
      <c r="X4023" s="22">
        <v>0</v>
      </c>
      <c r="Y4023" s="22">
        <v>0</v>
      </c>
      <c r="Z4023" s="22">
        <v>0</v>
      </c>
      <c r="AA4023" s="22">
        <v>0</v>
      </c>
      <c r="AB4023" s="22">
        <v>0</v>
      </c>
      <c r="AC4023" s="22">
        <v>0</v>
      </c>
      <c r="AD4023" s="22">
        <v>0</v>
      </c>
    </row>
    <row r="4024" spans="1:30" s="1" customFormat="1" ht="15" customHeight="1" x14ac:dyDescent="0.3">
      <c r="A4024" s="21" t="s">
        <v>34</v>
      </c>
      <c r="B4024" s="21" t="s">
        <v>1454</v>
      </c>
      <c r="C4024" s="21" t="s">
        <v>1454</v>
      </c>
      <c r="D4024" s="21" t="s">
        <v>36</v>
      </c>
      <c r="E4024" s="21" t="s">
        <v>109</v>
      </c>
      <c r="F4024" s="21" t="s">
        <v>110</v>
      </c>
      <c r="G4024" s="21" t="s">
        <v>38</v>
      </c>
      <c r="H4024" s="21" t="s">
        <v>1027</v>
      </c>
      <c r="I4024" s="21" t="s">
        <v>1210</v>
      </c>
      <c r="J4024" s="21" t="s">
        <v>51</v>
      </c>
      <c r="K4024" s="21" t="s">
        <v>2321</v>
      </c>
      <c r="L4024" s="21" t="s">
        <v>1891</v>
      </c>
      <c r="M4024" s="21" t="s">
        <v>1891</v>
      </c>
      <c r="N4024" s="21" t="s">
        <v>48</v>
      </c>
      <c r="O4024" s="22">
        <v>96</v>
      </c>
      <c r="P4024" s="22">
        <v>6</v>
      </c>
      <c r="Q4024" s="21" t="s">
        <v>519</v>
      </c>
      <c r="R4024" s="103">
        <f t="shared" si="62"/>
        <v>576</v>
      </c>
      <c r="S4024" s="22">
        <v>72</v>
      </c>
      <c r="T4024" s="22">
        <v>72</v>
      </c>
      <c r="U4024" s="22">
        <v>72</v>
      </c>
      <c r="V4024" s="22">
        <v>72</v>
      </c>
      <c r="W4024" s="22">
        <v>0</v>
      </c>
      <c r="X4024" s="22">
        <v>0</v>
      </c>
      <c r="Y4024" s="22">
        <v>0</v>
      </c>
      <c r="Z4024" s="22">
        <v>72</v>
      </c>
      <c r="AA4024" s="22">
        <v>72</v>
      </c>
      <c r="AB4024" s="22">
        <v>72</v>
      </c>
      <c r="AC4024" s="22">
        <v>72</v>
      </c>
      <c r="AD4024" s="22">
        <v>0</v>
      </c>
    </row>
    <row r="4025" spans="1:30" s="1" customFormat="1" ht="15" customHeight="1" x14ac:dyDescent="0.3">
      <c r="A4025" s="21" t="s">
        <v>34</v>
      </c>
      <c r="B4025" s="21" t="s">
        <v>1454</v>
      </c>
      <c r="C4025" s="21" t="s">
        <v>1454</v>
      </c>
      <c r="D4025" s="21" t="s">
        <v>36</v>
      </c>
      <c r="E4025" s="21" t="s">
        <v>109</v>
      </c>
      <c r="F4025" s="21" t="s">
        <v>110</v>
      </c>
      <c r="G4025" s="21" t="s">
        <v>38</v>
      </c>
      <c r="H4025" s="21" t="s">
        <v>1027</v>
      </c>
      <c r="I4025" s="21" t="s">
        <v>1210</v>
      </c>
      <c r="J4025" s="21" t="s">
        <v>809</v>
      </c>
      <c r="K4025" s="21" t="s">
        <v>2322</v>
      </c>
      <c r="L4025" s="21" t="s">
        <v>1891</v>
      </c>
      <c r="M4025" s="21" t="s">
        <v>1891</v>
      </c>
      <c r="N4025" s="21" t="s">
        <v>63</v>
      </c>
      <c r="O4025" s="22">
        <v>1</v>
      </c>
      <c r="P4025" s="22">
        <v>231</v>
      </c>
      <c r="Q4025" s="21" t="s">
        <v>519</v>
      </c>
      <c r="R4025" s="103">
        <f t="shared" si="62"/>
        <v>231</v>
      </c>
      <c r="S4025" s="22">
        <v>231</v>
      </c>
      <c r="T4025" s="22">
        <v>0</v>
      </c>
      <c r="U4025" s="22">
        <v>0</v>
      </c>
      <c r="V4025" s="22">
        <v>0</v>
      </c>
      <c r="W4025" s="22">
        <v>0</v>
      </c>
      <c r="X4025" s="22">
        <v>0</v>
      </c>
      <c r="Y4025" s="22">
        <v>0</v>
      </c>
      <c r="Z4025" s="22">
        <v>0</v>
      </c>
      <c r="AA4025" s="22">
        <v>0</v>
      </c>
      <c r="AB4025" s="22">
        <v>0</v>
      </c>
      <c r="AC4025" s="22">
        <v>0</v>
      </c>
      <c r="AD4025" s="22">
        <v>0</v>
      </c>
    </row>
    <row r="4026" spans="1:30" s="1" customFormat="1" ht="15" customHeight="1" x14ac:dyDescent="0.3">
      <c r="A4026" s="21" t="s">
        <v>34</v>
      </c>
      <c r="B4026" s="21" t="s">
        <v>1454</v>
      </c>
      <c r="C4026" s="21" t="s">
        <v>1454</v>
      </c>
      <c r="D4026" s="21" t="s">
        <v>36</v>
      </c>
      <c r="E4026" s="21" t="s">
        <v>109</v>
      </c>
      <c r="F4026" s="21" t="s">
        <v>110</v>
      </c>
      <c r="G4026" s="21" t="s">
        <v>38</v>
      </c>
      <c r="H4026" s="21" t="s">
        <v>1027</v>
      </c>
      <c r="I4026" s="21" t="s">
        <v>1210</v>
      </c>
      <c r="J4026" s="21" t="s">
        <v>212</v>
      </c>
      <c r="K4026" s="21" t="s">
        <v>2323</v>
      </c>
      <c r="L4026" s="21" t="s">
        <v>1891</v>
      </c>
      <c r="M4026" s="21" t="s">
        <v>1891</v>
      </c>
      <c r="N4026" s="21" t="s">
        <v>48</v>
      </c>
      <c r="O4026" s="22">
        <v>10</v>
      </c>
      <c r="P4026" s="22">
        <v>61</v>
      </c>
      <c r="Q4026" s="21" t="s">
        <v>519</v>
      </c>
      <c r="R4026" s="103">
        <f t="shared" si="62"/>
        <v>610</v>
      </c>
      <c r="S4026" s="22">
        <v>305</v>
      </c>
      <c r="T4026" s="22">
        <v>0</v>
      </c>
      <c r="U4026" s="22">
        <v>0</v>
      </c>
      <c r="V4026" s="22">
        <v>0</v>
      </c>
      <c r="W4026" s="22">
        <v>0</v>
      </c>
      <c r="X4026" s="22">
        <v>305</v>
      </c>
      <c r="Y4026" s="22">
        <v>0</v>
      </c>
      <c r="Z4026" s="22">
        <v>0</v>
      </c>
      <c r="AA4026" s="22">
        <v>0</v>
      </c>
      <c r="AB4026" s="22">
        <v>0</v>
      </c>
      <c r="AC4026" s="22">
        <v>0</v>
      </c>
      <c r="AD4026" s="22">
        <v>0</v>
      </c>
    </row>
    <row r="4027" spans="1:30" s="1" customFormat="1" ht="15" customHeight="1" x14ac:dyDescent="0.3">
      <c r="A4027" s="21" t="s">
        <v>34</v>
      </c>
      <c r="B4027" s="21" t="s">
        <v>1454</v>
      </c>
      <c r="C4027" s="21" t="s">
        <v>1454</v>
      </c>
      <c r="D4027" s="21" t="s">
        <v>36</v>
      </c>
      <c r="E4027" s="21" t="s">
        <v>109</v>
      </c>
      <c r="F4027" s="21" t="s">
        <v>110</v>
      </c>
      <c r="G4027" s="21" t="s">
        <v>38</v>
      </c>
      <c r="H4027" s="21" t="s">
        <v>1027</v>
      </c>
      <c r="I4027" s="21" t="s">
        <v>1210</v>
      </c>
      <c r="J4027" s="21" t="s">
        <v>734</v>
      </c>
      <c r="K4027" s="21" t="s">
        <v>2324</v>
      </c>
      <c r="L4027" s="21" t="s">
        <v>1891</v>
      </c>
      <c r="M4027" s="21" t="s">
        <v>1891</v>
      </c>
      <c r="N4027" s="21" t="s">
        <v>48</v>
      </c>
      <c r="O4027" s="22">
        <v>20</v>
      </c>
      <c r="P4027" s="22">
        <v>7</v>
      </c>
      <c r="Q4027" s="21" t="s">
        <v>519</v>
      </c>
      <c r="R4027" s="103">
        <f t="shared" si="62"/>
        <v>140</v>
      </c>
      <c r="S4027" s="22">
        <v>140</v>
      </c>
      <c r="T4027" s="22">
        <v>0</v>
      </c>
      <c r="U4027" s="22">
        <v>0</v>
      </c>
      <c r="V4027" s="22">
        <v>0</v>
      </c>
      <c r="W4027" s="22">
        <v>0</v>
      </c>
      <c r="X4027" s="22">
        <v>0</v>
      </c>
      <c r="Y4027" s="22">
        <v>0</v>
      </c>
      <c r="Z4027" s="22">
        <v>0</v>
      </c>
      <c r="AA4027" s="22">
        <v>0</v>
      </c>
      <c r="AB4027" s="22">
        <v>0</v>
      </c>
      <c r="AC4027" s="22">
        <v>0</v>
      </c>
      <c r="AD4027" s="22">
        <v>0</v>
      </c>
    </row>
    <row r="4028" spans="1:30" s="1" customFormat="1" ht="15" customHeight="1" x14ac:dyDescent="0.3">
      <c r="A4028" s="21" t="s">
        <v>34</v>
      </c>
      <c r="B4028" s="21" t="s">
        <v>1454</v>
      </c>
      <c r="C4028" s="21" t="s">
        <v>1454</v>
      </c>
      <c r="D4028" s="21" t="s">
        <v>36</v>
      </c>
      <c r="E4028" s="21" t="s">
        <v>109</v>
      </c>
      <c r="F4028" s="21" t="s">
        <v>110</v>
      </c>
      <c r="G4028" s="21" t="s">
        <v>38</v>
      </c>
      <c r="H4028" s="21" t="s">
        <v>1027</v>
      </c>
      <c r="I4028" s="21" t="s">
        <v>1210</v>
      </c>
      <c r="J4028" s="21" t="s">
        <v>126</v>
      </c>
      <c r="K4028" s="21" t="s">
        <v>2325</v>
      </c>
      <c r="L4028" s="21" t="s">
        <v>1891</v>
      </c>
      <c r="M4028" s="21" t="s">
        <v>1891</v>
      </c>
      <c r="N4028" s="21" t="s">
        <v>48</v>
      </c>
      <c r="O4028" s="22">
        <v>36</v>
      </c>
      <c r="P4028" s="22">
        <v>14</v>
      </c>
      <c r="Q4028" s="21" t="s">
        <v>519</v>
      </c>
      <c r="R4028" s="103">
        <f t="shared" si="62"/>
        <v>504</v>
      </c>
      <c r="S4028" s="22">
        <v>0</v>
      </c>
      <c r="T4028" s="22">
        <v>168</v>
      </c>
      <c r="U4028" s="22">
        <v>0</v>
      </c>
      <c r="V4028" s="22">
        <v>168</v>
      </c>
      <c r="W4028" s="22">
        <v>0</v>
      </c>
      <c r="X4028" s="22">
        <v>168</v>
      </c>
      <c r="Y4028" s="22">
        <v>0</v>
      </c>
      <c r="Z4028" s="22">
        <v>0</v>
      </c>
      <c r="AA4028" s="22">
        <v>0</v>
      </c>
      <c r="AB4028" s="22">
        <v>0</v>
      </c>
      <c r="AC4028" s="22">
        <v>0</v>
      </c>
      <c r="AD4028" s="22">
        <v>0</v>
      </c>
    </row>
    <row r="4029" spans="1:30" s="1" customFormat="1" ht="15" customHeight="1" x14ac:dyDescent="0.3">
      <c r="A4029" s="21" t="s">
        <v>34</v>
      </c>
      <c r="B4029" s="21" t="s">
        <v>1454</v>
      </c>
      <c r="C4029" s="21" t="s">
        <v>1454</v>
      </c>
      <c r="D4029" s="21" t="s">
        <v>36</v>
      </c>
      <c r="E4029" s="21" t="s">
        <v>109</v>
      </c>
      <c r="F4029" s="21" t="s">
        <v>110</v>
      </c>
      <c r="G4029" s="21" t="s">
        <v>38</v>
      </c>
      <c r="H4029" s="21" t="s">
        <v>1027</v>
      </c>
      <c r="I4029" s="21" t="s">
        <v>1210</v>
      </c>
      <c r="J4029" s="21" t="s">
        <v>208</v>
      </c>
      <c r="K4029" s="21" t="s">
        <v>2326</v>
      </c>
      <c r="L4029" s="21" t="s">
        <v>1891</v>
      </c>
      <c r="M4029" s="21" t="s">
        <v>1891</v>
      </c>
      <c r="N4029" s="21" t="s">
        <v>48</v>
      </c>
      <c r="O4029" s="22">
        <v>36</v>
      </c>
      <c r="P4029" s="22">
        <v>14</v>
      </c>
      <c r="Q4029" s="21" t="s">
        <v>519</v>
      </c>
      <c r="R4029" s="103">
        <f t="shared" si="62"/>
        <v>504</v>
      </c>
      <c r="S4029" s="22">
        <v>0</v>
      </c>
      <c r="T4029" s="22">
        <v>0</v>
      </c>
      <c r="U4029" s="22">
        <v>168</v>
      </c>
      <c r="V4029" s="22">
        <v>0</v>
      </c>
      <c r="W4029" s="22">
        <v>168</v>
      </c>
      <c r="X4029" s="22">
        <v>0</v>
      </c>
      <c r="Y4029" s="22">
        <v>168</v>
      </c>
      <c r="Z4029" s="22">
        <v>0</v>
      </c>
      <c r="AA4029" s="22">
        <v>0</v>
      </c>
      <c r="AB4029" s="22">
        <v>0</v>
      </c>
      <c r="AC4029" s="22">
        <v>0</v>
      </c>
      <c r="AD4029" s="22">
        <v>0</v>
      </c>
    </row>
    <row r="4030" spans="1:30" s="1" customFormat="1" ht="15" customHeight="1" x14ac:dyDescent="0.3">
      <c r="A4030" s="21" t="s">
        <v>34</v>
      </c>
      <c r="B4030" s="21" t="s">
        <v>1454</v>
      </c>
      <c r="C4030" s="21" t="s">
        <v>1454</v>
      </c>
      <c r="D4030" s="21" t="s">
        <v>36</v>
      </c>
      <c r="E4030" s="21" t="s">
        <v>109</v>
      </c>
      <c r="F4030" s="21" t="s">
        <v>110</v>
      </c>
      <c r="G4030" s="21" t="s">
        <v>38</v>
      </c>
      <c r="H4030" s="21" t="s">
        <v>1027</v>
      </c>
      <c r="I4030" s="21" t="s">
        <v>1210</v>
      </c>
      <c r="J4030" s="21" t="s">
        <v>128</v>
      </c>
      <c r="K4030" s="21" t="s">
        <v>129</v>
      </c>
      <c r="L4030" s="21" t="s">
        <v>1891</v>
      </c>
      <c r="M4030" s="21" t="s">
        <v>1891</v>
      </c>
      <c r="N4030" s="21" t="s">
        <v>48</v>
      </c>
      <c r="O4030" s="22">
        <v>36</v>
      </c>
      <c r="P4030" s="22">
        <v>14</v>
      </c>
      <c r="Q4030" s="21" t="s">
        <v>519</v>
      </c>
      <c r="R4030" s="103">
        <f t="shared" si="62"/>
        <v>504</v>
      </c>
      <c r="S4030" s="22">
        <v>168</v>
      </c>
      <c r="T4030" s="22">
        <v>0</v>
      </c>
      <c r="U4030" s="22">
        <v>0</v>
      </c>
      <c r="V4030" s="22">
        <v>0</v>
      </c>
      <c r="W4030" s="22">
        <v>0</v>
      </c>
      <c r="X4030" s="22">
        <v>168</v>
      </c>
      <c r="Y4030" s="22">
        <v>0</v>
      </c>
      <c r="Z4030" s="22">
        <v>0</v>
      </c>
      <c r="AA4030" s="22">
        <v>0</v>
      </c>
      <c r="AB4030" s="22">
        <v>168</v>
      </c>
      <c r="AC4030" s="22">
        <v>0</v>
      </c>
      <c r="AD4030" s="22">
        <v>0</v>
      </c>
    </row>
    <row r="4031" spans="1:30" s="1" customFormat="1" ht="15" customHeight="1" x14ac:dyDescent="0.3">
      <c r="A4031" s="21" t="s">
        <v>34</v>
      </c>
      <c r="B4031" s="21" t="s">
        <v>1454</v>
      </c>
      <c r="C4031" s="21" t="s">
        <v>1454</v>
      </c>
      <c r="D4031" s="21" t="s">
        <v>36</v>
      </c>
      <c r="E4031" s="21" t="s">
        <v>109</v>
      </c>
      <c r="F4031" s="21" t="s">
        <v>110</v>
      </c>
      <c r="G4031" s="21" t="s">
        <v>38</v>
      </c>
      <c r="H4031" s="21" t="s">
        <v>1027</v>
      </c>
      <c r="I4031" s="21" t="s">
        <v>1210</v>
      </c>
      <c r="J4031" s="21" t="s">
        <v>651</v>
      </c>
      <c r="K4031" s="21" t="s">
        <v>2327</v>
      </c>
      <c r="L4031" s="21" t="s">
        <v>1891</v>
      </c>
      <c r="M4031" s="21" t="s">
        <v>1891</v>
      </c>
      <c r="N4031" s="21" t="s">
        <v>48</v>
      </c>
      <c r="O4031" s="22">
        <v>5</v>
      </c>
      <c r="P4031" s="22">
        <v>56</v>
      </c>
      <c r="Q4031" s="21" t="s">
        <v>519</v>
      </c>
      <c r="R4031" s="103">
        <f t="shared" si="62"/>
        <v>280</v>
      </c>
      <c r="S4031" s="22">
        <v>0</v>
      </c>
      <c r="T4031" s="22">
        <v>280</v>
      </c>
      <c r="U4031" s="22">
        <v>0</v>
      </c>
      <c r="V4031" s="22">
        <v>0</v>
      </c>
      <c r="W4031" s="22">
        <v>0</v>
      </c>
      <c r="X4031" s="22">
        <v>0</v>
      </c>
      <c r="Y4031" s="22">
        <v>0</v>
      </c>
      <c r="Z4031" s="22">
        <v>0</v>
      </c>
      <c r="AA4031" s="22">
        <v>0</v>
      </c>
      <c r="AB4031" s="22">
        <v>0</v>
      </c>
      <c r="AC4031" s="22">
        <v>0</v>
      </c>
      <c r="AD4031" s="22">
        <v>0</v>
      </c>
    </row>
    <row r="4032" spans="1:30" s="1" customFormat="1" ht="15" customHeight="1" x14ac:dyDescent="0.3">
      <c r="A4032" s="21" t="s">
        <v>34</v>
      </c>
      <c r="B4032" s="21" t="s">
        <v>1454</v>
      </c>
      <c r="C4032" s="21" t="s">
        <v>1454</v>
      </c>
      <c r="D4032" s="21" t="s">
        <v>36</v>
      </c>
      <c r="E4032" s="21" t="s">
        <v>109</v>
      </c>
      <c r="F4032" s="21" t="s">
        <v>110</v>
      </c>
      <c r="G4032" s="21" t="s">
        <v>38</v>
      </c>
      <c r="H4032" s="21" t="s">
        <v>1027</v>
      </c>
      <c r="I4032" s="21" t="s">
        <v>1210</v>
      </c>
      <c r="J4032" s="21" t="s">
        <v>537</v>
      </c>
      <c r="K4032" s="21" t="s">
        <v>2328</v>
      </c>
      <c r="L4032" s="21" t="s">
        <v>1891</v>
      </c>
      <c r="M4032" s="21" t="s">
        <v>1891</v>
      </c>
      <c r="N4032" s="21" t="s">
        <v>48</v>
      </c>
      <c r="O4032" s="22">
        <v>200</v>
      </c>
      <c r="P4032" s="22">
        <v>1.45</v>
      </c>
      <c r="Q4032" s="21" t="s">
        <v>519</v>
      </c>
      <c r="R4032" s="103">
        <f t="shared" si="62"/>
        <v>290</v>
      </c>
      <c r="S4032" s="22">
        <v>0</v>
      </c>
      <c r="T4032" s="22">
        <v>0</v>
      </c>
      <c r="U4032" s="22">
        <v>0</v>
      </c>
      <c r="V4032" s="22">
        <v>0</v>
      </c>
      <c r="W4032" s="22">
        <v>0</v>
      </c>
      <c r="X4032" s="22">
        <v>0</v>
      </c>
      <c r="Y4032" s="22">
        <v>0</v>
      </c>
      <c r="Z4032" s="22">
        <v>0</v>
      </c>
      <c r="AA4032" s="22">
        <v>290</v>
      </c>
      <c r="AB4032" s="22">
        <v>0</v>
      </c>
      <c r="AC4032" s="22">
        <v>0</v>
      </c>
      <c r="AD4032" s="22">
        <v>0</v>
      </c>
    </row>
    <row r="4033" spans="1:30" s="1" customFormat="1" ht="15" customHeight="1" x14ac:dyDescent="0.3">
      <c r="A4033" s="21" t="s">
        <v>34</v>
      </c>
      <c r="B4033" s="21" t="s">
        <v>1454</v>
      </c>
      <c r="C4033" s="21" t="s">
        <v>1454</v>
      </c>
      <c r="D4033" s="21" t="s">
        <v>36</v>
      </c>
      <c r="E4033" s="21" t="s">
        <v>109</v>
      </c>
      <c r="F4033" s="21" t="s">
        <v>110</v>
      </c>
      <c r="G4033" s="21" t="s">
        <v>38</v>
      </c>
      <c r="H4033" s="21" t="s">
        <v>1027</v>
      </c>
      <c r="I4033" s="21" t="s">
        <v>1210</v>
      </c>
      <c r="J4033" s="21" t="s">
        <v>1167</v>
      </c>
      <c r="K4033" s="21" t="s">
        <v>2329</v>
      </c>
      <c r="L4033" s="21" t="s">
        <v>1891</v>
      </c>
      <c r="M4033" s="21" t="s">
        <v>1891</v>
      </c>
      <c r="N4033" s="21" t="s">
        <v>63</v>
      </c>
      <c r="O4033" s="22">
        <v>2</v>
      </c>
      <c r="P4033" s="22">
        <v>518</v>
      </c>
      <c r="Q4033" s="21" t="s">
        <v>519</v>
      </c>
      <c r="R4033" s="103">
        <f t="shared" si="62"/>
        <v>1036</v>
      </c>
      <c r="S4033" s="22">
        <v>0</v>
      </c>
      <c r="T4033" s="22">
        <v>0</v>
      </c>
      <c r="U4033" s="22">
        <v>0</v>
      </c>
      <c r="V4033" s="22">
        <v>0</v>
      </c>
      <c r="W4033" s="22">
        <v>0</v>
      </c>
      <c r="X4033" s="22">
        <v>0</v>
      </c>
      <c r="Y4033" s="22">
        <v>0</v>
      </c>
      <c r="Z4033" s="22">
        <v>0</v>
      </c>
      <c r="AA4033" s="22">
        <v>0</v>
      </c>
      <c r="AB4033" s="22">
        <v>0</v>
      </c>
      <c r="AC4033" s="22">
        <v>518</v>
      </c>
      <c r="AD4033" s="22">
        <v>518</v>
      </c>
    </row>
    <row r="4034" spans="1:30" s="1" customFormat="1" ht="15" customHeight="1" x14ac:dyDescent="0.3">
      <c r="A4034" s="21" t="s">
        <v>34</v>
      </c>
      <c r="B4034" s="21" t="s">
        <v>1454</v>
      </c>
      <c r="C4034" s="21" t="s">
        <v>1454</v>
      </c>
      <c r="D4034" s="21" t="s">
        <v>36</v>
      </c>
      <c r="E4034" s="21" t="s">
        <v>109</v>
      </c>
      <c r="F4034" s="21" t="s">
        <v>110</v>
      </c>
      <c r="G4034" s="21" t="s">
        <v>38</v>
      </c>
      <c r="H4034" s="21" t="s">
        <v>1027</v>
      </c>
      <c r="I4034" s="21" t="s">
        <v>1210</v>
      </c>
      <c r="J4034" s="21" t="s">
        <v>91</v>
      </c>
      <c r="K4034" s="21" t="s">
        <v>2330</v>
      </c>
      <c r="L4034" s="21" t="s">
        <v>1891</v>
      </c>
      <c r="M4034" s="21" t="s">
        <v>1891</v>
      </c>
      <c r="N4034" s="21" t="s">
        <v>48</v>
      </c>
      <c r="O4034" s="22">
        <v>24</v>
      </c>
      <c r="P4034" s="22">
        <v>2</v>
      </c>
      <c r="Q4034" s="21" t="s">
        <v>519</v>
      </c>
      <c r="R4034" s="103">
        <f t="shared" si="62"/>
        <v>48</v>
      </c>
      <c r="S4034" s="22">
        <v>0</v>
      </c>
      <c r="T4034" s="22">
        <v>0</v>
      </c>
      <c r="U4034" s="22">
        <v>0</v>
      </c>
      <c r="V4034" s="22">
        <v>0</v>
      </c>
      <c r="W4034" s="22">
        <v>0</v>
      </c>
      <c r="X4034" s="22">
        <v>48</v>
      </c>
      <c r="Y4034" s="22">
        <v>0</v>
      </c>
      <c r="Z4034" s="22">
        <v>0</v>
      </c>
      <c r="AA4034" s="22">
        <v>0</v>
      </c>
      <c r="AB4034" s="22">
        <v>0</v>
      </c>
      <c r="AC4034" s="22">
        <v>0</v>
      </c>
      <c r="AD4034" s="22">
        <v>0</v>
      </c>
    </row>
    <row r="4035" spans="1:30" s="1" customFormat="1" ht="15" customHeight="1" x14ac:dyDescent="0.3">
      <c r="A4035" s="21" t="s">
        <v>34</v>
      </c>
      <c r="B4035" s="21" t="s">
        <v>1454</v>
      </c>
      <c r="C4035" s="21" t="s">
        <v>1454</v>
      </c>
      <c r="D4035" s="21" t="s">
        <v>36</v>
      </c>
      <c r="E4035" s="21" t="s">
        <v>109</v>
      </c>
      <c r="F4035" s="21" t="s">
        <v>110</v>
      </c>
      <c r="G4035" s="21" t="s">
        <v>38</v>
      </c>
      <c r="H4035" s="21" t="s">
        <v>1027</v>
      </c>
      <c r="I4035" s="21" t="s">
        <v>1210</v>
      </c>
      <c r="J4035" s="21" t="s">
        <v>173</v>
      </c>
      <c r="K4035" s="21" t="s">
        <v>2331</v>
      </c>
      <c r="L4035" s="21" t="s">
        <v>1891</v>
      </c>
      <c r="M4035" s="21" t="s">
        <v>1891</v>
      </c>
      <c r="N4035" s="21" t="s">
        <v>48</v>
      </c>
      <c r="O4035" s="22">
        <v>24</v>
      </c>
      <c r="P4035" s="22">
        <v>4.583333333333333</v>
      </c>
      <c r="Q4035" s="21" t="s">
        <v>519</v>
      </c>
      <c r="R4035" s="103">
        <f t="shared" si="62"/>
        <v>110</v>
      </c>
      <c r="S4035" s="22">
        <v>0</v>
      </c>
      <c r="T4035" s="22">
        <v>0</v>
      </c>
      <c r="U4035" s="22">
        <v>0</v>
      </c>
      <c r="V4035" s="22">
        <v>0</v>
      </c>
      <c r="W4035" s="22">
        <v>0</v>
      </c>
      <c r="X4035" s="22">
        <v>110</v>
      </c>
      <c r="Y4035" s="22">
        <v>0</v>
      </c>
      <c r="Z4035" s="22">
        <v>0</v>
      </c>
      <c r="AA4035" s="22">
        <v>0</v>
      </c>
      <c r="AB4035" s="22">
        <v>0</v>
      </c>
      <c r="AC4035" s="22">
        <v>0</v>
      </c>
      <c r="AD4035" s="22">
        <v>0</v>
      </c>
    </row>
    <row r="4036" spans="1:30" s="1" customFormat="1" ht="15" customHeight="1" x14ac:dyDescent="0.3">
      <c r="A4036" s="21" t="s">
        <v>34</v>
      </c>
      <c r="B4036" s="21" t="s">
        <v>1454</v>
      </c>
      <c r="C4036" s="21" t="s">
        <v>1454</v>
      </c>
      <c r="D4036" s="21" t="s">
        <v>36</v>
      </c>
      <c r="E4036" s="21" t="s">
        <v>109</v>
      </c>
      <c r="F4036" s="21" t="s">
        <v>110</v>
      </c>
      <c r="G4036" s="21" t="s">
        <v>38</v>
      </c>
      <c r="H4036" s="21" t="s">
        <v>1027</v>
      </c>
      <c r="I4036" s="21" t="s">
        <v>1210</v>
      </c>
      <c r="J4036" s="21" t="s">
        <v>1399</v>
      </c>
      <c r="K4036" s="21" t="s">
        <v>2332</v>
      </c>
      <c r="L4036" s="21" t="s">
        <v>1891</v>
      </c>
      <c r="M4036" s="21" t="s">
        <v>1891</v>
      </c>
      <c r="N4036" s="21" t="s">
        <v>48</v>
      </c>
      <c r="O4036" s="22">
        <v>24</v>
      </c>
      <c r="P4036" s="22">
        <v>6</v>
      </c>
      <c r="Q4036" s="21" t="s">
        <v>519</v>
      </c>
      <c r="R4036" s="103">
        <f t="shared" si="62"/>
        <v>144</v>
      </c>
      <c r="S4036" s="22">
        <v>0</v>
      </c>
      <c r="T4036" s="22">
        <v>0</v>
      </c>
      <c r="U4036" s="22">
        <v>144</v>
      </c>
      <c r="V4036" s="22">
        <v>0</v>
      </c>
      <c r="W4036" s="22">
        <v>0</v>
      </c>
      <c r="X4036" s="22">
        <v>0</v>
      </c>
      <c r="Y4036" s="22">
        <v>0</v>
      </c>
      <c r="Z4036" s="22">
        <v>0</v>
      </c>
      <c r="AA4036" s="22">
        <v>0</v>
      </c>
      <c r="AB4036" s="22">
        <v>0</v>
      </c>
      <c r="AC4036" s="22">
        <v>0</v>
      </c>
      <c r="AD4036" s="22">
        <v>0</v>
      </c>
    </row>
    <row r="4037" spans="1:30" s="1" customFormat="1" ht="15" customHeight="1" x14ac:dyDescent="0.3">
      <c r="A4037" s="21" t="s">
        <v>34</v>
      </c>
      <c r="B4037" s="21" t="s">
        <v>1454</v>
      </c>
      <c r="C4037" s="21" t="s">
        <v>1454</v>
      </c>
      <c r="D4037" s="21" t="s">
        <v>36</v>
      </c>
      <c r="E4037" s="21" t="s">
        <v>109</v>
      </c>
      <c r="F4037" s="21" t="s">
        <v>110</v>
      </c>
      <c r="G4037" s="21" t="s">
        <v>38</v>
      </c>
      <c r="H4037" s="21" t="s">
        <v>1027</v>
      </c>
      <c r="I4037" s="21" t="s">
        <v>1210</v>
      </c>
      <c r="J4037" s="21" t="s">
        <v>614</v>
      </c>
      <c r="K4037" s="21" t="s">
        <v>2333</v>
      </c>
      <c r="L4037" s="21" t="s">
        <v>1891</v>
      </c>
      <c r="M4037" s="21" t="s">
        <v>1891</v>
      </c>
      <c r="N4037" s="21" t="s">
        <v>48</v>
      </c>
      <c r="O4037" s="22">
        <v>10</v>
      </c>
      <c r="P4037" s="22">
        <v>81</v>
      </c>
      <c r="Q4037" s="21" t="s">
        <v>519</v>
      </c>
      <c r="R4037" s="103">
        <f t="shared" si="62"/>
        <v>810</v>
      </c>
      <c r="S4037" s="22">
        <v>0</v>
      </c>
      <c r="T4037" s="22">
        <v>810</v>
      </c>
      <c r="U4037" s="22">
        <v>0</v>
      </c>
      <c r="V4037" s="22">
        <v>0</v>
      </c>
      <c r="W4037" s="22">
        <v>0</v>
      </c>
      <c r="X4037" s="22">
        <v>0</v>
      </c>
      <c r="Y4037" s="22">
        <v>0</v>
      </c>
      <c r="Z4037" s="22">
        <v>0</v>
      </c>
      <c r="AA4037" s="22">
        <v>0</v>
      </c>
      <c r="AB4037" s="22">
        <v>0</v>
      </c>
      <c r="AC4037" s="22">
        <v>0</v>
      </c>
      <c r="AD4037" s="22">
        <v>0</v>
      </c>
    </row>
    <row r="4038" spans="1:30" s="1" customFormat="1" ht="15" customHeight="1" x14ac:dyDescent="0.3">
      <c r="A4038" s="21" t="s">
        <v>34</v>
      </c>
      <c r="B4038" s="21" t="s">
        <v>1454</v>
      </c>
      <c r="C4038" s="21" t="s">
        <v>1454</v>
      </c>
      <c r="D4038" s="21" t="s">
        <v>36</v>
      </c>
      <c r="E4038" s="21" t="s">
        <v>109</v>
      </c>
      <c r="F4038" s="21" t="s">
        <v>110</v>
      </c>
      <c r="G4038" s="21" t="s">
        <v>38</v>
      </c>
      <c r="H4038" s="21" t="s">
        <v>1027</v>
      </c>
      <c r="I4038" s="21" t="s">
        <v>1210</v>
      </c>
      <c r="J4038" s="21" t="s">
        <v>179</v>
      </c>
      <c r="K4038" s="21" t="s">
        <v>2334</v>
      </c>
      <c r="L4038" s="21" t="s">
        <v>1891</v>
      </c>
      <c r="M4038" s="21" t="s">
        <v>1891</v>
      </c>
      <c r="N4038" s="21" t="s">
        <v>48</v>
      </c>
      <c r="O4038" s="22">
        <v>5</v>
      </c>
      <c r="P4038" s="22">
        <v>72</v>
      </c>
      <c r="Q4038" s="21" t="s">
        <v>519</v>
      </c>
      <c r="R4038" s="103">
        <f t="shared" si="62"/>
        <v>360</v>
      </c>
      <c r="S4038" s="22">
        <v>0</v>
      </c>
      <c r="T4038" s="22">
        <v>72</v>
      </c>
      <c r="U4038" s="22">
        <v>0</v>
      </c>
      <c r="V4038" s="22">
        <v>72</v>
      </c>
      <c r="W4038" s="22">
        <v>0</v>
      </c>
      <c r="X4038" s="22">
        <v>72</v>
      </c>
      <c r="Y4038" s="22">
        <v>0</v>
      </c>
      <c r="Z4038" s="22">
        <v>72</v>
      </c>
      <c r="AA4038" s="22">
        <v>0</v>
      </c>
      <c r="AB4038" s="22">
        <v>72</v>
      </c>
      <c r="AC4038" s="22">
        <v>0</v>
      </c>
      <c r="AD4038" s="22">
        <v>0</v>
      </c>
    </row>
    <row r="4039" spans="1:30" s="1" customFormat="1" ht="15" customHeight="1" x14ac:dyDescent="0.3">
      <c r="A4039" s="21" t="s">
        <v>34</v>
      </c>
      <c r="B4039" s="21" t="s">
        <v>1454</v>
      </c>
      <c r="C4039" s="21" t="s">
        <v>1454</v>
      </c>
      <c r="D4039" s="21" t="s">
        <v>36</v>
      </c>
      <c r="E4039" s="21" t="s">
        <v>109</v>
      </c>
      <c r="F4039" s="21" t="s">
        <v>110</v>
      </c>
      <c r="G4039" s="21" t="s">
        <v>38</v>
      </c>
      <c r="H4039" s="21" t="s">
        <v>1027</v>
      </c>
      <c r="I4039" s="21" t="s">
        <v>1210</v>
      </c>
      <c r="J4039" s="21" t="s">
        <v>1198</v>
      </c>
      <c r="K4039" s="21" t="s">
        <v>2335</v>
      </c>
      <c r="L4039" s="21" t="s">
        <v>1891</v>
      </c>
      <c r="M4039" s="21" t="s">
        <v>1891</v>
      </c>
      <c r="N4039" s="21" t="s">
        <v>48</v>
      </c>
      <c r="O4039" s="22">
        <v>2</v>
      </c>
      <c r="P4039" s="22">
        <v>49</v>
      </c>
      <c r="Q4039" s="21" t="s">
        <v>519</v>
      </c>
      <c r="R4039" s="103">
        <f t="shared" si="62"/>
        <v>98</v>
      </c>
      <c r="S4039" s="22">
        <v>0</v>
      </c>
      <c r="T4039" s="22">
        <v>0</v>
      </c>
      <c r="U4039" s="22">
        <v>49</v>
      </c>
      <c r="V4039" s="22">
        <v>0</v>
      </c>
      <c r="W4039" s="22">
        <v>0</v>
      </c>
      <c r="X4039" s="22">
        <v>0</v>
      </c>
      <c r="Y4039" s="22">
        <v>0</v>
      </c>
      <c r="Z4039" s="22">
        <v>0</v>
      </c>
      <c r="AA4039" s="22">
        <v>49</v>
      </c>
      <c r="AB4039" s="22">
        <v>0</v>
      </c>
      <c r="AC4039" s="22">
        <v>0</v>
      </c>
      <c r="AD4039" s="22">
        <v>0</v>
      </c>
    </row>
    <row r="4040" spans="1:30" s="1" customFormat="1" ht="15" customHeight="1" x14ac:dyDescent="0.3">
      <c r="A4040" s="21" t="s">
        <v>34</v>
      </c>
      <c r="B4040" s="21" t="s">
        <v>1454</v>
      </c>
      <c r="C4040" s="21" t="s">
        <v>1454</v>
      </c>
      <c r="D4040" s="21" t="s">
        <v>36</v>
      </c>
      <c r="E4040" s="21" t="s">
        <v>109</v>
      </c>
      <c r="F4040" s="21" t="s">
        <v>110</v>
      </c>
      <c r="G4040" s="21" t="s">
        <v>38</v>
      </c>
      <c r="H4040" s="21" t="s">
        <v>1027</v>
      </c>
      <c r="I4040" s="21" t="s">
        <v>1210</v>
      </c>
      <c r="J4040" s="21" t="s">
        <v>1161</v>
      </c>
      <c r="K4040" s="21" t="s">
        <v>2336</v>
      </c>
      <c r="L4040" s="21" t="s">
        <v>1891</v>
      </c>
      <c r="M4040" s="21" t="s">
        <v>1891</v>
      </c>
      <c r="N4040" s="21" t="s">
        <v>48</v>
      </c>
      <c r="O4040" s="22">
        <v>2</v>
      </c>
      <c r="P4040" s="22">
        <v>49</v>
      </c>
      <c r="Q4040" s="21" t="s">
        <v>519</v>
      </c>
      <c r="R4040" s="103">
        <f t="shared" si="62"/>
        <v>98</v>
      </c>
      <c r="S4040" s="22">
        <v>0</v>
      </c>
      <c r="T4040" s="22">
        <v>0</v>
      </c>
      <c r="U4040" s="22">
        <v>0</v>
      </c>
      <c r="V4040" s="22">
        <v>49</v>
      </c>
      <c r="W4040" s="22">
        <v>0</v>
      </c>
      <c r="X4040" s="22">
        <v>0</v>
      </c>
      <c r="Y4040" s="22">
        <v>0</v>
      </c>
      <c r="Z4040" s="22">
        <v>0</v>
      </c>
      <c r="AA4040" s="22">
        <v>0</v>
      </c>
      <c r="AB4040" s="22">
        <v>49</v>
      </c>
      <c r="AC4040" s="22">
        <v>0</v>
      </c>
      <c r="AD4040" s="22">
        <v>0</v>
      </c>
    </row>
    <row r="4041" spans="1:30" s="1" customFormat="1" ht="15" customHeight="1" x14ac:dyDescent="0.3">
      <c r="A4041" s="21" t="s">
        <v>34</v>
      </c>
      <c r="B4041" s="21" t="s">
        <v>1454</v>
      </c>
      <c r="C4041" s="21" t="s">
        <v>1454</v>
      </c>
      <c r="D4041" s="21" t="s">
        <v>36</v>
      </c>
      <c r="E4041" s="21" t="s">
        <v>109</v>
      </c>
      <c r="F4041" s="21" t="s">
        <v>110</v>
      </c>
      <c r="G4041" s="21" t="s">
        <v>38</v>
      </c>
      <c r="H4041" s="21" t="s">
        <v>1027</v>
      </c>
      <c r="I4041" s="21" t="s">
        <v>1210</v>
      </c>
      <c r="J4041" s="21" t="s">
        <v>553</v>
      </c>
      <c r="K4041" s="21" t="s">
        <v>2337</v>
      </c>
      <c r="L4041" s="21" t="s">
        <v>1891</v>
      </c>
      <c r="M4041" s="21" t="s">
        <v>1891</v>
      </c>
      <c r="N4041" s="21" t="s">
        <v>63</v>
      </c>
      <c r="O4041" s="22">
        <v>2</v>
      </c>
      <c r="P4041" s="22">
        <v>25</v>
      </c>
      <c r="Q4041" s="21" t="s">
        <v>519</v>
      </c>
      <c r="R4041" s="103">
        <f t="shared" si="62"/>
        <v>50</v>
      </c>
      <c r="S4041" s="22">
        <v>0</v>
      </c>
      <c r="T4041" s="22">
        <v>0</v>
      </c>
      <c r="U4041" s="22">
        <v>0</v>
      </c>
      <c r="V4041" s="22">
        <v>0</v>
      </c>
      <c r="W4041" s="22">
        <v>0</v>
      </c>
      <c r="X4041" s="22">
        <v>50</v>
      </c>
      <c r="Y4041" s="22">
        <v>0</v>
      </c>
      <c r="Z4041" s="22">
        <v>0</v>
      </c>
      <c r="AA4041" s="22">
        <v>0</v>
      </c>
      <c r="AB4041" s="22">
        <v>0</v>
      </c>
      <c r="AC4041" s="22">
        <v>0</v>
      </c>
      <c r="AD4041" s="22">
        <v>0</v>
      </c>
    </row>
    <row r="4042" spans="1:30" s="1" customFormat="1" ht="15" customHeight="1" x14ac:dyDescent="0.3">
      <c r="A4042" s="21" t="s">
        <v>34</v>
      </c>
      <c r="B4042" s="21" t="s">
        <v>1454</v>
      </c>
      <c r="C4042" s="21" t="s">
        <v>1454</v>
      </c>
      <c r="D4042" s="21" t="s">
        <v>36</v>
      </c>
      <c r="E4042" s="21" t="s">
        <v>109</v>
      </c>
      <c r="F4042" s="21" t="s">
        <v>110</v>
      </c>
      <c r="G4042" s="21" t="s">
        <v>38</v>
      </c>
      <c r="H4042" s="21" t="s">
        <v>1027</v>
      </c>
      <c r="I4042" s="21" t="s">
        <v>1210</v>
      </c>
      <c r="J4042" s="21" t="s">
        <v>1627</v>
      </c>
      <c r="K4042" s="21" t="s">
        <v>2341</v>
      </c>
      <c r="L4042" s="21" t="s">
        <v>1891</v>
      </c>
      <c r="M4042" s="21" t="s">
        <v>1891</v>
      </c>
      <c r="N4042" s="21" t="s">
        <v>44</v>
      </c>
      <c r="O4042" s="22">
        <v>6</v>
      </c>
      <c r="P4042" s="22">
        <v>55</v>
      </c>
      <c r="Q4042" s="21" t="s">
        <v>519</v>
      </c>
      <c r="R4042" s="103">
        <f t="shared" si="62"/>
        <v>330</v>
      </c>
      <c r="S4042" s="22">
        <v>55</v>
      </c>
      <c r="T4042" s="22">
        <v>55</v>
      </c>
      <c r="U4042" s="22">
        <v>0</v>
      </c>
      <c r="V4042" s="22">
        <v>55</v>
      </c>
      <c r="W4042" s="22">
        <v>0</v>
      </c>
      <c r="X4042" s="22">
        <v>0</v>
      </c>
      <c r="Y4042" s="22">
        <v>55</v>
      </c>
      <c r="Z4042" s="22">
        <v>0</v>
      </c>
      <c r="AA4042" s="22">
        <v>55</v>
      </c>
      <c r="AB4042" s="22">
        <v>55</v>
      </c>
      <c r="AC4042" s="22">
        <v>0</v>
      </c>
      <c r="AD4042" s="22">
        <v>0</v>
      </c>
    </row>
    <row r="4043" spans="1:30" s="1" customFormat="1" ht="15" customHeight="1" x14ac:dyDescent="0.3">
      <c r="A4043" s="21" t="s">
        <v>34</v>
      </c>
      <c r="B4043" s="21" t="s">
        <v>1454</v>
      </c>
      <c r="C4043" s="21" t="s">
        <v>1454</v>
      </c>
      <c r="D4043" s="21" t="s">
        <v>36</v>
      </c>
      <c r="E4043" s="21" t="s">
        <v>109</v>
      </c>
      <c r="F4043" s="21" t="s">
        <v>110</v>
      </c>
      <c r="G4043" s="21" t="s">
        <v>38</v>
      </c>
      <c r="H4043" s="21" t="s">
        <v>1027</v>
      </c>
      <c r="I4043" s="21" t="s">
        <v>1210</v>
      </c>
      <c r="J4043" s="21" t="s">
        <v>1596</v>
      </c>
      <c r="K4043" s="21" t="s">
        <v>2345</v>
      </c>
      <c r="L4043" s="21" t="s">
        <v>1891</v>
      </c>
      <c r="M4043" s="21" t="s">
        <v>1891</v>
      </c>
      <c r="N4043" s="21" t="s">
        <v>44</v>
      </c>
      <c r="O4043" s="22">
        <v>8</v>
      </c>
      <c r="P4043" s="22">
        <v>88</v>
      </c>
      <c r="Q4043" s="21" t="s">
        <v>519</v>
      </c>
      <c r="R4043" s="103">
        <f t="shared" si="62"/>
        <v>704</v>
      </c>
      <c r="S4043" s="22">
        <v>0</v>
      </c>
      <c r="T4043" s="22">
        <v>0</v>
      </c>
      <c r="U4043" s="22">
        <v>88</v>
      </c>
      <c r="V4043" s="22">
        <v>0</v>
      </c>
      <c r="W4043" s="22">
        <v>88</v>
      </c>
      <c r="X4043" s="22">
        <v>88</v>
      </c>
      <c r="Y4043" s="22">
        <v>0</v>
      </c>
      <c r="Z4043" s="22">
        <v>88</v>
      </c>
      <c r="AA4043" s="22">
        <v>88</v>
      </c>
      <c r="AB4043" s="22">
        <v>88</v>
      </c>
      <c r="AC4043" s="22">
        <v>88</v>
      </c>
      <c r="AD4043" s="22">
        <v>88</v>
      </c>
    </row>
    <row r="4044" spans="1:30" s="1" customFormat="1" ht="15" customHeight="1" x14ac:dyDescent="0.3">
      <c r="A4044" s="21" t="s">
        <v>34</v>
      </c>
      <c r="B4044" s="21" t="s">
        <v>1454</v>
      </c>
      <c r="C4044" s="21" t="s">
        <v>1454</v>
      </c>
      <c r="D4044" s="21" t="s">
        <v>36</v>
      </c>
      <c r="E4044" s="21" t="s">
        <v>109</v>
      </c>
      <c r="F4044" s="21" t="s">
        <v>110</v>
      </c>
      <c r="G4044" s="21" t="s">
        <v>38</v>
      </c>
      <c r="H4044" s="21" t="s">
        <v>1027</v>
      </c>
      <c r="I4044" s="21" t="s">
        <v>1210</v>
      </c>
      <c r="J4044" s="21" t="s">
        <v>542</v>
      </c>
      <c r="K4044" s="21" t="s">
        <v>2346</v>
      </c>
      <c r="L4044" s="21" t="s">
        <v>1891</v>
      </c>
      <c r="M4044" s="21" t="s">
        <v>1891</v>
      </c>
      <c r="N4044" s="21" t="s">
        <v>44</v>
      </c>
      <c r="O4044" s="22">
        <v>9</v>
      </c>
      <c r="P4044" s="22">
        <v>16</v>
      </c>
      <c r="Q4044" s="21" t="s">
        <v>519</v>
      </c>
      <c r="R4044" s="103">
        <f t="shared" ref="R4044:R4107" si="63">SUM(S4044:AD4044)</f>
        <v>144</v>
      </c>
      <c r="S4044" s="22">
        <v>16</v>
      </c>
      <c r="T4044" s="22">
        <v>16</v>
      </c>
      <c r="U4044" s="22">
        <v>16</v>
      </c>
      <c r="V4044" s="22">
        <v>16</v>
      </c>
      <c r="W4044" s="22">
        <v>16</v>
      </c>
      <c r="X4044" s="22">
        <v>16</v>
      </c>
      <c r="Y4044" s="22">
        <v>16</v>
      </c>
      <c r="Z4044" s="22">
        <v>0</v>
      </c>
      <c r="AA4044" s="22">
        <v>16</v>
      </c>
      <c r="AB4044" s="22">
        <v>0</v>
      </c>
      <c r="AC4044" s="22">
        <v>16</v>
      </c>
      <c r="AD4044" s="22">
        <v>0</v>
      </c>
    </row>
    <row r="4045" spans="1:30" s="1" customFormat="1" ht="15" customHeight="1" x14ac:dyDescent="0.3">
      <c r="A4045" s="21" t="s">
        <v>34</v>
      </c>
      <c r="B4045" s="21" t="s">
        <v>1454</v>
      </c>
      <c r="C4045" s="21" t="s">
        <v>1454</v>
      </c>
      <c r="D4045" s="21" t="s">
        <v>36</v>
      </c>
      <c r="E4045" s="21" t="s">
        <v>109</v>
      </c>
      <c r="F4045" s="21" t="s">
        <v>110</v>
      </c>
      <c r="G4045" s="21" t="s">
        <v>38</v>
      </c>
      <c r="H4045" s="21" t="s">
        <v>1027</v>
      </c>
      <c r="I4045" s="21" t="s">
        <v>1210</v>
      </c>
      <c r="J4045" s="21" t="s">
        <v>183</v>
      </c>
      <c r="K4045" s="21" t="s">
        <v>2349</v>
      </c>
      <c r="L4045" s="21" t="s">
        <v>1891</v>
      </c>
      <c r="M4045" s="21" t="s">
        <v>1891</v>
      </c>
      <c r="N4045" s="21" t="s">
        <v>63</v>
      </c>
      <c r="O4045" s="22">
        <v>24</v>
      </c>
      <c r="P4045" s="22">
        <v>41</v>
      </c>
      <c r="Q4045" s="21" t="s">
        <v>519</v>
      </c>
      <c r="R4045" s="103">
        <f t="shared" si="63"/>
        <v>984</v>
      </c>
      <c r="S4045" s="22">
        <v>82</v>
      </c>
      <c r="T4045" s="22">
        <v>82</v>
      </c>
      <c r="U4045" s="22">
        <v>82</v>
      </c>
      <c r="V4045" s="22">
        <v>82</v>
      </c>
      <c r="W4045" s="22">
        <v>82</v>
      </c>
      <c r="X4045" s="22">
        <v>82</v>
      </c>
      <c r="Y4045" s="22">
        <v>82</v>
      </c>
      <c r="Z4045" s="22">
        <v>82</v>
      </c>
      <c r="AA4045" s="22">
        <v>82</v>
      </c>
      <c r="AB4045" s="22">
        <v>82</v>
      </c>
      <c r="AC4045" s="22">
        <v>82</v>
      </c>
      <c r="AD4045" s="22">
        <v>82</v>
      </c>
    </row>
    <row r="4046" spans="1:30" s="1" customFormat="1" ht="15" customHeight="1" x14ac:dyDescent="0.3">
      <c r="A4046" s="21" t="s">
        <v>34</v>
      </c>
      <c r="B4046" s="21" t="s">
        <v>1454</v>
      </c>
      <c r="C4046" s="21" t="s">
        <v>1454</v>
      </c>
      <c r="D4046" s="21" t="s">
        <v>36</v>
      </c>
      <c r="E4046" s="21" t="s">
        <v>109</v>
      </c>
      <c r="F4046" s="21" t="s">
        <v>110</v>
      </c>
      <c r="G4046" s="21" t="s">
        <v>38</v>
      </c>
      <c r="H4046" s="21" t="s">
        <v>1027</v>
      </c>
      <c r="I4046" s="21" t="s">
        <v>1210</v>
      </c>
      <c r="J4046" s="21" t="s">
        <v>81</v>
      </c>
      <c r="K4046" s="21" t="s">
        <v>2350</v>
      </c>
      <c r="L4046" s="89" t="s">
        <v>1891</v>
      </c>
      <c r="M4046" s="21" t="s">
        <v>1891</v>
      </c>
      <c r="N4046" s="21" t="s">
        <v>48</v>
      </c>
      <c r="O4046" s="22">
        <v>2</v>
      </c>
      <c r="P4046" s="22">
        <v>638</v>
      </c>
      <c r="Q4046" s="21" t="s">
        <v>519</v>
      </c>
      <c r="R4046" s="103">
        <f t="shared" si="63"/>
        <v>1276</v>
      </c>
      <c r="S4046" s="22">
        <v>0</v>
      </c>
      <c r="T4046" s="22">
        <v>0</v>
      </c>
      <c r="U4046" s="22">
        <v>0</v>
      </c>
      <c r="V4046" s="22">
        <v>0</v>
      </c>
      <c r="W4046" s="22">
        <v>1276</v>
      </c>
      <c r="X4046" s="22">
        <v>0</v>
      </c>
      <c r="Y4046" s="22">
        <v>0</v>
      </c>
      <c r="Z4046" s="22">
        <v>0</v>
      </c>
      <c r="AA4046" s="22">
        <v>0</v>
      </c>
      <c r="AB4046" s="22">
        <v>0</v>
      </c>
      <c r="AC4046" s="22">
        <v>0</v>
      </c>
      <c r="AD4046" s="22">
        <v>0</v>
      </c>
    </row>
    <row r="4047" spans="1:30" s="1" customFormat="1" ht="15" customHeight="1" x14ac:dyDescent="0.3">
      <c r="A4047" s="21" t="s">
        <v>34</v>
      </c>
      <c r="B4047" s="21" t="s">
        <v>1454</v>
      </c>
      <c r="C4047" s="21" t="s">
        <v>1454</v>
      </c>
      <c r="D4047" s="21" t="s">
        <v>36</v>
      </c>
      <c r="E4047" s="21" t="s">
        <v>109</v>
      </c>
      <c r="F4047" s="21" t="s">
        <v>110</v>
      </c>
      <c r="G4047" s="21" t="s">
        <v>38</v>
      </c>
      <c r="H4047" s="21" t="s">
        <v>1027</v>
      </c>
      <c r="I4047" s="21" t="s">
        <v>1210</v>
      </c>
      <c r="J4047" s="21" t="s">
        <v>622</v>
      </c>
      <c r="K4047" s="21" t="s">
        <v>2351</v>
      </c>
      <c r="L4047" s="21" t="s">
        <v>1891</v>
      </c>
      <c r="M4047" s="21" t="s">
        <v>1891</v>
      </c>
      <c r="N4047" s="21" t="s">
        <v>254</v>
      </c>
      <c r="O4047" s="22">
        <v>10</v>
      </c>
      <c r="P4047" s="22">
        <v>290</v>
      </c>
      <c r="Q4047" s="21" t="s">
        <v>519</v>
      </c>
      <c r="R4047" s="103">
        <f t="shared" si="63"/>
        <v>2900</v>
      </c>
      <c r="S4047" s="22">
        <v>0</v>
      </c>
      <c r="T4047" s="22">
        <v>0</v>
      </c>
      <c r="U4047" s="22">
        <v>0</v>
      </c>
      <c r="V4047" s="22">
        <v>0</v>
      </c>
      <c r="W4047" s="22">
        <v>0</v>
      </c>
      <c r="X4047" s="22">
        <v>2900</v>
      </c>
      <c r="Y4047" s="22">
        <v>0</v>
      </c>
      <c r="Z4047" s="22">
        <v>0</v>
      </c>
      <c r="AA4047" s="22">
        <v>0</v>
      </c>
      <c r="AB4047" s="22">
        <v>0</v>
      </c>
      <c r="AC4047" s="22">
        <v>0</v>
      </c>
      <c r="AD4047" s="22">
        <v>0</v>
      </c>
    </row>
    <row r="4048" spans="1:30" s="1" customFormat="1" ht="15" customHeight="1" x14ac:dyDescent="0.3">
      <c r="A4048" s="21" t="s">
        <v>34</v>
      </c>
      <c r="B4048" s="21" t="s">
        <v>1454</v>
      </c>
      <c r="C4048" s="21" t="s">
        <v>1454</v>
      </c>
      <c r="D4048" s="21" t="s">
        <v>36</v>
      </c>
      <c r="E4048" s="21" t="s">
        <v>109</v>
      </c>
      <c r="F4048" s="21" t="s">
        <v>110</v>
      </c>
      <c r="G4048" s="21" t="s">
        <v>38</v>
      </c>
      <c r="H4048" s="21" t="s">
        <v>1027</v>
      </c>
      <c r="I4048" s="21" t="s">
        <v>1210</v>
      </c>
      <c r="J4048" s="21" t="s">
        <v>1409</v>
      </c>
      <c r="K4048" s="21" t="s">
        <v>1410</v>
      </c>
      <c r="L4048" s="21" t="s">
        <v>1891</v>
      </c>
      <c r="M4048" s="21" t="s">
        <v>1891</v>
      </c>
      <c r="N4048" s="21" t="s">
        <v>48</v>
      </c>
      <c r="O4048" s="22">
        <v>10</v>
      </c>
      <c r="P4048" s="22">
        <v>47</v>
      </c>
      <c r="Q4048" s="21" t="s">
        <v>519</v>
      </c>
      <c r="R4048" s="103">
        <f t="shared" si="63"/>
        <v>470</v>
      </c>
      <c r="S4048" s="22">
        <v>0</v>
      </c>
      <c r="T4048" s="22">
        <v>235</v>
      </c>
      <c r="U4048" s="22">
        <v>235</v>
      </c>
      <c r="V4048" s="22">
        <v>0</v>
      </c>
      <c r="W4048" s="22">
        <v>0</v>
      </c>
      <c r="X4048" s="22">
        <v>0</v>
      </c>
      <c r="Y4048" s="22">
        <v>0</v>
      </c>
      <c r="Z4048" s="22">
        <v>0</v>
      </c>
      <c r="AA4048" s="22">
        <v>0</v>
      </c>
      <c r="AB4048" s="22">
        <v>0</v>
      </c>
      <c r="AC4048" s="22">
        <v>0</v>
      </c>
      <c r="AD4048" s="22">
        <v>0</v>
      </c>
    </row>
    <row r="4049" spans="1:30" s="1" customFormat="1" ht="15" customHeight="1" x14ac:dyDescent="0.3">
      <c r="A4049" s="21" t="s">
        <v>34</v>
      </c>
      <c r="B4049" s="21" t="s">
        <v>1454</v>
      </c>
      <c r="C4049" s="21" t="s">
        <v>1454</v>
      </c>
      <c r="D4049" s="21" t="s">
        <v>36</v>
      </c>
      <c r="E4049" s="21" t="s">
        <v>148</v>
      </c>
      <c r="F4049" s="21" t="s">
        <v>149</v>
      </c>
      <c r="G4049" s="21" t="s">
        <v>38</v>
      </c>
      <c r="H4049" s="21" t="s">
        <v>1027</v>
      </c>
      <c r="I4049" s="21" t="s">
        <v>1210</v>
      </c>
      <c r="J4049" s="21" t="s">
        <v>140</v>
      </c>
      <c r="K4049" s="21" t="s">
        <v>2356</v>
      </c>
      <c r="L4049" s="21" t="s">
        <v>1891</v>
      </c>
      <c r="M4049" s="21" t="s">
        <v>1891</v>
      </c>
      <c r="N4049" s="21" t="s">
        <v>63</v>
      </c>
      <c r="O4049" s="22">
        <v>11</v>
      </c>
      <c r="P4049" s="22">
        <v>1350</v>
      </c>
      <c r="Q4049" s="21" t="s">
        <v>519</v>
      </c>
      <c r="R4049" s="103">
        <f t="shared" si="63"/>
        <v>14850</v>
      </c>
      <c r="S4049" s="22">
        <v>0</v>
      </c>
      <c r="T4049" s="22">
        <v>1350</v>
      </c>
      <c r="U4049" s="22">
        <v>1350</v>
      </c>
      <c r="V4049" s="22">
        <v>1350</v>
      </c>
      <c r="W4049" s="22">
        <v>1350</v>
      </c>
      <c r="X4049" s="22">
        <v>1350</v>
      </c>
      <c r="Y4049" s="22">
        <v>1350</v>
      </c>
      <c r="Z4049" s="22">
        <v>1350</v>
      </c>
      <c r="AA4049" s="22">
        <v>1350</v>
      </c>
      <c r="AB4049" s="22">
        <v>1350</v>
      </c>
      <c r="AC4049" s="22">
        <v>1350</v>
      </c>
      <c r="AD4049" s="22">
        <v>1350</v>
      </c>
    </row>
    <row r="4050" spans="1:30" s="1" customFormat="1" ht="15" customHeight="1" x14ac:dyDescent="0.3">
      <c r="A4050" s="21" t="s">
        <v>34</v>
      </c>
      <c r="B4050" s="21" t="s">
        <v>1454</v>
      </c>
      <c r="C4050" s="21" t="s">
        <v>1454</v>
      </c>
      <c r="D4050" s="21" t="s">
        <v>36</v>
      </c>
      <c r="E4050" s="21" t="s">
        <v>148</v>
      </c>
      <c r="F4050" s="21" t="s">
        <v>149</v>
      </c>
      <c r="G4050" s="21" t="s">
        <v>38</v>
      </c>
      <c r="H4050" s="21" t="s">
        <v>1027</v>
      </c>
      <c r="I4050" s="21" t="s">
        <v>1210</v>
      </c>
      <c r="J4050" s="21" t="s">
        <v>150</v>
      </c>
      <c r="K4050" s="21" t="s">
        <v>2304</v>
      </c>
      <c r="L4050" s="21" t="s">
        <v>1891</v>
      </c>
      <c r="M4050" s="21" t="s">
        <v>1891</v>
      </c>
      <c r="N4050" s="21" t="s">
        <v>48</v>
      </c>
      <c r="O4050" s="22">
        <v>144</v>
      </c>
      <c r="P4050" s="22">
        <v>4.666666666666667</v>
      </c>
      <c r="Q4050" s="21" t="s">
        <v>519</v>
      </c>
      <c r="R4050" s="103">
        <f t="shared" si="63"/>
        <v>672</v>
      </c>
      <c r="S4050" s="22">
        <v>0</v>
      </c>
      <c r="T4050" s="22">
        <v>112</v>
      </c>
      <c r="U4050" s="22">
        <v>56</v>
      </c>
      <c r="V4050" s="22">
        <v>56</v>
      </c>
      <c r="W4050" s="22">
        <v>56</v>
      </c>
      <c r="X4050" s="22">
        <v>56</v>
      </c>
      <c r="Y4050" s="22">
        <v>56</v>
      </c>
      <c r="Z4050" s="22">
        <v>56</v>
      </c>
      <c r="AA4050" s="22">
        <v>56</v>
      </c>
      <c r="AB4050" s="22">
        <v>56</v>
      </c>
      <c r="AC4050" s="22">
        <v>56</v>
      </c>
      <c r="AD4050" s="22">
        <v>56</v>
      </c>
    </row>
    <row r="4051" spans="1:30" s="1" customFormat="1" ht="15" customHeight="1" x14ac:dyDescent="0.3">
      <c r="A4051" s="21" t="s">
        <v>34</v>
      </c>
      <c r="B4051" s="21" t="s">
        <v>1454</v>
      </c>
      <c r="C4051" s="21" t="s">
        <v>1454</v>
      </c>
      <c r="D4051" s="21" t="s">
        <v>36</v>
      </c>
      <c r="E4051" s="21" t="s">
        <v>148</v>
      </c>
      <c r="F4051" s="21" t="s">
        <v>149</v>
      </c>
      <c r="G4051" s="21" t="s">
        <v>38</v>
      </c>
      <c r="H4051" s="21" t="s">
        <v>1027</v>
      </c>
      <c r="I4051" s="21" t="s">
        <v>1210</v>
      </c>
      <c r="J4051" s="21" t="s">
        <v>51</v>
      </c>
      <c r="K4051" s="21" t="s">
        <v>2321</v>
      </c>
      <c r="L4051" s="21" t="s">
        <v>1891</v>
      </c>
      <c r="M4051" s="21" t="s">
        <v>1891</v>
      </c>
      <c r="N4051" s="21" t="s">
        <v>48</v>
      </c>
      <c r="O4051" s="22">
        <v>144</v>
      </c>
      <c r="P4051" s="22">
        <v>5.6597222222222223</v>
      </c>
      <c r="Q4051" s="21" t="s">
        <v>519</v>
      </c>
      <c r="R4051" s="103">
        <f t="shared" si="63"/>
        <v>815</v>
      </c>
      <c r="S4051" s="22">
        <v>0</v>
      </c>
      <c r="T4051" s="22">
        <v>136</v>
      </c>
      <c r="U4051" s="22">
        <v>67</v>
      </c>
      <c r="V4051" s="22">
        <v>68</v>
      </c>
      <c r="W4051" s="22">
        <v>68</v>
      </c>
      <c r="X4051" s="22">
        <v>68</v>
      </c>
      <c r="Y4051" s="22">
        <v>68</v>
      </c>
      <c r="Z4051" s="22">
        <v>68</v>
      </c>
      <c r="AA4051" s="22">
        <v>68</v>
      </c>
      <c r="AB4051" s="22">
        <v>68</v>
      </c>
      <c r="AC4051" s="22">
        <v>68</v>
      </c>
      <c r="AD4051" s="22">
        <v>68</v>
      </c>
    </row>
    <row r="4052" spans="1:30" s="1" customFormat="1" ht="15" customHeight="1" x14ac:dyDescent="0.3">
      <c r="A4052" s="21" t="s">
        <v>34</v>
      </c>
      <c r="B4052" s="21" t="s">
        <v>1454</v>
      </c>
      <c r="C4052" s="21" t="s">
        <v>1454</v>
      </c>
      <c r="D4052" s="21" t="s">
        <v>36</v>
      </c>
      <c r="E4052" s="21" t="s">
        <v>148</v>
      </c>
      <c r="F4052" s="21" t="s">
        <v>149</v>
      </c>
      <c r="G4052" s="21" t="s">
        <v>38</v>
      </c>
      <c r="H4052" s="21" t="s">
        <v>1027</v>
      </c>
      <c r="I4052" s="21" t="s">
        <v>1210</v>
      </c>
      <c r="J4052" s="21" t="s">
        <v>121</v>
      </c>
      <c r="K4052" s="21" t="s">
        <v>2357</v>
      </c>
      <c r="L4052" s="21" t="s">
        <v>1891</v>
      </c>
      <c r="M4052" s="21" t="s">
        <v>1891</v>
      </c>
      <c r="N4052" s="21" t="s">
        <v>48</v>
      </c>
      <c r="O4052" s="22">
        <v>9</v>
      </c>
      <c r="P4052" s="22">
        <v>199</v>
      </c>
      <c r="Q4052" s="21" t="s">
        <v>519</v>
      </c>
      <c r="R4052" s="103">
        <f t="shared" si="63"/>
        <v>1791</v>
      </c>
      <c r="S4052" s="22">
        <v>0</v>
      </c>
      <c r="T4052" s="22">
        <v>597</v>
      </c>
      <c r="U4052" s="22">
        <v>0</v>
      </c>
      <c r="V4052" s="22">
        <v>398</v>
      </c>
      <c r="W4052" s="22">
        <v>0</v>
      </c>
      <c r="X4052" s="22">
        <v>398</v>
      </c>
      <c r="Y4052" s="22">
        <v>0</v>
      </c>
      <c r="Z4052" s="22">
        <v>0</v>
      </c>
      <c r="AA4052" s="22">
        <v>0</v>
      </c>
      <c r="AB4052" s="22">
        <v>0</v>
      </c>
      <c r="AC4052" s="22">
        <v>0</v>
      </c>
      <c r="AD4052" s="22">
        <v>398</v>
      </c>
    </row>
    <row r="4053" spans="1:30" s="1" customFormat="1" ht="15" customHeight="1" x14ac:dyDescent="0.3">
      <c r="A4053" s="21" t="s">
        <v>34</v>
      </c>
      <c r="B4053" s="21" t="s">
        <v>1454</v>
      </c>
      <c r="C4053" s="21" t="s">
        <v>1454</v>
      </c>
      <c r="D4053" s="21" t="s">
        <v>36</v>
      </c>
      <c r="E4053" s="21" t="s">
        <v>148</v>
      </c>
      <c r="F4053" s="21" t="s">
        <v>149</v>
      </c>
      <c r="G4053" s="21" t="s">
        <v>38</v>
      </c>
      <c r="H4053" s="21" t="s">
        <v>1027</v>
      </c>
      <c r="I4053" s="21" t="s">
        <v>1210</v>
      </c>
      <c r="J4053" s="21" t="s">
        <v>1212</v>
      </c>
      <c r="K4053" s="21" t="s">
        <v>2358</v>
      </c>
      <c r="L4053" s="21" t="s">
        <v>1891</v>
      </c>
      <c r="M4053" s="21" t="s">
        <v>1891</v>
      </c>
      <c r="N4053" s="21" t="s">
        <v>48</v>
      </c>
      <c r="O4053" s="22">
        <v>20</v>
      </c>
      <c r="P4053" s="22">
        <v>14.75</v>
      </c>
      <c r="Q4053" s="21" t="s">
        <v>519</v>
      </c>
      <c r="R4053" s="103">
        <f t="shared" si="63"/>
        <v>295</v>
      </c>
      <c r="S4053" s="22">
        <v>0</v>
      </c>
      <c r="T4053" s="22">
        <v>118</v>
      </c>
      <c r="U4053" s="22">
        <v>0</v>
      </c>
      <c r="V4053" s="22">
        <v>0</v>
      </c>
      <c r="W4053" s="22">
        <v>59</v>
      </c>
      <c r="X4053" s="22">
        <v>0</v>
      </c>
      <c r="Y4053" s="22">
        <v>0</v>
      </c>
      <c r="Z4053" s="22">
        <v>0</v>
      </c>
      <c r="AA4053" s="22">
        <v>59</v>
      </c>
      <c r="AB4053" s="22">
        <v>0</v>
      </c>
      <c r="AC4053" s="22">
        <v>0</v>
      </c>
      <c r="AD4053" s="22">
        <v>59</v>
      </c>
    </row>
    <row r="4054" spans="1:30" s="1" customFormat="1" ht="15" customHeight="1" x14ac:dyDescent="0.3">
      <c r="A4054" s="21" t="s">
        <v>34</v>
      </c>
      <c r="B4054" s="21" t="s">
        <v>1454</v>
      </c>
      <c r="C4054" s="21" t="s">
        <v>1454</v>
      </c>
      <c r="D4054" s="21" t="s">
        <v>36</v>
      </c>
      <c r="E4054" s="21" t="s">
        <v>148</v>
      </c>
      <c r="F4054" s="21" t="s">
        <v>149</v>
      </c>
      <c r="G4054" s="21" t="s">
        <v>38</v>
      </c>
      <c r="H4054" s="21" t="s">
        <v>1027</v>
      </c>
      <c r="I4054" s="21" t="s">
        <v>1210</v>
      </c>
      <c r="J4054" s="21" t="s">
        <v>167</v>
      </c>
      <c r="K4054" s="21" t="s">
        <v>2359</v>
      </c>
      <c r="L4054" s="21" t="s">
        <v>1891</v>
      </c>
      <c r="M4054" s="21" t="s">
        <v>1891</v>
      </c>
      <c r="N4054" s="21" t="s">
        <v>48</v>
      </c>
      <c r="O4054" s="22">
        <v>30</v>
      </c>
      <c r="P4054" s="22">
        <v>19</v>
      </c>
      <c r="Q4054" s="21" t="s">
        <v>519</v>
      </c>
      <c r="R4054" s="103">
        <f t="shared" si="63"/>
        <v>570</v>
      </c>
      <c r="S4054" s="22">
        <v>228</v>
      </c>
      <c r="T4054" s="22">
        <v>0</v>
      </c>
      <c r="U4054" s="22">
        <v>114</v>
      </c>
      <c r="V4054" s="22">
        <v>0</v>
      </c>
      <c r="W4054" s="22">
        <v>0</v>
      </c>
      <c r="X4054" s="22">
        <v>0</v>
      </c>
      <c r="Y4054" s="22">
        <v>114</v>
      </c>
      <c r="Z4054" s="22">
        <v>0</v>
      </c>
      <c r="AA4054" s="22">
        <v>0</v>
      </c>
      <c r="AB4054" s="22">
        <v>0</v>
      </c>
      <c r="AC4054" s="22">
        <v>0</v>
      </c>
      <c r="AD4054" s="22">
        <v>114</v>
      </c>
    </row>
    <row r="4055" spans="1:30" s="1" customFormat="1" ht="15" customHeight="1" x14ac:dyDescent="0.3">
      <c r="A4055" s="21" t="s">
        <v>34</v>
      </c>
      <c r="B4055" s="21" t="s">
        <v>1454</v>
      </c>
      <c r="C4055" s="21" t="s">
        <v>1454</v>
      </c>
      <c r="D4055" s="21" t="s">
        <v>36</v>
      </c>
      <c r="E4055" s="21" t="s">
        <v>148</v>
      </c>
      <c r="F4055" s="21" t="s">
        <v>149</v>
      </c>
      <c r="G4055" s="21" t="s">
        <v>38</v>
      </c>
      <c r="H4055" s="21" t="s">
        <v>1027</v>
      </c>
      <c r="I4055" s="21" t="s">
        <v>1210</v>
      </c>
      <c r="J4055" s="21" t="s">
        <v>202</v>
      </c>
      <c r="K4055" s="21" t="s">
        <v>2315</v>
      </c>
      <c r="L4055" s="21" t="s">
        <v>1891</v>
      </c>
      <c r="M4055" s="21" t="s">
        <v>1891</v>
      </c>
      <c r="N4055" s="21" t="s">
        <v>48</v>
      </c>
      <c r="O4055" s="22">
        <v>24</v>
      </c>
      <c r="P4055" s="22">
        <v>19</v>
      </c>
      <c r="Q4055" s="21" t="s">
        <v>519</v>
      </c>
      <c r="R4055" s="103">
        <f t="shared" si="63"/>
        <v>456</v>
      </c>
      <c r="S4055" s="22">
        <v>0</v>
      </c>
      <c r="T4055" s="22">
        <v>114</v>
      </c>
      <c r="U4055" s="22">
        <v>0</v>
      </c>
      <c r="V4055" s="22">
        <v>114</v>
      </c>
      <c r="W4055" s="22">
        <v>0</v>
      </c>
      <c r="X4055" s="22">
        <v>114</v>
      </c>
      <c r="Y4055" s="22">
        <v>0</v>
      </c>
      <c r="Z4055" s="22">
        <v>0</v>
      </c>
      <c r="AA4055" s="22">
        <v>0</v>
      </c>
      <c r="AB4055" s="22">
        <v>0</v>
      </c>
      <c r="AC4055" s="22">
        <v>0</v>
      </c>
      <c r="AD4055" s="22">
        <v>114</v>
      </c>
    </row>
    <row r="4056" spans="1:30" s="1" customFormat="1" ht="15" customHeight="1" x14ac:dyDescent="0.3">
      <c r="A4056" s="21" t="s">
        <v>34</v>
      </c>
      <c r="B4056" s="21" t="s">
        <v>1454</v>
      </c>
      <c r="C4056" s="21" t="s">
        <v>1454</v>
      </c>
      <c r="D4056" s="21" t="s">
        <v>36</v>
      </c>
      <c r="E4056" s="21" t="s">
        <v>148</v>
      </c>
      <c r="F4056" s="21" t="s">
        <v>149</v>
      </c>
      <c r="G4056" s="21" t="s">
        <v>38</v>
      </c>
      <c r="H4056" s="21" t="s">
        <v>1027</v>
      </c>
      <c r="I4056" s="21" t="s">
        <v>1210</v>
      </c>
      <c r="J4056" s="21" t="s">
        <v>136</v>
      </c>
      <c r="K4056" s="21" t="s">
        <v>2312</v>
      </c>
      <c r="L4056" s="21" t="s">
        <v>1891</v>
      </c>
      <c r="M4056" s="21" t="s">
        <v>1891</v>
      </c>
      <c r="N4056" s="21" t="s">
        <v>48</v>
      </c>
      <c r="O4056" s="22">
        <v>6</v>
      </c>
      <c r="P4056" s="22">
        <v>235</v>
      </c>
      <c r="Q4056" s="21" t="s">
        <v>519</v>
      </c>
      <c r="R4056" s="103">
        <f t="shared" si="63"/>
        <v>1410</v>
      </c>
      <c r="S4056" s="22">
        <v>235</v>
      </c>
      <c r="T4056" s="22">
        <v>235</v>
      </c>
      <c r="U4056" s="22">
        <v>0</v>
      </c>
      <c r="V4056" s="22">
        <v>235</v>
      </c>
      <c r="W4056" s="22">
        <v>0</v>
      </c>
      <c r="X4056" s="22">
        <v>0</v>
      </c>
      <c r="Y4056" s="22">
        <v>235</v>
      </c>
      <c r="Z4056" s="22">
        <v>0</v>
      </c>
      <c r="AA4056" s="22">
        <v>235</v>
      </c>
      <c r="AB4056" s="22">
        <v>0</v>
      </c>
      <c r="AC4056" s="22">
        <v>0</v>
      </c>
      <c r="AD4056" s="22">
        <v>235</v>
      </c>
    </row>
    <row r="4057" spans="1:30" s="1" customFormat="1" ht="15" customHeight="1" x14ac:dyDescent="0.3">
      <c r="A4057" s="21" t="s">
        <v>34</v>
      </c>
      <c r="B4057" s="21" t="s">
        <v>1454</v>
      </c>
      <c r="C4057" s="21" t="s">
        <v>1454</v>
      </c>
      <c r="D4057" s="21" t="s">
        <v>36</v>
      </c>
      <c r="E4057" s="21" t="s">
        <v>148</v>
      </c>
      <c r="F4057" s="21" t="s">
        <v>149</v>
      </c>
      <c r="G4057" s="21" t="s">
        <v>38</v>
      </c>
      <c r="H4057" s="21" t="s">
        <v>1027</v>
      </c>
      <c r="I4057" s="21" t="s">
        <v>1210</v>
      </c>
      <c r="J4057" s="21" t="s">
        <v>522</v>
      </c>
      <c r="K4057" s="21" t="s">
        <v>528</v>
      </c>
      <c r="L4057" s="21" t="s">
        <v>1891</v>
      </c>
      <c r="M4057" s="21" t="s">
        <v>1891</v>
      </c>
      <c r="N4057" s="21" t="s">
        <v>44</v>
      </c>
      <c r="O4057" s="22">
        <v>400</v>
      </c>
      <c r="P4057" s="22">
        <v>2.2999999999999998</v>
      </c>
      <c r="Q4057" s="21" t="s">
        <v>519</v>
      </c>
      <c r="R4057" s="103">
        <f t="shared" si="63"/>
        <v>920</v>
      </c>
      <c r="S4057" s="22">
        <v>0</v>
      </c>
      <c r="T4057" s="22">
        <v>230</v>
      </c>
      <c r="U4057" s="22">
        <v>0</v>
      </c>
      <c r="V4057" s="22">
        <v>0</v>
      </c>
      <c r="W4057" s="22">
        <v>230</v>
      </c>
      <c r="X4057" s="22">
        <v>0</v>
      </c>
      <c r="Y4057" s="22">
        <v>0</v>
      </c>
      <c r="Z4057" s="22">
        <v>230</v>
      </c>
      <c r="AA4057" s="22">
        <v>0</v>
      </c>
      <c r="AB4057" s="22">
        <v>0</v>
      </c>
      <c r="AC4057" s="22">
        <v>0</v>
      </c>
      <c r="AD4057" s="22">
        <v>230</v>
      </c>
    </row>
    <row r="4058" spans="1:30" s="1" customFormat="1" ht="15" customHeight="1" x14ac:dyDescent="0.3">
      <c r="A4058" s="21" t="s">
        <v>34</v>
      </c>
      <c r="B4058" s="21" t="s">
        <v>1454</v>
      </c>
      <c r="C4058" s="21" t="s">
        <v>1454</v>
      </c>
      <c r="D4058" s="21" t="s">
        <v>36</v>
      </c>
      <c r="E4058" s="21" t="s">
        <v>148</v>
      </c>
      <c r="F4058" s="21" t="s">
        <v>149</v>
      </c>
      <c r="G4058" s="21" t="s">
        <v>38</v>
      </c>
      <c r="H4058" s="21" t="s">
        <v>1027</v>
      </c>
      <c r="I4058" s="21" t="s">
        <v>1210</v>
      </c>
      <c r="J4058" s="21" t="s">
        <v>79</v>
      </c>
      <c r="K4058" s="21" t="s">
        <v>2320</v>
      </c>
      <c r="L4058" s="21" t="s">
        <v>1891</v>
      </c>
      <c r="M4058" s="21" t="s">
        <v>1891</v>
      </c>
      <c r="N4058" s="21" t="s">
        <v>48</v>
      </c>
      <c r="O4058" s="22">
        <v>400</v>
      </c>
      <c r="P4058" s="22">
        <v>3.25</v>
      </c>
      <c r="Q4058" s="21" t="s">
        <v>519</v>
      </c>
      <c r="R4058" s="103">
        <f t="shared" si="63"/>
        <v>1300</v>
      </c>
      <c r="S4058" s="22">
        <v>0</v>
      </c>
      <c r="T4058" s="22">
        <v>325</v>
      </c>
      <c r="U4058" s="22">
        <v>0</v>
      </c>
      <c r="V4058" s="22">
        <v>0</v>
      </c>
      <c r="W4058" s="22">
        <v>0</v>
      </c>
      <c r="X4058" s="22">
        <v>325</v>
      </c>
      <c r="Y4058" s="22">
        <v>0</v>
      </c>
      <c r="Z4058" s="22">
        <v>0</v>
      </c>
      <c r="AA4058" s="22">
        <v>325</v>
      </c>
      <c r="AB4058" s="22">
        <v>0</v>
      </c>
      <c r="AC4058" s="22">
        <v>0</v>
      </c>
      <c r="AD4058" s="22">
        <v>325</v>
      </c>
    </row>
    <row r="4059" spans="1:30" s="1" customFormat="1" ht="15" customHeight="1" x14ac:dyDescent="0.3">
      <c r="A4059" s="21" t="s">
        <v>34</v>
      </c>
      <c r="B4059" s="21" t="s">
        <v>1454</v>
      </c>
      <c r="C4059" s="21" t="s">
        <v>1454</v>
      </c>
      <c r="D4059" s="21" t="s">
        <v>36</v>
      </c>
      <c r="E4059" s="21" t="s">
        <v>148</v>
      </c>
      <c r="F4059" s="21" t="s">
        <v>149</v>
      </c>
      <c r="G4059" s="21" t="s">
        <v>38</v>
      </c>
      <c r="H4059" s="21" t="s">
        <v>1027</v>
      </c>
      <c r="I4059" s="21" t="s">
        <v>1210</v>
      </c>
      <c r="J4059" s="21" t="s">
        <v>191</v>
      </c>
      <c r="K4059" s="21" t="s">
        <v>2371</v>
      </c>
      <c r="L4059" s="21" t="s">
        <v>1891</v>
      </c>
      <c r="M4059" s="21" t="s">
        <v>1891</v>
      </c>
      <c r="N4059" s="21" t="s">
        <v>44</v>
      </c>
      <c r="O4059" s="22">
        <v>30</v>
      </c>
      <c r="P4059" s="22">
        <v>18</v>
      </c>
      <c r="Q4059" s="21" t="s">
        <v>519</v>
      </c>
      <c r="R4059" s="103">
        <f t="shared" si="63"/>
        <v>540</v>
      </c>
      <c r="S4059" s="22">
        <v>0</v>
      </c>
      <c r="T4059" s="22">
        <v>90</v>
      </c>
      <c r="U4059" s="22">
        <v>0</v>
      </c>
      <c r="V4059" s="22">
        <v>90</v>
      </c>
      <c r="W4059" s="22">
        <v>0</v>
      </c>
      <c r="X4059" s="22">
        <v>90</v>
      </c>
      <c r="Y4059" s="22">
        <v>0</v>
      </c>
      <c r="Z4059" s="22">
        <v>90</v>
      </c>
      <c r="AA4059" s="22">
        <v>0</v>
      </c>
      <c r="AB4059" s="22">
        <v>90</v>
      </c>
      <c r="AC4059" s="22">
        <v>0</v>
      </c>
      <c r="AD4059" s="22">
        <v>90</v>
      </c>
    </row>
    <row r="4060" spans="1:30" s="1" customFormat="1" ht="15" customHeight="1" x14ac:dyDescent="0.3">
      <c r="A4060" s="21" t="s">
        <v>34</v>
      </c>
      <c r="B4060" s="21" t="s">
        <v>1454</v>
      </c>
      <c r="C4060" s="21" t="s">
        <v>1454</v>
      </c>
      <c r="D4060" s="21" t="s">
        <v>36</v>
      </c>
      <c r="E4060" s="21" t="s">
        <v>148</v>
      </c>
      <c r="F4060" s="21" t="s">
        <v>149</v>
      </c>
      <c r="G4060" s="21" t="s">
        <v>38</v>
      </c>
      <c r="H4060" s="21" t="s">
        <v>1027</v>
      </c>
      <c r="I4060" s="21" t="s">
        <v>1210</v>
      </c>
      <c r="J4060" s="21" t="s">
        <v>1596</v>
      </c>
      <c r="K4060" s="21" t="s">
        <v>2345</v>
      </c>
      <c r="L4060" s="21" t="s">
        <v>1891</v>
      </c>
      <c r="M4060" s="21" t="s">
        <v>1891</v>
      </c>
      <c r="N4060" s="21" t="s">
        <v>44</v>
      </c>
      <c r="O4060" s="22">
        <v>30</v>
      </c>
      <c r="P4060" s="22">
        <v>21.666666666666668</v>
      </c>
      <c r="Q4060" s="21" t="s">
        <v>519</v>
      </c>
      <c r="R4060" s="103">
        <f t="shared" si="63"/>
        <v>650</v>
      </c>
      <c r="S4060" s="22">
        <v>0</v>
      </c>
      <c r="T4060" s="22">
        <v>110</v>
      </c>
      <c r="U4060" s="22">
        <v>0</v>
      </c>
      <c r="V4060" s="22">
        <v>110</v>
      </c>
      <c r="W4060" s="22">
        <v>0</v>
      </c>
      <c r="X4060" s="22">
        <v>110</v>
      </c>
      <c r="Y4060" s="22">
        <v>0</v>
      </c>
      <c r="Z4060" s="22">
        <v>110</v>
      </c>
      <c r="AA4060" s="22">
        <v>0</v>
      </c>
      <c r="AB4060" s="22">
        <v>100</v>
      </c>
      <c r="AC4060" s="22">
        <v>0</v>
      </c>
      <c r="AD4060" s="22">
        <v>110</v>
      </c>
    </row>
    <row r="4061" spans="1:30" s="1" customFormat="1" ht="15" customHeight="1" x14ac:dyDescent="0.3">
      <c r="A4061" s="21" t="s">
        <v>34</v>
      </c>
      <c r="B4061" s="21" t="s">
        <v>1454</v>
      </c>
      <c r="C4061" s="21" t="s">
        <v>1454</v>
      </c>
      <c r="D4061" s="21" t="s">
        <v>36</v>
      </c>
      <c r="E4061" s="21" t="s">
        <v>148</v>
      </c>
      <c r="F4061" s="21" t="s">
        <v>149</v>
      </c>
      <c r="G4061" s="21" t="s">
        <v>38</v>
      </c>
      <c r="H4061" s="21" t="s">
        <v>1027</v>
      </c>
      <c r="I4061" s="21" t="s">
        <v>1210</v>
      </c>
      <c r="J4061" s="21" t="s">
        <v>542</v>
      </c>
      <c r="K4061" s="21" t="s">
        <v>2346</v>
      </c>
      <c r="L4061" s="21" t="s">
        <v>1891</v>
      </c>
      <c r="M4061" s="21" t="s">
        <v>1891</v>
      </c>
      <c r="N4061" s="21" t="s">
        <v>44</v>
      </c>
      <c r="O4061" s="22">
        <v>8</v>
      </c>
      <c r="P4061" s="22">
        <v>32</v>
      </c>
      <c r="Q4061" s="21" t="s">
        <v>519</v>
      </c>
      <c r="R4061" s="103">
        <f t="shared" si="63"/>
        <v>256</v>
      </c>
      <c r="S4061" s="22">
        <v>64</v>
      </c>
      <c r="T4061" s="22">
        <v>0</v>
      </c>
      <c r="U4061" s="22">
        <v>0</v>
      </c>
      <c r="V4061" s="22">
        <v>64</v>
      </c>
      <c r="W4061" s="22">
        <v>0</v>
      </c>
      <c r="X4061" s="22">
        <v>0</v>
      </c>
      <c r="Y4061" s="22">
        <v>0</v>
      </c>
      <c r="Z4061" s="22">
        <v>64</v>
      </c>
      <c r="AA4061" s="22">
        <v>0</v>
      </c>
      <c r="AB4061" s="22">
        <v>0</v>
      </c>
      <c r="AC4061" s="22">
        <v>0</v>
      </c>
      <c r="AD4061" s="22">
        <v>64</v>
      </c>
    </row>
    <row r="4062" spans="1:30" s="1" customFormat="1" ht="15" customHeight="1" x14ac:dyDescent="0.3">
      <c r="A4062" s="21" t="s">
        <v>34</v>
      </c>
      <c r="B4062" s="21" t="s">
        <v>1454</v>
      </c>
      <c r="C4062" s="21" t="s">
        <v>1454</v>
      </c>
      <c r="D4062" s="21" t="s">
        <v>36</v>
      </c>
      <c r="E4062" s="21" t="s">
        <v>148</v>
      </c>
      <c r="F4062" s="21" t="s">
        <v>149</v>
      </c>
      <c r="G4062" s="21" t="s">
        <v>38</v>
      </c>
      <c r="H4062" s="21" t="s">
        <v>1027</v>
      </c>
      <c r="I4062" s="21" t="s">
        <v>1210</v>
      </c>
      <c r="J4062" s="21" t="s">
        <v>95</v>
      </c>
      <c r="K4062" s="21" t="s">
        <v>2372</v>
      </c>
      <c r="L4062" s="21" t="s">
        <v>1891</v>
      </c>
      <c r="M4062" s="21" t="s">
        <v>1891</v>
      </c>
      <c r="N4062" s="21" t="s">
        <v>44</v>
      </c>
      <c r="O4062" s="22">
        <v>6</v>
      </c>
      <c r="P4062" s="22">
        <v>67</v>
      </c>
      <c r="Q4062" s="21" t="s">
        <v>519</v>
      </c>
      <c r="R4062" s="103">
        <f t="shared" si="63"/>
        <v>402</v>
      </c>
      <c r="S4062" s="22">
        <v>67</v>
      </c>
      <c r="T4062" s="22">
        <v>0</v>
      </c>
      <c r="U4062" s="22">
        <v>67</v>
      </c>
      <c r="V4062" s="22">
        <v>0</v>
      </c>
      <c r="W4062" s="22">
        <v>67</v>
      </c>
      <c r="X4062" s="22">
        <v>0</v>
      </c>
      <c r="Y4062" s="22">
        <v>67</v>
      </c>
      <c r="Z4062" s="22">
        <v>0</v>
      </c>
      <c r="AA4062" s="22">
        <v>67</v>
      </c>
      <c r="AB4062" s="22">
        <v>0</v>
      </c>
      <c r="AC4062" s="22">
        <v>67</v>
      </c>
      <c r="AD4062" s="22">
        <v>0</v>
      </c>
    </row>
    <row r="4063" spans="1:30" s="1" customFormat="1" ht="15" customHeight="1" x14ac:dyDescent="0.3">
      <c r="A4063" s="21" t="s">
        <v>34</v>
      </c>
      <c r="B4063" s="21" t="s">
        <v>1454</v>
      </c>
      <c r="C4063" s="21" t="s">
        <v>1454</v>
      </c>
      <c r="D4063" s="21" t="s">
        <v>36</v>
      </c>
      <c r="E4063" s="21" t="s">
        <v>148</v>
      </c>
      <c r="F4063" s="21" t="s">
        <v>149</v>
      </c>
      <c r="G4063" s="21" t="s">
        <v>38</v>
      </c>
      <c r="H4063" s="21" t="s">
        <v>1027</v>
      </c>
      <c r="I4063" s="21" t="s">
        <v>1210</v>
      </c>
      <c r="J4063" s="21" t="s">
        <v>187</v>
      </c>
      <c r="K4063" s="21" t="s">
        <v>2373</v>
      </c>
      <c r="L4063" s="21" t="s">
        <v>1891</v>
      </c>
      <c r="M4063" s="21" t="s">
        <v>1891</v>
      </c>
      <c r="N4063" s="21" t="s">
        <v>44</v>
      </c>
      <c r="O4063" s="22">
        <v>12</v>
      </c>
      <c r="P4063" s="22">
        <v>38</v>
      </c>
      <c r="Q4063" s="21" t="s">
        <v>519</v>
      </c>
      <c r="R4063" s="103">
        <f t="shared" si="63"/>
        <v>456</v>
      </c>
      <c r="S4063" s="22">
        <v>76</v>
      </c>
      <c r="T4063" s="22">
        <v>0</v>
      </c>
      <c r="U4063" s="22">
        <v>76</v>
      </c>
      <c r="V4063" s="22">
        <v>0</v>
      </c>
      <c r="W4063" s="22">
        <v>76</v>
      </c>
      <c r="X4063" s="22">
        <v>0</v>
      </c>
      <c r="Y4063" s="22">
        <v>76</v>
      </c>
      <c r="Z4063" s="22">
        <v>0</v>
      </c>
      <c r="AA4063" s="22">
        <v>76</v>
      </c>
      <c r="AB4063" s="22">
        <v>0</v>
      </c>
      <c r="AC4063" s="22">
        <v>76</v>
      </c>
      <c r="AD4063" s="22">
        <v>0</v>
      </c>
    </row>
    <row r="4064" spans="1:30" s="1" customFormat="1" ht="15" customHeight="1" x14ac:dyDescent="0.3">
      <c r="A4064" s="21" t="s">
        <v>34</v>
      </c>
      <c r="B4064" s="21" t="s">
        <v>1454</v>
      </c>
      <c r="C4064" s="21" t="s">
        <v>1454</v>
      </c>
      <c r="D4064" s="21" t="s">
        <v>36</v>
      </c>
      <c r="E4064" s="21" t="s">
        <v>194</v>
      </c>
      <c r="F4064" s="21" t="s">
        <v>244</v>
      </c>
      <c r="G4064" s="21" t="s">
        <v>245</v>
      </c>
      <c r="H4064" s="21" t="s">
        <v>1027</v>
      </c>
      <c r="I4064" s="21" t="s">
        <v>1210</v>
      </c>
      <c r="J4064" s="21" t="s">
        <v>140</v>
      </c>
      <c r="K4064" s="21" t="s">
        <v>744</v>
      </c>
      <c r="L4064" s="21" t="s">
        <v>1891</v>
      </c>
      <c r="M4064" s="21" t="s">
        <v>1891</v>
      </c>
      <c r="N4064" s="21" t="s">
        <v>63</v>
      </c>
      <c r="O4064" s="22">
        <v>12</v>
      </c>
      <c r="P4064" s="22">
        <v>1069.5</v>
      </c>
      <c r="Q4064" s="21" t="s">
        <v>519</v>
      </c>
      <c r="R4064" s="103">
        <f t="shared" si="63"/>
        <v>12834</v>
      </c>
      <c r="S4064" s="22">
        <v>1069</v>
      </c>
      <c r="T4064" s="22">
        <v>0</v>
      </c>
      <c r="U4064" s="22">
        <v>2140</v>
      </c>
      <c r="V4064" s="22">
        <v>2140</v>
      </c>
      <c r="W4064" s="22">
        <v>3209</v>
      </c>
      <c r="X4064" s="22">
        <v>1069</v>
      </c>
      <c r="Y4064" s="22">
        <v>1069</v>
      </c>
      <c r="Z4064" s="22">
        <v>0</v>
      </c>
      <c r="AA4064" s="22">
        <v>1069</v>
      </c>
      <c r="AB4064" s="22">
        <v>0</v>
      </c>
      <c r="AC4064" s="22">
        <v>1069</v>
      </c>
      <c r="AD4064" s="22">
        <v>0</v>
      </c>
    </row>
    <row r="4065" spans="1:30" s="1" customFormat="1" ht="15" customHeight="1" x14ac:dyDescent="0.3">
      <c r="A4065" s="21" t="s">
        <v>34</v>
      </c>
      <c r="B4065" s="21" t="s">
        <v>1454</v>
      </c>
      <c r="C4065" s="21" t="s">
        <v>1454</v>
      </c>
      <c r="D4065" s="21" t="s">
        <v>36</v>
      </c>
      <c r="E4065" s="21" t="s">
        <v>194</v>
      </c>
      <c r="F4065" s="21" t="s">
        <v>244</v>
      </c>
      <c r="G4065" s="21" t="s">
        <v>245</v>
      </c>
      <c r="H4065" s="21" t="s">
        <v>1027</v>
      </c>
      <c r="I4065" s="21" t="s">
        <v>1210</v>
      </c>
      <c r="J4065" s="21" t="s">
        <v>142</v>
      </c>
      <c r="K4065" s="21" t="s">
        <v>745</v>
      </c>
      <c r="L4065" s="21" t="s">
        <v>1891</v>
      </c>
      <c r="M4065" s="21" t="s">
        <v>1891</v>
      </c>
      <c r="N4065" s="21" t="s">
        <v>63</v>
      </c>
      <c r="O4065" s="22">
        <v>12</v>
      </c>
      <c r="P4065" s="22">
        <v>1509</v>
      </c>
      <c r="Q4065" s="21" t="s">
        <v>519</v>
      </c>
      <c r="R4065" s="103">
        <f t="shared" si="63"/>
        <v>18108</v>
      </c>
      <c r="S4065" s="22">
        <v>1509</v>
      </c>
      <c r="T4065" s="22">
        <v>0</v>
      </c>
      <c r="U4065" s="22">
        <v>3018</v>
      </c>
      <c r="V4065" s="22">
        <v>3018</v>
      </c>
      <c r="W4065" s="22">
        <v>4527</v>
      </c>
      <c r="X4065" s="22">
        <v>1509</v>
      </c>
      <c r="Y4065" s="22">
        <v>1509</v>
      </c>
      <c r="Z4065" s="22">
        <v>0</v>
      </c>
      <c r="AA4065" s="22">
        <v>1509</v>
      </c>
      <c r="AB4065" s="22">
        <v>0</v>
      </c>
      <c r="AC4065" s="22">
        <v>1509</v>
      </c>
      <c r="AD4065" s="22">
        <v>0</v>
      </c>
    </row>
    <row r="4066" spans="1:30" s="1" customFormat="1" ht="15" customHeight="1" x14ac:dyDescent="0.3">
      <c r="A4066" s="21" t="s">
        <v>34</v>
      </c>
      <c r="B4066" s="21" t="s">
        <v>1454</v>
      </c>
      <c r="C4066" s="21" t="s">
        <v>1454</v>
      </c>
      <c r="D4066" s="21" t="s">
        <v>36</v>
      </c>
      <c r="E4066" s="21" t="s">
        <v>194</v>
      </c>
      <c r="F4066" s="21" t="s">
        <v>244</v>
      </c>
      <c r="G4066" s="21" t="s">
        <v>245</v>
      </c>
      <c r="H4066" s="21" t="s">
        <v>1027</v>
      </c>
      <c r="I4066" s="21" t="s">
        <v>1210</v>
      </c>
      <c r="J4066" s="21" t="s">
        <v>72</v>
      </c>
      <c r="K4066" s="21" t="s">
        <v>1104</v>
      </c>
      <c r="L4066" s="21" t="s">
        <v>1891</v>
      </c>
      <c r="M4066" s="21" t="s">
        <v>1891</v>
      </c>
      <c r="N4066" s="21" t="s">
        <v>44</v>
      </c>
      <c r="O4066" s="22">
        <v>3</v>
      </c>
      <c r="P4066" s="22">
        <v>292</v>
      </c>
      <c r="Q4066" s="21" t="s">
        <v>519</v>
      </c>
      <c r="R4066" s="103">
        <f t="shared" si="63"/>
        <v>876</v>
      </c>
      <c r="S4066" s="22">
        <v>0</v>
      </c>
      <c r="T4066" s="22">
        <v>0</v>
      </c>
      <c r="U4066" s="22">
        <v>292</v>
      </c>
      <c r="V4066" s="22">
        <v>292</v>
      </c>
      <c r="W4066" s="22">
        <v>292</v>
      </c>
      <c r="X4066" s="22">
        <v>0</v>
      </c>
      <c r="Y4066" s="22">
        <v>0</v>
      </c>
      <c r="Z4066" s="22">
        <v>0</v>
      </c>
      <c r="AA4066" s="22">
        <v>0</v>
      </c>
      <c r="AB4066" s="22">
        <v>0</v>
      </c>
      <c r="AC4066" s="22">
        <v>0</v>
      </c>
      <c r="AD4066" s="22">
        <v>0</v>
      </c>
    </row>
    <row r="4067" spans="1:30" s="1" customFormat="1" ht="15" customHeight="1" x14ac:dyDescent="0.3">
      <c r="A4067" s="21" t="s">
        <v>34</v>
      </c>
      <c r="B4067" s="21" t="s">
        <v>1454</v>
      </c>
      <c r="C4067" s="21" t="s">
        <v>1454</v>
      </c>
      <c r="D4067" s="21" t="s">
        <v>36</v>
      </c>
      <c r="E4067" s="21" t="s">
        <v>194</v>
      </c>
      <c r="F4067" s="21" t="s">
        <v>244</v>
      </c>
      <c r="G4067" s="21" t="s">
        <v>245</v>
      </c>
      <c r="H4067" s="21" t="s">
        <v>1027</v>
      </c>
      <c r="I4067" s="21" t="s">
        <v>1210</v>
      </c>
      <c r="J4067" s="21" t="s">
        <v>150</v>
      </c>
      <c r="K4067" s="21" t="s">
        <v>151</v>
      </c>
      <c r="L4067" s="21" t="s">
        <v>1891</v>
      </c>
      <c r="M4067" s="21" t="s">
        <v>1891</v>
      </c>
      <c r="N4067" s="21" t="s">
        <v>48</v>
      </c>
      <c r="O4067" s="22">
        <v>72</v>
      </c>
      <c r="P4067" s="22">
        <v>5</v>
      </c>
      <c r="Q4067" s="21" t="s">
        <v>519</v>
      </c>
      <c r="R4067" s="103">
        <f t="shared" si="63"/>
        <v>360</v>
      </c>
      <c r="S4067" s="22">
        <v>60</v>
      </c>
      <c r="T4067" s="22">
        <v>0</v>
      </c>
      <c r="U4067" s="22">
        <v>60</v>
      </c>
      <c r="V4067" s="22">
        <v>0</v>
      </c>
      <c r="W4067" s="22">
        <v>60</v>
      </c>
      <c r="X4067" s="22">
        <v>0</v>
      </c>
      <c r="Y4067" s="22">
        <v>60</v>
      </c>
      <c r="Z4067" s="22">
        <v>0</v>
      </c>
      <c r="AA4067" s="22">
        <v>60</v>
      </c>
      <c r="AB4067" s="22">
        <v>0</v>
      </c>
      <c r="AC4067" s="22">
        <v>60</v>
      </c>
      <c r="AD4067" s="22">
        <v>0</v>
      </c>
    </row>
    <row r="4068" spans="1:30" s="1" customFormat="1" ht="15" customHeight="1" x14ac:dyDescent="0.3">
      <c r="A4068" s="21" t="s">
        <v>34</v>
      </c>
      <c r="B4068" s="21" t="s">
        <v>1454</v>
      </c>
      <c r="C4068" s="21" t="s">
        <v>1454</v>
      </c>
      <c r="D4068" s="21" t="s">
        <v>36</v>
      </c>
      <c r="E4068" s="21" t="s">
        <v>194</v>
      </c>
      <c r="F4068" s="21" t="s">
        <v>244</v>
      </c>
      <c r="G4068" s="21" t="s">
        <v>245</v>
      </c>
      <c r="H4068" s="21" t="s">
        <v>1027</v>
      </c>
      <c r="I4068" s="21" t="s">
        <v>1210</v>
      </c>
      <c r="J4068" s="21" t="s">
        <v>152</v>
      </c>
      <c r="K4068" s="21" t="s">
        <v>153</v>
      </c>
      <c r="L4068" s="21" t="s">
        <v>1891</v>
      </c>
      <c r="M4068" s="21" t="s">
        <v>1891</v>
      </c>
      <c r="N4068" s="21" t="s">
        <v>48</v>
      </c>
      <c r="O4068" s="22">
        <v>72</v>
      </c>
      <c r="P4068" s="22">
        <v>5</v>
      </c>
      <c r="Q4068" s="21" t="s">
        <v>519</v>
      </c>
      <c r="R4068" s="103">
        <f t="shared" si="63"/>
        <v>360</v>
      </c>
      <c r="S4068" s="22">
        <v>0</v>
      </c>
      <c r="T4068" s="22">
        <v>60</v>
      </c>
      <c r="U4068" s="22">
        <v>0</v>
      </c>
      <c r="V4068" s="22">
        <v>60</v>
      </c>
      <c r="W4068" s="22">
        <v>0</v>
      </c>
      <c r="X4068" s="22">
        <v>60</v>
      </c>
      <c r="Y4068" s="22">
        <v>0</v>
      </c>
      <c r="Z4068" s="22">
        <v>60</v>
      </c>
      <c r="AA4068" s="22">
        <v>0</v>
      </c>
      <c r="AB4068" s="22">
        <v>60</v>
      </c>
      <c r="AC4068" s="22">
        <v>0</v>
      </c>
      <c r="AD4068" s="22">
        <v>60</v>
      </c>
    </row>
    <row r="4069" spans="1:30" s="1" customFormat="1" ht="15" customHeight="1" x14ac:dyDescent="0.3">
      <c r="A4069" s="21" t="s">
        <v>34</v>
      </c>
      <c r="B4069" s="21" t="s">
        <v>1454</v>
      </c>
      <c r="C4069" s="21" t="s">
        <v>1454</v>
      </c>
      <c r="D4069" s="21" t="s">
        <v>36</v>
      </c>
      <c r="E4069" s="21" t="s">
        <v>194</v>
      </c>
      <c r="F4069" s="21" t="s">
        <v>244</v>
      </c>
      <c r="G4069" s="21" t="s">
        <v>245</v>
      </c>
      <c r="H4069" s="21" t="s">
        <v>1027</v>
      </c>
      <c r="I4069" s="21" t="s">
        <v>1210</v>
      </c>
      <c r="J4069" s="21" t="s">
        <v>817</v>
      </c>
      <c r="K4069" s="21" t="s">
        <v>1034</v>
      </c>
      <c r="L4069" s="21" t="s">
        <v>1891</v>
      </c>
      <c r="M4069" s="21" t="s">
        <v>1891</v>
      </c>
      <c r="N4069" s="21" t="s">
        <v>48</v>
      </c>
      <c r="O4069" s="22">
        <v>72</v>
      </c>
      <c r="P4069" s="22">
        <v>5</v>
      </c>
      <c r="Q4069" s="21" t="s">
        <v>519</v>
      </c>
      <c r="R4069" s="103">
        <f t="shared" si="63"/>
        <v>360</v>
      </c>
      <c r="S4069" s="22">
        <v>60</v>
      </c>
      <c r="T4069" s="22">
        <v>0</v>
      </c>
      <c r="U4069" s="22">
        <v>60</v>
      </c>
      <c r="V4069" s="22">
        <v>0</v>
      </c>
      <c r="W4069" s="22">
        <v>60</v>
      </c>
      <c r="X4069" s="22">
        <v>0</v>
      </c>
      <c r="Y4069" s="22">
        <v>60</v>
      </c>
      <c r="Z4069" s="22">
        <v>0</v>
      </c>
      <c r="AA4069" s="22">
        <v>60</v>
      </c>
      <c r="AB4069" s="22">
        <v>0</v>
      </c>
      <c r="AC4069" s="22">
        <v>60</v>
      </c>
      <c r="AD4069" s="22">
        <v>0</v>
      </c>
    </row>
    <row r="4070" spans="1:30" s="1" customFormat="1" ht="15" customHeight="1" x14ac:dyDescent="0.3">
      <c r="A4070" s="21" t="s">
        <v>34</v>
      </c>
      <c r="B4070" s="21" t="s">
        <v>1454</v>
      </c>
      <c r="C4070" s="21" t="s">
        <v>1454</v>
      </c>
      <c r="D4070" s="21" t="s">
        <v>36</v>
      </c>
      <c r="E4070" s="21" t="s">
        <v>194</v>
      </c>
      <c r="F4070" s="21" t="s">
        <v>244</v>
      </c>
      <c r="G4070" s="21" t="s">
        <v>245</v>
      </c>
      <c r="H4070" s="21" t="s">
        <v>1027</v>
      </c>
      <c r="I4070" s="21" t="s">
        <v>1210</v>
      </c>
      <c r="J4070" s="21" t="s">
        <v>51</v>
      </c>
      <c r="K4070" s="21" t="s">
        <v>52</v>
      </c>
      <c r="L4070" s="21" t="s">
        <v>1891</v>
      </c>
      <c r="M4070" s="21" t="s">
        <v>1891</v>
      </c>
      <c r="N4070" s="21" t="s">
        <v>48</v>
      </c>
      <c r="O4070" s="22">
        <v>48</v>
      </c>
      <c r="P4070" s="22">
        <v>6</v>
      </c>
      <c r="Q4070" s="21" t="s">
        <v>519</v>
      </c>
      <c r="R4070" s="103">
        <f t="shared" si="63"/>
        <v>288</v>
      </c>
      <c r="S4070" s="22">
        <v>144</v>
      </c>
      <c r="T4070" s="22">
        <v>0</v>
      </c>
      <c r="U4070" s="22">
        <v>0</v>
      </c>
      <c r="V4070" s="22">
        <v>0</v>
      </c>
      <c r="W4070" s="22">
        <v>0</v>
      </c>
      <c r="X4070" s="22">
        <v>72</v>
      </c>
      <c r="Y4070" s="22">
        <v>0</v>
      </c>
      <c r="Z4070" s="22">
        <v>0</v>
      </c>
      <c r="AA4070" s="22">
        <v>72</v>
      </c>
      <c r="AB4070" s="22">
        <v>0</v>
      </c>
      <c r="AC4070" s="22">
        <v>0</v>
      </c>
      <c r="AD4070" s="22">
        <v>0</v>
      </c>
    </row>
    <row r="4071" spans="1:30" s="1" customFormat="1" ht="15" customHeight="1" x14ac:dyDescent="0.3">
      <c r="A4071" s="21" t="s">
        <v>34</v>
      </c>
      <c r="B4071" s="21" t="s">
        <v>1454</v>
      </c>
      <c r="C4071" s="21" t="s">
        <v>1454</v>
      </c>
      <c r="D4071" s="21" t="s">
        <v>36</v>
      </c>
      <c r="E4071" s="21" t="s">
        <v>194</v>
      </c>
      <c r="F4071" s="21" t="s">
        <v>244</v>
      </c>
      <c r="G4071" s="21" t="s">
        <v>245</v>
      </c>
      <c r="H4071" s="21" t="s">
        <v>1027</v>
      </c>
      <c r="I4071" s="21" t="s">
        <v>1210</v>
      </c>
      <c r="J4071" s="21" t="s">
        <v>196</v>
      </c>
      <c r="K4071" s="21" t="s">
        <v>197</v>
      </c>
      <c r="L4071" s="21" t="s">
        <v>1891</v>
      </c>
      <c r="M4071" s="21" t="s">
        <v>1891</v>
      </c>
      <c r="N4071" s="21" t="s">
        <v>48</v>
      </c>
      <c r="O4071" s="22">
        <v>36</v>
      </c>
      <c r="P4071" s="22">
        <v>6.3888888888888893</v>
      </c>
      <c r="Q4071" s="21" t="s">
        <v>519</v>
      </c>
      <c r="R4071" s="103">
        <f t="shared" si="63"/>
        <v>230</v>
      </c>
      <c r="S4071" s="22">
        <v>0</v>
      </c>
      <c r="T4071" s="22">
        <v>77</v>
      </c>
      <c r="U4071" s="22">
        <v>0</v>
      </c>
      <c r="V4071" s="22">
        <v>0</v>
      </c>
      <c r="W4071" s="22">
        <v>77</v>
      </c>
      <c r="X4071" s="22">
        <v>0</v>
      </c>
      <c r="Y4071" s="22">
        <v>0</v>
      </c>
      <c r="Z4071" s="22">
        <v>0</v>
      </c>
      <c r="AA4071" s="22">
        <v>0</v>
      </c>
      <c r="AB4071" s="22">
        <v>76</v>
      </c>
      <c r="AC4071" s="22">
        <v>0</v>
      </c>
      <c r="AD4071" s="22">
        <v>0</v>
      </c>
    </row>
    <row r="4072" spans="1:30" s="1" customFormat="1" ht="15" customHeight="1" x14ac:dyDescent="0.3">
      <c r="A4072" s="21" t="s">
        <v>34</v>
      </c>
      <c r="B4072" s="21" t="s">
        <v>1454</v>
      </c>
      <c r="C4072" s="21" t="s">
        <v>1454</v>
      </c>
      <c r="D4072" s="21" t="s">
        <v>36</v>
      </c>
      <c r="E4072" s="21" t="s">
        <v>194</v>
      </c>
      <c r="F4072" s="21" t="s">
        <v>244</v>
      </c>
      <c r="G4072" s="21" t="s">
        <v>245</v>
      </c>
      <c r="H4072" s="21" t="s">
        <v>1027</v>
      </c>
      <c r="I4072" s="21" t="s">
        <v>1210</v>
      </c>
      <c r="J4072" s="21" t="s">
        <v>972</v>
      </c>
      <c r="K4072" s="21" t="s">
        <v>1959</v>
      </c>
      <c r="L4072" s="21" t="s">
        <v>1891</v>
      </c>
      <c r="M4072" s="21" t="s">
        <v>1891</v>
      </c>
      <c r="N4072" s="21" t="s">
        <v>48</v>
      </c>
      <c r="O4072" s="22">
        <v>6</v>
      </c>
      <c r="P4072" s="22">
        <v>29</v>
      </c>
      <c r="Q4072" s="21" t="s">
        <v>519</v>
      </c>
      <c r="R4072" s="103">
        <f t="shared" si="63"/>
        <v>174</v>
      </c>
      <c r="S4072" s="22">
        <v>58</v>
      </c>
      <c r="T4072" s="22">
        <v>0</v>
      </c>
      <c r="U4072" s="22">
        <v>0</v>
      </c>
      <c r="V4072" s="22">
        <v>0</v>
      </c>
      <c r="W4072" s="22">
        <v>58</v>
      </c>
      <c r="X4072" s="22">
        <v>0</v>
      </c>
      <c r="Y4072" s="22">
        <v>0</v>
      </c>
      <c r="Z4072" s="22">
        <v>0</v>
      </c>
      <c r="AA4072" s="22">
        <v>58</v>
      </c>
      <c r="AB4072" s="22">
        <v>0</v>
      </c>
      <c r="AC4072" s="22">
        <v>0</v>
      </c>
      <c r="AD4072" s="22">
        <v>0</v>
      </c>
    </row>
    <row r="4073" spans="1:30" s="1" customFormat="1" ht="15" customHeight="1" x14ac:dyDescent="0.3">
      <c r="A4073" s="21" t="s">
        <v>34</v>
      </c>
      <c r="B4073" s="21" t="s">
        <v>1454</v>
      </c>
      <c r="C4073" s="21" t="s">
        <v>1454</v>
      </c>
      <c r="D4073" s="21" t="s">
        <v>36</v>
      </c>
      <c r="E4073" s="21" t="s">
        <v>194</v>
      </c>
      <c r="F4073" s="21" t="s">
        <v>244</v>
      </c>
      <c r="G4073" s="21" t="s">
        <v>245</v>
      </c>
      <c r="H4073" s="21" t="s">
        <v>1027</v>
      </c>
      <c r="I4073" s="21" t="s">
        <v>1210</v>
      </c>
      <c r="J4073" s="21" t="s">
        <v>116</v>
      </c>
      <c r="K4073" s="21" t="s">
        <v>117</v>
      </c>
      <c r="L4073" s="21" t="s">
        <v>1891</v>
      </c>
      <c r="M4073" s="21" t="s">
        <v>1891</v>
      </c>
      <c r="N4073" s="21" t="s">
        <v>48</v>
      </c>
      <c r="O4073" s="22">
        <v>12</v>
      </c>
      <c r="P4073" s="22">
        <v>19.75</v>
      </c>
      <c r="Q4073" s="21" t="s">
        <v>519</v>
      </c>
      <c r="R4073" s="103">
        <f t="shared" si="63"/>
        <v>237</v>
      </c>
      <c r="S4073" s="22">
        <v>0</v>
      </c>
      <c r="T4073" s="22">
        <v>0</v>
      </c>
      <c r="U4073" s="22">
        <v>159</v>
      </c>
      <c r="V4073" s="22">
        <v>0</v>
      </c>
      <c r="W4073" s="22">
        <v>39</v>
      </c>
      <c r="X4073" s="22">
        <v>0</v>
      </c>
      <c r="Y4073" s="22">
        <v>0</v>
      </c>
      <c r="Z4073" s="22">
        <v>39</v>
      </c>
      <c r="AA4073" s="22">
        <v>0</v>
      </c>
      <c r="AB4073" s="22">
        <v>0</v>
      </c>
      <c r="AC4073" s="22">
        <v>0</v>
      </c>
      <c r="AD4073" s="22">
        <v>0</v>
      </c>
    </row>
    <row r="4074" spans="1:30" s="1" customFormat="1" ht="15" customHeight="1" x14ac:dyDescent="0.3">
      <c r="A4074" s="21" t="s">
        <v>34</v>
      </c>
      <c r="B4074" s="21" t="s">
        <v>1454</v>
      </c>
      <c r="C4074" s="21" t="s">
        <v>1454</v>
      </c>
      <c r="D4074" s="21" t="s">
        <v>36</v>
      </c>
      <c r="E4074" s="21" t="s">
        <v>194</v>
      </c>
      <c r="F4074" s="21" t="s">
        <v>244</v>
      </c>
      <c r="G4074" s="21" t="s">
        <v>245</v>
      </c>
      <c r="H4074" s="21" t="s">
        <v>1027</v>
      </c>
      <c r="I4074" s="21" t="s">
        <v>1210</v>
      </c>
      <c r="J4074" s="21" t="s">
        <v>1110</v>
      </c>
      <c r="K4074" s="21" t="s">
        <v>1111</v>
      </c>
      <c r="L4074" s="21" t="s">
        <v>1891</v>
      </c>
      <c r="M4074" s="21" t="s">
        <v>1891</v>
      </c>
      <c r="N4074" s="21" t="s">
        <v>63</v>
      </c>
      <c r="O4074" s="22">
        <v>30</v>
      </c>
      <c r="P4074" s="22">
        <v>5.8</v>
      </c>
      <c r="Q4074" s="21" t="s">
        <v>519</v>
      </c>
      <c r="R4074" s="103">
        <f t="shared" si="63"/>
        <v>174</v>
      </c>
      <c r="S4074" s="22">
        <v>0</v>
      </c>
      <c r="T4074" s="22">
        <v>58</v>
      </c>
      <c r="U4074" s="22">
        <v>0</v>
      </c>
      <c r="V4074" s="22">
        <v>0</v>
      </c>
      <c r="W4074" s="22">
        <v>0</v>
      </c>
      <c r="X4074" s="22">
        <v>58</v>
      </c>
      <c r="Y4074" s="22">
        <v>0</v>
      </c>
      <c r="Z4074" s="22">
        <v>0</v>
      </c>
      <c r="AA4074" s="22">
        <v>0</v>
      </c>
      <c r="AB4074" s="22">
        <v>58</v>
      </c>
      <c r="AC4074" s="22">
        <v>0</v>
      </c>
      <c r="AD4074" s="22">
        <v>0</v>
      </c>
    </row>
    <row r="4075" spans="1:30" s="1" customFormat="1" ht="15" customHeight="1" x14ac:dyDescent="0.3">
      <c r="A4075" s="21" t="s">
        <v>34</v>
      </c>
      <c r="B4075" s="21" t="s">
        <v>1454</v>
      </c>
      <c r="C4075" s="21" t="s">
        <v>1454</v>
      </c>
      <c r="D4075" s="21" t="s">
        <v>36</v>
      </c>
      <c r="E4075" s="21" t="s">
        <v>194</v>
      </c>
      <c r="F4075" s="21" t="s">
        <v>244</v>
      </c>
      <c r="G4075" s="21" t="s">
        <v>245</v>
      </c>
      <c r="H4075" s="21" t="s">
        <v>1027</v>
      </c>
      <c r="I4075" s="21" t="s">
        <v>1210</v>
      </c>
      <c r="J4075" s="21" t="s">
        <v>177</v>
      </c>
      <c r="K4075" s="21" t="s">
        <v>178</v>
      </c>
      <c r="L4075" s="21" t="s">
        <v>1891</v>
      </c>
      <c r="M4075" s="21" t="s">
        <v>1891</v>
      </c>
      <c r="N4075" s="21" t="s">
        <v>253</v>
      </c>
      <c r="O4075" s="22">
        <v>10</v>
      </c>
      <c r="P4075" s="22">
        <v>40.5</v>
      </c>
      <c r="Q4075" s="21" t="s">
        <v>519</v>
      </c>
      <c r="R4075" s="103">
        <f t="shared" si="63"/>
        <v>405</v>
      </c>
      <c r="S4075" s="22">
        <v>0</v>
      </c>
      <c r="T4075" s="22">
        <v>81</v>
      </c>
      <c r="U4075" s="22">
        <v>0</v>
      </c>
      <c r="V4075" s="22">
        <v>81</v>
      </c>
      <c r="W4075" s="22">
        <v>0</v>
      </c>
      <c r="X4075" s="22">
        <v>81</v>
      </c>
      <c r="Y4075" s="22">
        <v>0</v>
      </c>
      <c r="Z4075" s="22">
        <v>81</v>
      </c>
      <c r="AA4075" s="22">
        <v>0</v>
      </c>
      <c r="AB4075" s="22">
        <v>81</v>
      </c>
      <c r="AC4075" s="22">
        <v>0</v>
      </c>
      <c r="AD4075" s="22">
        <v>0</v>
      </c>
    </row>
    <row r="4076" spans="1:30" s="1" customFormat="1" ht="15" customHeight="1" x14ac:dyDescent="0.3">
      <c r="A4076" s="21" t="s">
        <v>34</v>
      </c>
      <c r="B4076" s="21" t="s">
        <v>1454</v>
      </c>
      <c r="C4076" s="21" t="s">
        <v>1454</v>
      </c>
      <c r="D4076" s="21" t="s">
        <v>36</v>
      </c>
      <c r="E4076" s="21" t="s">
        <v>194</v>
      </c>
      <c r="F4076" s="21" t="s">
        <v>244</v>
      </c>
      <c r="G4076" s="21" t="s">
        <v>245</v>
      </c>
      <c r="H4076" s="21" t="s">
        <v>1027</v>
      </c>
      <c r="I4076" s="21" t="s">
        <v>1210</v>
      </c>
      <c r="J4076" s="21" t="s">
        <v>132</v>
      </c>
      <c r="K4076" s="21" t="s">
        <v>133</v>
      </c>
      <c r="L4076" s="21" t="s">
        <v>1891</v>
      </c>
      <c r="M4076" s="21" t="s">
        <v>1891</v>
      </c>
      <c r="N4076" s="21" t="s">
        <v>48</v>
      </c>
      <c r="O4076" s="22">
        <v>10</v>
      </c>
      <c r="P4076" s="22">
        <v>13.9</v>
      </c>
      <c r="Q4076" s="21" t="s">
        <v>519</v>
      </c>
      <c r="R4076" s="103">
        <f t="shared" si="63"/>
        <v>139</v>
      </c>
      <c r="S4076" s="22">
        <v>0</v>
      </c>
      <c r="T4076" s="22">
        <v>56</v>
      </c>
      <c r="U4076" s="22">
        <v>0</v>
      </c>
      <c r="V4076" s="22">
        <v>43</v>
      </c>
      <c r="W4076" s="22">
        <v>0</v>
      </c>
      <c r="X4076" s="22">
        <v>27</v>
      </c>
      <c r="Y4076" s="22">
        <v>0</v>
      </c>
      <c r="Z4076" s="22">
        <v>0</v>
      </c>
      <c r="AA4076" s="22">
        <v>0</v>
      </c>
      <c r="AB4076" s="22">
        <v>13</v>
      </c>
      <c r="AC4076" s="22">
        <v>0</v>
      </c>
      <c r="AD4076" s="22">
        <v>0</v>
      </c>
    </row>
    <row r="4077" spans="1:30" s="1" customFormat="1" ht="15" customHeight="1" x14ac:dyDescent="0.3">
      <c r="A4077" s="21" t="s">
        <v>34</v>
      </c>
      <c r="B4077" s="21" t="s">
        <v>1454</v>
      </c>
      <c r="C4077" s="21" t="s">
        <v>1454</v>
      </c>
      <c r="D4077" s="21" t="s">
        <v>36</v>
      </c>
      <c r="E4077" s="21" t="s">
        <v>194</v>
      </c>
      <c r="F4077" s="21" t="s">
        <v>244</v>
      </c>
      <c r="G4077" s="21" t="s">
        <v>245</v>
      </c>
      <c r="H4077" s="21" t="s">
        <v>1027</v>
      </c>
      <c r="I4077" s="21" t="s">
        <v>1210</v>
      </c>
      <c r="J4077" s="21" t="s">
        <v>550</v>
      </c>
      <c r="K4077" s="21" t="s">
        <v>643</v>
      </c>
      <c r="L4077" s="21" t="s">
        <v>1891</v>
      </c>
      <c r="M4077" s="21" t="s">
        <v>1891</v>
      </c>
      <c r="N4077" s="21" t="s">
        <v>48</v>
      </c>
      <c r="O4077" s="22">
        <v>10</v>
      </c>
      <c r="P4077" s="22">
        <v>13.9</v>
      </c>
      <c r="Q4077" s="21" t="s">
        <v>519</v>
      </c>
      <c r="R4077" s="103">
        <f t="shared" si="63"/>
        <v>139</v>
      </c>
      <c r="S4077" s="22">
        <v>0</v>
      </c>
      <c r="T4077" s="22">
        <v>56</v>
      </c>
      <c r="U4077" s="22">
        <v>0</v>
      </c>
      <c r="V4077" s="22">
        <v>42</v>
      </c>
      <c r="W4077" s="22">
        <v>0</v>
      </c>
      <c r="X4077" s="22">
        <v>28</v>
      </c>
      <c r="Y4077" s="22">
        <v>0</v>
      </c>
      <c r="Z4077" s="22">
        <v>0</v>
      </c>
      <c r="AA4077" s="22">
        <v>0</v>
      </c>
      <c r="AB4077" s="22">
        <v>13</v>
      </c>
      <c r="AC4077" s="22">
        <v>0</v>
      </c>
      <c r="AD4077" s="22">
        <v>0</v>
      </c>
    </row>
    <row r="4078" spans="1:30" s="1" customFormat="1" ht="15" customHeight="1" x14ac:dyDescent="0.3">
      <c r="A4078" s="21" t="s">
        <v>34</v>
      </c>
      <c r="B4078" s="21" t="s">
        <v>1454</v>
      </c>
      <c r="C4078" s="21" t="s">
        <v>1454</v>
      </c>
      <c r="D4078" s="21" t="s">
        <v>36</v>
      </c>
      <c r="E4078" s="21" t="s">
        <v>194</v>
      </c>
      <c r="F4078" s="21" t="s">
        <v>244</v>
      </c>
      <c r="G4078" s="21" t="s">
        <v>245</v>
      </c>
      <c r="H4078" s="21" t="s">
        <v>1027</v>
      </c>
      <c r="I4078" s="21" t="s">
        <v>1210</v>
      </c>
      <c r="J4078" s="21" t="s">
        <v>134</v>
      </c>
      <c r="K4078" s="21" t="s">
        <v>135</v>
      </c>
      <c r="L4078" s="21" t="s">
        <v>1891</v>
      </c>
      <c r="M4078" s="21" t="s">
        <v>1891</v>
      </c>
      <c r="N4078" s="21" t="s">
        <v>48</v>
      </c>
      <c r="O4078" s="22">
        <v>10</v>
      </c>
      <c r="P4078" s="22">
        <v>13.9</v>
      </c>
      <c r="Q4078" s="21" t="s">
        <v>519</v>
      </c>
      <c r="R4078" s="103">
        <f t="shared" si="63"/>
        <v>139</v>
      </c>
      <c r="S4078" s="22">
        <v>0</v>
      </c>
      <c r="T4078" s="22">
        <v>56</v>
      </c>
      <c r="U4078" s="22">
        <v>0</v>
      </c>
      <c r="V4078" s="22">
        <v>42</v>
      </c>
      <c r="W4078" s="22">
        <v>0</v>
      </c>
      <c r="X4078" s="22">
        <v>28</v>
      </c>
      <c r="Y4078" s="22">
        <v>0</v>
      </c>
      <c r="Z4078" s="22">
        <v>0</v>
      </c>
      <c r="AA4078" s="22">
        <v>0</v>
      </c>
      <c r="AB4078" s="22">
        <v>13</v>
      </c>
      <c r="AC4078" s="22">
        <v>0</v>
      </c>
      <c r="AD4078" s="22">
        <v>0</v>
      </c>
    </row>
    <row r="4079" spans="1:30" s="1" customFormat="1" ht="15" customHeight="1" x14ac:dyDescent="0.3">
      <c r="A4079" s="21" t="s">
        <v>34</v>
      </c>
      <c r="B4079" s="21" t="s">
        <v>1454</v>
      </c>
      <c r="C4079" s="21" t="s">
        <v>1454</v>
      </c>
      <c r="D4079" s="21" t="s">
        <v>36</v>
      </c>
      <c r="E4079" s="21" t="s">
        <v>194</v>
      </c>
      <c r="F4079" s="21" t="s">
        <v>244</v>
      </c>
      <c r="G4079" s="21" t="s">
        <v>245</v>
      </c>
      <c r="H4079" s="21" t="s">
        <v>1027</v>
      </c>
      <c r="I4079" s="21" t="s">
        <v>1210</v>
      </c>
      <c r="J4079" s="21" t="s">
        <v>531</v>
      </c>
      <c r="K4079" s="21" t="s">
        <v>613</v>
      </c>
      <c r="L4079" s="21" t="s">
        <v>1891</v>
      </c>
      <c r="M4079" s="21" t="s">
        <v>1891</v>
      </c>
      <c r="N4079" s="21" t="s">
        <v>63</v>
      </c>
      <c r="O4079" s="22">
        <v>6</v>
      </c>
      <c r="P4079" s="22">
        <v>23.166666666666668</v>
      </c>
      <c r="Q4079" s="21" t="s">
        <v>519</v>
      </c>
      <c r="R4079" s="103">
        <f t="shared" si="63"/>
        <v>139</v>
      </c>
      <c r="S4079" s="22">
        <v>0</v>
      </c>
      <c r="T4079" s="22">
        <v>70</v>
      </c>
      <c r="U4079" s="22">
        <v>0</v>
      </c>
      <c r="V4079" s="22">
        <v>23</v>
      </c>
      <c r="W4079" s="22">
        <v>23</v>
      </c>
      <c r="X4079" s="22">
        <v>23</v>
      </c>
      <c r="Y4079" s="22">
        <v>0</v>
      </c>
      <c r="Z4079" s="22">
        <v>0</v>
      </c>
      <c r="AA4079" s="22">
        <v>0</v>
      </c>
      <c r="AB4079" s="22">
        <v>0</v>
      </c>
      <c r="AC4079" s="22">
        <v>0</v>
      </c>
      <c r="AD4079" s="22">
        <v>0</v>
      </c>
    </row>
    <row r="4080" spans="1:30" s="1" customFormat="1" ht="15" customHeight="1" x14ac:dyDescent="0.3">
      <c r="A4080" s="21" t="s">
        <v>34</v>
      </c>
      <c r="B4080" s="21" t="s">
        <v>1454</v>
      </c>
      <c r="C4080" s="21" t="s">
        <v>1454</v>
      </c>
      <c r="D4080" s="21" t="s">
        <v>36</v>
      </c>
      <c r="E4080" s="21" t="s">
        <v>194</v>
      </c>
      <c r="F4080" s="21" t="s">
        <v>244</v>
      </c>
      <c r="G4080" s="21" t="s">
        <v>245</v>
      </c>
      <c r="H4080" s="21" t="s">
        <v>1027</v>
      </c>
      <c r="I4080" s="21" t="s">
        <v>1210</v>
      </c>
      <c r="J4080" s="21" t="s">
        <v>553</v>
      </c>
      <c r="K4080" s="21" t="s">
        <v>554</v>
      </c>
      <c r="L4080" s="21" t="s">
        <v>1891</v>
      </c>
      <c r="M4080" s="21" t="s">
        <v>1891</v>
      </c>
      <c r="N4080" s="21" t="s">
        <v>63</v>
      </c>
      <c r="O4080" s="22">
        <v>12</v>
      </c>
      <c r="P4080" s="22">
        <v>23</v>
      </c>
      <c r="Q4080" s="21" t="s">
        <v>519</v>
      </c>
      <c r="R4080" s="103">
        <f t="shared" si="63"/>
        <v>276</v>
      </c>
      <c r="S4080" s="22">
        <v>0</v>
      </c>
      <c r="T4080" s="22">
        <v>46</v>
      </c>
      <c r="U4080" s="22">
        <v>46</v>
      </c>
      <c r="V4080" s="22">
        <v>46</v>
      </c>
      <c r="W4080" s="22">
        <v>0</v>
      </c>
      <c r="X4080" s="22">
        <v>46</v>
      </c>
      <c r="Y4080" s="22">
        <v>0</v>
      </c>
      <c r="Z4080" s="22">
        <v>46</v>
      </c>
      <c r="AA4080" s="22">
        <v>0</v>
      </c>
      <c r="AB4080" s="22">
        <v>46</v>
      </c>
      <c r="AC4080" s="22">
        <v>0</v>
      </c>
      <c r="AD4080" s="22">
        <v>0</v>
      </c>
    </row>
    <row r="4081" spans="1:30" s="1" customFormat="1" ht="15" customHeight="1" x14ac:dyDescent="0.3">
      <c r="A4081" s="21" t="s">
        <v>34</v>
      </c>
      <c r="B4081" s="21" t="s">
        <v>1454</v>
      </c>
      <c r="C4081" s="21" t="s">
        <v>1454</v>
      </c>
      <c r="D4081" s="21" t="s">
        <v>36</v>
      </c>
      <c r="E4081" s="21" t="s">
        <v>194</v>
      </c>
      <c r="F4081" s="21" t="s">
        <v>244</v>
      </c>
      <c r="G4081" s="21" t="s">
        <v>245</v>
      </c>
      <c r="H4081" s="21" t="s">
        <v>1027</v>
      </c>
      <c r="I4081" s="21" t="s">
        <v>1210</v>
      </c>
      <c r="J4081" s="21" t="s">
        <v>235</v>
      </c>
      <c r="K4081" s="21" t="s">
        <v>236</v>
      </c>
      <c r="L4081" s="21" t="s">
        <v>1891</v>
      </c>
      <c r="M4081" s="21" t="s">
        <v>1891</v>
      </c>
      <c r="N4081" s="21" t="s">
        <v>63</v>
      </c>
      <c r="O4081" s="22">
        <v>12</v>
      </c>
      <c r="P4081" s="22">
        <v>23</v>
      </c>
      <c r="Q4081" s="21" t="s">
        <v>519</v>
      </c>
      <c r="R4081" s="103">
        <f t="shared" si="63"/>
        <v>276</v>
      </c>
      <c r="S4081" s="22">
        <v>0</v>
      </c>
      <c r="T4081" s="22">
        <v>46</v>
      </c>
      <c r="U4081" s="22">
        <v>46</v>
      </c>
      <c r="V4081" s="22">
        <v>46</v>
      </c>
      <c r="W4081" s="22">
        <v>0</v>
      </c>
      <c r="X4081" s="22">
        <v>46</v>
      </c>
      <c r="Y4081" s="22">
        <v>0</v>
      </c>
      <c r="Z4081" s="22">
        <v>46</v>
      </c>
      <c r="AA4081" s="22">
        <v>0</v>
      </c>
      <c r="AB4081" s="22">
        <v>46</v>
      </c>
      <c r="AC4081" s="22">
        <v>0</v>
      </c>
      <c r="AD4081" s="22">
        <v>0</v>
      </c>
    </row>
    <row r="4082" spans="1:30" s="1" customFormat="1" ht="15" customHeight="1" x14ac:dyDescent="0.3">
      <c r="A4082" s="21" t="s">
        <v>34</v>
      </c>
      <c r="B4082" s="21" t="s">
        <v>1454</v>
      </c>
      <c r="C4082" s="21" t="s">
        <v>1454</v>
      </c>
      <c r="D4082" s="21" t="s">
        <v>36</v>
      </c>
      <c r="E4082" s="21" t="s">
        <v>194</v>
      </c>
      <c r="F4082" s="21" t="s">
        <v>244</v>
      </c>
      <c r="G4082" s="21" t="s">
        <v>245</v>
      </c>
      <c r="H4082" s="21" t="s">
        <v>1027</v>
      </c>
      <c r="I4082" s="21" t="s">
        <v>1210</v>
      </c>
      <c r="J4082" s="21" t="s">
        <v>1033</v>
      </c>
      <c r="K4082" s="21" t="s">
        <v>1053</v>
      </c>
      <c r="L4082" s="21" t="s">
        <v>1891</v>
      </c>
      <c r="M4082" s="21" t="s">
        <v>1891</v>
      </c>
      <c r="N4082" s="21" t="s">
        <v>48</v>
      </c>
      <c r="O4082" s="22">
        <v>1</v>
      </c>
      <c r="P4082" s="22">
        <v>100</v>
      </c>
      <c r="Q4082" s="21" t="s">
        <v>519</v>
      </c>
      <c r="R4082" s="103">
        <f t="shared" si="63"/>
        <v>100</v>
      </c>
      <c r="S4082" s="22">
        <v>0</v>
      </c>
      <c r="T4082" s="22">
        <v>100</v>
      </c>
      <c r="U4082" s="22">
        <v>0</v>
      </c>
      <c r="V4082" s="22">
        <v>0</v>
      </c>
      <c r="W4082" s="22">
        <v>0</v>
      </c>
      <c r="X4082" s="22">
        <v>0</v>
      </c>
      <c r="Y4082" s="22">
        <v>0</v>
      </c>
      <c r="Z4082" s="22">
        <v>0</v>
      </c>
      <c r="AA4082" s="22">
        <v>0</v>
      </c>
      <c r="AB4082" s="22">
        <v>0</v>
      </c>
      <c r="AC4082" s="22">
        <v>0</v>
      </c>
      <c r="AD4082" s="22">
        <v>0</v>
      </c>
    </row>
    <row r="4083" spans="1:30" s="1" customFormat="1" ht="15" customHeight="1" x14ac:dyDescent="0.3">
      <c r="A4083" s="21" t="s">
        <v>34</v>
      </c>
      <c r="B4083" s="21" t="s">
        <v>1454</v>
      </c>
      <c r="C4083" s="21" t="s">
        <v>1454</v>
      </c>
      <c r="D4083" s="21" t="s">
        <v>36</v>
      </c>
      <c r="E4083" s="21" t="s">
        <v>194</v>
      </c>
      <c r="F4083" s="21" t="s">
        <v>244</v>
      </c>
      <c r="G4083" s="21" t="s">
        <v>245</v>
      </c>
      <c r="H4083" s="21" t="s">
        <v>1027</v>
      </c>
      <c r="I4083" s="21" t="s">
        <v>1210</v>
      </c>
      <c r="J4083" s="21" t="s">
        <v>136</v>
      </c>
      <c r="K4083" s="21" t="s">
        <v>137</v>
      </c>
      <c r="L4083" s="21" t="s">
        <v>1891</v>
      </c>
      <c r="M4083" s="21" t="s">
        <v>1891</v>
      </c>
      <c r="N4083" s="21" t="s">
        <v>48</v>
      </c>
      <c r="O4083" s="22">
        <v>2</v>
      </c>
      <c r="P4083" s="22">
        <v>100</v>
      </c>
      <c r="Q4083" s="21" t="s">
        <v>519</v>
      </c>
      <c r="R4083" s="103">
        <f t="shared" si="63"/>
        <v>200</v>
      </c>
      <c r="S4083" s="22">
        <v>0</v>
      </c>
      <c r="T4083" s="22">
        <v>0</v>
      </c>
      <c r="U4083" s="22">
        <v>100</v>
      </c>
      <c r="V4083" s="22">
        <v>0</v>
      </c>
      <c r="W4083" s="22">
        <v>0</v>
      </c>
      <c r="X4083" s="22">
        <v>0</v>
      </c>
      <c r="Y4083" s="22">
        <v>100</v>
      </c>
      <c r="Z4083" s="22">
        <v>0</v>
      </c>
      <c r="AA4083" s="22">
        <v>0</v>
      </c>
      <c r="AB4083" s="22">
        <v>0</v>
      </c>
      <c r="AC4083" s="22">
        <v>0</v>
      </c>
      <c r="AD4083" s="22">
        <v>0</v>
      </c>
    </row>
    <row r="4084" spans="1:30" s="1" customFormat="1" ht="15" customHeight="1" x14ac:dyDescent="0.3">
      <c r="A4084" s="21" t="s">
        <v>34</v>
      </c>
      <c r="B4084" s="21" t="s">
        <v>1454</v>
      </c>
      <c r="C4084" s="21" t="s">
        <v>1454</v>
      </c>
      <c r="D4084" s="21" t="s">
        <v>36</v>
      </c>
      <c r="E4084" s="21" t="s">
        <v>194</v>
      </c>
      <c r="F4084" s="21" t="s">
        <v>244</v>
      </c>
      <c r="G4084" s="21" t="s">
        <v>245</v>
      </c>
      <c r="H4084" s="21" t="s">
        <v>1027</v>
      </c>
      <c r="I4084" s="21" t="s">
        <v>1210</v>
      </c>
      <c r="J4084" s="21" t="s">
        <v>200</v>
      </c>
      <c r="K4084" s="21" t="s">
        <v>201</v>
      </c>
      <c r="L4084" s="21" t="s">
        <v>1891</v>
      </c>
      <c r="M4084" s="21" t="s">
        <v>1891</v>
      </c>
      <c r="N4084" s="21" t="s">
        <v>48</v>
      </c>
      <c r="O4084" s="22">
        <v>3</v>
      </c>
      <c r="P4084" s="22">
        <v>87</v>
      </c>
      <c r="Q4084" s="21" t="s">
        <v>519</v>
      </c>
      <c r="R4084" s="103">
        <f t="shared" si="63"/>
        <v>261</v>
      </c>
      <c r="S4084" s="22">
        <v>0</v>
      </c>
      <c r="T4084" s="22">
        <v>87</v>
      </c>
      <c r="U4084" s="22">
        <v>87</v>
      </c>
      <c r="V4084" s="22">
        <v>87</v>
      </c>
      <c r="W4084" s="22">
        <v>0</v>
      </c>
      <c r="X4084" s="22">
        <v>0</v>
      </c>
      <c r="Y4084" s="22">
        <v>0</v>
      </c>
      <c r="Z4084" s="22">
        <v>0</v>
      </c>
      <c r="AA4084" s="22">
        <v>0</v>
      </c>
      <c r="AB4084" s="22">
        <v>0</v>
      </c>
      <c r="AC4084" s="22">
        <v>0</v>
      </c>
      <c r="AD4084" s="22">
        <v>0</v>
      </c>
    </row>
    <row r="4085" spans="1:30" s="1" customFormat="1" ht="15" customHeight="1" x14ac:dyDescent="0.3">
      <c r="A4085" s="21" t="s">
        <v>34</v>
      </c>
      <c r="B4085" s="21" t="s">
        <v>1454</v>
      </c>
      <c r="C4085" s="21" t="s">
        <v>1454</v>
      </c>
      <c r="D4085" s="21" t="s">
        <v>36</v>
      </c>
      <c r="E4085" s="21" t="s">
        <v>194</v>
      </c>
      <c r="F4085" s="21" t="s">
        <v>244</v>
      </c>
      <c r="G4085" s="21" t="s">
        <v>245</v>
      </c>
      <c r="H4085" s="21" t="s">
        <v>1027</v>
      </c>
      <c r="I4085" s="21" t="s">
        <v>1210</v>
      </c>
      <c r="J4085" s="21" t="s">
        <v>165</v>
      </c>
      <c r="K4085" s="21" t="s">
        <v>166</v>
      </c>
      <c r="L4085" s="21" t="s">
        <v>1891</v>
      </c>
      <c r="M4085" s="21" t="s">
        <v>1891</v>
      </c>
      <c r="N4085" s="21" t="s">
        <v>48</v>
      </c>
      <c r="O4085" s="22">
        <v>2</v>
      </c>
      <c r="P4085" s="22">
        <v>29</v>
      </c>
      <c r="Q4085" s="21" t="s">
        <v>519</v>
      </c>
      <c r="R4085" s="103">
        <f t="shared" si="63"/>
        <v>58</v>
      </c>
      <c r="S4085" s="22">
        <v>0</v>
      </c>
      <c r="T4085" s="22">
        <v>29</v>
      </c>
      <c r="U4085" s="22">
        <v>0</v>
      </c>
      <c r="V4085" s="22">
        <v>29</v>
      </c>
      <c r="W4085" s="22">
        <v>0</v>
      </c>
      <c r="X4085" s="22">
        <v>0</v>
      </c>
      <c r="Y4085" s="22">
        <v>0</v>
      </c>
      <c r="Z4085" s="22">
        <v>0</v>
      </c>
      <c r="AA4085" s="22">
        <v>0</v>
      </c>
      <c r="AB4085" s="22">
        <v>0</v>
      </c>
      <c r="AC4085" s="22">
        <v>0</v>
      </c>
      <c r="AD4085" s="22">
        <v>0</v>
      </c>
    </row>
    <row r="4086" spans="1:30" s="1" customFormat="1" ht="15" customHeight="1" x14ac:dyDescent="0.3">
      <c r="A4086" s="21" t="s">
        <v>34</v>
      </c>
      <c r="B4086" s="21" t="s">
        <v>1454</v>
      </c>
      <c r="C4086" s="21" t="s">
        <v>1454</v>
      </c>
      <c r="D4086" s="21" t="s">
        <v>36</v>
      </c>
      <c r="E4086" s="21" t="s">
        <v>194</v>
      </c>
      <c r="F4086" s="21" t="s">
        <v>244</v>
      </c>
      <c r="G4086" s="21" t="s">
        <v>245</v>
      </c>
      <c r="H4086" s="21" t="s">
        <v>1027</v>
      </c>
      <c r="I4086" s="21" t="s">
        <v>1210</v>
      </c>
      <c r="J4086" s="21" t="s">
        <v>161</v>
      </c>
      <c r="K4086" s="21" t="s">
        <v>162</v>
      </c>
      <c r="L4086" s="21" t="s">
        <v>1891</v>
      </c>
      <c r="M4086" s="21" t="s">
        <v>1891</v>
      </c>
      <c r="N4086" s="21" t="s">
        <v>48</v>
      </c>
      <c r="O4086" s="22">
        <v>12</v>
      </c>
      <c r="P4086" s="22">
        <v>26.583333333333332</v>
      </c>
      <c r="Q4086" s="21" t="s">
        <v>519</v>
      </c>
      <c r="R4086" s="103">
        <f t="shared" si="63"/>
        <v>319</v>
      </c>
      <c r="S4086" s="22">
        <v>0</v>
      </c>
      <c r="T4086" s="22">
        <v>145</v>
      </c>
      <c r="U4086" s="22">
        <v>0</v>
      </c>
      <c r="V4086" s="22">
        <v>58</v>
      </c>
      <c r="W4086" s="22">
        <v>58</v>
      </c>
      <c r="X4086" s="22">
        <v>0</v>
      </c>
      <c r="Y4086" s="22">
        <v>0</v>
      </c>
      <c r="Z4086" s="22">
        <v>29</v>
      </c>
      <c r="AA4086" s="22">
        <v>0</v>
      </c>
      <c r="AB4086" s="22">
        <v>29</v>
      </c>
      <c r="AC4086" s="22">
        <v>0</v>
      </c>
      <c r="AD4086" s="22">
        <v>0</v>
      </c>
    </row>
    <row r="4087" spans="1:30" s="1" customFormat="1" ht="15" customHeight="1" x14ac:dyDescent="0.3">
      <c r="A4087" s="21" t="s">
        <v>34</v>
      </c>
      <c r="B4087" s="21" t="s">
        <v>1454</v>
      </c>
      <c r="C4087" s="21" t="s">
        <v>1454</v>
      </c>
      <c r="D4087" s="21" t="s">
        <v>36</v>
      </c>
      <c r="E4087" s="21" t="s">
        <v>194</v>
      </c>
      <c r="F4087" s="21" t="s">
        <v>244</v>
      </c>
      <c r="G4087" s="21" t="s">
        <v>245</v>
      </c>
      <c r="H4087" s="21" t="s">
        <v>1027</v>
      </c>
      <c r="I4087" s="21" t="s">
        <v>1210</v>
      </c>
      <c r="J4087" s="21" t="s">
        <v>114</v>
      </c>
      <c r="K4087" s="21" t="s">
        <v>115</v>
      </c>
      <c r="L4087" s="21" t="s">
        <v>1891</v>
      </c>
      <c r="M4087" s="21" t="s">
        <v>1891</v>
      </c>
      <c r="N4087" s="21" t="s">
        <v>48</v>
      </c>
      <c r="O4087" s="22">
        <v>10</v>
      </c>
      <c r="P4087" s="22">
        <v>26.5</v>
      </c>
      <c r="Q4087" s="21" t="s">
        <v>519</v>
      </c>
      <c r="R4087" s="103">
        <f t="shared" si="63"/>
        <v>265</v>
      </c>
      <c r="S4087" s="22">
        <v>0</v>
      </c>
      <c r="T4087" s="22">
        <v>80</v>
      </c>
      <c r="U4087" s="22">
        <v>0</v>
      </c>
      <c r="V4087" s="22">
        <v>26</v>
      </c>
      <c r="W4087" s="22">
        <v>26</v>
      </c>
      <c r="X4087" s="22">
        <v>0</v>
      </c>
      <c r="Y4087" s="22">
        <v>0</v>
      </c>
      <c r="Z4087" s="22">
        <v>53</v>
      </c>
      <c r="AA4087" s="22">
        <v>0</v>
      </c>
      <c r="AB4087" s="22">
        <v>80</v>
      </c>
      <c r="AC4087" s="22">
        <v>0</v>
      </c>
      <c r="AD4087" s="22">
        <v>0</v>
      </c>
    </row>
    <row r="4088" spans="1:30" s="1" customFormat="1" ht="15" customHeight="1" x14ac:dyDescent="0.3">
      <c r="A4088" s="21" t="s">
        <v>34</v>
      </c>
      <c r="B4088" s="21" t="s">
        <v>1454</v>
      </c>
      <c r="C4088" s="21" t="s">
        <v>1454</v>
      </c>
      <c r="D4088" s="21" t="s">
        <v>36</v>
      </c>
      <c r="E4088" s="21" t="s">
        <v>194</v>
      </c>
      <c r="F4088" s="21" t="s">
        <v>244</v>
      </c>
      <c r="G4088" s="21" t="s">
        <v>245</v>
      </c>
      <c r="H4088" s="21" t="s">
        <v>1027</v>
      </c>
      <c r="I4088" s="21" t="s">
        <v>1210</v>
      </c>
      <c r="J4088" s="21" t="s">
        <v>167</v>
      </c>
      <c r="K4088" s="21" t="s">
        <v>168</v>
      </c>
      <c r="L4088" s="21" t="s">
        <v>1891</v>
      </c>
      <c r="M4088" s="21" t="s">
        <v>1891</v>
      </c>
      <c r="N4088" s="21" t="s">
        <v>48</v>
      </c>
      <c r="O4088" s="22">
        <v>10</v>
      </c>
      <c r="P4088" s="22">
        <v>29</v>
      </c>
      <c r="Q4088" s="21" t="s">
        <v>519</v>
      </c>
      <c r="R4088" s="103">
        <f t="shared" si="63"/>
        <v>290</v>
      </c>
      <c r="S4088" s="22">
        <v>0</v>
      </c>
      <c r="T4088" s="22">
        <v>87</v>
      </c>
      <c r="U4088" s="22">
        <v>0</v>
      </c>
      <c r="V4088" s="22">
        <v>29</v>
      </c>
      <c r="W4088" s="22">
        <v>29</v>
      </c>
      <c r="X4088" s="22">
        <v>0</v>
      </c>
      <c r="Y4088" s="22">
        <v>0</v>
      </c>
      <c r="Z4088" s="22">
        <v>58</v>
      </c>
      <c r="AA4088" s="22">
        <v>0</v>
      </c>
      <c r="AB4088" s="22">
        <v>87</v>
      </c>
      <c r="AC4088" s="22">
        <v>0</v>
      </c>
      <c r="AD4088" s="22">
        <v>0</v>
      </c>
    </row>
    <row r="4089" spans="1:30" s="1" customFormat="1" ht="15" customHeight="1" x14ac:dyDescent="0.3">
      <c r="A4089" s="21" t="s">
        <v>34</v>
      </c>
      <c r="B4089" s="21" t="s">
        <v>1454</v>
      </c>
      <c r="C4089" s="21" t="s">
        <v>1454</v>
      </c>
      <c r="D4089" s="21" t="s">
        <v>36</v>
      </c>
      <c r="E4089" s="21" t="s">
        <v>194</v>
      </c>
      <c r="F4089" s="21" t="s">
        <v>244</v>
      </c>
      <c r="G4089" s="21" t="s">
        <v>245</v>
      </c>
      <c r="H4089" s="21" t="s">
        <v>1027</v>
      </c>
      <c r="I4089" s="21" t="s">
        <v>1210</v>
      </c>
      <c r="J4089" s="21" t="s">
        <v>1116</v>
      </c>
      <c r="K4089" s="21" t="s">
        <v>1117</v>
      </c>
      <c r="L4089" s="21" t="s">
        <v>1891</v>
      </c>
      <c r="M4089" s="21" t="s">
        <v>1891</v>
      </c>
      <c r="N4089" s="21" t="s">
        <v>48</v>
      </c>
      <c r="O4089" s="22">
        <v>10</v>
      </c>
      <c r="P4089" s="22">
        <v>81.2</v>
      </c>
      <c r="Q4089" s="21" t="s">
        <v>519</v>
      </c>
      <c r="R4089" s="103">
        <f t="shared" si="63"/>
        <v>812</v>
      </c>
      <c r="S4089" s="22">
        <v>0</v>
      </c>
      <c r="T4089" s="22">
        <v>244</v>
      </c>
      <c r="U4089" s="22">
        <v>0</v>
      </c>
      <c r="V4089" s="22">
        <v>81</v>
      </c>
      <c r="W4089" s="22">
        <v>81</v>
      </c>
      <c r="X4089" s="22">
        <v>0</v>
      </c>
      <c r="Y4089" s="22">
        <v>0</v>
      </c>
      <c r="Z4089" s="22">
        <v>162</v>
      </c>
      <c r="AA4089" s="22">
        <v>0</v>
      </c>
      <c r="AB4089" s="22">
        <v>244</v>
      </c>
      <c r="AC4089" s="22">
        <v>0</v>
      </c>
      <c r="AD4089" s="22">
        <v>0</v>
      </c>
    </row>
    <row r="4090" spans="1:30" s="1" customFormat="1" ht="15" customHeight="1" x14ac:dyDescent="0.3">
      <c r="A4090" s="21" t="s">
        <v>34</v>
      </c>
      <c r="B4090" s="21" t="s">
        <v>1454</v>
      </c>
      <c r="C4090" s="21" t="s">
        <v>1454</v>
      </c>
      <c r="D4090" s="21" t="s">
        <v>36</v>
      </c>
      <c r="E4090" s="21" t="s">
        <v>194</v>
      </c>
      <c r="F4090" s="21" t="s">
        <v>244</v>
      </c>
      <c r="G4090" s="21" t="s">
        <v>245</v>
      </c>
      <c r="H4090" s="21" t="s">
        <v>1027</v>
      </c>
      <c r="I4090" s="21" t="s">
        <v>1210</v>
      </c>
      <c r="J4090" s="21" t="s">
        <v>634</v>
      </c>
      <c r="K4090" s="21" t="s">
        <v>635</v>
      </c>
      <c r="L4090" s="21" t="s">
        <v>1891</v>
      </c>
      <c r="M4090" s="21" t="s">
        <v>1891</v>
      </c>
      <c r="N4090" s="21" t="s">
        <v>48</v>
      </c>
      <c r="O4090" s="22">
        <v>10</v>
      </c>
      <c r="P4090" s="22">
        <v>75.2</v>
      </c>
      <c r="Q4090" s="21" t="s">
        <v>519</v>
      </c>
      <c r="R4090" s="103">
        <f t="shared" si="63"/>
        <v>752</v>
      </c>
      <c r="S4090" s="22">
        <v>0</v>
      </c>
      <c r="T4090" s="22">
        <v>226</v>
      </c>
      <c r="U4090" s="22">
        <v>0</v>
      </c>
      <c r="V4090" s="22">
        <v>75</v>
      </c>
      <c r="W4090" s="22">
        <v>75</v>
      </c>
      <c r="X4090" s="22">
        <v>0</v>
      </c>
      <c r="Y4090" s="22">
        <v>0</v>
      </c>
      <c r="Z4090" s="22">
        <v>150</v>
      </c>
      <c r="AA4090" s="22">
        <v>0</v>
      </c>
      <c r="AB4090" s="22">
        <v>226</v>
      </c>
      <c r="AC4090" s="22">
        <v>0</v>
      </c>
      <c r="AD4090" s="22">
        <v>0</v>
      </c>
    </row>
    <row r="4091" spans="1:30" s="1" customFormat="1" ht="15" customHeight="1" x14ac:dyDescent="0.3">
      <c r="A4091" s="21" t="s">
        <v>34</v>
      </c>
      <c r="B4091" s="21" t="s">
        <v>1454</v>
      </c>
      <c r="C4091" s="21" t="s">
        <v>1454</v>
      </c>
      <c r="D4091" s="21" t="s">
        <v>36</v>
      </c>
      <c r="E4091" s="21" t="s">
        <v>194</v>
      </c>
      <c r="F4091" s="21" t="s">
        <v>244</v>
      </c>
      <c r="G4091" s="21" t="s">
        <v>245</v>
      </c>
      <c r="H4091" s="21" t="s">
        <v>1027</v>
      </c>
      <c r="I4091" s="21" t="s">
        <v>1210</v>
      </c>
      <c r="J4091" s="21" t="s">
        <v>123</v>
      </c>
      <c r="K4091" s="21" t="s">
        <v>156</v>
      </c>
      <c r="L4091" s="21" t="s">
        <v>1891</v>
      </c>
      <c r="M4091" s="21" t="s">
        <v>1891</v>
      </c>
      <c r="N4091" s="21" t="s">
        <v>48</v>
      </c>
      <c r="O4091" s="22">
        <v>6</v>
      </c>
      <c r="P4091" s="22">
        <v>19.333333333333332</v>
      </c>
      <c r="Q4091" s="21" t="s">
        <v>519</v>
      </c>
      <c r="R4091" s="103">
        <f t="shared" si="63"/>
        <v>116</v>
      </c>
      <c r="S4091" s="22">
        <v>0</v>
      </c>
      <c r="T4091" s="22">
        <v>59</v>
      </c>
      <c r="U4091" s="22">
        <v>19</v>
      </c>
      <c r="V4091" s="22">
        <v>19</v>
      </c>
      <c r="W4091" s="22">
        <v>19</v>
      </c>
      <c r="X4091" s="22">
        <v>0</v>
      </c>
      <c r="Y4091" s="22">
        <v>0</v>
      </c>
      <c r="Z4091" s="22">
        <v>0</v>
      </c>
      <c r="AA4091" s="22">
        <v>0</v>
      </c>
      <c r="AB4091" s="22">
        <v>0</v>
      </c>
      <c r="AC4091" s="22">
        <v>0</v>
      </c>
      <c r="AD4091" s="22">
        <v>0</v>
      </c>
    </row>
    <row r="4092" spans="1:30" s="1" customFormat="1" ht="15" customHeight="1" x14ac:dyDescent="0.3">
      <c r="A4092" s="21" t="s">
        <v>34</v>
      </c>
      <c r="B4092" s="21" t="s">
        <v>1454</v>
      </c>
      <c r="C4092" s="21" t="s">
        <v>1454</v>
      </c>
      <c r="D4092" s="21" t="s">
        <v>36</v>
      </c>
      <c r="E4092" s="21" t="s">
        <v>194</v>
      </c>
      <c r="F4092" s="21" t="s">
        <v>244</v>
      </c>
      <c r="G4092" s="21" t="s">
        <v>245</v>
      </c>
      <c r="H4092" s="21" t="s">
        <v>1027</v>
      </c>
      <c r="I4092" s="21" t="s">
        <v>1210</v>
      </c>
      <c r="J4092" s="21" t="s">
        <v>121</v>
      </c>
      <c r="K4092" s="21" t="s">
        <v>786</v>
      </c>
      <c r="L4092" s="21" t="s">
        <v>1891</v>
      </c>
      <c r="M4092" s="21" t="s">
        <v>1891</v>
      </c>
      <c r="N4092" s="21" t="s">
        <v>48</v>
      </c>
      <c r="O4092" s="22">
        <v>12</v>
      </c>
      <c r="P4092" s="22">
        <v>23.166666666666668</v>
      </c>
      <c r="Q4092" s="21" t="s">
        <v>519</v>
      </c>
      <c r="R4092" s="103">
        <f t="shared" si="63"/>
        <v>278</v>
      </c>
      <c r="S4092" s="22">
        <v>0</v>
      </c>
      <c r="T4092" s="22">
        <v>139</v>
      </c>
      <c r="U4092" s="22">
        <v>0</v>
      </c>
      <c r="V4092" s="22">
        <v>0</v>
      </c>
      <c r="W4092" s="22">
        <v>0</v>
      </c>
      <c r="X4092" s="22">
        <v>139</v>
      </c>
      <c r="Y4092" s="22">
        <v>0</v>
      </c>
      <c r="Z4092" s="22">
        <v>0</v>
      </c>
      <c r="AA4092" s="22">
        <v>0</v>
      </c>
      <c r="AB4092" s="22">
        <v>0</v>
      </c>
      <c r="AC4092" s="22">
        <v>0</v>
      </c>
      <c r="AD4092" s="22">
        <v>0</v>
      </c>
    </row>
    <row r="4093" spans="1:30" s="1" customFormat="1" ht="15" customHeight="1" x14ac:dyDescent="0.3">
      <c r="A4093" s="21" t="s">
        <v>34</v>
      </c>
      <c r="B4093" s="21" t="s">
        <v>1454</v>
      </c>
      <c r="C4093" s="21" t="s">
        <v>1454</v>
      </c>
      <c r="D4093" s="21" t="s">
        <v>36</v>
      </c>
      <c r="E4093" s="21" t="s">
        <v>194</v>
      </c>
      <c r="F4093" s="21" t="s">
        <v>244</v>
      </c>
      <c r="G4093" s="21" t="s">
        <v>245</v>
      </c>
      <c r="H4093" s="21" t="s">
        <v>1027</v>
      </c>
      <c r="I4093" s="21" t="s">
        <v>1210</v>
      </c>
      <c r="J4093" s="21" t="s">
        <v>1541</v>
      </c>
      <c r="K4093" s="21" t="s">
        <v>1542</v>
      </c>
      <c r="L4093" s="21" t="s">
        <v>1891</v>
      </c>
      <c r="M4093" s="21" t="s">
        <v>1891</v>
      </c>
      <c r="N4093" s="21" t="s">
        <v>48</v>
      </c>
      <c r="O4093" s="22">
        <v>3</v>
      </c>
      <c r="P4093" s="22">
        <v>29</v>
      </c>
      <c r="Q4093" s="21" t="s">
        <v>519</v>
      </c>
      <c r="R4093" s="103">
        <f t="shared" si="63"/>
        <v>87</v>
      </c>
      <c r="S4093" s="22">
        <v>0</v>
      </c>
      <c r="T4093" s="22">
        <v>87</v>
      </c>
      <c r="U4093" s="22">
        <v>0</v>
      </c>
      <c r="V4093" s="22">
        <v>0</v>
      </c>
      <c r="W4093" s="22">
        <v>0</v>
      </c>
      <c r="X4093" s="22">
        <v>0</v>
      </c>
      <c r="Y4093" s="22">
        <v>0</v>
      </c>
      <c r="Z4093" s="22">
        <v>0</v>
      </c>
      <c r="AA4093" s="22">
        <v>0</v>
      </c>
      <c r="AB4093" s="22">
        <v>0</v>
      </c>
      <c r="AC4093" s="22">
        <v>0</v>
      </c>
      <c r="AD4093" s="22">
        <v>0</v>
      </c>
    </row>
    <row r="4094" spans="1:30" s="1" customFormat="1" ht="15" customHeight="1" x14ac:dyDescent="0.3">
      <c r="A4094" s="21" t="s">
        <v>34</v>
      </c>
      <c r="B4094" s="21" t="s">
        <v>1454</v>
      </c>
      <c r="C4094" s="21" t="s">
        <v>1454</v>
      </c>
      <c r="D4094" s="21" t="s">
        <v>36</v>
      </c>
      <c r="E4094" s="21" t="s">
        <v>194</v>
      </c>
      <c r="F4094" s="21" t="s">
        <v>244</v>
      </c>
      <c r="G4094" s="21" t="s">
        <v>245</v>
      </c>
      <c r="H4094" s="21" t="s">
        <v>1027</v>
      </c>
      <c r="I4094" s="21" t="s">
        <v>1210</v>
      </c>
      <c r="J4094" s="21" t="s">
        <v>581</v>
      </c>
      <c r="K4094" s="21" t="s">
        <v>1118</v>
      </c>
      <c r="L4094" s="21" t="s">
        <v>1891</v>
      </c>
      <c r="M4094" s="21" t="s">
        <v>1891</v>
      </c>
      <c r="N4094" s="21" t="s">
        <v>48</v>
      </c>
      <c r="O4094" s="22">
        <v>2</v>
      </c>
      <c r="P4094" s="22">
        <v>174</v>
      </c>
      <c r="Q4094" s="21" t="s">
        <v>519</v>
      </c>
      <c r="R4094" s="103">
        <f t="shared" si="63"/>
        <v>348</v>
      </c>
      <c r="S4094" s="22">
        <v>174</v>
      </c>
      <c r="T4094" s="22">
        <v>0</v>
      </c>
      <c r="U4094" s="22">
        <v>0</v>
      </c>
      <c r="V4094" s="22">
        <v>0</v>
      </c>
      <c r="W4094" s="22">
        <v>0</v>
      </c>
      <c r="X4094" s="22">
        <v>0</v>
      </c>
      <c r="Y4094" s="22">
        <v>0</v>
      </c>
      <c r="Z4094" s="22">
        <v>174</v>
      </c>
      <c r="AA4094" s="22">
        <v>0</v>
      </c>
      <c r="AB4094" s="22">
        <v>0</v>
      </c>
      <c r="AC4094" s="22">
        <v>0</v>
      </c>
      <c r="AD4094" s="22">
        <v>0</v>
      </c>
    </row>
    <row r="4095" spans="1:30" s="1" customFormat="1" ht="15" customHeight="1" x14ac:dyDescent="0.3">
      <c r="A4095" s="21" t="s">
        <v>34</v>
      </c>
      <c r="B4095" s="21" t="s">
        <v>1454</v>
      </c>
      <c r="C4095" s="21" t="s">
        <v>1454</v>
      </c>
      <c r="D4095" s="21" t="s">
        <v>36</v>
      </c>
      <c r="E4095" s="21" t="s">
        <v>194</v>
      </c>
      <c r="F4095" s="21" t="s">
        <v>244</v>
      </c>
      <c r="G4095" s="21" t="s">
        <v>245</v>
      </c>
      <c r="H4095" s="21" t="s">
        <v>1027</v>
      </c>
      <c r="I4095" s="21" t="s">
        <v>1210</v>
      </c>
      <c r="J4095" s="21" t="s">
        <v>77</v>
      </c>
      <c r="K4095" s="21" t="s">
        <v>78</v>
      </c>
      <c r="L4095" s="21" t="s">
        <v>1891</v>
      </c>
      <c r="M4095" s="21" t="s">
        <v>1891</v>
      </c>
      <c r="N4095" s="21" t="s">
        <v>48</v>
      </c>
      <c r="O4095" s="22">
        <v>3</v>
      </c>
      <c r="P4095" s="22">
        <v>219</v>
      </c>
      <c r="Q4095" s="21" t="s">
        <v>519</v>
      </c>
      <c r="R4095" s="103">
        <f t="shared" si="63"/>
        <v>657</v>
      </c>
      <c r="S4095" s="22">
        <v>219</v>
      </c>
      <c r="T4095" s="22">
        <v>0</v>
      </c>
      <c r="U4095" s="22">
        <v>0</v>
      </c>
      <c r="V4095" s="22">
        <v>219</v>
      </c>
      <c r="W4095" s="22">
        <v>0</v>
      </c>
      <c r="X4095" s="22">
        <v>0</v>
      </c>
      <c r="Y4095" s="22">
        <v>0</v>
      </c>
      <c r="Z4095" s="22">
        <v>0</v>
      </c>
      <c r="AA4095" s="22">
        <v>219</v>
      </c>
      <c r="AB4095" s="22">
        <v>0</v>
      </c>
      <c r="AC4095" s="22">
        <v>0</v>
      </c>
      <c r="AD4095" s="22">
        <v>0</v>
      </c>
    </row>
    <row r="4096" spans="1:30" s="1" customFormat="1" ht="15" customHeight="1" x14ac:dyDescent="0.3">
      <c r="A4096" s="21" t="s">
        <v>34</v>
      </c>
      <c r="B4096" s="21" t="s">
        <v>1454</v>
      </c>
      <c r="C4096" s="21" t="s">
        <v>1454</v>
      </c>
      <c r="D4096" s="21" t="s">
        <v>36</v>
      </c>
      <c r="E4096" s="21" t="s">
        <v>194</v>
      </c>
      <c r="F4096" s="21" t="s">
        <v>244</v>
      </c>
      <c r="G4096" s="21" t="s">
        <v>245</v>
      </c>
      <c r="H4096" s="21" t="s">
        <v>1027</v>
      </c>
      <c r="I4096" s="21" t="s">
        <v>1210</v>
      </c>
      <c r="J4096" s="21" t="s">
        <v>79</v>
      </c>
      <c r="K4096" s="21" t="s">
        <v>80</v>
      </c>
      <c r="L4096" s="21" t="s">
        <v>1891</v>
      </c>
      <c r="M4096" s="21" t="s">
        <v>1891</v>
      </c>
      <c r="N4096" s="21" t="s">
        <v>48</v>
      </c>
      <c r="O4096" s="22">
        <v>3</v>
      </c>
      <c r="P4096" s="22">
        <v>229</v>
      </c>
      <c r="Q4096" s="21" t="s">
        <v>519</v>
      </c>
      <c r="R4096" s="103">
        <f t="shared" si="63"/>
        <v>687</v>
      </c>
      <c r="S4096" s="22">
        <v>229</v>
      </c>
      <c r="T4096" s="22">
        <v>0</v>
      </c>
      <c r="U4096" s="22">
        <v>0</v>
      </c>
      <c r="V4096" s="22">
        <v>229</v>
      </c>
      <c r="W4096" s="22">
        <v>0</v>
      </c>
      <c r="X4096" s="22">
        <v>0</v>
      </c>
      <c r="Y4096" s="22">
        <v>0</v>
      </c>
      <c r="Z4096" s="22">
        <v>0</v>
      </c>
      <c r="AA4096" s="22">
        <v>229</v>
      </c>
      <c r="AB4096" s="22">
        <v>0</v>
      </c>
      <c r="AC4096" s="22">
        <v>0</v>
      </c>
      <c r="AD4096" s="22">
        <v>0</v>
      </c>
    </row>
    <row r="4097" spans="1:30" s="1" customFormat="1" ht="15" customHeight="1" x14ac:dyDescent="0.3">
      <c r="A4097" s="21" t="s">
        <v>34</v>
      </c>
      <c r="B4097" s="21" t="s">
        <v>1454</v>
      </c>
      <c r="C4097" s="21" t="s">
        <v>1454</v>
      </c>
      <c r="D4097" s="21" t="s">
        <v>36</v>
      </c>
      <c r="E4097" s="21" t="s">
        <v>194</v>
      </c>
      <c r="F4097" s="21" t="s">
        <v>244</v>
      </c>
      <c r="G4097" s="21" t="s">
        <v>245</v>
      </c>
      <c r="H4097" s="21" t="s">
        <v>1027</v>
      </c>
      <c r="I4097" s="21" t="s">
        <v>1210</v>
      </c>
      <c r="J4097" s="21" t="s">
        <v>144</v>
      </c>
      <c r="K4097" s="21" t="s">
        <v>145</v>
      </c>
      <c r="L4097" s="21" t="s">
        <v>1891</v>
      </c>
      <c r="M4097" s="21" t="s">
        <v>1891</v>
      </c>
      <c r="N4097" s="21" t="s">
        <v>48</v>
      </c>
      <c r="O4097" s="22">
        <v>10</v>
      </c>
      <c r="P4097" s="22">
        <v>26.6</v>
      </c>
      <c r="Q4097" s="21" t="s">
        <v>519</v>
      </c>
      <c r="R4097" s="103">
        <f t="shared" si="63"/>
        <v>266</v>
      </c>
      <c r="S4097" s="22">
        <v>0</v>
      </c>
      <c r="T4097" s="22">
        <v>133</v>
      </c>
      <c r="U4097" s="22">
        <v>0</v>
      </c>
      <c r="V4097" s="22">
        <v>133</v>
      </c>
      <c r="W4097" s="22">
        <v>0</v>
      </c>
      <c r="X4097" s="22">
        <v>0</v>
      </c>
      <c r="Y4097" s="22">
        <v>0</v>
      </c>
      <c r="Z4097" s="22">
        <v>0</v>
      </c>
      <c r="AA4097" s="22">
        <v>0</v>
      </c>
      <c r="AB4097" s="22">
        <v>0</v>
      </c>
      <c r="AC4097" s="22">
        <v>0</v>
      </c>
      <c r="AD4097" s="22">
        <v>0</v>
      </c>
    </row>
    <row r="4098" spans="1:30" s="1" customFormat="1" ht="15" customHeight="1" x14ac:dyDescent="0.3">
      <c r="A4098" s="21" t="s">
        <v>34</v>
      </c>
      <c r="B4098" s="21" t="s">
        <v>1454</v>
      </c>
      <c r="C4098" s="21" t="s">
        <v>1454</v>
      </c>
      <c r="D4098" s="21" t="s">
        <v>36</v>
      </c>
      <c r="E4098" s="21" t="s">
        <v>194</v>
      </c>
      <c r="F4098" s="21" t="s">
        <v>244</v>
      </c>
      <c r="G4098" s="21" t="s">
        <v>245</v>
      </c>
      <c r="H4098" s="21" t="s">
        <v>1027</v>
      </c>
      <c r="I4098" s="21" t="s">
        <v>1210</v>
      </c>
      <c r="J4098" s="21" t="s">
        <v>67</v>
      </c>
      <c r="K4098" s="21" t="s">
        <v>68</v>
      </c>
      <c r="L4098" s="21" t="s">
        <v>1891</v>
      </c>
      <c r="M4098" s="21" t="s">
        <v>1891</v>
      </c>
      <c r="N4098" s="21" t="s">
        <v>48</v>
      </c>
      <c r="O4098" s="22">
        <v>10</v>
      </c>
      <c r="P4098" s="22">
        <v>32.4</v>
      </c>
      <c r="Q4098" s="21" t="s">
        <v>519</v>
      </c>
      <c r="R4098" s="103">
        <f t="shared" si="63"/>
        <v>324</v>
      </c>
      <c r="S4098" s="22">
        <v>0</v>
      </c>
      <c r="T4098" s="22">
        <v>162</v>
      </c>
      <c r="U4098" s="22">
        <v>0</v>
      </c>
      <c r="V4098" s="22">
        <v>162</v>
      </c>
      <c r="W4098" s="22">
        <v>0</v>
      </c>
      <c r="X4098" s="22">
        <v>0</v>
      </c>
      <c r="Y4098" s="22">
        <v>0</v>
      </c>
      <c r="Z4098" s="22">
        <v>0</v>
      </c>
      <c r="AA4098" s="22">
        <v>0</v>
      </c>
      <c r="AB4098" s="22">
        <v>0</v>
      </c>
      <c r="AC4098" s="22">
        <v>0</v>
      </c>
      <c r="AD4098" s="22">
        <v>0</v>
      </c>
    </row>
    <row r="4099" spans="1:30" s="1" customFormat="1" ht="15" customHeight="1" x14ac:dyDescent="0.3">
      <c r="A4099" s="21" t="s">
        <v>34</v>
      </c>
      <c r="B4099" s="21" t="s">
        <v>1454</v>
      </c>
      <c r="C4099" s="21" t="s">
        <v>1454</v>
      </c>
      <c r="D4099" s="21" t="s">
        <v>36</v>
      </c>
      <c r="E4099" s="21" t="s">
        <v>194</v>
      </c>
      <c r="F4099" s="21" t="s">
        <v>244</v>
      </c>
      <c r="G4099" s="21" t="s">
        <v>245</v>
      </c>
      <c r="H4099" s="21" t="s">
        <v>1027</v>
      </c>
      <c r="I4099" s="21" t="s">
        <v>1210</v>
      </c>
      <c r="J4099" s="21" t="s">
        <v>163</v>
      </c>
      <c r="K4099" s="21" t="s">
        <v>164</v>
      </c>
      <c r="L4099" s="21" t="s">
        <v>1891</v>
      </c>
      <c r="M4099" s="21" t="s">
        <v>1891</v>
      </c>
      <c r="N4099" s="21" t="s">
        <v>63</v>
      </c>
      <c r="O4099" s="22">
        <v>2</v>
      </c>
      <c r="P4099" s="22">
        <v>73</v>
      </c>
      <c r="Q4099" s="21" t="s">
        <v>519</v>
      </c>
      <c r="R4099" s="103">
        <f t="shared" si="63"/>
        <v>146</v>
      </c>
      <c r="S4099" s="22">
        <v>73</v>
      </c>
      <c r="T4099" s="22">
        <v>0</v>
      </c>
      <c r="U4099" s="22">
        <v>0</v>
      </c>
      <c r="V4099" s="22">
        <v>0</v>
      </c>
      <c r="W4099" s="22">
        <v>0</v>
      </c>
      <c r="X4099" s="22">
        <v>0</v>
      </c>
      <c r="Y4099" s="22">
        <v>73</v>
      </c>
      <c r="Z4099" s="22">
        <v>0</v>
      </c>
      <c r="AA4099" s="22">
        <v>0</v>
      </c>
      <c r="AB4099" s="22">
        <v>0</v>
      </c>
      <c r="AC4099" s="22">
        <v>0</v>
      </c>
      <c r="AD4099" s="22">
        <v>0</v>
      </c>
    </row>
    <row r="4100" spans="1:30" s="1" customFormat="1" ht="15" customHeight="1" x14ac:dyDescent="0.3">
      <c r="A4100" s="21" t="s">
        <v>34</v>
      </c>
      <c r="B4100" s="21" t="s">
        <v>1454</v>
      </c>
      <c r="C4100" s="21" t="s">
        <v>1454</v>
      </c>
      <c r="D4100" s="21" t="s">
        <v>36</v>
      </c>
      <c r="E4100" s="21" t="s">
        <v>194</v>
      </c>
      <c r="F4100" s="21" t="s">
        <v>244</v>
      </c>
      <c r="G4100" s="21" t="s">
        <v>245</v>
      </c>
      <c r="H4100" s="21" t="s">
        <v>1027</v>
      </c>
      <c r="I4100" s="21" t="s">
        <v>1210</v>
      </c>
      <c r="J4100" s="21" t="s">
        <v>1119</v>
      </c>
      <c r="K4100" s="21" t="s">
        <v>548</v>
      </c>
      <c r="L4100" s="21" t="s">
        <v>1891</v>
      </c>
      <c r="M4100" s="21" t="s">
        <v>1891</v>
      </c>
      <c r="N4100" s="21" t="s">
        <v>48</v>
      </c>
      <c r="O4100" s="22">
        <v>18</v>
      </c>
      <c r="P4100" s="22">
        <v>7</v>
      </c>
      <c r="Q4100" s="21" t="s">
        <v>519</v>
      </c>
      <c r="R4100" s="103">
        <f t="shared" si="63"/>
        <v>126</v>
      </c>
      <c r="S4100" s="22">
        <v>0</v>
      </c>
      <c r="T4100" s="22">
        <v>42</v>
      </c>
      <c r="U4100" s="22">
        <v>0</v>
      </c>
      <c r="V4100" s="22">
        <v>42</v>
      </c>
      <c r="W4100" s="22">
        <v>0</v>
      </c>
      <c r="X4100" s="22">
        <v>0</v>
      </c>
      <c r="Y4100" s="22">
        <v>0</v>
      </c>
      <c r="Z4100" s="22">
        <v>0</v>
      </c>
      <c r="AA4100" s="22">
        <v>0</v>
      </c>
      <c r="AB4100" s="22">
        <v>42</v>
      </c>
      <c r="AC4100" s="22">
        <v>0</v>
      </c>
      <c r="AD4100" s="22">
        <v>0</v>
      </c>
    </row>
    <row r="4101" spans="1:30" s="1" customFormat="1" ht="15" customHeight="1" x14ac:dyDescent="0.3">
      <c r="A4101" s="21" t="s">
        <v>34</v>
      </c>
      <c r="B4101" s="21" t="s">
        <v>1454</v>
      </c>
      <c r="C4101" s="21" t="s">
        <v>1454</v>
      </c>
      <c r="D4101" s="21" t="s">
        <v>36</v>
      </c>
      <c r="E4101" s="21" t="s">
        <v>194</v>
      </c>
      <c r="F4101" s="21" t="s">
        <v>244</v>
      </c>
      <c r="G4101" s="21" t="s">
        <v>245</v>
      </c>
      <c r="H4101" s="21" t="s">
        <v>1027</v>
      </c>
      <c r="I4101" s="21" t="s">
        <v>1210</v>
      </c>
      <c r="J4101" s="21" t="s">
        <v>206</v>
      </c>
      <c r="K4101" s="21" t="s">
        <v>207</v>
      </c>
      <c r="L4101" s="21" t="s">
        <v>1891</v>
      </c>
      <c r="M4101" s="21" t="s">
        <v>1891</v>
      </c>
      <c r="N4101" s="21" t="s">
        <v>48</v>
      </c>
      <c r="O4101" s="22">
        <v>30</v>
      </c>
      <c r="P4101" s="22">
        <v>1.7</v>
      </c>
      <c r="Q4101" s="21" t="s">
        <v>519</v>
      </c>
      <c r="R4101" s="103">
        <f t="shared" si="63"/>
        <v>51</v>
      </c>
      <c r="S4101" s="22">
        <v>0</v>
      </c>
      <c r="T4101" s="22">
        <v>17</v>
      </c>
      <c r="U4101" s="22">
        <v>0</v>
      </c>
      <c r="V4101" s="22">
        <v>17</v>
      </c>
      <c r="W4101" s="22">
        <v>0</v>
      </c>
      <c r="X4101" s="22">
        <v>0</v>
      </c>
      <c r="Y4101" s="22">
        <v>0</v>
      </c>
      <c r="Z4101" s="22">
        <v>0</v>
      </c>
      <c r="AA4101" s="22">
        <v>17</v>
      </c>
      <c r="AB4101" s="22">
        <v>0</v>
      </c>
      <c r="AC4101" s="22">
        <v>0</v>
      </c>
      <c r="AD4101" s="22">
        <v>0</v>
      </c>
    </row>
    <row r="4102" spans="1:30" s="1" customFormat="1" ht="15" customHeight="1" x14ac:dyDescent="0.3">
      <c r="A4102" s="21" t="s">
        <v>34</v>
      </c>
      <c r="B4102" s="21" t="s">
        <v>1454</v>
      </c>
      <c r="C4102" s="21" t="s">
        <v>1454</v>
      </c>
      <c r="D4102" s="21" t="s">
        <v>36</v>
      </c>
      <c r="E4102" s="21" t="s">
        <v>194</v>
      </c>
      <c r="F4102" s="21" t="s">
        <v>244</v>
      </c>
      <c r="G4102" s="21" t="s">
        <v>245</v>
      </c>
      <c r="H4102" s="21" t="s">
        <v>1027</v>
      </c>
      <c r="I4102" s="21" t="s">
        <v>1210</v>
      </c>
      <c r="J4102" s="21" t="s">
        <v>1480</v>
      </c>
      <c r="K4102" s="21" t="s">
        <v>2374</v>
      </c>
      <c r="L4102" s="21" t="s">
        <v>1891</v>
      </c>
      <c r="M4102" s="21" t="s">
        <v>1891</v>
      </c>
      <c r="N4102" s="21" t="s">
        <v>48</v>
      </c>
      <c r="O4102" s="22">
        <v>40</v>
      </c>
      <c r="P4102" s="22">
        <v>15.05</v>
      </c>
      <c r="Q4102" s="21" t="s">
        <v>519</v>
      </c>
      <c r="R4102" s="103">
        <f t="shared" si="63"/>
        <v>602</v>
      </c>
      <c r="S4102" s="22">
        <v>0</v>
      </c>
      <c r="T4102" s="22">
        <v>211</v>
      </c>
      <c r="U4102" s="22">
        <v>0</v>
      </c>
      <c r="V4102" s="22">
        <v>0</v>
      </c>
      <c r="W4102" s="22">
        <v>90</v>
      </c>
      <c r="X4102" s="22">
        <v>0</v>
      </c>
      <c r="Y4102" s="22">
        <v>0</v>
      </c>
      <c r="Z4102" s="22">
        <v>211</v>
      </c>
      <c r="AA4102" s="22">
        <v>0</v>
      </c>
      <c r="AB4102" s="22">
        <v>0</v>
      </c>
      <c r="AC4102" s="22">
        <v>0</v>
      </c>
      <c r="AD4102" s="22">
        <v>90</v>
      </c>
    </row>
    <row r="4103" spans="1:30" s="1" customFormat="1" ht="15" customHeight="1" x14ac:dyDescent="0.3">
      <c r="A4103" s="21" t="s">
        <v>34</v>
      </c>
      <c r="B4103" s="21" t="s">
        <v>1454</v>
      </c>
      <c r="C4103" s="21" t="s">
        <v>1454</v>
      </c>
      <c r="D4103" s="21" t="s">
        <v>36</v>
      </c>
      <c r="E4103" s="21" t="s">
        <v>194</v>
      </c>
      <c r="F4103" s="21" t="s">
        <v>244</v>
      </c>
      <c r="G4103" s="21" t="s">
        <v>245</v>
      </c>
      <c r="H4103" s="21" t="s">
        <v>1027</v>
      </c>
      <c r="I4103" s="21" t="s">
        <v>1210</v>
      </c>
      <c r="J4103" s="21" t="s">
        <v>941</v>
      </c>
      <c r="K4103" s="21" t="s">
        <v>942</v>
      </c>
      <c r="L4103" s="21" t="s">
        <v>1891</v>
      </c>
      <c r="M4103" s="21" t="s">
        <v>1891</v>
      </c>
      <c r="N4103" s="21" t="s">
        <v>48</v>
      </c>
      <c r="O4103" s="22">
        <v>4</v>
      </c>
      <c r="P4103" s="22">
        <v>63.5</v>
      </c>
      <c r="Q4103" s="21" t="s">
        <v>519</v>
      </c>
      <c r="R4103" s="103">
        <f t="shared" si="63"/>
        <v>254</v>
      </c>
      <c r="S4103" s="22">
        <v>0</v>
      </c>
      <c r="T4103" s="22">
        <v>128</v>
      </c>
      <c r="U4103" s="22">
        <v>63</v>
      </c>
      <c r="V4103" s="22">
        <v>63</v>
      </c>
      <c r="W4103" s="22">
        <v>0</v>
      </c>
      <c r="X4103" s="22">
        <v>0</v>
      </c>
      <c r="Y4103" s="22">
        <v>0</v>
      </c>
      <c r="Z4103" s="22">
        <v>0</v>
      </c>
      <c r="AA4103" s="22">
        <v>0</v>
      </c>
      <c r="AB4103" s="22">
        <v>0</v>
      </c>
      <c r="AC4103" s="22">
        <v>0</v>
      </c>
      <c r="AD4103" s="22">
        <v>0</v>
      </c>
    </row>
    <row r="4104" spans="1:30" s="1" customFormat="1" ht="15" customHeight="1" x14ac:dyDescent="0.3">
      <c r="A4104" s="21" t="s">
        <v>34</v>
      </c>
      <c r="B4104" s="21" t="s">
        <v>1454</v>
      </c>
      <c r="C4104" s="21" t="s">
        <v>1454</v>
      </c>
      <c r="D4104" s="21" t="s">
        <v>36</v>
      </c>
      <c r="E4104" s="21" t="s">
        <v>194</v>
      </c>
      <c r="F4104" s="21" t="s">
        <v>244</v>
      </c>
      <c r="G4104" s="21" t="s">
        <v>245</v>
      </c>
      <c r="H4104" s="21" t="s">
        <v>1027</v>
      </c>
      <c r="I4104" s="21" t="s">
        <v>1210</v>
      </c>
      <c r="J4104" s="21" t="s">
        <v>535</v>
      </c>
      <c r="K4104" s="21" t="s">
        <v>536</v>
      </c>
      <c r="L4104" s="21" t="s">
        <v>1891</v>
      </c>
      <c r="M4104" s="21" t="s">
        <v>1891</v>
      </c>
      <c r="N4104" s="21" t="s">
        <v>48</v>
      </c>
      <c r="O4104" s="22">
        <v>2</v>
      </c>
      <c r="P4104" s="22">
        <v>182</v>
      </c>
      <c r="Q4104" s="21" t="s">
        <v>519</v>
      </c>
      <c r="R4104" s="103">
        <f t="shared" si="63"/>
        <v>364</v>
      </c>
      <c r="S4104" s="22">
        <v>0</v>
      </c>
      <c r="T4104" s="22">
        <v>364</v>
      </c>
      <c r="U4104" s="22">
        <v>0</v>
      </c>
      <c r="V4104" s="22">
        <v>0</v>
      </c>
      <c r="W4104" s="22">
        <v>0</v>
      </c>
      <c r="X4104" s="22">
        <v>0</v>
      </c>
      <c r="Y4104" s="22">
        <v>0</v>
      </c>
      <c r="Z4104" s="22">
        <v>0</v>
      </c>
      <c r="AA4104" s="22">
        <v>0</v>
      </c>
      <c r="AB4104" s="22">
        <v>0</v>
      </c>
      <c r="AC4104" s="22">
        <v>0</v>
      </c>
      <c r="AD4104" s="22">
        <v>0</v>
      </c>
    </row>
    <row r="4105" spans="1:30" s="1" customFormat="1" ht="15" customHeight="1" x14ac:dyDescent="0.3">
      <c r="A4105" s="21" t="s">
        <v>34</v>
      </c>
      <c r="B4105" s="21" t="s">
        <v>1454</v>
      </c>
      <c r="C4105" s="21" t="s">
        <v>1454</v>
      </c>
      <c r="D4105" s="21" t="s">
        <v>36</v>
      </c>
      <c r="E4105" s="21" t="s">
        <v>194</v>
      </c>
      <c r="F4105" s="21" t="s">
        <v>244</v>
      </c>
      <c r="G4105" s="21" t="s">
        <v>245</v>
      </c>
      <c r="H4105" s="21" t="s">
        <v>1027</v>
      </c>
      <c r="I4105" s="21" t="s">
        <v>1210</v>
      </c>
      <c r="J4105" s="21" t="s">
        <v>608</v>
      </c>
      <c r="K4105" s="21" t="s">
        <v>609</v>
      </c>
      <c r="L4105" s="21" t="s">
        <v>1891</v>
      </c>
      <c r="M4105" s="21" t="s">
        <v>1891</v>
      </c>
      <c r="N4105" s="21" t="s">
        <v>48</v>
      </c>
      <c r="O4105" s="22">
        <v>6</v>
      </c>
      <c r="P4105" s="22">
        <v>29</v>
      </c>
      <c r="Q4105" s="21" t="s">
        <v>519</v>
      </c>
      <c r="R4105" s="103">
        <f t="shared" si="63"/>
        <v>174</v>
      </c>
      <c r="S4105" s="22">
        <v>0</v>
      </c>
      <c r="T4105" s="22">
        <v>174</v>
      </c>
      <c r="U4105" s="22">
        <v>0</v>
      </c>
      <c r="V4105" s="22">
        <v>0</v>
      </c>
      <c r="W4105" s="22">
        <v>0</v>
      </c>
      <c r="X4105" s="22">
        <v>0</v>
      </c>
      <c r="Y4105" s="22">
        <v>0</v>
      </c>
      <c r="Z4105" s="22">
        <v>0</v>
      </c>
      <c r="AA4105" s="22">
        <v>0</v>
      </c>
      <c r="AB4105" s="22">
        <v>0</v>
      </c>
      <c r="AC4105" s="22">
        <v>0</v>
      </c>
      <c r="AD4105" s="22">
        <v>0</v>
      </c>
    </row>
    <row r="4106" spans="1:30" s="1" customFormat="1" ht="15" customHeight="1" x14ac:dyDescent="0.3">
      <c r="A4106" s="21" t="s">
        <v>34</v>
      </c>
      <c r="B4106" s="21" t="s">
        <v>1454</v>
      </c>
      <c r="C4106" s="21" t="s">
        <v>1454</v>
      </c>
      <c r="D4106" s="21" t="s">
        <v>36</v>
      </c>
      <c r="E4106" s="21" t="s">
        <v>194</v>
      </c>
      <c r="F4106" s="21" t="s">
        <v>244</v>
      </c>
      <c r="G4106" s="21" t="s">
        <v>245</v>
      </c>
      <c r="H4106" s="21" t="s">
        <v>1027</v>
      </c>
      <c r="I4106" s="21" t="s">
        <v>1210</v>
      </c>
      <c r="J4106" s="21" t="s">
        <v>126</v>
      </c>
      <c r="K4106" s="21" t="s">
        <v>127</v>
      </c>
      <c r="L4106" s="21" t="s">
        <v>1891</v>
      </c>
      <c r="M4106" s="21" t="s">
        <v>1891</v>
      </c>
      <c r="N4106" s="21" t="s">
        <v>48</v>
      </c>
      <c r="O4106" s="22">
        <v>12</v>
      </c>
      <c r="P4106" s="22">
        <v>14</v>
      </c>
      <c r="Q4106" s="21" t="s">
        <v>519</v>
      </c>
      <c r="R4106" s="103">
        <f t="shared" si="63"/>
        <v>168</v>
      </c>
      <c r="S4106" s="22">
        <v>0</v>
      </c>
      <c r="T4106" s="22">
        <v>14</v>
      </c>
      <c r="U4106" s="22">
        <v>70</v>
      </c>
      <c r="V4106" s="22">
        <v>0</v>
      </c>
      <c r="W4106" s="22">
        <v>0</v>
      </c>
      <c r="X4106" s="22">
        <v>0</v>
      </c>
      <c r="Y4106" s="22">
        <v>0</v>
      </c>
      <c r="Z4106" s="22">
        <v>28</v>
      </c>
      <c r="AA4106" s="22">
        <v>0</v>
      </c>
      <c r="AB4106" s="22">
        <v>28</v>
      </c>
      <c r="AC4106" s="22">
        <v>0</v>
      </c>
      <c r="AD4106" s="22">
        <v>28</v>
      </c>
    </row>
    <row r="4107" spans="1:30" s="1" customFormat="1" ht="15" customHeight="1" x14ac:dyDescent="0.3">
      <c r="A4107" s="21" t="s">
        <v>34</v>
      </c>
      <c r="B4107" s="21" t="s">
        <v>1454</v>
      </c>
      <c r="C4107" s="21" t="s">
        <v>1454</v>
      </c>
      <c r="D4107" s="21" t="s">
        <v>36</v>
      </c>
      <c r="E4107" s="21" t="s">
        <v>194</v>
      </c>
      <c r="F4107" s="21" t="s">
        <v>244</v>
      </c>
      <c r="G4107" s="21" t="s">
        <v>245</v>
      </c>
      <c r="H4107" s="21" t="s">
        <v>1027</v>
      </c>
      <c r="I4107" s="21" t="s">
        <v>1210</v>
      </c>
      <c r="J4107" s="21" t="s">
        <v>130</v>
      </c>
      <c r="K4107" s="21" t="s">
        <v>131</v>
      </c>
      <c r="L4107" s="21" t="s">
        <v>1891</v>
      </c>
      <c r="M4107" s="21" t="s">
        <v>1891</v>
      </c>
      <c r="N4107" s="21" t="s">
        <v>48</v>
      </c>
      <c r="O4107" s="22">
        <v>12</v>
      </c>
      <c r="P4107" s="22">
        <v>14</v>
      </c>
      <c r="Q4107" s="21" t="s">
        <v>519</v>
      </c>
      <c r="R4107" s="103">
        <f t="shared" si="63"/>
        <v>168</v>
      </c>
      <c r="S4107" s="22">
        <v>0</v>
      </c>
      <c r="T4107" s="22">
        <v>14</v>
      </c>
      <c r="U4107" s="22">
        <v>70</v>
      </c>
      <c r="V4107" s="22">
        <v>0</v>
      </c>
      <c r="W4107" s="22">
        <v>0</v>
      </c>
      <c r="X4107" s="22">
        <v>0</v>
      </c>
      <c r="Y4107" s="22">
        <v>0</v>
      </c>
      <c r="Z4107" s="22">
        <v>28</v>
      </c>
      <c r="AA4107" s="22">
        <v>0</v>
      </c>
      <c r="AB4107" s="22">
        <v>28</v>
      </c>
      <c r="AC4107" s="22">
        <v>0</v>
      </c>
      <c r="AD4107" s="22">
        <v>28</v>
      </c>
    </row>
    <row r="4108" spans="1:30" s="1" customFormat="1" ht="15" customHeight="1" x14ac:dyDescent="0.3">
      <c r="A4108" s="21" t="s">
        <v>34</v>
      </c>
      <c r="B4108" s="21" t="s">
        <v>1454</v>
      </c>
      <c r="C4108" s="21" t="s">
        <v>1454</v>
      </c>
      <c r="D4108" s="21" t="s">
        <v>36</v>
      </c>
      <c r="E4108" s="21" t="s">
        <v>194</v>
      </c>
      <c r="F4108" s="21" t="s">
        <v>244</v>
      </c>
      <c r="G4108" s="21" t="s">
        <v>245</v>
      </c>
      <c r="H4108" s="21" t="s">
        <v>1027</v>
      </c>
      <c r="I4108" s="21" t="s">
        <v>1210</v>
      </c>
      <c r="J4108" s="21" t="s">
        <v>208</v>
      </c>
      <c r="K4108" s="21" t="s">
        <v>209</v>
      </c>
      <c r="L4108" s="21" t="s">
        <v>1891</v>
      </c>
      <c r="M4108" s="21" t="s">
        <v>1891</v>
      </c>
      <c r="N4108" s="21" t="s">
        <v>48</v>
      </c>
      <c r="O4108" s="22">
        <v>12</v>
      </c>
      <c r="P4108" s="22">
        <v>14</v>
      </c>
      <c r="Q4108" s="21" t="s">
        <v>519</v>
      </c>
      <c r="R4108" s="103">
        <f t="shared" ref="R4108:R4171" si="64">SUM(S4108:AD4108)</f>
        <v>168</v>
      </c>
      <c r="S4108" s="22">
        <v>0</v>
      </c>
      <c r="T4108" s="22">
        <v>14</v>
      </c>
      <c r="U4108" s="22">
        <v>70</v>
      </c>
      <c r="V4108" s="22">
        <v>0</v>
      </c>
      <c r="W4108" s="22">
        <v>0</v>
      </c>
      <c r="X4108" s="22">
        <v>0</v>
      </c>
      <c r="Y4108" s="22">
        <v>0</v>
      </c>
      <c r="Z4108" s="22">
        <v>28</v>
      </c>
      <c r="AA4108" s="22">
        <v>0</v>
      </c>
      <c r="AB4108" s="22">
        <v>28</v>
      </c>
      <c r="AC4108" s="22">
        <v>0</v>
      </c>
      <c r="AD4108" s="22">
        <v>28</v>
      </c>
    </row>
    <row r="4109" spans="1:30" s="1" customFormat="1" ht="15" customHeight="1" x14ac:dyDescent="0.3">
      <c r="A4109" s="21" t="s">
        <v>34</v>
      </c>
      <c r="B4109" s="21" t="s">
        <v>1454</v>
      </c>
      <c r="C4109" s="21" t="s">
        <v>1454</v>
      </c>
      <c r="D4109" s="21" t="s">
        <v>36</v>
      </c>
      <c r="E4109" s="21" t="s">
        <v>194</v>
      </c>
      <c r="F4109" s="21" t="s">
        <v>244</v>
      </c>
      <c r="G4109" s="21" t="s">
        <v>245</v>
      </c>
      <c r="H4109" s="21" t="s">
        <v>1027</v>
      </c>
      <c r="I4109" s="21" t="s">
        <v>1210</v>
      </c>
      <c r="J4109" s="21" t="s">
        <v>175</v>
      </c>
      <c r="K4109" s="21" t="s">
        <v>176</v>
      </c>
      <c r="L4109" s="21" t="s">
        <v>1891</v>
      </c>
      <c r="M4109" s="21" t="s">
        <v>1891</v>
      </c>
      <c r="N4109" s="21" t="s">
        <v>48</v>
      </c>
      <c r="O4109" s="22">
        <v>12</v>
      </c>
      <c r="P4109" s="22">
        <v>40.333333333333336</v>
      </c>
      <c r="Q4109" s="21" t="s">
        <v>519</v>
      </c>
      <c r="R4109" s="103">
        <f t="shared" si="64"/>
        <v>484</v>
      </c>
      <c r="S4109" s="22">
        <v>0</v>
      </c>
      <c r="T4109" s="22">
        <v>122</v>
      </c>
      <c r="U4109" s="22">
        <v>0</v>
      </c>
      <c r="V4109" s="22">
        <v>81</v>
      </c>
      <c r="W4109" s="22">
        <v>0</v>
      </c>
      <c r="X4109" s="22">
        <v>0</v>
      </c>
      <c r="Y4109" s="22">
        <v>40</v>
      </c>
      <c r="Z4109" s="22">
        <v>40</v>
      </c>
      <c r="AA4109" s="22">
        <v>40</v>
      </c>
      <c r="AB4109" s="22">
        <v>40</v>
      </c>
      <c r="AC4109" s="22">
        <v>81</v>
      </c>
      <c r="AD4109" s="22">
        <v>40</v>
      </c>
    </row>
    <row r="4110" spans="1:30" s="1" customFormat="1" ht="15" customHeight="1" x14ac:dyDescent="0.3">
      <c r="A4110" s="21" t="s">
        <v>34</v>
      </c>
      <c r="B4110" s="21" t="s">
        <v>1454</v>
      </c>
      <c r="C4110" s="21" t="s">
        <v>1454</v>
      </c>
      <c r="D4110" s="21" t="s">
        <v>36</v>
      </c>
      <c r="E4110" s="21" t="s">
        <v>194</v>
      </c>
      <c r="F4110" s="21" t="s">
        <v>244</v>
      </c>
      <c r="G4110" s="21" t="s">
        <v>245</v>
      </c>
      <c r="H4110" s="21" t="s">
        <v>1027</v>
      </c>
      <c r="I4110" s="21" t="s">
        <v>1210</v>
      </c>
      <c r="J4110" s="21" t="s">
        <v>530</v>
      </c>
      <c r="K4110" s="21" t="s">
        <v>638</v>
      </c>
      <c r="L4110" s="21" t="s">
        <v>1891</v>
      </c>
      <c r="M4110" s="21" t="s">
        <v>1891</v>
      </c>
      <c r="N4110" s="21" t="s">
        <v>48</v>
      </c>
      <c r="O4110" s="22">
        <v>6</v>
      </c>
      <c r="P4110" s="22">
        <v>46</v>
      </c>
      <c r="Q4110" s="21" t="s">
        <v>519</v>
      </c>
      <c r="R4110" s="103">
        <f t="shared" si="64"/>
        <v>276</v>
      </c>
      <c r="S4110" s="22">
        <v>0</v>
      </c>
      <c r="T4110" s="22">
        <v>46</v>
      </c>
      <c r="U4110" s="22">
        <v>0</v>
      </c>
      <c r="V4110" s="22">
        <v>46</v>
      </c>
      <c r="W4110" s="22">
        <v>0</v>
      </c>
      <c r="X4110" s="22">
        <v>46</v>
      </c>
      <c r="Y4110" s="22">
        <v>0</v>
      </c>
      <c r="Z4110" s="22">
        <v>46</v>
      </c>
      <c r="AA4110" s="22">
        <v>0</v>
      </c>
      <c r="AB4110" s="22">
        <v>46</v>
      </c>
      <c r="AC4110" s="22">
        <v>0</v>
      </c>
      <c r="AD4110" s="22">
        <v>46</v>
      </c>
    </row>
    <row r="4111" spans="1:30" s="1" customFormat="1" ht="15" customHeight="1" x14ac:dyDescent="0.3">
      <c r="A4111" s="21" t="s">
        <v>34</v>
      </c>
      <c r="B4111" s="21" t="s">
        <v>1454</v>
      </c>
      <c r="C4111" s="21" t="s">
        <v>1454</v>
      </c>
      <c r="D4111" s="21" t="s">
        <v>36</v>
      </c>
      <c r="E4111" s="21" t="s">
        <v>194</v>
      </c>
      <c r="F4111" s="21" t="s">
        <v>244</v>
      </c>
      <c r="G4111" s="21" t="s">
        <v>245</v>
      </c>
      <c r="H4111" s="21" t="s">
        <v>1027</v>
      </c>
      <c r="I4111" s="21" t="s">
        <v>1210</v>
      </c>
      <c r="J4111" s="21" t="s">
        <v>656</v>
      </c>
      <c r="K4111" s="21" t="s">
        <v>657</v>
      </c>
      <c r="L4111" s="21" t="s">
        <v>1891</v>
      </c>
      <c r="M4111" s="21" t="s">
        <v>1891</v>
      </c>
      <c r="N4111" s="21" t="s">
        <v>295</v>
      </c>
      <c r="O4111" s="22">
        <v>3</v>
      </c>
      <c r="P4111" s="22">
        <v>87</v>
      </c>
      <c r="Q4111" s="21" t="s">
        <v>519</v>
      </c>
      <c r="R4111" s="103">
        <f t="shared" si="64"/>
        <v>261</v>
      </c>
      <c r="S4111" s="22">
        <v>0</v>
      </c>
      <c r="T4111" s="22">
        <v>87</v>
      </c>
      <c r="U4111" s="22">
        <v>0</v>
      </c>
      <c r="V4111" s="22">
        <v>0</v>
      </c>
      <c r="W4111" s="22">
        <v>0</v>
      </c>
      <c r="X4111" s="22">
        <v>0</v>
      </c>
      <c r="Y4111" s="22">
        <v>87</v>
      </c>
      <c r="Z4111" s="22">
        <v>0</v>
      </c>
      <c r="AA4111" s="22">
        <v>0</v>
      </c>
      <c r="AB4111" s="22">
        <v>87</v>
      </c>
      <c r="AC4111" s="22">
        <v>0</v>
      </c>
      <c r="AD4111" s="22">
        <v>0</v>
      </c>
    </row>
    <row r="4112" spans="1:30" s="1" customFormat="1" ht="15" customHeight="1" x14ac:dyDescent="0.3">
      <c r="A4112" s="21" t="s">
        <v>34</v>
      </c>
      <c r="B4112" s="21" t="s">
        <v>1454</v>
      </c>
      <c r="C4112" s="21" t="s">
        <v>1454</v>
      </c>
      <c r="D4112" s="21" t="s">
        <v>36</v>
      </c>
      <c r="E4112" s="21" t="s">
        <v>194</v>
      </c>
      <c r="F4112" s="21" t="s">
        <v>244</v>
      </c>
      <c r="G4112" s="21" t="s">
        <v>245</v>
      </c>
      <c r="H4112" s="21" t="s">
        <v>1027</v>
      </c>
      <c r="I4112" s="21" t="s">
        <v>1210</v>
      </c>
      <c r="J4112" s="21" t="s">
        <v>534</v>
      </c>
      <c r="K4112" s="21" t="s">
        <v>658</v>
      </c>
      <c r="L4112" s="21" t="s">
        <v>1891</v>
      </c>
      <c r="M4112" s="21" t="s">
        <v>1891</v>
      </c>
      <c r="N4112" s="21" t="s">
        <v>295</v>
      </c>
      <c r="O4112" s="22">
        <v>3</v>
      </c>
      <c r="P4112" s="22">
        <v>87</v>
      </c>
      <c r="Q4112" s="21" t="s">
        <v>519</v>
      </c>
      <c r="R4112" s="103">
        <f t="shared" si="64"/>
        <v>261</v>
      </c>
      <c r="S4112" s="22">
        <v>0</v>
      </c>
      <c r="T4112" s="22">
        <v>87</v>
      </c>
      <c r="U4112" s="22">
        <v>0</v>
      </c>
      <c r="V4112" s="22">
        <v>0</v>
      </c>
      <c r="W4112" s="22">
        <v>0</v>
      </c>
      <c r="X4112" s="22">
        <v>0</v>
      </c>
      <c r="Y4112" s="22">
        <v>87</v>
      </c>
      <c r="Z4112" s="22">
        <v>0</v>
      </c>
      <c r="AA4112" s="22">
        <v>0</v>
      </c>
      <c r="AB4112" s="22">
        <v>87</v>
      </c>
      <c r="AC4112" s="22">
        <v>0</v>
      </c>
      <c r="AD4112" s="22">
        <v>0</v>
      </c>
    </row>
    <row r="4113" spans="1:30" s="1" customFormat="1" ht="15" customHeight="1" x14ac:dyDescent="0.3">
      <c r="A4113" s="21" t="s">
        <v>34</v>
      </c>
      <c r="B4113" s="21" t="s">
        <v>1454</v>
      </c>
      <c r="C4113" s="21" t="s">
        <v>1454</v>
      </c>
      <c r="D4113" s="21" t="s">
        <v>36</v>
      </c>
      <c r="E4113" s="21" t="s">
        <v>194</v>
      </c>
      <c r="F4113" s="21" t="s">
        <v>244</v>
      </c>
      <c r="G4113" s="21" t="s">
        <v>245</v>
      </c>
      <c r="H4113" s="21" t="s">
        <v>1027</v>
      </c>
      <c r="I4113" s="21" t="s">
        <v>1210</v>
      </c>
      <c r="J4113" s="21" t="s">
        <v>1120</v>
      </c>
      <c r="K4113" s="21" t="s">
        <v>1121</v>
      </c>
      <c r="L4113" s="21" t="s">
        <v>1891</v>
      </c>
      <c r="M4113" s="21" t="s">
        <v>1891</v>
      </c>
      <c r="N4113" s="21" t="s">
        <v>295</v>
      </c>
      <c r="O4113" s="22">
        <v>3</v>
      </c>
      <c r="P4113" s="22">
        <v>87</v>
      </c>
      <c r="Q4113" s="21" t="s">
        <v>519</v>
      </c>
      <c r="R4113" s="103">
        <f t="shared" si="64"/>
        <v>261</v>
      </c>
      <c r="S4113" s="22">
        <v>0</v>
      </c>
      <c r="T4113" s="22">
        <v>87</v>
      </c>
      <c r="U4113" s="22">
        <v>0</v>
      </c>
      <c r="V4113" s="22">
        <v>0</v>
      </c>
      <c r="W4113" s="22">
        <v>0</v>
      </c>
      <c r="X4113" s="22">
        <v>0</v>
      </c>
      <c r="Y4113" s="22">
        <v>87</v>
      </c>
      <c r="Z4113" s="22">
        <v>0</v>
      </c>
      <c r="AA4113" s="22">
        <v>0</v>
      </c>
      <c r="AB4113" s="22">
        <v>87</v>
      </c>
      <c r="AC4113" s="22">
        <v>0</v>
      </c>
      <c r="AD4113" s="22">
        <v>0</v>
      </c>
    </row>
    <row r="4114" spans="1:30" s="1" customFormat="1" ht="15" customHeight="1" x14ac:dyDescent="0.3">
      <c r="A4114" s="21" t="s">
        <v>34</v>
      </c>
      <c r="B4114" s="21" t="s">
        <v>1454</v>
      </c>
      <c r="C4114" s="21" t="s">
        <v>1454</v>
      </c>
      <c r="D4114" s="21" t="s">
        <v>36</v>
      </c>
      <c r="E4114" s="21" t="s">
        <v>194</v>
      </c>
      <c r="F4114" s="21" t="s">
        <v>244</v>
      </c>
      <c r="G4114" s="21" t="s">
        <v>245</v>
      </c>
      <c r="H4114" s="21" t="s">
        <v>1027</v>
      </c>
      <c r="I4114" s="21" t="s">
        <v>1210</v>
      </c>
      <c r="J4114" s="21" t="s">
        <v>831</v>
      </c>
      <c r="K4114" s="21" t="s">
        <v>1052</v>
      </c>
      <c r="L4114" s="21" t="s">
        <v>1891</v>
      </c>
      <c r="M4114" s="21" t="s">
        <v>1891</v>
      </c>
      <c r="N4114" s="21" t="s">
        <v>295</v>
      </c>
      <c r="O4114" s="22">
        <v>3</v>
      </c>
      <c r="P4114" s="22">
        <v>87</v>
      </c>
      <c r="Q4114" s="21" t="s">
        <v>519</v>
      </c>
      <c r="R4114" s="103">
        <f t="shared" si="64"/>
        <v>261</v>
      </c>
      <c r="S4114" s="22">
        <v>0</v>
      </c>
      <c r="T4114" s="22">
        <v>87</v>
      </c>
      <c r="U4114" s="22">
        <v>87</v>
      </c>
      <c r="V4114" s="22">
        <v>0</v>
      </c>
      <c r="W4114" s="22">
        <v>0</v>
      </c>
      <c r="X4114" s="22">
        <v>0</v>
      </c>
      <c r="Y4114" s="22">
        <v>0</v>
      </c>
      <c r="Z4114" s="22">
        <v>0</v>
      </c>
      <c r="AA4114" s="22">
        <v>87</v>
      </c>
      <c r="AB4114" s="22">
        <v>0</v>
      </c>
      <c r="AC4114" s="22">
        <v>0</v>
      </c>
      <c r="AD4114" s="22">
        <v>0</v>
      </c>
    </row>
    <row r="4115" spans="1:30" s="1" customFormat="1" ht="15" customHeight="1" x14ac:dyDescent="0.3">
      <c r="A4115" s="21" t="s">
        <v>34</v>
      </c>
      <c r="B4115" s="21" t="s">
        <v>1454</v>
      </c>
      <c r="C4115" s="21" t="s">
        <v>1454</v>
      </c>
      <c r="D4115" s="21" t="s">
        <v>36</v>
      </c>
      <c r="E4115" s="21" t="s">
        <v>194</v>
      </c>
      <c r="F4115" s="21" t="s">
        <v>244</v>
      </c>
      <c r="G4115" s="21" t="s">
        <v>245</v>
      </c>
      <c r="H4115" s="21" t="s">
        <v>1027</v>
      </c>
      <c r="I4115" s="21" t="s">
        <v>1210</v>
      </c>
      <c r="J4115" s="21" t="s">
        <v>787</v>
      </c>
      <c r="K4115" s="21" t="s">
        <v>788</v>
      </c>
      <c r="L4115" s="21" t="s">
        <v>1891</v>
      </c>
      <c r="M4115" s="21" t="s">
        <v>1891</v>
      </c>
      <c r="N4115" s="21" t="s">
        <v>48</v>
      </c>
      <c r="O4115" s="22">
        <v>5</v>
      </c>
      <c r="P4115" s="22">
        <v>11.599999999999998</v>
      </c>
      <c r="Q4115" s="21" t="s">
        <v>519</v>
      </c>
      <c r="R4115" s="103">
        <f t="shared" si="64"/>
        <v>57.999999999999986</v>
      </c>
      <c r="S4115" s="22">
        <v>0</v>
      </c>
      <c r="T4115" s="22">
        <v>57.999999999999986</v>
      </c>
      <c r="U4115" s="22">
        <v>0</v>
      </c>
      <c r="V4115" s="22">
        <v>0</v>
      </c>
      <c r="W4115" s="22">
        <v>0</v>
      </c>
      <c r="X4115" s="22">
        <v>0</v>
      </c>
      <c r="Y4115" s="22">
        <v>0</v>
      </c>
      <c r="Z4115" s="22">
        <v>0</v>
      </c>
      <c r="AA4115" s="22">
        <v>0</v>
      </c>
      <c r="AB4115" s="22">
        <v>0</v>
      </c>
      <c r="AC4115" s="22">
        <v>0</v>
      </c>
      <c r="AD4115" s="22">
        <v>0</v>
      </c>
    </row>
    <row r="4116" spans="1:30" s="1" customFormat="1" ht="15" customHeight="1" x14ac:dyDescent="0.3">
      <c r="A4116" s="21" t="s">
        <v>34</v>
      </c>
      <c r="B4116" s="21" t="s">
        <v>1454</v>
      </c>
      <c r="C4116" s="21" t="s">
        <v>1454</v>
      </c>
      <c r="D4116" s="21" t="s">
        <v>36</v>
      </c>
      <c r="E4116" s="21" t="s">
        <v>194</v>
      </c>
      <c r="F4116" s="21" t="s">
        <v>244</v>
      </c>
      <c r="G4116" s="21" t="s">
        <v>245</v>
      </c>
      <c r="H4116" s="21" t="s">
        <v>1027</v>
      </c>
      <c r="I4116" s="21" t="s">
        <v>1210</v>
      </c>
      <c r="J4116" s="21" t="s">
        <v>2375</v>
      </c>
      <c r="K4116" s="21" t="s">
        <v>2376</v>
      </c>
      <c r="L4116" s="21" t="s">
        <v>1891</v>
      </c>
      <c r="M4116" s="21" t="s">
        <v>1891</v>
      </c>
      <c r="N4116" s="21" t="s">
        <v>48</v>
      </c>
      <c r="O4116" s="22">
        <v>3</v>
      </c>
      <c r="P4116" s="22">
        <v>29</v>
      </c>
      <c r="Q4116" s="21" t="s">
        <v>519</v>
      </c>
      <c r="R4116" s="103">
        <f t="shared" si="64"/>
        <v>87</v>
      </c>
      <c r="S4116" s="22">
        <v>0</v>
      </c>
      <c r="T4116" s="22">
        <v>87</v>
      </c>
      <c r="U4116" s="22">
        <v>0</v>
      </c>
      <c r="V4116" s="22">
        <v>0</v>
      </c>
      <c r="W4116" s="22">
        <v>0</v>
      </c>
      <c r="X4116" s="22">
        <v>0</v>
      </c>
      <c r="Y4116" s="22">
        <v>0</v>
      </c>
      <c r="Z4116" s="22">
        <v>0</v>
      </c>
      <c r="AA4116" s="22">
        <v>0</v>
      </c>
      <c r="AB4116" s="22">
        <v>0</v>
      </c>
      <c r="AC4116" s="22">
        <v>0</v>
      </c>
      <c r="AD4116" s="22">
        <v>0</v>
      </c>
    </row>
    <row r="4117" spans="1:30" s="1" customFormat="1" ht="15" customHeight="1" x14ac:dyDescent="0.3">
      <c r="A4117" s="21" t="s">
        <v>34</v>
      </c>
      <c r="B4117" s="21" t="s">
        <v>1454</v>
      </c>
      <c r="C4117" s="21" t="s">
        <v>1454</v>
      </c>
      <c r="D4117" s="21" t="s">
        <v>36</v>
      </c>
      <c r="E4117" s="21" t="s">
        <v>194</v>
      </c>
      <c r="F4117" s="21" t="s">
        <v>244</v>
      </c>
      <c r="G4117" s="21" t="s">
        <v>245</v>
      </c>
      <c r="H4117" s="21" t="s">
        <v>1027</v>
      </c>
      <c r="I4117" s="21" t="s">
        <v>1210</v>
      </c>
      <c r="J4117" s="21" t="s">
        <v>2377</v>
      </c>
      <c r="K4117" s="21" t="s">
        <v>2378</v>
      </c>
      <c r="L4117" s="21" t="s">
        <v>1891</v>
      </c>
      <c r="M4117" s="21" t="s">
        <v>1891</v>
      </c>
      <c r="N4117" s="21" t="s">
        <v>48</v>
      </c>
      <c r="O4117" s="22">
        <v>3</v>
      </c>
      <c r="P4117" s="22">
        <v>40.666666666666664</v>
      </c>
      <c r="Q4117" s="21" t="s">
        <v>519</v>
      </c>
      <c r="R4117" s="103">
        <f t="shared" si="64"/>
        <v>122</v>
      </c>
      <c r="S4117" s="22">
        <v>0</v>
      </c>
      <c r="T4117" s="22">
        <v>122</v>
      </c>
      <c r="U4117" s="22">
        <v>0</v>
      </c>
      <c r="V4117" s="22">
        <v>0</v>
      </c>
      <c r="W4117" s="22">
        <v>0</v>
      </c>
      <c r="X4117" s="22">
        <v>0</v>
      </c>
      <c r="Y4117" s="22">
        <v>0</v>
      </c>
      <c r="Z4117" s="22">
        <v>0</v>
      </c>
      <c r="AA4117" s="22">
        <v>0</v>
      </c>
      <c r="AB4117" s="22">
        <v>0</v>
      </c>
      <c r="AC4117" s="22">
        <v>0</v>
      </c>
      <c r="AD4117" s="22">
        <v>0</v>
      </c>
    </row>
    <row r="4118" spans="1:30" s="1" customFormat="1" ht="15" customHeight="1" x14ac:dyDescent="0.3">
      <c r="A4118" s="21" t="s">
        <v>34</v>
      </c>
      <c r="B4118" s="21" t="s">
        <v>1454</v>
      </c>
      <c r="C4118" s="21" t="s">
        <v>1454</v>
      </c>
      <c r="D4118" s="21" t="s">
        <v>36</v>
      </c>
      <c r="E4118" s="21" t="s">
        <v>194</v>
      </c>
      <c r="F4118" s="21" t="s">
        <v>244</v>
      </c>
      <c r="G4118" s="21" t="s">
        <v>245</v>
      </c>
      <c r="H4118" s="21" t="s">
        <v>1027</v>
      </c>
      <c r="I4118" s="21" t="s">
        <v>1210</v>
      </c>
      <c r="J4118" s="21" t="s">
        <v>639</v>
      </c>
      <c r="K4118" s="21" t="s">
        <v>640</v>
      </c>
      <c r="L4118" s="21" t="s">
        <v>1891</v>
      </c>
      <c r="M4118" s="21" t="s">
        <v>1891</v>
      </c>
      <c r="N4118" s="21" t="s">
        <v>63</v>
      </c>
      <c r="O4118" s="22">
        <v>1</v>
      </c>
      <c r="P4118" s="22">
        <v>299</v>
      </c>
      <c r="Q4118" s="21" t="s">
        <v>519</v>
      </c>
      <c r="R4118" s="103">
        <f t="shared" si="64"/>
        <v>299</v>
      </c>
      <c r="S4118" s="22">
        <v>0</v>
      </c>
      <c r="T4118" s="22">
        <v>299</v>
      </c>
      <c r="U4118" s="22">
        <v>0</v>
      </c>
      <c r="V4118" s="22">
        <v>0</v>
      </c>
      <c r="W4118" s="22">
        <v>0</v>
      </c>
      <c r="X4118" s="22">
        <v>0</v>
      </c>
      <c r="Y4118" s="22">
        <v>0</v>
      </c>
      <c r="Z4118" s="22">
        <v>0</v>
      </c>
      <c r="AA4118" s="22">
        <v>0</v>
      </c>
      <c r="AB4118" s="22">
        <v>0</v>
      </c>
      <c r="AC4118" s="22">
        <v>0</v>
      </c>
      <c r="AD4118" s="22">
        <v>0</v>
      </c>
    </row>
    <row r="4119" spans="1:30" s="1" customFormat="1" ht="15" customHeight="1" x14ac:dyDescent="0.3">
      <c r="A4119" s="21" t="s">
        <v>34</v>
      </c>
      <c r="B4119" s="21" t="s">
        <v>1454</v>
      </c>
      <c r="C4119" s="21" t="s">
        <v>1454</v>
      </c>
      <c r="D4119" s="21" t="s">
        <v>36</v>
      </c>
      <c r="E4119" s="21" t="s">
        <v>194</v>
      </c>
      <c r="F4119" s="21" t="s">
        <v>244</v>
      </c>
      <c r="G4119" s="21" t="s">
        <v>245</v>
      </c>
      <c r="H4119" s="21" t="s">
        <v>1027</v>
      </c>
      <c r="I4119" s="21" t="s">
        <v>1210</v>
      </c>
      <c r="J4119" s="21" t="s">
        <v>212</v>
      </c>
      <c r="K4119" s="21" t="s">
        <v>213</v>
      </c>
      <c r="L4119" s="21" t="s">
        <v>1891</v>
      </c>
      <c r="M4119" s="21" t="s">
        <v>1891</v>
      </c>
      <c r="N4119" s="21" t="s">
        <v>48</v>
      </c>
      <c r="O4119" s="22">
        <v>12</v>
      </c>
      <c r="P4119" s="22">
        <v>44</v>
      </c>
      <c r="Q4119" s="21" t="s">
        <v>519</v>
      </c>
      <c r="R4119" s="103">
        <f t="shared" si="64"/>
        <v>528</v>
      </c>
      <c r="S4119" s="22">
        <v>0</v>
      </c>
      <c r="T4119" s="22">
        <v>132</v>
      </c>
      <c r="U4119" s="22">
        <v>0</v>
      </c>
      <c r="V4119" s="22">
        <v>132</v>
      </c>
      <c r="W4119" s="22">
        <v>0</v>
      </c>
      <c r="X4119" s="22">
        <v>0</v>
      </c>
      <c r="Y4119" s="22">
        <v>132</v>
      </c>
      <c r="Z4119" s="22">
        <v>0</v>
      </c>
      <c r="AA4119" s="22">
        <v>0</v>
      </c>
      <c r="AB4119" s="22">
        <v>0</v>
      </c>
      <c r="AC4119" s="22">
        <v>132</v>
      </c>
      <c r="AD4119" s="22">
        <v>0</v>
      </c>
    </row>
    <row r="4120" spans="1:30" s="1" customFormat="1" ht="15" customHeight="1" x14ac:dyDescent="0.3">
      <c r="A4120" s="21" t="s">
        <v>34</v>
      </c>
      <c r="B4120" s="21" t="s">
        <v>1454</v>
      </c>
      <c r="C4120" s="21" t="s">
        <v>1454</v>
      </c>
      <c r="D4120" s="21" t="s">
        <v>36</v>
      </c>
      <c r="E4120" s="21" t="s">
        <v>194</v>
      </c>
      <c r="F4120" s="21" t="s">
        <v>244</v>
      </c>
      <c r="G4120" s="21" t="s">
        <v>245</v>
      </c>
      <c r="H4120" s="21" t="s">
        <v>1027</v>
      </c>
      <c r="I4120" s="21" t="s">
        <v>1210</v>
      </c>
      <c r="J4120" s="21" t="s">
        <v>1095</v>
      </c>
      <c r="K4120" s="21" t="s">
        <v>1096</v>
      </c>
      <c r="L4120" s="21" t="s">
        <v>1891</v>
      </c>
      <c r="M4120" s="21" t="s">
        <v>1891</v>
      </c>
      <c r="N4120" s="21" t="s">
        <v>44</v>
      </c>
      <c r="O4120" s="22">
        <v>2</v>
      </c>
      <c r="P4120" s="22">
        <v>32</v>
      </c>
      <c r="Q4120" s="21" t="s">
        <v>519</v>
      </c>
      <c r="R4120" s="103">
        <f t="shared" si="64"/>
        <v>64</v>
      </c>
      <c r="S4120" s="22">
        <v>0</v>
      </c>
      <c r="T4120" s="22">
        <v>32</v>
      </c>
      <c r="U4120" s="22">
        <v>0</v>
      </c>
      <c r="V4120" s="22">
        <v>0</v>
      </c>
      <c r="W4120" s="22">
        <v>0</v>
      </c>
      <c r="X4120" s="22">
        <v>0</v>
      </c>
      <c r="Y4120" s="22">
        <v>0</v>
      </c>
      <c r="Z4120" s="22">
        <v>32</v>
      </c>
      <c r="AA4120" s="22">
        <v>0</v>
      </c>
      <c r="AB4120" s="22">
        <v>0</v>
      </c>
      <c r="AC4120" s="22">
        <v>0</v>
      </c>
      <c r="AD4120" s="22">
        <v>0</v>
      </c>
    </row>
    <row r="4121" spans="1:30" s="1" customFormat="1" ht="15" customHeight="1" x14ac:dyDescent="0.3">
      <c r="A4121" s="21" t="s">
        <v>34</v>
      </c>
      <c r="B4121" s="21" t="s">
        <v>1454</v>
      </c>
      <c r="C4121" s="21" t="s">
        <v>1454</v>
      </c>
      <c r="D4121" s="21" t="s">
        <v>36</v>
      </c>
      <c r="E4121" s="21" t="s">
        <v>194</v>
      </c>
      <c r="F4121" s="21" t="s">
        <v>244</v>
      </c>
      <c r="G4121" s="21" t="s">
        <v>245</v>
      </c>
      <c r="H4121" s="21" t="s">
        <v>1027</v>
      </c>
      <c r="I4121" s="21" t="s">
        <v>1210</v>
      </c>
      <c r="J4121" s="21" t="s">
        <v>935</v>
      </c>
      <c r="K4121" s="21" t="s">
        <v>944</v>
      </c>
      <c r="L4121" s="21" t="s">
        <v>1891</v>
      </c>
      <c r="M4121" s="21" t="s">
        <v>1891</v>
      </c>
      <c r="N4121" s="21" t="s">
        <v>48</v>
      </c>
      <c r="O4121" s="22">
        <v>40</v>
      </c>
      <c r="P4121" s="22">
        <v>16.25</v>
      </c>
      <c r="Q4121" s="21" t="s">
        <v>519</v>
      </c>
      <c r="R4121" s="103">
        <f t="shared" si="64"/>
        <v>650</v>
      </c>
      <c r="S4121" s="22">
        <v>0</v>
      </c>
      <c r="T4121" s="22">
        <v>244</v>
      </c>
      <c r="U4121" s="22">
        <v>0</v>
      </c>
      <c r="V4121" s="22">
        <v>162</v>
      </c>
      <c r="W4121" s="22">
        <v>0</v>
      </c>
      <c r="X4121" s="22">
        <v>0</v>
      </c>
      <c r="Y4121" s="22">
        <v>0</v>
      </c>
      <c r="Z4121" s="22">
        <v>244</v>
      </c>
      <c r="AA4121" s="22">
        <v>0</v>
      </c>
      <c r="AB4121" s="22">
        <v>0</v>
      </c>
      <c r="AC4121" s="22">
        <v>0</v>
      </c>
      <c r="AD4121" s="22">
        <v>0</v>
      </c>
    </row>
    <row r="4122" spans="1:30" s="1" customFormat="1" ht="15" customHeight="1" x14ac:dyDescent="0.3">
      <c r="A4122" s="21" t="s">
        <v>34</v>
      </c>
      <c r="B4122" s="21" t="s">
        <v>1454</v>
      </c>
      <c r="C4122" s="21" t="s">
        <v>1454</v>
      </c>
      <c r="D4122" s="21" t="s">
        <v>36</v>
      </c>
      <c r="E4122" s="21" t="s">
        <v>194</v>
      </c>
      <c r="F4122" s="21" t="s">
        <v>244</v>
      </c>
      <c r="G4122" s="21" t="s">
        <v>245</v>
      </c>
      <c r="H4122" s="21" t="s">
        <v>1027</v>
      </c>
      <c r="I4122" s="21" t="s">
        <v>1210</v>
      </c>
      <c r="J4122" s="21" t="s">
        <v>1781</v>
      </c>
      <c r="K4122" s="21" t="s">
        <v>1782</v>
      </c>
      <c r="L4122" s="21" t="s">
        <v>1891</v>
      </c>
      <c r="M4122" s="21" t="s">
        <v>1891</v>
      </c>
      <c r="N4122" s="21" t="s">
        <v>48</v>
      </c>
      <c r="O4122" s="22">
        <v>50</v>
      </c>
      <c r="P4122" s="22">
        <v>18.559999999999999</v>
      </c>
      <c r="Q4122" s="21" t="s">
        <v>519</v>
      </c>
      <c r="R4122" s="103">
        <f t="shared" si="64"/>
        <v>927.99999999999989</v>
      </c>
      <c r="S4122" s="22">
        <v>0</v>
      </c>
      <c r="T4122" s="22">
        <v>0</v>
      </c>
      <c r="U4122" s="22">
        <v>927.99999999999989</v>
      </c>
      <c r="V4122" s="22">
        <v>0</v>
      </c>
      <c r="W4122" s="22">
        <v>0</v>
      </c>
      <c r="X4122" s="22">
        <v>0</v>
      </c>
      <c r="Y4122" s="22">
        <v>0</v>
      </c>
      <c r="Z4122" s="22">
        <v>0</v>
      </c>
      <c r="AA4122" s="22">
        <v>0</v>
      </c>
      <c r="AB4122" s="22">
        <v>0</v>
      </c>
      <c r="AC4122" s="22">
        <v>0</v>
      </c>
      <c r="AD4122" s="22">
        <v>0</v>
      </c>
    </row>
    <row r="4123" spans="1:30" s="1" customFormat="1" ht="15" customHeight="1" x14ac:dyDescent="0.3">
      <c r="A4123" s="21" t="s">
        <v>34</v>
      </c>
      <c r="B4123" s="21" t="s">
        <v>1454</v>
      </c>
      <c r="C4123" s="21" t="s">
        <v>1454</v>
      </c>
      <c r="D4123" s="21" t="s">
        <v>36</v>
      </c>
      <c r="E4123" s="21" t="s">
        <v>194</v>
      </c>
      <c r="F4123" s="21" t="s">
        <v>244</v>
      </c>
      <c r="G4123" s="21" t="s">
        <v>245</v>
      </c>
      <c r="H4123" s="21" t="s">
        <v>1027</v>
      </c>
      <c r="I4123" s="21" t="s">
        <v>1210</v>
      </c>
      <c r="J4123" s="21" t="s">
        <v>1320</v>
      </c>
      <c r="K4123" s="21" t="s">
        <v>1321</v>
      </c>
      <c r="L4123" s="21" t="s">
        <v>1891</v>
      </c>
      <c r="M4123" s="21" t="s">
        <v>1891</v>
      </c>
      <c r="N4123" s="21" t="s">
        <v>237</v>
      </c>
      <c r="O4123" s="22">
        <v>3</v>
      </c>
      <c r="P4123" s="22">
        <v>168.33333333333334</v>
      </c>
      <c r="Q4123" s="21" t="s">
        <v>519</v>
      </c>
      <c r="R4123" s="103">
        <f t="shared" si="64"/>
        <v>505</v>
      </c>
      <c r="S4123" s="22">
        <v>0</v>
      </c>
      <c r="T4123" s="22">
        <v>505</v>
      </c>
      <c r="U4123" s="22">
        <v>0</v>
      </c>
      <c r="V4123" s="22">
        <v>0</v>
      </c>
      <c r="W4123" s="22">
        <v>0</v>
      </c>
      <c r="X4123" s="22">
        <v>0</v>
      </c>
      <c r="Y4123" s="22">
        <v>0</v>
      </c>
      <c r="Z4123" s="22">
        <v>0</v>
      </c>
      <c r="AA4123" s="22">
        <v>0</v>
      </c>
      <c r="AB4123" s="22">
        <v>0</v>
      </c>
      <c r="AC4123" s="22">
        <v>0</v>
      </c>
      <c r="AD4123" s="22">
        <v>0</v>
      </c>
    </row>
    <row r="4124" spans="1:30" s="1" customFormat="1" ht="15" customHeight="1" x14ac:dyDescent="0.3">
      <c r="A4124" s="21" t="s">
        <v>34</v>
      </c>
      <c r="B4124" s="21" t="s">
        <v>1454</v>
      </c>
      <c r="C4124" s="21" t="s">
        <v>1454</v>
      </c>
      <c r="D4124" s="21" t="s">
        <v>36</v>
      </c>
      <c r="E4124" s="21" t="s">
        <v>194</v>
      </c>
      <c r="F4124" s="21" t="s">
        <v>244</v>
      </c>
      <c r="G4124" s="21" t="s">
        <v>245</v>
      </c>
      <c r="H4124" s="21" t="s">
        <v>1027</v>
      </c>
      <c r="I4124" s="21" t="s">
        <v>1210</v>
      </c>
      <c r="J4124" s="21" t="s">
        <v>557</v>
      </c>
      <c r="K4124" s="21" t="s">
        <v>648</v>
      </c>
      <c r="L4124" s="21" t="s">
        <v>1891</v>
      </c>
      <c r="M4124" s="21" t="s">
        <v>1891</v>
      </c>
      <c r="N4124" s="21" t="s">
        <v>48</v>
      </c>
      <c r="O4124" s="22">
        <v>2</v>
      </c>
      <c r="P4124" s="22">
        <v>673</v>
      </c>
      <c r="Q4124" s="21" t="s">
        <v>519</v>
      </c>
      <c r="R4124" s="103">
        <f t="shared" si="64"/>
        <v>1346</v>
      </c>
      <c r="S4124" s="22">
        <v>0</v>
      </c>
      <c r="T4124" s="22">
        <v>673</v>
      </c>
      <c r="U4124" s="22">
        <v>0</v>
      </c>
      <c r="V4124" s="22">
        <v>0</v>
      </c>
      <c r="W4124" s="22">
        <v>0</v>
      </c>
      <c r="X4124" s="22">
        <v>0</v>
      </c>
      <c r="Y4124" s="22">
        <v>0</v>
      </c>
      <c r="Z4124" s="22">
        <v>673</v>
      </c>
      <c r="AA4124" s="22">
        <v>0</v>
      </c>
      <c r="AB4124" s="22">
        <v>0</v>
      </c>
      <c r="AC4124" s="22">
        <v>0</v>
      </c>
      <c r="AD4124" s="22">
        <v>0</v>
      </c>
    </row>
    <row r="4125" spans="1:30" s="1" customFormat="1" ht="15" customHeight="1" x14ac:dyDescent="0.3">
      <c r="A4125" s="21" t="s">
        <v>34</v>
      </c>
      <c r="B4125" s="21" t="s">
        <v>1454</v>
      </c>
      <c r="C4125" s="21" t="s">
        <v>1454</v>
      </c>
      <c r="D4125" s="21" t="s">
        <v>36</v>
      </c>
      <c r="E4125" s="21" t="s">
        <v>194</v>
      </c>
      <c r="F4125" s="21" t="s">
        <v>244</v>
      </c>
      <c r="G4125" s="21" t="s">
        <v>245</v>
      </c>
      <c r="H4125" s="21" t="s">
        <v>1027</v>
      </c>
      <c r="I4125" s="21" t="s">
        <v>1210</v>
      </c>
      <c r="J4125" s="21" t="s">
        <v>641</v>
      </c>
      <c r="K4125" s="21" t="s">
        <v>642</v>
      </c>
      <c r="L4125" s="21" t="s">
        <v>1891</v>
      </c>
      <c r="M4125" s="21" t="s">
        <v>1891</v>
      </c>
      <c r="N4125" s="21" t="s">
        <v>61</v>
      </c>
      <c r="O4125" s="22">
        <v>2</v>
      </c>
      <c r="P4125" s="22">
        <v>79</v>
      </c>
      <c r="Q4125" s="21" t="s">
        <v>519</v>
      </c>
      <c r="R4125" s="103">
        <f t="shared" si="64"/>
        <v>158</v>
      </c>
      <c r="S4125" s="22">
        <v>0</v>
      </c>
      <c r="T4125" s="22">
        <v>79</v>
      </c>
      <c r="U4125" s="22">
        <v>0</v>
      </c>
      <c r="V4125" s="22">
        <v>0</v>
      </c>
      <c r="W4125" s="22">
        <v>0</v>
      </c>
      <c r="X4125" s="22">
        <v>0</v>
      </c>
      <c r="Y4125" s="22">
        <v>0</v>
      </c>
      <c r="Z4125" s="22">
        <v>79</v>
      </c>
      <c r="AA4125" s="22">
        <v>0</v>
      </c>
      <c r="AB4125" s="22">
        <v>0</v>
      </c>
      <c r="AC4125" s="22">
        <v>0</v>
      </c>
      <c r="AD4125" s="22">
        <v>0</v>
      </c>
    </row>
    <row r="4126" spans="1:30" s="1" customFormat="1" ht="15" customHeight="1" x14ac:dyDescent="0.3">
      <c r="A4126" s="21" t="s">
        <v>34</v>
      </c>
      <c r="B4126" s="21" t="s">
        <v>1454</v>
      </c>
      <c r="C4126" s="21" t="s">
        <v>1454</v>
      </c>
      <c r="D4126" s="21" t="s">
        <v>36</v>
      </c>
      <c r="E4126" s="21" t="s">
        <v>194</v>
      </c>
      <c r="F4126" s="21" t="s">
        <v>244</v>
      </c>
      <c r="G4126" s="21" t="s">
        <v>245</v>
      </c>
      <c r="H4126" s="21" t="s">
        <v>1027</v>
      </c>
      <c r="I4126" s="21" t="s">
        <v>1210</v>
      </c>
      <c r="J4126" s="21" t="s">
        <v>91</v>
      </c>
      <c r="K4126" s="21" t="s">
        <v>92</v>
      </c>
      <c r="L4126" s="21" t="s">
        <v>1891</v>
      </c>
      <c r="M4126" s="21" t="s">
        <v>1891</v>
      </c>
      <c r="N4126" s="21" t="s">
        <v>48</v>
      </c>
      <c r="O4126" s="22">
        <v>20</v>
      </c>
      <c r="P4126" s="22">
        <v>12.8</v>
      </c>
      <c r="Q4126" s="21" t="s">
        <v>519</v>
      </c>
      <c r="R4126" s="103">
        <f t="shared" si="64"/>
        <v>256</v>
      </c>
      <c r="S4126" s="22">
        <v>0</v>
      </c>
      <c r="T4126" s="22">
        <v>128</v>
      </c>
      <c r="U4126" s="22">
        <v>0</v>
      </c>
      <c r="V4126" s="22">
        <v>0</v>
      </c>
      <c r="W4126" s="22">
        <v>0</v>
      </c>
      <c r="X4126" s="22">
        <v>0</v>
      </c>
      <c r="Y4126" s="22">
        <v>0</v>
      </c>
      <c r="Z4126" s="22">
        <v>128</v>
      </c>
      <c r="AA4126" s="22">
        <v>0</v>
      </c>
      <c r="AB4126" s="22">
        <v>0</v>
      </c>
      <c r="AC4126" s="22">
        <v>0</v>
      </c>
      <c r="AD4126" s="22">
        <v>0</v>
      </c>
    </row>
    <row r="4127" spans="1:30" s="1" customFormat="1" ht="15" customHeight="1" x14ac:dyDescent="0.3">
      <c r="A4127" s="21" t="s">
        <v>34</v>
      </c>
      <c r="B4127" s="21" t="s">
        <v>1454</v>
      </c>
      <c r="C4127" s="21" t="s">
        <v>1454</v>
      </c>
      <c r="D4127" s="21" t="s">
        <v>36</v>
      </c>
      <c r="E4127" s="21" t="s">
        <v>194</v>
      </c>
      <c r="F4127" s="21" t="s">
        <v>244</v>
      </c>
      <c r="G4127" s="21" t="s">
        <v>245</v>
      </c>
      <c r="H4127" s="21" t="s">
        <v>1027</v>
      </c>
      <c r="I4127" s="21" t="s">
        <v>1210</v>
      </c>
      <c r="J4127" s="21" t="s">
        <v>173</v>
      </c>
      <c r="K4127" s="21" t="s">
        <v>174</v>
      </c>
      <c r="L4127" s="21" t="s">
        <v>1891</v>
      </c>
      <c r="M4127" s="21" t="s">
        <v>1891</v>
      </c>
      <c r="N4127" s="21" t="s">
        <v>48</v>
      </c>
      <c r="O4127" s="22">
        <v>20</v>
      </c>
      <c r="P4127" s="22">
        <v>38.299999999999997</v>
      </c>
      <c r="Q4127" s="21" t="s">
        <v>519</v>
      </c>
      <c r="R4127" s="103">
        <f t="shared" si="64"/>
        <v>766</v>
      </c>
      <c r="S4127" s="22">
        <v>0</v>
      </c>
      <c r="T4127" s="22">
        <v>383</v>
      </c>
      <c r="U4127" s="22">
        <v>0</v>
      </c>
      <c r="V4127" s="22">
        <v>0</v>
      </c>
      <c r="W4127" s="22">
        <v>0</v>
      </c>
      <c r="X4127" s="22">
        <v>0</v>
      </c>
      <c r="Y4127" s="22">
        <v>0</v>
      </c>
      <c r="Z4127" s="22">
        <v>383</v>
      </c>
      <c r="AA4127" s="22">
        <v>0</v>
      </c>
      <c r="AB4127" s="22">
        <v>0</v>
      </c>
      <c r="AC4127" s="22">
        <v>0</v>
      </c>
      <c r="AD4127" s="22">
        <v>0</v>
      </c>
    </row>
    <row r="4128" spans="1:30" s="1" customFormat="1" ht="15" customHeight="1" x14ac:dyDescent="0.3">
      <c r="A4128" s="21" t="s">
        <v>34</v>
      </c>
      <c r="B4128" s="21" t="s">
        <v>1454</v>
      </c>
      <c r="C4128" s="21" t="s">
        <v>1454</v>
      </c>
      <c r="D4128" s="21" t="s">
        <v>36</v>
      </c>
      <c r="E4128" s="21" t="s">
        <v>194</v>
      </c>
      <c r="F4128" s="21" t="s">
        <v>244</v>
      </c>
      <c r="G4128" s="21" t="s">
        <v>245</v>
      </c>
      <c r="H4128" s="21" t="s">
        <v>1027</v>
      </c>
      <c r="I4128" s="21" t="s">
        <v>1210</v>
      </c>
      <c r="J4128" s="21" t="s">
        <v>93</v>
      </c>
      <c r="K4128" s="21" t="s">
        <v>94</v>
      </c>
      <c r="L4128" s="21" t="s">
        <v>1891</v>
      </c>
      <c r="M4128" s="21" t="s">
        <v>1891</v>
      </c>
      <c r="N4128" s="21" t="s">
        <v>48</v>
      </c>
      <c r="O4128" s="22">
        <v>20</v>
      </c>
      <c r="P4128" s="22">
        <v>52.2</v>
      </c>
      <c r="Q4128" s="21" t="s">
        <v>519</v>
      </c>
      <c r="R4128" s="103">
        <f t="shared" si="64"/>
        <v>1044</v>
      </c>
      <c r="S4128" s="22">
        <v>0</v>
      </c>
      <c r="T4128" s="22">
        <v>522</v>
      </c>
      <c r="U4128" s="22">
        <v>0</v>
      </c>
      <c r="V4128" s="22">
        <v>0</v>
      </c>
      <c r="W4128" s="22">
        <v>0</v>
      </c>
      <c r="X4128" s="22">
        <v>0</v>
      </c>
      <c r="Y4128" s="22">
        <v>0</v>
      </c>
      <c r="Z4128" s="22">
        <v>522</v>
      </c>
      <c r="AA4128" s="22">
        <v>0</v>
      </c>
      <c r="AB4128" s="22">
        <v>0</v>
      </c>
      <c r="AC4128" s="22">
        <v>0</v>
      </c>
      <c r="AD4128" s="22">
        <v>0</v>
      </c>
    </row>
    <row r="4129" spans="1:30" s="1" customFormat="1" ht="15" customHeight="1" x14ac:dyDescent="0.3">
      <c r="A4129" s="21" t="s">
        <v>34</v>
      </c>
      <c r="B4129" s="21" t="s">
        <v>1454</v>
      </c>
      <c r="C4129" s="21" t="s">
        <v>1454</v>
      </c>
      <c r="D4129" s="21" t="s">
        <v>36</v>
      </c>
      <c r="E4129" s="21" t="s">
        <v>194</v>
      </c>
      <c r="F4129" s="21" t="s">
        <v>244</v>
      </c>
      <c r="G4129" s="21" t="s">
        <v>245</v>
      </c>
      <c r="H4129" s="21" t="s">
        <v>1027</v>
      </c>
      <c r="I4129" s="21" t="s">
        <v>1210</v>
      </c>
      <c r="J4129" s="21" t="s">
        <v>661</v>
      </c>
      <c r="K4129" s="21" t="s">
        <v>662</v>
      </c>
      <c r="L4129" s="21" t="s">
        <v>1891</v>
      </c>
      <c r="M4129" s="21" t="s">
        <v>1891</v>
      </c>
      <c r="N4129" s="21" t="s">
        <v>48</v>
      </c>
      <c r="O4129" s="22">
        <v>1</v>
      </c>
      <c r="P4129" s="22">
        <v>1972</v>
      </c>
      <c r="Q4129" s="21" t="s">
        <v>519</v>
      </c>
      <c r="R4129" s="103">
        <f t="shared" si="64"/>
        <v>1972</v>
      </c>
      <c r="S4129" s="22">
        <v>0</v>
      </c>
      <c r="T4129" s="22">
        <v>0</v>
      </c>
      <c r="U4129" s="22">
        <v>1972</v>
      </c>
      <c r="V4129" s="22">
        <v>0</v>
      </c>
      <c r="W4129" s="22">
        <v>0</v>
      </c>
      <c r="X4129" s="22">
        <v>0</v>
      </c>
      <c r="Y4129" s="22">
        <v>0</v>
      </c>
      <c r="Z4129" s="22">
        <v>0</v>
      </c>
      <c r="AA4129" s="22">
        <v>0</v>
      </c>
      <c r="AB4129" s="22">
        <v>0</v>
      </c>
      <c r="AC4129" s="22">
        <v>0</v>
      </c>
      <c r="AD4129" s="22">
        <v>0</v>
      </c>
    </row>
    <row r="4130" spans="1:30" s="1" customFormat="1" ht="15" customHeight="1" x14ac:dyDescent="0.3">
      <c r="A4130" s="21" t="s">
        <v>34</v>
      </c>
      <c r="B4130" s="21" t="s">
        <v>1454</v>
      </c>
      <c r="C4130" s="21" t="s">
        <v>1454</v>
      </c>
      <c r="D4130" s="21" t="s">
        <v>36</v>
      </c>
      <c r="E4130" s="21" t="s">
        <v>194</v>
      </c>
      <c r="F4130" s="21" t="s">
        <v>244</v>
      </c>
      <c r="G4130" s="21" t="s">
        <v>245</v>
      </c>
      <c r="H4130" s="21" t="s">
        <v>1027</v>
      </c>
      <c r="I4130" s="21" t="s">
        <v>1210</v>
      </c>
      <c r="J4130" s="21" t="s">
        <v>748</v>
      </c>
      <c r="K4130" s="21" t="s">
        <v>792</v>
      </c>
      <c r="L4130" s="21" t="s">
        <v>1891</v>
      </c>
      <c r="M4130" s="21" t="s">
        <v>1891</v>
      </c>
      <c r="N4130" s="21" t="s">
        <v>48</v>
      </c>
      <c r="O4130" s="22">
        <v>10</v>
      </c>
      <c r="P4130" s="22">
        <v>40.6</v>
      </c>
      <c r="Q4130" s="21" t="s">
        <v>519</v>
      </c>
      <c r="R4130" s="103">
        <f t="shared" si="64"/>
        <v>406</v>
      </c>
      <c r="S4130" s="22">
        <v>0</v>
      </c>
      <c r="T4130" s="22">
        <v>203</v>
      </c>
      <c r="U4130" s="22">
        <v>0</v>
      </c>
      <c r="V4130" s="22">
        <v>0</v>
      </c>
      <c r="W4130" s="22">
        <v>0</v>
      </c>
      <c r="X4130" s="22">
        <v>0</v>
      </c>
      <c r="Y4130" s="22">
        <v>0</v>
      </c>
      <c r="Z4130" s="22">
        <v>203</v>
      </c>
      <c r="AA4130" s="22">
        <v>0</v>
      </c>
      <c r="AB4130" s="22">
        <v>0</v>
      </c>
      <c r="AC4130" s="22">
        <v>0</v>
      </c>
      <c r="AD4130" s="22">
        <v>0</v>
      </c>
    </row>
    <row r="4131" spans="1:30" s="1" customFormat="1" ht="15" customHeight="1" x14ac:dyDescent="0.3">
      <c r="A4131" s="21" t="s">
        <v>34</v>
      </c>
      <c r="B4131" s="21" t="s">
        <v>1454</v>
      </c>
      <c r="C4131" s="21" t="s">
        <v>1454</v>
      </c>
      <c r="D4131" s="21" t="s">
        <v>36</v>
      </c>
      <c r="E4131" s="21" t="s">
        <v>194</v>
      </c>
      <c r="F4131" s="21" t="s">
        <v>244</v>
      </c>
      <c r="G4131" s="21" t="s">
        <v>245</v>
      </c>
      <c r="H4131" s="21" t="s">
        <v>1027</v>
      </c>
      <c r="I4131" s="21" t="s">
        <v>1210</v>
      </c>
      <c r="J4131" s="21" t="s">
        <v>749</v>
      </c>
      <c r="K4131" s="21" t="s">
        <v>957</v>
      </c>
      <c r="L4131" s="21" t="s">
        <v>1891</v>
      </c>
      <c r="M4131" s="21" t="s">
        <v>1891</v>
      </c>
      <c r="N4131" s="21" t="s">
        <v>48</v>
      </c>
      <c r="O4131" s="22">
        <v>10</v>
      </c>
      <c r="P4131" s="22">
        <v>52.2</v>
      </c>
      <c r="Q4131" s="21" t="s">
        <v>519</v>
      </c>
      <c r="R4131" s="103">
        <f t="shared" si="64"/>
        <v>522</v>
      </c>
      <c r="S4131" s="22">
        <v>0</v>
      </c>
      <c r="T4131" s="22">
        <v>261</v>
      </c>
      <c r="U4131" s="22">
        <v>0</v>
      </c>
      <c r="V4131" s="22">
        <v>0</v>
      </c>
      <c r="W4131" s="22">
        <v>0</v>
      </c>
      <c r="X4131" s="22">
        <v>0</v>
      </c>
      <c r="Y4131" s="22">
        <v>0</v>
      </c>
      <c r="Z4131" s="22">
        <v>261</v>
      </c>
      <c r="AA4131" s="22">
        <v>0</v>
      </c>
      <c r="AB4131" s="22">
        <v>0</v>
      </c>
      <c r="AC4131" s="22">
        <v>0</v>
      </c>
      <c r="AD4131" s="22">
        <v>0</v>
      </c>
    </row>
    <row r="4132" spans="1:30" s="1" customFormat="1" ht="15" customHeight="1" x14ac:dyDescent="0.3">
      <c r="A4132" s="21" t="s">
        <v>34</v>
      </c>
      <c r="B4132" s="21" t="s">
        <v>1454</v>
      </c>
      <c r="C4132" s="21" t="s">
        <v>1454</v>
      </c>
      <c r="D4132" s="21" t="s">
        <v>36</v>
      </c>
      <c r="E4132" s="21" t="s">
        <v>194</v>
      </c>
      <c r="F4132" s="21" t="s">
        <v>244</v>
      </c>
      <c r="G4132" s="21" t="s">
        <v>245</v>
      </c>
      <c r="H4132" s="21" t="s">
        <v>1027</v>
      </c>
      <c r="I4132" s="21" t="s">
        <v>1210</v>
      </c>
      <c r="J4132" s="21" t="s">
        <v>622</v>
      </c>
      <c r="K4132" s="21" t="s">
        <v>623</v>
      </c>
      <c r="L4132" s="21" t="s">
        <v>1891</v>
      </c>
      <c r="M4132" s="21" t="s">
        <v>1891</v>
      </c>
      <c r="N4132" s="21" t="s">
        <v>254</v>
      </c>
      <c r="O4132" s="22">
        <v>1</v>
      </c>
      <c r="P4132" s="22">
        <v>145</v>
      </c>
      <c r="Q4132" s="21" t="s">
        <v>519</v>
      </c>
      <c r="R4132" s="103">
        <f t="shared" si="64"/>
        <v>145</v>
      </c>
      <c r="S4132" s="22">
        <v>0</v>
      </c>
      <c r="T4132" s="22">
        <v>145</v>
      </c>
      <c r="U4132" s="22">
        <v>0</v>
      </c>
      <c r="V4132" s="22">
        <v>0</v>
      </c>
      <c r="W4132" s="22">
        <v>0</v>
      </c>
      <c r="X4132" s="22">
        <v>0</v>
      </c>
      <c r="Y4132" s="22">
        <v>0</v>
      </c>
      <c r="Z4132" s="22">
        <v>0</v>
      </c>
      <c r="AA4132" s="22">
        <v>0</v>
      </c>
      <c r="AB4132" s="22">
        <v>0</v>
      </c>
      <c r="AC4132" s="22">
        <v>0</v>
      </c>
      <c r="AD4132" s="22">
        <v>0</v>
      </c>
    </row>
    <row r="4133" spans="1:30" s="1" customFormat="1" ht="15" customHeight="1" x14ac:dyDescent="0.3">
      <c r="A4133" s="21" t="s">
        <v>34</v>
      </c>
      <c r="B4133" s="21" t="s">
        <v>1454</v>
      </c>
      <c r="C4133" s="21" t="s">
        <v>1454</v>
      </c>
      <c r="D4133" s="21" t="s">
        <v>36</v>
      </c>
      <c r="E4133" s="21" t="s">
        <v>194</v>
      </c>
      <c r="F4133" s="21" t="s">
        <v>244</v>
      </c>
      <c r="G4133" s="21" t="s">
        <v>245</v>
      </c>
      <c r="H4133" s="21" t="s">
        <v>1027</v>
      </c>
      <c r="I4133" s="21" t="s">
        <v>1210</v>
      </c>
      <c r="J4133" s="21" t="s">
        <v>183</v>
      </c>
      <c r="K4133" s="21" t="s">
        <v>1195</v>
      </c>
      <c r="L4133" s="21" t="s">
        <v>1891</v>
      </c>
      <c r="M4133" s="21" t="s">
        <v>1891</v>
      </c>
      <c r="N4133" s="21" t="s">
        <v>63</v>
      </c>
      <c r="O4133" s="22">
        <v>25</v>
      </c>
      <c r="P4133" s="22">
        <v>21.04</v>
      </c>
      <c r="Q4133" s="21" t="s">
        <v>519</v>
      </c>
      <c r="R4133" s="103">
        <f t="shared" si="64"/>
        <v>526</v>
      </c>
      <c r="S4133" s="22">
        <v>132</v>
      </c>
      <c r="T4133" s="22">
        <v>131</v>
      </c>
      <c r="U4133" s="22">
        <v>131</v>
      </c>
      <c r="V4133" s="22">
        <v>132</v>
      </c>
      <c r="W4133" s="22">
        <v>0</v>
      </c>
      <c r="X4133" s="22">
        <v>0</v>
      </c>
      <c r="Y4133" s="22">
        <v>0</v>
      </c>
      <c r="Z4133" s="22">
        <v>0</v>
      </c>
      <c r="AA4133" s="22">
        <v>0</v>
      </c>
      <c r="AB4133" s="22">
        <v>0</v>
      </c>
      <c r="AC4133" s="22">
        <v>0</v>
      </c>
      <c r="AD4133" s="22">
        <v>0</v>
      </c>
    </row>
    <row r="4134" spans="1:30" s="1" customFormat="1" ht="15" customHeight="1" x14ac:dyDescent="0.3">
      <c r="A4134" s="21" t="s">
        <v>34</v>
      </c>
      <c r="B4134" s="21" t="s">
        <v>1454</v>
      </c>
      <c r="C4134" s="21" t="s">
        <v>1454</v>
      </c>
      <c r="D4134" s="21" t="s">
        <v>36</v>
      </c>
      <c r="E4134" s="21" t="s">
        <v>194</v>
      </c>
      <c r="F4134" s="21" t="s">
        <v>244</v>
      </c>
      <c r="G4134" s="21" t="s">
        <v>245</v>
      </c>
      <c r="H4134" s="21" t="s">
        <v>1027</v>
      </c>
      <c r="I4134" s="21" t="s">
        <v>1210</v>
      </c>
      <c r="J4134" s="21" t="s">
        <v>185</v>
      </c>
      <c r="K4134" s="21" t="s">
        <v>1047</v>
      </c>
      <c r="L4134" s="21" t="s">
        <v>1891</v>
      </c>
      <c r="M4134" s="21" t="s">
        <v>1891</v>
      </c>
      <c r="N4134" s="21" t="s">
        <v>44</v>
      </c>
      <c r="O4134" s="22">
        <v>3</v>
      </c>
      <c r="P4134" s="22">
        <v>70</v>
      </c>
      <c r="Q4134" s="21" t="s">
        <v>519</v>
      </c>
      <c r="R4134" s="103">
        <f t="shared" si="64"/>
        <v>210</v>
      </c>
      <c r="S4134" s="22">
        <v>70</v>
      </c>
      <c r="T4134" s="22">
        <v>0</v>
      </c>
      <c r="U4134" s="22">
        <v>0</v>
      </c>
      <c r="V4134" s="22">
        <v>0</v>
      </c>
      <c r="W4134" s="22">
        <v>70</v>
      </c>
      <c r="X4134" s="22">
        <v>0</v>
      </c>
      <c r="Y4134" s="22">
        <v>0</v>
      </c>
      <c r="Z4134" s="22">
        <v>70</v>
      </c>
      <c r="AA4134" s="22">
        <v>0</v>
      </c>
      <c r="AB4134" s="22">
        <v>0</v>
      </c>
      <c r="AC4134" s="22">
        <v>0</v>
      </c>
      <c r="AD4134" s="22">
        <v>0</v>
      </c>
    </row>
    <row r="4135" spans="1:30" s="1" customFormat="1" ht="15" customHeight="1" x14ac:dyDescent="0.3">
      <c r="A4135" s="21" t="s">
        <v>34</v>
      </c>
      <c r="B4135" s="21" t="s">
        <v>1454</v>
      </c>
      <c r="C4135" s="21" t="s">
        <v>1454</v>
      </c>
      <c r="D4135" s="21" t="s">
        <v>36</v>
      </c>
      <c r="E4135" s="21" t="s">
        <v>194</v>
      </c>
      <c r="F4135" s="21" t="s">
        <v>244</v>
      </c>
      <c r="G4135" s="21" t="s">
        <v>245</v>
      </c>
      <c r="H4135" s="21" t="s">
        <v>1027</v>
      </c>
      <c r="I4135" s="21" t="s">
        <v>1210</v>
      </c>
      <c r="J4135" s="21" t="s">
        <v>542</v>
      </c>
      <c r="K4135" s="21" t="s">
        <v>543</v>
      </c>
      <c r="L4135" s="21" t="s">
        <v>1891</v>
      </c>
      <c r="M4135" s="21" t="s">
        <v>1891</v>
      </c>
      <c r="N4135" s="21" t="s">
        <v>44</v>
      </c>
      <c r="O4135" s="22">
        <v>3</v>
      </c>
      <c r="P4135" s="22">
        <v>31</v>
      </c>
      <c r="Q4135" s="21" t="s">
        <v>519</v>
      </c>
      <c r="R4135" s="103">
        <f t="shared" si="64"/>
        <v>93</v>
      </c>
      <c r="S4135" s="22">
        <v>0</v>
      </c>
      <c r="T4135" s="22">
        <v>0</v>
      </c>
      <c r="U4135" s="22">
        <v>31</v>
      </c>
      <c r="V4135" s="22">
        <v>0</v>
      </c>
      <c r="W4135" s="22">
        <v>31</v>
      </c>
      <c r="X4135" s="22">
        <v>0</v>
      </c>
      <c r="Y4135" s="22">
        <v>0</v>
      </c>
      <c r="Z4135" s="22">
        <v>31</v>
      </c>
      <c r="AA4135" s="22">
        <v>0</v>
      </c>
      <c r="AB4135" s="22">
        <v>0</v>
      </c>
      <c r="AC4135" s="22">
        <v>0</v>
      </c>
      <c r="AD4135" s="22">
        <v>0</v>
      </c>
    </row>
    <row r="4136" spans="1:30" s="1" customFormat="1" ht="15" customHeight="1" x14ac:dyDescent="0.3">
      <c r="A4136" s="21" t="s">
        <v>34</v>
      </c>
      <c r="B4136" s="21" t="s">
        <v>1454</v>
      </c>
      <c r="C4136" s="21" t="s">
        <v>1454</v>
      </c>
      <c r="D4136" s="21" t="s">
        <v>36</v>
      </c>
      <c r="E4136" s="21" t="s">
        <v>194</v>
      </c>
      <c r="F4136" s="21" t="s">
        <v>244</v>
      </c>
      <c r="G4136" s="21" t="s">
        <v>245</v>
      </c>
      <c r="H4136" s="21" t="s">
        <v>1027</v>
      </c>
      <c r="I4136" s="21" t="s">
        <v>1210</v>
      </c>
      <c r="J4136" s="21" t="s">
        <v>544</v>
      </c>
      <c r="K4136" s="21" t="s">
        <v>545</v>
      </c>
      <c r="L4136" s="21" t="s">
        <v>1891</v>
      </c>
      <c r="M4136" s="21" t="s">
        <v>1891</v>
      </c>
      <c r="N4136" s="21" t="s">
        <v>44</v>
      </c>
      <c r="O4136" s="22">
        <v>3</v>
      </c>
      <c r="P4136" s="22">
        <v>40</v>
      </c>
      <c r="Q4136" s="21" t="s">
        <v>519</v>
      </c>
      <c r="R4136" s="103">
        <f t="shared" si="64"/>
        <v>120</v>
      </c>
      <c r="S4136" s="22">
        <v>0</v>
      </c>
      <c r="T4136" s="22">
        <v>40</v>
      </c>
      <c r="U4136" s="22">
        <v>0</v>
      </c>
      <c r="V4136" s="22">
        <v>40</v>
      </c>
      <c r="W4136" s="22">
        <v>0</v>
      </c>
      <c r="X4136" s="22">
        <v>0</v>
      </c>
      <c r="Y4136" s="22">
        <v>0</v>
      </c>
      <c r="Z4136" s="22">
        <v>40</v>
      </c>
      <c r="AA4136" s="22">
        <v>0</v>
      </c>
      <c r="AB4136" s="22">
        <v>0</v>
      </c>
      <c r="AC4136" s="22">
        <v>0</v>
      </c>
      <c r="AD4136" s="22">
        <v>0</v>
      </c>
    </row>
    <row r="4137" spans="1:30" s="1" customFormat="1" ht="15" customHeight="1" x14ac:dyDescent="0.3">
      <c r="A4137" s="21" t="s">
        <v>34</v>
      </c>
      <c r="B4137" s="21" t="s">
        <v>1454</v>
      </c>
      <c r="C4137" s="21" t="s">
        <v>1454</v>
      </c>
      <c r="D4137" s="21" t="s">
        <v>36</v>
      </c>
      <c r="E4137" s="21" t="s">
        <v>194</v>
      </c>
      <c r="F4137" s="21" t="s">
        <v>244</v>
      </c>
      <c r="G4137" s="21" t="s">
        <v>245</v>
      </c>
      <c r="H4137" s="21" t="s">
        <v>1027</v>
      </c>
      <c r="I4137" s="21" t="s">
        <v>1210</v>
      </c>
      <c r="J4137" s="21" t="s">
        <v>1508</v>
      </c>
      <c r="K4137" s="21" t="s">
        <v>1509</v>
      </c>
      <c r="L4137" s="21" t="s">
        <v>1891</v>
      </c>
      <c r="M4137" s="21" t="s">
        <v>1891</v>
      </c>
      <c r="N4137" s="21" t="s">
        <v>44</v>
      </c>
      <c r="O4137" s="22">
        <v>3</v>
      </c>
      <c r="P4137" s="22">
        <v>87</v>
      </c>
      <c r="Q4137" s="21" t="s">
        <v>519</v>
      </c>
      <c r="R4137" s="103">
        <f t="shared" si="64"/>
        <v>261</v>
      </c>
      <c r="S4137" s="22">
        <v>87</v>
      </c>
      <c r="T4137" s="22">
        <v>0</v>
      </c>
      <c r="U4137" s="22">
        <v>0</v>
      </c>
      <c r="V4137" s="22">
        <v>87</v>
      </c>
      <c r="W4137" s="22">
        <v>0</v>
      </c>
      <c r="X4137" s="22">
        <v>0</v>
      </c>
      <c r="Y4137" s="22">
        <v>0</v>
      </c>
      <c r="Z4137" s="22">
        <v>0</v>
      </c>
      <c r="AA4137" s="22">
        <v>0</v>
      </c>
      <c r="AB4137" s="22">
        <v>87</v>
      </c>
      <c r="AC4137" s="22">
        <v>0</v>
      </c>
      <c r="AD4137" s="22">
        <v>0</v>
      </c>
    </row>
    <row r="4138" spans="1:30" s="1" customFormat="1" ht="15" customHeight="1" x14ac:dyDescent="0.3">
      <c r="A4138" s="21" t="s">
        <v>34</v>
      </c>
      <c r="B4138" s="21" t="s">
        <v>1454</v>
      </c>
      <c r="C4138" s="21" t="s">
        <v>1454</v>
      </c>
      <c r="D4138" s="21" t="s">
        <v>36</v>
      </c>
      <c r="E4138" s="21" t="s">
        <v>194</v>
      </c>
      <c r="F4138" s="21" t="s">
        <v>244</v>
      </c>
      <c r="G4138" s="21" t="s">
        <v>245</v>
      </c>
      <c r="H4138" s="21" t="s">
        <v>1027</v>
      </c>
      <c r="I4138" s="21" t="s">
        <v>1210</v>
      </c>
      <c r="J4138" s="21" t="s">
        <v>187</v>
      </c>
      <c r="K4138" s="21" t="s">
        <v>188</v>
      </c>
      <c r="L4138" s="21" t="s">
        <v>1891</v>
      </c>
      <c r="M4138" s="21" t="s">
        <v>1891</v>
      </c>
      <c r="N4138" s="21" t="s">
        <v>44</v>
      </c>
      <c r="O4138" s="22">
        <v>3</v>
      </c>
      <c r="P4138" s="22">
        <v>58</v>
      </c>
      <c r="Q4138" s="21" t="s">
        <v>519</v>
      </c>
      <c r="R4138" s="103">
        <f t="shared" si="64"/>
        <v>174</v>
      </c>
      <c r="S4138" s="22">
        <v>58</v>
      </c>
      <c r="T4138" s="22">
        <v>0</v>
      </c>
      <c r="U4138" s="22">
        <v>0</v>
      </c>
      <c r="V4138" s="22">
        <v>0</v>
      </c>
      <c r="W4138" s="22">
        <v>58</v>
      </c>
      <c r="X4138" s="22">
        <v>0</v>
      </c>
      <c r="Y4138" s="22">
        <v>0</v>
      </c>
      <c r="Z4138" s="22">
        <v>58</v>
      </c>
      <c r="AA4138" s="22">
        <v>0</v>
      </c>
      <c r="AB4138" s="22">
        <v>0</v>
      </c>
      <c r="AC4138" s="22">
        <v>0</v>
      </c>
      <c r="AD4138" s="22">
        <v>0</v>
      </c>
    </row>
    <row r="4139" spans="1:30" s="1" customFormat="1" ht="15" customHeight="1" x14ac:dyDescent="0.3">
      <c r="A4139" s="21" t="s">
        <v>34</v>
      </c>
      <c r="B4139" s="21" t="s">
        <v>1454</v>
      </c>
      <c r="C4139" s="21" t="s">
        <v>1454</v>
      </c>
      <c r="D4139" s="21" t="s">
        <v>36</v>
      </c>
      <c r="E4139" s="21" t="s">
        <v>194</v>
      </c>
      <c r="F4139" s="21" t="s">
        <v>244</v>
      </c>
      <c r="G4139" s="21" t="s">
        <v>245</v>
      </c>
      <c r="H4139" s="21" t="s">
        <v>1027</v>
      </c>
      <c r="I4139" s="21" t="s">
        <v>1210</v>
      </c>
      <c r="J4139" s="21" t="s">
        <v>190</v>
      </c>
      <c r="K4139" s="21" t="s">
        <v>958</v>
      </c>
      <c r="L4139" s="21" t="s">
        <v>1891</v>
      </c>
      <c r="M4139" s="21" t="s">
        <v>1891</v>
      </c>
      <c r="N4139" s="21" t="s">
        <v>44</v>
      </c>
      <c r="O4139" s="22">
        <v>3</v>
      </c>
      <c r="P4139" s="22">
        <v>52</v>
      </c>
      <c r="Q4139" s="21" t="s">
        <v>519</v>
      </c>
      <c r="R4139" s="103">
        <f t="shared" si="64"/>
        <v>156</v>
      </c>
      <c r="S4139" s="22">
        <v>52</v>
      </c>
      <c r="T4139" s="22">
        <v>0</v>
      </c>
      <c r="U4139" s="22">
        <v>0</v>
      </c>
      <c r="V4139" s="22">
        <v>52</v>
      </c>
      <c r="W4139" s="22">
        <v>0</v>
      </c>
      <c r="X4139" s="22">
        <v>0</v>
      </c>
      <c r="Y4139" s="22">
        <v>0</v>
      </c>
      <c r="Z4139" s="22">
        <v>0</v>
      </c>
      <c r="AA4139" s="22">
        <v>0</v>
      </c>
      <c r="AB4139" s="22">
        <v>52</v>
      </c>
      <c r="AC4139" s="22">
        <v>0</v>
      </c>
      <c r="AD4139" s="22">
        <v>0</v>
      </c>
    </row>
    <row r="4140" spans="1:30" s="1" customFormat="1" ht="15" customHeight="1" x14ac:dyDescent="0.3">
      <c r="A4140" s="21" t="s">
        <v>34</v>
      </c>
      <c r="B4140" s="21" t="s">
        <v>1454</v>
      </c>
      <c r="C4140" s="21" t="s">
        <v>1454</v>
      </c>
      <c r="D4140" s="21" t="s">
        <v>36</v>
      </c>
      <c r="E4140" s="21" t="s">
        <v>37</v>
      </c>
      <c r="F4140" s="21" t="s">
        <v>36</v>
      </c>
      <c r="G4140" s="21" t="s">
        <v>38</v>
      </c>
      <c r="H4140" s="21" t="s">
        <v>1027</v>
      </c>
      <c r="I4140" s="21" t="s">
        <v>1210</v>
      </c>
      <c r="J4140" s="21" t="s">
        <v>140</v>
      </c>
      <c r="K4140" s="21" t="s">
        <v>744</v>
      </c>
      <c r="L4140" s="21" t="s">
        <v>1891</v>
      </c>
      <c r="M4140" s="21" t="s">
        <v>1891</v>
      </c>
      <c r="N4140" s="21" t="s">
        <v>63</v>
      </c>
      <c r="O4140" s="22">
        <v>12</v>
      </c>
      <c r="P4140" s="22">
        <v>1069.75</v>
      </c>
      <c r="Q4140" s="21" t="s">
        <v>519</v>
      </c>
      <c r="R4140" s="103">
        <f t="shared" si="64"/>
        <v>12837</v>
      </c>
      <c r="S4140" s="22">
        <v>1069</v>
      </c>
      <c r="T4140" s="22">
        <v>0</v>
      </c>
      <c r="U4140" s="22">
        <v>2140</v>
      </c>
      <c r="V4140" s="22">
        <v>2140</v>
      </c>
      <c r="W4140" s="22">
        <v>3209</v>
      </c>
      <c r="X4140" s="22">
        <v>1071</v>
      </c>
      <c r="Y4140" s="22">
        <v>1069</v>
      </c>
      <c r="Z4140" s="22">
        <v>0</v>
      </c>
      <c r="AA4140" s="22">
        <v>1070</v>
      </c>
      <c r="AB4140" s="22">
        <v>0</v>
      </c>
      <c r="AC4140" s="22">
        <v>1069</v>
      </c>
      <c r="AD4140" s="22">
        <v>0</v>
      </c>
    </row>
    <row r="4141" spans="1:30" s="1" customFormat="1" ht="15" customHeight="1" x14ac:dyDescent="0.3">
      <c r="A4141" s="21" t="s">
        <v>34</v>
      </c>
      <c r="B4141" s="21" t="s">
        <v>1454</v>
      </c>
      <c r="C4141" s="21" t="s">
        <v>1454</v>
      </c>
      <c r="D4141" s="21" t="s">
        <v>36</v>
      </c>
      <c r="E4141" s="21" t="s">
        <v>37</v>
      </c>
      <c r="F4141" s="21" t="s">
        <v>36</v>
      </c>
      <c r="G4141" s="21" t="s">
        <v>38</v>
      </c>
      <c r="H4141" s="21" t="s">
        <v>1027</v>
      </c>
      <c r="I4141" s="21" t="s">
        <v>1210</v>
      </c>
      <c r="J4141" s="21" t="s">
        <v>142</v>
      </c>
      <c r="K4141" s="21" t="s">
        <v>745</v>
      </c>
      <c r="L4141" s="21" t="s">
        <v>1891</v>
      </c>
      <c r="M4141" s="21" t="s">
        <v>1891</v>
      </c>
      <c r="N4141" s="21" t="s">
        <v>63</v>
      </c>
      <c r="O4141" s="22">
        <v>12</v>
      </c>
      <c r="P4141" s="22">
        <v>1509</v>
      </c>
      <c r="Q4141" s="21" t="s">
        <v>519</v>
      </c>
      <c r="R4141" s="103">
        <f t="shared" si="64"/>
        <v>18108</v>
      </c>
      <c r="S4141" s="22">
        <v>1509</v>
      </c>
      <c r="T4141" s="22">
        <v>0</v>
      </c>
      <c r="U4141" s="22">
        <v>3018</v>
      </c>
      <c r="V4141" s="22">
        <v>3018</v>
      </c>
      <c r="W4141" s="22">
        <v>4527</v>
      </c>
      <c r="X4141" s="22">
        <v>1509</v>
      </c>
      <c r="Y4141" s="22">
        <v>1509</v>
      </c>
      <c r="Z4141" s="22">
        <v>0</v>
      </c>
      <c r="AA4141" s="22">
        <v>1509</v>
      </c>
      <c r="AB4141" s="22">
        <v>0</v>
      </c>
      <c r="AC4141" s="22">
        <v>1509</v>
      </c>
      <c r="AD4141" s="22">
        <v>0</v>
      </c>
    </row>
    <row r="4142" spans="1:30" s="1" customFormat="1" ht="15" customHeight="1" x14ac:dyDescent="0.3">
      <c r="A4142" s="21" t="s">
        <v>34</v>
      </c>
      <c r="B4142" s="21" t="s">
        <v>1454</v>
      </c>
      <c r="C4142" s="21" t="s">
        <v>1454</v>
      </c>
      <c r="D4142" s="21" t="s">
        <v>36</v>
      </c>
      <c r="E4142" s="21" t="s">
        <v>37</v>
      </c>
      <c r="F4142" s="21" t="s">
        <v>36</v>
      </c>
      <c r="G4142" s="21" t="s">
        <v>38</v>
      </c>
      <c r="H4142" s="21" t="s">
        <v>1027</v>
      </c>
      <c r="I4142" s="21" t="s">
        <v>1210</v>
      </c>
      <c r="J4142" s="21" t="s">
        <v>150</v>
      </c>
      <c r="K4142" s="21" t="s">
        <v>151</v>
      </c>
      <c r="L4142" s="21" t="s">
        <v>1891</v>
      </c>
      <c r="M4142" s="21" t="s">
        <v>1891</v>
      </c>
      <c r="N4142" s="21" t="s">
        <v>48</v>
      </c>
      <c r="O4142" s="22">
        <v>72</v>
      </c>
      <c r="P4142" s="22">
        <v>5</v>
      </c>
      <c r="Q4142" s="21" t="s">
        <v>519</v>
      </c>
      <c r="R4142" s="103">
        <f t="shared" si="64"/>
        <v>360</v>
      </c>
      <c r="S4142" s="22">
        <v>60</v>
      </c>
      <c r="T4142" s="22">
        <v>0</v>
      </c>
      <c r="U4142" s="22">
        <v>60</v>
      </c>
      <c r="V4142" s="22">
        <v>0</v>
      </c>
      <c r="W4142" s="22">
        <v>60</v>
      </c>
      <c r="X4142" s="22">
        <v>0</v>
      </c>
      <c r="Y4142" s="22">
        <v>60</v>
      </c>
      <c r="Z4142" s="22">
        <v>0</v>
      </c>
      <c r="AA4142" s="22">
        <v>60</v>
      </c>
      <c r="AB4142" s="22">
        <v>0</v>
      </c>
      <c r="AC4142" s="22">
        <v>60</v>
      </c>
      <c r="AD4142" s="22">
        <v>0</v>
      </c>
    </row>
    <row r="4143" spans="1:30" s="1" customFormat="1" ht="15" customHeight="1" x14ac:dyDescent="0.3">
      <c r="A4143" s="21" t="s">
        <v>34</v>
      </c>
      <c r="B4143" s="21" t="s">
        <v>1454</v>
      </c>
      <c r="C4143" s="21" t="s">
        <v>1454</v>
      </c>
      <c r="D4143" s="21" t="s">
        <v>36</v>
      </c>
      <c r="E4143" s="21" t="s">
        <v>37</v>
      </c>
      <c r="F4143" s="21" t="s">
        <v>36</v>
      </c>
      <c r="G4143" s="21" t="s">
        <v>38</v>
      </c>
      <c r="H4143" s="21" t="s">
        <v>1027</v>
      </c>
      <c r="I4143" s="21" t="s">
        <v>1210</v>
      </c>
      <c r="J4143" s="21" t="s">
        <v>152</v>
      </c>
      <c r="K4143" s="21" t="s">
        <v>153</v>
      </c>
      <c r="L4143" s="21" t="s">
        <v>1891</v>
      </c>
      <c r="M4143" s="21" t="s">
        <v>1891</v>
      </c>
      <c r="N4143" s="21" t="s">
        <v>48</v>
      </c>
      <c r="O4143" s="22">
        <v>72</v>
      </c>
      <c r="P4143" s="22">
        <v>5</v>
      </c>
      <c r="Q4143" s="21" t="s">
        <v>519</v>
      </c>
      <c r="R4143" s="103">
        <f t="shared" si="64"/>
        <v>360</v>
      </c>
      <c r="S4143" s="22">
        <v>0</v>
      </c>
      <c r="T4143" s="22">
        <v>60</v>
      </c>
      <c r="U4143" s="22">
        <v>0</v>
      </c>
      <c r="V4143" s="22">
        <v>60</v>
      </c>
      <c r="W4143" s="22">
        <v>0</v>
      </c>
      <c r="X4143" s="22">
        <v>60</v>
      </c>
      <c r="Y4143" s="22">
        <v>0</v>
      </c>
      <c r="Z4143" s="22">
        <v>60</v>
      </c>
      <c r="AA4143" s="22">
        <v>0</v>
      </c>
      <c r="AB4143" s="22">
        <v>60</v>
      </c>
      <c r="AC4143" s="22">
        <v>0</v>
      </c>
      <c r="AD4143" s="22">
        <v>60</v>
      </c>
    </row>
    <row r="4144" spans="1:30" s="1" customFormat="1" ht="15" customHeight="1" x14ac:dyDescent="0.3">
      <c r="A4144" s="21" t="s">
        <v>34</v>
      </c>
      <c r="B4144" s="21" t="s">
        <v>1454</v>
      </c>
      <c r="C4144" s="21" t="s">
        <v>1454</v>
      </c>
      <c r="D4144" s="21" t="s">
        <v>36</v>
      </c>
      <c r="E4144" s="21" t="s">
        <v>37</v>
      </c>
      <c r="F4144" s="21" t="s">
        <v>36</v>
      </c>
      <c r="G4144" s="21" t="s">
        <v>38</v>
      </c>
      <c r="H4144" s="21" t="s">
        <v>1027</v>
      </c>
      <c r="I4144" s="21" t="s">
        <v>1210</v>
      </c>
      <c r="J4144" s="21" t="s">
        <v>817</v>
      </c>
      <c r="K4144" s="21" t="s">
        <v>1034</v>
      </c>
      <c r="L4144" s="21" t="s">
        <v>1891</v>
      </c>
      <c r="M4144" s="21" t="s">
        <v>1891</v>
      </c>
      <c r="N4144" s="21" t="s">
        <v>48</v>
      </c>
      <c r="O4144" s="22">
        <v>72</v>
      </c>
      <c r="P4144" s="22">
        <v>5</v>
      </c>
      <c r="Q4144" s="21" t="s">
        <v>519</v>
      </c>
      <c r="R4144" s="103">
        <f t="shared" si="64"/>
        <v>360</v>
      </c>
      <c r="S4144" s="22">
        <v>60</v>
      </c>
      <c r="T4144" s="22">
        <v>0</v>
      </c>
      <c r="U4144" s="22">
        <v>60</v>
      </c>
      <c r="V4144" s="22">
        <v>0</v>
      </c>
      <c r="W4144" s="22">
        <v>60</v>
      </c>
      <c r="X4144" s="22">
        <v>0</v>
      </c>
      <c r="Y4144" s="22">
        <v>60</v>
      </c>
      <c r="Z4144" s="22">
        <v>0</v>
      </c>
      <c r="AA4144" s="22">
        <v>60</v>
      </c>
      <c r="AB4144" s="22">
        <v>0</v>
      </c>
      <c r="AC4144" s="22">
        <v>60</v>
      </c>
      <c r="AD4144" s="22">
        <v>0</v>
      </c>
    </row>
    <row r="4145" spans="1:30" s="1" customFormat="1" ht="15" customHeight="1" x14ac:dyDescent="0.3">
      <c r="A4145" s="21" t="s">
        <v>34</v>
      </c>
      <c r="B4145" s="21" t="s">
        <v>1454</v>
      </c>
      <c r="C4145" s="21" t="s">
        <v>1454</v>
      </c>
      <c r="D4145" s="21" t="s">
        <v>36</v>
      </c>
      <c r="E4145" s="21" t="s">
        <v>37</v>
      </c>
      <c r="F4145" s="21" t="s">
        <v>36</v>
      </c>
      <c r="G4145" s="21" t="s">
        <v>38</v>
      </c>
      <c r="H4145" s="21" t="s">
        <v>1027</v>
      </c>
      <c r="I4145" s="21" t="s">
        <v>1210</v>
      </c>
      <c r="J4145" s="21" t="s">
        <v>51</v>
      </c>
      <c r="K4145" s="21" t="s">
        <v>52</v>
      </c>
      <c r="L4145" s="21" t="s">
        <v>1891</v>
      </c>
      <c r="M4145" s="21" t="s">
        <v>1891</v>
      </c>
      <c r="N4145" s="21" t="s">
        <v>48</v>
      </c>
      <c r="O4145" s="22">
        <v>48</v>
      </c>
      <c r="P4145" s="22">
        <v>6</v>
      </c>
      <c r="Q4145" s="21" t="s">
        <v>519</v>
      </c>
      <c r="R4145" s="103">
        <f t="shared" si="64"/>
        <v>288</v>
      </c>
      <c r="S4145" s="22">
        <v>72</v>
      </c>
      <c r="T4145" s="22">
        <v>0</v>
      </c>
      <c r="U4145" s="22">
        <v>72</v>
      </c>
      <c r="V4145" s="22">
        <v>0</v>
      </c>
      <c r="W4145" s="22">
        <v>0</v>
      </c>
      <c r="X4145" s="22">
        <v>72</v>
      </c>
      <c r="Y4145" s="22">
        <v>0</v>
      </c>
      <c r="Z4145" s="22">
        <v>0</v>
      </c>
      <c r="AA4145" s="22">
        <v>72</v>
      </c>
      <c r="AB4145" s="22">
        <v>0</v>
      </c>
      <c r="AC4145" s="22">
        <v>0</v>
      </c>
      <c r="AD4145" s="22">
        <v>0</v>
      </c>
    </row>
    <row r="4146" spans="1:30" s="1" customFormat="1" ht="15" customHeight="1" x14ac:dyDescent="0.3">
      <c r="A4146" s="21" t="s">
        <v>34</v>
      </c>
      <c r="B4146" s="21" t="s">
        <v>1454</v>
      </c>
      <c r="C4146" s="21" t="s">
        <v>1454</v>
      </c>
      <c r="D4146" s="21" t="s">
        <v>36</v>
      </c>
      <c r="E4146" s="21" t="s">
        <v>37</v>
      </c>
      <c r="F4146" s="21" t="s">
        <v>36</v>
      </c>
      <c r="G4146" s="21" t="s">
        <v>38</v>
      </c>
      <c r="H4146" s="21" t="s">
        <v>1027</v>
      </c>
      <c r="I4146" s="21" t="s">
        <v>1210</v>
      </c>
      <c r="J4146" s="21" t="s">
        <v>196</v>
      </c>
      <c r="K4146" s="21" t="s">
        <v>197</v>
      </c>
      <c r="L4146" s="21" t="s">
        <v>1891</v>
      </c>
      <c r="M4146" s="21" t="s">
        <v>1891</v>
      </c>
      <c r="N4146" s="21" t="s">
        <v>48</v>
      </c>
      <c r="O4146" s="22">
        <v>36</v>
      </c>
      <c r="P4146" s="22">
        <v>5.833333333333333</v>
      </c>
      <c r="Q4146" s="21" t="s">
        <v>519</v>
      </c>
      <c r="R4146" s="103">
        <f t="shared" si="64"/>
        <v>210</v>
      </c>
      <c r="S4146" s="22">
        <v>0</v>
      </c>
      <c r="T4146" s="22">
        <v>70</v>
      </c>
      <c r="U4146" s="22">
        <v>0</v>
      </c>
      <c r="V4146" s="22">
        <v>0</v>
      </c>
      <c r="W4146" s="22">
        <v>70</v>
      </c>
      <c r="X4146" s="22">
        <v>0</v>
      </c>
      <c r="Y4146" s="22">
        <v>0</v>
      </c>
      <c r="Z4146" s="22">
        <v>0</v>
      </c>
      <c r="AA4146" s="22">
        <v>0</v>
      </c>
      <c r="AB4146" s="22">
        <v>70</v>
      </c>
      <c r="AC4146" s="22">
        <v>0</v>
      </c>
      <c r="AD4146" s="22">
        <v>0</v>
      </c>
    </row>
    <row r="4147" spans="1:30" s="1" customFormat="1" ht="15" customHeight="1" x14ac:dyDescent="0.3">
      <c r="A4147" s="21" t="s">
        <v>34</v>
      </c>
      <c r="B4147" s="21" t="s">
        <v>1454</v>
      </c>
      <c r="C4147" s="21" t="s">
        <v>1454</v>
      </c>
      <c r="D4147" s="21" t="s">
        <v>36</v>
      </c>
      <c r="E4147" s="21" t="s">
        <v>37</v>
      </c>
      <c r="F4147" s="21" t="s">
        <v>36</v>
      </c>
      <c r="G4147" s="21" t="s">
        <v>38</v>
      </c>
      <c r="H4147" s="21" t="s">
        <v>1027</v>
      </c>
      <c r="I4147" s="21" t="s">
        <v>1210</v>
      </c>
      <c r="J4147" s="21" t="s">
        <v>972</v>
      </c>
      <c r="K4147" s="21" t="s">
        <v>1959</v>
      </c>
      <c r="L4147" s="21" t="s">
        <v>1891</v>
      </c>
      <c r="M4147" s="21" t="s">
        <v>1891</v>
      </c>
      <c r="N4147" s="21" t="s">
        <v>48</v>
      </c>
      <c r="O4147" s="22">
        <v>4</v>
      </c>
      <c r="P4147" s="22">
        <v>29</v>
      </c>
      <c r="Q4147" s="21" t="s">
        <v>519</v>
      </c>
      <c r="R4147" s="103">
        <f t="shared" si="64"/>
        <v>116</v>
      </c>
      <c r="S4147" s="22">
        <v>58</v>
      </c>
      <c r="T4147" s="22">
        <v>0</v>
      </c>
      <c r="U4147" s="22">
        <v>0</v>
      </c>
      <c r="V4147" s="22">
        <v>0</v>
      </c>
      <c r="W4147" s="22">
        <v>58</v>
      </c>
      <c r="X4147" s="22">
        <v>0</v>
      </c>
      <c r="Y4147" s="22">
        <v>0</v>
      </c>
      <c r="Z4147" s="22">
        <v>0</v>
      </c>
      <c r="AA4147" s="22">
        <v>0</v>
      </c>
      <c r="AB4147" s="22">
        <v>0</v>
      </c>
      <c r="AC4147" s="22">
        <v>0</v>
      </c>
      <c r="AD4147" s="22">
        <v>0</v>
      </c>
    </row>
    <row r="4148" spans="1:30" s="1" customFormat="1" ht="15" customHeight="1" x14ac:dyDescent="0.3">
      <c r="A4148" s="21" t="s">
        <v>34</v>
      </c>
      <c r="B4148" s="21" t="s">
        <v>1454</v>
      </c>
      <c r="C4148" s="21" t="s">
        <v>1454</v>
      </c>
      <c r="D4148" s="21" t="s">
        <v>36</v>
      </c>
      <c r="E4148" s="21" t="s">
        <v>37</v>
      </c>
      <c r="F4148" s="21" t="s">
        <v>36</v>
      </c>
      <c r="G4148" s="21" t="s">
        <v>38</v>
      </c>
      <c r="H4148" s="21" t="s">
        <v>1027</v>
      </c>
      <c r="I4148" s="21" t="s">
        <v>1210</v>
      </c>
      <c r="J4148" s="21" t="s">
        <v>116</v>
      </c>
      <c r="K4148" s="21" t="s">
        <v>117</v>
      </c>
      <c r="L4148" s="21" t="s">
        <v>1891</v>
      </c>
      <c r="M4148" s="21" t="s">
        <v>1891</v>
      </c>
      <c r="N4148" s="21" t="s">
        <v>48</v>
      </c>
      <c r="O4148" s="22">
        <v>9</v>
      </c>
      <c r="P4148" s="22">
        <v>19.666666666666668</v>
      </c>
      <c r="Q4148" s="21" t="s">
        <v>519</v>
      </c>
      <c r="R4148" s="103">
        <f t="shared" si="64"/>
        <v>177</v>
      </c>
      <c r="S4148" s="22">
        <v>0</v>
      </c>
      <c r="T4148" s="22">
        <v>59</v>
      </c>
      <c r="U4148" s="22">
        <v>0</v>
      </c>
      <c r="V4148" s="22">
        <v>59</v>
      </c>
      <c r="W4148" s="22">
        <v>0</v>
      </c>
      <c r="X4148" s="22">
        <v>0</v>
      </c>
      <c r="Y4148" s="22">
        <v>59</v>
      </c>
      <c r="Z4148" s="22">
        <v>0</v>
      </c>
      <c r="AA4148" s="22">
        <v>0</v>
      </c>
      <c r="AB4148" s="22">
        <v>0</v>
      </c>
      <c r="AC4148" s="22">
        <v>0</v>
      </c>
      <c r="AD4148" s="22">
        <v>0</v>
      </c>
    </row>
    <row r="4149" spans="1:30" s="1" customFormat="1" ht="15" customHeight="1" x14ac:dyDescent="0.3">
      <c r="A4149" s="21" t="s">
        <v>34</v>
      </c>
      <c r="B4149" s="21" t="s">
        <v>1454</v>
      </c>
      <c r="C4149" s="21" t="s">
        <v>1454</v>
      </c>
      <c r="D4149" s="21" t="s">
        <v>36</v>
      </c>
      <c r="E4149" s="21" t="s">
        <v>37</v>
      </c>
      <c r="F4149" s="21" t="s">
        <v>36</v>
      </c>
      <c r="G4149" s="21" t="s">
        <v>38</v>
      </c>
      <c r="H4149" s="21" t="s">
        <v>1027</v>
      </c>
      <c r="I4149" s="21" t="s">
        <v>1210</v>
      </c>
      <c r="J4149" s="21" t="s">
        <v>177</v>
      </c>
      <c r="K4149" s="21" t="s">
        <v>178</v>
      </c>
      <c r="L4149" s="21" t="s">
        <v>1891</v>
      </c>
      <c r="M4149" s="21" t="s">
        <v>1891</v>
      </c>
      <c r="N4149" s="21" t="s">
        <v>253</v>
      </c>
      <c r="O4149" s="22">
        <v>11</v>
      </c>
      <c r="P4149" s="22">
        <v>40</v>
      </c>
      <c r="Q4149" s="21" t="s">
        <v>519</v>
      </c>
      <c r="R4149" s="103">
        <f t="shared" si="64"/>
        <v>440</v>
      </c>
      <c r="S4149" s="22">
        <v>0</v>
      </c>
      <c r="T4149" s="22">
        <v>40</v>
      </c>
      <c r="U4149" s="22">
        <v>40</v>
      </c>
      <c r="V4149" s="22">
        <v>40</v>
      </c>
      <c r="W4149" s="22">
        <v>40</v>
      </c>
      <c r="X4149" s="22">
        <v>40</v>
      </c>
      <c r="Y4149" s="22">
        <v>40</v>
      </c>
      <c r="Z4149" s="22">
        <v>40</v>
      </c>
      <c r="AA4149" s="22">
        <v>40</v>
      </c>
      <c r="AB4149" s="22">
        <v>40</v>
      </c>
      <c r="AC4149" s="22">
        <v>40</v>
      </c>
      <c r="AD4149" s="22">
        <v>40</v>
      </c>
    </row>
    <row r="4150" spans="1:30" s="1" customFormat="1" ht="15" customHeight="1" x14ac:dyDescent="0.3">
      <c r="A4150" s="21" t="s">
        <v>34</v>
      </c>
      <c r="B4150" s="21" t="s">
        <v>1454</v>
      </c>
      <c r="C4150" s="21" t="s">
        <v>1454</v>
      </c>
      <c r="D4150" s="21" t="s">
        <v>36</v>
      </c>
      <c r="E4150" s="21" t="s">
        <v>37</v>
      </c>
      <c r="F4150" s="21" t="s">
        <v>36</v>
      </c>
      <c r="G4150" s="21" t="s">
        <v>38</v>
      </c>
      <c r="H4150" s="21" t="s">
        <v>1027</v>
      </c>
      <c r="I4150" s="21" t="s">
        <v>1210</v>
      </c>
      <c r="J4150" s="21" t="s">
        <v>132</v>
      </c>
      <c r="K4150" s="21" t="s">
        <v>133</v>
      </c>
      <c r="L4150" s="21" t="s">
        <v>1891</v>
      </c>
      <c r="M4150" s="21" t="s">
        <v>1891</v>
      </c>
      <c r="N4150" s="21" t="s">
        <v>48</v>
      </c>
      <c r="O4150" s="22">
        <v>10</v>
      </c>
      <c r="P4150" s="22">
        <v>14</v>
      </c>
      <c r="Q4150" s="21" t="s">
        <v>519</v>
      </c>
      <c r="R4150" s="103">
        <f t="shared" si="64"/>
        <v>140</v>
      </c>
      <c r="S4150" s="22">
        <v>14</v>
      </c>
      <c r="T4150" s="22">
        <v>0</v>
      </c>
      <c r="U4150" s="22">
        <v>14</v>
      </c>
      <c r="V4150" s="22">
        <v>14</v>
      </c>
      <c r="W4150" s="22">
        <v>14</v>
      </c>
      <c r="X4150" s="22">
        <v>0</v>
      </c>
      <c r="Y4150" s="22">
        <v>14</v>
      </c>
      <c r="Z4150" s="22">
        <v>14</v>
      </c>
      <c r="AA4150" s="22">
        <v>14</v>
      </c>
      <c r="AB4150" s="22">
        <v>14</v>
      </c>
      <c r="AC4150" s="22">
        <v>14</v>
      </c>
      <c r="AD4150" s="22">
        <v>14</v>
      </c>
    </row>
    <row r="4151" spans="1:30" s="1" customFormat="1" ht="15" customHeight="1" x14ac:dyDescent="0.3">
      <c r="A4151" s="21" t="s">
        <v>34</v>
      </c>
      <c r="B4151" s="21" t="s">
        <v>1454</v>
      </c>
      <c r="C4151" s="21" t="s">
        <v>1454</v>
      </c>
      <c r="D4151" s="21" t="s">
        <v>36</v>
      </c>
      <c r="E4151" s="21" t="s">
        <v>37</v>
      </c>
      <c r="F4151" s="21" t="s">
        <v>36</v>
      </c>
      <c r="G4151" s="21" t="s">
        <v>38</v>
      </c>
      <c r="H4151" s="21" t="s">
        <v>1027</v>
      </c>
      <c r="I4151" s="21" t="s">
        <v>1210</v>
      </c>
      <c r="J4151" s="21" t="s">
        <v>550</v>
      </c>
      <c r="K4151" s="21" t="s">
        <v>643</v>
      </c>
      <c r="L4151" s="21" t="s">
        <v>1891</v>
      </c>
      <c r="M4151" s="21" t="s">
        <v>1891</v>
      </c>
      <c r="N4151" s="21" t="s">
        <v>48</v>
      </c>
      <c r="O4151" s="22">
        <v>10</v>
      </c>
      <c r="P4151" s="22">
        <v>14</v>
      </c>
      <c r="Q4151" s="21" t="s">
        <v>519</v>
      </c>
      <c r="R4151" s="103">
        <f t="shared" si="64"/>
        <v>140</v>
      </c>
      <c r="S4151" s="22">
        <v>14</v>
      </c>
      <c r="T4151" s="22">
        <v>0</v>
      </c>
      <c r="U4151" s="22">
        <v>14</v>
      </c>
      <c r="V4151" s="22">
        <v>14</v>
      </c>
      <c r="W4151" s="22">
        <v>14</v>
      </c>
      <c r="X4151" s="22">
        <v>0</v>
      </c>
      <c r="Y4151" s="22">
        <v>14</v>
      </c>
      <c r="Z4151" s="22">
        <v>14</v>
      </c>
      <c r="AA4151" s="22">
        <v>14</v>
      </c>
      <c r="AB4151" s="22">
        <v>14</v>
      </c>
      <c r="AC4151" s="22">
        <v>14</v>
      </c>
      <c r="AD4151" s="22">
        <v>14</v>
      </c>
    </row>
    <row r="4152" spans="1:30" s="1" customFormat="1" ht="15" customHeight="1" x14ac:dyDescent="0.3">
      <c r="A4152" s="21" t="s">
        <v>34</v>
      </c>
      <c r="B4152" s="21" t="s">
        <v>1454</v>
      </c>
      <c r="C4152" s="21" t="s">
        <v>1454</v>
      </c>
      <c r="D4152" s="21" t="s">
        <v>36</v>
      </c>
      <c r="E4152" s="21" t="s">
        <v>37</v>
      </c>
      <c r="F4152" s="21" t="s">
        <v>36</v>
      </c>
      <c r="G4152" s="21" t="s">
        <v>38</v>
      </c>
      <c r="H4152" s="21" t="s">
        <v>1027</v>
      </c>
      <c r="I4152" s="21" t="s">
        <v>1210</v>
      </c>
      <c r="J4152" s="21" t="s">
        <v>134</v>
      </c>
      <c r="K4152" s="21" t="s">
        <v>135</v>
      </c>
      <c r="L4152" s="21" t="s">
        <v>1891</v>
      </c>
      <c r="M4152" s="21" t="s">
        <v>1891</v>
      </c>
      <c r="N4152" s="21" t="s">
        <v>48</v>
      </c>
      <c r="O4152" s="22">
        <v>10</v>
      </c>
      <c r="P4152" s="22">
        <v>14</v>
      </c>
      <c r="Q4152" s="21" t="s">
        <v>519</v>
      </c>
      <c r="R4152" s="103">
        <f t="shared" si="64"/>
        <v>140</v>
      </c>
      <c r="S4152" s="22">
        <v>14</v>
      </c>
      <c r="T4152" s="22">
        <v>0</v>
      </c>
      <c r="U4152" s="22">
        <v>14</v>
      </c>
      <c r="V4152" s="22">
        <v>14</v>
      </c>
      <c r="W4152" s="22">
        <v>14</v>
      </c>
      <c r="X4152" s="22">
        <v>0</v>
      </c>
      <c r="Y4152" s="22">
        <v>14</v>
      </c>
      <c r="Z4152" s="22">
        <v>14</v>
      </c>
      <c r="AA4152" s="22">
        <v>14</v>
      </c>
      <c r="AB4152" s="22">
        <v>14</v>
      </c>
      <c r="AC4152" s="22">
        <v>14</v>
      </c>
      <c r="AD4152" s="22">
        <v>14</v>
      </c>
    </row>
    <row r="4153" spans="1:30" s="1" customFormat="1" ht="15" customHeight="1" x14ac:dyDescent="0.3">
      <c r="A4153" s="21" t="s">
        <v>34</v>
      </c>
      <c r="B4153" s="21" t="s">
        <v>1454</v>
      </c>
      <c r="C4153" s="21" t="s">
        <v>1454</v>
      </c>
      <c r="D4153" s="21" t="s">
        <v>36</v>
      </c>
      <c r="E4153" s="21" t="s">
        <v>37</v>
      </c>
      <c r="F4153" s="21" t="s">
        <v>36</v>
      </c>
      <c r="G4153" s="21" t="s">
        <v>38</v>
      </c>
      <c r="H4153" s="21" t="s">
        <v>1027</v>
      </c>
      <c r="I4153" s="21" t="s">
        <v>1210</v>
      </c>
      <c r="J4153" s="21" t="s">
        <v>531</v>
      </c>
      <c r="K4153" s="21" t="s">
        <v>613</v>
      </c>
      <c r="L4153" s="21" t="s">
        <v>1891</v>
      </c>
      <c r="M4153" s="21" t="s">
        <v>1891</v>
      </c>
      <c r="N4153" s="21" t="s">
        <v>63</v>
      </c>
      <c r="O4153" s="22">
        <v>2</v>
      </c>
      <c r="P4153" s="22">
        <v>30</v>
      </c>
      <c r="Q4153" s="21" t="s">
        <v>519</v>
      </c>
      <c r="R4153" s="103">
        <f t="shared" si="64"/>
        <v>60</v>
      </c>
      <c r="S4153" s="22">
        <v>0</v>
      </c>
      <c r="T4153" s="22">
        <v>0</v>
      </c>
      <c r="U4153" s="22">
        <v>30</v>
      </c>
      <c r="V4153" s="22">
        <v>30</v>
      </c>
      <c r="W4153" s="22">
        <v>0</v>
      </c>
      <c r="X4153" s="22">
        <v>0</v>
      </c>
      <c r="Y4153" s="22">
        <v>0</v>
      </c>
      <c r="Z4153" s="22">
        <v>0</v>
      </c>
      <c r="AA4153" s="22">
        <v>0</v>
      </c>
      <c r="AB4153" s="22">
        <v>0</v>
      </c>
      <c r="AC4153" s="22">
        <v>0</v>
      </c>
      <c r="AD4153" s="22">
        <v>0</v>
      </c>
    </row>
    <row r="4154" spans="1:30" s="1" customFormat="1" ht="15" customHeight="1" x14ac:dyDescent="0.3">
      <c r="A4154" s="21" t="s">
        <v>34</v>
      </c>
      <c r="B4154" s="21" t="s">
        <v>1454</v>
      </c>
      <c r="C4154" s="21" t="s">
        <v>1454</v>
      </c>
      <c r="D4154" s="21" t="s">
        <v>36</v>
      </c>
      <c r="E4154" s="21" t="s">
        <v>37</v>
      </c>
      <c r="F4154" s="21" t="s">
        <v>36</v>
      </c>
      <c r="G4154" s="21" t="s">
        <v>38</v>
      </c>
      <c r="H4154" s="21" t="s">
        <v>1027</v>
      </c>
      <c r="I4154" s="21" t="s">
        <v>1210</v>
      </c>
      <c r="J4154" s="21" t="s">
        <v>235</v>
      </c>
      <c r="K4154" s="21" t="s">
        <v>236</v>
      </c>
      <c r="L4154" s="21" t="s">
        <v>1891</v>
      </c>
      <c r="M4154" s="21" t="s">
        <v>1891</v>
      </c>
      <c r="N4154" s="21" t="s">
        <v>63</v>
      </c>
      <c r="O4154" s="22">
        <v>1</v>
      </c>
      <c r="P4154" s="22">
        <v>31</v>
      </c>
      <c r="Q4154" s="21" t="s">
        <v>519</v>
      </c>
      <c r="R4154" s="103">
        <f t="shared" si="64"/>
        <v>31</v>
      </c>
      <c r="S4154" s="22">
        <v>0</v>
      </c>
      <c r="T4154" s="22">
        <v>0</v>
      </c>
      <c r="U4154" s="22">
        <v>0</v>
      </c>
      <c r="V4154" s="22">
        <v>31</v>
      </c>
      <c r="W4154" s="22">
        <v>0</v>
      </c>
      <c r="X4154" s="22">
        <v>0</v>
      </c>
      <c r="Y4154" s="22">
        <v>0</v>
      </c>
      <c r="Z4154" s="22">
        <v>0</v>
      </c>
      <c r="AA4154" s="22">
        <v>0</v>
      </c>
      <c r="AB4154" s="22">
        <v>0</v>
      </c>
      <c r="AC4154" s="22">
        <v>0</v>
      </c>
      <c r="AD4154" s="22">
        <v>0</v>
      </c>
    </row>
    <row r="4155" spans="1:30" s="1" customFormat="1" ht="15" customHeight="1" x14ac:dyDescent="0.3">
      <c r="A4155" s="21" t="s">
        <v>34</v>
      </c>
      <c r="B4155" s="21" t="s">
        <v>1454</v>
      </c>
      <c r="C4155" s="21" t="s">
        <v>1454</v>
      </c>
      <c r="D4155" s="21" t="s">
        <v>36</v>
      </c>
      <c r="E4155" s="21" t="s">
        <v>37</v>
      </c>
      <c r="F4155" s="21" t="s">
        <v>36</v>
      </c>
      <c r="G4155" s="21" t="s">
        <v>38</v>
      </c>
      <c r="H4155" s="21" t="s">
        <v>1027</v>
      </c>
      <c r="I4155" s="21" t="s">
        <v>1210</v>
      </c>
      <c r="J4155" s="21" t="s">
        <v>1033</v>
      </c>
      <c r="K4155" s="21" t="s">
        <v>1053</v>
      </c>
      <c r="L4155" s="21" t="s">
        <v>1891</v>
      </c>
      <c r="M4155" s="21" t="s">
        <v>1891</v>
      </c>
      <c r="N4155" s="21" t="s">
        <v>48</v>
      </c>
      <c r="O4155" s="22">
        <v>1</v>
      </c>
      <c r="P4155" s="22">
        <v>185</v>
      </c>
      <c r="Q4155" s="21" t="s">
        <v>519</v>
      </c>
      <c r="R4155" s="103">
        <f t="shared" si="64"/>
        <v>185</v>
      </c>
      <c r="S4155" s="22">
        <v>0</v>
      </c>
      <c r="T4155" s="22">
        <v>185</v>
      </c>
      <c r="U4155" s="22">
        <v>0</v>
      </c>
      <c r="V4155" s="22">
        <v>0</v>
      </c>
      <c r="W4155" s="22">
        <v>0</v>
      </c>
      <c r="X4155" s="22">
        <v>0</v>
      </c>
      <c r="Y4155" s="22">
        <v>0</v>
      </c>
      <c r="Z4155" s="22">
        <v>0</v>
      </c>
      <c r="AA4155" s="22">
        <v>0</v>
      </c>
      <c r="AB4155" s="22">
        <v>0</v>
      </c>
      <c r="AC4155" s="22">
        <v>0</v>
      </c>
      <c r="AD4155" s="22">
        <v>0</v>
      </c>
    </row>
    <row r="4156" spans="1:30" s="1" customFormat="1" ht="15" customHeight="1" x14ac:dyDescent="0.3">
      <c r="A4156" s="21" t="s">
        <v>34</v>
      </c>
      <c r="B4156" s="21" t="s">
        <v>1454</v>
      </c>
      <c r="C4156" s="21" t="s">
        <v>1454</v>
      </c>
      <c r="D4156" s="21" t="s">
        <v>36</v>
      </c>
      <c r="E4156" s="21" t="s">
        <v>37</v>
      </c>
      <c r="F4156" s="21" t="s">
        <v>36</v>
      </c>
      <c r="G4156" s="21" t="s">
        <v>38</v>
      </c>
      <c r="H4156" s="21" t="s">
        <v>1027</v>
      </c>
      <c r="I4156" s="21" t="s">
        <v>1210</v>
      </c>
      <c r="J4156" s="21" t="s">
        <v>136</v>
      </c>
      <c r="K4156" s="21" t="s">
        <v>137</v>
      </c>
      <c r="L4156" s="21" t="s">
        <v>1891</v>
      </c>
      <c r="M4156" s="21" t="s">
        <v>1891</v>
      </c>
      <c r="N4156" s="21" t="s">
        <v>48</v>
      </c>
      <c r="O4156" s="22">
        <v>4</v>
      </c>
      <c r="P4156" s="22">
        <v>126</v>
      </c>
      <c r="Q4156" s="21" t="s">
        <v>519</v>
      </c>
      <c r="R4156" s="103">
        <f t="shared" si="64"/>
        <v>504</v>
      </c>
      <c r="S4156" s="22">
        <v>0</v>
      </c>
      <c r="T4156" s="22">
        <v>126</v>
      </c>
      <c r="U4156" s="22">
        <v>126</v>
      </c>
      <c r="V4156" s="22">
        <v>126</v>
      </c>
      <c r="W4156" s="22">
        <v>126</v>
      </c>
      <c r="X4156" s="22">
        <v>0</v>
      </c>
      <c r="Y4156" s="22">
        <v>0</v>
      </c>
      <c r="Z4156" s="22">
        <v>0</v>
      </c>
      <c r="AA4156" s="22">
        <v>0</v>
      </c>
      <c r="AB4156" s="22">
        <v>0</v>
      </c>
      <c r="AC4156" s="22">
        <v>0</v>
      </c>
      <c r="AD4156" s="22">
        <v>0</v>
      </c>
    </row>
    <row r="4157" spans="1:30" s="1" customFormat="1" ht="15" customHeight="1" x14ac:dyDescent="0.3">
      <c r="A4157" s="21" t="s">
        <v>34</v>
      </c>
      <c r="B4157" s="21" t="s">
        <v>1454</v>
      </c>
      <c r="C4157" s="21" t="s">
        <v>1454</v>
      </c>
      <c r="D4157" s="21" t="s">
        <v>36</v>
      </c>
      <c r="E4157" s="21" t="s">
        <v>37</v>
      </c>
      <c r="F4157" s="21" t="s">
        <v>36</v>
      </c>
      <c r="G4157" s="21" t="s">
        <v>38</v>
      </c>
      <c r="H4157" s="21" t="s">
        <v>1027</v>
      </c>
      <c r="I4157" s="21" t="s">
        <v>1210</v>
      </c>
      <c r="J4157" s="21" t="s">
        <v>200</v>
      </c>
      <c r="K4157" s="21" t="s">
        <v>201</v>
      </c>
      <c r="L4157" s="21" t="s">
        <v>1891</v>
      </c>
      <c r="M4157" s="21" t="s">
        <v>1891</v>
      </c>
      <c r="N4157" s="21" t="s">
        <v>48</v>
      </c>
      <c r="O4157" s="22">
        <v>5</v>
      </c>
      <c r="P4157" s="22">
        <v>87</v>
      </c>
      <c r="Q4157" s="21" t="s">
        <v>519</v>
      </c>
      <c r="R4157" s="103">
        <f t="shared" si="64"/>
        <v>435</v>
      </c>
      <c r="S4157" s="22">
        <v>87</v>
      </c>
      <c r="T4157" s="22">
        <v>0</v>
      </c>
      <c r="U4157" s="22">
        <v>87</v>
      </c>
      <c r="V4157" s="22">
        <v>0</v>
      </c>
      <c r="W4157" s="22">
        <v>87</v>
      </c>
      <c r="X4157" s="22">
        <v>0</v>
      </c>
      <c r="Y4157" s="22">
        <v>87</v>
      </c>
      <c r="Z4157" s="22">
        <v>0</v>
      </c>
      <c r="AA4157" s="22">
        <v>87</v>
      </c>
      <c r="AB4157" s="22">
        <v>0</v>
      </c>
      <c r="AC4157" s="22">
        <v>0</v>
      </c>
      <c r="AD4157" s="22">
        <v>0</v>
      </c>
    </row>
    <row r="4158" spans="1:30" s="1" customFormat="1" ht="15" customHeight="1" x14ac:dyDescent="0.3">
      <c r="A4158" s="21" t="s">
        <v>34</v>
      </c>
      <c r="B4158" s="21" t="s">
        <v>1454</v>
      </c>
      <c r="C4158" s="21" t="s">
        <v>1454</v>
      </c>
      <c r="D4158" s="21" t="s">
        <v>36</v>
      </c>
      <c r="E4158" s="21" t="s">
        <v>37</v>
      </c>
      <c r="F4158" s="21" t="s">
        <v>36</v>
      </c>
      <c r="G4158" s="21" t="s">
        <v>38</v>
      </c>
      <c r="H4158" s="21" t="s">
        <v>1027</v>
      </c>
      <c r="I4158" s="21" t="s">
        <v>1210</v>
      </c>
      <c r="J4158" s="21" t="s">
        <v>161</v>
      </c>
      <c r="K4158" s="21" t="s">
        <v>162</v>
      </c>
      <c r="L4158" s="21" t="s">
        <v>1891</v>
      </c>
      <c r="M4158" s="21" t="s">
        <v>1891</v>
      </c>
      <c r="N4158" s="21" t="s">
        <v>48</v>
      </c>
      <c r="O4158" s="22">
        <v>6</v>
      </c>
      <c r="P4158" s="22">
        <v>29</v>
      </c>
      <c r="Q4158" s="21" t="s">
        <v>519</v>
      </c>
      <c r="R4158" s="103">
        <f t="shared" si="64"/>
        <v>174</v>
      </c>
      <c r="S4158" s="22">
        <v>0</v>
      </c>
      <c r="T4158" s="22">
        <v>29</v>
      </c>
      <c r="U4158" s="22">
        <v>0</v>
      </c>
      <c r="V4158" s="22">
        <v>29</v>
      </c>
      <c r="W4158" s="22">
        <v>0</v>
      </c>
      <c r="X4158" s="22">
        <v>29</v>
      </c>
      <c r="Y4158" s="22">
        <v>0</v>
      </c>
      <c r="Z4158" s="22">
        <v>29</v>
      </c>
      <c r="AA4158" s="22">
        <v>0</v>
      </c>
      <c r="AB4158" s="22">
        <v>29</v>
      </c>
      <c r="AC4158" s="22">
        <v>0</v>
      </c>
      <c r="AD4158" s="22">
        <v>29</v>
      </c>
    </row>
    <row r="4159" spans="1:30" s="1" customFormat="1" ht="15" customHeight="1" x14ac:dyDescent="0.3">
      <c r="A4159" s="21" t="s">
        <v>34</v>
      </c>
      <c r="B4159" s="21" t="s">
        <v>1454</v>
      </c>
      <c r="C4159" s="21" t="s">
        <v>1454</v>
      </c>
      <c r="D4159" s="21" t="s">
        <v>36</v>
      </c>
      <c r="E4159" s="21" t="s">
        <v>37</v>
      </c>
      <c r="F4159" s="21" t="s">
        <v>36</v>
      </c>
      <c r="G4159" s="21" t="s">
        <v>38</v>
      </c>
      <c r="H4159" s="21" t="s">
        <v>1027</v>
      </c>
      <c r="I4159" s="21" t="s">
        <v>1210</v>
      </c>
      <c r="J4159" s="21" t="s">
        <v>114</v>
      </c>
      <c r="K4159" s="21" t="s">
        <v>115</v>
      </c>
      <c r="L4159" s="21" t="s">
        <v>1891</v>
      </c>
      <c r="M4159" s="21" t="s">
        <v>1891</v>
      </c>
      <c r="N4159" s="21" t="s">
        <v>48</v>
      </c>
      <c r="O4159" s="22">
        <v>6</v>
      </c>
      <c r="P4159" s="22">
        <v>26</v>
      </c>
      <c r="Q4159" s="21" t="s">
        <v>519</v>
      </c>
      <c r="R4159" s="103">
        <f t="shared" si="64"/>
        <v>156</v>
      </c>
      <c r="S4159" s="22">
        <v>26</v>
      </c>
      <c r="T4159" s="22">
        <v>0</v>
      </c>
      <c r="U4159" s="22">
        <v>26</v>
      </c>
      <c r="V4159" s="22">
        <v>0</v>
      </c>
      <c r="W4159" s="22">
        <v>26</v>
      </c>
      <c r="X4159" s="22">
        <v>0</v>
      </c>
      <c r="Y4159" s="22">
        <v>26</v>
      </c>
      <c r="Z4159" s="22">
        <v>0</v>
      </c>
      <c r="AA4159" s="22">
        <v>26</v>
      </c>
      <c r="AB4159" s="22">
        <v>0</v>
      </c>
      <c r="AC4159" s="22">
        <v>26</v>
      </c>
      <c r="AD4159" s="22">
        <v>0</v>
      </c>
    </row>
    <row r="4160" spans="1:30" s="1" customFormat="1" ht="15" customHeight="1" x14ac:dyDescent="0.3">
      <c r="A4160" s="21" t="s">
        <v>34</v>
      </c>
      <c r="B4160" s="21" t="s">
        <v>1454</v>
      </c>
      <c r="C4160" s="21" t="s">
        <v>1454</v>
      </c>
      <c r="D4160" s="21" t="s">
        <v>36</v>
      </c>
      <c r="E4160" s="21" t="s">
        <v>37</v>
      </c>
      <c r="F4160" s="21" t="s">
        <v>36</v>
      </c>
      <c r="G4160" s="21" t="s">
        <v>38</v>
      </c>
      <c r="H4160" s="21" t="s">
        <v>1027</v>
      </c>
      <c r="I4160" s="21" t="s">
        <v>1210</v>
      </c>
      <c r="J4160" s="21" t="s">
        <v>634</v>
      </c>
      <c r="K4160" s="21" t="s">
        <v>635</v>
      </c>
      <c r="L4160" s="21" t="s">
        <v>1891</v>
      </c>
      <c r="M4160" s="21" t="s">
        <v>1891</v>
      </c>
      <c r="N4160" s="21" t="s">
        <v>48</v>
      </c>
      <c r="O4160" s="22">
        <v>6</v>
      </c>
      <c r="P4160" s="22">
        <v>75</v>
      </c>
      <c r="Q4160" s="21" t="s">
        <v>519</v>
      </c>
      <c r="R4160" s="103">
        <f t="shared" si="64"/>
        <v>450</v>
      </c>
      <c r="S4160" s="22">
        <v>0</v>
      </c>
      <c r="T4160" s="22">
        <v>75</v>
      </c>
      <c r="U4160" s="22">
        <v>0</v>
      </c>
      <c r="V4160" s="22">
        <v>75</v>
      </c>
      <c r="W4160" s="22">
        <v>0</v>
      </c>
      <c r="X4160" s="22">
        <v>75</v>
      </c>
      <c r="Y4160" s="22">
        <v>0</v>
      </c>
      <c r="Z4160" s="22">
        <v>75</v>
      </c>
      <c r="AA4160" s="22">
        <v>0</v>
      </c>
      <c r="AB4160" s="22">
        <v>75</v>
      </c>
      <c r="AC4160" s="22">
        <v>0</v>
      </c>
      <c r="AD4160" s="22">
        <v>75</v>
      </c>
    </row>
    <row r="4161" spans="1:30" s="1" customFormat="1" ht="15" customHeight="1" x14ac:dyDescent="0.3">
      <c r="A4161" s="21" t="s">
        <v>34</v>
      </c>
      <c r="B4161" s="21" t="s">
        <v>1454</v>
      </c>
      <c r="C4161" s="21" t="s">
        <v>1454</v>
      </c>
      <c r="D4161" s="21" t="s">
        <v>36</v>
      </c>
      <c r="E4161" s="21" t="s">
        <v>37</v>
      </c>
      <c r="F4161" s="21" t="s">
        <v>36</v>
      </c>
      <c r="G4161" s="21" t="s">
        <v>38</v>
      </c>
      <c r="H4161" s="21" t="s">
        <v>1027</v>
      </c>
      <c r="I4161" s="21" t="s">
        <v>1210</v>
      </c>
      <c r="J4161" s="21" t="s">
        <v>121</v>
      </c>
      <c r="K4161" s="21" t="s">
        <v>786</v>
      </c>
      <c r="L4161" s="21" t="s">
        <v>1891</v>
      </c>
      <c r="M4161" s="21" t="s">
        <v>1891</v>
      </c>
      <c r="N4161" s="21" t="s">
        <v>48</v>
      </c>
      <c r="O4161" s="22">
        <v>12</v>
      </c>
      <c r="P4161" s="22">
        <v>23.166666666666668</v>
      </c>
      <c r="Q4161" s="21" t="s">
        <v>519</v>
      </c>
      <c r="R4161" s="103">
        <f t="shared" si="64"/>
        <v>278</v>
      </c>
      <c r="S4161" s="22">
        <v>278</v>
      </c>
      <c r="T4161" s="22">
        <v>0</v>
      </c>
      <c r="U4161" s="22">
        <v>0</v>
      </c>
      <c r="V4161" s="22">
        <v>0</v>
      </c>
      <c r="W4161" s="22">
        <v>0</v>
      </c>
      <c r="X4161" s="22">
        <v>0</v>
      </c>
      <c r="Y4161" s="22">
        <v>0</v>
      </c>
      <c r="Z4161" s="22">
        <v>0</v>
      </c>
      <c r="AA4161" s="22">
        <v>0</v>
      </c>
      <c r="AB4161" s="22">
        <v>0</v>
      </c>
      <c r="AC4161" s="22">
        <v>0</v>
      </c>
      <c r="AD4161" s="22">
        <v>0</v>
      </c>
    </row>
    <row r="4162" spans="1:30" s="1" customFormat="1" ht="15" customHeight="1" x14ac:dyDescent="0.3">
      <c r="A4162" s="21" t="s">
        <v>34</v>
      </c>
      <c r="B4162" s="21" t="s">
        <v>1454</v>
      </c>
      <c r="C4162" s="21" t="s">
        <v>1454</v>
      </c>
      <c r="D4162" s="21" t="s">
        <v>36</v>
      </c>
      <c r="E4162" s="21" t="s">
        <v>37</v>
      </c>
      <c r="F4162" s="21" t="s">
        <v>36</v>
      </c>
      <c r="G4162" s="21" t="s">
        <v>38</v>
      </c>
      <c r="H4162" s="21" t="s">
        <v>1027</v>
      </c>
      <c r="I4162" s="21" t="s">
        <v>1210</v>
      </c>
      <c r="J4162" s="21" t="s">
        <v>77</v>
      </c>
      <c r="K4162" s="21" t="s">
        <v>78</v>
      </c>
      <c r="L4162" s="21" t="s">
        <v>1891</v>
      </c>
      <c r="M4162" s="21" t="s">
        <v>1891</v>
      </c>
      <c r="N4162" s="21" t="s">
        <v>48</v>
      </c>
      <c r="O4162" s="22">
        <v>3</v>
      </c>
      <c r="P4162" s="22">
        <v>219</v>
      </c>
      <c r="Q4162" s="21" t="s">
        <v>519</v>
      </c>
      <c r="R4162" s="103">
        <f t="shared" si="64"/>
        <v>657</v>
      </c>
      <c r="S4162" s="22">
        <v>219</v>
      </c>
      <c r="T4162" s="22">
        <v>0</v>
      </c>
      <c r="U4162" s="22">
        <v>0</v>
      </c>
      <c r="V4162" s="22">
        <v>219</v>
      </c>
      <c r="W4162" s="22">
        <v>0</v>
      </c>
      <c r="X4162" s="22">
        <v>0</v>
      </c>
      <c r="Y4162" s="22">
        <v>0</v>
      </c>
      <c r="Z4162" s="22">
        <v>0</v>
      </c>
      <c r="AA4162" s="22">
        <v>219</v>
      </c>
      <c r="AB4162" s="22">
        <v>0</v>
      </c>
      <c r="AC4162" s="22">
        <v>0</v>
      </c>
      <c r="AD4162" s="22">
        <v>0</v>
      </c>
    </row>
    <row r="4163" spans="1:30" s="1" customFormat="1" ht="15" customHeight="1" x14ac:dyDescent="0.3">
      <c r="A4163" s="21" t="s">
        <v>34</v>
      </c>
      <c r="B4163" s="21" t="s">
        <v>1454</v>
      </c>
      <c r="C4163" s="21" t="s">
        <v>1454</v>
      </c>
      <c r="D4163" s="21" t="s">
        <v>36</v>
      </c>
      <c r="E4163" s="21" t="s">
        <v>37</v>
      </c>
      <c r="F4163" s="21" t="s">
        <v>36</v>
      </c>
      <c r="G4163" s="21" t="s">
        <v>38</v>
      </c>
      <c r="H4163" s="21" t="s">
        <v>1027</v>
      </c>
      <c r="I4163" s="21" t="s">
        <v>1210</v>
      </c>
      <c r="J4163" s="21" t="s">
        <v>79</v>
      </c>
      <c r="K4163" s="21" t="s">
        <v>80</v>
      </c>
      <c r="L4163" s="21" t="s">
        <v>1891</v>
      </c>
      <c r="M4163" s="21" t="s">
        <v>1891</v>
      </c>
      <c r="N4163" s="21" t="s">
        <v>48</v>
      </c>
      <c r="O4163" s="22">
        <v>3</v>
      </c>
      <c r="P4163" s="22">
        <v>229</v>
      </c>
      <c r="Q4163" s="21" t="s">
        <v>519</v>
      </c>
      <c r="R4163" s="103">
        <f t="shared" si="64"/>
        <v>687</v>
      </c>
      <c r="S4163" s="22">
        <v>229</v>
      </c>
      <c r="T4163" s="22">
        <v>0</v>
      </c>
      <c r="U4163" s="22">
        <v>0</v>
      </c>
      <c r="V4163" s="22">
        <v>229</v>
      </c>
      <c r="W4163" s="22">
        <v>0</v>
      </c>
      <c r="X4163" s="22">
        <v>0</v>
      </c>
      <c r="Y4163" s="22">
        <v>0</v>
      </c>
      <c r="Z4163" s="22">
        <v>0</v>
      </c>
      <c r="AA4163" s="22">
        <v>229</v>
      </c>
      <c r="AB4163" s="22">
        <v>0</v>
      </c>
      <c r="AC4163" s="22">
        <v>0</v>
      </c>
      <c r="AD4163" s="22">
        <v>0</v>
      </c>
    </row>
    <row r="4164" spans="1:30" s="1" customFormat="1" ht="15" customHeight="1" x14ac:dyDescent="0.3">
      <c r="A4164" s="21" t="s">
        <v>34</v>
      </c>
      <c r="B4164" s="21" t="s">
        <v>1454</v>
      </c>
      <c r="C4164" s="21" t="s">
        <v>1454</v>
      </c>
      <c r="D4164" s="21" t="s">
        <v>36</v>
      </c>
      <c r="E4164" s="21" t="s">
        <v>37</v>
      </c>
      <c r="F4164" s="21" t="s">
        <v>36</v>
      </c>
      <c r="G4164" s="21" t="s">
        <v>38</v>
      </c>
      <c r="H4164" s="21" t="s">
        <v>1027</v>
      </c>
      <c r="I4164" s="21" t="s">
        <v>1210</v>
      </c>
      <c r="J4164" s="21" t="s">
        <v>67</v>
      </c>
      <c r="K4164" s="21" t="s">
        <v>68</v>
      </c>
      <c r="L4164" s="21" t="s">
        <v>1891</v>
      </c>
      <c r="M4164" s="21" t="s">
        <v>1891</v>
      </c>
      <c r="N4164" s="21" t="s">
        <v>48</v>
      </c>
      <c r="O4164" s="22">
        <v>12</v>
      </c>
      <c r="P4164" s="22">
        <v>32.416666666666664</v>
      </c>
      <c r="Q4164" s="21" t="s">
        <v>519</v>
      </c>
      <c r="R4164" s="103">
        <f t="shared" si="64"/>
        <v>389</v>
      </c>
      <c r="S4164" s="22">
        <v>0</v>
      </c>
      <c r="T4164" s="22">
        <v>130</v>
      </c>
      <c r="U4164" s="22">
        <v>0</v>
      </c>
      <c r="V4164" s="22">
        <v>130</v>
      </c>
      <c r="W4164" s="22">
        <v>0</v>
      </c>
      <c r="X4164" s="22">
        <v>0</v>
      </c>
      <c r="Y4164" s="22">
        <v>0</v>
      </c>
      <c r="Z4164" s="22">
        <v>0</v>
      </c>
      <c r="AA4164" s="22">
        <v>129</v>
      </c>
      <c r="AB4164" s="22">
        <v>0</v>
      </c>
      <c r="AC4164" s="22">
        <v>0</v>
      </c>
      <c r="AD4164" s="22">
        <v>0</v>
      </c>
    </row>
    <row r="4165" spans="1:30" s="1" customFormat="1" ht="15" customHeight="1" x14ac:dyDescent="0.3">
      <c r="A4165" s="21" t="s">
        <v>34</v>
      </c>
      <c r="B4165" s="21" t="s">
        <v>1454</v>
      </c>
      <c r="C4165" s="21" t="s">
        <v>1454</v>
      </c>
      <c r="D4165" s="21" t="s">
        <v>36</v>
      </c>
      <c r="E4165" s="21" t="s">
        <v>37</v>
      </c>
      <c r="F4165" s="21" t="s">
        <v>36</v>
      </c>
      <c r="G4165" s="21" t="s">
        <v>38</v>
      </c>
      <c r="H4165" s="21" t="s">
        <v>1027</v>
      </c>
      <c r="I4165" s="21" t="s">
        <v>1210</v>
      </c>
      <c r="J4165" s="21" t="s">
        <v>163</v>
      </c>
      <c r="K4165" s="21" t="s">
        <v>164</v>
      </c>
      <c r="L4165" s="21" t="s">
        <v>1891</v>
      </c>
      <c r="M4165" s="21" t="s">
        <v>1891</v>
      </c>
      <c r="N4165" s="21" t="s">
        <v>63</v>
      </c>
      <c r="O4165" s="22">
        <v>2</v>
      </c>
      <c r="P4165" s="22">
        <v>73</v>
      </c>
      <c r="Q4165" s="21" t="s">
        <v>519</v>
      </c>
      <c r="R4165" s="103">
        <f t="shared" si="64"/>
        <v>146</v>
      </c>
      <c r="S4165" s="22">
        <v>0</v>
      </c>
      <c r="T4165" s="22">
        <v>0</v>
      </c>
      <c r="U4165" s="22">
        <v>73</v>
      </c>
      <c r="V4165" s="22">
        <v>0</v>
      </c>
      <c r="W4165" s="22">
        <v>0</v>
      </c>
      <c r="X4165" s="22">
        <v>0</v>
      </c>
      <c r="Y4165" s="22">
        <v>73</v>
      </c>
      <c r="Z4165" s="22">
        <v>0</v>
      </c>
      <c r="AA4165" s="22">
        <v>0</v>
      </c>
      <c r="AB4165" s="22">
        <v>0</v>
      </c>
      <c r="AC4165" s="22">
        <v>0</v>
      </c>
      <c r="AD4165" s="22">
        <v>0</v>
      </c>
    </row>
    <row r="4166" spans="1:30" s="1" customFormat="1" ht="15" customHeight="1" x14ac:dyDescent="0.3">
      <c r="A4166" s="21" t="s">
        <v>34</v>
      </c>
      <c r="B4166" s="21" t="s">
        <v>1454</v>
      </c>
      <c r="C4166" s="21" t="s">
        <v>1454</v>
      </c>
      <c r="D4166" s="21" t="s">
        <v>36</v>
      </c>
      <c r="E4166" s="21" t="s">
        <v>37</v>
      </c>
      <c r="F4166" s="21" t="s">
        <v>36</v>
      </c>
      <c r="G4166" s="21" t="s">
        <v>38</v>
      </c>
      <c r="H4166" s="21" t="s">
        <v>1027</v>
      </c>
      <c r="I4166" s="21" t="s">
        <v>1210</v>
      </c>
      <c r="J4166" s="21" t="s">
        <v>1119</v>
      </c>
      <c r="K4166" s="21" t="s">
        <v>548</v>
      </c>
      <c r="L4166" s="21" t="s">
        <v>1891</v>
      </c>
      <c r="M4166" s="21" t="s">
        <v>1891</v>
      </c>
      <c r="N4166" s="21" t="s">
        <v>48</v>
      </c>
      <c r="O4166" s="22">
        <v>12</v>
      </c>
      <c r="P4166" s="22">
        <v>7</v>
      </c>
      <c r="Q4166" s="21" t="s">
        <v>519</v>
      </c>
      <c r="R4166" s="103">
        <f t="shared" si="64"/>
        <v>84</v>
      </c>
      <c r="S4166" s="22">
        <v>0</v>
      </c>
      <c r="T4166" s="22">
        <v>84</v>
      </c>
      <c r="U4166" s="22">
        <v>0</v>
      </c>
      <c r="V4166" s="22">
        <v>0</v>
      </c>
      <c r="W4166" s="22">
        <v>0</v>
      </c>
      <c r="X4166" s="22">
        <v>0</v>
      </c>
      <c r="Y4166" s="22">
        <v>0</v>
      </c>
      <c r="Z4166" s="22">
        <v>0</v>
      </c>
      <c r="AA4166" s="22">
        <v>0</v>
      </c>
      <c r="AB4166" s="22">
        <v>0</v>
      </c>
      <c r="AC4166" s="22">
        <v>0</v>
      </c>
      <c r="AD4166" s="22">
        <v>0</v>
      </c>
    </row>
    <row r="4167" spans="1:30" s="1" customFormat="1" ht="15" customHeight="1" x14ac:dyDescent="0.3">
      <c r="A4167" s="21" t="s">
        <v>34</v>
      </c>
      <c r="B4167" s="21" t="s">
        <v>1454</v>
      </c>
      <c r="C4167" s="21" t="s">
        <v>1454</v>
      </c>
      <c r="D4167" s="21" t="s">
        <v>36</v>
      </c>
      <c r="E4167" s="21" t="s">
        <v>37</v>
      </c>
      <c r="F4167" s="21" t="s">
        <v>36</v>
      </c>
      <c r="G4167" s="21" t="s">
        <v>38</v>
      </c>
      <c r="H4167" s="21" t="s">
        <v>1027</v>
      </c>
      <c r="I4167" s="21" t="s">
        <v>1210</v>
      </c>
      <c r="J4167" s="21" t="s">
        <v>206</v>
      </c>
      <c r="K4167" s="21" t="s">
        <v>207</v>
      </c>
      <c r="L4167" s="21" t="s">
        <v>1891</v>
      </c>
      <c r="M4167" s="21" t="s">
        <v>1891</v>
      </c>
      <c r="N4167" s="21" t="s">
        <v>48</v>
      </c>
      <c r="O4167" s="22">
        <v>30</v>
      </c>
      <c r="P4167" s="22">
        <v>1.7</v>
      </c>
      <c r="Q4167" s="21" t="s">
        <v>519</v>
      </c>
      <c r="R4167" s="103">
        <f t="shared" si="64"/>
        <v>51</v>
      </c>
      <c r="S4167" s="22">
        <v>0</v>
      </c>
      <c r="T4167" s="22">
        <v>17</v>
      </c>
      <c r="U4167" s="22">
        <v>0</v>
      </c>
      <c r="V4167" s="22">
        <v>17</v>
      </c>
      <c r="W4167" s="22">
        <v>0</v>
      </c>
      <c r="X4167" s="22">
        <v>0</v>
      </c>
      <c r="Y4167" s="22">
        <v>0</v>
      </c>
      <c r="Z4167" s="22">
        <v>0</v>
      </c>
      <c r="AA4167" s="22">
        <v>17</v>
      </c>
      <c r="AB4167" s="22">
        <v>0</v>
      </c>
      <c r="AC4167" s="22">
        <v>0</v>
      </c>
      <c r="AD4167" s="22">
        <v>0</v>
      </c>
    </row>
    <row r="4168" spans="1:30" s="1" customFormat="1" ht="15" customHeight="1" x14ac:dyDescent="0.3">
      <c r="A4168" s="21" t="s">
        <v>34</v>
      </c>
      <c r="B4168" s="21" t="s">
        <v>1454</v>
      </c>
      <c r="C4168" s="21" t="s">
        <v>1454</v>
      </c>
      <c r="D4168" s="21" t="s">
        <v>36</v>
      </c>
      <c r="E4168" s="21" t="s">
        <v>37</v>
      </c>
      <c r="F4168" s="21" t="s">
        <v>36</v>
      </c>
      <c r="G4168" s="21" t="s">
        <v>38</v>
      </c>
      <c r="H4168" s="21" t="s">
        <v>1027</v>
      </c>
      <c r="I4168" s="21" t="s">
        <v>1210</v>
      </c>
      <c r="J4168" s="21" t="s">
        <v>126</v>
      </c>
      <c r="K4168" s="21" t="s">
        <v>127</v>
      </c>
      <c r="L4168" s="21" t="s">
        <v>1891</v>
      </c>
      <c r="M4168" s="21" t="s">
        <v>1891</v>
      </c>
      <c r="N4168" s="21" t="s">
        <v>48</v>
      </c>
      <c r="O4168" s="22">
        <v>12</v>
      </c>
      <c r="P4168" s="22">
        <v>14</v>
      </c>
      <c r="Q4168" s="21" t="s">
        <v>519</v>
      </c>
      <c r="R4168" s="103">
        <f t="shared" si="64"/>
        <v>168</v>
      </c>
      <c r="S4168" s="22">
        <v>0</v>
      </c>
      <c r="T4168" s="22">
        <v>28</v>
      </c>
      <c r="U4168" s="22">
        <v>0</v>
      </c>
      <c r="V4168" s="22">
        <v>28</v>
      </c>
      <c r="W4168" s="22">
        <v>0</v>
      </c>
      <c r="X4168" s="22">
        <v>28</v>
      </c>
      <c r="Y4168" s="22">
        <v>28</v>
      </c>
      <c r="Z4168" s="22">
        <v>0</v>
      </c>
      <c r="AA4168" s="22">
        <v>28</v>
      </c>
      <c r="AB4168" s="22">
        <v>0</v>
      </c>
      <c r="AC4168" s="22">
        <v>28</v>
      </c>
      <c r="AD4168" s="22">
        <v>0</v>
      </c>
    </row>
    <row r="4169" spans="1:30" s="1" customFormat="1" ht="15" customHeight="1" x14ac:dyDescent="0.3">
      <c r="A4169" s="21" t="s">
        <v>34</v>
      </c>
      <c r="B4169" s="21" t="s">
        <v>1454</v>
      </c>
      <c r="C4169" s="21" t="s">
        <v>1454</v>
      </c>
      <c r="D4169" s="21" t="s">
        <v>36</v>
      </c>
      <c r="E4169" s="21" t="s">
        <v>37</v>
      </c>
      <c r="F4169" s="21" t="s">
        <v>36</v>
      </c>
      <c r="G4169" s="21" t="s">
        <v>38</v>
      </c>
      <c r="H4169" s="21" t="s">
        <v>1027</v>
      </c>
      <c r="I4169" s="21" t="s">
        <v>1210</v>
      </c>
      <c r="J4169" s="21" t="s">
        <v>130</v>
      </c>
      <c r="K4169" s="21" t="s">
        <v>131</v>
      </c>
      <c r="L4169" s="21" t="s">
        <v>1891</v>
      </c>
      <c r="M4169" s="21" t="s">
        <v>1891</v>
      </c>
      <c r="N4169" s="21" t="s">
        <v>48</v>
      </c>
      <c r="O4169" s="22">
        <v>12</v>
      </c>
      <c r="P4169" s="22">
        <v>14</v>
      </c>
      <c r="Q4169" s="21" t="s">
        <v>519</v>
      </c>
      <c r="R4169" s="103">
        <f t="shared" si="64"/>
        <v>168</v>
      </c>
      <c r="S4169" s="22">
        <v>28</v>
      </c>
      <c r="T4169" s="22">
        <v>0</v>
      </c>
      <c r="U4169" s="22">
        <v>28</v>
      </c>
      <c r="V4169" s="22">
        <v>0</v>
      </c>
      <c r="W4169" s="22">
        <v>28</v>
      </c>
      <c r="X4169" s="22">
        <v>0</v>
      </c>
      <c r="Y4169" s="22">
        <v>28</v>
      </c>
      <c r="Z4169" s="22">
        <v>0</v>
      </c>
      <c r="AA4169" s="22">
        <v>28</v>
      </c>
      <c r="AB4169" s="22">
        <v>0</v>
      </c>
      <c r="AC4169" s="22">
        <v>28</v>
      </c>
      <c r="AD4169" s="22">
        <v>0</v>
      </c>
    </row>
    <row r="4170" spans="1:30" s="1" customFormat="1" ht="15" customHeight="1" x14ac:dyDescent="0.3">
      <c r="A4170" s="21" t="s">
        <v>34</v>
      </c>
      <c r="B4170" s="21" t="s">
        <v>1454</v>
      </c>
      <c r="C4170" s="21" t="s">
        <v>1454</v>
      </c>
      <c r="D4170" s="21" t="s">
        <v>36</v>
      </c>
      <c r="E4170" s="21" t="s">
        <v>37</v>
      </c>
      <c r="F4170" s="21" t="s">
        <v>36</v>
      </c>
      <c r="G4170" s="21" t="s">
        <v>38</v>
      </c>
      <c r="H4170" s="21" t="s">
        <v>1027</v>
      </c>
      <c r="I4170" s="21" t="s">
        <v>1210</v>
      </c>
      <c r="J4170" s="21" t="s">
        <v>208</v>
      </c>
      <c r="K4170" s="21" t="s">
        <v>209</v>
      </c>
      <c r="L4170" s="21" t="s">
        <v>1891</v>
      </c>
      <c r="M4170" s="21" t="s">
        <v>1891</v>
      </c>
      <c r="N4170" s="21" t="s">
        <v>48</v>
      </c>
      <c r="O4170" s="22">
        <v>12</v>
      </c>
      <c r="P4170" s="22">
        <v>17.5</v>
      </c>
      <c r="Q4170" s="21" t="s">
        <v>519</v>
      </c>
      <c r="R4170" s="103">
        <f t="shared" si="64"/>
        <v>210</v>
      </c>
      <c r="S4170" s="22">
        <v>0</v>
      </c>
      <c r="T4170" s="22">
        <v>28</v>
      </c>
      <c r="U4170" s="22">
        <v>0</v>
      </c>
      <c r="V4170" s="22">
        <v>28</v>
      </c>
      <c r="W4170" s="22">
        <v>0</v>
      </c>
      <c r="X4170" s="22">
        <v>70</v>
      </c>
      <c r="Y4170" s="22">
        <v>28</v>
      </c>
      <c r="Z4170" s="22">
        <v>0</v>
      </c>
      <c r="AA4170" s="22">
        <v>28</v>
      </c>
      <c r="AB4170" s="22">
        <v>0</v>
      </c>
      <c r="AC4170" s="22">
        <v>28</v>
      </c>
      <c r="AD4170" s="22">
        <v>0</v>
      </c>
    </row>
    <row r="4171" spans="1:30" s="1" customFormat="1" ht="15" customHeight="1" x14ac:dyDescent="0.3">
      <c r="A4171" s="21" t="s">
        <v>34</v>
      </c>
      <c r="B4171" s="21" t="s">
        <v>1454</v>
      </c>
      <c r="C4171" s="21" t="s">
        <v>1454</v>
      </c>
      <c r="D4171" s="21" t="s">
        <v>36</v>
      </c>
      <c r="E4171" s="21" t="s">
        <v>37</v>
      </c>
      <c r="F4171" s="21" t="s">
        <v>36</v>
      </c>
      <c r="G4171" s="21" t="s">
        <v>38</v>
      </c>
      <c r="H4171" s="21" t="s">
        <v>1027</v>
      </c>
      <c r="I4171" s="21" t="s">
        <v>1210</v>
      </c>
      <c r="J4171" s="21" t="s">
        <v>175</v>
      </c>
      <c r="K4171" s="21" t="s">
        <v>176</v>
      </c>
      <c r="L4171" s="21" t="s">
        <v>1891</v>
      </c>
      <c r="M4171" s="21" t="s">
        <v>1891</v>
      </c>
      <c r="N4171" s="21" t="s">
        <v>48</v>
      </c>
      <c r="O4171" s="22">
        <v>8</v>
      </c>
      <c r="P4171" s="22">
        <v>40.5</v>
      </c>
      <c r="Q4171" s="21" t="s">
        <v>519</v>
      </c>
      <c r="R4171" s="103">
        <f t="shared" si="64"/>
        <v>324</v>
      </c>
      <c r="S4171" s="22">
        <v>0</v>
      </c>
      <c r="T4171" s="22">
        <v>0</v>
      </c>
      <c r="U4171" s="22">
        <v>0</v>
      </c>
      <c r="V4171" s="22">
        <v>0</v>
      </c>
      <c r="W4171" s="22">
        <v>0</v>
      </c>
      <c r="X4171" s="22">
        <v>162</v>
      </c>
      <c r="Y4171" s="22">
        <v>0</v>
      </c>
      <c r="Z4171" s="22">
        <v>0</v>
      </c>
      <c r="AA4171" s="22">
        <v>0</v>
      </c>
      <c r="AB4171" s="22">
        <v>162</v>
      </c>
      <c r="AC4171" s="22">
        <v>0</v>
      </c>
      <c r="AD4171" s="22">
        <v>0</v>
      </c>
    </row>
    <row r="4172" spans="1:30" s="1" customFormat="1" ht="15" customHeight="1" x14ac:dyDescent="0.3">
      <c r="A4172" s="21" t="s">
        <v>34</v>
      </c>
      <c r="B4172" s="21" t="s">
        <v>1454</v>
      </c>
      <c r="C4172" s="21" t="s">
        <v>1454</v>
      </c>
      <c r="D4172" s="21" t="s">
        <v>36</v>
      </c>
      <c r="E4172" s="21" t="s">
        <v>37</v>
      </c>
      <c r="F4172" s="21" t="s">
        <v>36</v>
      </c>
      <c r="G4172" s="21" t="s">
        <v>38</v>
      </c>
      <c r="H4172" s="21" t="s">
        <v>1027</v>
      </c>
      <c r="I4172" s="21" t="s">
        <v>1210</v>
      </c>
      <c r="J4172" s="21" t="s">
        <v>530</v>
      </c>
      <c r="K4172" s="21" t="s">
        <v>638</v>
      </c>
      <c r="L4172" s="21" t="s">
        <v>1891</v>
      </c>
      <c r="M4172" s="21" t="s">
        <v>1891</v>
      </c>
      <c r="N4172" s="21" t="s">
        <v>48</v>
      </c>
      <c r="O4172" s="22">
        <v>8</v>
      </c>
      <c r="P4172" s="22">
        <v>40.25</v>
      </c>
      <c r="Q4172" s="21" t="s">
        <v>519</v>
      </c>
      <c r="R4172" s="103">
        <f t="shared" ref="R4172:R4235" si="65">SUM(S4172:AD4172)</f>
        <v>322</v>
      </c>
      <c r="S4172" s="22">
        <v>0</v>
      </c>
      <c r="T4172" s="22">
        <v>46</v>
      </c>
      <c r="U4172" s="22">
        <v>0</v>
      </c>
      <c r="V4172" s="22">
        <v>46</v>
      </c>
      <c r="W4172" s="22">
        <v>0</v>
      </c>
      <c r="X4172" s="22">
        <v>92</v>
      </c>
      <c r="Y4172" s="22">
        <v>0</v>
      </c>
      <c r="Z4172" s="22">
        <v>46</v>
      </c>
      <c r="AA4172" s="22">
        <v>0</v>
      </c>
      <c r="AB4172" s="22">
        <v>46</v>
      </c>
      <c r="AC4172" s="22">
        <v>0</v>
      </c>
      <c r="AD4172" s="22">
        <v>46</v>
      </c>
    </row>
    <row r="4173" spans="1:30" s="1" customFormat="1" ht="15" customHeight="1" x14ac:dyDescent="0.3">
      <c r="A4173" s="21" t="s">
        <v>34</v>
      </c>
      <c r="B4173" s="21" t="s">
        <v>1454</v>
      </c>
      <c r="C4173" s="21" t="s">
        <v>1454</v>
      </c>
      <c r="D4173" s="21" t="s">
        <v>36</v>
      </c>
      <c r="E4173" s="21" t="s">
        <v>37</v>
      </c>
      <c r="F4173" s="21" t="s">
        <v>36</v>
      </c>
      <c r="G4173" s="21" t="s">
        <v>38</v>
      </c>
      <c r="H4173" s="21" t="s">
        <v>1027</v>
      </c>
      <c r="I4173" s="21" t="s">
        <v>1210</v>
      </c>
      <c r="J4173" s="21" t="s">
        <v>787</v>
      </c>
      <c r="K4173" s="21" t="s">
        <v>788</v>
      </c>
      <c r="L4173" s="21" t="s">
        <v>1891</v>
      </c>
      <c r="M4173" s="21" t="s">
        <v>1891</v>
      </c>
      <c r="N4173" s="21" t="s">
        <v>48</v>
      </c>
      <c r="O4173" s="22">
        <v>5</v>
      </c>
      <c r="P4173" s="22">
        <v>11.599999999999998</v>
      </c>
      <c r="Q4173" s="21" t="s">
        <v>519</v>
      </c>
      <c r="R4173" s="103">
        <f t="shared" si="65"/>
        <v>57.999999999999986</v>
      </c>
      <c r="S4173" s="22">
        <v>0</v>
      </c>
      <c r="T4173" s="22">
        <v>0</v>
      </c>
      <c r="U4173" s="22">
        <v>0</v>
      </c>
      <c r="V4173" s="22">
        <v>0</v>
      </c>
      <c r="W4173" s="22">
        <v>57.999999999999986</v>
      </c>
      <c r="X4173" s="22">
        <v>0</v>
      </c>
      <c r="Y4173" s="22">
        <v>0</v>
      </c>
      <c r="Z4173" s="22">
        <v>0</v>
      </c>
      <c r="AA4173" s="22">
        <v>0</v>
      </c>
      <c r="AB4173" s="22">
        <v>0</v>
      </c>
      <c r="AC4173" s="22">
        <v>0</v>
      </c>
      <c r="AD4173" s="22">
        <v>0</v>
      </c>
    </row>
    <row r="4174" spans="1:30" s="1" customFormat="1" ht="15" customHeight="1" x14ac:dyDescent="0.3">
      <c r="A4174" s="21" t="s">
        <v>34</v>
      </c>
      <c r="B4174" s="21" t="s">
        <v>1454</v>
      </c>
      <c r="C4174" s="21" t="s">
        <v>1454</v>
      </c>
      <c r="D4174" s="21" t="s">
        <v>36</v>
      </c>
      <c r="E4174" s="21" t="s">
        <v>37</v>
      </c>
      <c r="F4174" s="21" t="s">
        <v>36</v>
      </c>
      <c r="G4174" s="21" t="s">
        <v>38</v>
      </c>
      <c r="H4174" s="21" t="s">
        <v>1027</v>
      </c>
      <c r="I4174" s="21" t="s">
        <v>1210</v>
      </c>
      <c r="J4174" s="21" t="s">
        <v>212</v>
      </c>
      <c r="K4174" s="21" t="s">
        <v>213</v>
      </c>
      <c r="L4174" s="21" t="s">
        <v>1891</v>
      </c>
      <c r="M4174" s="21" t="s">
        <v>1891</v>
      </c>
      <c r="N4174" s="21" t="s">
        <v>48</v>
      </c>
      <c r="O4174" s="22">
        <v>12</v>
      </c>
      <c r="P4174" s="22">
        <v>44</v>
      </c>
      <c r="Q4174" s="21" t="s">
        <v>519</v>
      </c>
      <c r="R4174" s="103">
        <f t="shared" si="65"/>
        <v>528</v>
      </c>
      <c r="S4174" s="22">
        <v>0</v>
      </c>
      <c r="T4174" s="22">
        <v>220</v>
      </c>
      <c r="U4174" s="22">
        <v>0</v>
      </c>
      <c r="V4174" s="22">
        <v>0</v>
      </c>
      <c r="W4174" s="22">
        <v>0</v>
      </c>
      <c r="X4174" s="22">
        <v>220</v>
      </c>
      <c r="Y4174" s="22">
        <v>0</v>
      </c>
      <c r="Z4174" s="22">
        <v>0</v>
      </c>
      <c r="AA4174" s="22">
        <v>0</v>
      </c>
      <c r="AB4174" s="22">
        <v>0</v>
      </c>
      <c r="AC4174" s="22">
        <v>88</v>
      </c>
      <c r="AD4174" s="22">
        <v>0</v>
      </c>
    </row>
    <row r="4175" spans="1:30" s="1" customFormat="1" ht="15" customHeight="1" x14ac:dyDescent="0.3">
      <c r="A4175" s="21" t="s">
        <v>34</v>
      </c>
      <c r="B4175" s="21" t="s">
        <v>1454</v>
      </c>
      <c r="C4175" s="21" t="s">
        <v>1454</v>
      </c>
      <c r="D4175" s="21" t="s">
        <v>36</v>
      </c>
      <c r="E4175" s="21" t="s">
        <v>37</v>
      </c>
      <c r="F4175" s="21" t="s">
        <v>36</v>
      </c>
      <c r="G4175" s="21" t="s">
        <v>38</v>
      </c>
      <c r="H4175" s="21" t="s">
        <v>1027</v>
      </c>
      <c r="I4175" s="21" t="s">
        <v>1210</v>
      </c>
      <c r="J4175" s="21" t="s">
        <v>537</v>
      </c>
      <c r="K4175" s="21" t="s">
        <v>193</v>
      </c>
      <c r="L4175" s="21" t="s">
        <v>1891</v>
      </c>
      <c r="M4175" s="21" t="s">
        <v>1891</v>
      </c>
      <c r="N4175" s="21" t="s">
        <v>48</v>
      </c>
      <c r="O4175" s="22">
        <v>1</v>
      </c>
      <c r="P4175" s="22">
        <v>157</v>
      </c>
      <c r="Q4175" s="21" t="s">
        <v>519</v>
      </c>
      <c r="R4175" s="103">
        <f t="shared" si="65"/>
        <v>157</v>
      </c>
      <c r="S4175" s="22">
        <v>0</v>
      </c>
      <c r="T4175" s="22">
        <v>157</v>
      </c>
      <c r="U4175" s="22">
        <v>0</v>
      </c>
      <c r="V4175" s="22">
        <v>0</v>
      </c>
      <c r="W4175" s="22">
        <v>0</v>
      </c>
      <c r="X4175" s="22">
        <v>0</v>
      </c>
      <c r="Y4175" s="22">
        <v>0</v>
      </c>
      <c r="Z4175" s="22">
        <v>0</v>
      </c>
      <c r="AA4175" s="22">
        <v>0</v>
      </c>
      <c r="AB4175" s="22">
        <v>0</v>
      </c>
      <c r="AC4175" s="22">
        <v>0</v>
      </c>
      <c r="AD4175" s="22">
        <v>0</v>
      </c>
    </row>
    <row r="4176" spans="1:30" s="1" customFormat="1" ht="15" customHeight="1" x14ac:dyDescent="0.3">
      <c r="A4176" s="21" t="s">
        <v>34</v>
      </c>
      <c r="B4176" s="21" t="s">
        <v>1454</v>
      </c>
      <c r="C4176" s="21" t="s">
        <v>1454</v>
      </c>
      <c r="D4176" s="21" t="s">
        <v>36</v>
      </c>
      <c r="E4176" s="21" t="s">
        <v>37</v>
      </c>
      <c r="F4176" s="21" t="s">
        <v>36</v>
      </c>
      <c r="G4176" s="21" t="s">
        <v>38</v>
      </c>
      <c r="H4176" s="21" t="s">
        <v>1027</v>
      </c>
      <c r="I4176" s="21" t="s">
        <v>1210</v>
      </c>
      <c r="J4176" s="21" t="s">
        <v>537</v>
      </c>
      <c r="K4176" s="21" t="s">
        <v>193</v>
      </c>
      <c r="L4176" s="21" t="s">
        <v>1891</v>
      </c>
      <c r="M4176" s="21" t="s">
        <v>1891</v>
      </c>
      <c r="N4176" s="21" t="s">
        <v>48</v>
      </c>
      <c r="O4176" s="22">
        <v>2</v>
      </c>
      <c r="P4176" s="22">
        <v>157</v>
      </c>
      <c r="Q4176" s="21" t="s">
        <v>519</v>
      </c>
      <c r="R4176" s="103">
        <f t="shared" si="65"/>
        <v>314</v>
      </c>
      <c r="S4176" s="22">
        <v>0</v>
      </c>
      <c r="T4176" s="22">
        <v>157</v>
      </c>
      <c r="U4176" s="22">
        <v>0</v>
      </c>
      <c r="V4176" s="22">
        <v>0</v>
      </c>
      <c r="W4176" s="22">
        <v>0</v>
      </c>
      <c r="X4176" s="22">
        <v>0</v>
      </c>
      <c r="Y4176" s="22">
        <v>0</v>
      </c>
      <c r="Z4176" s="22">
        <v>157</v>
      </c>
      <c r="AA4176" s="22">
        <v>0</v>
      </c>
      <c r="AB4176" s="22">
        <v>0</v>
      </c>
      <c r="AC4176" s="22">
        <v>0</v>
      </c>
      <c r="AD4176" s="22">
        <v>0</v>
      </c>
    </row>
    <row r="4177" spans="1:30" s="1" customFormat="1" ht="15" customHeight="1" x14ac:dyDescent="0.3">
      <c r="A4177" s="21" t="s">
        <v>34</v>
      </c>
      <c r="B4177" s="21" t="s">
        <v>1454</v>
      </c>
      <c r="C4177" s="21" t="s">
        <v>1454</v>
      </c>
      <c r="D4177" s="21" t="s">
        <v>36</v>
      </c>
      <c r="E4177" s="21" t="s">
        <v>37</v>
      </c>
      <c r="F4177" s="21" t="s">
        <v>36</v>
      </c>
      <c r="G4177" s="21" t="s">
        <v>38</v>
      </c>
      <c r="H4177" s="21" t="s">
        <v>1027</v>
      </c>
      <c r="I4177" s="21" t="s">
        <v>1210</v>
      </c>
      <c r="J4177" s="21" t="s">
        <v>935</v>
      </c>
      <c r="K4177" s="21" t="s">
        <v>944</v>
      </c>
      <c r="L4177" s="21" t="s">
        <v>1891</v>
      </c>
      <c r="M4177" s="21" t="s">
        <v>1891</v>
      </c>
      <c r="N4177" s="21" t="s">
        <v>48</v>
      </c>
      <c r="O4177" s="22">
        <v>100</v>
      </c>
      <c r="P4177" s="22">
        <v>16.239999999999998</v>
      </c>
      <c r="Q4177" s="21" t="s">
        <v>519</v>
      </c>
      <c r="R4177" s="103">
        <f t="shared" si="65"/>
        <v>1624</v>
      </c>
      <c r="S4177" s="22">
        <v>325</v>
      </c>
      <c r="T4177" s="22">
        <v>0</v>
      </c>
      <c r="U4177" s="22">
        <v>325</v>
      </c>
      <c r="V4177" s="22">
        <v>0</v>
      </c>
      <c r="W4177" s="22">
        <v>974</v>
      </c>
      <c r="X4177" s="22">
        <v>0</v>
      </c>
      <c r="Y4177" s="22">
        <v>0</v>
      </c>
      <c r="Z4177" s="22">
        <v>0</v>
      </c>
      <c r="AA4177" s="22">
        <v>0</v>
      </c>
      <c r="AB4177" s="22">
        <v>0</v>
      </c>
      <c r="AC4177" s="22">
        <v>0</v>
      </c>
      <c r="AD4177" s="22">
        <v>0</v>
      </c>
    </row>
    <row r="4178" spans="1:30" s="1" customFormat="1" ht="15" customHeight="1" x14ac:dyDescent="0.3">
      <c r="A4178" s="21" t="s">
        <v>34</v>
      </c>
      <c r="B4178" s="21" t="s">
        <v>1454</v>
      </c>
      <c r="C4178" s="21" t="s">
        <v>1454</v>
      </c>
      <c r="D4178" s="21" t="s">
        <v>36</v>
      </c>
      <c r="E4178" s="21" t="s">
        <v>37</v>
      </c>
      <c r="F4178" s="21" t="s">
        <v>36</v>
      </c>
      <c r="G4178" s="21" t="s">
        <v>38</v>
      </c>
      <c r="H4178" s="21" t="s">
        <v>1027</v>
      </c>
      <c r="I4178" s="21" t="s">
        <v>1210</v>
      </c>
      <c r="J4178" s="21" t="s">
        <v>1781</v>
      </c>
      <c r="K4178" s="21" t="s">
        <v>1782</v>
      </c>
      <c r="L4178" s="21" t="s">
        <v>1891</v>
      </c>
      <c r="M4178" s="21" t="s">
        <v>1891</v>
      </c>
      <c r="N4178" s="21" t="s">
        <v>48</v>
      </c>
      <c r="O4178" s="22">
        <v>50</v>
      </c>
      <c r="P4178" s="22">
        <v>18.559999999999999</v>
      </c>
      <c r="Q4178" s="21" t="s">
        <v>519</v>
      </c>
      <c r="R4178" s="103">
        <f t="shared" si="65"/>
        <v>927.99999999999989</v>
      </c>
      <c r="S4178" s="22">
        <v>0</v>
      </c>
      <c r="T4178" s="22">
        <v>0</v>
      </c>
      <c r="U4178" s="22">
        <v>927.99999999999989</v>
      </c>
      <c r="V4178" s="22">
        <v>0</v>
      </c>
      <c r="W4178" s="22">
        <v>0</v>
      </c>
      <c r="X4178" s="22">
        <v>0</v>
      </c>
      <c r="Y4178" s="22">
        <v>0</v>
      </c>
      <c r="Z4178" s="22">
        <v>0</v>
      </c>
      <c r="AA4178" s="22">
        <v>0</v>
      </c>
      <c r="AB4178" s="22">
        <v>0</v>
      </c>
      <c r="AC4178" s="22">
        <v>0</v>
      </c>
      <c r="AD4178" s="22">
        <v>0</v>
      </c>
    </row>
    <row r="4179" spans="1:30" s="1" customFormat="1" ht="15" customHeight="1" x14ac:dyDescent="0.3">
      <c r="A4179" s="21" t="s">
        <v>34</v>
      </c>
      <c r="B4179" s="21" t="s">
        <v>1454</v>
      </c>
      <c r="C4179" s="21" t="s">
        <v>1454</v>
      </c>
      <c r="D4179" s="21" t="s">
        <v>36</v>
      </c>
      <c r="E4179" s="21" t="s">
        <v>37</v>
      </c>
      <c r="F4179" s="21" t="s">
        <v>36</v>
      </c>
      <c r="G4179" s="21" t="s">
        <v>38</v>
      </c>
      <c r="H4179" s="21" t="s">
        <v>1027</v>
      </c>
      <c r="I4179" s="21" t="s">
        <v>1210</v>
      </c>
      <c r="J4179" s="21" t="s">
        <v>641</v>
      </c>
      <c r="K4179" s="21" t="s">
        <v>642</v>
      </c>
      <c r="L4179" s="21" t="s">
        <v>1891</v>
      </c>
      <c r="M4179" s="21" t="s">
        <v>1891</v>
      </c>
      <c r="N4179" s="21" t="s">
        <v>61</v>
      </c>
      <c r="O4179" s="22">
        <v>2</v>
      </c>
      <c r="P4179" s="22">
        <v>79</v>
      </c>
      <c r="Q4179" s="21" t="s">
        <v>519</v>
      </c>
      <c r="R4179" s="103">
        <f t="shared" si="65"/>
        <v>158</v>
      </c>
      <c r="S4179" s="22">
        <v>0</v>
      </c>
      <c r="T4179" s="22">
        <v>79</v>
      </c>
      <c r="U4179" s="22">
        <v>0</v>
      </c>
      <c r="V4179" s="22">
        <v>0</v>
      </c>
      <c r="W4179" s="22">
        <v>0</v>
      </c>
      <c r="X4179" s="22">
        <v>0</v>
      </c>
      <c r="Y4179" s="22">
        <v>0</v>
      </c>
      <c r="Z4179" s="22">
        <v>79</v>
      </c>
      <c r="AA4179" s="22">
        <v>0</v>
      </c>
      <c r="AB4179" s="22">
        <v>0</v>
      </c>
      <c r="AC4179" s="22">
        <v>0</v>
      </c>
      <c r="AD4179" s="22">
        <v>0</v>
      </c>
    </row>
    <row r="4180" spans="1:30" s="1" customFormat="1" ht="15" customHeight="1" x14ac:dyDescent="0.3">
      <c r="A4180" s="21" t="s">
        <v>34</v>
      </c>
      <c r="B4180" s="21" t="s">
        <v>1454</v>
      </c>
      <c r="C4180" s="21" t="s">
        <v>1454</v>
      </c>
      <c r="D4180" s="21" t="s">
        <v>36</v>
      </c>
      <c r="E4180" s="21" t="s">
        <v>37</v>
      </c>
      <c r="F4180" s="21" t="s">
        <v>36</v>
      </c>
      <c r="G4180" s="21" t="s">
        <v>38</v>
      </c>
      <c r="H4180" s="21" t="s">
        <v>1027</v>
      </c>
      <c r="I4180" s="21" t="s">
        <v>1210</v>
      </c>
      <c r="J4180" s="21" t="s">
        <v>91</v>
      </c>
      <c r="K4180" s="21" t="s">
        <v>92</v>
      </c>
      <c r="L4180" s="21" t="s">
        <v>1891</v>
      </c>
      <c r="M4180" s="21" t="s">
        <v>1891</v>
      </c>
      <c r="N4180" s="21" t="s">
        <v>48</v>
      </c>
      <c r="O4180" s="22">
        <v>72</v>
      </c>
      <c r="P4180" s="22">
        <v>12.75</v>
      </c>
      <c r="Q4180" s="21" t="s">
        <v>519</v>
      </c>
      <c r="R4180" s="103">
        <f t="shared" si="65"/>
        <v>918</v>
      </c>
      <c r="S4180" s="22">
        <v>0</v>
      </c>
      <c r="T4180" s="22">
        <v>459</v>
      </c>
      <c r="U4180" s="22">
        <v>0</v>
      </c>
      <c r="V4180" s="22">
        <v>0</v>
      </c>
      <c r="W4180" s="22">
        <v>0</v>
      </c>
      <c r="X4180" s="22">
        <v>0</v>
      </c>
      <c r="Y4180" s="22">
        <v>0</v>
      </c>
      <c r="Z4180" s="22">
        <v>459</v>
      </c>
      <c r="AA4180" s="22">
        <v>0</v>
      </c>
      <c r="AB4180" s="22">
        <v>0</v>
      </c>
      <c r="AC4180" s="22">
        <v>0</v>
      </c>
      <c r="AD4180" s="22">
        <v>0</v>
      </c>
    </row>
    <row r="4181" spans="1:30" s="1" customFormat="1" ht="15" customHeight="1" x14ac:dyDescent="0.3">
      <c r="A4181" s="21" t="s">
        <v>34</v>
      </c>
      <c r="B4181" s="21" t="s">
        <v>1454</v>
      </c>
      <c r="C4181" s="21" t="s">
        <v>1454</v>
      </c>
      <c r="D4181" s="21" t="s">
        <v>36</v>
      </c>
      <c r="E4181" s="21" t="s">
        <v>37</v>
      </c>
      <c r="F4181" s="21" t="s">
        <v>36</v>
      </c>
      <c r="G4181" s="21" t="s">
        <v>38</v>
      </c>
      <c r="H4181" s="21" t="s">
        <v>1027</v>
      </c>
      <c r="I4181" s="21" t="s">
        <v>1210</v>
      </c>
      <c r="J4181" s="21" t="s">
        <v>173</v>
      </c>
      <c r="K4181" s="21" t="s">
        <v>174</v>
      </c>
      <c r="L4181" s="21" t="s">
        <v>1891</v>
      </c>
      <c r="M4181" s="21" t="s">
        <v>1891</v>
      </c>
      <c r="N4181" s="21" t="s">
        <v>48</v>
      </c>
      <c r="O4181" s="22">
        <v>72</v>
      </c>
      <c r="P4181" s="22">
        <v>38.277777777777779</v>
      </c>
      <c r="Q4181" s="21" t="s">
        <v>519</v>
      </c>
      <c r="R4181" s="103">
        <f t="shared" si="65"/>
        <v>2756</v>
      </c>
      <c r="S4181" s="22">
        <v>0</v>
      </c>
      <c r="T4181" s="22">
        <v>1378</v>
      </c>
      <c r="U4181" s="22">
        <v>0</v>
      </c>
      <c r="V4181" s="22">
        <v>0</v>
      </c>
      <c r="W4181" s="22">
        <v>0</v>
      </c>
      <c r="X4181" s="22">
        <v>0</v>
      </c>
      <c r="Y4181" s="22">
        <v>0</v>
      </c>
      <c r="Z4181" s="22">
        <v>1378</v>
      </c>
      <c r="AA4181" s="22">
        <v>0</v>
      </c>
      <c r="AB4181" s="22">
        <v>0</v>
      </c>
      <c r="AC4181" s="22">
        <v>0</v>
      </c>
      <c r="AD4181" s="22">
        <v>0</v>
      </c>
    </row>
    <row r="4182" spans="1:30" s="1" customFormat="1" ht="15" customHeight="1" x14ac:dyDescent="0.3">
      <c r="A4182" s="21" t="s">
        <v>34</v>
      </c>
      <c r="B4182" s="21" t="s">
        <v>1454</v>
      </c>
      <c r="C4182" s="21" t="s">
        <v>1454</v>
      </c>
      <c r="D4182" s="21" t="s">
        <v>36</v>
      </c>
      <c r="E4182" s="21" t="s">
        <v>37</v>
      </c>
      <c r="F4182" s="21" t="s">
        <v>36</v>
      </c>
      <c r="G4182" s="21" t="s">
        <v>38</v>
      </c>
      <c r="H4182" s="21" t="s">
        <v>1027</v>
      </c>
      <c r="I4182" s="21" t="s">
        <v>1210</v>
      </c>
      <c r="J4182" s="21" t="s">
        <v>93</v>
      </c>
      <c r="K4182" s="21" t="s">
        <v>94</v>
      </c>
      <c r="L4182" s="21" t="s">
        <v>1891</v>
      </c>
      <c r="M4182" s="21" t="s">
        <v>1891</v>
      </c>
      <c r="N4182" s="21" t="s">
        <v>48</v>
      </c>
      <c r="O4182" s="22">
        <v>72</v>
      </c>
      <c r="P4182" s="22">
        <v>52.194444444444443</v>
      </c>
      <c r="Q4182" s="21" t="s">
        <v>519</v>
      </c>
      <c r="R4182" s="103">
        <f t="shared" si="65"/>
        <v>3758</v>
      </c>
      <c r="S4182" s="22">
        <v>0</v>
      </c>
      <c r="T4182" s="22">
        <v>1879</v>
      </c>
      <c r="U4182" s="22">
        <v>0</v>
      </c>
      <c r="V4182" s="22">
        <v>0</v>
      </c>
      <c r="W4182" s="22">
        <v>0</v>
      </c>
      <c r="X4182" s="22">
        <v>0</v>
      </c>
      <c r="Y4182" s="22">
        <v>0</v>
      </c>
      <c r="Z4182" s="22">
        <v>1879</v>
      </c>
      <c r="AA4182" s="22">
        <v>0</v>
      </c>
      <c r="AB4182" s="22">
        <v>0</v>
      </c>
      <c r="AC4182" s="22">
        <v>0</v>
      </c>
      <c r="AD4182" s="22">
        <v>0</v>
      </c>
    </row>
    <row r="4183" spans="1:30" s="1" customFormat="1" ht="15" customHeight="1" x14ac:dyDescent="0.3">
      <c r="A4183" s="21" t="s">
        <v>34</v>
      </c>
      <c r="B4183" s="21" t="s">
        <v>1454</v>
      </c>
      <c r="C4183" s="21" t="s">
        <v>1454</v>
      </c>
      <c r="D4183" s="21" t="s">
        <v>36</v>
      </c>
      <c r="E4183" s="21" t="s">
        <v>37</v>
      </c>
      <c r="F4183" s="21" t="s">
        <v>36</v>
      </c>
      <c r="G4183" s="21" t="s">
        <v>38</v>
      </c>
      <c r="H4183" s="21" t="s">
        <v>1027</v>
      </c>
      <c r="I4183" s="21" t="s">
        <v>1210</v>
      </c>
      <c r="J4183" s="21" t="s">
        <v>183</v>
      </c>
      <c r="K4183" s="21" t="s">
        <v>1195</v>
      </c>
      <c r="L4183" s="21" t="s">
        <v>1891</v>
      </c>
      <c r="M4183" s="21" t="s">
        <v>1891</v>
      </c>
      <c r="N4183" s="21" t="s">
        <v>63</v>
      </c>
      <c r="O4183" s="22">
        <v>25</v>
      </c>
      <c r="P4183" s="22">
        <v>22</v>
      </c>
      <c r="Q4183" s="21" t="s">
        <v>519</v>
      </c>
      <c r="R4183" s="103">
        <f t="shared" si="65"/>
        <v>550</v>
      </c>
      <c r="S4183" s="22">
        <v>110</v>
      </c>
      <c r="T4183" s="22">
        <v>0</v>
      </c>
      <c r="U4183" s="22">
        <v>110</v>
      </c>
      <c r="V4183" s="22">
        <v>0</v>
      </c>
      <c r="W4183" s="22">
        <v>0</v>
      </c>
      <c r="X4183" s="22">
        <v>0</v>
      </c>
      <c r="Y4183" s="22">
        <v>110</v>
      </c>
      <c r="Z4183" s="22">
        <v>0</v>
      </c>
      <c r="AA4183" s="22">
        <v>110</v>
      </c>
      <c r="AB4183" s="22">
        <v>0</v>
      </c>
      <c r="AC4183" s="22">
        <v>110</v>
      </c>
      <c r="AD4183" s="22">
        <v>0</v>
      </c>
    </row>
    <row r="4184" spans="1:30" s="1" customFormat="1" ht="15" customHeight="1" x14ac:dyDescent="0.3">
      <c r="A4184" s="21" t="s">
        <v>34</v>
      </c>
      <c r="B4184" s="21" t="s">
        <v>1454</v>
      </c>
      <c r="C4184" s="21" t="s">
        <v>1454</v>
      </c>
      <c r="D4184" s="21" t="s">
        <v>36</v>
      </c>
      <c r="E4184" s="21" t="s">
        <v>37</v>
      </c>
      <c r="F4184" s="21" t="s">
        <v>36</v>
      </c>
      <c r="G4184" s="21" t="s">
        <v>38</v>
      </c>
      <c r="H4184" s="21" t="s">
        <v>1027</v>
      </c>
      <c r="I4184" s="21" t="s">
        <v>1210</v>
      </c>
      <c r="J4184" s="21" t="s">
        <v>185</v>
      </c>
      <c r="K4184" s="21" t="s">
        <v>1047</v>
      </c>
      <c r="L4184" s="21" t="s">
        <v>1891</v>
      </c>
      <c r="M4184" s="21" t="s">
        <v>1891</v>
      </c>
      <c r="N4184" s="21" t="s">
        <v>44</v>
      </c>
      <c r="O4184" s="22">
        <v>6</v>
      </c>
      <c r="P4184" s="22">
        <v>70</v>
      </c>
      <c r="Q4184" s="21" t="s">
        <v>519</v>
      </c>
      <c r="R4184" s="103">
        <f t="shared" si="65"/>
        <v>420</v>
      </c>
      <c r="S4184" s="22">
        <v>70</v>
      </c>
      <c r="T4184" s="22">
        <v>0</v>
      </c>
      <c r="U4184" s="22">
        <v>70</v>
      </c>
      <c r="V4184" s="22">
        <v>0</v>
      </c>
      <c r="W4184" s="22">
        <v>70</v>
      </c>
      <c r="X4184" s="22">
        <v>0</v>
      </c>
      <c r="Y4184" s="22">
        <v>70</v>
      </c>
      <c r="Z4184" s="22">
        <v>0</v>
      </c>
      <c r="AA4184" s="22">
        <v>70</v>
      </c>
      <c r="AB4184" s="22">
        <v>0</v>
      </c>
      <c r="AC4184" s="22">
        <v>70</v>
      </c>
      <c r="AD4184" s="22">
        <v>0</v>
      </c>
    </row>
    <row r="4185" spans="1:30" s="1" customFormat="1" ht="15" customHeight="1" x14ac:dyDescent="0.3">
      <c r="A4185" s="21" t="s">
        <v>34</v>
      </c>
      <c r="B4185" s="21" t="s">
        <v>1454</v>
      </c>
      <c r="C4185" s="21" t="s">
        <v>1454</v>
      </c>
      <c r="D4185" s="21" t="s">
        <v>36</v>
      </c>
      <c r="E4185" s="21" t="s">
        <v>37</v>
      </c>
      <c r="F4185" s="21" t="s">
        <v>36</v>
      </c>
      <c r="G4185" s="21" t="s">
        <v>38</v>
      </c>
      <c r="H4185" s="21" t="s">
        <v>1027</v>
      </c>
      <c r="I4185" s="21" t="s">
        <v>1210</v>
      </c>
      <c r="J4185" s="21" t="s">
        <v>542</v>
      </c>
      <c r="K4185" s="21" t="s">
        <v>543</v>
      </c>
      <c r="L4185" s="21" t="s">
        <v>1891</v>
      </c>
      <c r="M4185" s="21" t="s">
        <v>1891</v>
      </c>
      <c r="N4185" s="21" t="s">
        <v>44</v>
      </c>
      <c r="O4185" s="22">
        <v>4</v>
      </c>
      <c r="P4185" s="22">
        <v>31</v>
      </c>
      <c r="Q4185" s="21" t="s">
        <v>519</v>
      </c>
      <c r="R4185" s="103">
        <f t="shared" si="65"/>
        <v>124</v>
      </c>
      <c r="S4185" s="22">
        <v>31</v>
      </c>
      <c r="T4185" s="22">
        <v>0</v>
      </c>
      <c r="U4185" s="22">
        <v>0</v>
      </c>
      <c r="V4185" s="22">
        <v>31</v>
      </c>
      <c r="W4185" s="22">
        <v>31</v>
      </c>
      <c r="X4185" s="22">
        <v>0</v>
      </c>
      <c r="Y4185" s="22">
        <v>0</v>
      </c>
      <c r="Z4185" s="22">
        <v>31</v>
      </c>
      <c r="AA4185" s="22">
        <v>0</v>
      </c>
      <c r="AB4185" s="22">
        <v>0</v>
      </c>
      <c r="AC4185" s="22">
        <v>0</v>
      </c>
      <c r="AD4185" s="22">
        <v>0</v>
      </c>
    </row>
    <row r="4186" spans="1:30" s="1" customFormat="1" ht="15" customHeight="1" x14ac:dyDescent="0.3">
      <c r="A4186" s="21" t="s">
        <v>34</v>
      </c>
      <c r="B4186" s="21" t="s">
        <v>1454</v>
      </c>
      <c r="C4186" s="21" t="s">
        <v>1454</v>
      </c>
      <c r="D4186" s="21" t="s">
        <v>36</v>
      </c>
      <c r="E4186" s="21" t="s">
        <v>37</v>
      </c>
      <c r="F4186" s="21" t="s">
        <v>36</v>
      </c>
      <c r="G4186" s="21" t="s">
        <v>38</v>
      </c>
      <c r="H4186" s="21" t="s">
        <v>1027</v>
      </c>
      <c r="I4186" s="21" t="s">
        <v>1210</v>
      </c>
      <c r="J4186" s="21" t="s">
        <v>544</v>
      </c>
      <c r="K4186" s="21" t="s">
        <v>545</v>
      </c>
      <c r="L4186" s="21" t="s">
        <v>1891</v>
      </c>
      <c r="M4186" s="21" t="s">
        <v>1891</v>
      </c>
      <c r="N4186" s="21" t="s">
        <v>44</v>
      </c>
      <c r="O4186" s="22">
        <v>3</v>
      </c>
      <c r="P4186" s="22">
        <v>55</v>
      </c>
      <c r="Q4186" s="21" t="s">
        <v>519</v>
      </c>
      <c r="R4186" s="103">
        <f t="shared" si="65"/>
        <v>165</v>
      </c>
      <c r="S4186" s="22">
        <v>0</v>
      </c>
      <c r="T4186" s="22">
        <v>40</v>
      </c>
      <c r="U4186" s="22">
        <v>0</v>
      </c>
      <c r="V4186" s="22">
        <v>40</v>
      </c>
      <c r="W4186" s="22">
        <v>0</v>
      </c>
      <c r="X4186" s="22">
        <v>45</v>
      </c>
      <c r="Y4186" s="22">
        <v>0</v>
      </c>
      <c r="Z4186" s="22">
        <v>40</v>
      </c>
      <c r="AA4186" s="22">
        <v>0</v>
      </c>
      <c r="AB4186" s="22">
        <v>0</v>
      </c>
      <c r="AC4186" s="22">
        <v>0</v>
      </c>
      <c r="AD4186" s="22">
        <v>0</v>
      </c>
    </row>
    <row r="4187" spans="1:30" s="1" customFormat="1" ht="15" customHeight="1" x14ac:dyDescent="0.3">
      <c r="A4187" s="21" t="s">
        <v>34</v>
      </c>
      <c r="B4187" s="21" t="s">
        <v>1454</v>
      </c>
      <c r="C4187" s="21" t="s">
        <v>1454</v>
      </c>
      <c r="D4187" s="21" t="s">
        <v>36</v>
      </c>
      <c r="E4187" s="21" t="s">
        <v>37</v>
      </c>
      <c r="F4187" s="21" t="s">
        <v>36</v>
      </c>
      <c r="G4187" s="21" t="s">
        <v>38</v>
      </c>
      <c r="H4187" s="21" t="s">
        <v>1027</v>
      </c>
      <c r="I4187" s="21" t="s">
        <v>1210</v>
      </c>
      <c r="J4187" s="21" t="s">
        <v>1508</v>
      </c>
      <c r="K4187" s="21" t="s">
        <v>1509</v>
      </c>
      <c r="L4187" s="21" t="s">
        <v>1891</v>
      </c>
      <c r="M4187" s="21" t="s">
        <v>1891</v>
      </c>
      <c r="N4187" s="21" t="s">
        <v>44</v>
      </c>
      <c r="O4187" s="22">
        <v>6</v>
      </c>
      <c r="P4187" s="22">
        <v>87</v>
      </c>
      <c r="Q4187" s="21" t="s">
        <v>519</v>
      </c>
      <c r="R4187" s="103">
        <f t="shared" si="65"/>
        <v>522</v>
      </c>
      <c r="S4187" s="22">
        <v>87</v>
      </c>
      <c r="T4187" s="22">
        <v>87</v>
      </c>
      <c r="U4187" s="22">
        <v>0</v>
      </c>
      <c r="V4187" s="22">
        <v>87</v>
      </c>
      <c r="W4187" s="22">
        <v>87</v>
      </c>
      <c r="X4187" s="22">
        <v>0</v>
      </c>
      <c r="Y4187" s="22">
        <v>0</v>
      </c>
      <c r="Z4187" s="22">
        <v>87</v>
      </c>
      <c r="AA4187" s="22">
        <v>0</v>
      </c>
      <c r="AB4187" s="22">
        <v>87</v>
      </c>
      <c r="AC4187" s="22">
        <v>0</v>
      </c>
      <c r="AD4187" s="22">
        <v>0</v>
      </c>
    </row>
    <row r="4188" spans="1:30" s="1" customFormat="1" ht="15" customHeight="1" x14ac:dyDescent="0.3">
      <c r="A4188" s="21" t="s">
        <v>34</v>
      </c>
      <c r="B4188" s="21" t="s">
        <v>1454</v>
      </c>
      <c r="C4188" s="21" t="s">
        <v>1454</v>
      </c>
      <c r="D4188" s="21" t="s">
        <v>36</v>
      </c>
      <c r="E4188" s="21" t="s">
        <v>37</v>
      </c>
      <c r="F4188" s="21" t="s">
        <v>36</v>
      </c>
      <c r="G4188" s="21" t="s">
        <v>38</v>
      </c>
      <c r="H4188" s="21" t="s">
        <v>1027</v>
      </c>
      <c r="I4188" s="21" t="s">
        <v>1210</v>
      </c>
      <c r="J4188" s="21" t="s">
        <v>187</v>
      </c>
      <c r="K4188" s="21" t="s">
        <v>188</v>
      </c>
      <c r="L4188" s="21" t="s">
        <v>1891</v>
      </c>
      <c r="M4188" s="21" t="s">
        <v>1891</v>
      </c>
      <c r="N4188" s="21" t="s">
        <v>44</v>
      </c>
      <c r="O4188" s="22">
        <v>6</v>
      </c>
      <c r="P4188" s="22">
        <v>58</v>
      </c>
      <c r="Q4188" s="21" t="s">
        <v>519</v>
      </c>
      <c r="R4188" s="103">
        <f t="shared" si="65"/>
        <v>348</v>
      </c>
      <c r="S4188" s="22">
        <v>58</v>
      </c>
      <c r="T4188" s="22">
        <v>58</v>
      </c>
      <c r="U4188" s="22">
        <v>0</v>
      </c>
      <c r="V4188" s="22">
        <v>58</v>
      </c>
      <c r="W4188" s="22">
        <v>58</v>
      </c>
      <c r="X4188" s="22">
        <v>0</v>
      </c>
      <c r="Y4188" s="22">
        <v>0</v>
      </c>
      <c r="Z4188" s="22">
        <v>58</v>
      </c>
      <c r="AA4188" s="22">
        <v>0</v>
      </c>
      <c r="AB4188" s="22">
        <v>58</v>
      </c>
      <c r="AC4188" s="22">
        <v>0</v>
      </c>
      <c r="AD4188" s="22">
        <v>0</v>
      </c>
    </row>
    <row r="4189" spans="1:30" s="1" customFormat="1" ht="15" customHeight="1" x14ac:dyDescent="0.3">
      <c r="A4189" s="21" t="s">
        <v>34</v>
      </c>
      <c r="B4189" s="21" t="s">
        <v>1454</v>
      </c>
      <c r="C4189" s="21" t="s">
        <v>1454</v>
      </c>
      <c r="D4189" s="21" t="s">
        <v>36</v>
      </c>
      <c r="E4189" s="21" t="s">
        <v>37</v>
      </c>
      <c r="F4189" s="21" t="s">
        <v>36</v>
      </c>
      <c r="G4189" s="21" t="s">
        <v>38</v>
      </c>
      <c r="H4189" s="21" t="s">
        <v>1027</v>
      </c>
      <c r="I4189" s="21" t="s">
        <v>1210</v>
      </c>
      <c r="J4189" s="21" t="s">
        <v>190</v>
      </c>
      <c r="K4189" s="21" t="s">
        <v>958</v>
      </c>
      <c r="L4189" s="21" t="s">
        <v>1891</v>
      </c>
      <c r="M4189" s="21" t="s">
        <v>1891</v>
      </c>
      <c r="N4189" s="21" t="s">
        <v>44</v>
      </c>
      <c r="O4189" s="22">
        <v>6</v>
      </c>
      <c r="P4189" s="22">
        <v>52</v>
      </c>
      <c r="Q4189" s="21" t="s">
        <v>519</v>
      </c>
      <c r="R4189" s="103">
        <f t="shared" si="65"/>
        <v>312</v>
      </c>
      <c r="S4189" s="22">
        <v>52</v>
      </c>
      <c r="T4189" s="22">
        <v>52</v>
      </c>
      <c r="U4189" s="22">
        <v>0</v>
      </c>
      <c r="V4189" s="22">
        <v>52</v>
      </c>
      <c r="W4189" s="22">
        <v>52</v>
      </c>
      <c r="X4189" s="22">
        <v>0</v>
      </c>
      <c r="Y4189" s="22">
        <v>0</v>
      </c>
      <c r="Z4189" s="22">
        <v>52</v>
      </c>
      <c r="AA4189" s="22">
        <v>0</v>
      </c>
      <c r="AB4189" s="22">
        <v>52</v>
      </c>
      <c r="AC4189" s="22">
        <v>0</v>
      </c>
      <c r="AD4189" s="22">
        <v>0</v>
      </c>
    </row>
    <row r="4190" spans="1:30" s="1" customFormat="1" ht="15" customHeight="1" x14ac:dyDescent="0.3">
      <c r="A4190" s="21" t="s">
        <v>34</v>
      </c>
      <c r="B4190" s="21" t="s">
        <v>1454</v>
      </c>
      <c r="C4190" s="21" t="s">
        <v>1454</v>
      </c>
      <c r="D4190" s="21" t="s">
        <v>36</v>
      </c>
      <c r="E4190" s="21" t="s">
        <v>109</v>
      </c>
      <c r="F4190" s="21" t="s">
        <v>110</v>
      </c>
      <c r="G4190" s="21" t="s">
        <v>38</v>
      </c>
      <c r="H4190" s="21" t="s">
        <v>1643</v>
      </c>
      <c r="I4190" s="21" t="s">
        <v>2302</v>
      </c>
      <c r="J4190" s="21" t="s">
        <v>1040</v>
      </c>
      <c r="K4190" s="21" t="s">
        <v>2303</v>
      </c>
      <c r="L4190" s="21" t="s">
        <v>1891</v>
      </c>
      <c r="M4190" s="21" t="s">
        <v>1891</v>
      </c>
      <c r="N4190" s="21" t="s">
        <v>48</v>
      </c>
      <c r="O4190" s="22">
        <v>200</v>
      </c>
      <c r="P4190" s="22">
        <v>2.4700000000000002</v>
      </c>
      <c r="Q4190" s="21" t="s">
        <v>519</v>
      </c>
      <c r="R4190" s="103">
        <f t="shared" si="65"/>
        <v>494.00000000000006</v>
      </c>
      <c r="S4190" s="22">
        <v>0</v>
      </c>
      <c r="T4190" s="22">
        <v>0</v>
      </c>
      <c r="U4190" s="22">
        <v>494.00000000000006</v>
      </c>
      <c r="V4190" s="22">
        <v>0</v>
      </c>
      <c r="W4190" s="22">
        <v>0</v>
      </c>
      <c r="X4190" s="22">
        <v>0</v>
      </c>
      <c r="Y4190" s="22">
        <v>0</v>
      </c>
      <c r="Z4190" s="22">
        <v>0</v>
      </c>
      <c r="AA4190" s="22">
        <v>0</v>
      </c>
      <c r="AB4190" s="22">
        <v>0</v>
      </c>
      <c r="AC4190" s="22">
        <v>0</v>
      </c>
      <c r="AD4190" s="22">
        <v>0</v>
      </c>
    </row>
    <row r="4191" spans="1:30" s="1" customFormat="1" ht="15" customHeight="1" x14ac:dyDescent="0.3">
      <c r="A4191" s="21" t="s">
        <v>34</v>
      </c>
      <c r="B4191" s="21" t="s">
        <v>1454</v>
      </c>
      <c r="C4191" s="21" t="s">
        <v>1454</v>
      </c>
      <c r="D4191" s="21" t="s">
        <v>36</v>
      </c>
      <c r="E4191" s="21" t="s">
        <v>148</v>
      </c>
      <c r="F4191" s="21" t="s">
        <v>149</v>
      </c>
      <c r="G4191" s="21" t="s">
        <v>38</v>
      </c>
      <c r="H4191" s="21" t="s">
        <v>1343</v>
      </c>
      <c r="I4191" s="21" t="s">
        <v>546</v>
      </c>
      <c r="J4191" s="21" t="s">
        <v>2360</v>
      </c>
      <c r="K4191" s="21" t="s">
        <v>2361</v>
      </c>
      <c r="L4191" s="21" t="s">
        <v>1891</v>
      </c>
      <c r="M4191" s="21" t="s">
        <v>1891</v>
      </c>
      <c r="N4191" s="21" t="s">
        <v>48</v>
      </c>
      <c r="O4191" s="22">
        <v>3</v>
      </c>
      <c r="P4191" s="22">
        <v>929</v>
      </c>
      <c r="Q4191" s="21" t="s">
        <v>519</v>
      </c>
      <c r="R4191" s="103">
        <f t="shared" si="65"/>
        <v>2787</v>
      </c>
      <c r="S4191" s="22">
        <v>0</v>
      </c>
      <c r="T4191" s="22">
        <v>929</v>
      </c>
      <c r="U4191" s="22">
        <v>0</v>
      </c>
      <c r="V4191" s="22">
        <v>0</v>
      </c>
      <c r="W4191" s="22">
        <v>0</v>
      </c>
      <c r="X4191" s="22">
        <v>929</v>
      </c>
      <c r="Y4191" s="22">
        <v>0</v>
      </c>
      <c r="Z4191" s="22">
        <v>0</v>
      </c>
      <c r="AA4191" s="22">
        <v>0</v>
      </c>
      <c r="AB4191" s="22">
        <v>0</v>
      </c>
      <c r="AC4191" s="22">
        <v>0</v>
      </c>
      <c r="AD4191" s="22">
        <v>929</v>
      </c>
    </row>
    <row r="4192" spans="1:30" s="1" customFormat="1" ht="15" customHeight="1" x14ac:dyDescent="0.3">
      <c r="A4192" s="21" t="s">
        <v>34</v>
      </c>
      <c r="B4192" s="21" t="s">
        <v>1454</v>
      </c>
      <c r="C4192" s="21" t="s">
        <v>1454</v>
      </c>
      <c r="D4192" s="21" t="s">
        <v>36</v>
      </c>
      <c r="E4192" s="21" t="s">
        <v>148</v>
      </c>
      <c r="F4192" s="21" t="s">
        <v>149</v>
      </c>
      <c r="G4192" s="21" t="s">
        <v>38</v>
      </c>
      <c r="H4192" s="21" t="s">
        <v>1343</v>
      </c>
      <c r="I4192" s="21" t="s">
        <v>546</v>
      </c>
      <c r="J4192" s="21" t="s">
        <v>2362</v>
      </c>
      <c r="K4192" s="21" t="s">
        <v>2363</v>
      </c>
      <c r="L4192" s="21" t="s">
        <v>1891</v>
      </c>
      <c r="M4192" s="21" t="s">
        <v>1891</v>
      </c>
      <c r="N4192" s="21" t="s">
        <v>48</v>
      </c>
      <c r="O4192" s="22">
        <v>3</v>
      </c>
      <c r="P4192" s="22">
        <v>929</v>
      </c>
      <c r="Q4192" s="21" t="s">
        <v>519</v>
      </c>
      <c r="R4192" s="103">
        <f t="shared" si="65"/>
        <v>2787</v>
      </c>
      <c r="S4192" s="22">
        <v>0</v>
      </c>
      <c r="T4192" s="22">
        <v>929</v>
      </c>
      <c r="U4192" s="22">
        <v>0</v>
      </c>
      <c r="V4192" s="22">
        <v>0</v>
      </c>
      <c r="W4192" s="22">
        <v>0</v>
      </c>
      <c r="X4192" s="22">
        <v>929</v>
      </c>
      <c r="Y4192" s="22">
        <v>0</v>
      </c>
      <c r="Z4192" s="22">
        <v>0</v>
      </c>
      <c r="AA4192" s="22">
        <v>0</v>
      </c>
      <c r="AB4192" s="22">
        <v>0</v>
      </c>
      <c r="AC4192" s="22">
        <v>0</v>
      </c>
      <c r="AD4192" s="22">
        <v>929</v>
      </c>
    </row>
    <row r="4193" spans="1:30" s="1" customFormat="1" ht="15" customHeight="1" x14ac:dyDescent="0.3">
      <c r="A4193" s="21" t="s">
        <v>34</v>
      </c>
      <c r="B4193" s="21" t="s">
        <v>1454</v>
      </c>
      <c r="C4193" s="21" t="s">
        <v>1454</v>
      </c>
      <c r="D4193" s="21" t="s">
        <v>36</v>
      </c>
      <c r="E4193" s="21" t="s">
        <v>148</v>
      </c>
      <c r="F4193" s="21" t="s">
        <v>149</v>
      </c>
      <c r="G4193" s="21" t="s">
        <v>38</v>
      </c>
      <c r="H4193" s="21" t="s">
        <v>1343</v>
      </c>
      <c r="I4193" s="21" t="s">
        <v>546</v>
      </c>
      <c r="J4193" s="21" t="s">
        <v>2364</v>
      </c>
      <c r="K4193" s="21" t="s">
        <v>2365</v>
      </c>
      <c r="L4193" s="21" t="s">
        <v>1891</v>
      </c>
      <c r="M4193" s="21" t="s">
        <v>1891</v>
      </c>
      <c r="N4193" s="21" t="s">
        <v>48</v>
      </c>
      <c r="O4193" s="22">
        <v>5</v>
      </c>
      <c r="P4193" s="22">
        <v>929</v>
      </c>
      <c r="Q4193" s="21" t="s">
        <v>519</v>
      </c>
      <c r="R4193" s="103">
        <f t="shared" si="65"/>
        <v>4645</v>
      </c>
      <c r="S4193" s="22">
        <v>929</v>
      </c>
      <c r="T4193" s="22">
        <v>929</v>
      </c>
      <c r="U4193" s="22">
        <v>0</v>
      </c>
      <c r="V4193" s="22">
        <v>929</v>
      </c>
      <c r="W4193" s="22">
        <v>0</v>
      </c>
      <c r="X4193" s="22">
        <v>929</v>
      </c>
      <c r="Y4193" s="22">
        <v>0</v>
      </c>
      <c r="Z4193" s="22">
        <v>0</v>
      </c>
      <c r="AA4193" s="22">
        <v>0</v>
      </c>
      <c r="AB4193" s="22">
        <v>0</v>
      </c>
      <c r="AC4193" s="22">
        <v>0</v>
      </c>
      <c r="AD4193" s="22">
        <v>929</v>
      </c>
    </row>
    <row r="4194" spans="1:30" s="1" customFormat="1" ht="15" customHeight="1" x14ac:dyDescent="0.3">
      <c r="A4194" s="21" t="s">
        <v>34</v>
      </c>
      <c r="B4194" s="21" t="s">
        <v>1454</v>
      </c>
      <c r="C4194" s="21" t="s">
        <v>1454</v>
      </c>
      <c r="D4194" s="21" t="s">
        <v>36</v>
      </c>
      <c r="E4194" s="21" t="s">
        <v>148</v>
      </c>
      <c r="F4194" s="21" t="s">
        <v>149</v>
      </c>
      <c r="G4194" s="21" t="s">
        <v>38</v>
      </c>
      <c r="H4194" s="21" t="s">
        <v>1343</v>
      </c>
      <c r="I4194" s="21" t="s">
        <v>546</v>
      </c>
      <c r="J4194" s="21" t="s">
        <v>2366</v>
      </c>
      <c r="K4194" s="21" t="s">
        <v>2367</v>
      </c>
      <c r="L4194" s="21" t="s">
        <v>1891</v>
      </c>
      <c r="M4194" s="21" t="s">
        <v>1891</v>
      </c>
      <c r="N4194" s="21" t="s">
        <v>48</v>
      </c>
      <c r="O4194" s="22">
        <v>3</v>
      </c>
      <c r="P4194" s="22">
        <v>1079</v>
      </c>
      <c r="Q4194" s="21" t="s">
        <v>519</v>
      </c>
      <c r="R4194" s="103">
        <f t="shared" si="65"/>
        <v>3237</v>
      </c>
      <c r="S4194" s="22">
        <v>0</v>
      </c>
      <c r="T4194" s="22">
        <v>1079</v>
      </c>
      <c r="U4194" s="22">
        <v>0</v>
      </c>
      <c r="V4194" s="22">
        <v>0</v>
      </c>
      <c r="W4194" s="22">
        <v>0</v>
      </c>
      <c r="X4194" s="22">
        <v>1079</v>
      </c>
      <c r="Y4194" s="22">
        <v>0</v>
      </c>
      <c r="Z4194" s="22">
        <v>0</v>
      </c>
      <c r="AA4194" s="22">
        <v>0</v>
      </c>
      <c r="AB4194" s="22">
        <v>1079</v>
      </c>
      <c r="AC4194" s="22">
        <v>0</v>
      </c>
      <c r="AD4194" s="22">
        <v>0</v>
      </c>
    </row>
    <row r="4195" spans="1:30" s="1" customFormat="1" ht="15" customHeight="1" x14ac:dyDescent="0.3">
      <c r="A4195" s="21" t="s">
        <v>34</v>
      </c>
      <c r="B4195" s="21" t="s">
        <v>1454</v>
      </c>
      <c r="C4195" s="21" t="s">
        <v>1454</v>
      </c>
      <c r="D4195" s="21" t="s">
        <v>36</v>
      </c>
      <c r="E4195" s="21" t="s">
        <v>194</v>
      </c>
      <c r="F4195" s="21" t="s">
        <v>244</v>
      </c>
      <c r="G4195" s="21" t="s">
        <v>245</v>
      </c>
      <c r="H4195" s="21" t="s">
        <v>1343</v>
      </c>
      <c r="I4195" s="21" t="s">
        <v>546</v>
      </c>
      <c r="J4195" s="21" t="s">
        <v>260</v>
      </c>
      <c r="K4195" s="21" t="s">
        <v>261</v>
      </c>
      <c r="L4195" s="21" t="s">
        <v>1891</v>
      </c>
      <c r="M4195" s="21" t="s">
        <v>1891</v>
      </c>
      <c r="N4195" s="21" t="s">
        <v>48</v>
      </c>
      <c r="O4195" s="22">
        <v>9</v>
      </c>
      <c r="P4195" s="22">
        <v>133.33333333333334</v>
      </c>
      <c r="Q4195" s="21" t="s">
        <v>519</v>
      </c>
      <c r="R4195" s="103">
        <f t="shared" si="65"/>
        <v>1200</v>
      </c>
      <c r="S4195" s="22">
        <v>0</v>
      </c>
      <c r="T4195" s="22">
        <v>400</v>
      </c>
      <c r="U4195" s="22">
        <v>0</v>
      </c>
      <c r="V4195" s="22">
        <v>0</v>
      </c>
      <c r="W4195" s="22">
        <v>0</v>
      </c>
      <c r="X4195" s="22">
        <v>0</v>
      </c>
      <c r="Y4195" s="22">
        <v>0</v>
      </c>
      <c r="Z4195" s="22">
        <v>400</v>
      </c>
      <c r="AA4195" s="22">
        <v>0</v>
      </c>
      <c r="AB4195" s="22">
        <v>400</v>
      </c>
      <c r="AC4195" s="22">
        <v>0</v>
      </c>
      <c r="AD4195" s="22">
        <v>0</v>
      </c>
    </row>
    <row r="4196" spans="1:30" s="1" customFormat="1" ht="15" customHeight="1" x14ac:dyDescent="0.3">
      <c r="A4196" s="21" t="s">
        <v>34</v>
      </c>
      <c r="B4196" s="21" t="s">
        <v>1454</v>
      </c>
      <c r="C4196" s="21" t="s">
        <v>1454</v>
      </c>
      <c r="D4196" s="21" t="s">
        <v>36</v>
      </c>
      <c r="E4196" s="21" t="s">
        <v>37</v>
      </c>
      <c r="F4196" s="21" t="s">
        <v>36</v>
      </c>
      <c r="G4196" s="21" t="s">
        <v>38</v>
      </c>
      <c r="H4196" s="21" t="s">
        <v>1343</v>
      </c>
      <c r="I4196" s="21" t="s">
        <v>546</v>
      </c>
      <c r="J4196" s="21" t="s">
        <v>260</v>
      </c>
      <c r="K4196" s="21" t="s">
        <v>261</v>
      </c>
      <c r="L4196" s="21" t="s">
        <v>1891</v>
      </c>
      <c r="M4196" s="21" t="s">
        <v>1891</v>
      </c>
      <c r="N4196" s="21" t="s">
        <v>48</v>
      </c>
      <c r="O4196" s="22">
        <v>10</v>
      </c>
      <c r="P4196" s="22">
        <v>160</v>
      </c>
      <c r="Q4196" s="21" t="s">
        <v>519</v>
      </c>
      <c r="R4196" s="103">
        <f t="shared" si="65"/>
        <v>1600</v>
      </c>
      <c r="S4196" s="22">
        <v>0</v>
      </c>
      <c r="T4196" s="22">
        <v>800</v>
      </c>
      <c r="U4196" s="22">
        <v>0</v>
      </c>
      <c r="V4196" s="22">
        <v>0</v>
      </c>
      <c r="W4196" s="22">
        <v>0</v>
      </c>
      <c r="X4196" s="22">
        <v>0</v>
      </c>
      <c r="Y4196" s="22">
        <v>0</v>
      </c>
      <c r="Z4196" s="22">
        <v>400</v>
      </c>
      <c r="AA4196" s="22">
        <v>0</v>
      </c>
      <c r="AB4196" s="22">
        <v>400</v>
      </c>
      <c r="AC4196" s="22">
        <v>0</v>
      </c>
      <c r="AD4196" s="22">
        <v>0</v>
      </c>
    </row>
    <row r="4197" spans="1:30" s="1" customFormat="1" ht="15" customHeight="1" x14ac:dyDescent="0.3">
      <c r="A4197" s="21" t="s">
        <v>34</v>
      </c>
      <c r="B4197" s="21" t="s">
        <v>1454</v>
      </c>
      <c r="C4197" s="21" t="s">
        <v>1454</v>
      </c>
      <c r="D4197" s="21" t="s">
        <v>36</v>
      </c>
      <c r="E4197" s="21" t="s">
        <v>109</v>
      </c>
      <c r="F4197" s="21" t="s">
        <v>110</v>
      </c>
      <c r="G4197" s="21" t="s">
        <v>38</v>
      </c>
      <c r="H4197" s="21" t="s">
        <v>762</v>
      </c>
      <c r="I4197" s="21" t="s">
        <v>1389</v>
      </c>
      <c r="J4197" s="21" t="s">
        <v>1057</v>
      </c>
      <c r="K4197" s="21" t="s">
        <v>2348</v>
      </c>
      <c r="L4197" s="21" t="s">
        <v>1891</v>
      </c>
      <c r="M4197" s="21" t="s">
        <v>1891</v>
      </c>
      <c r="N4197" s="21" t="s">
        <v>44</v>
      </c>
      <c r="O4197" s="22">
        <v>24</v>
      </c>
      <c r="P4197" s="22">
        <v>81</v>
      </c>
      <c r="Q4197" s="21" t="s">
        <v>519</v>
      </c>
      <c r="R4197" s="103">
        <f t="shared" si="65"/>
        <v>1944</v>
      </c>
      <c r="S4197" s="22">
        <v>162</v>
      </c>
      <c r="T4197" s="22">
        <v>162</v>
      </c>
      <c r="U4197" s="22">
        <v>162</v>
      </c>
      <c r="V4197" s="22">
        <v>162</v>
      </c>
      <c r="W4197" s="22">
        <v>162</v>
      </c>
      <c r="X4197" s="22">
        <v>162</v>
      </c>
      <c r="Y4197" s="22">
        <v>162</v>
      </c>
      <c r="Z4197" s="22">
        <v>162</v>
      </c>
      <c r="AA4197" s="22">
        <v>162</v>
      </c>
      <c r="AB4197" s="22">
        <v>162</v>
      </c>
      <c r="AC4197" s="22">
        <v>162</v>
      </c>
      <c r="AD4197" s="22">
        <v>162</v>
      </c>
    </row>
    <row r="4198" spans="1:30" s="1" customFormat="1" ht="15" customHeight="1" x14ac:dyDescent="0.3">
      <c r="A4198" s="21" t="s">
        <v>34</v>
      </c>
      <c r="B4198" s="21" t="s">
        <v>1454</v>
      </c>
      <c r="C4198" s="21" t="s">
        <v>1454</v>
      </c>
      <c r="D4198" s="21" t="s">
        <v>36</v>
      </c>
      <c r="E4198" s="21" t="s">
        <v>109</v>
      </c>
      <c r="F4198" s="21" t="s">
        <v>110</v>
      </c>
      <c r="G4198" s="21" t="s">
        <v>38</v>
      </c>
      <c r="H4198" s="21" t="s">
        <v>762</v>
      </c>
      <c r="I4198" s="21" t="s">
        <v>1389</v>
      </c>
      <c r="J4198" s="21" t="s">
        <v>1226</v>
      </c>
      <c r="K4198" s="21" t="s">
        <v>2352</v>
      </c>
      <c r="L4198" s="21" t="s">
        <v>1891</v>
      </c>
      <c r="M4198" s="21" t="s">
        <v>1891</v>
      </c>
      <c r="N4198" s="21" t="s">
        <v>63</v>
      </c>
      <c r="O4198" s="22">
        <v>1</v>
      </c>
      <c r="P4198" s="22">
        <v>389</v>
      </c>
      <c r="Q4198" s="21" t="s">
        <v>519</v>
      </c>
      <c r="R4198" s="103">
        <f t="shared" si="65"/>
        <v>389</v>
      </c>
      <c r="S4198" s="22">
        <v>0</v>
      </c>
      <c r="T4198" s="22">
        <v>0</v>
      </c>
      <c r="U4198" s="22">
        <v>0</v>
      </c>
      <c r="V4198" s="22">
        <v>0</v>
      </c>
      <c r="W4198" s="22">
        <v>389</v>
      </c>
      <c r="X4198" s="22">
        <v>0</v>
      </c>
      <c r="Y4198" s="22">
        <v>0</v>
      </c>
      <c r="Z4198" s="22">
        <v>0</v>
      </c>
      <c r="AA4198" s="22">
        <v>0</v>
      </c>
      <c r="AB4198" s="22">
        <v>0</v>
      </c>
      <c r="AC4198" s="22">
        <v>0</v>
      </c>
      <c r="AD4198" s="22">
        <v>0</v>
      </c>
    </row>
    <row r="4199" spans="1:30" s="1" customFormat="1" ht="15" customHeight="1" x14ac:dyDescent="0.3">
      <c r="A4199" s="21" t="s">
        <v>34</v>
      </c>
      <c r="B4199" s="21" t="s">
        <v>1454</v>
      </c>
      <c r="C4199" s="21" t="s">
        <v>1454</v>
      </c>
      <c r="D4199" s="21" t="s">
        <v>36</v>
      </c>
      <c r="E4199" s="21" t="s">
        <v>109</v>
      </c>
      <c r="F4199" s="21" t="s">
        <v>110</v>
      </c>
      <c r="G4199" s="21" t="s">
        <v>38</v>
      </c>
      <c r="H4199" s="21" t="s">
        <v>762</v>
      </c>
      <c r="I4199" s="21" t="s">
        <v>1389</v>
      </c>
      <c r="J4199" s="21" t="s">
        <v>2353</v>
      </c>
      <c r="K4199" s="21" t="s">
        <v>2354</v>
      </c>
      <c r="L4199" s="21" t="s">
        <v>1891</v>
      </c>
      <c r="M4199" s="21" t="s">
        <v>1891</v>
      </c>
      <c r="N4199" s="21" t="s">
        <v>44</v>
      </c>
      <c r="O4199" s="22">
        <v>10</v>
      </c>
      <c r="P4199" s="22">
        <v>64</v>
      </c>
      <c r="Q4199" s="21" t="s">
        <v>519</v>
      </c>
      <c r="R4199" s="103">
        <f t="shared" si="65"/>
        <v>640</v>
      </c>
      <c r="S4199" s="22">
        <v>0</v>
      </c>
      <c r="T4199" s="22">
        <v>0</v>
      </c>
      <c r="U4199" s="22">
        <v>320</v>
      </c>
      <c r="V4199" s="22">
        <v>320</v>
      </c>
      <c r="W4199" s="22">
        <v>0</v>
      </c>
      <c r="X4199" s="22">
        <v>0</v>
      </c>
      <c r="Y4199" s="22">
        <v>0</v>
      </c>
      <c r="Z4199" s="22">
        <v>0</v>
      </c>
      <c r="AA4199" s="22">
        <v>0</v>
      </c>
      <c r="AB4199" s="22">
        <v>0</v>
      </c>
      <c r="AC4199" s="22">
        <v>0</v>
      </c>
      <c r="AD4199" s="22">
        <v>0</v>
      </c>
    </row>
    <row r="4200" spans="1:30" s="1" customFormat="1" ht="15" customHeight="1" x14ac:dyDescent="0.3">
      <c r="A4200" s="21" t="s">
        <v>34</v>
      </c>
      <c r="B4200" s="21" t="s">
        <v>1454</v>
      </c>
      <c r="C4200" s="21" t="s">
        <v>1454</v>
      </c>
      <c r="D4200" s="21" t="s">
        <v>36</v>
      </c>
      <c r="E4200" s="21" t="s">
        <v>109</v>
      </c>
      <c r="F4200" s="21" t="s">
        <v>110</v>
      </c>
      <c r="G4200" s="21" t="s">
        <v>38</v>
      </c>
      <c r="H4200" s="21" t="s">
        <v>762</v>
      </c>
      <c r="I4200" s="21" t="s">
        <v>1389</v>
      </c>
      <c r="J4200" s="21" t="s">
        <v>1428</v>
      </c>
      <c r="K4200" s="21" t="s">
        <v>2355</v>
      </c>
      <c r="L4200" s="21" t="s">
        <v>1891</v>
      </c>
      <c r="M4200" s="21" t="s">
        <v>1891</v>
      </c>
      <c r="N4200" s="21" t="s">
        <v>63</v>
      </c>
      <c r="O4200" s="22">
        <v>2</v>
      </c>
      <c r="P4200" s="22">
        <v>347</v>
      </c>
      <c r="Q4200" s="21" t="s">
        <v>519</v>
      </c>
      <c r="R4200" s="103">
        <f t="shared" si="65"/>
        <v>694</v>
      </c>
      <c r="S4200" s="22">
        <v>0</v>
      </c>
      <c r="T4200" s="22">
        <v>0</v>
      </c>
      <c r="U4200" s="22">
        <v>347</v>
      </c>
      <c r="V4200" s="22">
        <v>0</v>
      </c>
      <c r="W4200" s="22">
        <v>0</v>
      </c>
      <c r="X4200" s="22">
        <v>0</v>
      </c>
      <c r="Y4200" s="22">
        <v>0</v>
      </c>
      <c r="Z4200" s="22">
        <v>347</v>
      </c>
      <c r="AA4200" s="22">
        <v>0</v>
      </c>
      <c r="AB4200" s="22">
        <v>0</v>
      </c>
      <c r="AC4200" s="22">
        <v>0</v>
      </c>
      <c r="AD4200" s="22">
        <v>0</v>
      </c>
    </row>
    <row r="4201" spans="1:30" s="1" customFormat="1" ht="15" customHeight="1" x14ac:dyDescent="0.3">
      <c r="A4201" s="21" t="s">
        <v>34</v>
      </c>
      <c r="B4201" s="21" t="s">
        <v>1454</v>
      </c>
      <c r="C4201" s="21" t="s">
        <v>1454</v>
      </c>
      <c r="D4201" s="21" t="s">
        <v>36</v>
      </c>
      <c r="E4201" s="21" t="s">
        <v>194</v>
      </c>
      <c r="F4201" s="21" t="s">
        <v>244</v>
      </c>
      <c r="G4201" s="21" t="s">
        <v>245</v>
      </c>
      <c r="H4201" s="21" t="s">
        <v>762</v>
      </c>
      <c r="I4201" s="21" t="s">
        <v>1389</v>
      </c>
      <c r="J4201" s="21" t="s">
        <v>281</v>
      </c>
      <c r="K4201" s="21" t="s">
        <v>282</v>
      </c>
      <c r="L4201" s="21" t="s">
        <v>1891</v>
      </c>
      <c r="M4201" s="21" t="s">
        <v>1891</v>
      </c>
      <c r="N4201" s="21" t="s">
        <v>44</v>
      </c>
      <c r="O4201" s="22">
        <v>100</v>
      </c>
      <c r="P4201" s="22">
        <v>78.87</v>
      </c>
      <c r="Q4201" s="21" t="s">
        <v>519</v>
      </c>
      <c r="R4201" s="103">
        <f t="shared" si="65"/>
        <v>7887</v>
      </c>
      <c r="S4201" s="22">
        <v>631</v>
      </c>
      <c r="T4201" s="22">
        <v>710</v>
      </c>
      <c r="U4201" s="22">
        <v>631</v>
      </c>
      <c r="V4201" s="22">
        <v>710</v>
      </c>
      <c r="W4201" s="22">
        <v>631</v>
      </c>
      <c r="X4201" s="22">
        <v>710</v>
      </c>
      <c r="Y4201" s="22">
        <v>631</v>
      </c>
      <c r="Z4201" s="22">
        <v>709</v>
      </c>
      <c r="AA4201" s="22">
        <v>631</v>
      </c>
      <c r="AB4201" s="22">
        <v>631</v>
      </c>
      <c r="AC4201" s="22">
        <v>631</v>
      </c>
      <c r="AD4201" s="22">
        <v>631</v>
      </c>
    </row>
    <row r="4202" spans="1:30" s="1" customFormat="1" ht="15" customHeight="1" x14ac:dyDescent="0.3">
      <c r="A4202" s="21" t="s">
        <v>34</v>
      </c>
      <c r="B4202" s="21" t="s">
        <v>1454</v>
      </c>
      <c r="C4202" s="21" t="s">
        <v>1454</v>
      </c>
      <c r="D4202" s="21" t="s">
        <v>36</v>
      </c>
      <c r="E4202" s="21" t="s">
        <v>194</v>
      </c>
      <c r="F4202" s="21" t="s">
        <v>244</v>
      </c>
      <c r="G4202" s="21" t="s">
        <v>245</v>
      </c>
      <c r="H4202" s="21" t="s">
        <v>762</v>
      </c>
      <c r="I4202" s="21" t="s">
        <v>1389</v>
      </c>
      <c r="J4202" s="21" t="s">
        <v>278</v>
      </c>
      <c r="K4202" s="21" t="s">
        <v>279</v>
      </c>
      <c r="L4202" s="21" t="s">
        <v>1891</v>
      </c>
      <c r="M4202" s="21" t="s">
        <v>1891</v>
      </c>
      <c r="N4202" s="21" t="s">
        <v>48</v>
      </c>
      <c r="O4202" s="22">
        <v>20</v>
      </c>
      <c r="P4202" s="22">
        <v>102.05</v>
      </c>
      <c r="Q4202" s="21" t="s">
        <v>519</v>
      </c>
      <c r="R4202" s="103">
        <f t="shared" si="65"/>
        <v>2041</v>
      </c>
      <c r="S4202" s="22">
        <v>817</v>
      </c>
      <c r="T4202" s="22">
        <v>0</v>
      </c>
      <c r="U4202" s="22">
        <v>0</v>
      </c>
      <c r="V4202" s="22">
        <v>204</v>
      </c>
      <c r="W4202" s="22">
        <v>204</v>
      </c>
      <c r="X4202" s="22">
        <v>204</v>
      </c>
      <c r="Y4202" s="22">
        <v>204</v>
      </c>
      <c r="Z4202" s="22">
        <v>0</v>
      </c>
      <c r="AA4202" s="22">
        <v>204</v>
      </c>
      <c r="AB4202" s="22">
        <v>0</v>
      </c>
      <c r="AC4202" s="22">
        <v>204</v>
      </c>
      <c r="AD4202" s="22">
        <v>0</v>
      </c>
    </row>
    <row r="4203" spans="1:30" s="1" customFormat="1" ht="15" customHeight="1" x14ac:dyDescent="0.3">
      <c r="A4203" s="21" t="s">
        <v>34</v>
      </c>
      <c r="B4203" s="21" t="s">
        <v>1454</v>
      </c>
      <c r="C4203" s="21" t="s">
        <v>1454</v>
      </c>
      <c r="D4203" s="21" t="s">
        <v>36</v>
      </c>
      <c r="E4203" s="21" t="s">
        <v>194</v>
      </c>
      <c r="F4203" s="21" t="s">
        <v>244</v>
      </c>
      <c r="G4203" s="21" t="s">
        <v>245</v>
      </c>
      <c r="H4203" s="21" t="s">
        <v>762</v>
      </c>
      <c r="I4203" s="21" t="s">
        <v>1389</v>
      </c>
      <c r="J4203" s="21" t="s">
        <v>1748</v>
      </c>
      <c r="K4203" s="21" t="s">
        <v>1303</v>
      </c>
      <c r="L4203" s="21" t="s">
        <v>1891</v>
      </c>
      <c r="M4203" s="21" t="s">
        <v>1891</v>
      </c>
      <c r="N4203" s="21" t="s">
        <v>48</v>
      </c>
      <c r="O4203" s="22">
        <v>30</v>
      </c>
      <c r="P4203" s="22">
        <v>51</v>
      </c>
      <c r="Q4203" s="21" t="s">
        <v>519</v>
      </c>
      <c r="R4203" s="103">
        <f t="shared" si="65"/>
        <v>1530</v>
      </c>
      <c r="S4203" s="22">
        <v>255</v>
      </c>
      <c r="T4203" s="22">
        <v>255</v>
      </c>
      <c r="U4203" s="22">
        <v>255</v>
      </c>
      <c r="V4203" s="22">
        <v>255</v>
      </c>
      <c r="W4203" s="22">
        <v>0</v>
      </c>
      <c r="X4203" s="22">
        <v>0</v>
      </c>
      <c r="Y4203" s="22">
        <v>255</v>
      </c>
      <c r="Z4203" s="22">
        <v>0</v>
      </c>
      <c r="AA4203" s="22">
        <v>255</v>
      </c>
      <c r="AB4203" s="22">
        <v>0</v>
      </c>
      <c r="AC4203" s="22">
        <v>0</v>
      </c>
      <c r="AD4203" s="22">
        <v>0</v>
      </c>
    </row>
    <row r="4204" spans="1:30" s="1" customFormat="1" ht="15" customHeight="1" x14ac:dyDescent="0.3">
      <c r="A4204" s="21" t="s">
        <v>34</v>
      </c>
      <c r="B4204" s="21" t="s">
        <v>1454</v>
      </c>
      <c r="C4204" s="21" t="s">
        <v>1454</v>
      </c>
      <c r="D4204" s="21" t="s">
        <v>36</v>
      </c>
      <c r="E4204" s="21" t="s">
        <v>194</v>
      </c>
      <c r="F4204" s="21" t="s">
        <v>244</v>
      </c>
      <c r="G4204" s="21" t="s">
        <v>245</v>
      </c>
      <c r="H4204" s="21" t="s">
        <v>762</v>
      </c>
      <c r="I4204" s="21" t="s">
        <v>1389</v>
      </c>
      <c r="J4204" s="21" t="s">
        <v>280</v>
      </c>
      <c r="K4204" s="21" t="s">
        <v>899</v>
      </c>
      <c r="L4204" s="21" t="s">
        <v>1891</v>
      </c>
      <c r="M4204" s="21" t="s">
        <v>1891</v>
      </c>
      <c r="N4204" s="21" t="s">
        <v>48</v>
      </c>
      <c r="O4204" s="22">
        <v>30</v>
      </c>
      <c r="P4204" s="22">
        <v>51</v>
      </c>
      <c r="Q4204" s="21" t="s">
        <v>519</v>
      </c>
      <c r="R4204" s="103">
        <f t="shared" si="65"/>
        <v>1530</v>
      </c>
      <c r="S4204" s="22">
        <v>255</v>
      </c>
      <c r="T4204" s="22">
        <v>255</v>
      </c>
      <c r="U4204" s="22">
        <v>255</v>
      </c>
      <c r="V4204" s="22">
        <v>255</v>
      </c>
      <c r="W4204" s="22">
        <v>0</v>
      </c>
      <c r="X4204" s="22">
        <v>0</v>
      </c>
      <c r="Y4204" s="22">
        <v>255</v>
      </c>
      <c r="Z4204" s="22">
        <v>0</v>
      </c>
      <c r="AA4204" s="22">
        <v>255</v>
      </c>
      <c r="AB4204" s="22">
        <v>0</v>
      </c>
      <c r="AC4204" s="22">
        <v>0</v>
      </c>
      <c r="AD4204" s="22">
        <v>0</v>
      </c>
    </row>
    <row r="4205" spans="1:30" s="1" customFormat="1" ht="15" customHeight="1" x14ac:dyDescent="0.3">
      <c r="A4205" s="21" t="s">
        <v>34</v>
      </c>
      <c r="B4205" s="21" t="s">
        <v>1454</v>
      </c>
      <c r="C4205" s="21" t="s">
        <v>1454</v>
      </c>
      <c r="D4205" s="21" t="s">
        <v>36</v>
      </c>
      <c r="E4205" s="21" t="s">
        <v>194</v>
      </c>
      <c r="F4205" s="21" t="s">
        <v>244</v>
      </c>
      <c r="G4205" s="21" t="s">
        <v>245</v>
      </c>
      <c r="H4205" s="21" t="s">
        <v>762</v>
      </c>
      <c r="I4205" s="21" t="s">
        <v>1389</v>
      </c>
      <c r="J4205" s="21" t="s">
        <v>2353</v>
      </c>
      <c r="K4205" s="21" t="s">
        <v>2379</v>
      </c>
      <c r="L4205" s="21" t="s">
        <v>1891</v>
      </c>
      <c r="M4205" s="21" t="s">
        <v>1891</v>
      </c>
      <c r="N4205" s="21" t="s">
        <v>44</v>
      </c>
      <c r="O4205" s="22">
        <v>40</v>
      </c>
      <c r="P4205" s="22">
        <v>17.399999999999999</v>
      </c>
      <c r="Q4205" s="21" t="s">
        <v>519</v>
      </c>
      <c r="R4205" s="103">
        <f t="shared" si="65"/>
        <v>696</v>
      </c>
      <c r="S4205" s="22">
        <v>174</v>
      </c>
      <c r="T4205" s="22">
        <v>0</v>
      </c>
      <c r="U4205" s="22">
        <v>174</v>
      </c>
      <c r="V4205" s="22">
        <v>0</v>
      </c>
      <c r="W4205" s="22">
        <v>0</v>
      </c>
      <c r="X4205" s="22">
        <v>0</v>
      </c>
      <c r="Y4205" s="22">
        <v>174</v>
      </c>
      <c r="Z4205" s="22">
        <v>0</v>
      </c>
      <c r="AA4205" s="22">
        <v>174</v>
      </c>
      <c r="AB4205" s="22">
        <v>0</v>
      </c>
      <c r="AC4205" s="22">
        <v>0</v>
      </c>
      <c r="AD4205" s="22">
        <v>0</v>
      </c>
    </row>
    <row r="4206" spans="1:30" s="1" customFormat="1" ht="15" customHeight="1" x14ac:dyDescent="0.3">
      <c r="A4206" s="21" t="s">
        <v>34</v>
      </c>
      <c r="B4206" s="21" t="s">
        <v>1454</v>
      </c>
      <c r="C4206" s="21" t="s">
        <v>1454</v>
      </c>
      <c r="D4206" s="21" t="s">
        <v>36</v>
      </c>
      <c r="E4206" s="21" t="s">
        <v>37</v>
      </c>
      <c r="F4206" s="21" t="s">
        <v>36</v>
      </c>
      <c r="G4206" s="21" t="s">
        <v>38</v>
      </c>
      <c r="H4206" s="21" t="s">
        <v>762</v>
      </c>
      <c r="I4206" s="21" t="s">
        <v>1389</v>
      </c>
      <c r="J4206" s="21" t="s">
        <v>281</v>
      </c>
      <c r="K4206" s="21" t="s">
        <v>282</v>
      </c>
      <c r="L4206" s="21" t="s">
        <v>1891</v>
      </c>
      <c r="M4206" s="21" t="s">
        <v>1891</v>
      </c>
      <c r="N4206" s="21" t="s">
        <v>44</v>
      </c>
      <c r="O4206" s="22">
        <v>50</v>
      </c>
      <c r="P4206" s="22">
        <v>78.900000000000006</v>
      </c>
      <c r="Q4206" s="21" t="s">
        <v>519</v>
      </c>
      <c r="R4206" s="103">
        <f t="shared" si="65"/>
        <v>3945</v>
      </c>
      <c r="S4206" s="22">
        <v>789</v>
      </c>
      <c r="T4206" s="22">
        <v>0</v>
      </c>
      <c r="U4206" s="22">
        <v>789</v>
      </c>
      <c r="V4206" s="22">
        <v>0</v>
      </c>
      <c r="W4206" s="22">
        <v>789</v>
      </c>
      <c r="X4206" s="22">
        <v>0</v>
      </c>
      <c r="Y4206" s="22">
        <v>789</v>
      </c>
      <c r="Z4206" s="22">
        <v>0</v>
      </c>
      <c r="AA4206" s="22">
        <v>789</v>
      </c>
      <c r="AB4206" s="22">
        <v>0</v>
      </c>
      <c r="AC4206" s="22">
        <v>0</v>
      </c>
      <c r="AD4206" s="22">
        <v>0</v>
      </c>
    </row>
    <row r="4207" spans="1:30" s="1" customFormat="1" ht="15" customHeight="1" x14ac:dyDescent="0.3">
      <c r="A4207" s="21" t="s">
        <v>34</v>
      </c>
      <c r="B4207" s="21" t="s">
        <v>1454</v>
      </c>
      <c r="C4207" s="21" t="s">
        <v>1454</v>
      </c>
      <c r="D4207" s="21" t="s">
        <v>36</v>
      </c>
      <c r="E4207" s="21" t="s">
        <v>37</v>
      </c>
      <c r="F4207" s="21" t="s">
        <v>36</v>
      </c>
      <c r="G4207" s="21" t="s">
        <v>38</v>
      </c>
      <c r="H4207" s="21" t="s">
        <v>762</v>
      </c>
      <c r="I4207" s="21" t="s">
        <v>1389</v>
      </c>
      <c r="J4207" s="21" t="s">
        <v>278</v>
      </c>
      <c r="K4207" s="21" t="s">
        <v>279</v>
      </c>
      <c r="L4207" s="21" t="s">
        <v>1891</v>
      </c>
      <c r="M4207" s="21" t="s">
        <v>1891</v>
      </c>
      <c r="N4207" s="21" t="s">
        <v>48</v>
      </c>
      <c r="O4207" s="22">
        <v>24</v>
      </c>
      <c r="P4207" s="22">
        <v>102</v>
      </c>
      <c r="Q4207" s="21" t="s">
        <v>519</v>
      </c>
      <c r="R4207" s="103">
        <f t="shared" si="65"/>
        <v>2448</v>
      </c>
      <c r="S4207" s="22">
        <v>204</v>
      </c>
      <c r="T4207" s="22">
        <v>204</v>
      </c>
      <c r="U4207" s="22">
        <v>204</v>
      </c>
      <c r="V4207" s="22">
        <v>204</v>
      </c>
      <c r="W4207" s="22">
        <v>204</v>
      </c>
      <c r="X4207" s="22">
        <v>204</v>
      </c>
      <c r="Y4207" s="22">
        <v>204</v>
      </c>
      <c r="Z4207" s="22">
        <v>204</v>
      </c>
      <c r="AA4207" s="22">
        <v>204</v>
      </c>
      <c r="AB4207" s="22">
        <v>204</v>
      </c>
      <c r="AC4207" s="22">
        <v>204</v>
      </c>
      <c r="AD4207" s="22">
        <v>204</v>
      </c>
    </row>
    <row r="4208" spans="1:30" s="1" customFormat="1" ht="15" customHeight="1" x14ac:dyDescent="0.3">
      <c r="A4208" s="21" t="s">
        <v>34</v>
      </c>
      <c r="B4208" s="21" t="s">
        <v>1454</v>
      </c>
      <c r="C4208" s="21" t="s">
        <v>1454</v>
      </c>
      <c r="D4208" s="21" t="s">
        <v>36</v>
      </c>
      <c r="E4208" s="21" t="s">
        <v>37</v>
      </c>
      <c r="F4208" s="21" t="s">
        <v>36</v>
      </c>
      <c r="G4208" s="21" t="s">
        <v>38</v>
      </c>
      <c r="H4208" s="21" t="s">
        <v>762</v>
      </c>
      <c r="I4208" s="21" t="s">
        <v>1389</v>
      </c>
      <c r="J4208" s="21" t="s">
        <v>1748</v>
      </c>
      <c r="K4208" s="21" t="s">
        <v>1303</v>
      </c>
      <c r="L4208" s="21" t="s">
        <v>1891</v>
      </c>
      <c r="M4208" s="21" t="s">
        <v>1891</v>
      </c>
      <c r="N4208" s="21" t="s">
        <v>48</v>
      </c>
      <c r="O4208" s="22">
        <v>24</v>
      </c>
      <c r="P4208" s="22">
        <v>51</v>
      </c>
      <c r="Q4208" s="21" t="s">
        <v>519</v>
      </c>
      <c r="R4208" s="103">
        <f t="shared" si="65"/>
        <v>1224</v>
      </c>
      <c r="S4208" s="22">
        <v>102</v>
      </c>
      <c r="T4208" s="22">
        <v>102</v>
      </c>
      <c r="U4208" s="22">
        <v>102</v>
      </c>
      <c r="V4208" s="22">
        <v>102</v>
      </c>
      <c r="W4208" s="22">
        <v>102</v>
      </c>
      <c r="X4208" s="22">
        <v>102</v>
      </c>
      <c r="Y4208" s="22">
        <v>102</v>
      </c>
      <c r="Z4208" s="22">
        <v>102</v>
      </c>
      <c r="AA4208" s="22">
        <v>102</v>
      </c>
      <c r="AB4208" s="22">
        <v>102</v>
      </c>
      <c r="AC4208" s="22">
        <v>102</v>
      </c>
      <c r="AD4208" s="22">
        <v>102</v>
      </c>
    </row>
    <row r="4209" spans="1:30" s="1" customFormat="1" ht="15" customHeight="1" x14ac:dyDescent="0.3">
      <c r="A4209" s="21" t="s">
        <v>34</v>
      </c>
      <c r="B4209" s="21" t="s">
        <v>1454</v>
      </c>
      <c r="C4209" s="21" t="s">
        <v>1454</v>
      </c>
      <c r="D4209" s="21" t="s">
        <v>36</v>
      </c>
      <c r="E4209" s="21" t="s">
        <v>37</v>
      </c>
      <c r="F4209" s="21" t="s">
        <v>36</v>
      </c>
      <c r="G4209" s="21" t="s">
        <v>38</v>
      </c>
      <c r="H4209" s="21" t="s">
        <v>762</v>
      </c>
      <c r="I4209" s="21" t="s">
        <v>1389</v>
      </c>
      <c r="J4209" s="21" t="s">
        <v>280</v>
      </c>
      <c r="K4209" s="21" t="s">
        <v>899</v>
      </c>
      <c r="L4209" s="21" t="s">
        <v>1891</v>
      </c>
      <c r="M4209" s="21" t="s">
        <v>1891</v>
      </c>
      <c r="N4209" s="21" t="s">
        <v>48</v>
      </c>
      <c r="O4209" s="22">
        <v>24</v>
      </c>
      <c r="P4209" s="22">
        <v>51</v>
      </c>
      <c r="Q4209" s="21" t="s">
        <v>519</v>
      </c>
      <c r="R4209" s="103">
        <f t="shared" si="65"/>
        <v>1224</v>
      </c>
      <c r="S4209" s="22">
        <v>102</v>
      </c>
      <c r="T4209" s="22">
        <v>102</v>
      </c>
      <c r="U4209" s="22">
        <v>102</v>
      </c>
      <c r="V4209" s="22">
        <v>102</v>
      </c>
      <c r="W4209" s="22">
        <v>102</v>
      </c>
      <c r="X4209" s="22">
        <v>102</v>
      </c>
      <c r="Y4209" s="22">
        <v>102</v>
      </c>
      <c r="Z4209" s="22">
        <v>102</v>
      </c>
      <c r="AA4209" s="22">
        <v>102</v>
      </c>
      <c r="AB4209" s="22">
        <v>102</v>
      </c>
      <c r="AC4209" s="22">
        <v>102</v>
      </c>
      <c r="AD4209" s="22">
        <v>102</v>
      </c>
    </row>
    <row r="4210" spans="1:30" s="1" customFormat="1" ht="15" customHeight="1" x14ac:dyDescent="0.3">
      <c r="A4210" s="21" t="s">
        <v>34</v>
      </c>
      <c r="B4210" s="21" t="s">
        <v>1454</v>
      </c>
      <c r="C4210" s="21" t="s">
        <v>1454</v>
      </c>
      <c r="D4210" s="21" t="s">
        <v>36</v>
      </c>
      <c r="E4210" s="21" t="s">
        <v>37</v>
      </c>
      <c r="F4210" s="21" t="s">
        <v>36</v>
      </c>
      <c r="G4210" s="21" t="s">
        <v>38</v>
      </c>
      <c r="H4210" s="21" t="s">
        <v>762</v>
      </c>
      <c r="I4210" s="21" t="s">
        <v>1389</v>
      </c>
      <c r="J4210" s="21" t="s">
        <v>2353</v>
      </c>
      <c r="K4210" s="21" t="s">
        <v>2379</v>
      </c>
      <c r="L4210" s="21" t="s">
        <v>1891</v>
      </c>
      <c r="M4210" s="21" t="s">
        <v>1891</v>
      </c>
      <c r="N4210" s="21" t="s">
        <v>44</v>
      </c>
      <c r="O4210" s="22">
        <v>20</v>
      </c>
      <c r="P4210" s="22">
        <v>17.399999999999999</v>
      </c>
      <c r="Q4210" s="21" t="s">
        <v>519</v>
      </c>
      <c r="R4210" s="103">
        <f t="shared" si="65"/>
        <v>348</v>
      </c>
      <c r="S4210" s="22">
        <v>87</v>
      </c>
      <c r="T4210" s="22">
        <v>0</v>
      </c>
      <c r="U4210" s="22">
        <v>87</v>
      </c>
      <c r="V4210" s="22">
        <v>0</v>
      </c>
      <c r="W4210" s="22">
        <v>87</v>
      </c>
      <c r="X4210" s="22">
        <v>0</v>
      </c>
      <c r="Y4210" s="22">
        <v>87</v>
      </c>
      <c r="Z4210" s="22">
        <v>0</v>
      </c>
      <c r="AA4210" s="22">
        <v>0</v>
      </c>
      <c r="AB4210" s="22">
        <v>0</v>
      </c>
      <c r="AC4210" s="22">
        <v>0</v>
      </c>
      <c r="AD4210" s="22">
        <v>0</v>
      </c>
    </row>
    <row r="4211" spans="1:30" s="1" customFormat="1" ht="15" customHeight="1" x14ac:dyDescent="0.3">
      <c r="A4211" s="21" t="s">
        <v>34</v>
      </c>
      <c r="B4211" s="21" t="s">
        <v>1454</v>
      </c>
      <c r="C4211" s="21" t="s">
        <v>1454</v>
      </c>
      <c r="D4211" s="21" t="s">
        <v>36</v>
      </c>
      <c r="E4211" s="21" t="s">
        <v>246</v>
      </c>
      <c r="F4211" s="21" t="s">
        <v>36</v>
      </c>
      <c r="G4211" s="21" t="s">
        <v>38</v>
      </c>
      <c r="H4211" s="21" t="s">
        <v>1350</v>
      </c>
      <c r="I4211" s="21" t="s">
        <v>561</v>
      </c>
      <c r="J4211" s="21" t="s">
        <v>984</v>
      </c>
      <c r="K4211" s="21" t="s">
        <v>985</v>
      </c>
      <c r="L4211" s="21" t="s">
        <v>1891</v>
      </c>
      <c r="M4211" s="21" t="s">
        <v>1891</v>
      </c>
      <c r="N4211" s="21" t="s">
        <v>48</v>
      </c>
      <c r="O4211" s="22">
        <v>12</v>
      </c>
      <c r="P4211" s="22">
        <v>1000</v>
      </c>
      <c r="Q4211" s="21" t="s">
        <v>519</v>
      </c>
      <c r="R4211" s="103">
        <f t="shared" si="65"/>
        <v>12000</v>
      </c>
      <c r="S4211" s="22">
        <v>1000</v>
      </c>
      <c r="T4211" s="22">
        <v>1000</v>
      </c>
      <c r="U4211" s="22">
        <v>1000</v>
      </c>
      <c r="V4211" s="22">
        <v>1000</v>
      </c>
      <c r="W4211" s="22">
        <v>1000</v>
      </c>
      <c r="X4211" s="22">
        <v>1000</v>
      </c>
      <c r="Y4211" s="22">
        <v>1000</v>
      </c>
      <c r="Z4211" s="22">
        <v>1000</v>
      </c>
      <c r="AA4211" s="22">
        <v>1000</v>
      </c>
      <c r="AB4211" s="22">
        <v>1000</v>
      </c>
      <c r="AC4211" s="22">
        <v>1000</v>
      </c>
      <c r="AD4211" s="22">
        <v>1000</v>
      </c>
    </row>
    <row r="4212" spans="1:30" s="1" customFormat="1" ht="15" customHeight="1" x14ac:dyDescent="0.3">
      <c r="A4212" s="21" t="s">
        <v>34</v>
      </c>
      <c r="B4212" s="21" t="s">
        <v>1454</v>
      </c>
      <c r="C4212" s="21" t="s">
        <v>1454</v>
      </c>
      <c r="D4212" s="21" t="s">
        <v>36</v>
      </c>
      <c r="E4212" s="21" t="s">
        <v>109</v>
      </c>
      <c r="F4212" s="21" t="s">
        <v>110</v>
      </c>
      <c r="G4212" s="21" t="s">
        <v>38</v>
      </c>
      <c r="H4212" s="21" t="s">
        <v>1350</v>
      </c>
      <c r="I4212" s="21" t="s">
        <v>561</v>
      </c>
      <c r="J4212" s="21" t="s">
        <v>307</v>
      </c>
      <c r="K4212" s="21" t="s">
        <v>2338</v>
      </c>
      <c r="L4212" s="21" t="s">
        <v>1891</v>
      </c>
      <c r="M4212" s="21" t="s">
        <v>1891</v>
      </c>
      <c r="N4212" s="21" t="s">
        <v>48</v>
      </c>
      <c r="O4212" s="22">
        <v>196</v>
      </c>
      <c r="P4212" s="22">
        <v>8</v>
      </c>
      <c r="Q4212" s="21" t="s">
        <v>519</v>
      </c>
      <c r="R4212" s="103">
        <f t="shared" si="65"/>
        <v>1568</v>
      </c>
      <c r="S4212" s="22">
        <v>224</v>
      </c>
      <c r="T4212" s="22">
        <v>0</v>
      </c>
      <c r="U4212" s="22">
        <v>0</v>
      </c>
      <c r="V4212" s="22">
        <v>224</v>
      </c>
      <c r="W4212" s="22">
        <v>224</v>
      </c>
      <c r="X4212" s="22">
        <v>0</v>
      </c>
      <c r="Y4212" s="22">
        <v>0</v>
      </c>
      <c r="Z4212" s="22">
        <v>0</v>
      </c>
      <c r="AA4212" s="22">
        <v>224</v>
      </c>
      <c r="AB4212" s="22">
        <v>224</v>
      </c>
      <c r="AC4212" s="22">
        <v>224</v>
      </c>
      <c r="AD4212" s="22">
        <v>224</v>
      </c>
    </row>
    <row r="4213" spans="1:30" s="1" customFormat="1" ht="15" customHeight="1" x14ac:dyDescent="0.3">
      <c r="A4213" s="21" t="s">
        <v>34</v>
      </c>
      <c r="B4213" s="21" t="s">
        <v>1454</v>
      </c>
      <c r="C4213" s="21" t="s">
        <v>1454</v>
      </c>
      <c r="D4213" s="21" t="s">
        <v>36</v>
      </c>
      <c r="E4213" s="21" t="s">
        <v>109</v>
      </c>
      <c r="F4213" s="21" t="s">
        <v>110</v>
      </c>
      <c r="G4213" s="21" t="s">
        <v>38</v>
      </c>
      <c r="H4213" s="21" t="s">
        <v>1350</v>
      </c>
      <c r="I4213" s="21" t="s">
        <v>561</v>
      </c>
      <c r="J4213" s="21" t="s">
        <v>316</v>
      </c>
      <c r="K4213" s="21" t="s">
        <v>2339</v>
      </c>
      <c r="L4213" s="21" t="s">
        <v>1891</v>
      </c>
      <c r="M4213" s="21" t="s">
        <v>1891</v>
      </c>
      <c r="N4213" s="21" t="s">
        <v>295</v>
      </c>
      <c r="O4213" s="22">
        <v>12</v>
      </c>
      <c r="P4213" s="22">
        <v>33</v>
      </c>
      <c r="Q4213" s="21" t="s">
        <v>519</v>
      </c>
      <c r="R4213" s="103">
        <f t="shared" si="65"/>
        <v>396</v>
      </c>
      <c r="S4213" s="22">
        <v>33</v>
      </c>
      <c r="T4213" s="22">
        <v>33</v>
      </c>
      <c r="U4213" s="22">
        <v>33</v>
      </c>
      <c r="V4213" s="22">
        <v>33</v>
      </c>
      <c r="W4213" s="22">
        <v>33</v>
      </c>
      <c r="X4213" s="22">
        <v>33</v>
      </c>
      <c r="Y4213" s="22">
        <v>33</v>
      </c>
      <c r="Z4213" s="22">
        <v>33</v>
      </c>
      <c r="AA4213" s="22">
        <v>33</v>
      </c>
      <c r="AB4213" s="22">
        <v>33</v>
      </c>
      <c r="AC4213" s="22">
        <v>33</v>
      </c>
      <c r="AD4213" s="22">
        <v>33</v>
      </c>
    </row>
    <row r="4214" spans="1:30" s="1" customFormat="1" ht="15" customHeight="1" x14ac:dyDescent="0.3">
      <c r="A4214" s="21" t="s">
        <v>34</v>
      </c>
      <c r="B4214" s="21" t="s">
        <v>1454</v>
      </c>
      <c r="C4214" s="21" t="s">
        <v>1454</v>
      </c>
      <c r="D4214" s="21" t="s">
        <v>36</v>
      </c>
      <c r="E4214" s="21" t="s">
        <v>109</v>
      </c>
      <c r="F4214" s="21" t="s">
        <v>110</v>
      </c>
      <c r="G4214" s="21" t="s">
        <v>38</v>
      </c>
      <c r="H4214" s="21" t="s">
        <v>1350</v>
      </c>
      <c r="I4214" s="21" t="s">
        <v>561</v>
      </c>
      <c r="J4214" s="21" t="s">
        <v>328</v>
      </c>
      <c r="K4214" s="21" t="s">
        <v>2340</v>
      </c>
      <c r="L4214" s="21" t="s">
        <v>1891</v>
      </c>
      <c r="M4214" s="21" t="s">
        <v>1891</v>
      </c>
      <c r="N4214" s="21" t="s">
        <v>300</v>
      </c>
      <c r="O4214" s="22">
        <v>4</v>
      </c>
      <c r="P4214" s="22">
        <v>206.25</v>
      </c>
      <c r="Q4214" s="21" t="s">
        <v>519</v>
      </c>
      <c r="R4214" s="103">
        <f t="shared" si="65"/>
        <v>825</v>
      </c>
      <c r="S4214" s="22">
        <v>0</v>
      </c>
      <c r="T4214" s="22">
        <v>165</v>
      </c>
      <c r="U4214" s="22">
        <v>0</v>
      </c>
      <c r="V4214" s="22">
        <v>0</v>
      </c>
      <c r="W4214" s="22">
        <v>165</v>
      </c>
      <c r="X4214" s="22">
        <v>0</v>
      </c>
      <c r="Y4214" s="22">
        <v>0</v>
      </c>
      <c r="Z4214" s="22">
        <v>165</v>
      </c>
      <c r="AA4214" s="22">
        <v>0</v>
      </c>
      <c r="AB4214" s="22">
        <v>0</v>
      </c>
      <c r="AC4214" s="22">
        <v>165</v>
      </c>
      <c r="AD4214" s="22">
        <v>165</v>
      </c>
    </row>
    <row r="4215" spans="1:30" s="1" customFormat="1" ht="15" customHeight="1" x14ac:dyDescent="0.3">
      <c r="A4215" s="21" t="s">
        <v>34</v>
      </c>
      <c r="B4215" s="21" t="s">
        <v>1454</v>
      </c>
      <c r="C4215" s="21" t="s">
        <v>1454</v>
      </c>
      <c r="D4215" s="21" t="s">
        <v>36</v>
      </c>
      <c r="E4215" s="21" t="s">
        <v>109</v>
      </c>
      <c r="F4215" s="21" t="s">
        <v>110</v>
      </c>
      <c r="G4215" s="21" t="s">
        <v>38</v>
      </c>
      <c r="H4215" s="21" t="s">
        <v>1350</v>
      </c>
      <c r="I4215" s="21" t="s">
        <v>561</v>
      </c>
      <c r="J4215" s="21" t="s">
        <v>303</v>
      </c>
      <c r="K4215" s="21" t="s">
        <v>2342</v>
      </c>
      <c r="L4215" s="21" t="s">
        <v>1891</v>
      </c>
      <c r="M4215" s="21" t="s">
        <v>1891</v>
      </c>
      <c r="N4215" s="21" t="s">
        <v>63</v>
      </c>
      <c r="O4215" s="22">
        <v>6</v>
      </c>
      <c r="P4215" s="22">
        <v>45</v>
      </c>
      <c r="Q4215" s="21" t="s">
        <v>519</v>
      </c>
      <c r="R4215" s="103">
        <f t="shared" si="65"/>
        <v>270</v>
      </c>
      <c r="S4215" s="22">
        <v>45</v>
      </c>
      <c r="T4215" s="22">
        <v>0</v>
      </c>
      <c r="U4215" s="22">
        <v>45</v>
      </c>
      <c r="V4215" s="22">
        <v>0</v>
      </c>
      <c r="W4215" s="22">
        <v>45</v>
      </c>
      <c r="X4215" s="22">
        <v>0</v>
      </c>
      <c r="Y4215" s="22">
        <v>0</v>
      </c>
      <c r="Z4215" s="22">
        <v>45</v>
      </c>
      <c r="AA4215" s="22">
        <v>0</v>
      </c>
      <c r="AB4215" s="22">
        <v>45</v>
      </c>
      <c r="AC4215" s="22">
        <v>45</v>
      </c>
      <c r="AD4215" s="22">
        <v>0</v>
      </c>
    </row>
    <row r="4216" spans="1:30" s="1" customFormat="1" ht="15" customHeight="1" x14ac:dyDescent="0.3">
      <c r="A4216" s="21" t="s">
        <v>34</v>
      </c>
      <c r="B4216" s="21" t="s">
        <v>1454</v>
      </c>
      <c r="C4216" s="21" t="s">
        <v>1454</v>
      </c>
      <c r="D4216" s="21" t="s">
        <v>36</v>
      </c>
      <c r="E4216" s="21" t="s">
        <v>109</v>
      </c>
      <c r="F4216" s="21" t="s">
        <v>110</v>
      </c>
      <c r="G4216" s="21" t="s">
        <v>38</v>
      </c>
      <c r="H4216" s="21" t="s">
        <v>1350</v>
      </c>
      <c r="I4216" s="21" t="s">
        <v>561</v>
      </c>
      <c r="J4216" s="21" t="s">
        <v>293</v>
      </c>
      <c r="K4216" s="21" t="s">
        <v>2343</v>
      </c>
      <c r="L4216" s="21" t="s">
        <v>1891</v>
      </c>
      <c r="M4216" s="21" t="s">
        <v>1891</v>
      </c>
      <c r="N4216" s="21" t="s">
        <v>295</v>
      </c>
      <c r="O4216" s="22">
        <v>6</v>
      </c>
      <c r="P4216" s="22">
        <v>429</v>
      </c>
      <c r="Q4216" s="21" t="s">
        <v>519</v>
      </c>
      <c r="R4216" s="103">
        <f t="shared" si="65"/>
        <v>2574</v>
      </c>
      <c r="S4216" s="22">
        <v>429</v>
      </c>
      <c r="T4216" s="22">
        <v>0</v>
      </c>
      <c r="U4216" s="22">
        <v>429</v>
      </c>
      <c r="V4216" s="22">
        <v>0</v>
      </c>
      <c r="W4216" s="22">
        <v>429</v>
      </c>
      <c r="X4216" s="22">
        <v>0</v>
      </c>
      <c r="Y4216" s="22">
        <v>429</v>
      </c>
      <c r="Z4216" s="22">
        <v>0</v>
      </c>
      <c r="AA4216" s="22">
        <v>429</v>
      </c>
      <c r="AB4216" s="22">
        <v>0</v>
      </c>
      <c r="AC4216" s="22">
        <v>429</v>
      </c>
      <c r="AD4216" s="22">
        <v>0</v>
      </c>
    </row>
    <row r="4217" spans="1:30" s="1" customFormat="1" ht="15" customHeight="1" x14ac:dyDescent="0.3">
      <c r="A4217" s="21" t="s">
        <v>34</v>
      </c>
      <c r="B4217" s="21" t="s">
        <v>1454</v>
      </c>
      <c r="C4217" s="21" t="s">
        <v>1454</v>
      </c>
      <c r="D4217" s="21" t="s">
        <v>36</v>
      </c>
      <c r="E4217" s="21" t="s">
        <v>109</v>
      </c>
      <c r="F4217" s="21" t="s">
        <v>110</v>
      </c>
      <c r="G4217" s="21" t="s">
        <v>38</v>
      </c>
      <c r="H4217" s="21" t="s">
        <v>1350</v>
      </c>
      <c r="I4217" s="21" t="s">
        <v>561</v>
      </c>
      <c r="J4217" s="21" t="s">
        <v>309</v>
      </c>
      <c r="K4217" s="21" t="s">
        <v>2344</v>
      </c>
      <c r="L4217" s="21" t="s">
        <v>1891</v>
      </c>
      <c r="M4217" s="21" t="s">
        <v>1891</v>
      </c>
      <c r="N4217" s="21" t="s">
        <v>63</v>
      </c>
      <c r="O4217" s="22">
        <v>12</v>
      </c>
      <c r="P4217" s="22">
        <v>231</v>
      </c>
      <c r="Q4217" s="21" t="s">
        <v>519</v>
      </c>
      <c r="R4217" s="103">
        <f t="shared" si="65"/>
        <v>2772</v>
      </c>
      <c r="S4217" s="22">
        <v>231</v>
      </c>
      <c r="T4217" s="22">
        <v>231</v>
      </c>
      <c r="U4217" s="22">
        <v>231</v>
      </c>
      <c r="V4217" s="22">
        <v>231</v>
      </c>
      <c r="W4217" s="22">
        <v>231</v>
      </c>
      <c r="X4217" s="22">
        <v>231</v>
      </c>
      <c r="Y4217" s="22">
        <v>231</v>
      </c>
      <c r="Z4217" s="22">
        <v>231</v>
      </c>
      <c r="AA4217" s="22">
        <v>231</v>
      </c>
      <c r="AB4217" s="22">
        <v>231</v>
      </c>
      <c r="AC4217" s="22">
        <v>231</v>
      </c>
      <c r="AD4217" s="22">
        <v>231</v>
      </c>
    </row>
    <row r="4218" spans="1:30" s="1" customFormat="1" ht="15" customHeight="1" x14ac:dyDescent="0.3">
      <c r="A4218" s="21" t="s">
        <v>34</v>
      </c>
      <c r="B4218" s="21" t="s">
        <v>1454</v>
      </c>
      <c r="C4218" s="21" t="s">
        <v>1454</v>
      </c>
      <c r="D4218" s="21" t="s">
        <v>36</v>
      </c>
      <c r="E4218" s="21" t="s">
        <v>109</v>
      </c>
      <c r="F4218" s="21" t="s">
        <v>110</v>
      </c>
      <c r="G4218" s="21" t="s">
        <v>38</v>
      </c>
      <c r="H4218" s="21" t="s">
        <v>1350</v>
      </c>
      <c r="I4218" s="21" t="s">
        <v>561</v>
      </c>
      <c r="J4218" s="21" t="s">
        <v>326</v>
      </c>
      <c r="K4218" s="21" t="s">
        <v>2347</v>
      </c>
      <c r="L4218" s="21" t="s">
        <v>1891</v>
      </c>
      <c r="M4218" s="21" t="s">
        <v>1891</v>
      </c>
      <c r="N4218" s="21" t="s">
        <v>300</v>
      </c>
      <c r="O4218" s="22">
        <v>6</v>
      </c>
      <c r="P4218" s="22">
        <v>321</v>
      </c>
      <c r="Q4218" s="21" t="s">
        <v>519</v>
      </c>
      <c r="R4218" s="103">
        <f t="shared" si="65"/>
        <v>1926</v>
      </c>
      <c r="S4218" s="22">
        <v>0</v>
      </c>
      <c r="T4218" s="22">
        <v>321</v>
      </c>
      <c r="U4218" s="22">
        <v>0</v>
      </c>
      <c r="V4218" s="22">
        <v>321</v>
      </c>
      <c r="W4218" s="22">
        <v>0</v>
      </c>
      <c r="X4218" s="22">
        <v>321</v>
      </c>
      <c r="Y4218" s="22">
        <v>0</v>
      </c>
      <c r="Z4218" s="22">
        <v>321</v>
      </c>
      <c r="AA4218" s="22">
        <v>0</v>
      </c>
      <c r="AB4218" s="22">
        <v>321</v>
      </c>
      <c r="AC4218" s="22">
        <v>0</v>
      </c>
      <c r="AD4218" s="22">
        <v>321</v>
      </c>
    </row>
    <row r="4219" spans="1:30" s="1" customFormat="1" ht="15" customHeight="1" x14ac:dyDescent="0.3">
      <c r="A4219" s="21" t="s">
        <v>34</v>
      </c>
      <c r="B4219" s="21" t="s">
        <v>1454</v>
      </c>
      <c r="C4219" s="21" t="s">
        <v>1454</v>
      </c>
      <c r="D4219" s="21" t="s">
        <v>36</v>
      </c>
      <c r="E4219" s="21" t="s">
        <v>148</v>
      </c>
      <c r="F4219" s="21" t="s">
        <v>149</v>
      </c>
      <c r="G4219" s="21" t="s">
        <v>38</v>
      </c>
      <c r="H4219" s="21" t="s">
        <v>1350</v>
      </c>
      <c r="I4219" s="21" t="s">
        <v>561</v>
      </c>
      <c r="J4219" s="21" t="s">
        <v>320</v>
      </c>
      <c r="K4219" s="21" t="s">
        <v>2370</v>
      </c>
      <c r="L4219" s="21" t="s">
        <v>1891</v>
      </c>
      <c r="M4219" s="21" t="s">
        <v>1891</v>
      </c>
      <c r="N4219" s="21" t="s">
        <v>295</v>
      </c>
      <c r="O4219" s="22">
        <v>6</v>
      </c>
      <c r="P4219" s="22">
        <v>171</v>
      </c>
      <c r="Q4219" s="21" t="s">
        <v>519</v>
      </c>
      <c r="R4219" s="103">
        <f t="shared" si="65"/>
        <v>1026</v>
      </c>
      <c r="S4219" s="22">
        <v>170</v>
      </c>
      <c r="T4219" s="22">
        <v>0</v>
      </c>
      <c r="U4219" s="22">
        <v>172</v>
      </c>
      <c r="V4219" s="22">
        <v>0</v>
      </c>
      <c r="W4219" s="22">
        <v>170</v>
      </c>
      <c r="X4219" s="22">
        <v>0</v>
      </c>
      <c r="Y4219" s="22">
        <v>172</v>
      </c>
      <c r="Z4219" s="22">
        <v>0</v>
      </c>
      <c r="AA4219" s="22">
        <v>0</v>
      </c>
      <c r="AB4219" s="22">
        <v>172</v>
      </c>
      <c r="AC4219" s="22">
        <v>0</v>
      </c>
      <c r="AD4219" s="22">
        <v>170</v>
      </c>
    </row>
    <row r="4220" spans="1:30" s="1" customFormat="1" ht="15" customHeight="1" x14ac:dyDescent="0.3">
      <c r="A4220" s="21" t="s">
        <v>34</v>
      </c>
      <c r="B4220" s="21" t="s">
        <v>1454</v>
      </c>
      <c r="C4220" s="21" t="s">
        <v>1454</v>
      </c>
      <c r="D4220" s="21" t="s">
        <v>36</v>
      </c>
      <c r="E4220" s="21" t="s">
        <v>148</v>
      </c>
      <c r="F4220" s="21" t="s">
        <v>149</v>
      </c>
      <c r="G4220" s="21" t="s">
        <v>38</v>
      </c>
      <c r="H4220" s="21" t="s">
        <v>1350</v>
      </c>
      <c r="I4220" s="21" t="s">
        <v>561</v>
      </c>
      <c r="J4220" s="21" t="s">
        <v>316</v>
      </c>
      <c r="K4220" s="21" t="s">
        <v>2339</v>
      </c>
      <c r="L4220" s="21" t="s">
        <v>1891</v>
      </c>
      <c r="M4220" s="21" t="s">
        <v>1891</v>
      </c>
      <c r="N4220" s="21" t="s">
        <v>295</v>
      </c>
      <c r="O4220" s="22">
        <v>10</v>
      </c>
      <c r="P4220" s="22">
        <v>28.7</v>
      </c>
      <c r="Q4220" s="21" t="s">
        <v>519</v>
      </c>
      <c r="R4220" s="103">
        <f t="shared" si="65"/>
        <v>287</v>
      </c>
      <c r="S4220" s="22">
        <v>0</v>
      </c>
      <c r="T4220" s="22">
        <v>41</v>
      </c>
      <c r="U4220" s="22">
        <v>41</v>
      </c>
      <c r="V4220" s="22">
        <v>41</v>
      </c>
      <c r="W4220" s="22">
        <v>0</v>
      </c>
      <c r="X4220" s="22">
        <v>41</v>
      </c>
      <c r="Y4220" s="22">
        <v>41</v>
      </c>
      <c r="Z4220" s="22">
        <v>0</v>
      </c>
      <c r="AA4220" s="22">
        <v>41</v>
      </c>
      <c r="AB4220" s="22">
        <v>0</v>
      </c>
      <c r="AC4220" s="22">
        <v>41</v>
      </c>
      <c r="AD4220" s="22">
        <v>0</v>
      </c>
    </row>
    <row r="4221" spans="1:30" s="1" customFormat="1" ht="15" customHeight="1" x14ac:dyDescent="0.3">
      <c r="A4221" s="21" t="s">
        <v>34</v>
      </c>
      <c r="B4221" s="21" t="s">
        <v>1454</v>
      </c>
      <c r="C4221" s="21" t="s">
        <v>1454</v>
      </c>
      <c r="D4221" s="21" t="s">
        <v>36</v>
      </c>
      <c r="E4221" s="21" t="s">
        <v>148</v>
      </c>
      <c r="F4221" s="21" t="s">
        <v>149</v>
      </c>
      <c r="G4221" s="21" t="s">
        <v>38</v>
      </c>
      <c r="H4221" s="21" t="s">
        <v>1350</v>
      </c>
      <c r="I4221" s="21" t="s">
        <v>561</v>
      </c>
      <c r="J4221" s="21" t="s">
        <v>332</v>
      </c>
      <c r="K4221" s="21" t="s">
        <v>325</v>
      </c>
      <c r="L4221" s="21" t="s">
        <v>1891</v>
      </c>
      <c r="M4221" s="21" t="s">
        <v>1891</v>
      </c>
      <c r="N4221" s="21" t="s">
        <v>63</v>
      </c>
      <c r="O4221" s="22">
        <v>4</v>
      </c>
      <c r="P4221" s="22">
        <v>91.5</v>
      </c>
      <c r="Q4221" s="21" t="s">
        <v>519</v>
      </c>
      <c r="R4221" s="103">
        <f t="shared" si="65"/>
        <v>366</v>
      </c>
      <c r="S4221" s="22">
        <v>122</v>
      </c>
      <c r="T4221" s="22">
        <v>0</v>
      </c>
      <c r="U4221" s="22">
        <v>0</v>
      </c>
      <c r="V4221" s="22">
        <v>0</v>
      </c>
      <c r="W4221" s="22">
        <v>122</v>
      </c>
      <c r="X4221" s="22">
        <v>0</v>
      </c>
      <c r="Y4221" s="22">
        <v>0</v>
      </c>
      <c r="Z4221" s="22">
        <v>0</v>
      </c>
      <c r="AA4221" s="22">
        <v>0</v>
      </c>
      <c r="AB4221" s="22">
        <v>0</v>
      </c>
      <c r="AC4221" s="22">
        <v>0</v>
      </c>
      <c r="AD4221" s="22">
        <v>122</v>
      </c>
    </row>
    <row r="4222" spans="1:30" s="1" customFormat="1" ht="15" customHeight="1" x14ac:dyDescent="0.3">
      <c r="A4222" s="21" t="s">
        <v>34</v>
      </c>
      <c r="B4222" s="21" t="s">
        <v>1454</v>
      </c>
      <c r="C4222" s="21" t="s">
        <v>1454</v>
      </c>
      <c r="D4222" s="21" t="s">
        <v>36</v>
      </c>
      <c r="E4222" s="21" t="s">
        <v>148</v>
      </c>
      <c r="F4222" s="21" t="s">
        <v>149</v>
      </c>
      <c r="G4222" s="21" t="s">
        <v>38</v>
      </c>
      <c r="H4222" s="21" t="s">
        <v>1350</v>
      </c>
      <c r="I4222" s="21" t="s">
        <v>561</v>
      </c>
      <c r="J4222" s="21" t="s">
        <v>303</v>
      </c>
      <c r="K4222" s="21" t="s">
        <v>2342</v>
      </c>
      <c r="L4222" s="21" t="s">
        <v>1891</v>
      </c>
      <c r="M4222" s="21" t="s">
        <v>1891</v>
      </c>
      <c r="N4222" s="21" t="s">
        <v>63</v>
      </c>
      <c r="O4222" s="22">
        <v>4</v>
      </c>
      <c r="P4222" s="22">
        <v>19.75</v>
      </c>
      <c r="Q4222" s="21" t="s">
        <v>519</v>
      </c>
      <c r="R4222" s="103">
        <f t="shared" si="65"/>
        <v>79</v>
      </c>
      <c r="S4222" s="22">
        <v>0</v>
      </c>
      <c r="T4222" s="22">
        <v>0</v>
      </c>
      <c r="U4222" s="22">
        <v>0</v>
      </c>
      <c r="V4222" s="22">
        <v>0</v>
      </c>
      <c r="W4222" s="22">
        <v>0</v>
      </c>
      <c r="X4222" s="22">
        <v>0</v>
      </c>
      <c r="Y4222" s="22">
        <v>0</v>
      </c>
      <c r="Z4222" s="22">
        <v>0</v>
      </c>
      <c r="AA4222" s="22">
        <v>79</v>
      </c>
      <c r="AB4222" s="22">
        <v>0</v>
      </c>
      <c r="AC4222" s="22">
        <v>0</v>
      </c>
      <c r="AD4222" s="22">
        <v>0</v>
      </c>
    </row>
    <row r="4223" spans="1:30" s="1" customFormat="1" ht="15" customHeight="1" x14ac:dyDescent="0.3">
      <c r="A4223" s="21" t="s">
        <v>34</v>
      </c>
      <c r="B4223" s="21" t="s">
        <v>1454</v>
      </c>
      <c r="C4223" s="21" t="s">
        <v>1454</v>
      </c>
      <c r="D4223" s="21" t="s">
        <v>36</v>
      </c>
      <c r="E4223" s="21" t="s">
        <v>194</v>
      </c>
      <c r="F4223" s="21" t="s">
        <v>244</v>
      </c>
      <c r="G4223" s="21" t="s">
        <v>245</v>
      </c>
      <c r="H4223" s="21" t="s">
        <v>1350</v>
      </c>
      <c r="I4223" s="21" t="s">
        <v>561</v>
      </c>
      <c r="J4223" s="21" t="s">
        <v>320</v>
      </c>
      <c r="K4223" s="21" t="s">
        <v>299</v>
      </c>
      <c r="L4223" s="21" t="s">
        <v>1891</v>
      </c>
      <c r="M4223" s="21" t="s">
        <v>1891</v>
      </c>
      <c r="N4223" s="21" t="s">
        <v>295</v>
      </c>
      <c r="O4223" s="22">
        <v>3</v>
      </c>
      <c r="P4223" s="22">
        <v>353</v>
      </c>
      <c r="Q4223" s="21" t="s">
        <v>519</v>
      </c>
      <c r="R4223" s="103">
        <f t="shared" si="65"/>
        <v>1059</v>
      </c>
      <c r="S4223" s="22">
        <v>353</v>
      </c>
      <c r="T4223" s="22">
        <v>0</v>
      </c>
      <c r="U4223" s="22">
        <v>0</v>
      </c>
      <c r="V4223" s="22">
        <v>353</v>
      </c>
      <c r="W4223" s="22">
        <v>0</v>
      </c>
      <c r="X4223" s="22">
        <v>0</v>
      </c>
      <c r="Y4223" s="22">
        <v>353</v>
      </c>
      <c r="Z4223" s="22">
        <v>0</v>
      </c>
      <c r="AA4223" s="22">
        <v>0</v>
      </c>
      <c r="AB4223" s="22">
        <v>0</v>
      </c>
      <c r="AC4223" s="22">
        <v>0</v>
      </c>
      <c r="AD4223" s="22">
        <v>0</v>
      </c>
    </row>
    <row r="4224" spans="1:30" s="1" customFormat="1" ht="15" customHeight="1" x14ac:dyDescent="0.3">
      <c r="A4224" s="21" t="s">
        <v>34</v>
      </c>
      <c r="B4224" s="21" t="s">
        <v>1454</v>
      </c>
      <c r="C4224" s="21" t="s">
        <v>1454</v>
      </c>
      <c r="D4224" s="21" t="s">
        <v>36</v>
      </c>
      <c r="E4224" s="21" t="s">
        <v>194</v>
      </c>
      <c r="F4224" s="21" t="s">
        <v>244</v>
      </c>
      <c r="G4224" s="21" t="s">
        <v>245</v>
      </c>
      <c r="H4224" s="21" t="s">
        <v>1350</v>
      </c>
      <c r="I4224" s="21" t="s">
        <v>561</v>
      </c>
      <c r="J4224" s="21" t="s">
        <v>311</v>
      </c>
      <c r="K4224" s="21" t="s">
        <v>312</v>
      </c>
      <c r="L4224" s="21" t="s">
        <v>1891</v>
      </c>
      <c r="M4224" s="21" t="s">
        <v>1891</v>
      </c>
      <c r="N4224" s="21" t="s">
        <v>313</v>
      </c>
      <c r="O4224" s="22">
        <v>3</v>
      </c>
      <c r="P4224" s="22">
        <v>204</v>
      </c>
      <c r="Q4224" s="21" t="s">
        <v>519</v>
      </c>
      <c r="R4224" s="103">
        <f t="shared" si="65"/>
        <v>612</v>
      </c>
      <c r="S4224" s="22">
        <v>0</v>
      </c>
      <c r="T4224" s="22">
        <v>204</v>
      </c>
      <c r="U4224" s="22">
        <v>0</v>
      </c>
      <c r="V4224" s="22">
        <v>0</v>
      </c>
      <c r="W4224" s="22">
        <v>204</v>
      </c>
      <c r="X4224" s="22">
        <v>0</v>
      </c>
      <c r="Y4224" s="22">
        <v>0</v>
      </c>
      <c r="Z4224" s="22">
        <v>204</v>
      </c>
      <c r="AA4224" s="22">
        <v>0</v>
      </c>
      <c r="AB4224" s="22">
        <v>0</v>
      </c>
      <c r="AC4224" s="22">
        <v>0</v>
      </c>
      <c r="AD4224" s="22">
        <v>0</v>
      </c>
    </row>
    <row r="4225" spans="1:30" s="1" customFormat="1" ht="15" customHeight="1" x14ac:dyDescent="0.3">
      <c r="A4225" s="21" t="s">
        <v>34</v>
      </c>
      <c r="B4225" s="21" t="s">
        <v>1454</v>
      </c>
      <c r="C4225" s="21" t="s">
        <v>1454</v>
      </c>
      <c r="D4225" s="21" t="s">
        <v>36</v>
      </c>
      <c r="E4225" s="21" t="s">
        <v>194</v>
      </c>
      <c r="F4225" s="21" t="s">
        <v>244</v>
      </c>
      <c r="G4225" s="21" t="s">
        <v>245</v>
      </c>
      <c r="H4225" s="21" t="s">
        <v>1350</v>
      </c>
      <c r="I4225" s="21" t="s">
        <v>561</v>
      </c>
      <c r="J4225" s="21" t="s">
        <v>316</v>
      </c>
      <c r="K4225" s="21" t="s">
        <v>317</v>
      </c>
      <c r="L4225" s="21" t="s">
        <v>1891</v>
      </c>
      <c r="M4225" s="21" t="s">
        <v>1891</v>
      </c>
      <c r="N4225" s="21" t="s">
        <v>295</v>
      </c>
      <c r="O4225" s="22">
        <v>5</v>
      </c>
      <c r="P4225" s="22">
        <v>45</v>
      </c>
      <c r="Q4225" s="21" t="s">
        <v>519</v>
      </c>
      <c r="R4225" s="103">
        <f t="shared" si="65"/>
        <v>225</v>
      </c>
      <c r="S4225" s="22">
        <v>0</v>
      </c>
      <c r="T4225" s="22">
        <v>45</v>
      </c>
      <c r="U4225" s="22">
        <v>0</v>
      </c>
      <c r="V4225" s="22">
        <v>45</v>
      </c>
      <c r="W4225" s="22">
        <v>0</v>
      </c>
      <c r="X4225" s="22">
        <v>45</v>
      </c>
      <c r="Y4225" s="22">
        <v>0</v>
      </c>
      <c r="Z4225" s="22">
        <v>45</v>
      </c>
      <c r="AA4225" s="22">
        <v>0</v>
      </c>
      <c r="AB4225" s="22">
        <v>45</v>
      </c>
      <c r="AC4225" s="22">
        <v>0</v>
      </c>
      <c r="AD4225" s="22">
        <v>0</v>
      </c>
    </row>
    <row r="4226" spans="1:30" s="1" customFormat="1" ht="15" customHeight="1" x14ac:dyDescent="0.3">
      <c r="A4226" s="21" t="s">
        <v>34</v>
      </c>
      <c r="B4226" s="21" t="s">
        <v>1454</v>
      </c>
      <c r="C4226" s="21" t="s">
        <v>1454</v>
      </c>
      <c r="D4226" s="21" t="s">
        <v>36</v>
      </c>
      <c r="E4226" s="21" t="s">
        <v>194</v>
      </c>
      <c r="F4226" s="21" t="s">
        <v>244</v>
      </c>
      <c r="G4226" s="21" t="s">
        <v>245</v>
      </c>
      <c r="H4226" s="21" t="s">
        <v>1350</v>
      </c>
      <c r="I4226" s="21" t="s">
        <v>561</v>
      </c>
      <c r="J4226" s="21" t="s">
        <v>851</v>
      </c>
      <c r="K4226" s="21" t="s">
        <v>986</v>
      </c>
      <c r="L4226" s="21" t="s">
        <v>1891</v>
      </c>
      <c r="M4226" s="21" t="s">
        <v>1891</v>
      </c>
      <c r="N4226" s="21" t="s">
        <v>44</v>
      </c>
      <c r="O4226" s="22">
        <v>5</v>
      </c>
      <c r="P4226" s="22">
        <v>125</v>
      </c>
      <c r="Q4226" s="21" t="s">
        <v>519</v>
      </c>
      <c r="R4226" s="103">
        <f t="shared" si="65"/>
        <v>625</v>
      </c>
      <c r="S4226" s="22">
        <v>125</v>
      </c>
      <c r="T4226" s="22">
        <v>0</v>
      </c>
      <c r="U4226" s="22">
        <v>0</v>
      </c>
      <c r="V4226" s="22">
        <v>125</v>
      </c>
      <c r="W4226" s="22">
        <v>0</v>
      </c>
      <c r="X4226" s="22">
        <v>0</v>
      </c>
      <c r="Y4226" s="22">
        <v>125</v>
      </c>
      <c r="Z4226" s="22">
        <v>0</v>
      </c>
      <c r="AA4226" s="22">
        <v>125</v>
      </c>
      <c r="AB4226" s="22">
        <v>0</v>
      </c>
      <c r="AC4226" s="22">
        <v>125</v>
      </c>
      <c r="AD4226" s="22">
        <v>0</v>
      </c>
    </row>
    <row r="4227" spans="1:30" s="1" customFormat="1" ht="15" customHeight="1" x14ac:dyDescent="0.3">
      <c r="A4227" s="21" t="s">
        <v>34</v>
      </c>
      <c r="B4227" s="21" t="s">
        <v>1454</v>
      </c>
      <c r="C4227" s="21" t="s">
        <v>1454</v>
      </c>
      <c r="D4227" s="21" t="s">
        <v>36</v>
      </c>
      <c r="E4227" s="21" t="s">
        <v>194</v>
      </c>
      <c r="F4227" s="21" t="s">
        <v>244</v>
      </c>
      <c r="G4227" s="21" t="s">
        <v>245</v>
      </c>
      <c r="H4227" s="21" t="s">
        <v>1350</v>
      </c>
      <c r="I4227" s="21" t="s">
        <v>561</v>
      </c>
      <c r="J4227" s="21" t="s">
        <v>564</v>
      </c>
      <c r="K4227" s="21" t="s">
        <v>850</v>
      </c>
      <c r="L4227" s="21" t="s">
        <v>1891</v>
      </c>
      <c r="M4227" s="21" t="s">
        <v>1891</v>
      </c>
      <c r="N4227" s="21" t="s">
        <v>63</v>
      </c>
      <c r="O4227" s="22">
        <v>2</v>
      </c>
      <c r="P4227" s="22">
        <v>133</v>
      </c>
      <c r="Q4227" s="21" t="s">
        <v>519</v>
      </c>
      <c r="R4227" s="103">
        <f t="shared" si="65"/>
        <v>266</v>
      </c>
      <c r="S4227" s="22">
        <v>0</v>
      </c>
      <c r="T4227" s="22">
        <v>0</v>
      </c>
      <c r="U4227" s="22">
        <v>133</v>
      </c>
      <c r="V4227" s="22">
        <v>0</v>
      </c>
      <c r="W4227" s="22">
        <v>0</v>
      </c>
      <c r="X4227" s="22">
        <v>0</v>
      </c>
      <c r="Y4227" s="22">
        <v>133</v>
      </c>
      <c r="Z4227" s="22">
        <v>0</v>
      </c>
      <c r="AA4227" s="22">
        <v>0</v>
      </c>
      <c r="AB4227" s="22">
        <v>0</v>
      </c>
      <c r="AC4227" s="22">
        <v>0</v>
      </c>
      <c r="AD4227" s="22">
        <v>0</v>
      </c>
    </row>
    <row r="4228" spans="1:30" s="1" customFormat="1" ht="15" customHeight="1" x14ac:dyDescent="0.3">
      <c r="A4228" s="21" t="s">
        <v>34</v>
      </c>
      <c r="B4228" s="21" t="s">
        <v>1454</v>
      </c>
      <c r="C4228" s="21" t="s">
        <v>1454</v>
      </c>
      <c r="D4228" s="21" t="s">
        <v>36</v>
      </c>
      <c r="E4228" s="21" t="s">
        <v>37</v>
      </c>
      <c r="F4228" s="21" t="s">
        <v>36</v>
      </c>
      <c r="G4228" s="21" t="s">
        <v>38</v>
      </c>
      <c r="H4228" s="21" t="s">
        <v>1350</v>
      </c>
      <c r="I4228" s="21" t="s">
        <v>561</v>
      </c>
      <c r="J4228" s="21" t="s">
        <v>311</v>
      </c>
      <c r="K4228" s="21" t="s">
        <v>312</v>
      </c>
      <c r="L4228" s="21" t="s">
        <v>1891</v>
      </c>
      <c r="M4228" s="21" t="s">
        <v>1891</v>
      </c>
      <c r="N4228" s="21" t="s">
        <v>313</v>
      </c>
      <c r="O4228" s="22">
        <v>3</v>
      </c>
      <c r="P4228" s="22">
        <v>204</v>
      </c>
      <c r="Q4228" s="21" t="s">
        <v>519</v>
      </c>
      <c r="R4228" s="103">
        <f t="shared" si="65"/>
        <v>612</v>
      </c>
      <c r="S4228" s="22">
        <v>0</v>
      </c>
      <c r="T4228" s="22">
        <v>204</v>
      </c>
      <c r="U4228" s="22">
        <v>0</v>
      </c>
      <c r="V4228" s="22">
        <v>0</v>
      </c>
      <c r="W4228" s="22">
        <v>204</v>
      </c>
      <c r="X4228" s="22">
        <v>0</v>
      </c>
      <c r="Y4228" s="22">
        <v>0</v>
      </c>
      <c r="Z4228" s="22">
        <v>204</v>
      </c>
      <c r="AA4228" s="22">
        <v>0</v>
      </c>
      <c r="AB4228" s="22">
        <v>0</v>
      </c>
      <c r="AC4228" s="22">
        <v>0</v>
      </c>
      <c r="AD4228" s="22">
        <v>0</v>
      </c>
    </row>
    <row r="4229" spans="1:30" s="1" customFormat="1" ht="15" customHeight="1" x14ac:dyDescent="0.3">
      <c r="A4229" s="21" t="s">
        <v>34</v>
      </c>
      <c r="B4229" s="21" t="s">
        <v>1454</v>
      </c>
      <c r="C4229" s="21" t="s">
        <v>1454</v>
      </c>
      <c r="D4229" s="21" t="s">
        <v>36</v>
      </c>
      <c r="E4229" s="21" t="s">
        <v>37</v>
      </c>
      <c r="F4229" s="21" t="s">
        <v>36</v>
      </c>
      <c r="G4229" s="21" t="s">
        <v>38</v>
      </c>
      <c r="H4229" s="21" t="s">
        <v>1350</v>
      </c>
      <c r="I4229" s="21" t="s">
        <v>561</v>
      </c>
      <c r="J4229" s="21" t="s">
        <v>316</v>
      </c>
      <c r="K4229" s="21" t="s">
        <v>317</v>
      </c>
      <c r="L4229" s="21" t="s">
        <v>1891</v>
      </c>
      <c r="M4229" s="21" t="s">
        <v>1891</v>
      </c>
      <c r="N4229" s="21" t="s">
        <v>295</v>
      </c>
      <c r="O4229" s="22">
        <v>6</v>
      </c>
      <c r="P4229" s="22">
        <v>45</v>
      </c>
      <c r="Q4229" s="21" t="s">
        <v>519</v>
      </c>
      <c r="R4229" s="103">
        <f t="shared" si="65"/>
        <v>270</v>
      </c>
      <c r="S4229" s="22">
        <v>0</v>
      </c>
      <c r="T4229" s="22">
        <v>45</v>
      </c>
      <c r="U4229" s="22">
        <v>0</v>
      </c>
      <c r="V4229" s="22">
        <v>45</v>
      </c>
      <c r="W4229" s="22">
        <v>0</v>
      </c>
      <c r="X4229" s="22">
        <v>45</v>
      </c>
      <c r="Y4229" s="22">
        <v>0</v>
      </c>
      <c r="Z4229" s="22">
        <v>45</v>
      </c>
      <c r="AA4229" s="22">
        <v>0</v>
      </c>
      <c r="AB4229" s="22">
        <v>45</v>
      </c>
      <c r="AC4229" s="22">
        <v>0</v>
      </c>
      <c r="AD4229" s="22">
        <v>45</v>
      </c>
    </row>
    <row r="4230" spans="1:30" s="1" customFormat="1" ht="15" customHeight="1" x14ac:dyDescent="0.3">
      <c r="A4230" s="21" t="s">
        <v>34</v>
      </c>
      <c r="B4230" s="21" t="s">
        <v>1454</v>
      </c>
      <c r="C4230" s="21" t="s">
        <v>1454</v>
      </c>
      <c r="D4230" s="21" t="s">
        <v>36</v>
      </c>
      <c r="E4230" s="21" t="s">
        <v>37</v>
      </c>
      <c r="F4230" s="21" t="s">
        <v>36</v>
      </c>
      <c r="G4230" s="21" t="s">
        <v>38</v>
      </c>
      <c r="H4230" s="21" t="s">
        <v>1350</v>
      </c>
      <c r="I4230" s="21" t="s">
        <v>561</v>
      </c>
      <c r="J4230" s="21" t="s">
        <v>984</v>
      </c>
      <c r="K4230" s="21" t="s">
        <v>985</v>
      </c>
      <c r="L4230" s="21" t="s">
        <v>1891</v>
      </c>
      <c r="M4230" s="21" t="s">
        <v>1891</v>
      </c>
      <c r="N4230" s="21" t="s">
        <v>48</v>
      </c>
      <c r="O4230" s="22">
        <v>120</v>
      </c>
      <c r="P4230" s="22">
        <v>44</v>
      </c>
      <c r="Q4230" s="21" t="s">
        <v>519</v>
      </c>
      <c r="R4230" s="103">
        <f t="shared" si="65"/>
        <v>5280</v>
      </c>
      <c r="S4230" s="22">
        <v>440</v>
      </c>
      <c r="T4230" s="22">
        <v>440</v>
      </c>
      <c r="U4230" s="22">
        <v>440</v>
      </c>
      <c r="V4230" s="22">
        <v>440</v>
      </c>
      <c r="W4230" s="22">
        <v>440</v>
      </c>
      <c r="X4230" s="22">
        <v>440</v>
      </c>
      <c r="Y4230" s="22">
        <v>440</v>
      </c>
      <c r="Z4230" s="22">
        <v>440</v>
      </c>
      <c r="AA4230" s="22">
        <v>440</v>
      </c>
      <c r="AB4230" s="22">
        <v>440</v>
      </c>
      <c r="AC4230" s="22">
        <v>440</v>
      </c>
      <c r="AD4230" s="22">
        <v>440</v>
      </c>
    </row>
    <row r="4231" spans="1:30" s="1" customFormat="1" ht="15" customHeight="1" x14ac:dyDescent="0.3">
      <c r="A4231" s="21" t="s">
        <v>34</v>
      </c>
      <c r="B4231" s="21" t="s">
        <v>1454</v>
      </c>
      <c r="C4231" s="21" t="s">
        <v>1454</v>
      </c>
      <c r="D4231" s="21" t="s">
        <v>36</v>
      </c>
      <c r="E4231" s="21" t="s">
        <v>37</v>
      </c>
      <c r="F4231" s="21" t="s">
        <v>36</v>
      </c>
      <c r="G4231" s="21" t="s">
        <v>38</v>
      </c>
      <c r="H4231" s="21" t="s">
        <v>1350</v>
      </c>
      <c r="I4231" s="21" t="s">
        <v>561</v>
      </c>
      <c r="J4231" s="21" t="s">
        <v>984</v>
      </c>
      <c r="K4231" s="21" t="s">
        <v>985</v>
      </c>
      <c r="L4231" s="21" t="s">
        <v>1891</v>
      </c>
      <c r="M4231" s="21" t="s">
        <v>1891</v>
      </c>
      <c r="N4231" s="21" t="s">
        <v>48</v>
      </c>
      <c r="O4231" s="22">
        <v>120</v>
      </c>
      <c r="P4231" s="22">
        <v>56</v>
      </c>
      <c r="Q4231" s="21" t="s">
        <v>519</v>
      </c>
      <c r="R4231" s="103">
        <f t="shared" si="65"/>
        <v>6720</v>
      </c>
      <c r="S4231" s="22">
        <v>560</v>
      </c>
      <c r="T4231" s="22">
        <v>560</v>
      </c>
      <c r="U4231" s="22">
        <v>560</v>
      </c>
      <c r="V4231" s="22">
        <v>560</v>
      </c>
      <c r="W4231" s="22">
        <v>560</v>
      </c>
      <c r="X4231" s="22">
        <v>560</v>
      </c>
      <c r="Y4231" s="22">
        <v>560</v>
      </c>
      <c r="Z4231" s="22">
        <v>560</v>
      </c>
      <c r="AA4231" s="22">
        <v>560</v>
      </c>
      <c r="AB4231" s="22">
        <v>560</v>
      </c>
      <c r="AC4231" s="22">
        <v>560</v>
      </c>
      <c r="AD4231" s="22">
        <v>560</v>
      </c>
    </row>
    <row r="4232" spans="1:30" s="1" customFormat="1" ht="15" customHeight="1" x14ac:dyDescent="0.3">
      <c r="A4232" s="21" t="s">
        <v>34</v>
      </c>
      <c r="B4232" s="21" t="s">
        <v>1454</v>
      </c>
      <c r="C4232" s="21" t="s">
        <v>1454</v>
      </c>
      <c r="D4232" s="21" t="s">
        <v>36</v>
      </c>
      <c r="E4232" s="21" t="s">
        <v>37</v>
      </c>
      <c r="F4232" s="21" t="s">
        <v>36</v>
      </c>
      <c r="G4232" s="21" t="s">
        <v>38</v>
      </c>
      <c r="H4232" s="21" t="s">
        <v>1350</v>
      </c>
      <c r="I4232" s="21" t="s">
        <v>561</v>
      </c>
      <c r="J4232" s="21" t="s">
        <v>851</v>
      </c>
      <c r="K4232" s="21" t="s">
        <v>986</v>
      </c>
      <c r="L4232" s="21" t="s">
        <v>1891</v>
      </c>
      <c r="M4232" s="21" t="s">
        <v>1891</v>
      </c>
      <c r="N4232" s="21" t="s">
        <v>44</v>
      </c>
      <c r="O4232" s="22">
        <v>5</v>
      </c>
      <c r="P4232" s="22">
        <v>150</v>
      </c>
      <c r="Q4232" s="21" t="s">
        <v>519</v>
      </c>
      <c r="R4232" s="103">
        <f t="shared" si="65"/>
        <v>750</v>
      </c>
      <c r="S4232" s="22">
        <v>125</v>
      </c>
      <c r="T4232" s="22">
        <v>0</v>
      </c>
      <c r="U4232" s="22">
        <v>125</v>
      </c>
      <c r="V4232" s="22">
        <v>0</v>
      </c>
      <c r="W4232" s="22">
        <v>125</v>
      </c>
      <c r="X4232" s="22">
        <v>0</v>
      </c>
      <c r="Y4232" s="22">
        <v>125</v>
      </c>
      <c r="Z4232" s="22">
        <v>0</v>
      </c>
      <c r="AA4232" s="22">
        <v>125</v>
      </c>
      <c r="AB4232" s="22">
        <v>0</v>
      </c>
      <c r="AC4232" s="22">
        <v>125</v>
      </c>
      <c r="AD4232" s="22">
        <v>0</v>
      </c>
    </row>
    <row r="4233" spans="1:30" s="1" customFormat="1" ht="15" customHeight="1" x14ac:dyDescent="0.3">
      <c r="A4233" s="21" t="s">
        <v>34</v>
      </c>
      <c r="B4233" s="21" t="s">
        <v>1454</v>
      </c>
      <c r="C4233" s="21" t="s">
        <v>1454</v>
      </c>
      <c r="D4233" s="21" t="s">
        <v>36</v>
      </c>
      <c r="E4233" s="21" t="s">
        <v>37</v>
      </c>
      <c r="F4233" s="21" t="s">
        <v>36</v>
      </c>
      <c r="G4233" s="21" t="s">
        <v>38</v>
      </c>
      <c r="H4233" s="21" t="s">
        <v>1350</v>
      </c>
      <c r="I4233" s="21" t="s">
        <v>561</v>
      </c>
      <c r="J4233" s="21" t="s">
        <v>564</v>
      </c>
      <c r="K4233" s="21" t="s">
        <v>850</v>
      </c>
      <c r="L4233" s="21" t="s">
        <v>1891</v>
      </c>
      <c r="M4233" s="21" t="s">
        <v>1891</v>
      </c>
      <c r="N4233" s="21" t="s">
        <v>63</v>
      </c>
      <c r="O4233" s="22">
        <v>3</v>
      </c>
      <c r="P4233" s="22">
        <v>133</v>
      </c>
      <c r="Q4233" s="21" t="s">
        <v>519</v>
      </c>
      <c r="R4233" s="103">
        <f t="shared" si="65"/>
        <v>399</v>
      </c>
      <c r="S4233" s="22">
        <v>133</v>
      </c>
      <c r="T4233" s="22">
        <v>0</v>
      </c>
      <c r="U4233" s="22">
        <v>0</v>
      </c>
      <c r="V4233" s="22">
        <v>0</v>
      </c>
      <c r="W4233" s="22">
        <v>0</v>
      </c>
      <c r="X4233" s="22">
        <v>0</v>
      </c>
      <c r="Y4233" s="22">
        <v>133</v>
      </c>
      <c r="Z4233" s="22">
        <v>0</v>
      </c>
      <c r="AA4233" s="22">
        <v>0</v>
      </c>
      <c r="AB4233" s="22">
        <v>133</v>
      </c>
      <c r="AC4233" s="22">
        <v>0</v>
      </c>
      <c r="AD4233" s="22">
        <v>0</v>
      </c>
    </row>
    <row r="4234" spans="1:30" s="1" customFormat="1" ht="15" customHeight="1" x14ac:dyDescent="0.3">
      <c r="A4234" s="21" t="s">
        <v>34</v>
      </c>
      <c r="B4234" s="21" t="s">
        <v>1454</v>
      </c>
      <c r="C4234" s="21" t="s">
        <v>1454</v>
      </c>
      <c r="D4234" s="21" t="s">
        <v>36</v>
      </c>
      <c r="E4234" s="21" t="s">
        <v>194</v>
      </c>
      <c r="F4234" s="21" t="s">
        <v>244</v>
      </c>
      <c r="G4234" s="21" t="s">
        <v>245</v>
      </c>
      <c r="H4234" s="21" t="s">
        <v>1433</v>
      </c>
      <c r="I4234" s="21" t="s">
        <v>1280</v>
      </c>
      <c r="J4234" s="21" t="s">
        <v>364</v>
      </c>
      <c r="K4234" s="21" t="s">
        <v>365</v>
      </c>
      <c r="L4234" s="21" t="s">
        <v>1891</v>
      </c>
      <c r="M4234" s="21" t="s">
        <v>1891</v>
      </c>
      <c r="N4234" s="21" t="s">
        <v>48</v>
      </c>
      <c r="O4234" s="22">
        <v>1</v>
      </c>
      <c r="P4234" s="22">
        <v>204</v>
      </c>
      <c r="Q4234" s="21" t="s">
        <v>519</v>
      </c>
      <c r="R4234" s="103">
        <f t="shared" si="65"/>
        <v>204</v>
      </c>
      <c r="S4234" s="22">
        <v>0</v>
      </c>
      <c r="T4234" s="22">
        <v>0</v>
      </c>
      <c r="U4234" s="22">
        <v>0</v>
      </c>
      <c r="V4234" s="22">
        <v>204</v>
      </c>
      <c r="W4234" s="22">
        <v>0</v>
      </c>
      <c r="X4234" s="22">
        <v>0</v>
      </c>
      <c r="Y4234" s="22">
        <v>0</v>
      </c>
      <c r="Z4234" s="22">
        <v>0</v>
      </c>
      <c r="AA4234" s="22">
        <v>0</v>
      </c>
      <c r="AB4234" s="22">
        <v>0</v>
      </c>
      <c r="AC4234" s="22">
        <v>0</v>
      </c>
      <c r="AD4234" s="22">
        <v>0</v>
      </c>
    </row>
    <row r="4235" spans="1:30" s="1" customFormat="1" ht="15" customHeight="1" x14ac:dyDescent="0.3">
      <c r="A4235" s="21" t="s">
        <v>34</v>
      </c>
      <c r="B4235" s="21" t="s">
        <v>1454</v>
      </c>
      <c r="C4235" s="21" t="s">
        <v>1454</v>
      </c>
      <c r="D4235" s="21" t="s">
        <v>36</v>
      </c>
      <c r="E4235" s="21" t="s">
        <v>194</v>
      </c>
      <c r="F4235" s="21" t="s">
        <v>244</v>
      </c>
      <c r="G4235" s="21" t="s">
        <v>245</v>
      </c>
      <c r="H4235" s="21" t="s">
        <v>1433</v>
      </c>
      <c r="I4235" s="21" t="s">
        <v>1280</v>
      </c>
      <c r="J4235" s="21" t="s">
        <v>353</v>
      </c>
      <c r="K4235" s="21" t="s">
        <v>354</v>
      </c>
      <c r="L4235" s="21" t="s">
        <v>1891</v>
      </c>
      <c r="M4235" s="21" t="s">
        <v>1891</v>
      </c>
      <c r="N4235" s="21" t="s">
        <v>48</v>
      </c>
      <c r="O4235" s="22">
        <v>1</v>
      </c>
      <c r="P4235" s="22">
        <v>134</v>
      </c>
      <c r="Q4235" s="21" t="s">
        <v>519</v>
      </c>
      <c r="R4235" s="103">
        <f t="shared" si="65"/>
        <v>134</v>
      </c>
      <c r="S4235" s="22">
        <v>0</v>
      </c>
      <c r="T4235" s="22">
        <v>0</v>
      </c>
      <c r="U4235" s="22">
        <v>134</v>
      </c>
      <c r="V4235" s="22">
        <v>0</v>
      </c>
      <c r="W4235" s="22">
        <v>0</v>
      </c>
      <c r="X4235" s="22">
        <v>0</v>
      </c>
      <c r="Y4235" s="22">
        <v>0</v>
      </c>
      <c r="Z4235" s="22">
        <v>0</v>
      </c>
      <c r="AA4235" s="22">
        <v>0</v>
      </c>
      <c r="AB4235" s="22">
        <v>0</v>
      </c>
      <c r="AC4235" s="22">
        <v>0</v>
      </c>
      <c r="AD4235" s="22">
        <v>0</v>
      </c>
    </row>
    <row r="4236" spans="1:30" s="1" customFormat="1" ht="15" customHeight="1" x14ac:dyDescent="0.3">
      <c r="A4236" s="21" t="s">
        <v>34</v>
      </c>
      <c r="B4236" s="21" t="s">
        <v>1454</v>
      </c>
      <c r="C4236" s="21" t="s">
        <v>1454</v>
      </c>
      <c r="D4236" s="21" t="s">
        <v>36</v>
      </c>
      <c r="E4236" s="21" t="s">
        <v>37</v>
      </c>
      <c r="F4236" s="21" t="s">
        <v>36</v>
      </c>
      <c r="G4236" s="21" t="s">
        <v>38</v>
      </c>
      <c r="H4236" s="21" t="s">
        <v>1433</v>
      </c>
      <c r="I4236" s="21" t="s">
        <v>1280</v>
      </c>
      <c r="J4236" s="21" t="s">
        <v>364</v>
      </c>
      <c r="K4236" s="21" t="s">
        <v>365</v>
      </c>
      <c r="L4236" s="21" t="s">
        <v>1891</v>
      </c>
      <c r="M4236" s="21" t="s">
        <v>1891</v>
      </c>
      <c r="N4236" s="21" t="s">
        <v>48</v>
      </c>
      <c r="O4236" s="22">
        <v>2</v>
      </c>
      <c r="P4236" s="22">
        <v>102</v>
      </c>
      <c r="Q4236" s="21" t="s">
        <v>519</v>
      </c>
      <c r="R4236" s="103">
        <f t="shared" ref="R4236:R4299" si="66">SUM(S4236:AD4236)</f>
        <v>204</v>
      </c>
      <c r="S4236" s="22">
        <v>0</v>
      </c>
      <c r="T4236" s="22">
        <v>102</v>
      </c>
      <c r="U4236" s="22">
        <v>0</v>
      </c>
      <c r="V4236" s="22">
        <v>102</v>
      </c>
      <c r="W4236" s="22">
        <v>0</v>
      </c>
      <c r="X4236" s="22">
        <v>0</v>
      </c>
      <c r="Y4236" s="22">
        <v>0</v>
      </c>
      <c r="Z4236" s="22">
        <v>0</v>
      </c>
      <c r="AA4236" s="22">
        <v>0</v>
      </c>
      <c r="AB4236" s="22">
        <v>0</v>
      </c>
      <c r="AC4236" s="22">
        <v>0</v>
      </c>
      <c r="AD4236" s="22">
        <v>0</v>
      </c>
    </row>
    <row r="4237" spans="1:30" s="1" customFormat="1" ht="15" customHeight="1" x14ac:dyDescent="0.3">
      <c r="A4237" s="21" t="s">
        <v>34</v>
      </c>
      <c r="B4237" s="21" t="s">
        <v>1454</v>
      </c>
      <c r="C4237" s="21" t="s">
        <v>1454</v>
      </c>
      <c r="D4237" s="21" t="s">
        <v>36</v>
      </c>
      <c r="E4237" s="21" t="s">
        <v>37</v>
      </c>
      <c r="F4237" s="21" t="s">
        <v>36</v>
      </c>
      <c r="G4237" s="21" t="s">
        <v>38</v>
      </c>
      <c r="H4237" s="21" t="s">
        <v>1433</v>
      </c>
      <c r="I4237" s="21" t="s">
        <v>1280</v>
      </c>
      <c r="J4237" s="21" t="s">
        <v>353</v>
      </c>
      <c r="K4237" s="21" t="s">
        <v>354</v>
      </c>
      <c r="L4237" s="21" t="s">
        <v>1891</v>
      </c>
      <c r="M4237" s="21" t="s">
        <v>1891</v>
      </c>
      <c r="N4237" s="21" t="s">
        <v>48</v>
      </c>
      <c r="O4237" s="22">
        <v>2</v>
      </c>
      <c r="P4237" s="22">
        <v>134</v>
      </c>
      <c r="Q4237" s="21" t="s">
        <v>519</v>
      </c>
      <c r="R4237" s="103">
        <f t="shared" si="66"/>
        <v>268</v>
      </c>
      <c r="S4237" s="22">
        <v>0</v>
      </c>
      <c r="T4237" s="22">
        <v>134</v>
      </c>
      <c r="U4237" s="22">
        <v>0</v>
      </c>
      <c r="V4237" s="22">
        <v>134</v>
      </c>
      <c r="W4237" s="22">
        <v>0</v>
      </c>
      <c r="X4237" s="22">
        <v>0</v>
      </c>
      <c r="Y4237" s="22">
        <v>0</v>
      </c>
      <c r="Z4237" s="22">
        <v>0</v>
      </c>
      <c r="AA4237" s="22">
        <v>0</v>
      </c>
      <c r="AB4237" s="22">
        <v>0</v>
      </c>
      <c r="AC4237" s="22">
        <v>0</v>
      </c>
      <c r="AD4237" s="22">
        <v>0</v>
      </c>
    </row>
    <row r="4238" spans="1:30" s="1" customFormat="1" ht="15" customHeight="1" x14ac:dyDescent="0.3">
      <c r="A4238" s="21" t="s">
        <v>34</v>
      </c>
      <c r="B4238" s="21" t="s">
        <v>1454</v>
      </c>
      <c r="C4238" s="21" t="s">
        <v>1454</v>
      </c>
      <c r="D4238" s="21" t="s">
        <v>36</v>
      </c>
      <c r="E4238" s="21" t="s">
        <v>148</v>
      </c>
      <c r="F4238" s="21" t="s">
        <v>149</v>
      </c>
      <c r="G4238" s="21" t="s">
        <v>38</v>
      </c>
      <c r="H4238" s="21" t="s">
        <v>1494</v>
      </c>
      <c r="I4238" s="21" t="s">
        <v>1756</v>
      </c>
      <c r="J4238" s="21" t="s">
        <v>1562</v>
      </c>
      <c r="K4238" s="21" t="s">
        <v>2368</v>
      </c>
      <c r="L4238" s="21" t="s">
        <v>1891</v>
      </c>
      <c r="M4238" s="21" t="s">
        <v>1891</v>
      </c>
      <c r="N4238" s="21" t="s">
        <v>48</v>
      </c>
      <c r="O4238" s="22">
        <v>2</v>
      </c>
      <c r="P4238" s="22">
        <v>135</v>
      </c>
      <c r="Q4238" s="21" t="s">
        <v>519</v>
      </c>
      <c r="R4238" s="103">
        <f t="shared" si="66"/>
        <v>270</v>
      </c>
      <c r="S4238" s="22">
        <v>0</v>
      </c>
      <c r="T4238" s="22">
        <v>135</v>
      </c>
      <c r="U4238" s="22">
        <v>0</v>
      </c>
      <c r="V4238" s="22">
        <v>0</v>
      </c>
      <c r="W4238" s="22">
        <v>0</v>
      </c>
      <c r="X4238" s="22">
        <v>135</v>
      </c>
      <c r="Y4238" s="22">
        <v>0</v>
      </c>
      <c r="Z4238" s="22">
        <v>0</v>
      </c>
      <c r="AA4238" s="22">
        <v>0</v>
      </c>
      <c r="AB4238" s="22">
        <v>0</v>
      </c>
      <c r="AC4238" s="22">
        <v>0</v>
      </c>
      <c r="AD4238" s="22">
        <v>0</v>
      </c>
    </row>
    <row r="4239" spans="1:30" s="1" customFormat="1" ht="15" customHeight="1" x14ac:dyDescent="0.3">
      <c r="A4239" s="21" t="s">
        <v>34</v>
      </c>
      <c r="B4239" s="21" t="s">
        <v>1454</v>
      </c>
      <c r="C4239" s="21" t="s">
        <v>1454</v>
      </c>
      <c r="D4239" s="21" t="s">
        <v>36</v>
      </c>
      <c r="E4239" s="21" t="s">
        <v>194</v>
      </c>
      <c r="F4239" s="21" t="s">
        <v>244</v>
      </c>
      <c r="G4239" s="21" t="s">
        <v>245</v>
      </c>
      <c r="H4239" s="21" t="s">
        <v>766</v>
      </c>
      <c r="I4239" s="21" t="s">
        <v>1390</v>
      </c>
      <c r="J4239" s="21" t="s">
        <v>400</v>
      </c>
      <c r="K4239" s="21" t="s">
        <v>406</v>
      </c>
      <c r="L4239" s="21" t="s">
        <v>1891</v>
      </c>
      <c r="M4239" s="21" t="s">
        <v>1891</v>
      </c>
      <c r="N4239" s="21" t="s">
        <v>48</v>
      </c>
      <c r="O4239" s="22">
        <v>200</v>
      </c>
      <c r="P4239" s="22">
        <v>3.76</v>
      </c>
      <c r="Q4239" s="21" t="s">
        <v>519</v>
      </c>
      <c r="R4239" s="103">
        <f t="shared" si="66"/>
        <v>752</v>
      </c>
      <c r="S4239" s="22">
        <v>0</v>
      </c>
      <c r="T4239" s="22">
        <v>188</v>
      </c>
      <c r="U4239" s="22">
        <v>188</v>
      </c>
      <c r="V4239" s="22">
        <v>188</v>
      </c>
      <c r="W4239" s="22">
        <v>188</v>
      </c>
      <c r="X4239" s="22">
        <v>0</v>
      </c>
      <c r="Y4239" s="22">
        <v>0</v>
      </c>
      <c r="Z4239" s="22">
        <v>0</v>
      </c>
      <c r="AA4239" s="22">
        <v>0</v>
      </c>
      <c r="AB4239" s="22">
        <v>0</v>
      </c>
      <c r="AC4239" s="22">
        <v>0</v>
      </c>
      <c r="AD4239" s="22">
        <v>0</v>
      </c>
    </row>
    <row r="4240" spans="1:30" s="1" customFormat="1" ht="15" customHeight="1" x14ac:dyDescent="0.3">
      <c r="A4240" s="21" t="s">
        <v>34</v>
      </c>
      <c r="B4240" s="21" t="s">
        <v>1454</v>
      </c>
      <c r="C4240" s="21" t="s">
        <v>1454</v>
      </c>
      <c r="D4240" s="21" t="s">
        <v>36</v>
      </c>
      <c r="E4240" s="21" t="s">
        <v>194</v>
      </c>
      <c r="F4240" s="21" t="s">
        <v>244</v>
      </c>
      <c r="G4240" s="21" t="s">
        <v>245</v>
      </c>
      <c r="H4240" s="21" t="s">
        <v>766</v>
      </c>
      <c r="I4240" s="21" t="s">
        <v>1390</v>
      </c>
      <c r="J4240" s="21" t="s">
        <v>407</v>
      </c>
      <c r="K4240" s="21" t="s">
        <v>401</v>
      </c>
      <c r="L4240" s="21" t="s">
        <v>1891</v>
      </c>
      <c r="M4240" s="21" t="s">
        <v>1891</v>
      </c>
      <c r="N4240" s="21" t="s">
        <v>48</v>
      </c>
      <c r="O4240" s="22">
        <v>50</v>
      </c>
      <c r="P4240" s="22">
        <v>52.2</v>
      </c>
      <c r="Q4240" s="21" t="s">
        <v>519</v>
      </c>
      <c r="R4240" s="103">
        <f t="shared" si="66"/>
        <v>2610</v>
      </c>
      <c r="S4240" s="22">
        <v>522</v>
      </c>
      <c r="T4240" s="22">
        <v>522</v>
      </c>
      <c r="U4240" s="22">
        <v>522</v>
      </c>
      <c r="V4240" s="22">
        <v>522</v>
      </c>
      <c r="W4240" s="22">
        <v>522</v>
      </c>
      <c r="X4240" s="22">
        <v>0</v>
      </c>
      <c r="Y4240" s="22">
        <v>0</v>
      </c>
      <c r="Z4240" s="22">
        <v>0</v>
      </c>
      <c r="AA4240" s="22">
        <v>0</v>
      </c>
      <c r="AB4240" s="22">
        <v>0</v>
      </c>
      <c r="AC4240" s="22">
        <v>0</v>
      </c>
      <c r="AD4240" s="22">
        <v>0</v>
      </c>
    </row>
    <row r="4241" spans="1:30" s="1" customFormat="1" ht="15" customHeight="1" x14ac:dyDescent="0.3">
      <c r="A4241" s="21" t="s">
        <v>34</v>
      </c>
      <c r="B4241" s="21" t="s">
        <v>1454</v>
      </c>
      <c r="C4241" s="21" t="s">
        <v>1454</v>
      </c>
      <c r="D4241" s="21" t="s">
        <v>36</v>
      </c>
      <c r="E4241" s="21" t="s">
        <v>37</v>
      </c>
      <c r="F4241" s="21" t="s">
        <v>36</v>
      </c>
      <c r="G4241" s="21" t="s">
        <v>38</v>
      </c>
      <c r="H4241" s="21" t="s">
        <v>766</v>
      </c>
      <c r="I4241" s="21" t="s">
        <v>1390</v>
      </c>
      <c r="J4241" s="21" t="s">
        <v>400</v>
      </c>
      <c r="K4241" s="21" t="s">
        <v>406</v>
      </c>
      <c r="L4241" s="21" t="s">
        <v>1891</v>
      </c>
      <c r="M4241" s="21" t="s">
        <v>1891</v>
      </c>
      <c r="N4241" s="21" t="s">
        <v>48</v>
      </c>
      <c r="O4241" s="22">
        <v>150</v>
      </c>
      <c r="P4241" s="22">
        <v>3.76</v>
      </c>
      <c r="Q4241" s="21" t="s">
        <v>519</v>
      </c>
      <c r="R4241" s="103">
        <f t="shared" si="66"/>
        <v>564</v>
      </c>
      <c r="S4241" s="22">
        <v>0</v>
      </c>
      <c r="T4241" s="22">
        <v>188</v>
      </c>
      <c r="U4241" s="22">
        <v>0</v>
      </c>
      <c r="V4241" s="22">
        <v>188</v>
      </c>
      <c r="W4241" s="22">
        <v>0</v>
      </c>
      <c r="X4241" s="22">
        <v>0</v>
      </c>
      <c r="Y4241" s="22">
        <v>188</v>
      </c>
      <c r="Z4241" s="22">
        <v>0</v>
      </c>
      <c r="AA4241" s="22">
        <v>0</v>
      </c>
      <c r="AB4241" s="22">
        <v>0</v>
      </c>
      <c r="AC4241" s="22">
        <v>0</v>
      </c>
      <c r="AD4241" s="22">
        <v>0</v>
      </c>
    </row>
    <row r="4242" spans="1:30" s="1" customFormat="1" ht="15" customHeight="1" x14ac:dyDescent="0.3">
      <c r="A4242" s="21" t="s">
        <v>34</v>
      </c>
      <c r="B4242" s="21" t="s">
        <v>1454</v>
      </c>
      <c r="C4242" s="21" t="s">
        <v>1454</v>
      </c>
      <c r="D4242" s="21" t="s">
        <v>36</v>
      </c>
      <c r="E4242" s="21" t="s">
        <v>37</v>
      </c>
      <c r="F4242" s="21" t="s">
        <v>36</v>
      </c>
      <c r="G4242" s="21" t="s">
        <v>38</v>
      </c>
      <c r="H4242" s="21" t="s">
        <v>766</v>
      </c>
      <c r="I4242" s="21" t="s">
        <v>1390</v>
      </c>
      <c r="J4242" s="21" t="s">
        <v>407</v>
      </c>
      <c r="K4242" s="21" t="s">
        <v>401</v>
      </c>
      <c r="L4242" s="21" t="s">
        <v>1891</v>
      </c>
      <c r="M4242" s="21" t="s">
        <v>1891</v>
      </c>
      <c r="N4242" s="21" t="s">
        <v>48</v>
      </c>
      <c r="O4242" s="22">
        <v>50</v>
      </c>
      <c r="P4242" s="22">
        <v>52.2</v>
      </c>
      <c r="Q4242" s="21" t="s">
        <v>519</v>
      </c>
      <c r="R4242" s="103">
        <f t="shared" si="66"/>
        <v>2610</v>
      </c>
      <c r="S4242" s="22">
        <v>0</v>
      </c>
      <c r="T4242" s="22">
        <v>522</v>
      </c>
      <c r="U4242" s="22">
        <v>0</v>
      </c>
      <c r="V4242" s="22">
        <v>522</v>
      </c>
      <c r="W4242" s="22">
        <v>0</v>
      </c>
      <c r="X4242" s="22">
        <v>522</v>
      </c>
      <c r="Y4242" s="22">
        <v>0</v>
      </c>
      <c r="Z4242" s="22">
        <v>522</v>
      </c>
      <c r="AA4242" s="22">
        <v>0</v>
      </c>
      <c r="AB4242" s="22">
        <v>522</v>
      </c>
      <c r="AC4242" s="22">
        <v>0</v>
      </c>
      <c r="AD4242" s="22">
        <v>0</v>
      </c>
    </row>
    <row r="4243" spans="1:30" s="1" customFormat="1" ht="15" customHeight="1" x14ac:dyDescent="0.3">
      <c r="A4243" s="21" t="s">
        <v>34</v>
      </c>
      <c r="B4243" s="21" t="s">
        <v>1454</v>
      </c>
      <c r="C4243" s="21" t="s">
        <v>1454</v>
      </c>
      <c r="D4243" s="21" t="s">
        <v>36</v>
      </c>
      <c r="E4243" s="21" t="s">
        <v>194</v>
      </c>
      <c r="F4243" s="21" t="s">
        <v>244</v>
      </c>
      <c r="G4243" s="21" t="s">
        <v>245</v>
      </c>
      <c r="H4243" s="21" t="s">
        <v>1495</v>
      </c>
      <c r="I4243" s="21" t="s">
        <v>412</v>
      </c>
      <c r="J4243" s="21" t="s">
        <v>409</v>
      </c>
      <c r="K4243" s="21" t="s">
        <v>415</v>
      </c>
      <c r="L4243" s="21" t="s">
        <v>1769</v>
      </c>
      <c r="M4243" s="21" t="s">
        <v>43</v>
      </c>
      <c r="N4243" s="21" t="s">
        <v>335</v>
      </c>
      <c r="O4243" s="22">
        <v>11</v>
      </c>
      <c r="P4243" s="22">
        <v>874</v>
      </c>
      <c r="Q4243" s="21" t="s">
        <v>519</v>
      </c>
      <c r="R4243" s="103">
        <f t="shared" si="66"/>
        <v>9614</v>
      </c>
      <c r="S4243" s="22">
        <v>874</v>
      </c>
      <c r="T4243" s="22">
        <v>874</v>
      </c>
      <c r="U4243" s="22">
        <v>874</v>
      </c>
      <c r="V4243" s="22">
        <v>874</v>
      </c>
      <c r="W4243" s="22">
        <v>0</v>
      </c>
      <c r="X4243" s="22">
        <v>874</v>
      </c>
      <c r="Y4243" s="22">
        <v>874</v>
      </c>
      <c r="Z4243" s="22">
        <v>874</v>
      </c>
      <c r="AA4243" s="22">
        <v>874</v>
      </c>
      <c r="AB4243" s="22">
        <v>874</v>
      </c>
      <c r="AC4243" s="22">
        <v>874</v>
      </c>
      <c r="AD4243" s="22">
        <v>874</v>
      </c>
    </row>
    <row r="4244" spans="1:30" s="1" customFormat="1" ht="15" customHeight="1" x14ac:dyDescent="0.3">
      <c r="A4244" s="21" t="s">
        <v>34</v>
      </c>
      <c r="B4244" s="21" t="s">
        <v>1454</v>
      </c>
      <c r="C4244" s="21" t="s">
        <v>1454</v>
      </c>
      <c r="D4244" s="21" t="s">
        <v>36</v>
      </c>
      <c r="E4244" s="21" t="s">
        <v>246</v>
      </c>
      <c r="F4244" s="21" t="s">
        <v>36</v>
      </c>
      <c r="G4244" s="21" t="s">
        <v>38</v>
      </c>
      <c r="H4244" s="21" t="s">
        <v>1496</v>
      </c>
      <c r="I4244" s="21" t="s">
        <v>412</v>
      </c>
      <c r="J4244" s="21" t="s">
        <v>413</v>
      </c>
      <c r="K4244" s="21" t="s">
        <v>415</v>
      </c>
      <c r="L4244" s="21" t="s">
        <v>1769</v>
      </c>
      <c r="M4244" s="21" t="s">
        <v>43</v>
      </c>
      <c r="N4244" s="21" t="s">
        <v>335</v>
      </c>
      <c r="O4244" s="22">
        <v>12</v>
      </c>
      <c r="P4244" s="22">
        <v>4000</v>
      </c>
      <c r="Q4244" s="21" t="s">
        <v>519</v>
      </c>
      <c r="R4244" s="103">
        <f t="shared" si="66"/>
        <v>48000</v>
      </c>
      <c r="S4244" s="22">
        <v>4000</v>
      </c>
      <c r="T4244" s="22">
        <v>4000</v>
      </c>
      <c r="U4244" s="22">
        <v>4000</v>
      </c>
      <c r="V4244" s="22">
        <v>4000</v>
      </c>
      <c r="W4244" s="22">
        <v>4000</v>
      </c>
      <c r="X4244" s="22">
        <v>4000</v>
      </c>
      <c r="Y4244" s="22">
        <v>4000</v>
      </c>
      <c r="Z4244" s="22">
        <v>4000</v>
      </c>
      <c r="AA4244" s="22">
        <v>4000</v>
      </c>
      <c r="AB4244" s="22">
        <v>4000</v>
      </c>
      <c r="AC4244" s="22">
        <v>4000</v>
      </c>
      <c r="AD4244" s="22">
        <v>4000</v>
      </c>
    </row>
    <row r="4245" spans="1:30" s="1" customFormat="1" ht="15" customHeight="1" x14ac:dyDescent="0.3">
      <c r="A4245" s="21" t="s">
        <v>34</v>
      </c>
      <c r="B4245" s="21" t="s">
        <v>1454</v>
      </c>
      <c r="C4245" s="21" t="s">
        <v>1454</v>
      </c>
      <c r="D4245" s="21" t="s">
        <v>36</v>
      </c>
      <c r="E4245" s="21" t="s">
        <v>246</v>
      </c>
      <c r="F4245" s="21" t="s">
        <v>36</v>
      </c>
      <c r="G4245" s="21" t="s">
        <v>38</v>
      </c>
      <c r="H4245" s="21" t="s">
        <v>1712</v>
      </c>
      <c r="I4245" s="21" t="s">
        <v>2293</v>
      </c>
      <c r="J4245" s="21" t="s">
        <v>2294</v>
      </c>
      <c r="K4245" s="21" t="s">
        <v>2295</v>
      </c>
      <c r="L4245" s="21" t="s">
        <v>1891</v>
      </c>
      <c r="M4245" s="21" t="s">
        <v>1891</v>
      </c>
      <c r="N4245" s="21" t="s">
        <v>335</v>
      </c>
      <c r="O4245" s="22">
        <v>1</v>
      </c>
      <c r="P4245" s="22">
        <v>2689</v>
      </c>
      <c r="Q4245" s="21" t="s">
        <v>519</v>
      </c>
      <c r="R4245" s="103">
        <f t="shared" si="66"/>
        <v>2689</v>
      </c>
      <c r="S4245" s="22">
        <v>2689</v>
      </c>
      <c r="T4245" s="22">
        <v>0</v>
      </c>
      <c r="U4245" s="22">
        <v>0</v>
      </c>
      <c r="V4245" s="22">
        <v>0</v>
      </c>
      <c r="W4245" s="22">
        <v>0</v>
      </c>
      <c r="X4245" s="22">
        <v>0</v>
      </c>
      <c r="Y4245" s="22">
        <v>0</v>
      </c>
      <c r="Z4245" s="22">
        <v>0</v>
      </c>
      <c r="AA4245" s="22">
        <v>0</v>
      </c>
      <c r="AB4245" s="22">
        <v>0</v>
      </c>
      <c r="AC4245" s="22">
        <v>0</v>
      </c>
      <c r="AD4245" s="22">
        <v>0</v>
      </c>
    </row>
    <row r="4246" spans="1:30" s="1" customFormat="1" ht="15" customHeight="1" x14ac:dyDescent="0.3">
      <c r="A4246" s="21" t="s">
        <v>34</v>
      </c>
      <c r="B4246" s="21" t="s">
        <v>1454</v>
      </c>
      <c r="C4246" s="21" t="s">
        <v>1454</v>
      </c>
      <c r="D4246" s="21" t="s">
        <v>36</v>
      </c>
      <c r="E4246" s="21" t="s">
        <v>148</v>
      </c>
      <c r="F4246" s="21" t="s">
        <v>149</v>
      </c>
      <c r="G4246" s="21" t="s">
        <v>38</v>
      </c>
      <c r="H4246" s="21" t="s">
        <v>1444</v>
      </c>
      <c r="I4246" s="21" t="s">
        <v>1392</v>
      </c>
      <c r="J4246" s="21" t="s">
        <v>866</v>
      </c>
      <c r="K4246" s="21" t="s">
        <v>2369</v>
      </c>
      <c r="L4246" s="21" t="s">
        <v>1891</v>
      </c>
      <c r="M4246" s="21" t="s">
        <v>1891</v>
      </c>
      <c r="N4246" s="21" t="s">
        <v>48</v>
      </c>
      <c r="O4246" s="22">
        <v>6</v>
      </c>
      <c r="P4246" s="22">
        <v>199</v>
      </c>
      <c r="Q4246" s="21" t="s">
        <v>519</v>
      </c>
      <c r="R4246" s="103">
        <f t="shared" si="66"/>
        <v>1194</v>
      </c>
      <c r="S4246" s="22">
        <v>0</v>
      </c>
      <c r="T4246" s="22">
        <v>796</v>
      </c>
      <c r="U4246" s="22">
        <v>0</v>
      </c>
      <c r="V4246" s="22">
        <v>0</v>
      </c>
      <c r="W4246" s="22">
        <v>0</v>
      </c>
      <c r="X4246" s="22">
        <v>398</v>
      </c>
      <c r="Y4246" s="22">
        <v>0</v>
      </c>
      <c r="Z4246" s="22">
        <v>0</v>
      </c>
      <c r="AA4246" s="22">
        <v>0</v>
      </c>
      <c r="AB4246" s="22">
        <v>0</v>
      </c>
      <c r="AC4246" s="22">
        <v>0</v>
      </c>
      <c r="AD4246" s="22">
        <v>0</v>
      </c>
    </row>
    <row r="4247" spans="1:30" s="1" customFormat="1" ht="15" customHeight="1" x14ac:dyDescent="0.3">
      <c r="A4247" s="21" t="s">
        <v>34</v>
      </c>
      <c r="B4247" s="21" t="s">
        <v>1454</v>
      </c>
      <c r="C4247" s="21" t="s">
        <v>1454</v>
      </c>
      <c r="D4247" s="21" t="s">
        <v>36</v>
      </c>
      <c r="E4247" s="21" t="s">
        <v>194</v>
      </c>
      <c r="F4247" s="21" t="s">
        <v>244</v>
      </c>
      <c r="G4247" s="21" t="s">
        <v>245</v>
      </c>
      <c r="H4247" s="21" t="s">
        <v>1444</v>
      </c>
      <c r="I4247" s="21" t="s">
        <v>1392</v>
      </c>
      <c r="J4247" s="21" t="s">
        <v>472</v>
      </c>
      <c r="K4247" s="21" t="s">
        <v>473</v>
      </c>
      <c r="L4247" s="21" t="s">
        <v>1891</v>
      </c>
      <c r="M4247" s="21" t="s">
        <v>1891</v>
      </c>
      <c r="N4247" s="21" t="s">
        <v>48</v>
      </c>
      <c r="O4247" s="22">
        <v>5</v>
      </c>
      <c r="P4247" s="22">
        <v>110</v>
      </c>
      <c r="Q4247" s="21" t="s">
        <v>519</v>
      </c>
      <c r="R4247" s="103">
        <f t="shared" si="66"/>
        <v>550</v>
      </c>
      <c r="S4247" s="22">
        <v>0</v>
      </c>
      <c r="T4247" s="22">
        <v>220</v>
      </c>
      <c r="U4247" s="22">
        <v>110</v>
      </c>
      <c r="V4247" s="22">
        <v>0</v>
      </c>
      <c r="W4247" s="22">
        <v>0</v>
      </c>
      <c r="X4247" s="22">
        <v>0</v>
      </c>
      <c r="Y4247" s="22">
        <v>0</v>
      </c>
      <c r="Z4247" s="22">
        <v>110</v>
      </c>
      <c r="AA4247" s="22">
        <v>0</v>
      </c>
      <c r="AB4247" s="22">
        <v>110</v>
      </c>
      <c r="AC4247" s="22">
        <v>0</v>
      </c>
      <c r="AD4247" s="22">
        <v>0</v>
      </c>
    </row>
    <row r="4248" spans="1:30" s="1" customFormat="1" ht="15" customHeight="1" x14ac:dyDescent="0.3">
      <c r="A4248" s="21" t="s">
        <v>34</v>
      </c>
      <c r="B4248" s="21" t="s">
        <v>1454</v>
      </c>
      <c r="C4248" s="21" t="s">
        <v>1454</v>
      </c>
      <c r="D4248" s="21" t="s">
        <v>36</v>
      </c>
      <c r="E4248" s="21" t="s">
        <v>37</v>
      </c>
      <c r="F4248" s="21" t="s">
        <v>36</v>
      </c>
      <c r="G4248" s="21" t="s">
        <v>38</v>
      </c>
      <c r="H4248" s="21" t="s">
        <v>1444</v>
      </c>
      <c r="I4248" s="21" t="s">
        <v>1392</v>
      </c>
      <c r="J4248" s="21" t="s">
        <v>472</v>
      </c>
      <c r="K4248" s="21" t="s">
        <v>473</v>
      </c>
      <c r="L4248" s="21" t="s">
        <v>1891</v>
      </c>
      <c r="M4248" s="21" t="s">
        <v>1891</v>
      </c>
      <c r="N4248" s="21" t="s">
        <v>48</v>
      </c>
      <c r="O4248" s="22">
        <v>3</v>
      </c>
      <c r="P4248" s="22">
        <v>110</v>
      </c>
      <c r="Q4248" s="21" t="s">
        <v>519</v>
      </c>
      <c r="R4248" s="103">
        <f t="shared" si="66"/>
        <v>330</v>
      </c>
      <c r="S4248" s="22">
        <v>0</v>
      </c>
      <c r="T4248" s="22">
        <v>330</v>
      </c>
      <c r="U4248" s="22">
        <v>0</v>
      </c>
      <c r="V4248" s="22">
        <v>0</v>
      </c>
      <c r="W4248" s="22">
        <v>0</v>
      </c>
      <c r="X4248" s="22">
        <v>0</v>
      </c>
      <c r="Y4248" s="22">
        <v>0</v>
      </c>
      <c r="Z4248" s="22">
        <v>0</v>
      </c>
      <c r="AA4248" s="22">
        <v>0</v>
      </c>
      <c r="AB4248" s="22">
        <v>0</v>
      </c>
      <c r="AC4248" s="22">
        <v>0</v>
      </c>
      <c r="AD4248" s="22">
        <v>0</v>
      </c>
    </row>
    <row r="4249" spans="1:30" s="1" customFormat="1" ht="15" customHeight="1" x14ac:dyDescent="0.3">
      <c r="A4249" s="21" t="s">
        <v>34</v>
      </c>
      <c r="B4249" s="21" t="s">
        <v>1454</v>
      </c>
      <c r="C4249" s="21" t="s">
        <v>1454</v>
      </c>
      <c r="D4249" s="21" t="s">
        <v>36</v>
      </c>
      <c r="E4249" s="21" t="s">
        <v>246</v>
      </c>
      <c r="F4249" s="21" t="s">
        <v>36</v>
      </c>
      <c r="G4249" s="21" t="s">
        <v>489</v>
      </c>
      <c r="H4249" s="21">
        <v>31401</v>
      </c>
      <c r="I4249" s="21" t="s">
        <v>491</v>
      </c>
      <c r="J4249" s="21" t="s">
        <v>1576</v>
      </c>
      <c r="K4249" s="21" t="s">
        <v>573</v>
      </c>
      <c r="L4249" s="21" t="s">
        <v>1891</v>
      </c>
      <c r="M4249" s="21" t="s">
        <v>43</v>
      </c>
      <c r="N4249" s="21" t="s">
        <v>335</v>
      </c>
      <c r="O4249" s="22">
        <v>12</v>
      </c>
      <c r="P4249" s="22">
        <v>2500</v>
      </c>
      <c r="Q4249" s="21" t="s">
        <v>519</v>
      </c>
      <c r="R4249" s="103">
        <f t="shared" si="66"/>
        <v>30000</v>
      </c>
      <c r="S4249" s="22">
        <v>2500</v>
      </c>
      <c r="T4249" s="22">
        <v>2500</v>
      </c>
      <c r="U4249" s="22">
        <v>2500</v>
      </c>
      <c r="V4249" s="22">
        <v>2500</v>
      </c>
      <c r="W4249" s="22">
        <v>2500</v>
      </c>
      <c r="X4249" s="22">
        <v>2500</v>
      </c>
      <c r="Y4249" s="22">
        <v>2500</v>
      </c>
      <c r="Z4249" s="22">
        <v>2500</v>
      </c>
      <c r="AA4249" s="22">
        <v>2500</v>
      </c>
      <c r="AB4249" s="22">
        <v>2500</v>
      </c>
      <c r="AC4249" s="22">
        <v>2500</v>
      </c>
      <c r="AD4249" s="22">
        <v>2500</v>
      </c>
    </row>
    <row r="4250" spans="1:30" s="1" customFormat="1" ht="15" customHeight="1" x14ac:dyDescent="0.3">
      <c r="A4250" s="21" t="s">
        <v>34</v>
      </c>
      <c r="B4250" s="21" t="s">
        <v>1454</v>
      </c>
      <c r="C4250" s="21" t="s">
        <v>1454</v>
      </c>
      <c r="D4250" s="21" t="s">
        <v>36</v>
      </c>
      <c r="E4250" s="21" t="s">
        <v>246</v>
      </c>
      <c r="F4250" s="21" t="s">
        <v>36</v>
      </c>
      <c r="G4250" s="21" t="s">
        <v>38</v>
      </c>
      <c r="H4250" s="21">
        <v>32601</v>
      </c>
      <c r="I4250" s="21" t="s">
        <v>2293</v>
      </c>
      <c r="J4250" s="21" t="s">
        <v>1576</v>
      </c>
      <c r="K4250" s="21" t="s">
        <v>2296</v>
      </c>
      <c r="L4250" s="21" t="s">
        <v>2297</v>
      </c>
      <c r="M4250" s="21" t="s">
        <v>43</v>
      </c>
      <c r="N4250" s="21" t="s">
        <v>335</v>
      </c>
      <c r="O4250" s="22">
        <v>12</v>
      </c>
      <c r="P4250" s="22">
        <v>4705</v>
      </c>
      <c r="Q4250" s="21" t="s">
        <v>519</v>
      </c>
      <c r="R4250" s="103">
        <f t="shared" si="66"/>
        <v>56460</v>
      </c>
      <c r="S4250" s="22">
        <v>0</v>
      </c>
      <c r="T4250" s="22">
        <v>9410</v>
      </c>
      <c r="U4250" s="22">
        <v>4705</v>
      </c>
      <c r="V4250" s="22">
        <v>4705</v>
      </c>
      <c r="W4250" s="22">
        <v>4705</v>
      </c>
      <c r="X4250" s="22">
        <v>4705</v>
      </c>
      <c r="Y4250" s="22">
        <v>4705</v>
      </c>
      <c r="Z4250" s="22">
        <v>4705</v>
      </c>
      <c r="AA4250" s="22">
        <v>4705</v>
      </c>
      <c r="AB4250" s="22">
        <v>4705</v>
      </c>
      <c r="AC4250" s="22">
        <v>4705</v>
      </c>
      <c r="AD4250" s="22">
        <v>4705</v>
      </c>
    </row>
    <row r="4251" spans="1:30" s="1" customFormat="1" ht="15" customHeight="1" x14ac:dyDescent="0.3">
      <c r="A4251" s="21" t="s">
        <v>34</v>
      </c>
      <c r="B4251" s="21" t="s">
        <v>1454</v>
      </c>
      <c r="C4251" s="21" t="s">
        <v>1454</v>
      </c>
      <c r="D4251" s="21" t="s">
        <v>36</v>
      </c>
      <c r="E4251" s="21" t="s">
        <v>246</v>
      </c>
      <c r="F4251" s="21" t="s">
        <v>36</v>
      </c>
      <c r="G4251" s="21" t="s">
        <v>38</v>
      </c>
      <c r="H4251" s="21">
        <v>33602</v>
      </c>
      <c r="I4251" s="21" t="s">
        <v>771</v>
      </c>
      <c r="J4251" s="21" t="s">
        <v>1576</v>
      </c>
      <c r="K4251" s="21" t="s">
        <v>2298</v>
      </c>
      <c r="L4251" s="21" t="s">
        <v>1891</v>
      </c>
      <c r="M4251" s="21" t="s">
        <v>1891</v>
      </c>
      <c r="N4251" s="21" t="s">
        <v>335</v>
      </c>
      <c r="O4251" s="22">
        <v>12</v>
      </c>
      <c r="P4251" s="22">
        <v>1100</v>
      </c>
      <c r="Q4251" s="21" t="s">
        <v>519</v>
      </c>
      <c r="R4251" s="103">
        <f t="shared" si="66"/>
        <v>13200</v>
      </c>
      <c r="S4251" s="22">
        <v>1100</v>
      </c>
      <c r="T4251" s="22">
        <v>1100</v>
      </c>
      <c r="U4251" s="22">
        <v>1100</v>
      </c>
      <c r="V4251" s="22">
        <v>1100</v>
      </c>
      <c r="W4251" s="22">
        <v>1100</v>
      </c>
      <c r="X4251" s="22">
        <v>1100</v>
      </c>
      <c r="Y4251" s="22">
        <v>1100</v>
      </c>
      <c r="Z4251" s="22">
        <v>1100</v>
      </c>
      <c r="AA4251" s="22">
        <v>1100</v>
      </c>
      <c r="AB4251" s="22">
        <v>1100</v>
      </c>
      <c r="AC4251" s="22">
        <v>1100</v>
      </c>
      <c r="AD4251" s="22">
        <v>1100</v>
      </c>
    </row>
    <row r="4252" spans="1:30" s="1" customFormat="1" ht="15" customHeight="1" x14ac:dyDescent="0.3">
      <c r="A4252" s="21" t="s">
        <v>34</v>
      </c>
      <c r="B4252" s="21" t="s">
        <v>1454</v>
      </c>
      <c r="C4252" s="21" t="s">
        <v>1454</v>
      </c>
      <c r="D4252" s="21" t="s">
        <v>36</v>
      </c>
      <c r="E4252" s="21" t="s">
        <v>246</v>
      </c>
      <c r="F4252" s="21" t="s">
        <v>36</v>
      </c>
      <c r="G4252" s="21" t="s">
        <v>489</v>
      </c>
      <c r="H4252" s="21">
        <v>33801</v>
      </c>
      <c r="I4252" s="21" t="s">
        <v>501</v>
      </c>
      <c r="J4252" s="21" t="s">
        <v>1576</v>
      </c>
      <c r="K4252" s="21" t="s">
        <v>1577</v>
      </c>
      <c r="L4252" s="48" t="s">
        <v>1778</v>
      </c>
      <c r="M4252" s="21" t="s">
        <v>43</v>
      </c>
      <c r="N4252" s="21" t="s">
        <v>335</v>
      </c>
      <c r="O4252" s="22">
        <v>12</v>
      </c>
      <c r="P4252" s="22">
        <v>19488</v>
      </c>
      <c r="Q4252" s="21" t="s">
        <v>519</v>
      </c>
      <c r="R4252" s="103">
        <f t="shared" si="66"/>
        <v>233856</v>
      </c>
      <c r="S4252" s="22">
        <v>19488</v>
      </c>
      <c r="T4252" s="22">
        <v>19488</v>
      </c>
      <c r="U4252" s="22">
        <v>19488</v>
      </c>
      <c r="V4252" s="22">
        <v>19488</v>
      </c>
      <c r="W4252" s="22">
        <v>19488</v>
      </c>
      <c r="X4252" s="22">
        <v>19488</v>
      </c>
      <c r="Y4252" s="22">
        <v>19488</v>
      </c>
      <c r="Z4252" s="22">
        <v>19488</v>
      </c>
      <c r="AA4252" s="22">
        <v>19488</v>
      </c>
      <c r="AB4252" s="22">
        <v>19488</v>
      </c>
      <c r="AC4252" s="22">
        <v>19488</v>
      </c>
      <c r="AD4252" s="22">
        <v>19488</v>
      </c>
    </row>
    <row r="4253" spans="1:30" s="1" customFormat="1" ht="15" customHeight="1" x14ac:dyDescent="0.3">
      <c r="A4253" s="21" t="s">
        <v>34</v>
      </c>
      <c r="B4253" s="21" t="s">
        <v>1454</v>
      </c>
      <c r="C4253" s="21" t="s">
        <v>1454</v>
      </c>
      <c r="D4253" s="21" t="s">
        <v>36</v>
      </c>
      <c r="E4253" s="21" t="s">
        <v>246</v>
      </c>
      <c r="F4253" s="21" t="s">
        <v>36</v>
      </c>
      <c r="G4253" s="21" t="s">
        <v>489</v>
      </c>
      <c r="H4253" s="21">
        <v>35201</v>
      </c>
      <c r="I4253" s="21" t="s">
        <v>725</v>
      </c>
      <c r="J4253" s="21" t="s">
        <v>1576</v>
      </c>
      <c r="K4253" s="21" t="s">
        <v>1537</v>
      </c>
      <c r="L4253" s="21" t="s">
        <v>1891</v>
      </c>
      <c r="M4253" s="21" t="s">
        <v>1891</v>
      </c>
      <c r="N4253" s="21" t="s">
        <v>335</v>
      </c>
      <c r="O4253" s="22">
        <v>1</v>
      </c>
      <c r="P4253" s="22">
        <v>6760</v>
      </c>
      <c r="Q4253" s="21" t="s">
        <v>519</v>
      </c>
      <c r="R4253" s="103">
        <f t="shared" si="66"/>
        <v>6760</v>
      </c>
      <c r="S4253" s="22">
        <v>0</v>
      </c>
      <c r="T4253" s="22">
        <v>0</v>
      </c>
      <c r="U4253" s="22">
        <v>0</v>
      </c>
      <c r="V4253" s="22">
        <v>6760</v>
      </c>
      <c r="W4253" s="22">
        <v>0</v>
      </c>
      <c r="X4253" s="22">
        <v>0</v>
      </c>
      <c r="Y4253" s="22">
        <v>0</v>
      </c>
      <c r="Z4253" s="22">
        <v>0</v>
      </c>
      <c r="AA4253" s="22">
        <v>0</v>
      </c>
      <c r="AB4253" s="22">
        <v>0</v>
      </c>
      <c r="AC4253" s="22">
        <v>0</v>
      </c>
      <c r="AD4253" s="22">
        <v>0</v>
      </c>
    </row>
    <row r="4254" spans="1:30" s="1" customFormat="1" ht="15" customHeight="1" x14ac:dyDescent="0.3">
      <c r="A4254" s="21" t="s">
        <v>34</v>
      </c>
      <c r="B4254" s="21" t="s">
        <v>1454</v>
      </c>
      <c r="C4254" s="21" t="s">
        <v>1454</v>
      </c>
      <c r="D4254" s="21" t="s">
        <v>36</v>
      </c>
      <c r="E4254" s="21" t="s">
        <v>246</v>
      </c>
      <c r="F4254" s="21" t="s">
        <v>36</v>
      </c>
      <c r="G4254" s="21" t="s">
        <v>38</v>
      </c>
      <c r="H4254" s="21">
        <v>35501</v>
      </c>
      <c r="I4254" s="21" t="s">
        <v>909</v>
      </c>
      <c r="J4254" s="21" t="s">
        <v>1576</v>
      </c>
      <c r="K4254" s="21" t="s">
        <v>2299</v>
      </c>
      <c r="L4254" s="21" t="s">
        <v>1891</v>
      </c>
      <c r="M4254" s="21" t="s">
        <v>1891</v>
      </c>
      <c r="N4254" s="21" t="s">
        <v>335</v>
      </c>
      <c r="O4254" s="22">
        <v>2</v>
      </c>
      <c r="P4254" s="22">
        <v>4000</v>
      </c>
      <c r="Q4254" s="21" t="s">
        <v>519</v>
      </c>
      <c r="R4254" s="103">
        <f t="shared" si="66"/>
        <v>8000</v>
      </c>
      <c r="S4254" s="22">
        <v>0</v>
      </c>
      <c r="T4254" s="22">
        <v>4000</v>
      </c>
      <c r="U4254" s="22">
        <v>0</v>
      </c>
      <c r="V4254" s="22">
        <v>0</v>
      </c>
      <c r="W4254" s="22">
        <v>0</v>
      </c>
      <c r="X4254" s="22">
        <v>0</v>
      </c>
      <c r="Y4254" s="22">
        <v>4000</v>
      </c>
      <c r="Z4254" s="22">
        <v>0</v>
      </c>
      <c r="AA4254" s="22">
        <v>0</v>
      </c>
      <c r="AB4254" s="22">
        <v>0</v>
      </c>
      <c r="AC4254" s="22">
        <v>0</v>
      </c>
      <c r="AD4254" s="22">
        <v>0</v>
      </c>
    </row>
    <row r="4255" spans="1:30" s="1" customFormat="1" ht="15" customHeight="1" x14ac:dyDescent="0.3">
      <c r="A4255" s="21" t="s">
        <v>34</v>
      </c>
      <c r="B4255" s="21" t="s">
        <v>1454</v>
      </c>
      <c r="C4255" s="21" t="s">
        <v>1454</v>
      </c>
      <c r="D4255" s="21" t="s">
        <v>36</v>
      </c>
      <c r="E4255" s="21" t="s">
        <v>246</v>
      </c>
      <c r="F4255" s="21" t="s">
        <v>36</v>
      </c>
      <c r="G4255" s="21" t="s">
        <v>489</v>
      </c>
      <c r="H4255" s="21">
        <v>35701</v>
      </c>
      <c r="I4255" s="21" t="s">
        <v>910</v>
      </c>
      <c r="J4255" s="21" t="s">
        <v>1576</v>
      </c>
      <c r="K4255" s="21" t="s">
        <v>1578</v>
      </c>
      <c r="L4255" s="21" t="s">
        <v>1891</v>
      </c>
      <c r="M4255" s="21" t="s">
        <v>1891</v>
      </c>
      <c r="N4255" s="21" t="s">
        <v>335</v>
      </c>
      <c r="O4255" s="22">
        <v>1</v>
      </c>
      <c r="P4255" s="22">
        <v>5200</v>
      </c>
      <c r="Q4255" s="21" t="s">
        <v>519</v>
      </c>
      <c r="R4255" s="103">
        <f t="shared" si="66"/>
        <v>5200</v>
      </c>
      <c r="S4255" s="22">
        <v>0</v>
      </c>
      <c r="T4255" s="22">
        <v>0</v>
      </c>
      <c r="U4255" s="22">
        <v>0</v>
      </c>
      <c r="V4255" s="22">
        <v>5200</v>
      </c>
      <c r="W4255" s="22">
        <v>0</v>
      </c>
      <c r="X4255" s="22">
        <v>0</v>
      </c>
      <c r="Y4255" s="22">
        <v>0</v>
      </c>
      <c r="Z4255" s="22">
        <v>0</v>
      </c>
      <c r="AA4255" s="22">
        <v>0</v>
      </c>
      <c r="AB4255" s="22">
        <v>0</v>
      </c>
      <c r="AC4255" s="22">
        <v>0</v>
      </c>
      <c r="AD4255" s="22">
        <v>0</v>
      </c>
    </row>
    <row r="4256" spans="1:30" s="1" customFormat="1" ht="15" customHeight="1" x14ac:dyDescent="0.3">
      <c r="A4256" s="21" t="s">
        <v>34</v>
      </c>
      <c r="B4256" s="21" t="s">
        <v>1454</v>
      </c>
      <c r="C4256" s="21" t="s">
        <v>1454</v>
      </c>
      <c r="D4256" s="21" t="s">
        <v>36</v>
      </c>
      <c r="E4256" s="21" t="s">
        <v>246</v>
      </c>
      <c r="F4256" s="21" t="s">
        <v>36</v>
      </c>
      <c r="G4256" s="21" t="s">
        <v>489</v>
      </c>
      <c r="H4256" s="21">
        <v>35801</v>
      </c>
      <c r="I4256" s="21" t="s">
        <v>508</v>
      </c>
      <c r="J4256" s="21" t="s">
        <v>1576</v>
      </c>
      <c r="K4256" s="21" t="s">
        <v>1579</v>
      </c>
      <c r="L4256" s="21" t="s">
        <v>1871</v>
      </c>
      <c r="M4256" s="21" t="s">
        <v>43</v>
      </c>
      <c r="N4256" s="21" t="s">
        <v>335</v>
      </c>
      <c r="O4256" s="22">
        <v>12</v>
      </c>
      <c r="P4256" s="22">
        <v>15946.333333333334</v>
      </c>
      <c r="Q4256" s="21" t="s">
        <v>519</v>
      </c>
      <c r="R4256" s="103">
        <f t="shared" si="66"/>
        <v>191356</v>
      </c>
      <c r="S4256" s="22">
        <v>15946</v>
      </c>
      <c r="T4256" s="22">
        <v>15946</v>
      </c>
      <c r="U4256" s="22">
        <v>15946</v>
      </c>
      <c r="V4256" s="22">
        <v>15946</v>
      </c>
      <c r="W4256" s="22">
        <v>15946</v>
      </c>
      <c r="X4256" s="22">
        <v>15946</v>
      </c>
      <c r="Y4256" s="22">
        <v>15946</v>
      </c>
      <c r="Z4256" s="22">
        <v>15946</v>
      </c>
      <c r="AA4256" s="22">
        <v>15947</v>
      </c>
      <c r="AB4256" s="22">
        <v>15947</v>
      </c>
      <c r="AC4256" s="22">
        <v>15947</v>
      </c>
      <c r="AD4256" s="22">
        <v>15947</v>
      </c>
    </row>
    <row r="4257" spans="1:30" s="1" customFormat="1" ht="15" customHeight="1" x14ac:dyDescent="0.3">
      <c r="A4257" s="21" t="s">
        <v>34</v>
      </c>
      <c r="B4257" s="21" t="s">
        <v>1454</v>
      </c>
      <c r="C4257" s="21" t="s">
        <v>1454</v>
      </c>
      <c r="D4257" s="21" t="s">
        <v>36</v>
      </c>
      <c r="E4257" s="21" t="s">
        <v>246</v>
      </c>
      <c r="F4257" s="21" t="s">
        <v>36</v>
      </c>
      <c r="G4257" s="21" t="s">
        <v>489</v>
      </c>
      <c r="H4257" s="21">
        <v>35901</v>
      </c>
      <c r="I4257" s="21" t="s">
        <v>509</v>
      </c>
      <c r="J4257" s="21" t="s">
        <v>1576</v>
      </c>
      <c r="K4257" s="21" t="s">
        <v>2301</v>
      </c>
      <c r="L4257" s="21" t="s">
        <v>1891</v>
      </c>
      <c r="M4257" s="21" t="s">
        <v>43</v>
      </c>
      <c r="N4257" s="21" t="s">
        <v>335</v>
      </c>
      <c r="O4257" s="22">
        <v>6</v>
      </c>
      <c r="P4257" s="22">
        <v>5200</v>
      </c>
      <c r="Q4257" s="21" t="s">
        <v>519</v>
      </c>
      <c r="R4257" s="103">
        <f t="shared" si="66"/>
        <v>31200</v>
      </c>
      <c r="S4257" s="22">
        <v>0</v>
      </c>
      <c r="T4257" s="22">
        <v>5200</v>
      </c>
      <c r="U4257" s="22">
        <v>0</v>
      </c>
      <c r="V4257" s="22">
        <v>5200</v>
      </c>
      <c r="W4257" s="22">
        <v>0</v>
      </c>
      <c r="X4257" s="22">
        <v>5200</v>
      </c>
      <c r="Y4257" s="22">
        <v>0</v>
      </c>
      <c r="Z4257" s="22">
        <v>5200</v>
      </c>
      <c r="AA4257" s="22">
        <v>0</v>
      </c>
      <c r="AB4257" s="22">
        <v>5200</v>
      </c>
      <c r="AC4257" s="22">
        <v>0</v>
      </c>
      <c r="AD4257" s="22">
        <v>5200</v>
      </c>
    </row>
    <row r="4258" spans="1:30" s="1" customFormat="1" ht="15" customHeight="1" x14ac:dyDescent="0.3">
      <c r="A4258" s="21" t="s">
        <v>34</v>
      </c>
      <c r="B4258" s="21" t="s">
        <v>1454</v>
      </c>
      <c r="C4258" s="21" t="s">
        <v>1454</v>
      </c>
      <c r="D4258" s="21" t="s">
        <v>36</v>
      </c>
      <c r="E4258" s="21" t="s">
        <v>246</v>
      </c>
      <c r="F4258" s="21" t="s">
        <v>36</v>
      </c>
      <c r="G4258" s="21" t="s">
        <v>38</v>
      </c>
      <c r="H4258" s="21">
        <v>37201</v>
      </c>
      <c r="I4258" s="21" t="s">
        <v>2300</v>
      </c>
      <c r="J4258" s="21" t="s">
        <v>1576</v>
      </c>
      <c r="K4258" s="21" t="s">
        <v>510</v>
      </c>
      <c r="L4258" s="21" t="s">
        <v>1891</v>
      </c>
      <c r="M4258" s="21" t="s">
        <v>1891</v>
      </c>
      <c r="N4258" s="21" t="s">
        <v>335</v>
      </c>
      <c r="O4258" s="22">
        <v>12</v>
      </c>
      <c r="P4258" s="22">
        <v>600</v>
      </c>
      <c r="Q4258" s="21" t="s">
        <v>519</v>
      </c>
      <c r="R4258" s="103">
        <f t="shared" si="66"/>
        <v>7200</v>
      </c>
      <c r="S4258" s="22">
        <v>600</v>
      </c>
      <c r="T4258" s="22">
        <v>600</v>
      </c>
      <c r="U4258" s="22">
        <v>600</v>
      </c>
      <c r="V4258" s="22">
        <v>600</v>
      </c>
      <c r="W4258" s="22">
        <v>600</v>
      </c>
      <c r="X4258" s="22">
        <v>600</v>
      </c>
      <c r="Y4258" s="22">
        <v>600</v>
      </c>
      <c r="Z4258" s="22">
        <v>600</v>
      </c>
      <c r="AA4258" s="22">
        <v>600</v>
      </c>
      <c r="AB4258" s="22">
        <v>600</v>
      </c>
      <c r="AC4258" s="22">
        <v>600</v>
      </c>
      <c r="AD4258" s="22">
        <v>600</v>
      </c>
    </row>
    <row r="4259" spans="1:30" s="1" customFormat="1" ht="15" customHeight="1" x14ac:dyDescent="0.3">
      <c r="A4259" s="21" t="s">
        <v>34</v>
      </c>
      <c r="B4259" s="21" t="s">
        <v>1454</v>
      </c>
      <c r="C4259" s="21" t="s">
        <v>1454</v>
      </c>
      <c r="D4259" s="21" t="s">
        <v>36</v>
      </c>
      <c r="E4259" s="21" t="s">
        <v>148</v>
      </c>
      <c r="F4259" s="21" t="s">
        <v>149</v>
      </c>
      <c r="G4259" s="21" t="s">
        <v>38</v>
      </c>
      <c r="H4259" s="21">
        <v>37201</v>
      </c>
      <c r="I4259" s="21" t="s">
        <v>2300</v>
      </c>
      <c r="J4259" s="21" t="s">
        <v>1576</v>
      </c>
      <c r="K4259" s="21" t="s">
        <v>510</v>
      </c>
      <c r="L4259" s="21" t="s">
        <v>1891</v>
      </c>
      <c r="M4259" s="21" t="s">
        <v>1891</v>
      </c>
      <c r="N4259" s="21" t="s">
        <v>335</v>
      </c>
      <c r="O4259" s="22">
        <v>3</v>
      </c>
      <c r="P4259" s="22">
        <v>200</v>
      </c>
      <c r="Q4259" s="21" t="s">
        <v>519</v>
      </c>
      <c r="R4259" s="103">
        <f t="shared" si="66"/>
        <v>600</v>
      </c>
      <c r="S4259" s="22">
        <v>0</v>
      </c>
      <c r="T4259" s="22">
        <v>200</v>
      </c>
      <c r="U4259" s="22">
        <v>0</v>
      </c>
      <c r="V4259" s="22">
        <v>200</v>
      </c>
      <c r="W4259" s="22">
        <v>0</v>
      </c>
      <c r="X4259" s="22">
        <v>200</v>
      </c>
      <c r="Y4259" s="22">
        <v>0</v>
      </c>
      <c r="Z4259" s="22">
        <v>0</v>
      </c>
      <c r="AA4259" s="22">
        <v>0</v>
      </c>
      <c r="AB4259" s="22">
        <v>0</v>
      </c>
      <c r="AC4259" s="22">
        <v>0</v>
      </c>
      <c r="AD4259" s="22">
        <v>0</v>
      </c>
    </row>
    <row r="4260" spans="1:30" s="1" customFormat="1" ht="15" customHeight="1" x14ac:dyDescent="0.3">
      <c r="A4260" s="101" t="s">
        <v>34</v>
      </c>
      <c r="B4260" s="101" t="s">
        <v>1478</v>
      </c>
      <c r="C4260" s="101" t="s">
        <v>1478</v>
      </c>
      <c r="D4260" s="101" t="s">
        <v>36</v>
      </c>
      <c r="E4260" s="101" t="s">
        <v>246</v>
      </c>
      <c r="F4260" s="101" t="s">
        <v>36</v>
      </c>
      <c r="G4260" s="101" t="s">
        <v>38</v>
      </c>
      <c r="H4260" s="101" t="s">
        <v>1027</v>
      </c>
      <c r="I4260" s="101" t="s">
        <v>39</v>
      </c>
      <c r="J4260" s="101" t="s">
        <v>249</v>
      </c>
      <c r="K4260" s="101" t="s">
        <v>250</v>
      </c>
      <c r="L4260" s="101" t="s">
        <v>42</v>
      </c>
      <c r="M4260" s="101" t="s">
        <v>43</v>
      </c>
      <c r="N4260" s="101" t="s">
        <v>48</v>
      </c>
      <c r="O4260" s="103">
        <v>135</v>
      </c>
      <c r="P4260" s="22">
        <v>3.5555555555555554</v>
      </c>
      <c r="Q4260" s="101" t="s">
        <v>519</v>
      </c>
      <c r="R4260" s="103">
        <f t="shared" si="66"/>
        <v>480</v>
      </c>
      <c r="S4260" s="103">
        <v>0</v>
      </c>
      <c r="T4260" s="103">
        <v>120</v>
      </c>
      <c r="U4260" s="103">
        <v>0</v>
      </c>
      <c r="V4260" s="103">
        <v>0</v>
      </c>
      <c r="W4260" s="103">
        <v>120</v>
      </c>
      <c r="X4260" s="103">
        <v>0</v>
      </c>
      <c r="Y4260" s="103">
        <v>0</v>
      </c>
      <c r="Z4260" s="103">
        <v>120</v>
      </c>
      <c r="AA4260" s="103">
        <v>0</v>
      </c>
      <c r="AB4260" s="103">
        <v>0</v>
      </c>
      <c r="AC4260" s="103">
        <v>120</v>
      </c>
      <c r="AD4260" s="103">
        <v>0</v>
      </c>
    </row>
    <row r="4261" spans="1:30" s="1" customFormat="1" ht="15" customHeight="1" x14ac:dyDescent="0.3">
      <c r="A4261" s="101" t="s">
        <v>34</v>
      </c>
      <c r="B4261" s="101" t="s">
        <v>1478</v>
      </c>
      <c r="C4261" s="101" t="s">
        <v>1478</v>
      </c>
      <c r="D4261" s="101" t="s">
        <v>36</v>
      </c>
      <c r="E4261" s="101" t="s">
        <v>246</v>
      </c>
      <c r="F4261" s="101" t="s">
        <v>36</v>
      </c>
      <c r="G4261" s="101" t="s">
        <v>38</v>
      </c>
      <c r="H4261" s="101" t="s">
        <v>1027</v>
      </c>
      <c r="I4261" s="101" t="s">
        <v>39</v>
      </c>
      <c r="J4261" s="101" t="s">
        <v>111</v>
      </c>
      <c r="K4261" s="101" t="s">
        <v>62</v>
      </c>
      <c r="L4261" s="101" t="s">
        <v>42</v>
      </c>
      <c r="M4261" s="101" t="s">
        <v>43</v>
      </c>
      <c r="N4261" s="101" t="s">
        <v>48</v>
      </c>
      <c r="O4261" s="103">
        <v>125</v>
      </c>
      <c r="P4261" s="22">
        <v>3.488</v>
      </c>
      <c r="Q4261" s="101" t="s">
        <v>519</v>
      </c>
      <c r="R4261" s="103">
        <f t="shared" si="66"/>
        <v>436</v>
      </c>
      <c r="S4261" s="103">
        <v>0</v>
      </c>
      <c r="T4261" s="103">
        <v>109</v>
      </c>
      <c r="U4261" s="103">
        <v>0</v>
      </c>
      <c r="V4261" s="103">
        <v>0</v>
      </c>
      <c r="W4261" s="103">
        <v>109</v>
      </c>
      <c r="X4261" s="103">
        <v>0</v>
      </c>
      <c r="Y4261" s="103">
        <v>0</v>
      </c>
      <c r="Z4261" s="103">
        <v>109</v>
      </c>
      <c r="AA4261" s="103">
        <v>0</v>
      </c>
      <c r="AB4261" s="103">
        <v>0</v>
      </c>
      <c r="AC4261" s="103">
        <v>109</v>
      </c>
      <c r="AD4261" s="103">
        <v>0</v>
      </c>
    </row>
    <row r="4262" spans="1:30" s="1" customFormat="1" ht="15" customHeight="1" x14ac:dyDescent="0.3">
      <c r="A4262" s="101" t="s">
        <v>34</v>
      </c>
      <c r="B4262" s="101" t="s">
        <v>1478</v>
      </c>
      <c r="C4262" s="101" t="s">
        <v>1478</v>
      </c>
      <c r="D4262" s="101" t="s">
        <v>36</v>
      </c>
      <c r="E4262" s="101" t="s">
        <v>246</v>
      </c>
      <c r="F4262" s="101" t="s">
        <v>36</v>
      </c>
      <c r="G4262" s="101" t="s">
        <v>38</v>
      </c>
      <c r="H4262" s="101" t="s">
        <v>1027</v>
      </c>
      <c r="I4262" s="101" t="s">
        <v>39</v>
      </c>
      <c r="J4262" s="101" t="s">
        <v>2380</v>
      </c>
      <c r="K4262" s="101" t="s">
        <v>2381</v>
      </c>
      <c r="L4262" s="101" t="s">
        <v>42</v>
      </c>
      <c r="M4262" s="101" t="s">
        <v>43</v>
      </c>
      <c r="N4262" s="101" t="s">
        <v>48</v>
      </c>
      <c r="O4262" s="103">
        <v>4</v>
      </c>
      <c r="P4262" s="22">
        <v>71</v>
      </c>
      <c r="Q4262" s="101" t="s">
        <v>519</v>
      </c>
      <c r="R4262" s="103">
        <f t="shared" si="66"/>
        <v>284</v>
      </c>
      <c r="S4262" s="103">
        <v>0</v>
      </c>
      <c r="T4262" s="103">
        <v>142</v>
      </c>
      <c r="U4262" s="103">
        <v>0</v>
      </c>
      <c r="V4262" s="103">
        <v>0</v>
      </c>
      <c r="W4262" s="103">
        <v>0</v>
      </c>
      <c r="X4262" s="103">
        <v>0</v>
      </c>
      <c r="Y4262" s="103">
        <v>0</v>
      </c>
      <c r="Z4262" s="103">
        <v>71</v>
      </c>
      <c r="AA4262" s="103">
        <v>0</v>
      </c>
      <c r="AB4262" s="103">
        <v>0</v>
      </c>
      <c r="AC4262" s="103">
        <v>71</v>
      </c>
      <c r="AD4262" s="103">
        <v>0</v>
      </c>
    </row>
    <row r="4263" spans="1:30" s="1" customFormat="1" ht="15" customHeight="1" x14ac:dyDescent="0.3">
      <c r="A4263" s="101" t="s">
        <v>34</v>
      </c>
      <c r="B4263" s="101" t="s">
        <v>1478</v>
      </c>
      <c r="C4263" s="101" t="s">
        <v>1478</v>
      </c>
      <c r="D4263" s="101" t="s">
        <v>36</v>
      </c>
      <c r="E4263" s="101" t="s">
        <v>246</v>
      </c>
      <c r="F4263" s="101" t="s">
        <v>36</v>
      </c>
      <c r="G4263" s="101" t="s">
        <v>38</v>
      </c>
      <c r="H4263" s="101" t="s">
        <v>1027</v>
      </c>
      <c r="I4263" s="101" t="s">
        <v>39</v>
      </c>
      <c r="J4263" s="101" t="s">
        <v>630</v>
      </c>
      <c r="K4263" s="101" t="s">
        <v>631</v>
      </c>
      <c r="L4263" s="101" t="s">
        <v>42</v>
      </c>
      <c r="M4263" s="101" t="s">
        <v>43</v>
      </c>
      <c r="N4263" s="101" t="s">
        <v>63</v>
      </c>
      <c r="O4263" s="103">
        <v>3</v>
      </c>
      <c r="P4263" s="22">
        <v>68</v>
      </c>
      <c r="Q4263" s="101" t="s">
        <v>519</v>
      </c>
      <c r="R4263" s="103">
        <f t="shared" si="66"/>
        <v>204</v>
      </c>
      <c r="S4263" s="103">
        <v>0</v>
      </c>
      <c r="T4263" s="103">
        <v>68</v>
      </c>
      <c r="U4263" s="103">
        <v>0</v>
      </c>
      <c r="V4263" s="103">
        <v>0</v>
      </c>
      <c r="W4263" s="103">
        <v>68</v>
      </c>
      <c r="X4263" s="103">
        <v>0</v>
      </c>
      <c r="Y4263" s="103">
        <v>0</v>
      </c>
      <c r="Z4263" s="103">
        <v>0</v>
      </c>
      <c r="AA4263" s="103">
        <v>0</v>
      </c>
      <c r="AB4263" s="103">
        <v>0</v>
      </c>
      <c r="AC4263" s="103">
        <v>68</v>
      </c>
      <c r="AD4263" s="103">
        <v>0</v>
      </c>
    </row>
    <row r="4264" spans="1:30" s="1" customFormat="1" ht="15" customHeight="1" x14ac:dyDescent="0.3">
      <c r="A4264" s="101" t="s">
        <v>34</v>
      </c>
      <c r="B4264" s="101" t="s">
        <v>1478</v>
      </c>
      <c r="C4264" s="101" t="s">
        <v>1478</v>
      </c>
      <c r="D4264" s="101" t="s">
        <v>36</v>
      </c>
      <c r="E4264" s="101" t="s">
        <v>246</v>
      </c>
      <c r="F4264" s="101" t="s">
        <v>36</v>
      </c>
      <c r="G4264" s="101" t="s">
        <v>38</v>
      </c>
      <c r="H4264" s="101" t="s">
        <v>1027</v>
      </c>
      <c r="I4264" s="101" t="s">
        <v>39</v>
      </c>
      <c r="J4264" s="101" t="s">
        <v>67</v>
      </c>
      <c r="K4264" s="101" t="s">
        <v>68</v>
      </c>
      <c r="L4264" s="101" t="s">
        <v>42</v>
      </c>
      <c r="M4264" s="101" t="s">
        <v>43</v>
      </c>
      <c r="N4264" s="101" t="s">
        <v>48</v>
      </c>
      <c r="O4264" s="103">
        <v>40</v>
      </c>
      <c r="P4264" s="22">
        <v>41.5</v>
      </c>
      <c r="Q4264" s="101" t="s">
        <v>519</v>
      </c>
      <c r="R4264" s="103">
        <f t="shared" si="66"/>
        <v>1660</v>
      </c>
      <c r="S4264" s="103">
        <v>0</v>
      </c>
      <c r="T4264" s="103">
        <v>830</v>
      </c>
      <c r="U4264" s="103">
        <v>0</v>
      </c>
      <c r="V4264" s="103">
        <v>0</v>
      </c>
      <c r="W4264" s="103">
        <v>0</v>
      </c>
      <c r="X4264" s="103">
        <v>0</v>
      </c>
      <c r="Y4264" s="103">
        <v>830</v>
      </c>
      <c r="Z4264" s="103">
        <v>0</v>
      </c>
      <c r="AA4264" s="103">
        <v>0</v>
      </c>
      <c r="AB4264" s="103">
        <v>0</v>
      </c>
      <c r="AC4264" s="103">
        <v>0</v>
      </c>
      <c r="AD4264" s="103">
        <v>0</v>
      </c>
    </row>
    <row r="4265" spans="1:30" s="1" customFormat="1" ht="15" customHeight="1" x14ac:dyDescent="0.3">
      <c r="A4265" s="101" t="s">
        <v>34</v>
      </c>
      <c r="B4265" s="101" t="s">
        <v>1478</v>
      </c>
      <c r="C4265" s="101" t="s">
        <v>1478</v>
      </c>
      <c r="D4265" s="101" t="s">
        <v>36</v>
      </c>
      <c r="E4265" s="101" t="s">
        <v>246</v>
      </c>
      <c r="F4265" s="101" t="s">
        <v>36</v>
      </c>
      <c r="G4265" s="101" t="s">
        <v>38</v>
      </c>
      <c r="H4265" s="101" t="s">
        <v>1027</v>
      </c>
      <c r="I4265" s="101" t="s">
        <v>39</v>
      </c>
      <c r="J4265" s="101" t="s">
        <v>916</v>
      </c>
      <c r="K4265" s="101" t="s">
        <v>917</v>
      </c>
      <c r="L4265" s="101" t="s">
        <v>42</v>
      </c>
      <c r="M4265" s="101" t="s">
        <v>43</v>
      </c>
      <c r="N4265" s="101" t="s">
        <v>48</v>
      </c>
      <c r="O4265" s="103">
        <v>1</v>
      </c>
      <c r="P4265" s="22">
        <v>130</v>
      </c>
      <c r="Q4265" s="101" t="s">
        <v>519</v>
      </c>
      <c r="R4265" s="103">
        <f t="shared" si="66"/>
        <v>130</v>
      </c>
      <c r="S4265" s="103">
        <v>0</v>
      </c>
      <c r="T4265" s="103">
        <v>130</v>
      </c>
      <c r="U4265" s="103">
        <v>0</v>
      </c>
      <c r="V4265" s="103">
        <v>0</v>
      </c>
      <c r="W4265" s="103">
        <v>0</v>
      </c>
      <c r="X4265" s="103">
        <v>0</v>
      </c>
      <c r="Y4265" s="103">
        <v>0</v>
      </c>
      <c r="Z4265" s="103">
        <v>0</v>
      </c>
      <c r="AA4265" s="103">
        <v>0</v>
      </c>
      <c r="AB4265" s="103">
        <v>0</v>
      </c>
      <c r="AC4265" s="103">
        <v>0</v>
      </c>
      <c r="AD4265" s="103">
        <v>0</v>
      </c>
    </row>
    <row r="4266" spans="1:30" s="1" customFormat="1" ht="15" customHeight="1" x14ac:dyDescent="0.3">
      <c r="A4266" s="101" t="s">
        <v>34</v>
      </c>
      <c r="B4266" s="101" t="s">
        <v>1478</v>
      </c>
      <c r="C4266" s="101" t="s">
        <v>1478</v>
      </c>
      <c r="D4266" s="101" t="s">
        <v>36</v>
      </c>
      <c r="E4266" s="101" t="s">
        <v>246</v>
      </c>
      <c r="F4266" s="101" t="s">
        <v>36</v>
      </c>
      <c r="G4266" s="101" t="s">
        <v>38</v>
      </c>
      <c r="H4266" s="101" t="s">
        <v>1027</v>
      </c>
      <c r="I4266" s="101" t="s">
        <v>39</v>
      </c>
      <c r="J4266" s="101" t="s">
        <v>2382</v>
      </c>
      <c r="K4266" s="101" t="s">
        <v>2383</v>
      </c>
      <c r="L4266" s="101" t="s">
        <v>42</v>
      </c>
      <c r="M4266" s="101" t="s">
        <v>43</v>
      </c>
      <c r="N4266" s="101" t="s">
        <v>48</v>
      </c>
      <c r="O4266" s="103">
        <v>40</v>
      </c>
      <c r="P4266" s="22">
        <v>35</v>
      </c>
      <c r="Q4266" s="101" t="s">
        <v>519</v>
      </c>
      <c r="R4266" s="103">
        <f t="shared" si="66"/>
        <v>1400</v>
      </c>
      <c r="S4266" s="103">
        <v>0</v>
      </c>
      <c r="T4266" s="103">
        <v>0</v>
      </c>
      <c r="U4266" s="103">
        <v>350</v>
      </c>
      <c r="V4266" s="103">
        <v>0</v>
      </c>
      <c r="W4266" s="103">
        <v>350</v>
      </c>
      <c r="X4266" s="103">
        <v>0</v>
      </c>
      <c r="Y4266" s="103">
        <v>0</v>
      </c>
      <c r="Z4266" s="103">
        <v>350</v>
      </c>
      <c r="AA4266" s="103">
        <v>0</v>
      </c>
      <c r="AB4266" s="103">
        <v>0</v>
      </c>
      <c r="AC4266" s="103">
        <v>350</v>
      </c>
      <c r="AD4266" s="103">
        <v>0</v>
      </c>
    </row>
    <row r="4267" spans="1:30" s="1" customFormat="1" ht="15" customHeight="1" x14ac:dyDescent="0.3">
      <c r="A4267" s="101" t="s">
        <v>34</v>
      </c>
      <c r="B4267" s="101" t="s">
        <v>1478</v>
      </c>
      <c r="C4267" s="101" t="s">
        <v>1478</v>
      </c>
      <c r="D4267" s="101" t="s">
        <v>36</v>
      </c>
      <c r="E4267" s="101" t="s">
        <v>246</v>
      </c>
      <c r="F4267" s="101" t="s">
        <v>36</v>
      </c>
      <c r="G4267" s="101" t="s">
        <v>38</v>
      </c>
      <c r="H4267" s="101" t="s">
        <v>1027</v>
      </c>
      <c r="I4267" s="101" t="s">
        <v>39</v>
      </c>
      <c r="J4267" s="101" t="s">
        <v>1565</v>
      </c>
      <c r="K4267" s="101" t="s">
        <v>1566</v>
      </c>
      <c r="L4267" s="101" t="s">
        <v>42</v>
      </c>
      <c r="M4267" s="101" t="s">
        <v>43</v>
      </c>
      <c r="N4267" s="101" t="s">
        <v>48</v>
      </c>
      <c r="O4267" s="103">
        <v>30</v>
      </c>
      <c r="P4267" s="22">
        <v>28</v>
      </c>
      <c r="Q4267" s="101" t="s">
        <v>519</v>
      </c>
      <c r="R4267" s="103">
        <f t="shared" si="66"/>
        <v>840</v>
      </c>
      <c r="S4267" s="103">
        <v>0</v>
      </c>
      <c r="T4267" s="103">
        <v>280</v>
      </c>
      <c r="U4267" s="103">
        <v>0</v>
      </c>
      <c r="V4267" s="103">
        <v>0</v>
      </c>
      <c r="W4267" s="103">
        <v>0</v>
      </c>
      <c r="X4267" s="103">
        <v>0</v>
      </c>
      <c r="Y4267" s="103">
        <v>280</v>
      </c>
      <c r="Z4267" s="103">
        <v>0</v>
      </c>
      <c r="AA4267" s="103">
        <v>0</v>
      </c>
      <c r="AB4267" s="103">
        <v>0</v>
      </c>
      <c r="AC4267" s="103">
        <v>280</v>
      </c>
      <c r="AD4267" s="103">
        <v>0</v>
      </c>
    </row>
    <row r="4268" spans="1:30" s="1" customFormat="1" ht="15" customHeight="1" x14ac:dyDescent="0.3">
      <c r="A4268" s="101" t="s">
        <v>34</v>
      </c>
      <c r="B4268" s="101" t="s">
        <v>1478</v>
      </c>
      <c r="C4268" s="101" t="s">
        <v>1478</v>
      </c>
      <c r="D4268" s="101" t="s">
        <v>36</v>
      </c>
      <c r="E4268" s="101" t="s">
        <v>246</v>
      </c>
      <c r="F4268" s="101" t="s">
        <v>36</v>
      </c>
      <c r="G4268" s="101" t="s">
        <v>38</v>
      </c>
      <c r="H4268" s="101" t="s">
        <v>1027</v>
      </c>
      <c r="I4268" s="101" t="s">
        <v>39</v>
      </c>
      <c r="J4268" s="101" t="s">
        <v>588</v>
      </c>
      <c r="K4268" s="101" t="s">
        <v>589</v>
      </c>
      <c r="L4268" s="101" t="s">
        <v>42</v>
      </c>
      <c r="M4268" s="101" t="s">
        <v>43</v>
      </c>
      <c r="N4268" s="101" t="s">
        <v>44</v>
      </c>
      <c r="O4268" s="103">
        <v>2</v>
      </c>
      <c r="P4268" s="22">
        <v>166</v>
      </c>
      <c r="Q4268" s="101" t="s">
        <v>519</v>
      </c>
      <c r="R4268" s="103">
        <f t="shared" si="66"/>
        <v>332</v>
      </c>
      <c r="S4268" s="103">
        <v>0</v>
      </c>
      <c r="T4268" s="103">
        <v>166</v>
      </c>
      <c r="U4268" s="103">
        <v>0</v>
      </c>
      <c r="V4268" s="103">
        <v>0</v>
      </c>
      <c r="W4268" s="103">
        <v>166</v>
      </c>
      <c r="X4268" s="103">
        <v>0</v>
      </c>
      <c r="Y4268" s="103">
        <v>0</v>
      </c>
      <c r="Z4268" s="103">
        <v>0</v>
      </c>
      <c r="AA4268" s="103">
        <v>0</v>
      </c>
      <c r="AB4268" s="103">
        <v>0</v>
      </c>
      <c r="AC4268" s="103">
        <v>0</v>
      </c>
      <c r="AD4268" s="103">
        <v>0</v>
      </c>
    </row>
    <row r="4269" spans="1:30" s="1" customFormat="1" ht="15" customHeight="1" x14ac:dyDescent="0.3">
      <c r="A4269" s="101" t="s">
        <v>34</v>
      </c>
      <c r="B4269" s="101" t="s">
        <v>1478</v>
      </c>
      <c r="C4269" s="101" t="s">
        <v>1478</v>
      </c>
      <c r="D4269" s="101" t="s">
        <v>36</v>
      </c>
      <c r="E4269" s="101" t="s">
        <v>246</v>
      </c>
      <c r="F4269" s="101" t="s">
        <v>36</v>
      </c>
      <c r="G4269" s="101" t="s">
        <v>38</v>
      </c>
      <c r="H4269" s="101" t="s">
        <v>1027</v>
      </c>
      <c r="I4269" s="101" t="s">
        <v>39</v>
      </c>
      <c r="J4269" s="101" t="s">
        <v>885</v>
      </c>
      <c r="K4269" s="101" t="s">
        <v>886</v>
      </c>
      <c r="L4269" s="101" t="s">
        <v>42</v>
      </c>
      <c r="M4269" s="101" t="s">
        <v>43</v>
      </c>
      <c r="N4269" s="101" t="s">
        <v>48</v>
      </c>
      <c r="O4269" s="103">
        <v>20</v>
      </c>
      <c r="P4269" s="22">
        <v>35</v>
      </c>
      <c r="Q4269" s="101" t="s">
        <v>519</v>
      </c>
      <c r="R4269" s="103">
        <f t="shared" si="66"/>
        <v>700</v>
      </c>
      <c r="S4269" s="103">
        <v>0</v>
      </c>
      <c r="T4269" s="103">
        <v>175</v>
      </c>
      <c r="U4269" s="103">
        <v>0</v>
      </c>
      <c r="V4269" s="103">
        <v>0</v>
      </c>
      <c r="W4269" s="103">
        <v>350</v>
      </c>
      <c r="X4269" s="103">
        <v>0</v>
      </c>
      <c r="Y4269" s="103">
        <v>175</v>
      </c>
      <c r="Z4269" s="103">
        <v>0</v>
      </c>
      <c r="AA4269" s="103">
        <v>0</v>
      </c>
      <c r="AB4269" s="103">
        <v>0</v>
      </c>
      <c r="AC4269" s="103">
        <v>0</v>
      </c>
      <c r="AD4269" s="103">
        <v>0</v>
      </c>
    </row>
    <row r="4270" spans="1:30" s="1" customFormat="1" ht="15" customHeight="1" x14ac:dyDescent="0.3">
      <c r="A4270" s="101" t="s">
        <v>34</v>
      </c>
      <c r="B4270" s="101" t="s">
        <v>1478</v>
      </c>
      <c r="C4270" s="101" t="s">
        <v>1478</v>
      </c>
      <c r="D4270" s="101" t="s">
        <v>36</v>
      </c>
      <c r="E4270" s="101" t="s">
        <v>246</v>
      </c>
      <c r="F4270" s="101" t="s">
        <v>36</v>
      </c>
      <c r="G4270" s="101" t="s">
        <v>38</v>
      </c>
      <c r="H4270" s="101" t="s">
        <v>1027</v>
      </c>
      <c r="I4270" s="101" t="s">
        <v>39</v>
      </c>
      <c r="J4270" s="101" t="s">
        <v>89</v>
      </c>
      <c r="K4270" s="101" t="s">
        <v>90</v>
      </c>
      <c r="L4270" s="101" t="s">
        <v>42</v>
      </c>
      <c r="M4270" s="101" t="s">
        <v>43</v>
      </c>
      <c r="N4270" s="101" t="s">
        <v>63</v>
      </c>
      <c r="O4270" s="103">
        <v>20</v>
      </c>
      <c r="P4270" s="22">
        <v>14</v>
      </c>
      <c r="Q4270" s="101" t="s">
        <v>519</v>
      </c>
      <c r="R4270" s="103">
        <f t="shared" si="66"/>
        <v>280</v>
      </c>
      <c r="S4270" s="103">
        <v>0</v>
      </c>
      <c r="T4270" s="103">
        <v>140</v>
      </c>
      <c r="U4270" s="103">
        <v>0</v>
      </c>
      <c r="V4270" s="103">
        <v>0</v>
      </c>
      <c r="W4270" s="103">
        <v>0</v>
      </c>
      <c r="X4270" s="103">
        <v>0</v>
      </c>
      <c r="Y4270" s="103">
        <v>140</v>
      </c>
      <c r="Z4270" s="103">
        <v>0</v>
      </c>
      <c r="AA4270" s="103">
        <v>0</v>
      </c>
      <c r="AB4270" s="103">
        <v>0</v>
      </c>
      <c r="AC4270" s="103">
        <v>0</v>
      </c>
      <c r="AD4270" s="103">
        <v>0</v>
      </c>
    </row>
    <row r="4271" spans="1:30" s="1" customFormat="1" ht="15" customHeight="1" x14ac:dyDescent="0.3">
      <c r="A4271" s="101" t="s">
        <v>34</v>
      </c>
      <c r="B4271" s="101" t="s">
        <v>1478</v>
      </c>
      <c r="C4271" s="101" t="s">
        <v>1478</v>
      </c>
      <c r="D4271" s="101" t="s">
        <v>36</v>
      </c>
      <c r="E4271" s="101" t="s">
        <v>246</v>
      </c>
      <c r="F4271" s="101" t="s">
        <v>36</v>
      </c>
      <c r="G4271" s="101" t="s">
        <v>38</v>
      </c>
      <c r="H4271" s="101" t="s">
        <v>1027</v>
      </c>
      <c r="I4271" s="101" t="s">
        <v>39</v>
      </c>
      <c r="J4271" s="101" t="s">
        <v>636</v>
      </c>
      <c r="K4271" s="101" t="s">
        <v>637</v>
      </c>
      <c r="L4271" s="101" t="s">
        <v>42</v>
      </c>
      <c r="M4271" s="101" t="s">
        <v>43</v>
      </c>
      <c r="N4271" s="101" t="s">
        <v>48</v>
      </c>
      <c r="O4271" s="103">
        <v>100</v>
      </c>
      <c r="P4271" s="22">
        <v>4.58</v>
      </c>
      <c r="Q4271" s="101" t="s">
        <v>519</v>
      </c>
      <c r="R4271" s="103">
        <f t="shared" si="66"/>
        <v>458</v>
      </c>
      <c r="S4271" s="103">
        <v>0</v>
      </c>
      <c r="T4271" s="103">
        <v>458</v>
      </c>
      <c r="U4271" s="103">
        <v>0</v>
      </c>
      <c r="V4271" s="103">
        <v>0</v>
      </c>
      <c r="W4271" s="103">
        <v>0</v>
      </c>
      <c r="X4271" s="103">
        <v>0</v>
      </c>
      <c r="Y4271" s="103">
        <v>0</v>
      </c>
      <c r="Z4271" s="103">
        <v>0</v>
      </c>
      <c r="AA4271" s="103">
        <v>0</v>
      </c>
      <c r="AB4271" s="103">
        <v>0</v>
      </c>
      <c r="AC4271" s="103">
        <v>0</v>
      </c>
      <c r="AD4271" s="103">
        <v>0</v>
      </c>
    </row>
    <row r="4272" spans="1:30" s="1" customFormat="1" ht="15" customHeight="1" x14ac:dyDescent="0.3">
      <c r="A4272" s="101" t="s">
        <v>34</v>
      </c>
      <c r="B4272" s="101" t="s">
        <v>1478</v>
      </c>
      <c r="C4272" s="101" t="s">
        <v>1478</v>
      </c>
      <c r="D4272" s="101" t="s">
        <v>36</v>
      </c>
      <c r="E4272" s="101" t="s">
        <v>246</v>
      </c>
      <c r="F4272" s="101" t="s">
        <v>36</v>
      </c>
      <c r="G4272" s="101" t="s">
        <v>38</v>
      </c>
      <c r="H4272" s="101" t="s">
        <v>1027</v>
      </c>
      <c r="I4272" s="101" t="s">
        <v>39</v>
      </c>
      <c r="J4272" s="101" t="s">
        <v>522</v>
      </c>
      <c r="K4272" s="101" t="s">
        <v>528</v>
      </c>
      <c r="L4272" s="101" t="s">
        <v>42</v>
      </c>
      <c r="M4272" s="101" t="s">
        <v>43</v>
      </c>
      <c r="N4272" s="101" t="s">
        <v>44</v>
      </c>
      <c r="O4272" s="103">
        <v>5</v>
      </c>
      <c r="P4272" s="22">
        <v>257</v>
      </c>
      <c r="Q4272" s="101" t="s">
        <v>519</v>
      </c>
      <c r="R4272" s="103">
        <f t="shared" si="66"/>
        <v>1285</v>
      </c>
      <c r="S4272" s="103">
        <v>0</v>
      </c>
      <c r="T4272" s="103">
        <v>514</v>
      </c>
      <c r="U4272" s="103">
        <v>0</v>
      </c>
      <c r="V4272" s="103">
        <v>0</v>
      </c>
      <c r="W4272" s="103">
        <v>514</v>
      </c>
      <c r="X4272" s="103">
        <v>0</v>
      </c>
      <c r="Y4272" s="103">
        <v>0</v>
      </c>
      <c r="Z4272" s="103">
        <v>0</v>
      </c>
      <c r="AA4272" s="103">
        <v>257</v>
      </c>
      <c r="AB4272" s="103">
        <v>0</v>
      </c>
      <c r="AC4272" s="103">
        <v>0</v>
      </c>
      <c r="AD4272" s="103">
        <v>0</v>
      </c>
    </row>
    <row r="4273" spans="1:30" s="1" customFormat="1" ht="15" customHeight="1" x14ac:dyDescent="0.3">
      <c r="A4273" s="101" t="s">
        <v>34</v>
      </c>
      <c r="B4273" s="101" t="s">
        <v>1478</v>
      </c>
      <c r="C4273" s="101" t="s">
        <v>1478</v>
      </c>
      <c r="D4273" s="101" t="s">
        <v>36</v>
      </c>
      <c r="E4273" s="101" t="s">
        <v>246</v>
      </c>
      <c r="F4273" s="101" t="s">
        <v>36</v>
      </c>
      <c r="G4273" s="101" t="s">
        <v>38</v>
      </c>
      <c r="H4273" s="101" t="s">
        <v>1027</v>
      </c>
      <c r="I4273" s="101" t="s">
        <v>39</v>
      </c>
      <c r="J4273" s="101" t="s">
        <v>531</v>
      </c>
      <c r="K4273" s="101" t="s">
        <v>613</v>
      </c>
      <c r="L4273" s="101" t="s">
        <v>42</v>
      </c>
      <c r="M4273" s="101" t="s">
        <v>43</v>
      </c>
      <c r="N4273" s="101" t="s">
        <v>63</v>
      </c>
      <c r="O4273" s="103">
        <v>6</v>
      </c>
      <c r="P4273" s="22">
        <v>55</v>
      </c>
      <c r="Q4273" s="101" t="s">
        <v>519</v>
      </c>
      <c r="R4273" s="103">
        <f t="shared" si="66"/>
        <v>330</v>
      </c>
      <c r="S4273" s="103">
        <v>0</v>
      </c>
      <c r="T4273" s="103">
        <v>110</v>
      </c>
      <c r="U4273" s="103">
        <v>0</v>
      </c>
      <c r="V4273" s="103">
        <v>0</v>
      </c>
      <c r="W4273" s="103">
        <v>110</v>
      </c>
      <c r="X4273" s="103">
        <v>0</v>
      </c>
      <c r="Y4273" s="103">
        <v>0</v>
      </c>
      <c r="Z4273" s="103">
        <v>0</v>
      </c>
      <c r="AA4273" s="103">
        <v>110</v>
      </c>
      <c r="AB4273" s="103">
        <v>0</v>
      </c>
      <c r="AC4273" s="103">
        <v>0</v>
      </c>
      <c r="AD4273" s="103">
        <v>0</v>
      </c>
    </row>
    <row r="4274" spans="1:30" s="1" customFormat="1" ht="15" customHeight="1" x14ac:dyDescent="0.3">
      <c r="A4274" s="101" t="s">
        <v>34</v>
      </c>
      <c r="B4274" s="101" t="s">
        <v>1478</v>
      </c>
      <c r="C4274" s="101" t="s">
        <v>1478</v>
      </c>
      <c r="D4274" s="101" t="s">
        <v>36</v>
      </c>
      <c r="E4274" s="101" t="s">
        <v>246</v>
      </c>
      <c r="F4274" s="101" t="s">
        <v>36</v>
      </c>
      <c r="G4274" s="101" t="s">
        <v>38</v>
      </c>
      <c r="H4274" s="101" t="s">
        <v>1027</v>
      </c>
      <c r="I4274" s="101" t="s">
        <v>39</v>
      </c>
      <c r="J4274" s="101" t="s">
        <v>51</v>
      </c>
      <c r="K4274" s="101" t="s">
        <v>52</v>
      </c>
      <c r="L4274" s="101" t="s">
        <v>42</v>
      </c>
      <c r="M4274" s="101" t="s">
        <v>43</v>
      </c>
      <c r="N4274" s="101" t="s">
        <v>48</v>
      </c>
      <c r="O4274" s="103">
        <v>50</v>
      </c>
      <c r="P4274" s="22">
        <v>4.5</v>
      </c>
      <c r="Q4274" s="101" t="s">
        <v>519</v>
      </c>
      <c r="R4274" s="103">
        <f t="shared" si="66"/>
        <v>225</v>
      </c>
      <c r="S4274" s="103">
        <v>0</v>
      </c>
      <c r="T4274" s="103">
        <v>90</v>
      </c>
      <c r="U4274" s="103">
        <v>0</v>
      </c>
      <c r="V4274" s="103">
        <v>0</v>
      </c>
      <c r="W4274" s="103">
        <v>45</v>
      </c>
      <c r="X4274" s="103">
        <v>0</v>
      </c>
      <c r="Y4274" s="103">
        <v>45</v>
      </c>
      <c r="Z4274" s="103">
        <v>0</v>
      </c>
      <c r="AA4274" s="103">
        <v>0</v>
      </c>
      <c r="AB4274" s="103">
        <v>0</v>
      </c>
      <c r="AC4274" s="103">
        <v>45</v>
      </c>
      <c r="AD4274" s="103">
        <v>0</v>
      </c>
    </row>
    <row r="4275" spans="1:30" s="1" customFormat="1" ht="15" customHeight="1" x14ac:dyDescent="0.3">
      <c r="A4275" s="101" t="s">
        <v>34</v>
      </c>
      <c r="B4275" s="101" t="s">
        <v>1478</v>
      </c>
      <c r="C4275" s="101" t="s">
        <v>1478</v>
      </c>
      <c r="D4275" s="101" t="s">
        <v>36</v>
      </c>
      <c r="E4275" s="101" t="s">
        <v>246</v>
      </c>
      <c r="F4275" s="101" t="s">
        <v>36</v>
      </c>
      <c r="G4275" s="101" t="s">
        <v>38</v>
      </c>
      <c r="H4275" s="101" t="s">
        <v>1027</v>
      </c>
      <c r="I4275" s="101" t="s">
        <v>39</v>
      </c>
      <c r="J4275" s="101" t="s">
        <v>159</v>
      </c>
      <c r="K4275" s="101" t="s">
        <v>1023</v>
      </c>
      <c r="L4275" s="101" t="s">
        <v>42</v>
      </c>
      <c r="M4275" s="101" t="s">
        <v>43</v>
      </c>
      <c r="N4275" s="101" t="s">
        <v>48</v>
      </c>
      <c r="O4275" s="103">
        <v>20</v>
      </c>
      <c r="P4275" s="22">
        <v>39</v>
      </c>
      <c r="Q4275" s="101" t="s">
        <v>519</v>
      </c>
      <c r="R4275" s="103">
        <f t="shared" si="66"/>
        <v>780</v>
      </c>
      <c r="S4275" s="103">
        <v>0</v>
      </c>
      <c r="T4275" s="103">
        <v>390</v>
      </c>
      <c r="U4275" s="103">
        <v>0</v>
      </c>
      <c r="V4275" s="103">
        <v>0</v>
      </c>
      <c r="W4275" s="103">
        <v>195</v>
      </c>
      <c r="X4275" s="103">
        <v>0</v>
      </c>
      <c r="Y4275" s="103">
        <v>0</v>
      </c>
      <c r="Z4275" s="103">
        <v>0</v>
      </c>
      <c r="AA4275" s="103">
        <v>0</v>
      </c>
      <c r="AB4275" s="103">
        <v>0</v>
      </c>
      <c r="AC4275" s="103">
        <v>195</v>
      </c>
      <c r="AD4275" s="103">
        <v>0</v>
      </c>
    </row>
    <row r="4276" spans="1:30" s="1" customFormat="1" ht="15" customHeight="1" x14ac:dyDescent="0.3">
      <c r="A4276" s="101" t="s">
        <v>34</v>
      </c>
      <c r="B4276" s="101" t="s">
        <v>1478</v>
      </c>
      <c r="C4276" s="101" t="s">
        <v>1478</v>
      </c>
      <c r="D4276" s="101" t="s">
        <v>36</v>
      </c>
      <c r="E4276" s="101" t="s">
        <v>246</v>
      </c>
      <c r="F4276" s="101" t="s">
        <v>36</v>
      </c>
      <c r="G4276" s="101" t="s">
        <v>38</v>
      </c>
      <c r="H4276" s="101" t="s">
        <v>1027</v>
      </c>
      <c r="I4276" s="101" t="s">
        <v>39</v>
      </c>
      <c r="J4276" s="101" t="s">
        <v>1517</v>
      </c>
      <c r="K4276" s="101" t="s">
        <v>1518</v>
      </c>
      <c r="L4276" s="101" t="s">
        <v>42</v>
      </c>
      <c r="M4276" s="101" t="s">
        <v>43</v>
      </c>
      <c r="N4276" s="101" t="s">
        <v>48</v>
      </c>
      <c r="O4276" s="103">
        <v>1</v>
      </c>
      <c r="P4276" s="22">
        <v>106</v>
      </c>
      <c r="Q4276" s="101" t="s">
        <v>519</v>
      </c>
      <c r="R4276" s="103">
        <f t="shared" si="66"/>
        <v>106</v>
      </c>
      <c r="S4276" s="103">
        <v>0</v>
      </c>
      <c r="T4276" s="103">
        <v>106</v>
      </c>
      <c r="U4276" s="103">
        <v>0</v>
      </c>
      <c r="V4276" s="103">
        <v>0</v>
      </c>
      <c r="W4276" s="103">
        <v>0</v>
      </c>
      <c r="X4276" s="103">
        <v>0</v>
      </c>
      <c r="Y4276" s="103">
        <v>0</v>
      </c>
      <c r="Z4276" s="103">
        <v>0</v>
      </c>
      <c r="AA4276" s="103">
        <v>0</v>
      </c>
      <c r="AB4276" s="103">
        <v>0</v>
      </c>
      <c r="AC4276" s="103">
        <v>0</v>
      </c>
      <c r="AD4276" s="103">
        <v>0</v>
      </c>
    </row>
    <row r="4277" spans="1:30" s="1" customFormat="1" ht="15" customHeight="1" x14ac:dyDescent="0.3">
      <c r="A4277" s="101" t="s">
        <v>34</v>
      </c>
      <c r="B4277" s="101" t="s">
        <v>1478</v>
      </c>
      <c r="C4277" s="101" t="s">
        <v>1478</v>
      </c>
      <c r="D4277" s="101" t="s">
        <v>36</v>
      </c>
      <c r="E4277" s="101" t="s">
        <v>246</v>
      </c>
      <c r="F4277" s="101" t="s">
        <v>36</v>
      </c>
      <c r="G4277" s="101" t="s">
        <v>38</v>
      </c>
      <c r="H4277" s="101" t="s">
        <v>1027</v>
      </c>
      <c r="I4277" s="101" t="s">
        <v>39</v>
      </c>
      <c r="J4277" s="101" t="s">
        <v>641</v>
      </c>
      <c r="K4277" s="101" t="s">
        <v>642</v>
      </c>
      <c r="L4277" s="101" t="s">
        <v>42</v>
      </c>
      <c r="M4277" s="101" t="s">
        <v>43</v>
      </c>
      <c r="N4277" s="101" t="s">
        <v>61</v>
      </c>
      <c r="O4277" s="103">
        <v>4</v>
      </c>
      <c r="P4277" s="22">
        <v>75</v>
      </c>
      <c r="Q4277" s="101" t="s">
        <v>519</v>
      </c>
      <c r="R4277" s="103">
        <f t="shared" si="66"/>
        <v>300</v>
      </c>
      <c r="S4277" s="103">
        <v>0</v>
      </c>
      <c r="T4277" s="103">
        <v>150</v>
      </c>
      <c r="U4277" s="103">
        <v>0</v>
      </c>
      <c r="V4277" s="103">
        <v>0</v>
      </c>
      <c r="W4277" s="103">
        <v>75</v>
      </c>
      <c r="X4277" s="103">
        <v>0</v>
      </c>
      <c r="Y4277" s="103">
        <v>0</v>
      </c>
      <c r="Z4277" s="103">
        <v>0</v>
      </c>
      <c r="AA4277" s="103">
        <v>0</v>
      </c>
      <c r="AB4277" s="103">
        <v>0</v>
      </c>
      <c r="AC4277" s="103">
        <v>75</v>
      </c>
      <c r="AD4277" s="103">
        <v>0</v>
      </c>
    </row>
    <row r="4278" spans="1:30" s="1" customFormat="1" ht="15" customHeight="1" x14ac:dyDescent="0.3">
      <c r="A4278" s="101" t="s">
        <v>34</v>
      </c>
      <c r="B4278" s="101" t="s">
        <v>1478</v>
      </c>
      <c r="C4278" s="101" t="s">
        <v>1478</v>
      </c>
      <c r="D4278" s="101" t="s">
        <v>36</v>
      </c>
      <c r="E4278" s="101" t="s">
        <v>246</v>
      </c>
      <c r="F4278" s="101" t="s">
        <v>36</v>
      </c>
      <c r="G4278" s="101" t="s">
        <v>38</v>
      </c>
      <c r="H4278" s="101" t="s">
        <v>1027</v>
      </c>
      <c r="I4278" s="101" t="s">
        <v>39</v>
      </c>
      <c r="J4278" s="101" t="s">
        <v>132</v>
      </c>
      <c r="K4278" s="101" t="s">
        <v>133</v>
      </c>
      <c r="L4278" s="101" t="s">
        <v>42</v>
      </c>
      <c r="M4278" s="101" t="s">
        <v>43</v>
      </c>
      <c r="N4278" s="101" t="s">
        <v>48</v>
      </c>
      <c r="O4278" s="103">
        <v>20</v>
      </c>
      <c r="P4278" s="22">
        <v>31</v>
      </c>
      <c r="Q4278" s="101" t="s">
        <v>519</v>
      </c>
      <c r="R4278" s="103">
        <f t="shared" si="66"/>
        <v>620</v>
      </c>
      <c r="S4278" s="103">
        <v>0</v>
      </c>
      <c r="T4278" s="103">
        <v>0</v>
      </c>
      <c r="U4278" s="103">
        <v>310</v>
      </c>
      <c r="V4278" s="103">
        <v>0</v>
      </c>
      <c r="W4278" s="103">
        <v>0</v>
      </c>
      <c r="X4278" s="103">
        <v>0</v>
      </c>
      <c r="Y4278" s="103">
        <v>0</v>
      </c>
      <c r="Z4278" s="103">
        <v>310</v>
      </c>
      <c r="AA4278" s="103">
        <v>0</v>
      </c>
      <c r="AB4278" s="103">
        <v>0</v>
      </c>
      <c r="AC4278" s="103">
        <v>0</v>
      </c>
      <c r="AD4278" s="103">
        <v>0</v>
      </c>
    </row>
    <row r="4279" spans="1:30" s="1" customFormat="1" ht="15" customHeight="1" x14ac:dyDescent="0.3">
      <c r="A4279" s="101" t="s">
        <v>34</v>
      </c>
      <c r="B4279" s="101" t="s">
        <v>1478</v>
      </c>
      <c r="C4279" s="101" t="s">
        <v>1478</v>
      </c>
      <c r="D4279" s="101" t="s">
        <v>36</v>
      </c>
      <c r="E4279" s="101" t="s">
        <v>246</v>
      </c>
      <c r="F4279" s="101" t="s">
        <v>36</v>
      </c>
      <c r="G4279" s="101" t="s">
        <v>38</v>
      </c>
      <c r="H4279" s="101" t="s">
        <v>1027</v>
      </c>
      <c r="I4279" s="101" t="s">
        <v>39</v>
      </c>
      <c r="J4279" s="101" t="s">
        <v>782</v>
      </c>
      <c r="K4279" s="101" t="s">
        <v>1046</v>
      </c>
      <c r="L4279" s="101" t="s">
        <v>42</v>
      </c>
      <c r="M4279" s="101" t="s">
        <v>43</v>
      </c>
      <c r="N4279" s="101" t="s">
        <v>44</v>
      </c>
      <c r="O4279" s="103">
        <v>3</v>
      </c>
      <c r="P4279" s="22">
        <v>202</v>
      </c>
      <c r="Q4279" s="101" t="s">
        <v>519</v>
      </c>
      <c r="R4279" s="103">
        <f t="shared" si="66"/>
        <v>606</v>
      </c>
      <c r="S4279" s="103">
        <v>0</v>
      </c>
      <c r="T4279" s="103">
        <v>0</v>
      </c>
      <c r="U4279" s="103">
        <v>202</v>
      </c>
      <c r="V4279" s="103">
        <v>0</v>
      </c>
      <c r="W4279" s="103">
        <v>202</v>
      </c>
      <c r="X4279" s="103">
        <v>0</v>
      </c>
      <c r="Y4279" s="103">
        <v>0</v>
      </c>
      <c r="Z4279" s="103">
        <v>0</v>
      </c>
      <c r="AA4279" s="103">
        <v>0</v>
      </c>
      <c r="AB4279" s="103">
        <v>0</v>
      </c>
      <c r="AC4279" s="103">
        <v>202</v>
      </c>
      <c r="AD4279" s="103">
        <v>0</v>
      </c>
    </row>
    <row r="4280" spans="1:30" s="1" customFormat="1" ht="15" customHeight="1" x14ac:dyDescent="0.3">
      <c r="A4280" s="101" t="s">
        <v>34</v>
      </c>
      <c r="B4280" s="101" t="s">
        <v>1478</v>
      </c>
      <c r="C4280" s="101" t="s">
        <v>1478</v>
      </c>
      <c r="D4280" s="101" t="s">
        <v>36</v>
      </c>
      <c r="E4280" s="101" t="s">
        <v>246</v>
      </c>
      <c r="F4280" s="101" t="s">
        <v>36</v>
      </c>
      <c r="G4280" s="101" t="s">
        <v>38</v>
      </c>
      <c r="H4280" s="101" t="s">
        <v>1027</v>
      </c>
      <c r="I4280" s="101" t="s">
        <v>39</v>
      </c>
      <c r="J4280" s="101" t="s">
        <v>1033</v>
      </c>
      <c r="K4280" s="101" t="s">
        <v>1053</v>
      </c>
      <c r="L4280" s="101" t="s">
        <v>42</v>
      </c>
      <c r="M4280" s="101" t="s">
        <v>43</v>
      </c>
      <c r="N4280" s="101" t="s">
        <v>48</v>
      </c>
      <c r="O4280" s="103">
        <v>200</v>
      </c>
      <c r="P4280" s="22">
        <v>1.61</v>
      </c>
      <c r="Q4280" s="101" t="s">
        <v>519</v>
      </c>
      <c r="R4280" s="103">
        <f t="shared" si="66"/>
        <v>322</v>
      </c>
      <c r="S4280" s="103">
        <v>0</v>
      </c>
      <c r="T4280" s="103">
        <v>161</v>
      </c>
      <c r="U4280" s="103">
        <v>0</v>
      </c>
      <c r="V4280" s="103">
        <v>0</v>
      </c>
      <c r="W4280" s="103">
        <v>161</v>
      </c>
      <c r="X4280" s="103">
        <v>0</v>
      </c>
      <c r="Y4280" s="103">
        <v>0</v>
      </c>
      <c r="Z4280" s="103">
        <v>0</v>
      </c>
      <c r="AA4280" s="103">
        <v>0</v>
      </c>
      <c r="AB4280" s="103">
        <v>0</v>
      </c>
      <c r="AC4280" s="103">
        <v>0</v>
      </c>
      <c r="AD4280" s="103">
        <v>0</v>
      </c>
    </row>
    <row r="4281" spans="1:30" s="1" customFormat="1" ht="15" customHeight="1" x14ac:dyDescent="0.3">
      <c r="A4281" s="101" t="s">
        <v>34</v>
      </c>
      <c r="B4281" s="101" t="s">
        <v>1478</v>
      </c>
      <c r="C4281" s="101" t="s">
        <v>1478</v>
      </c>
      <c r="D4281" s="101" t="s">
        <v>36</v>
      </c>
      <c r="E4281" s="101" t="s">
        <v>246</v>
      </c>
      <c r="F4281" s="101" t="s">
        <v>36</v>
      </c>
      <c r="G4281" s="101" t="s">
        <v>38</v>
      </c>
      <c r="H4281" s="101" t="s">
        <v>1027</v>
      </c>
      <c r="I4281" s="101" t="s">
        <v>39</v>
      </c>
      <c r="J4281" s="101" t="s">
        <v>247</v>
      </c>
      <c r="K4281" s="101" t="s">
        <v>248</v>
      </c>
      <c r="L4281" s="101" t="s">
        <v>42</v>
      </c>
      <c r="M4281" s="101" t="s">
        <v>43</v>
      </c>
      <c r="N4281" s="101" t="s">
        <v>44</v>
      </c>
      <c r="O4281" s="103">
        <v>10</v>
      </c>
      <c r="P4281" s="22">
        <v>87</v>
      </c>
      <c r="Q4281" s="101" t="s">
        <v>519</v>
      </c>
      <c r="R4281" s="103">
        <f t="shared" si="66"/>
        <v>870</v>
      </c>
      <c r="S4281" s="103">
        <v>0</v>
      </c>
      <c r="T4281" s="103">
        <v>261</v>
      </c>
      <c r="U4281" s="103">
        <v>0</v>
      </c>
      <c r="V4281" s="103">
        <v>0</v>
      </c>
      <c r="W4281" s="103">
        <v>174</v>
      </c>
      <c r="X4281" s="103">
        <v>0</v>
      </c>
      <c r="Y4281" s="103">
        <v>261</v>
      </c>
      <c r="Z4281" s="103">
        <v>0</v>
      </c>
      <c r="AA4281" s="103">
        <v>0</v>
      </c>
      <c r="AB4281" s="103">
        <v>0</v>
      </c>
      <c r="AC4281" s="103">
        <v>174</v>
      </c>
      <c r="AD4281" s="103">
        <v>0</v>
      </c>
    </row>
    <row r="4282" spans="1:30" s="1" customFormat="1" ht="15" customHeight="1" x14ac:dyDescent="0.3">
      <c r="A4282" s="101" t="s">
        <v>34</v>
      </c>
      <c r="B4282" s="101" t="s">
        <v>1478</v>
      </c>
      <c r="C4282" s="101" t="s">
        <v>1478</v>
      </c>
      <c r="D4282" s="101" t="s">
        <v>36</v>
      </c>
      <c r="E4282" s="101" t="s">
        <v>246</v>
      </c>
      <c r="F4282" s="101" t="s">
        <v>36</v>
      </c>
      <c r="G4282" s="101" t="s">
        <v>38</v>
      </c>
      <c r="H4282" s="101" t="s">
        <v>1027</v>
      </c>
      <c r="I4282" s="101" t="s">
        <v>39</v>
      </c>
      <c r="J4282" s="101" t="s">
        <v>776</v>
      </c>
      <c r="K4282" s="101" t="s">
        <v>777</v>
      </c>
      <c r="L4282" s="101" t="s">
        <v>42</v>
      </c>
      <c r="M4282" s="101" t="s">
        <v>43</v>
      </c>
      <c r="N4282" s="101" t="s">
        <v>44</v>
      </c>
      <c r="O4282" s="103">
        <v>2</v>
      </c>
      <c r="P4282" s="22">
        <v>327</v>
      </c>
      <c r="Q4282" s="101" t="s">
        <v>519</v>
      </c>
      <c r="R4282" s="103">
        <f t="shared" si="66"/>
        <v>654</v>
      </c>
      <c r="S4282" s="103">
        <v>0</v>
      </c>
      <c r="T4282" s="103">
        <v>327</v>
      </c>
      <c r="U4282" s="103">
        <v>0</v>
      </c>
      <c r="V4282" s="103">
        <v>0</v>
      </c>
      <c r="W4282" s="103">
        <v>0</v>
      </c>
      <c r="X4282" s="103">
        <v>0</v>
      </c>
      <c r="Y4282" s="103">
        <v>327</v>
      </c>
      <c r="Z4282" s="103">
        <v>0</v>
      </c>
      <c r="AA4282" s="103">
        <v>0</v>
      </c>
      <c r="AB4282" s="103">
        <v>0</v>
      </c>
      <c r="AC4282" s="103">
        <v>0</v>
      </c>
      <c r="AD4282" s="103">
        <v>0</v>
      </c>
    </row>
    <row r="4283" spans="1:30" s="1" customFormat="1" ht="15" customHeight="1" x14ac:dyDescent="0.3">
      <c r="A4283" s="101" t="s">
        <v>34</v>
      </c>
      <c r="B4283" s="101" t="s">
        <v>1478</v>
      </c>
      <c r="C4283" s="101" t="s">
        <v>1478</v>
      </c>
      <c r="D4283" s="101" t="s">
        <v>36</v>
      </c>
      <c r="E4283" s="101" t="s">
        <v>246</v>
      </c>
      <c r="F4283" s="101" t="s">
        <v>36</v>
      </c>
      <c r="G4283" s="101" t="s">
        <v>38</v>
      </c>
      <c r="H4283" s="101" t="s">
        <v>1027</v>
      </c>
      <c r="I4283" s="101" t="s">
        <v>39</v>
      </c>
      <c r="J4283" s="101" t="s">
        <v>69</v>
      </c>
      <c r="K4283" s="101" t="s">
        <v>818</v>
      </c>
      <c r="L4283" s="101" t="s">
        <v>42</v>
      </c>
      <c r="M4283" s="101" t="s">
        <v>43</v>
      </c>
      <c r="N4283" s="101" t="s">
        <v>44</v>
      </c>
      <c r="O4283" s="103">
        <v>100</v>
      </c>
      <c r="P4283" s="22">
        <v>105</v>
      </c>
      <c r="Q4283" s="101" t="s">
        <v>519</v>
      </c>
      <c r="R4283" s="103">
        <f t="shared" si="66"/>
        <v>10500</v>
      </c>
      <c r="S4283" s="103">
        <v>0</v>
      </c>
      <c r="T4283" s="103">
        <v>2100</v>
      </c>
      <c r="U4283" s="103">
        <v>1050</v>
      </c>
      <c r="V4283" s="103">
        <v>0</v>
      </c>
      <c r="W4283" s="103">
        <v>3150</v>
      </c>
      <c r="X4283" s="103">
        <v>0</v>
      </c>
      <c r="Y4283" s="103">
        <v>1050</v>
      </c>
      <c r="Z4283" s="103">
        <v>0</v>
      </c>
      <c r="AA4283" s="103">
        <v>1050</v>
      </c>
      <c r="AB4283" s="103">
        <v>0</v>
      </c>
      <c r="AC4283" s="103">
        <v>2100</v>
      </c>
      <c r="AD4283" s="103">
        <v>0</v>
      </c>
    </row>
    <row r="4284" spans="1:30" s="1" customFormat="1" ht="15" customHeight="1" x14ac:dyDescent="0.3">
      <c r="A4284" s="101" t="s">
        <v>34</v>
      </c>
      <c r="B4284" s="101" t="s">
        <v>1478</v>
      </c>
      <c r="C4284" s="101" t="s">
        <v>1478</v>
      </c>
      <c r="D4284" s="101" t="s">
        <v>36</v>
      </c>
      <c r="E4284" s="101" t="s">
        <v>246</v>
      </c>
      <c r="F4284" s="101" t="s">
        <v>36</v>
      </c>
      <c r="G4284" s="101" t="s">
        <v>38</v>
      </c>
      <c r="H4284" s="101" t="s">
        <v>1027</v>
      </c>
      <c r="I4284" s="101" t="s">
        <v>39</v>
      </c>
      <c r="J4284" s="101" t="s">
        <v>1038</v>
      </c>
      <c r="K4284" s="101" t="s">
        <v>1039</v>
      </c>
      <c r="L4284" s="101" t="s">
        <v>42</v>
      </c>
      <c r="M4284" s="101" t="s">
        <v>43</v>
      </c>
      <c r="N4284" s="101" t="s">
        <v>61</v>
      </c>
      <c r="O4284" s="103">
        <v>5</v>
      </c>
      <c r="P4284" s="22">
        <v>196</v>
      </c>
      <c r="Q4284" s="101" t="s">
        <v>519</v>
      </c>
      <c r="R4284" s="103">
        <f t="shared" si="66"/>
        <v>980</v>
      </c>
      <c r="S4284" s="103">
        <v>0</v>
      </c>
      <c r="T4284" s="103">
        <v>392</v>
      </c>
      <c r="U4284" s="103">
        <v>0</v>
      </c>
      <c r="V4284" s="103">
        <v>0</v>
      </c>
      <c r="W4284" s="103">
        <v>196</v>
      </c>
      <c r="X4284" s="103">
        <v>0</v>
      </c>
      <c r="Y4284" s="103">
        <v>196</v>
      </c>
      <c r="Z4284" s="103">
        <v>0</v>
      </c>
      <c r="AA4284" s="103">
        <v>0</v>
      </c>
      <c r="AB4284" s="103">
        <v>0</v>
      </c>
      <c r="AC4284" s="103">
        <v>196</v>
      </c>
      <c r="AD4284" s="103">
        <v>0</v>
      </c>
    </row>
    <row r="4285" spans="1:30" s="1" customFormat="1" ht="15" customHeight="1" x14ac:dyDescent="0.3">
      <c r="A4285" s="101" t="s">
        <v>34</v>
      </c>
      <c r="B4285" s="101" t="s">
        <v>1478</v>
      </c>
      <c r="C4285" s="101" t="s">
        <v>1478</v>
      </c>
      <c r="D4285" s="101" t="s">
        <v>36</v>
      </c>
      <c r="E4285" s="101" t="s">
        <v>246</v>
      </c>
      <c r="F4285" s="101" t="s">
        <v>36</v>
      </c>
      <c r="G4285" s="101" t="s">
        <v>38</v>
      </c>
      <c r="H4285" s="101" t="s">
        <v>1027</v>
      </c>
      <c r="I4285" s="101" t="s">
        <v>39</v>
      </c>
      <c r="J4285" s="101" t="s">
        <v>212</v>
      </c>
      <c r="K4285" s="101" t="s">
        <v>213</v>
      </c>
      <c r="L4285" s="101" t="s">
        <v>42</v>
      </c>
      <c r="M4285" s="101" t="s">
        <v>43</v>
      </c>
      <c r="N4285" s="101" t="s">
        <v>48</v>
      </c>
      <c r="O4285" s="103">
        <v>10</v>
      </c>
      <c r="P4285" s="22">
        <v>73</v>
      </c>
      <c r="Q4285" s="101" t="s">
        <v>519</v>
      </c>
      <c r="R4285" s="103">
        <f t="shared" si="66"/>
        <v>730</v>
      </c>
      <c r="S4285" s="103">
        <v>0</v>
      </c>
      <c r="T4285" s="103">
        <v>365</v>
      </c>
      <c r="U4285" s="103">
        <v>0</v>
      </c>
      <c r="V4285" s="103">
        <v>0</v>
      </c>
      <c r="W4285" s="103">
        <v>0</v>
      </c>
      <c r="X4285" s="103">
        <v>0</v>
      </c>
      <c r="Y4285" s="103">
        <v>365</v>
      </c>
      <c r="Z4285" s="103">
        <v>0</v>
      </c>
      <c r="AA4285" s="103">
        <v>0</v>
      </c>
      <c r="AB4285" s="103">
        <v>0</v>
      </c>
      <c r="AC4285" s="103">
        <v>0</v>
      </c>
      <c r="AD4285" s="103">
        <v>0</v>
      </c>
    </row>
    <row r="4286" spans="1:30" s="1" customFormat="1" ht="15" customHeight="1" x14ac:dyDescent="0.3">
      <c r="A4286" s="101" t="s">
        <v>34</v>
      </c>
      <c r="B4286" s="101" t="s">
        <v>1478</v>
      </c>
      <c r="C4286" s="101" t="s">
        <v>1478</v>
      </c>
      <c r="D4286" s="101" t="s">
        <v>36</v>
      </c>
      <c r="E4286" s="101" t="s">
        <v>246</v>
      </c>
      <c r="F4286" s="101" t="s">
        <v>36</v>
      </c>
      <c r="G4286" s="101" t="s">
        <v>38</v>
      </c>
      <c r="H4286" s="101" t="s">
        <v>1027</v>
      </c>
      <c r="I4286" s="101" t="s">
        <v>39</v>
      </c>
      <c r="J4286" s="101" t="s">
        <v>2384</v>
      </c>
      <c r="K4286" s="101" t="s">
        <v>2385</v>
      </c>
      <c r="L4286" s="101" t="s">
        <v>42</v>
      </c>
      <c r="M4286" s="101" t="s">
        <v>43</v>
      </c>
      <c r="N4286" s="101" t="s">
        <v>48</v>
      </c>
      <c r="O4286" s="103">
        <v>20</v>
      </c>
      <c r="P4286" s="22">
        <v>15</v>
      </c>
      <c r="Q4286" s="101" t="s">
        <v>519</v>
      </c>
      <c r="R4286" s="103">
        <f t="shared" si="66"/>
        <v>300</v>
      </c>
      <c r="S4286" s="103">
        <v>0</v>
      </c>
      <c r="T4286" s="103">
        <v>150</v>
      </c>
      <c r="U4286" s="103">
        <v>0</v>
      </c>
      <c r="V4286" s="103">
        <v>0</v>
      </c>
      <c r="W4286" s="103">
        <v>150</v>
      </c>
      <c r="X4286" s="103">
        <v>0</v>
      </c>
      <c r="Y4286" s="103">
        <v>0</v>
      </c>
      <c r="Z4286" s="103">
        <v>0</v>
      </c>
      <c r="AA4286" s="103">
        <v>0</v>
      </c>
      <c r="AB4286" s="103">
        <v>0</v>
      </c>
      <c r="AC4286" s="103">
        <v>0</v>
      </c>
      <c r="AD4286" s="103">
        <v>0</v>
      </c>
    </row>
    <row r="4287" spans="1:30" s="1" customFormat="1" ht="15" customHeight="1" x14ac:dyDescent="0.3">
      <c r="A4287" s="101" t="s">
        <v>34</v>
      </c>
      <c r="B4287" s="101" t="s">
        <v>1478</v>
      </c>
      <c r="C4287" s="101" t="s">
        <v>1478</v>
      </c>
      <c r="D4287" s="101" t="s">
        <v>36</v>
      </c>
      <c r="E4287" s="101" t="s">
        <v>246</v>
      </c>
      <c r="F4287" s="101" t="s">
        <v>36</v>
      </c>
      <c r="G4287" s="101" t="s">
        <v>38</v>
      </c>
      <c r="H4287" s="101" t="s">
        <v>1027</v>
      </c>
      <c r="I4287" s="101" t="s">
        <v>39</v>
      </c>
      <c r="J4287" s="101" t="s">
        <v>649</v>
      </c>
      <c r="K4287" s="101" t="s">
        <v>650</v>
      </c>
      <c r="L4287" s="101" t="s">
        <v>42</v>
      </c>
      <c r="M4287" s="101" t="s">
        <v>43</v>
      </c>
      <c r="N4287" s="101" t="s">
        <v>48</v>
      </c>
      <c r="O4287" s="103">
        <v>100</v>
      </c>
      <c r="P4287" s="22">
        <v>6</v>
      </c>
      <c r="Q4287" s="101" t="s">
        <v>519</v>
      </c>
      <c r="R4287" s="103">
        <f t="shared" si="66"/>
        <v>600</v>
      </c>
      <c r="S4287" s="103">
        <v>0</v>
      </c>
      <c r="T4287" s="103">
        <v>0</v>
      </c>
      <c r="U4287" s="103">
        <v>0</v>
      </c>
      <c r="V4287" s="103">
        <v>0</v>
      </c>
      <c r="W4287" s="103">
        <v>600</v>
      </c>
      <c r="X4287" s="103">
        <v>0</v>
      </c>
      <c r="Y4287" s="103">
        <v>0</v>
      </c>
      <c r="Z4287" s="103">
        <v>0</v>
      </c>
      <c r="AA4287" s="103">
        <v>0</v>
      </c>
      <c r="AB4287" s="103">
        <v>0</v>
      </c>
      <c r="AC4287" s="103">
        <v>0</v>
      </c>
      <c r="AD4287" s="103">
        <v>0</v>
      </c>
    </row>
    <row r="4288" spans="1:30" s="1" customFormat="1" ht="15" customHeight="1" x14ac:dyDescent="0.3">
      <c r="A4288" s="101" t="s">
        <v>34</v>
      </c>
      <c r="B4288" s="101" t="s">
        <v>1478</v>
      </c>
      <c r="C4288" s="101" t="s">
        <v>1478</v>
      </c>
      <c r="D4288" s="101" t="s">
        <v>36</v>
      </c>
      <c r="E4288" s="101" t="s">
        <v>246</v>
      </c>
      <c r="F4288" s="101" t="s">
        <v>36</v>
      </c>
      <c r="G4288" s="101" t="s">
        <v>38</v>
      </c>
      <c r="H4288" s="101" t="s">
        <v>1027</v>
      </c>
      <c r="I4288" s="101" t="s">
        <v>39</v>
      </c>
      <c r="J4288" s="101" t="s">
        <v>1960</v>
      </c>
      <c r="K4288" s="101" t="s">
        <v>1961</v>
      </c>
      <c r="L4288" s="101" t="s">
        <v>42</v>
      </c>
      <c r="M4288" s="101" t="s">
        <v>43</v>
      </c>
      <c r="N4288" s="101" t="s">
        <v>48</v>
      </c>
      <c r="O4288" s="103">
        <v>1</v>
      </c>
      <c r="P4288" s="22">
        <v>482</v>
      </c>
      <c r="Q4288" s="101" t="s">
        <v>519</v>
      </c>
      <c r="R4288" s="103">
        <f t="shared" si="66"/>
        <v>482</v>
      </c>
      <c r="S4288" s="103">
        <v>0</v>
      </c>
      <c r="T4288" s="103">
        <v>0</v>
      </c>
      <c r="U4288" s="103">
        <v>0</v>
      </c>
      <c r="V4288" s="103">
        <v>0</v>
      </c>
      <c r="W4288" s="103">
        <v>482</v>
      </c>
      <c r="X4288" s="103">
        <v>0</v>
      </c>
      <c r="Y4288" s="103">
        <v>0</v>
      </c>
      <c r="Z4288" s="103">
        <v>0</v>
      </c>
      <c r="AA4288" s="103">
        <v>0</v>
      </c>
      <c r="AB4288" s="103">
        <v>0</v>
      </c>
      <c r="AC4288" s="103">
        <v>0</v>
      </c>
      <c r="AD4288" s="103">
        <v>0</v>
      </c>
    </row>
    <row r="4289" spans="1:30" s="1" customFormat="1" ht="15" customHeight="1" x14ac:dyDescent="0.3">
      <c r="A4289" s="101" t="s">
        <v>34</v>
      </c>
      <c r="B4289" s="101" t="s">
        <v>1478</v>
      </c>
      <c r="C4289" s="101" t="s">
        <v>1478</v>
      </c>
      <c r="D4289" s="101" t="s">
        <v>36</v>
      </c>
      <c r="E4289" s="101" t="s">
        <v>246</v>
      </c>
      <c r="F4289" s="101" t="s">
        <v>36</v>
      </c>
      <c r="G4289" s="101" t="s">
        <v>38</v>
      </c>
      <c r="H4289" s="101" t="s">
        <v>1027</v>
      </c>
      <c r="I4289" s="101" t="s">
        <v>39</v>
      </c>
      <c r="J4289" s="101" t="s">
        <v>231</v>
      </c>
      <c r="K4289" s="101" t="s">
        <v>232</v>
      </c>
      <c r="L4289" s="101" t="s">
        <v>42</v>
      </c>
      <c r="M4289" s="101" t="s">
        <v>43</v>
      </c>
      <c r="N4289" s="101" t="s">
        <v>63</v>
      </c>
      <c r="O4289" s="103">
        <v>35</v>
      </c>
      <c r="P4289" s="22">
        <v>17</v>
      </c>
      <c r="Q4289" s="101" t="s">
        <v>519</v>
      </c>
      <c r="R4289" s="103">
        <f t="shared" si="66"/>
        <v>595</v>
      </c>
      <c r="S4289" s="103">
        <v>0</v>
      </c>
      <c r="T4289" s="103">
        <v>255</v>
      </c>
      <c r="U4289" s="103">
        <v>0</v>
      </c>
      <c r="V4289" s="103">
        <v>0</v>
      </c>
      <c r="W4289" s="103">
        <v>0</v>
      </c>
      <c r="X4289" s="103">
        <v>0</v>
      </c>
      <c r="Y4289" s="103">
        <v>170</v>
      </c>
      <c r="Z4289" s="103">
        <v>0</v>
      </c>
      <c r="AA4289" s="103">
        <v>0</v>
      </c>
      <c r="AB4289" s="103">
        <v>0</v>
      </c>
      <c r="AC4289" s="103">
        <v>170</v>
      </c>
      <c r="AD4289" s="103">
        <v>0</v>
      </c>
    </row>
    <row r="4290" spans="1:30" s="1" customFormat="1" ht="15" customHeight="1" x14ac:dyDescent="0.3">
      <c r="A4290" s="101" t="s">
        <v>34</v>
      </c>
      <c r="B4290" s="101" t="s">
        <v>1478</v>
      </c>
      <c r="C4290" s="101" t="s">
        <v>1478</v>
      </c>
      <c r="D4290" s="101" t="s">
        <v>36</v>
      </c>
      <c r="E4290" s="101" t="s">
        <v>246</v>
      </c>
      <c r="F4290" s="101" t="s">
        <v>36</v>
      </c>
      <c r="G4290" s="101" t="s">
        <v>38</v>
      </c>
      <c r="H4290" s="101" t="s">
        <v>1027</v>
      </c>
      <c r="I4290" s="101" t="s">
        <v>39</v>
      </c>
      <c r="J4290" s="101" t="s">
        <v>233</v>
      </c>
      <c r="K4290" s="101" t="s">
        <v>234</v>
      </c>
      <c r="L4290" s="101" t="s">
        <v>42</v>
      </c>
      <c r="M4290" s="101" t="s">
        <v>43</v>
      </c>
      <c r="N4290" s="101" t="s">
        <v>63</v>
      </c>
      <c r="O4290" s="103">
        <v>15</v>
      </c>
      <c r="P4290" s="22">
        <v>74</v>
      </c>
      <c r="Q4290" s="101" t="s">
        <v>519</v>
      </c>
      <c r="R4290" s="103">
        <f t="shared" si="66"/>
        <v>1110</v>
      </c>
      <c r="S4290" s="103">
        <v>0</v>
      </c>
      <c r="T4290" s="103">
        <v>444</v>
      </c>
      <c r="U4290" s="103">
        <v>0</v>
      </c>
      <c r="V4290" s="103">
        <v>0</v>
      </c>
      <c r="W4290" s="103">
        <v>296</v>
      </c>
      <c r="X4290" s="103">
        <v>0</v>
      </c>
      <c r="Y4290" s="103">
        <v>0</v>
      </c>
      <c r="Z4290" s="103">
        <v>222</v>
      </c>
      <c r="AA4290" s="103">
        <v>0</v>
      </c>
      <c r="AB4290" s="103">
        <v>0</v>
      </c>
      <c r="AC4290" s="103">
        <v>148</v>
      </c>
      <c r="AD4290" s="103">
        <v>0</v>
      </c>
    </row>
    <row r="4291" spans="1:30" s="1" customFormat="1" ht="15" customHeight="1" x14ac:dyDescent="0.3">
      <c r="A4291" s="101" t="s">
        <v>34</v>
      </c>
      <c r="B4291" s="101" t="s">
        <v>1478</v>
      </c>
      <c r="C4291" s="101" t="s">
        <v>1478</v>
      </c>
      <c r="D4291" s="101" t="s">
        <v>36</v>
      </c>
      <c r="E4291" s="101" t="s">
        <v>246</v>
      </c>
      <c r="F4291" s="101" t="s">
        <v>36</v>
      </c>
      <c r="G4291" s="101" t="s">
        <v>38</v>
      </c>
      <c r="H4291" s="101" t="s">
        <v>1027</v>
      </c>
      <c r="I4291" s="101" t="s">
        <v>39</v>
      </c>
      <c r="J4291" s="101" t="s">
        <v>2171</v>
      </c>
      <c r="K4291" s="101" t="s">
        <v>2172</v>
      </c>
      <c r="L4291" s="101" t="s">
        <v>42</v>
      </c>
      <c r="M4291" s="101" t="s">
        <v>43</v>
      </c>
      <c r="N4291" s="101" t="s">
        <v>48</v>
      </c>
      <c r="O4291" s="103">
        <v>4</v>
      </c>
      <c r="P4291" s="22">
        <v>61</v>
      </c>
      <c r="Q4291" s="101" t="s">
        <v>519</v>
      </c>
      <c r="R4291" s="103">
        <f t="shared" si="66"/>
        <v>244</v>
      </c>
      <c r="S4291" s="103">
        <v>0</v>
      </c>
      <c r="T4291" s="103">
        <v>61</v>
      </c>
      <c r="U4291" s="103">
        <v>0</v>
      </c>
      <c r="V4291" s="103">
        <v>0</v>
      </c>
      <c r="W4291" s="103">
        <v>61</v>
      </c>
      <c r="X4291" s="103">
        <v>0</v>
      </c>
      <c r="Y4291" s="103">
        <v>61</v>
      </c>
      <c r="Z4291" s="103">
        <v>0</v>
      </c>
      <c r="AA4291" s="103">
        <v>61</v>
      </c>
      <c r="AB4291" s="103">
        <v>0</v>
      </c>
      <c r="AC4291" s="103">
        <v>0</v>
      </c>
      <c r="AD4291" s="103">
        <v>0</v>
      </c>
    </row>
    <row r="4292" spans="1:30" s="1" customFormat="1" ht="15" customHeight="1" x14ac:dyDescent="0.3">
      <c r="A4292" s="101" t="s">
        <v>34</v>
      </c>
      <c r="B4292" s="101" t="s">
        <v>1478</v>
      </c>
      <c r="C4292" s="101" t="s">
        <v>1478</v>
      </c>
      <c r="D4292" s="101" t="s">
        <v>36</v>
      </c>
      <c r="E4292" s="101" t="s">
        <v>246</v>
      </c>
      <c r="F4292" s="101" t="s">
        <v>36</v>
      </c>
      <c r="G4292" s="101" t="s">
        <v>38</v>
      </c>
      <c r="H4292" s="101" t="s">
        <v>1027</v>
      </c>
      <c r="I4292" s="101" t="s">
        <v>39</v>
      </c>
      <c r="J4292" s="101" t="s">
        <v>1159</v>
      </c>
      <c r="K4292" s="101" t="s">
        <v>1160</v>
      </c>
      <c r="L4292" s="101" t="s">
        <v>42</v>
      </c>
      <c r="M4292" s="101" t="s">
        <v>43</v>
      </c>
      <c r="N4292" s="101" t="s">
        <v>48</v>
      </c>
      <c r="O4292" s="103">
        <v>3</v>
      </c>
      <c r="P4292" s="22">
        <v>29</v>
      </c>
      <c r="Q4292" s="101" t="s">
        <v>519</v>
      </c>
      <c r="R4292" s="103">
        <f t="shared" si="66"/>
        <v>87</v>
      </c>
      <c r="S4292" s="103">
        <v>0</v>
      </c>
      <c r="T4292" s="103">
        <v>29</v>
      </c>
      <c r="U4292" s="103">
        <v>0</v>
      </c>
      <c r="V4292" s="103">
        <v>0</v>
      </c>
      <c r="W4292" s="103">
        <v>29</v>
      </c>
      <c r="X4292" s="103">
        <v>0</v>
      </c>
      <c r="Y4292" s="103">
        <v>0</v>
      </c>
      <c r="Z4292" s="103">
        <v>0</v>
      </c>
      <c r="AA4292" s="103">
        <v>29</v>
      </c>
      <c r="AB4292" s="103">
        <v>0</v>
      </c>
      <c r="AC4292" s="103">
        <v>0</v>
      </c>
      <c r="AD4292" s="103">
        <v>0</v>
      </c>
    </row>
    <row r="4293" spans="1:30" s="1" customFormat="1" ht="15" customHeight="1" x14ac:dyDescent="0.3">
      <c r="A4293" s="101" t="s">
        <v>34</v>
      </c>
      <c r="B4293" s="101" t="s">
        <v>1478</v>
      </c>
      <c r="C4293" s="101" t="s">
        <v>1478</v>
      </c>
      <c r="D4293" s="101" t="s">
        <v>36</v>
      </c>
      <c r="E4293" s="101" t="s">
        <v>246</v>
      </c>
      <c r="F4293" s="101" t="s">
        <v>36</v>
      </c>
      <c r="G4293" s="101" t="s">
        <v>38</v>
      </c>
      <c r="H4293" s="101" t="s">
        <v>1027</v>
      </c>
      <c r="I4293" s="101" t="s">
        <v>39</v>
      </c>
      <c r="J4293" s="101" t="s">
        <v>825</v>
      </c>
      <c r="K4293" s="101" t="s">
        <v>826</v>
      </c>
      <c r="L4293" s="101" t="s">
        <v>42</v>
      </c>
      <c r="M4293" s="101" t="s">
        <v>43</v>
      </c>
      <c r="N4293" s="101" t="s">
        <v>48</v>
      </c>
      <c r="O4293" s="103">
        <v>1</v>
      </c>
      <c r="P4293" s="22">
        <v>240</v>
      </c>
      <c r="Q4293" s="101" t="s">
        <v>519</v>
      </c>
      <c r="R4293" s="103">
        <f t="shared" si="66"/>
        <v>240</v>
      </c>
      <c r="S4293" s="103">
        <v>0</v>
      </c>
      <c r="T4293" s="103">
        <v>240</v>
      </c>
      <c r="U4293" s="103">
        <v>0</v>
      </c>
      <c r="V4293" s="103">
        <v>0</v>
      </c>
      <c r="W4293" s="103">
        <v>0</v>
      </c>
      <c r="X4293" s="103">
        <v>0</v>
      </c>
      <c r="Y4293" s="103">
        <v>0</v>
      </c>
      <c r="Z4293" s="103">
        <v>0</v>
      </c>
      <c r="AA4293" s="103">
        <v>0</v>
      </c>
      <c r="AB4293" s="103">
        <v>0</v>
      </c>
      <c r="AC4293" s="103">
        <v>0</v>
      </c>
      <c r="AD4293" s="103">
        <v>0</v>
      </c>
    </row>
    <row r="4294" spans="1:30" s="1" customFormat="1" ht="15" customHeight="1" x14ac:dyDescent="0.3">
      <c r="A4294" s="101" t="s">
        <v>34</v>
      </c>
      <c r="B4294" s="101" t="s">
        <v>1478</v>
      </c>
      <c r="C4294" s="101" t="s">
        <v>1478</v>
      </c>
      <c r="D4294" s="101" t="s">
        <v>36</v>
      </c>
      <c r="E4294" s="101" t="s">
        <v>246</v>
      </c>
      <c r="F4294" s="101" t="s">
        <v>36</v>
      </c>
      <c r="G4294" s="101" t="s">
        <v>38</v>
      </c>
      <c r="H4294" s="101" t="s">
        <v>1027</v>
      </c>
      <c r="I4294" s="101" t="s">
        <v>39</v>
      </c>
      <c r="J4294" s="101" t="s">
        <v>1397</v>
      </c>
      <c r="K4294" s="101" t="s">
        <v>1398</v>
      </c>
      <c r="L4294" s="101" t="s">
        <v>42</v>
      </c>
      <c r="M4294" s="101" t="s">
        <v>43</v>
      </c>
      <c r="N4294" s="101" t="s">
        <v>237</v>
      </c>
      <c r="O4294" s="103">
        <v>2</v>
      </c>
      <c r="P4294" s="22">
        <v>297</v>
      </c>
      <c r="Q4294" s="101" t="s">
        <v>519</v>
      </c>
      <c r="R4294" s="103">
        <f t="shared" si="66"/>
        <v>594</v>
      </c>
      <c r="S4294" s="103">
        <v>0</v>
      </c>
      <c r="T4294" s="103">
        <v>297</v>
      </c>
      <c r="U4294" s="103">
        <v>0</v>
      </c>
      <c r="V4294" s="103">
        <v>0</v>
      </c>
      <c r="W4294" s="103">
        <v>0</v>
      </c>
      <c r="X4294" s="103">
        <v>0</v>
      </c>
      <c r="Y4294" s="103">
        <v>0</v>
      </c>
      <c r="Z4294" s="103">
        <v>297</v>
      </c>
      <c r="AA4294" s="103">
        <v>0</v>
      </c>
      <c r="AB4294" s="103">
        <v>0</v>
      </c>
      <c r="AC4294" s="103">
        <v>0</v>
      </c>
      <c r="AD4294" s="103">
        <v>0</v>
      </c>
    </row>
    <row r="4295" spans="1:30" s="1" customFormat="1" ht="15" customHeight="1" x14ac:dyDescent="0.3">
      <c r="A4295" s="101" t="s">
        <v>34</v>
      </c>
      <c r="B4295" s="101" t="s">
        <v>1478</v>
      </c>
      <c r="C4295" s="101" t="s">
        <v>1478</v>
      </c>
      <c r="D4295" s="101" t="s">
        <v>36</v>
      </c>
      <c r="E4295" s="101" t="s">
        <v>246</v>
      </c>
      <c r="F4295" s="101" t="s">
        <v>36</v>
      </c>
      <c r="G4295" s="101" t="s">
        <v>38</v>
      </c>
      <c r="H4295" s="101" t="s">
        <v>1027</v>
      </c>
      <c r="I4295" s="101" t="s">
        <v>39</v>
      </c>
      <c r="J4295" s="101" t="s">
        <v>72</v>
      </c>
      <c r="K4295" s="101" t="s">
        <v>1104</v>
      </c>
      <c r="L4295" s="101" t="s">
        <v>42</v>
      </c>
      <c r="M4295" s="101" t="s">
        <v>43</v>
      </c>
      <c r="N4295" s="101" t="s">
        <v>44</v>
      </c>
      <c r="O4295" s="103">
        <v>6</v>
      </c>
      <c r="P4295" s="22">
        <v>280</v>
      </c>
      <c r="Q4295" s="101" t="s">
        <v>519</v>
      </c>
      <c r="R4295" s="103">
        <f t="shared" si="66"/>
        <v>1680</v>
      </c>
      <c r="S4295" s="103">
        <v>0</v>
      </c>
      <c r="T4295" s="103">
        <v>560</v>
      </c>
      <c r="U4295" s="103">
        <v>0</v>
      </c>
      <c r="V4295" s="103">
        <v>0</v>
      </c>
      <c r="W4295" s="103">
        <v>560</v>
      </c>
      <c r="X4295" s="103">
        <v>0</v>
      </c>
      <c r="Y4295" s="103">
        <v>0</v>
      </c>
      <c r="Z4295" s="103">
        <v>0</v>
      </c>
      <c r="AA4295" s="103">
        <v>0</v>
      </c>
      <c r="AB4295" s="103">
        <v>0</v>
      </c>
      <c r="AC4295" s="103">
        <v>560</v>
      </c>
      <c r="AD4295" s="103">
        <v>0</v>
      </c>
    </row>
    <row r="4296" spans="1:30" s="1" customFormat="1" ht="15" customHeight="1" x14ac:dyDescent="0.3">
      <c r="A4296" s="101" t="s">
        <v>34</v>
      </c>
      <c r="B4296" s="101" t="s">
        <v>1478</v>
      </c>
      <c r="C4296" s="101" t="s">
        <v>1478</v>
      </c>
      <c r="D4296" s="101" t="s">
        <v>36</v>
      </c>
      <c r="E4296" s="101" t="s">
        <v>246</v>
      </c>
      <c r="F4296" s="101" t="s">
        <v>36</v>
      </c>
      <c r="G4296" s="101" t="s">
        <v>38</v>
      </c>
      <c r="H4296" s="101" t="s">
        <v>1027</v>
      </c>
      <c r="I4296" s="101" t="s">
        <v>39</v>
      </c>
      <c r="J4296" s="101" t="s">
        <v>535</v>
      </c>
      <c r="K4296" s="101" t="s">
        <v>536</v>
      </c>
      <c r="L4296" s="101" t="s">
        <v>42</v>
      </c>
      <c r="M4296" s="101" t="s">
        <v>43</v>
      </c>
      <c r="N4296" s="101" t="s">
        <v>48</v>
      </c>
      <c r="O4296" s="103">
        <v>1</v>
      </c>
      <c r="P4296" s="22">
        <v>657</v>
      </c>
      <c r="Q4296" s="101" t="s">
        <v>519</v>
      </c>
      <c r="R4296" s="103">
        <f t="shared" si="66"/>
        <v>657</v>
      </c>
      <c r="S4296" s="103">
        <v>0</v>
      </c>
      <c r="T4296" s="103">
        <v>0</v>
      </c>
      <c r="U4296" s="103">
        <v>0</v>
      </c>
      <c r="V4296" s="103">
        <v>0</v>
      </c>
      <c r="W4296" s="103">
        <v>657</v>
      </c>
      <c r="X4296" s="103">
        <v>0</v>
      </c>
      <c r="Y4296" s="103">
        <v>0</v>
      </c>
      <c r="Z4296" s="103">
        <v>0</v>
      </c>
      <c r="AA4296" s="103">
        <v>0</v>
      </c>
      <c r="AB4296" s="103">
        <v>0</v>
      </c>
      <c r="AC4296" s="103">
        <v>0</v>
      </c>
      <c r="AD4296" s="103">
        <v>0</v>
      </c>
    </row>
    <row r="4297" spans="1:30" s="1" customFormat="1" ht="15" customHeight="1" x14ac:dyDescent="0.3">
      <c r="A4297" s="101" t="s">
        <v>34</v>
      </c>
      <c r="B4297" s="101" t="s">
        <v>1478</v>
      </c>
      <c r="C4297" s="101" t="s">
        <v>1478</v>
      </c>
      <c r="D4297" s="101" t="s">
        <v>36</v>
      </c>
      <c r="E4297" s="101" t="s">
        <v>246</v>
      </c>
      <c r="F4297" s="101" t="s">
        <v>36</v>
      </c>
      <c r="G4297" s="101" t="s">
        <v>38</v>
      </c>
      <c r="H4297" s="101" t="s">
        <v>1343</v>
      </c>
      <c r="I4297" s="101" t="s">
        <v>257</v>
      </c>
      <c r="J4297" s="101" t="s">
        <v>1487</v>
      </c>
      <c r="K4297" s="101" t="s">
        <v>2386</v>
      </c>
      <c r="L4297" s="101" t="s">
        <v>42</v>
      </c>
      <c r="M4297" s="101" t="s">
        <v>43</v>
      </c>
      <c r="N4297" s="101" t="s">
        <v>48</v>
      </c>
      <c r="O4297" s="103">
        <v>350</v>
      </c>
      <c r="P4297" s="22">
        <v>6.44</v>
      </c>
      <c r="Q4297" s="101" t="s">
        <v>519</v>
      </c>
      <c r="R4297" s="103">
        <f t="shared" si="66"/>
        <v>2254</v>
      </c>
      <c r="S4297" s="103">
        <v>0</v>
      </c>
      <c r="T4297" s="103">
        <v>644</v>
      </c>
      <c r="U4297" s="103">
        <v>0</v>
      </c>
      <c r="V4297" s="103">
        <v>644</v>
      </c>
      <c r="W4297" s="103">
        <v>644</v>
      </c>
      <c r="X4297" s="103">
        <v>0</v>
      </c>
      <c r="Y4297" s="103">
        <v>322</v>
      </c>
      <c r="Z4297" s="103">
        <v>0</v>
      </c>
      <c r="AA4297" s="103">
        <v>0</v>
      </c>
      <c r="AB4297" s="103">
        <v>0</v>
      </c>
      <c r="AC4297" s="103">
        <v>0</v>
      </c>
      <c r="AD4297" s="103">
        <v>0</v>
      </c>
    </row>
    <row r="4298" spans="1:30" s="1" customFormat="1" ht="15" customHeight="1" x14ac:dyDescent="0.3">
      <c r="A4298" s="101" t="s">
        <v>34</v>
      </c>
      <c r="B4298" s="101" t="s">
        <v>1478</v>
      </c>
      <c r="C4298" s="101" t="s">
        <v>1478</v>
      </c>
      <c r="D4298" s="101" t="s">
        <v>36</v>
      </c>
      <c r="E4298" s="101" t="s">
        <v>246</v>
      </c>
      <c r="F4298" s="101" t="s">
        <v>36</v>
      </c>
      <c r="G4298" s="101" t="s">
        <v>38</v>
      </c>
      <c r="H4298" s="101" t="s">
        <v>1343</v>
      </c>
      <c r="I4298" s="101" t="s">
        <v>257</v>
      </c>
      <c r="J4298" s="101" t="s">
        <v>1486</v>
      </c>
      <c r="K4298" s="101" t="s">
        <v>2387</v>
      </c>
      <c r="L4298" s="101" t="s">
        <v>42</v>
      </c>
      <c r="M4298" s="101" t="s">
        <v>43</v>
      </c>
      <c r="N4298" s="101" t="s">
        <v>48</v>
      </c>
      <c r="O4298" s="103">
        <v>20</v>
      </c>
      <c r="P4298" s="22">
        <v>269</v>
      </c>
      <c r="Q4298" s="101" t="s">
        <v>519</v>
      </c>
      <c r="R4298" s="103">
        <f t="shared" si="66"/>
        <v>5380</v>
      </c>
      <c r="S4298" s="103">
        <v>0</v>
      </c>
      <c r="T4298" s="103">
        <v>1076</v>
      </c>
      <c r="U4298" s="103">
        <v>0</v>
      </c>
      <c r="V4298" s="103">
        <v>1076</v>
      </c>
      <c r="W4298" s="103">
        <v>1076</v>
      </c>
      <c r="X4298" s="103">
        <v>0</v>
      </c>
      <c r="Y4298" s="103">
        <v>1076</v>
      </c>
      <c r="Z4298" s="103">
        <v>0</v>
      </c>
      <c r="AA4298" s="103">
        <v>0</v>
      </c>
      <c r="AB4298" s="103">
        <v>0</v>
      </c>
      <c r="AC4298" s="103">
        <v>1076</v>
      </c>
      <c r="AD4298" s="103">
        <v>0</v>
      </c>
    </row>
    <row r="4299" spans="1:30" s="1" customFormat="1" ht="15" customHeight="1" x14ac:dyDescent="0.3">
      <c r="A4299" s="101" t="s">
        <v>34</v>
      </c>
      <c r="B4299" s="101" t="s">
        <v>1478</v>
      </c>
      <c r="C4299" s="101" t="s">
        <v>1478</v>
      </c>
      <c r="D4299" s="101" t="s">
        <v>36</v>
      </c>
      <c r="E4299" s="101" t="s">
        <v>246</v>
      </c>
      <c r="F4299" s="101" t="s">
        <v>36</v>
      </c>
      <c r="G4299" s="101" t="s">
        <v>38</v>
      </c>
      <c r="H4299" s="101" t="s">
        <v>1343</v>
      </c>
      <c r="I4299" s="101" t="s">
        <v>257</v>
      </c>
      <c r="J4299" s="101" t="s">
        <v>260</v>
      </c>
      <c r="K4299" s="101" t="s">
        <v>261</v>
      </c>
      <c r="L4299" s="101" t="s">
        <v>42</v>
      </c>
      <c r="M4299" s="101" t="s">
        <v>43</v>
      </c>
      <c r="N4299" s="101" t="s">
        <v>48</v>
      </c>
      <c r="O4299" s="103">
        <v>6</v>
      </c>
      <c r="P4299" s="22">
        <v>103</v>
      </c>
      <c r="Q4299" s="101" t="s">
        <v>519</v>
      </c>
      <c r="R4299" s="103">
        <f t="shared" si="66"/>
        <v>618</v>
      </c>
      <c r="S4299" s="103">
        <v>0</v>
      </c>
      <c r="T4299" s="103">
        <v>206</v>
      </c>
      <c r="U4299" s="103">
        <v>0</v>
      </c>
      <c r="V4299" s="103">
        <v>0</v>
      </c>
      <c r="W4299" s="103">
        <v>0</v>
      </c>
      <c r="X4299" s="103">
        <v>0</v>
      </c>
      <c r="Y4299" s="103">
        <v>206</v>
      </c>
      <c r="Z4299" s="103">
        <v>0</v>
      </c>
      <c r="AA4299" s="103">
        <v>0</v>
      </c>
      <c r="AB4299" s="103">
        <v>0</v>
      </c>
      <c r="AC4299" s="103">
        <v>206</v>
      </c>
      <c r="AD4299" s="103">
        <v>0</v>
      </c>
    </row>
    <row r="4300" spans="1:30" s="1" customFormat="1" ht="15" customHeight="1" x14ac:dyDescent="0.3">
      <c r="A4300" s="101" t="s">
        <v>34</v>
      </c>
      <c r="B4300" s="101" t="s">
        <v>1478</v>
      </c>
      <c r="C4300" s="101" t="s">
        <v>1478</v>
      </c>
      <c r="D4300" s="101" t="s">
        <v>36</v>
      </c>
      <c r="E4300" s="101" t="s">
        <v>246</v>
      </c>
      <c r="F4300" s="101" t="s">
        <v>36</v>
      </c>
      <c r="G4300" s="101" t="s">
        <v>38</v>
      </c>
      <c r="H4300" s="101" t="s">
        <v>1027</v>
      </c>
      <c r="I4300" s="101" t="s">
        <v>39</v>
      </c>
      <c r="J4300" s="101" t="s">
        <v>581</v>
      </c>
      <c r="K4300" s="101" t="s">
        <v>1118</v>
      </c>
      <c r="L4300" s="101" t="s">
        <v>42</v>
      </c>
      <c r="M4300" s="101" t="s">
        <v>43</v>
      </c>
      <c r="N4300" s="101" t="s">
        <v>48</v>
      </c>
      <c r="O4300" s="103">
        <v>2</v>
      </c>
      <c r="P4300" s="22">
        <v>259</v>
      </c>
      <c r="Q4300" s="101" t="s">
        <v>519</v>
      </c>
      <c r="R4300" s="103">
        <f t="shared" ref="R4300:R4363" si="67">SUM(S4300:AD4300)</f>
        <v>518</v>
      </c>
      <c r="S4300" s="103">
        <v>0</v>
      </c>
      <c r="T4300" s="103">
        <v>259</v>
      </c>
      <c r="U4300" s="103">
        <v>0</v>
      </c>
      <c r="V4300" s="103">
        <v>0</v>
      </c>
      <c r="W4300" s="103">
        <v>259</v>
      </c>
      <c r="X4300" s="103">
        <v>0</v>
      </c>
      <c r="Y4300" s="103">
        <v>0</v>
      </c>
      <c r="Z4300" s="103">
        <v>0</v>
      </c>
      <c r="AA4300" s="103">
        <v>0</v>
      </c>
      <c r="AB4300" s="103">
        <v>0</v>
      </c>
      <c r="AC4300" s="103">
        <v>0</v>
      </c>
      <c r="AD4300" s="103">
        <v>0</v>
      </c>
    </row>
    <row r="4301" spans="1:30" s="1" customFormat="1" ht="15" customHeight="1" x14ac:dyDescent="0.3">
      <c r="A4301" s="101" t="s">
        <v>34</v>
      </c>
      <c r="B4301" s="101" t="s">
        <v>1478</v>
      </c>
      <c r="C4301" s="101" t="s">
        <v>1478</v>
      </c>
      <c r="D4301" s="101" t="s">
        <v>36</v>
      </c>
      <c r="E4301" s="101" t="s">
        <v>246</v>
      </c>
      <c r="F4301" s="101" t="s">
        <v>36</v>
      </c>
      <c r="G4301" s="101" t="s">
        <v>38</v>
      </c>
      <c r="H4301" s="101" t="s">
        <v>1027</v>
      </c>
      <c r="I4301" s="101" t="s">
        <v>39</v>
      </c>
      <c r="J4301" s="101" t="s">
        <v>535</v>
      </c>
      <c r="K4301" s="101" t="s">
        <v>536</v>
      </c>
      <c r="L4301" s="101" t="s">
        <v>42</v>
      </c>
      <c r="M4301" s="101" t="s">
        <v>43</v>
      </c>
      <c r="N4301" s="101" t="s">
        <v>48</v>
      </c>
      <c r="O4301" s="103">
        <v>8</v>
      </c>
      <c r="P4301" s="22">
        <v>261</v>
      </c>
      <c r="Q4301" s="101" t="s">
        <v>519</v>
      </c>
      <c r="R4301" s="103">
        <f t="shared" si="67"/>
        <v>2088</v>
      </c>
      <c r="S4301" s="103">
        <v>0</v>
      </c>
      <c r="T4301" s="103">
        <v>1044</v>
      </c>
      <c r="U4301" s="103">
        <v>0</v>
      </c>
      <c r="V4301" s="103">
        <v>0</v>
      </c>
      <c r="W4301" s="103">
        <v>1044</v>
      </c>
      <c r="X4301" s="103">
        <v>0</v>
      </c>
      <c r="Y4301" s="103">
        <v>0</v>
      </c>
      <c r="Z4301" s="103">
        <v>0</v>
      </c>
      <c r="AA4301" s="103">
        <v>0</v>
      </c>
      <c r="AB4301" s="103">
        <v>0</v>
      </c>
      <c r="AC4301" s="103">
        <v>0</v>
      </c>
      <c r="AD4301" s="103">
        <v>0</v>
      </c>
    </row>
    <row r="4302" spans="1:30" s="1" customFormat="1" ht="15" customHeight="1" x14ac:dyDescent="0.3">
      <c r="A4302" s="101" t="s">
        <v>34</v>
      </c>
      <c r="B4302" s="101" t="s">
        <v>1478</v>
      </c>
      <c r="C4302" s="101" t="s">
        <v>1478</v>
      </c>
      <c r="D4302" s="101" t="s">
        <v>36</v>
      </c>
      <c r="E4302" s="101" t="s">
        <v>246</v>
      </c>
      <c r="F4302" s="101" t="s">
        <v>36</v>
      </c>
      <c r="G4302" s="101" t="s">
        <v>38</v>
      </c>
      <c r="H4302" s="101" t="s">
        <v>1027</v>
      </c>
      <c r="I4302" s="101" t="s">
        <v>39</v>
      </c>
      <c r="J4302" s="101" t="s">
        <v>114</v>
      </c>
      <c r="K4302" s="101" t="s">
        <v>115</v>
      </c>
      <c r="L4302" s="101" t="s">
        <v>42</v>
      </c>
      <c r="M4302" s="101" t="s">
        <v>43</v>
      </c>
      <c r="N4302" s="101" t="s">
        <v>48</v>
      </c>
      <c r="O4302" s="103">
        <v>4</v>
      </c>
      <c r="P4302" s="22">
        <v>20.5</v>
      </c>
      <c r="Q4302" s="101" t="s">
        <v>519</v>
      </c>
      <c r="R4302" s="103">
        <f t="shared" si="67"/>
        <v>82</v>
      </c>
      <c r="S4302" s="103">
        <v>0</v>
      </c>
      <c r="T4302" s="103">
        <v>41</v>
      </c>
      <c r="U4302" s="103">
        <v>0</v>
      </c>
      <c r="V4302" s="103">
        <v>0</v>
      </c>
      <c r="W4302" s="103">
        <v>41</v>
      </c>
      <c r="X4302" s="103">
        <v>0</v>
      </c>
      <c r="Y4302" s="103">
        <v>0</v>
      </c>
      <c r="Z4302" s="103">
        <v>0</v>
      </c>
      <c r="AA4302" s="103">
        <v>0</v>
      </c>
      <c r="AB4302" s="103">
        <v>0</v>
      </c>
      <c r="AC4302" s="103">
        <v>0</v>
      </c>
      <c r="AD4302" s="103">
        <v>0</v>
      </c>
    </row>
    <row r="4303" spans="1:30" s="1" customFormat="1" ht="15" customHeight="1" x14ac:dyDescent="0.3">
      <c r="A4303" s="101" t="s">
        <v>34</v>
      </c>
      <c r="B4303" s="101" t="s">
        <v>1478</v>
      </c>
      <c r="C4303" s="101" t="s">
        <v>1478</v>
      </c>
      <c r="D4303" s="101" t="s">
        <v>36</v>
      </c>
      <c r="E4303" s="101" t="s">
        <v>246</v>
      </c>
      <c r="F4303" s="101" t="s">
        <v>36</v>
      </c>
      <c r="G4303" s="101" t="s">
        <v>38</v>
      </c>
      <c r="H4303" s="101" t="s">
        <v>1027</v>
      </c>
      <c r="I4303" s="101" t="s">
        <v>39</v>
      </c>
      <c r="J4303" s="101" t="s">
        <v>608</v>
      </c>
      <c r="K4303" s="101" t="s">
        <v>609</v>
      </c>
      <c r="L4303" s="101" t="s">
        <v>42</v>
      </c>
      <c r="M4303" s="101" t="s">
        <v>43</v>
      </c>
      <c r="N4303" s="101" t="s">
        <v>48</v>
      </c>
      <c r="O4303" s="103">
        <v>8</v>
      </c>
      <c r="P4303" s="22">
        <v>17</v>
      </c>
      <c r="Q4303" s="101" t="s">
        <v>519</v>
      </c>
      <c r="R4303" s="103">
        <f t="shared" si="67"/>
        <v>136</v>
      </c>
      <c r="S4303" s="103">
        <v>0</v>
      </c>
      <c r="T4303" s="103">
        <v>68</v>
      </c>
      <c r="U4303" s="103">
        <v>0</v>
      </c>
      <c r="V4303" s="103">
        <v>0</v>
      </c>
      <c r="W4303" s="103">
        <v>68</v>
      </c>
      <c r="X4303" s="103">
        <v>0</v>
      </c>
      <c r="Y4303" s="103">
        <v>0</v>
      </c>
      <c r="Z4303" s="103">
        <v>0</v>
      </c>
      <c r="AA4303" s="103">
        <v>0</v>
      </c>
      <c r="AB4303" s="103">
        <v>0</v>
      </c>
      <c r="AC4303" s="103">
        <v>0</v>
      </c>
      <c r="AD4303" s="103">
        <v>0</v>
      </c>
    </row>
    <row r="4304" spans="1:30" s="1" customFormat="1" ht="15" customHeight="1" x14ac:dyDescent="0.3">
      <c r="A4304" s="101" t="s">
        <v>34</v>
      </c>
      <c r="B4304" s="101" t="s">
        <v>1478</v>
      </c>
      <c r="C4304" s="101" t="s">
        <v>1478</v>
      </c>
      <c r="D4304" s="101" t="s">
        <v>36</v>
      </c>
      <c r="E4304" s="101" t="s">
        <v>246</v>
      </c>
      <c r="F4304" s="101" t="s">
        <v>36</v>
      </c>
      <c r="G4304" s="101" t="s">
        <v>38</v>
      </c>
      <c r="H4304" s="101" t="s">
        <v>1027</v>
      </c>
      <c r="I4304" s="101" t="s">
        <v>39</v>
      </c>
      <c r="J4304" s="101" t="s">
        <v>620</v>
      </c>
      <c r="K4304" s="101" t="s">
        <v>621</v>
      </c>
      <c r="L4304" s="101" t="s">
        <v>42</v>
      </c>
      <c r="M4304" s="101" t="s">
        <v>43</v>
      </c>
      <c r="N4304" s="101" t="s">
        <v>63</v>
      </c>
      <c r="O4304" s="103">
        <v>1</v>
      </c>
      <c r="P4304" s="22">
        <v>52</v>
      </c>
      <c r="Q4304" s="101" t="s">
        <v>519</v>
      </c>
      <c r="R4304" s="103">
        <f t="shared" si="67"/>
        <v>52</v>
      </c>
      <c r="S4304" s="103">
        <v>0</v>
      </c>
      <c r="T4304" s="103">
        <v>52</v>
      </c>
      <c r="U4304" s="103">
        <v>0</v>
      </c>
      <c r="V4304" s="103">
        <v>0</v>
      </c>
      <c r="W4304" s="103">
        <v>0</v>
      </c>
      <c r="X4304" s="103">
        <v>0</v>
      </c>
      <c r="Y4304" s="103">
        <v>0</v>
      </c>
      <c r="Z4304" s="103">
        <v>0</v>
      </c>
      <c r="AA4304" s="103">
        <v>0</v>
      </c>
      <c r="AB4304" s="103">
        <v>0</v>
      </c>
      <c r="AC4304" s="103">
        <v>0</v>
      </c>
      <c r="AD4304" s="103">
        <v>0</v>
      </c>
    </row>
    <row r="4305" spans="1:30" s="1" customFormat="1" ht="15" customHeight="1" x14ac:dyDescent="0.3">
      <c r="A4305" s="101" t="s">
        <v>34</v>
      </c>
      <c r="B4305" s="101" t="s">
        <v>1478</v>
      </c>
      <c r="C4305" s="101" t="s">
        <v>1478</v>
      </c>
      <c r="D4305" s="101" t="s">
        <v>36</v>
      </c>
      <c r="E4305" s="101" t="s">
        <v>246</v>
      </c>
      <c r="F4305" s="101" t="s">
        <v>36</v>
      </c>
      <c r="G4305" s="101" t="s">
        <v>38</v>
      </c>
      <c r="H4305" s="101" t="s">
        <v>1027</v>
      </c>
      <c r="I4305" s="101" t="s">
        <v>39</v>
      </c>
      <c r="J4305" s="101" t="s">
        <v>1326</v>
      </c>
      <c r="K4305" s="101" t="s">
        <v>1327</v>
      </c>
      <c r="L4305" s="101" t="s">
        <v>42</v>
      </c>
      <c r="M4305" s="101" t="s">
        <v>43</v>
      </c>
      <c r="N4305" s="101" t="s">
        <v>48</v>
      </c>
      <c r="O4305" s="103">
        <v>3</v>
      </c>
      <c r="P4305" s="22">
        <v>483</v>
      </c>
      <c r="Q4305" s="101" t="s">
        <v>519</v>
      </c>
      <c r="R4305" s="103">
        <f t="shared" si="67"/>
        <v>1449</v>
      </c>
      <c r="S4305" s="103">
        <v>0</v>
      </c>
      <c r="T4305" s="103">
        <v>1449</v>
      </c>
      <c r="U4305" s="103">
        <v>0</v>
      </c>
      <c r="V4305" s="103">
        <v>0</v>
      </c>
      <c r="W4305" s="103">
        <v>0</v>
      </c>
      <c r="X4305" s="103">
        <v>0</v>
      </c>
      <c r="Y4305" s="103">
        <v>0</v>
      </c>
      <c r="Z4305" s="103">
        <v>0</v>
      </c>
      <c r="AA4305" s="103">
        <v>0</v>
      </c>
      <c r="AB4305" s="103">
        <v>0</v>
      </c>
      <c r="AC4305" s="103">
        <v>0</v>
      </c>
      <c r="AD4305" s="103">
        <v>0</v>
      </c>
    </row>
    <row r="4306" spans="1:30" s="1" customFormat="1" ht="15" customHeight="1" x14ac:dyDescent="0.3">
      <c r="A4306" s="101" t="s">
        <v>34</v>
      </c>
      <c r="B4306" s="101" t="s">
        <v>1478</v>
      </c>
      <c r="C4306" s="101" t="s">
        <v>1478</v>
      </c>
      <c r="D4306" s="101" t="s">
        <v>36</v>
      </c>
      <c r="E4306" s="101" t="s">
        <v>246</v>
      </c>
      <c r="F4306" s="101" t="s">
        <v>36</v>
      </c>
      <c r="G4306" s="101" t="s">
        <v>38</v>
      </c>
      <c r="H4306" s="101" t="s">
        <v>1027</v>
      </c>
      <c r="I4306" s="101" t="s">
        <v>39</v>
      </c>
      <c r="J4306" s="101" t="s">
        <v>798</v>
      </c>
      <c r="K4306" s="101" t="s">
        <v>799</v>
      </c>
      <c r="L4306" s="101" t="s">
        <v>42</v>
      </c>
      <c r="M4306" s="101" t="s">
        <v>43</v>
      </c>
      <c r="N4306" s="101" t="s">
        <v>48</v>
      </c>
      <c r="O4306" s="103">
        <v>2</v>
      </c>
      <c r="P4306" s="22">
        <v>650</v>
      </c>
      <c r="Q4306" s="101" t="s">
        <v>519</v>
      </c>
      <c r="R4306" s="103">
        <f t="shared" si="67"/>
        <v>1300</v>
      </c>
      <c r="S4306" s="103">
        <v>0</v>
      </c>
      <c r="T4306" s="103">
        <v>650</v>
      </c>
      <c r="U4306" s="103">
        <v>0</v>
      </c>
      <c r="V4306" s="103">
        <v>0</v>
      </c>
      <c r="W4306" s="103">
        <v>0</v>
      </c>
      <c r="X4306" s="103">
        <v>0</v>
      </c>
      <c r="Y4306" s="103">
        <v>0</v>
      </c>
      <c r="Z4306" s="103">
        <v>0</v>
      </c>
      <c r="AA4306" s="103">
        <v>650</v>
      </c>
      <c r="AB4306" s="103">
        <v>0</v>
      </c>
      <c r="AC4306" s="103">
        <v>0</v>
      </c>
      <c r="AD4306" s="103">
        <v>0</v>
      </c>
    </row>
    <row r="4307" spans="1:30" s="1" customFormat="1" ht="15" customHeight="1" x14ac:dyDescent="0.3">
      <c r="A4307" s="101" t="s">
        <v>34</v>
      </c>
      <c r="B4307" s="101" t="s">
        <v>1478</v>
      </c>
      <c r="C4307" s="101" t="s">
        <v>1478</v>
      </c>
      <c r="D4307" s="101" t="s">
        <v>36</v>
      </c>
      <c r="E4307" s="101" t="s">
        <v>246</v>
      </c>
      <c r="F4307" s="101" t="s">
        <v>36</v>
      </c>
      <c r="G4307" s="101" t="s">
        <v>38</v>
      </c>
      <c r="H4307" s="101" t="s">
        <v>1027</v>
      </c>
      <c r="I4307" s="101" t="s">
        <v>39</v>
      </c>
      <c r="J4307" s="101" t="s">
        <v>893</v>
      </c>
      <c r="K4307" s="101" t="s">
        <v>1357</v>
      </c>
      <c r="L4307" s="101" t="s">
        <v>42</v>
      </c>
      <c r="M4307" s="101" t="s">
        <v>43</v>
      </c>
      <c r="N4307" s="101" t="s">
        <v>48</v>
      </c>
      <c r="O4307" s="103">
        <v>15</v>
      </c>
      <c r="P4307" s="22">
        <v>82</v>
      </c>
      <c r="Q4307" s="101" t="s">
        <v>519</v>
      </c>
      <c r="R4307" s="103">
        <f t="shared" si="67"/>
        <v>1230</v>
      </c>
      <c r="S4307" s="103">
        <v>0</v>
      </c>
      <c r="T4307" s="103">
        <v>1230</v>
      </c>
      <c r="U4307" s="103">
        <v>0</v>
      </c>
      <c r="V4307" s="103">
        <v>0</v>
      </c>
      <c r="W4307" s="103">
        <v>0</v>
      </c>
      <c r="X4307" s="103">
        <v>0</v>
      </c>
      <c r="Y4307" s="103">
        <v>0</v>
      </c>
      <c r="Z4307" s="103">
        <v>0</v>
      </c>
      <c r="AA4307" s="103">
        <v>0</v>
      </c>
      <c r="AB4307" s="103">
        <v>0</v>
      </c>
      <c r="AC4307" s="103">
        <v>0</v>
      </c>
      <c r="AD4307" s="103">
        <v>0</v>
      </c>
    </row>
    <row r="4308" spans="1:30" s="1" customFormat="1" ht="15" customHeight="1" x14ac:dyDescent="0.3">
      <c r="A4308" s="101" t="s">
        <v>34</v>
      </c>
      <c r="B4308" s="101" t="s">
        <v>1478</v>
      </c>
      <c r="C4308" s="101" t="s">
        <v>1478</v>
      </c>
      <c r="D4308" s="101" t="s">
        <v>36</v>
      </c>
      <c r="E4308" s="101" t="s">
        <v>246</v>
      </c>
      <c r="F4308" s="101" t="s">
        <v>36</v>
      </c>
      <c r="G4308" s="101" t="s">
        <v>38</v>
      </c>
      <c r="H4308" s="101" t="s">
        <v>1350</v>
      </c>
      <c r="I4308" s="101" t="s">
        <v>288</v>
      </c>
      <c r="J4308" s="101" t="s">
        <v>305</v>
      </c>
      <c r="K4308" s="101" t="s">
        <v>306</v>
      </c>
      <c r="L4308" s="101" t="s">
        <v>42</v>
      </c>
      <c r="M4308" s="101" t="s">
        <v>43</v>
      </c>
      <c r="N4308" s="101" t="s">
        <v>48</v>
      </c>
      <c r="O4308" s="103">
        <v>500</v>
      </c>
      <c r="P4308" s="22">
        <v>45.758000000000003</v>
      </c>
      <c r="Q4308" s="101" t="s">
        <v>519</v>
      </c>
      <c r="R4308" s="103">
        <f t="shared" si="67"/>
        <v>22879</v>
      </c>
      <c r="S4308" s="103">
        <v>1830</v>
      </c>
      <c r="T4308" s="103">
        <v>2288</v>
      </c>
      <c r="U4308" s="103">
        <v>2288</v>
      </c>
      <c r="V4308" s="103">
        <v>2288</v>
      </c>
      <c r="W4308" s="103">
        <v>2288</v>
      </c>
      <c r="X4308" s="103">
        <v>2288</v>
      </c>
      <c r="Y4308" s="103">
        <v>1830</v>
      </c>
      <c r="Z4308" s="103">
        <v>1830</v>
      </c>
      <c r="AA4308" s="103">
        <v>1830</v>
      </c>
      <c r="AB4308" s="103">
        <v>1373</v>
      </c>
      <c r="AC4308" s="103">
        <v>1373</v>
      </c>
      <c r="AD4308" s="103">
        <v>1373</v>
      </c>
    </row>
    <row r="4309" spans="1:30" s="1" customFormat="1" ht="15" customHeight="1" x14ac:dyDescent="0.3">
      <c r="A4309" s="101" t="s">
        <v>34</v>
      </c>
      <c r="B4309" s="101" t="s">
        <v>1478</v>
      </c>
      <c r="C4309" s="101" t="s">
        <v>1478</v>
      </c>
      <c r="D4309" s="101" t="s">
        <v>36</v>
      </c>
      <c r="E4309" s="101" t="s">
        <v>246</v>
      </c>
      <c r="F4309" s="101" t="s">
        <v>36</v>
      </c>
      <c r="G4309" s="101" t="s">
        <v>38</v>
      </c>
      <c r="H4309" s="101" t="s">
        <v>1027</v>
      </c>
      <c r="I4309" s="101" t="s">
        <v>39</v>
      </c>
      <c r="J4309" s="101" t="s">
        <v>537</v>
      </c>
      <c r="K4309" s="101" t="s">
        <v>193</v>
      </c>
      <c r="L4309" s="101" t="s">
        <v>42</v>
      </c>
      <c r="M4309" s="101" t="s">
        <v>43</v>
      </c>
      <c r="N4309" s="101" t="s">
        <v>48</v>
      </c>
      <c r="O4309" s="103">
        <v>26</v>
      </c>
      <c r="P4309" s="22">
        <v>96</v>
      </c>
      <c r="Q4309" s="101" t="s">
        <v>519</v>
      </c>
      <c r="R4309" s="103">
        <f t="shared" si="67"/>
        <v>2496</v>
      </c>
      <c r="S4309" s="103">
        <v>0</v>
      </c>
      <c r="T4309" s="103">
        <v>0</v>
      </c>
      <c r="U4309" s="103">
        <v>0</v>
      </c>
      <c r="V4309" s="103">
        <v>0</v>
      </c>
      <c r="W4309" s="103">
        <v>2496</v>
      </c>
      <c r="X4309" s="103">
        <v>0</v>
      </c>
      <c r="Y4309" s="103">
        <v>0</v>
      </c>
      <c r="Z4309" s="103">
        <v>0</v>
      </c>
      <c r="AA4309" s="103">
        <v>0</v>
      </c>
      <c r="AB4309" s="103">
        <v>0</v>
      </c>
      <c r="AC4309" s="103">
        <v>0</v>
      </c>
      <c r="AD4309" s="103">
        <v>0</v>
      </c>
    </row>
    <row r="4310" spans="1:30" s="1" customFormat="1" ht="15" customHeight="1" x14ac:dyDescent="0.3">
      <c r="A4310" s="101" t="s">
        <v>34</v>
      </c>
      <c r="B4310" s="101" t="s">
        <v>1478</v>
      </c>
      <c r="C4310" s="101" t="s">
        <v>1478</v>
      </c>
      <c r="D4310" s="101" t="s">
        <v>36</v>
      </c>
      <c r="E4310" s="101" t="s">
        <v>246</v>
      </c>
      <c r="F4310" s="101" t="s">
        <v>36</v>
      </c>
      <c r="G4310" s="101" t="s">
        <v>38</v>
      </c>
      <c r="H4310" s="101" t="s">
        <v>1027</v>
      </c>
      <c r="I4310" s="101" t="s">
        <v>39</v>
      </c>
      <c r="J4310" s="101" t="s">
        <v>2388</v>
      </c>
      <c r="K4310" s="101" t="s">
        <v>2389</v>
      </c>
      <c r="L4310" s="101" t="s">
        <v>42</v>
      </c>
      <c r="M4310" s="101" t="s">
        <v>43</v>
      </c>
      <c r="N4310" s="101" t="s">
        <v>48</v>
      </c>
      <c r="O4310" s="103">
        <v>10</v>
      </c>
      <c r="P4310" s="22">
        <v>75</v>
      </c>
      <c r="Q4310" s="101" t="s">
        <v>519</v>
      </c>
      <c r="R4310" s="103">
        <f t="shared" si="67"/>
        <v>750</v>
      </c>
      <c r="S4310" s="103">
        <v>0</v>
      </c>
      <c r="T4310" s="103">
        <v>0</v>
      </c>
      <c r="U4310" s="103">
        <v>0</v>
      </c>
      <c r="V4310" s="103">
        <v>0</v>
      </c>
      <c r="W4310" s="103">
        <v>750</v>
      </c>
      <c r="X4310" s="103">
        <v>0</v>
      </c>
      <c r="Y4310" s="103">
        <v>0</v>
      </c>
      <c r="Z4310" s="103">
        <v>0</v>
      </c>
      <c r="AA4310" s="103">
        <v>0</v>
      </c>
      <c r="AB4310" s="103">
        <v>0</v>
      </c>
      <c r="AC4310" s="103">
        <v>0</v>
      </c>
      <c r="AD4310" s="103">
        <v>0</v>
      </c>
    </row>
    <row r="4311" spans="1:30" s="1" customFormat="1" ht="15" customHeight="1" x14ac:dyDescent="0.3">
      <c r="A4311" s="101" t="s">
        <v>34</v>
      </c>
      <c r="B4311" s="101" t="s">
        <v>1478</v>
      </c>
      <c r="C4311" s="101" t="s">
        <v>1478</v>
      </c>
      <c r="D4311" s="101" t="s">
        <v>36</v>
      </c>
      <c r="E4311" s="101" t="s">
        <v>246</v>
      </c>
      <c r="F4311" s="101" t="s">
        <v>36</v>
      </c>
      <c r="G4311" s="101" t="s">
        <v>38</v>
      </c>
      <c r="H4311" s="101" t="s">
        <v>1444</v>
      </c>
      <c r="I4311" s="101" t="s">
        <v>461</v>
      </c>
      <c r="J4311" s="101" t="s">
        <v>1257</v>
      </c>
      <c r="K4311" s="101" t="s">
        <v>1258</v>
      </c>
      <c r="L4311" s="101" t="s">
        <v>42</v>
      </c>
      <c r="M4311" s="101" t="s">
        <v>43</v>
      </c>
      <c r="N4311" s="101" t="s">
        <v>48</v>
      </c>
      <c r="O4311" s="103">
        <v>2</v>
      </c>
      <c r="P4311" s="22">
        <v>270</v>
      </c>
      <c r="Q4311" s="101" t="s">
        <v>519</v>
      </c>
      <c r="R4311" s="103">
        <f t="shared" si="67"/>
        <v>540</v>
      </c>
      <c r="S4311" s="103">
        <v>0</v>
      </c>
      <c r="T4311" s="103">
        <v>540</v>
      </c>
      <c r="U4311" s="103">
        <v>0</v>
      </c>
      <c r="V4311" s="103">
        <v>0</v>
      </c>
      <c r="W4311" s="103">
        <v>0</v>
      </c>
      <c r="X4311" s="103">
        <v>0</v>
      </c>
      <c r="Y4311" s="103">
        <v>0</v>
      </c>
      <c r="Z4311" s="103">
        <v>0</v>
      </c>
      <c r="AA4311" s="103">
        <v>0</v>
      </c>
      <c r="AB4311" s="103">
        <v>0</v>
      </c>
      <c r="AC4311" s="103">
        <v>0</v>
      </c>
      <c r="AD4311" s="103">
        <v>0</v>
      </c>
    </row>
    <row r="4312" spans="1:30" s="1" customFormat="1" ht="15" customHeight="1" x14ac:dyDescent="0.3">
      <c r="A4312" s="101" t="s">
        <v>34</v>
      </c>
      <c r="B4312" s="101" t="s">
        <v>1478</v>
      </c>
      <c r="C4312" s="101" t="s">
        <v>1478</v>
      </c>
      <c r="D4312" s="101" t="s">
        <v>36</v>
      </c>
      <c r="E4312" s="101" t="s">
        <v>246</v>
      </c>
      <c r="F4312" s="101" t="s">
        <v>36</v>
      </c>
      <c r="G4312" s="101" t="s">
        <v>38</v>
      </c>
      <c r="H4312" s="101" t="s">
        <v>1350</v>
      </c>
      <c r="I4312" s="101" t="s">
        <v>288</v>
      </c>
      <c r="J4312" s="101" t="s">
        <v>851</v>
      </c>
      <c r="K4312" s="101" t="s">
        <v>986</v>
      </c>
      <c r="L4312" s="101" t="s">
        <v>42</v>
      </c>
      <c r="M4312" s="101" t="s">
        <v>43</v>
      </c>
      <c r="N4312" s="101" t="s">
        <v>44</v>
      </c>
      <c r="O4312" s="103">
        <v>12</v>
      </c>
      <c r="P4312" s="22">
        <v>152</v>
      </c>
      <c r="Q4312" s="101" t="s">
        <v>519</v>
      </c>
      <c r="R4312" s="103">
        <f t="shared" si="67"/>
        <v>1824</v>
      </c>
      <c r="S4312" s="103">
        <v>0</v>
      </c>
      <c r="T4312" s="103">
        <v>456</v>
      </c>
      <c r="U4312" s="103">
        <v>0</v>
      </c>
      <c r="V4312" s="103">
        <v>0</v>
      </c>
      <c r="W4312" s="103">
        <v>456</v>
      </c>
      <c r="X4312" s="103">
        <v>0</v>
      </c>
      <c r="Y4312" s="103">
        <v>0</v>
      </c>
      <c r="Z4312" s="103">
        <v>456</v>
      </c>
      <c r="AA4312" s="103">
        <v>0</v>
      </c>
      <c r="AB4312" s="103">
        <v>456</v>
      </c>
      <c r="AC4312" s="103">
        <v>0</v>
      </c>
      <c r="AD4312" s="103">
        <v>0</v>
      </c>
    </row>
    <row r="4313" spans="1:30" s="1" customFormat="1" ht="15" customHeight="1" x14ac:dyDescent="0.3">
      <c r="A4313" s="101" t="s">
        <v>34</v>
      </c>
      <c r="B4313" s="101" t="s">
        <v>1478</v>
      </c>
      <c r="C4313" s="101" t="s">
        <v>1478</v>
      </c>
      <c r="D4313" s="101" t="s">
        <v>36</v>
      </c>
      <c r="E4313" s="101" t="s">
        <v>246</v>
      </c>
      <c r="F4313" s="101" t="s">
        <v>36</v>
      </c>
      <c r="G4313" s="101" t="s">
        <v>38</v>
      </c>
      <c r="H4313" s="101" t="s">
        <v>1350</v>
      </c>
      <c r="I4313" s="101" t="s">
        <v>288</v>
      </c>
      <c r="J4313" s="101" t="s">
        <v>316</v>
      </c>
      <c r="K4313" s="101" t="s">
        <v>317</v>
      </c>
      <c r="L4313" s="101" t="s">
        <v>42</v>
      </c>
      <c r="M4313" s="101" t="s">
        <v>43</v>
      </c>
      <c r="N4313" s="101" t="s">
        <v>295</v>
      </c>
      <c r="O4313" s="103">
        <v>6</v>
      </c>
      <c r="P4313" s="22">
        <v>39</v>
      </c>
      <c r="Q4313" s="101" t="s">
        <v>519</v>
      </c>
      <c r="R4313" s="103">
        <f t="shared" si="67"/>
        <v>234</v>
      </c>
      <c r="S4313" s="103">
        <v>0</v>
      </c>
      <c r="T4313" s="103">
        <v>78</v>
      </c>
      <c r="U4313" s="103">
        <v>0</v>
      </c>
      <c r="V4313" s="103">
        <v>0</v>
      </c>
      <c r="W4313" s="103">
        <v>78</v>
      </c>
      <c r="X4313" s="103">
        <v>0</v>
      </c>
      <c r="Y4313" s="103">
        <v>0</v>
      </c>
      <c r="Z4313" s="103">
        <v>0</v>
      </c>
      <c r="AA4313" s="103">
        <v>78</v>
      </c>
      <c r="AB4313" s="103">
        <v>0</v>
      </c>
      <c r="AC4313" s="103">
        <v>0</v>
      </c>
      <c r="AD4313" s="103">
        <v>0</v>
      </c>
    </row>
    <row r="4314" spans="1:30" s="1" customFormat="1" ht="15" customHeight="1" x14ac:dyDescent="0.3">
      <c r="A4314" s="101" t="s">
        <v>34</v>
      </c>
      <c r="B4314" s="101" t="s">
        <v>1478</v>
      </c>
      <c r="C4314" s="101" t="s">
        <v>1478</v>
      </c>
      <c r="D4314" s="101" t="s">
        <v>36</v>
      </c>
      <c r="E4314" s="101" t="s">
        <v>246</v>
      </c>
      <c r="F4314" s="101" t="s">
        <v>36</v>
      </c>
      <c r="G4314" s="101" t="s">
        <v>38</v>
      </c>
      <c r="H4314" s="101" t="s">
        <v>1350</v>
      </c>
      <c r="I4314" s="101" t="s">
        <v>288</v>
      </c>
      <c r="J4314" s="101" t="s">
        <v>686</v>
      </c>
      <c r="K4314" s="101" t="s">
        <v>687</v>
      </c>
      <c r="L4314" s="101" t="s">
        <v>42</v>
      </c>
      <c r="M4314" s="101" t="s">
        <v>43</v>
      </c>
      <c r="N4314" s="101" t="s">
        <v>63</v>
      </c>
      <c r="O4314" s="103">
        <v>6</v>
      </c>
      <c r="P4314" s="22">
        <v>120</v>
      </c>
      <c r="Q4314" s="101" t="s">
        <v>519</v>
      </c>
      <c r="R4314" s="103">
        <f t="shared" si="67"/>
        <v>720</v>
      </c>
      <c r="S4314" s="103">
        <v>0</v>
      </c>
      <c r="T4314" s="103">
        <v>240</v>
      </c>
      <c r="U4314" s="103">
        <v>0</v>
      </c>
      <c r="V4314" s="103">
        <v>0</v>
      </c>
      <c r="W4314" s="103">
        <v>240</v>
      </c>
      <c r="X4314" s="103">
        <v>0</v>
      </c>
      <c r="Y4314" s="103">
        <v>0</v>
      </c>
      <c r="Z4314" s="103">
        <v>120</v>
      </c>
      <c r="AA4314" s="103">
        <v>0</v>
      </c>
      <c r="AB4314" s="103">
        <v>120</v>
      </c>
      <c r="AC4314" s="103">
        <v>0</v>
      </c>
      <c r="AD4314" s="103">
        <v>0</v>
      </c>
    </row>
    <row r="4315" spans="1:30" s="1" customFormat="1" ht="15" customHeight="1" x14ac:dyDescent="0.3">
      <c r="A4315" s="101" t="s">
        <v>34</v>
      </c>
      <c r="B4315" s="101" t="s">
        <v>1478</v>
      </c>
      <c r="C4315" s="101" t="s">
        <v>1478</v>
      </c>
      <c r="D4315" s="101" t="s">
        <v>36</v>
      </c>
      <c r="E4315" s="101" t="s">
        <v>246</v>
      </c>
      <c r="F4315" s="101" t="s">
        <v>36</v>
      </c>
      <c r="G4315" s="101" t="s">
        <v>38</v>
      </c>
      <c r="H4315" s="101" t="s">
        <v>1350</v>
      </c>
      <c r="I4315" s="101" t="s">
        <v>288</v>
      </c>
      <c r="J4315" s="101" t="s">
        <v>311</v>
      </c>
      <c r="K4315" s="101" t="s">
        <v>312</v>
      </c>
      <c r="L4315" s="101" t="s">
        <v>42</v>
      </c>
      <c r="M4315" s="101" t="s">
        <v>43</v>
      </c>
      <c r="N4315" s="101" t="s">
        <v>313</v>
      </c>
      <c r="O4315" s="103">
        <v>8</v>
      </c>
      <c r="P4315" s="22">
        <v>150</v>
      </c>
      <c r="Q4315" s="101" t="s">
        <v>519</v>
      </c>
      <c r="R4315" s="103">
        <f t="shared" si="67"/>
        <v>1200</v>
      </c>
      <c r="S4315" s="103">
        <v>0</v>
      </c>
      <c r="T4315" s="103">
        <v>300</v>
      </c>
      <c r="U4315" s="103">
        <v>0</v>
      </c>
      <c r="V4315" s="103">
        <v>0</v>
      </c>
      <c r="W4315" s="103">
        <v>300</v>
      </c>
      <c r="X4315" s="103">
        <v>0</v>
      </c>
      <c r="Y4315" s="103">
        <v>0</v>
      </c>
      <c r="Z4315" s="103">
        <v>300</v>
      </c>
      <c r="AA4315" s="103">
        <v>0</v>
      </c>
      <c r="AB4315" s="103">
        <v>0</v>
      </c>
      <c r="AC4315" s="103">
        <v>300</v>
      </c>
      <c r="AD4315" s="103">
        <v>0</v>
      </c>
    </row>
    <row r="4316" spans="1:30" s="1" customFormat="1" ht="15" customHeight="1" x14ac:dyDescent="0.3">
      <c r="A4316" s="101" t="s">
        <v>34</v>
      </c>
      <c r="B4316" s="101" t="s">
        <v>1478</v>
      </c>
      <c r="C4316" s="101" t="s">
        <v>1478</v>
      </c>
      <c r="D4316" s="101" t="s">
        <v>36</v>
      </c>
      <c r="E4316" s="101" t="s">
        <v>246</v>
      </c>
      <c r="F4316" s="101" t="s">
        <v>36</v>
      </c>
      <c r="G4316" s="101" t="s">
        <v>38</v>
      </c>
      <c r="H4316" s="101" t="s">
        <v>1350</v>
      </c>
      <c r="I4316" s="101" t="s">
        <v>288</v>
      </c>
      <c r="J4316" s="101" t="s">
        <v>326</v>
      </c>
      <c r="K4316" s="101" t="s">
        <v>327</v>
      </c>
      <c r="L4316" s="101" t="s">
        <v>42</v>
      </c>
      <c r="M4316" s="101" t="s">
        <v>43</v>
      </c>
      <c r="N4316" s="101" t="s">
        <v>300</v>
      </c>
      <c r="O4316" s="103">
        <v>4</v>
      </c>
      <c r="P4316" s="22">
        <v>145</v>
      </c>
      <c r="Q4316" s="101" t="s">
        <v>519</v>
      </c>
      <c r="R4316" s="103">
        <f t="shared" si="67"/>
        <v>580</v>
      </c>
      <c r="S4316" s="103">
        <v>0</v>
      </c>
      <c r="T4316" s="103">
        <v>145</v>
      </c>
      <c r="U4316" s="103">
        <v>0</v>
      </c>
      <c r="V4316" s="103">
        <v>0</v>
      </c>
      <c r="W4316" s="103">
        <v>145</v>
      </c>
      <c r="X4316" s="103">
        <v>0</v>
      </c>
      <c r="Y4316" s="103">
        <v>0</v>
      </c>
      <c r="Z4316" s="103">
        <v>145</v>
      </c>
      <c r="AA4316" s="103">
        <v>0</v>
      </c>
      <c r="AB4316" s="103">
        <v>0</v>
      </c>
      <c r="AC4316" s="103">
        <v>145</v>
      </c>
      <c r="AD4316" s="103">
        <v>0</v>
      </c>
    </row>
    <row r="4317" spans="1:30" s="1" customFormat="1" ht="15" customHeight="1" x14ac:dyDescent="0.3">
      <c r="A4317" s="101" t="s">
        <v>34</v>
      </c>
      <c r="B4317" s="101" t="s">
        <v>1478</v>
      </c>
      <c r="C4317" s="101" t="s">
        <v>1478</v>
      </c>
      <c r="D4317" s="101" t="s">
        <v>36</v>
      </c>
      <c r="E4317" s="101" t="s">
        <v>246</v>
      </c>
      <c r="F4317" s="101" t="s">
        <v>36</v>
      </c>
      <c r="G4317" s="101" t="s">
        <v>38</v>
      </c>
      <c r="H4317" s="101" t="s">
        <v>1672</v>
      </c>
      <c r="I4317" s="101" t="s">
        <v>1883</v>
      </c>
      <c r="J4317" s="101" t="s">
        <v>2390</v>
      </c>
      <c r="K4317" s="101" t="s">
        <v>2391</v>
      </c>
      <c r="L4317" s="101" t="s">
        <v>42</v>
      </c>
      <c r="M4317" s="101" t="s">
        <v>43</v>
      </c>
      <c r="N4317" s="101" t="s">
        <v>63</v>
      </c>
      <c r="O4317" s="103">
        <v>6</v>
      </c>
      <c r="P4317" s="22">
        <v>60</v>
      </c>
      <c r="Q4317" s="101" t="s">
        <v>519</v>
      </c>
      <c r="R4317" s="103">
        <f t="shared" si="67"/>
        <v>360</v>
      </c>
      <c r="S4317" s="103">
        <v>0</v>
      </c>
      <c r="T4317" s="103">
        <v>120</v>
      </c>
      <c r="U4317" s="103">
        <v>0</v>
      </c>
      <c r="V4317" s="103">
        <v>0</v>
      </c>
      <c r="W4317" s="103">
        <v>120</v>
      </c>
      <c r="X4317" s="103">
        <v>0</v>
      </c>
      <c r="Y4317" s="103">
        <v>0</v>
      </c>
      <c r="Z4317" s="103">
        <v>120</v>
      </c>
      <c r="AA4317" s="103">
        <v>0</v>
      </c>
      <c r="AB4317" s="103">
        <v>0</v>
      </c>
      <c r="AC4317" s="103">
        <v>0</v>
      </c>
      <c r="AD4317" s="103">
        <v>0</v>
      </c>
    </row>
    <row r="4318" spans="1:30" s="1" customFormat="1" ht="15" customHeight="1" x14ac:dyDescent="0.3">
      <c r="A4318" s="101" t="s">
        <v>34</v>
      </c>
      <c r="B4318" s="101" t="s">
        <v>1478</v>
      </c>
      <c r="C4318" s="101" t="s">
        <v>1478</v>
      </c>
      <c r="D4318" s="101" t="s">
        <v>36</v>
      </c>
      <c r="E4318" s="101" t="s">
        <v>246</v>
      </c>
      <c r="F4318" s="101" t="s">
        <v>36</v>
      </c>
      <c r="G4318" s="101" t="s">
        <v>38</v>
      </c>
      <c r="H4318" s="101" t="s">
        <v>1027</v>
      </c>
      <c r="I4318" s="101" t="s">
        <v>39</v>
      </c>
      <c r="J4318" s="101" t="s">
        <v>190</v>
      </c>
      <c r="K4318" s="101" t="s">
        <v>958</v>
      </c>
      <c r="L4318" s="101" t="s">
        <v>42</v>
      </c>
      <c r="M4318" s="101" t="s">
        <v>43</v>
      </c>
      <c r="N4318" s="101" t="s">
        <v>44</v>
      </c>
      <c r="O4318" s="103">
        <v>12</v>
      </c>
      <c r="P4318" s="22">
        <v>17</v>
      </c>
      <c r="Q4318" s="101" t="s">
        <v>519</v>
      </c>
      <c r="R4318" s="103">
        <f t="shared" si="67"/>
        <v>204</v>
      </c>
      <c r="S4318" s="103">
        <v>0</v>
      </c>
      <c r="T4318" s="103">
        <v>51</v>
      </c>
      <c r="U4318" s="103">
        <v>0</v>
      </c>
      <c r="V4318" s="103">
        <v>0</v>
      </c>
      <c r="W4318" s="103">
        <v>51</v>
      </c>
      <c r="X4318" s="103">
        <v>0</v>
      </c>
      <c r="Y4318" s="103">
        <v>0</v>
      </c>
      <c r="Z4318" s="103">
        <v>51</v>
      </c>
      <c r="AA4318" s="103">
        <v>0</v>
      </c>
      <c r="AB4318" s="103">
        <v>0</v>
      </c>
      <c r="AC4318" s="103">
        <v>51</v>
      </c>
      <c r="AD4318" s="103">
        <v>0</v>
      </c>
    </row>
    <row r="4319" spans="1:30" s="1" customFormat="1" ht="15" customHeight="1" x14ac:dyDescent="0.3">
      <c r="A4319" s="101" t="s">
        <v>34</v>
      </c>
      <c r="B4319" s="101" t="s">
        <v>1478</v>
      </c>
      <c r="C4319" s="101" t="s">
        <v>1478</v>
      </c>
      <c r="D4319" s="101" t="s">
        <v>36</v>
      </c>
      <c r="E4319" s="101" t="s">
        <v>246</v>
      </c>
      <c r="F4319" s="101" t="s">
        <v>36</v>
      </c>
      <c r="G4319" s="101" t="s">
        <v>38</v>
      </c>
      <c r="H4319" s="101" t="s">
        <v>1027</v>
      </c>
      <c r="I4319" s="101" t="s">
        <v>39</v>
      </c>
      <c r="J4319" s="101" t="s">
        <v>191</v>
      </c>
      <c r="K4319" s="101" t="s">
        <v>192</v>
      </c>
      <c r="L4319" s="101" t="s">
        <v>42</v>
      </c>
      <c r="M4319" s="101" t="s">
        <v>43</v>
      </c>
      <c r="N4319" s="101" t="s">
        <v>44</v>
      </c>
      <c r="O4319" s="103">
        <v>12</v>
      </c>
      <c r="P4319" s="22">
        <v>38</v>
      </c>
      <c r="Q4319" s="101" t="s">
        <v>519</v>
      </c>
      <c r="R4319" s="103">
        <f t="shared" si="67"/>
        <v>456</v>
      </c>
      <c r="S4319" s="103">
        <v>0</v>
      </c>
      <c r="T4319" s="103">
        <v>114</v>
      </c>
      <c r="U4319" s="103">
        <v>0</v>
      </c>
      <c r="V4319" s="103">
        <v>0</v>
      </c>
      <c r="W4319" s="103">
        <v>114</v>
      </c>
      <c r="X4319" s="103">
        <v>0</v>
      </c>
      <c r="Y4319" s="103">
        <v>0</v>
      </c>
      <c r="Z4319" s="103">
        <v>114</v>
      </c>
      <c r="AA4319" s="103">
        <v>0</v>
      </c>
      <c r="AB4319" s="103">
        <v>0</v>
      </c>
      <c r="AC4319" s="103">
        <v>114</v>
      </c>
      <c r="AD4319" s="103">
        <v>0</v>
      </c>
    </row>
    <row r="4320" spans="1:30" s="1" customFormat="1" ht="15" customHeight="1" x14ac:dyDescent="0.3">
      <c r="A4320" s="101" t="s">
        <v>34</v>
      </c>
      <c r="B4320" s="101" t="s">
        <v>1478</v>
      </c>
      <c r="C4320" s="101" t="s">
        <v>1478</v>
      </c>
      <c r="D4320" s="101" t="s">
        <v>36</v>
      </c>
      <c r="E4320" s="101" t="s">
        <v>246</v>
      </c>
      <c r="F4320" s="101" t="s">
        <v>36</v>
      </c>
      <c r="G4320" s="101" t="s">
        <v>38</v>
      </c>
      <c r="H4320" s="101" t="s">
        <v>1027</v>
      </c>
      <c r="I4320" s="101" t="s">
        <v>39</v>
      </c>
      <c r="J4320" s="101" t="s">
        <v>185</v>
      </c>
      <c r="K4320" s="101" t="s">
        <v>186</v>
      </c>
      <c r="L4320" s="101" t="s">
        <v>42</v>
      </c>
      <c r="M4320" s="101" t="s">
        <v>43</v>
      </c>
      <c r="N4320" s="101" t="s">
        <v>44</v>
      </c>
      <c r="O4320" s="103">
        <v>6</v>
      </c>
      <c r="P4320" s="22">
        <v>103</v>
      </c>
      <c r="Q4320" s="101" t="s">
        <v>519</v>
      </c>
      <c r="R4320" s="103">
        <f t="shared" si="67"/>
        <v>618</v>
      </c>
      <c r="S4320" s="103">
        <v>0</v>
      </c>
      <c r="T4320" s="103">
        <v>206</v>
      </c>
      <c r="U4320" s="103">
        <v>0</v>
      </c>
      <c r="V4320" s="103">
        <v>0</v>
      </c>
      <c r="W4320" s="103">
        <v>206</v>
      </c>
      <c r="X4320" s="103">
        <v>0</v>
      </c>
      <c r="Y4320" s="103">
        <v>103</v>
      </c>
      <c r="Z4320" s="103">
        <v>0</v>
      </c>
      <c r="AA4320" s="103">
        <v>0</v>
      </c>
      <c r="AB4320" s="103">
        <v>103</v>
      </c>
      <c r="AC4320" s="103">
        <v>0</v>
      </c>
      <c r="AD4320" s="103">
        <v>0</v>
      </c>
    </row>
    <row r="4321" spans="1:30" s="1" customFormat="1" ht="15" customHeight="1" x14ac:dyDescent="0.3">
      <c r="A4321" s="101" t="s">
        <v>34</v>
      </c>
      <c r="B4321" s="101" t="s">
        <v>1478</v>
      </c>
      <c r="C4321" s="101" t="s">
        <v>1478</v>
      </c>
      <c r="D4321" s="101" t="s">
        <v>36</v>
      </c>
      <c r="E4321" s="101" t="s">
        <v>246</v>
      </c>
      <c r="F4321" s="101" t="s">
        <v>36</v>
      </c>
      <c r="G4321" s="101" t="s">
        <v>38</v>
      </c>
      <c r="H4321" s="101" t="s">
        <v>1496</v>
      </c>
      <c r="I4321" s="101" t="s">
        <v>412</v>
      </c>
      <c r="J4321" s="101" t="s">
        <v>413</v>
      </c>
      <c r="K4321" s="101" t="s">
        <v>415</v>
      </c>
      <c r="L4321" s="101" t="s">
        <v>42</v>
      </c>
      <c r="M4321" s="101" t="s">
        <v>43</v>
      </c>
      <c r="N4321" s="101" t="s">
        <v>290</v>
      </c>
      <c r="O4321" s="103">
        <v>12</v>
      </c>
      <c r="P4321" s="22">
        <v>6250</v>
      </c>
      <c r="Q4321" s="101" t="s">
        <v>519</v>
      </c>
      <c r="R4321" s="103">
        <f t="shared" si="67"/>
        <v>75000</v>
      </c>
      <c r="S4321" s="103">
        <v>6000</v>
      </c>
      <c r="T4321" s="103">
        <v>6000</v>
      </c>
      <c r="U4321" s="103">
        <v>6000</v>
      </c>
      <c r="V4321" s="103">
        <v>6000</v>
      </c>
      <c r="W4321" s="103">
        <v>6000</v>
      </c>
      <c r="X4321" s="103">
        <v>6000</v>
      </c>
      <c r="Y4321" s="103">
        <v>6500</v>
      </c>
      <c r="Z4321" s="103">
        <v>6500</v>
      </c>
      <c r="AA4321" s="103">
        <v>6500</v>
      </c>
      <c r="AB4321" s="103">
        <v>6500</v>
      </c>
      <c r="AC4321" s="103">
        <v>6500</v>
      </c>
      <c r="AD4321" s="103">
        <v>6500</v>
      </c>
    </row>
    <row r="4322" spans="1:30" s="1" customFormat="1" ht="15" customHeight="1" x14ac:dyDescent="0.3">
      <c r="A4322" s="101" t="s">
        <v>34</v>
      </c>
      <c r="B4322" s="101" t="s">
        <v>1478</v>
      </c>
      <c r="C4322" s="101" t="s">
        <v>1478</v>
      </c>
      <c r="D4322" s="101" t="s">
        <v>36</v>
      </c>
      <c r="E4322" s="101" t="s">
        <v>246</v>
      </c>
      <c r="F4322" s="101" t="s">
        <v>36</v>
      </c>
      <c r="G4322" s="101" t="s">
        <v>38</v>
      </c>
      <c r="H4322" s="21">
        <v>32601</v>
      </c>
      <c r="I4322" s="101" t="s">
        <v>495</v>
      </c>
      <c r="J4322" s="101" t="s">
        <v>1576</v>
      </c>
      <c r="K4322" s="101" t="s">
        <v>574</v>
      </c>
      <c r="L4322" s="101" t="s">
        <v>42</v>
      </c>
      <c r="M4322" s="101" t="s">
        <v>43</v>
      </c>
      <c r="N4322" s="101" t="s">
        <v>335</v>
      </c>
      <c r="O4322" s="103">
        <v>12</v>
      </c>
      <c r="P4322" s="22">
        <v>3041.6666666666665</v>
      </c>
      <c r="Q4322" s="101" t="s">
        <v>519</v>
      </c>
      <c r="R4322" s="103">
        <f t="shared" si="67"/>
        <v>36500</v>
      </c>
      <c r="S4322" s="103">
        <v>2000</v>
      </c>
      <c r="T4322" s="103">
        <v>2500</v>
      </c>
      <c r="U4322" s="103">
        <v>3000</v>
      </c>
      <c r="V4322" s="103">
        <v>3000</v>
      </c>
      <c r="W4322" s="103">
        <v>3500</v>
      </c>
      <c r="X4322" s="103">
        <v>6000</v>
      </c>
      <c r="Y4322" s="103">
        <v>5000</v>
      </c>
      <c r="Z4322" s="103">
        <v>3000</v>
      </c>
      <c r="AA4322" s="103">
        <v>2500</v>
      </c>
      <c r="AB4322" s="103">
        <v>2000</v>
      </c>
      <c r="AC4322" s="103">
        <v>2000</v>
      </c>
      <c r="AD4322" s="103">
        <v>2000</v>
      </c>
    </row>
    <row r="4323" spans="1:30" s="1" customFormat="1" ht="15" customHeight="1" x14ac:dyDescent="0.3">
      <c r="A4323" s="101" t="s">
        <v>34</v>
      </c>
      <c r="B4323" s="101" t="s">
        <v>1478</v>
      </c>
      <c r="C4323" s="101" t="s">
        <v>1478</v>
      </c>
      <c r="D4323" s="101" t="s">
        <v>36</v>
      </c>
      <c r="E4323" s="101" t="s">
        <v>246</v>
      </c>
      <c r="F4323" s="101" t="s">
        <v>36</v>
      </c>
      <c r="G4323" s="101" t="s">
        <v>489</v>
      </c>
      <c r="H4323" s="21">
        <v>31401</v>
      </c>
      <c r="I4323" s="101" t="s">
        <v>770</v>
      </c>
      <c r="J4323" s="101" t="s">
        <v>1576</v>
      </c>
      <c r="K4323" s="101" t="s">
        <v>491</v>
      </c>
      <c r="L4323" s="101" t="s">
        <v>42</v>
      </c>
      <c r="M4323" s="101" t="s">
        <v>43</v>
      </c>
      <c r="N4323" s="101" t="s">
        <v>335</v>
      </c>
      <c r="O4323" s="103">
        <v>12</v>
      </c>
      <c r="P4323" s="22">
        <v>2033.3333333333333</v>
      </c>
      <c r="Q4323" s="101" t="s">
        <v>519</v>
      </c>
      <c r="R4323" s="103">
        <f t="shared" si="67"/>
        <v>24400</v>
      </c>
      <c r="S4323" s="103">
        <v>1800</v>
      </c>
      <c r="T4323" s="103">
        <v>2000</v>
      </c>
      <c r="U4323" s="103">
        <v>2200</v>
      </c>
      <c r="V4323" s="103">
        <v>2500</v>
      </c>
      <c r="W4323" s="103">
        <v>2500</v>
      </c>
      <c r="X4323" s="103">
        <v>2500</v>
      </c>
      <c r="Y4323" s="103">
        <v>2000</v>
      </c>
      <c r="Z4323" s="103">
        <v>2000</v>
      </c>
      <c r="AA4323" s="103">
        <v>1800</v>
      </c>
      <c r="AB4323" s="103">
        <v>1800</v>
      </c>
      <c r="AC4323" s="103">
        <v>1700</v>
      </c>
      <c r="AD4323" s="103">
        <v>1600</v>
      </c>
    </row>
    <row r="4324" spans="1:30" s="1" customFormat="1" ht="15" customHeight="1" x14ac:dyDescent="0.3">
      <c r="A4324" s="101" t="s">
        <v>34</v>
      </c>
      <c r="B4324" s="101" t="s">
        <v>1478</v>
      </c>
      <c r="C4324" s="101" t="s">
        <v>1478</v>
      </c>
      <c r="D4324" s="101" t="s">
        <v>36</v>
      </c>
      <c r="E4324" s="101" t="s">
        <v>246</v>
      </c>
      <c r="F4324" s="101" t="s">
        <v>36</v>
      </c>
      <c r="G4324" s="101" t="s">
        <v>489</v>
      </c>
      <c r="H4324" s="21">
        <v>35801</v>
      </c>
      <c r="I4324" s="101" t="s">
        <v>772</v>
      </c>
      <c r="J4324" s="101" t="s">
        <v>1576</v>
      </c>
      <c r="K4324" s="101" t="s">
        <v>1579</v>
      </c>
      <c r="L4324" s="101" t="s">
        <v>42</v>
      </c>
      <c r="M4324" s="101" t="s">
        <v>43</v>
      </c>
      <c r="N4324" s="101" t="s">
        <v>335</v>
      </c>
      <c r="O4324" s="103">
        <v>12</v>
      </c>
      <c r="P4324" s="22">
        <v>37655.166666666664</v>
      </c>
      <c r="Q4324" s="101" t="s">
        <v>519</v>
      </c>
      <c r="R4324" s="103">
        <f t="shared" si="67"/>
        <v>451862</v>
      </c>
      <c r="S4324" s="103">
        <v>37655</v>
      </c>
      <c r="T4324" s="103">
        <v>37657</v>
      </c>
      <c r="U4324" s="103">
        <v>37655</v>
      </c>
      <c r="V4324" s="103">
        <v>37655</v>
      </c>
      <c r="W4324" s="103">
        <v>37655</v>
      </c>
      <c r="X4324" s="103">
        <v>37655</v>
      </c>
      <c r="Y4324" s="103">
        <v>37655</v>
      </c>
      <c r="Z4324" s="103">
        <v>37655</v>
      </c>
      <c r="AA4324" s="103">
        <v>37655</v>
      </c>
      <c r="AB4324" s="103">
        <v>37655</v>
      </c>
      <c r="AC4324" s="103">
        <v>37655</v>
      </c>
      <c r="AD4324" s="103">
        <v>37655</v>
      </c>
    </row>
    <row r="4325" spans="1:30" s="1" customFormat="1" ht="15" customHeight="1" x14ac:dyDescent="0.3">
      <c r="A4325" s="101" t="s">
        <v>34</v>
      </c>
      <c r="B4325" s="101" t="s">
        <v>1478</v>
      </c>
      <c r="C4325" s="101" t="s">
        <v>1478</v>
      </c>
      <c r="D4325" s="101" t="s">
        <v>36</v>
      </c>
      <c r="E4325" s="101" t="s">
        <v>246</v>
      </c>
      <c r="F4325" s="101" t="s">
        <v>36</v>
      </c>
      <c r="G4325" s="101" t="s">
        <v>489</v>
      </c>
      <c r="H4325" s="21">
        <v>33801</v>
      </c>
      <c r="I4325" s="101" t="s">
        <v>501</v>
      </c>
      <c r="J4325" s="101" t="s">
        <v>1576</v>
      </c>
      <c r="K4325" s="101" t="s">
        <v>1948</v>
      </c>
      <c r="L4325" s="101" t="s">
        <v>42</v>
      </c>
      <c r="M4325" s="101" t="s">
        <v>43</v>
      </c>
      <c r="N4325" s="101" t="s">
        <v>335</v>
      </c>
      <c r="O4325" s="103">
        <v>12</v>
      </c>
      <c r="P4325" s="22">
        <v>34766.666666666664</v>
      </c>
      <c r="Q4325" s="101" t="s">
        <v>519</v>
      </c>
      <c r="R4325" s="103">
        <f t="shared" si="67"/>
        <v>417200</v>
      </c>
      <c r="S4325" s="103">
        <v>34200</v>
      </c>
      <c r="T4325" s="103">
        <v>34200</v>
      </c>
      <c r="U4325" s="103">
        <v>34200</v>
      </c>
      <c r="V4325" s="103">
        <v>34200</v>
      </c>
      <c r="W4325" s="103">
        <v>34200</v>
      </c>
      <c r="X4325" s="103">
        <v>41000</v>
      </c>
      <c r="Y4325" s="103">
        <v>34200</v>
      </c>
      <c r="Z4325" s="103">
        <v>34200</v>
      </c>
      <c r="AA4325" s="103">
        <v>34200</v>
      </c>
      <c r="AB4325" s="103">
        <v>34200</v>
      </c>
      <c r="AC4325" s="103">
        <v>34200</v>
      </c>
      <c r="AD4325" s="103">
        <v>34200</v>
      </c>
    </row>
    <row r="4326" spans="1:30" s="1" customFormat="1" ht="15" customHeight="1" x14ac:dyDescent="0.3">
      <c r="A4326" s="101" t="s">
        <v>34</v>
      </c>
      <c r="B4326" s="101" t="s">
        <v>1478</v>
      </c>
      <c r="C4326" s="101" t="s">
        <v>1478</v>
      </c>
      <c r="D4326" s="101" t="s">
        <v>36</v>
      </c>
      <c r="E4326" s="101" t="s">
        <v>246</v>
      </c>
      <c r="F4326" s="101" t="s">
        <v>36</v>
      </c>
      <c r="G4326" s="101" t="s">
        <v>489</v>
      </c>
      <c r="H4326" s="21">
        <v>33801</v>
      </c>
      <c r="I4326" s="101" t="s">
        <v>501</v>
      </c>
      <c r="J4326" s="101" t="s">
        <v>1576</v>
      </c>
      <c r="K4326" s="101" t="s">
        <v>1918</v>
      </c>
      <c r="L4326" s="101" t="s">
        <v>42</v>
      </c>
      <c r="M4326" s="101" t="s">
        <v>43</v>
      </c>
      <c r="N4326" s="101" t="s">
        <v>335</v>
      </c>
      <c r="O4326" s="103">
        <v>12</v>
      </c>
      <c r="P4326" s="22">
        <v>800</v>
      </c>
      <c r="Q4326" s="101" t="s">
        <v>519</v>
      </c>
      <c r="R4326" s="103">
        <f t="shared" si="67"/>
        <v>9600</v>
      </c>
      <c r="S4326" s="103">
        <v>800</v>
      </c>
      <c r="T4326" s="103">
        <v>800</v>
      </c>
      <c r="U4326" s="103">
        <v>800</v>
      </c>
      <c r="V4326" s="103">
        <v>800</v>
      </c>
      <c r="W4326" s="103">
        <v>800</v>
      </c>
      <c r="X4326" s="103">
        <v>800</v>
      </c>
      <c r="Y4326" s="103">
        <v>800</v>
      </c>
      <c r="Z4326" s="103">
        <v>800</v>
      </c>
      <c r="AA4326" s="103">
        <v>800</v>
      </c>
      <c r="AB4326" s="103">
        <v>800</v>
      </c>
      <c r="AC4326" s="103">
        <v>800</v>
      </c>
      <c r="AD4326" s="103">
        <v>800</v>
      </c>
    </row>
    <row r="4327" spans="1:30" s="1" customFormat="1" ht="15" customHeight="1" x14ac:dyDescent="0.3">
      <c r="A4327" s="101" t="s">
        <v>34</v>
      </c>
      <c r="B4327" s="101" t="s">
        <v>1478</v>
      </c>
      <c r="C4327" s="101" t="s">
        <v>1478</v>
      </c>
      <c r="D4327" s="101" t="s">
        <v>36</v>
      </c>
      <c r="E4327" s="101" t="s">
        <v>246</v>
      </c>
      <c r="F4327" s="101" t="s">
        <v>36</v>
      </c>
      <c r="G4327" s="101" t="s">
        <v>489</v>
      </c>
      <c r="H4327" s="21">
        <v>35901</v>
      </c>
      <c r="I4327" s="101" t="s">
        <v>1283</v>
      </c>
      <c r="J4327" s="101" t="s">
        <v>1576</v>
      </c>
      <c r="K4327" s="101" t="s">
        <v>509</v>
      </c>
      <c r="L4327" s="101" t="s">
        <v>42</v>
      </c>
      <c r="M4327" s="101" t="s">
        <v>43</v>
      </c>
      <c r="N4327" s="101" t="s">
        <v>335</v>
      </c>
      <c r="O4327" s="103">
        <v>3</v>
      </c>
      <c r="P4327" s="22">
        <v>2773.3333333333335</v>
      </c>
      <c r="Q4327" s="101" t="s">
        <v>519</v>
      </c>
      <c r="R4327" s="103">
        <f t="shared" si="67"/>
        <v>8320</v>
      </c>
      <c r="S4327" s="103">
        <v>0</v>
      </c>
      <c r="T4327" s="103">
        <v>2080</v>
      </c>
      <c r="U4327" s="103">
        <v>0</v>
      </c>
      <c r="V4327" s="103">
        <v>0</v>
      </c>
      <c r="W4327" s="103">
        <v>0</v>
      </c>
      <c r="X4327" s="103">
        <v>2080</v>
      </c>
      <c r="Y4327" s="103">
        <v>0</v>
      </c>
      <c r="Z4327" s="103">
        <v>2080</v>
      </c>
      <c r="AA4327" s="103">
        <v>0</v>
      </c>
      <c r="AB4327" s="103">
        <v>0</v>
      </c>
      <c r="AC4327" s="103">
        <v>2080</v>
      </c>
      <c r="AD4327" s="103">
        <v>0</v>
      </c>
    </row>
    <row r="4328" spans="1:30" s="1" customFormat="1" ht="15" customHeight="1" x14ac:dyDescent="0.3">
      <c r="A4328" s="101" t="s">
        <v>34</v>
      </c>
      <c r="B4328" s="101" t="s">
        <v>1478</v>
      </c>
      <c r="C4328" s="101" t="s">
        <v>1478</v>
      </c>
      <c r="D4328" s="101" t="s">
        <v>36</v>
      </c>
      <c r="E4328" s="101" t="s">
        <v>246</v>
      </c>
      <c r="F4328" s="101" t="s">
        <v>36</v>
      </c>
      <c r="G4328" s="101" t="s">
        <v>489</v>
      </c>
      <c r="H4328" s="21">
        <v>35701</v>
      </c>
      <c r="I4328" s="101" t="s">
        <v>2392</v>
      </c>
      <c r="J4328" s="101" t="s">
        <v>1576</v>
      </c>
      <c r="K4328" s="101" t="s">
        <v>1578</v>
      </c>
      <c r="L4328" s="101" t="s">
        <v>42</v>
      </c>
      <c r="M4328" s="101" t="s">
        <v>43</v>
      </c>
      <c r="N4328" s="101" t="s">
        <v>335</v>
      </c>
      <c r="O4328" s="103">
        <v>1</v>
      </c>
      <c r="P4328" s="22">
        <v>6240</v>
      </c>
      <c r="Q4328" s="101" t="s">
        <v>519</v>
      </c>
      <c r="R4328" s="103">
        <f t="shared" si="67"/>
        <v>6240</v>
      </c>
      <c r="S4328" s="103">
        <v>0</v>
      </c>
      <c r="T4328" s="103">
        <v>0</v>
      </c>
      <c r="U4328" s="103">
        <v>0</v>
      </c>
      <c r="V4328" s="103">
        <v>0</v>
      </c>
      <c r="W4328" s="103">
        <v>0</v>
      </c>
      <c r="X4328" s="103">
        <v>0</v>
      </c>
      <c r="Y4328" s="103">
        <v>0</v>
      </c>
      <c r="Z4328" s="103">
        <v>0</v>
      </c>
      <c r="AA4328" s="103">
        <v>6240</v>
      </c>
      <c r="AB4328" s="103">
        <v>0</v>
      </c>
      <c r="AC4328" s="103">
        <v>0</v>
      </c>
      <c r="AD4328" s="103">
        <v>0</v>
      </c>
    </row>
    <row r="4329" spans="1:30" s="1" customFormat="1" ht="15" customHeight="1" x14ac:dyDescent="0.3">
      <c r="A4329" s="101" t="s">
        <v>34</v>
      </c>
      <c r="B4329" s="101" t="s">
        <v>1478</v>
      </c>
      <c r="C4329" s="101" t="s">
        <v>1478</v>
      </c>
      <c r="D4329" s="101" t="s">
        <v>36</v>
      </c>
      <c r="E4329" s="101" t="s">
        <v>109</v>
      </c>
      <c r="F4329" s="101" t="s">
        <v>110</v>
      </c>
      <c r="G4329" s="101" t="s">
        <v>38</v>
      </c>
      <c r="H4329" s="101" t="s">
        <v>1027</v>
      </c>
      <c r="I4329" s="101" t="s">
        <v>39</v>
      </c>
      <c r="J4329" s="101" t="s">
        <v>661</v>
      </c>
      <c r="K4329" s="101" t="s">
        <v>662</v>
      </c>
      <c r="L4329" s="101" t="s">
        <v>42</v>
      </c>
      <c r="M4329" s="101" t="s">
        <v>43</v>
      </c>
      <c r="N4329" s="101" t="s">
        <v>48</v>
      </c>
      <c r="O4329" s="103">
        <v>1</v>
      </c>
      <c r="P4329" s="22">
        <v>1767</v>
      </c>
      <c r="Q4329" s="101" t="s">
        <v>519</v>
      </c>
      <c r="R4329" s="103">
        <f t="shared" si="67"/>
        <v>1767</v>
      </c>
      <c r="S4329" s="103">
        <v>0</v>
      </c>
      <c r="T4329" s="103">
        <v>1767</v>
      </c>
      <c r="U4329" s="103">
        <v>0</v>
      </c>
      <c r="V4329" s="103">
        <v>0</v>
      </c>
      <c r="W4329" s="103">
        <v>0</v>
      </c>
      <c r="X4329" s="103">
        <v>0</v>
      </c>
      <c r="Y4329" s="103">
        <v>0</v>
      </c>
      <c r="Z4329" s="103">
        <v>0</v>
      </c>
      <c r="AA4329" s="103">
        <v>0</v>
      </c>
      <c r="AB4329" s="103">
        <v>0</v>
      </c>
      <c r="AC4329" s="103">
        <v>0</v>
      </c>
      <c r="AD4329" s="103">
        <v>0</v>
      </c>
    </row>
    <row r="4330" spans="1:30" s="1" customFormat="1" ht="15" customHeight="1" x14ac:dyDescent="0.3">
      <c r="A4330" s="101" t="s">
        <v>34</v>
      </c>
      <c r="B4330" s="101" t="s">
        <v>1478</v>
      </c>
      <c r="C4330" s="101" t="s">
        <v>1478</v>
      </c>
      <c r="D4330" s="101" t="s">
        <v>36</v>
      </c>
      <c r="E4330" s="101" t="s">
        <v>109</v>
      </c>
      <c r="F4330" s="101" t="s">
        <v>110</v>
      </c>
      <c r="G4330" s="101" t="s">
        <v>38</v>
      </c>
      <c r="H4330" s="21">
        <v>21101</v>
      </c>
      <c r="I4330" s="101" t="s">
        <v>39</v>
      </c>
      <c r="J4330" s="101" t="s">
        <v>1596</v>
      </c>
      <c r="K4330" s="101" t="s">
        <v>1597</v>
      </c>
      <c r="L4330" s="101" t="s">
        <v>42</v>
      </c>
      <c r="M4330" s="101" t="s">
        <v>43</v>
      </c>
      <c r="N4330" s="101" t="s">
        <v>44</v>
      </c>
      <c r="O4330" s="103">
        <v>6</v>
      </c>
      <c r="P4330" s="22">
        <v>16.666666666666668</v>
      </c>
      <c r="Q4330" s="101" t="s">
        <v>519</v>
      </c>
      <c r="R4330" s="103">
        <f t="shared" si="67"/>
        <v>100</v>
      </c>
      <c r="S4330" s="103">
        <v>0</v>
      </c>
      <c r="T4330" s="103">
        <v>50</v>
      </c>
      <c r="U4330" s="103">
        <v>0</v>
      </c>
      <c r="V4330" s="103">
        <v>0</v>
      </c>
      <c r="W4330" s="103">
        <v>50</v>
      </c>
      <c r="X4330" s="103">
        <v>0</v>
      </c>
      <c r="Y4330" s="103">
        <v>0</v>
      </c>
      <c r="Z4330" s="103">
        <v>0</v>
      </c>
      <c r="AA4330" s="103">
        <v>0</v>
      </c>
      <c r="AB4330" s="103">
        <v>0</v>
      </c>
      <c r="AC4330" s="103">
        <v>0</v>
      </c>
      <c r="AD4330" s="103">
        <v>0</v>
      </c>
    </row>
    <row r="4331" spans="1:30" s="1" customFormat="1" ht="15" customHeight="1" x14ac:dyDescent="0.3">
      <c r="A4331" s="101" t="s">
        <v>34</v>
      </c>
      <c r="B4331" s="101" t="s">
        <v>1478</v>
      </c>
      <c r="C4331" s="101" t="s">
        <v>1478</v>
      </c>
      <c r="D4331" s="101" t="s">
        <v>36</v>
      </c>
      <c r="E4331" s="101" t="s">
        <v>109</v>
      </c>
      <c r="F4331" s="101" t="s">
        <v>110</v>
      </c>
      <c r="G4331" s="101" t="s">
        <v>38</v>
      </c>
      <c r="H4331" s="101" t="s">
        <v>1027</v>
      </c>
      <c r="I4331" s="101" t="s">
        <v>39</v>
      </c>
      <c r="J4331" s="101" t="s">
        <v>191</v>
      </c>
      <c r="K4331" s="101" t="s">
        <v>192</v>
      </c>
      <c r="L4331" s="101" t="s">
        <v>42</v>
      </c>
      <c r="M4331" s="101" t="s">
        <v>43</v>
      </c>
      <c r="N4331" s="101" t="s">
        <v>44</v>
      </c>
      <c r="O4331" s="103">
        <v>12</v>
      </c>
      <c r="P4331" s="22">
        <v>40.333333333333336</v>
      </c>
      <c r="Q4331" s="101" t="s">
        <v>519</v>
      </c>
      <c r="R4331" s="103">
        <f t="shared" si="67"/>
        <v>484</v>
      </c>
      <c r="S4331" s="103">
        <v>0</v>
      </c>
      <c r="T4331" s="103">
        <v>121</v>
      </c>
      <c r="U4331" s="103">
        <v>121</v>
      </c>
      <c r="V4331" s="103">
        <v>121</v>
      </c>
      <c r="W4331" s="103">
        <v>0</v>
      </c>
      <c r="X4331" s="103">
        <v>0</v>
      </c>
      <c r="Y4331" s="103">
        <v>121</v>
      </c>
      <c r="Z4331" s="103">
        <v>0</v>
      </c>
      <c r="AA4331" s="103">
        <v>0</v>
      </c>
      <c r="AB4331" s="103">
        <v>0</v>
      </c>
      <c r="AC4331" s="103">
        <v>0</v>
      </c>
      <c r="AD4331" s="103">
        <v>0</v>
      </c>
    </row>
    <row r="4332" spans="1:30" s="1" customFormat="1" ht="15" customHeight="1" x14ac:dyDescent="0.3">
      <c r="A4332" s="101" t="s">
        <v>34</v>
      </c>
      <c r="B4332" s="101" t="s">
        <v>1478</v>
      </c>
      <c r="C4332" s="101" t="s">
        <v>1478</v>
      </c>
      <c r="D4332" s="101" t="s">
        <v>36</v>
      </c>
      <c r="E4332" s="101" t="s">
        <v>109</v>
      </c>
      <c r="F4332" s="101" t="s">
        <v>110</v>
      </c>
      <c r="G4332" s="101" t="s">
        <v>38</v>
      </c>
      <c r="H4332" s="101" t="s">
        <v>1027</v>
      </c>
      <c r="I4332" s="101" t="s">
        <v>39</v>
      </c>
      <c r="J4332" s="101" t="s">
        <v>189</v>
      </c>
      <c r="K4332" s="101" t="s">
        <v>2393</v>
      </c>
      <c r="L4332" s="101" t="s">
        <v>42</v>
      </c>
      <c r="M4332" s="101" t="s">
        <v>43</v>
      </c>
      <c r="N4332" s="101" t="s">
        <v>44</v>
      </c>
      <c r="O4332" s="103">
        <v>6</v>
      </c>
      <c r="P4332" s="22">
        <v>36.5</v>
      </c>
      <c r="Q4332" s="101" t="s">
        <v>519</v>
      </c>
      <c r="R4332" s="103">
        <f t="shared" si="67"/>
        <v>219</v>
      </c>
      <c r="S4332" s="103">
        <v>0</v>
      </c>
      <c r="T4332" s="103">
        <v>73</v>
      </c>
      <c r="U4332" s="103">
        <v>73</v>
      </c>
      <c r="V4332" s="103">
        <v>73</v>
      </c>
      <c r="W4332" s="103">
        <v>0</v>
      </c>
      <c r="X4332" s="103">
        <v>0</v>
      </c>
      <c r="Y4332" s="103">
        <v>0</v>
      </c>
      <c r="Z4332" s="103">
        <v>0</v>
      </c>
      <c r="AA4332" s="103">
        <v>0</v>
      </c>
      <c r="AB4332" s="103">
        <v>0</v>
      </c>
      <c r="AC4332" s="103">
        <v>0</v>
      </c>
      <c r="AD4332" s="103">
        <v>0</v>
      </c>
    </row>
    <row r="4333" spans="1:30" s="1" customFormat="1" ht="15" customHeight="1" x14ac:dyDescent="0.3">
      <c r="A4333" s="101" t="s">
        <v>34</v>
      </c>
      <c r="B4333" s="101" t="s">
        <v>1478</v>
      </c>
      <c r="C4333" s="101" t="s">
        <v>1478</v>
      </c>
      <c r="D4333" s="101" t="s">
        <v>36</v>
      </c>
      <c r="E4333" s="101" t="s">
        <v>109</v>
      </c>
      <c r="F4333" s="101" t="s">
        <v>110</v>
      </c>
      <c r="G4333" s="101" t="s">
        <v>38</v>
      </c>
      <c r="H4333" s="101" t="s">
        <v>1027</v>
      </c>
      <c r="I4333" s="101" t="s">
        <v>39</v>
      </c>
      <c r="J4333" s="101" t="s">
        <v>185</v>
      </c>
      <c r="K4333" s="101" t="s">
        <v>186</v>
      </c>
      <c r="L4333" s="101" t="s">
        <v>42</v>
      </c>
      <c r="M4333" s="101" t="s">
        <v>43</v>
      </c>
      <c r="N4333" s="101" t="s">
        <v>44</v>
      </c>
      <c r="O4333" s="103">
        <v>4</v>
      </c>
      <c r="P4333" s="22">
        <v>53</v>
      </c>
      <c r="Q4333" s="101" t="s">
        <v>519</v>
      </c>
      <c r="R4333" s="103">
        <f t="shared" si="67"/>
        <v>212</v>
      </c>
      <c r="S4333" s="103">
        <v>0</v>
      </c>
      <c r="T4333" s="103">
        <v>53</v>
      </c>
      <c r="U4333" s="103">
        <v>53</v>
      </c>
      <c r="V4333" s="103">
        <v>0</v>
      </c>
      <c r="W4333" s="103">
        <v>0</v>
      </c>
      <c r="X4333" s="103">
        <v>0</v>
      </c>
      <c r="Y4333" s="103">
        <v>53</v>
      </c>
      <c r="Z4333" s="103">
        <v>53</v>
      </c>
      <c r="AA4333" s="103">
        <v>0</v>
      </c>
      <c r="AB4333" s="103">
        <v>0</v>
      </c>
      <c r="AC4333" s="103">
        <v>0</v>
      </c>
      <c r="AD4333" s="103">
        <v>0</v>
      </c>
    </row>
    <row r="4334" spans="1:30" s="1" customFormat="1" ht="15" customHeight="1" x14ac:dyDescent="0.3">
      <c r="A4334" s="101" t="s">
        <v>34</v>
      </c>
      <c r="B4334" s="101" t="s">
        <v>1478</v>
      </c>
      <c r="C4334" s="101" t="s">
        <v>1478</v>
      </c>
      <c r="D4334" s="101" t="s">
        <v>36</v>
      </c>
      <c r="E4334" s="101" t="s">
        <v>109</v>
      </c>
      <c r="F4334" s="101" t="s">
        <v>110</v>
      </c>
      <c r="G4334" s="101" t="s">
        <v>38</v>
      </c>
      <c r="H4334" s="101" t="s">
        <v>1027</v>
      </c>
      <c r="I4334" s="101" t="s">
        <v>39</v>
      </c>
      <c r="J4334" s="101" t="s">
        <v>144</v>
      </c>
      <c r="K4334" s="101" t="s">
        <v>145</v>
      </c>
      <c r="L4334" s="101" t="s">
        <v>42</v>
      </c>
      <c r="M4334" s="101" t="s">
        <v>43</v>
      </c>
      <c r="N4334" s="101" t="s">
        <v>48</v>
      </c>
      <c r="O4334" s="103">
        <v>20</v>
      </c>
      <c r="P4334" s="22">
        <v>41</v>
      </c>
      <c r="Q4334" s="101" t="s">
        <v>519</v>
      </c>
      <c r="R4334" s="103">
        <f t="shared" si="67"/>
        <v>820</v>
      </c>
      <c r="S4334" s="103">
        <v>0</v>
      </c>
      <c r="T4334" s="103">
        <v>0</v>
      </c>
      <c r="U4334" s="103">
        <v>0</v>
      </c>
      <c r="V4334" s="103">
        <v>0</v>
      </c>
      <c r="W4334" s="103">
        <v>410</v>
      </c>
      <c r="X4334" s="103">
        <v>0</v>
      </c>
      <c r="Y4334" s="103">
        <v>0</v>
      </c>
      <c r="Z4334" s="103">
        <v>410</v>
      </c>
      <c r="AA4334" s="103">
        <v>0</v>
      </c>
      <c r="AB4334" s="103">
        <v>0</v>
      </c>
      <c r="AC4334" s="103">
        <v>0</v>
      </c>
      <c r="AD4334" s="103">
        <v>0</v>
      </c>
    </row>
    <row r="4335" spans="1:30" s="1" customFormat="1" ht="15" customHeight="1" x14ac:dyDescent="0.3">
      <c r="A4335" s="101" t="s">
        <v>34</v>
      </c>
      <c r="B4335" s="101" t="s">
        <v>1478</v>
      </c>
      <c r="C4335" s="101" t="s">
        <v>1478</v>
      </c>
      <c r="D4335" s="101" t="s">
        <v>36</v>
      </c>
      <c r="E4335" s="101" t="s">
        <v>109</v>
      </c>
      <c r="F4335" s="101" t="s">
        <v>110</v>
      </c>
      <c r="G4335" s="101" t="s">
        <v>38</v>
      </c>
      <c r="H4335" s="101" t="s">
        <v>1027</v>
      </c>
      <c r="I4335" s="101" t="s">
        <v>39</v>
      </c>
      <c r="J4335" s="101" t="s">
        <v>616</v>
      </c>
      <c r="K4335" s="101" t="s">
        <v>617</v>
      </c>
      <c r="L4335" s="101" t="s">
        <v>42</v>
      </c>
      <c r="M4335" s="101" t="s">
        <v>43</v>
      </c>
      <c r="N4335" s="101" t="s">
        <v>48</v>
      </c>
      <c r="O4335" s="103">
        <v>10</v>
      </c>
      <c r="P4335" s="22">
        <v>21.2</v>
      </c>
      <c r="Q4335" s="101" t="s">
        <v>519</v>
      </c>
      <c r="R4335" s="103">
        <f t="shared" si="67"/>
        <v>212</v>
      </c>
      <c r="S4335" s="103">
        <v>0</v>
      </c>
      <c r="T4335" s="103">
        <v>0</v>
      </c>
      <c r="U4335" s="103">
        <v>0</v>
      </c>
      <c r="V4335" s="103">
        <v>106</v>
      </c>
      <c r="W4335" s="103">
        <v>0</v>
      </c>
      <c r="X4335" s="103">
        <v>0</v>
      </c>
      <c r="Y4335" s="103">
        <v>106</v>
      </c>
      <c r="Z4335" s="103">
        <v>0</v>
      </c>
      <c r="AA4335" s="103">
        <v>0</v>
      </c>
      <c r="AB4335" s="103">
        <v>0</v>
      </c>
      <c r="AC4335" s="103">
        <v>0</v>
      </c>
      <c r="AD4335" s="103">
        <v>0</v>
      </c>
    </row>
    <row r="4336" spans="1:30" s="1" customFormat="1" ht="15" customHeight="1" x14ac:dyDescent="0.3">
      <c r="A4336" s="101" t="s">
        <v>34</v>
      </c>
      <c r="B4336" s="101" t="s">
        <v>1478</v>
      </c>
      <c r="C4336" s="101" t="s">
        <v>1478</v>
      </c>
      <c r="D4336" s="101" t="s">
        <v>36</v>
      </c>
      <c r="E4336" s="101" t="s">
        <v>109</v>
      </c>
      <c r="F4336" s="101" t="s">
        <v>110</v>
      </c>
      <c r="G4336" s="101" t="s">
        <v>38</v>
      </c>
      <c r="H4336" s="101" t="s">
        <v>1027</v>
      </c>
      <c r="I4336" s="101" t="s">
        <v>39</v>
      </c>
      <c r="J4336" s="101" t="s">
        <v>1596</v>
      </c>
      <c r="K4336" s="101" t="s">
        <v>1597</v>
      </c>
      <c r="L4336" s="101" t="s">
        <v>42</v>
      </c>
      <c r="M4336" s="101" t="s">
        <v>43</v>
      </c>
      <c r="N4336" s="101" t="s">
        <v>44</v>
      </c>
      <c r="O4336" s="103">
        <v>2</v>
      </c>
      <c r="P4336" s="22">
        <v>412</v>
      </c>
      <c r="Q4336" s="101" t="s">
        <v>519</v>
      </c>
      <c r="R4336" s="103">
        <f t="shared" si="67"/>
        <v>824</v>
      </c>
      <c r="S4336" s="103">
        <v>0</v>
      </c>
      <c r="T4336" s="103">
        <v>412</v>
      </c>
      <c r="U4336" s="103">
        <v>0</v>
      </c>
      <c r="V4336" s="103">
        <v>0</v>
      </c>
      <c r="W4336" s="103">
        <v>0</v>
      </c>
      <c r="X4336" s="103">
        <v>0</v>
      </c>
      <c r="Y4336" s="103">
        <v>412</v>
      </c>
      <c r="Z4336" s="103">
        <v>0</v>
      </c>
      <c r="AA4336" s="103">
        <v>0</v>
      </c>
      <c r="AB4336" s="103">
        <v>0</v>
      </c>
      <c r="AC4336" s="103">
        <v>0</v>
      </c>
      <c r="AD4336" s="103">
        <v>0</v>
      </c>
    </row>
    <row r="4337" spans="1:30" s="1" customFormat="1" ht="15" customHeight="1" x14ac:dyDescent="0.3">
      <c r="A4337" s="101" t="s">
        <v>34</v>
      </c>
      <c r="B4337" s="101" t="s">
        <v>1478</v>
      </c>
      <c r="C4337" s="101" t="s">
        <v>1478</v>
      </c>
      <c r="D4337" s="101" t="s">
        <v>36</v>
      </c>
      <c r="E4337" s="101" t="s">
        <v>109</v>
      </c>
      <c r="F4337" s="101" t="s">
        <v>110</v>
      </c>
      <c r="G4337" s="101" t="s">
        <v>38</v>
      </c>
      <c r="H4337" s="101" t="s">
        <v>1027</v>
      </c>
      <c r="I4337" s="101" t="s">
        <v>39</v>
      </c>
      <c r="J4337" s="101" t="s">
        <v>163</v>
      </c>
      <c r="K4337" s="101" t="s">
        <v>164</v>
      </c>
      <c r="L4337" s="101" t="s">
        <v>42</v>
      </c>
      <c r="M4337" s="101" t="s">
        <v>43</v>
      </c>
      <c r="N4337" s="101" t="s">
        <v>63</v>
      </c>
      <c r="O4337" s="103">
        <v>8</v>
      </c>
      <c r="P4337" s="22">
        <v>29.75</v>
      </c>
      <c r="Q4337" s="101" t="s">
        <v>519</v>
      </c>
      <c r="R4337" s="103">
        <f t="shared" si="67"/>
        <v>238</v>
      </c>
      <c r="S4337" s="103">
        <v>0</v>
      </c>
      <c r="T4337" s="103">
        <v>0</v>
      </c>
      <c r="U4337" s="103">
        <v>149</v>
      </c>
      <c r="V4337" s="103">
        <v>0</v>
      </c>
      <c r="W4337" s="103">
        <v>0</v>
      </c>
      <c r="X4337" s="103">
        <v>0</v>
      </c>
      <c r="Y4337" s="103">
        <v>89</v>
      </c>
      <c r="Z4337" s="103">
        <v>0</v>
      </c>
      <c r="AA4337" s="103">
        <v>0</v>
      </c>
      <c r="AB4337" s="103">
        <v>0</v>
      </c>
      <c r="AC4337" s="103">
        <v>0</v>
      </c>
      <c r="AD4337" s="103">
        <v>0</v>
      </c>
    </row>
    <row r="4338" spans="1:30" s="1" customFormat="1" ht="15" customHeight="1" x14ac:dyDescent="0.3">
      <c r="A4338" s="101" t="s">
        <v>34</v>
      </c>
      <c r="B4338" s="101" t="s">
        <v>1478</v>
      </c>
      <c r="C4338" s="101" t="s">
        <v>1478</v>
      </c>
      <c r="D4338" s="101" t="s">
        <v>36</v>
      </c>
      <c r="E4338" s="101" t="s">
        <v>109</v>
      </c>
      <c r="F4338" s="101" t="s">
        <v>110</v>
      </c>
      <c r="G4338" s="101" t="s">
        <v>38</v>
      </c>
      <c r="H4338" s="101" t="s">
        <v>1027</v>
      </c>
      <c r="I4338" s="101" t="s">
        <v>39</v>
      </c>
      <c r="J4338" s="101" t="s">
        <v>754</v>
      </c>
      <c r="K4338" s="101" t="s">
        <v>755</v>
      </c>
      <c r="L4338" s="101" t="s">
        <v>42</v>
      </c>
      <c r="M4338" s="101" t="s">
        <v>43</v>
      </c>
      <c r="N4338" s="101" t="s">
        <v>48</v>
      </c>
      <c r="O4338" s="103">
        <v>2</v>
      </c>
      <c r="P4338" s="22">
        <v>367.5</v>
      </c>
      <c r="Q4338" s="101" t="s">
        <v>519</v>
      </c>
      <c r="R4338" s="103">
        <f t="shared" si="67"/>
        <v>735</v>
      </c>
      <c r="S4338" s="103">
        <v>0</v>
      </c>
      <c r="T4338" s="103">
        <v>735</v>
      </c>
      <c r="U4338" s="103">
        <v>0</v>
      </c>
      <c r="V4338" s="103">
        <v>0</v>
      </c>
      <c r="W4338" s="103">
        <v>0</v>
      </c>
      <c r="X4338" s="103">
        <v>0</v>
      </c>
      <c r="Y4338" s="103">
        <v>0</v>
      </c>
      <c r="Z4338" s="103">
        <v>0</v>
      </c>
      <c r="AA4338" s="103">
        <v>0</v>
      </c>
      <c r="AB4338" s="103">
        <v>0</v>
      </c>
      <c r="AC4338" s="103">
        <v>0</v>
      </c>
      <c r="AD4338" s="103">
        <v>0</v>
      </c>
    </row>
    <row r="4339" spans="1:30" s="1" customFormat="1" ht="15" customHeight="1" x14ac:dyDescent="0.3">
      <c r="A4339" s="101" t="s">
        <v>34</v>
      </c>
      <c r="B4339" s="101" t="s">
        <v>1478</v>
      </c>
      <c r="C4339" s="101" t="s">
        <v>1478</v>
      </c>
      <c r="D4339" s="101" t="s">
        <v>36</v>
      </c>
      <c r="E4339" s="101" t="s">
        <v>109</v>
      </c>
      <c r="F4339" s="101" t="s">
        <v>110</v>
      </c>
      <c r="G4339" s="101" t="s">
        <v>38</v>
      </c>
      <c r="H4339" s="101" t="s">
        <v>1027</v>
      </c>
      <c r="I4339" s="101" t="s">
        <v>39</v>
      </c>
      <c r="J4339" s="101" t="s">
        <v>2394</v>
      </c>
      <c r="K4339" s="101" t="s">
        <v>2395</v>
      </c>
      <c r="L4339" s="101" t="s">
        <v>42</v>
      </c>
      <c r="M4339" s="101" t="s">
        <v>43</v>
      </c>
      <c r="N4339" s="101" t="s">
        <v>48</v>
      </c>
      <c r="O4339" s="103">
        <v>1</v>
      </c>
      <c r="P4339" s="22">
        <v>498</v>
      </c>
      <c r="Q4339" s="101" t="s">
        <v>519</v>
      </c>
      <c r="R4339" s="103">
        <f t="shared" si="67"/>
        <v>498</v>
      </c>
      <c r="S4339" s="103">
        <v>0</v>
      </c>
      <c r="T4339" s="103">
        <v>0</v>
      </c>
      <c r="U4339" s="103">
        <v>498</v>
      </c>
      <c r="V4339" s="103">
        <v>0</v>
      </c>
      <c r="W4339" s="103">
        <v>0</v>
      </c>
      <c r="X4339" s="103">
        <v>0</v>
      </c>
      <c r="Y4339" s="103">
        <v>0</v>
      </c>
      <c r="Z4339" s="103">
        <v>0</v>
      </c>
      <c r="AA4339" s="103">
        <v>0</v>
      </c>
      <c r="AB4339" s="103">
        <v>0</v>
      </c>
      <c r="AC4339" s="103">
        <v>0</v>
      </c>
      <c r="AD4339" s="103">
        <v>0</v>
      </c>
    </row>
    <row r="4340" spans="1:30" s="1" customFormat="1" ht="15" customHeight="1" x14ac:dyDescent="0.3">
      <c r="A4340" s="101" t="s">
        <v>34</v>
      </c>
      <c r="B4340" s="101" t="s">
        <v>1478</v>
      </c>
      <c r="C4340" s="101" t="s">
        <v>1478</v>
      </c>
      <c r="D4340" s="101" t="s">
        <v>36</v>
      </c>
      <c r="E4340" s="101" t="s">
        <v>109</v>
      </c>
      <c r="F4340" s="101" t="s">
        <v>110</v>
      </c>
      <c r="G4340" s="101" t="s">
        <v>38</v>
      </c>
      <c r="H4340" s="101" t="s">
        <v>1027</v>
      </c>
      <c r="I4340" s="101" t="s">
        <v>39</v>
      </c>
      <c r="J4340" s="101" t="s">
        <v>1098</v>
      </c>
      <c r="K4340" s="101" t="s">
        <v>1099</v>
      </c>
      <c r="L4340" s="101" t="s">
        <v>42</v>
      </c>
      <c r="M4340" s="101" t="s">
        <v>43</v>
      </c>
      <c r="N4340" s="101" t="s">
        <v>48</v>
      </c>
      <c r="O4340" s="103">
        <v>15</v>
      </c>
      <c r="P4340" s="22">
        <v>33.533333333333331</v>
      </c>
      <c r="Q4340" s="101" t="s">
        <v>519</v>
      </c>
      <c r="R4340" s="103">
        <f t="shared" si="67"/>
        <v>503</v>
      </c>
      <c r="S4340" s="103">
        <v>0</v>
      </c>
      <c r="T4340" s="103">
        <v>503</v>
      </c>
      <c r="U4340" s="103">
        <v>0</v>
      </c>
      <c r="V4340" s="103">
        <v>0</v>
      </c>
      <c r="W4340" s="103">
        <v>0</v>
      </c>
      <c r="X4340" s="103">
        <v>0</v>
      </c>
      <c r="Y4340" s="103">
        <v>0</v>
      </c>
      <c r="Z4340" s="103">
        <v>0</v>
      </c>
      <c r="AA4340" s="103">
        <v>0</v>
      </c>
      <c r="AB4340" s="103">
        <v>0</v>
      </c>
      <c r="AC4340" s="103">
        <v>0</v>
      </c>
      <c r="AD4340" s="103">
        <v>0</v>
      </c>
    </row>
    <row r="4341" spans="1:30" s="1" customFormat="1" ht="15" customHeight="1" x14ac:dyDescent="0.3">
      <c r="A4341" s="101" t="s">
        <v>34</v>
      </c>
      <c r="B4341" s="101" t="s">
        <v>1478</v>
      </c>
      <c r="C4341" s="101" t="s">
        <v>1478</v>
      </c>
      <c r="D4341" s="101" t="s">
        <v>36</v>
      </c>
      <c r="E4341" s="101" t="s">
        <v>109</v>
      </c>
      <c r="F4341" s="101" t="s">
        <v>110</v>
      </c>
      <c r="G4341" s="101" t="s">
        <v>38</v>
      </c>
      <c r="H4341" s="101" t="s">
        <v>1027</v>
      </c>
      <c r="I4341" s="101" t="s">
        <v>39</v>
      </c>
      <c r="J4341" s="101" t="s">
        <v>121</v>
      </c>
      <c r="K4341" s="101" t="s">
        <v>786</v>
      </c>
      <c r="L4341" s="101" t="s">
        <v>42</v>
      </c>
      <c r="M4341" s="101" t="s">
        <v>43</v>
      </c>
      <c r="N4341" s="101" t="s">
        <v>48</v>
      </c>
      <c r="O4341" s="103">
        <v>10</v>
      </c>
      <c r="P4341" s="22">
        <v>25.3</v>
      </c>
      <c r="Q4341" s="101" t="s">
        <v>519</v>
      </c>
      <c r="R4341" s="103">
        <f t="shared" si="67"/>
        <v>253</v>
      </c>
      <c r="S4341" s="103">
        <v>0</v>
      </c>
      <c r="T4341" s="103">
        <v>152</v>
      </c>
      <c r="U4341" s="103">
        <v>0</v>
      </c>
      <c r="V4341" s="103">
        <v>0</v>
      </c>
      <c r="W4341" s="103">
        <v>0</v>
      </c>
      <c r="X4341" s="103">
        <v>0</v>
      </c>
      <c r="Y4341" s="103">
        <v>101</v>
      </c>
      <c r="Z4341" s="103">
        <v>0</v>
      </c>
      <c r="AA4341" s="103">
        <v>0</v>
      </c>
      <c r="AB4341" s="103">
        <v>0</v>
      </c>
      <c r="AC4341" s="103">
        <v>0</v>
      </c>
      <c r="AD4341" s="103">
        <v>0</v>
      </c>
    </row>
    <row r="4342" spans="1:30" s="1" customFormat="1" ht="15" customHeight="1" x14ac:dyDescent="0.3">
      <c r="A4342" s="101" t="s">
        <v>34</v>
      </c>
      <c r="B4342" s="101" t="s">
        <v>1478</v>
      </c>
      <c r="C4342" s="101" t="s">
        <v>1478</v>
      </c>
      <c r="D4342" s="101" t="s">
        <v>36</v>
      </c>
      <c r="E4342" s="101" t="s">
        <v>109</v>
      </c>
      <c r="F4342" s="101" t="s">
        <v>110</v>
      </c>
      <c r="G4342" s="101" t="s">
        <v>38</v>
      </c>
      <c r="H4342" s="101" t="s">
        <v>1027</v>
      </c>
      <c r="I4342" s="101" t="s">
        <v>39</v>
      </c>
      <c r="J4342" s="101" t="s">
        <v>929</v>
      </c>
      <c r="K4342" s="101" t="s">
        <v>1356</v>
      </c>
      <c r="L4342" s="101" t="s">
        <v>42</v>
      </c>
      <c r="M4342" s="101" t="s">
        <v>43</v>
      </c>
      <c r="N4342" s="101" t="s">
        <v>63</v>
      </c>
      <c r="O4342" s="103">
        <v>1</v>
      </c>
      <c r="P4342" s="22">
        <v>706</v>
      </c>
      <c r="Q4342" s="101" t="s">
        <v>519</v>
      </c>
      <c r="R4342" s="103">
        <f t="shared" si="67"/>
        <v>706</v>
      </c>
      <c r="S4342" s="103">
        <v>0</v>
      </c>
      <c r="T4342" s="103">
        <v>706</v>
      </c>
      <c r="U4342" s="103">
        <v>0</v>
      </c>
      <c r="V4342" s="103">
        <v>0</v>
      </c>
      <c r="W4342" s="103">
        <v>0</v>
      </c>
      <c r="X4342" s="103">
        <v>0</v>
      </c>
      <c r="Y4342" s="103">
        <v>0</v>
      </c>
      <c r="Z4342" s="103">
        <v>0</v>
      </c>
      <c r="AA4342" s="103">
        <v>0</v>
      </c>
      <c r="AB4342" s="103">
        <v>0</v>
      </c>
      <c r="AC4342" s="103">
        <v>0</v>
      </c>
      <c r="AD4342" s="103">
        <v>0</v>
      </c>
    </row>
    <row r="4343" spans="1:30" s="1" customFormat="1" ht="15" customHeight="1" x14ac:dyDescent="0.3">
      <c r="A4343" s="101" t="s">
        <v>34</v>
      </c>
      <c r="B4343" s="101" t="s">
        <v>1478</v>
      </c>
      <c r="C4343" s="101" t="s">
        <v>1478</v>
      </c>
      <c r="D4343" s="101" t="s">
        <v>36</v>
      </c>
      <c r="E4343" s="101" t="s">
        <v>109</v>
      </c>
      <c r="F4343" s="101" t="s">
        <v>110</v>
      </c>
      <c r="G4343" s="101" t="s">
        <v>38</v>
      </c>
      <c r="H4343" s="101" t="s">
        <v>1027</v>
      </c>
      <c r="I4343" s="101" t="s">
        <v>39</v>
      </c>
      <c r="J4343" s="101" t="s">
        <v>622</v>
      </c>
      <c r="K4343" s="101" t="s">
        <v>623</v>
      </c>
      <c r="L4343" s="101" t="s">
        <v>42</v>
      </c>
      <c r="M4343" s="101" t="s">
        <v>43</v>
      </c>
      <c r="N4343" s="101" t="s">
        <v>254</v>
      </c>
      <c r="O4343" s="103">
        <v>40</v>
      </c>
      <c r="P4343" s="22">
        <v>96.474999999999994</v>
      </c>
      <c r="Q4343" s="101" t="s">
        <v>519</v>
      </c>
      <c r="R4343" s="103">
        <f t="shared" si="67"/>
        <v>3859</v>
      </c>
      <c r="S4343" s="103">
        <v>0</v>
      </c>
      <c r="T4343" s="103">
        <v>0</v>
      </c>
      <c r="U4343" s="103">
        <v>0</v>
      </c>
      <c r="V4343" s="103">
        <v>0</v>
      </c>
      <c r="W4343" s="103">
        <v>2894</v>
      </c>
      <c r="X4343" s="103">
        <v>0</v>
      </c>
      <c r="Y4343" s="103">
        <v>0</v>
      </c>
      <c r="Z4343" s="103">
        <v>965</v>
      </c>
      <c r="AA4343" s="103">
        <v>0</v>
      </c>
      <c r="AB4343" s="103">
        <v>0</v>
      </c>
      <c r="AC4343" s="103">
        <v>0</v>
      </c>
      <c r="AD4343" s="103">
        <v>0</v>
      </c>
    </row>
    <row r="4344" spans="1:30" s="1" customFormat="1" ht="15" customHeight="1" x14ac:dyDescent="0.3">
      <c r="A4344" s="101" t="s">
        <v>34</v>
      </c>
      <c r="B4344" s="101" t="s">
        <v>1478</v>
      </c>
      <c r="C4344" s="101" t="s">
        <v>1478</v>
      </c>
      <c r="D4344" s="101" t="s">
        <v>36</v>
      </c>
      <c r="E4344" s="101" t="s">
        <v>109</v>
      </c>
      <c r="F4344" s="101" t="s">
        <v>110</v>
      </c>
      <c r="G4344" s="101" t="s">
        <v>38</v>
      </c>
      <c r="H4344" s="21">
        <v>21101</v>
      </c>
      <c r="I4344" s="101" t="s">
        <v>39</v>
      </c>
      <c r="J4344" s="101" t="s">
        <v>968</v>
      </c>
      <c r="K4344" s="101" t="s">
        <v>2244</v>
      </c>
      <c r="L4344" s="101" t="s">
        <v>42</v>
      </c>
      <c r="M4344" s="101" t="s">
        <v>43</v>
      </c>
      <c r="N4344" s="101" t="s">
        <v>44</v>
      </c>
      <c r="O4344" s="103">
        <v>10</v>
      </c>
      <c r="P4344" s="22">
        <v>23.9</v>
      </c>
      <c r="Q4344" s="101" t="s">
        <v>519</v>
      </c>
      <c r="R4344" s="103">
        <f t="shared" si="67"/>
        <v>239</v>
      </c>
      <c r="S4344" s="103">
        <v>0</v>
      </c>
      <c r="T4344" s="103">
        <v>0</v>
      </c>
      <c r="U4344" s="103">
        <v>0</v>
      </c>
      <c r="V4344" s="103">
        <v>239</v>
      </c>
      <c r="W4344" s="103">
        <v>0</v>
      </c>
      <c r="X4344" s="103">
        <v>0</v>
      </c>
      <c r="Y4344" s="103">
        <v>0</v>
      </c>
      <c r="Z4344" s="103">
        <v>0</v>
      </c>
      <c r="AA4344" s="103">
        <v>0</v>
      </c>
      <c r="AB4344" s="103">
        <v>0</v>
      </c>
      <c r="AC4344" s="103">
        <v>0</v>
      </c>
      <c r="AD4344" s="103">
        <v>0</v>
      </c>
    </row>
    <row r="4345" spans="1:30" s="1" customFormat="1" ht="15" customHeight="1" x14ac:dyDescent="0.3">
      <c r="A4345" s="101" t="s">
        <v>34</v>
      </c>
      <c r="B4345" s="101" t="s">
        <v>1478</v>
      </c>
      <c r="C4345" s="101" t="s">
        <v>1478</v>
      </c>
      <c r="D4345" s="101" t="s">
        <v>36</v>
      </c>
      <c r="E4345" s="101" t="s">
        <v>109</v>
      </c>
      <c r="F4345" s="101" t="s">
        <v>110</v>
      </c>
      <c r="G4345" s="101" t="s">
        <v>38</v>
      </c>
      <c r="H4345" s="101" t="s">
        <v>1027</v>
      </c>
      <c r="I4345" s="101" t="s">
        <v>39</v>
      </c>
      <c r="J4345" s="101" t="s">
        <v>890</v>
      </c>
      <c r="K4345" s="101" t="s">
        <v>1024</v>
      </c>
      <c r="L4345" s="101" t="s">
        <v>42</v>
      </c>
      <c r="M4345" s="101" t="s">
        <v>43</v>
      </c>
      <c r="N4345" s="101" t="s">
        <v>48</v>
      </c>
      <c r="O4345" s="103">
        <v>5</v>
      </c>
      <c r="P4345" s="22">
        <v>360.8</v>
      </c>
      <c r="Q4345" s="101" t="s">
        <v>519</v>
      </c>
      <c r="R4345" s="103">
        <f t="shared" si="67"/>
        <v>1804</v>
      </c>
      <c r="S4345" s="103">
        <v>0</v>
      </c>
      <c r="T4345" s="103">
        <v>0</v>
      </c>
      <c r="U4345" s="103">
        <v>1804</v>
      </c>
      <c r="V4345" s="103">
        <v>0</v>
      </c>
      <c r="W4345" s="103">
        <v>0</v>
      </c>
      <c r="X4345" s="103">
        <v>0</v>
      </c>
      <c r="Y4345" s="103">
        <v>0</v>
      </c>
      <c r="Z4345" s="103">
        <v>0</v>
      </c>
      <c r="AA4345" s="103">
        <v>0</v>
      </c>
      <c r="AB4345" s="103">
        <v>0</v>
      </c>
      <c r="AC4345" s="103">
        <v>0</v>
      </c>
      <c r="AD4345" s="103">
        <v>0</v>
      </c>
    </row>
    <row r="4346" spans="1:30" s="1" customFormat="1" ht="15" customHeight="1" x14ac:dyDescent="0.3">
      <c r="A4346" s="101" t="s">
        <v>34</v>
      </c>
      <c r="B4346" s="101" t="s">
        <v>1478</v>
      </c>
      <c r="C4346" s="101" t="s">
        <v>1478</v>
      </c>
      <c r="D4346" s="101" t="s">
        <v>36</v>
      </c>
      <c r="E4346" s="101" t="s">
        <v>109</v>
      </c>
      <c r="F4346" s="101" t="s">
        <v>110</v>
      </c>
      <c r="G4346" s="101" t="s">
        <v>38</v>
      </c>
      <c r="H4346" s="101" t="s">
        <v>1027</v>
      </c>
      <c r="I4346" s="101" t="s">
        <v>39</v>
      </c>
      <c r="J4346" s="101" t="s">
        <v>72</v>
      </c>
      <c r="K4346" s="101" t="s">
        <v>1104</v>
      </c>
      <c r="L4346" s="101" t="s">
        <v>42</v>
      </c>
      <c r="M4346" s="101" t="s">
        <v>43</v>
      </c>
      <c r="N4346" s="101" t="s">
        <v>44</v>
      </c>
      <c r="O4346" s="103">
        <v>2</v>
      </c>
      <c r="P4346" s="22">
        <v>434</v>
      </c>
      <c r="Q4346" s="101" t="s">
        <v>519</v>
      </c>
      <c r="R4346" s="103">
        <f t="shared" si="67"/>
        <v>868</v>
      </c>
      <c r="S4346" s="103">
        <v>0</v>
      </c>
      <c r="T4346" s="103">
        <v>0</v>
      </c>
      <c r="U4346" s="103">
        <v>0</v>
      </c>
      <c r="V4346" s="103">
        <v>0</v>
      </c>
      <c r="W4346" s="103">
        <v>0</v>
      </c>
      <c r="X4346" s="103">
        <v>0</v>
      </c>
      <c r="Y4346" s="103">
        <v>0</v>
      </c>
      <c r="Z4346" s="103">
        <v>0</v>
      </c>
      <c r="AA4346" s="103">
        <v>0</v>
      </c>
      <c r="AB4346" s="103">
        <v>868</v>
      </c>
      <c r="AC4346" s="103">
        <v>0</v>
      </c>
      <c r="AD4346" s="103">
        <v>0</v>
      </c>
    </row>
    <row r="4347" spans="1:30" s="1" customFormat="1" ht="15" customHeight="1" x14ac:dyDescent="0.3">
      <c r="A4347" s="101" t="s">
        <v>34</v>
      </c>
      <c r="B4347" s="101" t="s">
        <v>1478</v>
      </c>
      <c r="C4347" s="101" t="s">
        <v>1478</v>
      </c>
      <c r="D4347" s="101" t="s">
        <v>36</v>
      </c>
      <c r="E4347" s="101" t="s">
        <v>109</v>
      </c>
      <c r="F4347" s="101" t="s">
        <v>110</v>
      </c>
      <c r="G4347" s="101" t="s">
        <v>38</v>
      </c>
      <c r="H4347" s="101" t="s">
        <v>1027</v>
      </c>
      <c r="I4347" s="101" t="s">
        <v>39</v>
      </c>
      <c r="J4347" s="101" t="s">
        <v>140</v>
      </c>
      <c r="K4347" s="101" t="s">
        <v>744</v>
      </c>
      <c r="L4347" s="101" t="s">
        <v>42</v>
      </c>
      <c r="M4347" s="101" t="s">
        <v>43</v>
      </c>
      <c r="N4347" s="101" t="s">
        <v>63</v>
      </c>
      <c r="O4347" s="103">
        <v>6</v>
      </c>
      <c r="P4347" s="22">
        <v>1039</v>
      </c>
      <c r="Q4347" s="101" t="s">
        <v>519</v>
      </c>
      <c r="R4347" s="103">
        <f t="shared" si="67"/>
        <v>6234</v>
      </c>
      <c r="S4347" s="103">
        <v>0</v>
      </c>
      <c r="T4347" s="103">
        <v>2078</v>
      </c>
      <c r="U4347" s="103">
        <v>0</v>
      </c>
      <c r="V4347" s="103">
        <v>0</v>
      </c>
      <c r="W4347" s="103">
        <v>2078</v>
      </c>
      <c r="X4347" s="103">
        <v>0</v>
      </c>
      <c r="Y4347" s="103">
        <v>0</v>
      </c>
      <c r="Z4347" s="103">
        <v>0</v>
      </c>
      <c r="AA4347" s="103">
        <v>0</v>
      </c>
      <c r="AB4347" s="103">
        <v>2078</v>
      </c>
      <c r="AC4347" s="103">
        <v>0</v>
      </c>
      <c r="AD4347" s="103">
        <v>0</v>
      </c>
    </row>
    <row r="4348" spans="1:30" s="1" customFormat="1" ht="15" customHeight="1" x14ac:dyDescent="0.3">
      <c r="A4348" s="101" t="s">
        <v>34</v>
      </c>
      <c r="B4348" s="101" t="s">
        <v>1478</v>
      </c>
      <c r="C4348" s="101" t="s">
        <v>1478</v>
      </c>
      <c r="D4348" s="101" t="s">
        <v>36</v>
      </c>
      <c r="E4348" s="101" t="s">
        <v>109</v>
      </c>
      <c r="F4348" s="101" t="s">
        <v>110</v>
      </c>
      <c r="G4348" s="101" t="s">
        <v>38</v>
      </c>
      <c r="H4348" s="101" t="s">
        <v>1027</v>
      </c>
      <c r="I4348" s="101" t="s">
        <v>39</v>
      </c>
      <c r="J4348" s="101" t="s">
        <v>2396</v>
      </c>
      <c r="K4348" s="101" t="s">
        <v>2397</v>
      </c>
      <c r="L4348" s="101" t="s">
        <v>42</v>
      </c>
      <c r="M4348" s="101" t="s">
        <v>43</v>
      </c>
      <c r="N4348" s="101" t="s">
        <v>63</v>
      </c>
      <c r="O4348" s="103">
        <v>4</v>
      </c>
      <c r="P4348" s="22">
        <v>1502</v>
      </c>
      <c r="Q4348" s="101" t="s">
        <v>519</v>
      </c>
      <c r="R4348" s="103">
        <f t="shared" si="67"/>
        <v>6008</v>
      </c>
      <c r="S4348" s="103">
        <v>0</v>
      </c>
      <c r="T4348" s="103">
        <v>3004</v>
      </c>
      <c r="U4348" s="103">
        <v>0</v>
      </c>
      <c r="V4348" s="103">
        <v>0</v>
      </c>
      <c r="W4348" s="103">
        <v>0</v>
      </c>
      <c r="X4348" s="103">
        <v>0</v>
      </c>
      <c r="Y4348" s="103">
        <v>0</v>
      </c>
      <c r="Z4348" s="103">
        <v>0</v>
      </c>
      <c r="AA4348" s="103">
        <v>0</v>
      </c>
      <c r="AB4348" s="103">
        <v>3004</v>
      </c>
      <c r="AC4348" s="103">
        <v>0</v>
      </c>
      <c r="AD4348" s="103">
        <v>0</v>
      </c>
    </row>
    <row r="4349" spans="1:30" s="1" customFormat="1" ht="15" customHeight="1" x14ac:dyDescent="0.3">
      <c r="A4349" s="101" t="s">
        <v>34</v>
      </c>
      <c r="B4349" s="101" t="s">
        <v>1478</v>
      </c>
      <c r="C4349" s="101" t="s">
        <v>1478</v>
      </c>
      <c r="D4349" s="101" t="s">
        <v>36</v>
      </c>
      <c r="E4349" s="101" t="s">
        <v>109</v>
      </c>
      <c r="F4349" s="101" t="s">
        <v>110</v>
      </c>
      <c r="G4349" s="101" t="s">
        <v>38</v>
      </c>
      <c r="H4349" s="101" t="s">
        <v>1027</v>
      </c>
      <c r="I4349" s="101" t="s">
        <v>39</v>
      </c>
      <c r="J4349" s="101" t="s">
        <v>941</v>
      </c>
      <c r="K4349" s="101" t="s">
        <v>942</v>
      </c>
      <c r="L4349" s="101" t="s">
        <v>42</v>
      </c>
      <c r="M4349" s="101" t="s">
        <v>43</v>
      </c>
      <c r="N4349" s="101" t="s">
        <v>48</v>
      </c>
      <c r="O4349" s="103">
        <v>3</v>
      </c>
      <c r="P4349" s="22">
        <v>318.33333333333331</v>
      </c>
      <c r="Q4349" s="101" t="s">
        <v>519</v>
      </c>
      <c r="R4349" s="103">
        <f t="shared" si="67"/>
        <v>955</v>
      </c>
      <c r="S4349" s="103">
        <v>0</v>
      </c>
      <c r="T4349" s="103">
        <v>0</v>
      </c>
      <c r="U4349" s="103">
        <v>0</v>
      </c>
      <c r="V4349" s="103">
        <v>955</v>
      </c>
      <c r="W4349" s="103">
        <v>0</v>
      </c>
      <c r="X4349" s="103">
        <v>0</v>
      </c>
      <c r="Y4349" s="103">
        <v>0</v>
      </c>
      <c r="Z4349" s="103">
        <v>0</v>
      </c>
      <c r="AA4349" s="103">
        <v>0</v>
      </c>
      <c r="AB4349" s="103">
        <v>0</v>
      </c>
      <c r="AC4349" s="103">
        <v>0</v>
      </c>
      <c r="AD4349" s="103">
        <v>0</v>
      </c>
    </row>
    <row r="4350" spans="1:30" s="1" customFormat="1" ht="15" customHeight="1" x14ac:dyDescent="0.3">
      <c r="A4350" s="101" t="s">
        <v>34</v>
      </c>
      <c r="B4350" s="101" t="s">
        <v>1478</v>
      </c>
      <c r="C4350" s="101" t="s">
        <v>1478</v>
      </c>
      <c r="D4350" s="101" t="s">
        <v>36</v>
      </c>
      <c r="E4350" s="101" t="s">
        <v>109</v>
      </c>
      <c r="F4350" s="101" t="s">
        <v>110</v>
      </c>
      <c r="G4350" s="101" t="s">
        <v>38</v>
      </c>
      <c r="H4350" s="101" t="s">
        <v>1027</v>
      </c>
      <c r="I4350" s="101" t="s">
        <v>39</v>
      </c>
      <c r="J4350" s="101" t="s">
        <v>77</v>
      </c>
      <c r="K4350" s="101" t="s">
        <v>78</v>
      </c>
      <c r="L4350" s="101" t="s">
        <v>42</v>
      </c>
      <c r="M4350" s="101" t="s">
        <v>43</v>
      </c>
      <c r="N4350" s="101" t="s">
        <v>48</v>
      </c>
      <c r="O4350" s="103">
        <v>5</v>
      </c>
      <c r="P4350" s="22">
        <v>267.2</v>
      </c>
      <c r="Q4350" s="101" t="s">
        <v>519</v>
      </c>
      <c r="R4350" s="103">
        <f t="shared" si="67"/>
        <v>1336</v>
      </c>
      <c r="S4350" s="103">
        <v>0</v>
      </c>
      <c r="T4350" s="103">
        <v>1336</v>
      </c>
      <c r="U4350" s="103">
        <v>0</v>
      </c>
      <c r="V4350" s="103">
        <v>0</v>
      </c>
      <c r="W4350" s="103">
        <v>0</v>
      </c>
      <c r="X4350" s="103">
        <v>0</v>
      </c>
      <c r="Y4350" s="103">
        <v>0</v>
      </c>
      <c r="Z4350" s="103">
        <v>0</v>
      </c>
      <c r="AA4350" s="103">
        <v>0</v>
      </c>
      <c r="AB4350" s="103">
        <v>0</v>
      </c>
      <c r="AC4350" s="103">
        <v>0</v>
      </c>
      <c r="AD4350" s="103">
        <v>0</v>
      </c>
    </row>
    <row r="4351" spans="1:30" s="1" customFormat="1" ht="15" customHeight="1" x14ac:dyDescent="0.3">
      <c r="A4351" s="101" t="s">
        <v>34</v>
      </c>
      <c r="B4351" s="101" t="s">
        <v>1478</v>
      </c>
      <c r="C4351" s="101" t="s">
        <v>1478</v>
      </c>
      <c r="D4351" s="101" t="s">
        <v>36</v>
      </c>
      <c r="E4351" s="101" t="s">
        <v>109</v>
      </c>
      <c r="F4351" s="101" t="s">
        <v>110</v>
      </c>
      <c r="G4351" s="101" t="s">
        <v>38</v>
      </c>
      <c r="H4351" s="101" t="s">
        <v>1027</v>
      </c>
      <c r="I4351" s="101" t="s">
        <v>39</v>
      </c>
      <c r="J4351" s="101" t="s">
        <v>79</v>
      </c>
      <c r="K4351" s="101" t="s">
        <v>80</v>
      </c>
      <c r="L4351" s="101" t="s">
        <v>42</v>
      </c>
      <c r="M4351" s="101" t="s">
        <v>43</v>
      </c>
      <c r="N4351" s="101" t="s">
        <v>48</v>
      </c>
      <c r="O4351" s="103">
        <v>3</v>
      </c>
      <c r="P4351" s="22">
        <v>291.66666666666669</v>
      </c>
      <c r="Q4351" s="101" t="s">
        <v>519</v>
      </c>
      <c r="R4351" s="103">
        <f t="shared" si="67"/>
        <v>875</v>
      </c>
      <c r="S4351" s="103">
        <v>0</v>
      </c>
      <c r="T4351" s="103">
        <v>875</v>
      </c>
      <c r="U4351" s="103">
        <v>0</v>
      </c>
      <c r="V4351" s="103">
        <v>0</v>
      </c>
      <c r="W4351" s="103">
        <v>0</v>
      </c>
      <c r="X4351" s="103">
        <v>0</v>
      </c>
      <c r="Y4351" s="103">
        <v>0</v>
      </c>
      <c r="Z4351" s="103">
        <v>0</v>
      </c>
      <c r="AA4351" s="103">
        <v>0</v>
      </c>
      <c r="AB4351" s="103">
        <v>0</v>
      </c>
      <c r="AC4351" s="103">
        <v>0</v>
      </c>
      <c r="AD4351" s="103">
        <v>0</v>
      </c>
    </row>
    <row r="4352" spans="1:30" s="1" customFormat="1" ht="15" customHeight="1" x14ac:dyDescent="0.3">
      <c r="A4352" s="101" t="s">
        <v>34</v>
      </c>
      <c r="B4352" s="101" t="s">
        <v>1478</v>
      </c>
      <c r="C4352" s="101" t="s">
        <v>1478</v>
      </c>
      <c r="D4352" s="101" t="s">
        <v>36</v>
      </c>
      <c r="E4352" s="101" t="s">
        <v>109</v>
      </c>
      <c r="F4352" s="101" t="s">
        <v>110</v>
      </c>
      <c r="G4352" s="101" t="s">
        <v>38</v>
      </c>
      <c r="H4352" s="101" t="s">
        <v>1343</v>
      </c>
      <c r="I4352" s="101" t="s">
        <v>257</v>
      </c>
      <c r="J4352" s="101" t="s">
        <v>1486</v>
      </c>
      <c r="K4352" s="101" t="s">
        <v>2387</v>
      </c>
      <c r="L4352" s="101" t="s">
        <v>42</v>
      </c>
      <c r="M4352" s="101" t="s">
        <v>43</v>
      </c>
      <c r="N4352" s="101" t="s">
        <v>48</v>
      </c>
      <c r="O4352" s="103">
        <v>16</v>
      </c>
      <c r="P4352" s="22">
        <v>324.5</v>
      </c>
      <c r="Q4352" s="101" t="s">
        <v>519</v>
      </c>
      <c r="R4352" s="103">
        <f t="shared" si="67"/>
        <v>5192</v>
      </c>
      <c r="S4352" s="103">
        <v>0</v>
      </c>
      <c r="T4352" s="103">
        <v>1298</v>
      </c>
      <c r="U4352" s="103">
        <v>0</v>
      </c>
      <c r="V4352" s="103">
        <v>0</v>
      </c>
      <c r="W4352" s="103">
        <v>0</v>
      </c>
      <c r="X4352" s="103">
        <v>1298</v>
      </c>
      <c r="Y4352" s="103">
        <v>0</v>
      </c>
      <c r="Z4352" s="103">
        <v>1298</v>
      </c>
      <c r="AA4352" s="103">
        <v>0</v>
      </c>
      <c r="AB4352" s="103">
        <v>1298</v>
      </c>
      <c r="AC4352" s="103">
        <v>0</v>
      </c>
      <c r="AD4352" s="103">
        <v>0</v>
      </c>
    </row>
    <row r="4353" spans="1:30" s="1" customFormat="1" ht="15" customHeight="1" x14ac:dyDescent="0.3">
      <c r="A4353" s="101" t="s">
        <v>34</v>
      </c>
      <c r="B4353" s="101" t="s">
        <v>1478</v>
      </c>
      <c r="C4353" s="101" t="s">
        <v>1478</v>
      </c>
      <c r="D4353" s="101" t="s">
        <v>36</v>
      </c>
      <c r="E4353" s="101" t="s">
        <v>109</v>
      </c>
      <c r="F4353" s="101" t="s">
        <v>110</v>
      </c>
      <c r="G4353" s="101" t="s">
        <v>38</v>
      </c>
      <c r="H4353" s="101" t="s">
        <v>762</v>
      </c>
      <c r="I4353" s="101" t="s">
        <v>277</v>
      </c>
      <c r="J4353" s="101" t="s">
        <v>1360</v>
      </c>
      <c r="K4353" s="101" t="s">
        <v>2398</v>
      </c>
      <c r="L4353" s="101" t="s">
        <v>42</v>
      </c>
      <c r="M4353" s="101" t="s">
        <v>43</v>
      </c>
      <c r="N4353" s="101" t="s">
        <v>48</v>
      </c>
      <c r="O4353" s="103">
        <v>15</v>
      </c>
      <c r="P4353" s="22">
        <v>47.06666666666667</v>
      </c>
      <c r="Q4353" s="101" t="s">
        <v>519</v>
      </c>
      <c r="R4353" s="103">
        <f t="shared" si="67"/>
        <v>706</v>
      </c>
      <c r="S4353" s="103">
        <v>0</v>
      </c>
      <c r="T4353" s="103">
        <v>0</v>
      </c>
      <c r="U4353" s="103">
        <v>0</v>
      </c>
      <c r="V4353" s="103">
        <v>0</v>
      </c>
      <c r="W4353" s="103">
        <v>706</v>
      </c>
      <c r="X4353" s="103">
        <v>0</v>
      </c>
      <c r="Y4353" s="103">
        <v>0</v>
      </c>
      <c r="Z4353" s="103">
        <v>0</v>
      </c>
      <c r="AA4353" s="103">
        <v>0</v>
      </c>
      <c r="AB4353" s="103">
        <v>0</v>
      </c>
      <c r="AC4353" s="103">
        <v>0</v>
      </c>
      <c r="AD4353" s="103">
        <v>0</v>
      </c>
    </row>
    <row r="4354" spans="1:30" s="1" customFormat="1" ht="15" customHeight="1" x14ac:dyDescent="0.3">
      <c r="A4354" s="101" t="s">
        <v>34</v>
      </c>
      <c r="B4354" s="101" t="s">
        <v>1478</v>
      </c>
      <c r="C4354" s="101" t="s">
        <v>1478</v>
      </c>
      <c r="D4354" s="101" t="s">
        <v>36</v>
      </c>
      <c r="E4354" s="101" t="s">
        <v>109</v>
      </c>
      <c r="F4354" s="101" t="s">
        <v>110</v>
      </c>
      <c r="G4354" s="101" t="s">
        <v>38</v>
      </c>
      <c r="H4354" s="101" t="s">
        <v>762</v>
      </c>
      <c r="I4354" s="101" t="s">
        <v>277</v>
      </c>
      <c r="J4354" s="101" t="s">
        <v>2399</v>
      </c>
      <c r="K4354" s="101" t="s">
        <v>1471</v>
      </c>
      <c r="L4354" s="101" t="s">
        <v>42</v>
      </c>
      <c r="M4354" s="101" t="s">
        <v>43</v>
      </c>
      <c r="N4354" s="101" t="s">
        <v>368</v>
      </c>
      <c r="O4354" s="103">
        <v>15</v>
      </c>
      <c r="P4354" s="22">
        <v>18.133333333333333</v>
      </c>
      <c r="Q4354" s="101" t="s">
        <v>519</v>
      </c>
      <c r="R4354" s="103">
        <f t="shared" si="67"/>
        <v>272</v>
      </c>
      <c r="S4354" s="103">
        <v>0</v>
      </c>
      <c r="T4354" s="103">
        <v>0</v>
      </c>
      <c r="U4354" s="103">
        <v>0</v>
      </c>
      <c r="V4354" s="103">
        <v>0</v>
      </c>
      <c r="W4354" s="103">
        <v>181</v>
      </c>
      <c r="X4354" s="103">
        <v>0</v>
      </c>
      <c r="Y4354" s="103">
        <v>91</v>
      </c>
      <c r="Z4354" s="103">
        <v>0</v>
      </c>
      <c r="AA4354" s="103">
        <v>0</v>
      </c>
      <c r="AB4354" s="103">
        <v>0</v>
      </c>
      <c r="AC4354" s="103">
        <v>0</v>
      </c>
      <c r="AD4354" s="103">
        <v>0</v>
      </c>
    </row>
    <row r="4355" spans="1:30" s="1" customFormat="1" ht="15" customHeight="1" x14ac:dyDescent="0.3">
      <c r="A4355" s="101" t="s">
        <v>34</v>
      </c>
      <c r="B4355" s="101" t="s">
        <v>1478</v>
      </c>
      <c r="C4355" s="101" t="s">
        <v>1478</v>
      </c>
      <c r="D4355" s="101" t="s">
        <v>36</v>
      </c>
      <c r="E4355" s="101" t="s">
        <v>109</v>
      </c>
      <c r="F4355" s="101" t="s">
        <v>110</v>
      </c>
      <c r="G4355" s="101" t="s">
        <v>38</v>
      </c>
      <c r="H4355" s="101" t="s">
        <v>762</v>
      </c>
      <c r="I4355" s="101" t="s">
        <v>277</v>
      </c>
      <c r="J4355" s="101" t="s">
        <v>1748</v>
      </c>
      <c r="K4355" s="101" t="s">
        <v>1303</v>
      </c>
      <c r="L4355" s="101" t="s">
        <v>42</v>
      </c>
      <c r="M4355" s="101" t="s">
        <v>43</v>
      </c>
      <c r="N4355" s="101" t="s">
        <v>48</v>
      </c>
      <c r="O4355" s="103">
        <v>30</v>
      </c>
      <c r="P4355" s="22">
        <v>21.933333333333334</v>
      </c>
      <c r="Q4355" s="101" t="s">
        <v>519</v>
      </c>
      <c r="R4355" s="103">
        <f t="shared" si="67"/>
        <v>658</v>
      </c>
      <c r="S4355" s="103">
        <v>0</v>
      </c>
      <c r="T4355" s="103">
        <v>0</v>
      </c>
      <c r="U4355" s="103">
        <v>0</v>
      </c>
      <c r="V4355" s="103">
        <v>0</v>
      </c>
      <c r="W4355" s="103">
        <v>439</v>
      </c>
      <c r="X4355" s="103">
        <v>0</v>
      </c>
      <c r="Y4355" s="103">
        <v>219</v>
      </c>
      <c r="Z4355" s="103">
        <v>0</v>
      </c>
      <c r="AA4355" s="103">
        <v>0</v>
      </c>
      <c r="AB4355" s="103">
        <v>0</v>
      </c>
      <c r="AC4355" s="103">
        <v>0</v>
      </c>
      <c r="AD4355" s="103">
        <v>0</v>
      </c>
    </row>
    <row r="4356" spans="1:30" s="1" customFormat="1" ht="15" customHeight="1" x14ac:dyDescent="0.3">
      <c r="A4356" s="101" t="s">
        <v>34</v>
      </c>
      <c r="B4356" s="101" t="s">
        <v>1478</v>
      </c>
      <c r="C4356" s="101" t="s">
        <v>1478</v>
      </c>
      <c r="D4356" s="101" t="s">
        <v>36</v>
      </c>
      <c r="E4356" s="101" t="s">
        <v>109</v>
      </c>
      <c r="F4356" s="101" t="s">
        <v>110</v>
      </c>
      <c r="G4356" s="101" t="s">
        <v>38</v>
      </c>
      <c r="H4356" s="101" t="s">
        <v>1350</v>
      </c>
      <c r="I4356" s="101" t="s">
        <v>288</v>
      </c>
      <c r="J4356" s="101" t="s">
        <v>309</v>
      </c>
      <c r="K4356" s="101" t="s">
        <v>310</v>
      </c>
      <c r="L4356" s="101" t="s">
        <v>42</v>
      </c>
      <c r="M4356" s="101" t="s">
        <v>43</v>
      </c>
      <c r="N4356" s="101" t="s">
        <v>63</v>
      </c>
      <c r="O4356" s="103">
        <v>10</v>
      </c>
      <c r="P4356" s="22">
        <v>201.5</v>
      </c>
      <c r="Q4356" s="101" t="s">
        <v>519</v>
      </c>
      <c r="R4356" s="103">
        <f t="shared" si="67"/>
        <v>2015</v>
      </c>
      <c r="S4356" s="103">
        <v>0</v>
      </c>
      <c r="T4356" s="103">
        <v>403</v>
      </c>
      <c r="U4356" s="103">
        <v>403</v>
      </c>
      <c r="V4356" s="103">
        <v>403</v>
      </c>
      <c r="W4356" s="103">
        <v>0</v>
      </c>
      <c r="X4356" s="103">
        <v>0</v>
      </c>
      <c r="Y4356" s="103">
        <v>403</v>
      </c>
      <c r="Z4356" s="103">
        <v>403</v>
      </c>
      <c r="AA4356" s="103">
        <v>0</v>
      </c>
      <c r="AB4356" s="103">
        <v>0</v>
      </c>
      <c r="AC4356" s="103">
        <v>0</v>
      </c>
      <c r="AD4356" s="103">
        <v>0</v>
      </c>
    </row>
    <row r="4357" spans="1:30" s="1" customFormat="1" ht="15" customHeight="1" x14ac:dyDescent="0.3">
      <c r="A4357" s="101" t="s">
        <v>34</v>
      </c>
      <c r="B4357" s="101" t="s">
        <v>1478</v>
      </c>
      <c r="C4357" s="101" t="s">
        <v>1478</v>
      </c>
      <c r="D4357" s="101" t="s">
        <v>36</v>
      </c>
      <c r="E4357" s="101" t="s">
        <v>109</v>
      </c>
      <c r="F4357" s="101" t="s">
        <v>110</v>
      </c>
      <c r="G4357" s="101" t="s">
        <v>38</v>
      </c>
      <c r="H4357" s="101" t="s">
        <v>1350</v>
      </c>
      <c r="I4357" s="101" t="s">
        <v>288</v>
      </c>
      <c r="J4357" s="101" t="s">
        <v>326</v>
      </c>
      <c r="K4357" s="101" t="s">
        <v>327</v>
      </c>
      <c r="L4357" s="101" t="s">
        <v>42</v>
      </c>
      <c r="M4357" s="101" t="s">
        <v>43</v>
      </c>
      <c r="N4357" s="101" t="s">
        <v>300</v>
      </c>
      <c r="O4357" s="103">
        <v>2</v>
      </c>
      <c r="P4357" s="22">
        <v>72</v>
      </c>
      <c r="Q4357" s="101" t="s">
        <v>519</v>
      </c>
      <c r="R4357" s="103">
        <f t="shared" si="67"/>
        <v>144</v>
      </c>
      <c r="S4357" s="103">
        <v>0</v>
      </c>
      <c r="T4357" s="103">
        <v>0</v>
      </c>
      <c r="U4357" s="103">
        <v>72</v>
      </c>
      <c r="V4357" s="103">
        <v>72</v>
      </c>
      <c r="W4357" s="103">
        <v>0</v>
      </c>
      <c r="X4357" s="103">
        <v>0</v>
      </c>
      <c r="Y4357" s="103">
        <v>0</v>
      </c>
      <c r="Z4357" s="103">
        <v>0</v>
      </c>
      <c r="AA4357" s="103">
        <v>0</v>
      </c>
      <c r="AB4357" s="103">
        <v>0</v>
      </c>
      <c r="AC4357" s="103">
        <v>0</v>
      </c>
      <c r="AD4357" s="103">
        <v>0</v>
      </c>
    </row>
    <row r="4358" spans="1:30" s="1" customFormat="1" ht="15" customHeight="1" x14ac:dyDescent="0.3">
      <c r="A4358" s="101" t="s">
        <v>34</v>
      </c>
      <c r="B4358" s="101" t="s">
        <v>1478</v>
      </c>
      <c r="C4358" s="101" t="s">
        <v>1478</v>
      </c>
      <c r="D4358" s="101" t="s">
        <v>36</v>
      </c>
      <c r="E4358" s="101" t="s">
        <v>109</v>
      </c>
      <c r="F4358" s="101" t="s">
        <v>110</v>
      </c>
      <c r="G4358" s="101" t="s">
        <v>38</v>
      </c>
      <c r="H4358" s="101" t="s">
        <v>1350</v>
      </c>
      <c r="I4358" s="101" t="s">
        <v>288</v>
      </c>
      <c r="J4358" s="101" t="s">
        <v>686</v>
      </c>
      <c r="K4358" s="101" t="s">
        <v>687</v>
      </c>
      <c r="L4358" s="101" t="s">
        <v>42</v>
      </c>
      <c r="M4358" s="101" t="s">
        <v>43</v>
      </c>
      <c r="N4358" s="101" t="s">
        <v>63</v>
      </c>
      <c r="O4358" s="103">
        <v>12</v>
      </c>
      <c r="P4358" s="22">
        <v>123.33333333333333</v>
      </c>
      <c r="Q4358" s="101" t="s">
        <v>519</v>
      </c>
      <c r="R4358" s="103">
        <f t="shared" si="67"/>
        <v>1480</v>
      </c>
      <c r="S4358" s="103">
        <v>0</v>
      </c>
      <c r="T4358" s="103">
        <v>370</v>
      </c>
      <c r="U4358" s="103">
        <v>370</v>
      </c>
      <c r="V4358" s="103">
        <v>370</v>
      </c>
      <c r="W4358" s="103">
        <v>0</v>
      </c>
      <c r="X4358" s="103">
        <v>0</v>
      </c>
      <c r="Y4358" s="103">
        <v>370</v>
      </c>
      <c r="Z4358" s="103">
        <v>0</v>
      </c>
      <c r="AA4358" s="103">
        <v>0</v>
      </c>
      <c r="AB4358" s="103">
        <v>0</v>
      </c>
      <c r="AC4358" s="103">
        <v>0</v>
      </c>
      <c r="AD4358" s="103">
        <v>0</v>
      </c>
    </row>
    <row r="4359" spans="1:30" s="1" customFormat="1" ht="15" customHeight="1" x14ac:dyDescent="0.3">
      <c r="A4359" s="101" t="s">
        <v>34</v>
      </c>
      <c r="B4359" s="101" t="s">
        <v>1478</v>
      </c>
      <c r="C4359" s="101" t="s">
        <v>1478</v>
      </c>
      <c r="D4359" s="101" t="s">
        <v>36</v>
      </c>
      <c r="E4359" s="101" t="s">
        <v>109</v>
      </c>
      <c r="F4359" s="101" t="s">
        <v>110</v>
      </c>
      <c r="G4359" s="101" t="s">
        <v>38</v>
      </c>
      <c r="H4359" s="101" t="s">
        <v>1350</v>
      </c>
      <c r="I4359" s="101" t="s">
        <v>288</v>
      </c>
      <c r="J4359" s="101" t="s">
        <v>316</v>
      </c>
      <c r="K4359" s="101" t="s">
        <v>317</v>
      </c>
      <c r="L4359" s="101" t="s">
        <v>42</v>
      </c>
      <c r="M4359" s="101" t="s">
        <v>43</v>
      </c>
      <c r="N4359" s="101" t="s">
        <v>295</v>
      </c>
      <c r="O4359" s="103">
        <v>3</v>
      </c>
      <c r="P4359" s="22">
        <v>46</v>
      </c>
      <c r="Q4359" s="101" t="s">
        <v>519</v>
      </c>
      <c r="R4359" s="103">
        <f t="shared" si="67"/>
        <v>138</v>
      </c>
      <c r="S4359" s="103">
        <v>0</v>
      </c>
      <c r="T4359" s="103">
        <v>46</v>
      </c>
      <c r="U4359" s="103">
        <v>0</v>
      </c>
      <c r="V4359" s="103">
        <v>46</v>
      </c>
      <c r="W4359" s="103">
        <v>0</v>
      </c>
      <c r="X4359" s="103">
        <v>0</v>
      </c>
      <c r="Y4359" s="103">
        <v>46</v>
      </c>
      <c r="Z4359" s="103">
        <v>0</v>
      </c>
      <c r="AA4359" s="103">
        <v>0</v>
      </c>
      <c r="AB4359" s="103">
        <v>0</v>
      </c>
      <c r="AC4359" s="103">
        <v>0</v>
      </c>
      <c r="AD4359" s="103">
        <v>0</v>
      </c>
    </row>
    <row r="4360" spans="1:30" s="1" customFormat="1" ht="15" customHeight="1" x14ac:dyDescent="0.3">
      <c r="A4360" s="101" t="s">
        <v>34</v>
      </c>
      <c r="B4360" s="101" t="s">
        <v>1478</v>
      </c>
      <c r="C4360" s="101" t="s">
        <v>1478</v>
      </c>
      <c r="D4360" s="101" t="s">
        <v>36</v>
      </c>
      <c r="E4360" s="101" t="s">
        <v>109</v>
      </c>
      <c r="F4360" s="101" t="s">
        <v>110</v>
      </c>
      <c r="G4360" s="101" t="s">
        <v>38</v>
      </c>
      <c r="H4360" s="101" t="s">
        <v>1350</v>
      </c>
      <c r="I4360" s="101" t="s">
        <v>288</v>
      </c>
      <c r="J4360" s="101" t="s">
        <v>564</v>
      </c>
      <c r="K4360" s="101" t="s">
        <v>850</v>
      </c>
      <c r="L4360" s="101" t="s">
        <v>42</v>
      </c>
      <c r="M4360" s="101" t="s">
        <v>43</v>
      </c>
      <c r="N4360" s="101" t="s">
        <v>63</v>
      </c>
      <c r="O4360" s="103">
        <v>6</v>
      </c>
      <c r="P4360" s="22">
        <v>69</v>
      </c>
      <c r="Q4360" s="101" t="s">
        <v>519</v>
      </c>
      <c r="R4360" s="103">
        <f t="shared" si="67"/>
        <v>414</v>
      </c>
      <c r="S4360" s="103">
        <v>0</v>
      </c>
      <c r="T4360" s="103">
        <v>138</v>
      </c>
      <c r="U4360" s="103">
        <v>0</v>
      </c>
      <c r="V4360" s="103">
        <v>138</v>
      </c>
      <c r="W4360" s="103">
        <v>0</v>
      </c>
      <c r="X4360" s="103">
        <v>0</v>
      </c>
      <c r="Y4360" s="103">
        <v>138</v>
      </c>
      <c r="Z4360" s="103">
        <v>0</v>
      </c>
      <c r="AA4360" s="103">
        <v>0</v>
      </c>
      <c r="AB4360" s="103">
        <v>0</v>
      </c>
      <c r="AC4360" s="103">
        <v>0</v>
      </c>
      <c r="AD4360" s="103">
        <v>0</v>
      </c>
    </row>
    <row r="4361" spans="1:30" s="1" customFormat="1" ht="15" customHeight="1" x14ac:dyDescent="0.3">
      <c r="A4361" s="101" t="s">
        <v>34</v>
      </c>
      <c r="B4361" s="101" t="s">
        <v>1478</v>
      </c>
      <c r="C4361" s="101" t="s">
        <v>1478</v>
      </c>
      <c r="D4361" s="101" t="s">
        <v>36</v>
      </c>
      <c r="E4361" s="101" t="s">
        <v>109</v>
      </c>
      <c r="F4361" s="101" t="s">
        <v>110</v>
      </c>
      <c r="G4361" s="101" t="s">
        <v>38</v>
      </c>
      <c r="H4361" s="101" t="s">
        <v>1499</v>
      </c>
      <c r="I4361" s="101" t="s">
        <v>445</v>
      </c>
      <c r="J4361" s="101" t="s">
        <v>2400</v>
      </c>
      <c r="K4361" s="101" t="s">
        <v>459</v>
      </c>
      <c r="L4361" s="101" t="s">
        <v>42</v>
      </c>
      <c r="M4361" s="101" t="s">
        <v>43</v>
      </c>
      <c r="N4361" s="101" t="s">
        <v>48</v>
      </c>
      <c r="O4361" s="103">
        <v>3</v>
      </c>
      <c r="P4361" s="22">
        <v>794.66666666666663</v>
      </c>
      <c r="Q4361" s="101" t="s">
        <v>519</v>
      </c>
      <c r="R4361" s="103">
        <f t="shared" si="67"/>
        <v>2384</v>
      </c>
      <c r="S4361" s="103">
        <v>0</v>
      </c>
      <c r="T4361" s="103">
        <v>0</v>
      </c>
      <c r="U4361" s="103">
        <v>0</v>
      </c>
      <c r="V4361" s="103">
        <v>0</v>
      </c>
      <c r="W4361" s="103">
        <v>2384</v>
      </c>
      <c r="X4361" s="103">
        <v>0</v>
      </c>
      <c r="Y4361" s="103">
        <v>0</v>
      </c>
      <c r="Z4361" s="103">
        <v>0</v>
      </c>
      <c r="AA4361" s="103">
        <v>0</v>
      </c>
      <c r="AB4361" s="103">
        <v>0</v>
      </c>
      <c r="AC4361" s="103">
        <v>0</v>
      </c>
      <c r="AD4361" s="103">
        <v>0</v>
      </c>
    </row>
    <row r="4362" spans="1:30" s="1" customFormat="1" ht="15" customHeight="1" x14ac:dyDescent="0.3">
      <c r="A4362" s="101" t="s">
        <v>34</v>
      </c>
      <c r="B4362" s="101" t="s">
        <v>1478</v>
      </c>
      <c r="C4362" s="101" t="s">
        <v>1478</v>
      </c>
      <c r="D4362" s="101" t="s">
        <v>36</v>
      </c>
      <c r="E4362" s="101" t="s">
        <v>109</v>
      </c>
      <c r="F4362" s="101" t="s">
        <v>110</v>
      </c>
      <c r="G4362" s="101" t="s">
        <v>38</v>
      </c>
      <c r="H4362" s="101" t="s">
        <v>1444</v>
      </c>
      <c r="I4362" s="101" t="s">
        <v>461</v>
      </c>
      <c r="J4362" s="101" t="s">
        <v>1085</v>
      </c>
      <c r="K4362" s="101" t="s">
        <v>1086</v>
      </c>
      <c r="L4362" s="101" t="s">
        <v>42</v>
      </c>
      <c r="M4362" s="101" t="s">
        <v>43</v>
      </c>
      <c r="N4362" s="101" t="s">
        <v>48</v>
      </c>
      <c r="O4362" s="103">
        <v>3</v>
      </c>
      <c r="P4362" s="22">
        <v>519</v>
      </c>
      <c r="Q4362" s="101" t="s">
        <v>519</v>
      </c>
      <c r="R4362" s="103">
        <f t="shared" si="67"/>
        <v>1557</v>
      </c>
      <c r="S4362" s="103">
        <v>0</v>
      </c>
      <c r="T4362" s="103">
        <v>1557</v>
      </c>
      <c r="U4362" s="103">
        <v>0</v>
      </c>
      <c r="V4362" s="103">
        <v>0</v>
      </c>
      <c r="W4362" s="103">
        <v>0</v>
      </c>
      <c r="X4362" s="103">
        <v>0</v>
      </c>
      <c r="Y4362" s="103">
        <v>0</v>
      </c>
      <c r="Z4362" s="103">
        <v>0</v>
      </c>
      <c r="AA4362" s="103">
        <v>0</v>
      </c>
      <c r="AB4362" s="103">
        <v>0</v>
      </c>
      <c r="AC4362" s="103">
        <v>0</v>
      </c>
      <c r="AD4362" s="103">
        <v>0</v>
      </c>
    </row>
    <row r="4363" spans="1:30" s="1" customFormat="1" ht="15" customHeight="1" x14ac:dyDescent="0.3">
      <c r="A4363" s="101" t="s">
        <v>34</v>
      </c>
      <c r="B4363" s="101" t="s">
        <v>1478</v>
      </c>
      <c r="C4363" s="101" t="s">
        <v>1478</v>
      </c>
      <c r="D4363" s="101" t="s">
        <v>36</v>
      </c>
      <c r="E4363" s="101" t="s">
        <v>109</v>
      </c>
      <c r="F4363" s="101" t="s">
        <v>110</v>
      </c>
      <c r="G4363" s="101" t="s">
        <v>38</v>
      </c>
      <c r="H4363" s="101" t="s">
        <v>1444</v>
      </c>
      <c r="I4363" s="101" t="s">
        <v>461</v>
      </c>
      <c r="J4363" s="101" t="s">
        <v>472</v>
      </c>
      <c r="K4363" s="101" t="s">
        <v>473</v>
      </c>
      <c r="L4363" s="101" t="s">
        <v>42</v>
      </c>
      <c r="M4363" s="101" t="s">
        <v>43</v>
      </c>
      <c r="N4363" s="101" t="s">
        <v>48</v>
      </c>
      <c r="O4363" s="103">
        <v>6</v>
      </c>
      <c r="P4363" s="22">
        <v>54.333333333333336</v>
      </c>
      <c r="Q4363" s="101" t="s">
        <v>519</v>
      </c>
      <c r="R4363" s="103">
        <f t="shared" si="67"/>
        <v>326</v>
      </c>
      <c r="S4363" s="103">
        <v>0</v>
      </c>
      <c r="T4363" s="103">
        <v>163</v>
      </c>
      <c r="U4363" s="103">
        <v>163</v>
      </c>
      <c r="V4363" s="103">
        <v>0</v>
      </c>
      <c r="W4363" s="103">
        <v>0</v>
      </c>
      <c r="X4363" s="103">
        <v>0</v>
      </c>
      <c r="Y4363" s="103">
        <v>0</v>
      </c>
      <c r="Z4363" s="103">
        <v>0</v>
      </c>
      <c r="AA4363" s="103">
        <v>0</v>
      </c>
      <c r="AB4363" s="103">
        <v>0</v>
      </c>
      <c r="AC4363" s="103">
        <v>0</v>
      </c>
      <c r="AD4363" s="103">
        <v>0</v>
      </c>
    </row>
    <row r="4364" spans="1:30" s="1" customFormat="1" ht="15" customHeight="1" x14ac:dyDescent="0.3">
      <c r="A4364" s="101" t="s">
        <v>34</v>
      </c>
      <c r="B4364" s="101" t="s">
        <v>1478</v>
      </c>
      <c r="C4364" s="101" t="s">
        <v>35</v>
      </c>
      <c r="D4364" s="101" t="s">
        <v>36</v>
      </c>
      <c r="E4364" s="101" t="s">
        <v>148</v>
      </c>
      <c r="F4364" s="101" t="s">
        <v>149</v>
      </c>
      <c r="G4364" s="101" t="s">
        <v>38</v>
      </c>
      <c r="H4364" s="101" t="s">
        <v>1027</v>
      </c>
      <c r="I4364" s="101" t="s">
        <v>39</v>
      </c>
      <c r="J4364" s="101" t="s">
        <v>557</v>
      </c>
      <c r="K4364" s="101" t="s">
        <v>648</v>
      </c>
      <c r="L4364" s="101" t="s">
        <v>42</v>
      </c>
      <c r="M4364" s="101" t="s">
        <v>43</v>
      </c>
      <c r="N4364" s="101" t="s">
        <v>48</v>
      </c>
      <c r="O4364" s="103">
        <v>1</v>
      </c>
      <c r="P4364" s="22">
        <v>1062</v>
      </c>
      <c r="Q4364" s="101" t="s">
        <v>519</v>
      </c>
      <c r="R4364" s="103">
        <f t="shared" ref="R4364:R4427" si="68">SUM(S4364:AD4364)</f>
        <v>1062</v>
      </c>
      <c r="S4364" s="103">
        <v>0</v>
      </c>
      <c r="T4364" s="103">
        <v>1062</v>
      </c>
      <c r="U4364" s="103">
        <v>0</v>
      </c>
      <c r="V4364" s="103">
        <v>0</v>
      </c>
      <c r="W4364" s="103">
        <v>0</v>
      </c>
      <c r="X4364" s="103">
        <v>0</v>
      </c>
      <c r="Y4364" s="103">
        <v>0</v>
      </c>
      <c r="Z4364" s="103">
        <v>0</v>
      </c>
      <c r="AA4364" s="103">
        <v>0</v>
      </c>
      <c r="AB4364" s="103">
        <v>0</v>
      </c>
      <c r="AC4364" s="103">
        <v>0</v>
      </c>
      <c r="AD4364" s="103">
        <v>0</v>
      </c>
    </row>
    <row r="4365" spans="1:30" s="1" customFormat="1" ht="15" customHeight="1" x14ac:dyDescent="0.3">
      <c r="A4365" s="101" t="s">
        <v>34</v>
      </c>
      <c r="B4365" s="101" t="s">
        <v>1478</v>
      </c>
      <c r="C4365" s="101" t="s">
        <v>35</v>
      </c>
      <c r="D4365" s="101" t="s">
        <v>36</v>
      </c>
      <c r="E4365" s="101" t="s">
        <v>148</v>
      </c>
      <c r="F4365" s="101" t="s">
        <v>149</v>
      </c>
      <c r="G4365" s="101" t="s">
        <v>38</v>
      </c>
      <c r="H4365" s="101" t="s">
        <v>1027</v>
      </c>
      <c r="I4365" s="101" t="s">
        <v>39</v>
      </c>
      <c r="J4365" s="101" t="s">
        <v>827</v>
      </c>
      <c r="K4365" s="101" t="s">
        <v>828</v>
      </c>
      <c r="L4365" s="101" t="s">
        <v>42</v>
      </c>
      <c r="M4365" s="101" t="s">
        <v>43</v>
      </c>
      <c r="N4365" s="101" t="s">
        <v>48</v>
      </c>
      <c r="O4365" s="103">
        <v>2</v>
      </c>
      <c r="P4365" s="22">
        <v>60</v>
      </c>
      <c r="Q4365" s="101" t="s">
        <v>519</v>
      </c>
      <c r="R4365" s="103">
        <f t="shared" si="68"/>
        <v>120</v>
      </c>
      <c r="S4365" s="103">
        <v>0</v>
      </c>
      <c r="T4365" s="103">
        <v>60</v>
      </c>
      <c r="U4365" s="103">
        <v>0</v>
      </c>
      <c r="V4365" s="103">
        <v>0</v>
      </c>
      <c r="W4365" s="103">
        <v>0</v>
      </c>
      <c r="X4365" s="103">
        <v>0</v>
      </c>
      <c r="Y4365" s="103">
        <v>60</v>
      </c>
      <c r="Z4365" s="103">
        <v>0</v>
      </c>
      <c r="AA4365" s="103">
        <v>0</v>
      </c>
      <c r="AB4365" s="103">
        <v>0</v>
      </c>
      <c r="AC4365" s="103">
        <v>0</v>
      </c>
      <c r="AD4365" s="103">
        <v>0</v>
      </c>
    </row>
    <row r="4366" spans="1:30" s="1" customFormat="1" ht="15" customHeight="1" x14ac:dyDescent="0.3">
      <c r="A4366" s="101" t="s">
        <v>34</v>
      </c>
      <c r="B4366" s="101" t="s">
        <v>1478</v>
      </c>
      <c r="C4366" s="101" t="s">
        <v>35</v>
      </c>
      <c r="D4366" s="101" t="s">
        <v>36</v>
      </c>
      <c r="E4366" s="101" t="s">
        <v>148</v>
      </c>
      <c r="F4366" s="101" t="s">
        <v>149</v>
      </c>
      <c r="G4366" s="101" t="s">
        <v>38</v>
      </c>
      <c r="H4366" s="101" t="s">
        <v>1027</v>
      </c>
      <c r="I4366" s="101" t="s">
        <v>39</v>
      </c>
      <c r="J4366" s="101" t="s">
        <v>727</v>
      </c>
      <c r="K4366" s="101" t="s">
        <v>1418</v>
      </c>
      <c r="L4366" s="101" t="s">
        <v>42</v>
      </c>
      <c r="M4366" s="101" t="s">
        <v>43</v>
      </c>
      <c r="N4366" s="101" t="s">
        <v>44</v>
      </c>
      <c r="O4366" s="103">
        <v>2</v>
      </c>
      <c r="P4366" s="22">
        <v>136</v>
      </c>
      <c r="Q4366" s="101" t="s">
        <v>519</v>
      </c>
      <c r="R4366" s="103">
        <f t="shared" si="68"/>
        <v>272</v>
      </c>
      <c r="S4366" s="103">
        <v>0</v>
      </c>
      <c r="T4366" s="103">
        <v>136</v>
      </c>
      <c r="U4366" s="103">
        <v>0</v>
      </c>
      <c r="V4366" s="103">
        <v>0</v>
      </c>
      <c r="W4366" s="103">
        <v>0</v>
      </c>
      <c r="X4366" s="103">
        <v>0</v>
      </c>
      <c r="Y4366" s="103">
        <v>0</v>
      </c>
      <c r="Z4366" s="103">
        <v>0</v>
      </c>
      <c r="AA4366" s="103">
        <v>0</v>
      </c>
      <c r="AB4366" s="103">
        <v>0</v>
      </c>
      <c r="AC4366" s="103">
        <v>136</v>
      </c>
      <c r="AD4366" s="103">
        <v>0</v>
      </c>
    </row>
    <row r="4367" spans="1:30" s="1" customFormat="1" ht="15" customHeight="1" x14ac:dyDescent="0.3">
      <c r="A4367" s="101" t="s">
        <v>34</v>
      </c>
      <c r="B4367" s="101" t="s">
        <v>1478</v>
      </c>
      <c r="C4367" s="101" t="s">
        <v>35</v>
      </c>
      <c r="D4367" s="101" t="s">
        <v>36</v>
      </c>
      <c r="E4367" s="101" t="s">
        <v>148</v>
      </c>
      <c r="F4367" s="101" t="s">
        <v>149</v>
      </c>
      <c r="G4367" s="101" t="s">
        <v>38</v>
      </c>
      <c r="H4367" s="101" t="s">
        <v>1027</v>
      </c>
      <c r="I4367" s="101" t="s">
        <v>39</v>
      </c>
      <c r="J4367" s="101" t="s">
        <v>179</v>
      </c>
      <c r="K4367" s="101" t="s">
        <v>180</v>
      </c>
      <c r="L4367" s="101" t="s">
        <v>42</v>
      </c>
      <c r="M4367" s="101" t="s">
        <v>43</v>
      </c>
      <c r="N4367" s="101" t="s">
        <v>48</v>
      </c>
      <c r="O4367" s="103">
        <v>2</v>
      </c>
      <c r="P4367" s="22">
        <v>66</v>
      </c>
      <c r="Q4367" s="101" t="s">
        <v>519</v>
      </c>
      <c r="R4367" s="103">
        <f t="shared" si="68"/>
        <v>132</v>
      </c>
      <c r="S4367" s="103">
        <v>0</v>
      </c>
      <c r="T4367" s="103">
        <v>66</v>
      </c>
      <c r="U4367" s="103">
        <v>0</v>
      </c>
      <c r="V4367" s="103">
        <v>0</v>
      </c>
      <c r="W4367" s="103">
        <v>0</v>
      </c>
      <c r="X4367" s="103">
        <v>0</v>
      </c>
      <c r="Y4367" s="103">
        <v>66</v>
      </c>
      <c r="Z4367" s="103">
        <v>0</v>
      </c>
      <c r="AA4367" s="103">
        <v>0</v>
      </c>
      <c r="AB4367" s="103">
        <v>0</v>
      </c>
      <c r="AC4367" s="103">
        <v>0</v>
      </c>
      <c r="AD4367" s="103">
        <v>0</v>
      </c>
    </row>
    <row r="4368" spans="1:30" s="1" customFormat="1" ht="15" customHeight="1" x14ac:dyDescent="0.3">
      <c r="A4368" s="101" t="s">
        <v>34</v>
      </c>
      <c r="B4368" s="101" t="s">
        <v>1478</v>
      </c>
      <c r="C4368" s="101" t="s">
        <v>35</v>
      </c>
      <c r="D4368" s="101" t="s">
        <v>36</v>
      </c>
      <c r="E4368" s="101" t="s">
        <v>148</v>
      </c>
      <c r="F4368" s="101" t="s">
        <v>149</v>
      </c>
      <c r="G4368" s="101" t="s">
        <v>38</v>
      </c>
      <c r="H4368" s="101" t="s">
        <v>1027</v>
      </c>
      <c r="I4368" s="101" t="s">
        <v>39</v>
      </c>
      <c r="J4368" s="101" t="s">
        <v>928</v>
      </c>
      <c r="K4368" s="101" t="s">
        <v>1158</v>
      </c>
      <c r="L4368" s="101" t="s">
        <v>42</v>
      </c>
      <c r="M4368" s="101" t="s">
        <v>43</v>
      </c>
      <c r="N4368" s="101" t="s">
        <v>295</v>
      </c>
      <c r="O4368" s="103">
        <v>2</v>
      </c>
      <c r="P4368" s="22">
        <v>162</v>
      </c>
      <c r="Q4368" s="101" t="s">
        <v>519</v>
      </c>
      <c r="R4368" s="103">
        <f t="shared" si="68"/>
        <v>324</v>
      </c>
      <c r="S4368" s="103">
        <v>0</v>
      </c>
      <c r="T4368" s="103">
        <v>162</v>
      </c>
      <c r="U4368" s="103">
        <v>0</v>
      </c>
      <c r="V4368" s="103">
        <v>0</v>
      </c>
      <c r="W4368" s="103">
        <v>0</v>
      </c>
      <c r="X4368" s="103">
        <v>0</v>
      </c>
      <c r="Y4368" s="103">
        <v>0</v>
      </c>
      <c r="Z4368" s="103">
        <v>0</v>
      </c>
      <c r="AA4368" s="103">
        <v>162</v>
      </c>
      <c r="AB4368" s="103">
        <v>0</v>
      </c>
      <c r="AC4368" s="103">
        <v>0</v>
      </c>
      <c r="AD4368" s="103">
        <v>0</v>
      </c>
    </row>
    <row r="4369" spans="1:30" s="1" customFormat="1" ht="15" customHeight="1" x14ac:dyDescent="0.3">
      <c r="A4369" s="101" t="s">
        <v>34</v>
      </c>
      <c r="B4369" s="101" t="s">
        <v>1478</v>
      </c>
      <c r="C4369" s="101" t="s">
        <v>35</v>
      </c>
      <c r="D4369" s="101" t="s">
        <v>36</v>
      </c>
      <c r="E4369" s="101" t="s">
        <v>148</v>
      </c>
      <c r="F4369" s="101" t="s">
        <v>149</v>
      </c>
      <c r="G4369" s="101" t="s">
        <v>38</v>
      </c>
      <c r="H4369" s="101" t="s">
        <v>1027</v>
      </c>
      <c r="I4369" s="101" t="s">
        <v>39</v>
      </c>
      <c r="J4369" s="101" t="s">
        <v>630</v>
      </c>
      <c r="K4369" s="101" t="s">
        <v>631</v>
      </c>
      <c r="L4369" s="101" t="s">
        <v>42</v>
      </c>
      <c r="M4369" s="101" t="s">
        <v>43</v>
      </c>
      <c r="N4369" s="101" t="s">
        <v>63</v>
      </c>
      <c r="O4369" s="103">
        <v>5</v>
      </c>
      <c r="P4369" s="22">
        <v>96</v>
      </c>
      <c r="Q4369" s="101" t="s">
        <v>519</v>
      </c>
      <c r="R4369" s="103">
        <f t="shared" si="68"/>
        <v>480</v>
      </c>
      <c r="S4369" s="103">
        <v>0</v>
      </c>
      <c r="T4369" s="103">
        <v>96</v>
      </c>
      <c r="U4369" s="103">
        <v>0</v>
      </c>
      <c r="V4369" s="103">
        <v>0</v>
      </c>
      <c r="W4369" s="103">
        <v>0</v>
      </c>
      <c r="X4369" s="103">
        <v>192</v>
      </c>
      <c r="Y4369" s="103">
        <v>0</v>
      </c>
      <c r="Z4369" s="103">
        <v>0</v>
      </c>
      <c r="AA4369" s="103">
        <v>0</v>
      </c>
      <c r="AB4369" s="103">
        <v>0</v>
      </c>
      <c r="AC4369" s="103">
        <v>192</v>
      </c>
      <c r="AD4369" s="103">
        <v>0</v>
      </c>
    </row>
    <row r="4370" spans="1:30" s="1" customFormat="1" ht="15" customHeight="1" x14ac:dyDescent="0.3">
      <c r="A4370" s="101" t="s">
        <v>34</v>
      </c>
      <c r="B4370" s="101" t="s">
        <v>1478</v>
      </c>
      <c r="C4370" s="101" t="s">
        <v>35</v>
      </c>
      <c r="D4370" s="101" t="s">
        <v>36</v>
      </c>
      <c r="E4370" s="101" t="s">
        <v>148</v>
      </c>
      <c r="F4370" s="101" t="s">
        <v>149</v>
      </c>
      <c r="G4370" s="101" t="s">
        <v>38</v>
      </c>
      <c r="H4370" s="101" t="s">
        <v>1027</v>
      </c>
      <c r="I4370" s="101" t="s">
        <v>39</v>
      </c>
      <c r="J4370" s="101" t="s">
        <v>796</v>
      </c>
      <c r="K4370" s="101" t="s">
        <v>739</v>
      </c>
      <c r="L4370" s="101" t="s">
        <v>42</v>
      </c>
      <c r="M4370" s="101" t="s">
        <v>43</v>
      </c>
      <c r="N4370" s="101" t="s">
        <v>63</v>
      </c>
      <c r="O4370" s="103">
        <v>2</v>
      </c>
      <c r="P4370" s="22">
        <v>97</v>
      </c>
      <c r="Q4370" s="101" t="s">
        <v>519</v>
      </c>
      <c r="R4370" s="103">
        <f t="shared" si="68"/>
        <v>194</v>
      </c>
      <c r="S4370" s="103">
        <v>0</v>
      </c>
      <c r="T4370" s="103">
        <v>97</v>
      </c>
      <c r="U4370" s="103">
        <v>0</v>
      </c>
      <c r="V4370" s="103">
        <v>0</v>
      </c>
      <c r="W4370" s="103">
        <v>0</v>
      </c>
      <c r="X4370" s="103">
        <v>0</v>
      </c>
      <c r="Y4370" s="103">
        <v>0</v>
      </c>
      <c r="Z4370" s="103">
        <v>97</v>
      </c>
      <c r="AA4370" s="103">
        <v>0</v>
      </c>
      <c r="AB4370" s="103">
        <v>0</v>
      </c>
      <c r="AC4370" s="103">
        <v>0</v>
      </c>
      <c r="AD4370" s="103">
        <v>0</v>
      </c>
    </row>
    <row r="4371" spans="1:30" s="1" customFormat="1" ht="15" customHeight="1" x14ac:dyDescent="0.3">
      <c r="A4371" s="101" t="s">
        <v>34</v>
      </c>
      <c r="B4371" s="101" t="s">
        <v>1478</v>
      </c>
      <c r="C4371" s="101" t="s">
        <v>35</v>
      </c>
      <c r="D4371" s="101" t="s">
        <v>36</v>
      </c>
      <c r="E4371" s="101" t="s">
        <v>148</v>
      </c>
      <c r="F4371" s="101" t="s">
        <v>149</v>
      </c>
      <c r="G4371" s="101" t="s">
        <v>38</v>
      </c>
      <c r="H4371" s="101" t="s">
        <v>1027</v>
      </c>
      <c r="I4371" s="101" t="s">
        <v>39</v>
      </c>
      <c r="J4371" s="101" t="s">
        <v>144</v>
      </c>
      <c r="K4371" s="101" t="s">
        <v>145</v>
      </c>
      <c r="L4371" s="101" t="s">
        <v>42</v>
      </c>
      <c r="M4371" s="101" t="s">
        <v>43</v>
      </c>
      <c r="N4371" s="101" t="s">
        <v>48</v>
      </c>
      <c r="O4371" s="103">
        <v>5</v>
      </c>
      <c r="P4371" s="22">
        <v>113</v>
      </c>
      <c r="Q4371" s="101" t="s">
        <v>519</v>
      </c>
      <c r="R4371" s="103">
        <f t="shared" si="68"/>
        <v>565</v>
      </c>
      <c r="S4371" s="103">
        <v>0</v>
      </c>
      <c r="T4371" s="103">
        <v>113</v>
      </c>
      <c r="U4371" s="103">
        <v>0</v>
      </c>
      <c r="V4371" s="103">
        <v>0</v>
      </c>
      <c r="W4371" s="103">
        <v>0</v>
      </c>
      <c r="X4371" s="103">
        <v>226</v>
      </c>
      <c r="Y4371" s="103">
        <v>0</v>
      </c>
      <c r="Z4371" s="103">
        <v>0</v>
      </c>
      <c r="AA4371" s="103">
        <v>0</v>
      </c>
      <c r="AB4371" s="103">
        <v>0</v>
      </c>
      <c r="AC4371" s="103">
        <v>226</v>
      </c>
      <c r="AD4371" s="103">
        <v>0</v>
      </c>
    </row>
    <row r="4372" spans="1:30" s="1" customFormat="1" ht="15" customHeight="1" x14ac:dyDescent="0.3">
      <c r="A4372" s="101" t="s">
        <v>34</v>
      </c>
      <c r="B4372" s="101" t="s">
        <v>1478</v>
      </c>
      <c r="C4372" s="101" t="s">
        <v>35</v>
      </c>
      <c r="D4372" s="101" t="s">
        <v>36</v>
      </c>
      <c r="E4372" s="101" t="s">
        <v>148</v>
      </c>
      <c r="F4372" s="101" t="s">
        <v>149</v>
      </c>
      <c r="G4372" s="101" t="s">
        <v>38</v>
      </c>
      <c r="H4372" s="101" t="s">
        <v>1027</v>
      </c>
      <c r="I4372" s="101" t="s">
        <v>39</v>
      </c>
      <c r="J4372" s="101" t="s">
        <v>67</v>
      </c>
      <c r="K4372" s="101" t="s">
        <v>68</v>
      </c>
      <c r="L4372" s="101" t="s">
        <v>42</v>
      </c>
      <c r="M4372" s="101" t="s">
        <v>43</v>
      </c>
      <c r="N4372" s="101" t="s">
        <v>48</v>
      </c>
      <c r="O4372" s="103">
        <v>5</v>
      </c>
      <c r="P4372" s="22">
        <v>116</v>
      </c>
      <c r="Q4372" s="101" t="s">
        <v>519</v>
      </c>
      <c r="R4372" s="103">
        <f t="shared" si="68"/>
        <v>580</v>
      </c>
      <c r="S4372" s="103">
        <v>0</v>
      </c>
      <c r="T4372" s="103">
        <v>116</v>
      </c>
      <c r="U4372" s="103">
        <v>0</v>
      </c>
      <c r="V4372" s="103">
        <v>0</v>
      </c>
      <c r="W4372" s="103">
        <v>0</v>
      </c>
      <c r="X4372" s="103">
        <v>232</v>
      </c>
      <c r="Y4372" s="103">
        <v>0</v>
      </c>
      <c r="Z4372" s="103">
        <v>0</v>
      </c>
      <c r="AA4372" s="103">
        <v>0</v>
      </c>
      <c r="AB4372" s="103">
        <v>0</v>
      </c>
      <c r="AC4372" s="103">
        <v>232</v>
      </c>
      <c r="AD4372" s="103">
        <v>0</v>
      </c>
    </row>
    <row r="4373" spans="1:30" s="1" customFormat="1" ht="15" customHeight="1" x14ac:dyDescent="0.3">
      <c r="A4373" s="101" t="s">
        <v>34</v>
      </c>
      <c r="B4373" s="101" t="s">
        <v>1478</v>
      </c>
      <c r="C4373" s="101" t="s">
        <v>35</v>
      </c>
      <c r="D4373" s="101" t="s">
        <v>36</v>
      </c>
      <c r="E4373" s="101" t="s">
        <v>148</v>
      </c>
      <c r="F4373" s="101" t="s">
        <v>149</v>
      </c>
      <c r="G4373" s="101" t="s">
        <v>38</v>
      </c>
      <c r="H4373" s="101" t="s">
        <v>1027</v>
      </c>
      <c r="I4373" s="101" t="s">
        <v>39</v>
      </c>
      <c r="J4373" s="101" t="s">
        <v>2401</v>
      </c>
      <c r="K4373" s="101" t="s">
        <v>2402</v>
      </c>
      <c r="L4373" s="101" t="s">
        <v>42</v>
      </c>
      <c r="M4373" s="101" t="s">
        <v>43</v>
      </c>
      <c r="N4373" s="101" t="s">
        <v>48</v>
      </c>
      <c r="O4373" s="103">
        <v>5</v>
      </c>
      <c r="P4373" s="22">
        <v>652</v>
      </c>
      <c r="Q4373" s="101" t="s">
        <v>519</v>
      </c>
      <c r="R4373" s="103">
        <f t="shared" si="68"/>
        <v>3260</v>
      </c>
      <c r="S4373" s="103">
        <v>0</v>
      </c>
      <c r="T4373" s="103">
        <v>652</v>
      </c>
      <c r="U4373" s="103">
        <v>0</v>
      </c>
      <c r="V4373" s="103">
        <v>652</v>
      </c>
      <c r="W4373" s="103">
        <v>0</v>
      </c>
      <c r="X4373" s="103">
        <v>0</v>
      </c>
      <c r="Y4373" s="103">
        <v>0</v>
      </c>
      <c r="Z4373" s="103">
        <v>1304</v>
      </c>
      <c r="AA4373" s="103">
        <v>0</v>
      </c>
      <c r="AB4373" s="103">
        <v>0</v>
      </c>
      <c r="AC4373" s="103">
        <v>652</v>
      </c>
      <c r="AD4373" s="103">
        <v>0</v>
      </c>
    </row>
    <row r="4374" spans="1:30" s="1" customFormat="1" ht="15" customHeight="1" x14ac:dyDescent="0.3">
      <c r="A4374" s="101" t="s">
        <v>34</v>
      </c>
      <c r="B4374" s="101" t="s">
        <v>1478</v>
      </c>
      <c r="C4374" s="101" t="s">
        <v>35</v>
      </c>
      <c r="D4374" s="101" t="s">
        <v>36</v>
      </c>
      <c r="E4374" s="101" t="s">
        <v>148</v>
      </c>
      <c r="F4374" s="101" t="s">
        <v>149</v>
      </c>
      <c r="G4374" s="101" t="s">
        <v>38</v>
      </c>
      <c r="H4374" s="101" t="s">
        <v>1027</v>
      </c>
      <c r="I4374" s="101" t="s">
        <v>39</v>
      </c>
      <c r="J4374" s="101" t="s">
        <v>891</v>
      </c>
      <c r="K4374" s="101" t="s">
        <v>892</v>
      </c>
      <c r="L4374" s="101" t="s">
        <v>42</v>
      </c>
      <c r="M4374" s="101" t="s">
        <v>43</v>
      </c>
      <c r="N4374" s="101" t="s">
        <v>48</v>
      </c>
      <c r="O4374" s="103">
        <v>2</v>
      </c>
      <c r="P4374" s="22">
        <v>810</v>
      </c>
      <c r="Q4374" s="101" t="s">
        <v>519</v>
      </c>
      <c r="R4374" s="103">
        <f t="shared" si="68"/>
        <v>1620</v>
      </c>
      <c r="S4374" s="103">
        <v>0</v>
      </c>
      <c r="T4374" s="103">
        <v>1620</v>
      </c>
      <c r="U4374" s="103">
        <v>0</v>
      </c>
      <c r="V4374" s="103">
        <v>0</v>
      </c>
      <c r="W4374" s="103">
        <v>0</v>
      </c>
      <c r="X4374" s="103">
        <v>0</v>
      </c>
      <c r="Y4374" s="103">
        <v>0</v>
      </c>
      <c r="Z4374" s="103">
        <v>0</v>
      </c>
      <c r="AA4374" s="103">
        <v>0</v>
      </c>
      <c r="AB4374" s="103">
        <v>0</v>
      </c>
      <c r="AC4374" s="103">
        <v>0</v>
      </c>
      <c r="AD4374" s="103">
        <v>0</v>
      </c>
    </row>
    <row r="4375" spans="1:30" s="1" customFormat="1" ht="15" customHeight="1" x14ac:dyDescent="0.3">
      <c r="A4375" s="101" t="s">
        <v>34</v>
      </c>
      <c r="B4375" s="101" t="s">
        <v>1478</v>
      </c>
      <c r="C4375" s="101" t="s">
        <v>35</v>
      </c>
      <c r="D4375" s="101" t="s">
        <v>36</v>
      </c>
      <c r="E4375" s="101" t="s">
        <v>148</v>
      </c>
      <c r="F4375" s="101" t="s">
        <v>149</v>
      </c>
      <c r="G4375" s="101" t="s">
        <v>38</v>
      </c>
      <c r="H4375" s="101" t="s">
        <v>1027</v>
      </c>
      <c r="I4375" s="101" t="s">
        <v>39</v>
      </c>
      <c r="J4375" s="101" t="s">
        <v>200</v>
      </c>
      <c r="K4375" s="101" t="s">
        <v>201</v>
      </c>
      <c r="L4375" s="101" t="s">
        <v>42</v>
      </c>
      <c r="M4375" s="101" t="s">
        <v>43</v>
      </c>
      <c r="N4375" s="101" t="s">
        <v>48</v>
      </c>
      <c r="O4375" s="103">
        <v>2</v>
      </c>
      <c r="P4375" s="22">
        <v>202</v>
      </c>
      <c r="Q4375" s="101" t="s">
        <v>519</v>
      </c>
      <c r="R4375" s="103">
        <f t="shared" si="68"/>
        <v>404</v>
      </c>
      <c r="S4375" s="103">
        <v>0</v>
      </c>
      <c r="T4375" s="103">
        <v>202</v>
      </c>
      <c r="U4375" s="103">
        <v>0</v>
      </c>
      <c r="V4375" s="103">
        <v>0</v>
      </c>
      <c r="W4375" s="103">
        <v>202</v>
      </c>
      <c r="X4375" s="103">
        <v>0</v>
      </c>
      <c r="Y4375" s="103">
        <v>0</v>
      </c>
      <c r="Z4375" s="103">
        <v>0</v>
      </c>
      <c r="AA4375" s="103">
        <v>0</v>
      </c>
      <c r="AB4375" s="103">
        <v>0</v>
      </c>
      <c r="AC4375" s="103">
        <v>0</v>
      </c>
      <c r="AD4375" s="103">
        <v>0</v>
      </c>
    </row>
    <row r="4376" spans="1:30" s="1" customFormat="1" ht="15" customHeight="1" x14ac:dyDescent="0.3">
      <c r="A4376" s="101" t="s">
        <v>34</v>
      </c>
      <c r="B4376" s="101" t="s">
        <v>1478</v>
      </c>
      <c r="C4376" s="101" t="s">
        <v>35</v>
      </c>
      <c r="D4376" s="101" t="s">
        <v>36</v>
      </c>
      <c r="E4376" s="101" t="s">
        <v>148</v>
      </c>
      <c r="F4376" s="101" t="s">
        <v>149</v>
      </c>
      <c r="G4376" s="101" t="s">
        <v>38</v>
      </c>
      <c r="H4376" s="101" t="s">
        <v>1027</v>
      </c>
      <c r="I4376" s="101" t="s">
        <v>39</v>
      </c>
      <c r="J4376" s="101" t="s">
        <v>1201</v>
      </c>
      <c r="K4376" s="101" t="s">
        <v>1202</v>
      </c>
      <c r="L4376" s="101" t="s">
        <v>42</v>
      </c>
      <c r="M4376" s="101" t="s">
        <v>43</v>
      </c>
      <c r="N4376" s="101" t="s">
        <v>254</v>
      </c>
      <c r="O4376" s="103">
        <v>2</v>
      </c>
      <c r="P4376" s="22">
        <v>291</v>
      </c>
      <c r="Q4376" s="101" t="s">
        <v>519</v>
      </c>
      <c r="R4376" s="103">
        <f t="shared" si="68"/>
        <v>582</v>
      </c>
      <c r="S4376" s="103">
        <v>0</v>
      </c>
      <c r="T4376" s="103">
        <v>291</v>
      </c>
      <c r="U4376" s="103">
        <v>0</v>
      </c>
      <c r="V4376" s="103">
        <v>0</v>
      </c>
      <c r="W4376" s="103">
        <v>0</v>
      </c>
      <c r="X4376" s="103">
        <v>291</v>
      </c>
      <c r="Y4376" s="103">
        <v>0</v>
      </c>
      <c r="Z4376" s="103">
        <v>0</v>
      </c>
      <c r="AA4376" s="103">
        <v>0</v>
      </c>
      <c r="AB4376" s="103">
        <v>0</v>
      </c>
      <c r="AC4376" s="103">
        <v>0</v>
      </c>
      <c r="AD4376" s="103">
        <v>0</v>
      </c>
    </row>
    <row r="4377" spans="1:30" s="1" customFormat="1" ht="15" customHeight="1" x14ac:dyDescent="0.3">
      <c r="A4377" s="101" t="s">
        <v>34</v>
      </c>
      <c r="B4377" s="101" t="s">
        <v>1478</v>
      </c>
      <c r="C4377" s="101" t="s">
        <v>35</v>
      </c>
      <c r="D4377" s="101" t="s">
        <v>36</v>
      </c>
      <c r="E4377" s="101" t="s">
        <v>148</v>
      </c>
      <c r="F4377" s="101" t="s">
        <v>149</v>
      </c>
      <c r="G4377" s="101" t="s">
        <v>38</v>
      </c>
      <c r="H4377" s="101" t="s">
        <v>1027</v>
      </c>
      <c r="I4377" s="101" t="s">
        <v>39</v>
      </c>
      <c r="J4377" s="101" t="s">
        <v>1036</v>
      </c>
      <c r="K4377" s="101" t="s">
        <v>1037</v>
      </c>
      <c r="L4377" s="101" t="s">
        <v>42</v>
      </c>
      <c r="M4377" s="101" t="s">
        <v>43</v>
      </c>
      <c r="N4377" s="101" t="s">
        <v>48</v>
      </c>
      <c r="O4377" s="103">
        <v>2</v>
      </c>
      <c r="P4377" s="22">
        <v>145</v>
      </c>
      <c r="Q4377" s="101" t="s">
        <v>519</v>
      </c>
      <c r="R4377" s="103">
        <f t="shared" si="68"/>
        <v>290</v>
      </c>
      <c r="S4377" s="103">
        <v>0</v>
      </c>
      <c r="T4377" s="103">
        <v>145</v>
      </c>
      <c r="U4377" s="103">
        <v>0</v>
      </c>
      <c r="V4377" s="103">
        <v>0</v>
      </c>
      <c r="W4377" s="103">
        <v>0</v>
      </c>
      <c r="X4377" s="103">
        <v>0</v>
      </c>
      <c r="Y4377" s="103">
        <v>0</v>
      </c>
      <c r="Z4377" s="103">
        <v>0</v>
      </c>
      <c r="AA4377" s="103">
        <v>0</v>
      </c>
      <c r="AB4377" s="103">
        <v>0</v>
      </c>
      <c r="AC4377" s="103">
        <v>145</v>
      </c>
      <c r="AD4377" s="103">
        <v>0</v>
      </c>
    </row>
    <row r="4378" spans="1:30" s="1" customFormat="1" ht="15" customHeight="1" x14ac:dyDescent="0.3">
      <c r="A4378" s="101" t="s">
        <v>34</v>
      </c>
      <c r="B4378" s="101" t="s">
        <v>1478</v>
      </c>
      <c r="C4378" s="101" t="s">
        <v>35</v>
      </c>
      <c r="D4378" s="101" t="s">
        <v>36</v>
      </c>
      <c r="E4378" s="101" t="s">
        <v>148</v>
      </c>
      <c r="F4378" s="101" t="s">
        <v>149</v>
      </c>
      <c r="G4378" s="101" t="s">
        <v>38</v>
      </c>
      <c r="H4378" s="101" t="s">
        <v>1027</v>
      </c>
      <c r="I4378" s="101" t="s">
        <v>39</v>
      </c>
      <c r="J4378" s="101" t="s">
        <v>525</v>
      </c>
      <c r="K4378" s="101" t="s">
        <v>526</v>
      </c>
      <c r="L4378" s="101" t="s">
        <v>42</v>
      </c>
      <c r="M4378" s="101" t="s">
        <v>43</v>
      </c>
      <c r="N4378" s="101" t="s">
        <v>48</v>
      </c>
      <c r="O4378" s="103">
        <v>6</v>
      </c>
      <c r="P4378" s="22">
        <v>115</v>
      </c>
      <c r="Q4378" s="101" t="s">
        <v>519</v>
      </c>
      <c r="R4378" s="103">
        <f t="shared" si="68"/>
        <v>690</v>
      </c>
      <c r="S4378" s="103">
        <v>0</v>
      </c>
      <c r="T4378" s="103">
        <v>345</v>
      </c>
      <c r="U4378" s="103">
        <v>0</v>
      </c>
      <c r="V4378" s="103">
        <v>0</v>
      </c>
      <c r="W4378" s="103">
        <v>0</v>
      </c>
      <c r="X4378" s="103">
        <v>0</v>
      </c>
      <c r="Y4378" s="103">
        <v>0</v>
      </c>
      <c r="Z4378" s="103">
        <v>0</v>
      </c>
      <c r="AA4378" s="103">
        <v>0</v>
      </c>
      <c r="AB4378" s="103">
        <v>345</v>
      </c>
      <c r="AC4378" s="103">
        <v>0</v>
      </c>
      <c r="AD4378" s="103">
        <v>0</v>
      </c>
    </row>
    <row r="4379" spans="1:30" s="1" customFormat="1" ht="15" customHeight="1" x14ac:dyDescent="0.3">
      <c r="A4379" s="101" t="s">
        <v>34</v>
      </c>
      <c r="B4379" s="101" t="s">
        <v>1478</v>
      </c>
      <c r="C4379" s="101" t="s">
        <v>35</v>
      </c>
      <c r="D4379" s="101" t="s">
        <v>36</v>
      </c>
      <c r="E4379" s="101" t="s">
        <v>148</v>
      </c>
      <c r="F4379" s="101" t="s">
        <v>149</v>
      </c>
      <c r="G4379" s="101" t="s">
        <v>38</v>
      </c>
      <c r="H4379" s="101" t="s">
        <v>1027</v>
      </c>
      <c r="I4379" s="101" t="s">
        <v>39</v>
      </c>
      <c r="J4379" s="101" t="s">
        <v>165</v>
      </c>
      <c r="K4379" s="101" t="s">
        <v>166</v>
      </c>
      <c r="L4379" s="101" t="s">
        <v>42</v>
      </c>
      <c r="M4379" s="101" t="s">
        <v>43</v>
      </c>
      <c r="N4379" s="101" t="s">
        <v>48</v>
      </c>
      <c r="O4379" s="103">
        <v>2</v>
      </c>
      <c r="P4379" s="22">
        <v>100</v>
      </c>
      <c r="Q4379" s="101" t="s">
        <v>519</v>
      </c>
      <c r="R4379" s="103">
        <f t="shared" si="68"/>
        <v>200</v>
      </c>
      <c r="S4379" s="103">
        <v>0</v>
      </c>
      <c r="T4379" s="103">
        <v>100</v>
      </c>
      <c r="U4379" s="103">
        <v>0</v>
      </c>
      <c r="V4379" s="103">
        <v>0</v>
      </c>
      <c r="W4379" s="103">
        <v>0</v>
      </c>
      <c r="X4379" s="103">
        <v>0</v>
      </c>
      <c r="Y4379" s="103">
        <v>0</v>
      </c>
      <c r="Z4379" s="103">
        <v>0</v>
      </c>
      <c r="AA4379" s="103">
        <v>0</v>
      </c>
      <c r="AB4379" s="103">
        <v>100</v>
      </c>
      <c r="AC4379" s="103">
        <v>0</v>
      </c>
      <c r="AD4379" s="103">
        <v>0</v>
      </c>
    </row>
    <row r="4380" spans="1:30" s="1" customFormat="1" ht="15" customHeight="1" x14ac:dyDescent="0.3">
      <c r="A4380" s="101" t="s">
        <v>34</v>
      </c>
      <c r="B4380" s="101" t="s">
        <v>1478</v>
      </c>
      <c r="C4380" s="101" t="s">
        <v>35</v>
      </c>
      <c r="D4380" s="101" t="s">
        <v>36</v>
      </c>
      <c r="E4380" s="101" t="s">
        <v>148</v>
      </c>
      <c r="F4380" s="101" t="s">
        <v>149</v>
      </c>
      <c r="G4380" s="101" t="s">
        <v>38</v>
      </c>
      <c r="H4380" s="101" t="s">
        <v>1027</v>
      </c>
      <c r="I4380" s="101" t="s">
        <v>39</v>
      </c>
      <c r="J4380" s="101" t="s">
        <v>163</v>
      </c>
      <c r="K4380" s="101" t="s">
        <v>164</v>
      </c>
      <c r="L4380" s="101" t="s">
        <v>42</v>
      </c>
      <c r="M4380" s="101" t="s">
        <v>43</v>
      </c>
      <c r="N4380" s="101" t="s">
        <v>63</v>
      </c>
      <c r="O4380" s="103">
        <v>2</v>
      </c>
      <c r="P4380" s="22">
        <v>49</v>
      </c>
      <c r="Q4380" s="101" t="s">
        <v>519</v>
      </c>
      <c r="R4380" s="103">
        <f t="shared" si="68"/>
        <v>98</v>
      </c>
      <c r="S4380" s="103">
        <v>0</v>
      </c>
      <c r="T4380" s="103">
        <v>49</v>
      </c>
      <c r="U4380" s="103">
        <v>0</v>
      </c>
      <c r="V4380" s="103">
        <v>0</v>
      </c>
      <c r="W4380" s="103">
        <v>0</v>
      </c>
      <c r="X4380" s="103">
        <v>0</v>
      </c>
      <c r="Y4380" s="103">
        <v>0</v>
      </c>
      <c r="Z4380" s="103">
        <v>0</v>
      </c>
      <c r="AA4380" s="103">
        <v>0</v>
      </c>
      <c r="AB4380" s="103">
        <v>49</v>
      </c>
      <c r="AC4380" s="103">
        <v>0</v>
      </c>
      <c r="AD4380" s="103">
        <v>0</v>
      </c>
    </row>
    <row r="4381" spans="1:30" s="1" customFormat="1" ht="15" customHeight="1" x14ac:dyDescent="0.3">
      <c r="A4381" s="101" t="s">
        <v>34</v>
      </c>
      <c r="B4381" s="101" t="s">
        <v>1478</v>
      </c>
      <c r="C4381" s="101" t="s">
        <v>35</v>
      </c>
      <c r="D4381" s="101" t="s">
        <v>36</v>
      </c>
      <c r="E4381" s="101" t="s">
        <v>148</v>
      </c>
      <c r="F4381" s="101" t="s">
        <v>149</v>
      </c>
      <c r="G4381" s="101" t="s">
        <v>38</v>
      </c>
      <c r="H4381" s="101" t="s">
        <v>1027</v>
      </c>
      <c r="I4381" s="101" t="s">
        <v>39</v>
      </c>
      <c r="J4381" s="101" t="s">
        <v>738</v>
      </c>
      <c r="K4381" s="101" t="s">
        <v>877</v>
      </c>
      <c r="L4381" s="101" t="s">
        <v>42</v>
      </c>
      <c r="M4381" s="101" t="s">
        <v>43</v>
      </c>
      <c r="N4381" s="101" t="s">
        <v>63</v>
      </c>
      <c r="O4381" s="103">
        <v>3</v>
      </c>
      <c r="P4381" s="22">
        <v>103</v>
      </c>
      <c r="Q4381" s="101" t="s">
        <v>519</v>
      </c>
      <c r="R4381" s="103">
        <f t="shared" si="68"/>
        <v>309</v>
      </c>
      <c r="S4381" s="103">
        <v>0</v>
      </c>
      <c r="T4381" s="103">
        <v>103</v>
      </c>
      <c r="U4381" s="103">
        <v>0</v>
      </c>
      <c r="V4381" s="103">
        <v>0</v>
      </c>
      <c r="W4381" s="103">
        <v>0</v>
      </c>
      <c r="X4381" s="103">
        <v>103</v>
      </c>
      <c r="Y4381" s="103">
        <v>0</v>
      </c>
      <c r="Z4381" s="103">
        <v>0</v>
      </c>
      <c r="AA4381" s="103">
        <v>0</v>
      </c>
      <c r="AB4381" s="103">
        <v>0</v>
      </c>
      <c r="AC4381" s="103">
        <v>103</v>
      </c>
      <c r="AD4381" s="103">
        <v>0</v>
      </c>
    </row>
    <row r="4382" spans="1:30" s="1" customFormat="1" ht="15" customHeight="1" x14ac:dyDescent="0.3">
      <c r="A4382" s="101" t="s">
        <v>34</v>
      </c>
      <c r="B4382" s="101" t="s">
        <v>1478</v>
      </c>
      <c r="C4382" s="101" t="s">
        <v>35</v>
      </c>
      <c r="D4382" s="101" t="s">
        <v>36</v>
      </c>
      <c r="E4382" s="101" t="s">
        <v>148</v>
      </c>
      <c r="F4382" s="101" t="s">
        <v>149</v>
      </c>
      <c r="G4382" s="101" t="s">
        <v>38</v>
      </c>
      <c r="H4382" s="101" t="s">
        <v>1027</v>
      </c>
      <c r="I4382" s="101" t="s">
        <v>39</v>
      </c>
      <c r="J4382" s="101" t="s">
        <v>91</v>
      </c>
      <c r="K4382" s="101" t="s">
        <v>92</v>
      </c>
      <c r="L4382" s="101" t="s">
        <v>42</v>
      </c>
      <c r="M4382" s="101" t="s">
        <v>43</v>
      </c>
      <c r="N4382" s="101" t="s">
        <v>48</v>
      </c>
      <c r="O4382" s="103">
        <v>3</v>
      </c>
      <c r="P4382" s="22">
        <v>55</v>
      </c>
      <c r="Q4382" s="101" t="s">
        <v>519</v>
      </c>
      <c r="R4382" s="103">
        <f t="shared" si="68"/>
        <v>165</v>
      </c>
      <c r="S4382" s="103">
        <v>0</v>
      </c>
      <c r="T4382" s="103">
        <v>55</v>
      </c>
      <c r="U4382" s="103">
        <v>0</v>
      </c>
      <c r="V4382" s="103">
        <v>0</v>
      </c>
      <c r="W4382" s="103">
        <v>0</v>
      </c>
      <c r="X4382" s="103">
        <v>55</v>
      </c>
      <c r="Y4382" s="103">
        <v>0</v>
      </c>
      <c r="Z4382" s="103">
        <v>0</v>
      </c>
      <c r="AA4382" s="103">
        <v>0</v>
      </c>
      <c r="AB4382" s="103">
        <v>0</v>
      </c>
      <c r="AC4382" s="103">
        <v>55</v>
      </c>
      <c r="AD4382" s="103">
        <v>0</v>
      </c>
    </row>
    <row r="4383" spans="1:30" s="1" customFormat="1" ht="15" customHeight="1" x14ac:dyDescent="0.3">
      <c r="A4383" s="101" t="s">
        <v>34</v>
      </c>
      <c r="B4383" s="101" t="s">
        <v>1478</v>
      </c>
      <c r="C4383" s="101" t="s">
        <v>35</v>
      </c>
      <c r="D4383" s="101" t="s">
        <v>36</v>
      </c>
      <c r="E4383" s="101" t="s">
        <v>148</v>
      </c>
      <c r="F4383" s="101" t="s">
        <v>149</v>
      </c>
      <c r="G4383" s="101" t="s">
        <v>38</v>
      </c>
      <c r="H4383" s="101" t="s">
        <v>1027</v>
      </c>
      <c r="I4383" s="101" t="s">
        <v>39</v>
      </c>
      <c r="J4383" s="101" t="s">
        <v>173</v>
      </c>
      <c r="K4383" s="101" t="s">
        <v>174</v>
      </c>
      <c r="L4383" s="101" t="s">
        <v>42</v>
      </c>
      <c r="M4383" s="101" t="s">
        <v>43</v>
      </c>
      <c r="N4383" s="101" t="s">
        <v>48</v>
      </c>
      <c r="O4383" s="103">
        <v>3</v>
      </c>
      <c r="P4383" s="22">
        <v>59</v>
      </c>
      <c r="Q4383" s="101" t="s">
        <v>519</v>
      </c>
      <c r="R4383" s="103">
        <f t="shared" si="68"/>
        <v>177</v>
      </c>
      <c r="S4383" s="103">
        <v>0</v>
      </c>
      <c r="T4383" s="103">
        <v>59</v>
      </c>
      <c r="U4383" s="103">
        <v>0</v>
      </c>
      <c r="V4383" s="103">
        <v>0</v>
      </c>
      <c r="W4383" s="103">
        <v>0</v>
      </c>
      <c r="X4383" s="103">
        <v>59</v>
      </c>
      <c r="Y4383" s="103">
        <v>0</v>
      </c>
      <c r="Z4383" s="103">
        <v>0</v>
      </c>
      <c r="AA4383" s="103">
        <v>0</v>
      </c>
      <c r="AB4383" s="103">
        <v>0</v>
      </c>
      <c r="AC4383" s="103">
        <v>59</v>
      </c>
      <c r="AD4383" s="103">
        <v>0</v>
      </c>
    </row>
    <row r="4384" spans="1:30" s="1" customFormat="1" ht="15" customHeight="1" x14ac:dyDescent="0.3">
      <c r="A4384" s="101" t="s">
        <v>34</v>
      </c>
      <c r="B4384" s="101" t="s">
        <v>1478</v>
      </c>
      <c r="C4384" s="101" t="s">
        <v>35</v>
      </c>
      <c r="D4384" s="101" t="s">
        <v>36</v>
      </c>
      <c r="E4384" s="101" t="s">
        <v>148</v>
      </c>
      <c r="F4384" s="101" t="s">
        <v>149</v>
      </c>
      <c r="G4384" s="101" t="s">
        <v>38</v>
      </c>
      <c r="H4384" s="101" t="s">
        <v>1027</v>
      </c>
      <c r="I4384" s="101" t="s">
        <v>39</v>
      </c>
      <c r="J4384" s="101" t="s">
        <v>93</v>
      </c>
      <c r="K4384" s="101" t="s">
        <v>94</v>
      </c>
      <c r="L4384" s="101" t="s">
        <v>42</v>
      </c>
      <c r="M4384" s="101" t="s">
        <v>43</v>
      </c>
      <c r="N4384" s="101" t="s">
        <v>48</v>
      </c>
      <c r="O4384" s="103">
        <v>3</v>
      </c>
      <c r="P4384" s="22">
        <v>80</v>
      </c>
      <c r="Q4384" s="101" t="s">
        <v>519</v>
      </c>
      <c r="R4384" s="103">
        <f t="shared" si="68"/>
        <v>240</v>
      </c>
      <c r="S4384" s="103">
        <v>0</v>
      </c>
      <c r="T4384" s="103">
        <v>80</v>
      </c>
      <c r="U4384" s="103">
        <v>0</v>
      </c>
      <c r="V4384" s="103">
        <v>0</v>
      </c>
      <c r="W4384" s="103">
        <v>0</v>
      </c>
      <c r="X4384" s="103">
        <v>80</v>
      </c>
      <c r="Y4384" s="103">
        <v>0</v>
      </c>
      <c r="Z4384" s="103">
        <v>0</v>
      </c>
      <c r="AA4384" s="103">
        <v>0</v>
      </c>
      <c r="AB4384" s="103">
        <v>0</v>
      </c>
      <c r="AC4384" s="103">
        <v>80</v>
      </c>
      <c r="AD4384" s="103">
        <v>0</v>
      </c>
    </row>
    <row r="4385" spans="1:30" s="1" customFormat="1" ht="15" customHeight="1" x14ac:dyDescent="0.3">
      <c r="A4385" s="101" t="s">
        <v>34</v>
      </c>
      <c r="B4385" s="101" t="s">
        <v>1478</v>
      </c>
      <c r="C4385" s="101" t="s">
        <v>35</v>
      </c>
      <c r="D4385" s="101" t="s">
        <v>36</v>
      </c>
      <c r="E4385" s="101" t="s">
        <v>148</v>
      </c>
      <c r="F4385" s="101" t="s">
        <v>149</v>
      </c>
      <c r="G4385" s="101" t="s">
        <v>38</v>
      </c>
      <c r="H4385" s="101" t="s">
        <v>1027</v>
      </c>
      <c r="I4385" s="101" t="s">
        <v>39</v>
      </c>
      <c r="J4385" s="101" t="s">
        <v>175</v>
      </c>
      <c r="K4385" s="101" t="s">
        <v>176</v>
      </c>
      <c r="L4385" s="101" t="s">
        <v>42</v>
      </c>
      <c r="M4385" s="101" t="s">
        <v>43</v>
      </c>
      <c r="N4385" s="101" t="s">
        <v>48</v>
      </c>
      <c r="O4385" s="103">
        <v>2</v>
      </c>
      <c r="P4385" s="22">
        <v>211</v>
      </c>
      <c r="Q4385" s="101" t="s">
        <v>519</v>
      </c>
      <c r="R4385" s="103">
        <f t="shared" si="68"/>
        <v>422</v>
      </c>
      <c r="S4385" s="103">
        <v>0</v>
      </c>
      <c r="T4385" s="103">
        <v>211</v>
      </c>
      <c r="U4385" s="103">
        <v>0</v>
      </c>
      <c r="V4385" s="103">
        <v>0</v>
      </c>
      <c r="W4385" s="103">
        <v>0</v>
      </c>
      <c r="X4385" s="103">
        <v>0</v>
      </c>
      <c r="Y4385" s="103">
        <v>211</v>
      </c>
      <c r="Z4385" s="103">
        <v>0</v>
      </c>
      <c r="AA4385" s="103">
        <v>0</v>
      </c>
      <c r="AB4385" s="103">
        <v>0</v>
      </c>
      <c r="AC4385" s="103">
        <v>0</v>
      </c>
      <c r="AD4385" s="103">
        <v>0</v>
      </c>
    </row>
    <row r="4386" spans="1:30" s="1" customFormat="1" ht="15" customHeight="1" x14ac:dyDescent="0.3">
      <c r="A4386" s="101" t="s">
        <v>34</v>
      </c>
      <c r="B4386" s="101" t="s">
        <v>1478</v>
      </c>
      <c r="C4386" s="101" t="s">
        <v>35</v>
      </c>
      <c r="D4386" s="101" t="s">
        <v>36</v>
      </c>
      <c r="E4386" s="101" t="s">
        <v>148</v>
      </c>
      <c r="F4386" s="101" t="s">
        <v>149</v>
      </c>
      <c r="G4386" s="101" t="s">
        <v>38</v>
      </c>
      <c r="H4386" s="101" t="s">
        <v>1027</v>
      </c>
      <c r="I4386" s="101" t="s">
        <v>39</v>
      </c>
      <c r="J4386" s="101" t="s">
        <v>821</v>
      </c>
      <c r="K4386" s="101" t="s">
        <v>822</v>
      </c>
      <c r="L4386" s="101" t="s">
        <v>42</v>
      </c>
      <c r="M4386" s="101" t="s">
        <v>43</v>
      </c>
      <c r="N4386" s="101" t="s">
        <v>48</v>
      </c>
      <c r="O4386" s="103">
        <v>2</v>
      </c>
      <c r="P4386" s="22">
        <v>35</v>
      </c>
      <c r="Q4386" s="101" t="s">
        <v>519</v>
      </c>
      <c r="R4386" s="103">
        <f t="shared" si="68"/>
        <v>70</v>
      </c>
      <c r="S4386" s="103">
        <v>0</v>
      </c>
      <c r="T4386" s="103">
        <v>35</v>
      </c>
      <c r="U4386" s="103">
        <v>0</v>
      </c>
      <c r="V4386" s="103">
        <v>0</v>
      </c>
      <c r="W4386" s="103">
        <v>0</v>
      </c>
      <c r="X4386" s="103">
        <v>0</v>
      </c>
      <c r="Y4386" s="103">
        <v>0</v>
      </c>
      <c r="Z4386" s="103">
        <v>35</v>
      </c>
      <c r="AA4386" s="103">
        <v>0</v>
      </c>
      <c r="AB4386" s="103">
        <v>0</v>
      </c>
      <c r="AC4386" s="103">
        <v>0</v>
      </c>
      <c r="AD4386" s="103">
        <v>0</v>
      </c>
    </row>
    <row r="4387" spans="1:30" s="1" customFormat="1" ht="15" customHeight="1" x14ac:dyDescent="0.3">
      <c r="A4387" s="101" t="s">
        <v>34</v>
      </c>
      <c r="B4387" s="101" t="s">
        <v>1478</v>
      </c>
      <c r="C4387" s="101" t="s">
        <v>35</v>
      </c>
      <c r="D4387" s="101" t="s">
        <v>36</v>
      </c>
      <c r="E4387" s="101" t="s">
        <v>148</v>
      </c>
      <c r="F4387" s="101" t="s">
        <v>149</v>
      </c>
      <c r="G4387" s="101" t="s">
        <v>38</v>
      </c>
      <c r="H4387" s="101" t="s">
        <v>1027</v>
      </c>
      <c r="I4387" s="101" t="s">
        <v>39</v>
      </c>
      <c r="J4387" s="101" t="s">
        <v>1403</v>
      </c>
      <c r="K4387" s="101" t="s">
        <v>1484</v>
      </c>
      <c r="L4387" s="101" t="s">
        <v>42</v>
      </c>
      <c r="M4387" s="101" t="s">
        <v>43</v>
      </c>
      <c r="N4387" s="101" t="s">
        <v>48</v>
      </c>
      <c r="O4387" s="103">
        <v>2</v>
      </c>
      <c r="P4387" s="22">
        <v>185</v>
      </c>
      <c r="Q4387" s="101" t="s">
        <v>519</v>
      </c>
      <c r="R4387" s="103">
        <f t="shared" si="68"/>
        <v>370</v>
      </c>
      <c r="S4387" s="103">
        <v>0</v>
      </c>
      <c r="T4387" s="103">
        <v>185</v>
      </c>
      <c r="U4387" s="103">
        <v>0</v>
      </c>
      <c r="V4387" s="103">
        <v>0</v>
      </c>
      <c r="W4387" s="103">
        <v>0</v>
      </c>
      <c r="X4387" s="103">
        <v>0</v>
      </c>
      <c r="Y4387" s="103">
        <v>185</v>
      </c>
      <c r="Z4387" s="103">
        <v>0</v>
      </c>
      <c r="AA4387" s="103">
        <v>0</v>
      </c>
      <c r="AB4387" s="103">
        <v>0</v>
      </c>
      <c r="AC4387" s="103">
        <v>0</v>
      </c>
      <c r="AD4387" s="103">
        <v>0</v>
      </c>
    </row>
    <row r="4388" spans="1:30" s="1" customFormat="1" ht="15" customHeight="1" x14ac:dyDescent="0.3">
      <c r="A4388" s="101" t="s">
        <v>34</v>
      </c>
      <c r="B4388" s="101" t="s">
        <v>1478</v>
      </c>
      <c r="C4388" s="101" t="s">
        <v>35</v>
      </c>
      <c r="D4388" s="101" t="s">
        <v>36</v>
      </c>
      <c r="E4388" s="101" t="s">
        <v>148</v>
      </c>
      <c r="F4388" s="101" t="s">
        <v>149</v>
      </c>
      <c r="G4388" s="101" t="s">
        <v>38</v>
      </c>
      <c r="H4388" s="101" t="s">
        <v>1027</v>
      </c>
      <c r="I4388" s="101" t="s">
        <v>39</v>
      </c>
      <c r="J4388" s="101" t="s">
        <v>83</v>
      </c>
      <c r="K4388" s="101" t="s">
        <v>84</v>
      </c>
      <c r="L4388" s="101" t="s">
        <v>42</v>
      </c>
      <c r="M4388" s="101" t="s">
        <v>43</v>
      </c>
      <c r="N4388" s="101" t="s">
        <v>48</v>
      </c>
      <c r="O4388" s="103">
        <v>4</v>
      </c>
      <c r="P4388" s="22">
        <v>70</v>
      </c>
      <c r="Q4388" s="101" t="s">
        <v>519</v>
      </c>
      <c r="R4388" s="103">
        <f t="shared" si="68"/>
        <v>280</v>
      </c>
      <c r="S4388" s="103">
        <v>0</v>
      </c>
      <c r="T4388" s="103">
        <v>0</v>
      </c>
      <c r="U4388" s="103">
        <v>70</v>
      </c>
      <c r="V4388" s="103">
        <v>0</v>
      </c>
      <c r="W4388" s="103">
        <v>0</v>
      </c>
      <c r="X4388" s="103">
        <v>70</v>
      </c>
      <c r="Y4388" s="103">
        <v>0</v>
      </c>
      <c r="Z4388" s="103">
        <v>0</v>
      </c>
      <c r="AA4388" s="103">
        <v>70</v>
      </c>
      <c r="AB4388" s="103">
        <v>0</v>
      </c>
      <c r="AC4388" s="103">
        <v>70</v>
      </c>
      <c r="AD4388" s="103">
        <v>0</v>
      </c>
    </row>
    <row r="4389" spans="1:30" s="1" customFormat="1" ht="15" customHeight="1" x14ac:dyDescent="0.3">
      <c r="A4389" s="101" t="s">
        <v>34</v>
      </c>
      <c r="B4389" s="101" t="s">
        <v>1478</v>
      </c>
      <c r="C4389" s="101" t="s">
        <v>35</v>
      </c>
      <c r="D4389" s="101" t="s">
        <v>36</v>
      </c>
      <c r="E4389" s="101" t="s">
        <v>148</v>
      </c>
      <c r="F4389" s="101" t="s">
        <v>149</v>
      </c>
      <c r="G4389" s="101" t="s">
        <v>38</v>
      </c>
      <c r="H4389" s="101" t="s">
        <v>1027</v>
      </c>
      <c r="I4389" s="101" t="s">
        <v>39</v>
      </c>
      <c r="J4389" s="101" t="s">
        <v>748</v>
      </c>
      <c r="K4389" s="101" t="s">
        <v>792</v>
      </c>
      <c r="L4389" s="101" t="s">
        <v>42</v>
      </c>
      <c r="M4389" s="101" t="s">
        <v>43</v>
      </c>
      <c r="N4389" s="101" t="s">
        <v>48</v>
      </c>
      <c r="O4389" s="103">
        <v>4</v>
      </c>
      <c r="P4389" s="22">
        <v>81</v>
      </c>
      <c r="Q4389" s="101" t="s">
        <v>519</v>
      </c>
      <c r="R4389" s="103">
        <f t="shared" si="68"/>
        <v>324</v>
      </c>
      <c r="S4389" s="103">
        <v>0</v>
      </c>
      <c r="T4389" s="103">
        <v>0</v>
      </c>
      <c r="U4389" s="103">
        <v>81</v>
      </c>
      <c r="V4389" s="103">
        <v>0</v>
      </c>
      <c r="W4389" s="103">
        <v>0</v>
      </c>
      <c r="X4389" s="103">
        <v>81</v>
      </c>
      <c r="Y4389" s="103">
        <v>0</v>
      </c>
      <c r="Z4389" s="103">
        <v>0</v>
      </c>
      <c r="AA4389" s="103">
        <v>81</v>
      </c>
      <c r="AB4389" s="103">
        <v>0</v>
      </c>
      <c r="AC4389" s="103">
        <v>81</v>
      </c>
      <c r="AD4389" s="103">
        <v>0</v>
      </c>
    </row>
    <row r="4390" spans="1:30" s="1" customFormat="1" ht="15" customHeight="1" x14ac:dyDescent="0.3">
      <c r="A4390" s="101" t="s">
        <v>34</v>
      </c>
      <c r="B4390" s="101" t="s">
        <v>1478</v>
      </c>
      <c r="C4390" s="101" t="s">
        <v>35</v>
      </c>
      <c r="D4390" s="101" t="s">
        <v>36</v>
      </c>
      <c r="E4390" s="101" t="s">
        <v>148</v>
      </c>
      <c r="F4390" s="101" t="s">
        <v>149</v>
      </c>
      <c r="G4390" s="101" t="s">
        <v>38</v>
      </c>
      <c r="H4390" s="101" t="s">
        <v>1027</v>
      </c>
      <c r="I4390" s="101" t="s">
        <v>39</v>
      </c>
      <c r="J4390" s="101" t="s">
        <v>941</v>
      </c>
      <c r="K4390" s="101" t="s">
        <v>942</v>
      </c>
      <c r="L4390" s="101" t="s">
        <v>42</v>
      </c>
      <c r="M4390" s="101" t="s">
        <v>43</v>
      </c>
      <c r="N4390" s="101" t="s">
        <v>48</v>
      </c>
      <c r="O4390" s="103">
        <v>2</v>
      </c>
      <c r="P4390" s="22">
        <v>429</v>
      </c>
      <c r="Q4390" s="101" t="s">
        <v>519</v>
      </c>
      <c r="R4390" s="103">
        <f t="shared" si="68"/>
        <v>858</v>
      </c>
      <c r="S4390" s="103">
        <v>0</v>
      </c>
      <c r="T4390" s="103">
        <v>858</v>
      </c>
      <c r="U4390" s="103">
        <v>0</v>
      </c>
      <c r="V4390" s="103">
        <v>0</v>
      </c>
      <c r="W4390" s="103">
        <v>0</v>
      </c>
      <c r="X4390" s="103">
        <v>0</v>
      </c>
      <c r="Y4390" s="103">
        <v>0</v>
      </c>
      <c r="Z4390" s="103">
        <v>0</v>
      </c>
      <c r="AA4390" s="103">
        <v>0</v>
      </c>
      <c r="AB4390" s="103">
        <v>0</v>
      </c>
      <c r="AC4390" s="103">
        <v>0</v>
      </c>
      <c r="AD4390" s="103">
        <v>0</v>
      </c>
    </row>
    <row r="4391" spans="1:30" s="1" customFormat="1" ht="15" customHeight="1" x14ac:dyDescent="0.3">
      <c r="A4391" s="101" t="s">
        <v>34</v>
      </c>
      <c r="B4391" s="101" t="s">
        <v>1478</v>
      </c>
      <c r="C4391" s="101" t="s">
        <v>35</v>
      </c>
      <c r="D4391" s="101" t="s">
        <v>36</v>
      </c>
      <c r="E4391" s="101" t="s">
        <v>148</v>
      </c>
      <c r="F4391" s="101" t="s">
        <v>149</v>
      </c>
      <c r="G4391" s="101" t="s">
        <v>38</v>
      </c>
      <c r="H4391" s="101" t="s">
        <v>1027</v>
      </c>
      <c r="I4391" s="101" t="s">
        <v>39</v>
      </c>
      <c r="J4391" s="101" t="s">
        <v>1465</v>
      </c>
      <c r="K4391" s="101" t="s">
        <v>1466</v>
      </c>
      <c r="L4391" s="101" t="s">
        <v>42</v>
      </c>
      <c r="M4391" s="101" t="s">
        <v>43</v>
      </c>
      <c r="N4391" s="101" t="s">
        <v>48</v>
      </c>
      <c r="O4391" s="103">
        <v>2</v>
      </c>
      <c r="P4391" s="22">
        <v>544</v>
      </c>
      <c r="Q4391" s="101" t="s">
        <v>519</v>
      </c>
      <c r="R4391" s="103">
        <f t="shared" si="68"/>
        <v>1088</v>
      </c>
      <c r="S4391" s="103">
        <v>0</v>
      </c>
      <c r="T4391" s="103">
        <v>1088</v>
      </c>
      <c r="U4391" s="103">
        <v>0</v>
      </c>
      <c r="V4391" s="103">
        <v>0</v>
      </c>
      <c r="W4391" s="103">
        <v>0</v>
      </c>
      <c r="X4391" s="103">
        <v>0</v>
      </c>
      <c r="Y4391" s="103">
        <v>0</v>
      </c>
      <c r="Z4391" s="103">
        <v>0</v>
      </c>
      <c r="AA4391" s="103">
        <v>0</v>
      </c>
      <c r="AB4391" s="103">
        <v>0</v>
      </c>
      <c r="AC4391" s="103">
        <v>0</v>
      </c>
      <c r="AD4391" s="103">
        <v>0</v>
      </c>
    </row>
    <row r="4392" spans="1:30" s="1" customFormat="1" ht="15" customHeight="1" x14ac:dyDescent="0.3">
      <c r="A4392" s="101" t="s">
        <v>34</v>
      </c>
      <c r="B4392" s="101" t="s">
        <v>1478</v>
      </c>
      <c r="C4392" s="101" t="s">
        <v>35</v>
      </c>
      <c r="D4392" s="101" t="s">
        <v>36</v>
      </c>
      <c r="E4392" s="101" t="s">
        <v>148</v>
      </c>
      <c r="F4392" s="101" t="s">
        <v>149</v>
      </c>
      <c r="G4392" s="101" t="s">
        <v>38</v>
      </c>
      <c r="H4392" s="101" t="s">
        <v>1027</v>
      </c>
      <c r="I4392" s="101" t="s">
        <v>39</v>
      </c>
      <c r="J4392" s="101" t="s">
        <v>968</v>
      </c>
      <c r="K4392" s="101" t="s">
        <v>2244</v>
      </c>
      <c r="L4392" s="101" t="s">
        <v>42</v>
      </c>
      <c r="M4392" s="101" t="s">
        <v>43</v>
      </c>
      <c r="N4392" s="101" t="s">
        <v>44</v>
      </c>
      <c r="O4392" s="103">
        <v>4</v>
      </c>
      <c r="P4392" s="22">
        <v>96</v>
      </c>
      <c r="Q4392" s="101" t="s">
        <v>519</v>
      </c>
      <c r="R4392" s="103">
        <f t="shared" si="68"/>
        <v>384</v>
      </c>
      <c r="S4392" s="103">
        <v>0</v>
      </c>
      <c r="T4392" s="103">
        <v>96</v>
      </c>
      <c r="U4392" s="103">
        <v>0</v>
      </c>
      <c r="V4392" s="103">
        <v>0</v>
      </c>
      <c r="W4392" s="103">
        <v>0</v>
      </c>
      <c r="X4392" s="103">
        <v>192</v>
      </c>
      <c r="Y4392" s="103">
        <v>0</v>
      </c>
      <c r="Z4392" s="103">
        <v>0</v>
      </c>
      <c r="AA4392" s="103">
        <v>0</v>
      </c>
      <c r="AB4392" s="103">
        <v>0</v>
      </c>
      <c r="AC4392" s="103">
        <v>96</v>
      </c>
      <c r="AD4392" s="103">
        <v>0</v>
      </c>
    </row>
    <row r="4393" spans="1:30" s="1" customFormat="1" ht="15" customHeight="1" x14ac:dyDescent="0.3">
      <c r="A4393" s="101" t="s">
        <v>34</v>
      </c>
      <c r="B4393" s="101" t="s">
        <v>1478</v>
      </c>
      <c r="C4393" s="101" t="s">
        <v>35</v>
      </c>
      <c r="D4393" s="101" t="s">
        <v>36</v>
      </c>
      <c r="E4393" s="101" t="s">
        <v>148</v>
      </c>
      <c r="F4393" s="101" t="s">
        <v>149</v>
      </c>
      <c r="G4393" s="101" t="s">
        <v>38</v>
      </c>
      <c r="H4393" s="101" t="s">
        <v>1027</v>
      </c>
      <c r="I4393" s="101" t="s">
        <v>39</v>
      </c>
      <c r="J4393" s="101" t="s">
        <v>522</v>
      </c>
      <c r="K4393" s="101" t="s">
        <v>528</v>
      </c>
      <c r="L4393" s="101" t="s">
        <v>42</v>
      </c>
      <c r="M4393" s="101" t="s">
        <v>43</v>
      </c>
      <c r="N4393" s="101" t="s">
        <v>44</v>
      </c>
      <c r="O4393" s="103">
        <v>5</v>
      </c>
      <c r="P4393" s="22">
        <v>360</v>
      </c>
      <c r="Q4393" s="101" t="s">
        <v>519</v>
      </c>
      <c r="R4393" s="103">
        <f t="shared" si="68"/>
        <v>1800</v>
      </c>
      <c r="S4393" s="103">
        <v>0</v>
      </c>
      <c r="T4393" s="103">
        <v>360</v>
      </c>
      <c r="U4393" s="103">
        <v>0</v>
      </c>
      <c r="V4393" s="103">
        <v>0</v>
      </c>
      <c r="W4393" s="103">
        <v>720</v>
      </c>
      <c r="X4393" s="103">
        <v>0</v>
      </c>
      <c r="Y4393" s="103">
        <v>0</v>
      </c>
      <c r="Z4393" s="103">
        <v>0</v>
      </c>
      <c r="AA4393" s="103">
        <v>0</v>
      </c>
      <c r="AB4393" s="103">
        <v>720</v>
      </c>
      <c r="AC4393" s="103">
        <v>0</v>
      </c>
      <c r="AD4393" s="103">
        <v>0</v>
      </c>
    </row>
    <row r="4394" spans="1:30" s="1" customFormat="1" ht="15" customHeight="1" x14ac:dyDescent="0.3">
      <c r="A4394" s="101" t="s">
        <v>34</v>
      </c>
      <c r="B4394" s="101" t="s">
        <v>1478</v>
      </c>
      <c r="C4394" s="101" t="s">
        <v>35</v>
      </c>
      <c r="D4394" s="101" t="s">
        <v>36</v>
      </c>
      <c r="E4394" s="101" t="s">
        <v>148</v>
      </c>
      <c r="F4394" s="101" t="s">
        <v>149</v>
      </c>
      <c r="G4394" s="101" t="s">
        <v>38</v>
      </c>
      <c r="H4394" s="101" t="s">
        <v>1027</v>
      </c>
      <c r="I4394" s="101" t="s">
        <v>39</v>
      </c>
      <c r="J4394" s="101" t="s">
        <v>523</v>
      </c>
      <c r="K4394" s="101" t="s">
        <v>612</v>
      </c>
      <c r="L4394" s="101" t="s">
        <v>42</v>
      </c>
      <c r="M4394" s="101" t="s">
        <v>43</v>
      </c>
      <c r="N4394" s="101" t="s">
        <v>44</v>
      </c>
      <c r="O4394" s="103">
        <v>5</v>
      </c>
      <c r="P4394" s="22">
        <v>392</v>
      </c>
      <c r="Q4394" s="101" t="s">
        <v>519</v>
      </c>
      <c r="R4394" s="103">
        <f t="shared" si="68"/>
        <v>1960</v>
      </c>
      <c r="S4394" s="103">
        <v>0</v>
      </c>
      <c r="T4394" s="103">
        <v>392</v>
      </c>
      <c r="U4394" s="103">
        <v>0</v>
      </c>
      <c r="V4394" s="103">
        <v>0</v>
      </c>
      <c r="W4394" s="103">
        <v>784</v>
      </c>
      <c r="X4394" s="103">
        <v>0</v>
      </c>
      <c r="Y4394" s="103">
        <v>0</v>
      </c>
      <c r="Z4394" s="103">
        <v>0</v>
      </c>
      <c r="AA4394" s="103">
        <v>0</v>
      </c>
      <c r="AB4394" s="103">
        <v>784</v>
      </c>
      <c r="AC4394" s="103">
        <v>0</v>
      </c>
      <c r="AD4394" s="103">
        <v>0</v>
      </c>
    </row>
    <row r="4395" spans="1:30" s="1" customFormat="1" ht="15" customHeight="1" x14ac:dyDescent="0.3">
      <c r="A4395" s="101" t="s">
        <v>34</v>
      </c>
      <c r="B4395" s="101" t="s">
        <v>1478</v>
      </c>
      <c r="C4395" s="101" t="s">
        <v>1478</v>
      </c>
      <c r="D4395" s="101" t="s">
        <v>36</v>
      </c>
      <c r="E4395" s="101" t="s">
        <v>148</v>
      </c>
      <c r="F4395" s="101" t="s">
        <v>149</v>
      </c>
      <c r="G4395" s="101" t="s">
        <v>38</v>
      </c>
      <c r="H4395" s="101" t="s">
        <v>1027</v>
      </c>
      <c r="I4395" s="101" t="s">
        <v>39</v>
      </c>
      <c r="J4395" s="101" t="s">
        <v>531</v>
      </c>
      <c r="K4395" s="101" t="s">
        <v>613</v>
      </c>
      <c r="L4395" s="101" t="s">
        <v>42</v>
      </c>
      <c r="M4395" s="101" t="s">
        <v>43</v>
      </c>
      <c r="N4395" s="101" t="s">
        <v>63</v>
      </c>
      <c r="O4395" s="103">
        <v>3</v>
      </c>
      <c r="P4395" s="22">
        <v>89</v>
      </c>
      <c r="Q4395" s="101" t="s">
        <v>519</v>
      </c>
      <c r="R4395" s="103">
        <f t="shared" si="68"/>
        <v>267</v>
      </c>
      <c r="S4395" s="103">
        <v>0</v>
      </c>
      <c r="T4395" s="103">
        <v>89</v>
      </c>
      <c r="U4395" s="103">
        <v>0</v>
      </c>
      <c r="V4395" s="103">
        <v>0</v>
      </c>
      <c r="W4395" s="103">
        <v>89</v>
      </c>
      <c r="X4395" s="103">
        <v>0</v>
      </c>
      <c r="Y4395" s="103">
        <v>0</v>
      </c>
      <c r="Z4395" s="103">
        <v>0</v>
      </c>
      <c r="AA4395" s="103">
        <v>0</v>
      </c>
      <c r="AB4395" s="103">
        <v>89</v>
      </c>
      <c r="AC4395" s="103">
        <v>0</v>
      </c>
      <c r="AD4395" s="103">
        <v>0</v>
      </c>
    </row>
    <row r="4396" spans="1:30" s="1" customFormat="1" ht="15" customHeight="1" x14ac:dyDescent="0.3">
      <c r="A4396" s="101" t="s">
        <v>34</v>
      </c>
      <c r="B4396" s="101" t="s">
        <v>1478</v>
      </c>
      <c r="C4396" s="101" t="s">
        <v>1478</v>
      </c>
      <c r="D4396" s="101" t="s">
        <v>36</v>
      </c>
      <c r="E4396" s="101" t="s">
        <v>148</v>
      </c>
      <c r="F4396" s="101" t="s">
        <v>149</v>
      </c>
      <c r="G4396" s="101" t="s">
        <v>38</v>
      </c>
      <c r="H4396" s="101" t="s">
        <v>1027</v>
      </c>
      <c r="I4396" s="101" t="s">
        <v>39</v>
      </c>
      <c r="J4396" s="101" t="s">
        <v>535</v>
      </c>
      <c r="K4396" s="101" t="s">
        <v>536</v>
      </c>
      <c r="L4396" s="101" t="s">
        <v>42</v>
      </c>
      <c r="M4396" s="101" t="s">
        <v>43</v>
      </c>
      <c r="N4396" s="101" t="s">
        <v>48</v>
      </c>
      <c r="O4396" s="103">
        <v>2</v>
      </c>
      <c r="P4396" s="22">
        <v>96.5</v>
      </c>
      <c r="Q4396" s="101" t="s">
        <v>519</v>
      </c>
      <c r="R4396" s="103">
        <f t="shared" si="68"/>
        <v>193</v>
      </c>
      <c r="S4396" s="103">
        <v>0</v>
      </c>
      <c r="T4396" s="103">
        <v>193</v>
      </c>
      <c r="U4396" s="103">
        <v>0</v>
      </c>
      <c r="V4396" s="103">
        <v>0</v>
      </c>
      <c r="W4396" s="103">
        <v>0</v>
      </c>
      <c r="X4396" s="103">
        <v>0</v>
      </c>
      <c r="Y4396" s="103">
        <v>0</v>
      </c>
      <c r="Z4396" s="103">
        <v>0</v>
      </c>
      <c r="AA4396" s="103">
        <v>0</v>
      </c>
      <c r="AB4396" s="103">
        <v>0</v>
      </c>
      <c r="AC4396" s="103">
        <v>0</v>
      </c>
      <c r="AD4396" s="103">
        <v>0</v>
      </c>
    </row>
    <row r="4397" spans="1:30" s="1" customFormat="1" ht="15" customHeight="1" x14ac:dyDescent="0.3">
      <c r="A4397" s="101" t="s">
        <v>34</v>
      </c>
      <c r="B4397" s="101" t="s">
        <v>1478</v>
      </c>
      <c r="C4397" s="101" t="s">
        <v>1478</v>
      </c>
      <c r="D4397" s="101" t="s">
        <v>36</v>
      </c>
      <c r="E4397" s="101" t="s">
        <v>148</v>
      </c>
      <c r="F4397" s="101" t="s">
        <v>149</v>
      </c>
      <c r="G4397" s="101" t="s">
        <v>38</v>
      </c>
      <c r="H4397" s="101" t="s">
        <v>1027</v>
      </c>
      <c r="I4397" s="101" t="s">
        <v>39</v>
      </c>
      <c r="J4397" s="101" t="s">
        <v>661</v>
      </c>
      <c r="K4397" s="101" t="s">
        <v>662</v>
      </c>
      <c r="L4397" s="101" t="s">
        <v>42</v>
      </c>
      <c r="M4397" s="101" t="s">
        <v>43</v>
      </c>
      <c r="N4397" s="101" t="s">
        <v>48</v>
      </c>
      <c r="O4397" s="103">
        <v>1</v>
      </c>
      <c r="P4397" s="22">
        <v>5600</v>
      </c>
      <c r="Q4397" s="101" t="s">
        <v>519</v>
      </c>
      <c r="R4397" s="103">
        <f t="shared" si="68"/>
        <v>5600</v>
      </c>
      <c r="S4397" s="103">
        <v>0</v>
      </c>
      <c r="T4397" s="103">
        <v>5600</v>
      </c>
      <c r="U4397" s="103">
        <v>0</v>
      </c>
      <c r="V4397" s="103">
        <v>0</v>
      </c>
      <c r="W4397" s="103">
        <v>0</v>
      </c>
      <c r="X4397" s="103">
        <v>0</v>
      </c>
      <c r="Y4397" s="103">
        <v>0</v>
      </c>
      <c r="Z4397" s="103">
        <v>0</v>
      </c>
      <c r="AA4397" s="103">
        <v>0</v>
      </c>
      <c r="AB4397" s="103">
        <v>0</v>
      </c>
      <c r="AC4397" s="103">
        <v>0</v>
      </c>
      <c r="AD4397" s="103">
        <v>0</v>
      </c>
    </row>
    <row r="4398" spans="1:30" s="1" customFormat="1" ht="15" customHeight="1" x14ac:dyDescent="0.3">
      <c r="A4398" s="101" t="s">
        <v>34</v>
      </c>
      <c r="B4398" s="101" t="s">
        <v>1478</v>
      </c>
      <c r="C4398" s="101" t="s">
        <v>1478</v>
      </c>
      <c r="D4398" s="101" t="s">
        <v>36</v>
      </c>
      <c r="E4398" s="101" t="s">
        <v>148</v>
      </c>
      <c r="F4398" s="101" t="s">
        <v>149</v>
      </c>
      <c r="G4398" s="101" t="s">
        <v>38</v>
      </c>
      <c r="H4398" s="101" t="s">
        <v>1027</v>
      </c>
      <c r="I4398" s="101" t="s">
        <v>39</v>
      </c>
      <c r="J4398" s="101" t="s">
        <v>159</v>
      </c>
      <c r="K4398" s="101" t="s">
        <v>1023</v>
      </c>
      <c r="L4398" s="101" t="s">
        <v>42</v>
      </c>
      <c r="M4398" s="101" t="s">
        <v>43</v>
      </c>
      <c r="N4398" s="101" t="s">
        <v>48</v>
      </c>
      <c r="O4398" s="103">
        <v>10</v>
      </c>
      <c r="P4398" s="22">
        <v>44.2</v>
      </c>
      <c r="Q4398" s="101" t="s">
        <v>519</v>
      </c>
      <c r="R4398" s="103">
        <f t="shared" si="68"/>
        <v>442</v>
      </c>
      <c r="S4398" s="103">
        <v>0</v>
      </c>
      <c r="T4398" s="103">
        <v>34</v>
      </c>
      <c r="U4398" s="103">
        <v>68</v>
      </c>
      <c r="V4398" s="103">
        <v>0</v>
      </c>
      <c r="W4398" s="103">
        <v>0</v>
      </c>
      <c r="X4398" s="103">
        <v>204</v>
      </c>
      <c r="Y4398" s="103">
        <v>0</v>
      </c>
      <c r="Z4398" s="103">
        <v>0</v>
      </c>
      <c r="AA4398" s="103">
        <v>68</v>
      </c>
      <c r="AB4398" s="103">
        <v>0</v>
      </c>
      <c r="AC4398" s="103">
        <v>68</v>
      </c>
      <c r="AD4398" s="103">
        <v>0</v>
      </c>
    </row>
    <row r="4399" spans="1:30" s="1" customFormat="1" ht="15" customHeight="1" x14ac:dyDescent="0.3">
      <c r="A4399" s="101" t="s">
        <v>34</v>
      </c>
      <c r="B4399" s="101" t="s">
        <v>1478</v>
      </c>
      <c r="C4399" s="101" t="s">
        <v>1478</v>
      </c>
      <c r="D4399" s="101" t="s">
        <v>36</v>
      </c>
      <c r="E4399" s="101" t="s">
        <v>148</v>
      </c>
      <c r="F4399" s="101" t="s">
        <v>149</v>
      </c>
      <c r="G4399" s="101" t="s">
        <v>38</v>
      </c>
      <c r="H4399" s="101" t="s">
        <v>1027</v>
      </c>
      <c r="I4399" s="101" t="s">
        <v>39</v>
      </c>
      <c r="J4399" s="101" t="s">
        <v>66</v>
      </c>
      <c r="K4399" s="101" t="s">
        <v>1962</v>
      </c>
      <c r="L4399" s="101" t="s">
        <v>42</v>
      </c>
      <c r="M4399" s="101" t="s">
        <v>43</v>
      </c>
      <c r="N4399" s="101" t="s">
        <v>61</v>
      </c>
      <c r="O4399" s="103">
        <v>2</v>
      </c>
      <c r="P4399" s="22">
        <v>161.5</v>
      </c>
      <c r="Q4399" s="101" t="s">
        <v>519</v>
      </c>
      <c r="R4399" s="103">
        <f t="shared" si="68"/>
        <v>323</v>
      </c>
      <c r="S4399" s="103">
        <v>0</v>
      </c>
      <c r="T4399" s="103">
        <v>323</v>
      </c>
      <c r="U4399" s="103">
        <v>0</v>
      </c>
      <c r="V4399" s="103">
        <v>0</v>
      </c>
      <c r="W4399" s="103">
        <v>0</v>
      </c>
      <c r="X4399" s="103">
        <v>0</v>
      </c>
      <c r="Y4399" s="103">
        <v>0</v>
      </c>
      <c r="Z4399" s="103">
        <v>0</v>
      </c>
      <c r="AA4399" s="103">
        <v>0</v>
      </c>
      <c r="AB4399" s="103">
        <v>0</v>
      </c>
      <c r="AC4399" s="103">
        <v>0</v>
      </c>
      <c r="AD4399" s="103">
        <v>0</v>
      </c>
    </row>
    <row r="4400" spans="1:30" s="1" customFormat="1" ht="15" customHeight="1" x14ac:dyDescent="0.3">
      <c r="A4400" s="101" t="s">
        <v>34</v>
      </c>
      <c r="B4400" s="101" t="s">
        <v>1478</v>
      </c>
      <c r="C4400" s="101" t="s">
        <v>1478</v>
      </c>
      <c r="D4400" s="101" t="s">
        <v>36</v>
      </c>
      <c r="E4400" s="101" t="s">
        <v>148</v>
      </c>
      <c r="F4400" s="101" t="s">
        <v>149</v>
      </c>
      <c r="G4400" s="101" t="s">
        <v>38</v>
      </c>
      <c r="H4400" s="101" t="s">
        <v>1027</v>
      </c>
      <c r="I4400" s="101" t="s">
        <v>39</v>
      </c>
      <c r="J4400" s="101" t="s">
        <v>126</v>
      </c>
      <c r="K4400" s="101" t="s">
        <v>127</v>
      </c>
      <c r="L4400" s="101" t="s">
        <v>42</v>
      </c>
      <c r="M4400" s="101" t="s">
        <v>43</v>
      </c>
      <c r="N4400" s="101" t="s">
        <v>48</v>
      </c>
      <c r="O4400" s="103">
        <v>12</v>
      </c>
      <c r="P4400" s="22">
        <v>35.75</v>
      </c>
      <c r="Q4400" s="101" t="s">
        <v>519</v>
      </c>
      <c r="R4400" s="103">
        <f t="shared" si="68"/>
        <v>429</v>
      </c>
      <c r="S4400" s="103">
        <v>0</v>
      </c>
      <c r="T4400" s="103">
        <v>429</v>
      </c>
      <c r="U4400" s="103">
        <v>0</v>
      </c>
      <c r="V4400" s="103">
        <v>0</v>
      </c>
      <c r="W4400" s="103">
        <v>0</v>
      </c>
      <c r="X4400" s="103">
        <v>0</v>
      </c>
      <c r="Y4400" s="103">
        <v>0</v>
      </c>
      <c r="Z4400" s="103">
        <v>0</v>
      </c>
      <c r="AA4400" s="103">
        <v>0</v>
      </c>
      <c r="AB4400" s="103">
        <v>0</v>
      </c>
      <c r="AC4400" s="103">
        <v>0</v>
      </c>
      <c r="AD4400" s="103">
        <v>0</v>
      </c>
    </row>
    <row r="4401" spans="1:30" s="1" customFormat="1" ht="15" customHeight="1" x14ac:dyDescent="0.3">
      <c r="A4401" s="101" t="s">
        <v>34</v>
      </c>
      <c r="B4401" s="101" t="s">
        <v>1478</v>
      </c>
      <c r="C4401" s="101" t="s">
        <v>1478</v>
      </c>
      <c r="D4401" s="101" t="s">
        <v>36</v>
      </c>
      <c r="E4401" s="101" t="s">
        <v>148</v>
      </c>
      <c r="F4401" s="101" t="s">
        <v>149</v>
      </c>
      <c r="G4401" s="101" t="s">
        <v>38</v>
      </c>
      <c r="H4401" s="101" t="s">
        <v>1027</v>
      </c>
      <c r="I4401" s="101" t="s">
        <v>39</v>
      </c>
      <c r="J4401" s="101" t="s">
        <v>919</v>
      </c>
      <c r="K4401" s="101" t="s">
        <v>1355</v>
      </c>
      <c r="L4401" s="101" t="s">
        <v>42</v>
      </c>
      <c r="M4401" s="101" t="s">
        <v>43</v>
      </c>
      <c r="N4401" s="101" t="s">
        <v>48</v>
      </c>
      <c r="O4401" s="103">
        <v>1</v>
      </c>
      <c r="P4401" s="22">
        <v>973</v>
      </c>
      <c r="Q4401" s="101" t="s">
        <v>519</v>
      </c>
      <c r="R4401" s="103">
        <f t="shared" si="68"/>
        <v>973</v>
      </c>
      <c r="S4401" s="103">
        <v>0</v>
      </c>
      <c r="T4401" s="103">
        <v>973</v>
      </c>
      <c r="U4401" s="103">
        <v>0</v>
      </c>
      <c r="V4401" s="103">
        <v>0</v>
      </c>
      <c r="W4401" s="103">
        <v>0</v>
      </c>
      <c r="X4401" s="103">
        <v>0</v>
      </c>
      <c r="Y4401" s="103">
        <v>0</v>
      </c>
      <c r="Z4401" s="103">
        <v>0</v>
      </c>
      <c r="AA4401" s="103">
        <v>0</v>
      </c>
      <c r="AB4401" s="103">
        <v>0</v>
      </c>
      <c r="AC4401" s="103">
        <v>0</v>
      </c>
      <c r="AD4401" s="103">
        <v>0</v>
      </c>
    </row>
    <row r="4402" spans="1:30" s="1" customFormat="1" ht="15" customHeight="1" x14ac:dyDescent="0.3">
      <c r="A4402" s="101" t="s">
        <v>34</v>
      </c>
      <c r="B4402" s="101" t="s">
        <v>1478</v>
      </c>
      <c r="C4402" s="101" t="s">
        <v>1478</v>
      </c>
      <c r="D4402" s="101" t="s">
        <v>36</v>
      </c>
      <c r="E4402" s="101" t="s">
        <v>148</v>
      </c>
      <c r="F4402" s="101" t="s">
        <v>149</v>
      </c>
      <c r="G4402" s="101" t="s">
        <v>38</v>
      </c>
      <c r="H4402" s="101" t="s">
        <v>1027</v>
      </c>
      <c r="I4402" s="101" t="s">
        <v>39</v>
      </c>
      <c r="J4402" s="101" t="s">
        <v>1482</v>
      </c>
      <c r="K4402" s="101" t="s">
        <v>2265</v>
      </c>
      <c r="L4402" s="101" t="s">
        <v>42</v>
      </c>
      <c r="M4402" s="101" t="s">
        <v>43</v>
      </c>
      <c r="N4402" s="101" t="s">
        <v>254</v>
      </c>
      <c r="O4402" s="103">
        <v>1</v>
      </c>
      <c r="P4402" s="22">
        <v>2287</v>
      </c>
      <c r="Q4402" s="101" t="s">
        <v>519</v>
      </c>
      <c r="R4402" s="103">
        <f t="shared" si="68"/>
        <v>2287</v>
      </c>
      <c r="S4402" s="103">
        <v>0</v>
      </c>
      <c r="T4402" s="103">
        <v>2287</v>
      </c>
      <c r="U4402" s="103">
        <v>0</v>
      </c>
      <c r="V4402" s="103">
        <v>0</v>
      </c>
      <c r="W4402" s="103">
        <v>0</v>
      </c>
      <c r="X4402" s="103">
        <v>0</v>
      </c>
      <c r="Y4402" s="103">
        <v>0</v>
      </c>
      <c r="Z4402" s="103">
        <v>0</v>
      </c>
      <c r="AA4402" s="103">
        <v>0</v>
      </c>
      <c r="AB4402" s="103">
        <v>0</v>
      </c>
      <c r="AC4402" s="103">
        <v>0</v>
      </c>
      <c r="AD4402" s="103">
        <v>0</v>
      </c>
    </row>
    <row r="4403" spans="1:30" s="1" customFormat="1" ht="15" customHeight="1" x14ac:dyDescent="0.3">
      <c r="A4403" s="101" t="s">
        <v>34</v>
      </c>
      <c r="B4403" s="101" t="s">
        <v>1478</v>
      </c>
      <c r="C4403" s="101" t="s">
        <v>1478</v>
      </c>
      <c r="D4403" s="101" t="s">
        <v>36</v>
      </c>
      <c r="E4403" s="101" t="s">
        <v>148</v>
      </c>
      <c r="F4403" s="101" t="s">
        <v>149</v>
      </c>
      <c r="G4403" s="101" t="s">
        <v>38</v>
      </c>
      <c r="H4403" s="101" t="s">
        <v>1027</v>
      </c>
      <c r="I4403" s="101" t="s">
        <v>39</v>
      </c>
      <c r="J4403" s="101" t="s">
        <v>142</v>
      </c>
      <c r="K4403" s="101" t="s">
        <v>745</v>
      </c>
      <c r="L4403" s="101" t="s">
        <v>42</v>
      </c>
      <c r="M4403" s="101" t="s">
        <v>43</v>
      </c>
      <c r="N4403" s="101" t="s">
        <v>63</v>
      </c>
      <c r="O4403" s="103">
        <v>2</v>
      </c>
      <c r="P4403" s="22">
        <v>2161</v>
      </c>
      <c r="Q4403" s="101" t="s">
        <v>519</v>
      </c>
      <c r="R4403" s="103">
        <f t="shared" si="68"/>
        <v>4322</v>
      </c>
      <c r="S4403" s="103">
        <v>0</v>
      </c>
      <c r="T4403" s="103">
        <v>2161</v>
      </c>
      <c r="U4403" s="103">
        <v>0</v>
      </c>
      <c r="V4403" s="103">
        <v>0</v>
      </c>
      <c r="W4403" s="103">
        <v>0</v>
      </c>
      <c r="X4403" s="103">
        <v>0</v>
      </c>
      <c r="Y4403" s="103">
        <v>2161</v>
      </c>
      <c r="Z4403" s="103">
        <v>0</v>
      </c>
      <c r="AA4403" s="103">
        <v>0</v>
      </c>
      <c r="AB4403" s="103">
        <v>0</v>
      </c>
      <c r="AC4403" s="103">
        <v>0</v>
      </c>
      <c r="AD4403" s="103">
        <v>0</v>
      </c>
    </row>
    <row r="4404" spans="1:30" s="1" customFormat="1" ht="15" customHeight="1" x14ac:dyDescent="0.3">
      <c r="A4404" s="101" t="s">
        <v>34</v>
      </c>
      <c r="B4404" s="101" t="s">
        <v>1478</v>
      </c>
      <c r="C4404" s="101" t="s">
        <v>1478</v>
      </c>
      <c r="D4404" s="101" t="s">
        <v>36</v>
      </c>
      <c r="E4404" s="101" t="s">
        <v>148</v>
      </c>
      <c r="F4404" s="101" t="s">
        <v>149</v>
      </c>
      <c r="G4404" s="101" t="s">
        <v>38</v>
      </c>
      <c r="H4404" s="101" t="s">
        <v>1027</v>
      </c>
      <c r="I4404" s="101" t="s">
        <v>39</v>
      </c>
      <c r="J4404" s="101" t="s">
        <v>140</v>
      </c>
      <c r="K4404" s="101" t="s">
        <v>744</v>
      </c>
      <c r="L4404" s="101" t="s">
        <v>42</v>
      </c>
      <c r="M4404" s="101" t="s">
        <v>43</v>
      </c>
      <c r="N4404" s="101" t="s">
        <v>63</v>
      </c>
      <c r="O4404" s="103">
        <v>2</v>
      </c>
      <c r="P4404" s="22">
        <v>1626</v>
      </c>
      <c r="Q4404" s="101" t="s">
        <v>519</v>
      </c>
      <c r="R4404" s="103">
        <f t="shared" si="68"/>
        <v>3252</v>
      </c>
      <c r="S4404" s="103">
        <v>0</v>
      </c>
      <c r="T4404" s="103">
        <v>1626</v>
      </c>
      <c r="U4404" s="103">
        <v>0</v>
      </c>
      <c r="V4404" s="103">
        <v>0</v>
      </c>
      <c r="W4404" s="103">
        <v>0</v>
      </c>
      <c r="X4404" s="103">
        <v>0</v>
      </c>
      <c r="Y4404" s="103">
        <v>1626</v>
      </c>
      <c r="Z4404" s="103">
        <v>0</v>
      </c>
      <c r="AA4404" s="103">
        <v>0</v>
      </c>
      <c r="AB4404" s="103">
        <v>0</v>
      </c>
      <c r="AC4404" s="103">
        <v>0</v>
      </c>
      <c r="AD4404" s="103">
        <v>0</v>
      </c>
    </row>
    <row r="4405" spans="1:30" s="1" customFormat="1" ht="15" customHeight="1" x14ac:dyDescent="0.3">
      <c r="A4405" s="101" t="s">
        <v>34</v>
      </c>
      <c r="B4405" s="101" t="s">
        <v>1478</v>
      </c>
      <c r="C4405" s="101" t="s">
        <v>1478</v>
      </c>
      <c r="D4405" s="101" t="s">
        <v>36</v>
      </c>
      <c r="E4405" s="101" t="s">
        <v>148</v>
      </c>
      <c r="F4405" s="101" t="s">
        <v>149</v>
      </c>
      <c r="G4405" s="101" t="s">
        <v>38</v>
      </c>
      <c r="H4405" s="101" t="s">
        <v>1027</v>
      </c>
      <c r="I4405" s="101" t="s">
        <v>39</v>
      </c>
      <c r="J4405" s="101" t="s">
        <v>72</v>
      </c>
      <c r="K4405" s="101" t="s">
        <v>1104</v>
      </c>
      <c r="L4405" s="101" t="s">
        <v>42</v>
      </c>
      <c r="M4405" s="101" t="s">
        <v>43</v>
      </c>
      <c r="N4405" s="101" t="s">
        <v>44</v>
      </c>
      <c r="O4405" s="103">
        <v>1</v>
      </c>
      <c r="P4405" s="22">
        <v>1218</v>
      </c>
      <c r="Q4405" s="101" t="s">
        <v>519</v>
      </c>
      <c r="R4405" s="103">
        <f t="shared" si="68"/>
        <v>1218</v>
      </c>
      <c r="S4405" s="103">
        <v>0</v>
      </c>
      <c r="T4405" s="103">
        <v>1218</v>
      </c>
      <c r="U4405" s="103">
        <v>0</v>
      </c>
      <c r="V4405" s="103">
        <v>0</v>
      </c>
      <c r="W4405" s="103">
        <v>0</v>
      </c>
      <c r="X4405" s="103">
        <v>0</v>
      </c>
      <c r="Y4405" s="103">
        <v>0</v>
      </c>
      <c r="Z4405" s="103">
        <v>0</v>
      </c>
      <c r="AA4405" s="103">
        <v>0</v>
      </c>
      <c r="AB4405" s="103">
        <v>0</v>
      </c>
      <c r="AC4405" s="103">
        <v>0</v>
      </c>
      <c r="AD4405" s="103">
        <v>0</v>
      </c>
    </row>
    <row r="4406" spans="1:30" s="1" customFormat="1" ht="15" customHeight="1" x14ac:dyDescent="0.3">
      <c r="A4406" s="101" t="s">
        <v>34</v>
      </c>
      <c r="B4406" s="101" t="s">
        <v>1478</v>
      </c>
      <c r="C4406" s="101" t="s">
        <v>1478</v>
      </c>
      <c r="D4406" s="101" t="s">
        <v>36</v>
      </c>
      <c r="E4406" s="101" t="s">
        <v>148</v>
      </c>
      <c r="F4406" s="101" t="s">
        <v>149</v>
      </c>
      <c r="G4406" s="101" t="s">
        <v>38</v>
      </c>
      <c r="H4406" s="101" t="s">
        <v>1027</v>
      </c>
      <c r="I4406" s="101" t="s">
        <v>39</v>
      </c>
      <c r="J4406" s="101" t="s">
        <v>893</v>
      </c>
      <c r="K4406" s="101" t="s">
        <v>1357</v>
      </c>
      <c r="L4406" s="101" t="s">
        <v>42</v>
      </c>
      <c r="M4406" s="101" t="s">
        <v>43</v>
      </c>
      <c r="N4406" s="101" t="s">
        <v>48</v>
      </c>
      <c r="O4406" s="103">
        <v>20</v>
      </c>
      <c r="P4406" s="22">
        <v>128</v>
      </c>
      <c r="Q4406" s="101" t="s">
        <v>519</v>
      </c>
      <c r="R4406" s="103">
        <f t="shared" si="68"/>
        <v>2560</v>
      </c>
      <c r="S4406" s="103">
        <v>0</v>
      </c>
      <c r="T4406" s="103">
        <v>2560</v>
      </c>
      <c r="U4406" s="103">
        <v>0</v>
      </c>
      <c r="V4406" s="103">
        <v>0</v>
      </c>
      <c r="W4406" s="103">
        <v>0</v>
      </c>
      <c r="X4406" s="103">
        <v>0</v>
      </c>
      <c r="Y4406" s="103">
        <v>0</v>
      </c>
      <c r="Z4406" s="103">
        <v>0</v>
      </c>
      <c r="AA4406" s="103">
        <v>0</v>
      </c>
      <c r="AB4406" s="103">
        <v>0</v>
      </c>
      <c r="AC4406" s="103">
        <v>0</v>
      </c>
      <c r="AD4406" s="103">
        <v>0</v>
      </c>
    </row>
    <row r="4407" spans="1:30" s="1" customFormat="1" ht="15" customHeight="1" x14ac:dyDescent="0.3">
      <c r="A4407" s="101" t="s">
        <v>34</v>
      </c>
      <c r="B4407" s="101" t="s">
        <v>1478</v>
      </c>
      <c r="C4407" s="101" t="s">
        <v>1478</v>
      </c>
      <c r="D4407" s="101" t="s">
        <v>36</v>
      </c>
      <c r="E4407" s="101" t="s">
        <v>148</v>
      </c>
      <c r="F4407" s="101" t="s">
        <v>149</v>
      </c>
      <c r="G4407" s="101" t="s">
        <v>38</v>
      </c>
      <c r="H4407" s="101" t="s">
        <v>1027</v>
      </c>
      <c r="I4407" s="101" t="s">
        <v>39</v>
      </c>
      <c r="J4407" s="101" t="s">
        <v>212</v>
      </c>
      <c r="K4407" s="101" t="s">
        <v>213</v>
      </c>
      <c r="L4407" s="101" t="s">
        <v>42</v>
      </c>
      <c r="M4407" s="101" t="s">
        <v>43</v>
      </c>
      <c r="N4407" s="101" t="s">
        <v>48</v>
      </c>
      <c r="O4407" s="103">
        <v>6</v>
      </c>
      <c r="P4407" s="22">
        <v>56</v>
      </c>
      <c r="Q4407" s="101" t="s">
        <v>519</v>
      </c>
      <c r="R4407" s="103">
        <f t="shared" si="68"/>
        <v>336</v>
      </c>
      <c r="S4407" s="103">
        <v>0</v>
      </c>
      <c r="T4407" s="103">
        <v>112</v>
      </c>
      <c r="U4407" s="103">
        <v>0</v>
      </c>
      <c r="V4407" s="103">
        <v>0</v>
      </c>
      <c r="W4407" s="103">
        <v>0</v>
      </c>
      <c r="X4407" s="103">
        <v>112</v>
      </c>
      <c r="Y4407" s="103">
        <v>0</v>
      </c>
      <c r="Z4407" s="103">
        <v>0</v>
      </c>
      <c r="AA4407" s="103">
        <v>0</v>
      </c>
      <c r="AB4407" s="103">
        <v>0</v>
      </c>
      <c r="AC4407" s="103">
        <v>112</v>
      </c>
      <c r="AD4407" s="103">
        <v>0</v>
      </c>
    </row>
    <row r="4408" spans="1:30" s="1" customFormat="1" ht="15" customHeight="1" x14ac:dyDescent="0.3">
      <c r="A4408" s="101" t="s">
        <v>34</v>
      </c>
      <c r="B4408" s="101" t="s">
        <v>1478</v>
      </c>
      <c r="C4408" s="101" t="s">
        <v>1478</v>
      </c>
      <c r="D4408" s="101" t="s">
        <v>36</v>
      </c>
      <c r="E4408" s="101" t="s">
        <v>148</v>
      </c>
      <c r="F4408" s="101" t="s">
        <v>149</v>
      </c>
      <c r="G4408" s="101" t="s">
        <v>38</v>
      </c>
      <c r="H4408" s="101" t="s">
        <v>1027</v>
      </c>
      <c r="I4408" s="101" t="s">
        <v>39</v>
      </c>
      <c r="J4408" s="101" t="s">
        <v>969</v>
      </c>
      <c r="K4408" s="101" t="s">
        <v>1274</v>
      </c>
      <c r="L4408" s="101" t="s">
        <v>42</v>
      </c>
      <c r="M4408" s="101" t="s">
        <v>43</v>
      </c>
      <c r="N4408" s="101" t="s">
        <v>48</v>
      </c>
      <c r="O4408" s="103">
        <v>2</v>
      </c>
      <c r="P4408" s="22">
        <v>68</v>
      </c>
      <c r="Q4408" s="101" t="s">
        <v>519</v>
      </c>
      <c r="R4408" s="103">
        <f t="shared" si="68"/>
        <v>136</v>
      </c>
      <c r="S4408" s="103">
        <v>0</v>
      </c>
      <c r="T4408" s="103">
        <v>136</v>
      </c>
      <c r="U4408" s="103">
        <v>0</v>
      </c>
      <c r="V4408" s="103">
        <v>0</v>
      </c>
      <c r="W4408" s="103">
        <v>0</v>
      </c>
      <c r="X4408" s="103">
        <v>0</v>
      </c>
      <c r="Y4408" s="103">
        <v>0</v>
      </c>
      <c r="Z4408" s="103">
        <v>0</v>
      </c>
      <c r="AA4408" s="103">
        <v>0</v>
      </c>
      <c r="AB4408" s="103">
        <v>0</v>
      </c>
      <c r="AC4408" s="103">
        <v>0</v>
      </c>
      <c r="AD4408" s="103">
        <v>0</v>
      </c>
    </row>
    <row r="4409" spans="1:30" s="1" customFormat="1" ht="15" customHeight="1" x14ac:dyDescent="0.3">
      <c r="A4409" s="101" t="s">
        <v>34</v>
      </c>
      <c r="B4409" s="101" t="s">
        <v>1478</v>
      </c>
      <c r="C4409" s="101" t="s">
        <v>1478</v>
      </c>
      <c r="D4409" s="101" t="s">
        <v>36</v>
      </c>
      <c r="E4409" s="101" t="s">
        <v>148</v>
      </c>
      <c r="F4409" s="101" t="s">
        <v>149</v>
      </c>
      <c r="G4409" s="101" t="s">
        <v>38</v>
      </c>
      <c r="H4409" s="101" t="s">
        <v>1027</v>
      </c>
      <c r="I4409" s="101" t="s">
        <v>39</v>
      </c>
      <c r="J4409" s="101" t="s">
        <v>1044</v>
      </c>
      <c r="K4409" s="101" t="s">
        <v>1045</v>
      </c>
      <c r="L4409" s="101" t="s">
        <v>42</v>
      </c>
      <c r="M4409" s="101" t="s">
        <v>43</v>
      </c>
      <c r="N4409" s="101" t="s">
        <v>61</v>
      </c>
      <c r="O4409" s="103">
        <v>1</v>
      </c>
      <c r="P4409" s="22">
        <v>162</v>
      </c>
      <c r="Q4409" s="101" t="s">
        <v>519</v>
      </c>
      <c r="R4409" s="103">
        <f t="shared" si="68"/>
        <v>162</v>
      </c>
      <c r="S4409" s="103">
        <v>0</v>
      </c>
      <c r="T4409" s="103">
        <v>162</v>
      </c>
      <c r="U4409" s="103">
        <v>0</v>
      </c>
      <c r="V4409" s="103">
        <v>0</v>
      </c>
      <c r="W4409" s="103">
        <v>0</v>
      </c>
      <c r="X4409" s="103">
        <v>0</v>
      </c>
      <c r="Y4409" s="103">
        <v>0</v>
      </c>
      <c r="Z4409" s="103">
        <v>0</v>
      </c>
      <c r="AA4409" s="103">
        <v>0</v>
      </c>
      <c r="AB4409" s="103">
        <v>0</v>
      </c>
      <c r="AC4409" s="103">
        <v>0</v>
      </c>
      <c r="AD4409" s="103">
        <v>0</v>
      </c>
    </row>
    <row r="4410" spans="1:30" s="1" customFormat="1" ht="15" customHeight="1" x14ac:dyDescent="0.3">
      <c r="A4410" s="101" t="s">
        <v>34</v>
      </c>
      <c r="B4410" s="101" t="s">
        <v>1478</v>
      </c>
      <c r="C4410" s="101" t="s">
        <v>1478</v>
      </c>
      <c r="D4410" s="101" t="s">
        <v>36</v>
      </c>
      <c r="E4410" s="101" t="s">
        <v>148</v>
      </c>
      <c r="F4410" s="101" t="s">
        <v>149</v>
      </c>
      <c r="G4410" s="101" t="s">
        <v>38</v>
      </c>
      <c r="H4410" s="101" t="s">
        <v>1027</v>
      </c>
      <c r="I4410" s="101" t="s">
        <v>39</v>
      </c>
      <c r="J4410" s="101" t="s">
        <v>1506</v>
      </c>
      <c r="K4410" s="101" t="s">
        <v>1507</v>
      </c>
      <c r="L4410" s="101" t="s">
        <v>42</v>
      </c>
      <c r="M4410" s="101" t="s">
        <v>43</v>
      </c>
      <c r="N4410" s="101" t="s">
        <v>48</v>
      </c>
      <c r="O4410" s="103">
        <v>6</v>
      </c>
      <c r="P4410" s="22">
        <v>57</v>
      </c>
      <c r="Q4410" s="101" t="s">
        <v>519</v>
      </c>
      <c r="R4410" s="103">
        <f t="shared" si="68"/>
        <v>342</v>
      </c>
      <c r="S4410" s="103">
        <v>0</v>
      </c>
      <c r="T4410" s="103">
        <v>114</v>
      </c>
      <c r="U4410" s="103">
        <v>0</v>
      </c>
      <c r="V4410" s="103">
        <v>0</v>
      </c>
      <c r="W4410" s="103">
        <v>0</v>
      </c>
      <c r="X4410" s="103">
        <v>114</v>
      </c>
      <c r="Y4410" s="103">
        <v>0</v>
      </c>
      <c r="Z4410" s="103">
        <v>0</v>
      </c>
      <c r="AA4410" s="103">
        <v>0</v>
      </c>
      <c r="AB4410" s="103">
        <v>0</v>
      </c>
      <c r="AC4410" s="103">
        <v>114</v>
      </c>
      <c r="AD4410" s="103">
        <v>0</v>
      </c>
    </row>
    <row r="4411" spans="1:30" s="1" customFormat="1" ht="15" customHeight="1" x14ac:dyDescent="0.3">
      <c r="A4411" s="101" t="s">
        <v>34</v>
      </c>
      <c r="B4411" s="101" t="s">
        <v>1478</v>
      </c>
      <c r="C4411" s="101" t="s">
        <v>1478</v>
      </c>
      <c r="D4411" s="101" t="s">
        <v>36</v>
      </c>
      <c r="E4411" s="101" t="s">
        <v>148</v>
      </c>
      <c r="F4411" s="101" t="s">
        <v>149</v>
      </c>
      <c r="G4411" s="101" t="s">
        <v>38</v>
      </c>
      <c r="H4411" s="101" t="s">
        <v>1027</v>
      </c>
      <c r="I4411" s="101" t="s">
        <v>39</v>
      </c>
      <c r="J4411" s="101" t="s">
        <v>81</v>
      </c>
      <c r="K4411" s="101" t="s">
        <v>82</v>
      </c>
      <c r="L4411" s="101" t="s">
        <v>42</v>
      </c>
      <c r="M4411" s="101" t="s">
        <v>43</v>
      </c>
      <c r="N4411" s="101" t="s">
        <v>48</v>
      </c>
      <c r="O4411" s="103">
        <v>1</v>
      </c>
      <c r="P4411" s="22">
        <v>690</v>
      </c>
      <c r="Q4411" s="101" t="s">
        <v>519</v>
      </c>
      <c r="R4411" s="103">
        <f t="shared" si="68"/>
        <v>690</v>
      </c>
      <c r="S4411" s="103">
        <v>0</v>
      </c>
      <c r="T4411" s="103">
        <v>690</v>
      </c>
      <c r="U4411" s="103">
        <v>0</v>
      </c>
      <c r="V4411" s="103">
        <v>0</v>
      </c>
      <c r="W4411" s="103">
        <v>0</v>
      </c>
      <c r="X4411" s="103">
        <v>0</v>
      </c>
      <c r="Y4411" s="103">
        <v>0</v>
      </c>
      <c r="Z4411" s="103">
        <v>0</v>
      </c>
      <c r="AA4411" s="103">
        <v>0</v>
      </c>
      <c r="AB4411" s="103">
        <v>0</v>
      </c>
      <c r="AC4411" s="103">
        <v>0</v>
      </c>
      <c r="AD4411" s="103">
        <v>0</v>
      </c>
    </row>
    <row r="4412" spans="1:30" s="1" customFormat="1" ht="15" customHeight="1" x14ac:dyDescent="0.3">
      <c r="A4412" s="101" t="s">
        <v>34</v>
      </c>
      <c r="B4412" s="101" t="s">
        <v>1478</v>
      </c>
      <c r="C4412" s="101" t="s">
        <v>1478</v>
      </c>
      <c r="D4412" s="101" t="s">
        <v>36</v>
      </c>
      <c r="E4412" s="101" t="s">
        <v>148</v>
      </c>
      <c r="F4412" s="101" t="s">
        <v>149</v>
      </c>
      <c r="G4412" s="101" t="s">
        <v>38</v>
      </c>
      <c r="H4412" s="101" t="s">
        <v>1027</v>
      </c>
      <c r="I4412" s="101" t="s">
        <v>39</v>
      </c>
      <c r="J4412" s="101" t="s">
        <v>916</v>
      </c>
      <c r="K4412" s="101" t="s">
        <v>917</v>
      </c>
      <c r="L4412" s="101" t="s">
        <v>42</v>
      </c>
      <c r="M4412" s="101" t="s">
        <v>43</v>
      </c>
      <c r="N4412" s="101" t="s">
        <v>48</v>
      </c>
      <c r="O4412" s="103">
        <v>2</v>
      </c>
      <c r="P4412" s="22">
        <v>189</v>
      </c>
      <c r="Q4412" s="101" t="s">
        <v>519</v>
      </c>
      <c r="R4412" s="103">
        <f t="shared" si="68"/>
        <v>378</v>
      </c>
      <c r="S4412" s="103">
        <v>0</v>
      </c>
      <c r="T4412" s="103">
        <v>378</v>
      </c>
      <c r="U4412" s="103">
        <v>0</v>
      </c>
      <c r="V4412" s="103">
        <v>0</v>
      </c>
      <c r="W4412" s="103">
        <v>0</v>
      </c>
      <c r="X4412" s="103">
        <v>0</v>
      </c>
      <c r="Y4412" s="103">
        <v>0</v>
      </c>
      <c r="Z4412" s="103">
        <v>0</v>
      </c>
      <c r="AA4412" s="103">
        <v>0</v>
      </c>
      <c r="AB4412" s="103">
        <v>0</v>
      </c>
      <c r="AC4412" s="103">
        <v>0</v>
      </c>
      <c r="AD4412" s="103">
        <v>0</v>
      </c>
    </row>
    <row r="4413" spans="1:30" s="1" customFormat="1" ht="15" customHeight="1" x14ac:dyDescent="0.3">
      <c r="A4413" s="101" t="s">
        <v>34</v>
      </c>
      <c r="B4413" s="101" t="s">
        <v>1478</v>
      </c>
      <c r="C4413" s="101" t="s">
        <v>1478</v>
      </c>
      <c r="D4413" s="101" t="s">
        <v>36</v>
      </c>
      <c r="E4413" s="101" t="s">
        <v>148</v>
      </c>
      <c r="F4413" s="101" t="s">
        <v>149</v>
      </c>
      <c r="G4413" s="101" t="s">
        <v>38</v>
      </c>
      <c r="H4413" s="101" t="s">
        <v>1343</v>
      </c>
      <c r="I4413" s="101" t="s">
        <v>257</v>
      </c>
      <c r="J4413" s="101" t="s">
        <v>258</v>
      </c>
      <c r="K4413" s="101" t="s">
        <v>259</v>
      </c>
      <c r="L4413" s="101" t="s">
        <v>42</v>
      </c>
      <c r="M4413" s="101" t="s">
        <v>43</v>
      </c>
      <c r="N4413" s="101" t="s">
        <v>48</v>
      </c>
      <c r="O4413" s="103">
        <v>2</v>
      </c>
      <c r="P4413" s="22">
        <v>129</v>
      </c>
      <c r="Q4413" s="101" t="s">
        <v>519</v>
      </c>
      <c r="R4413" s="103">
        <f t="shared" si="68"/>
        <v>258</v>
      </c>
      <c r="S4413" s="103">
        <v>0</v>
      </c>
      <c r="T4413" s="103">
        <v>129</v>
      </c>
      <c r="U4413" s="103">
        <v>0</v>
      </c>
      <c r="V4413" s="103">
        <v>0</v>
      </c>
      <c r="W4413" s="103">
        <v>0</v>
      </c>
      <c r="X4413" s="103">
        <v>0</v>
      </c>
      <c r="Y4413" s="103">
        <v>0</v>
      </c>
      <c r="Z4413" s="103">
        <v>129</v>
      </c>
      <c r="AA4413" s="103">
        <v>0</v>
      </c>
      <c r="AB4413" s="103">
        <v>0</v>
      </c>
      <c r="AC4413" s="103">
        <v>0</v>
      </c>
      <c r="AD4413" s="103">
        <v>0</v>
      </c>
    </row>
    <row r="4414" spans="1:30" s="1" customFormat="1" ht="15" customHeight="1" x14ac:dyDescent="0.3">
      <c r="A4414" s="101" t="s">
        <v>34</v>
      </c>
      <c r="B4414" s="101" t="s">
        <v>1478</v>
      </c>
      <c r="C4414" s="101" t="s">
        <v>1478</v>
      </c>
      <c r="D4414" s="101" t="s">
        <v>36</v>
      </c>
      <c r="E4414" s="101" t="s">
        <v>148</v>
      </c>
      <c r="F4414" s="101" t="s">
        <v>149</v>
      </c>
      <c r="G4414" s="101" t="s">
        <v>38</v>
      </c>
      <c r="H4414" s="101" t="s">
        <v>1343</v>
      </c>
      <c r="I4414" s="101" t="s">
        <v>257</v>
      </c>
      <c r="J4414" s="101" t="s">
        <v>2403</v>
      </c>
      <c r="K4414" s="101" t="s">
        <v>2404</v>
      </c>
      <c r="L4414" s="101" t="s">
        <v>42</v>
      </c>
      <c r="M4414" s="101" t="s">
        <v>43</v>
      </c>
      <c r="N4414" s="101" t="s">
        <v>48</v>
      </c>
      <c r="O4414" s="103">
        <v>50</v>
      </c>
      <c r="P4414" s="22">
        <v>24.48</v>
      </c>
      <c r="Q4414" s="101" t="s">
        <v>519</v>
      </c>
      <c r="R4414" s="103">
        <f t="shared" si="68"/>
        <v>1224</v>
      </c>
      <c r="S4414" s="103">
        <v>0</v>
      </c>
      <c r="T4414" s="103">
        <v>24</v>
      </c>
      <c r="U4414" s="103">
        <v>0</v>
      </c>
      <c r="V4414" s="103">
        <v>0</v>
      </c>
      <c r="W4414" s="103">
        <v>600</v>
      </c>
      <c r="X4414" s="103">
        <v>0</v>
      </c>
      <c r="Y4414" s="103">
        <v>0</v>
      </c>
      <c r="Z4414" s="103">
        <v>0</v>
      </c>
      <c r="AA4414" s="103">
        <v>0</v>
      </c>
      <c r="AB4414" s="103">
        <v>0</v>
      </c>
      <c r="AC4414" s="103">
        <v>600</v>
      </c>
      <c r="AD4414" s="103">
        <v>0</v>
      </c>
    </row>
    <row r="4415" spans="1:30" s="1" customFormat="1" ht="15" customHeight="1" x14ac:dyDescent="0.3">
      <c r="A4415" s="101" t="s">
        <v>34</v>
      </c>
      <c r="B4415" s="101" t="s">
        <v>1478</v>
      </c>
      <c r="C4415" s="101" t="s">
        <v>1478</v>
      </c>
      <c r="D4415" s="101" t="s">
        <v>36</v>
      </c>
      <c r="E4415" s="101" t="s">
        <v>148</v>
      </c>
      <c r="F4415" s="101" t="s">
        <v>149</v>
      </c>
      <c r="G4415" s="101" t="s">
        <v>38</v>
      </c>
      <c r="H4415" s="101" t="s">
        <v>762</v>
      </c>
      <c r="I4415" s="101" t="s">
        <v>277</v>
      </c>
      <c r="J4415" s="101" t="s">
        <v>1966</v>
      </c>
      <c r="K4415" s="101" t="s">
        <v>1967</v>
      </c>
      <c r="L4415" s="101" t="s">
        <v>42</v>
      </c>
      <c r="M4415" s="101" t="s">
        <v>43</v>
      </c>
      <c r="N4415" s="101" t="s">
        <v>295</v>
      </c>
      <c r="O4415" s="103">
        <v>2</v>
      </c>
      <c r="P4415" s="22">
        <v>162</v>
      </c>
      <c r="Q4415" s="101" t="s">
        <v>519</v>
      </c>
      <c r="R4415" s="103">
        <f t="shared" si="68"/>
        <v>324</v>
      </c>
      <c r="S4415" s="103">
        <v>0</v>
      </c>
      <c r="T4415" s="103">
        <v>162</v>
      </c>
      <c r="U4415" s="103">
        <v>0</v>
      </c>
      <c r="V4415" s="103">
        <v>0</v>
      </c>
      <c r="W4415" s="103">
        <v>0</v>
      </c>
      <c r="X4415" s="103">
        <v>0</v>
      </c>
      <c r="Y4415" s="103">
        <v>0</v>
      </c>
      <c r="Z4415" s="103">
        <v>0</v>
      </c>
      <c r="AA4415" s="103">
        <v>162</v>
      </c>
      <c r="AB4415" s="103">
        <v>0</v>
      </c>
      <c r="AC4415" s="103">
        <v>0</v>
      </c>
      <c r="AD4415" s="103">
        <v>0</v>
      </c>
    </row>
    <row r="4416" spans="1:30" s="1" customFormat="1" ht="15" customHeight="1" x14ac:dyDescent="0.3">
      <c r="A4416" s="101" t="s">
        <v>34</v>
      </c>
      <c r="B4416" s="101" t="s">
        <v>1478</v>
      </c>
      <c r="C4416" s="101" t="s">
        <v>1478</v>
      </c>
      <c r="D4416" s="101" t="s">
        <v>36</v>
      </c>
      <c r="E4416" s="101" t="s">
        <v>148</v>
      </c>
      <c r="F4416" s="101" t="s">
        <v>149</v>
      </c>
      <c r="G4416" s="101" t="s">
        <v>38</v>
      </c>
      <c r="H4416" s="101" t="s">
        <v>1499</v>
      </c>
      <c r="I4416" s="101" t="s">
        <v>445</v>
      </c>
      <c r="J4416" s="101" t="s">
        <v>452</v>
      </c>
      <c r="K4416" s="101" t="s">
        <v>453</v>
      </c>
      <c r="L4416" s="101" t="s">
        <v>42</v>
      </c>
      <c r="M4416" s="101" t="s">
        <v>43</v>
      </c>
      <c r="N4416" s="101" t="s">
        <v>48</v>
      </c>
      <c r="O4416" s="103">
        <v>2</v>
      </c>
      <c r="P4416" s="22">
        <v>1736</v>
      </c>
      <c r="Q4416" s="101" t="s">
        <v>519</v>
      </c>
      <c r="R4416" s="103">
        <f t="shared" si="68"/>
        <v>3472</v>
      </c>
      <c r="S4416" s="103">
        <v>0</v>
      </c>
      <c r="T4416" s="103">
        <v>3472</v>
      </c>
      <c r="U4416" s="103">
        <v>0</v>
      </c>
      <c r="V4416" s="103">
        <v>0</v>
      </c>
      <c r="W4416" s="103">
        <v>0</v>
      </c>
      <c r="X4416" s="103">
        <v>0</v>
      </c>
      <c r="Y4416" s="103">
        <v>0</v>
      </c>
      <c r="Z4416" s="103">
        <v>0</v>
      </c>
      <c r="AA4416" s="103">
        <v>0</v>
      </c>
      <c r="AB4416" s="103">
        <v>0</v>
      </c>
      <c r="AC4416" s="103">
        <v>0</v>
      </c>
      <c r="AD4416" s="103">
        <v>0</v>
      </c>
    </row>
    <row r="4417" spans="1:1405" s="1" customFormat="1" ht="15" customHeight="1" x14ac:dyDescent="0.3">
      <c r="A4417" s="101" t="s">
        <v>34</v>
      </c>
      <c r="B4417" s="101" t="s">
        <v>1478</v>
      </c>
      <c r="C4417" s="101" t="s">
        <v>1478</v>
      </c>
      <c r="D4417" s="101" t="s">
        <v>36</v>
      </c>
      <c r="E4417" s="101" t="s">
        <v>194</v>
      </c>
      <c r="F4417" s="101" t="s">
        <v>195</v>
      </c>
      <c r="G4417" s="101" t="s">
        <v>38</v>
      </c>
      <c r="H4417" s="101" t="s">
        <v>1027</v>
      </c>
      <c r="I4417" s="101" t="s">
        <v>39</v>
      </c>
      <c r="J4417" s="101" t="s">
        <v>249</v>
      </c>
      <c r="K4417" s="101" t="s">
        <v>250</v>
      </c>
      <c r="L4417" s="101" t="s">
        <v>42</v>
      </c>
      <c r="M4417" s="101" t="s">
        <v>43</v>
      </c>
      <c r="N4417" s="101" t="s">
        <v>48</v>
      </c>
      <c r="O4417" s="103">
        <v>200</v>
      </c>
      <c r="P4417" s="22">
        <v>3.56</v>
      </c>
      <c r="Q4417" s="101" t="s">
        <v>519</v>
      </c>
      <c r="R4417" s="103">
        <f t="shared" si="68"/>
        <v>712</v>
      </c>
      <c r="S4417" s="103">
        <v>0</v>
      </c>
      <c r="T4417" s="103">
        <v>178</v>
      </c>
      <c r="U4417" s="103">
        <v>0</v>
      </c>
      <c r="V4417" s="103">
        <v>0</v>
      </c>
      <c r="W4417" s="103">
        <v>178</v>
      </c>
      <c r="X4417" s="103">
        <v>0</v>
      </c>
      <c r="Y4417" s="103">
        <v>0</v>
      </c>
      <c r="Z4417" s="103">
        <v>178</v>
      </c>
      <c r="AA4417" s="103">
        <v>0</v>
      </c>
      <c r="AB4417" s="103">
        <v>0</v>
      </c>
      <c r="AC4417" s="103">
        <v>178</v>
      </c>
      <c r="AD4417" s="103">
        <v>0</v>
      </c>
    </row>
    <row r="4418" spans="1:1405" s="1" customFormat="1" ht="15" customHeight="1" x14ac:dyDescent="0.3">
      <c r="A4418" s="101" t="s">
        <v>34</v>
      </c>
      <c r="B4418" s="101" t="s">
        <v>1478</v>
      </c>
      <c r="C4418" s="101" t="s">
        <v>1478</v>
      </c>
      <c r="D4418" s="101" t="s">
        <v>36</v>
      </c>
      <c r="E4418" s="101" t="s">
        <v>194</v>
      </c>
      <c r="F4418" s="101" t="s">
        <v>195</v>
      </c>
      <c r="G4418" s="101" t="s">
        <v>38</v>
      </c>
      <c r="H4418" s="101" t="s">
        <v>1027</v>
      </c>
      <c r="I4418" s="101" t="s">
        <v>39</v>
      </c>
      <c r="J4418" s="101" t="s">
        <v>630</v>
      </c>
      <c r="K4418" s="101" t="s">
        <v>631</v>
      </c>
      <c r="L4418" s="101" t="s">
        <v>42</v>
      </c>
      <c r="M4418" s="101" t="s">
        <v>43</v>
      </c>
      <c r="N4418" s="101" t="s">
        <v>63</v>
      </c>
      <c r="O4418" s="103">
        <v>4</v>
      </c>
      <c r="P4418" s="22">
        <v>68</v>
      </c>
      <c r="Q4418" s="101" t="s">
        <v>519</v>
      </c>
      <c r="R4418" s="103">
        <f t="shared" si="68"/>
        <v>272</v>
      </c>
      <c r="S4418" s="103">
        <v>0</v>
      </c>
      <c r="T4418" s="103">
        <v>68</v>
      </c>
      <c r="U4418" s="103">
        <v>0</v>
      </c>
      <c r="V4418" s="103">
        <v>0</v>
      </c>
      <c r="W4418" s="103">
        <v>68</v>
      </c>
      <c r="X4418" s="103">
        <v>0</v>
      </c>
      <c r="Y4418" s="103">
        <v>0</v>
      </c>
      <c r="Z4418" s="103">
        <v>68</v>
      </c>
      <c r="AA4418" s="103">
        <v>0</v>
      </c>
      <c r="AB4418" s="103">
        <v>0</v>
      </c>
      <c r="AC4418" s="103">
        <v>68</v>
      </c>
      <c r="AD4418" s="103">
        <v>0</v>
      </c>
    </row>
    <row r="4419" spans="1:1405" s="1" customFormat="1" ht="15" customHeight="1" x14ac:dyDescent="0.3">
      <c r="A4419" s="101" t="s">
        <v>34</v>
      </c>
      <c r="B4419" s="101" t="s">
        <v>1478</v>
      </c>
      <c r="C4419" s="101" t="s">
        <v>1478</v>
      </c>
      <c r="D4419" s="101" t="s">
        <v>36</v>
      </c>
      <c r="E4419" s="101" t="s">
        <v>194</v>
      </c>
      <c r="F4419" s="101" t="s">
        <v>195</v>
      </c>
      <c r="G4419" s="101" t="s">
        <v>38</v>
      </c>
      <c r="H4419" s="101" t="s">
        <v>1027</v>
      </c>
      <c r="I4419" s="101" t="s">
        <v>39</v>
      </c>
      <c r="J4419" s="101" t="s">
        <v>116</v>
      </c>
      <c r="K4419" s="101" t="s">
        <v>117</v>
      </c>
      <c r="L4419" s="101" t="s">
        <v>42</v>
      </c>
      <c r="M4419" s="101" t="s">
        <v>43</v>
      </c>
      <c r="N4419" s="101" t="s">
        <v>48</v>
      </c>
      <c r="O4419" s="103">
        <v>12</v>
      </c>
      <c r="P4419" s="22">
        <v>20.666666666666668</v>
      </c>
      <c r="Q4419" s="101" t="s">
        <v>519</v>
      </c>
      <c r="R4419" s="103">
        <f t="shared" si="68"/>
        <v>248</v>
      </c>
      <c r="S4419" s="103">
        <v>0</v>
      </c>
      <c r="T4419" s="103">
        <v>62</v>
      </c>
      <c r="U4419" s="103">
        <v>0</v>
      </c>
      <c r="V4419" s="103">
        <v>0</v>
      </c>
      <c r="W4419" s="103">
        <v>62</v>
      </c>
      <c r="X4419" s="103">
        <v>0</v>
      </c>
      <c r="Y4419" s="103">
        <v>0</v>
      </c>
      <c r="Z4419" s="103">
        <v>62</v>
      </c>
      <c r="AA4419" s="103">
        <v>0</v>
      </c>
      <c r="AB4419" s="103">
        <v>0</v>
      </c>
      <c r="AC4419" s="103">
        <v>62</v>
      </c>
      <c r="AD4419" s="103">
        <v>0</v>
      </c>
    </row>
    <row r="4420" spans="1:1405" s="1" customFormat="1" ht="15" customHeight="1" x14ac:dyDescent="0.3">
      <c r="A4420" s="101" t="s">
        <v>34</v>
      </c>
      <c r="B4420" s="101" t="s">
        <v>1478</v>
      </c>
      <c r="C4420" s="101" t="s">
        <v>1478</v>
      </c>
      <c r="D4420" s="101" t="s">
        <v>36</v>
      </c>
      <c r="E4420" s="101" t="s">
        <v>194</v>
      </c>
      <c r="F4420" s="101" t="s">
        <v>195</v>
      </c>
      <c r="G4420" s="101" t="s">
        <v>38</v>
      </c>
      <c r="H4420" s="101" t="s">
        <v>1027</v>
      </c>
      <c r="I4420" s="101" t="s">
        <v>39</v>
      </c>
      <c r="J4420" s="101" t="s">
        <v>67</v>
      </c>
      <c r="K4420" s="101" t="s">
        <v>68</v>
      </c>
      <c r="L4420" s="101" t="s">
        <v>42</v>
      </c>
      <c r="M4420" s="101" t="s">
        <v>43</v>
      </c>
      <c r="N4420" s="101" t="s">
        <v>48</v>
      </c>
      <c r="O4420" s="103">
        <v>12</v>
      </c>
      <c r="P4420" s="22">
        <v>41.666666666666664</v>
      </c>
      <c r="Q4420" s="101" t="s">
        <v>519</v>
      </c>
      <c r="R4420" s="103">
        <f t="shared" si="68"/>
        <v>500</v>
      </c>
      <c r="S4420" s="103">
        <v>0</v>
      </c>
      <c r="T4420" s="103">
        <v>125</v>
      </c>
      <c r="U4420" s="103">
        <v>0</v>
      </c>
      <c r="V4420" s="103">
        <v>0</v>
      </c>
      <c r="W4420" s="103">
        <v>125</v>
      </c>
      <c r="X4420" s="103">
        <v>0</v>
      </c>
      <c r="Y4420" s="103">
        <v>0</v>
      </c>
      <c r="Z4420" s="103">
        <v>125</v>
      </c>
      <c r="AA4420" s="103">
        <v>0</v>
      </c>
      <c r="AB4420" s="103">
        <v>0</v>
      </c>
      <c r="AC4420" s="103">
        <v>125</v>
      </c>
      <c r="AD4420" s="103">
        <v>0</v>
      </c>
    </row>
    <row r="4421" spans="1:1405" s="1" customFormat="1" ht="15" customHeight="1" x14ac:dyDescent="0.3">
      <c r="A4421" s="101" t="s">
        <v>34</v>
      </c>
      <c r="B4421" s="101" t="s">
        <v>1478</v>
      </c>
      <c r="C4421" s="101" t="s">
        <v>1478</v>
      </c>
      <c r="D4421" s="101" t="s">
        <v>36</v>
      </c>
      <c r="E4421" s="101" t="s">
        <v>194</v>
      </c>
      <c r="F4421" s="101" t="s">
        <v>195</v>
      </c>
      <c r="G4421" s="101" t="s">
        <v>38</v>
      </c>
      <c r="H4421" s="101" t="s">
        <v>1027</v>
      </c>
      <c r="I4421" s="101" t="s">
        <v>39</v>
      </c>
      <c r="J4421" s="101" t="s">
        <v>749</v>
      </c>
      <c r="K4421" s="101" t="s">
        <v>957</v>
      </c>
      <c r="L4421" s="101" t="s">
        <v>42</v>
      </c>
      <c r="M4421" s="101" t="s">
        <v>43</v>
      </c>
      <c r="N4421" s="101" t="s">
        <v>48</v>
      </c>
      <c r="O4421" s="103">
        <v>12</v>
      </c>
      <c r="P4421" s="22">
        <v>63.666666666666664</v>
      </c>
      <c r="Q4421" s="101" t="s">
        <v>519</v>
      </c>
      <c r="R4421" s="103">
        <f t="shared" si="68"/>
        <v>764</v>
      </c>
      <c r="S4421" s="103">
        <v>0</v>
      </c>
      <c r="T4421" s="103">
        <v>191</v>
      </c>
      <c r="U4421" s="103">
        <v>0</v>
      </c>
      <c r="V4421" s="103">
        <v>0</v>
      </c>
      <c r="W4421" s="103">
        <v>191</v>
      </c>
      <c r="X4421" s="103">
        <v>0</v>
      </c>
      <c r="Y4421" s="103">
        <v>0</v>
      </c>
      <c r="Z4421" s="103">
        <v>191</v>
      </c>
      <c r="AA4421" s="103">
        <v>0</v>
      </c>
      <c r="AB4421" s="103">
        <v>0</v>
      </c>
      <c r="AC4421" s="103">
        <v>191</v>
      </c>
      <c r="AD4421" s="103">
        <v>0</v>
      </c>
    </row>
    <row r="4422" spans="1:1405" s="1" customFormat="1" ht="15" customHeight="1" x14ac:dyDescent="0.3">
      <c r="A4422" s="101" t="s">
        <v>34</v>
      </c>
      <c r="B4422" s="101" t="s">
        <v>1478</v>
      </c>
      <c r="C4422" s="101" t="s">
        <v>1478</v>
      </c>
      <c r="D4422" s="101" t="s">
        <v>36</v>
      </c>
      <c r="E4422" s="101" t="s">
        <v>194</v>
      </c>
      <c r="F4422" s="101" t="s">
        <v>195</v>
      </c>
      <c r="G4422" s="101" t="s">
        <v>38</v>
      </c>
      <c r="H4422" s="101" t="s">
        <v>1027</v>
      </c>
      <c r="I4422" s="101" t="s">
        <v>39</v>
      </c>
      <c r="J4422" s="101" t="s">
        <v>114</v>
      </c>
      <c r="K4422" s="101" t="s">
        <v>115</v>
      </c>
      <c r="L4422" s="101" t="s">
        <v>42</v>
      </c>
      <c r="M4422" s="101" t="s">
        <v>43</v>
      </c>
      <c r="N4422" s="101" t="s">
        <v>48</v>
      </c>
      <c r="O4422" s="103">
        <v>12</v>
      </c>
      <c r="P4422" s="22">
        <v>60</v>
      </c>
      <c r="Q4422" s="101" t="s">
        <v>519</v>
      </c>
      <c r="R4422" s="103">
        <f t="shared" si="68"/>
        <v>720</v>
      </c>
      <c r="S4422" s="103">
        <v>0</v>
      </c>
      <c r="T4422" s="103">
        <v>180</v>
      </c>
      <c r="U4422" s="103">
        <v>0</v>
      </c>
      <c r="V4422" s="103">
        <v>0</v>
      </c>
      <c r="W4422" s="103">
        <v>180</v>
      </c>
      <c r="X4422" s="103">
        <v>0</v>
      </c>
      <c r="Y4422" s="103">
        <v>0</v>
      </c>
      <c r="Z4422" s="103">
        <v>180</v>
      </c>
      <c r="AA4422" s="103">
        <v>0</v>
      </c>
      <c r="AB4422" s="103">
        <v>0</v>
      </c>
      <c r="AC4422" s="103">
        <v>180</v>
      </c>
      <c r="AD4422" s="103">
        <v>0</v>
      </c>
    </row>
    <row r="4423" spans="1:1405" s="1" customFormat="1" ht="15" customHeight="1" x14ac:dyDescent="0.3">
      <c r="A4423" s="101" t="s">
        <v>34</v>
      </c>
      <c r="B4423" s="101" t="s">
        <v>1478</v>
      </c>
      <c r="C4423" s="101" t="s">
        <v>1478</v>
      </c>
      <c r="D4423" s="101" t="s">
        <v>36</v>
      </c>
      <c r="E4423" s="101" t="s">
        <v>194</v>
      </c>
      <c r="F4423" s="101" t="s">
        <v>195</v>
      </c>
      <c r="G4423" s="101" t="s">
        <v>38</v>
      </c>
      <c r="H4423" s="101" t="s">
        <v>1027</v>
      </c>
      <c r="I4423" s="101" t="s">
        <v>39</v>
      </c>
      <c r="J4423" s="101" t="s">
        <v>175</v>
      </c>
      <c r="K4423" s="101" t="s">
        <v>176</v>
      </c>
      <c r="L4423" s="101" t="s">
        <v>42</v>
      </c>
      <c r="M4423" s="101" t="s">
        <v>43</v>
      </c>
      <c r="N4423" s="101" t="s">
        <v>48</v>
      </c>
      <c r="O4423" s="103">
        <v>8</v>
      </c>
      <c r="P4423" s="22">
        <v>35.5</v>
      </c>
      <c r="Q4423" s="101" t="s">
        <v>519</v>
      </c>
      <c r="R4423" s="103">
        <f t="shared" si="68"/>
        <v>284</v>
      </c>
      <c r="S4423" s="103">
        <v>0</v>
      </c>
      <c r="T4423" s="103">
        <v>71</v>
      </c>
      <c r="U4423" s="103">
        <v>0</v>
      </c>
      <c r="V4423" s="103">
        <v>0</v>
      </c>
      <c r="W4423" s="103">
        <v>71</v>
      </c>
      <c r="X4423" s="103">
        <v>0</v>
      </c>
      <c r="Y4423" s="103">
        <v>0</v>
      </c>
      <c r="Z4423" s="103">
        <v>71</v>
      </c>
      <c r="AA4423" s="103">
        <v>0</v>
      </c>
      <c r="AB4423" s="103">
        <v>0</v>
      </c>
      <c r="AC4423" s="103">
        <v>71</v>
      </c>
      <c r="AD4423" s="103">
        <v>0</v>
      </c>
    </row>
    <row r="4424" spans="1:1405" s="1" customFormat="1" ht="15" customHeight="1" x14ac:dyDescent="0.3">
      <c r="A4424" s="101" t="s">
        <v>34</v>
      </c>
      <c r="B4424" s="101" t="s">
        <v>1478</v>
      </c>
      <c r="C4424" s="101" t="s">
        <v>1478</v>
      </c>
      <c r="D4424" s="101" t="s">
        <v>36</v>
      </c>
      <c r="E4424" s="101" t="s">
        <v>194</v>
      </c>
      <c r="F4424" s="101" t="s">
        <v>195</v>
      </c>
      <c r="G4424" s="101" t="s">
        <v>38</v>
      </c>
      <c r="H4424" s="101" t="s">
        <v>1027</v>
      </c>
      <c r="I4424" s="101" t="s">
        <v>39</v>
      </c>
      <c r="J4424" s="101" t="s">
        <v>121</v>
      </c>
      <c r="K4424" s="101" t="s">
        <v>786</v>
      </c>
      <c r="L4424" s="101" t="s">
        <v>42</v>
      </c>
      <c r="M4424" s="101" t="s">
        <v>43</v>
      </c>
      <c r="N4424" s="101" t="s">
        <v>48</v>
      </c>
      <c r="O4424" s="103">
        <v>8</v>
      </c>
      <c r="P4424" s="22">
        <v>24</v>
      </c>
      <c r="Q4424" s="101" t="s">
        <v>519</v>
      </c>
      <c r="R4424" s="103">
        <f t="shared" si="68"/>
        <v>192</v>
      </c>
      <c r="S4424" s="103">
        <v>0</v>
      </c>
      <c r="T4424" s="103">
        <v>48</v>
      </c>
      <c r="U4424" s="103">
        <v>0</v>
      </c>
      <c r="V4424" s="103">
        <v>0</v>
      </c>
      <c r="W4424" s="103">
        <v>48</v>
      </c>
      <c r="X4424" s="103">
        <v>0</v>
      </c>
      <c r="Y4424" s="103">
        <v>0</v>
      </c>
      <c r="Z4424" s="103">
        <v>48</v>
      </c>
      <c r="AA4424" s="103">
        <v>0</v>
      </c>
      <c r="AB4424" s="103">
        <v>0</v>
      </c>
      <c r="AC4424" s="103">
        <v>48</v>
      </c>
      <c r="AD4424" s="103">
        <v>0</v>
      </c>
    </row>
    <row r="4425" spans="1:1405" s="1" customFormat="1" ht="15" customHeight="1" x14ac:dyDescent="0.3">
      <c r="A4425" s="101" t="s">
        <v>34</v>
      </c>
      <c r="B4425" s="101" t="s">
        <v>1478</v>
      </c>
      <c r="C4425" s="101" t="s">
        <v>1478</v>
      </c>
      <c r="D4425" s="101" t="s">
        <v>36</v>
      </c>
      <c r="E4425" s="101" t="s">
        <v>194</v>
      </c>
      <c r="F4425" s="101" t="s">
        <v>195</v>
      </c>
      <c r="G4425" s="101" t="s">
        <v>38</v>
      </c>
      <c r="H4425" s="101" t="s">
        <v>1027</v>
      </c>
      <c r="I4425" s="101" t="s">
        <v>39</v>
      </c>
      <c r="J4425" s="101" t="s">
        <v>796</v>
      </c>
      <c r="K4425" s="101" t="s">
        <v>739</v>
      </c>
      <c r="L4425" s="101" t="s">
        <v>42</v>
      </c>
      <c r="M4425" s="101" t="s">
        <v>43</v>
      </c>
      <c r="N4425" s="101" t="s">
        <v>63</v>
      </c>
      <c r="O4425" s="103">
        <v>8</v>
      </c>
      <c r="P4425" s="22">
        <v>33.5</v>
      </c>
      <c r="Q4425" s="101" t="s">
        <v>519</v>
      </c>
      <c r="R4425" s="103">
        <f t="shared" si="68"/>
        <v>268</v>
      </c>
      <c r="S4425" s="103">
        <v>0</v>
      </c>
      <c r="T4425" s="103">
        <v>67</v>
      </c>
      <c r="U4425" s="103">
        <v>0</v>
      </c>
      <c r="V4425" s="103">
        <v>0</v>
      </c>
      <c r="W4425" s="103">
        <v>67</v>
      </c>
      <c r="X4425" s="103">
        <v>0</v>
      </c>
      <c r="Y4425" s="103">
        <v>0</v>
      </c>
      <c r="Z4425" s="103">
        <v>67</v>
      </c>
      <c r="AA4425" s="103">
        <v>0</v>
      </c>
      <c r="AB4425" s="103">
        <v>0</v>
      </c>
      <c r="AC4425" s="103">
        <v>67</v>
      </c>
      <c r="AD4425" s="103">
        <v>0</v>
      </c>
    </row>
    <row r="4426" spans="1:1405" s="1" customFormat="1" ht="15" customHeight="1" x14ac:dyDescent="0.3">
      <c r="A4426" s="101" t="s">
        <v>34</v>
      </c>
      <c r="B4426" s="101" t="s">
        <v>1478</v>
      </c>
      <c r="C4426" s="101" t="s">
        <v>1478</v>
      </c>
      <c r="D4426" s="101" t="s">
        <v>36</v>
      </c>
      <c r="E4426" s="101" t="s">
        <v>194</v>
      </c>
      <c r="F4426" s="101" t="s">
        <v>195</v>
      </c>
      <c r="G4426" s="101" t="s">
        <v>38</v>
      </c>
      <c r="H4426" s="101" t="s">
        <v>1027</v>
      </c>
      <c r="I4426" s="101" t="s">
        <v>39</v>
      </c>
      <c r="J4426" s="101" t="s">
        <v>255</v>
      </c>
      <c r="K4426" s="101" t="s">
        <v>256</v>
      </c>
      <c r="L4426" s="101" t="s">
        <v>42</v>
      </c>
      <c r="M4426" s="101" t="s">
        <v>43</v>
      </c>
      <c r="N4426" s="101" t="s">
        <v>48</v>
      </c>
      <c r="O4426" s="103">
        <v>44</v>
      </c>
      <c r="P4426" s="22">
        <v>3.0909090909090908</v>
      </c>
      <c r="Q4426" s="101" t="s">
        <v>519</v>
      </c>
      <c r="R4426" s="103">
        <f t="shared" si="68"/>
        <v>136</v>
      </c>
      <c r="S4426" s="103">
        <v>0</v>
      </c>
      <c r="T4426" s="103">
        <v>34</v>
      </c>
      <c r="U4426" s="103">
        <v>0</v>
      </c>
      <c r="V4426" s="103">
        <v>0</v>
      </c>
      <c r="W4426" s="103">
        <v>34</v>
      </c>
      <c r="X4426" s="103">
        <v>0</v>
      </c>
      <c r="Y4426" s="103">
        <v>0</v>
      </c>
      <c r="Z4426" s="103">
        <v>34</v>
      </c>
      <c r="AA4426" s="103">
        <v>0</v>
      </c>
      <c r="AB4426" s="103">
        <v>0</v>
      </c>
      <c r="AC4426" s="103">
        <v>34</v>
      </c>
      <c r="AD4426" s="103">
        <v>0</v>
      </c>
    </row>
    <row r="4427" spans="1:1405" s="20" customFormat="1" ht="15" customHeight="1" x14ac:dyDescent="0.3">
      <c r="A4427" s="101" t="s">
        <v>34</v>
      </c>
      <c r="B4427" s="101" t="s">
        <v>1478</v>
      </c>
      <c r="C4427" s="101" t="s">
        <v>1478</v>
      </c>
      <c r="D4427" s="101" t="s">
        <v>36</v>
      </c>
      <c r="E4427" s="101" t="s">
        <v>194</v>
      </c>
      <c r="F4427" s="101" t="s">
        <v>195</v>
      </c>
      <c r="G4427" s="101" t="s">
        <v>38</v>
      </c>
      <c r="H4427" s="101" t="s">
        <v>1027</v>
      </c>
      <c r="I4427" s="101" t="s">
        <v>39</v>
      </c>
      <c r="J4427" s="101" t="s">
        <v>2003</v>
      </c>
      <c r="K4427" s="101" t="s">
        <v>2004</v>
      </c>
      <c r="L4427" s="101" t="s">
        <v>42</v>
      </c>
      <c r="M4427" s="101" t="s">
        <v>43</v>
      </c>
      <c r="N4427" s="101" t="s">
        <v>48</v>
      </c>
      <c r="O4427" s="103">
        <v>12</v>
      </c>
      <c r="P4427" s="22">
        <v>7.666666666666667</v>
      </c>
      <c r="Q4427" s="101" t="s">
        <v>519</v>
      </c>
      <c r="R4427" s="103">
        <f t="shared" si="68"/>
        <v>92</v>
      </c>
      <c r="S4427" s="103">
        <v>0</v>
      </c>
      <c r="T4427" s="103">
        <v>23</v>
      </c>
      <c r="U4427" s="103">
        <v>0</v>
      </c>
      <c r="V4427" s="103">
        <v>0</v>
      </c>
      <c r="W4427" s="103">
        <v>23</v>
      </c>
      <c r="X4427" s="103">
        <v>0</v>
      </c>
      <c r="Y4427" s="103">
        <v>0</v>
      </c>
      <c r="Z4427" s="103">
        <v>23</v>
      </c>
      <c r="AA4427" s="103">
        <v>0</v>
      </c>
      <c r="AB4427" s="103">
        <v>0</v>
      </c>
      <c r="AC4427" s="103">
        <v>23</v>
      </c>
      <c r="AD4427" s="103">
        <v>0</v>
      </c>
      <c r="AE4427" s="19"/>
      <c r="AF4427" s="19"/>
      <c r="AG4427" s="19"/>
      <c r="AH4427" s="19"/>
      <c r="AI4427" s="19"/>
      <c r="AJ4427" s="19"/>
      <c r="AK4427" s="19"/>
      <c r="AL4427" s="19"/>
      <c r="AM4427" s="19"/>
      <c r="AN4427" s="19"/>
      <c r="AO4427" s="19"/>
      <c r="AP4427" s="19"/>
      <c r="AQ4427" s="19"/>
      <c r="AR4427" s="19"/>
      <c r="AS4427" s="19"/>
      <c r="AT4427" s="19"/>
      <c r="AU4427" s="19"/>
      <c r="AV4427" s="19"/>
      <c r="AW4427" s="19"/>
      <c r="AX4427" s="19"/>
      <c r="AY4427" s="19"/>
      <c r="AZ4427" s="19"/>
      <c r="BA4427" s="19"/>
      <c r="BB4427" s="19"/>
      <c r="BC4427" s="19"/>
      <c r="BD4427" s="19"/>
      <c r="BE4427" s="19"/>
      <c r="BF4427" s="19"/>
      <c r="BG4427" s="19"/>
      <c r="BH4427" s="19"/>
      <c r="BI4427" s="19"/>
      <c r="BJ4427" s="19"/>
      <c r="BK4427" s="19"/>
      <c r="BL4427" s="19"/>
      <c r="BM4427" s="19"/>
      <c r="BN4427" s="19"/>
      <c r="BO4427" s="19"/>
      <c r="BP4427" s="19"/>
      <c r="BQ4427" s="19"/>
      <c r="BR4427" s="19"/>
      <c r="BS4427" s="19"/>
      <c r="BT4427" s="19"/>
      <c r="BU4427" s="19"/>
      <c r="BV4427" s="19"/>
      <c r="BW4427" s="19"/>
      <c r="BX4427" s="19"/>
      <c r="BY4427" s="19"/>
      <c r="BZ4427" s="19"/>
      <c r="CA4427" s="19"/>
      <c r="CB4427" s="19"/>
      <c r="CC4427" s="19"/>
      <c r="CD4427" s="19"/>
      <c r="CE4427" s="19"/>
      <c r="CF4427" s="19"/>
      <c r="CG4427" s="19"/>
      <c r="CH4427" s="19"/>
      <c r="CI4427" s="19"/>
      <c r="CJ4427" s="19"/>
      <c r="CK4427" s="19"/>
      <c r="CL4427" s="19"/>
      <c r="CM4427" s="19"/>
      <c r="CN4427" s="19"/>
      <c r="CO4427" s="19"/>
      <c r="CP4427" s="19"/>
      <c r="CQ4427" s="19"/>
      <c r="CR4427" s="19"/>
      <c r="CS4427" s="19"/>
      <c r="CT4427" s="19"/>
      <c r="CU4427" s="19"/>
      <c r="CV4427" s="19"/>
      <c r="CW4427" s="19"/>
      <c r="CX4427" s="19"/>
      <c r="CY4427" s="19"/>
      <c r="CZ4427" s="19"/>
      <c r="DA4427" s="19"/>
      <c r="DB4427" s="19"/>
      <c r="DC4427" s="19"/>
      <c r="DD4427" s="19"/>
      <c r="DE4427" s="19"/>
      <c r="DF4427" s="19"/>
      <c r="DG4427" s="19"/>
      <c r="DH4427" s="19"/>
      <c r="DI4427" s="19"/>
      <c r="DJ4427" s="19"/>
      <c r="DK4427" s="19"/>
      <c r="DL4427" s="19"/>
      <c r="DM4427" s="19"/>
      <c r="DN4427" s="19"/>
      <c r="DO4427" s="19"/>
      <c r="DP4427" s="19"/>
      <c r="DQ4427" s="19"/>
      <c r="DR4427" s="19"/>
      <c r="DS4427" s="19"/>
      <c r="DT4427" s="19"/>
      <c r="DU4427" s="19"/>
      <c r="DV4427" s="19"/>
      <c r="DW4427" s="19"/>
      <c r="DX4427" s="19"/>
      <c r="DY4427" s="19"/>
      <c r="DZ4427" s="19"/>
      <c r="EA4427" s="19"/>
      <c r="EB4427" s="19"/>
      <c r="EC4427" s="19"/>
      <c r="ED4427" s="19"/>
      <c r="EE4427" s="19"/>
      <c r="EF4427" s="19"/>
      <c r="EG4427" s="19"/>
      <c r="EH4427" s="19"/>
      <c r="EI4427" s="19"/>
      <c r="EJ4427" s="19"/>
      <c r="EK4427" s="19"/>
      <c r="EL4427" s="19"/>
      <c r="EM4427" s="19"/>
      <c r="EN4427" s="19"/>
      <c r="EO4427" s="19"/>
      <c r="EP4427" s="19"/>
      <c r="EQ4427" s="19"/>
      <c r="ER4427" s="19"/>
      <c r="ES4427" s="19"/>
      <c r="ET4427" s="19"/>
      <c r="EU4427" s="19"/>
      <c r="EV4427" s="19"/>
      <c r="EW4427" s="19"/>
      <c r="EX4427" s="19"/>
      <c r="EY4427" s="19"/>
      <c r="EZ4427" s="19"/>
      <c r="FA4427" s="19"/>
      <c r="FB4427" s="19"/>
      <c r="FC4427" s="19"/>
      <c r="FD4427" s="19"/>
      <c r="FE4427" s="19"/>
      <c r="FF4427" s="19"/>
      <c r="FG4427" s="19"/>
      <c r="FH4427" s="19"/>
      <c r="FI4427" s="19"/>
      <c r="FJ4427" s="19"/>
      <c r="FK4427" s="19"/>
      <c r="FL4427" s="19"/>
      <c r="FM4427" s="19"/>
      <c r="FN4427" s="19"/>
      <c r="FO4427" s="19"/>
      <c r="FP4427" s="19"/>
      <c r="FQ4427" s="19"/>
      <c r="FR4427" s="19"/>
      <c r="FS4427" s="19"/>
      <c r="FT4427" s="19"/>
      <c r="FU4427" s="19"/>
      <c r="FV4427" s="19"/>
      <c r="FW4427" s="19"/>
      <c r="FX4427" s="19"/>
      <c r="FY4427" s="19"/>
      <c r="FZ4427" s="19"/>
      <c r="GA4427" s="19"/>
      <c r="GB4427" s="19"/>
      <c r="GC4427" s="19"/>
      <c r="GD4427" s="19"/>
      <c r="GE4427" s="19"/>
      <c r="GF4427" s="19"/>
      <c r="GG4427" s="19"/>
      <c r="GH4427" s="19"/>
      <c r="GI4427" s="19"/>
      <c r="GJ4427" s="19"/>
      <c r="GK4427" s="19"/>
      <c r="GL4427" s="19"/>
      <c r="GM4427" s="19"/>
      <c r="GN4427" s="19"/>
      <c r="GO4427" s="19"/>
      <c r="GP4427" s="19"/>
      <c r="GQ4427" s="19"/>
      <c r="GR4427" s="19"/>
      <c r="GS4427" s="19"/>
      <c r="GT4427" s="19"/>
      <c r="GU4427" s="19"/>
      <c r="GV4427" s="19"/>
      <c r="GW4427" s="19"/>
      <c r="GX4427" s="19"/>
      <c r="GY4427" s="19"/>
      <c r="GZ4427" s="19"/>
      <c r="HA4427" s="19"/>
      <c r="HB4427" s="19"/>
      <c r="HC4427" s="19"/>
      <c r="HD4427" s="19"/>
      <c r="HE4427" s="19"/>
      <c r="HF4427" s="19"/>
      <c r="HG4427" s="19"/>
      <c r="HH4427" s="19"/>
      <c r="HI4427" s="19"/>
      <c r="HJ4427" s="19"/>
      <c r="HK4427" s="19"/>
      <c r="HL4427" s="19"/>
      <c r="HM4427" s="19"/>
      <c r="HN4427" s="19"/>
      <c r="HO4427" s="19"/>
      <c r="HP4427" s="19"/>
      <c r="HQ4427" s="19"/>
      <c r="HR4427" s="19"/>
      <c r="HS4427" s="19"/>
      <c r="HT4427" s="19"/>
      <c r="HU4427" s="19"/>
      <c r="HV4427" s="19"/>
      <c r="HW4427" s="19"/>
      <c r="HX4427" s="19"/>
      <c r="HY4427" s="19"/>
      <c r="HZ4427" s="19"/>
      <c r="IA4427" s="19"/>
      <c r="IB4427" s="19"/>
      <c r="IC4427" s="19"/>
      <c r="ID4427" s="19"/>
      <c r="IE4427" s="19"/>
      <c r="IF4427" s="19"/>
      <c r="IG4427" s="19"/>
      <c r="IH4427" s="19"/>
      <c r="II4427" s="19"/>
      <c r="IJ4427" s="19"/>
      <c r="IK4427" s="19"/>
      <c r="IL4427" s="19"/>
      <c r="IM4427" s="19"/>
      <c r="IN4427" s="19"/>
      <c r="IO4427" s="19"/>
      <c r="IP4427" s="19"/>
      <c r="IQ4427" s="19"/>
      <c r="IR4427" s="19"/>
      <c r="IS4427" s="19"/>
      <c r="IT4427" s="19"/>
      <c r="IU4427" s="19"/>
      <c r="IV4427" s="19"/>
      <c r="IW4427" s="19"/>
      <c r="IX4427" s="19"/>
      <c r="IY4427" s="19"/>
      <c r="IZ4427" s="19"/>
      <c r="JA4427" s="19"/>
      <c r="JB4427" s="19"/>
      <c r="JC4427" s="19"/>
      <c r="JD4427" s="19"/>
      <c r="JE4427" s="19"/>
      <c r="JF4427" s="19"/>
      <c r="JG4427" s="19"/>
      <c r="JH4427" s="19"/>
      <c r="JI4427" s="19"/>
      <c r="JJ4427" s="19"/>
      <c r="JK4427" s="19"/>
      <c r="JL4427" s="19"/>
      <c r="JM4427" s="19"/>
      <c r="JN4427" s="19"/>
      <c r="JO4427" s="19"/>
      <c r="JP4427" s="19"/>
      <c r="JQ4427" s="19"/>
      <c r="JR4427" s="19"/>
      <c r="JS4427" s="19"/>
      <c r="JT4427" s="19"/>
      <c r="JU4427" s="19"/>
      <c r="JV4427" s="19"/>
      <c r="JW4427" s="19"/>
      <c r="JX4427" s="19"/>
      <c r="JY4427" s="19"/>
      <c r="JZ4427" s="19"/>
      <c r="KA4427" s="19"/>
      <c r="KB4427" s="19"/>
      <c r="KC4427" s="19"/>
      <c r="KD4427" s="19"/>
      <c r="KE4427" s="19"/>
      <c r="KF4427" s="19"/>
      <c r="KG4427" s="19"/>
      <c r="KH4427" s="19"/>
      <c r="KI4427" s="19"/>
      <c r="KJ4427" s="19"/>
      <c r="KK4427" s="19"/>
      <c r="KL4427" s="19"/>
      <c r="KM4427" s="19"/>
      <c r="KN4427" s="19"/>
      <c r="KO4427" s="19"/>
      <c r="KP4427" s="19"/>
      <c r="KQ4427" s="19"/>
      <c r="KR4427" s="19"/>
      <c r="KS4427" s="19"/>
      <c r="KT4427" s="19"/>
      <c r="KU4427" s="19"/>
      <c r="KV4427" s="19"/>
      <c r="KW4427" s="19"/>
      <c r="KX4427" s="19"/>
      <c r="KY4427" s="19"/>
      <c r="KZ4427" s="19"/>
      <c r="LA4427" s="19"/>
      <c r="LB4427" s="19"/>
      <c r="LC4427" s="19"/>
      <c r="LD4427" s="19"/>
      <c r="LE4427" s="19"/>
      <c r="LF4427" s="19"/>
      <c r="LG4427" s="19"/>
      <c r="LH4427" s="19"/>
      <c r="LI4427" s="19"/>
      <c r="LJ4427" s="19"/>
      <c r="LK4427" s="19"/>
      <c r="LL4427" s="19"/>
      <c r="LM4427" s="19"/>
      <c r="LN4427" s="19"/>
      <c r="LO4427" s="19"/>
      <c r="LP4427" s="19"/>
      <c r="LQ4427" s="19"/>
      <c r="LR4427" s="19"/>
      <c r="LS4427" s="19"/>
      <c r="LT4427" s="19"/>
      <c r="LU4427" s="19"/>
      <c r="LV4427" s="19"/>
      <c r="LW4427" s="19"/>
      <c r="LX4427" s="19"/>
      <c r="LY4427" s="19"/>
      <c r="LZ4427" s="19"/>
      <c r="MA4427" s="19"/>
      <c r="MB4427" s="19"/>
      <c r="MC4427" s="19"/>
      <c r="MD4427" s="19"/>
      <c r="ME4427" s="19"/>
      <c r="MF4427" s="19"/>
      <c r="MG4427" s="19"/>
      <c r="MH4427" s="19"/>
      <c r="MI4427" s="19"/>
      <c r="MJ4427" s="19"/>
      <c r="MK4427" s="19"/>
      <c r="ML4427" s="19"/>
      <c r="MM4427" s="19"/>
      <c r="MN4427" s="19"/>
      <c r="MO4427" s="19"/>
      <c r="MP4427" s="19"/>
      <c r="MQ4427" s="19"/>
      <c r="MR4427" s="19"/>
      <c r="MS4427" s="19"/>
      <c r="MT4427" s="19"/>
      <c r="MU4427" s="19"/>
      <c r="MV4427" s="19"/>
      <c r="MW4427" s="19"/>
      <c r="MX4427" s="19"/>
      <c r="MY4427" s="19"/>
      <c r="MZ4427" s="19"/>
      <c r="NA4427" s="19"/>
      <c r="NB4427" s="19"/>
      <c r="NC4427" s="19"/>
      <c r="ND4427" s="19"/>
      <c r="NE4427" s="19"/>
      <c r="NF4427" s="19"/>
      <c r="NG4427" s="19"/>
      <c r="NH4427" s="19"/>
      <c r="NI4427" s="19"/>
      <c r="NJ4427" s="19"/>
      <c r="NK4427" s="19"/>
      <c r="NL4427" s="19"/>
      <c r="NM4427" s="19"/>
      <c r="NN4427" s="19"/>
      <c r="NO4427" s="19"/>
      <c r="NP4427" s="19"/>
      <c r="NQ4427" s="19"/>
      <c r="NR4427" s="19"/>
      <c r="NS4427" s="19"/>
      <c r="NT4427" s="19"/>
      <c r="NU4427" s="19"/>
      <c r="NV4427" s="19"/>
      <c r="NW4427" s="19"/>
      <c r="NX4427" s="19"/>
      <c r="NY4427" s="19"/>
      <c r="NZ4427" s="19"/>
      <c r="OA4427" s="19"/>
      <c r="OB4427" s="19"/>
      <c r="OC4427" s="19"/>
      <c r="OD4427" s="19"/>
      <c r="OE4427" s="19"/>
      <c r="OF4427" s="19"/>
      <c r="OG4427" s="19"/>
      <c r="OH4427" s="19"/>
      <c r="OI4427" s="19"/>
      <c r="OJ4427" s="19"/>
      <c r="OK4427" s="19"/>
      <c r="OL4427" s="19"/>
      <c r="OM4427" s="19"/>
      <c r="ON4427" s="19"/>
      <c r="OO4427" s="19"/>
      <c r="OP4427" s="19"/>
      <c r="OQ4427" s="19"/>
      <c r="OR4427" s="19"/>
      <c r="OS4427" s="19"/>
      <c r="OT4427" s="19"/>
      <c r="OU4427" s="19"/>
      <c r="OV4427" s="19"/>
      <c r="OW4427" s="19"/>
      <c r="OX4427" s="19"/>
      <c r="OY4427" s="19"/>
      <c r="OZ4427" s="19"/>
      <c r="PA4427" s="19"/>
      <c r="PB4427" s="19"/>
      <c r="PC4427" s="19"/>
      <c r="PD4427" s="19"/>
      <c r="PE4427" s="19"/>
      <c r="PF4427" s="19"/>
      <c r="PG4427" s="19"/>
      <c r="PH4427" s="19"/>
      <c r="PI4427" s="19"/>
      <c r="PJ4427" s="19"/>
      <c r="PK4427" s="19"/>
      <c r="PL4427" s="19"/>
      <c r="PM4427" s="19"/>
      <c r="PN4427" s="19"/>
      <c r="PO4427" s="19"/>
      <c r="PP4427" s="19"/>
      <c r="PQ4427" s="19"/>
      <c r="PR4427" s="19"/>
      <c r="PS4427" s="19"/>
      <c r="PT4427" s="19"/>
      <c r="PU4427" s="19"/>
      <c r="PV4427" s="19"/>
      <c r="PW4427" s="19"/>
      <c r="PX4427" s="19"/>
      <c r="PY4427" s="19"/>
      <c r="PZ4427" s="19"/>
      <c r="QA4427" s="19"/>
      <c r="QB4427" s="19"/>
      <c r="QC4427" s="19"/>
      <c r="QD4427" s="19"/>
      <c r="QE4427" s="19"/>
      <c r="QF4427" s="19"/>
      <c r="QG4427" s="19"/>
      <c r="QH4427" s="19"/>
      <c r="QI4427" s="19"/>
      <c r="QJ4427" s="19"/>
      <c r="QK4427" s="19"/>
      <c r="QL4427" s="19"/>
      <c r="QM4427" s="19"/>
      <c r="QN4427" s="19"/>
      <c r="QO4427" s="19"/>
      <c r="QP4427" s="19"/>
      <c r="QQ4427" s="19"/>
      <c r="QR4427" s="19"/>
      <c r="QS4427" s="19"/>
      <c r="QT4427" s="19"/>
      <c r="QU4427" s="19"/>
      <c r="QV4427" s="19"/>
      <c r="QW4427" s="19"/>
      <c r="QX4427" s="19"/>
      <c r="QY4427" s="19"/>
      <c r="QZ4427" s="19"/>
      <c r="RA4427" s="19"/>
      <c r="RB4427" s="19"/>
      <c r="RC4427" s="19"/>
      <c r="RD4427" s="19"/>
      <c r="RE4427" s="19"/>
      <c r="RF4427" s="19"/>
      <c r="RG4427" s="19"/>
      <c r="RH4427" s="19"/>
      <c r="RI4427" s="19"/>
      <c r="RJ4427" s="19"/>
      <c r="RK4427" s="19"/>
      <c r="RL4427" s="19"/>
      <c r="RM4427" s="19"/>
      <c r="RN4427" s="19"/>
      <c r="RO4427" s="19"/>
      <c r="RP4427" s="19"/>
      <c r="RQ4427" s="19"/>
      <c r="RR4427" s="19"/>
      <c r="RS4427" s="19"/>
      <c r="RT4427" s="19"/>
      <c r="RU4427" s="19"/>
      <c r="RV4427" s="19"/>
      <c r="RW4427" s="19"/>
      <c r="RX4427" s="19"/>
      <c r="RY4427" s="19"/>
      <c r="RZ4427" s="19"/>
      <c r="SA4427" s="19"/>
      <c r="SB4427" s="19"/>
      <c r="SC4427" s="19"/>
      <c r="SD4427" s="19"/>
      <c r="SE4427" s="19"/>
      <c r="SF4427" s="19"/>
      <c r="SG4427" s="19"/>
      <c r="SH4427" s="19"/>
      <c r="SI4427" s="19"/>
      <c r="SJ4427" s="19"/>
      <c r="SK4427" s="19"/>
      <c r="SL4427" s="19"/>
      <c r="SM4427" s="19"/>
      <c r="SN4427" s="19"/>
      <c r="SO4427" s="19"/>
      <c r="SP4427" s="19"/>
      <c r="SQ4427" s="19"/>
      <c r="SR4427" s="19"/>
      <c r="SS4427" s="19"/>
      <c r="ST4427" s="19"/>
      <c r="SU4427" s="19"/>
      <c r="SV4427" s="19"/>
      <c r="SW4427" s="19"/>
      <c r="SX4427" s="19"/>
      <c r="SY4427" s="19"/>
      <c r="SZ4427" s="19"/>
      <c r="TA4427" s="19"/>
      <c r="TB4427" s="19"/>
      <c r="TC4427" s="19"/>
      <c r="TD4427" s="19"/>
      <c r="TE4427" s="19"/>
      <c r="TF4427" s="19"/>
      <c r="TG4427" s="19"/>
      <c r="TH4427" s="19"/>
      <c r="TI4427" s="19"/>
      <c r="TJ4427" s="19"/>
      <c r="TK4427" s="19"/>
      <c r="TL4427" s="19"/>
      <c r="TM4427" s="19"/>
      <c r="TN4427" s="19"/>
      <c r="TO4427" s="19"/>
      <c r="TP4427" s="19"/>
      <c r="TQ4427" s="19"/>
      <c r="TR4427" s="19"/>
      <c r="TS4427" s="19"/>
      <c r="TT4427" s="19"/>
      <c r="TU4427" s="19"/>
      <c r="TV4427" s="19"/>
      <c r="TW4427" s="19"/>
      <c r="TX4427" s="19"/>
      <c r="TY4427" s="19"/>
      <c r="TZ4427" s="19"/>
      <c r="UA4427" s="19"/>
      <c r="UB4427" s="19"/>
      <c r="UC4427" s="19"/>
      <c r="UD4427" s="19"/>
      <c r="UE4427" s="19"/>
      <c r="UF4427" s="19"/>
      <c r="UG4427" s="19"/>
      <c r="UH4427" s="19"/>
      <c r="UI4427" s="19"/>
      <c r="UJ4427" s="19"/>
      <c r="UK4427" s="19"/>
      <c r="UL4427" s="19"/>
      <c r="UM4427" s="19"/>
      <c r="UN4427" s="19"/>
      <c r="UO4427" s="19"/>
      <c r="UP4427" s="19"/>
      <c r="UQ4427" s="19"/>
      <c r="UR4427" s="19"/>
      <c r="US4427" s="19"/>
      <c r="UT4427" s="19"/>
      <c r="UU4427" s="19"/>
      <c r="UV4427" s="19"/>
      <c r="UW4427" s="19"/>
      <c r="UX4427" s="19"/>
      <c r="UY4427" s="19"/>
      <c r="UZ4427" s="19"/>
      <c r="VA4427" s="19"/>
      <c r="VB4427" s="19"/>
      <c r="VC4427" s="19"/>
      <c r="VD4427" s="19"/>
      <c r="VE4427" s="19"/>
      <c r="VF4427" s="19"/>
      <c r="VG4427" s="19"/>
      <c r="VH4427" s="19"/>
      <c r="VI4427" s="19"/>
      <c r="VJ4427" s="19"/>
      <c r="VK4427" s="19"/>
      <c r="VL4427" s="19"/>
      <c r="VM4427" s="19"/>
      <c r="VN4427" s="19"/>
      <c r="VO4427" s="19"/>
      <c r="VP4427" s="19"/>
      <c r="VQ4427" s="19"/>
      <c r="VR4427" s="19"/>
      <c r="VS4427" s="19"/>
      <c r="VT4427" s="19"/>
      <c r="VU4427" s="19"/>
      <c r="VV4427" s="19"/>
      <c r="VW4427" s="19"/>
      <c r="VX4427" s="19"/>
      <c r="VY4427" s="19"/>
      <c r="VZ4427" s="19"/>
      <c r="WA4427" s="19"/>
      <c r="WB4427" s="19"/>
      <c r="WC4427" s="19"/>
      <c r="WD4427" s="19"/>
      <c r="WE4427" s="19"/>
      <c r="WF4427" s="19"/>
      <c r="WG4427" s="19"/>
      <c r="WH4427" s="19"/>
      <c r="WI4427" s="19"/>
      <c r="WJ4427" s="19"/>
      <c r="WK4427" s="19"/>
      <c r="WL4427" s="19"/>
      <c r="WM4427" s="19"/>
      <c r="WN4427" s="19"/>
      <c r="WO4427" s="19"/>
      <c r="WP4427" s="19"/>
      <c r="WQ4427" s="19"/>
      <c r="WR4427" s="19"/>
      <c r="WS4427" s="19"/>
      <c r="WT4427" s="19"/>
      <c r="WU4427" s="19"/>
      <c r="WV4427" s="19"/>
      <c r="WW4427" s="19"/>
      <c r="WX4427" s="19"/>
      <c r="WY4427" s="19"/>
      <c r="WZ4427" s="19"/>
      <c r="XA4427" s="19"/>
      <c r="XB4427" s="19"/>
      <c r="XC4427" s="19"/>
      <c r="XD4427" s="19"/>
      <c r="XE4427" s="19"/>
      <c r="XF4427" s="19"/>
      <c r="XG4427" s="19"/>
      <c r="XH4427" s="19"/>
      <c r="XI4427" s="19"/>
      <c r="XJ4427" s="19"/>
      <c r="XK4427" s="19"/>
      <c r="XL4427" s="19"/>
      <c r="XM4427" s="19"/>
      <c r="XN4427" s="19"/>
      <c r="XO4427" s="19"/>
      <c r="XP4427" s="19"/>
      <c r="XQ4427" s="19"/>
      <c r="XR4427" s="19"/>
      <c r="XS4427" s="19"/>
      <c r="XT4427" s="19"/>
      <c r="XU4427" s="19"/>
      <c r="XV4427" s="19"/>
      <c r="XW4427" s="19"/>
      <c r="XX4427" s="19"/>
      <c r="XY4427" s="19"/>
      <c r="XZ4427" s="19"/>
      <c r="YA4427" s="19"/>
      <c r="YB4427" s="19"/>
      <c r="YC4427" s="19"/>
      <c r="YD4427" s="19"/>
      <c r="YE4427" s="19"/>
      <c r="YF4427" s="19"/>
      <c r="YG4427" s="19"/>
      <c r="YH4427" s="19"/>
      <c r="YI4427" s="19"/>
      <c r="YJ4427" s="19"/>
      <c r="YK4427" s="19"/>
      <c r="YL4427" s="19"/>
      <c r="YM4427" s="19"/>
      <c r="YN4427" s="19"/>
      <c r="YO4427" s="19"/>
      <c r="YP4427" s="19"/>
      <c r="YQ4427" s="19"/>
      <c r="YR4427" s="19"/>
      <c r="YS4427" s="19"/>
      <c r="YT4427" s="19"/>
      <c r="YU4427" s="19"/>
      <c r="YV4427" s="19"/>
      <c r="YW4427" s="19"/>
      <c r="YX4427" s="19"/>
      <c r="YY4427" s="19"/>
      <c r="YZ4427" s="19"/>
      <c r="ZA4427" s="19"/>
      <c r="ZB4427" s="19"/>
      <c r="ZC4427" s="19"/>
      <c r="ZD4427" s="19"/>
      <c r="ZE4427" s="19"/>
      <c r="ZF4427" s="19"/>
      <c r="ZG4427" s="19"/>
      <c r="ZH4427" s="19"/>
      <c r="ZI4427" s="19"/>
      <c r="ZJ4427" s="19"/>
      <c r="ZK4427" s="19"/>
      <c r="ZL4427" s="19"/>
      <c r="ZM4427" s="19"/>
      <c r="ZN4427" s="19"/>
      <c r="ZO4427" s="19"/>
      <c r="ZP4427" s="19"/>
      <c r="ZQ4427" s="19"/>
      <c r="ZR4427" s="19"/>
      <c r="ZS4427" s="19"/>
      <c r="ZT4427" s="19"/>
      <c r="ZU4427" s="19"/>
      <c r="ZV4427" s="19"/>
      <c r="ZW4427" s="19"/>
      <c r="ZX4427" s="19"/>
      <c r="ZY4427" s="19"/>
      <c r="ZZ4427" s="19"/>
      <c r="AAA4427" s="19"/>
      <c r="AAB4427" s="19"/>
      <c r="AAC4427" s="19"/>
      <c r="AAD4427" s="19"/>
      <c r="AAE4427" s="19"/>
      <c r="AAF4427" s="19"/>
      <c r="AAG4427" s="19"/>
      <c r="AAH4427" s="19"/>
      <c r="AAI4427" s="19"/>
      <c r="AAJ4427" s="19"/>
      <c r="AAK4427" s="19"/>
      <c r="AAL4427" s="19"/>
      <c r="AAM4427" s="19"/>
      <c r="AAN4427" s="19"/>
      <c r="AAO4427" s="19"/>
      <c r="AAP4427" s="19"/>
      <c r="AAQ4427" s="19"/>
      <c r="AAR4427" s="19"/>
      <c r="AAS4427" s="19"/>
      <c r="AAT4427" s="19"/>
      <c r="AAU4427" s="19"/>
      <c r="AAV4427" s="19"/>
      <c r="AAW4427" s="19"/>
      <c r="AAX4427" s="19"/>
      <c r="AAY4427" s="19"/>
      <c r="AAZ4427" s="19"/>
      <c r="ABA4427" s="19"/>
      <c r="ABB4427" s="19"/>
      <c r="ABC4427" s="19"/>
      <c r="ABD4427" s="19"/>
      <c r="ABE4427" s="19"/>
      <c r="ABF4427" s="19"/>
      <c r="ABG4427" s="19"/>
      <c r="ABH4427" s="19"/>
      <c r="ABI4427" s="19"/>
      <c r="ABJ4427" s="19"/>
      <c r="ABK4427" s="19"/>
      <c r="ABL4427" s="19"/>
      <c r="ABM4427" s="19"/>
      <c r="ABN4427" s="19"/>
      <c r="ABO4427" s="19"/>
      <c r="ABP4427" s="19"/>
      <c r="ABQ4427" s="19"/>
      <c r="ABR4427" s="19"/>
      <c r="ABS4427" s="19"/>
      <c r="ABT4427" s="19"/>
      <c r="ABU4427" s="19"/>
      <c r="ABV4427" s="19"/>
      <c r="ABW4427" s="19"/>
      <c r="ABX4427" s="19"/>
      <c r="ABY4427" s="19"/>
      <c r="ABZ4427" s="19"/>
      <c r="ACA4427" s="19"/>
      <c r="ACB4427" s="19"/>
      <c r="ACC4427" s="19"/>
      <c r="ACD4427" s="19"/>
      <c r="ACE4427" s="19"/>
      <c r="ACF4427" s="19"/>
      <c r="ACG4427" s="19"/>
      <c r="ACH4427" s="19"/>
      <c r="ACI4427" s="19"/>
      <c r="ACJ4427" s="19"/>
      <c r="ACK4427" s="19"/>
      <c r="ACL4427" s="19"/>
      <c r="ACM4427" s="19"/>
      <c r="ACN4427" s="19"/>
      <c r="ACO4427" s="19"/>
      <c r="ACP4427" s="19"/>
      <c r="ACQ4427" s="19"/>
      <c r="ACR4427" s="19"/>
      <c r="ACS4427" s="19"/>
      <c r="ACT4427" s="19"/>
      <c r="ACU4427" s="19"/>
      <c r="ACV4427" s="19"/>
      <c r="ACW4427" s="19"/>
      <c r="ACX4427" s="19"/>
      <c r="ACY4427" s="19"/>
      <c r="ACZ4427" s="19"/>
      <c r="ADA4427" s="19"/>
      <c r="ADB4427" s="19"/>
      <c r="ADC4427" s="19"/>
      <c r="ADD4427" s="19"/>
      <c r="ADE4427" s="19"/>
      <c r="ADF4427" s="19"/>
      <c r="ADG4427" s="19"/>
      <c r="ADH4427" s="19"/>
      <c r="ADI4427" s="19"/>
      <c r="ADJ4427" s="19"/>
      <c r="ADK4427" s="19"/>
      <c r="ADL4427" s="19"/>
      <c r="ADM4427" s="19"/>
      <c r="ADN4427" s="19"/>
      <c r="ADO4427" s="19"/>
      <c r="ADP4427" s="19"/>
      <c r="ADQ4427" s="19"/>
      <c r="ADR4427" s="19"/>
      <c r="ADS4427" s="19"/>
      <c r="ADT4427" s="19"/>
      <c r="ADU4427" s="19"/>
      <c r="ADV4427" s="19"/>
      <c r="ADW4427" s="19"/>
      <c r="ADX4427" s="19"/>
      <c r="ADY4427" s="19"/>
      <c r="ADZ4427" s="19"/>
      <c r="AEA4427" s="19"/>
      <c r="AEB4427" s="19"/>
      <c r="AEC4427" s="19"/>
      <c r="AED4427" s="19"/>
      <c r="AEE4427" s="19"/>
      <c r="AEF4427" s="19"/>
      <c r="AEG4427" s="19"/>
      <c r="AEH4427" s="19"/>
      <c r="AEI4427" s="19"/>
      <c r="AEJ4427" s="19"/>
      <c r="AEK4427" s="19"/>
      <c r="AEL4427" s="19"/>
      <c r="AEM4427" s="19"/>
      <c r="AEN4427" s="19"/>
      <c r="AEO4427" s="19"/>
      <c r="AEP4427" s="19"/>
      <c r="AEQ4427" s="19"/>
      <c r="AER4427" s="19"/>
      <c r="AES4427" s="19"/>
      <c r="AET4427" s="19"/>
      <c r="AEU4427" s="19"/>
      <c r="AEV4427" s="19"/>
      <c r="AEW4427" s="19"/>
      <c r="AEX4427" s="19"/>
      <c r="AEY4427" s="19"/>
      <c r="AEZ4427" s="19"/>
      <c r="AFA4427" s="19"/>
      <c r="AFB4427" s="19"/>
      <c r="AFC4427" s="19"/>
      <c r="AFD4427" s="19"/>
      <c r="AFE4427" s="19"/>
      <c r="AFF4427" s="19"/>
      <c r="AFG4427" s="19"/>
      <c r="AFH4427" s="19"/>
      <c r="AFI4427" s="19"/>
      <c r="AFJ4427" s="19"/>
      <c r="AFK4427" s="19"/>
      <c r="AFL4427" s="19"/>
      <c r="AFM4427" s="19"/>
      <c r="AFN4427" s="19"/>
      <c r="AFO4427" s="19"/>
      <c r="AFP4427" s="19"/>
      <c r="AFQ4427" s="19"/>
      <c r="AFR4427" s="19"/>
      <c r="AFS4427" s="19"/>
      <c r="AFT4427" s="19"/>
      <c r="AFU4427" s="19"/>
      <c r="AFV4427" s="19"/>
      <c r="AFW4427" s="19"/>
      <c r="AFX4427" s="19"/>
      <c r="AFY4427" s="19"/>
      <c r="AFZ4427" s="19"/>
      <c r="AGA4427" s="19"/>
      <c r="AGB4427" s="19"/>
      <c r="AGC4427" s="19"/>
      <c r="AGD4427" s="19"/>
      <c r="AGE4427" s="19"/>
      <c r="AGF4427" s="19"/>
      <c r="AGG4427" s="19"/>
      <c r="AGH4427" s="19"/>
      <c r="AGI4427" s="19"/>
      <c r="AGJ4427" s="19"/>
      <c r="AGK4427" s="19"/>
      <c r="AGL4427" s="19"/>
      <c r="AGM4427" s="19"/>
      <c r="AGN4427" s="19"/>
      <c r="AGO4427" s="19"/>
      <c r="AGP4427" s="19"/>
      <c r="AGQ4427" s="19"/>
      <c r="AGR4427" s="19"/>
      <c r="AGS4427" s="19"/>
      <c r="AGT4427" s="19"/>
      <c r="AGU4427" s="19"/>
      <c r="AGV4427" s="19"/>
      <c r="AGW4427" s="19"/>
      <c r="AGX4427" s="19"/>
      <c r="AGY4427" s="19"/>
      <c r="AGZ4427" s="19"/>
      <c r="AHA4427" s="19"/>
      <c r="AHB4427" s="19"/>
      <c r="AHC4427" s="19"/>
      <c r="AHD4427" s="19"/>
      <c r="AHE4427" s="19"/>
      <c r="AHF4427" s="19"/>
      <c r="AHG4427" s="19"/>
      <c r="AHH4427" s="19"/>
      <c r="AHI4427" s="19"/>
      <c r="AHJ4427" s="19"/>
      <c r="AHK4427" s="19"/>
      <c r="AHL4427" s="19"/>
      <c r="AHM4427" s="19"/>
      <c r="AHN4427" s="19"/>
      <c r="AHO4427" s="19"/>
      <c r="AHP4427" s="19"/>
      <c r="AHQ4427" s="19"/>
      <c r="AHR4427" s="19"/>
      <c r="AHS4427" s="19"/>
      <c r="AHT4427" s="19"/>
      <c r="AHU4427" s="19"/>
      <c r="AHV4427" s="19"/>
      <c r="AHW4427" s="19"/>
      <c r="AHX4427" s="19"/>
      <c r="AHY4427" s="19"/>
      <c r="AHZ4427" s="19"/>
      <c r="AIA4427" s="19"/>
      <c r="AIB4427" s="19"/>
      <c r="AIC4427" s="19"/>
      <c r="AID4427" s="19"/>
      <c r="AIE4427" s="19"/>
      <c r="AIF4427" s="19"/>
      <c r="AIG4427" s="19"/>
      <c r="AIH4427" s="19"/>
      <c r="AII4427" s="19"/>
      <c r="AIJ4427" s="19"/>
      <c r="AIK4427" s="19"/>
      <c r="AIL4427" s="19"/>
      <c r="AIM4427" s="19"/>
      <c r="AIN4427" s="19"/>
      <c r="AIO4427" s="19"/>
      <c r="AIP4427" s="19"/>
      <c r="AIQ4427" s="19"/>
      <c r="AIR4427" s="19"/>
      <c r="AIS4427" s="19"/>
      <c r="AIT4427" s="19"/>
      <c r="AIU4427" s="19"/>
      <c r="AIV4427" s="19"/>
      <c r="AIW4427" s="19"/>
      <c r="AIX4427" s="19"/>
      <c r="AIY4427" s="19"/>
      <c r="AIZ4427" s="19"/>
      <c r="AJA4427" s="19"/>
      <c r="AJB4427" s="19"/>
      <c r="AJC4427" s="19"/>
      <c r="AJD4427" s="19"/>
      <c r="AJE4427" s="19"/>
      <c r="AJF4427" s="19"/>
      <c r="AJG4427" s="19"/>
      <c r="AJH4427" s="19"/>
      <c r="AJI4427" s="19"/>
      <c r="AJJ4427" s="19"/>
      <c r="AJK4427" s="19"/>
      <c r="AJL4427" s="19"/>
      <c r="AJM4427" s="19"/>
      <c r="AJN4427" s="19"/>
      <c r="AJO4427" s="19"/>
      <c r="AJP4427" s="19"/>
      <c r="AJQ4427" s="19"/>
      <c r="AJR4427" s="19"/>
      <c r="AJS4427" s="19"/>
      <c r="AJT4427" s="19"/>
      <c r="AJU4427" s="19"/>
      <c r="AJV4427" s="19"/>
      <c r="AJW4427" s="19"/>
      <c r="AJX4427" s="19"/>
      <c r="AJY4427" s="19"/>
      <c r="AJZ4427" s="19"/>
      <c r="AKA4427" s="19"/>
      <c r="AKB4427" s="19"/>
      <c r="AKC4427" s="19"/>
      <c r="AKD4427" s="19"/>
      <c r="AKE4427" s="19"/>
      <c r="AKF4427" s="19"/>
      <c r="AKG4427" s="19"/>
      <c r="AKH4427" s="19"/>
      <c r="AKI4427" s="19"/>
      <c r="AKJ4427" s="19"/>
      <c r="AKK4427" s="19"/>
      <c r="AKL4427" s="19"/>
      <c r="AKM4427" s="19"/>
      <c r="AKN4427" s="19"/>
      <c r="AKO4427" s="19"/>
      <c r="AKP4427" s="19"/>
      <c r="AKQ4427" s="19"/>
      <c r="AKR4427" s="19"/>
      <c r="AKS4427" s="19"/>
      <c r="AKT4427" s="19"/>
      <c r="AKU4427" s="19"/>
      <c r="AKV4427" s="19"/>
      <c r="AKW4427" s="19"/>
      <c r="AKX4427" s="19"/>
      <c r="AKY4427" s="19"/>
      <c r="AKZ4427" s="19"/>
      <c r="ALA4427" s="19"/>
      <c r="ALB4427" s="19"/>
      <c r="ALC4427" s="19"/>
      <c r="ALD4427" s="19"/>
      <c r="ALE4427" s="19"/>
      <c r="ALF4427" s="19"/>
      <c r="ALG4427" s="19"/>
      <c r="ALH4427" s="19"/>
      <c r="ALI4427" s="19"/>
      <c r="ALJ4427" s="19"/>
      <c r="ALK4427" s="19"/>
      <c r="ALL4427" s="19"/>
      <c r="ALM4427" s="19"/>
      <c r="ALN4427" s="19"/>
      <c r="ALO4427" s="19"/>
      <c r="ALP4427" s="19"/>
      <c r="ALQ4427" s="19"/>
      <c r="ALR4427" s="19"/>
      <c r="ALS4427" s="19"/>
      <c r="ALT4427" s="19"/>
      <c r="ALU4427" s="19"/>
      <c r="ALV4427" s="19"/>
      <c r="ALW4427" s="19"/>
      <c r="ALX4427" s="19"/>
      <c r="ALY4427" s="19"/>
      <c r="ALZ4427" s="19"/>
      <c r="AMA4427" s="19"/>
      <c r="AMB4427" s="19"/>
      <c r="AMC4427" s="19"/>
      <c r="AMD4427" s="19"/>
      <c r="AME4427" s="19"/>
      <c r="AMF4427" s="19"/>
      <c r="AMG4427" s="19"/>
      <c r="AMH4427" s="19"/>
      <c r="AMI4427" s="19"/>
      <c r="AMJ4427" s="19"/>
      <c r="AMK4427" s="19"/>
      <c r="AML4427" s="19"/>
      <c r="AMM4427" s="19"/>
      <c r="AMN4427" s="19"/>
      <c r="AMO4427" s="19"/>
      <c r="AMP4427" s="19"/>
      <c r="AMQ4427" s="19"/>
      <c r="AMR4427" s="19"/>
      <c r="AMS4427" s="19"/>
      <c r="AMT4427" s="19"/>
      <c r="AMU4427" s="19"/>
      <c r="AMV4427" s="19"/>
      <c r="AMW4427" s="19"/>
      <c r="AMX4427" s="19"/>
      <c r="AMY4427" s="19"/>
      <c r="AMZ4427" s="19"/>
      <c r="ANA4427" s="19"/>
      <c r="ANB4427" s="19"/>
      <c r="ANC4427" s="19"/>
      <c r="AND4427" s="19"/>
      <c r="ANE4427" s="19"/>
      <c r="ANF4427" s="19"/>
      <c r="ANG4427" s="19"/>
      <c r="ANH4427" s="19"/>
      <c r="ANI4427" s="19"/>
      <c r="ANJ4427" s="19"/>
      <c r="ANK4427" s="19"/>
      <c r="ANL4427" s="19"/>
      <c r="ANM4427" s="19"/>
      <c r="ANN4427" s="19"/>
      <c r="ANO4427" s="19"/>
      <c r="ANP4427" s="19"/>
      <c r="ANQ4427" s="19"/>
      <c r="ANR4427" s="19"/>
      <c r="ANS4427" s="19"/>
      <c r="ANT4427" s="19"/>
      <c r="ANU4427" s="19"/>
      <c r="ANV4427" s="19"/>
      <c r="ANW4427" s="19"/>
      <c r="ANX4427" s="19"/>
      <c r="ANY4427" s="19"/>
      <c r="ANZ4427" s="19"/>
      <c r="AOA4427" s="19"/>
      <c r="AOB4427" s="19"/>
      <c r="AOC4427" s="19"/>
      <c r="AOD4427" s="19"/>
      <c r="AOE4427" s="19"/>
      <c r="AOF4427" s="19"/>
      <c r="AOG4427" s="19"/>
      <c r="AOH4427" s="19"/>
      <c r="AOI4427" s="19"/>
      <c r="AOJ4427" s="19"/>
      <c r="AOK4427" s="19"/>
      <c r="AOL4427" s="19"/>
      <c r="AOM4427" s="19"/>
      <c r="AON4427" s="19"/>
      <c r="AOO4427" s="19"/>
      <c r="AOP4427" s="19"/>
      <c r="AOQ4427" s="19"/>
      <c r="AOR4427" s="19"/>
      <c r="AOS4427" s="19"/>
      <c r="AOT4427" s="19"/>
      <c r="AOU4427" s="19"/>
      <c r="AOV4427" s="19"/>
      <c r="AOW4427" s="19"/>
      <c r="AOX4427" s="19"/>
      <c r="AOY4427" s="19"/>
      <c r="AOZ4427" s="19"/>
      <c r="APA4427" s="19"/>
      <c r="APB4427" s="19"/>
      <c r="APC4427" s="19"/>
      <c r="APD4427" s="19"/>
      <c r="APE4427" s="19"/>
      <c r="APF4427" s="19"/>
      <c r="APG4427" s="19"/>
      <c r="APH4427" s="19"/>
      <c r="API4427" s="19"/>
      <c r="APJ4427" s="19"/>
      <c r="APK4427" s="19"/>
      <c r="APL4427" s="19"/>
      <c r="APM4427" s="19"/>
      <c r="APN4427" s="19"/>
      <c r="APO4427" s="19"/>
      <c r="APP4427" s="19"/>
      <c r="APQ4427" s="19"/>
      <c r="APR4427" s="19"/>
      <c r="APS4427" s="19"/>
      <c r="APT4427" s="19"/>
      <c r="APU4427" s="19"/>
      <c r="APV4427" s="19"/>
      <c r="APW4427" s="19"/>
      <c r="APX4427" s="19"/>
      <c r="APY4427" s="19"/>
      <c r="APZ4427" s="19"/>
      <c r="AQA4427" s="19"/>
      <c r="AQB4427" s="19"/>
      <c r="AQC4427" s="19"/>
      <c r="AQD4427" s="19"/>
      <c r="AQE4427" s="19"/>
      <c r="AQF4427" s="19"/>
      <c r="AQG4427" s="19"/>
      <c r="AQH4427" s="19"/>
      <c r="AQI4427" s="19"/>
      <c r="AQJ4427" s="19"/>
      <c r="AQK4427" s="19"/>
      <c r="AQL4427" s="19"/>
      <c r="AQM4427" s="19"/>
      <c r="AQN4427" s="19"/>
      <c r="AQO4427" s="19"/>
      <c r="AQP4427" s="19"/>
      <c r="AQQ4427" s="19"/>
      <c r="AQR4427" s="19"/>
      <c r="AQS4427" s="19"/>
      <c r="AQT4427" s="19"/>
      <c r="AQU4427" s="19"/>
      <c r="AQV4427" s="19"/>
      <c r="AQW4427" s="19"/>
      <c r="AQX4427" s="19"/>
      <c r="AQY4427" s="19"/>
      <c r="AQZ4427" s="19"/>
      <c r="ARA4427" s="19"/>
      <c r="ARB4427" s="19"/>
      <c r="ARC4427" s="19"/>
      <c r="ARD4427" s="19"/>
      <c r="ARE4427" s="19"/>
      <c r="ARF4427" s="19"/>
      <c r="ARG4427" s="19"/>
      <c r="ARH4427" s="19"/>
      <c r="ARI4427" s="19"/>
      <c r="ARJ4427" s="19"/>
      <c r="ARK4427" s="19"/>
      <c r="ARL4427" s="19"/>
      <c r="ARM4427" s="19"/>
      <c r="ARN4427" s="19"/>
      <c r="ARO4427" s="19"/>
      <c r="ARP4427" s="19"/>
      <c r="ARQ4427" s="19"/>
      <c r="ARR4427" s="19"/>
      <c r="ARS4427" s="19"/>
      <c r="ART4427" s="19"/>
      <c r="ARU4427" s="19"/>
      <c r="ARV4427" s="19"/>
      <c r="ARW4427" s="19"/>
      <c r="ARX4427" s="19"/>
      <c r="ARY4427" s="19"/>
      <c r="ARZ4427" s="19"/>
      <c r="ASA4427" s="19"/>
      <c r="ASB4427" s="19"/>
      <c r="ASC4427" s="19"/>
      <c r="ASD4427" s="19"/>
      <c r="ASE4427" s="19"/>
      <c r="ASF4427" s="19"/>
      <c r="ASG4427" s="19"/>
      <c r="ASH4427" s="19"/>
      <c r="ASI4427" s="19"/>
      <c r="ASJ4427" s="19"/>
      <c r="ASK4427" s="19"/>
      <c r="ASL4427" s="19"/>
      <c r="ASM4427" s="19"/>
      <c r="ASN4427" s="19"/>
      <c r="ASO4427" s="19"/>
      <c r="ASP4427" s="19"/>
      <c r="ASQ4427" s="19"/>
      <c r="ASR4427" s="19"/>
      <c r="ASS4427" s="19"/>
      <c r="AST4427" s="19"/>
      <c r="ASU4427" s="19"/>
      <c r="ASV4427" s="19"/>
      <c r="ASW4427" s="19"/>
      <c r="ASX4427" s="19"/>
      <c r="ASY4427" s="19"/>
      <c r="ASZ4427" s="19"/>
      <c r="ATA4427" s="19"/>
      <c r="ATB4427" s="19"/>
      <c r="ATC4427" s="19"/>
      <c r="ATD4427" s="19"/>
      <c r="ATE4427" s="19"/>
      <c r="ATF4427" s="19"/>
      <c r="ATG4427" s="19"/>
      <c r="ATH4427" s="19"/>
      <c r="ATI4427" s="19"/>
      <c r="ATJ4427" s="19"/>
      <c r="ATK4427" s="19"/>
      <c r="ATL4427" s="19"/>
      <c r="ATM4427" s="19"/>
      <c r="ATN4427" s="19"/>
      <c r="ATO4427" s="19"/>
      <c r="ATP4427" s="19"/>
      <c r="ATQ4427" s="19"/>
      <c r="ATR4427" s="19"/>
      <c r="ATS4427" s="19"/>
      <c r="ATT4427" s="19"/>
      <c r="ATU4427" s="19"/>
      <c r="ATV4427" s="19"/>
      <c r="ATW4427" s="19"/>
      <c r="ATX4427" s="19"/>
      <c r="ATY4427" s="19"/>
      <c r="ATZ4427" s="19"/>
      <c r="AUA4427" s="19"/>
      <c r="AUB4427" s="19"/>
      <c r="AUC4427" s="19"/>
      <c r="AUD4427" s="19"/>
      <c r="AUE4427" s="19"/>
      <c r="AUF4427" s="19"/>
      <c r="AUG4427" s="19"/>
      <c r="AUH4427" s="19"/>
      <c r="AUI4427" s="19"/>
      <c r="AUJ4427" s="19"/>
      <c r="AUK4427" s="19"/>
      <c r="AUL4427" s="19"/>
      <c r="AUM4427" s="19"/>
      <c r="AUN4427" s="19"/>
      <c r="AUO4427" s="19"/>
      <c r="AUP4427" s="19"/>
      <c r="AUQ4427" s="19"/>
      <c r="AUR4427" s="19"/>
      <c r="AUS4427" s="19"/>
      <c r="AUT4427" s="19"/>
      <c r="AUU4427" s="19"/>
      <c r="AUV4427" s="19"/>
      <c r="AUW4427" s="19"/>
      <c r="AUX4427" s="19"/>
      <c r="AUY4427" s="19"/>
      <c r="AUZ4427" s="19"/>
      <c r="AVA4427" s="19"/>
      <c r="AVB4427" s="19"/>
      <c r="AVC4427" s="19"/>
      <c r="AVD4427" s="19"/>
      <c r="AVE4427" s="19"/>
      <c r="AVF4427" s="19"/>
      <c r="AVG4427" s="19"/>
      <c r="AVH4427" s="19"/>
      <c r="AVI4427" s="19"/>
      <c r="AVJ4427" s="19"/>
      <c r="AVK4427" s="19"/>
      <c r="AVL4427" s="19"/>
      <c r="AVM4427" s="19"/>
      <c r="AVN4427" s="19"/>
      <c r="AVO4427" s="19"/>
      <c r="AVP4427" s="19"/>
      <c r="AVQ4427" s="19"/>
      <c r="AVR4427" s="19"/>
      <c r="AVS4427" s="19"/>
      <c r="AVT4427" s="19"/>
      <c r="AVU4427" s="19"/>
      <c r="AVV4427" s="19"/>
      <c r="AVW4427" s="19"/>
      <c r="AVX4427" s="19"/>
      <c r="AVY4427" s="19"/>
      <c r="AVZ4427" s="19"/>
      <c r="AWA4427" s="19"/>
      <c r="AWB4427" s="19"/>
      <c r="AWC4427" s="19"/>
      <c r="AWD4427" s="19"/>
      <c r="AWE4427" s="19"/>
      <c r="AWF4427" s="19"/>
      <c r="AWG4427" s="19"/>
      <c r="AWH4427" s="19"/>
      <c r="AWI4427" s="19"/>
      <c r="AWJ4427" s="19"/>
      <c r="AWK4427" s="19"/>
      <c r="AWL4427" s="19"/>
      <c r="AWM4427" s="19"/>
      <c r="AWN4427" s="19"/>
      <c r="AWO4427" s="19"/>
      <c r="AWP4427" s="19"/>
      <c r="AWQ4427" s="19"/>
      <c r="AWR4427" s="19"/>
      <c r="AWS4427" s="19"/>
      <c r="AWT4427" s="19"/>
      <c r="AWU4427" s="19"/>
      <c r="AWV4427" s="19"/>
      <c r="AWW4427" s="19"/>
      <c r="AWX4427" s="19"/>
      <c r="AWY4427" s="19"/>
      <c r="AWZ4427" s="19"/>
      <c r="AXA4427" s="19"/>
      <c r="AXB4427" s="19"/>
      <c r="AXC4427" s="19"/>
      <c r="AXD4427" s="19"/>
      <c r="AXE4427" s="19"/>
      <c r="AXF4427" s="19"/>
      <c r="AXG4427" s="19"/>
      <c r="AXH4427" s="19"/>
      <c r="AXI4427" s="19"/>
      <c r="AXJ4427" s="19"/>
      <c r="AXK4427" s="19"/>
      <c r="AXL4427" s="19"/>
      <c r="AXM4427" s="19"/>
      <c r="AXN4427" s="19"/>
      <c r="AXO4427" s="19"/>
      <c r="AXP4427" s="19"/>
      <c r="AXQ4427" s="19"/>
      <c r="AXR4427" s="19"/>
      <c r="AXS4427" s="19"/>
      <c r="AXT4427" s="19"/>
      <c r="AXU4427" s="19"/>
      <c r="AXV4427" s="19"/>
      <c r="AXW4427" s="19"/>
      <c r="AXX4427" s="19"/>
      <c r="AXY4427" s="19"/>
      <c r="AXZ4427" s="19"/>
      <c r="AYA4427" s="19"/>
      <c r="AYB4427" s="19"/>
      <c r="AYC4427" s="19"/>
      <c r="AYD4427" s="19"/>
      <c r="AYE4427" s="19"/>
      <c r="AYF4427" s="19"/>
      <c r="AYG4427" s="19"/>
      <c r="AYH4427" s="19"/>
      <c r="AYI4427" s="19"/>
      <c r="AYJ4427" s="19"/>
      <c r="AYK4427" s="19"/>
      <c r="AYL4427" s="19"/>
      <c r="AYM4427" s="19"/>
      <c r="AYN4427" s="19"/>
      <c r="AYO4427" s="19"/>
      <c r="AYP4427" s="19"/>
      <c r="AYQ4427" s="19"/>
      <c r="AYR4427" s="19"/>
      <c r="AYS4427" s="19"/>
      <c r="AYT4427" s="19"/>
      <c r="AYU4427" s="19"/>
      <c r="AYV4427" s="19"/>
      <c r="AYW4427" s="19"/>
      <c r="AYX4427" s="19"/>
      <c r="AYY4427" s="19"/>
      <c r="AYZ4427" s="19"/>
      <c r="AZA4427" s="19"/>
      <c r="AZB4427" s="19"/>
      <c r="AZC4427" s="19"/>
      <c r="AZD4427" s="19"/>
      <c r="AZE4427" s="19"/>
      <c r="AZF4427" s="19"/>
      <c r="AZG4427" s="19"/>
      <c r="AZH4427" s="19"/>
      <c r="AZI4427" s="19"/>
      <c r="AZJ4427" s="19"/>
      <c r="AZK4427" s="19"/>
      <c r="AZL4427" s="19"/>
      <c r="AZM4427" s="19"/>
      <c r="AZN4427" s="19"/>
      <c r="AZO4427" s="19"/>
      <c r="AZP4427" s="19"/>
      <c r="AZQ4427" s="19"/>
      <c r="AZR4427" s="19"/>
      <c r="AZS4427" s="19"/>
      <c r="AZT4427" s="19"/>
      <c r="AZU4427" s="19"/>
      <c r="AZV4427" s="19"/>
      <c r="AZW4427" s="19"/>
      <c r="AZX4427" s="19"/>
      <c r="AZY4427" s="19"/>
      <c r="AZZ4427" s="19"/>
      <c r="BAA4427" s="19"/>
      <c r="BAB4427" s="19"/>
      <c r="BAC4427" s="19"/>
      <c r="BAD4427" s="19"/>
      <c r="BAE4427" s="19"/>
      <c r="BAF4427" s="19"/>
      <c r="BAG4427" s="19"/>
      <c r="BAH4427" s="19"/>
      <c r="BAI4427" s="19"/>
      <c r="BAJ4427" s="19"/>
      <c r="BAK4427" s="19"/>
      <c r="BAL4427" s="19"/>
      <c r="BAM4427" s="19"/>
      <c r="BAN4427" s="19"/>
      <c r="BAO4427" s="19"/>
      <c r="BAP4427" s="19"/>
      <c r="BAQ4427" s="19"/>
      <c r="BAR4427" s="19"/>
      <c r="BAS4427" s="19"/>
      <c r="BAT4427" s="19"/>
      <c r="BAU4427" s="19"/>
      <c r="BAV4427" s="19"/>
      <c r="BAW4427" s="19"/>
      <c r="BAX4427" s="19"/>
      <c r="BAY4427" s="19"/>
      <c r="BAZ4427" s="19"/>
      <c r="BBA4427" s="19"/>
    </row>
    <row r="4428" spans="1:1405" s="20" customFormat="1" ht="15" customHeight="1" x14ac:dyDescent="0.3">
      <c r="A4428" s="101" t="s">
        <v>34</v>
      </c>
      <c r="B4428" s="101" t="s">
        <v>1478</v>
      </c>
      <c r="C4428" s="101" t="s">
        <v>1478</v>
      </c>
      <c r="D4428" s="101" t="s">
        <v>36</v>
      </c>
      <c r="E4428" s="101" t="s">
        <v>194</v>
      </c>
      <c r="F4428" s="101" t="s">
        <v>195</v>
      </c>
      <c r="G4428" s="101" t="s">
        <v>38</v>
      </c>
      <c r="H4428" s="101" t="s">
        <v>1027</v>
      </c>
      <c r="I4428" s="101" t="s">
        <v>39</v>
      </c>
      <c r="J4428" s="101" t="s">
        <v>636</v>
      </c>
      <c r="K4428" s="101" t="s">
        <v>637</v>
      </c>
      <c r="L4428" s="101" t="s">
        <v>42</v>
      </c>
      <c r="M4428" s="101" t="s">
        <v>43</v>
      </c>
      <c r="N4428" s="101" t="s">
        <v>48</v>
      </c>
      <c r="O4428" s="103">
        <v>12</v>
      </c>
      <c r="P4428" s="22">
        <v>4.666666666666667</v>
      </c>
      <c r="Q4428" s="101" t="s">
        <v>519</v>
      </c>
      <c r="R4428" s="103">
        <f t="shared" ref="R4428:R4491" si="69">SUM(S4428:AD4428)</f>
        <v>56</v>
      </c>
      <c r="S4428" s="103">
        <v>0</v>
      </c>
      <c r="T4428" s="103">
        <v>14</v>
      </c>
      <c r="U4428" s="103">
        <v>0</v>
      </c>
      <c r="V4428" s="103">
        <v>0</v>
      </c>
      <c r="W4428" s="103">
        <v>14</v>
      </c>
      <c r="X4428" s="103">
        <v>0</v>
      </c>
      <c r="Y4428" s="103">
        <v>0</v>
      </c>
      <c r="Z4428" s="103">
        <v>14</v>
      </c>
      <c r="AA4428" s="103">
        <v>0</v>
      </c>
      <c r="AB4428" s="103">
        <v>0</v>
      </c>
      <c r="AC4428" s="103">
        <v>14</v>
      </c>
      <c r="AD4428" s="103">
        <v>0</v>
      </c>
      <c r="AE4428" s="19"/>
      <c r="AF4428" s="19"/>
      <c r="AG4428" s="19"/>
      <c r="AH4428" s="19"/>
      <c r="AI4428" s="19"/>
      <c r="AJ4428" s="19"/>
      <c r="AK4428" s="19"/>
      <c r="AL4428" s="19"/>
      <c r="AM4428" s="19"/>
      <c r="AN4428" s="19"/>
      <c r="AO4428" s="19"/>
      <c r="AP4428" s="19"/>
      <c r="AQ4428" s="19"/>
      <c r="AR4428" s="19"/>
      <c r="AS4428" s="19"/>
      <c r="AT4428" s="19"/>
      <c r="AU4428" s="19"/>
      <c r="AV4428" s="19"/>
      <c r="AW4428" s="19"/>
      <c r="AX4428" s="19"/>
      <c r="AY4428" s="19"/>
      <c r="AZ4428" s="19"/>
      <c r="BA4428" s="19"/>
      <c r="BB4428" s="19"/>
      <c r="BC4428" s="19"/>
      <c r="BD4428" s="19"/>
      <c r="BE4428" s="19"/>
      <c r="BF4428" s="19"/>
      <c r="BG4428" s="19"/>
      <c r="BH4428" s="19"/>
      <c r="BI4428" s="19"/>
      <c r="BJ4428" s="19"/>
      <c r="BK4428" s="19"/>
      <c r="BL4428" s="19"/>
      <c r="BM4428" s="19"/>
      <c r="BN4428" s="19"/>
      <c r="BO4428" s="19"/>
      <c r="BP4428" s="19"/>
      <c r="BQ4428" s="19"/>
      <c r="BR4428" s="19"/>
      <c r="BS4428" s="19"/>
      <c r="BT4428" s="19"/>
      <c r="BU4428" s="19"/>
      <c r="BV4428" s="19"/>
      <c r="BW4428" s="19"/>
      <c r="BX4428" s="19"/>
      <c r="BY4428" s="19"/>
      <c r="BZ4428" s="19"/>
      <c r="CA4428" s="19"/>
      <c r="CB4428" s="19"/>
      <c r="CC4428" s="19"/>
      <c r="CD4428" s="19"/>
      <c r="CE4428" s="19"/>
      <c r="CF4428" s="19"/>
      <c r="CG4428" s="19"/>
      <c r="CH4428" s="19"/>
      <c r="CI4428" s="19"/>
      <c r="CJ4428" s="19"/>
      <c r="CK4428" s="19"/>
      <c r="CL4428" s="19"/>
      <c r="CM4428" s="19"/>
      <c r="CN4428" s="19"/>
      <c r="CO4428" s="19"/>
      <c r="CP4428" s="19"/>
      <c r="CQ4428" s="19"/>
      <c r="CR4428" s="19"/>
      <c r="CS4428" s="19"/>
      <c r="CT4428" s="19"/>
      <c r="CU4428" s="19"/>
      <c r="CV4428" s="19"/>
      <c r="CW4428" s="19"/>
      <c r="CX4428" s="19"/>
      <c r="CY4428" s="19"/>
      <c r="CZ4428" s="19"/>
      <c r="DA4428" s="19"/>
      <c r="DB4428" s="19"/>
      <c r="DC4428" s="19"/>
      <c r="DD4428" s="19"/>
      <c r="DE4428" s="19"/>
      <c r="DF4428" s="19"/>
      <c r="DG4428" s="19"/>
      <c r="DH4428" s="19"/>
      <c r="DI4428" s="19"/>
      <c r="DJ4428" s="19"/>
      <c r="DK4428" s="19"/>
      <c r="DL4428" s="19"/>
      <c r="DM4428" s="19"/>
      <c r="DN4428" s="19"/>
      <c r="DO4428" s="19"/>
      <c r="DP4428" s="19"/>
      <c r="DQ4428" s="19"/>
      <c r="DR4428" s="19"/>
      <c r="DS4428" s="19"/>
      <c r="DT4428" s="19"/>
      <c r="DU4428" s="19"/>
      <c r="DV4428" s="19"/>
      <c r="DW4428" s="19"/>
      <c r="DX4428" s="19"/>
      <c r="DY4428" s="19"/>
      <c r="DZ4428" s="19"/>
      <c r="EA4428" s="19"/>
      <c r="EB4428" s="19"/>
      <c r="EC4428" s="19"/>
      <c r="ED4428" s="19"/>
      <c r="EE4428" s="19"/>
      <c r="EF4428" s="19"/>
      <c r="EG4428" s="19"/>
      <c r="EH4428" s="19"/>
      <c r="EI4428" s="19"/>
      <c r="EJ4428" s="19"/>
      <c r="EK4428" s="19"/>
      <c r="EL4428" s="19"/>
      <c r="EM4428" s="19"/>
      <c r="EN4428" s="19"/>
      <c r="EO4428" s="19"/>
      <c r="EP4428" s="19"/>
      <c r="EQ4428" s="19"/>
      <c r="ER4428" s="19"/>
      <c r="ES4428" s="19"/>
      <c r="ET4428" s="19"/>
      <c r="EU4428" s="19"/>
      <c r="EV4428" s="19"/>
      <c r="EW4428" s="19"/>
      <c r="EX4428" s="19"/>
      <c r="EY4428" s="19"/>
      <c r="EZ4428" s="19"/>
      <c r="FA4428" s="19"/>
      <c r="FB4428" s="19"/>
      <c r="FC4428" s="19"/>
      <c r="FD4428" s="19"/>
      <c r="FE4428" s="19"/>
      <c r="FF4428" s="19"/>
      <c r="FG4428" s="19"/>
      <c r="FH4428" s="19"/>
      <c r="FI4428" s="19"/>
      <c r="FJ4428" s="19"/>
      <c r="FK4428" s="19"/>
      <c r="FL4428" s="19"/>
      <c r="FM4428" s="19"/>
      <c r="FN4428" s="19"/>
      <c r="FO4428" s="19"/>
      <c r="FP4428" s="19"/>
      <c r="FQ4428" s="19"/>
      <c r="FR4428" s="19"/>
      <c r="FS4428" s="19"/>
      <c r="FT4428" s="19"/>
      <c r="FU4428" s="19"/>
      <c r="FV4428" s="19"/>
      <c r="FW4428" s="19"/>
      <c r="FX4428" s="19"/>
      <c r="FY4428" s="19"/>
      <c r="FZ4428" s="19"/>
      <c r="GA4428" s="19"/>
      <c r="GB4428" s="19"/>
      <c r="GC4428" s="19"/>
      <c r="GD4428" s="19"/>
      <c r="GE4428" s="19"/>
      <c r="GF4428" s="19"/>
      <c r="GG4428" s="19"/>
      <c r="GH4428" s="19"/>
      <c r="GI4428" s="19"/>
      <c r="GJ4428" s="19"/>
      <c r="GK4428" s="19"/>
      <c r="GL4428" s="19"/>
      <c r="GM4428" s="19"/>
      <c r="GN4428" s="19"/>
      <c r="GO4428" s="19"/>
      <c r="GP4428" s="19"/>
      <c r="GQ4428" s="19"/>
      <c r="GR4428" s="19"/>
      <c r="GS4428" s="19"/>
      <c r="GT4428" s="19"/>
      <c r="GU4428" s="19"/>
      <c r="GV4428" s="19"/>
      <c r="GW4428" s="19"/>
      <c r="GX4428" s="19"/>
      <c r="GY4428" s="19"/>
      <c r="GZ4428" s="19"/>
      <c r="HA4428" s="19"/>
      <c r="HB4428" s="19"/>
      <c r="HC4428" s="19"/>
      <c r="HD4428" s="19"/>
      <c r="HE4428" s="19"/>
      <c r="HF4428" s="19"/>
      <c r="HG4428" s="19"/>
      <c r="HH4428" s="19"/>
      <c r="HI4428" s="19"/>
      <c r="HJ4428" s="19"/>
      <c r="HK4428" s="19"/>
      <c r="HL4428" s="19"/>
      <c r="HM4428" s="19"/>
      <c r="HN4428" s="19"/>
      <c r="HO4428" s="19"/>
      <c r="HP4428" s="19"/>
      <c r="HQ4428" s="19"/>
      <c r="HR4428" s="19"/>
      <c r="HS4428" s="19"/>
      <c r="HT4428" s="19"/>
      <c r="HU4428" s="19"/>
      <c r="HV4428" s="19"/>
      <c r="HW4428" s="19"/>
      <c r="HX4428" s="19"/>
      <c r="HY4428" s="19"/>
      <c r="HZ4428" s="19"/>
      <c r="IA4428" s="19"/>
      <c r="IB4428" s="19"/>
      <c r="IC4428" s="19"/>
      <c r="ID4428" s="19"/>
      <c r="IE4428" s="19"/>
      <c r="IF4428" s="19"/>
      <c r="IG4428" s="19"/>
      <c r="IH4428" s="19"/>
      <c r="II4428" s="19"/>
      <c r="IJ4428" s="19"/>
      <c r="IK4428" s="19"/>
      <c r="IL4428" s="19"/>
      <c r="IM4428" s="19"/>
      <c r="IN4428" s="19"/>
      <c r="IO4428" s="19"/>
      <c r="IP4428" s="19"/>
      <c r="IQ4428" s="19"/>
      <c r="IR4428" s="19"/>
      <c r="IS4428" s="19"/>
      <c r="IT4428" s="19"/>
      <c r="IU4428" s="19"/>
      <c r="IV4428" s="19"/>
      <c r="IW4428" s="19"/>
      <c r="IX4428" s="19"/>
      <c r="IY4428" s="19"/>
      <c r="IZ4428" s="19"/>
      <c r="JA4428" s="19"/>
      <c r="JB4428" s="19"/>
      <c r="JC4428" s="19"/>
      <c r="JD4428" s="19"/>
      <c r="JE4428" s="19"/>
      <c r="JF4428" s="19"/>
      <c r="JG4428" s="19"/>
      <c r="JH4428" s="19"/>
      <c r="JI4428" s="19"/>
      <c r="JJ4428" s="19"/>
      <c r="JK4428" s="19"/>
      <c r="JL4428" s="19"/>
      <c r="JM4428" s="19"/>
      <c r="JN4428" s="19"/>
      <c r="JO4428" s="19"/>
      <c r="JP4428" s="19"/>
      <c r="JQ4428" s="19"/>
      <c r="JR4428" s="19"/>
      <c r="JS4428" s="19"/>
      <c r="JT4428" s="19"/>
      <c r="JU4428" s="19"/>
      <c r="JV4428" s="19"/>
      <c r="JW4428" s="19"/>
      <c r="JX4428" s="19"/>
      <c r="JY4428" s="19"/>
      <c r="JZ4428" s="19"/>
      <c r="KA4428" s="19"/>
      <c r="KB4428" s="19"/>
      <c r="KC4428" s="19"/>
      <c r="KD4428" s="19"/>
      <c r="KE4428" s="19"/>
      <c r="KF4428" s="19"/>
      <c r="KG4428" s="19"/>
      <c r="KH4428" s="19"/>
      <c r="KI4428" s="19"/>
      <c r="KJ4428" s="19"/>
      <c r="KK4428" s="19"/>
      <c r="KL4428" s="19"/>
      <c r="KM4428" s="19"/>
      <c r="KN4428" s="19"/>
      <c r="KO4428" s="19"/>
      <c r="KP4428" s="19"/>
      <c r="KQ4428" s="19"/>
      <c r="KR4428" s="19"/>
      <c r="KS4428" s="19"/>
      <c r="KT4428" s="19"/>
      <c r="KU4428" s="19"/>
      <c r="KV4428" s="19"/>
      <c r="KW4428" s="19"/>
      <c r="KX4428" s="19"/>
      <c r="KY4428" s="19"/>
      <c r="KZ4428" s="19"/>
      <c r="LA4428" s="19"/>
      <c r="LB4428" s="19"/>
      <c r="LC4428" s="19"/>
      <c r="LD4428" s="19"/>
      <c r="LE4428" s="19"/>
      <c r="LF4428" s="19"/>
      <c r="LG4428" s="19"/>
      <c r="LH4428" s="19"/>
      <c r="LI4428" s="19"/>
      <c r="LJ4428" s="19"/>
      <c r="LK4428" s="19"/>
      <c r="LL4428" s="19"/>
      <c r="LM4428" s="19"/>
      <c r="LN4428" s="19"/>
      <c r="LO4428" s="19"/>
      <c r="LP4428" s="19"/>
      <c r="LQ4428" s="19"/>
      <c r="LR4428" s="19"/>
      <c r="LS4428" s="19"/>
      <c r="LT4428" s="19"/>
      <c r="LU4428" s="19"/>
      <c r="LV4428" s="19"/>
      <c r="LW4428" s="19"/>
      <c r="LX4428" s="19"/>
      <c r="LY4428" s="19"/>
      <c r="LZ4428" s="19"/>
      <c r="MA4428" s="19"/>
      <c r="MB4428" s="19"/>
      <c r="MC4428" s="19"/>
      <c r="MD4428" s="19"/>
      <c r="ME4428" s="19"/>
      <c r="MF4428" s="19"/>
      <c r="MG4428" s="19"/>
      <c r="MH4428" s="19"/>
      <c r="MI4428" s="19"/>
      <c r="MJ4428" s="19"/>
      <c r="MK4428" s="19"/>
      <c r="ML4428" s="19"/>
      <c r="MM4428" s="19"/>
      <c r="MN4428" s="19"/>
      <c r="MO4428" s="19"/>
      <c r="MP4428" s="19"/>
      <c r="MQ4428" s="19"/>
      <c r="MR4428" s="19"/>
      <c r="MS4428" s="19"/>
      <c r="MT4428" s="19"/>
      <c r="MU4428" s="19"/>
      <c r="MV4428" s="19"/>
      <c r="MW4428" s="19"/>
      <c r="MX4428" s="19"/>
      <c r="MY4428" s="19"/>
      <c r="MZ4428" s="19"/>
      <c r="NA4428" s="19"/>
      <c r="NB4428" s="19"/>
      <c r="NC4428" s="19"/>
      <c r="ND4428" s="19"/>
      <c r="NE4428" s="19"/>
      <c r="NF4428" s="19"/>
      <c r="NG4428" s="19"/>
      <c r="NH4428" s="19"/>
      <c r="NI4428" s="19"/>
      <c r="NJ4428" s="19"/>
      <c r="NK4428" s="19"/>
      <c r="NL4428" s="19"/>
      <c r="NM4428" s="19"/>
      <c r="NN4428" s="19"/>
      <c r="NO4428" s="19"/>
      <c r="NP4428" s="19"/>
      <c r="NQ4428" s="19"/>
      <c r="NR4428" s="19"/>
      <c r="NS4428" s="19"/>
      <c r="NT4428" s="19"/>
      <c r="NU4428" s="19"/>
      <c r="NV4428" s="19"/>
      <c r="NW4428" s="19"/>
      <c r="NX4428" s="19"/>
      <c r="NY4428" s="19"/>
      <c r="NZ4428" s="19"/>
      <c r="OA4428" s="19"/>
      <c r="OB4428" s="19"/>
      <c r="OC4428" s="19"/>
      <c r="OD4428" s="19"/>
      <c r="OE4428" s="19"/>
      <c r="OF4428" s="19"/>
      <c r="OG4428" s="19"/>
      <c r="OH4428" s="19"/>
      <c r="OI4428" s="19"/>
      <c r="OJ4428" s="19"/>
      <c r="OK4428" s="19"/>
      <c r="OL4428" s="19"/>
      <c r="OM4428" s="19"/>
      <c r="ON4428" s="19"/>
      <c r="OO4428" s="19"/>
      <c r="OP4428" s="19"/>
      <c r="OQ4428" s="19"/>
      <c r="OR4428" s="19"/>
      <c r="OS4428" s="19"/>
      <c r="OT4428" s="19"/>
      <c r="OU4428" s="19"/>
      <c r="OV4428" s="19"/>
      <c r="OW4428" s="19"/>
      <c r="OX4428" s="19"/>
      <c r="OY4428" s="19"/>
      <c r="OZ4428" s="19"/>
      <c r="PA4428" s="19"/>
      <c r="PB4428" s="19"/>
      <c r="PC4428" s="19"/>
      <c r="PD4428" s="19"/>
      <c r="PE4428" s="19"/>
      <c r="PF4428" s="19"/>
      <c r="PG4428" s="19"/>
      <c r="PH4428" s="19"/>
      <c r="PI4428" s="19"/>
      <c r="PJ4428" s="19"/>
      <c r="PK4428" s="19"/>
      <c r="PL4428" s="19"/>
      <c r="PM4428" s="19"/>
      <c r="PN4428" s="19"/>
      <c r="PO4428" s="19"/>
      <c r="PP4428" s="19"/>
      <c r="PQ4428" s="19"/>
      <c r="PR4428" s="19"/>
      <c r="PS4428" s="19"/>
      <c r="PT4428" s="19"/>
      <c r="PU4428" s="19"/>
      <c r="PV4428" s="19"/>
      <c r="PW4428" s="19"/>
      <c r="PX4428" s="19"/>
      <c r="PY4428" s="19"/>
      <c r="PZ4428" s="19"/>
      <c r="QA4428" s="19"/>
      <c r="QB4428" s="19"/>
      <c r="QC4428" s="19"/>
      <c r="QD4428" s="19"/>
      <c r="QE4428" s="19"/>
      <c r="QF4428" s="19"/>
      <c r="QG4428" s="19"/>
      <c r="QH4428" s="19"/>
      <c r="QI4428" s="19"/>
      <c r="QJ4428" s="19"/>
      <c r="QK4428" s="19"/>
      <c r="QL4428" s="19"/>
      <c r="QM4428" s="19"/>
      <c r="QN4428" s="19"/>
      <c r="QO4428" s="19"/>
      <c r="QP4428" s="19"/>
      <c r="QQ4428" s="19"/>
      <c r="QR4428" s="19"/>
      <c r="QS4428" s="19"/>
      <c r="QT4428" s="19"/>
      <c r="QU4428" s="19"/>
      <c r="QV4428" s="19"/>
      <c r="QW4428" s="19"/>
      <c r="QX4428" s="19"/>
      <c r="QY4428" s="19"/>
      <c r="QZ4428" s="19"/>
      <c r="RA4428" s="19"/>
      <c r="RB4428" s="19"/>
      <c r="RC4428" s="19"/>
      <c r="RD4428" s="19"/>
      <c r="RE4428" s="19"/>
      <c r="RF4428" s="19"/>
      <c r="RG4428" s="19"/>
      <c r="RH4428" s="19"/>
      <c r="RI4428" s="19"/>
      <c r="RJ4428" s="19"/>
      <c r="RK4428" s="19"/>
      <c r="RL4428" s="19"/>
      <c r="RM4428" s="19"/>
      <c r="RN4428" s="19"/>
      <c r="RO4428" s="19"/>
      <c r="RP4428" s="19"/>
      <c r="RQ4428" s="19"/>
      <c r="RR4428" s="19"/>
      <c r="RS4428" s="19"/>
      <c r="RT4428" s="19"/>
      <c r="RU4428" s="19"/>
      <c r="RV4428" s="19"/>
      <c r="RW4428" s="19"/>
      <c r="RX4428" s="19"/>
      <c r="RY4428" s="19"/>
      <c r="RZ4428" s="19"/>
      <c r="SA4428" s="19"/>
      <c r="SB4428" s="19"/>
      <c r="SC4428" s="19"/>
      <c r="SD4428" s="19"/>
      <c r="SE4428" s="19"/>
      <c r="SF4428" s="19"/>
      <c r="SG4428" s="19"/>
      <c r="SH4428" s="19"/>
      <c r="SI4428" s="19"/>
      <c r="SJ4428" s="19"/>
      <c r="SK4428" s="19"/>
      <c r="SL4428" s="19"/>
      <c r="SM4428" s="19"/>
      <c r="SN4428" s="19"/>
      <c r="SO4428" s="19"/>
      <c r="SP4428" s="19"/>
      <c r="SQ4428" s="19"/>
      <c r="SR4428" s="19"/>
      <c r="SS4428" s="19"/>
      <c r="ST4428" s="19"/>
      <c r="SU4428" s="19"/>
      <c r="SV4428" s="19"/>
      <c r="SW4428" s="19"/>
      <c r="SX4428" s="19"/>
      <c r="SY4428" s="19"/>
      <c r="SZ4428" s="19"/>
      <c r="TA4428" s="19"/>
      <c r="TB4428" s="19"/>
      <c r="TC4428" s="19"/>
      <c r="TD4428" s="19"/>
      <c r="TE4428" s="19"/>
      <c r="TF4428" s="19"/>
      <c r="TG4428" s="19"/>
      <c r="TH4428" s="19"/>
      <c r="TI4428" s="19"/>
      <c r="TJ4428" s="19"/>
      <c r="TK4428" s="19"/>
      <c r="TL4428" s="19"/>
      <c r="TM4428" s="19"/>
      <c r="TN4428" s="19"/>
      <c r="TO4428" s="19"/>
      <c r="TP4428" s="19"/>
      <c r="TQ4428" s="19"/>
      <c r="TR4428" s="19"/>
      <c r="TS4428" s="19"/>
      <c r="TT4428" s="19"/>
      <c r="TU4428" s="19"/>
      <c r="TV4428" s="19"/>
      <c r="TW4428" s="19"/>
      <c r="TX4428" s="19"/>
      <c r="TY4428" s="19"/>
      <c r="TZ4428" s="19"/>
      <c r="UA4428" s="19"/>
      <c r="UB4428" s="19"/>
      <c r="UC4428" s="19"/>
      <c r="UD4428" s="19"/>
      <c r="UE4428" s="19"/>
      <c r="UF4428" s="19"/>
      <c r="UG4428" s="19"/>
      <c r="UH4428" s="19"/>
      <c r="UI4428" s="19"/>
      <c r="UJ4428" s="19"/>
      <c r="UK4428" s="19"/>
      <c r="UL4428" s="19"/>
      <c r="UM4428" s="19"/>
      <c r="UN4428" s="19"/>
      <c r="UO4428" s="19"/>
      <c r="UP4428" s="19"/>
      <c r="UQ4428" s="19"/>
      <c r="UR4428" s="19"/>
      <c r="US4428" s="19"/>
      <c r="UT4428" s="19"/>
      <c r="UU4428" s="19"/>
      <c r="UV4428" s="19"/>
      <c r="UW4428" s="19"/>
      <c r="UX4428" s="19"/>
      <c r="UY4428" s="19"/>
      <c r="UZ4428" s="19"/>
      <c r="VA4428" s="19"/>
      <c r="VB4428" s="19"/>
      <c r="VC4428" s="19"/>
      <c r="VD4428" s="19"/>
      <c r="VE4428" s="19"/>
      <c r="VF4428" s="19"/>
      <c r="VG4428" s="19"/>
      <c r="VH4428" s="19"/>
      <c r="VI4428" s="19"/>
      <c r="VJ4428" s="19"/>
      <c r="VK4428" s="19"/>
      <c r="VL4428" s="19"/>
      <c r="VM4428" s="19"/>
      <c r="VN4428" s="19"/>
      <c r="VO4428" s="19"/>
      <c r="VP4428" s="19"/>
      <c r="VQ4428" s="19"/>
      <c r="VR4428" s="19"/>
      <c r="VS4428" s="19"/>
      <c r="VT4428" s="19"/>
      <c r="VU4428" s="19"/>
      <c r="VV4428" s="19"/>
      <c r="VW4428" s="19"/>
      <c r="VX4428" s="19"/>
      <c r="VY4428" s="19"/>
      <c r="VZ4428" s="19"/>
      <c r="WA4428" s="19"/>
      <c r="WB4428" s="19"/>
      <c r="WC4428" s="19"/>
      <c r="WD4428" s="19"/>
      <c r="WE4428" s="19"/>
      <c r="WF4428" s="19"/>
      <c r="WG4428" s="19"/>
      <c r="WH4428" s="19"/>
      <c r="WI4428" s="19"/>
      <c r="WJ4428" s="19"/>
      <c r="WK4428" s="19"/>
      <c r="WL4428" s="19"/>
      <c r="WM4428" s="19"/>
      <c r="WN4428" s="19"/>
      <c r="WO4428" s="19"/>
      <c r="WP4428" s="19"/>
      <c r="WQ4428" s="19"/>
      <c r="WR4428" s="19"/>
      <c r="WS4428" s="19"/>
      <c r="WT4428" s="19"/>
      <c r="WU4428" s="19"/>
      <c r="WV4428" s="19"/>
      <c r="WW4428" s="19"/>
      <c r="WX4428" s="19"/>
      <c r="WY4428" s="19"/>
      <c r="WZ4428" s="19"/>
      <c r="XA4428" s="19"/>
      <c r="XB4428" s="19"/>
      <c r="XC4428" s="19"/>
      <c r="XD4428" s="19"/>
      <c r="XE4428" s="19"/>
      <c r="XF4428" s="19"/>
      <c r="XG4428" s="19"/>
      <c r="XH4428" s="19"/>
      <c r="XI4428" s="19"/>
      <c r="XJ4428" s="19"/>
      <c r="XK4428" s="19"/>
      <c r="XL4428" s="19"/>
      <c r="XM4428" s="19"/>
      <c r="XN4428" s="19"/>
      <c r="XO4428" s="19"/>
      <c r="XP4428" s="19"/>
      <c r="XQ4428" s="19"/>
      <c r="XR4428" s="19"/>
      <c r="XS4428" s="19"/>
      <c r="XT4428" s="19"/>
      <c r="XU4428" s="19"/>
      <c r="XV4428" s="19"/>
      <c r="XW4428" s="19"/>
      <c r="XX4428" s="19"/>
      <c r="XY4428" s="19"/>
      <c r="XZ4428" s="19"/>
      <c r="YA4428" s="19"/>
      <c r="YB4428" s="19"/>
      <c r="YC4428" s="19"/>
      <c r="YD4428" s="19"/>
      <c r="YE4428" s="19"/>
      <c r="YF4428" s="19"/>
      <c r="YG4428" s="19"/>
      <c r="YH4428" s="19"/>
      <c r="YI4428" s="19"/>
      <c r="YJ4428" s="19"/>
      <c r="YK4428" s="19"/>
      <c r="YL4428" s="19"/>
      <c r="YM4428" s="19"/>
      <c r="YN4428" s="19"/>
      <c r="YO4428" s="19"/>
      <c r="YP4428" s="19"/>
      <c r="YQ4428" s="19"/>
      <c r="YR4428" s="19"/>
      <c r="YS4428" s="19"/>
      <c r="YT4428" s="19"/>
      <c r="YU4428" s="19"/>
      <c r="YV4428" s="19"/>
      <c r="YW4428" s="19"/>
      <c r="YX4428" s="19"/>
      <c r="YY4428" s="19"/>
      <c r="YZ4428" s="19"/>
      <c r="ZA4428" s="19"/>
      <c r="ZB4428" s="19"/>
      <c r="ZC4428" s="19"/>
      <c r="ZD4428" s="19"/>
      <c r="ZE4428" s="19"/>
      <c r="ZF4428" s="19"/>
      <c r="ZG4428" s="19"/>
      <c r="ZH4428" s="19"/>
      <c r="ZI4428" s="19"/>
      <c r="ZJ4428" s="19"/>
      <c r="ZK4428" s="19"/>
      <c r="ZL4428" s="19"/>
      <c r="ZM4428" s="19"/>
      <c r="ZN4428" s="19"/>
      <c r="ZO4428" s="19"/>
      <c r="ZP4428" s="19"/>
      <c r="ZQ4428" s="19"/>
      <c r="ZR4428" s="19"/>
      <c r="ZS4428" s="19"/>
      <c r="ZT4428" s="19"/>
      <c r="ZU4428" s="19"/>
      <c r="ZV4428" s="19"/>
      <c r="ZW4428" s="19"/>
      <c r="ZX4428" s="19"/>
      <c r="ZY4428" s="19"/>
      <c r="ZZ4428" s="19"/>
      <c r="AAA4428" s="19"/>
      <c r="AAB4428" s="19"/>
      <c r="AAC4428" s="19"/>
      <c r="AAD4428" s="19"/>
      <c r="AAE4428" s="19"/>
      <c r="AAF4428" s="19"/>
      <c r="AAG4428" s="19"/>
      <c r="AAH4428" s="19"/>
      <c r="AAI4428" s="19"/>
      <c r="AAJ4428" s="19"/>
      <c r="AAK4428" s="19"/>
      <c r="AAL4428" s="19"/>
      <c r="AAM4428" s="19"/>
      <c r="AAN4428" s="19"/>
      <c r="AAO4428" s="19"/>
      <c r="AAP4428" s="19"/>
      <c r="AAQ4428" s="19"/>
      <c r="AAR4428" s="19"/>
      <c r="AAS4428" s="19"/>
      <c r="AAT4428" s="19"/>
      <c r="AAU4428" s="19"/>
      <c r="AAV4428" s="19"/>
      <c r="AAW4428" s="19"/>
      <c r="AAX4428" s="19"/>
      <c r="AAY4428" s="19"/>
      <c r="AAZ4428" s="19"/>
      <c r="ABA4428" s="19"/>
      <c r="ABB4428" s="19"/>
      <c r="ABC4428" s="19"/>
      <c r="ABD4428" s="19"/>
      <c r="ABE4428" s="19"/>
      <c r="ABF4428" s="19"/>
      <c r="ABG4428" s="19"/>
      <c r="ABH4428" s="19"/>
      <c r="ABI4428" s="19"/>
      <c r="ABJ4428" s="19"/>
      <c r="ABK4428" s="19"/>
      <c r="ABL4428" s="19"/>
      <c r="ABM4428" s="19"/>
      <c r="ABN4428" s="19"/>
      <c r="ABO4428" s="19"/>
      <c r="ABP4428" s="19"/>
      <c r="ABQ4428" s="19"/>
      <c r="ABR4428" s="19"/>
      <c r="ABS4428" s="19"/>
      <c r="ABT4428" s="19"/>
      <c r="ABU4428" s="19"/>
      <c r="ABV4428" s="19"/>
      <c r="ABW4428" s="19"/>
      <c r="ABX4428" s="19"/>
      <c r="ABY4428" s="19"/>
      <c r="ABZ4428" s="19"/>
      <c r="ACA4428" s="19"/>
      <c r="ACB4428" s="19"/>
      <c r="ACC4428" s="19"/>
      <c r="ACD4428" s="19"/>
      <c r="ACE4428" s="19"/>
      <c r="ACF4428" s="19"/>
      <c r="ACG4428" s="19"/>
      <c r="ACH4428" s="19"/>
      <c r="ACI4428" s="19"/>
      <c r="ACJ4428" s="19"/>
      <c r="ACK4428" s="19"/>
      <c r="ACL4428" s="19"/>
      <c r="ACM4428" s="19"/>
      <c r="ACN4428" s="19"/>
      <c r="ACO4428" s="19"/>
      <c r="ACP4428" s="19"/>
      <c r="ACQ4428" s="19"/>
      <c r="ACR4428" s="19"/>
      <c r="ACS4428" s="19"/>
      <c r="ACT4428" s="19"/>
      <c r="ACU4428" s="19"/>
      <c r="ACV4428" s="19"/>
      <c r="ACW4428" s="19"/>
      <c r="ACX4428" s="19"/>
      <c r="ACY4428" s="19"/>
      <c r="ACZ4428" s="19"/>
      <c r="ADA4428" s="19"/>
      <c r="ADB4428" s="19"/>
      <c r="ADC4428" s="19"/>
      <c r="ADD4428" s="19"/>
      <c r="ADE4428" s="19"/>
      <c r="ADF4428" s="19"/>
      <c r="ADG4428" s="19"/>
      <c r="ADH4428" s="19"/>
      <c r="ADI4428" s="19"/>
      <c r="ADJ4428" s="19"/>
      <c r="ADK4428" s="19"/>
      <c r="ADL4428" s="19"/>
      <c r="ADM4428" s="19"/>
      <c r="ADN4428" s="19"/>
      <c r="ADO4428" s="19"/>
      <c r="ADP4428" s="19"/>
      <c r="ADQ4428" s="19"/>
      <c r="ADR4428" s="19"/>
      <c r="ADS4428" s="19"/>
      <c r="ADT4428" s="19"/>
      <c r="ADU4428" s="19"/>
      <c r="ADV4428" s="19"/>
      <c r="ADW4428" s="19"/>
      <c r="ADX4428" s="19"/>
      <c r="ADY4428" s="19"/>
      <c r="ADZ4428" s="19"/>
      <c r="AEA4428" s="19"/>
      <c r="AEB4428" s="19"/>
      <c r="AEC4428" s="19"/>
      <c r="AED4428" s="19"/>
      <c r="AEE4428" s="19"/>
      <c r="AEF4428" s="19"/>
      <c r="AEG4428" s="19"/>
      <c r="AEH4428" s="19"/>
      <c r="AEI4428" s="19"/>
      <c r="AEJ4428" s="19"/>
      <c r="AEK4428" s="19"/>
      <c r="AEL4428" s="19"/>
      <c r="AEM4428" s="19"/>
      <c r="AEN4428" s="19"/>
      <c r="AEO4428" s="19"/>
      <c r="AEP4428" s="19"/>
      <c r="AEQ4428" s="19"/>
      <c r="AER4428" s="19"/>
      <c r="AES4428" s="19"/>
      <c r="AET4428" s="19"/>
      <c r="AEU4428" s="19"/>
      <c r="AEV4428" s="19"/>
      <c r="AEW4428" s="19"/>
      <c r="AEX4428" s="19"/>
      <c r="AEY4428" s="19"/>
      <c r="AEZ4428" s="19"/>
      <c r="AFA4428" s="19"/>
      <c r="AFB4428" s="19"/>
      <c r="AFC4428" s="19"/>
      <c r="AFD4428" s="19"/>
      <c r="AFE4428" s="19"/>
      <c r="AFF4428" s="19"/>
      <c r="AFG4428" s="19"/>
      <c r="AFH4428" s="19"/>
      <c r="AFI4428" s="19"/>
      <c r="AFJ4428" s="19"/>
      <c r="AFK4428" s="19"/>
      <c r="AFL4428" s="19"/>
      <c r="AFM4428" s="19"/>
      <c r="AFN4428" s="19"/>
      <c r="AFO4428" s="19"/>
      <c r="AFP4428" s="19"/>
      <c r="AFQ4428" s="19"/>
      <c r="AFR4428" s="19"/>
      <c r="AFS4428" s="19"/>
      <c r="AFT4428" s="19"/>
      <c r="AFU4428" s="19"/>
      <c r="AFV4428" s="19"/>
      <c r="AFW4428" s="19"/>
      <c r="AFX4428" s="19"/>
      <c r="AFY4428" s="19"/>
      <c r="AFZ4428" s="19"/>
      <c r="AGA4428" s="19"/>
      <c r="AGB4428" s="19"/>
      <c r="AGC4428" s="19"/>
      <c r="AGD4428" s="19"/>
      <c r="AGE4428" s="19"/>
      <c r="AGF4428" s="19"/>
      <c r="AGG4428" s="19"/>
      <c r="AGH4428" s="19"/>
      <c r="AGI4428" s="19"/>
      <c r="AGJ4428" s="19"/>
      <c r="AGK4428" s="19"/>
      <c r="AGL4428" s="19"/>
      <c r="AGM4428" s="19"/>
      <c r="AGN4428" s="19"/>
      <c r="AGO4428" s="19"/>
      <c r="AGP4428" s="19"/>
      <c r="AGQ4428" s="19"/>
      <c r="AGR4428" s="19"/>
      <c r="AGS4428" s="19"/>
      <c r="AGT4428" s="19"/>
      <c r="AGU4428" s="19"/>
      <c r="AGV4428" s="19"/>
      <c r="AGW4428" s="19"/>
      <c r="AGX4428" s="19"/>
      <c r="AGY4428" s="19"/>
      <c r="AGZ4428" s="19"/>
      <c r="AHA4428" s="19"/>
      <c r="AHB4428" s="19"/>
      <c r="AHC4428" s="19"/>
      <c r="AHD4428" s="19"/>
      <c r="AHE4428" s="19"/>
      <c r="AHF4428" s="19"/>
      <c r="AHG4428" s="19"/>
      <c r="AHH4428" s="19"/>
      <c r="AHI4428" s="19"/>
      <c r="AHJ4428" s="19"/>
      <c r="AHK4428" s="19"/>
      <c r="AHL4428" s="19"/>
      <c r="AHM4428" s="19"/>
      <c r="AHN4428" s="19"/>
      <c r="AHO4428" s="19"/>
      <c r="AHP4428" s="19"/>
      <c r="AHQ4428" s="19"/>
      <c r="AHR4428" s="19"/>
      <c r="AHS4428" s="19"/>
      <c r="AHT4428" s="19"/>
      <c r="AHU4428" s="19"/>
      <c r="AHV4428" s="19"/>
      <c r="AHW4428" s="19"/>
      <c r="AHX4428" s="19"/>
      <c r="AHY4428" s="19"/>
      <c r="AHZ4428" s="19"/>
      <c r="AIA4428" s="19"/>
      <c r="AIB4428" s="19"/>
      <c r="AIC4428" s="19"/>
      <c r="AID4428" s="19"/>
      <c r="AIE4428" s="19"/>
      <c r="AIF4428" s="19"/>
      <c r="AIG4428" s="19"/>
      <c r="AIH4428" s="19"/>
      <c r="AII4428" s="19"/>
      <c r="AIJ4428" s="19"/>
      <c r="AIK4428" s="19"/>
      <c r="AIL4428" s="19"/>
      <c r="AIM4428" s="19"/>
      <c r="AIN4428" s="19"/>
      <c r="AIO4428" s="19"/>
      <c r="AIP4428" s="19"/>
      <c r="AIQ4428" s="19"/>
      <c r="AIR4428" s="19"/>
      <c r="AIS4428" s="19"/>
      <c r="AIT4428" s="19"/>
      <c r="AIU4428" s="19"/>
      <c r="AIV4428" s="19"/>
      <c r="AIW4428" s="19"/>
      <c r="AIX4428" s="19"/>
      <c r="AIY4428" s="19"/>
      <c r="AIZ4428" s="19"/>
      <c r="AJA4428" s="19"/>
      <c r="AJB4428" s="19"/>
      <c r="AJC4428" s="19"/>
      <c r="AJD4428" s="19"/>
      <c r="AJE4428" s="19"/>
      <c r="AJF4428" s="19"/>
      <c r="AJG4428" s="19"/>
      <c r="AJH4428" s="19"/>
      <c r="AJI4428" s="19"/>
      <c r="AJJ4428" s="19"/>
      <c r="AJK4428" s="19"/>
      <c r="AJL4428" s="19"/>
      <c r="AJM4428" s="19"/>
      <c r="AJN4428" s="19"/>
      <c r="AJO4428" s="19"/>
      <c r="AJP4428" s="19"/>
      <c r="AJQ4428" s="19"/>
      <c r="AJR4428" s="19"/>
      <c r="AJS4428" s="19"/>
      <c r="AJT4428" s="19"/>
      <c r="AJU4428" s="19"/>
      <c r="AJV4428" s="19"/>
      <c r="AJW4428" s="19"/>
      <c r="AJX4428" s="19"/>
      <c r="AJY4428" s="19"/>
      <c r="AJZ4428" s="19"/>
      <c r="AKA4428" s="19"/>
      <c r="AKB4428" s="19"/>
      <c r="AKC4428" s="19"/>
      <c r="AKD4428" s="19"/>
      <c r="AKE4428" s="19"/>
      <c r="AKF4428" s="19"/>
      <c r="AKG4428" s="19"/>
      <c r="AKH4428" s="19"/>
      <c r="AKI4428" s="19"/>
      <c r="AKJ4428" s="19"/>
      <c r="AKK4428" s="19"/>
      <c r="AKL4428" s="19"/>
      <c r="AKM4428" s="19"/>
      <c r="AKN4428" s="19"/>
      <c r="AKO4428" s="19"/>
      <c r="AKP4428" s="19"/>
      <c r="AKQ4428" s="19"/>
      <c r="AKR4428" s="19"/>
      <c r="AKS4428" s="19"/>
      <c r="AKT4428" s="19"/>
      <c r="AKU4428" s="19"/>
      <c r="AKV4428" s="19"/>
      <c r="AKW4428" s="19"/>
      <c r="AKX4428" s="19"/>
      <c r="AKY4428" s="19"/>
      <c r="AKZ4428" s="19"/>
      <c r="ALA4428" s="19"/>
      <c r="ALB4428" s="19"/>
      <c r="ALC4428" s="19"/>
      <c r="ALD4428" s="19"/>
      <c r="ALE4428" s="19"/>
      <c r="ALF4428" s="19"/>
      <c r="ALG4428" s="19"/>
      <c r="ALH4428" s="19"/>
      <c r="ALI4428" s="19"/>
      <c r="ALJ4428" s="19"/>
      <c r="ALK4428" s="19"/>
      <c r="ALL4428" s="19"/>
      <c r="ALM4428" s="19"/>
      <c r="ALN4428" s="19"/>
      <c r="ALO4428" s="19"/>
      <c r="ALP4428" s="19"/>
      <c r="ALQ4428" s="19"/>
      <c r="ALR4428" s="19"/>
      <c r="ALS4428" s="19"/>
      <c r="ALT4428" s="19"/>
      <c r="ALU4428" s="19"/>
      <c r="ALV4428" s="19"/>
      <c r="ALW4428" s="19"/>
      <c r="ALX4428" s="19"/>
      <c r="ALY4428" s="19"/>
      <c r="ALZ4428" s="19"/>
      <c r="AMA4428" s="19"/>
      <c r="AMB4428" s="19"/>
      <c r="AMC4428" s="19"/>
      <c r="AMD4428" s="19"/>
      <c r="AME4428" s="19"/>
      <c r="AMF4428" s="19"/>
      <c r="AMG4428" s="19"/>
      <c r="AMH4428" s="19"/>
      <c r="AMI4428" s="19"/>
      <c r="AMJ4428" s="19"/>
      <c r="AMK4428" s="19"/>
      <c r="AML4428" s="19"/>
      <c r="AMM4428" s="19"/>
      <c r="AMN4428" s="19"/>
      <c r="AMO4428" s="19"/>
      <c r="AMP4428" s="19"/>
      <c r="AMQ4428" s="19"/>
      <c r="AMR4428" s="19"/>
      <c r="AMS4428" s="19"/>
      <c r="AMT4428" s="19"/>
      <c r="AMU4428" s="19"/>
      <c r="AMV4428" s="19"/>
      <c r="AMW4428" s="19"/>
      <c r="AMX4428" s="19"/>
      <c r="AMY4428" s="19"/>
      <c r="AMZ4428" s="19"/>
      <c r="ANA4428" s="19"/>
      <c r="ANB4428" s="19"/>
      <c r="ANC4428" s="19"/>
      <c r="AND4428" s="19"/>
      <c r="ANE4428" s="19"/>
      <c r="ANF4428" s="19"/>
      <c r="ANG4428" s="19"/>
      <c r="ANH4428" s="19"/>
      <c r="ANI4428" s="19"/>
      <c r="ANJ4428" s="19"/>
      <c r="ANK4428" s="19"/>
      <c r="ANL4428" s="19"/>
      <c r="ANM4428" s="19"/>
      <c r="ANN4428" s="19"/>
      <c r="ANO4428" s="19"/>
      <c r="ANP4428" s="19"/>
      <c r="ANQ4428" s="19"/>
      <c r="ANR4428" s="19"/>
      <c r="ANS4428" s="19"/>
      <c r="ANT4428" s="19"/>
      <c r="ANU4428" s="19"/>
      <c r="ANV4428" s="19"/>
      <c r="ANW4428" s="19"/>
      <c r="ANX4428" s="19"/>
      <c r="ANY4428" s="19"/>
      <c r="ANZ4428" s="19"/>
      <c r="AOA4428" s="19"/>
      <c r="AOB4428" s="19"/>
      <c r="AOC4428" s="19"/>
      <c r="AOD4428" s="19"/>
      <c r="AOE4428" s="19"/>
      <c r="AOF4428" s="19"/>
      <c r="AOG4428" s="19"/>
      <c r="AOH4428" s="19"/>
      <c r="AOI4428" s="19"/>
      <c r="AOJ4428" s="19"/>
      <c r="AOK4428" s="19"/>
      <c r="AOL4428" s="19"/>
      <c r="AOM4428" s="19"/>
      <c r="AON4428" s="19"/>
      <c r="AOO4428" s="19"/>
      <c r="AOP4428" s="19"/>
      <c r="AOQ4428" s="19"/>
      <c r="AOR4428" s="19"/>
      <c r="AOS4428" s="19"/>
      <c r="AOT4428" s="19"/>
      <c r="AOU4428" s="19"/>
      <c r="AOV4428" s="19"/>
      <c r="AOW4428" s="19"/>
      <c r="AOX4428" s="19"/>
      <c r="AOY4428" s="19"/>
      <c r="AOZ4428" s="19"/>
      <c r="APA4428" s="19"/>
      <c r="APB4428" s="19"/>
      <c r="APC4428" s="19"/>
      <c r="APD4428" s="19"/>
      <c r="APE4428" s="19"/>
      <c r="APF4428" s="19"/>
      <c r="APG4428" s="19"/>
      <c r="APH4428" s="19"/>
      <c r="API4428" s="19"/>
      <c r="APJ4428" s="19"/>
      <c r="APK4428" s="19"/>
      <c r="APL4428" s="19"/>
      <c r="APM4428" s="19"/>
      <c r="APN4428" s="19"/>
      <c r="APO4428" s="19"/>
      <c r="APP4428" s="19"/>
      <c r="APQ4428" s="19"/>
      <c r="APR4428" s="19"/>
      <c r="APS4428" s="19"/>
      <c r="APT4428" s="19"/>
      <c r="APU4428" s="19"/>
      <c r="APV4428" s="19"/>
      <c r="APW4428" s="19"/>
      <c r="APX4428" s="19"/>
      <c r="APY4428" s="19"/>
      <c r="APZ4428" s="19"/>
      <c r="AQA4428" s="19"/>
      <c r="AQB4428" s="19"/>
      <c r="AQC4428" s="19"/>
      <c r="AQD4428" s="19"/>
      <c r="AQE4428" s="19"/>
      <c r="AQF4428" s="19"/>
      <c r="AQG4428" s="19"/>
      <c r="AQH4428" s="19"/>
      <c r="AQI4428" s="19"/>
      <c r="AQJ4428" s="19"/>
      <c r="AQK4428" s="19"/>
      <c r="AQL4428" s="19"/>
      <c r="AQM4428" s="19"/>
      <c r="AQN4428" s="19"/>
      <c r="AQO4428" s="19"/>
      <c r="AQP4428" s="19"/>
      <c r="AQQ4428" s="19"/>
      <c r="AQR4428" s="19"/>
      <c r="AQS4428" s="19"/>
      <c r="AQT4428" s="19"/>
      <c r="AQU4428" s="19"/>
      <c r="AQV4428" s="19"/>
      <c r="AQW4428" s="19"/>
      <c r="AQX4428" s="19"/>
      <c r="AQY4428" s="19"/>
      <c r="AQZ4428" s="19"/>
      <c r="ARA4428" s="19"/>
      <c r="ARB4428" s="19"/>
      <c r="ARC4428" s="19"/>
      <c r="ARD4428" s="19"/>
      <c r="ARE4428" s="19"/>
      <c r="ARF4428" s="19"/>
      <c r="ARG4428" s="19"/>
      <c r="ARH4428" s="19"/>
      <c r="ARI4428" s="19"/>
      <c r="ARJ4428" s="19"/>
      <c r="ARK4428" s="19"/>
      <c r="ARL4428" s="19"/>
      <c r="ARM4428" s="19"/>
      <c r="ARN4428" s="19"/>
      <c r="ARO4428" s="19"/>
      <c r="ARP4428" s="19"/>
      <c r="ARQ4428" s="19"/>
      <c r="ARR4428" s="19"/>
      <c r="ARS4428" s="19"/>
      <c r="ART4428" s="19"/>
      <c r="ARU4428" s="19"/>
      <c r="ARV4428" s="19"/>
      <c r="ARW4428" s="19"/>
      <c r="ARX4428" s="19"/>
      <c r="ARY4428" s="19"/>
      <c r="ARZ4428" s="19"/>
      <c r="ASA4428" s="19"/>
      <c r="ASB4428" s="19"/>
      <c r="ASC4428" s="19"/>
      <c r="ASD4428" s="19"/>
      <c r="ASE4428" s="19"/>
      <c r="ASF4428" s="19"/>
      <c r="ASG4428" s="19"/>
      <c r="ASH4428" s="19"/>
      <c r="ASI4428" s="19"/>
      <c r="ASJ4428" s="19"/>
      <c r="ASK4428" s="19"/>
      <c r="ASL4428" s="19"/>
      <c r="ASM4428" s="19"/>
      <c r="ASN4428" s="19"/>
      <c r="ASO4428" s="19"/>
      <c r="ASP4428" s="19"/>
      <c r="ASQ4428" s="19"/>
      <c r="ASR4428" s="19"/>
      <c r="ASS4428" s="19"/>
      <c r="AST4428" s="19"/>
      <c r="ASU4428" s="19"/>
      <c r="ASV4428" s="19"/>
      <c r="ASW4428" s="19"/>
      <c r="ASX4428" s="19"/>
      <c r="ASY4428" s="19"/>
      <c r="ASZ4428" s="19"/>
      <c r="ATA4428" s="19"/>
      <c r="ATB4428" s="19"/>
      <c r="ATC4428" s="19"/>
      <c r="ATD4428" s="19"/>
      <c r="ATE4428" s="19"/>
      <c r="ATF4428" s="19"/>
      <c r="ATG4428" s="19"/>
      <c r="ATH4428" s="19"/>
      <c r="ATI4428" s="19"/>
      <c r="ATJ4428" s="19"/>
      <c r="ATK4428" s="19"/>
      <c r="ATL4428" s="19"/>
      <c r="ATM4428" s="19"/>
      <c r="ATN4428" s="19"/>
      <c r="ATO4428" s="19"/>
      <c r="ATP4428" s="19"/>
      <c r="ATQ4428" s="19"/>
      <c r="ATR4428" s="19"/>
      <c r="ATS4428" s="19"/>
      <c r="ATT4428" s="19"/>
      <c r="ATU4428" s="19"/>
      <c r="ATV4428" s="19"/>
      <c r="ATW4428" s="19"/>
      <c r="ATX4428" s="19"/>
      <c r="ATY4428" s="19"/>
      <c r="ATZ4428" s="19"/>
      <c r="AUA4428" s="19"/>
      <c r="AUB4428" s="19"/>
      <c r="AUC4428" s="19"/>
      <c r="AUD4428" s="19"/>
      <c r="AUE4428" s="19"/>
      <c r="AUF4428" s="19"/>
      <c r="AUG4428" s="19"/>
      <c r="AUH4428" s="19"/>
      <c r="AUI4428" s="19"/>
      <c r="AUJ4428" s="19"/>
      <c r="AUK4428" s="19"/>
      <c r="AUL4428" s="19"/>
      <c r="AUM4428" s="19"/>
      <c r="AUN4428" s="19"/>
      <c r="AUO4428" s="19"/>
      <c r="AUP4428" s="19"/>
      <c r="AUQ4428" s="19"/>
      <c r="AUR4428" s="19"/>
      <c r="AUS4428" s="19"/>
      <c r="AUT4428" s="19"/>
      <c r="AUU4428" s="19"/>
      <c r="AUV4428" s="19"/>
      <c r="AUW4428" s="19"/>
      <c r="AUX4428" s="19"/>
      <c r="AUY4428" s="19"/>
      <c r="AUZ4428" s="19"/>
      <c r="AVA4428" s="19"/>
      <c r="AVB4428" s="19"/>
      <c r="AVC4428" s="19"/>
      <c r="AVD4428" s="19"/>
      <c r="AVE4428" s="19"/>
      <c r="AVF4428" s="19"/>
      <c r="AVG4428" s="19"/>
      <c r="AVH4428" s="19"/>
      <c r="AVI4428" s="19"/>
      <c r="AVJ4428" s="19"/>
      <c r="AVK4428" s="19"/>
      <c r="AVL4428" s="19"/>
      <c r="AVM4428" s="19"/>
      <c r="AVN4428" s="19"/>
      <c r="AVO4428" s="19"/>
      <c r="AVP4428" s="19"/>
      <c r="AVQ4428" s="19"/>
      <c r="AVR4428" s="19"/>
      <c r="AVS4428" s="19"/>
      <c r="AVT4428" s="19"/>
      <c r="AVU4428" s="19"/>
      <c r="AVV4428" s="19"/>
      <c r="AVW4428" s="19"/>
      <c r="AVX4428" s="19"/>
      <c r="AVY4428" s="19"/>
      <c r="AVZ4428" s="19"/>
      <c r="AWA4428" s="19"/>
      <c r="AWB4428" s="19"/>
      <c r="AWC4428" s="19"/>
      <c r="AWD4428" s="19"/>
      <c r="AWE4428" s="19"/>
      <c r="AWF4428" s="19"/>
      <c r="AWG4428" s="19"/>
      <c r="AWH4428" s="19"/>
      <c r="AWI4428" s="19"/>
      <c r="AWJ4428" s="19"/>
      <c r="AWK4428" s="19"/>
      <c r="AWL4428" s="19"/>
      <c r="AWM4428" s="19"/>
      <c r="AWN4428" s="19"/>
      <c r="AWO4428" s="19"/>
      <c r="AWP4428" s="19"/>
      <c r="AWQ4428" s="19"/>
      <c r="AWR4428" s="19"/>
      <c r="AWS4428" s="19"/>
      <c r="AWT4428" s="19"/>
      <c r="AWU4428" s="19"/>
      <c r="AWV4428" s="19"/>
      <c r="AWW4428" s="19"/>
      <c r="AWX4428" s="19"/>
      <c r="AWY4428" s="19"/>
      <c r="AWZ4428" s="19"/>
      <c r="AXA4428" s="19"/>
      <c r="AXB4428" s="19"/>
      <c r="AXC4428" s="19"/>
      <c r="AXD4428" s="19"/>
      <c r="AXE4428" s="19"/>
      <c r="AXF4428" s="19"/>
      <c r="AXG4428" s="19"/>
      <c r="AXH4428" s="19"/>
      <c r="AXI4428" s="19"/>
      <c r="AXJ4428" s="19"/>
      <c r="AXK4428" s="19"/>
      <c r="AXL4428" s="19"/>
      <c r="AXM4428" s="19"/>
      <c r="AXN4428" s="19"/>
      <c r="AXO4428" s="19"/>
      <c r="AXP4428" s="19"/>
      <c r="AXQ4428" s="19"/>
      <c r="AXR4428" s="19"/>
      <c r="AXS4428" s="19"/>
      <c r="AXT4428" s="19"/>
      <c r="AXU4428" s="19"/>
      <c r="AXV4428" s="19"/>
      <c r="AXW4428" s="19"/>
      <c r="AXX4428" s="19"/>
      <c r="AXY4428" s="19"/>
      <c r="AXZ4428" s="19"/>
      <c r="AYA4428" s="19"/>
      <c r="AYB4428" s="19"/>
      <c r="AYC4428" s="19"/>
      <c r="AYD4428" s="19"/>
      <c r="AYE4428" s="19"/>
      <c r="AYF4428" s="19"/>
      <c r="AYG4428" s="19"/>
      <c r="AYH4428" s="19"/>
      <c r="AYI4428" s="19"/>
      <c r="AYJ4428" s="19"/>
      <c r="AYK4428" s="19"/>
      <c r="AYL4428" s="19"/>
      <c r="AYM4428" s="19"/>
      <c r="AYN4428" s="19"/>
      <c r="AYO4428" s="19"/>
      <c r="AYP4428" s="19"/>
      <c r="AYQ4428" s="19"/>
      <c r="AYR4428" s="19"/>
      <c r="AYS4428" s="19"/>
      <c r="AYT4428" s="19"/>
      <c r="AYU4428" s="19"/>
      <c r="AYV4428" s="19"/>
      <c r="AYW4428" s="19"/>
      <c r="AYX4428" s="19"/>
      <c r="AYY4428" s="19"/>
      <c r="AYZ4428" s="19"/>
      <c r="AZA4428" s="19"/>
      <c r="AZB4428" s="19"/>
      <c r="AZC4428" s="19"/>
      <c r="AZD4428" s="19"/>
      <c r="AZE4428" s="19"/>
      <c r="AZF4428" s="19"/>
      <c r="AZG4428" s="19"/>
      <c r="AZH4428" s="19"/>
      <c r="AZI4428" s="19"/>
      <c r="AZJ4428" s="19"/>
      <c r="AZK4428" s="19"/>
      <c r="AZL4428" s="19"/>
      <c r="AZM4428" s="19"/>
      <c r="AZN4428" s="19"/>
      <c r="AZO4428" s="19"/>
      <c r="AZP4428" s="19"/>
      <c r="AZQ4428" s="19"/>
      <c r="AZR4428" s="19"/>
      <c r="AZS4428" s="19"/>
      <c r="AZT4428" s="19"/>
      <c r="AZU4428" s="19"/>
      <c r="AZV4428" s="19"/>
      <c r="AZW4428" s="19"/>
      <c r="AZX4428" s="19"/>
      <c r="AZY4428" s="19"/>
      <c r="AZZ4428" s="19"/>
      <c r="BAA4428" s="19"/>
      <c r="BAB4428" s="19"/>
      <c r="BAC4428" s="19"/>
      <c r="BAD4428" s="19"/>
      <c r="BAE4428" s="19"/>
      <c r="BAF4428" s="19"/>
      <c r="BAG4428" s="19"/>
      <c r="BAH4428" s="19"/>
      <c r="BAI4428" s="19"/>
      <c r="BAJ4428" s="19"/>
      <c r="BAK4428" s="19"/>
      <c r="BAL4428" s="19"/>
      <c r="BAM4428" s="19"/>
      <c r="BAN4428" s="19"/>
      <c r="BAO4428" s="19"/>
      <c r="BAP4428" s="19"/>
      <c r="BAQ4428" s="19"/>
      <c r="BAR4428" s="19"/>
      <c r="BAS4428" s="19"/>
      <c r="BAT4428" s="19"/>
      <c r="BAU4428" s="19"/>
      <c r="BAV4428" s="19"/>
      <c r="BAW4428" s="19"/>
      <c r="BAX4428" s="19"/>
      <c r="BAY4428" s="19"/>
      <c r="BAZ4428" s="19"/>
      <c r="BBA4428" s="19"/>
    </row>
    <row r="4429" spans="1:1405" s="20" customFormat="1" ht="15" customHeight="1" x14ac:dyDescent="0.3">
      <c r="A4429" s="101" t="s">
        <v>34</v>
      </c>
      <c r="B4429" s="101" t="s">
        <v>1478</v>
      </c>
      <c r="C4429" s="101" t="s">
        <v>1478</v>
      </c>
      <c r="D4429" s="101" t="s">
        <v>36</v>
      </c>
      <c r="E4429" s="101" t="s">
        <v>194</v>
      </c>
      <c r="F4429" s="101" t="s">
        <v>195</v>
      </c>
      <c r="G4429" s="101" t="s">
        <v>38</v>
      </c>
      <c r="H4429" s="101" t="s">
        <v>1027</v>
      </c>
      <c r="I4429" s="101" t="s">
        <v>39</v>
      </c>
      <c r="J4429" s="101" t="s">
        <v>136</v>
      </c>
      <c r="K4429" s="101" t="s">
        <v>137</v>
      </c>
      <c r="L4429" s="101" t="s">
        <v>42</v>
      </c>
      <c r="M4429" s="101" t="s">
        <v>43</v>
      </c>
      <c r="N4429" s="101" t="s">
        <v>48</v>
      </c>
      <c r="O4429" s="103">
        <v>2</v>
      </c>
      <c r="P4429" s="22">
        <v>90</v>
      </c>
      <c r="Q4429" s="101" t="s">
        <v>519</v>
      </c>
      <c r="R4429" s="103">
        <f t="shared" si="69"/>
        <v>180</v>
      </c>
      <c r="S4429" s="103">
        <v>0</v>
      </c>
      <c r="T4429" s="103">
        <v>45</v>
      </c>
      <c r="U4429" s="103">
        <v>0</v>
      </c>
      <c r="V4429" s="103">
        <v>0</v>
      </c>
      <c r="W4429" s="103">
        <v>45</v>
      </c>
      <c r="X4429" s="103">
        <v>0</v>
      </c>
      <c r="Y4429" s="103">
        <v>0</v>
      </c>
      <c r="Z4429" s="103">
        <v>45</v>
      </c>
      <c r="AA4429" s="103">
        <v>0</v>
      </c>
      <c r="AB4429" s="103">
        <v>0</v>
      </c>
      <c r="AC4429" s="103">
        <v>45</v>
      </c>
      <c r="AD4429" s="103">
        <v>0</v>
      </c>
      <c r="AE4429" s="19"/>
      <c r="AF4429" s="19"/>
      <c r="AG4429" s="19"/>
      <c r="AH4429" s="19"/>
      <c r="AI4429" s="19"/>
      <c r="AJ4429" s="19"/>
      <c r="AK4429" s="19"/>
      <c r="AL4429" s="19"/>
      <c r="AM4429" s="19"/>
      <c r="AN4429" s="19"/>
      <c r="AO4429" s="19"/>
      <c r="AP4429" s="19"/>
      <c r="AQ4429" s="19"/>
      <c r="AR4429" s="19"/>
      <c r="AS4429" s="19"/>
      <c r="AT4429" s="19"/>
      <c r="AU4429" s="19"/>
      <c r="AV4429" s="19"/>
      <c r="AW4429" s="19"/>
      <c r="AX4429" s="19"/>
      <c r="AY4429" s="19"/>
      <c r="AZ4429" s="19"/>
      <c r="BA4429" s="19"/>
      <c r="BB4429" s="19"/>
      <c r="BC4429" s="19"/>
      <c r="BD4429" s="19"/>
      <c r="BE4429" s="19"/>
      <c r="BF4429" s="19"/>
      <c r="BG4429" s="19"/>
      <c r="BH4429" s="19"/>
      <c r="BI4429" s="19"/>
      <c r="BJ4429" s="19"/>
      <c r="BK4429" s="19"/>
      <c r="BL4429" s="19"/>
      <c r="BM4429" s="19"/>
      <c r="BN4429" s="19"/>
      <c r="BO4429" s="19"/>
      <c r="BP4429" s="19"/>
      <c r="BQ4429" s="19"/>
      <c r="BR4429" s="19"/>
      <c r="BS4429" s="19"/>
      <c r="BT4429" s="19"/>
      <c r="BU4429" s="19"/>
      <c r="BV4429" s="19"/>
      <c r="BW4429" s="19"/>
      <c r="BX4429" s="19"/>
      <c r="BY4429" s="19"/>
      <c r="BZ4429" s="19"/>
      <c r="CA4429" s="19"/>
      <c r="CB4429" s="19"/>
      <c r="CC4429" s="19"/>
      <c r="CD4429" s="19"/>
      <c r="CE4429" s="19"/>
      <c r="CF4429" s="19"/>
      <c r="CG4429" s="19"/>
      <c r="CH4429" s="19"/>
      <c r="CI4429" s="19"/>
      <c r="CJ4429" s="19"/>
      <c r="CK4429" s="19"/>
      <c r="CL4429" s="19"/>
      <c r="CM4429" s="19"/>
      <c r="CN4429" s="19"/>
      <c r="CO4429" s="19"/>
      <c r="CP4429" s="19"/>
      <c r="CQ4429" s="19"/>
      <c r="CR4429" s="19"/>
      <c r="CS4429" s="19"/>
      <c r="CT4429" s="19"/>
      <c r="CU4429" s="19"/>
      <c r="CV4429" s="19"/>
      <c r="CW4429" s="19"/>
      <c r="CX4429" s="19"/>
      <c r="CY4429" s="19"/>
      <c r="CZ4429" s="19"/>
      <c r="DA4429" s="19"/>
      <c r="DB4429" s="19"/>
      <c r="DC4429" s="19"/>
      <c r="DD4429" s="19"/>
      <c r="DE4429" s="19"/>
      <c r="DF4429" s="19"/>
      <c r="DG4429" s="19"/>
      <c r="DH4429" s="19"/>
      <c r="DI4429" s="19"/>
      <c r="DJ4429" s="19"/>
      <c r="DK4429" s="19"/>
      <c r="DL4429" s="19"/>
      <c r="DM4429" s="19"/>
      <c r="DN4429" s="19"/>
      <c r="DO4429" s="19"/>
      <c r="DP4429" s="19"/>
      <c r="DQ4429" s="19"/>
      <c r="DR4429" s="19"/>
      <c r="DS4429" s="19"/>
      <c r="DT4429" s="19"/>
      <c r="DU4429" s="19"/>
      <c r="DV4429" s="19"/>
      <c r="DW4429" s="19"/>
      <c r="DX4429" s="19"/>
      <c r="DY4429" s="19"/>
      <c r="DZ4429" s="19"/>
      <c r="EA4429" s="19"/>
      <c r="EB4429" s="19"/>
      <c r="EC4429" s="19"/>
      <c r="ED4429" s="19"/>
      <c r="EE4429" s="19"/>
      <c r="EF4429" s="19"/>
      <c r="EG4429" s="19"/>
      <c r="EH4429" s="19"/>
      <c r="EI4429" s="19"/>
      <c r="EJ4429" s="19"/>
      <c r="EK4429" s="19"/>
      <c r="EL4429" s="19"/>
      <c r="EM4429" s="19"/>
      <c r="EN4429" s="19"/>
      <c r="EO4429" s="19"/>
      <c r="EP4429" s="19"/>
      <c r="EQ4429" s="19"/>
      <c r="ER4429" s="19"/>
      <c r="ES4429" s="19"/>
      <c r="ET4429" s="19"/>
      <c r="EU4429" s="19"/>
      <c r="EV4429" s="19"/>
      <c r="EW4429" s="19"/>
      <c r="EX4429" s="19"/>
      <c r="EY4429" s="19"/>
      <c r="EZ4429" s="19"/>
      <c r="FA4429" s="19"/>
      <c r="FB4429" s="19"/>
      <c r="FC4429" s="19"/>
      <c r="FD4429" s="19"/>
      <c r="FE4429" s="19"/>
      <c r="FF4429" s="19"/>
      <c r="FG4429" s="19"/>
      <c r="FH4429" s="19"/>
      <c r="FI4429" s="19"/>
      <c r="FJ4429" s="19"/>
      <c r="FK4429" s="19"/>
      <c r="FL4429" s="19"/>
      <c r="FM4429" s="19"/>
      <c r="FN4429" s="19"/>
      <c r="FO4429" s="19"/>
      <c r="FP4429" s="19"/>
      <c r="FQ4429" s="19"/>
      <c r="FR4429" s="19"/>
      <c r="FS4429" s="19"/>
      <c r="FT4429" s="19"/>
      <c r="FU4429" s="19"/>
      <c r="FV4429" s="19"/>
      <c r="FW4429" s="19"/>
      <c r="FX4429" s="19"/>
      <c r="FY4429" s="19"/>
      <c r="FZ4429" s="19"/>
      <c r="GA4429" s="19"/>
      <c r="GB4429" s="19"/>
      <c r="GC4429" s="19"/>
      <c r="GD4429" s="19"/>
      <c r="GE4429" s="19"/>
      <c r="GF4429" s="19"/>
      <c r="GG4429" s="19"/>
      <c r="GH4429" s="19"/>
      <c r="GI4429" s="19"/>
      <c r="GJ4429" s="19"/>
      <c r="GK4429" s="19"/>
      <c r="GL4429" s="19"/>
      <c r="GM4429" s="19"/>
      <c r="GN4429" s="19"/>
      <c r="GO4429" s="19"/>
      <c r="GP4429" s="19"/>
      <c r="GQ4429" s="19"/>
      <c r="GR4429" s="19"/>
      <c r="GS4429" s="19"/>
      <c r="GT4429" s="19"/>
      <c r="GU4429" s="19"/>
      <c r="GV4429" s="19"/>
      <c r="GW4429" s="19"/>
      <c r="GX4429" s="19"/>
      <c r="GY4429" s="19"/>
      <c r="GZ4429" s="19"/>
      <c r="HA4429" s="19"/>
      <c r="HB4429" s="19"/>
      <c r="HC4429" s="19"/>
      <c r="HD4429" s="19"/>
      <c r="HE4429" s="19"/>
      <c r="HF4429" s="19"/>
      <c r="HG4429" s="19"/>
      <c r="HH4429" s="19"/>
      <c r="HI4429" s="19"/>
      <c r="HJ4429" s="19"/>
      <c r="HK4429" s="19"/>
      <c r="HL4429" s="19"/>
      <c r="HM4429" s="19"/>
      <c r="HN4429" s="19"/>
      <c r="HO4429" s="19"/>
      <c r="HP4429" s="19"/>
      <c r="HQ4429" s="19"/>
      <c r="HR4429" s="19"/>
      <c r="HS4429" s="19"/>
      <c r="HT4429" s="19"/>
      <c r="HU4429" s="19"/>
      <c r="HV4429" s="19"/>
      <c r="HW4429" s="19"/>
      <c r="HX4429" s="19"/>
      <c r="HY4429" s="19"/>
      <c r="HZ4429" s="19"/>
      <c r="IA4429" s="19"/>
      <c r="IB4429" s="19"/>
      <c r="IC4429" s="19"/>
      <c r="ID4429" s="19"/>
      <c r="IE4429" s="19"/>
      <c r="IF4429" s="19"/>
      <c r="IG4429" s="19"/>
      <c r="IH4429" s="19"/>
      <c r="II4429" s="19"/>
      <c r="IJ4429" s="19"/>
      <c r="IK4429" s="19"/>
      <c r="IL4429" s="19"/>
      <c r="IM4429" s="19"/>
      <c r="IN4429" s="19"/>
      <c r="IO4429" s="19"/>
      <c r="IP4429" s="19"/>
      <c r="IQ4429" s="19"/>
      <c r="IR4429" s="19"/>
      <c r="IS4429" s="19"/>
      <c r="IT4429" s="19"/>
      <c r="IU4429" s="19"/>
      <c r="IV4429" s="19"/>
      <c r="IW4429" s="19"/>
      <c r="IX4429" s="19"/>
      <c r="IY4429" s="19"/>
      <c r="IZ4429" s="19"/>
      <c r="JA4429" s="19"/>
      <c r="JB4429" s="19"/>
      <c r="JC4429" s="19"/>
      <c r="JD4429" s="19"/>
      <c r="JE4429" s="19"/>
      <c r="JF4429" s="19"/>
      <c r="JG4429" s="19"/>
      <c r="JH4429" s="19"/>
      <c r="JI4429" s="19"/>
      <c r="JJ4429" s="19"/>
      <c r="JK4429" s="19"/>
      <c r="JL4429" s="19"/>
      <c r="JM4429" s="19"/>
      <c r="JN4429" s="19"/>
      <c r="JO4429" s="19"/>
      <c r="JP4429" s="19"/>
      <c r="JQ4429" s="19"/>
      <c r="JR4429" s="19"/>
      <c r="JS4429" s="19"/>
      <c r="JT4429" s="19"/>
      <c r="JU4429" s="19"/>
      <c r="JV4429" s="19"/>
      <c r="JW4429" s="19"/>
      <c r="JX4429" s="19"/>
      <c r="JY4429" s="19"/>
      <c r="JZ4429" s="19"/>
      <c r="KA4429" s="19"/>
      <c r="KB4429" s="19"/>
      <c r="KC4429" s="19"/>
      <c r="KD4429" s="19"/>
      <c r="KE4429" s="19"/>
      <c r="KF4429" s="19"/>
      <c r="KG4429" s="19"/>
      <c r="KH4429" s="19"/>
      <c r="KI4429" s="19"/>
      <c r="KJ4429" s="19"/>
      <c r="KK4429" s="19"/>
      <c r="KL4429" s="19"/>
      <c r="KM4429" s="19"/>
      <c r="KN4429" s="19"/>
      <c r="KO4429" s="19"/>
      <c r="KP4429" s="19"/>
      <c r="KQ4429" s="19"/>
      <c r="KR4429" s="19"/>
      <c r="KS4429" s="19"/>
      <c r="KT4429" s="19"/>
      <c r="KU4429" s="19"/>
      <c r="KV4429" s="19"/>
      <c r="KW4429" s="19"/>
      <c r="KX4429" s="19"/>
      <c r="KY4429" s="19"/>
      <c r="KZ4429" s="19"/>
      <c r="LA4429" s="19"/>
      <c r="LB4429" s="19"/>
      <c r="LC4429" s="19"/>
      <c r="LD4429" s="19"/>
      <c r="LE4429" s="19"/>
      <c r="LF4429" s="19"/>
      <c r="LG4429" s="19"/>
      <c r="LH4429" s="19"/>
      <c r="LI4429" s="19"/>
      <c r="LJ4429" s="19"/>
      <c r="LK4429" s="19"/>
      <c r="LL4429" s="19"/>
      <c r="LM4429" s="19"/>
      <c r="LN4429" s="19"/>
      <c r="LO4429" s="19"/>
      <c r="LP4429" s="19"/>
      <c r="LQ4429" s="19"/>
      <c r="LR4429" s="19"/>
      <c r="LS4429" s="19"/>
      <c r="LT4429" s="19"/>
      <c r="LU4429" s="19"/>
      <c r="LV4429" s="19"/>
      <c r="LW4429" s="19"/>
      <c r="LX4429" s="19"/>
      <c r="LY4429" s="19"/>
      <c r="LZ4429" s="19"/>
      <c r="MA4429" s="19"/>
      <c r="MB4429" s="19"/>
      <c r="MC4429" s="19"/>
      <c r="MD4429" s="19"/>
      <c r="ME4429" s="19"/>
      <c r="MF4429" s="19"/>
      <c r="MG4429" s="19"/>
      <c r="MH4429" s="19"/>
      <c r="MI4429" s="19"/>
      <c r="MJ4429" s="19"/>
      <c r="MK4429" s="19"/>
      <c r="ML4429" s="19"/>
      <c r="MM4429" s="19"/>
      <c r="MN4429" s="19"/>
      <c r="MO4429" s="19"/>
      <c r="MP4429" s="19"/>
      <c r="MQ4429" s="19"/>
      <c r="MR4429" s="19"/>
      <c r="MS4429" s="19"/>
      <c r="MT4429" s="19"/>
      <c r="MU4429" s="19"/>
      <c r="MV4429" s="19"/>
      <c r="MW4429" s="19"/>
      <c r="MX4429" s="19"/>
      <c r="MY4429" s="19"/>
      <c r="MZ4429" s="19"/>
      <c r="NA4429" s="19"/>
      <c r="NB4429" s="19"/>
      <c r="NC4429" s="19"/>
      <c r="ND4429" s="19"/>
      <c r="NE4429" s="19"/>
      <c r="NF4429" s="19"/>
      <c r="NG4429" s="19"/>
      <c r="NH4429" s="19"/>
      <c r="NI4429" s="19"/>
      <c r="NJ4429" s="19"/>
      <c r="NK4429" s="19"/>
      <c r="NL4429" s="19"/>
      <c r="NM4429" s="19"/>
      <c r="NN4429" s="19"/>
      <c r="NO4429" s="19"/>
      <c r="NP4429" s="19"/>
      <c r="NQ4429" s="19"/>
      <c r="NR4429" s="19"/>
      <c r="NS4429" s="19"/>
      <c r="NT4429" s="19"/>
      <c r="NU4429" s="19"/>
      <c r="NV4429" s="19"/>
      <c r="NW4429" s="19"/>
      <c r="NX4429" s="19"/>
      <c r="NY4429" s="19"/>
      <c r="NZ4429" s="19"/>
      <c r="OA4429" s="19"/>
      <c r="OB4429" s="19"/>
      <c r="OC4429" s="19"/>
      <c r="OD4429" s="19"/>
      <c r="OE4429" s="19"/>
      <c r="OF4429" s="19"/>
      <c r="OG4429" s="19"/>
      <c r="OH4429" s="19"/>
      <c r="OI4429" s="19"/>
      <c r="OJ4429" s="19"/>
      <c r="OK4429" s="19"/>
      <c r="OL4429" s="19"/>
      <c r="OM4429" s="19"/>
      <c r="ON4429" s="19"/>
      <c r="OO4429" s="19"/>
      <c r="OP4429" s="19"/>
      <c r="OQ4429" s="19"/>
      <c r="OR4429" s="19"/>
      <c r="OS4429" s="19"/>
      <c r="OT4429" s="19"/>
      <c r="OU4429" s="19"/>
      <c r="OV4429" s="19"/>
      <c r="OW4429" s="19"/>
      <c r="OX4429" s="19"/>
      <c r="OY4429" s="19"/>
      <c r="OZ4429" s="19"/>
      <c r="PA4429" s="19"/>
      <c r="PB4429" s="19"/>
      <c r="PC4429" s="19"/>
      <c r="PD4429" s="19"/>
      <c r="PE4429" s="19"/>
      <c r="PF4429" s="19"/>
      <c r="PG4429" s="19"/>
      <c r="PH4429" s="19"/>
      <c r="PI4429" s="19"/>
      <c r="PJ4429" s="19"/>
      <c r="PK4429" s="19"/>
      <c r="PL4429" s="19"/>
      <c r="PM4429" s="19"/>
      <c r="PN4429" s="19"/>
      <c r="PO4429" s="19"/>
      <c r="PP4429" s="19"/>
      <c r="PQ4429" s="19"/>
      <c r="PR4429" s="19"/>
      <c r="PS4429" s="19"/>
      <c r="PT4429" s="19"/>
      <c r="PU4429" s="19"/>
      <c r="PV4429" s="19"/>
      <c r="PW4429" s="19"/>
      <c r="PX4429" s="19"/>
      <c r="PY4429" s="19"/>
      <c r="PZ4429" s="19"/>
      <c r="QA4429" s="19"/>
      <c r="QB4429" s="19"/>
      <c r="QC4429" s="19"/>
      <c r="QD4429" s="19"/>
      <c r="QE4429" s="19"/>
      <c r="QF4429" s="19"/>
      <c r="QG4429" s="19"/>
      <c r="QH4429" s="19"/>
      <c r="QI4429" s="19"/>
      <c r="QJ4429" s="19"/>
      <c r="QK4429" s="19"/>
      <c r="QL4429" s="19"/>
      <c r="QM4429" s="19"/>
      <c r="QN4429" s="19"/>
      <c r="QO4429" s="19"/>
      <c r="QP4429" s="19"/>
      <c r="QQ4429" s="19"/>
      <c r="QR4429" s="19"/>
      <c r="QS4429" s="19"/>
      <c r="QT4429" s="19"/>
      <c r="QU4429" s="19"/>
      <c r="QV4429" s="19"/>
      <c r="QW4429" s="19"/>
      <c r="QX4429" s="19"/>
      <c r="QY4429" s="19"/>
      <c r="QZ4429" s="19"/>
      <c r="RA4429" s="19"/>
      <c r="RB4429" s="19"/>
      <c r="RC4429" s="19"/>
      <c r="RD4429" s="19"/>
      <c r="RE4429" s="19"/>
      <c r="RF4429" s="19"/>
      <c r="RG4429" s="19"/>
      <c r="RH4429" s="19"/>
      <c r="RI4429" s="19"/>
      <c r="RJ4429" s="19"/>
      <c r="RK4429" s="19"/>
      <c r="RL4429" s="19"/>
      <c r="RM4429" s="19"/>
      <c r="RN4429" s="19"/>
      <c r="RO4429" s="19"/>
      <c r="RP4429" s="19"/>
      <c r="RQ4429" s="19"/>
      <c r="RR4429" s="19"/>
      <c r="RS4429" s="19"/>
      <c r="RT4429" s="19"/>
      <c r="RU4429" s="19"/>
      <c r="RV4429" s="19"/>
      <c r="RW4429" s="19"/>
      <c r="RX4429" s="19"/>
      <c r="RY4429" s="19"/>
      <c r="RZ4429" s="19"/>
      <c r="SA4429" s="19"/>
      <c r="SB4429" s="19"/>
      <c r="SC4429" s="19"/>
      <c r="SD4429" s="19"/>
      <c r="SE4429" s="19"/>
      <c r="SF4429" s="19"/>
      <c r="SG4429" s="19"/>
      <c r="SH4429" s="19"/>
      <c r="SI4429" s="19"/>
      <c r="SJ4429" s="19"/>
      <c r="SK4429" s="19"/>
      <c r="SL4429" s="19"/>
      <c r="SM4429" s="19"/>
      <c r="SN4429" s="19"/>
      <c r="SO4429" s="19"/>
      <c r="SP4429" s="19"/>
      <c r="SQ4429" s="19"/>
      <c r="SR4429" s="19"/>
      <c r="SS4429" s="19"/>
      <c r="ST4429" s="19"/>
      <c r="SU4429" s="19"/>
      <c r="SV4429" s="19"/>
      <c r="SW4429" s="19"/>
      <c r="SX4429" s="19"/>
      <c r="SY4429" s="19"/>
      <c r="SZ4429" s="19"/>
      <c r="TA4429" s="19"/>
      <c r="TB4429" s="19"/>
      <c r="TC4429" s="19"/>
      <c r="TD4429" s="19"/>
      <c r="TE4429" s="19"/>
      <c r="TF4429" s="19"/>
      <c r="TG4429" s="19"/>
      <c r="TH4429" s="19"/>
      <c r="TI4429" s="19"/>
      <c r="TJ4429" s="19"/>
      <c r="TK4429" s="19"/>
      <c r="TL4429" s="19"/>
      <c r="TM4429" s="19"/>
      <c r="TN4429" s="19"/>
      <c r="TO4429" s="19"/>
      <c r="TP4429" s="19"/>
      <c r="TQ4429" s="19"/>
      <c r="TR4429" s="19"/>
      <c r="TS4429" s="19"/>
      <c r="TT4429" s="19"/>
      <c r="TU4429" s="19"/>
      <c r="TV4429" s="19"/>
      <c r="TW4429" s="19"/>
      <c r="TX4429" s="19"/>
      <c r="TY4429" s="19"/>
      <c r="TZ4429" s="19"/>
      <c r="UA4429" s="19"/>
      <c r="UB4429" s="19"/>
      <c r="UC4429" s="19"/>
      <c r="UD4429" s="19"/>
      <c r="UE4429" s="19"/>
      <c r="UF4429" s="19"/>
      <c r="UG4429" s="19"/>
      <c r="UH4429" s="19"/>
      <c r="UI4429" s="19"/>
      <c r="UJ4429" s="19"/>
      <c r="UK4429" s="19"/>
      <c r="UL4429" s="19"/>
      <c r="UM4429" s="19"/>
      <c r="UN4429" s="19"/>
      <c r="UO4429" s="19"/>
      <c r="UP4429" s="19"/>
      <c r="UQ4429" s="19"/>
      <c r="UR4429" s="19"/>
      <c r="US4429" s="19"/>
      <c r="UT4429" s="19"/>
      <c r="UU4429" s="19"/>
      <c r="UV4429" s="19"/>
      <c r="UW4429" s="19"/>
      <c r="UX4429" s="19"/>
      <c r="UY4429" s="19"/>
      <c r="UZ4429" s="19"/>
      <c r="VA4429" s="19"/>
      <c r="VB4429" s="19"/>
      <c r="VC4429" s="19"/>
      <c r="VD4429" s="19"/>
      <c r="VE4429" s="19"/>
      <c r="VF4429" s="19"/>
      <c r="VG4429" s="19"/>
      <c r="VH4429" s="19"/>
      <c r="VI4429" s="19"/>
      <c r="VJ4429" s="19"/>
      <c r="VK4429" s="19"/>
      <c r="VL4429" s="19"/>
      <c r="VM4429" s="19"/>
      <c r="VN4429" s="19"/>
      <c r="VO4429" s="19"/>
      <c r="VP4429" s="19"/>
      <c r="VQ4429" s="19"/>
      <c r="VR4429" s="19"/>
      <c r="VS4429" s="19"/>
      <c r="VT4429" s="19"/>
      <c r="VU4429" s="19"/>
      <c r="VV4429" s="19"/>
      <c r="VW4429" s="19"/>
      <c r="VX4429" s="19"/>
      <c r="VY4429" s="19"/>
      <c r="VZ4429" s="19"/>
      <c r="WA4429" s="19"/>
      <c r="WB4429" s="19"/>
      <c r="WC4429" s="19"/>
      <c r="WD4429" s="19"/>
      <c r="WE4429" s="19"/>
      <c r="WF4429" s="19"/>
      <c r="WG4429" s="19"/>
      <c r="WH4429" s="19"/>
      <c r="WI4429" s="19"/>
      <c r="WJ4429" s="19"/>
      <c r="WK4429" s="19"/>
      <c r="WL4429" s="19"/>
      <c r="WM4429" s="19"/>
      <c r="WN4429" s="19"/>
      <c r="WO4429" s="19"/>
      <c r="WP4429" s="19"/>
      <c r="WQ4429" s="19"/>
      <c r="WR4429" s="19"/>
      <c r="WS4429" s="19"/>
      <c r="WT4429" s="19"/>
      <c r="WU4429" s="19"/>
      <c r="WV4429" s="19"/>
      <c r="WW4429" s="19"/>
      <c r="WX4429" s="19"/>
      <c r="WY4429" s="19"/>
      <c r="WZ4429" s="19"/>
      <c r="XA4429" s="19"/>
      <c r="XB4429" s="19"/>
      <c r="XC4429" s="19"/>
      <c r="XD4429" s="19"/>
      <c r="XE4429" s="19"/>
      <c r="XF4429" s="19"/>
      <c r="XG4429" s="19"/>
      <c r="XH4429" s="19"/>
      <c r="XI4429" s="19"/>
      <c r="XJ4429" s="19"/>
      <c r="XK4429" s="19"/>
      <c r="XL4429" s="19"/>
      <c r="XM4429" s="19"/>
      <c r="XN4429" s="19"/>
      <c r="XO4429" s="19"/>
      <c r="XP4429" s="19"/>
      <c r="XQ4429" s="19"/>
      <c r="XR4429" s="19"/>
      <c r="XS4429" s="19"/>
      <c r="XT4429" s="19"/>
      <c r="XU4429" s="19"/>
      <c r="XV4429" s="19"/>
      <c r="XW4429" s="19"/>
      <c r="XX4429" s="19"/>
      <c r="XY4429" s="19"/>
      <c r="XZ4429" s="19"/>
      <c r="YA4429" s="19"/>
      <c r="YB4429" s="19"/>
      <c r="YC4429" s="19"/>
      <c r="YD4429" s="19"/>
      <c r="YE4429" s="19"/>
      <c r="YF4429" s="19"/>
      <c r="YG4429" s="19"/>
      <c r="YH4429" s="19"/>
      <c r="YI4429" s="19"/>
      <c r="YJ4429" s="19"/>
      <c r="YK4429" s="19"/>
      <c r="YL4429" s="19"/>
      <c r="YM4429" s="19"/>
      <c r="YN4429" s="19"/>
      <c r="YO4429" s="19"/>
      <c r="YP4429" s="19"/>
      <c r="YQ4429" s="19"/>
      <c r="YR4429" s="19"/>
      <c r="YS4429" s="19"/>
      <c r="YT4429" s="19"/>
      <c r="YU4429" s="19"/>
      <c r="YV4429" s="19"/>
      <c r="YW4429" s="19"/>
      <c r="YX4429" s="19"/>
      <c r="YY4429" s="19"/>
      <c r="YZ4429" s="19"/>
      <c r="ZA4429" s="19"/>
      <c r="ZB4429" s="19"/>
      <c r="ZC4429" s="19"/>
      <c r="ZD4429" s="19"/>
      <c r="ZE4429" s="19"/>
      <c r="ZF4429" s="19"/>
      <c r="ZG4429" s="19"/>
      <c r="ZH4429" s="19"/>
      <c r="ZI4429" s="19"/>
      <c r="ZJ4429" s="19"/>
      <c r="ZK4429" s="19"/>
      <c r="ZL4429" s="19"/>
      <c r="ZM4429" s="19"/>
      <c r="ZN4429" s="19"/>
      <c r="ZO4429" s="19"/>
      <c r="ZP4429" s="19"/>
      <c r="ZQ4429" s="19"/>
      <c r="ZR4429" s="19"/>
      <c r="ZS4429" s="19"/>
      <c r="ZT4429" s="19"/>
      <c r="ZU4429" s="19"/>
      <c r="ZV4429" s="19"/>
      <c r="ZW4429" s="19"/>
      <c r="ZX4429" s="19"/>
      <c r="ZY4429" s="19"/>
      <c r="ZZ4429" s="19"/>
      <c r="AAA4429" s="19"/>
      <c r="AAB4429" s="19"/>
      <c r="AAC4429" s="19"/>
      <c r="AAD4429" s="19"/>
      <c r="AAE4429" s="19"/>
      <c r="AAF4429" s="19"/>
      <c r="AAG4429" s="19"/>
      <c r="AAH4429" s="19"/>
      <c r="AAI4429" s="19"/>
      <c r="AAJ4429" s="19"/>
      <c r="AAK4429" s="19"/>
      <c r="AAL4429" s="19"/>
      <c r="AAM4429" s="19"/>
      <c r="AAN4429" s="19"/>
      <c r="AAO4429" s="19"/>
      <c r="AAP4429" s="19"/>
      <c r="AAQ4429" s="19"/>
      <c r="AAR4429" s="19"/>
      <c r="AAS4429" s="19"/>
      <c r="AAT4429" s="19"/>
      <c r="AAU4429" s="19"/>
      <c r="AAV4429" s="19"/>
      <c r="AAW4429" s="19"/>
      <c r="AAX4429" s="19"/>
      <c r="AAY4429" s="19"/>
      <c r="AAZ4429" s="19"/>
      <c r="ABA4429" s="19"/>
      <c r="ABB4429" s="19"/>
      <c r="ABC4429" s="19"/>
      <c r="ABD4429" s="19"/>
      <c r="ABE4429" s="19"/>
      <c r="ABF4429" s="19"/>
      <c r="ABG4429" s="19"/>
      <c r="ABH4429" s="19"/>
      <c r="ABI4429" s="19"/>
      <c r="ABJ4429" s="19"/>
      <c r="ABK4429" s="19"/>
      <c r="ABL4429" s="19"/>
      <c r="ABM4429" s="19"/>
      <c r="ABN4429" s="19"/>
      <c r="ABO4429" s="19"/>
      <c r="ABP4429" s="19"/>
      <c r="ABQ4429" s="19"/>
      <c r="ABR4429" s="19"/>
      <c r="ABS4429" s="19"/>
      <c r="ABT4429" s="19"/>
      <c r="ABU4429" s="19"/>
      <c r="ABV4429" s="19"/>
      <c r="ABW4429" s="19"/>
      <c r="ABX4429" s="19"/>
      <c r="ABY4429" s="19"/>
      <c r="ABZ4429" s="19"/>
      <c r="ACA4429" s="19"/>
      <c r="ACB4429" s="19"/>
      <c r="ACC4429" s="19"/>
      <c r="ACD4429" s="19"/>
      <c r="ACE4429" s="19"/>
      <c r="ACF4429" s="19"/>
      <c r="ACG4429" s="19"/>
      <c r="ACH4429" s="19"/>
      <c r="ACI4429" s="19"/>
      <c r="ACJ4429" s="19"/>
      <c r="ACK4429" s="19"/>
      <c r="ACL4429" s="19"/>
      <c r="ACM4429" s="19"/>
      <c r="ACN4429" s="19"/>
      <c r="ACO4429" s="19"/>
      <c r="ACP4429" s="19"/>
      <c r="ACQ4429" s="19"/>
      <c r="ACR4429" s="19"/>
      <c r="ACS4429" s="19"/>
      <c r="ACT4429" s="19"/>
      <c r="ACU4429" s="19"/>
      <c r="ACV4429" s="19"/>
      <c r="ACW4429" s="19"/>
      <c r="ACX4429" s="19"/>
      <c r="ACY4429" s="19"/>
      <c r="ACZ4429" s="19"/>
      <c r="ADA4429" s="19"/>
      <c r="ADB4429" s="19"/>
      <c r="ADC4429" s="19"/>
      <c r="ADD4429" s="19"/>
      <c r="ADE4429" s="19"/>
      <c r="ADF4429" s="19"/>
      <c r="ADG4429" s="19"/>
      <c r="ADH4429" s="19"/>
      <c r="ADI4429" s="19"/>
      <c r="ADJ4429" s="19"/>
      <c r="ADK4429" s="19"/>
      <c r="ADL4429" s="19"/>
      <c r="ADM4429" s="19"/>
      <c r="ADN4429" s="19"/>
      <c r="ADO4429" s="19"/>
      <c r="ADP4429" s="19"/>
      <c r="ADQ4429" s="19"/>
      <c r="ADR4429" s="19"/>
      <c r="ADS4429" s="19"/>
      <c r="ADT4429" s="19"/>
      <c r="ADU4429" s="19"/>
      <c r="ADV4429" s="19"/>
      <c r="ADW4429" s="19"/>
      <c r="ADX4429" s="19"/>
      <c r="ADY4429" s="19"/>
      <c r="ADZ4429" s="19"/>
      <c r="AEA4429" s="19"/>
      <c r="AEB4429" s="19"/>
      <c r="AEC4429" s="19"/>
      <c r="AED4429" s="19"/>
      <c r="AEE4429" s="19"/>
      <c r="AEF4429" s="19"/>
      <c r="AEG4429" s="19"/>
      <c r="AEH4429" s="19"/>
      <c r="AEI4429" s="19"/>
      <c r="AEJ4429" s="19"/>
      <c r="AEK4429" s="19"/>
      <c r="AEL4429" s="19"/>
      <c r="AEM4429" s="19"/>
      <c r="AEN4429" s="19"/>
      <c r="AEO4429" s="19"/>
      <c r="AEP4429" s="19"/>
      <c r="AEQ4429" s="19"/>
      <c r="AER4429" s="19"/>
      <c r="AES4429" s="19"/>
      <c r="AET4429" s="19"/>
      <c r="AEU4429" s="19"/>
      <c r="AEV4429" s="19"/>
      <c r="AEW4429" s="19"/>
      <c r="AEX4429" s="19"/>
      <c r="AEY4429" s="19"/>
      <c r="AEZ4429" s="19"/>
      <c r="AFA4429" s="19"/>
      <c r="AFB4429" s="19"/>
      <c r="AFC4429" s="19"/>
      <c r="AFD4429" s="19"/>
      <c r="AFE4429" s="19"/>
      <c r="AFF4429" s="19"/>
      <c r="AFG4429" s="19"/>
      <c r="AFH4429" s="19"/>
      <c r="AFI4429" s="19"/>
      <c r="AFJ4429" s="19"/>
      <c r="AFK4429" s="19"/>
      <c r="AFL4429" s="19"/>
      <c r="AFM4429" s="19"/>
      <c r="AFN4429" s="19"/>
      <c r="AFO4429" s="19"/>
      <c r="AFP4429" s="19"/>
      <c r="AFQ4429" s="19"/>
      <c r="AFR4429" s="19"/>
      <c r="AFS4429" s="19"/>
      <c r="AFT4429" s="19"/>
      <c r="AFU4429" s="19"/>
      <c r="AFV4429" s="19"/>
      <c r="AFW4429" s="19"/>
      <c r="AFX4429" s="19"/>
      <c r="AFY4429" s="19"/>
      <c r="AFZ4429" s="19"/>
      <c r="AGA4429" s="19"/>
      <c r="AGB4429" s="19"/>
      <c r="AGC4429" s="19"/>
      <c r="AGD4429" s="19"/>
      <c r="AGE4429" s="19"/>
      <c r="AGF4429" s="19"/>
      <c r="AGG4429" s="19"/>
      <c r="AGH4429" s="19"/>
      <c r="AGI4429" s="19"/>
      <c r="AGJ4429" s="19"/>
      <c r="AGK4429" s="19"/>
      <c r="AGL4429" s="19"/>
      <c r="AGM4429" s="19"/>
      <c r="AGN4429" s="19"/>
      <c r="AGO4429" s="19"/>
      <c r="AGP4429" s="19"/>
      <c r="AGQ4429" s="19"/>
      <c r="AGR4429" s="19"/>
      <c r="AGS4429" s="19"/>
      <c r="AGT4429" s="19"/>
      <c r="AGU4429" s="19"/>
      <c r="AGV4429" s="19"/>
      <c r="AGW4429" s="19"/>
      <c r="AGX4429" s="19"/>
      <c r="AGY4429" s="19"/>
      <c r="AGZ4429" s="19"/>
      <c r="AHA4429" s="19"/>
      <c r="AHB4429" s="19"/>
      <c r="AHC4429" s="19"/>
      <c r="AHD4429" s="19"/>
      <c r="AHE4429" s="19"/>
      <c r="AHF4429" s="19"/>
      <c r="AHG4429" s="19"/>
      <c r="AHH4429" s="19"/>
      <c r="AHI4429" s="19"/>
      <c r="AHJ4429" s="19"/>
      <c r="AHK4429" s="19"/>
      <c r="AHL4429" s="19"/>
      <c r="AHM4429" s="19"/>
      <c r="AHN4429" s="19"/>
      <c r="AHO4429" s="19"/>
      <c r="AHP4429" s="19"/>
      <c r="AHQ4429" s="19"/>
      <c r="AHR4429" s="19"/>
      <c r="AHS4429" s="19"/>
      <c r="AHT4429" s="19"/>
      <c r="AHU4429" s="19"/>
      <c r="AHV4429" s="19"/>
      <c r="AHW4429" s="19"/>
      <c r="AHX4429" s="19"/>
      <c r="AHY4429" s="19"/>
      <c r="AHZ4429" s="19"/>
      <c r="AIA4429" s="19"/>
      <c r="AIB4429" s="19"/>
      <c r="AIC4429" s="19"/>
      <c r="AID4429" s="19"/>
      <c r="AIE4429" s="19"/>
      <c r="AIF4429" s="19"/>
      <c r="AIG4429" s="19"/>
      <c r="AIH4429" s="19"/>
      <c r="AII4429" s="19"/>
      <c r="AIJ4429" s="19"/>
      <c r="AIK4429" s="19"/>
      <c r="AIL4429" s="19"/>
      <c r="AIM4429" s="19"/>
      <c r="AIN4429" s="19"/>
      <c r="AIO4429" s="19"/>
      <c r="AIP4429" s="19"/>
      <c r="AIQ4429" s="19"/>
      <c r="AIR4429" s="19"/>
      <c r="AIS4429" s="19"/>
      <c r="AIT4429" s="19"/>
      <c r="AIU4429" s="19"/>
      <c r="AIV4429" s="19"/>
      <c r="AIW4429" s="19"/>
      <c r="AIX4429" s="19"/>
      <c r="AIY4429" s="19"/>
      <c r="AIZ4429" s="19"/>
      <c r="AJA4429" s="19"/>
      <c r="AJB4429" s="19"/>
      <c r="AJC4429" s="19"/>
      <c r="AJD4429" s="19"/>
      <c r="AJE4429" s="19"/>
      <c r="AJF4429" s="19"/>
      <c r="AJG4429" s="19"/>
      <c r="AJH4429" s="19"/>
      <c r="AJI4429" s="19"/>
      <c r="AJJ4429" s="19"/>
      <c r="AJK4429" s="19"/>
      <c r="AJL4429" s="19"/>
      <c r="AJM4429" s="19"/>
      <c r="AJN4429" s="19"/>
      <c r="AJO4429" s="19"/>
      <c r="AJP4429" s="19"/>
      <c r="AJQ4429" s="19"/>
      <c r="AJR4429" s="19"/>
      <c r="AJS4429" s="19"/>
      <c r="AJT4429" s="19"/>
      <c r="AJU4429" s="19"/>
      <c r="AJV4429" s="19"/>
      <c r="AJW4429" s="19"/>
      <c r="AJX4429" s="19"/>
      <c r="AJY4429" s="19"/>
      <c r="AJZ4429" s="19"/>
      <c r="AKA4429" s="19"/>
      <c r="AKB4429" s="19"/>
      <c r="AKC4429" s="19"/>
      <c r="AKD4429" s="19"/>
      <c r="AKE4429" s="19"/>
      <c r="AKF4429" s="19"/>
      <c r="AKG4429" s="19"/>
      <c r="AKH4429" s="19"/>
      <c r="AKI4429" s="19"/>
      <c r="AKJ4429" s="19"/>
      <c r="AKK4429" s="19"/>
      <c r="AKL4429" s="19"/>
      <c r="AKM4429" s="19"/>
      <c r="AKN4429" s="19"/>
      <c r="AKO4429" s="19"/>
      <c r="AKP4429" s="19"/>
      <c r="AKQ4429" s="19"/>
      <c r="AKR4429" s="19"/>
      <c r="AKS4429" s="19"/>
      <c r="AKT4429" s="19"/>
      <c r="AKU4429" s="19"/>
      <c r="AKV4429" s="19"/>
      <c r="AKW4429" s="19"/>
      <c r="AKX4429" s="19"/>
      <c r="AKY4429" s="19"/>
      <c r="AKZ4429" s="19"/>
      <c r="ALA4429" s="19"/>
      <c r="ALB4429" s="19"/>
      <c r="ALC4429" s="19"/>
      <c r="ALD4429" s="19"/>
      <c r="ALE4429" s="19"/>
      <c r="ALF4429" s="19"/>
      <c r="ALG4429" s="19"/>
      <c r="ALH4429" s="19"/>
      <c r="ALI4429" s="19"/>
      <c r="ALJ4429" s="19"/>
      <c r="ALK4429" s="19"/>
      <c r="ALL4429" s="19"/>
      <c r="ALM4429" s="19"/>
      <c r="ALN4429" s="19"/>
      <c r="ALO4429" s="19"/>
      <c r="ALP4429" s="19"/>
      <c r="ALQ4429" s="19"/>
      <c r="ALR4429" s="19"/>
      <c r="ALS4429" s="19"/>
      <c r="ALT4429" s="19"/>
      <c r="ALU4429" s="19"/>
      <c r="ALV4429" s="19"/>
      <c r="ALW4429" s="19"/>
      <c r="ALX4429" s="19"/>
      <c r="ALY4429" s="19"/>
      <c r="ALZ4429" s="19"/>
      <c r="AMA4429" s="19"/>
      <c r="AMB4429" s="19"/>
      <c r="AMC4429" s="19"/>
      <c r="AMD4429" s="19"/>
      <c r="AME4429" s="19"/>
      <c r="AMF4429" s="19"/>
      <c r="AMG4429" s="19"/>
      <c r="AMH4429" s="19"/>
      <c r="AMI4429" s="19"/>
      <c r="AMJ4429" s="19"/>
      <c r="AMK4429" s="19"/>
      <c r="AML4429" s="19"/>
      <c r="AMM4429" s="19"/>
      <c r="AMN4429" s="19"/>
      <c r="AMO4429" s="19"/>
      <c r="AMP4429" s="19"/>
      <c r="AMQ4429" s="19"/>
      <c r="AMR4429" s="19"/>
      <c r="AMS4429" s="19"/>
      <c r="AMT4429" s="19"/>
      <c r="AMU4429" s="19"/>
      <c r="AMV4429" s="19"/>
      <c r="AMW4429" s="19"/>
      <c r="AMX4429" s="19"/>
      <c r="AMY4429" s="19"/>
      <c r="AMZ4429" s="19"/>
      <c r="ANA4429" s="19"/>
      <c r="ANB4429" s="19"/>
      <c r="ANC4429" s="19"/>
      <c r="AND4429" s="19"/>
      <c r="ANE4429" s="19"/>
      <c r="ANF4429" s="19"/>
      <c r="ANG4429" s="19"/>
      <c r="ANH4429" s="19"/>
      <c r="ANI4429" s="19"/>
      <c r="ANJ4429" s="19"/>
      <c r="ANK4429" s="19"/>
      <c r="ANL4429" s="19"/>
      <c r="ANM4429" s="19"/>
      <c r="ANN4429" s="19"/>
      <c r="ANO4429" s="19"/>
      <c r="ANP4429" s="19"/>
      <c r="ANQ4429" s="19"/>
      <c r="ANR4429" s="19"/>
      <c r="ANS4429" s="19"/>
      <c r="ANT4429" s="19"/>
      <c r="ANU4429" s="19"/>
      <c r="ANV4429" s="19"/>
      <c r="ANW4429" s="19"/>
      <c r="ANX4429" s="19"/>
      <c r="ANY4429" s="19"/>
      <c r="ANZ4429" s="19"/>
      <c r="AOA4429" s="19"/>
      <c r="AOB4429" s="19"/>
      <c r="AOC4429" s="19"/>
      <c r="AOD4429" s="19"/>
      <c r="AOE4429" s="19"/>
      <c r="AOF4429" s="19"/>
      <c r="AOG4429" s="19"/>
      <c r="AOH4429" s="19"/>
      <c r="AOI4429" s="19"/>
      <c r="AOJ4429" s="19"/>
      <c r="AOK4429" s="19"/>
      <c r="AOL4429" s="19"/>
      <c r="AOM4429" s="19"/>
      <c r="AON4429" s="19"/>
      <c r="AOO4429" s="19"/>
      <c r="AOP4429" s="19"/>
      <c r="AOQ4429" s="19"/>
      <c r="AOR4429" s="19"/>
      <c r="AOS4429" s="19"/>
      <c r="AOT4429" s="19"/>
      <c r="AOU4429" s="19"/>
      <c r="AOV4429" s="19"/>
      <c r="AOW4429" s="19"/>
      <c r="AOX4429" s="19"/>
      <c r="AOY4429" s="19"/>
      <c r="AOZ4429" s="19"/>
      <c r="APA4429" s="19"/>
      <c r="APB4429" s="19"/>
      <c r="APC4429" s="19"/>
      <c r="APD4429" s="19"/>
      <c r="APE4429" s="19"/>
      <c r="APF4429" s="19"/>
      <c r="APG4429" s="19"/>
      <c r="APH4429" s="19"/>
      <c r="API4429" s="19"/>
      <c r="APJ4429" s="19"/>
      <c r="APK4429" s="19"/>
      <c r="APL4429" s="19"/>
      <c r="APM4429" s="19"/>
      <c r="APN4429" s="19"/>
      <c r="APO4429" s="19"/>
      <c r="APP4429" s="19"/>
      <c r="APQ4429" s="19"/>
      <c r="APR4429" s="19"/>
      <c r="APS4429" s="19"/>
      <c r="APT4429" s="19"/>
      <c r="APU4429" s="19"/>
      <c r="APV4429" s="19"/>
      <c r="APW4429" s="19"/>
      <c r="APX4429" s="19"/>
      <c r="APY4429" s="19"/>
      <c r="APZ4429" s="19"/>
      <c r="AQA4429" s="19"/>
      <c r="AQB4429" s="19"/>
      <c r="AQC4429" s="19"/>
      <c r="AQD4429" s="19"/>
      <c r="AQE4429" s="19"/>
      <c r="AQF4429" s="19"/>
      <c r="AQG4429" s="19"/>
      <c r="AQH4429" s="19"/>
      <c r="AQI4429" s="19"/>
      <c r="AQJ4429" s="19"/>
      <c r="AQK4429" s="19"/>
      <c r="AQL4429" s="19"/>
      <c r="AQM4429" s="19"/>
      <c r="AQN4429" s="19"/>
      <c r="AQO4429" s="19"/>
      <c r="AQP4429" s="19"/>
      <c r="AQQ4429" s="19"/>
      <c r="AQR4429" s="19"/>
      <c r="AQS4429" s="19"/>
      <c r="AQT4429" s="19"/>
      <c r="AQU4429" s="19"/>
      <c r="AQV4429" s="19"/>
      <c r="AQW4429" s="19"/>
      <c r="AQX4429" s="19"/>
      <c r="AQY4429" s="19"/>
      <c r="AQZ4429" s="19"/>
      <c r="ARA4429" s="19"/>
      <c r="ARB4429" s="19"/>
      <c r="ARC4429" s="19"/>
      <c r="ARD4429" s="19"/>
      <c r="ARE4429" s="19"/>
      <c r="ARF4429" s="19"/>
      <c r="ARG4429" s="19"/>
      <c r="ARH4429" s="19"/>
      <c r="ARI4429" s="19"/>
      <c r="ARJ4429" s="19"/>
      <c r="ARK4429" s="19"/>
      <c r="ARL4429" s="19"/>
      <c r="ARM4429" s="19"/>
      <c r="ARN4429" s="19"/>
      <c r="ARO4429" s="19"/>
      <c r="ARP4429" s="19"/>
      <c r="ARQ4429" s="19"/>
      <c r="ARR4429" s="19"/>
      <c r="ARS4429" s="19"/>
      <c r="ART4429" s="19"/>
      <c r="ARU4429" s="19"/>
      <c r="ARV4429" s="19"/>
      <c r="ARW4429" s="19"/>
      <c r="ARX4429" s="19"/>
      <c r="ARY4429" s="19"/>
      <c r="ARZ4429" s="19"/>
      <c r="ASA4429" s="19"/>
      <c r="ASB4429" s="19"/>
      <c r="ASC4429" s="19"/>
      <c r="ASD4429" s="19"/>
      <c r="ASE4429" s="19"/>
      <c r="ASF4429" s="19"/>
      <c r="ASG4429" s="19"/>
      <c r="ASH4429" s="19"/>
      <c r="ASI4429" s="19"/>
      <c r="ASJ4429" s="19"/>
      <c r="ASK4429" s="19"/>
      <c r="ASL4429" s="19"/>
      <c r="ASM4429" s="19"/>
      <c r="ASN4429" s="19"/>
      <c r="ASO4429" s="19"/>
      <c r="ASP4429" s="19"/>
      <c r="ASQ4429" s="19"/>
      <c r="ASR4429" s="19"/>
      <c r="ASS4429" s="19"/>
      <c r="AST4429" s="19"/>
      <c r="ASU4429" s="19"/>
      <c r="ASV4429" s="19"/>
      <c r="ASW4429" s="19"/>
      <c r="ASX4429" s="19"/>
      <c r="ASY4429" s="19"/>
      <c r="ASZ4429" s="19"/>
      <c r="ATA4429" s="19"/>
      <c r="ATB4429" s="19"/>
      <c r="ATC4429" s="19"/>
      <c r="ATD4429" s="19"/>
      <c r="ATE4429" s="19"/>
      <c r="ATF4429" s="19"/>
      <c r="ATG4429" s="19"/>
      <c r="ATH4429" s="19"/>
      <c r="ATI4429" s="19"/>
      <c r="ATJ4429" s="19"/>
      <c r="ATK4429" s="19"/>
      <c r="ATL4429" s="19"/>
      <c r="ATM4429" s="19"/>
      <c r="ATN4429" s="19"/>
      <c r="ATO4429" s="19"/>
      <c r="ATP4429" s="19"/>
      <c r="ATQ4429" s="19"/>
      <c r="ATR4429" s="19"/>
      <c r="ATS4429" s="19"/>
      <c r="ATT4429" s="19"/>
      <c r="ATU4429" s="19"/>
      <c r="ATV4429" s="19"/>
      <c r="ATW4429" s="19"/>
      <c r="ATX4429" s="19"/>
      <c r="ATY4429" s="19"/>
      <c r="ATZ4429" s="19"/>
      <c r="AUA4429" s="19"/>
      <c r="AUB4429" s="19"/>
      <c r="AUC4429" s="19"/>
      <c r="AUD4429" s="19"/>
      <c r="AUE4429" s="19"/>
      <c r="AUF4429" s="19"/>
      <c r="AUG4429" s="19"/>
      <c r="AUH4429" s="19"/>
      <c r="AUI4429" s="19"/>
      <c r="AUJ4429" s="19"/>
      <c r="AUK4429" s="19"/>
      <c r="AUL4429" s="19"/>
      <c r="AUM4429" s="19"/>
      <c r="AUN4429" s="19"/>
      <c r="AUO4429" s="19"/>
      <c r="AUP4429" s="19"/>
      <c r="AUQ4429" s="19"/>
      <c r="AUR4429" s="19"/>
      <c r="AUS4429" s="19"/>
      <c r="AUT4429" s="19"/>
      <c r="AUU4429" s="19"/>
      <c r="AUV4429" s="19"/>
      <c r="AUW4429" s="19"/>
      <c r="AUX4429" s="19"/>
      <c r="AUY4429" s="19"/>
      <c r="AUZ4429" s="19"/>
      <c r="AVA4429" s="19"/>
      <c r="AVB4429" s="19"/>
      <c r="AVC4429" s="19"/>
      <c r="AVD4429" s="19"/>
      <c r="AVE4429" s="19"/>
      <c r="AVF4429" s="19"/>
      <c r="AVG4429" s="19"/>
      <c r="AVH4429" s="19"/>
      <c r="AVI4429" s="19"/>
      <c r="AVJ4429" s="19"/>
      <c r="AVK4429" s="19"/>
      <c r="AVL4429" s="19"/>
      <c r="AVM4429" s="19"/>
      <c r="AVN4429" s="19"/>
      <c r="AVO4429" s="19"/>
      <c r="AVP4429" s="19"/>
      <c r="AVQ4429" s="19"/>
      <c r="AVR4429" s="19"/>
      <c r="AVS4429" s="19"/>
      <c r="AVT4429" s="19"/>
      <c r="AVU4429" s="19"/>
      <c r="AVV4429" s="19"/>
      <c r="AVW4429" s="19"/>
      <c r="AVX4429" s="19"/>
      <c r="AVY4429" s="19"/>
      <c r="AVZ4429" s="19"/>
      <c r="AWA4429" s="19"/>
      <c r="AWB4429" s="19"/>
      <c r="AWC4429" s="19"/>
      <c r="AWD4429" s="19"/>
      <c r="AWE4429" s="19"/>
      <c r="AWF4429" s="19"/>
      <c r="AWG4429" s="19"/>
      <c r="AWH4429" s="19"/>
      <c r="AWI4429" s="19"/>
      <c r="AWJ4429" s="19"/>
      <c r="AWK4429" s="19"/>
      <c r="AWL4429" s="19"/>
      <c r="AWM4429" s="19"/>
      <c r="AWN4429" s="19"/>
      <c r="AWO4429" s="19"/>
      <c r="AWP4429" s="19"/>
      <c r="AWQ4429" s="19"/>
      <c r="AWR4429" s="19"/>
      <c r="AWS4429" s="19"/>
      <c r="AWT4429" s="19"/>
      <c r="AWU4429" s="19"/>
      <c r="AWV4429" s="19"/>
      <c r="AWW4429" s="19"/>
      <c r="AWX4429" s="19"/>
      <c r="AWY4429" s="19"/>
      <c r="AWZ4429" s="19"/>
      <c r="AXA4429" s="19"/>
      <c r="AXB4429" s="19"/>
      <c r="AXC4429" s="19"/>
      <c r="AXD4429" s="19"/>
      <c r="AXE4429" s="19"/>
      <c r="AXF4429" s="19"/>
      <c r="AXG4429" s="19"/>
      <c r="AXH4429" s="19"/>
      <c r="AXI4429" s="19"/>
      <c r="AXJ4429" s="19"/>
      <c r="AXK4429" s="19"/>
      <c r="AXL4429" s="19"/>
      <c r="AXM4429" s="19"/>
      <c r="AXN4429" s="19"/>
      <c r="AXO4429" s="19"/>
      <c r="AXP4429" s="19"/>
      <c r="AXQ4429" s="19"/>
      <c r="AXR4429" s="19"/>
      <c r="AXS4429" s="19"/>
      <c r="AXT4429" s="19"/>
      <c r="AXU4429" s="19"/>
      <c r="AXV4429" s="19"/>
      <c r="AXW4429" s="19"/>
      <c r="AXX4429" s="19"/>
      <c r="AXY4429" s="19"/>
      <c r="AXZ4429" s="19"/>
      <c r="AYA4429" s="19"/>
      <c r="AYB4429" s="19"/>
      <c r="AYC4429" s="19"/>
      <c r="AYD4429" s="19"/>
      <c r="AYE4429" s="19"/>
      <c r="AYF4429" s="19"/>
      <c r="AYG4429" s="19"/>
      <c r="AYH4429" s="19"/>
      <c r="AYI4429" s="19"/>
      <c r="AYJ4429" s="19"/>
      <c r="AYK4429" s="19"/>
      <c r="AYL4429" s="19"/>
      <c r="AYM4429" s="19"/>
      <c r="AYN4429" s="19"/>
      <c r="AYO4429" s="19"/>
      <c r="AYP4429" s="19"/>
      <c r="AYQ4429" s="19"/>
      <c r="AYR4429" s="19"/>
      <c r="AYS4429" s="19"/>
      <c r="AYT4429" s="19"/>
      <c r="AYU4429" s="19"/>
      <c r="AYV4429" s="19"/>
      <c r="AYW4429" s="19"/>
      <c r="AYX4429" s="19"/>
      <c r="AYY4429" s="19"/>
      <c r="AYZ4429" s="19"/>
      <c r="AZA4429" s="19"/>
      <c r="AZB4429" s="19"/>
      <c r="AZC4429" s="19"/>
      <c r="AZD4429" s="19"/>
      <c r="AZE4429" s="19"/>
      <c r="AZF4429" s="19"/>
      <c r="AZG4429" s="19"/>
      <c r="AZH4429" s="19"/>
      <c r="AZI4429" s="19"/>
      <c r="AZJ4429" s="19"/>
      <c r="AZK4429" s="19"/>
      <c r="AZL4429" s="19"/>
      <c r="AZM4429" s="19"/>
      <c r="AZN4429" s="19"/>
      <c r="AZO4429" s="19"/>
      <c r="AZP4429" s="19"/>
      <c r="AZQ4429" s="19"/>
      <c r="AZR4429" s="19"/>
      <c r="AZS4429" s="19"/>
      <c r="AZT4429" s="19"/>
      <c r="AZU4429" s="19"/>
      <c r="AZV4429" s="19"/>
      <c r="AZW4429" s="19"/>
      <c r="AZX4429" s="19"/>
      <c r="AZY4429" s="19"/>
      <c r="AZZ4429" s="19"/>
      <c r="BAA4429" s="19"/>
      <c r="BAB4429" s="19"/>
      <c r="BAC4429" s="19"/>
      <c r="BAD4429" s="19"/>
      <c r="BAE4429" s="19"/>
      <c r="BAF4429" s="19"/>
      <c r="BAG4429" s="19"/>
      <c r="BAH4429" s="19"/>
      <c r="BAI4429" s="19"/>
      <c r="BAJ4429" s="19"/>
      <c r="BAK4429" s="19"/>
      <c r="BAL4429" s="19"/>
      <c r="BAM4429" s="19"/>
      <c r="BAN4429" s="19"/>
      <c r="BAO4429" s="19"/>
      <c r="BAP4429" s="19"/>
      <c r="BAQ4429" s="19"/>
      <c r="BAR4429" s="19"/>
      <c r="BAS4429" s="19"/>
      <c r="BAT4429" s="19"/>
      <c r="BAU4429" s="19"/>
      <c r="BAV4429" s="19"/>
      <c r="BAW4429" s="19"/>
      <c r="BAX4429" s="19"/>
      <c r="BAY4429" s="19"/>
      <c r="BAZ4429" s="19"/>
      <c r="BBA4429" s="19"/>
    </row>
    <row r="4430" spans="1:1405" s="20" customFormat="1" ht="15" customHeight="1" x14ac:dyDescent="0.3">
      <c r="A4430" s="101" t="s">
        <v>34</v>
      </c>
      <c r="B4430" s="101" t="s">
        <v>1478</v>
      </c>
      <c r="C4430" s="101" t="s">
        <v>1478</v>
      </c>
      <c r="D4430" s="101" t="s">
        <v>36</v>
      </c>
      <c r="E4430" s="101" t="s">
        <v>194</v>
      </c>
      <c r="F4430" s="101" t="s">
        <v>195</v>
      </c>
      <c r="G4430" s="101" t="s">
        <v>38</v>
      </c>
      <c r="H4430" s="101" t="s">
        <v>1027</v>
      </c>
      <c r="I4430" s="101" t="s">
        <v>39</v>
      </c>
      <c r="J4430" s="101" t="s">
        <v>177</v>
      </c>
      <c r="K4430" s="101" t="s">
        <v>178</v>
      </c>
      <c r="L4430" s="101" t="s">
        <v>42</v>
      </c>
      <c r="M4430" s="101" t="s">
        <v>43</v>
      </c>
      <c r="N4430" s="101" t="s">
        <v>253</v>
      </c>
      <c r="O4430" s="103">
        <v>24</v>
      </c>
      <c r="P4430" s="22">
        <v>37</v>
      </c>
      <c r="Q4430" s="101" t="s">
        <v>519</v>
      </c>
      <c r="R4430" s="103">
        <f t="shared" si="69"/>
        <v>888</v>
      </c>
      <c r="S4430" s="103">
        <v>0</v>
      </c>
      <c r="T4430" s="103">
        <v>222</v>
      </c>
      <c r="U4430" s="103">
        <v>0</v>
      </c>
      <c r="V4430" s="103">
        <v>0</v>
      </c>
      <c r="W4430" s="103">
        <v>222</v>
      </c>
      <c r="X4430" s="103">
        <v>0</v>
      </c>
      <c r="Y4430" s="103">
        <v>0</v>
      </c>
      <c r="Z4430" s="103">
        <v>222</v>
      </c>
      <c r="AA4430" s="103">
        <v>0</v>
      </c>
      <c r="AB4430" s="103">
        <v>0</v>
      </c>
      <c r="AC4430" s="103">
        <v>222</v>
      </c>
      <c r="AD4430" s="103">
        <v>0</v>
      </c>
      <c r="AE4430" s="19"/>
      <c r="AF4430" s="19"/>
      <c r="AG4430" s="19"/>
      <c r="AH4430" s="19"/>
      <c r="AI4430" s="19"/>
      <c r="AJ4430" s="19"/>
      <c r="AK4430" s="19"/>
      <c r="AL4430" s="19"/>
      <c r="AM4430" s="19"/>
      <c r="AN4430" s="19"/>
      <c r="AO4430" s="19"/>
      <c r="AP4430" s="19"/>
      <c r="AQ4430" s="19"/>
      <c r="AR4430" s="19"/>
      <c r="AS4430" s="19"/>
      <c r="AT4430" s="19"/>
      <c r="AU4430" s="19"/>
      <c r="AV4430" s="19"/>
      <c r="AW4430" s="19"/>
      <c r="AX4430" s="19"/>
      <c r="AY4430" s="19"/>
      <c r="AZ4430" s="19"/>
      <c r="BA4430" s="19"/>
      <c r="BB4430" s="19"/>
      <c r="BC4430" s="19"/>
      <c r="BD4430" s="19"/>
      <c r="BE4430" s="19"/>
      <c r="BF4430" s="19"/>
      <c r="BG4430" s="19"/>
      <c r="BH4430" s="19"/>
      <c r="BI4430" s="19"/>
      <c r="BJ4430" s="19"/>
      <c r="BK4430" s="19"/>
      <c r="BL4430" s="19"/>
      <c r="BM4430" s="19"/>
      <c r="BN4430" s="19"/>
      <c r="BO4430" s="19"/>
      <c r="BP4430" s="19"/>
      <c r="BQ4430" s="19"/>
      <c r="BR4430" s="19"/>
      <c r="BS4430" s="19"/>
      <c r="BT4430" s="19"/>
      <c r="BU4430" s="19"/>
      <c r="BV4430" s="19"/>
      <c r="BW4430" s="19"/>
      <c r="BX4430" s="19"/>
      <c r="BY4430" s="19"/>
      <c r="BZ4430" s="19"/>
      <c r="CA4430" s="19"/>
      <c r="CB4430" s="19"/>
      <c r="CC4430" s="19"/>
      <c r="CD4430" s="19"/>
      <c r="CE4430" s="19"/>
      <c r="CF4430" s="19"/>
      <c r="CG4430" s="19"/>
      <c r="CH4430" s="19"/>
      <c r="CI4430" s="19"/>
      <c r="CJ4430" s="19"/>
      <c r="CK4430" s="19"/>
      <c r="CL4430" s="19"/>
      <c r="CM4430" s="19"/>
      <c r="CN4430" s="19"/>
      <c r="CO4430" s="19"/>
      <c r="CP4430" s="19"/>
      <c r="CQ4430" s="19"/>
      <c r="CR4430" s="19"/>
      <c r="CS4430" s="19"/>
      <c r="CT4430" s="19"/>
      <c r="CU4430" s="19"/>
      <c r="CV4430" s="19"/>
      <c r="CW4430" s="19"/>
      <c r="CX4430" s="19"/>
      <c r="CY4430" s="19"/>
      <c r="CZ4430" s="19"/>
      <c r="DA4430" s="19"/>
      <c r="DB4430" s="19"/>
      <c r="DC4430" s="19"/>
      <c r="DD4430" s="19"/>
      <c r="DE4430" s="19"/>
      <c r="DF4430" s="19"/>
      <c r="DG4430" s="19"/>
      <c r="DH4430" s="19"/>
      <c r="DI4430" s="19"/>
      <c r="DJ4430" s="19"/>
      <c r="DK4430" s="19"/>
      <c r="DL4430" s="19"/>
      <c r="DM4430" s="19"/>
      <c r="DN4430" s="19"/>
      <c r="DO4430" s="19"/>
      <c r="DP4430" s="19"/>
      <c r="DQ4430" s="19"/>
      <c r="DR4430" s="19"/>
      <c r="DS4430" s="19"/>
      <c r="DT4430" s="19"/>
      <c r="DU4430" s="19"/>
      <c r="DV4430" s="19"/>
      <c r="DW4430" s="19"/>
      <c r="DX4430" s="19"/>
      <c r="DY4430" s="19"/>
      <c r="DZ4430" s="19"/>
      <c r="EA4430" s="19"/>
      <c r="EB4430" s="19"/>
      <c r="EC4430" s="19"/>
      <c r="ED4430" s="19"/>
      <c r="EE4430" s="19"/>
      <c r="EF4430" s="19"/>
      <c r="EG4430" s="19"/>
      <c r="EH4430" s="19"/>
      <c r="EI4430" s="19"/>
      <c r="EJ4430" s="19"/>
      <c r="EK4430" s="19"/>
      <c r="EL4430" s="19"/>
      <c r="EM4430" s="19"/>
      <c r="EN4430" s="19"/>
      <c r="EO4430" s="19"/>
      <c r="EP4430" s="19"/>
      <c r="EQ4430" s="19"/>
      <c r="ER4430" s="19"/>
      <c r="ES4430" s="19"/>
      <c r="ET4430" s="19"/>
      <c r="EU4430" s="19"/>
      <c r="EV4430" s="19"/>
      <c r="EW4430" s="19"/>
      <c r="EX4430" s="19"/>
      <c r="EY4430" s="19"/>
      <c r="EZ4430" s="19"/>
      <c r="FA4430" s="19"/>
      <c r="FB4430" s="19"/>
      <c r="FC4430" s="19"/>
      <c r="FD4430" s="19"/>
      <c r="FE4430" s="19"/>
      <c r="FF4430" s="19"/>
      <c r="FG4430" s="19"/>
      <c r="FH4430" s="19"/>
      <c r="FI4430" s="19"/>
      <c r="FJ4430" s="19"/>
      <c r="FK4430" s="19"/>
      <c r="FL4430" s="19"/>
      <c r="FM4430" s="19"/>
      <c r="FN4430" s="19"/>
      <c r="FO4430" s="19"/>
      <c r="FP4430" s="19"/>
      <c r="FQ4430" s="19"/>
      <c r="FR4430" s="19"/>
      <c r="FS4430" s="19"/>
      <c r="FT4430" s="19"/>
      <c r="FU4430" s="19"/>
      <c r="FV4430" s="19"/>
      <c r="FW4430" s="19"/>
      <c r="FX4430" s="19"/>
      <c r="FY4430" s="19"/>
      <c r="FZ4430" s="19"/>
      <c r="GA4430" s="19"/>
      <c r="GB4430" s="19"/>
      <c r="GC4430" s="19"/>
      <c r="GD4430" s="19"/>
      <c r="GE4430" s="19"/>
      <c r="GF4430" s="19"/>
      <c r="GG4430" s="19"/>
      <c r="GH4430" s="19"/>
      <c r="GI4430" s="19"/>
      <c r="GJ4430" s="19"/>
      <c r="GK4430" s="19"/>
      <c r="GL4430" s="19"/>
      <c r="GM4430" s="19"/>
      <c r="GN4430" s="19"/>
      <c r="GO4430" s="19"/>
      <c r="GP4430" s="19"/>
      <c r="GQ4430" s="19"/>
      <c r="GR4430" s="19"/>
      <c r="GS4430" s="19"/>
      <c r="GT4430" s="19"/>
      <c r="GU4430" s="19"/>
      <c r="GV4430" s="19"/>
      <c r="GW4430" s="19"/>
      <c r="GX4430" s="19"/>
      <c r="GY4430" s="19"/>
      <c r="GZ4430" s="19"/>
      <c r="HA4430" s="19"/>
      <c r="HB4430" s="19"/>
      <c r="HC4430" s="19"/>
      <c r="HD4430" s="19"/>
      <c r="HE4430" s="19"/>
      <c r="HF4430" s="19"/>
      <c r="HG4430" s="19"/>
      <c r="HH4430" s="19"/>
      <c r="HI4430" s="19"/>
      <c r="HJ4430" s="19"/>
      <c r="HK4430" s="19"/>
      <c r="HL4430" s="19"/>
      <c r="HM4430" s="19"/>
      <c r="HN4430" s="19"/>
      <c r="HO4430" s="19"/>
      <c r="HP4430" s="19"/>
      <c r="HQ4430" s="19"/>
      <c r="HR4430" s="19"/>
      <c r="HS4430" s="19"/>
      <c r="HT4430" s="19"/>
      <c r="HU4430" s="19"/>
      <c r="HV4430" s="19"/>
      <c r="HW4430" s="19"/>
      <c r="HX4430" s="19"/>
      <c r="HY4430" s="19"/>
      <c r="HZ4430" s="19"/>
      <c r="IA4430" s="19"/>
      <c r="IB4430" s="19"/>
      <c r="IC4430" s="19"/>
      <c r="ID4430" s="19"/>
      <c r="IE4430" s="19"/>
      <c r="IF4430" s="19"/>
      <c r="IG4430" s="19"/>
      <c r="IH4430" s="19"/>
      <c r="II4430" s="19"/>
      <c r="IJ4430" s="19"/>
      <c r="IK4430" s="19"/>
      <c r="IL4430" s="19"/>
      <c r="IM4430" s="19"/>
      <c r="IN4430" s="19"/>
      <c r="IO4430" s="19"/>
      <c r="IP4430" s="19"/>
      <c r="IQ4430" s="19"/>
      <c r="IR4430" s="19"/>
      <c r="IS4430" s="19"/>
      <c r="IT4430" s="19"/>
      <c r="IU4430" s="19"/>
      <c r="IV4430" s="19"/>
      <c r="IW4430" s="19"/>
      <c r="IX4430" s="19"/>
      <c r="IY4430" s="19"/>
      <c r="IZ4430" s="19"/>
      <c r="JA4430" s="19"/>
      <c r="JB4430" s="19"/>
      <c r="JC4430" s="19"/>
      <c r="JD4430" s="19"/>
      <c r="JE4430" s="19"/>
      <c r="JF4430" s="19"/>
      <c r="JG4430" s="19"/>
      <c r="JH4430" s="19"/>
      <c r="JI4430" s="19"/>
      <c r="JJ4430" s="19"/>
      <c r="JK4430" s="19"/>
      <c r="JL4430" s="19"/>
      <c r="JM4430" s="19"/>
      <c r="JN4430" s="19"/>
      <c r="JO4430" s="19"/>
      <c r="JP4430" s="19"/>
      <c r="JQ4430" s="19"/>
      <c r="JR4430" s="19"/>
      <c r="JS4430" s="19"/>
      <c r="JT4430" s="19"/>
      <c r="JU4430" s="19"/>
      <c r="JV4430" s="19"/>
      <c r="JW4430" s="19"/>
      <c r="JX4430" s="19"/>
      <c r="JY4430" s="19"/>
      <c r="JZ4430" s="19"/>
      <c r="KA4430" s="19"/>
      <c r="KB4430" s="19"/>
      <c r="KC4430" s="19"/>
      <c r="KD4430" s="19"/>
      <c r="KE4430" s="19"/>
      <c r="KF4430" s="19"/>
      <c r="KG4430" s="19"/>
      <c r="KH4430" s="19"/>
      <c r="KI4430" s="19"/>
      <c r="KJ4430" s="19"/>
      <c r="KK4430" s="19"/>
      <c r="KL4430" s="19"/>
      <c r="KM4430" s="19"/>
      <c r="KN4430" s="19"/>
      <c r="KO4430" s="19"/>
      <c r="KP4430" s="19"/>
      <c r="KQ4430" s="19"/>
      <c r="KR4430" s="19"/>
      <c r="KS4430" s="19"/>
      <c r="KT4430" s="19"/>
      <c r="KU4430" s="19"/>
      <c r="KV4430" s="19"/>
      <c r="KW4430" s="19"/>
      <c r="KX4430" s="19"/>
      <c r="KY4430" s="19"/>
      <c r="KZ4430" s="19"/>
      <c r="LA4430" s="19"/>
      <c r="LB4430" s="19"/>
      <c r="LC4430" s="19"/>
      <c r="LD4430" s="19"/>
      <c r="LE4430" s="19"/>
      <c r="LF4430" s="19"/>
      <c r="LG4430" s="19"/>
      <c r="LH4430" s="19"/>
      <c r="LI4430" s="19"/>
      <c r="LJ4430" s="19"/>
      <c r="LK4430" s="19"/>
      <c r="LL4430" s="19"/>
      <c r="LM4430" s="19"/>
      <c r="LN4430" s="19"/>
      <c r="LO4430" s="19"/>
      <c r="LP4430" s="19"/>
      <c r="LQ4430" s="19"/>
      <c r="LR4430" s="19"/>
      <c r="LS4430" s="19"/>
      <c r="LT4430" s="19"/>
      <c r="LU4430" s="19"/>
      <c r="LV4430" s="19"/>
      <c r="LW4430" s="19"/>
      <c r="LX4430" s="19"/>
      <c r="LY4430" s="19"/>
      <c r="LZ4430" s="19"/>
      <c r="MA4430" s="19"/>
      <c r="MB4430" s="19"/>
      <c r="MC4430" s="19"/>
      <c r="MD4430" s="19"/>
      <c r="ME4430" s="19"/>
      <c r="MF4430" s="19"/>
      <c r="MG4430" s="19"/>
      <c r="MH4430" s="19"/>
      <c r="MI4430" s="19"/>
      <c r="MJ4430" s="19"/>
      <c r="MK4430" s="19"/>
      <c r="ML4430" s="19"/>
      <c r="MM4430" s="19"/>
      <c r="MN4430" s="19"/>
      <c r="MO4430" s="19"/>
      <c r="MP4430" s="19"/>
      <c r="MQ4430" s="19"/>
      <c r="MR4430" s="19"/>
      <c r="MS4430" s="19"/>
      <c r="MT4430" s="19"/>
      <c r="MU4430" s="19"/>
      <c r="MV4430" s="19"/>
      <c r="MW4430" s="19"/>
      <c r="MX4430" s="19"/>
      <c r="MY4430" s="19"/>
      <c r="MZ4430" s="19"/>
      <c r="NA4430" s="19"/>
      <c r="NB4430" s="19"/>
      <c r="NC4430" s="19"/>
      <c r="ND4430" s="19"/>
      <c r="NE4430" s="19"/>
      <c r="NF4430" s="19"/>
      <c r="NG4430" s="19"/>
      <c r="NH4430" s="19"/>
      <c r="NI4430" s="19"/>
      <c r="NJ4430" s="19"/>
      <c r="NK4430" s="19"/>
      <c r="NL4430" s="19"/>
      <c r="NM4430" s="19"/>
      <c r="NN4430" s="19"/>
      <c r="NO4430" s="19"/>
      <c r="NP4430" s="19"/>
      <c r="NQ4430" s="19"/>
      <c r="NR4430" s="19"/>
      <c r="NS4430" s="19"/>
      <c r="NT4430" s="19"/>
      <c r="NU4430" s="19"/>
      <c r="NV4430" s="19"/>
      <c r="NW4430" s="19"/>
      <c r="NX4430" s="19"/>
      <c r="NY4430" s="19"/>
      <c r="NZ4430" s="19"/>
      <c r="OA4430" s="19"/>
      <c r="OB4430" s="19"/>
      <c r="OC4430" s="19"/>
      <c r="OD4430" s="19"/>
      <c r="OE4430" s="19"/>
      <c r="OF4430" s="19"/>
      <c r="OG4430" s="19"/>
      <c r="OH4430" s="19"/>
      <c r="OI4430" s="19"/>
      <c r="OJ4430" s="19"/>
      <c r="OK4430" s="19"/>
      <c r="OL4430" s="19"/>
      <c r="OM4430" s="19"/>
      <c r="ON4430" s="19"/>
      <c r="OO4430" s="19"/>
      <c r="OP4430" s="19"/>
      <c r="OQ4430" s="19"/>
      <c r="OR4430" s="19"/>
      <c r="OS4430" s="19"/>
      <c r="OT4430" s="19"/>
      <c r="OU4430" s="19"/>
      <c r="OV4430" s="19"/>
      <c r="OW4430" s="19"/>
      <c r="OX4430" s="19"/>
      <c r="OY4430" s="19"/>
      <c r="OZ4430" s="19"/>
      <c r="PA4430" s="19"/>
      <c r="PB4430" s="19"/>
      <c r="PC4430" s="19"/>
      <c r="PD4430" s="19"/>
      <c r="PE4430" s="19"/>
      <c r="PF4430" s="19"/>
      <c r="PG4430" s="19"/>
      <c r="PH4430" s="19"/>
      <c r="PI4430" s="19"/>
      <c r="PJ4430" s="19"/>
      <c r="PK4430" s="19"/>
      <c r="PL4430" s="19"/>
      <c r="PM4430" s="19"/>
      <c r="PN4430" s="19"/>
      <c r="PO4430" s="19"/>
      <c r="PP4430" s="19"/>
      <c r="PQ4430" s="19"/>
      <c r="PR4430" s="19"/>
      <c r="PS4430" s="19"/>
      <c r="PT4430" s="19"/>
      <c r="PU4430" s="19"/>
      <c r="PV4430" s="19"/>
      <c r="PW4430" s="19"/>
      <c r="PX4430" s="19"/>
      <c r="PY4430" s="19"/>
      <c r="PZ4430" s="19"/>
      <c r="QA4430" s="19"/>
      <c r="QB4430" s="19"/>
      <c r="QC4430" s="19"/>
      <c r="QD4430" s="19"/>
      <c r="QE4430" s="19"/>
      <c r="QF4430" s="19"/>
      <c r="QG4430" s="19"/>
      <c r="QH4430" s="19"/>
      <c r="QI4430" s="19"/>
      <c r="QJ4430" s="19"/>
      <c r="QK4430" s="19"/>
      <c r="QL4430" s="19"/>
      <c r="QM4430" s="19"/>
      <c r="QN4430" s="19"/>
      <c r="QO4430" s="19"/>
      <c r="QP4430" s="19"/>
      <c r="QQ4430" s="19"/>
      <c r="QR4430" s="19"/>
      <c r="QS4430" s="19"/>
      <c r="QT4430" s="19"/>
      <c r="QU4430" s="19"/>
      <c r="QV4430" s="19"/>
      <c r="QW4430" s="19"/>
      <c r="QX4430" s="19"/>
      <c r="QY4430" s="19"/>
      <c r="QZ4430" s="19"/>
      <c r="RA4430" s="19"/>
      <c r="RB4430" s="19"/>
      <c r="RC4430" s="19"/>
      <c r="RD4430" s="19"/>
      <c r="RE4430" s="19"/>
      <c r="RF4430" s="19"/>
      <c r="RG4430" s="19"/>
      <c r="RH4430" s="19"/>
      <c r="RI4430" s="19"/>
      <c r="RJ4430" s="19"/>
      <c r="RK4430" s="19"/>
      <c r="RL4430" s="19"/>
      <c r="RM4430" s="19"/>
      <c r="RN4430" s="19"/>
      <c r="RO4430" s="19"/>
      <c r="RP4430" s="19"/>
      <c r="RQ4430" s="19"/>
      <c r="RR4430" s="19"/>
      <c r="RS4430" s="19"/>
      <c r="RT4430" s="19"/>
      <c r="RU4430" s="19"/>
      <c r="RV4430" s="19"/>
      <c r="RW4430" s="19"/>
      <c r="RX4430" s="19"/>
      <c r="RY4430" s="19"/>
      <c r="RZ4430" s="19"/>
      <c r="SA4430" s="19"/>
      <c r="SB4430" s="19"/>
      <c r="SC4430" s="19"/>
      <c r="SD4430" s="19"/>
      <c r="SE4430" s="19"/>
      <c r="SF4430" s="19"/>
      <c r="SG4430" s="19"/>
      <c r="SH4430" s="19"/>
      <c r="SI4430" s="19"/>
      <c r="SJ4430" s="19"/>
      <c r="SK4430" s="19"/>
      <c r="SL4430" s="19"/>
      <c r="SM4430" s="19"/>
      <c r="SN4430" s="19"/>
      <c r="SO4430" s="19"/>
      <c r="SP4430" s="19"/>
      <c r="SQ4430" s="19"/>
      <c r="SR4430" s="19"/>
      <c r="SS4430" s="19"/>
      <c r="ST4430" s="19"/>
      <c r="SU4430" s="19"/>
      <c r="SV4430" s="19"/>
      <c r="SW4430" s="19"/>
      <c r="SX4430" s="19"/>
      <c r="SY4430" s="19"/>
      <c r="SZ4430" s="19"/>
      <c r="TA4430" s="19"/>
      <c r="TB4430" s="19"/>
      <c r="TC4430" s="19"/>
      <c r="TD4430" s="19"/>
      <c r="TE4430" s="19"/>
      <c r="TF4430" s="19"/>
      <c r="TG4430" s="19"/>
      <c r="TH4430" s="19"/>
      <c r="TI4430" s="19"/>
      <c r="TJ4430" s="19"/>
      <c r="TK4430" s="19"/>
      <c r="TL4430" s="19"/>
      <c r="TM4430" s="19"/>
      <c r="TN4430" s="19"/>
      <c r="TO4430" s="19"/>
      <c r="TP4430" s="19"/>
      <c r="TQ4430" s="19"/>
      <c r="TR4430" s="19"/>
      <c r="TS4430" s="19"/>
      <c r="TT4430" s="19"/>
      <c r="TU4430" s="19"/>
      <c r="TV4430" s="19"/>
      <c r="TW4430" s="19"/>
      <c r="TX4430" s="19"/>
      <c r="TY4430" s="19"/>
      <c r="TZ4430" s="19"/>
      <c r="UA4430" s="19"/>
      <c r="UB4430" s="19"/>
      <c r="UC4430" s="19"/>
      <c r="UD4430" s="19"/>
      <c r="UE4430" s="19"/>
      <c r="UF4430" s="19"/>
      <c r="UG4430" s="19"/>
      <c r="UH4430" s="19"/>
      <c r="UI4430" s="19"/>
      <c r="UJ4430" s="19"/>
      <c r="UK4430" s="19"/>
      <c r="UL4430" s="19"/>
      <c r="UM4430" s="19"/>
      <c r="UN4430" s="19"/>
      <c r="UO4430" s="19"/>
      <c r="UP4430" s="19"/>
      <c r="UQ4430" s="19"/>
      <c r="UR4430" s="19"/>
      <c r="US4430" s="19"/>
      <c r="UT4430" s="19"/>
      <c r="UU4430" s="19"/>
      <c r="UV4430" s="19"/>
      <c r="UW4430" s="19"/>
      <c r="UX4430" s="19"/>
      <c r="UY4430" s="19"/>
      <c r="UZ4430" s="19"/>
      <c r="VA4430" s="19"/>
      <c r="VB4430" s="19"/>
      <c r="VC4430" s="19"/>
      <c r="VD4430" s="19"/>
      <c r="VE4430" s="19"/>
      <c r="VF4430" s="19"/>
      <c r="VG4430" s="19"/>
      <c r="VH4430" s="19"/>
      <c r="VI4430" s="19"/>
      <c r="VJ4430" s="19"/>
      <c r="VK4430" s="19"/>
      <c r="VL4430" s="19"/>
      <c r="VM4430" s="19"/>
      <c r="VN4430" s="19"/>
      <c r="VO4430" s="19"/>
      <c r="VP4430" s="19"/>
      <c r="VQ4430" s="19"/>
      <c r="VR4430" s="19"/>
      <c r="VS4430" s="19"/>
      <c r="VT4430" s="19"/>
      <c r="VU4430" s="19"/>
      <c r="VV4430" s="19"/>
      <c r="VW4430" s="19"/>
      <c r="VX4430" s="19"/>
      <c r="VY4430" s="19"/>
      <c r="VZ4430" s="19"/>
      <c r="WA4430" s="19"/>
      <c r="WB4430" s="19"/>
      <c r="WC4430" s="19"/>
      <c r="WD4430" s="19"/>
      <c r="WE4430" s="19"/>
      <c r="WF4430" s="19"/>
      <c r="WG4430" s="19"/>
      <c r="WH4430" s="19"/>
      <c r="WI4430" s="19"/>
      <c r="WJ4430" s="19"/>
      <c r="WK4430" s="19"/>
      <c r="WL4430" s="19"/>
      <c r="WM4430" s="19"/>
      <c r="WN4430" s="19"/>
      <c r="WO4430" s="19"/>
      <c r="WP4430" s="19"/>
      <c r="WQ4430" s="19"/>
      <c r="WR4430" s="19"/>
      <c r="WS4430" s="19"/>
      <c r="WT4430" s="19"/>
      <c r="WU4430" s="19"/>
      <c r="WV4430" s="19"/>
      <c r="WW4430" s="19"/>
      <c r="WX4430" s="19"/>
      <c r="WY4430" s="19"/>
      <c r="WZ4430" s="19"/>
      <c r="XA4430" s="19"/>
      <c r="XB4430" s="19"/>
      <c r="XC4430" s="19"/>
      <c r="XD4430" s="19"/>
      <c r="XE4430" s="19"/>
      <c r="XF4430" s="19"/>
      <c r="XG4430" s="19"/>
      <c r="XH4430" s="19"/>
      <c r="XI4430" s="19"/>
      <c r="XJ4430" s="19"/>
      <c r="XK4430" s="19"/>
      <c r="XL4430" s="19"/>
      <c r="XM4430" s="19"/>
      <c r="XN4430" s="19"/>
      <c r="XO4430" s="19"/>
      <c r="XP4430" s="19"/>
      <c r="XQ4430" s="19"/>
      <c r="XR4430" s="19"/>
      <c r="XS4430" s="19"/>
      <c r="XT4430" s="19"/>
      <c r="XU4430" s="19"/>
      <c r="XV4430" s="19"/>
      <c r="XW4430" s="19"/>
      <c r="XX4430" s="19"/>
      <c r="XY4430" s="19"/>
      <c r="XZ4430" s="19"/>
      <c r="YA4430" s="19"/>
      <c r="YB4430" s="19"/>
      <c r="YC4430" s="19"/>
      <c r="YD4430" s="19"/>
      <c r="YE4430" s="19"/>
      <c r="YF4430" s="19"/>
      <c r="YG4430" s="19"/>
      <c r="YH4430" s="19"/>
      <c r="YI4430" s="19"/>
      <c r="YJ4430" s="19"/>
      <c r="YK4430" s="19"/>
      <c r="YL4430" s="19"/>
      <c r="YM4430" s="19"/>
      <c r="YN4430" s="19"/>
      <c r="YO4430" s="19"/>
      <c r="YP4430" s="19"/>
      <c r="YQ4430" s="19"/>
      <c r="YR4430" s="19"/>
      <c r="YS4430" s="19"/>
      <c r="YT4430" s="19"/>
      <c r="YU4430" s="19"/>
      <c r="YV4430" s="19"/>
      <c r="YW4430" s="19"/>
      <c r="YX4430" s="19"/>
      <c r="YY4430" s="19"/>
      <c r="YZ4430" s="19"/>
      <c r="ZA4430" s="19"/>
      <c r="ZB4430" s="19"/>
      <c r="ZC4430" s="19"/>
      <c r="ZD4430" s="19"/>
      <c r="ZE4430" s="19"/>
      <c r="ZF4430" s="19"/>
      <c r="ZG4430" s="19"/>
      <c r="ZH4430" s="19"/>
      <c r="ZI4430" s="19"/>
      <c r="ZJ4430" s="19"/>
      <c r="ZK4430" s="19"/>
      <c r="ZL4430" s="19"/>
      <c r="ZM4430" s="19"/>
      <c r="ZN4430" s="19"/>
      <c r="ZO4430" s="19"/>
      <c r="ZP4430" s="19"/>
      <c r="ZQ4430" s="19"/>
      <c r="ZR4430" s="19"/>
      <c r="ZS4430" s="19"/>
      <c r="ZT4430" s="19"/>
      <c r="ZU4430" s="19"/>
      <c r="ZV4430" s="19"/>
      <c r="ZW4430" s="19"/>
      <c r="ZX4430" s="19"/>
      <c r="ZY4430" s="19"/>
      <c r="ZZ4430" s="19"/>
      <c r="AAA4430" s="19"/>
      <c r="AAB4430" s="19"/>
      <c r="AAC4430" s="19"/>
      <c r="AAD4430" s="19"/>
      <c r="AAE4430" s="19"/>
      <c r="AAF4430" s="19"/>
      <c r="AAG4430" s="19"/>
      <c r="AAH4430" s="19"/>
      <c r="AAI4430" s="19"/>
      <c r="AAJ4430" s="19"/>
      <c r="AAK4430" s="19"/>
      <c r="AAL4430" s="19"/>
      <c r="AAM4430" s="19"/>
      <c r="AAN4430" s="19"/>
      <c r="AAO4430" s="19"/>
      <c r="AAP4430" s="19"/>
      <c r="AAQ4430" s="19"/>
      <c r="AAR4430" s="19"/>
      <c r="AAS4430" s="19"/>
      <c r="AAT4430" s="19"/>
      <c r="AAU4430" s="19"/>
      <c r="AAV4430" s="19"/>
      <c r="AAW4430" s="19"/>
      <c r="AAX4430" s="19"/>
      <c r="AAY4430" s="19"/>
      <c r="AAZ4430" s="19"/>
      <c r="ABA4430" s="19"/>
      <c r="ABB4430" s="19"/>
      <c r="ABC4430" s="19"/>
      <c r="ABD4430" s="19"/>
      <c r="ABE4430" s="19"/>
      <c r="ABF4430" s="19"/>
      <c r="ABG4430" s="19"/>
      <c r="ABH4430" s="19"/>
      <c r="ABI4430" s="19"/>
      <c r="ABJ4430" s="19"/>
      <c r="ABK4430" s="19"/>
      <c r="ABL4430" s="19"/>
      <c r="ABM4430" s="19"/>
      <c r="ABN4430" s="19"/>
      <c r="ABO4430" s="19"/>
      <c r="ABP4430" s="19"/>
      <c r="ABQ4430" s="19"/>
      <c r="ABR4430" s="19"/>
      <c r="ABS4430" s="19"/>
      <c r="ABT4430" s="19"/>
      <c r="ABU4430" s="19"/>
      <c r="ABV4430" s="19"/>
      <c r="ABW4430" s="19"/>
      <c r="ABX4430" s="19"/>
      <c r="ABY4430" s="19"/>
      <c r="ABZ4430" s="19"/>
      <c r="ACA4430" s="19"/>
      <c r="ACB4430" s="19"/>
      <c r="ACC4430" s="19"/>
      <c r="ACD4430" s="19"/>
      <c r="ACE4430" s="19"/>
      <c r="ACF4430" s="19"/>
      <c r="ACG4430" s="19"/>
      <c r="ACH4430" s="19"/>
      <c r="ACI4430" s="19"/>
      <c r="ACJ4430" s="19"/>
      <c r="ACK4430" s="19"/>
      <c r="ACL4430" s="19"/>
      <c r="ACM4430" s="19"/>
      <c r="ACN4430" s="19"/>
      <c r="ACO4430" s="19"/>
      <c r="ACP4430" s="19"/>
      <c r="ACQ4430" s="19"/>
      <c r="ACR4430" s="19"/>
      <c r="ACS4430" s="19"/>
      <c r="ACT4430" s="19"/>
      <c r="ACU4430" s="19"/>
      <c r="ACV4430" s="19"/>
      <c r="ACW4430" s="19"/>
      <c r="ACX4430" s="19"/>
      <c r="ACY4430" s="19"/>
      <c r="ACZ4430" s="19"/>
      <c r="ADA4430" s="19"/>
      <c r="ADB4430" s="19"/>
      <c r="ADC4430" s="19"/>
      <c r="ADD4430" s="19"/>
      <c r="ADE4430" s="19"/>
      <c r="ADF4430" s="19"/>
      <c r="ADG4430" s="19"/>
      <c r="ADH4430" s="19"/>
      <c r="ADI4430" s="19"/>
      <c r="ADJ4430" s="19"/>
      <c r="ADK4430" s="19"/>
      <c r="ADL4430" s="19"/>
      <c r="ADM4430" s="19"/>
      <c r="ADN4430" s="19"/>
      <c r="ADO4430" s="19"/>
      <c r="ADP4430" s="19"/>
      <c r="ADQ4430" s="19"/>
      <c r="ADR4430" s="19"/>
      <c r="ADS4430" s="19"/>
      <c r="ADT4430" s="19"/>
      <c r="ADU4430" s="19"/>
      <c r="ADV4430" s="19"/>
      <c r="ADW4430" s="19"/>
      <c r="ADX4430" s="19"/>
      <c r="ADY4430" s="19"/>
      <c r="ADZ4430" s="19"/>
      <c r="AEA4430" s="19"/>
      <c r="AEB4430" s="19"/>
      <c r="AEC4430" s="19"/>
      <c r="AED4430" s="19"/>
      <c r="AEE4430" s="19"/>
      <c r="AEF4430" s="19"/>
      <c r="AEG4430" s="19"/>
      <c r="AEH4430" s="19"/>
      <c r="AEI4430" s="19"/>
      <c r="AEJ4430" s="19"/>
      <c r="AEK4430" s="19"/>
      <c r="AEL4430" s="19"/>
      <c r="AEM4430" s="19"/>
      <c r="AEN4430" s="19"/>
      <c r="AEO4430" s="19"/>
      <c r="AEP4430" s="19"/>
      <c r="AEQ4430" s="19"/>
      <c r="AER4430" s="19"/>
      <c r="AES4430" s="19"/>
      <c r="AET4430" s="19"/>
      <c r="AEU4430" s="19"/>
      <c r="AEV4430" s="19"/>
      <c r="AEW4430" s="19"/>
      <c r="AEX4430" s="19"/>
      <c r="AEY4430" s="19"/>
      <c r="AEZ4430" s="19"/>
      <c r="AFA4430" s="19"/>
      <c r="AFB4430" s="19"/>
      <c r="AFC4430" s="19"/>
      <c r="AFD4430" s="19"/>
      <c r="AFE4430" s="19"/>
      <c r="AFF4430" s="19"/>
      <c r="AFG4430" s="19"/>
      <c r="AFH4430" s="19"/>
      <c r="AFI4430" s="19"/>
      <c r="AFJ4430" s="19"/>
      <c r="AFK4430" s="19"/>
      <c r="AFL4430" s="19"/>
      <c r="AFM4430" s="19"/>
      <c r="AFN4430" s="19"/>
      <c r="AFO4430" s="19"/>
      <c r="AFP4430" s="19"/>
      <c r="AFQ4430" s="19"/>
      <c r="AFR4430" s="19"/>
      <c r="AFS4430" s="19"/>
      <c r="AFT4430" s="19"/>
      <c r="AFU4430" s="19"/>
      <c r="AFV4430" s="19"/>
      <c r="AFW4430" s="19"/>
      <c r="AFX4430" s="19"/>
      <c r="AFY4430" s="19"/>
      <c r="AFZ4430" s="19"/>
      <c r="AGA4430" s="19"/>
      <c r="AGB4430" s="19"/>
      <c r="AGC4430" s="19"/>
      <c r="AGD4430" s="19"/>
      <c r="AGE4430" s="19"/>
      <c r="AGF4430" s="19"/>
      <c r="AGG4430" s="19"/>
      <c r="AGH4430" s="19"/>
      <c r="AGI4430" s="19"/>
      <c r="AGJ4430" s="19"/>
      <c r="AGK4430" s="19"/>
      <c r="AGL4430" s="19"/>
      <c r="AGM4430" s="19"/>
      <c r="AGN4430" s="19"/>
      <c r="AGO4430" s="19"/>
      <c r="AGP4430" s="19"/>
      <c r="AGQ4430" s="19"/>
      <c r="AGR4430" s="19"/>
      <c r="AGS4430" s="19"/>
      <c r="AGT4430" s="19"/>
      <c r="AGU4430" s="19"/>
      <c r="AGV4430" s="19"/>
      <c r="AGW4430" s="19"/>
      <c r="AGX4430" s="19"/>
      <c r="AGY4430" s="19"/>
      <c r="AGZ4430" s="19"/>
      <c r="AHA4430" s="19"/>
      <c r="AHB4430" s="19"/>
      <c r="AHC4430" s="19"/>
      <c r="AHD4430" s="19"/>
      <c r="AHE4430" s="19"/>
      <c r="AHF4430" s="19"/>
      <c r="AHG4430" s="19"/>
      <c r="AHH4430" s="19"/>
      <c r="AHI4430" s="19"/>
      <c r="AHJ4430" s="19"/>
      <c r="AHK4430" s="19"/>
      <c r="AHL4430" s="19"/>
      <c r="AHM4430" s="19"/>
      <c r="AHN4430" s="19"/>
      <c r="AHO4430" s="19"/>
      <c r="AHP4430" s="19"/>
      <c r="AHQ4430" s="19"/>
      <c r="AHR4430" s="19"/>
      <c r="AHS4430" s="19"/>
      <c r="AHT4430" s="19"/>
      <c r="AHU4430" s="19"/>
      <c r="AHV4430" s="19"/>
      <c r="AHW4430" s="19"/>
      <c r="AHX4430" s="19"/>
      <c r="AHY4430" s="19"/>
      <c r="AHZ4430" s="19"/>
      <c r="AIA4430" s="19"/>
      <c r="AIB4430" s="19"/>
      <c r="AIC4430" s="19"/>
      <c r="AID4430" s="19"/>
      <c r="AIE4430" s="19"/>
      <c r="AIF4430" s="19"/>
      <c r="AIG4430" s="19"/>
      <c r="AIH4430" s="19"/>
      <c r="AII4430" s="19"/>
      <c r="AIJ4430" s="19"/>
      <c r="AIK4430" s="19"/>
      <c r="AIL4430" s="19"/>
      <c r="AIM4430" s="19"/>
      <c r="AIN4430" s="19"/>
      <c r="AIO4430" s="19"/>
      <c r="AIP4430" s="19"/>
      <c r="AIQ4430" s="19"/>
      <c r="AIR4430" s="19"/>
      <c r="AIS4430" s="19"/>
      <c r="AIT4430" s="19"/>
      <c r="AIU4430" s="19"/>
      <c r="AIV4430" s="19"/>
      <c r="AIW4430" s="19"/>
      <c r="AIX4430" s="19"/>
      <c r="AIY4430" s="19"/>
      <c r="AIZ4430" s="19"/>
      <c r="AJA4430" s="19"/>
      <c r="AJB4430" s="19"/>
      <c r="AJC4430" s="19"/>
      <c r="AJD4430" s="19"/>
      <c r="AJE4430" s="19"/>
      <c r="AJF4430" s="19"/>
      <c r="AJG4430" s="19"/>
      <c r="AJH4430" s="19"/>
      <c r="AJI4430" s="19"/>
      <c r="AJJ4430" s="19"/>
      <c r="AJK4430" s="19"/>
      <c r="AJL4430" s="19"/>
      <c r="AJM4430" s="19"/>
      <c r="AJN4430" s="19"/>
      <c r="AJO4430" s="19"/>
      <c r="AJP4430" s="19"/>
      <c r="AJQ4430" s="19"/>
      <c r="AJR4430" s="19"/>
      <c r="AJS4430" s="19"/>
      <c r="AJT4430" s="19"/>
      <c r="AJU4430" s="19"/>
      <c r="AJV4430" s="19"/>
      <c r="AJW4430" s="19"/>
      <c r="AJX4430" s="19"/>
      <c r="AJY4430" s="19"/>
      <c r="AJZ4430" s="19"/>
      <c r="AKA4430" s="19"/>
      <c r="AKB4430" s="19"/>
      <c r="AKC4430" s="19"/>
      <c r="AKD4430" s="19"/>
      <c r="AKE4430" s="19"/>
      <c r="AKF4430" s="19"/>
      <c r="AKG4430" s="19"/>
      <c r="AKH4430" s="19"/>
      <c r="AKI4430" s="19"/>
      <c r="AKJ4430" s="19"/>
      <c r="AKK4430" s="19"/>
      <c r="AKL4430" s="19"/>
      <c r="AKM4430" s="19"/>
      <c r="AKN4430" s="19"/>
      <c r="AKO4430" s="19"/>
      <c r="AKP4430" s="19"/>
      <c r="AKQ4430" s="19"/>
      <c r="AKR4430" s="19"/>
      <c r="AKS4430" s="19"/>
      <c r="AKT4430" s="19"/>
      <c r="AKU4430" s="19"/>
      <c r="AKV4430" s="19"/>
      <c r="AKW4430" s="19"/>
      <c r="AKX4430" s="19"/>
      <c r="AKY4430" s="19"/>
      <c r="AKZ4430" s="19"/>
      <c r="ALA4430" s="19"/>
      <c r="ALB4430" s="19"/>
      <c r="ALC4430" s="19"/>
      <c r="ALD4430" s="19"/>
      <c r="ALE4430" s="19"/>
      <c r="ALF4430" s="19"/>
      <c r="ALG4430" s="19"/>
      <c r="ALH4430" s="19"/>
      <c r="ALI4430" s="19"/>
      <c r="ALJ4430" s="19"/>
      <c r="ALK4430" s="19"/>
      <c r="ALL4430" s="19"/>
      <c r="ALM4430" s="19"/>
      <c r="ALN4430" s="19"/>
      <c r="ALO4430" s="19"/>
      <c r="ALP4430" s="19"/>
      <c r="ALQ4430" s="19"/>
      <c r="ALR4430" s="19"/>
      <c r="ALS4430" s="19"/>
      <c r="ALT4430" s="19"/>
      <c r="ALU4430" s="19"/>
      <c r="ALV4430" s="19"/>
      <c r="ALW4430" s="19"/>
      <c r="ALX4430" s="19"/>
      <c r="ALY4430" s="19"/>
      <c r="ALZ4430" s="19"/>
      <c r="AMA4430" s="19"/>
      <c r="AMB4430" s="19"/>
      <c r="AMC4430" s="19"/>
      <c r="AMD4430" s="19"/>
      <c r="AME4430" s="19"/>
      <c r="AMF4430" s="19"/>
      <c r="AMG4430" s="19"/>
      <c r="AMH4430" s="19"/>
      <c r="AMI4430" s="19"/>
      <c r="AMJ4430" s="19"/>
      <c r="AMK4430" s="19"/>
      <c r="AML4430" s="19"/>
      <c r="AMM4430" s="19"/>
      <c r="AMN4430" s="19"/>
      <c r="AMO4430" s="19"/>
      <c r="AMP4430" s="19"/>
      <c r="AMQ4430" s="19"/>
      <c r="AMR4430" s="19"/>
      <c r="AMS4430" s="19"/>
      <c r="AMT4430" s="19"/>
      <c r="AMU4430" s="19"/>
      <c r="AMV4430" s="19"/>
      <c r="AMW4430" s="19"/>
      <c r="AMX4430" s="19"/>
      <c r="AMY4430" s="19"/>
      <c r="AMZ4430" s="19"/>
      <c r="ANA4430" s="19"/>
      <c r="ANB4430" s="19"/>
      <c r="ANC4430" s="19"/>
      <c r="AND4430" s="19"/>
      <c r="ANE4430" s="19"/>
      <c r="ANF4430" s="19"/>
      <c r="ANG4430" s="19"/>
      <c r="ANH4430" s="19"/>
      <c r="ANI4430" s="19"/>
      <c r="ANJ4430" s="19"/>
      <c r="ANK4430" s="19"/>
      <c r="ANL4430" s="19"/>
      <c r="ANM4430" s="19"/>
      <c r="ANN4430" s="19"/>
      <c r="ANO4430" s="19"/>
      <c r="ANP4430" s="19"/>
      <c r="ANQ4430" s="19"/>
      <c r="ANR4430" s="19"/>
      <c r="ANS4430" s="19"/>
      <c r="ANT4430" s="19"/>
      <c r="ANU4430" s="19"/>
      <c r="ANV4430" s="19"/>
      <c r="ANW4430" s="19"/>
      <c r="ANX4430" s="19"/>
      <c r="ANY4430" s="19"/>
      <c r="ANZ4430" s="19"/>
      <c r="AOA4430" s="19"/>
      <c r="AOB4430" s="19"/>
      <c r="AOC4430" s="19"/>
      <c r="AOD4430" s="19"/>
      <c r="AOE4430" s="19"/>
      <c r="AOF4430" s="19"/>
      <c r="AOG4430" s="19"/>
      <c r="AOH4430" s="19"/>
      <c r="AOI4430" s="19"/>
      <c r="AOJ4430" s="19"/>
      <c r="AOK4430" s="19"/>
      <c r="AOL4430" s="19"/>
      <c r="AOM4430" s="19"/>
      <c r="AON4430" s="19"/>
      <c r="AOO4430" s="19"/>
      <c r="AOP4430" s="19"/>
      <c r="AOQ4430" s="19"/>
      <c r="AOR4430" s="19"/>
      <c r="AOS4430" s="19"/>
      <c r="AOT4430" s="19"/>
      <c r="AOU4430" s="19"/>
      <c r="AOV4430" s="19"/>
      <c r="AOW4430" s="19"/>
      <c r="AOX4430" s="19"/>
      <c r="AOY4430" s="19"/>
      <c r="AOZ4430" s="19"/>
      <c r="APA4430" s="19"/>
      <c r="APB4430" s="19"/>
      <c r="APC4430" s="19"/>
      <c r="APD4430" s="19"/>
      <c r="APE4430" s="19"/>
      <c r="APF4430" s="19"/>
      <c r="APG4430" s="19"/>
      <c r="APH4430" s="19"/>
      <c r="API4430" s="19"/>
      <c r="APJ4430" s="19"/>
      <c r="APK4430" s="19"/>
      <c r="APL4430" s="19"/>
      <c r="APM4430" s="19"/>
      <c r="APN4430" s="19"/>
      <c r="APO4430" s="19"/>
      <c r="APP4430" s="19"/>
      <c r="APQ4430" s="19"/>
      <c r="APR4430" s="19"/>
      <c r="APS4430" s="19"/>
      <c r="APT4430" s="19"/>
      <c r="APU4430" s="19"/>
      <c r="APV4430" s="19"/>
      <c r="APW4430" s="19"/>
      <c r="APX4430" s="19"/>
      <c r="APY4430" s="19"/>
      <c r="APZ4430" s="19"/>
      <c r="AQA4430" s="19"/>
      <c r="AQB4430" s="19"/>
      <c r="AQC4430" s="19"/>
      <c r="AQD4430" s="19"/>
      <c r="AQE4430" s="19"/>
      <c r="AQF4430" s="19"/>
      <c r="AQG4430" s="19"/>
      <c r="AQH4430" s="19"/>
      <c r="AQI4430" s="19"/>
      <c r="AQJ4430" s="19"/>
      <c r="AQK4430" s="19"/>
      <c r="AQL4430" s="19"/>
      <c r="AQM4430" s="19"/>
      <c r="AQN4430" s="19"/>
      <c r="AQO4430" s="19"/>
      <c r="AQP4430" s="19"/>
      <c r="AQQ4430" s="19"/>
      <c r="AQR4430" s="19"/>
      <c r="AQS4430" s="19"/>
      <c r="AQT4430" s="19"/>
      <c r="AQU4430" s="19"/>
      <c r="AQV4430" s="19"/>
      <c r="AQW4430" s="19"/>
      <c r="AQX4430" s="19"/>
      <c r="AQY4430" s="19"/>
      <c r="AQZ4430" s="19"/>
      <c r="ARA4430" s="19"/>
      <c r="ARB4430" s="19"/>
      <c r="ARC4430" s="19"/>
      <c r="ARD4430" s="19"/>
      <c r="ARE4430" s="19"/>
      <c r="ARF4430" s="19"/>
      <c r="ARG4430" s="19"/>
      <c r="ARH4430" s="19"/>
      <c r="ARI4430" s="19"/>
      <c r="ARJ4430" s="19"/>
      <c r="ARK4430" s="19"/>
      <c r="ARL4430" s="19"/>
      <c r="ARM4430" s="19"/>
      <c r="ARN4430" s="19"/>
      <c r="ARO4430" s="19"/>
      <c r="ARP4430" s="19"/>
      <c r="ARQ4430" s="19"/>
      <c r="ARR4430" s="19"/>
      <c r="ARS4430" s="19"/>
      <c r="ART4430" s="19"/>
      <c r="ARU4430" s="19"/>
      <c r="ARV4430" s="19"/>
      <c r="ARW4430" s="19"/>
      <c r="ARX4430" s="19"/>
      <c r="ARY4430" s="19"/>
      <c r="ARZ4430" s="19"/>
      <c r="ASA4430" s="19"/>
      <c r="ASB4430" s="19"/>
      <c r="ASC4430" s="19"/>
      <c r="ASD4430" s="19"/>
      <c r="ASE4430" s="19"/>
      <c r="ASF4430" s="19"/>
      <c r="ASG4430" s="19"/>
      <c r="ASH4430" s="19"/>
      <c r="ASI4430" s="19"/>
      <c r="ASJ4430" s="19"/>
      <c r="ASK4430" s="19"/>
      <c r="ASL4430" s="19"/>
      <c r="ASM4430" s="19"/>
      <c r="ASN4430" s="19"/>
      <c r="ASO4430" s="19"/>
      <c r="ASP4430" s="19"/>
      <c r="ASQ4430" s="19"/>
      <c r="ASR4430" s="19"/>
      <c r="ASS4430" s="19"/>
      <c r="AST4430" s="19"/>
      <c r="ASU4430" s="19"/>
      <c r="ASV4430" s="19"/>
      <c r="ASW4430" s="19"/>
      <c r="ASX4430" s="19"/>
      <c r="ASY4430" s="19"/>
      <c r="ASZ4430" s="19"/>
      <c r="ATA4430" s="19"/>
      <c r="ATB4430" s="19"/>
      <c r="ATC4430" s="19"/>
      <c r="ATD4430" s="19"/>
      <c r="ATE4430" s="19"/>
      <c r="ATF4430" s="19"/>
      <c r="ATG4430" s="19"/>
      <c r="ATH4430" s="19"/>
      <c r="ATI4430" s="19"/>
      <c r="ATJ4430" s="19"/>
      <c r="ATK4430" s="19"/>
      <c r="ATL4430" s="19"/>
      <c r="ATM4430" s="19"/>
      <c r="ATN4430" s="19"/>
      <c r="ATO4430" s="19"/>
      <c r="ATP4430" s="19"/>
      <c r="ATQ4430" s="19"/>
      <c r="ATR4430" s="19"/>
      <c r="ATS4430" s="19"/>
      <c r="ATT4430" s="19"/>
      <c r="ATU4430" s="19"/>
      <c r="ATV4430" s="19"/>
      <c r="ATW4430" s="19"/>
      <c r="ATX4430" s="19"/>
      <c r="ATY4430" s="19"/>
      <c r="ATZ4430" s="19"/>
      <c r="AUA4430" s="19"/>
      <c r="AUB4430" s="19"/>
      <c r="AUC4430" s="19"/>
      <c r="AUD4430" s="19"/>
      <c r="AUE4430" s="19"/>
      <c r="AUF4430" s="19"/>
      <c r="AUG4430" s="19"/>
      <c r="AUH4430" s="19"/>
      <c r="AUI4430" s="19"/>
      <c r="AUJ4430" s="19"/>
      <c r="AUK4430" s="19"/>
      <c r="AUL4430" s="19"/>
      <c r="AUM4430" s="19"/>
      <c r="AUN4430" s="19"/>
      <c r="AUO4430" s="19"/>
      <c r="AUP4430" s="19"/>
      <c r="AUQ4430" s="19"/>
      <c r="AUR4430" s="19"/>
      <c r="AUS4430" s="19"/>
      <c r="AUT4430" s="19"/>
      <c r="AUU4430" s="19"/>
      <c r="AUV4430" s="19"/>
      <c r="AUW4430" s="19"/>
      <c r="AUX4430" s="19"/>
      <c r="AUY4430" s="19"/>
      <c r="AUZ4430" s="19"/>
      <c r="AVA4430" s="19"/>
      <c r="AVB4430" s="19"/>
      <c r="AVC4430" s="19"/>
      <c r="AVD4430" s="19"/>
      <c r="AVE4430" s="19"/>
      <c r="AVF4430" s="19"/>
      <c r="AVG4430" s="19"/>
      <c r="AVH4430" s="19"/>
      <c r="AVI4430" s="19"/>
      <c r="AVJ4430" s="19"/>
      <c r="AVK4430" s="19"/>
      <c r="AVL4430" s="19"/>
      <c r="AVM4430" s="19"/>
      <c r="AVN4430" s="19"/>
      <c r="AVO4430" s="19"/>
      <c r="AVP4430" s="19"/>
      <c r="AVQ4430" s="19"/>
      <c r="AVR4430" s="19"/>
      <c r="AVS4430" s="19"/>
      <c r="AVT4430" s="19"/>
      <c r="AVU4430" s="19"/>
      <c r="AVV4430" s="19"/>
      <c r="AVW4430" s="19"/>
      <c r="AVX4430" s="19"/>
      <c r="AVY4430" s="19"/>
      <c r="AVZ4430" s="19"/>
      <c r="AWA4430" s="19"/>
      <c r="AWB4430" s="19"/>
      <c r="AWC4430" s="19"/>
      <c r="AWD4430" s="19"/>
      <c r="AWE4430" s="19"/>
      <c r="AWF4430" s="19"/>
      <c r="AWG4430" s="19"/>
      <c r="AWH4430" s="19"/>
      <c r="AWI4430" s="19"/>
      <c r="AWJ4430" s="19"/>
      <c r="AWK4430" s="19"/>
      <c r="AWL4430" s="19"/>
      <c r="AWM4430" s="19"/>
      <c r="AWN4430" s="19"/>
      <c r="AWO4430" s="19"/>
      <c r="AWP4430" s="19"/>
      <c r="AWQ4430" s="19"/>
      <c r="AWR4430" s="19"/>
      <c r="AWS4430" s="19"/>
      <c r="AWT4430" s="19"/>
      <c r="AWU4430" s="19"/>
      <c r="AWV4430" s="19"/>
      <c r="AWW4430" s="19"/>
      <c r="AWX4430" s="19"/>
      <c r="AWY4430" s="19"/>
      <c r="AWZ4430" s="19"/>
      <c r="AXA4430" s="19"/>
      <c r="AXB4430" s="19"/>
      <c r="AXC4430" s="19"/>
      <c r="AXD4430" s="19"/>
      <c r="AXE4430" s="19"/>
      <c r="AXF4430" s="19"/>
      <c r="AXG4430" s="19"/>
      <c r="AXH4430" s="19"/>
      <c r="AXI4430" s="19"/>
      <c r="AXJ4430" s="19"/>
      <c r="AXK4430" s="19"/>
      <c r="AXL4430" s="19"/>
      <c r="AXM4430" s="19"/>
      <c r="AXN4430" s="19"/>
      <c r="AXO4430" s="19"/>
      <c r="AXP4430" s="19"/>
      <c r="AXQ4430" s="19"/>
      <c r="AXR4430" s="19"/>
      <c r="AXS4430" s="19"/>
      <c r="AXT4430" s="19"/>
      <c r="AXU4430" s="19"/>
      <c r="AXV4430" s="19"/>
      <c r="AXW4430" s="19"/>
      <c r="AXX4430" s="19"/>
      <c r="AXY4430" s="19"/>
      <c r="AXZ4430" s="19"/>
      <c r="AYA4430" s="19"/>
      <c r="AYB4430" s="19"/>
      <c r="AYC4430" s="19"/>
      <c r="AYD4430" s="19"/>
      <c r="AYE4430" s="19"/>
      <c r="AYF4430" s="19"/>
      <c r="AYG4430" s="19"/>
      <c r="AYH4430" s="19"/>
      <c r="AYI4430" s="19"/>
      <c r="AYJ4430" s="19"/>
      <c r="AYK4430" s="19"/>
      <c r="AYL4430" s="19"/>
      <c r="AYM4430" s="19"/>
      <c r="AYN4430" s="19"/>
      <c r="AYO4430" s="19"/>
      <c r="AYP4430" s="19"/>
      <c r="AYQ4430" s="19"/>
      <c r="AYR4430" s="19"/>
      <c r="AYS4430" s="19"/>
      <c r="AYT4430" s="19"/>
      <c r="AYU4430" s="19"/>
      <c r="AYV4430" s="19"/>
      <c r="AYW4430" s="19"/>
      <c r="AYX4430" s="19"/>
      <c r="AYY4430" s="19"/>
      <c r="AYZ4430" s="19"/>
      <c r="AZA4430" s="19"/>
      <c r="AZB4430" s="19"/>
      <c r="AZC4430" s="19"/>
      <c r="AZD4430" s="19"/>
      <c r="AZE4430" s="19"/>
      <c r="AZF4430" s="19"/>
      <c r="AZG4430" s="19"/>
      <c r="AZH4430" s="19"/>
      <c r="AZI4430" s="19"/>
      <c r="AZJ4430" s="19"/>
      <c r="AZK4430" s="19"/>
      <c r="AZL4430" s="19"/>
      <c r="AZM4430" s="19"/>
      <c r="AZN4430" s="19"/>
      <c r="AZO4430" s="19"/>
      <c r="AZP4430" s="19"/>
      <c r="AZQ4430" s="19"/>
      <c r="AZR4430" s="19"/>
      <c r="AZS4430" s="19"/>
      <c r="AZT4430" s="19"/>
      <c r="AZU4430" s="19"/>
      <c r="AZV4430" s="19"/>
      <c r="AZW4430" s="19"/>
      <c r="AZX4430" s="19"/>
      <c r="AZY4430" s="19"/>
      <c r="AZZ4430" s="19"/>
      <c r="BAA4430" s="19"/>
      <c r="BAB4430" s="19"/>
      <c r="BAC4430" s="19"/>
      <c r="BAD4430" s="19"/>
      <c r="BAE4430" s="19"/>
      <c r="BAF4430" s="19"/>
      <c r="BAG4430" s="19"/>
      <c r="BAH4430" s="19"/>
      <c r="BAI4430" s="19"/>
      <c r="BAJ4430" s="19"/>
      <c r="BAK4430" s="19"/>
      <c r="BAL4430" s="19"/>
      <c r="BAM4430" s="19"/>
      <c r="BAN4430" s="19"/>
      <c r="BAO4430" s="19"/>
      <c r="BAP4430" s="19"/>
      <c r="BAQ4430" s="19"/>
      <c r="BAR4430" s="19"/>
      <c r="BAS4430" s="19"/>
      <c r="BAT4430" s="19"/>
      <c r="BAU4430" s="19"/>
      <c r="BAV4430" s="19"/>
      <c r="BAW4430" s="19"/>
      <c r="BAX4430" s="19"/>
      <c r="BAY4430" s="19"/>
      <c r="BAZ4430" s="19"/>
      <c r="BBA4430" s="19"/>
    </row>
    <row r="4431" spans="1:1405" s="20" customFormat="1" ht="15" customHeight="1" x14ac:dyDescent="0.3">
      <c r="A4431" s="101" t="s">
        <v>34</v>
      </c>
      <c r="B4431" s="101" t="s">
        <v>1478</v>
      </c>
      <c r="C4431" s="101" t="s">
        <v>1478</v>
      </c>
      <c r="D4431" s="101" t="s">
        <v>36</v>
      </c>
      <c r="E4431" s="101" t="s">
        <v>194</v>
      </c>
      <c r="F4431" s="101" t="s">
        <v>195</v>
      </c>
      <c r="G4431" s="101" t="s">
        <v>38</v>
      </c>
      <c r="H4431" s="101" t="s">
        <v>1027</v>
      </c>
      <c r="I4431" s="101" t="s">
        <v>39</v>
      </c>
      <c r="J4431" s="101" t="s">
        <v>602</v>
      </c>
      <c r="K4431" s="101" t="s">
        <v>603</v>
      </c>
      <c r="L4431" s="101" t="s">
        <v>42</v>
      </c>
      <c r="M4431" s="101" t="s">
        <v>43</v>
      </c>
      <c r="N4431" s="101" t="s">
        <v>48</v>
      </c>
      <c r="O4431" s="103">
        <v>12</v>
      </c>
      <c r="P4431" s="22">
        <v>104.33333333333333</v>
      </c>
      <c r="Q4431" s="101" t="s">
        <v>519</v>
      </c>
      <c r="R4431" s="103">
        <f t="shared" si="69"/>
        <v>1252</v>
      </c>
      <c r="S4431" s="103">
        <v>0</v>
      </c>
      <c r="T4431" s="103">
        <v>313</v>
      </c>
      <c r="U4431" s="103">
        <v>0</v>
      </c>
      <c r="V4431" s="103">
        <v>0</v>
      </c>
      <c r="W4431" s="103">
        <v>313</v>
      </c>
      <c r="X4431" s="103">
        <v>0</v>
      </c>
      <c r="Y4431" s="103">
        <v>0</v>
      </c>
      <c r="Z4431" s="103">
        <v>313</v>
      </c>
      <c r="AA4431" s="103">
        <v>0</v>
      </c>
      <c r="AB4431" s="103">
        <v>0</v>
      </c>
      <c r="AC4431" s="103">
        <v>313</v>
      </c>
      <c r="AD4431" s="103">
        <v>0</v>
      </c>
      <c r="AE4431" s="19"/>
      <c r="AF4431" s="19"/>
      <c r="AG4431" s="19"/>
      <c r="AH4431" s="19"/>
      <c r="AI4431" s="19"/>
      <c r="AJ4431" s="19"/>
      <c r="AK4431" s="19"/>
      <c r="AL4431" s="19"/>
      <c r="AM4431" s="19"/>
      <c r="AN4431" s="19"/>
      <c r="AO4431" s="19"/>
      <c r="AP4431" s="19"/>
      <c r="AQ4431" s="19"/>
      <c r="AR4431" s="19"/>
      <c r="AS4431" s="19"/>
      <c r="AT4431" s="19"/>
      <c r="AU4431" s="19"/>
      <c r="AV4431" s="19"/>
      <c r="AW4431" s="19"/>
      <c r="AX4431" s="19"/>
      <c r="AY4431" s="19"/>
      <c r="AZ4431" s="19"/>
      <c r="BA4431" s="19"/>
      <c r="BB4431" s="19"/>
      <c r="BC4431" s="19"/>
      <c r="BD4431" s="19"/>
      <c r="BE4431" s="19"/>
      <c r="BF4431" s="19"/>
      <c r="BG4431" s="19"/>
      <c r="BH4431" s="19"/>
      <c r="BI4431" s="19"/>
      <c r="BJ4431" s="19"/>
      <c r="BK4431" s="19"/>
      <c r="BL4431" s="19"/>
      <c r="BM4431" s="19"/>
      <c r="BN4431" s="19"/>
      <c r="BO4431" s="19"/>
      <c r="BP4431" s="19"/>
      <c r="BQ4431" s="19"/>
      <c r="BR4431" s="19"/>
      <c r="BS4431" s="19"/>
      <c r="BT4431" s="19"/>
      <c r="BU4431" s="19"/>
      <c r="BV4431" s="19"/>
      <c r="BW4431" s="19"/>
      <c r="BX4431" s="19"/>
      <c r="BY4431" s="19"/>
      <c r="BZ4431" s="19"/>
      <c r="CA4431" s="19"/>
      <c r="CB4431" s="19"/>
      <c r="CC4431" s="19"/>
      <c r="CD4431" s="19"/>
      <c r="CE4431" s="19"/>
      <c r="CF4431" s="19"/>
      <c r="CG4431" s="19"/>
      <c r="CH4431" s="19"/>
      <c r="CI4431" s="19"/>
      <c r="CJ4431" s="19"/>
      <c r="CK4431" s="19"/>
      <c r="CL4431" s="19"/>
      <c r="CM4431" s="19"/>
      <c r="CN4431" s="19"/>
      <c r="CO4431" s="19"/>
      <c r="CP4431" s="19"/>
      <c r="CQ4431" s="19"/>
      <c r="CR4431" s="19"/>
      <c r="CS4431" s="19"/>
      <c r="CT4431" s="19"/>
      <c r="CU4431" s="19"/>
      <c r="CV4431" s="19"/>
      <c r="CW4431" s="19"/>
      <c r="CX4431" s="19"/>
      <c r="CY4431" s="19"/>
      <c r="CZ4431" s="19"/>
      <c r="DA4431" s="19"/>
      <c r="DB4431" s="19"/>
      <c r="DC4431" s="19"/>
      <c r="DD4431" s="19"/>
      <c r="DE4431" s="19"/>
      <c r="DF4431" s="19"/>
      <c r="DG4431" s="19"/>
      <c r="DH4431" s="19"/>
      <c r="DI4431" s="19"/>
      <c r="DJ4431" s="19"/>
      <c r="DK4431" s="19"/>
      <c r="DL4431" s="19"/>
      <c r="DM4431" s="19"/>
      <c r="DN4431" s="19"/>
      <c r="DO4431" s="19"/>
      <c r="DP4431" s="19"/>
      <c r="DQ4431" s="19"/>
      <c r="DR4431" s="19"/>
      <c r="DS4431" s="19"/>
      <c r="DT4431" s="19"/>
      <c r="DU4431" s="19"/>
      <c r="DV4431" s="19"/>
      <c r="DW4431" s="19"/>
      <c r="DX4431" s="19"/>
      <c r="DY4431" s="19"/>
      <c r="DZ4431" s="19"/>
      <c r="EA4431" s="19"/>
      <c r="EB4431" s="19"/>
      <c r="EC4431" s="19"/>
      <c r="ED4431" s="19"/>
      <c r="EE4431" s="19"/>
      <c r="EF4431" s="19"/>
      <c r="EG4431" s="19"/>
      <c r="EH4431" s="19"/>
      <c r="EI4431" s="19"/>
      <c r="EJ4431" s="19"/>
      <c r="EK4431" s="19"/>
      <c r="EL4431" s="19"/>
      <c r="EM4431" s="19"/>
      <c r="EN4431" s="19"/>
      <c r="EO4431" s="19"/>
      <c r="EP4431" s="19"/>
      <c r="EQ4431" s="19"/>
      <c r="ER4431" s="19"/>
      <c r="ES4431" s="19"/>
      <c r="ET4431" s="19"/>
      <c r="EU4431" s="19"/>
      <c r="EV4431" s="19"/>
      <c r="EW4431" s="19"/>
      <c r="EX4431" s="19"/>
      <c r="EY4431" s="19"/>
      <c r="EZ4431" s="19"/>
      <c r="FA4431" s="19"/>
      <c r="FB4431" s="19"/>
      <c r="FC4431" s="19"/>
      <c r="FD4431" s="19"/>
      <c r="FE4431" s="19"/>
      <c r="FF4431" s="19"/>
      <c r="FG4431" s="19"/>
      <c r="FH4431" s="19"/>
      <c r="FI4431" s="19"/>
      <c r="FJ4431" s="19"/>
      <c r="FK4431" s="19"/>
      <c r="FL4431" s="19"/>
      <c r="FM4431" s="19"/>
      <c r="FN4431" s="19"/>
      <c r="FO4431" s="19"/>
      <c r="FP4431" s="19"/>
      <c r="FQ4431" s="19"/>
      <c r="FR4431" s="19"/>
      <c r="FS4431" s="19"/>
      <c r="FT4431" s="19"/>
      <c r="FU4431" s="19"/>
      <c r="FV4431" s="19"/>
      <c r="FW4431" s="19"/>
      <c r="FX4431" s="19"/>
      <c r="FY4431" s="19"/>
      <c r="FZ4431" s="19"/>
      <c r="GA4431" s="19"/>
      <c r="GB4431" s="19"/>
      <c r="GC4431" s="19"/>
      <c r="GD4431" s="19"/>
      <c r="GE4431" s="19"/>
      <c r="GF4431" s="19"/>
      <c r="GG4431" s="19"/>
      <c r="GH4431" s="19"/>
      <c r="GI4431" s="19"/>
      <c r="GJ4431" s="19"/>
      <c r="GK4431" s="19"/>
      <c r="GL4431" s="19"/>
      <c r="GM4431" s="19"/>
      <c r="GN4431" s="19"/>
      <c r="GO4431" s="19"/>
      <c r="GP4431" s="19"/>
      <c r="GQ4431" s="19"/>
      <c r="GR4431" s="19"/>
      <c r="GS4431" s="19"/>
      <c r="GT4431" s="19"/>
      <c r="GU4431" s="19"/>
      <c r="GV4431" s="19"/>
      <c r="GW4431" s="19"/>
      <c r="GX4431" s="19"/>
      <c r="GY4431" s="19"/>
      <c r="GZ4431" s="19"/>
      <c r="HA4431" s="19"/>
      <c r="HB4431" s="19"/>
      <c r="HC4431" s="19"/>
      <c r="HD4431" s="19"/>
      <c r="HE4431" s="19"/>
      <c r="HF4431" s="19"/>
      <c r="HG4431" s="19"/>
      <c r="HH4431" s="19"/>
      <c r="HI4431" s="19"/>
      <c r="HJ4431" s="19"/>
      <c r="HK4431" s="19"/>
      <c r="HL4431" s="19"/>
      <c r="HM4431" s="19"/>
      <c r="HN4431" s="19"/>
      <c r="HO4431" s="19"/>
      <c r="HP4431" s="19"/>
      <c r="HQ4431" s="19"/>
      <c r="HR4431" s="19"/>
      <c r="HS4431" s="19"/>
      <c r="HT4431" s="19"/>
      <c r="HU4431" s="19"/>
      <c r="HV4431" s="19"/>
      <c r="HW4431" s="19"/>
      <c r="HX4431" s="19"/>
      <c r="HY4431" s="19"/>
      <c r="HZ4431" s="19"/>
      <c r="IA4431" s="19"/>
      <c r="IB4431" s="19"/>
      <c r="IC4431" s="19"/>
      <c r="ID4431" s="19"/>
      <c r="IE4431" s="19"/>
      <c r="IF4431" s="19"/>
      <c r="IG4431" s="19"/>
      <c r="IH4431" s="19"/>
      <c r="II4431" s="19"/>
      <c r="IJ4431" s="19"/>
      <c r="IK4431" s="19"/>
      <c r="IL4431" s="19"/>
      <c r="IM4431" s="19"/>
      <c r="IN4431" s="19"/>
      <c r="IO4431" s="19"/>
      <c r="IP4431" s="19"/>
      <c r="IQ4431" s="19"/>
      <c r="IR4431" s="19"/>
      <c r="IS4431" s="19"/>
      <c r="IT4431" s="19"/>
      <c r="IU4431" s="19"/>
      <c r="IV4431" s="19"/>
      <c r="IW4431" s="19"/>
      <c r="IX4431" s="19"/>
      <c r="IY4431" s="19"/>
      <c r="IZ4431" s="19"/>
      <c r="JA4431" s="19"/>
      <c r="JB4431" s="19"/>
      <c r="JC4431" s="19"/>
      <c r="JD4431" s="19"/>
      <c r="JE4431" s="19"/>
      <c r="JF4431" s="19"/>
      <c r="JG4431" s="19"/>
      <c r="JH4431" s="19"/>
      <c r="JI4431" s="19"/>
      <c r="JJ4431" s="19"/>
      <c r="JK4431" s="19"/>
      <c r="JL4431" s="19"/>
      <c r="JM4431" s="19"/>
      <c r="JN4431" s="19"/>
      <c r="JO4431" s="19"/>
      <c r="JP4431" s="19"/>
      <c r="JQ4431" s="19"/>
      <c r="JR4431" s="19"/>
      <c r="JS4431" s="19"/>
      <c r="JT4431" s="19"/>
      <c r="JU4431" s="19"/>
      <c r="JV4431" s="19"/>
      <c r="JW4431" s="19"/>
      <c r="JX4431" s="19"/>
      <c r="JY4431" s="19"/>
      <c r="JZ4431" s="19"/>
      <c r="KA4431" s="19"/>
      <c r="KB4431" s="19"/>
      <c r="KC4431" s="19"/>
      <c r="KD4431" s="19"/>
      <c r="KE4431" s="19"/>
      <c r="KF4431" s="19"/>
      <c r="KG4431" s="19"/>
      <c r="KH4431" s="19"/>
      <c r="KI4431" s="19"/>
      <c r="KJ4431" s="19"/>
      <c r="KK4431" s="19"/>
      <c r="KL4431" s="19"/>
      <c r="KM4431" s="19"/>
      <c r="KN4431" s="19"/>
      <c r="KO4431" s="19"/>
      <c r="KP4431" s="19"/>
      <c r="KQ4431" s="19"/>
      <c r="KR4431" s="19"/>
      <c r="KS4431" s="19"/>
      <c r="KT4431" s="19"/>
      <c r="KU4431" s="19"/>
      <c r="KV4431" s="19"/>
      <c r="KW4431" s="19"/>
      <c r="KX4431" s="19"/>
      <c r="KY4431" s="19"/>
      <c r="KZ4431" s="19"/>
      <c r="LA4431" s="19"/>
      <c r="LB4431" s="19"/>
      <c r="LC4431" s="19"/>
      <c r="LD4431" s="19"/>
      <c r="LE4431" s="19"/>
      <c r="LF4431" s="19"/>
      <c r="LG4431" s="19"/>
      <c r="LH4431" s="19"/>
      <c r="LI4431" s="19"/>
      <c r="LJ4431" s="19"/>
      <c r="LK4431" s="19"/>
      <c r="LL4431" s="19"/>
      <c r="LM4431" s="19"/>
      <c r="LN4431" s="19"/>
      <c r="LO4431" s="19"/>
      <c r="LP4431" s="19"/>
      <c r="LQ4431" s="19"/>
      <c r="LR4431" s="19"/>
      <c r="LS4431" s="19"/>
      <c r="LT4431" s="19"/>
      <c r="LU4431" s="19"/>
      <c r="LV4431" s="19"/>
      <c r="LW4431" s="19"/>
      <c r="LX4431" s="19"/>
      <c r="LY4431" s="19"/>
      <c r="LZ4431" s="19"/>
      <c r="MA4431" s="19"/>
      <c r="MB4431" s="19"/>
      <c r="MC4431" s="19"/>
      <c r="MD4431" s="19"/>
      <c r="ME4431" s="19"/>
      <c r="MF4431" s="19"/>
      <c r="MG4431" s="19"/>
      <c r="MH4431" s="19"/>
      <c r="MI4431" s="19"/>
      <c r="MJ4431" s="19"/>
      <c r="MK4431" s="19"/>
      <c r="ML4431" s="19"/>
      <c r="MM4431" s="19"/>
      <c r="MN4431" s="19"/>
      <c r="MO4431" s="19"/>
      <c r="MP4431" s="19"/>
      <c r="MQ4431" s="19"/>
      <c r="MR4431" s="19"/>
      <c r="MS4431" s="19"/>
      <c r="MT4431" s="19"/>
      <c r="MU4431" s="19"/>
      <c r="MV4431" s="19"/>
      <c r="MW4431" s="19"/>
      <c r="MX4431" s="19"/>
      <c r="MY4431" s="19"/>
      <c r="MZ4431" s="19"/>
      <c r="NA4431" s="19"/>
      <c r="NB4431" s="19"/>
      <c r="NC4431" s="19"/>
      <c r="ND4431" s="19"/>
      <c r="NE4431" s="19"/>
      <c r="NF4431" s="19"/>
      <c r="NG4431" s="19"/>
      <c r="NH4431" s="19"/>
      <c r="NI4431" s="19"/>
      <c r="NJ4431" s="19"/>
      <c r="NK4431" s="19"/>
      <c r="NL4431" s="19"/>
      <c r="NM4431" s="19"/>
      <c r="NN4431" s="19"/>
      <c r="NO4431" s="19"/>
      <c r="NP4431" s="19"/>
      <c r="NQ4431" s="19"/>
      <c r="NR4431" s="19"/>
      <c r="NS4431" s="19"/>
      <c r="NT4431" s="19"/>
      <c r="NU4431" s="19"/>
      <c r="NV4431" s="19"/>
      <c r="NW4431" s="19"/>
      <c r="NX4431" s="19"/>
      <c r="NY4431" s="19"/>
      <c r="NZ4431" s="19"/>
      <c r="OA4431" s="19"/>
      <c r="OB4431" s="19"/>
      <c r="OC4431" s="19"/>
      <c r="OD4431" s="19"/>
      <c r="OE4431" s="19"/>
      <c r="OF4431" s="19"/>
      <c r="OG4431" s="19"/>
      <c r="OH4431" s="19"/>
      <c r="OI4431" s="19"/>
      <c r="OJ4431" s="19"/>
      <c r="OK4431" s="19"/>
      <c r="OL4431" s="19"/>
      <c r="OM4431" s="19"/>
      <c r="ON4431" s="19"/>
      <c r="OO4431" s="19"/>
      <c r="OP4431" s="19"/>
      <c r="OQ4431" s="19"/>
      <c r="OR4431" s="19"/>
      <c r="OS4431" s="19"/>
      <c r="OT4431" s="19"/>
      <c r="OU4431" s="19"/>
      <c r="OV4431" s="19"/>
      <c r="OW4431" s="19"/>
      <c r="OX4431" s="19"/>
      <c r="OY4431" s="19"/>
      <c r="OZ4431" s="19"/>
      <c r="PA4431" s="19"/>
      <c r="PB4431" s="19"/>
      <c r="PC4431" s="19"/>
      <c r="PD4431" s="19"/>
      <c r="PE4431" s="19"/>
      <c r="PF4431" s="19"/>
      <c r="PG4431" s="19"/>
      <c r="PH4431" s="19"/>
      <c r="PI4431" s="19"/>
      <c r="PJ4431" s="19"/>
      <c r="PK4431" s="19"/>
      <c r="PL4431" s="19"/>
      <c r="PM4431" s="19"/>
      <c r="PN4431" s="19"/>
      <c r="PO4431" s="19"/>
      <c r="PP4431" s="19"/>
      <c r="PQ4431" s="19"/>
      <c r="PR4431" s="19"/>
      <c r="PS4431" s="19"/>
      <c r="PT4431" s="19"/>
      <c r="PU4431" s="19"/>
      <c r="PV4431" s="19"/>
      <c r="PW4431" s="19"/>
      <c r="PX4431" s="19"/>
      <c r="PY4431" s="19"/>
      <c r="PZ4431" s="19"/>
      <c r="QA4431" s="19"/>
      <c r="QB4431" s="19"/>
      <c r="QC4431" s="19"/>
      <c r="QD4431" s="19"/>
      <c r="QE4431" s="19"/>
      <c r="QF4431" s="19"/>
      <c r="QG4431" s="19"/>
      <c r="QH4431" s="19"/>
      <c r="QI4431" s="19"/>
      <c r="QJ4431" s="19"/>
      <c r="QK4431" s="19"/>
      <c r="QL4431" s="19"/>
      <c r="QM4431" s="19"/>
      <c r="QN4431" s="19"/>
      <c r="QO4431" s="19"/>
      <c r="QP4431" s="19"/>
      <c r="QQ4431" s="19"/>
      <c r="QR4431" s="19"/>
      <c r="QS4431" s="19"/>
      <c r="QT4431" s="19"/>
      <c r="QU4431" s="19"/>
      <c r="QV4431" s="19"/>
      <c r="QW4431" s="19"/>
      <c r="QX4431" s="19"/>
      <c r="QY4431" s="19"/>
      <c r="QZ4431" s="19"/>
      <c r="RA4431" s="19"/>
      <c r="RB4431" s="19"/>
      <c r="RC4431" s="19"/>
      <c r="RD4431" s="19"/>
      <c r="RE4431" s="19"/>
      <c r="RF4431" s="19"/>
      <c r="RG4431" s="19"/>
      <c r="RH4431" s="19"/>
      <c r="RI4431" s="19"/>
      <c r="RJ4431" s="19"/>
      <c r="RK4431" s="19"/>
      <c r="RL4431" s="19"/>
      <c r="RM4431" s="19"/>
      <c r="RN4431" s="19"/>
      <c r="RO4431" s="19"/>
      <c r="RP4431" s="19"/>
      <c r="RQ4431" s="19"/>
      <c r="RR4431" s="19"/>
      <c r="RS4431" s="19"/>
      <c r="RT4431" s="19"/>
      <c r="RU4431" s="19"/>
      <c r="RV4431" s="19"/>
      <c r="RW4431" s="19"/>
      <c r="RX4431" s="19"/>
      <c r="RY4431" s="19"/>
      <c r="RZ4431" s="19"/>
      <c r="SA4431" s="19"/>
      <c r="SB4431" s="19"/>
      <c r="SC4431" s="19"/>
      <c r="SD4431" s="19"/>
      <c r="SE4431" s="19"/>
      <c r="SF4431" s="19"/>
      <c r="SG4431" s="19"/>
      <c r="SH4431" s="19"/>
      <c r="SI4431" s="19"/>
      <c r="SJ4431" s="19"/>
      <c r="SK4431" s="19"/>
      <c r="SL4431" s="19"/>
      <c r="SM4431" s="19"/>
      <c r="SN4431" s="19"/>
      <c r="SO4431" s="19"/>
      <c r="SP4431" s="19"/>
      <c r="SQ4431" s="19"/>
      <c r="SR4431" s="19"/>
      <c r="SS4431" s="19"/>
      <c r="ST4431" s="19"/>
      <c r="SU4431" s="19"/>
      <c r="SV4431" s="19"/>
      <c r="SW4431" s="19"/>
      <c r="SX4431" s="19"/>
      <c r="SY4431" s="19"/>
      <c r="SZ4431" s="19"/>
      <c r="TA4431" s="19"/>
      <c r="TB4431" s="19"/>
      <c r="TC4431" s="19"/>
      <c r="TD4431" s="19"/>
      <c r="TE4431" s="19"/>
      <c r="TF4431" s="19"/>
      <c r="TG4431" s="19"/>
      <c r="TH4431" s="19"/>
      <c r="TI4431" s="19"/>
      <c r="TJ4431" s="19"/>
      <c r="TK4431" s="19"/>
      <c r="TL4431" s="19"/>
      <c r="TM4431" s="19"/>
      <c r="TN4431" s="19"/>
      <c r="TO4431" s="19"/>
      <c r="TP4431" s="19"/>
      <c r="TQ4431" s="19"/>
      <c r="TR4431" s="19"/>
      <c r="TS4431" s="19"/>
      <c r="TT4431" s="19"/>
      <c r="TU4431" s="19"/>
      <c r="TV4431" s="19"/>
      <c r="TW4431" s="19"/>
      <c r="TX4431" s="19"/>
      <c r="TY4431" s="19"/>
      <c r="TZ4431" s="19"/>
      <c r="UA4431" s="19"/>
      <c r="UB4431" s="19"/>
      <c r="UC4431" s="19"/>
      <c r="UD4431" s="19"/>
      <c r="UE4431" s="19"/>
      <c r="UF4431" s="19"/>
      <c r="UG4431" s="19"/>
      <c r="UH4431" s="19"/>
      <c r="UI4431" s="19"/>
      <c r="UJ4431" s="19"/>
      <c r="UK4431" s="19"/>
      <c r="UL4431" s="19"/>
      <c r="UM4431" s="19"/>
      <c r="UN4431" s="19"/>
      <c r="UO4431" s="19"/>
      <c r="UP4431" s="19"/>
      <c r="UQ4431" s="19"/>
      <c r="UR4431" s="19"/>
      <c r="US4431" s="19"/>
      <c r="UT4431" s="19"/>
      <c r="UU4431" s="19"/>
      <c r="UV4431" s="19"/>
      <c r="UW4431" s="19"/>
      <c r="UX4431" s="19"/>
      <c r="UY4431" s="19"/>
      <c r="UZ4431" s="19"/>
      <c r="VA4431" s="19"/>
      <c r="VB4431" s="19"/>
      <c r="VC4431" s="19"/>
      <c r="VD4431" s="19"/>
      <c r="VE4431" s="19"/>
      <c r="VF4431" s="19"/>
      <c r="VG4431" s="19"/>
      <c r="VH4431" s="19"/>
      <c r="VI4431" s="19"/>
      <c r="VJ4431" s="19"/>
      <c r="VK4431" s="19"/>
      <c r="VL4431" s="19"/>
      <c r="VM4431" s="19"/>
      <c r="VN4431" s="19"/>
      <c r="VO4431" s="19"/>
      <c r="VP4431" s="19"/>
      <c r="VQ4431" s="19"/>
      <c r="VR4431" s="19"/>
      <c r="VS4431" s="19"/>
      <c r="VT4431" s="19"/>
      <c r="VU4431" s="19"/>
      <c r="VV4431" s="19"/>
      <c r="VW4431" s="19"/>
      <c r="VX4431" s="19"/>
      <c r="VY4431" s="19"/>
      <c r="VZ4431" s="19"/>
      <c r="WA4431" s="19"/>
      <c r="WB4431" s="19"/>
      <c r="WC4431" s="19"/>
      <c r="WD4431" s="19"/>
      <c r="WE4431" s="19"/>
      <c r="WF4431" s="19"/>
      <c r="WG4431" s="19"/>
      <c r="WH4431" s="19"/>
      <c r="WI4431" s="19"/>
      <c r="WJ4431" s="19"/>
      <c r="WK4431" s="19"/>
      <c r="WL4431" s="19"/>
      <c r="WM4431" s="19"/>
      <c r="WN4431" s="19"/>
      <c r="WO4431" s="19"/>
      <c r="WP4431" s="19"/>
      <c r="WQ4431" s="19"/>
      <c r="WR4431" s="19"/>
      <c r="WS4431" s="19"/>
      <c r="WT4431" s="19"/>
      <c r="WU4431" s="19"/>
      <c r="WV4431" s="19"/>
      <c r="WW4431" s="19"/>
      <c r="WX4431" s="19"/>
      <c r="WY4431" s="19"/>
      <c r="WZ4431" s="19"/>
      <c r="XA4431" s="19"/>
      <c r="XB4431" s="19"/>
      <c r="XC4431" s="19"/>
      <c r="XD4431" s="19"/>
      <c r="XE4431" s="19"/>
      <c r="XF4431" s="19"/>
      <c r="XG4431" s="19"/>
      <c r="XH4431" s="19"/>
      <c r="XI4431" s="19"/>
      <c r="XJ4431" s="19"/>
      <c r="XK4431" s="19"/>
      <c r="XL4431" s="19"/>
      <c r="XM4431" s="19"/>
      <c r="XN4431" s="19"/>
      <c r="XO4431" s="19"/>
      <c r="XP4431" s="19"/>
      <c r="XQ4431" s="19"/>
      <c r="XR4431" s="19"/>
      <c r="XS4431" s="19"/>
      <c r="XT4431" s="19"/>
      <c r="XU4431" s="19"/>
      <c r="XV4431" s="19"/>
      <c r="XW4431" s="19"/>
      <c r="XX4431" s="19"/>
      <c r="XY4431" s="19"/>
      <c r="XZ4431" s="19"/>
      <c r="YA4431" s="19"/>
      <c r="YB4431" s="19"/>
      <c r="YC4431" s="19"/>
      <c r="YD4431" s="19"/>
      <c r="YE4431" s="19"/>
      <c r="YF4431" s="19"/>
      <c r="YG4431" s="19"/>
      <c r="YH4431" s="19"/>
      <c r="YI4431" s="19"/>
      <c r="YJ4431" s="19"/>
      <c r="YK4431" s="19"/>
      <c r="YL4431" s="19"/>
      <c r="YM4431" s="19"/>
      <c r="YN4431" s="19"/>
      <c r="YO4431" s="19"/>
      <c r="YP4431" s="19"/>
      <c r="YQ4431" s="19"/>
      <c r="YR4431" s="19"/>
      <c r="YS4431" s="19"/>
      <c r="YT4431" s="19"/>
      <c r="YU4431" s="19"/>
      <c r="YV4431" s="19"/>
      <c r="YW4431" s="19"/>
      <c r="YX4431" s="19"/>
      <c r="YY4431" s="19"/>
      <c r="YZ4431" s="19"/>
      <c r="ZA4431" s="19"/>
      <c r="ZB4431" s="19"/>
      <c r="ZC4431" s="19"/>
      <c r="ZD4431" s="19"/>
      <c r="ZE4431" s="19"/>
      <c r="ZF4431" s="19"/>
      <c r="ZG4431" s="19"/>
      <c r="ZH4431" s="19"/>
      <c r="ZI4431" s="19"/>
      <c r="ZJ4431" s="19"/>
      <c r="ZK4431" s="19"/>
      <c r="ZL4431" s="19"/>
      <c r="ZM4431" s="19"/>
      <c r="ZN4431" s="19"/>
      <c r="ZO4431" s="19"/>
      <c r="ZP4431" s="19"/>
      <c r="ZQ4431" s="19"/>
      <c r="ZR4431" s="19"/>
      <c r="ZS4431" s="19"/>
      <c r="ZT4431" s="19"/>
      <c r="ZU4431" s="19"/>
      <c r="ZV4431" s="19"/>
      <c r="ZW4431" s="19"/>
      <c r="ZX4431" s="19"/>
      <c r="ZY4431" s="19"/>
      <c r="ZZ4431" s="19"/>
      <c r="AAA4431" s="19"/>
      <c r="AAB4431" s="19"/>
      <c r="AAC4431" s="19"/>
      <c r="AAD4431" s="19"/>
      <c r="AAE4431" s="19"/>
      <c r="AAF4431" s="19"/>
      <c r="AAG4431" s="19"/>
      <c r="AAH4431" s="19"/>
      <c r="AAI4431" s="19"/>
      <c r="AAJ4431" s="19"/>
      <c r="AAK4431" s="19"/>
      <c r="AAL4431" s="19"/>
      <c r="AAM4431" s="19"/>
      <c r="AAN4431" s="19"/>
      <c r="AAO4431" s="19"/>
      <c r="AAP4431" s="19"/>
      <c r="AAQ4431" s="19"/>
      <c r="AAR4431" s="19"/>
      <c r="AAS4431" s="19"/>
      <c r="AAT4431" s="19"/>
      <c r="AAU4431" s="19"/>
      <c r="AAV4431" s="19"/>
      <c r="AAW4431" s="19"/>
      <c r="AAX4431" s="19"/>
      <c r="AAY4431" s="19"/>
      <c r="AAZ4431" s="19"/>
      <c r="ABA4431" s="19"/>
      <c r="ABB4431" s="19"/>
      <c r="ABC4431" s="19"/>
      <c r="ABD4431" s="19"/>
      <c r="ABE4431" s="19"/>
      <c r="ABF4431" s="19"/>
      <c r="ABG4431" s="19"/>
      <c r="ABH4431" s="19"/>
      <c r="ABI4431" s="19"/>
      <c r="ABJ4431" s="19"/>
      <c r="ABK4431" s="19"/>
      <c r="ABL4431" s="19"/>
      <c r="ABM4431" s="19"/>
      <c r="ABN4431" s="19"/>
      <c r="ABO4431" s="19"/>
      <c r="ABP4431" s="19"/>
      <c r="ABQ4431" s="19"/>
      <c r="ABR4431" s="19"/>
      <c r="ABS4431" s="19"/>
      <c r="ABT4431" s="19"/>
      <c r="ABU4431" s="19"/>
      <c r="ABV4431" s="19"/>
      <c r="ABW4431" s="19"/>
      <c r="ABX4431" s="19"/>
      <c r="ABY4431" s="19"/>
      <c r="ABZ4431" s="19"/>
      <c r="ACA4431" s="19"/>
      <c r="ACB4431" s="19"/>
      <c r="ACC4431" s="19"/>
      <c r="ACD4431" s="19"/>
      <c r="ACE4431" s="19"/>
      <c r="ACF4431" s="19"/>
      <c r="ACG4431" s="19"/>
      <c r="ACH4431" s="19"/>
      <c r="ACI4431" s="19"/>
      <c r="ACJ4431" s="19"/>
      <c r="ACK4431" s="19"/>
      <c r="ACL4431" s="19"/>
      <c r="ACM4431" s="19"/>
      <c r="ACN4431" s="19"/>
      <c r="ACO4431" s="19"/>
      <c r="ACP4431" s="19"/>
      <c r="ACQ4431" s="19"/>
      <c r="ACR4431" s="19"/>
      <c r="ACS4431" s="19"/>
      <c r="ACT4431" s="19"/>
      <c r="ACU4431" s="19"/>
      <c r="ACV4431" s="19"/>
      <c r="ACW4431" s="19"/>
      <c r="ACX4431" s="19"/>
      <c r="ACY4431" s="19"/>
      <c r="ACZ4431" s="19"/>
      <c r="ADA4431" s="19"/>
      <c r="ADB4431" s="19"/>
      <c r="ADC4431" s="19"/>
      <c r="ADD4431" s="19"/>
      <c r="ADE4431" s="19"/>
      <c r="ADF4431" s="19"/>
      <c r="ADG4431" s="19"/>
      <c r="ADH4431" s="19"/>
      <c r="ADI4431" s="19"/>
      <c r="ADJ4431" s="19"/>
      <c r="ADK4431" s="19"/>
      <c r="ADL4431" s="19"/>
      <c r="ADM4431" s="19"/>
      <c r="ADN4431" s="19"/>
      <c r="ADO4431" s="19"/>
      <c r="ADP4431" s="19"/>
      <c r="ADQ4431" s="19"/>
      <c r="ADR4431" s="19"/>
      <c r="ADS4431" s="19"/>
      <c r="ADT4431" s="19"/>
      <c r="ADU4431" s="19"/>
      <c r="ADV4431" s="19"/>
      <c r="ADW4431" s="19"/>
      <c r="ADX4431" s="19"/>
      <c r="ADY4431" s="19"/>
      <c r="ADZ4431" s="19"/>
      <c r="AEA4431" s="19"/>
      <c r="AEB4431" s="19"/>
      <c r="AEC4431" s="19"/>
      <c r="AED4431" s="19"/>
      <c r="AEE4431" s="19"/>
      <c r="AEF4431" s="19"/>
      <c r="AEG4431" s="19"/>
      <c r="AEH4431" s="19"/>
      <c r="AEI4431" s="19"/>
      <c r="AEJ4431" s="19"/>
      <c r="AEK4431" s="19"/>
      <c r="AEL4431" s="19"/>
      <c r="AEM4431" s="19"/>
      <c r="AEN4431" s="19"/>
      <c r="AEO4431" s="19"/>
      <c r="AEP4431" s="19"/>
      <c r="AEQ4431" s="19"/>
      <c r="AER4431" s="19"/>
      <c r="AES4431" s="19"/>
      <c r="AET4431" s="19"/>
      <c r="AEU4431" s="19"/>
      <c r="AEV4431" s="19"/>
      <c r="AEW4431" s="19"/>
      <c r="AEX4431" s="19"/>
      <c r="AEY4431" s="19"/>
      <c r="AEZ4431" s="19"/>
      <c r="AFA4431" s="19"/>
      <c r="AFB4431" s="19"/>
      <c r="AFC4431" s="19"/>
      <c r="AFD4431" s="19"/>
      <c r="AFE4431" s="19"/>
      <c r="AFF4431" s="19"/>
      <c r="AFG4431" s="19"/>
      <c r="AFH4431" s="19"/>
      <c r="AFI4431" s="19"/>
      <c r="AFJ4431" s="19"/>
      <c r="AFK4431" s="19"/>
      <c r="AFL4431" s="19"/>
      <c r="AFM4431" s="19"/>
      <c r="AFN4431" s="19"/>
      <c r="AFO4431" s="19"/>
      <c r="AFP4431" s="19"/>
      <c r="AFQ4431" s="19"/>
      <c r="AFR4431" s="19"/>
      <c r="AFS4431" s="19"/>
      <c r="AFT4431" s="19"/>
      <c r="AFU4431" s="19"/>
      <c r="AFV4431" s="19"/>
      <c r="AFW4431" s="19"/>
      <c r="AFX4431" s="19"/>
      <c r="AFY4431" s="19"/>
      <c r="AFZ4431" s="19"/>
      <c r="AGA4431" s="19"/>
      <c r="AGB4431" s="19"/>
      <c r="AGC4431" s="19"/>
      <c r="AGD4431" s="19"/>
      <c r="AGE4431" s="19"/>
      <c r="AGF4431" s="19"/>
      <c r="AGG4431" s="19"/>
      <c r="AGH4431" s="19"/>
      <c r="AGI4431" s="19"/>
      <c r="AGJ4431" s="19"/>
      <c r="AGK4431" s="19"/>
      <c r="AGL4431" s="19"/>
      <c r="AGM4431" s="19"/>
      <c r="AGN4431" s="19"/>
      <c r="AGO4431" s="19"/>
      <c r="AGP4431" s="19"/>
      <c r="AGQ4431" s="19"/>
      <c r="AGR4431" s="19"/>
      <c r="AGS4431" s="19"/>
      <c r="AGT4431" s="19"/>
      <c r="AGU4431" s="19"/>
      <c r="AGV4431" s="19"/>
      <c r="AGW4431" s="19"/>
      <c r="AGX4431" s="19"/>
      <c r="AGY4431" s="19"/>
      <c r="AGZ4431" s="19"/>
      <c r="AHA4431" s="19"/>
      <c r="AHB4431" s="19"/>
      <c r="AHC4431" s="19"/>
      <c r="AHD4431" s="19"/>
      <c r="AHE4431" s="19"/>
      <c r="AHF4431" s="19"/>
      <c r="AHG4431" s="19"/>
      <c r="AHH4431" s="19"/>
      <c r="AHI4431" s="19"/>
      <c r="AHJ4431" s="19"/>
      <c r="AHK4431" s="19"/>
      <c r="AHL4431" s="19"/>
      <c r="AHM4431" s="19"/>
      <c r="AHN4431" s="19"/>
      <c r="AHO4431" s="19"/>
      <c r="AHP4431" s="19"/>
      <c r="AHQ4431" s="19"/>
      <c r="AHR4431" s="19"/>
      <c r="AHS4431" s="19"/>
      <c r="AHT4431" s="19"/>
      <c r="AHU4431" s="19"/>
      <c r="AHV4431" s="19"/>
      <c r="AHW4431" s="19"/>
      <c r="AHX4431" s="19"/>
      <c r="AHY4431" s="19"/>
      <c r="AHZ4431" s="19"/>
      <c r="AIA4431" s="19"/>
      <c r="AIB4431" s="19"/>
      <c r="AIC4431" s="19"/>
      <c r="AID4431" s="19"/>
      <c r="AIE4431" s="19"/>
      <c r="AIF4431" s="19"/>
      <c r="AIG4431" s="19"/>
      <c r="AIH4431" s="19"/>
      <c r="AII4431" s="19"/>
      <c r="AIJ4431" s="19"/>
      <c r="AIK4431" s="19"/>
      <c r="AIL4431" s="19"/>
      <c r="AIM4431" s="19"/>
      <c r="AIN4431" s="19"/>
      <c r="AIO4431" s="19"/>
      <c r="AIP4431" s="19"/>
      <c r="AIQ4431" s="19"/>
      <c r="AIR4431" s="19"/>
      <c r="AIS4431" s="19"/>
      <c r="AIT4431" s="19"/>
      <c r="AIU4431" s="19"/>
      <c r="AIV4431" s="19"/>
      <c r="AIW4431" s="19"/>
      <c r="AIX4431" s="19"/>
      <c r="AIY4431" s="19"/>
      <c r="AIZ4431" s="19"/>
      <c r="AJA4431" s="19"/>
      <c r="AJB4431" s="19"/>
      <c r="AJC4431" s="19"/>
      <c r="AJD4431" s="19"/>
      <c r="AJE4431" s="19"/>
      <c r="AJF4431" s="19"/>
      <c r="AJG4431" s="19"/>
      <c r="AJH4431" s="19"/>
      <c r="AJI4431" s="19"/>
      <c r="AJJ4431" s="19"/>
      <c r="AJK4431" s="19"/>
      <c r="AJL4431" s="19"/>
      <c r="AJM4431" s="19"/>
      <c r="AJN4431" s="19"/>
      <c r="AJO4431" s="19"/>
      <c r="AJP4431" s="19"/>
      <c r="AJQ4431" s="19"/>
      <c r="AJR4431" s="19"/>
      <c r="AJS4431" s="19"/>
      <c r="AJT4431" s="19"/>
      <c r="AJU4431" s="19"/>
      <c r="AJV4431" s="19"/>
      <c r="AJW4431" s="19"/>
      <c r="AJX4431" s="19"/>
      <c r="AJY4431" s="19"/>
      <c r="AJZ4431" s="19"/>
      <c r="AKA4431" s="19"/>
      <c r="AKB4431" s="19"/>
      <c r="AKC4431" s="19"/>
      <c r="AKD4431" s="19"/>
      <c r="AKE4431" s="19"/>
      <c r="AKF4431" s="19"/>
      <c r="AKG4431" s="19"/>
      <c r="AKH4431" s="19"/>
      <c r="AKI4431" s="19"/>
      <c r="AKJ4431" s="19"/>
      <c r="AKK4431" s="19"/>
      <c r="AKL4431" s="19"/>
      <c r="AKM4431" s="19"/>
      <c r="AKN4431" s="19"/>
      <c r="AKO4431" s="19"/>
      <c r="AKP4431" s="19"/>
      <c r="AKQ4431" s="19"/>
      <c r="AKR4431" s="19"/>
      <c r="AKS4431" s="19"/>
      <c r="AKT4431" s="19"/>
      <c r="AKU4431" s="19"/>
      <c r="AKV4431" s="19"/>
      <c r="AKW4431" s="19"/>
      <c r="AKX4431" s="19"/>
      <c r="AKY4431" s="19"/>
      <c r="AKZ4431" s="19"/>
      <c r="ALA4431" s="19"/>
      <c r="ALB4431" s="19"/>
      <c r="ALC4431" s="19"/>
      <c r="ALD4431" s="19"/>
      <c r="ALE4431" s="19"/>
      <c r="ALF4431" s="19"/>
      <c r="ALG4431" s="19"/>
      <c r="ALH4431" s="19"/>
      <c r="ALI4431" s="19"/>
      <c r="ALJ4431" s="19"/>
      <c r="ALK4431" s="19"/>
      <c r="ALL4431" s="19"/>
      <c r="ALM4431" s="19"/>
      <c r="ALN4431" s="19"/>
      <c r="ALO4431" s="19"/>
      <c r="ALP4431" s="19"/>
      <c r="ALQ4431" s="19"/>
      <c r="ALR4431" s="19"/>
      <c r="ALS4431" s="19"/>
      <c r="ALT4431" s="19"/>
      <c r="ALU4431" s="19"/>
      <c r="ALV4431" s="19"/>
      <c r="ALW4431" s="19"/>
      <c r="ALX4431" s="19"/>
      <c r="ALY4431" s="19"/>
      <c r="ALZ4431" s="19"/>
      <c r="AMA4431" s="19"/>
      <c r="AMB4431" s="19"/>
      <c r="AMC4431" s="19"/>
      <c r="AMD4431" s="19"/>
      <c r="AME4431" s="19"/>
      <c r="AMF4431" s="19"/>
      <c r="AMG4431" s="19"/>
      <c r="AMH4431" s="19"/>
      <c r="AMI4431" s="19"/>
      <c r="AMJ4431" s="19"/>
      <c r="AMK4431" s="19"/>
      <c r="AML4431" s="19"/>
      <c r="AMM4431" s="19"/>
      <c r="AMN4431" s="19"/>
      <c r="AMO4431" s="19"/>
      <c r="AMP4431" s="19"/>
      <c r="AMQ4431" s="19"/>
      <c r="AMR4431" s="19"/>
      <c r="AMS4431" s="19"/>
      <c r="AMT4431" s="19"/>
      <c r="AMU4431" s="19"/>
      <c r="AMV4431" s="19"/>
      <c r="AMW4431" s="19"/>
      <c r="AMX4431" s="19"/>
      <c r="AMY4431" s="19"/>
      <c r="AMZ4431" s="19"/>
      <c r="ANA4431" s="19"/>
      <c r="ANB4431" s="19"/>
      <c r="ANC4431" s="19"/>
      <c r="AND4431" s="19"/>
      <c r="ANE4431" s="19"/>
      <c r="ANF4431" s="19"/>
      <c r="ANG4431" s="19"/>
      <c r="ANH4431" s="19"/>
      <c r="ANI4431" s="19"/>
      <c r="ANJ4431" s="19"/>
      <c r="ANK4431" s="19"/>
      <c r="ANL4431" s="19"/>
      <c r="ANM4431" s="19"/>
      <c r="ANN4431" s="19"/>
      <c r="ANO4431" s="19"/>
      <c r="ANP4431" s="19"/>
      <c r="ANQ4431" s="19"/>
      <c r="ANR4431" s="19"/>
      <c r="ANS4431" s="19"/>
      <c r="ANT4431" s="19"/>
      <c r="ANU4431" s="19"/>
      <c r="ANV4431" s="19"/>
      <c r="ANW4431" s="19"/>
      <c r="ANX4431" s="19"/>
      <c r="ANY4431" s="19"/>
      <c r="ANZ4431" s="19"/>
      <c r="AOA4431" s="19"/>
      <c r="AOB4431" s="19"/>
      <c r="AOC4431" s="19"/>
      <c r="AOD4431" s="19"/>
      <c r="AOE4431" s="19"/>
      <c r="AOF4431" s="19"/>
      <c r="AOG4431" s="19"/>
      <c r="AOH4431" s="19"/>
      <c r="AOI4431" s="19"/>
      <c r="AOJ4431" s="19"/>
      <c r="AOK4431" s="19"/>
      <c r="AOL4431" s="19"/>
      <c r="AOM4431" s="19"/>
      <c r="AON4431" s="19"/>
      <c r="AOO4431" s="19"/>
      <c r="AOP4431" s="19"/>
      <c r="AOQ4431" s="19"/>
      <c r="AOR4431" s="19"/>
      <c r="AOS4431" s="19"/>
      <c r="AOT4431" s="19"/>
      <c r="AOU4431" s="19"/>
      <c r="AOV4431" s="19"/>
      <c r="AOW4431" s="19"/>
      <c r="AOX4431" s="19"/>
      <c r="AOY4431" s="19"/>
      <c r="AOZ4431" s="19"/>
      <c r="APA4431" s="19"/>
      <c r="APB4431" s="19"/>
      <c r="APC4431" s="19"/>
      <c r="APD4431" s="19"/>
      <c r="APE4431" s="19"/>
      <c r="APF4431" s="19"/>
      <c r="APG4431" s="19"/>
      <c r="APH4431" s="19"/>
      <c r="API4431" s="19"/>
      <c r="APJ4431" s="19"/>
      <c r="APK4431" s="19"/>
      <c r="APL4431" s="19"/>
      <c r="APM4431" s="19"/>
      <c r="APN4431" s="19"/>
      <c r="APO4431" s="19"/>
      <c r="APP4431" s="19"/>
      <c r="APQ4431" s="19"/>
      <c r="APR4431" s="19"/>
      <c r="APS4431" s="19"/>
      <c r="APT4431" s="19"/>
      <c r="APU4431" s="19"/>
      <c r="APV4431" s="19"/>
      <c r="APW4431" s="19"/>
      <c r="APX4431" s="19"/>
      <c r="APY4431" s="19"/>
      <c r="APZ4431" s="19"/>
      <c r="AQA4431" s="19"/>
      <c r="AQB4431" s="19"/>
      <c r="AQC4431" s="19"/>
      <c r="AQD4431" s="19"/>
      <c r="AQE4431" s="19"/>
      <c r="AQF4431" s="19"/>
      <c r="AQG4431" s="19"/>
      <c r="AQH4431" s="19"/>
      <c r="AQI4431" s="19"/>
      <c r="AQJ4431" s="19"/>
      <c r="AQK4431" s="19"/>
      <c r="AQL4431" s="19"/>
      <c r="AQM4431" s="19"/>
      <c r="AQN4431" s="19"/>
      <c r="AQO4431" s="19"/>
      <c r="AQP4431" s="19"/>
      <c r="AQQ4431" s="19"/>
      <c r="AQR4431" s="19"/>
      <c r="AQS4431" s="19"/>
      <c r="AQT4431" s="19"/>
      <c r="AQU4431" s="19"/>
      <c r="AQV4431" s="19"/>
      <c r="AQW4431" s="19"/>
      <c r="AQX4431" s="19"/>
      <c r="AQY4431" s="19"/>
      <c r="AQZ4431" s="19"/>
      <c r="ARA4431" s="19"/>
      <c r="ARB4431" s="19"/>
      <c r="ARC4431" s="19"/>
      <c r="ARD4431" s="19"/>
      <c r="ARE4431" s="19"/>
      <c r="ARF4431" s="19"/>
      <c r="ARG4431" s="19"/>
      <c r="ARH4431" s="19"/>
      <c r="ARI4431" s="19"/>
      <c r="ARJ4431" s="19"/>
      <c r="ARK4431" s="19"/>
      <c r="ARL4431" s="19"/>
      <c r="ARM4431" s="19"/>
      <c r="ARN4431" s="19"/>
      <c r="ARO4431" s="19"/>
      <c r="ARP4431" s="19"/>
      <c r="ARQ4431" s="19"/>
      <c r="ARR4431" s="19"/>
      <c r="ARS4431" s="19"/>
      <c r="ART4431" s="19"/>
      <c r="ARU4431" s="19"/>
      <c r="ARV4431" s="19"/>
      <c r="ARW4431" s="19"/>
      <c r="ARX4431" s="19"/>
      <c r="ARY4431" s="19"/>
      <c r="ARZ4431" s="19"/>
      <c r="ASA4431" s="19"/>
      <c r="ASB4431" s="19"/>
      <c r="ASC4431" s="19"/>
      <c r="ASD4431" s="19"/>
      <c r="ASE4431" s="19"/>
      <c r="ASF4431" s="19"/>
      <c r="ASG4431" s="19"/>
      <c r="ASH4431" s="19"/>
      <c r="ASI4431" s="19"/>
      <c r="ASJ4431" s="19"/>
      <c r="ASK4431" s="19"/>
      <c r="ASL4431" s="19"/>
      <c r="ASM4431" s="19"/>
      <c r="ASN4431" s="19"/>
      <c r="ASO4431" s="19"/>
      <c r="ASP4431" s="19"/>
      <c r="ASQ4431" s="19"/>
      <c r="ASR4431" s="19"/>
      <c r="ASS4431" s="19"/>
      <c r="AST4431" s="19"/>
      <c r="ASU4431" s="19"/>
      <c r="ASV4431" s="19"/>
      <c r="ASW4431" s="19"/>
      <c r="ASX4431" s="19"/>
      <c r="ASY4431" s="19"/>
      <c r="ASZ4431" s="19"/>
      <c r="ATA4431" s="19"/>
      <c r="ATB4431" s="19"/>
      <c r="ATC4431" s="19"/>
      <c r="ATD4431" s="19"/>
      <c r="ATE4431" s="19"/>
      <c r="ATF4431" s="19"/>
      <c r="ATG4431" s="19"/>
      <c r="ATH4431" s="19"/>
      <c r="ATI4431" s="19"/>
      <c r="ATJ4431" s="19"/>
      <c r="ATK4431" s="19"/>
      <c r="ATL4431" s="19"/>
      <c r="ATM4431" s="19"/>
      <c r="ATN4431" s="19"/>
      <c r="ATO4431" s="19"/>
      <c r="ATP4431" s="19"/>
      <c r="ATQ4431" s="19"/>
      <c r="ATR4431" s="19"/>
      <c r="ATS4431" s="19"/>
      <c r="ATT4431" s="19"/>
      <c r="ATU4431" s="19"/>
      <c r="ATV4431" s="19"/>
      <c r="ATW4431" s="19"/>
      <c r="ATX4431" s="19"/>
      <c r="ATY4431" s="19"/>
      <c r="ATZ4431" s="19"/>
      <c r="AUA4431" s="19"/>
      <c r="AUB4431" s="19"/>
      <c r="AUC4431" s="19"/>
      <c r="AUD4431" s="19"/>
      <c r="AUE4431" s="19"/>
      <c r="AUF4431" s="19"/>
      <c r="AUG4431" s="19"/>
      <c r="AUH4431" s="19"/>
      <c r="AUI4431" s="19"/>
      <c r="AUJ4431" s="19"/>
      <c r="AUK4431" s="19"/>
      <c r="AUL4431" s="19"/>
      <c r="AUM4431" s="19"/>
      <c r="AUN4431" s="19"/>
      <c r="AUO4431" s="19"/>
      <c r="AUP4431" s="19"/>
      <c r="AUQ4431" s="19"/>
      <c r="AUR4431" s="19"/>
      <c r="AUS4431" s="19"/>
      <c r="AUT4431" s="19"/>
      <c r="AUU4431" s="19"/>
      <c r="AUV4431" s="19"/>
      <c r="AUW4431" s="19"/>
      <c r="AUX4431" s="19"/>
      <c r="AUY4431" s="19"/>
      <c r="AUZ4431" s="19"/>
      <c r="AVA4431" s="19"/>
      <c r="AVB4431" s="19"/>
      <c r="AVC4431" s="19"/>
      <c r="AVD4431" s="19"/>
      <c r="AVE4431" s="19"/>
      <c r="AVF4431" s="19"/>
      <c r="AVG4431" s="19"/>
      <c r="AVH4431" s="19"/>
      <c r="AVI4431" s="19"/>
      <c r="AVJ4431" s="19"/>
      <c r="AVK4431" s="19"/>
      <c r="AVL4431" s="19"/>
      <c r="AVM4431" s="19"/>
      <c r="AVN4431" s="19"/>
      <c r="AVO4431" s="19"/>
      <c r="AVP4431" s="19"/>
      <c r="AVQ4431" s="19"/>
      <c r="AVR4431" s="19"/>
      <c r="AVS4431" s="19"/>
      <c r="AVT4431" s="19"/>
      <c r="AVU4431" s="19"/>
      <c r="AVV4431" s="19"/>
      <c r="AVW4431" s="19"/>
      <c r="AVX4431" s="19"/>
      <c r="AVY4431" s="19"/>
      <c r="AVZ4431" s="19"/>
      <c r="AWA4431" s="19"/>
      <c r="AWB4431" s="19"/>
      <c r="AWC4431" s="19"/>
      <c r="AWD4431" s="19"/>
      <c r="AWE4431" s="19"/>
      <c r="AWF4431" s="19"/>
      <c r="AWG4431" s="19"/>
      <c r="AWH4431" s="19"/>
      <c r="AWI4431" s="19"/>
      <c r="AWJ4431" s="19"/>
      <c r="AWK4431" s="19"/>
      <c r="AWL4431" s="19"/>
      <c r="AWM4431" s="19"/>
      <c r="AWN4431" s="19"/>
      <c r="AWO4431" s="19"/>
      <c r="AWP4431" s="19"/>
      <c r="AWQ4431" s="19"/>
      <c r="AWR4431" s="19"/>
      <c r="AWS4431" s="19"/>
      <c r="AWT4431" s="19"/>
      <c r="AWU4431" s="19"/>
      <c r="AWV4431" s="19"/>
      <c r="AWW4431" s="19"/>
      <c r="AWX4431" s="19"/>
      <c r="AWY4431" s="19"/>
      <c r="AWZ4431" s="19"/>
      <c r="AXA4431" s="19"/>
      <c r="AXB4431" s="19"/>
      <c r="AXC4431" s="19"/>
      <c r="AXD4431" s="19"/>
      <c r="AXE4431" s="19"/>
      <c r="AXF4431" s="19"/>
      <c r="AXG4431" s="19"/>
      <c r="AXH4431" s="19"/>
      <c r="AXI4431" s="19"/>
      <c r="AXJ4431" s="19"/>
      <c r="AXK4431" s="19"/>
      <c r="AXL4431" s="19"/>
      <c r="AXM4431" s="19"/>
      <c r="AXN4431" s="19"/>
      <c r="AXO4431" s="19"/>
      <c r="AXP4431" s="19"/>
      <c r="AXQ4431" s="19"/>
      <c r="AXR4431" s="19"/>
      <c r="AXS4431" s="19"/>
      <c r="AXT4431" s="19"/>
      <c r="AXU4431" s="19"/>
      <c r="AXV4431" s="19"/>
      <c r="AXW4431" s="19"/>
      <c r="AXX4431" s="19"/>
      <c r="AXY4431" s="19"/>
      <c r="AXZ4431" s="19"/>
      <c r="AYA4431" s="19"/>
      <c r="AYB4431" s="19"/>
      <c r="AYC4431" s="19"/>
      <c r="AYD4431" s="19"/>
      <c r="AYE4431" s="19"/>
      <c r="AYF4431" s="19"/>
      <c r="AYG4431" s="19"/>
      <c r="AYH4431" s="19"/>
      <c r="AYI4431" s="19"/>
      <c r="AYJ4431" s="19"/>
      <c r="AYK4431" s="19"/>
      <c r="AYL4431" s="19"/>
      <c r="AYM4431" s="19"/>
      <c r="AYN4431" s="19"/>
      <c r="AYO4431" s="19"/>
      <c r="AYP4431" s="19"/>
      <c r="AYQ4431" s="19"/>
      <c r="AYR4431" s="19"/>
      <c r="AYS4431" s="19"/>
      <c r="AYT4431" s="19"/>
      <c r="AYU4431" s="19"/>
      <c r="AYV4431" s="19"/>
      <c r="AYW4431" s="19"/>
      <c r="AYX4431" s="19"/>
      <c r="AYY4431" s="19"/>
      <c r="AYZ4431" s="19"/>
      <c r="AZA4431" s="19"/>
      <c r="AZB4431" s="19"/>
      <c r="AZC4431" s="19"/>
      <c r="AZD4431" s="19"/>
      <c r="AZE4431" s="19"/>
      <c r="AZF4431" s="19"/>
      <c r="AZG4431" s="19"/>
      <c r="AZH4431" s="19"/>
      <c r="AZI4431" s="19"/>
      <c r="AZJ4431" s="19"/>
      <c r="AZK4431" s="19"/>
      <c r="AZL4431" s="19"/>
      <c r="AZM4431" s="19"/>
      <c r="AZN4431" s="19"/>
      <c r="AZO4431" s="19"/>
      <c r="AZP4431" s="19"/>
      <c r="AZQ4431" s="19"/>
      <c r="AZR4431" s="19"/>
      <c r="AZS4431" s="19"/>
      <c r="AZT4431" s="19"/>
      <c r="AZU4431" s="19"/>
      <c r="AZV4431" s="19"/>
      <c r="AZW4431" s="19"/>
      <c r="AZX4431" s="19"/>
      <c r="AZY4431" s="19"/>
      <c r="AZZ4431" s="19"/>
      <c r="BAA4431" s="19"/>
      <c r="BAB4431" s="19"/>
      <c r="BAC4431" s="19"/>
      <c r="BAD4431" s="19"/>
      <c r="BAE4431" s="19"/>
      <c r="BAF4431" s="19"/>
      <c r="BAG4431" s="19"/>
      <c r="BAH4431" s="19"/>
      <c r="BAI4431" s="19"/>
      <c r="BAJ4431" s="19"/>
      <c r="BAK4431" s="19"/>
      <c r="BAL4431" s="19"/>
      <c r="BAM4431" s="19"/>
      <c r="BAN4431" s="19"/>
      <c r="BAO4431" s="19"/>
      <c r="BAP4431" s="19"/>
      <c r="BAQ4431" s="19"/>
      <c r="BAR4431" s="19"/>
      <c r="BAS4431" s="19"/>
      <c r="BAT4431" s="19"/>
      <c r="BAU4431" s="19"/>
      <c r="BAV4431" s="19"/>
      <c r="BAW4431" s="19"/>
      <c r="BAX4431" s="19"/>
      <c r="BAY4431" s="19"/>
      <c r="BAZ4431" s="19"/>
      <c r="BBA4431" s="19"/>
    </row>
    <row r="4432" spans="1:1405" s="20" customFormat="1" ht="15" customHeight="1" x14ac:dyDescent="0.3">
      <c r="A4432" s="101" t="s">
        <v>34</v>
      </c>
      <c r="B4432" s="101" t="s">
        <v>1478</v>
      </c>
      <c r="C4432" s="101" t="s">
        <v>1478</v>
      </c>
      <c r="D4432" s="101" t="s">
        <v>36</v>
      </c>
      <c r="E4432" s="101" t="s">
        <v>194</v>
      </c>
      <c r="F4432" s="101" t="s">
        <v>195</v>
      </c>
      <c r="G4432" s="101" t="s">
        <v>38</v>
      </c>
      <c r="H4432" s="101" t="s">
        <v>1027</v>
      </c>
      <c r="I4432" s="101" t="s">
        <v>39</v>
      </c>
      <c r="J4432" s="101" t="s">
        <v>1205</v>
      </c>
      <c r="K4432" s="101" t="s">
        <v>1206</v>
      </c>
      <c r="L4432" s="101" t="s">
        <v>42</v>
      </c>
      <c r="M4432" s="101" t="s">
        <v>43</v>
      </c>
      <c r="N4432" s="101" t="s">
        <v>48</v>
      </c>
      <c r="O4432" s="103">
        <v>4</v>
      </c>
      <c r="P4432" s="22">
        <v>22</v>
      </c>
      <c r="Q4432" s="101" t="s">
        <v>519</v>
      </c>
      <c r="R4432" s="103">
        <f t="shared" si="69"/>
        <v>88</v>
      </c>
      <c r="S4432" s="103">
        <v>0</v>
      </c>
      <c r="T4432" s="103">
        <v>22</v>
      </c>
      <c r="U4432" s="103">
        <v>0</v>
      </c>
      <c r="V4432" s="103">
        <v>0</v>
      </c>
      <c r="W4432" s="103">
        <v>22</v>
      </c>
      <c r="X4432" s="103">
        <v>0</v>
      </c>
      <c r="Y4432" s="103">
        <v>0</v>
      </c>
      <c r="Z4432" s="103">
        <v>22</v>
      </c>
      <c r="AA4432" s="103">
        <v>0</v>
      </c>
      <c r="AB4432" s="103">
        <v>0</v>
      </c>
      <c r="AC4432" s="103">
        <v>22</v>
      </c>
      <c r="AD4432" s="103">
        <v>0</v>
      </c>
      <c r="AE4432" s="19"/>
      <c r="AF4432" s="19"/>
      <c r="AG4432" s="19"/>
      <c r="AH4432" s="19"/>
      <c r="AI4432" s="19"/>
      <c r="AJ4432" s="19"/>
      <c r="AK4432" s="19"/>
      <c r="AL4432" s="19"/>
      <c r="AM4432" s="19"/>
      <c r="AN4432" s="19"/>
      <c r="AO4432" s="19"/>
      <c r="AP4432" s="19"/>
      <c r="AQ4432" s="19"/>
      <c r="AR4432" s="19"/>
      <c r="AS4432" s="19"/>
      <c r="AT4432" s="19"/>
      <c r="AU4432" s="19"/>
      <c r="AV4432" s="19"/>
      <c r="AW4432" s="19"/>
      <c r="AX4432" s="19"/>
      <c r="AY4432" s="19"/>
      <c r="AZ4432" s="19"/>
      <c r="BA4432" s="19"/>
      <c r="BB4432" s="19"/>
      <c r="BC4432" s="19"/>
      <c r="BD4432" s="19"/>
      <c r="BE4432" s="19"/>
      <c r="BF4432" s="19"/>
      <c r="BG4432" s="19"/>
      <c r="BH4432" s="19"/>
      <c r="BI4432" s="19"/>
      <c r="BJ4432" s="19"/>
      <c r="BK4432" s="19"/>
      <c r="BL4432" s="19"/>
      <c r="BM4432" s="19"/>
      <c r="BN4432" s="19"/>
      <c r="BO4432" s="19"/>
      <c r="BP4432" s="19"/>
      <c r="BQ4432" s="19"/>
      <c r="BR4432" s="19"/>
      <c r="BS4432" s="19"/>
      <c r="BT4432" s="19"/>
      <c r="BU4432" s="19"/>
      <c r="BV4432" s="19"/>
      <c r="BW4432" s="19"/>
      <c r="BX4432" s="19"/>
      <c r="BY4432" s="19"/>
      <c r="BZ4432" s="19"/>
      <c r="CA4432" s="19"/>
      <c r="CB4432" s="19"/>
      <c r="CC4432" s="19"/>
      <c r="CD4432" s="19"/>
      <c r="CE4432" s="19"/>
      <c r="CF4432" s="19"/>
      <c r="CG4432" s="19"/>
      <c r="CH4432" s="19"/>
      <c r="CI4432" s="19"/>
      <c r="CJ4432" s="19"/>
      <c r="CK4432" s="19"/>
      <c r="CL4432" s="19"/>
      <c r="CM4432" s="19"/>
      <c r="CN4432" s="19"/>
      <c r="CO4432" s="19"/>
      <c r="CP4432" s="19"/>
      <c r="CQ4432" s="19"/>
      <c r="CR4432" s="19"/>
      <c r="CS4432" s="19"/>
      <c r="CT4432" s="19"/>
      <c r="CU4432" s="19"/>
      <c r="CV4432" s="19"/>
      <c r="CW4432" s="19"/>
      <c r="CX4432" s="19"/>
      <c r="CY4432" s="19"/>
      <c r="CZ4432" s="19"/>
      <c r="DA4432" s="19"/>
      <c r="DB4432" s="19"/>
      <c r="DC4432" s="19"/>
      <c r="DD4432" s="19"/>
      <c r="DE4432" s="19"/>
      <c r="DF4432" s="19"/>
      <c r="DG4432" s="19"/>
      <c r="DH4432" s="19"/>
      <c r="DI4432" s="19"/>
      <c r="DJ4432" s="19"/>
      <c r="DK4432" s="19"/>
      <c r="DL4432" s="19"/>
      <c r="DM4432" s="19"/>
      <c r="DN4432" s="19"/>
      <c r="DO4432" s="19"/>
      <c r="DP4432" s="19"/>
      <c r="DQ4432" s="19"/>
      <c r="DR4432" s="19"/>
      <c r="DS4432" s="19"/>
      <c r="DT4432" s="19"/>
      <c r="DU4432" s="19"/>
      <c r="DV4432" s="19"/>
      <c r="DW4432" s="19"/>
      <c r="DX4432" s="19"/>
      <c r="DY4432" s="19"/>
      <c r="DZ4432" s="19"/>
      <c r="EA4432" s="19"/>
      <c r="EB4432" s="19"/>
      <c r="EC4432" s="19"/>
      <c r="ED4432" s="19"/>
      <c r="EE4432" s="19"/>
      <c r="EF4432" s="19"/>
      <c r="EG4432" s="19"/>
      <c r="EH4432" s="19"/>
      <c r="EI4432" s="19"/>
      <c r="EJ4432" s="19"/>
      <c r="EK4432" s="19"/>
      <c r="EL4432" s="19"/>
      <c r="EM4432" s="19"/>
      <c r="EN4432" s="19"/>
      <c r="EO4432" s="19"/>
      <c r="EP4432" s="19"/>
      <c r="EQ4432" s="19"/>
      <c r="ER4432" s="19"/>
      <c r="ES4432" s="19"/>
      <c r="ET4432" s="19"/>
      <c r="EU4432" s="19"/>
      <c r="EV4432" s="19"/>
      <c r="EW4432" s="19"/>
      <c r="EX4432" s="19"/>
      <c r="EY4432" s="19"/>
      <c r="EZ4432" s="19"/>
      <c r="FA4432" s="19"/>
      <c r="FB4432" s="19"/>
      <c r="FC4432" s="19"/>
      <c r="FD4432" s="19"/>
      <c r="FE4432" s="19"/>
      <c r="FF4432" s="19"/>
      <c r="FG4432" s="19"/>
      <c r="FH4432" s="19"/>
      <c r="FI4432" s="19"/>
      <c r="FJ4432" s="19"/>
      <c r="FK4432" s="19"/>
      <c r="FL4432" s="19"/>
      <c r="FM4432" s="19"/>
      <c r="FN4432" s="19"/>
      <c r="FO4432" s="19"/>
      <c r="FP4432" s="19"/>
      <c r="FQ4432" s="19"/>
      <c r="FR4432" s="19"/>
      <c r="FS4432" s="19"/>
      <c r="FT4432" s="19"/>
      <c r="FU4432" s="19"/>
      <c r="FV4432" s="19"/>
      <c r="FW4432" s="19"/>
      <c r="FX4432" s="19"/>
      <c r="FY4432" s="19"/>
      <c r="FZ4432" s="19"/>
      <c r="GA4432" s="19"/>
      <c r="GB4432" s="19"/>
      <c r="GC4432" s="19"/>
      <c r="GD4432" s="19"/>
      <c r="GE4432" s="19"/>
      <c r="GF4432" s="19"/>
      <c r="GG4432" s="19"/>
      <c r="GH4432" s="19"/>
      <c r="GI4432" s="19"/>
      <c r="GJ4432" s="19"/>
      <c r="GK4432" s="19"/>
      <c r="GL4432" s="19"/>
      <c r="GM4432" s="19"/>
      <c r="GN4432" s="19"/>
      <c r="GO4432" s="19"/>
      <c r="GP4432" s="19"/>
      <c r="GQ4432" s="19"/>
      <c r="GR4432" s="19"/>
      <c r="GS4432" s="19"/>
      <c r="GT4432" s="19"/>
      <c r="GU4432" s="19"/>
      <c r="GV4432" s="19"/>
      <c r="GW4432" s="19"/>
      <c r="GX4432" s="19"/>
      <c r="GY4432" s="19"/>
      <c r="GZ4432" s="19"/>
      <c r="HA4432" s="19"/>
      <c r="HB4432" s="19"/>
      <c r="HC4432" s="19"/>
      <c r="HD4432" s="19"/>
      <c r="HE4432" s="19"/>
      <c r="HF4432" s="19"/>
      <c r="HG4432" s="19"/>
      <c r="HH4432" s="19"/>
      <c r="HI4432" s="19"/>
      <c r="HJ4432" s="19"/>
      <c r="HK4432" s="19"/>
      <c r="HL4432" s="19"/>
      <c r="HM4432" s="19"/>
      <c r="HN4432" s="19"/>
      <c r="HO4432" s="19"/>
      <c r="HP4432" s="19"/>
      <c r="HQ4432" s="19"/>
      <c r="HR4432" s="19"/>
      <c r="HS4432" s="19"/>
      <c r="HT4432" s="19"/>
      <c r="HU4432" s="19"/>
      <c r="HV4432" s="19"/>
      <c r="HW4432" s="19"/>
      <c r="HX4432" s="19"/>
      <c r="HY4432" s="19"/>
      <c r="HZ4432" s="19"/>
      <c r="IA4432" s="19"/>
      <c r="IB4432" s="19"/>
      <c r="IC4432" s="19"/>
      <c r="ID4432" s="19"/>
      <c r="IE4432" s="19"/>
      <c r="IF4432" s="19"/>
      <c r="IG4432" s="19"/>
      <c r="IH4432" s="19"/>
      <c r="II4432" s="19"/>
      <c r="IJ4432" s="19"/>
      <c r="IK4432" s="19"/>
      <c r="IL4432" s="19"/>
      <c r="IM4432" s="19"/>
      <c r="IN4432" s="19"/>
      <c r="IO4432" s="19"/>
      <c r="IP4432" s="19"/>
      <c r="IQ4432" s="19"/>
      <c r="IR4432" s="19"/>
      <c r="IS4432" s="19"/>
      <c r="IT4432" s="19"/>
      <c r="IU4432" s="19"/>
      <c r="IV4432" s="19"/>
      <c r="IW4432" s="19"/>
      <c r="IX4432" s="19"/>
      <c r="IY4432" s="19"/>
      <c r="IZ4432" s="19"/>
      <c r="JA4432" s="19"/>
      <c r="JB4432" s="19"/>
      <c r="JC4432" s="19"/>
      <c r="JD4432" s="19"/>
      <c r="JE4432" s="19"/>
      <c r="JF4432" s="19"/>
      <c r="JG4432" s="19"/>
      <c r="JH4432" s="19"/>
      <c r="JI4432" s="19"/>
      <c r="JJ4432" s="19"/>
      <c r="JK4432" s="19"/>
      <c r="JL4432" s="19"/>
      <c r="JM4432" s="19"/>
      <c r="JN4432" s="19"/>
      <c r="JO4432" s="19"/>
      <c r="JP4432" s="19"/>
      <c r="JQ4432" s="19"/>
      <c r="JR4432" s="19"/>
      <c r="JS4432" s="19"/>
      <c r="JT4432" s="19"/>
      <c r="JU4432" s="19"/>
      <c r="JV4432" s="19"/>
      <c r="JW4432" s="19"/>
      <c r="JX4432" s="19"/>
      <c r="JY4432" s="19"/>
      <c r="JZ4432" s="19"/>
      <c r="KA4432" s="19"/>
      <c r="KB4432" s="19"/>
      <c r="KC4432" s="19"/>
      <c r="KD4432" s="19"/>
      <c r="KE4432" s="19"/>
      <c r="KF4432" s="19"/>
      <c r="KG4432" s="19"/>
      <c r="KH4432" s="19"/>
      <c r="KI4432" s="19"/>
      <c r="KJ4432" s="19"/>
      <c r="KK4432" s="19"/>
      <c r="KL4432" s="19"/>
      <c r="KM4432" s="19"/>
      <c r="KN4432" s="19"/>
      <c r="KO4432" s="19"/>
      <c r="KP4432" s="19"/>
      <c r="KQ4432" s="19"/>
      <c r="KR4432" s="19"/>
      <c r="KS4432" s="19"/>
      <c r="KT4432" s="19"/>
      <c r="KU4432" s="19"/>
      <c r="KV4432" s="19"/>
      <c r="KW4432" s="19"/>
      <c r="KX4432" s="19"/>
      <c r="KY4432" s="19"/>
      <c r="KZ4432" s="19"/>
      <c r="LA4432" s="19"/>
      <c r="LB4432" s="19"/>
      <c r="LC4432" s="19"/>
      <c r="LD4432" s="19"/>
      <c r="LE4432" s="19"/>
      <c r="LF4432" s="19"/>
      <c r="LG4432" s="19"/>
      <c r="LH4432" s="19"/>
      <c r="LI4432" s="19"/>
      <c r="LJ4432" s="19"/>
      <c r="LK4432" s="19"/>
      <c r="LL4432" s="19"/>
      <c r="LM4432" s="19"/>
      <c r="LN4432" s="19"/>
      <c r="LO4432" s="19"/>
      <c r="LP4432" s="19"/>
      <c r="LQ4432" s="19"/>
      <c r="LR4432" s="19"/>
      <c r="LS4432" s="19"/>
      <c r="LT4432" s="19"/>
      <c r="LU4432" s="19"/>
      <c r="LV4432" s="19"/>
      <c r="LW4432" s="19"/>
      <c r="LX4432" s="19"/>
      <c r="LY4432" s="19"/>
      <c r="LZ4432" s="19"/>
      <c r="MA4432" s="19"/>
      <c r="MB4432" s="19"/>
      <c r="MC4432" s="19"/>
      <c r="MD4432" s="19"/>
      <c r="ME4432" s="19"/>
      <c r="MF4432" s="19"/>
      <c r="MG4432" s="19"/>
      <c r="MH4432" s="19"/>
      <c r="MI4432" s="19"/>
      <c r="MJ4432" s="19"/>
      <c r="MK4432" s="19"/>
      <c r="ML4432" s="19"/>
      <c r="MM4432" s="19"/>
      <c r="MN4432" s="19"/>
      <c r="MO4432" s="19"/>
      <c r="MP4432" s="19"/>
      <c r="MQ4432" s="19"/>
      <c r="MR4432" s="19"/>
      <c r="MS4432" s="19"/>
      <c r="MT4432" s="19"/>
      <c r="MU4432" s="19"/>
      <c r="MV4432" s="19"/>
      <c r="MW4432" s="19"/>
      <c r="MX4432" s="19"/>
      <c r="MY4432" s="19"/>
      <c r="MZ4432" s="19"/>
      <c r="NA4432" s="19"/>
      <c r="NB4432" s="19"/>
      <c r="NC4432" s="19"/>
      <c r="ND4432" s="19"/>
      <c r="NE4432" s="19"/>
      <c r="NF4432" s="19"/>
      <c r="NG4432" s="19"/>
      <c r="NH4432" s="19"/>
      <c r="NI4432" s="19"/>
      <c r="NJ4432" s="19"/>
      <c r="NK4432" s="19"/>
      <c r="NL4432" s="19"/>
      <c r="NM4432" s="19"/>
      <c r="NN4432" s="19"/>
      <c r="NO4432" s="19"/>
      <c r="NP4432" s="19"/>
      <c r="NQ4432" s="19"/>
      <c r="NR4432" s="19"/>
      <c r="NS4432" s="19"/>
      <c r="NT4432" s="19"/>
      <c r="NU4432" s="19"/>
      <c r="NV4432" s="19"/>
      <c r="NW4432" s="19"/>
      <c r="NX4432" s="19"/>
      <c r="NY4432" s="19"/>
      <c r="NZ4432" s="19"/>
      <c r="OA4432" s="19"/>
      <c r="OB4432" s="19"/>
      <c r="OC4432" s="19"/>
      <c r="OD4432" s="19"/>
      <c r="OE4432" s="19"/>
      <c r="OF4432" s="19"/>
      <c r="OG4432" s="19"/>
      <c r="OH4432" s="19"/>
      <c r="OI4432" s="19"/>
      <c r="OJ4432" s="19"/>
      <c r="OK4432" s="19"/>
      <c r="OL4432" s="19"/>
      <c r="OM4432" s="19"/>
      <c r="ON4432" s="19"/>
      <c r="OO4432" s="19"/>
      <c r="OP4432" s="19"/>
      <c r="OQ4432" s="19"/>
      <c r="OR4432" s="19"/>
      <c r="OS4432" s="19"/>
      <c r="OT4432" s="19"/>
      <c r="OU4432" s="19"/>
      <c r="OV4432" s="19"/>
      <c r="OW4432" s="19"/>
      <c r="OX4432" s="19"/>
      <c r="OY4432" s="19"/>
      <c r="OZ4432" s="19"/>
      <c r="PA4432" s="19"/>
      <c r="PB4432" s="19"/>
      <c r="PC4432" s="19"/>
      <c r="PD4432" s="19"/>
      <c r="PE4432" s="19"/>
      <c r="PF4432" s="19"/>
      <c r="PG4432" s="19"/>
      <c r="PH4432" s="19"/>
      <c r="PI4432" s="19"/>
      <c r="PJ4432" s="19"/>
      <c r="PK4432" s="19"/>
      <c r="PL4432" s="19"/>
      <c r="PM4432" s="19"/>
      <c r="PN4432" s="19"/>
      <c r="PO4432" s="19"/>
      <c r="PP4432" s="19"/>
      <c r="PQ4432" s="19"/>
      <c r="PR4432" s="19"/>
      <c r="PS4432" s="19"/>
      <c r="PT4432" s="19"/>
      <c r="PU4432" s="19"/>
      <c r="PV4432" s="19"/>
      <c r="PW4432" s="19"/>
      <c r="PX4432" s="19"/>
      <c r="PY4432" s="19"/>
      <c r="PZ4432" s="19"/>
      <c r="QA4432" s="19"/>
      <c r="QB4432" s="19"/>
      <c r="QC4432" s="19"/>
      <c r="QD4432" s="19"/>
      <c r="QE4432" s="19"/>
      <c r="QF4432" s="19"/>
      <c r="QG4432" s="19"/>
      <c r="QH4432" s="19"/>
      <c r="QI4432" s="19"/>
      <c r="QJ4432" s="19"/>
      <c r="QK4432" s="19"/>
      <c r="QL4432" s="19"/>
      <c r="QM4432" s="19"/>
      <c r="QN4432" s="19"/>
      <c r="QO4432" s="19"/>
      <c r="QP4432" s="19"/>
      <c r="QQ4432" s="19"/>
      <c r="QR4432" s="19"/>
      <c r="QS4432" s="19"/>
      <c r="QT4432" s="19"/>
      <c r="QU4432" s="19"/>
      <c r="QV4432" s="19"/>
      <c r="QW4432" s="19"/>
      <c r="QX4432" s="19"/>
      <c r="QY4432" s="19"/>
      <c r="QZ4432" s="19"/>
      <c r="RA4432" s="19"/>
      <c r="RB4432" s="19"/>
      <c r="RC4432" s="19"/>
      <c r="RD4432" s="19"/>
      <c r="RE4432" s="19"/>
      <c r="RF4432" s="19"/>
      <c r="RG4432" s="19"/>
      <c r="RH4432" s="19"/>
      <c r="RI4432" s="19"/>
      <c r="RJ4432" s="19"/>
      <c r="RK4432" s="19"/>
      <c r="RL4432" s="19"/>
      <c r="RM4432" s="19"/>
      <c r="RN4432" s="19"/>
      <c r="RO4432" s="19"/>
      <c r="RP4432" s="19"/>
      <c r="RQ4432" s="19"/>
      <c r="RR4432" s="19"/>
      <c r="RS4432" s="19"/>
      <c r="RT4432" s="19"/>
      <c r="RU4432" s="19"/>
      <c r="RV4432" s="19"/>
      <c r="RW4432" s="19"/>
      <c r="RX4432" s="19"/>
      <c r="RY4432" s="19"/>
      <c r="RZ4432" s="19"/>
      <c r="SA4432" s="19"/>
      <c r="SB4432" s="19"/>
      <c r="SC4432" s="19"/>
      <c r="SD4432" s="19"/>
      <c r="SE4432" s="19"/>
      <c r="SF4432" s="19"/>
      <c r="SG4432" s="19"/>
      <c r="SH4432" s="19"/>
      <c r="SI4432" s="19"/>
      <c r="SJ4432" s="19"/>
      <c r="SK4432" s="19"/>
      <c r="SL4432" s="19"/>
      <c r="SM4432" s="19"/>
      <c r="SN4432" s="19"/>
      <c r="SO4432" s="19"/>
      <c r="SP4432" s="19"/>
      <c r="SQ4432" s="19"/>
      <c r="SR4432" s="19"/>
      <c r="SS4432" s="19"/>
      <c r="ST4432" s="19"/>
      <c r="SU4432" s="19"/>
      <c r="SV4432" s="19"/>
      <c r="SW4432" s="19"/>
      <c r="SX4432" s="19"/>
      <c r="SY4432" s="19"/>
      <c r="SZ4432" s="19"/>
      <c r="TA4432" s="19"/>
      <c r="TB4432" s="19"/>
      <c r="TC4432" s="19"/>
      <c r="TD4432" s="19"/>
      <c r="TE4432" s="19"/>
      <c r="TF4432" s="19"/>
      <c r="TG4432" s="19"/>
      <c r="TH4432" s="19"/>
      <c r="TI4432" s="19"/>
      <c r="TJ4432" s="19"/>
      <c r="TK4432" s="19"/>
      <c r="TL4432" s="19"/>
      <c r="TM4432" s="19"/>
      <c r="TN4432" s="19"/>
      <c r="TO4432" s="19"/>
      <c r="TP4432" s="19"/>
      <c r="TQ4432" s="19"/>
      <c r="TR4432" s="19"/>
      <c r="TS4432" s="19"/>
      <c r="TT4432" s="19"/>
      <c r="TU4432" s="19"/>
      <c r="TV4432" s="19"/>
      <c r="TW4432" s="19"/>
      <c r="TX4432" s="19"/>
      <c r="TY4432" s="19"/>
      <c r="TZ4432" s="19"/>
      <c r="UA4432" s="19"/>
      <c r="UB4432" s="19"/>
      <c r="UC4432" s="19"/>
      <c r="UD4432" s="19"/>
      <c r="UE4432" s="19"/>
      <c r="UF4432" s="19"/>
      <c r="UG4432" s="19"/>
      <c r="UH4432" s="19"/>
      <c r="UI4432" s="19"/>
      <c r="UJ4432" s="19"/>
      <c r="UK4432" s="19"/>
      <c r="UL4432" s="19"/>
      <c r="UM4432" s="19"/>
      <c r="UN4432" s="19"/>
      <c r="UO4432" s="19"/>
      <c r="UP4432" s="19"/>
      <c r="UQ4432" s="19"/>
      <c r="UR4432" s="19"/>
      <c r="US4432" s="19"/>
      <c r="UT4432" s="19"/>
      <c r="UU4432" s="19"/>
      <c r="UV4432" s="19"/>
      <c r="UW4432" s="19"/>
      <c r="UX4432" s="19"/>
      <c r="UY4432" s="19"/>
      <c r="UZ4432" s="19"/>
      <c r="VA4432" s="19"/>
      <c r="VB4432" s="19"/>
      <c r="VC4432" s="19"/>
      <c r="VD4432" s="19"/>
      <c r="VE4432" s="19"/>
      <c r="VF4432" s="19"/>
      <c r="VG4432" s="19"/>
      <c r="VH4432" s="19"/>
      <c r="VI4432" s="19"/>
      <c r="VJ4432" s="19"/>
      <c r="VK4432" s="19"/>
      <c r="VL4432" s="19"/>
      <c r="VM4432" s="19"/>
      <c r="VN4432" s="19"/>
      <c r="VO4432" s="19"/>
      <c r="VP4432" s="19"/>
      <c r="VQ4432" s="19"/>
      <c r="VR4432" s="19"/>
      <c r="VS4432" s="19"/>
      <c r="VT4432" s="19"/>
      <c r="VU4432" s="19"/>
      <c r="VV4432" s="19"/>
      <c r="VW4432" s="19"/>
      <c r="VX4432" s="19"/>
      <c r="VY4432" s="19"/>
      <c r="VZ4432" s="19"/>
      <c r="WA4432" s="19"/>
      <c r="WB4432" s="19"/>
      <c r="WC4432" s="19"/>
      <c r="WD4432" s="19"/>
      <c r="WE4432" s="19"/>
      <c r="WF4432" s="19"/>
      <c r="WG4432" s="19"/>
      <c r="WH4432" s="19"/>
      <c r="WI4432" s="19"/>
      <c r="WJ4432" s="19"/>
      <c r="WK4432" s="19"/>
      <c r="WL4432" s="19"/>
      <c r="WM4432" s="19"/>
      <c r="WN4432" s="19"/>
      <c r="WO4432" s="19"/>
      <c r="WP4432" s="19"/>
      <c r="WQ4432" s="19"/>
      <c r="WR4432" s="19"/>
      <c r="WS4432" s="19"/>
      <c r="WT4432" s="19"/>
      <c r="WU4432" s="19"/>
      <c r="WV4432" s="19"/>
      <c r="WW4432" s="19"/>
      <c r="WX4432" s="19"/>
      <c r="WY4432" s="19"/>
      <c r="WZ4432" s="19"/>
      <c r="XA4432" s="19"/>
      <c r="XB4432" s="19"/>
      <c r="XC4432" s="19"/>
      <c r="XD4432" s="19"/>
      <c r="XE4432" s="19"/>
      <c r="XF4432" s="19"/>
      <c r="XG4432" s="19"/>
      <c r="XH4432" s="19"/>
      <c r="XI4432" s="19"/>
      <c r="XJ4432" s="19"/>
      <c r="XK4432" s="19"/>
      <c r="XL4432" s="19"/>
      <c r="XM4432" s="19"/>
      <c r="XN4432" s="19"/>
      <c r="XO4432" s="19"/>
      <c r="XP4432" s="19"/>
      <c r="XQ4432" s="19"/>
      <c r="XR4432" s="19"/>
      <c r="XS4432" s="19"/>
      <c r="XT4432" s="19"/>
      <c r="XU4432" s="19"/>
      <c r="XV4432" s="19"/>
      <c r="XW4432" s="19"/>
      <c r="XX4432" s="19"/>
      <c r="XY4432" s="19"/>
      <c r="XZ4432" s="19"/>
      <c r="YA4432" s="19"/>
      <c r="YB4432" s="19"/>
      <c r="YC4432" s="19"/>
      <c r="YD4432" s="19"/>
      <c r="YE4432" s="19"/>
      <c r="YF4432" s="19"/>
      <c r="YG4432" s="19"/>
      <c r="YH4432" s="19"/>
      <c r="YI4432" s="19"/>
      <c r="YJ4432" s="19"/>
      <c r="YK4432" s="19"/>
      <c r="YL4432" s="19"/>
      <c r="YM4432" s="19"/>
      <c r="YN4432" s="19"/>
      <c r="YO4432" s="19"/>
      <c r="YP4432" s="19"/>
      <c r="YQ4432" s="19"/>
      <c r="YR4432" s="19"/>
      <c r="YS4432" s="19"/>
      <c r="YT4432" s="19"/>
      <c r="YU4432" s="19"/>
      <c r="YV4432" s="19"/>
      <c r="YW4432" s="19"/>
      <c r="YX4432" s="19"/>
      <c r="YY4432" s="19"/>
      <c r="YZ4432" s="19"/>
      <c r="ZA4432" s="19"/>
      <c r="ZB4432" s="19"/>
      <c r="ZC4432" s="19"/>
      <c r="ZD4432" s="19"/>
      <c r="ZE4432" s="19"/>
      <c r="ZF4432" s="19"/>
      <c r="ZG4432" s="19"/>
      <c r="ZH4432" s="19"/>
      <c r="ZI4432" s="19"/>
      <c r="ZJ4432" s="19"/>
      <c r="ZK4432" s="19"/>
      <c r="ZL4432" s="19"/>
      <c r="ZM4432" s="19"/>
      <c r="ZN4432" s="19"/>
      <c r="ZO4432" s="19"/>
      <c r="ZP4432" s="19"/>
      <c r="ZQ4432" s="19"/>
      <c r="ZR4432" s="19"/>
      <c r="ZS4432" s="19"/>
      <c r="ZT4432" s="19"/>
      <c r="ZU4432" s="19"/>
      <c r="ZV4432" s="19"/>
      <c r="ZW4432" s="19"/>
      <c r="ZX4432" s="19"/>
      <c r="ZY4432" s="19"/>
      <c r="ZZ4432" s="19"/>
      <c r="AAA4432" s="19"/>
      <c r="AAB4432" s="19"/>
      <c r="AAC4432" s="19"/>
      <c r="AAD4432" s="19"/>
      <c r="AAE4432" s="19"/>
      <c r="AAF4432" s="19"/>
      <c r="AAG4432" s="19"/>
      <c r="AAH4432" s="19"/>
      <c r="AAI4432" s="19"/>
      <c r="AAJ4432" s="19"/>
      <c r="AAK4432" s="19"/>
      <c r="AAL4432" s="19"/>
      <c r="AAM4432" s="19"/>
      <c r="AAN4432" s="19"/>
      <c r="AAO4432" s="19"/>
      <c r="AAP4432" s="19"/>
      <c r="AAQ4432" s="19"/>
      <c r="AAR4432" s="19"/>
      <c r="AAS4432" s="19"/>
      <c r="AAT4432" s="19"/>
      <c r="AAU4432" s="19"/>
      <c r="AAV4432" s="19"/>
      <c r="AAW4432" s="19"/>
      <c r="AAX4432" s="19"/>
      <c r="AAY4432" s="19"/>
      <c r="AAZ4432" s="19"/>
      <c r="ABA4432" s="19"/>
      <c r="ABB4432" s="19"/>
      <c r="ABC4432" s="19"/>
      <c r="ABD4432" s="19"/>
      <c r="ABE4432" s="19"/>
      <c r="ABF4432" s="19"/>
      <c r="ABG4432" s="19"/>
      <c r="ABH4432" s="19"/>
      <c r="ABI4432" s="19"/>
      <c r="ABJ4432" s="19"/>
      <c r="ABK4432" s="19"/>
      <c r="ABL4432" s="19"/>
      <c r="ABM4432" s="19"/>
      <c r="ABN4432" s="19"/>
      <c r="ABO4432" s="19"/>
      <c r="ABP4432" s="19"/>
      <c r="ABQ4432" s="19"/>
      <c r="ABR4432" s="19"/>
      <c r="ABS4432" s="19"/>
      <c r="ABT4432" s="19"/>
      <c r="ABU4432" s="19"/>
      <c r="ABV4432" s="19"/>
      <c r="ABW4432" s="19"/>
      <c r="ABX4432" s="19"/>
      <c r="ABY4432" s="19"/>
      <c r="ABZ4432" s="19"/>
      <c r="ACA4432" s="19"/>
      <c r="ACB4432" s="19"/>
      <c r="ACC4432" s="19"/>
      <c r="ACD4432" s="19"/>
      <c r="ACE4432" s="19"/>
      <c r="ACF4432" s="19"/>
      <c r="ACG4432" s="19"/>
      <c r="ACH4432" s="19"/>
      <c r="ACI4432" s="19"/>
      <c r="ACJ4432" s="19"/>
      <c r="ACK4432" s="19"/>
      <c r="ACL4432" s="19"/>
      <c r="ACM4432" s="19"/>
      <c r="ACN4432" s="19"/>
      <c r="ACO4432" s="19"/>
      <c r="ACP4432" s="19"/>
      <c r="ACQ4432" s="19"/>
      <c r="ACR4432" s="19"/>
      <c r="ACS4432" s="19"/>
      <c r="ACT4432" s="19"/>
      <c r="ACU4432" s="19"/>
      <c r="ACV4432" s="19"/>
      <c r="ACW4432" s="19"/>
      <c r="ACX4432" s="19"/>
      <c r="ACY4432" s="19"/>
      <c r="ACZ4432" s="19"/>
      <c r="ADA4432" s="19"/>
      <c r="ADB4432" s="19"/>
      <c r="ADC4432" s="19"/>
      <c r="ADD4432" s="19"/>
      <c r="ADE4432" s="19"/>
      <c r="ADF4432" s="19"/>
      <c r="ADG4432" s="19"/>
      <c r="ADH4432" s="19"/>
      <c r="ADI4432" s="19"/>
      <c r="ADJ4432" s="19"/>
      <c r="ADK4432" s="19"/>
      <c r="ADL4432" s="19"/>
      <c r="ADM4432" s="19"/>
      <c r="ADN4432" s="19"/>
      <c r="ADO4432" s="19"/>
      <c r="ADP4432" s="19"/>
      <c r="ADQ4432" s="19"/>
      <c r="ADR4432" s="19"/>
      <c r="ADS4432" s="19"/>
      <c r="ADT4432" s="19"/>
      <c r="ADU4432" s="19"/>
      <c r="ADV4432" s="19"/>
      <c r="ADW4432" s="19"/>
      <c r="ADX4432" s="19"/>
      <c r="ADY4432" s="19"/>
      <c r="ADZ4432" s="19"/>
      <c r="AEA4432" s="19"/>
      <c r="AEB4432" s="19"/>
      <c r="AEC4432" s="19"/>
      <c r="AED4432" s="19"/>
      <c r="AEE4432" s="19"/>
      <c r="AEF4432" s="19"/>
      <c r="AEG4432" s="19"/>
      <c r="AEH4432" s="19"/>
      <c r="AEI4432" s="19"/>
      <c r="AEJ4432" s="19"/>
      <c r="AEK4432" s="19"/>
      <c r="AEL4432" s="19"/>
      <c r="AEM4432" s="19"/>
      <c r="AEN4432" s="19"/>
      <c r="AEO4432" s="19"/>
      <c r="AEP4432" s="19"/>
      <c r="AEQ4432" s="19"/>
      <c r="AER4432" s="19"/>
      <c r="AES4432" s="19"/>
      <c r="AET4432" s="19"/>
      <c r="AEU4432" s="19"/>
      <c r="AEV4432" s="19"/>
      <c r="AEW4432" s="19"/>
      <c r="AEX4432" s="19"/>
      <c r="AEY4432" s="19"/>
      <c r="AEZ4432" s="19"/>
      <c r="AFA4432" s="19"/>
      <c r="AFB4432" s="19"/>
      <c r="AFC4432" s="19"/>
      <c r="AFD4432" s="19"/>
      <c r="AFE4432" s="19"/>
      <c r="AFF4432" s="19"/>
      <c r="AFG4432" s="19"/>
      <c r="AFH4432" s="19"/>
      <c r="AFI4432" s="19"/>
      <c r="AFJ4432" s="19"/>
      <c r="AFK4432" s="19"/>
      <c r="AFL4432" s="19"/>
      <c r="AFM4432" s="19"/>
      <c r="AFN4432" s="19"/>
      <c r="AFO4432" s="19"/>
      <c r="AFP4432" s="19"/>
      <c r="AFQ4432" s="19"/>
      <c r="AFR4432" s="19"/>
      <c r="AFS4432" s="19"/>
      <c r="AFT4432" s="19"/>
      <c r="AFU4432" s="19"/>
      <c r="AFV4432" s="19"/>
      <c r="AFW4432" s="19"/>
      <c r="AFX4432" s="19"/>
      <c r="AFY4432" s="19"/>
      <c r="AFZ4432" s="19"/>
      <c r="AGA4432" s="19"/>
      <c r="AGB4432" s="19"/>
      <c r="AGC4432" s="19"/>
      <c r="AGD4432" s="19"/>
      <c r="AGE4432" s="19"/>
      <c r="AGF4432" s="19"/>
      <c r="AGG4432" s="19"/>
      <c r="AGH4432" s="19"/>
      <c r="AGI4432" s="19"/>
      <c r="AGJ4432" s="19"/>
      <c r="AGK4432" s="19"/>
      <c r="AGL4432" s="19"/>
      <c r="AGM4432" s="19"/>
      <c r="AGN4432" s="19"/>
      <c r="AGO4432" s="19"/>
      <c r="AGP4432" s="19"/>
      <c r="AGQ4432" s="19"/>
      <c r="AGR4432" s="19"/>
      <c r="AGS4432" s="19"/>
      <c r="AGT4432" s="19"/>
      <c r="AGU4432" s="19"/>
      <c r="AGV4432" s="19"/>
      <c r="AGW4432" s="19"/>
      <c r="AGX4432" s="19"/>
      <c r="AGY4432" s="19"/>
      <c r="AGZ4432" s="19"/>
      <c r="AHA4432" s="19"/>
      <c r="AHB4432" s="19"/>
      <c r="AHC4432" s="19"/>
      <c r="AHD4432" s="19"/>
      <c r="AHE4432" s="19"/>
      <c r="AHF4432" s="19"/>
      <c r="AHG4432" s="19"/>
      <c r="AHH4432" s="19"/>
      <c r="AHI4432" s="19"/>
      <c r="AHJ4432" s="19"/>
      <c r="AHK4432" s="19"/>
      <c r="AHL4432" s="19"/>
      <c r="AHM4432" s="19"/>
      <c r="AHN4432" s="19"/>
      <c r="AHO4432" s="19"/>
      <c r="AHP4432" s="19"/>
      <c r="AHQ4432" s="19"/>
      <c r="AHR4432" s="19"/>
      <c r="AHS4432" s="19"/>
      <c r="AHT4432" s="19"/>
      <c r="AHU4432" s="19"/>
      <c r="AHV4432" s="19"/>
      <c r="AHW4432" s="19"/>
      <c r="AHX4432" s="19"/>
      <c r="AHY4432" s="19"/>
      <c r="AHZ4432" s="19"/>
      <c r="AIA4432" s="19"/>
      <c r="AIB4432" s="19"/>
      <c r="AIC4432" s="19"/>
      <c r="AID4432" s="19"/>
      <c r="AIE4432" s="19"/>
      <c r="AIF4432" s="19"/>
      <c r="AIG4432" s="19"/>
      <c r="AIH4432" s="19"/>
      <c r="AII4432" s="19"/>
      <c r="AIJ4432" s="19"/>
      <c r="AIK4432" s="19"/>
      <c r="AIL4432" s="19"/>
      <c r="AIM4432" s="19"/>
      <c r="AIN4432" s="19"/>
      <c r="AIO4432" s="19"/>
      <c r="AIP4432" s="19"/>
      <c r="AIQ4432" s="19"/>
      <c r="AIR4432" s="19"/>
      <c r="AIS4432" s="19"/>
      <c r="AIT4432" s="19"/>
      <c r="AIU4432" s="19"/>
      <c r="AIV4432" s="19"/>
      <c r="AIW4432" s="19"/>
      <c r="AIX4432" s="19"/>
      <c r="AIY4432" s="19"/>
      <c r="AIZ4432" s="19"/>
      <c r="AJA4432" s="19"/>
      <c r="AJB4432" s="19"/>
      <c r="AJC4432" s="19"/>
      <c r="AJD4432" s="19"/>
      <c r="AJE4432" s="19"/>
      <c r="AJF4432" s="19"/>
      <c r="AJG4432" s="19"/>
      <c r="AJH4432" s="19"/>
      <c r="AJI4432" s="19"/>
      <c r="AJJ4432" s="19"/>
      <c r="AJK4432" s="19"/>
      <c r="AJL4432" s="19"/>
      <c r="AJM4432" s="19"/>
      <c r="AJN4432" s="19"/>
      <c r="AJO4432" s="19"/>
      <c r="AJP4432" s="19"/>
      <c r="AJQ4432" s="19"/>
      <c r="AJR4432" s="19"/>
      <c r="AJS4432" s="19"/>
      <c r="AJT4432" s="19"/>
      <c r="AJU4432" s="19"/>
      <c r="AJV4432" s="19"/>
      <c r="AJW4432" s="19"/>
      <c r="AJX4432" s="19"/>
      <c r="AJY4432" s="19"/>
      <c r="AJZ4432" s="19"/>
      <c r="AKA4432" s="19"/>
      <c r="AKB4432" s="19"/>
      <c r="AKC4432" s="19"/>
      <c r="AKD4432" s="19"/>
      <c r="AKE4432" s="19"/>
      <c r="AKF4432" s="19"/>
      <c r="AKG4432" s="19"/>
      <c r="AKH4432" s="19"/>
      <c r="AKI4432" s="19"/>
      <c r="AKJ4432" s="19"/>
      <c r="AKK4432" s="19"/>
      <c r="AKL4432" s="19"/>
      <c r="AKM4432" s="19"/>
      <c r="AKN4432" s="19"/>
      <c r="AKO4432" s="19"/>
      <c r="AKP4432" s="19"/>
      <c r="AKQ4432" s="19"/>
      <c r="AKR4432" s="19"/>
      <c r="AKS4432" s="19"/>
      <c r="AKT4432" s="19"/>
      <c r="AKU4432" s="19"/>
      <c r="AKV4432" s="19"/>
      <c r="AKW4432" s="19"/>
      <c r="AKX4432" s="19"/>
      <c r="AKY4432" s="19"/>
      <c r="AKZ4432" s="19"/>
      <c r="ALA4432" s="19"/>
      <c r="ALB4432" s="19"/>
      <c r="ALC4432" s="19"/>
      <c r="ALD4432" s="19"/>
      <c r="ALE4432" s="19"/>
      <c r="ALF4432" s="19"/>
      <c r="ALG4432" s="19"/>
      <c r="ALH4432" s="19"/>
      <c r="ALI4432" s="19"/>
      <c r="ALJ4432" s="19"/>
      <c r="ALK4432" s="19"/>
      <c r="ALL4432" s="19"/>
      <c r="ALM4432" s="19"/>
      <c r="ALN4432" s="19"/>
      <c r="ALO4432" s="19"/>
      <c r="ALP4432" s="19"/>
      <c r="ALQ4432" s="19"/>
      <c r="ALR4432" s="19"/>
      <c r="ALS4432" s="19"/>
      <c r="ALT4432" s="19"/>
      <c r="ALU4432" s="19"/>
      <c r="ALV4432" s="19"/>
      <c r="ALW4432" s="19"/>
      <c r="ALX4432" s="19"/>
      <c r="ALY4432" s="19"/>
      <c r="ALZ4432" s="19"/>
      <c r="AMA4432" s="19"/>
      <c r="AMB4432" s="19"/>
      <c r="AMC4432" s="19"/>
      <c r="AMD4432" s="19"/>
      <c r="AME4432" s="19"/>
      <c r="AMF4432" s="19"/>
      <c r="AMG4432" s="19"/>
      <c r="AMH4432" s="19"/>
      <c r="AMI4432" s="19"/>
      <c r="AMJ4432" s="19"/>
      <c r="AMK4432" s="19"/>
      <c r="AML4432" s="19"/>
      <c r="AMM4432" s="19"/>
      <c r="AMN4432" s="19"/>
      <c r="AMO4432" s="19"/>
      <c r="AMP4432" s="19"/>
      <c r="AMQ4432" s="19"/>
      <c r="AMR4432" s="19"/>
      <c r="AMS4432" s="19"/>
      <c r="AMT4432" s="19"/>
      <c r="AMU4432" s="19"/>
      <c r="AMV4432" s="19"/>
      <c r="AMW4432" s="19"/>
      <c r="AMX4432" s="19"/>
      <c r="AMY4432" s="19"/>
      <c r="AMZ4432" s="19"/>
      <c r="ANA4432" s="19"/>
      <c r="ANB4432" s="19"/>
      <c r="ANC4432" s="19"/>
      <c r="AND4432" s="19"/>
      <c r="ANE4432" s="19"/>
      <c r="ANF4432" s="19"/>
      <c r="ANG4432" s="19"/>
      <c r="ANH4432" s="19"/>
      <c r="ANI4432" s="19"/>
      <c r="ANJ4432" s="19"/>
      <c r="ANK4432" s="19"/>
      <c r="ANL4432" s="19"/>
      <c r="ANM4432" s="19"/>
      <c r="ANN4432" s="19"/>
      <c r="ANO4432" s="19"/>
      <c r="ANP4432" s="19"/>
      <c r="ANQ4432" s="19"/>
      <c r="ANR4432" s="19"/>
      <c r="ANS4432" s="19"/>
      <c r="ANT4432" s="19"/>
      <c r="ANU4432" s="19"/>
      <c r="ANV4432" s="19"/>
      <c r="ANW4432" s="19"/>
      <c r="ANX4432" s="19"/>
      <c r="ANY4432" s="19"/>
      <c r="ANZ4432" s="19"/>
      <c r="AOA4432" s="19"/>
      <c r="AOB4432" s="19"/>
      <c r="AOC4432" s="19"/>
      <c r="AOD4432" s="19"/>
      <c r="AOE4432" s="19"/>
      <c r="AOF4432" s="19"/>
      <c r="AOG4432" s="19"/>
      <c r="AOH4432" s="19"/>
      <c r="AOI4432" s="19"/>
      <c r="AOJ4432" s="19"/>
      <c r="AOK4432" s="19"/>
      <c r="AOL4432" s="19"/>
      <c r="AOM4432" s="19"/>
      <c r="AON4432" s="19"/>
      <c r="AOO4432" s="19"/>
      <c r="AOP4432" s="19"/>
      <c r="AOQ4432" s="19"/>
      <c r="AOR4432" s="19"/>
      <c r="AOS4432" s="19"/>
      <c r="AOT4432" s="19"/>
      <c r="AOU4432" s="19"/>
      <c r="AOV4432" s="19"/>
      <c r="AOW4432" s="19"/>
      <c r="AOX4432" s="19"/>
      <c r="AOY4432" s="19"/>
      <c r="AOZ4432" s="19"/>
      <c r="APA4432" s="19"/>
      <c r="APB4432" s="19"/>
      <c r="APC4432" s="19"/>
      <c r="APD4432" s="19"/>
      <c r="APE4432" s="19"/>
      <c r="APF4432" s="19"/>
      <c r="APG4432" s="19"/>
      <c r="APH4432" s="19"/>
      <c r="API4432" s="19"/>
      <c r="APJ4432" s="19"/>
      <c r="APK4432" s="19"/>
      <c r="APL4432" s="19"/>
      <c r="APM4432" s="19"/>
      <c r="APN4432" s="19"/>
      <c r="APO4432" s="19"/>
      <c r="APP4432" s="19"/>
      <c r="APQ4432" s="19"/>
      <c r="APR4432" s="19"/>
      <c r="APS4432" s="19"/>
      <c r="APT4432" s="19"/>
      <c r="APU4432" s="19"/>
      <c r="APV4432" s="19"/>
      <c r="APW4432" s="19"/>
      <c r="APX4432" s="19"/>
      <c r="APY4432" s="19"/>
      <c r="APZ4432" s="19"/>
      <c r="AQA4432" s="19"/>
      <c r="AQB4432" s="19"/>
      <c r="AQC4432" s="19"/>
      <c r="AQD4432" s="19"/>
      <c r="AQE4432" s="19"/>
      <c r="AQF4432" s="19"/>
      <c r="AQG4432" s="19"/>
      <c r="AQH4432" s="19"/>
      <c r="AQI4432" s="19"/>
      <c r="AQJ4432" s="19"/>
      <c r="AQK4432" s="19"/>
      <c r="AQL4432" s="19"/>
      <c r="AQM4432" s="19"/>
      <c r="AQN4432" s="19"/>
      <c r="AQO4432" s="19"/>
      <c r="AQP4432" s="19"/>
      <c r="AQQ4432" s="19"/>
      <c r="AQR4432" s="19"/>
      <c r="AQS4432" s="19"/>
      <c r="AQT4432" s="19"/>
      <c r="AQU4432" s="19"/>
      <c r="AQV4432" s="19"/>
      <c r="AQW4432" s="19"/>
      <c r="AQX4432" s="19"/>
      <c r="AQY4432" s="19"/>
      <c r="AQZ4432" s="19"/>
      <c r="ARA4432" s="19"/>
      <c r="ARB4432" s="19"/>
      <c r="ARC4432" s="19"/>
      <c r="ARD4432" s="19"/>
      <c r="ARE4432" s="19"/>
      <c r="ARF4432" s="19"/>
      <c r="ARG4432" s="19"/>
      <c r="ARH4432" s="19"/>
      <c r="ARI4432" s="19"/>
      <c r="ARJ4432" s="19"/>
      <c r="ARK4432" s="19"/>
      <c r="ARL4432" s="19"/>
      <c r="ARM4432" s="19"/>
      <c r="ARN4432" s="19"/>
      <c r="ARO4432" s="19"/>
      <c r="ARP4432" s="19"/>
      <c r="ARQ4432" s="19"/>
      <c r="ARR4432" s="19"/>
      <c r="ARS4432" s="19"/>
      <c r="ART4432" s="19"/>
      <c r="ARU4432" s="19"/>
      <c r="ARV4432" s="19"/>
      <c r="ARW4432" s="19"/>
      <c r="ARX4432" s="19"/>
      <c r="ARY4432" s="19"/>
      <c r="ARZ4432" s="19"/>
      <c r="ASA4432" s="19"/>
      <c r="ASB4432" s="19"/>
      <c r="ASC4432" s="19"/>
      <c r="ASD4432" s="19"/>
      <c r="ASE4432" s="19"/>
      <c r="ASF4432" s="19"/>
      <c r="ASG4432" s="19"/>
      <c r="ASH4432" s="19"/>
      <c r="ASI4432" s="19"/>
      <c r="ASJ4432" s="19"/>
      <c r="ASK4432" s="19"/>
      <c r="ASL4432" s="19"/>
      <c r="ASM4432" s="19"/>
      <c r="ASN4432" s="19"/>
      <c r="ASO4432" s="19"/>
      <c r="ASP4432" s="19"/>
      <c r="ASQ4432" s="19"/>
      <c r="ASR4432" s="19"/>
      <c r="ASS4432" s="19"/>
      <c r="AST4432" s="19"/>
      <c r="ASU4432" s="19"/>
      <c r="ASV4432" s="19"/>
      <c r="ASW4432" s="19"/>
      <c r="ASX4432" s="19"/>
      <c r="ASY4432" s="19"/>
      <c r="ASZ4432" s="19"/>
      <c r="ATA4432" s="19"/>
      <c r="ATB4432" s="19"/>
      <c r="ATC4432" s="19"/>
      <c r="ATD4432" s="19"/>
      <c r="ATE4432" s="19"/>
      <c r="ATF4432" s="19"/>
      <c r="ATG4432" s="19"/>
      <c r="ATH4432" s="19"/>
      <c r="ATI4432" s="19"/>
      <c r="ATJ4432" s="19"/>
      <c r="ATK4432" s="19"/>
      <c r="ATL4432" s="19"/>
      <c r="ATM4432" s="19"/>
      <c r="ATN4432" s="19"/>
      <c r="ATO4432" s="19"/>
      <c r="ATP4432" s="19"/>
      <c r="ATQ4432" s="19"/>
      <c r="ATR4432" s="19"/>
      <c r="ATS4432" s="19"/>
      <c r="ATT4432" s="19"/>
      <c r="ATU4432" s="19"/>
      <c r="ATV4432" s="19"/>
      <c r="ATW4432" s="19"/>
      <c r="ATX4432" s="19"/>
      <c r="ATY4432" s="19"/>
      <c r="ATZ4432" s="19"/>
      <c r="AUA4432" s="19"/>
      <c r="AUB4432" s="19"/>
      <c r="AUC4432" s="19"/>
      <c r="AUD4432" s="19"/>
      <c r="AUE4432" s="19"/>
      <c r="AUF4432" s="19"/>
      <c r="AUG4432" s="19"/>
      <c r="AUH4432" s="19"/>
      <c r="AUI4432" s="19"/>
      <c r="AUJ4432" s="19"/>
      <c r="AUK4432" s="19"/>
      <c r="AUL4432" s="19"/>
      <c r="AUM4432" s="19"/>
      <c r="AUN4432" s="19"/>
      <c r="AUO4432" s="19"/>
      <c r="AUP4432" s="19"/>
      <c r="AUQ4432" s="19"/>
      <c r="AUR4432" s="19"/>
      <c r="AUS4432" s="19"/>
      <c r="AUT4432" s="19"/>
      <c r="AUU4432" s="19"/>
      <c r="AUV4432" s="19"/>
      <c r="AUW4432" s="19"/>
      <c r="AUX4432" s="19"/>
      <c r="AUY4432" s="19"/>
      <c r="AUZ4432" s="19"/>
      <c r="AVA4432" s="19"/>
      <c r="AVB4432" s="19"/>
      <c r="AVC4432" s="19"/>
      <c r="AVD4432" s="19"/>
      <c r="AVE4432" s="19"/>
      <c r="AVF4432" s="19"/>
      <c r="AVG4432" s="19"/>
      <c r="AVH4432" s="19"/>
      <c r="AVI4432" s="19"/>
      <c r="AVJ4432" s="19"/>
      <c r="AVK4432" s="19"/>
      <c r="AVL4432" s="19"/>
      <c r="AVM4432" s="19"/>
      <c r="AVN4432" s="19"/>
      <c r="AVO4432" s="19"/>
      <c r="AVP4432" s="19"/>
      <c r="AVQ4432" s="19"/>
      <c r="AVR4432" s="19"/>
      <c r="AVS4432" s="19"/>
      <c r="AVT4432" s="19"/>
      <c r="AVU4432" s="19"/>
      <c r="AVV4432" s="19"/>
      <c r="AVW4432" s="19"/>
      <c r="AVX4432" s="19"/>
      <c r="AVY4432" s="19"/>
      <c r="AVZ4432" s="19"/>
      <c r="AWA4432" s="19"/>
      <c r="AWB4432" s="19"/>
      <c r="AWC4432" s="19"/>
      <c r="AWD4432" s="19"/>
      <c r="AWE4432" s="19"/>
      <c r="AWF4432" s="19"/>
      <c r="AWG4432" s="19"/>
      <c r="AWH4432" s="19"/>
      <c r="AWI4432" s="19"/>
      <c r="AWJ4432" s="19"/>
      <c r="AWK4432" s="19"/>
      <c r="AWL4432" s="19"/>
      <c r="AWM4432" s="19"/>
      <c r="AWN4432" s="19"/>
      <c r="AWO4432" s="19"/>
      <c r="AWP4432" s="19"/>
      <c r="AWQ4432" s="19"/>
      <c r="AWR4432" s="19"/>
      <c r="AWS4432" s="19"/>
      <c r="AWT4432" s="19"/>
      <c r="AWU4432" s="19"/>
      <c r="AWV4432" s="19"/>
      <c r="AWW4432" s="19"/>
      <c r="AWX4432" s="19"/>
      <c r="AWY4432" s="19"/>
      <c r="AWZ4432" s="19"/>
      <c r="AXA4432" s="19"/>
      <c r="AXB4432" s="19"/>
      <c r="AXC4432" s="19"/>
      <c r="AXD4432" s="19"/>
      <c r="AXE4432" s="19"/>
      <c r="AXF4432" s="19"/>
      <c r="AXG4432" s="19"/>
      <c r="AXH4432" s="19"/>
      <c r="AXI4432" s="19"/>
      <c r="AXJ4432" s="19"/>
      <c r="AXK4432" s="19"/>
      <c r="AXL4432" s="19"/>
      <c r="AXM4432" s="19"/>
      <c r="AXN4432" s="19"/>
      <c r="AXO4432" s="19"/>
      <c r="AXP4432" s="19"/>
      <c r="AXQ4432" s="19"/>
      <c r="AXR4432" s="19"/>
      <c r="AXS4432" s="19"/>
      <c r="AXT4432" s="19"/>
      <c r="AXU4432" s="19"/>
      <c r="AXV4432" s="19"/>
      <c r="AXW4432" s="19"/>
      <c r="AXX4432" s="19"/>
      <c r="AXY4432" s="19"/>
      <c r="AXZ4432" s="19"/>
      <c r="AYA4432" s="19"/>
      <c r="AYB4432" s="19"/>
      <c r="AYC4432" s="19"/>
      <c r="AYD4432" s="19"/>
      <c r="AYE4432" s="19"/>
      <c r="AYF4432" s="19"/>
      <c r="AYG4432" s="19"/>
      <c r="AYH4432" s="19"/>
      <c r="AYI4432" s="19"/>
      <c r="AYJ4432" s="19"/>
      <c r="AYK4432" s="19"/>
      <c r="AYL4432" s="19"/>
      <c r="AYM4432" s="19"/>
      <c r="AYN4432" s="19"/>
      <c r="AYO4432" s="19"/>
      <c r="AYP4432" s="19"/>
      <c r="AYQ4432" s="19"/>
      <c r="AYR4432" s="19"/>
      <c r="AYS4432" s="19"/>
      <c r="AYT4432" s="19"/>
      <c r="AYU4432" s="19"/>
      <c r="AYV4432" s="19"/>
      <c r="AYW4432" s="19"/>
      <c r="AYX4432" s="19"/>
      <c r="AYY4432" s="19"/>
      <c r="AYZ4432" s="19"/>
      <c r="AZA4432" s="19"/>
      <c r="AZB4432" s="19"/>
      <c r="AZC4432" s="19"/>
      <c r="AZD4432" s="19"/>
      <c r="AZE4432" s="19"/>
      <c r="AZF4432" s="19"/>
      <c r="AZG4432" s="19"/>
      <c r="AZH4432" s="19"/>
      <c r="AZI4432" s="19"/>
      <c r="AZJ4432" s="19"/>
      <c r="AZK4432" s="19"/>
      <c r="AZL4432" s="19"/>
      <c r="AZM4432" s="19"/>
      <c r="AZN4432" s="19"/>
      <c r="AZO4432" s="19"/>
      <c r="AZP4432" s="19"/>
      <c r="AZQ4432" s="19"/>
      <c r="AZR4432" s="19"/>
      <c r="AZS4432" s="19"/>
      <c r="AZT4432" s="19"/>
      <c r="AZU4432" s="19"/>
      <c r="AZV4432" s="19"/>
      <c r="AZW4432" s="19"/>
      <c r="AZX4432" s="19"/>
      <c r="AZY4432" s="19"/>
      <c r="AZZ4432" s="19"/>
      <c r="BAA4432" s="19"/>
      <c r="BAB4432" s="19"/>
      <c r="BAC4432" s="19"/>
      <c r="BAD4432" s="19"/>
      <c r="BAE4432" s="19"/>
      <c r="BAF4432" s="19"/>
      <c r="BAG4432" s="19"/>
      <c r="BAH4432" s="19"/>
      <c r="BAI4432" s="19"/>
      <c r="BAJ4432" s="19"/>
      <c r="BAK4432" s="19"/>
      <c r="BAL4432" s="19"/>
      <c r="BAM4432" s="19"/>
      <c r="BAN4432" s="19"/>
      <c r="BAO4432" s="19"/>
      <c r="BAP4432" s="19"/>
      <c r="BAQ4432" s="19"/>
      <c r="BAR4432" s="19"/>
      <c r="BAS4432" s="19"/>
      <c r="BAT4432" s="19"/>
      <c r="BAU4432" s="19"/>
      <c r="BAV4432" s="19"/>
      <c r="BAW4432" s="19"/>
      <c r="BAX4432" s="19"/>
      <c r="BAY4432" s="19"/>
      <c r="BAZ4432" s="19"/>
      <c r="BBA4432" s="19"/>
    </row>
    <row r="4433" spans="1:1405" s="20" customFormat="1" ht="15" customHeight="1" x14ac:dyDescent="0.3">
      <c r="A4433" s="101" t="s">
        <v>34</v>
      </c>
      <c r="B4433" s="101" t="s">
        <v>1478</v>
      </c>
      <c r="C4433" s="101" t="s">
        <v>1478</v>
      </c>
      <c r="D4433" s="101" t="s">
        <v>36</v>
      </c>
      <c r="E4433" s="101" t="s">
        <v>194</v>
      </c>
      <c r="F4433" s="101" t="s">
        <v>195</v>
      </c>
      <c r="G4433" s="101" t="s">
        <v>38</v>
      </c>
      <c r="H4433" s="101" t="s">
        <v>1027</v>
      </c>
      <c r="I4433" s="101" t="s">
        <v>39</v>
      </c>
      <c r="J4433" s="101" t="s">
        <v>140</v>
      </c>
      <c r="K4433" s="101" t="s">
        <v>744</v>
      </c>
      <c r="L4433" s="101" t="s">
        <v>42</v>
      </c>
      <c r="M4433" s="101" t="s">
        <v>43</v>
      </c>
      <c r="N4433" s="101" t="s">
        <v>63</v>
      </c>
      <c r="O4433" s="103">
        <v>4</v>
      </c>
      <c r="P4433" s="22">
        <v>1268</v>
      </c>
      <c r="Q4433" s="101" t="s">
        <v>519</v>
      </c>
      <c r="R4433" s="103">
        <f t="shared" si="69"/>
        <v>5072</v>
      </c>
      <c r="S4433" s="103">
        <v>0</v>
      </c>
      <c r="T4433" s="103">
        <v>1268</v>
      </c>
      <c r="U4433" s="103">
        <v>0</v>
      </c>
      <c r="V4433" s="103">
        <v>0</v>
      </c>
      <c r="W4433" s="103">
        <v>1268</v>
      </c>
      <c r="X4433" s="103">
        <v>0</v>
      </c>
      <c r="Y4433" s="103">
        <v>0</v>
      </c>
      <c r="Z4433" s="103">
        <v>1268</v>
      </c>
      <c r="AA4433" s="103">
        <v>0</v>
      </c>
      <c r="AB4433" s="103">
        <v>0</v>
      </c>
      <c r="AC4433" s="103">
        <v>1268</v>
      </c>
      <c r="AD4433" s="103">
        <v>0</v>
      </c>
      <c r="AE4433" s="19"/>
      <c r="AF4433" s="19"/>
      <c r="AG4433" s="19"/>
      <c r="AH4433" s="19"/>
      <c r="AI4433" s="19"/>
      <c r="AJ4433" s="19"/>
      <c r="AK4433" s="19"/>
      <c r="AL4433" s="19"/>
      <c r="AM4433" s="19"/>
      <c r="AN4433" s="19"/>
      <c r="AO4433" s="19"/>
      <c r="AP4433" s="19"/>
      <c r="AQ4433" s="19"/>
      <c r="AR4433" s="19"/>
      <c r="AS4433" s="19"/>
      <c r="AT4433" s="19"/>
      <c r="AU4433" s="19"/>
      <c r="AV4433" s="19"/>
      <c r="AW4433" s="19"/>
      <c r="AX4433" s="19"/>
      <c r="AY4433" s="19"/>
      <c r="AZ4433" s="19"/>
      <c r="BA4433" s="19"/>
      <c r="BB4433" s="19"/>
      <c r="BC4433" s="19"/>
      <c r="BD4433" s="19"/>
      <c r="BE4433" s="19"/>
      <c r="BF4433" s="19"/>
      <c r="BG4433" s="19"/>
      <c r="BH4433" s="19"/>
      <c r="BI4433" s="19"/>
      <c r="BJ4433" s="19"/>
      <c r="BK4433" s="19"/>
      <c r="BL4433" s="19"/>
      <c r="BM4433" s="19"/>
      <c r="BN4433" s="19"/>
      <c r="BO4433" s="19"/>
      <c r="BP4433" s="19"/>
      <c r="BQ4433" s="19"/>
      <c r="BR4433" s="19"/>
      <c r="BS4433" s="19"/>
      <c r="BT4433" s="19"/>
      <c r="BU4433" s="19"/>
      <c r="BV4433" s="19"/>
      <c r="BW4433" s="19"/>
      <c r="BX4433" s="19"/>
      <c r="BY4433" s="19"/>
      <c r="BZ4433" s="19"/>
      <c r="CA4433" s="19"/>
      <c r="CB4433" s="19"/>
      <c r="CC4433" s="19"/>
      <c r="CD4433" s="19"/>
      <c r="CE4433" s="19"/>
      <c r="CF4433" s="19"/>
      <c r="CG4433" s="19"/>
      <c r="CH4433" s="19"/>
      <c r="CI4433" s="19"/>
      <c r="CJ4433" s="19"/>
      <c r="CK4433" s="19"/>
      <c r="CL4433" s="19"/>
      <c r="CM4433" s="19"/>
      <c r="CN4433" s="19"/>
      <c r="CO4433" s="19"/>
      <c r="CP4433" s="19"/>
      <c r="CQ4433" s="19"/>
      <c r="CR4433" s="19"/>
      <c r="CS4433" s="19"/>
      <c r="CT4433" s="19"/>
      <c r="CU4433" s="19"/>
      <c r="CV4433" s="19"/>
      <c r="CW4433" s="19"/>
      <c r="CX4433" s="19"/>
      <c r="CY4433" s="19"/>
      <c r="CZ4433" s="19"/>
      <c r="DA4433" s="19"/>
      <c r="DB4433" s="19"/>
      <c r="DC4433" s="19"/>
      <c r="DD4433" s="19"/>
      <c r="DE4433" s="19"/>
      <c r="DF4433" s="19"/>
      <c r="DG4433" s="19"/>
      <c r="DH4433" s="19"/>
      <c r="DI4433" s="19"/>
      <c r="DJ4433" s="19"/>
      <c r="DK4433" s="19"/>
      <c r="DL4433" s="19"/>
      <c r="DM4433" s="19"/>
      <c r="DN4433" s="19"/>
      <c r="DO4433" s="19"/>
      <c r="DP4433" s="19"/>
      <c r="DQ4433" s="19"/>
      <c r="DR4433" s="19"/>
      <c r="DS4433" s="19"/>
      <c r="DT4433" s="19"/>
      <c r="DU4433" s="19"/>
      <c r="DV4433" s="19"/>
      <c r="DW4433" s="19"/>
      <c r="DX4433" s="19"/>
      <c r="DY4433" s="19"/>
      <c r="DZ4433" s="19"/>
      <c r="EA4433" s="19"/>
      <c r="EB4433" s="19"/>
      <c r="EC4433" s="19"/>
      <c r="ED4433" s="19"/>
      <c r="EE4433" s="19"/>
      <c r="EF4433" s="19"/>
      <c r="EG4433" s="19"/>
      <c r="EH4433" s="19"/>
      <c r="EI4433" s="19"/>
      <c r="EJ4433" s="19"/>
      <c r="EK4433" s="19"/>
      <c r="EL4433" s="19"/>
      <c r="EM4433" s="19"/>
      <c r="EN4433" s="19"/>
      <c r="EO4433" s="19"/>
      <c r="EP4433" s="19"/>
      <c r="EQ4433" s="19"/>
      <c r="ER4433" s="19"/>
      <c r="ES4433" s="19"/>
      <c r="ET4433" s="19"/>
      <c r="EU4433" s="19"/>
      <c r="EV4433" s="19"/>
      <c r="EW4433" s="19"/>
      <c r="EX4433" s="19"/>
      <c r="EY4433" s="19"/>
      <c r="EZ4433" s="19"/>
      <c r="FA4433" s="19"/>
      <c r="FB4433" s="19"/>
      <c r="FC4433" s="19"/>
      <c r="FD4433" s="19"/>
      <c r="FE4433" s="19"/>
      <c r="FF4433" s="19"/>
      <c r="FG4433" s="19"/>
      <c r="FH4433" s="19"/>
      <c r="FI4433" s="19"/>
      <c r="FJ4433" s="19"/>
      <c r="FK4433" s="19"/>
      <c r="FL4433" s="19"/>
      <c r="FM4433" s="19"/>
      <c r="FN4433" s="19"/>
      <c r="FO4433" s="19"/>
      <c r="FP4433" s="19"/>
      <c r="FQ4433" s="19"/>
      <c r="FR4433" s="19"/>
      <c r="FS4433" s="19"/>
      <c r="FT4433" s="19"/>
      <c r="FU4433" s="19"/>
      <c r="FV4433" s="19"/>
      <c r="FW4433" s="19"/>
      <c r="FX4433" s="19"/>
      <c r="FY4433" s="19"/>
      <c r="FZ4433" s="19"/>
      <c r="GA4433" s="19"/>
      <c r="GB4433" s="19"/>
      <c r="GC4433" s="19"/>
      <c r="GD4433" s="19"/>
      <c r="GE4433" s="19"/>
      <c r="GF4433" s="19"/>
      <c r="GG4433" s="19"/>
      <c r="GH4433" s="19"/>
      <c r="GI4433" s="19"/>
      <c r="GJ4433" s="19"/>
      <c r="GK4433" s="19"/>
      <c r="GL4433" s="19"/>
      <c r="GM4433" s="19"/>
      <c r="GN4433" s="19"/>
      <c r="GO4433" s="19"/>
      <c r="GP4433" s="19"/>
      <c r="GQ4433" s="19"/>
      <c r="GR4433" s="19"/>
      <c r="GS4433" s="19"/>
      <c r="GT4433" s="19"/>
      <c r="GU4433" s="19"/>
      <c r="GV4433" s="19"/>
      <c r="GW4433" s="19"/>
      <c r="GX4433" s="19"/>
      <c r="GY4433" s="19"/>
      <c r="GZ4433" s="19"/>
      <c r="HA4433" s="19"/>
      <c r="HB4433" s="19"/>
      <c r="HC4433" s="19"/>
      <c r="HD4433" s="19"/>
      <c r="HE4433" s="19"/>
      <c r="HF4433" s="19"/>
      <c r="HG4433" s="19"/>
      <c r="HH4433" s="19"/>
      <c r="HI4433" s="19"/>
      <c r="HJ4433" s="19"/>
      <c r="HK4433" s="19"/>
      <c r="HL4433" s="19"/>
      <c r="HM4433" s="19"/>
      <c r="HN4433" s="19"/>
      <c r="HO4433" s="19"/>
      <c r="HP4433" s="19"/>
      <c r="HQ4433" s="19"/>
      <c r="HR4433" s="19"/>
      <c r="HS4433" s="19"/>
      <c r="HT4433" s="19"/>
      <c r="HU4433" s="19"/>
      <c r="HV4433" s="19"/>
      <c r="HW4433" s="19"/>
      <c r="HX4433" s="19"/>
      <c r="HY4433" s="19"/>
      <c r="HZ4433" s="19"/>
      <c r="IA4433" s="19"/>
      <c r="IB4433" s="19"/>
      <c r="IC4433" s="19"/>
      <c r="ID4433" s="19"/>
      <c r="IE4433" s="19"/>
      <c r="IF4433" s="19"/>
      <c r="IG4433" s="19"/>
      <c r="IH4433" s="19"/>
      <c r="II4433" s="19"/>
      <c r="IJ4433" s="19"/>
      <c r="IK4433" s="19"/>
      <c r="IL4433" s="19"/>
      <c r="IM4433" s="19"/>
      <c r="IN4433" s="19"/>
      <c r="IO4433" s="19"/>
      <c r="IP4433" s="19"/>
      <c r="IQ4433" s="19"/>
      <c r="IR4433" s="19"/>
      <c r="IS4433" s="19"/>
      <c r="IT4433" s="19"/>
      <c r="IU4433" s="19"/>
      <c r="IV4433" s="19"/>
      <c r="IW4433" s="19"/>
      <c r="IX4433" s="19"/>
      <c r="IY4433" s="19"/>
      <c r="IZ4433" s="19"/>
      <c r="JA4433" s="19"/>
      <c r="JB4433" s="19"/>
      <c r="JC4433" s="19"/>
      <c r="JD4433" s="19"/>
      <c r="JE4433" s="19"/>
      <c r="JF4433" s="19"/>
      <c r="JG4433" s="19"/>
      <c r="JH4433" s="19"/>
      <c r="JI4433" s="19"/>
      <c r="JJ4433" s="19"/>
      <c r="JK4433" s="19"/>
      <c r="JL4433" s="19"/>
      <c r="JM4433" s="19"/>
      <c r="JN4433" s="19"/>
      <c r="JO4433" s="19"/>
      <c r="JP4433" s="19"/>
      <c r="JQ4433" s="19"/>
      <c r="JR4433" s="19"/>
      <c r="JS4433" s="19"/>
      <c r="JT4433" s="19"/>
      <c r="JU4433" s="19"/>
      <c r="JV4433" s="19"/>
      <c r="JW4433" s="19"/>
      <c r="JX4433" s="19"/>
      <c r="JY4433" s="19"/>
      <c r="JZ4433" s="19"/>
      <c r="KA4433" s="19"/>
      <c r="KB4433" s="19"/>
      <c r="KC4433" s="19"/>
      <c r="KD4433" s="19"/>
      <c r="KE4433" s="19"/>
      <c r="KF4433" s="19"/>
      <c r="KG4433" s="19"/>
      <c r="KH4433" s="19"/>
      <c r="KI4433" s="19"/>
      <c r="KJ4433" s="19"/>
      <c r="KK4433" s="19"/>
      <c r="KL4433" s="19"/>
      <c r="KM4433" s="19"/>
      <c r="KN4433" s="19"/>
      <c r="KO4433" s="19"/>
      <c r="KP4433" s="19"/>
      <c r="KQ4433" s="19"/>
      <c r="KR4433" s="19"/>
      <c r="KS4433" s="19"/>
      <c r="KT4433" s="19"/>
      <c r="KU4433" s="19"/>
      <c r="KV4433" s="19"/>
      <c r="KW4433" s="19"/>
      <c r="KX4433" s="19"/>
      <c r="KY4433" s="19"/>
      <c r="KZ4433" s="19"/>
      <c r="LA4433" s="19"/>
      <c r="LB4433" s="19"/>
      <c r="LC4433" s="19"/>
      <c r="LD4433" s="19"/>
      <c r="LE4433" s="19"/>
      <c r="LF4433" s="19"/>
      <c r="LG4433" s="19"/>
      <c r="LH4433" s="19"/>
      <c r="LI4433" s="19"/>
      <c r="LJ4433" s="19"/>
      <c r="LK4433" s="19"/>
      <c r="LL4433" s="19"/>
      <c r="LM4433" s="19"/>
      <c r="LN4433" s="19"/>
      <c r="LO4433" s="19"/>
      <c r="LP4433" s="19"/>
      <c r="LQ4433" s="19"/>
      <c r="LR4433" s="19"/>
      <c r="LS4433" s="19"/>
      <c r="LT4433" s="19"/>
      <c r="LU4433" s="19"/>
      <c r="LV4433" s="19"/>
      <c r="LW4433" s="19"/>
      <c r="LX4433" s="19"/>
      <c r="LY4433" s="19"/>
      <c r="LZ4433" s="19"/>
      <c r="MA4433" s="19"/>
      <c r="MB4433" s="19"/>
      <c r="MC4433" s="19"/>
      <c r="MD4433" s="19"/>
      <c r="ME4433" s="19"/>
      <c r="MF4433" s="19"/>
      <c r="MG4433" s="19"/>
      <c r="MH4433" s="19"/>
      <c r="MI4433" s="19"/>
      <c r="MJ4433" s="19"/>
      <c r="MK4433" s="19"/>
      <c r="ML4433" s="19"/>
      <c r="MM4433" s="19"/>
      <c r="MN4433" s="19"/>
      <c r="MO4433" s="19"/>
      <c r="MP4433" s="19"/>
      <c r="MQ4433" s="19"/>
      <c r="MR4433" s="19"/>
      <c r="MS4433" s="19"/>
      <c r="MT4433" s="19"/>
      <c r="MU4433" s="19"/>
      <c r="MV4433" s="19"/>
      <c r="MW4433" s="19"/>
      <c r="MX4433" s="19"/>
      <c r="MY4433" s="19"/>
      <c r="MZ4433" s="19"/>
      <c r="NA4433" s="19"/>
      <c r="NB4433" s="19"/>
      <c r="NC4433" s="19"/>
      <c r="ND4433" s="19"/>
      <c r="NE4433" s="19"/>
      <c r="NF4433" s="19"/>
      <c r="NG4433" s="19"/>
      <c r="NH4433" s="19"/>
      <c r="NI4433" s="19"/>
      <c r="NJ4433" s="19"/>
      <c r="NK4433" s="19"/>
      <c r="NL4433" s="19"/>
      <c r="NM4433" s="19"/>
      <c r="NN4433" s="19"/>
      <c r="NO4433" s="19"/>
      <c r="NP4433" s="19"/>
      <c r="NQ4433" s="19"/>
      <c r="NR4433" s="19"/>
      <c r="NS4433" s="19"/>
      <c r="NT4433" s="19"/>
      <c r="NU4433" s="19"/>
      <c r="NV4433" s="19"/>
      <c r="NW4433" s="19"/>
      <c r="NX4433" s="19"/>
      <c r="NY4433" s="19"/>
      <c r="NZ4433" s="19"/>
      <c r="OA4433" s="19"/>
      <c r="OB4433" s="19"/>
      <c r="OC4433" s="19"/>
      <c r="OD4433" s="19"/>
      <c r="OE4433" s="19"/>
      <c r="OF4433" s="19"/>
      <c r="OG4433" s="19"/>
      <c r="OH4433" s="19"/>
      <c r="OI4433" s="19"/>
      <c r="OJ4433" s="19"/>
      <c r="OK4433" s="19"/>
      <c r="OL4433" s="19"/>
      <c r="OM4433" s="19"/>
      <c r="ON4433" s="19"/>
      <c r="OO4433" s="19"/>
      <c r="OP4433" s="19"/>
      <c r="OQ4433" s="19"/>
      <c r="OR4433" s="19"/>
      <c r="OS4433" s="19"/>
      <c r="OT4433" s="19"/>
      <c r="OU4433" s="19"/>
      <c r="OV4433" s="19"/>
      <c r="OW4433" s="19"/>
      <c r="OX4433" s="19"/>
      <c r="OY4433" s="19"/>
      <c r="OZ4433" s="19"/>
      <c r="PA4433" s="19"/>
      <c r="PB4433" s="19"/>
      <c r="PC4433" s="19"/>
      <c r="PD4433" s="19"/>
      <c r="PE4433" s="19"/>
      <c r="PF4433" s="19"/>
      <c r="PG4433" s="19"/>
      <c r="PH4433" s="19"/>
      <c r="PI4433" s="19"/>
      <c r="PJ4433" s="19"/>
      <c r="PK4433" s="19"/>
      <c r="PL4433" s="19"/>
      <c r="PM4433" s="19"/>
      <c r="PN4433" s="19"/>
      <c r="PO4433" s="19"/>
      <c r="PP4433" s="19"/>
      <c r="PQ4433" s="19"/>
      <c r="PR4433" s="19"/>
      <c r="PS4433" s="19"/>
      <c r="PT4433" s="19"/>
      <c r="PU4433" s="19"/>
      <c r="PV4433" s="19"/>
      <c r="PW4433" s="19"/>
      <c r="PX4433" s="19"/>
      <c r="PY4433" s="19"/>
      <c r="PZ4433" s="19"/>
      <c r="QA4433" s="19"/>
      <c r="QB4433" s="19"/>
      <c r="QC4433" s="19"/>
      <c r="QD4433" s="19"/>
      <c r="QE4433" s="19"/>
      <c r="QF4433" s="19"/>
      <c r="QG4433" s="19"/>
      <c r="QH4433" s="19"/>
      <c r="QI4433" s="19"/>
      <c r="QJ4433" s="19"/>
      <c r="QK4433" s="19"/>
      <c r="QL4433" s="19"/>
      <c r="QM4433" s="19"/>
      <c r="QN4433" s="19"/>
      <c r="QO4433" s="19"/>
      <c r="QP4433" s="19"/>
      <c r="QQ4433" s="19"/>
      <c r="QR4433" s="19"/>
      <c r="QS4433" s="19"/>
      <c r="QT4433" s="19"/>
      <c r="QU4433" s="19"/>
      <c r="QV4433" s="19"/>
      <c r="QW4433" s="19"/>
      <c r="QX4433" s="19"/>
      <c r="QY4433" s="19"/>
      <c r="QZ4433" s="19"/>
      <c r="RA4433" s="19"/>
      <c r="RB4433" s="19"/>
      <c r="RC4433" s="19"/>
      <c r="RD4433" s="19"/>
      <c r="RE4433" s="19"/>
      <c r="RF4433" s="19"/>
      <c r="RG4433" s="19"/>
      <c r="RH4433" s="19"/>
      <c r="RI4433" s="19"/>
      <c r="RJ4433" s="19"/>
      <c r="RK4433" s="19"/>
      <c r="RL4433" s="19"/>
      <c r="RM4433" s="19"/>
      <c r="RN4433" s="19"/>
      <c r="RO4433" s="19"/>
      <c r="RP4433" s="19"/>
      <c r="RQ4433" s="19"/>
      <c r="RR4433" s="19"/>
      <c r="RS4433" s="19"/>
      <c r="RT4433" s="19"/>
      <c r="RU4433" s="19"/>
      <c r="RV4433" s="19"/>
      <c r="RW4433" s="19"/>
      <c r="RX4433" s="19"/>
      <c r="RY4433" s="19"/>
      <c r="RZ4433" s="19"/>
      <c r="SA4433" s="19"/>
      <c r="SB4433" s="19"/>
      <c r="SC4433" s="19"/>
      <c r="SD4433" s="19"/>
      <c r="SE4433" s="19"/>
      <c r="SF4433" s="19"/>
      <c r="SG4433" s="19"/>
      <c r="SH4433" s="19"/>
      <c r="SI4433" s="19"/>
      <c r="SJ4433" s="19"/>
      <c r="SK4433" s="19"/>
      <c r="SL4433" s="19"/>
      <c r="SM4433" s="19"/>
      <c r="SN4433" s="19"/>
      <c r="SO4433" s="19"/>
      <c r="SP4433" s="19"/>
      <c r="SQ4433" s="19"/>
      <c r="SR4433" s="19"/>
      <c r="SS4433" s="19"/>
      <c r="ST4433" s="19"/>
      <c r="SU4433" s="19"/>
      <c r="SV4433" s="19"/>
      <c r="SW4433" s="19"/>
      <c r="SX4433" s="19"/>
      <c r="SY4433" s="19"/>
      <c r="SZ4433" s="19"/>
      <c r="TA4433" s="19"/>
      <c r="TB4433" s="19"/>
      <c r="TC4433" s="19"/>
      <c r="TD4433" s="19"/>
      <c r="TE4433" s="19"/>
      <c r="TF4433" s="19"/>
      <c r="TG4433" s="19"/>
      <c r="TH4433" s="19"/>
      <c r="TI4433" s="19"/>
      <c r="TJ4433" s="19"/>
      <c r="TK4433" s="19"/>
      <c r="TL4433" s="19"/>
      <c r="TM4433" s="19"/>
      <c r="TN4433" s="19"/>
      <c r="TO4433" s="19"/>
      <c r="TP4433" s="19"/>
      <c r="TQ4433" s="19"/>
      <c r="TR4433" s="19"/>
      <c r="TS4433" s="19"/>
      <c r="TT4433" s="19"/>
      <c r="TU4433" s="19"/>
      <c r="TV4433" s="19"/>
      <c r="TW4433" s="19"/>
      <c r="TX4433" s="19"/>
      <c r="TY4433" s="19"/>
      <c r="TZ4433" s="19"/>
      <c r="UA4433" s="19"/>
      <c r="UB4433" s="19"/>
      <c r="UC4433" s="19"/>
      <c r="UD4433" s="19"/>
      <c r="UE4433" s="19"/>
      <c r="UF4433" s="19"/>
      <c r="UG4433" s="19"/>
      <c r="UH4433" s="19"/>
      <c r="UI4433" s="19"/>
      <c r="UJ4433" s="19"/>
      <c r="UK4433" s="19"/>
      <c r="UL4433" s="19"/>
      <c r="UM4433" s="19"/>
      <c r="UN4433" s="19"/>
      <c r="UO4433" s="19"/>
      <c r="UP4433" s="19"/>
      <c r="UQ4433" s="19"/>
      <c r="UR4433" s="19"/>
      <c r="US4433" s="19"/>
      <c r="UT4433" s="19"/>
      <c r="UU4433" s="19"/>
      <c r="UV4433" s="19"/>
      <c r="UW4433" s="19"/>
      <c r="UX4433" s="19"/>
      <c r="UY4433" s="19"/>
      <c r="UZ4433" s="19"/>
      <c r="VA4433" s="19"/>
      <c r="VB4433" s="19"/>
      <c r="VC4433" s="19"/>
      <c r="VD4433" s="19"/>
      <c r="VE4433" s="19"/>
      <c r="VF4433" s="19"/>
      <c r="VG4433" s="19"/>
      <c r="VH4433" s="19"/>
      <c r="VI4433" s="19"/>
      <c r="VJ4433" s="19"/>
      <c r="VK4433" s="19"/>
      <c r="VL4433" s="19"/>
      <c r="VM4433" s="19"/>
      <c r="VN4433" s="19"/>
      <c r="VO4433" s="19"/>
      <c r="VP4433" s="19"/>
      <c r="VQ4433" s="19"/>
      <c r="VR4433" s="19"/>
      <c r="VS4433" s="19"/>
      <c r="VT4433" s="19"/>
      <c r="VU4433" s="19"/>
      <c r="VV4433" s="19"/>
      <c r="VW4433" s="19"/>
      <c r="VX4433" s="19"/>
      <c r="VY4433" s="19"/>
      <c r="VZ4433" s="19"/>
      <c r="WA4433" s="19"/>
      <c r="WB4433" s="19"/>
      <c r="WC4433" s="19"/>
      <c r="WD4433" s="19"/>
      <c r="WE4433" s="19"/>
      <c r="WF4433" s="19"/>
      <c r="WG4433" s="19"/>
      <c r="WH4433" s="19"/>
      <c r="WI4433" s="19"/>
      <c r="WJ4433" s="19"/>
      <c r="WK4433" s="19"/>
      <c r="WL4433" s="19"/>
      <c r="WM4433" s="19"/>
      <c r="WN4433" s="19"/>
      <c r="WO4433" s="19"/>
      <c r="WP4433" s="19"/>
      <c r="WQ4433" s="19"/>
      <c r="WR4433" s="19"/>
      <c r="WS4433" s="19"/>
      <c r="WT4433" s="19"/>
      <c r="WU4433" s="19"/>
      <c r="WV4433" s="19"/>
      <c r="WW4433" s="19"/>
      <c r="WX4433" s="19"/>
      <c r="WY4433" s="19"/>
      <c r="WZ4433" s="19"/>
      <c r="XA4433" s="19"/>
      <c r="XB4433" s="19"/>
      <c r="XC4433" s="19"/>
      <c r="XD4433" s="19"/>
      <c r="XE4433" s="19"/>
      <c r="XF4433" s="19"/>
      <c r="XG4433" s="19"/>
      <c r="XH4433" s="19"/>
      <c r="XI4433" s="19"/>
      <c r="XJ4433" s="19"/>
      <c r="XK4433" s="19"/>
      <c r="XL4433" s="19"/>
      <c r="XM4433" s="19"/>
      <c r="XN4433" s="19"/>
      <c r="XO4433" s="19"/>
      <c r="XP4433" s="19"/>
      <c r="XQ4433" s="19"/>
      <c r="XR4433" s="19"/>
      <c r="XS4433" s="19"/>
      <c r="XT4433" s="19"/>
      <c r="XU4433" s="19"/>
      <c r="XV4433" s="19"/>
      <c r="XW4433" s="19"/>
      <c r="XX4433" s="19"/>
      <c r="XY4433" s="19"/>
      <c r="XZ4433" s="19"/>
      <c r="YA4433" s="19"/>
      <c r="YB4433" s="19"/>
      <c r="YC4433" s="19"/>
      <c r="YD4433" s="19"/>
      <c r="YE4433" s="19"/>
      <c r="YF4433" s="19"/>
      <c r="YG4433" s="19"/>
      <c r="YH4433" s="19"/>
      <c r="YI4433" s="19"/>
      <c r="YJ4433" s="19"/>
      <c r="YK4433" s="19"/>
      <c r="YL4433" s="19"/>
      <c r="YM4433" s="19"/>
      <c r="YN4433" s="19"/>
      <c r="YO4433" s="19"/>
      <c r="YP4433" s="19"/>
      <c r="YQ4433" s="19"/>
      <c r="YR4433" s="19"/>
      <c r="YS4433" s="19"/>
      <c r="YT4433" s="19"/>
      <c r="YU4433" s="19"/>
      <c r="YV4433" s="19"/>
      <c r="YW4433" s="19"/>
      <c r="YX4433" s="19"/>
      <c r="YY4433" s="19"/>
      <c r="YZ4433" s="19"/>
      <c r="ZA4433" s="19"/>
      <c r="ZB4433" s="19"/>
      <c r="ZC4433" s="19"/>
      <c r="ZD4433" s="19"/>
      <c r="ZE4433" s="19"/>
      <c r="ZF4433" s="19"/>
      <c r="ZG4433" s="19"/>
      <c r="ZH4433" s="19"/>
      <c r="ZI4433" s="19"/>
      <c r="ZJ4433" s="19"/>
      <c r="ZK4433" s="19"/>
      <c r="ZL4433" s="19"/>
      <c r="ZM4433" s="19"/>
      <c r="ZN4433" s="19"/>
      <c r="ZO4433" s="19"/>
      <c r="ZP4433" s="19"/>
      <c r="ZQ4433" s="19"/>
      <c r="ZR4433" s="19"/>
      <c r="ZS4433" s="19"/>
      <c r="ZT4433" s="19"/>
      <c r="ZU4433" s="19"/>
      <c r="ZV4433" s="19"/>
      <c r="ZW4433" s="19"/>
      <c r="ZX4433" s="19"/>
      <c r="ZY4433" s="19"/>
      <c r="ZZ4433" s="19"/>
      <c r="AAA4433" s="19"/>
      <c r="AAB4433" s="19"/>
      <c r="AAC4433" s="19"/>
      <c r="AAD4433" s="19"/>
      <c r="AAE4433" s="19"/>
      <c r="AAF4433" s="19"/>
      <c r="AAG4433" s="19"/>
      <c r="AAH4433" s="19"/>
      <c r="AAI4433" s="19"/>
      <c r="AAJ4433" s="19"/>
      <c r="AAK4433" s="19"/>
      <c r="AAL4433" s="19"/>
      <c r="AAM4433" s="19"/>
      <c r="AAN4433" s="19"/>
      <c r="AAO4433" s="19"/>
      <c r="AAP4433" s="19"/>
      <c r="AAQ4433" s="19"/>
      <c r="AAR4433" s="19"/>
      <c r="AAS4433" s="19"/>
      <c r="AAT4433" s="19"/>
      <c r="AAU4433" s="19"/>
      <c r="AAV4433" s="19"/>
      <c r="AAW4433" s="19"/>
      <c r="AAX4433" s="19"/>
      <c r="AAY4433" s="19"/>
      <c r="AAZ4433" s="19"/>
      <c r="ABA4433" s="19"/>
      <c r="ABB4433" s="19"/>
      <c r="ABC4433" s="19"/>
      <c r="ABD4433" s="19"/>
      <c r="ABE4433" s="19"/>
      <c r="ABF4433" s="19"/>
      <c r="ABG4433" s="19"/>
      <c r="ABH4433" s="19"/>
      <c r="ABI4433" s="19"/>
      <c r="ABJ4433" s="19"/>
      <c r="ABK4433" s="19"/>
      <c r="ABL4433" s="19"/>
      <c r="ABM4433" s="19"/>
      <c r="ABN4433" s="19"/>
      <c r="ABO4433" s="19"/>
      <c r="ABP4433" s="19"/>
      <c r="ABQ4433" s="19"/>
      <c r="ABR4433" s="19"/>
      <c r="ABS4433" s="19"/>
      <c r="ABT4433" s="19"/>
      <c r="ABU4433" s="19"/>
      <c r="ABV4433" s="19"/>
      <c r="ABW4433" s="19"/>
      <c r="ABX4433" s="19"/>
      <c r="ABY4433" s="19"/>
      <c r="ABZ4433" s="19"/>
      <c r="ACA4433" s="19"/>
      <c r="ACB4433" s="19"/>
      <c r="ACC4433" s="19"/>
      <c r="ACD4433" s="19"/>
      <c r="ACE4433" s="19"/>
      <c r="ACF4433" s="19"/>
      <c r="ACG4433" s="19"/>
      <c r="ACH4433" s="19"/>
      <c r="ACI4433" s="19"/>
      <c r="ACJ4433" s="19"/>
      <c r="ACK4433" s="19"/>
      <c r="ACL4433" s="19"/>
      <c r="ACM4433" s="19"/>
      <c r="ACN4433" s="19"/>
      <c r="ACO4433" s="19"/>
      <c r="ACP4433" s="19"/>
      <c r="ACQ4433" s="19"/>
      <c r="ACR4433" s="19"/>
      <c r="ACS4433" s="19"/>
      <c r="ACT4433" s="19"/>
      <c r="ACU4433" s="19"/>
      <c r="ACV4433" s="19"/>
      <c r="ACW4433" s="19"/>
      <c r="ACX4433" s="19"/>
      <c r="ACY4433" s="19"/>
      <c r="ACZ4433" s="19"/>
      <c r="ADA4433" s="19"/>
      <c r="ADB4433" s="19"/>
      <c r="ADC4433" s="19"/>
      <c r="ADD4433" s="19"/>
      <c r="ADE4433" s="19"/>
      <c r="ADF4433" s="19"/>
      <c r="ADG4433" s="19"/>
      <c r="ADH4433" s="19"/>
      <c r="ADI4433" s="19"/>
      <c r="ADJ4433" s="19"/>
      <c r="ADK4433" s="19"/>
      <c r="ADL4433" s="19"/>
      <c r="ADM4433" s="19"/>
      <c r="ADN4433" s="19"/>
      <c r="ADO4433" s="19"/>
      <c r="ADP4433" s="19"/>
      <c r="ADQ4433" s="19"/>
      <c r="ADR4433" s="19"/>
      <c r="ADS4433" s="19"/>
      <c r="ADT4433" s="19"/>
      <c r="ADU4433" s="19"/>
      <c r="ADV4433" s="19"/>
      <c r="ADW4433" s="19"/>
      <c r="ADX4433" s="19"/>
      <c r="ADY4433" s="19"/>
      <c r="ADZ4433" s="19"/>
      <c r="AEA4433" s="19"/>
      <c r="AEB4433" s="19"/>
      <c r="AEC4433" s="19"/>
      <c r="AED4433" s="19"/>
      <c r="AEE4433" s="19"/>
      <c r="AEF4433" s="19"/>
      <c r="AEG4433" s="19"/>
      <c r="AEH4433" s="19"/>
      <c r="AEI4433" s="19"/>
      <c r="AEJ4433" s="19"/>
      <c r="AEK4433" s="19"/>
      <c r="AEL4433" s="19"/>
      <c r="AEM4433" s="19"/>
      <c r="AEN4433" s="19"/>
      <c r="AEO4433" s="19"/>
      <c r="AEP4433" s="19"/>
      <c r="AEQ4433" s="19"/>
      <c r="AER4433" s="19"/>
      <c r="AES4433" s="19"/>
      <c r="AET4433" s="19"/>
      <c r="AEU4433" s="19"/>
      <c r="AEV4433" s="19"/>
      <c r="AEW4433" s="19"/>
      <c r="AEX4433" s="19"/>
      <c r="AEY4433" s="19"/>
      <c r="AEZ4433" s="19"/>
      <c r="AFA4433" s="19"/>
      <c r="AFB4433" s="19"/>
      <c r="AFC4433" s="19"/>
      <c r="AFD4433" s="19"/>
      <c r="AFE4433" s="19"/>
      <c r="AFF4433" s="19"/>
      <c r="AFG4433" s="19"/>
      <c r="AFH4433" s="19"/>
      <c r="AFI4433" s="19"/>
      <c r="AFJ4433" s="19"/>
      <c r="AFK4433" s="19"/>
      <c r="AFL4433" s="19"/>
      <c r="AFM4433" s="19"/>
      <c r="AFN4433" s="19"/>
      <c r="AFO4433" s="19"/>
      <c r="AFP4433" s="19"/>
      <c r="AFQ4433" s="19"/>
      <c r="AFR4433" s="19"/>
      <c r="AFS4433" s="19"/>
      <c r="AFT4433" s="19"/>
      <c r="AFU4433" s="19"/>
      <c r="AFV4433" s="19"/>
      <c r="AFW4433" s="19"/>
      <c r="AFX4433" s="19"/>
      <c r="AFY4433" s="19"/>
      <c r="AFZ4433" s="19"/>
      <c r="AGA4433" s="19"/>
      <c r="AGB4433" s="19"/>
      <c r="AGC4433" s="19"/>
      <c r="AGD4433" s="19"/>
      <c r="AGE4433" s="19"/>
      <c r="AGF4433" s="19"/>
      <c r="AGG4433" s="19"/>
      <c r="AGH4433" s="19"/>
      <c r="AGI4433" s="19"/>
      <c r="AGJ4433" s="19"/>
      <c r="AGK4433" s="19"/>
      <c r="AGL4433" s="19"/>
      <c r="AGM4433" s="19"/>
      <c r="AGN4433" s="19"/>
      <c r="AGO4433" s="19"/>
      <c r="AGP4433" s="19"/>
      <c r="AGQ4433" s="19"/>
      <c r="AGR4433" s="19"/>
      <c r="AGS4433" s="19"/>
      <c r="AGT4433" s="19"/>
      <c r="AGU4433" s="19"/>
      <c r="AGV4433" s="19"/>
      <c r="AGW4433" s="19"/>
      <c r="AGX4433" s="19"/>
      <c r="AGY4433" s="19"/>
      <c r="AGZ4433" s="19"/>
      <c r="AHA4433" s="19"/>
      <c r="AHB4433" s="19"/>
      <c r="AHC4433" s="19"/>
      <c r="AHD4433" s="19"/>
      <c r="AHE4433" s="19"/>
      <c r="AHF4433" s="19"/>
      <c r="AHG4433" s="19"/>
      <c r="AHH4433" s="19"/>
      <c r="AHI4433" s="19"/>
      <c r="AHJ4433" s="19"/>
      <c r="AHK4433" s="19"/>
      <c r="AHL4433" s="19"/>
      <c r="AHM4433" s="19"/>
      <c r="AHN4433" s="19"/>
      <c r="AHO4433" s="19"/>
      <c r="AHP4433" s="19"/>
      <c r="AHQ4433" s="19"/>
      <c r="AHR4433" s="19"/>
      <c r="AHS4433" s="19"/>
      <c r="AHT4433" s="19"/>
      <c r="AHU4433" s="19"/>
      <c r="AHV4433" s="19"/>
      <c r="AHW4433" s="19"/>
      <c r="AHX4433" s="19"/>
      <c r="AHY4433" s="19"/>
      <c r="AHZ4433" s="19"/>
      <c r="AIA4433" s="19"/>
      <c r="AIB4433" s="19"/>
      <c r="AIC4433" s="19"/>
      <c r="AID4433" s="19"/>
      <c r="AIE4433" s="19"/>
      <c r="AIF4433" s="19"/>
      <c r="AIG4433" s="19"/>
      <c r="AIH4433" s="19"/>
      <c r="AII4433" s="19"/>
      <c r="AIJ4433" s="19"/>
      <c r="AIK4433" s="19"/>
      <c r="AIL4433" s="19"/>
      <c r="AIM4433" s="19"/>
      <c r="AIN4433" s="19"/>
      <c r="AIO4433" s="19"/>
      <c r="AIP4433" s="19"/>
      <c r="AIQ4433" s="19"/>
      <c r="AIR4433" s="19"/>
      <c r="AIS4433" s="19"/>
      <c r="AIT4433" s="19"/>
      <c r="AIU4433" s="19"/>
      <c r="AIV4433" s="19"/>
      <c r="AIW4433" s="19"/>
      <c r="AIX4433" s="19"/>
      <c r="AIY4433" s="19"/>
      <c r="AIZ4433" s="19"/>
      <c r="AJA4433" s="19"/>
      <c r="AJB4433" s="19"/>
      <c r="AJC4433" s="19"/>
      <c r="AJD4433" s="19"/>
      <c r="AJE4433" s="19"/>
      <c r="AJF4433" s="19"/>
      <c r="AJG4433" s="19"/>
      <c r="AJH4433" s="19"/>
      <c r="AJI4433" s="19"/>
      <c r="AJJ4433" s="19"/>
      <c r="AJK4433" s="19"/>
      <c r="AJL4433" s="19"/>
      <c r="AJM4433" s="19"/>
      <c r="AJN4433" s="19"/>
      <c r="AJO4433" s="19"/>
      <c r="AJP4433" s="19"/>
      <c r="AJQ4433" s="19"/>
      <c r="AJR4433" s="19"/>
      <c r="AJS4433" s="19"/>
      <c r="AJT4433" s="19"/>
      <c r="AJU4433" s="19"/>
      <c r="AJV4433" s="19"/>
      <c r="AJW4433" s="19"/>
      <c r="AJX4433" s="19"/>
      <c r="AJY4433" s="19"/>
      <c r="AJZ4433" s="19"/>
      <c r="AKA4433" s="19"/>
      <c r="AKB4433" s="19"/>
      <c r="AKC4433" s="19"/>
      <c r="AKD4433" s="19"/>
      <c r="AKE4433" s="19"/>
      <c r="AKF4433" s="19"/>
      <c r="AKG4433" s="19"/>
      <c r="AKH4433" s="19"/>
      <c r="AKI4433" s="19"/>
      <c r="AKJ4433" s="19"/>
      <c r="AKK4433" s="19"/>
      <c r="AKL4433" s="19"/>
      <c r="AKM4433" s="19"/>
      <c r="AKN4433" s="19"/>
      <c r="AKO4433" s="19"/>
      <c r="AKP4433" s="19"/>
      <c r="AKQ4433" s="19"/>
      <c r="AKR4433" s="19"/>
      <c r="AKS4433" s="19"/>
      <c r="AKT4433" s="19"/>
      <c r="AKU4433" s="19"/>
      <c r="AKV4433" s="19"/>
      <c r="AKW4433" s="19"/>
      <c r="AKX4433" s="19"/>
      <c r="AKY4433" s="19"/>
      <c r="AKZ4433" s="19"/>
      <c r="ALA4433" s="19"/>
      <c r="ALB4433" s="19"/>
      <c r="ALC4433" s="19"/>
      <c r="ALD4433" s="19"/>
      <c r="ALE4433" s="19"/>
      <c r="ALF4433" s="19"/>
      <c r="ALG4433" s="19"/>
      <c r="ALH4433" s="19"/>
      <c r="ALI4433" s="19"/>
      <c r="ALJ4433" s="19"/>
      <c r="ALK4433" s="19"/>
      <c r="ALL4433" s="19"/>
      <c r="ALM4433" s="19"/>
      <c r="ALN4433" s="19"/>
      <c r="ALO4433" s="19"/>
      <c r="ALP4433" s="19"/>
      <c r="ALQ4433" s="19"/>
      <c r="ALR4433" s="19"/>
      <c r="ALS4433" s="19"/>
      <c r="ALT4433" s="19"/>
      <c r="ALU4433" s="19"/>
      <c r="ALV4433" s="19"/>
      <c r="ALW4433" s="19"/>
      <c r="ALX4433" s="19"/>
      <c r="ALY4433" s="19"/>
      <c r="ALZ4433" s="19"/>
      <c r="AMA4433" s="19"/>
      <c r="AMB4433" s="19"/>
      <c r="AMC4433" s="19"/>
      <c r="AMD4433" s="19"/>
      <c r="AME4433" s="19"/>
      <c r="AMF4433" s="19"/>
      <c r="AMG4433" s="19"/>
      <c r="AMH4433" s="19"/>
      <c r="AMI4433" s="19"/>
      <c r="AMJ4433" s="19"/>
      <c r="AMK4433" s="19"/>
      <c r="AML4433" s="19"/>
      <c r="AMM4433" s="19"/>
      <c r="AMN4433" s="19"/>
      <c r="AMO4433" s="19"/>
      <c r="AMP4433" s="19"/>
      <c r="AMQ4433" s="19"/>
      <c r="AMR4433" s="19"/>
      <c r="AMS4433" s="19"/>
      <c r="AMT4433" s="19"/>
      <c r="AMU4433" s="19"/>
      <c r="AMV4433" s="19"/>
      <c r="AMW4433" s="19"/>
      <c r="AMX4433" s="19"/>
      <c r="AMY4433" s="19"/>
      <c r="AMZ4433" s="19"/>
      <c r="ANA4433" s="19"/>
      <c r="ANB4433" s="19"/>
      <c r="ANC4433" s="19"/>
      <c r="AND4433" s="19"/>
      <c r="ANE4433" s="19"/>
      <c r="ANF4433" s="19"/>
      <c r="ANG4433" s="19"/>
      <c r="ANH4433" s="19"/>
      <c r="ANI4433" s="19"/>
      <c r="ANJ4433" s="19"/>
      <c r="ANK4433" s="19"/>
      <c r="ANL4433" s="19"/>
      <c r="ANM4433" s="19"/>
      <c r="ANN4433" s="19"/>
      <c r="ANO4433" s="19"/>
      <c r="ANP4433" s="19"/>
      <c r="ANQ4433" s="19"/>
      <c r="ANR4433" s="19"/>
      <c r="ANS4433" s="19"/>
      <c r="ANT4433" s="19"/>
      <c r="ANU4433" s="19"/>
      <c r="ANV4433" s="19"/>
      <c r="ANW4433" s="19"/>
      <c r="ANX4433" s="19"/>
      <c r="ANY4433" s="19"/>
      <c r="ANZ4433" s="19"/>
      <c r="AOA4433" s="19"/>
      <c r="AOB4433" s="19"/>
      <c r="AOC4433" s="19"/>
      <c r="AOD4433" s="19"/>
      <c r="AOE4433" s="19"/>
      <c r="AOF4433" s="19"/>
      <c r="AOG4433" s="19"/>
      <c r="AOH4433" s="19"/>
      <c r="AOI4433" s="19"/>
      <c r="AOJ4433" s="19"/>
      <c r="AOK4433" s="19"/>
      <c r="AOL4433" s="19"/>
      <c r="AOM4433" s="19"/>
      <c r="AON4433" s="19"/>
      <c r="AOO4433" s="19"/>
      <c r="AOP4433" s="19"/>
      <c r="AOQ4433" s="19"/>
      <c r="AOR4433" s="19"/>
      <c r="AOS4433" s="19"/>
      <c r="AOT4433" s="19"/>
      <c r="AOU4433" s="19"/>
      <c r="AOV4433" s="19"/>
      <c r="AOW4433" s="19"/>
      <c r="AOX4433" s="19"/>
      <c r="AOY4433" s="19"/>
      <c r="AOZ4433" s="19"/>
      <c r="APA4433" s="19"/>
      <c r="APB4433" s="19"/>
      <c r="APC4433" s="19"/>
      <c r="APD4433" s="19"/>
      <c r="APE4433" s="19"/>
      <c r="APF4433" s="19"/>
      <c r="APG4433" s="19"/>
      <c r="APH4433" s="19"/>
      <c r="API4433" s="19"/>
      <c r="APJ4433" s="19"/>
      <c r="APK4433" s="19"/>
      <c r="APL4433" s="19"/>
      <c r="APM4433" s="19"/>
      <c r="APN4433" s="19"/>
      <c r="APO4433" s="19"/>
      <c r="APP4433" s="19"/>
      <c r="APQ4433" s="19"/>
      <c r="APR4433" s="19"/>
      <c r="APS4433" s="19"/>
      <c r="APT4433" s="19"/>
      <c r="APU4433" s="19"/>
      <c r="APV4433" s="19"/>
      <c r="APW4433" s="19"/>
      <c r="APX4433" s="19"/>
      <c r="APY4433" s="19"/>
      <c r="APZ4433" s="19"/>
      <c r="AQA4433" s="19"/>
      <c r="AQB4433" s="19"/>
      <c r="AQC4433" s="19"/>
      <c r="AQD4433" s="19"/>
      <c r="AQE4433" s="19"/>
      <c r="AQF4433" s="19"/>
      <c r="AQG4433" s="19"/>
      <c r="AQH4433" s="19"/>
      <c r="AQI4433" s="19"/>
      <c r="AQJ4433" s="19"/>
      <c r="AQK4433" s="19"/>
      <c r="AQL4433" s="19"/>
      <c r="AQM4433" s="19"/>
      <c r="AQN4433" s="19"/>
      <c r="AQO4433" s="19"/>
      <c r="AQP4433" s="19"/>
      <c r="AQQ4433" s="19"/>
      <c r="AQR4433" s="19"/>
      <c r="AQS4433" s="19"/>
      <c r="AQT4433" s="19"/>
      <c r="AQU4433" s="19"/>
      <c r="AQV4433" s="19"/>
      <c r="AQW4433" s="19"/>
      <c r="AQX4433" s="19"/>
      <c r="AQY4433" s="19"/>
      <c r="AQZ4433" s="19"/>
      <c r="ARA4433" s="19"/>
      <c r="ARB4433" s="19"/>
      <c r="ARC4433" s="19"/>
      <c r="ARD4433" s="19"/>
      <c r="ARE4433" s="19"/>
      <c r="ARF4433" s="19"/>
      <c r="ARG4433" s="19"/>
      <c r="ARH4433" s="19"/>
      <c r="ARI4433" s="19"/>
      <c r="ARJ4433" s="19"/>
      <c r="ARK4433" s="19"/>
      <c r="ARL4433" s="19"/>
      <c r="ARM4433" s="19"/>
      <c r="ARN4433" s="19"/>
      <c r="ARO4433" s="19"/>
      <c r="ARP4433" s="19"/>
      <c r="ARQ4433" s="19"/>
      <c r="ARR4433" s="19"/>
      <c r="ARS4433" s="19"/>
      <c r="ART4433" s="19"/>
      <c r="ARU4433" s="19"/>
      <c r="ARV4433" s="19"/>
      <c r="ARW4433" s="19"/>
      <c r="ARX4433" s="19"/>
      <c r="ARY4433" s="19"/>
      <c r="ARZ4433" s="19"/>
      <c r="ASA4433" s="19"/>
      <c r="ASB4433" s="19"/>
      <c r="ASC4433" s="19"/>
      <c r="ASD4433" s="19"/>
      <c r="ASE4433" s="19"/>
      <c r="ASF4433" s="19"/>
      <c r="ASG4433" s="19"/>
      <c r="ASH4433" s="19"/>
      <c r="ASI4433" s="19"/>
      <c r="ASJ4433" s="19"/>
      <c r="ASK4433" s="19"/>
      <c r="ASL4433" s="19"/>
      <c r="ASM4433" s="19"/>
      <c r="ASN4433" s="19"/>
      <c r="ASO4433" s="19"/>
      <c r="ASP4433" s="19"/>
      <c r="ASQ4433" s="19"/>
      <c r="ASR4433" s="19"/>
      <c r="ASS4433" s="19"/>
      <c r="AST4433" s="19"/>
      <c r="ASU4433" s="19"/>
      <c r="ASV4433" s="19"/>
      <c r="ASW4433" s="19"/>
      <c r="ASX4433" s="19"/>
      <c r="ASY4433" s="19"/>
      <c r="ASZ4433" s="19"/>
      <c r="ATA4433" s="19"/>
      <c r="ATB4433" s="19"/>
      <c r="ATC4433" s="19"/>
      <c r="ATD4433" s="19"/>
      <c r="ATE4433" s="19"/>
      <c r="ATF4433" s="19"/>
      <c r="ATG4433" s="19"/>
      <c r="ATH4433" s="19"/>
      <c r="ATI4433" s="19"/>
      <c r="ATJ4433" s="19"/>
      <c r="ATK4433" s="19"/>
      <c r="ATL4433" s="19"/>
      <c r="ATM4433" s="19"/>
      <c r="ATN4433" s="19"/>
      <c r="ATO4433" s="19"/>
      <c r="ATP4433" s="19"/>
      <c r="ATQ4433" s="19"/>
      <c r="ATR4433" s="19"/>
      <c r="ATS4433" s="19"/>
      <c r="ATT4433" s="19"/>
      <c r="ATU4433" s="19"/>
      <c r="ATV4433" s="19"/>
      <c r="ATW4433" s="19"/>
      <c r="ATX4433" s="19"/>
      <c r="ATY4433" s="19"/>
      <c r="ATZ4433" s="19"/>
      <c r="AUA4433" s="19"/>
      <c r="AUB4433" s="19"/>
      <c r="AUC4433" s="19"/>
      <c r="AUD4433" s="19"/>
      <c r="AUE4433" s="19"/>
      <c r="AUF4433" s="19"/>
      <c r="AUG4433" s="19"/>
      <c r="AUH4433" s="19"/>
      <c r="AUI4433" s="19"/>
      <c r="AUJ4433" s="19"/>
      <c r="AUK4433" s="19"/>
      <c r="AUL4433" s="19"/>
      <c r="AUM4433" s="19"/>
      <c r="AUN4433" s="19"/>
      <c r="AUO4433" s="19"/>
      <c r="AUP4433" s="19"/>
      <c r="AUQ4433" s="19"/>
      <c r="AUR4433" s="19"/>
      <c r="AUS4433" s="19"/>
      <c r="AUT4433" s="19"/>
      <c r="AUU4433" s="19"/>
      <c r="AUV4433" s="19"/>
      <c r="AUW4433" s="19"/>
      <c r="AUX4433" s="19"/>
      <c r="AUY4433" s="19"/>
      <c r="AUZ4433" s="19"/>
      <c r="AVA4433" s="19"/>
      <c r="AVB4433" s="19"/>
      <c r="AVC4433" s="19"/>
      <c r="AVD4433" s="19"/>
      <c r="AVE4433" s="19"/>
      <c r="AVF4433" s="19"/>
      <c r="AVG4433" s="19"/>
      <c r="AVH4433" s="19"/>
      <c r="AVI4433" s="19"/>
      <c r="AVJ4433" s="19"/>
      <c r="AVK4433" s="19"/>
      <c r="AVL4433" s="19"/>
      <c r="AVM4433" s="19"/>
      <c r="AVN4433" s="19"/>
      <c r="AVO4433" s="19"/>
      <c r="AVP4433" s="19"/>
      <c r="AVQ4433" s="19"/>
      <c r="AVR4433" s="19"/>
      <c r="AVS4433" s="19"/>
      <c r="AVT4433" s="19"/>
      <c r="AVU4433" s="19"/>
      <c r="AVV4433" s="19"/>
      <c r="AVW4433" s="19"/>
      <c r="AVX4433" s="19"/>
      <c r="AVY4433" s="19"/>
      <c r="AVZ4433" s="19"/>
      <c r="AWA4433" s="19"/>
      <c r="AWB4433" s="19"/>
      <c r="AWC4433" s="19"/>
      <c r="AWD4433" s="19"/>
      <c r="AWE4433" s="19"/>
      <c r="AWF4433" s="19"/>
      <c r="AWG4433" s="19"/>
      <c r="AWH4433" s="19"/>
      <c r="AWI4433" s="19"/>
      <c r="AWJ4433" s="19"/>
      <c r="AWK4433" s="19"/>
      <c r="AWL4433" s="19"/>
      <c r="AWM4433" s="19"/>
      <c r="AWN4433" s="19"/>
      <c r="AWO4433" s="19"/>
      <c r="AWP4433" s="19"/>
      <c r="AWQ4433" s="19"/>
      <c r="AWR4433" s="19"/>
      <c r="AWS4433" s="19"/>
      <c r="AWT4433" s="19"/>
      <c r="AWU4433" s="19"/>
      <c r="AWV4433" s="19"/>
      <c r="AWW4433" s="19"/>
      <c r="AWX4433" s="19"/>
      <c r="AWY4433" s="19"/>
      <c r="AWZ4433" s="19"/>
      <c r="AXA4433" s="19"/>
      <c r="AXB4433" s="19"/>
      <c r="AXC4433" s="19"/>
      <c r="AXD4433" s="19"/>
      <c r="AXE4433" s="19"/>
      <c r="AXF4433" s="19"/>
      <c r="AXG4433" s="19"/>
      <c r="AXH4433" s="19"/>
      <c r="AXI4433" s="19"/>
      <c r="AXJ4433" s="19"/>
      <c r="AXK4433" s="19"/>
      <c r="AXL4433" s="19"/>
      <c r="AXM4433" s="19"/>
      <c r="AXN4433" s="19"/>
      <c r="AXO4433" s="19"/>
      <c r="AXP4433" s="19"/>
      <c r="AXQ4433" s="19"/>
      <c r="AXR4433" s="19"/>
      <c r="AXS4433" s="19"/>
      <c r="AXT4433" s="19"/>
      <c r="AXU4433" s="19"/>
      <c r="AXV4433" s="19"/>
      <c r="AXW4433" s="19"/>
      <c r="AXX4433" s="19"/>
      <c r="AXY4433" s="19"/>
      <c r="AXZ4433" s="19"/>
      <c r="AYA4433" s="19"/>
      <c r="AYB4433" s="19"/>
      <c r="AYC4433" s="19"/>
      <c r="AYD4433" s="19"/>
      <c r="AYE4433" s="19"/>
      <c r="AYF4433" s="19"/>
      <c r="AYG4433" s="19"/>
      <c r="AYH4433" s="19"/>
      <c r="AYI4433" s="19"/>
      <c r="AYJ4433" s="19"/>
      <c r="AYK4433" s="19"/>
      <c r="AYL4433" s="19"/>
      <c r="AYM4433" s="19"/>
      <c r="AYN4433" s="19"/>
      <c r="AYO4433" s="19"/>
      <c r="AYP4433" s="19"/>
      <c r="AYQ4433" s="19"/>
      <c r="AYR4433" s="19"/>
      <c r="AYS4433" s="19"/>
      <c r="AYT4433" s="19"/>
      <c r="AYU4433" s="19"/>
      <c r="AYV4433" s="19"/>
      <c r="AYW4433" s="19"/>
      <c r="AYX4433" s="19"/>
      <c r="AYY4433" s="19"/>
      <c r="AYZ4433" s="19"/>
      <c r="AZA4433" s="19"/>
      <c r="AZB4433" s="19"/>
      <c r="AZC4433" s="19"/>
      <c r="AZD4433" s="19"/>
      <c r="AZE4433" s="19"/>
      <c r="AZF4433" s="19"/>
      <c r="AZG4433" s="19"/>
      <c r="AZH4433" s="19"/>
      <c r="AZI4433" s="19"/>
      <c r="AZJ4433" s="19"/>
      <c r="AZK4433" s="19"/>
      <c r="AZL4433" s="19"/>
      <c r="AZM4433" s="19"/>
      <c r="AZN4433" s="19"/>
      <c r="AZO4433" s="19"/>
      <c r="AZP4433" s="19"/>
      <c r="AZQ4433" s="19"/>
      <c r="AZR4433" s="19"/>
      <c r="AZS4433" s="19"/>
      <c r="AZT4433" s="19"/>
      <c r="AZU4433" s="19"/>
      <c r="AZV4433" s="19"/>
      <c r="AZW4433" s="19"/>
      <c r="AZX4433" s="19"/>
      <c r="AZY4433" s="19"/>
      <c r="AZZ4433" s="19"/>
      <c r="BAA4433" s="19"/>
      <c r="BAB4433" s="19"/>
      <c r="BAC4433" s="19"/>
      <c r="BAD4433" s="19"/>
      <c r="BAE4433" s="19"/>
      <c r="BAF4433" s="19"/>
      <c r="BAG4433" s="19"/>
      <c r="BAH4433" s="19"/>
      <c r="BAI4433" s="19"/>
      <c r="BAJ4433" s="19"/>
      <c r="BAK4433" s="19"/>
      <c r="BAL4433" s="19"/>
      <c r="BAM4433" s="19"/>
      <c r="BAN4433" s="19"/>
      <c r="BAO4433" s="19"/>
      <c r="BAP4433" s="19"/>
      <c r="BAQ4433" s="19"/>
      <c r="BAR4433" s="19"/>
      <c r="BAS4433" s="19"/>
      <c r="BAT4433" s="19"/>
      <c r="BAU4433" s="19"/>
      <c r="BAV4433" s="19"/>
      <c r="BAW4433" s="19"/>
      <c r="BAX4433" s="19"/>
      <c r="BAY4433" s="19"/>
      <c r="BAZ4433" s="19"/>
      <c r="BBA4433" s="19"/>
    </row>
    <row r="4434" spans="1:1405" s="20" customFormat="1" ht="15" customHeight="1" x14ac:dyDescent="0.3">
      <c r="A4434" s="101" t="s">
        <v>34</v>
      </c>
      <c r="B4434" s="101" t="s">
        <v>1478</v>
      </c>
      <c r="C4434" s="101" t="s">
        <v>1478</v>
      </c>
      <c r="D4434" s="101" t="s">
        <v>36</v>
      </c>
      <c r="E4434" s="101" t="s">
        <v>194</v>
      </c>
      <c r="F4434" s="101" t="s">
        <v>195</v>
      </c>
      <c r="G4434" s="101" t="s">
        <v>38</v>
      </c>
      <c r="H4434" s="101" t="s">
        <v>1027</v>
      </c>
      <c r="I4434" s="101" t="s">
        <v>39</v>
      </c>
      <c r="J4434" s="101" t="s">
        <v>142</v>
      </c>
      <c r="K4434" s="101" t="s">
        <v>745</v>
      </c>
      <c r="L4434" s="101" t="s">
        <v>42</v>
      </c>
      <c r="M4434" s="101" t="s">
        <v>43</v>
      </c>
      <c r="N4434" s="101" t="s">
        <v>63</v>
      </c>
      <c r="O4434" s="103">
        <v>4</v>
      </c>
      <c r="P4434" s="22">
        <v>1765</v>
      </c>
      <c r="Q4434" s="101" t="s">
        <v>519</v>
      </c>
      <c r="R4434" s="103">
        <f t="shared" si="69"/>
        <v>7060</v>
      </c>
      <c r="S4434" s="103">
        <v>0</v>
      </c>
      <c r="T4434" s="103">
        <v>1765</v>
      </c>
      <c r="U4434" s="103">
        <v>0</v>
      </c>
      <c r="V4434" s="103">
        <v>0</v>
      </c>
      <c r="W4434" s="103">
        <v>1765</v>
      </c>
      <c r="X4434" s="103">
        <v>0</v>
      </c>
      <c r="Y4434" s="103">
        <v>0</v>
      </c>
      <c r="Z4434" s="103">
        <v>1765</v>
      </c>
      <c r="AA4434" s="103">
        <v>0</v>
      </c>
      <c r="AB4434" s="103">
        <v>0</v>
      </c>
      <c r="AC4434" s="103">
        <v>1765</v>
      </c>
      <c r="AD4434" s="103">
        <v>0</v>
      </c>
      <c r="AE4434" s="19"/>
      <c r="AF4434" s="19"/>
      <c r="AG4434" s="19"/>
      <c r="AH4434" s="19"/>
      <c r="AI4434" s="19"/>
      <c r="AJ4434" s="19"/>
      <c r="AK4434" s="19"/>
      <c r="AL4434" s="19"/>
      <c r="AM4434" s="19"/>
      <c r="AN4434" s="19"/>
      <c r="AO4434" s="19"/>
      <c r="AP4434" s="19"/>
      <c r="AQ4434" s="19"/>
      <c r="AR4434" s="19"/>
      <c r="AS4434" s="19"/>
      <c r="AT4434" s="19"/>
      <c r="AU4434" s="19"/>
      <c r="AV4434" s="19"/>
      <c r="AW4434" s="19"/>
      <c r="AX4434" s="19"/>
      <c r="AY4434" s="19"/>
      <c r="AZ4434" s="19"/>
      <c r="BA4434" s="19"/>
      <c r="BB4434" s="19"/>
      <c r="BC4434" s="19"/>
      <c r="BD4434" s="19"/>
      <c r="BE4434" s="19"/>
      <c r="BF4434" s="19"/>
      <c r="BG4434" s="19"/>
      <c r="BH4434" s="19"/>
      <c r="BI4434" s="19"/>
      <c r="BJ4434" s="19"/>
      <c r="BK4434" s="19"/>
      <c r="BL4434" s="19"/>
      <c r="BM4434" s="19"/>
      <c r="BN4434" s="19"/>
      <c r="BO4434" s="19"/>
      <c r="BP4434" s="19"/>
      <c r="BQ4434" s="19"/>
      <c r="BR4434" s="19"/>
      <c r="BS4434" s="19"/>
      <c r="BT4434" s="19"/>
      <c r="BU4434" s="19"/>
      <c r="BV4434" s="19"/>
      <c r="BW4434" s="19"/>
      <c r="BX4434" s="19"/>
      <c r="BY4434" s="19"/>
      <c r="BZ4434" s="19"/>
      <c r="CA4434" s="19"/>
      <c r="CB4434" s="19"/>
      <c r="CC4434" s="19"/>
      <c r="CD4434" s="19"/>
      <c r="CE4434" s="19"/>
      <c r="CF4434" s="19"/>
      <c r="CG4434" s="19"/>
      <c r="CH4434" s="19"/>
      <c r="CI4434" s="19"/>
      <c r="CJ4434" s="19"/>
      <c r="CK4434" s="19"/>
      <c r="CL4434" s="19"/>
      <c r="CM4434" s="19"/>
      <c r="CN4434" s="19"/>
      <c r="CO4434" s="19"/>
      <c r="CP4434" s="19"/>
      <c r="CQ4434" s="19"/>
      <c r="CR4434" s="19"/>
      <c r="CS4434" s="19"/>
      <c r="CT4434" s="19"/>
      <c r="CU4434" s="19"/>
      <c r="CV4434" s="19"/>
      <c r="CW4434" s="19"/>
      <c r="CX4434" s="19"/>
      <c r="CY4434" s="19"/>
      <c r="CZ4434" s="19"/>
      <c r="DA4434" s="19"/>
      <c r="DB4434" s="19"/>
      <c r="DC4434" s="19"/>
      <c r="DD4434" s="19"/>
      <c r="DE4434" s="19"/>
      <c r="DF4434" s="19"/>
      <c r="DG4434" s="19"/>
      <c r="DH4434" s="19"/>
      <c r="DI4434" s="19"/>
      <c r="DJ4434" s="19"/>
      <c r="DK4434" s="19"/>
      <c r="DL4434" s="19"/>
      <c r="DM4434" s="19"/>
      <c r="DN4434" s="19"/>
      <c r="DO4434" s="19"/>
      <c r="DP4434" s="19"/>
      <c r="DQ4434" s="19"/>
      <c r="DR4434" s="19"/>
      <c r="DS4434" s="19"/>
      <c r="DT4434" s="19"/>
      <c r="DU4434" s="19"/>
      <c r="DV4434" s="19"/>
      <c r="DW4434" s="19"/>
      <c r="DX4434" s="19"/>
      <c r="DY4434" s="19"/>
      <c r="DZ4434" s="19"/>
      <c r="EA4434" s="19"/>
      <c r="EB4434" s="19"/>
      <c r="EC4434" s="19"/>
      <c r="ED4434" s="19"/>
      <c r="EE4434" s="19"/>
      <c r="EF4434" s="19"/>
      <c r="EG4434" s="19"/>
      <c r="EH4434" s="19"/>
      <c r="EI4434" s="19"/>
      <c r="EJ4434" s="19"/>
      <c r="EK4434" s="19"/>
      <c r="EL4434" s="19"/>
      <c r="EM4434" s="19"/>
      <c r="EN4434" s="19"/>
      <c r="EO4434" s="19"/>
      <c r="EP4434" s="19"/>
      <c r="EQ4434" s="19"/>
      <c r="ER4434" s="19"/>
      <c r="ES4434" s="19"/>
      <c r="ET4434" s="19"/>
      <c r="EU4434" s="19"/>
      <c r="EV4434" s="19"/>
      <c r="EW4434" s="19"/>
      <c r="EX4434" s="19"/>
      <c r="EY4434" s="19"/>
      <c r="EZ4434" s="19"/>
      <c r="FA4434" s="19"/>
      <c r="FB4434" s="19"/>
      <c r="FC4434" s="19"/>
      <c r="FD4434" s="19"/>
      <c r="FE4434" s="19"/>
      <c r="FF4434" s="19"/>
      <c r="FG4434" s="19"/>
      <c r="FH4434" s="19"/>
      <c r="FI4434" s="19"/>
      <c r="FJ4434" s="19"/>
      <c r="FK4434" s="19"/>
      <c r="FL4434" s="19"/>
      <c r="FM4434" s="19"/>
      <c r="FN4434" s="19"/>
      <c r="FO4434" s="19"/>
      <c r="FP4434" s="19"/>
      <c r="FQ4434" s="19"/>
      <c r="FR4434" s="19"/>
      <c r="FS4434" s="19"/>
      <c r="FT4434" s="19"/>
      <c r="FU4434" s="19"/>
      <c r="FV4434" s="19"/>
      <c r="FW4434" s="19"/>
      <c r="FX4434" s="19"/>
      <c r="FY4434" s="19"/>
      <c r="FZ4434" s="19"/>
      <c r="GA4434" s="19"/>
      <c r="GB4434" s="19"/>
      <c r="GC4434" s="19"/>
      <c r="GD4434" s="19"/>
      <c r="GE4434" s="19"/>
      <c r="GF4434" s="19"/>
      <c r="GG4434" s="19"/>
      <c r="GH4434" s="19"/>
      <c r="GI4434" s="19"/>
      <c r="GJ4434" s="19"/>
      <c r="GK4434" s="19"/>
      <c r="GL4434" s="19"/>
      <c r="GM4434" s="19"/>
      <c r="GN4434" s="19"/>
      <c r="GO4434" s="19"/>
      <c r="GP4434" s="19"/>
      <c r="GQ4434" s="19"/>
      <c r="GR4434" s="19"/>
      <c r="GS4434" s="19"/>
      <c r="GT4434" s="19"/>
      <c r="GU4434" s="19"/>
      <c r="GV4434" s="19"/>
      <c r="GW4434" s="19"/>
      <c r="GX4434" s="19"/>
      <c r="GY4434" s="19"/>
      <c r="GZ4434" s="19"/>
      <c r="HA4434" s="19"/>
      <c r="HB4434" s="19"/>
      <c r="HC4434" s="19"/>
      <c r="HD4434" s="19"/>
      <c r="HE4434" s="19"/>
      <c r="HF4434" s="19"/>
      <c r="HG4434" s="19"/>
      <c r="HH4434" s="19"/>
      <c r="HI4434" s="19"/>
      <c r="HJ4434" s="19"/>
      <c r="HK4434" s="19"/>
      <c r="HL4434" s="19"/>
      <c r="HM4434" s="19"/>
      <c r="HN4434" s="19"/>
      <c r="HO4434" s="19"/>
      <c r="HP4434" s="19"/>
      <c r="HQ4434" s="19"/>
      <c r="HR4434" s="19"/>
      <c r="HS4434" s="19"/>
      <c r="HT4434" s="19"/>
      <c r="HU4434" s="19"/>
      <c r="HV4434" s="19"/>
      <c r="HW4434" s="19"/>
      <c r="HX4434" s="19"/>
      <c r="HY4434" s="19"/>
      <c r="HZ4434" s="19"/>
      <c r="IA4434" s="19"/>
      <c r="IB4434" s="19"/>
      <c r="IC4434" s="19"/>
      <c r="ID4434" s="19"/>
      <c r="IE4434" s="19"/>
      <c r="IF4434" s="19"/>
      <c r="IG4434" s="19"/>
      <c r="IH4434" s="19"/>
      <c r="II4434" s="19"/>
      <c r="IJ4434" s="19"/>
      <c r="IK4434" s="19"/>
      <c r="IL4434" s="19"/>
      <c r="IM4434" s="19"/>
      <c r="IN4434" s="19"/>
      <c r="IO4434" s="19"/>
      <c r="IP4434" s="19"/>
      <c r="IQ4434" s="19"/>
      <c r="IR4434" s="19"/>
      <c r="IS4434" s="19"/>
      <c r="IT4434" s="19"/>
      <c r="IU4434" s="19"/>
      <c r="IV4434" s="19"/>
      <c r="IW4434" s="19"/>
      <c r="IX4434" s="19"/>
      <c r="IY4434" s="19"/>
      <c r="IZ4434" s="19"/>
      <c r="JA4434" s="19"/>
      <c r="JB4434" s="19"/>
      <c r="JC4434" s="19"/>
      <c r="JD4434" s="19"/>
      <c r="JE4434" s="19"/>
      <c r="JF4434" s="19"/>
      <c r="JG4434" s="19"/>
      <c r="JH4434" s="19"/>
      <c r="JI4434" s="19"/>
      <c r="JJ4434" s="19"/>
      <c r="JK4434" s="19"/>
      <c r="JL4434" s="19"/>
      <c r="JM4434" s="19"/>
      <c r="JN4434" s="19"/>
      <c r="JO4434" s="19"/>
      <c r="JP4434" s="19"/>
      <c r="JQ4434" s="19"/>
      <c r="JR4434" s="19"/>
      <c r="JS4434" s="19"/>
      <c r="JT4434" s="19"/>
      <c r="JU4434" s="19"/>
      <c r="JV4434" s="19"/>
      <c r="JW4434" s="19"/>
      <c r="JX4434" s="19"/>
      <c r="JY4434" s="19"/>
      <c r="JZ4434" s="19"/>
      <c r="KA4434" s="19"/>
      <c r="KB4434" s="19"/>
      <c r="KC4434" s="19"/>
      <c r="KD4434" s="19"/>
      <c r="KE4434" s="19"/>
      <c r="KF4434" s="19"/>
      <c r="KG4434" s="19"/>
      <c r="KH4434" s="19"/>
      <c r="KI4434" s="19"/>
      <c r="KJ4434" s="19"/>
      <c r="KK4434" s="19"/>
      <c r="KL4434" s="19"/>
      <c r="KM4434" s="19"/>
      <c r="KN4434" s="19"/>
      <c r="KO4434" s="19"/>
      <c r="KP4434" s="19"/>
      <c r="KQ4434" s="19"/>
      <c r="KR4434" s="19"/>
      <c r="KS4434" s="19"/>
      <c r="KT4434" s="19"/>
      <c r="KU4434" s="19"/>
      <c r="KV4434" s="19"/>
      <c r="KW4434" s="19"/>
      <c r="KX4434" s="19"/>
      <c r="KY4434" s="19"/>
      <c r="KZ4434" s="19"/>
      <c r="LA4434" s="19"/>
      <c r="LB4434" s="19"/>
      <c r="LC4434" s="19"/>
      <c r="LD4434" s="19"/>
      <c r="LE4434" s="19"/>
      <c r="LF4434" s="19"/>
      <c r="LG4434" s="19"/>
      <c r="LH4434" s="19"/>
      <c r="LI4434" s="19"/>
      <c r="LJ4434" s="19"/>
      <c r="LK4434" s="19"/>
      <c r="LL4434" s="19"/>
      <c r="LM4434" s="19"/>
      <c r="LN4434" s="19"/>
      <c r="LO4434" s="19"/>
      <c r="LP4434" s="19"/>
      <c r="LQ4434" s="19"/>
      <c r="LR4434" s="19"/>
      <c r="LS4434" s="19"/>
      <c r="LT4434" s="19"/>
      <c r="LU4434" s="19"/>
      <c r="LV4434" s="19"/>
      <c r="LW4434" s="19"/>
      <c r="LX4434" s="19"/>
      <c r="LY4434" s="19"/>
      <c r="LZ4434" s="19"/>
      <c r="MA4434" s="19"/>
      <c r="MB4434" s="19"/>
      <c r="MC4434" s="19"/>
      <c r="MD4434" s="19"/>
      <c r="ME4434" s="19"/>
      <c r="MF4434" s="19"/>
      <c r="MG4434" s="19"/>
      <c r="MH4434" s="19"/>
      <c r="MI4434" s="19"/>
      <c r="MJ4434" s="19"/>
      <c r="MK4434" s="19"/>
      <c r="ML4434" s="19"/>
      <c r="MM4434" s="19"/>
      <c r="MN4434" s="19"/>
      <c r="MO4434" s="19"/>
      <c r="MP4434" s="19"/>
      <c r="MQ4434" s="19"/>
      <c r="MR4434" s="19"/>
      <c r="MS4434" s="19"/>
      <c r="MT4434" s="19"/>
      <c r="MU4434" s="19"/>
      <c r="MV4434" s="19"/>
      <c r="MW4434" s="19"/>
      <c r="MX4434" s="19"/>
      <c r="MY4434" s="19"/>
      <c r="MZ4434" s="19"/>
      <c r="NA4434" s="19"/>
      <c r="NB4434" s="19"/>
      <c r="NC4434" s="19"/>
      <c r="ND4434" s="19"/>
      <c r="NE4434" s="19"/>
      <c r="NF4434" s="19"/>
      <c r="NG4434" s="19"/>
      <c r="NH4434" s="19"/>
      <c r="NI4434" s="19"/>
      <c r="NJ4434" s="19"/>
      <c r="NK4434" s="19"/>
      <c r="NL4434" s="19"/>
      <c r="NM4434" s="19"/>
      <c r="NN4434" s="19"/>
      <c r="NO4434" s="19"/>
      <c r="NP4434" s="19"/>
      <c r="NQ4434" s="19"/>
      <c r="NR4434" s="19"/>
      <c r="NS4434" s="19"/>
      <c r="NT4434" s="19"/>
      <c r="NU4434" s="19"/>
      <c r="NV4434" s="19"/>
      <c r="NW4434" s="19"/>
      <c r="NX4434" s="19"/>
      <c r="NY4434" s="19"/>
      <c r="NZ4434" s="19"/>
      <c r="OA4434" s="19"/>
      <c r="OB4434" s="19"/>
      <c r="OC4434" s="19"/>
      <c r="OD4434" s="19"/>
      <c r="OE4434" s="19"/>
      <c r="OF4434" s="19"/>
      <c r="OG4434" s="19"/>
      <c r="OH4434" s="19"/>
      <c r="OI4434" s="19"/>
      <c r="OJ4434" s="19"/>
      <c r="OK4434" s="19"/>
      <c r="OL4434" s="19"/>
      <c r="OM4434" s="19"/>
      <c r="ON4434" s="19"/>
      <c r="OO4434" s="19"/>
      <c r="OP4434" s="19"/>
      <c r="OQ4434" s="19"/>
      <c r="OR4434" s="19"/>
      <c r="OS4434" s="19"/>
      <c r="OT4434" s="19"/>
      <c r="OU4434" s="19"/>
      <c r="OV4434" s="19"/>
      <c r="OW4434" s="19"/>
      <c r="OX4434" s="19"/>
      <c r="OY4434" s="19"/>
      <c r="OZ4434" s="19"/>
      <c r="PA4434" s="19"/>
      <c r="PB4434" s="19"/>
      <c r="PC4434" s="19"/>
      <c r="PD4434" s="19"/>
      <c r="PE4434" s="19"/>
      <c r="PF4434" s="19"/>
      <c r="PG4434" s="19"/>
      <c r="PH4434" s="19"/>
      <c r="PI4434" s="19"/>
      <c r="PJ4434" s="19"/>
      <c r="PK4434" s="19"/>
      <c r="PL4434" s="19"/>
      <c r="PM4434" s="19"/>
      <c r="PN4434" s="19"/>
      <c r="PO4434" s="19"/>
      <c r="PP4434" s="19"/>
      <c r="PQ4434" s="19"/>
      <c r="PR4434" s="19"/>
      <c r="PS4434" s="19"/>
      <c r="PT4434" s="19"/>
      <c r="PU4434" s="19"/>
      <c r="PV4434" s="19"/>
      <c r="PW4434" s="19"/>
      <c r="PX4434" s="19"/>
      <c r="PY4434" s="19"/>
      <c r="PZ4434" s="19"/>
      <c r="QA4434" s="19"/>
      <c r="QB4434" s="19"/>
      <c r="QC4434" s="19"/>
      <c r="QD4434" s="19"/>
      <c r="QE4434" s="19"/>
      <c r="QF4434" s="19"/>
      <c r="QG4434" s="19"/>
      <c r="QH4434" s="19"/>
      <c r="QI4434" s="19"/>
      <c r="QJ4434" s="19"/>
      <c r="QK4434" s="19"/>
      <c r="QL4434" s="19"/>
      <c r="QM4434" s="19"/>
      <c r="QN4434" s="19"/>
      <c r="QO4434" s="19"/>
      <c r="QP4434" s="19"/>
      <c r="QQ4434" s="19"/>
      <c r="QR4434" s="19"/>
      <c r="QS4434" s="19"/>
      <c r="QT4434" s="19"/>
      <c r="QU4434" s="19"/>
      <c r="QV4434" s="19"/>
      <c r="QW4434" s="19"/>
      <c r="QX4434" s="19"/>
      <c r="QY4434" s="19"/>
      <c r="QZ4434" s="19"/>
      <c r="RA4434" s="19"/>
      <c r="RB4434" s="19"/>
      <c r="RC4434" s="19"/>
      <c r="RD4434" s="19"/>
      <c r="RE4434" s="19"/>
      <c r="RF4434" s="19"/>
      <c r="RG4434" s="19"/>
      <c r="RH4434" s="19"/>
      <c r="RI4434" s="19"/>
      <c r="RJ4434" s="19"/>
      <c r="RK4434" s="19"/>
      <c r="RL4434" s="19"/>
      <c r="RM4434" s="19"/>
      <c r="RN4434" s="19"/>
      <c r="RO4434" s="19"/>
      <c r="RP4434" s="19"/>
      <c r="RQ4434" s="19"/>
      <c r="RR4434" s="19"/>
      <c r="RS4434" s="19"/>
      <c r="RT4434" s="19"/>
      <c r="RU4434" s="19"/>
      <c r="RV4434" s="19"/>
      <c r="RW4434" s="19"/>
      <c r="RX4434" s="19"/>
      <c r="RY4434" s="19"/>
      <c r="RZ4434" s="19"/>
      <c r="SA4434" s="19"/>
      <c r="SB4434" s="19"/>
      <c r="SC4434" s="19"/>
      <c r="SD4434" s="19"/>
      <c r="SE4434" s="19"/>
      <c r="SF4434" s="19"/>
      <c r="SG4434" s="19"/>
      <c r="SH4434" s="19"/>
      <c r="SI4434" s="19"/>
      <c r="SJ4434" s="19"/>
      <c r="SK4434" s="19"/>
      <c r="SL4434" s="19"/>
      <c r="SM4434" s="19"/>
      <c r="SN4434" s="19"/>
      <c r="SO4434" s="19"/>
      <c r="SP4434" s="19"/>
      <c r="SQ4434" s="19"/>
      <c r="SR4434" s="19"/>
      <c r="SS4434" s="19"/>
      <c r="ST4434" s="19"/>
      <c r="SU4434" s="19"/>
      <c r="SV4434" s="19"/>
      <c r="SW4434" s="19"/>
      <c r="SX4434" s="19"/>
      <c r="SY4434" s="19"/>
      <c r="SZ4434" s="19"/>
      <c r="TA4434" s="19"/>
      <c r="TB4434" s="19"/>
      <c r="TC4434" s="19"/>
      <c r="TD4434" s="19"/>
      <c r="TE4434" s="19"/>
      <c r="TF4434" s="19"/>
      <c r="TG4434" s="19"/>
      <c r="TH4434" s="19"/>
      <c r="TI4434" s="19"/>
      <c r="TJ4434" s="19"/>
      <c r="TK4434" s="19"/>
      <c r="TL4434" s="19"/>
      <c r="TM4434" s="19"/>
      <c r="TN4434" s="19"/>
      <c r="TO4434" s="19"/>
      <c r="TP4434" s="19"/>
      <c r="TQ4434" s="19"/>
      <c r="TR4434" s="19"/>
      <c r="TS4434" s="19"/>
      <c r="TT4434" s="19"/>
      <c r="TU4434" s="19"/>
      <c r="TV4434" s="19"/>
      <c r="TW4434" s="19"/>
      <c r="TX4434" s="19"/>
      <c r="TY4434" s="19"/>
      <c r="TZ4434" s="19"/>
      <c r="UA4434" s="19"/>
      <c r="UB4434" s="19"/>
      <c r="UC4434" s="19"/>
      <c r="UD4434" s="19"/>
      <c r="UE4434" s="19"/>
      <c r="UF4434" s="19"/>
      <c r="UG4434" s="19"/>
      <c r="UH4434" s="19"/>
      <c r="UI4434" s="19"/>
      <c r="UJ4434" s="19"/>
      <c r="UK4434" s="19"/>
      <c r="UL4434" s="19"/>
      <c r="UM4434" s="19"/>
      <c r="UN4434" s="19"/>
      <c r="UO4434" s="19"/>
      <c r="UP4434" s="19"/>
      <c r="UQ4434" s="19"/>
      <c r="UR4434" s="19"/>
      <c r="US4434" s="19"/>
      <c r="UT4434" s="19"/>
      <c r="UU4434" s="19"/>
      <c r="UV4434" s="19"/>
      <c r="UW4434" s="19"/>
      <c r="UX4434" s="19"/>
      <c r="UY4434" s="19"/>
      <c r="UZ4434" s="19"/>
      <c r="VA4434" s="19"/>
      <c r="VB4434" s="19"/>
      <c r="VC4434" s="19"/>
      <c r="VD4434" s="19"/>
      <c r="VE4434" s="19"/>
      <c r="VF4434" s="19"/>
      <c r="VG4434" s="19"/>
      <c r="VH4434" s="19"/>
      <c r="VI4434" s="19"/>
      <c r="VJ4434" s="19"/>
      <c r="VK4434" s="19"/>
      <c r="VL4434" s="19"/>
      <c r="VM4434" s="19"/>
      <c r="VN4434" s="19"/>
      <c r="VO4434" s="19"/>
      <c r="VP4434" s="19"/>
      <c r="VQ4434" s="19"/>
      <c r="VR4434" s="19"/>
      <c r="VS4434" s="19"/>
      <c r="VT4434" s="19"/>
      <c r="VU4434" s="19"/>
      <c r="VV4434" s="19"/>
      <c r="VW4434" s="19"/>
      <c r="VX4434" s="19"/>
      <c r="VY4434" s="19"/>
      <c r="VZ4434" s="19"/>
      <c r="WA4434" s="19"/>
      <c r="WB4434" s="19"/>
      <c r="WC4434" s="19"/>
      <c r="WD4434" s="19"/>
      <c r="WE4434" s="19"/>
      <c r="WF4434" s="19"/>
      <c r="WG4434" s="19"/>
      <c r="WH4434" s="19"/>
      <c r="WI4434" s="19"/>
      <c r="WJ4434" s="19"/>
      <c r="WK4434" s="19"/>
      <c r="WL4434" s="19"/>
      <c r="WM4434" s="19"/>
      <c r="WN4434" s="19"/>
      <c r="WO4434" s="19"/>
      <c r="WP4434" s="19"/>
      <c r="WQ4434" s="19"/>
      <c r="WR4434" s="19"/>
      <c r="WS4434" s="19"/>
      <c r="WT4434" s="19"/>
      <c r="WU4434" s="19"/>
      <c r="WV4434" s="19"/>
      <c r="WW4434" s="19"/>
      <c r="WX4434" s="19"/>
      <c r="WY4434" s="19"/>
      <c r="WZ4434" s="19"/>
      <c r="XA4434" s="19"/>
      <c r="XB4434" s="19"/>
      <c r="XC4434" s="19"/>
      <c r="XD4434" s="19"/>
      <c r="XE4434" s="19"/>
      <c r="XF4434" s="19"/>
      <c r="XG4434" s="19"/>
      <c r="XH4434" s="19"/>
      <c r="XI4434" s="19"/>
      <c r="XJ4434" s="19"/>
      <c r="XK4434" s="19"/>
      <c r="XL4434" s="19"/>
      <c r="XM4434" s="19"/>
      <c r="XN4434" s="19"/>
      <c r="XO4434" s="19"/>
      <c r="XP4434" s="19"/>
      <c r="XQ4434" s="19"/>
      <c r="XR4434" s="19"/>
      <c r="XS4434" s="19"/>
      <c r="XT4434" s="19"/>
      <c r="XU4434" s="19"/>
      <c r="XV4434" s="19"/>
      <c r="XW4434" s="19"/>
      <c r="XX4434" s="19"/>
      <c r="XY4434" s="19"/>
      <c r="XZ4434" s="19"/>
      <c r="YA4434" s="19"/>
      <c r="YB4434" s="19"/>
      <c r="YC4434" s="19"/>
      <c r="YD4434" s="19"/>
      <c r="YE4434" s="19"/>
      <c r="YF4434" s="19"/>
      <c r="YG4434" s="19"/>
      <c r="YH4434" s="19"/>
      <c r="YI4434" s="19"/>
      <c r="YJ4434" s="19"/>
      <c r="YK4434" s="19"/>
      <c r="YL4434" s="19"/>
      <c r="YM4434" s="19"/>
      <c r="YN4434" s="19"/>
      <c r="YO4434" s="19"/>
      <c r="YP4434" s="19"/>
      <c r="YQ4434" s="19"/>
      <c r="YR4434" s="19"/>
      <c r="YS4434" s="19"/>
      <c r="YT4434" s="19"/>
      <c r="YU4434" s="19"/>
      <c r="YV4434" s="19"/>
      <c r="YW4434" s="19"/>
      <c r="YX4434" s="19"/>
      <c r="YY4434" s="19"/>
      <c r="YZ4434" s="19"/>
      <c r="ZA4434" s="19"/>
      <c r="ZB4434" s="19"/>
      <c r="ZC4434" s="19"/>
      <c r="ZD4434" s="19"/>
      <c r="ZE4434" s="19"/>
      <c r="ZF4434" s="19"/>
      <c r="ZG4434" s="19"/>
      <c r="ZH4434" s="19"/>
      <c r="ZI4434" s="19"/>
      <c r="ZJ4434" s="19"/>
      <c r="ZK4434" s="19"/>
      <c r="ZL4434" s="19"/>
      <c r="ZM4434" s="19"/>
      <c r="ZN4434" s="19"/>
      <c r="ZO4434" s="19"/>
      <c r="ZP4434" s="19"/>
      <c r="ZQ4434" s="19"/>
      <c r="ZR4434" s="19"/>
      <c r="ZS4434" s="19"/>
      <c r="ZT4434" s="19"/>
      <c r="ZU4434" s="19"/>
      <c r="ZV4434" s="19"/>
      <c r="ZW4434" s="19"/>
      <c r="ZX4434" s="19"/>
      <c r="ZY4434" s="19"/>
      <c r="ZZ4434" s="19"/>
      <c r="AAA4434" s="19"/>
      <c r="AAB4434" s="19"/>
      <c r="AAC4434" s="19"/>
      <c r="AAD4434" s="19"/>
      <c r="AAE4434" s="19"/>
      <c r="AAF4434" s="19"/>
      <c r="AAG4434" s="19"/>
      <c r="AAH4434" s="19"/>
      <c r="AAI4434" s="19"/>
      <c r="AAJ4434" s="19"/>
      <c r="AAK4434" s="19"/>
      <c r="AAL4434" s="19"/>
      <c r="AAM4434" s="19"/>
      <c r="AAN4434" s="19"/>
      <c r="AAO4434" s="19"/>
      <c r="AAP4434" s="19"/>
      <c r="AAQ4434" s="19"/>
      <c r="AAR4434" s="19"/>
      <c r="AAS4434" s="19"/>
      <c r="AAT4434" s="19"/>
      <c r="AAU4434" s="19"/>
      <c r="AAV4434" s="19"/>
      <c r="AAW4434" s="19"/>
      <c r="AAX4434" s="19"/>
      <c r="AAY4434" s="19"/>
      <c r="AAZ4434" s="19"/>
      <c r="ABA4434" s="19"/>
      <c r="ABB4434" s="19"/>
      <c r="ABC4434" s="19"/>
      <c r="ABD4434" s="19"/>
      <c r="ABE4434" s="19"/>
      <c r="ABF4434" s="19"/>
      <c r="ABG4434" s="19"/>
      <c r="ABH4434" s="19"/>
      <c r="ABI4434" s="19"/>
      <c r="ABJ4434" s="19"/>
      <c r="ABK4434" s="19"/>
      <c r="ABL4434" s="19"/>
      <c r="ABM4434" s="19"/>
      <c r="ABN4434" s="19"/>
      <c r="ABO4434" s="19"/>
      <c r="ABP4434" s="19"/>
      <c r="ABQ4434" s="19"/>
      <c r="ABR4434" s="19"/>
      <c r="ABS4434" s="19"/>
      <c r="ABT4434" s="19"/>
      <c r="ABU4434" s="19"/>
      <c r="ABV4434" s="19"/>
      <c r="ABW4434" s="19"/>
      <c r="ABX4434" s="19"/>
      <c r="ABY4434" s="19"/>
      <c r="ABZ4434" s="19"/>
      <c r="ACA4434" s="19"/>
      <c r="ACB4434" s="19"/>
      <c r="ACC4434" s="19"/>
      <c r="ACD4434" s="19"/>
      <c r="ACE4434" s="19"/>
      <c r="ACF4434" s="19"/>
      <c r="ACG4434" s="19"/>
      <c r="ACH4434" s="19"/>
      <c r="ACI4434" s="19"/>
      <c r="ACJ4434" s="19"/>
      <c r="ACK4434" s="19"/>
      <c r="ACL4434" s="19"/>
      <c r="ACM4434" s="19"/>
      <c r="ACN4434" s="19"/>
      <c r="ACO4434" s="19"/>
      <c r="ACP4434" s="19"/>
      <c r="ACQ4434" s="19"/>
      <c r="ACR4434" s="19"/>
      <c r="ACS4434" s="19"/>
      <c r="ACT4434" s="19"/>
      <c r="ACU4434" s="19"/>
      <c r="ACV4434" s="19"/>
      <c r="ACW4434" s="19"/>
      <c r="ACX4434" s="19"/>
      <c r="ACY4434" s="19"/>
      <c r="ACZ4434" s="19"/>
      <c r="ADA4434" s="19"/>
      <c r="ADB4434" s="19"/>
      <c r="ADC4434" s="19"/>
      <c r="ADD4434" s="19"/>
      <c r="ADE4434" s="19"/>
      <c r="ADF4434" s="19"/>
      <c r="ADG4434" s="19"/>
      <c r="ADH4434" s="19"/>
      <c r="ADI4434" s="19"/>
      <c r="ADJ4434" s="19"/>
      <c r="ADK4434" s="19"/>
      <c r="ADL4434" s="19"/>
      <c r="ADM4434" s="19"/>
      <c r="ADN4434" s="19"/>
      <c r="ADO4434" s="19"/>
      <c r="ADP4434" s="19"/>
      <c r="ADQ4434" s="19"/>
      <c r="ADR4434" s="19"/>
      <c r="ADS4434" s="19"/>
      <c r="ADT4434" s="19"/>
      <c r="ADU4434" s="19"/>
      <c r="ADV4434" s="19"/>
      <c r="ADW4434" s="19"/>
      <c r="ADX4434" s="19"/>
      <c r="ADY4434" s="19"/>
      <c r="ADZ4434" s="19"/>
      <c r="AEA4434" s="19"/>
      <c r="AEB4434" s="19"/>
      <c r="AEC4434" s="19"/>
      <c r="AED4434" s="19"/>
      <c r="AEE4434" s="19"/>
      <c r="AEF4434" s="19"/>
      <c r="AEG4434" s="19"/>
      <c r="AEH4434" s="19"/>
      <c r="AEI4434" s="19"/>
      <c r="AEJ4434" s="19"/>
      <c r="AEK4434" s="19"/>
      <c r="AEL4434" s="19"/>
      <c r="AEM4434" s="19"/>
      <c r="AEN4434" s="19"/>
      <c r="AEO4434" s="19"/>
      <c r="AEP4434" s="19"/>
      <c r="AEQ4434" s="19"/>
      <c r="AER4434" s="19"/>
      <c r="AES4434" s="19"/>
      <c r="AET4434" s="19"/>
      <c r="AEU4434" s="19"/>
      <c r="AEV4434" s="19"/>
      <c r="AEW4434" s="19"/>
      <c r="AEX4434" s="19"/>
      <c r="AEY4434" s="19"/>
      <c r="AEZ4434" s="19"/>
      <c r="AFA4434" s="19"/>
      <c r="AFB4434" s="19"/>
      <c r="AFC4434" s="19"/>
      <c r="AFD4434" s="19"/>
      <c r="AFE4434" s="19"/>
      <c r="AFF4434" s="19"/>
      <c r="AFG4434" s="19"/>
      <c r="AFH4434" s="19"/>
      <c r="AFI4434" s="19"/>
      <c r="AFJ4434" s="19"/>
      <c r="AFK4434" s="19"/>
      <c r="AFL4434" s="19"/>
      <c r="AFM4434" s="19"/>
      <c r="AFN4434" s="19"/>
      <c r="AFO4434" s="19"/>
      <c r="AFP4434" s="19"/>
      <c r="AFQ4434" s="19"/>
      <c r="AFR4434" s="19"/>
      <c r="AFS4434" s="19"/>
      <c r="AFT4434" s="19"/>
      <c r="AFU4434" s="19"/>
      <c r="AFV4434" s="19"/>
      <c r="AFW4434" s="19"/>
      <c r="AFX4434" s="19"/>
      <c r="AFY4434" s="19"/>
      <c r="AFZ4434" s="19"/>
      <c r="AGA4434" s="19"/>
      <c r="AGB4434" s="19"/>
      <c r="AGC4434" s="19"/>
      <c r="AGD4434" s="19"/>
      <c r="AGE4434" s="19"/>
      <c r="AGF4434" s="19"/>
      <c r="AGG4434" s="19"/>
      <c r="AGH4434" s="19"/>
      <c r="AGI4434" s="19"/>
      <c r="AGJ4434" s="19"/>
      <c r="AGK4434" s="19"/>
      <c r="AGL4434" s="19"/>
      <c r="AGM4434" s="19"/>
      <c r="AGN4434" s="19"/>
      <c r="AGO4434" s="19"/>
      <c r="AGP4434" s="19"/>
      <c r="AGQ4434" s="19"/>
      <c r="AGR4434" s="19"/>
      <c r="AGS4434" s="19"/>
      <c r="AGT4434" s="19"/>
      <c r="AGU4434" s="19"/>
      <c r="AGV4434" s="19"/>
      <c r="AGW4434" s="19"/>
      <c r="AGX4434" s="19"/>
      <c r="AGY4434" s="19"/>
      <c r="AGZ4434" s="19"/>
      <c r="AHA4434" s="19"/>
      <c r="AHB4434" s="19"/>
      <c r="AHC4434" s="19"/>
      <c r="AHD4434" s="19"/>
      <c r="AHE4434" s="19"/>
      <c r="AHF4434" s="19"/>
      <c r="AHG4434" s="19"/>
      <c r="AHH4434" s="19"/>
      <c r="AHI4434" s="19"/>
      <c r="AHJ4434" s="19"/>
      <c r="AHK4434" s="19"/>
      <c r="AHL4434" s="19"/>
      <c r="AHM4434" s="19"/>
      <c r="AHN4434" s="19"/>
      <c r="AHO4434" s="19"/>
      <c r="AHP4434" s="19"/>
      <c r="AHQ4434" s="19"/>
      <c r="AHR4434" s="19"/>
      <c r="AHS4434" s="19"/>
      <c r="AHT4434" s="19"/>
      <c r="AHU4434" s="19"/>
      <c r="AHV4434" s="19"/>
      <c r="AHW4434" s="19"/>
      <c r="AHX4434" s="19"/>
      <c r="AHY4434" s="19"/>
      <c r="AHZ4434" s="19"/>
      <c r="AIA4434" s="19"/>
      <c r="AIB4434" s="19"/>
      <c r="AIC4434" s="19"/>
      <c r="AID4434" s="19"/>
      <c r="AIE4434" s="19"/>
      <c r="AIF4434" s="19"/>
      <c r="AIG4434" s="19"/>
      <c r="AIH4434" s="19"/>
      <c r="AII4434" s="19"/>
      <c r="AIJ4434" s="19"/>
      <c r="AIK4434" s="19"/>
      <c r="AIL4434" s="19"/>
      <c r="AIM4434" s="19"/>
      <c r="AIN4434" s="19"/>
      <c r="AIO4434" s="19"/>
      <c r="AIP4434" s="19"/>
      <c r="AIQ4434" s="19"/>
      <c r="AIR4434" s="19"/>
      <c r="AIS4434" s="19"/>
      <c r="AIT4434" s="19"/>
      <c r="AIU4434" s="19"/>
      <c r="AIV4434" s="19"/>
      <c r="AIW4434" s="19"/>
      <c r="AIX4434" s="19"/>
      <c r="AIY4434" s="19"/>
      <c r="AIZ4434" s="19"/>
      <c r="AJA4434" s="19"/>
      <c r="AJB4434" s="19"/>
      <c r="AJC4434" s="19"/>
      <c r="AJD4434" s="19"/>
      <c r="AJE4434" s="19"/>
      <c r="AJF4434" s="19"/>
      <c r="AJG4434" s="19"/>
      <c r="AJH4434" s="19"/>
      <c r="AJI4434" s="19"/>
      <c r="AJJ4434" s="19"/>
      <c r="AJK4434" s="19"/>
      <c r="AJL4434" s="19"/>
      <c r="AJM4434" s="19"/>
      <c r="AJN4434" s="19"/>
      <c r="AJO4434" s="19"/>
      <c r="AJP4434" s="19"/>
      <c r="AJQ4434" s="19"/>
      <c r="AJR4434" s="19"/>
      <c r="AJS4434" s="19"/>
      <c r="AJT4434" s="19"/>
      <c r="AJU4434" s="19"/>
      <c r="AJV4434" s="19"/>
      <c r="AJW4434" s="19"/>
      <c r="AJX4434" s="19"/>
      <c r="AJY4434" s="19"/>
      <c r="AJZ4434" s="19"/>
      <c r="AKA4434" s="19"/>
      <c r="AKB4434" s="19"/>
      <c r="AKC4434" s="19"/>
      <c r="AKD4434" s="19"/>
      <c r="AKE4434" s="19"/>
      <c r="AKF4434" s="19"/>
      <c r="AKG4434" s="19"/>
      <c r="AKH4434" s="19"/>
      <c r="AKI4434" s="19"/>
      <c r="AKJ4434" s="19"/>
      <c r="AKK4434" s="19"/>
      <c r="AKL4434" s="19"/>
      <c r="AKM4434" s="19"/>
      <c r="AKN4434" s="19"/>
      <c r="AKO4434" s="19"/>
      <c r="AKP4434" s="19"/>
      <c r="AKQ4434" s="19"/>
      <c r="AKR4434" s="19"/>
      <c r="AKS4434" s="19"/>
      <c r="AKT4434" s="19"/>
      <c r="AKU4434" s="19"/>
      <c r="AKV4434" s="19"/>
      <c r="AKW4434" s="19"/>
      <c r="AKX4434" s="19"/>
      <c r="AKY4434" s="19"/>
      <c r="AKZ4434" s="19"/>
      <c r="ALA4434" s="19"/>
      <c r="ALB4434" s="19"/>
      <c r="ALC4434" s="19"/>
      <c r="ALD4434" s="19"/>
      <c r="ALE4434" s="19"/>
      <c r="ALF4434" s="19"/>
      <c r="ALG4434" s="19"/>
      <c r="ALH4434" s="19"/>
      <c r="ALI4434" s="19"/>
      <c r="ALJ4434" s="19"/>
      <c r="ALK4434" s="19"/>
      <c r="ALL4434" s="19"/>
      <c r="ALM4434" s="19"/>
      <c r="ALN4434" s="19"/>
      <c r="ALO4434" s="19"/>
      <c r="ALP4434" s="19"/>
      <c r="ALQ4434" s="19"/>
      <c r="ALR4434" s="19"/>
      <c r="ALS4434" s="19"/>
      <c r="ALT4434" s="19"/>
      <c r="ALU4434" s="19"/>
      <c r="ALV4434" s="19"/>
      <c r="ALW4434" s="19"/>
      <c r="ALX4434" s="19"/>
      <c r="ALY4434" s="19"/>
      <c r="ALZ4434" s="19"/>
      <c r="AMA4434" s="19"/>
      <c r="AMB4434" s="19"/>
      <c r="AMC4434" s="19"/>
      <c r="AMD4434" s="19"/>
      <c r="AME4434" s="19"/>
      <c r="AMF4434" s="19"/>
      <c r="AMG4434" s="19"/>
      <c r="AMH4434" s="19"/>
      <c r="AMI4434" s="19"/>
      <c r="AMJ4434" s="19"/>
      <c r="AMK4434" s="19"/>
      <c r="AML4434" s="19"/>
      <c r="AMM4434" s="19"/>
      <c r="AMN4434" s="19"/>
      <c r="AMO4434" s="19"/>
      <c r="AMP4434" s="19"/>
      <c r="AMQ4434" s="19"/>
      <c r="AMR4434" s="19"/>
      <c r="AMS4434" s="19"/>
      <c r="AMT4434" s="19"/>
      <c r="AMU4434" s="19"/>
      <c r="AMV4434" s="19"/>
      <c r="AMW4434" s="19"/>
      <c r="AMX4434" s="19"/>
      <c r="AMY4434" s="19"/>
      <c r="AMZ4434" s="19"/>
      <c r="ANA4434" s="19"/>
      <c r="ANB4434" s="19"/>
      <c r="ANC4434" s="19"/>
      <c r="AND4434" s="19"/>
      <c r="ANE4434" s="19"/>
      <c r="ANF4434" s="19"/>
      <c r="ANG4434" s="19"/>
      <c r="ANH4434" s="19"/>
      <c r="ANI4434" s="19"/>
      <c r="ANJ4434" s="19"/>
      <c r="ANK4434" s="19"/>
      <c r="ANL4434" s="19"/>
      <c r="ANM4434" s="19"/>
      <c r="ANN4434" s="19"/>
      <c r="ANO4434" s="19"/>
      <c r="ANP4434" s="19"/>
      <c r="ANQ4434" s="19"/>
      <c r="ANR4434" s="19"/>
      <c r="ANS4434" s="19"/>
      <c r="ANT4434" s="19"/>
      <c r="ANU4434" s="19"/>
      <c r="ANV4434" s="19"/>
      <c r="ANW4434" s="19"/>
      <c r="ANX4434" s="19"/>
      <c r="ANY4434" s="19"/>
      <c r="ANZ4434" s="19"/>
      <c r="AOA4434" s="19"/>
      <c r="AOB4434" s="19"/>
      <c r="AOC4434" s="19"/>
      <c r="AOD4434" s="19"/>
      <c r="AOE4434" s="19"/>
      <c r="AOF4434" s="19"/>
      <c r="AOG4434" s="19"/>
      <c r="AOH4434" s="19"/>
      <c r="AOI4434" s="19"/>
      <c r="AOJ4434" s="19"/>
      <c r="AOK4434" s="19"/>
      <c r="AOL4434" s="19"/>
      <c r="AOM4434" s="19"/>
      <c r="AON4434" s="19"/>
      <c r="AOO4434" s="19"/>
      <c r="AOP4434" s="19"/>
      <c r="AOQ4434" s="19"/>
      <c r="AOR4434" s="19"/>
      <c r="AOS4434" s="19"/>
      <c r="AOT4434" s="19"/>
      <c r="AOU4434" s="19"/>
      <c r="AOV4434" s="19"/>
      <c r="AOW4434" s="19"/>
      <c r="AOX4434" s="19"/>
      <c r="AOY4434" s="19"/>
      <c r="AOZ4434" s="19"/>
      <c r="APA4434" s="19"/>
      <c r="APB4434" s="19"/>
      <c r="APC4434" s="19"/>
      <c r="APD4434" s="19"/>
      <c r="APE4434" s="19"/>
      <c r="APF4434" s="19"/>
      <c r="APG4434" s="19"/>
      <c r="APH4434" s="19"/>
      <c r="API4434" s="19"/>
      <c r="APJ4434" s="19"/>
      <c r="APK4434" s="19"/>
      <c r="APL4434" s="19"/>
      <c r="APM4434" s="19"/>
      <c r="APN4434" s="19"/>
      <c r="APO4434" s="19"/>
      <c r="APP4434" s="19"/>
      <c r="APQ4434" s="19"/>
      <c r="APR4434" s="19"/>
      <c r="APS4434" s="19"/>
      <c r="APT4434" s="19"/>
      <c r="APU4434" s="19"/>
      <c r="APV4434" s="19"/>
      <c r="APW4434" s="19"/>
      <c r="APX4434" s="19"/>
      <c r="APY4434" s="19"/>
      <c r="APZ4434" s="19"/>
      <c r="AQA4434" s="19"/>
      <c r="AQB4434" s="19"/>
      <c r="AQC4434" s="19"/>
      <c r="AQD4434" s="19"/>
      <c r="AQE4434" s="19"/>
      <c r="AQF4434" s="19"/>
      <c r="AQG4434" s="19"/>
      <c r="AQH4434" s="19"/>
      <c r="AQI4434" s="19"/>
      <c r="AQJ4434" s="19"/>
      <c r="AQK4434" s="19"/>
      <c r="AQL4434" s="19"/>
      <c r="AQM4434" s="19"/>
      <c r="AQN4434" s="19"/>
      <c r="AQO4434" s="19"/>
      <c r="AQP4434" s="19"/>
      <c r="AQQ4434" s="19"/>
      <c r="AQR4434" s="19"/>
      <c r="AQS4434" s="19"/>
      <c r="AQT4434" s="19"/>
      <c r="AQU4434" s="19"/>
      <c r="AQV4434" s="19"/>
      <c r="AQW4434" s="19"/>
      <c r="AQX4434" s="19"/>
      <c r="AQY4434" s="19"/>
      <c r="AQZ4434" s="19"/>
      <c r="ARA4434" s="19"/>
      <c r="ARB4434" s="19"/>
      <c r="ARC4434" s="19"/>
      <c r="ARD4434" s="19"/>
      <c r="ARE4434" s="19"/>
      <c r="ARF4434" s="19"/>
      <c r="ARG4434" s="19"/>
      <c r="ARH4434" s="19"/>
      <c r="ARI4434" s="19"/>
      <c r="ARJ4434" s="19"/>
      <c r="ARK4434" s="19"/>
      <c r="ARL4434" s="19"/>
      <c r="ARM4434" s="19"/>
      <c r="ARN4434" s="19"/>
      <c r="ARO4434" s="19"/>
      <c r="ARP4434" s="19"/>
      <c r="ARQ4434" s="19"/>
      <c r="ARR4434" s="19"/>
      <c r="ARS4434" s="19"/>
      <c r="ART4434" s="19"/>
      <c r="ARU4434" s="19"/>
      <c r="ARV4434" s="19"/>
      <c r="ARW4434" s="19"/>
      <c r="ARX4434" s="19"/>
      <c r="ARY4434" s="19"/>
      <c r="ARZ4434" s="19"/>
      <c r="ASA4434" s="19"/>
      <c r="ASB4434" s="19"/>
      <c r="ASC4434" s="19"/>
      <c r="ASD4434" s="19"/>
      <c r="ASE4434" s="19"/>
      <c r="ASF4434" s="19"/>
      <c r="ASG4434" s="19"/>
      <c r="ASH4434" s="19"/>
      <c r="ASI4434" s="19"/>
      <c r="ASJ4434" s="19"/>
      <c r="ASK4434" s="19"/>
      <c r="ASL4434" s="19"/>
      <c r="ASM4434" s="19"/>
      <c r="ASN4434" s="19"/>
      <c r="ASO4434" s="19"/>
      <c r="ASP4434" s="19"/>
      <c r="ASQ4434" s="19"/>
      <c r="ASR4434" s="19"/>
      <c r="ASS4434" s="19"/>
      <c r="AST4434" s="19"/>
      <c r="ASU4434" s="19"/>
      <c r="ASV4434" s="19"/>
      <c r="ASW4434" s="19"/>
      <c r="ASX4434" s="19"/>
      <c r="ASY4434" s="19"/>
      <c r="ASZ4434" s="19"/>
      <c r="ATA4434" s="19"/>
      <c r="ATB4434" s="19"/>
      <c r="ATC4434" s="19"/>
      <c r="ATD4434" s="19"/>
      <c r="ATE4434" s="19"/>
      <c r="ATF4434" s="19"/>
      <c r="ATG4434" s="19"/>
      <c r="ATH4434" s="19"/>
      <c r="ATI4434" s="19"/>
      <c r="ATJ4434" s="19"/>
      <c r="ATK4434" s="19"/>
      <c r="ATL4434" s="19"/>
      <c r="ATM4434" s="19"/>
      <c r="ATN4434" s="19"/>
      <c r="ATO4434" s="19"/>
      <c r="ATP4434" s="19"/>
      <c r="ATQ4434" s="19"/>
      <c r="ATR4434" s="19"/>
      <c r="ATS4434" s="19"/>
      <c r="ATT4434" s="19"/>
      <c r="ATU4434" s="19"/>
      <c r="ATV4434" s="19"/>
      <c r="ATW4434" s="19"/>
      <c r="ATX4434" s="19"/>
      <c r="ATY4434" s="19"/>
      <c r="ATZ4434" s="19"/>
      <c r="AUA4434" s="19"/>
      <c r="AUB4434" s="19"/>
      <c r="AUC4434" s="19"/>
      <c r="AUD4434" s="19"/>
      <c r="AUE4434" s="19"/>
      <c r="AUF4434" s="19"/>
      <c r="AUG4434" s="19"/>
      <c r="AUH4434" s="19"/>
      <c r="AUI4434" s="19"/>
      <c r="AUJ4434" s="19"/>
      <c r="AUK4434" s="19"/>
      <c r="AUL4434" s="19"/>
      <c r="AUM4434" s="19"/>
      <c r="AUN4434" s="19"/>
      <c r="AUO4434" s="19"/>
      <c r="AUP4434" s="19"/>
      <c r="AUQ4434" s="19"/>
      <c r="AUR4434" s="19"/>
      <c r="AUS4434" s="19"/>
      <c r="AUT4434" s="19"/>
      <c r="AUU4434" s="19"/>
      <c r="AUV4434" s="19"/>
      <c r="AUW4434" s="19"/>
      <c r="AUX4434" s="19"/>
      <c r="AUY4434" s="19"/>
      <c r="AUZ4434" s="19"/>
      <c r="AVA4434" s="19"/>
      <c r="AVB4434" s="19"/>
      <c r="AVC4434" s="19"/>
      <c r="AVD4434" s="19"/>
      <c r="AVE4434" s="19"/>
      <c r="AVF4434" s="19"/>
      <c r="AVG4434" s="19"/>
      <c r="AVH4434" s="19"/>
      <c r="AVI4434" s="19"/>
      <c r="AVJ4434" s="19"/>
      <c r="AVK4434" s="19"/>
      <c r="AVL4434" s="19"/>
      <c r="AVM4434" s="19"/>
      <c r="AVN4434" s="19"/>
      <c r="AVO4434" s="19"/>
      <c r="AVP4434" s="19"/>
      <c r="AVQ4434" s="19"/>
      <c r="AVR4434" s="19"/>
      <c r="AVS4434" s="19"/>
      <c r="AVT4434" s="19"/>
      <c r="AVU4434" s="19"/>
      <c r="AVV4434" s="19"/>
      <c r="AVW4434" s="19"/>
      <c r="AVX4434" s="19"/>
      <c r="AVY4434" s="19"/>
      <c r="AVZ4434" s="19"/>
      <c r="AWA4434" s="19"/>
      <c r="AWB4434" s="19"/>
      <c r="AWC4434" s="19"/>
      <c r="AWD4434" s="19"/>
      <c r="AWE4434" s="19"/>
      <c r="AWF4434" s="19"/>
      <c r="AWG4434" s="19"/>
      <c r="AWH4434" s="19"/>
      <c r="AWI4434" s="19"/>
      <c r="AWJ4434" s="19"/>
      <c r="AWK4434" s="19"/>
      <c r="AWL4434" s="19"/>
      <c r="AWM4434" s="19"/>
      <c r="AWN4434" s="19"/>
      <c r="AWO4434" s="19"/>
      <c r="AWP4434" s="19"/>
      <c r="AWQ4434" s="19"/>
      <c r="AWR4434" s="19"/>
      <c r="AWS4434" s="19"/>
      <c r="AWT4434" s="19"/>
      <c r="AWU4434" s="19"/>
      <c r="AWV4434" s="19"/>
      <c r="AWW4434" s="19"/>
      <c r="AWX4434" s="19"/>
      <c r="AWY4434" s="19"/>
      <c r="AWZ4434" s="19"/>
      <c r="AXA4434" s="19"/>
      <c r="AXB4434" s="19"/>
      <c r="AXC4434" s="19"/>
      <c r="AXD4434" s="19"/>
      <c r="AXE4434" s="19"/>
      <c r="AXF4434" s="19"/>
      <c r="AXG4434" s="19"/>
      <c r="AXH4434" s="19"/>
      <c r="AXI4434" s="19"/>
      <c r="AXJ4434" s="19"/>
      <c r="AXK4434" s="19"/>
      <c r="AXL4434" s="19"/>
      <c r="AXM4434" s="19"/>
      <c r="AXN4434" s="19"/>
      <c r="AXO4434" s="19"/>
      <c r="AXP4434" s="19"/>
      <c r="AXQ4434" s="19"/>
      <c r="AXR4434" s="19"/>
      <c r="AXS4434" s="19"/>
      <c r="AXT4434" s="19"/>
      <c r="AXU4434" s="19"/>
      <c r="AXV4434" s="19"/>
      <c r="AXW4434" s="19"/>
      <c r="AXX4434" s="19"/>
      <c r="AXY4434" s="19"/>
      <c r="AXZ4434" s="19"/>
      <c r="AYA4434" s="19"/>
      <c r="AYB4434" s="19"/>
      <c r="AYC4434" s="19"/>
      <c r="AYD4434" s="19"/>
      <c r="AYE4434" s="19"/>
      <c r="AYF4434" s="19"/>
      <c r="AYG4434" s="19"/>
      <c r="AYH4434" s="19"/>
      <c r="AYI4434" s="19"/>
      <c r="AYJ4434" s="19"/>
      <c r="AYK4434" s="19"/>
      <c r="AYL4434" s="19"/>
      <c r="AYM4434" s="19"/>
      <c r="AYN4434" s="19"/>
      <c r="AYO4434" s="19"/>
      <c r="AYP4434" s="19"/>
      <c r="AYQ4434" s="19"/>
      <c r="AYR4434" s="19"/>
      <c r="AYS4434" s="19"/>
      <c r="AYT4434" s="19"/>
      <c r="AYU4434" s="19"/>
      <c r="AYV4434" s="19"/>
      <c r="AYW4434" s="19"/>
      <c r="AYX4434" s="19"/>
      <c r="AYY4434" s="19"/>
      <c r="AYZ4434" s="19"/>
      <c r="AZA4434" s="19"/>
      <c r="AZB4434" s="19"/>
      <c r="AZC4434" s="19"/>
      <c r="AZD4434" s="19"/>
      <c r="AZE4434" s="19"/>
      <c r="AZF4434" s="19"/>
      <c r="AZG4434" s="19"/>
      <c r="AZH4434" s="19"/>
      <c r="AZI4434" s="19"/>
      <c r="AZJ4434" s="19"/>
      <c r="AZK4434" s="19"/>
      <c r="AZL4434" s="19"/>
      <c r="AZM4434" s="19"/>
      <c r="AZN4434" s="19"/>
      <c r="AZO4434" s="19"/>
      <c r="AZP4434" s="19"/>
      <c r="AZQ4434" s="19"/>
      <c r="AZR4434" s="19"/>
      <c r="AZS4434" s="19"/>
      <c r="AZT4434" s="19"/>
      <c r="AZU4434" s="19"/>
      <c r="AZV4434" s="19"/>
      <c r="AZW4434" s="19"/>
      <c r="AZX4434" s="19"/>
      <c r="AZY4434" s="19"/>
      <c r="AZZ4434" s="19"/>
      <c r="BAA4434" s="19"/>
      <c r="BAB4434" s="19"/>
      <c r="BAC4434" s="19"/>
      <c r="BAD4434" s="19"/>
      <c r="BAE4434" s="19"/>
      <c r="BAF4434" s="19"/>
      <c r="BAG4434" s="19"/>
      <c r="BAH4434" s="19"/>
      <c r="BAI4434" s="19"/>
      <c r="BAJ4434" s="19"/>
      <c r="BAK4434" s="19"/>
      <c r="BAL4434" s="19"/>
      <c r="BAM4434" s="19"/>
      <c r="BAN4434" s="19"/>
      <c r="BAO4434" s="19"/>
      <c r="BAP4434" s="19"/>
      <c r="BAQ4434" s="19"/>
      <c r="BAR4434" s="19"/>
      <c r="BAS4434" s="19"/>
      <c r="BAT4434" s="19"/>
      <c r="BAU4434" s="19"/>
      <c r="BAV4434" s="19"/>
      <c r="BAW4434" s="19"/>
      <c r="BAX4434" s="19"/>
      <c r="BAY4434" s="19"/>
      <c r="BAZ4434" s="19"/>
      <c r="BBA4434" s="19"/>
    </row>
    <row r="4435" spans="1:1405" s="20" customFormat="1" ht="15" customHeight="1" x14ac:dyDescent="0.3">
      <c r="A4435" s="101" t="s">
        <v>34</v>
      </c>
      <c r="B4435" s="101" t="s">
        <v>1478</v>
      </c>
      <c r="C4435" s="101" t="s">
        <v>1478</v>
      </c>
      <c r="D4435" s="101" t="s">
        <v>36</v>
      </c>
      <c r="E4435" s="101" t="s">
        <v>194</v>
      </c>
      <c r="F4435" s="101" t="s">
        <v>195</v>
      </c>
      <c r="G4435" s="101" t="s">
        <v>38</v>
      </c>
      <c r="H4435" s="101" t="s">
        <v>1027</v>
      </c>
      <c r="I4435" s="101" t="s">
        <v>39</v>
      </c>
      <c r="J4435" s="101" t="s">
        <v>77</v>
      </c>
      <c r="K4435" s="101" t="s">
        <v>78</v>
      </c>
      <c r="L4435" s="101" t="s">
        <v>42</v>
      </c>
      <c r="M4435" s="101" t="s">
        <v>43</v>
      </c>
      <c r="N4435" s="101" t="s">
        <v>48</v>
      </c>
      <c r="O4435" s="103">
        <v>4</v>
      </c>
      <c r="P4435" s="22">
        <v>247</v>
      </c>
      <c r="Q4435" s="101" t="s">
        <v>519</v>
      </c>
      <c r="R4435" s="103">
        <f t="shared" si="69"/>
        <v>988</v>
      </c>
      <c r="S4435" s="103">
        <v>0</v>
      </c>
      <c r="T4435" s="103">
        <v>247</v>
      </c>
      <c r="U4435" s="103">
        <v>0</v>
      </c>
      <c r="V4435" s="103">
        <v>0</v>
      </c>
      <c r="W4435" s="103">
        <v>247</v>
      </c>
      <c r="X4435" s="103">
        <v>0</v>
      </c>
      <c r="Y4435" s="103">
        <v>0</v>
      </c>
      <c r="Z4435" s="103">
        <v>247</v>
      </c>
      <c r="AA4435" s="103">
        <v>0</v>
      </c>
      <c r="AB4435" s="103">
        <v>0</v>
      </c>
      <c r="AC4435" s="103">
        <v>247</v>
      </c>
      <c r="AD4435" s="103">
        <v>0</v>
      </c>
      <c r="AE4435" s="19"/>
      <c r="AF4435" s="19"/>
      <c r="AG4435" s="19"/>
      <c r="AH4435" s="19"/>
      <c r="AI4435" s="19"/>
      <c r="AJ4435" s="19"/>
      <c r="AK4435" s="19"/>
      <c r="AL4435" s="19"/>
      <c r="AM4435" s="19"/>
      <c r="AN4435" s="19"/>
      <c r="AO4435" s="19"/>
      <c r="AP4435" s="19"/>
      <c r="AQ4435" s="19"/>
      <c r="AR4435" s="19"/>
      <c r="AS4435" s="19"/>
      <c r="AT4435" s="19"/>
      <c r="AU4435" s="19"/>
      <c r="AV4435" s="19"/>
      <c r="AW4435" s="19"/>
      <c r="AX4435" s="19"/>
      <c r="AY4435" s="19"/>
      <c r="AZ4435" s="19"/>
      <c r="BA4435" s="19"/>
      <c r="BB4435" s="19"/>
      <c r="BC4435" s="19"/>
      <c r="BD4435" s="19"/>
      <c r="BE4435" s="19"/>
      <c r="BF4435" s="19"/>
      <c r="BG4435" s="19"/>
      <c r="BH4435" s="19"/>
      <c r="BI4435" s="19"/>
      <c r="BJ4435" s="19"/>
      <c r="BK4435" s="19"/>
      <c r="BL4435" s="19"/>
      <c r="BM4435" s="19"/>
      <c r="BN4435" s="19"/>
      <c r="BO4435" s="19"/>
      <c r="BP4435" s="19"/>
      <c r="BQ4435" s="19"/>
      <c r="BR4435" s="19"/>
      <c r="BS4435" s="19"/>
      <c r="BT4435" s="19"/>
      <c r="BU4435" s="19"/>
      <c r="BV4435" s="19"/>
      <c r="BW4435" s="19"/>
      <c r="BX4435" s="19"/>
      <c r="BY4435" s="19"/>
      <c r="BZ4435" s="19"/>
      <c r="CA4435" s="19"/>
      <c r="CB4435" s="19"/>
      <c r="CC4435" s="19"/>
      <c r="CD4435" s="19"/>
      <c r="CE4435" s="19"/>
      <c r="CF4435" s="19"/>
      <c r="CG4435" s="19"/>
      <c r="CH4435" s="19"/>
      <c r="CI4435" s="19"/>
      <c r="CJ4435" s="19"/>
      <c r="CK4435" s="19"/>
      <c r="CL4435" s="19"/>
      <c r="CM4435" s="19"/>
      <c r="CN4435" s="19"/>
      <c r="CO4435" s="19"/>
      <c r="CP4435" s="19"/>
      <c r="CQ4435" s="19"/>
      <c r="CR4435" s="19"/>
      <c r="CS4435" s="19"/>
      <c r="CT4435" s="19"/>
      <c r="CU4435" s="19"/>
      <c r="CV4435" s="19"/>
      <c r="CW4435" s="19"/>
      <c r="CX4435" s="19"/>
      <c r="CY4435" s="19"/>
      <c r="CZ4435" s="19"/>
      <c r="DA4435" s="19"/>
      <c r="DB4435" s="19"/>
      <c r="DC4435" s="19"/>
      <c r="DD4435" s="19"/>
      <c r="DE4435" s="19"/>
      <c r="DF4435" s="19"/>
      <c r="DG4435" s="19"/>
      <c r="DH4435" s="19"/>
      <c r="DI4435" s="19"/>
      <c r="DJ4435" s="19"/>
      <c r="DK4435" s="19"/>
      <c r="DL4435" s="19"/>
      <c r="DM4435" s="19"/>
      <c r="DN4435" s="19"/>
      <c r="DO4435" s="19"/>
      <c r="DP4435" s="19"/>
      <c r="DQ4435" s="19"/>
      <c r="DR4435" s="19"/>
      <c r="DS4435" s="19"/>
      <c r="DT4435" s="19"/>
      <c r="DU4435" s="19"/>
      <c r="DV4435" s="19"/>
      <c r="DW4435" s="19"/>
      <c r="DX4435" s="19"/>
      <c r="DY4435" s="19"/>
      <c r="DZ4435" s="19"/>
      <c r="EA4435" s="19"/>
      <c r="EB4435" s="19"/>
      <c r="EC4435" s="19"/>
      <c r="ED4435" s="19"/>
      <c r="EE4435" s="19"/>
      <c r="EF4435" s="19"/>
      <c r="EG4435" s="19"/>
      <c r="EH4435" s="19"/>
      <c r="EI4435" s="19"/>
      <c r="EJ4435" s="19"/>
      <c r="EK4435" s="19"/>
      <c r="EL4435" s="19"/>
      <c r="EM4435" s="19"/>
      <c r="EN4435" s="19"/>
      <c r="EO4435" s="19"/>
      <c r="EP4435" s="19"/>
      <c r="EQ4435" s="19"/>
      <c r="ER4435" s="19"/>
      <c r="ES4435" s="19"/>
      <c r="ET4435" s="19"/>
      <c r="EU4435" s="19"/>
      <c r="EV4435" s="19"/>
      <c r="EW4435" s="19"/>
      <c r="EX4435" s="19"/>
      <c r="EY4435" s="19"/>
      <c r="EZ4435" s="19"/>
      <c r="FA4435" s="19"/>
      <c r="FB4435" s="19"/>
      <c r="FC4435" s="19"/>
      <c r="FD4435" s="19"/>
      <c r="FE4435" s="19"/>
      <c r="FF4435" s="19"/>
      <c r="FG4435" s="19"/>
      <c r="FH4435" s="19"/>
      <c r="FI4435" s="19"/>
      <c r="FJ4435" s="19"/>
      <c r="FK4435" s="19"/>
      <c r="FL4435" s="19"/>
      <c r="FM4435" s="19"/>
      <c r="FN4435" s="19"/>
      <c r="FO4435" s="19"/>
      <c r="FP4435" s="19"/>
      <c r="FQ4435" s="19"/>
      <c r="FR4435" s="19"/>
      <c r="FS4435" s="19"/>
      <c r="FT4435" s="19"/>
      <c r="FU4435" s="19"/>
      <c r="FV4435" s="19"/>
      <c r="FW4435" s="19"/>
      <c r="FX4435" s="19"/>
      <c r="FY4435" s="19"/>
      <c r="FZ4435" s="19"/>
      <c r="GA4435" s="19"/>
      <c r="GB4435" s="19"/>
      <c r="GC4435" s="19"/>
      <c r="GD4435" s="19"/>
      <c r="GE4435" s="19"/>
      <c r="GF4435" s="19"/>
      <c r="GG4435" s="19"/>
      <c r="GH4435" s="19"/>
      <c r="GI4435" s="19"/>
      <c r="GJ4435" s="19"/>
      <c r="GK4435" s="19"/>
      <c r="GL4435" s="19"/>
      <c r="GM4435" s="19"/>
      <c r="GN4435" s="19"/>
      <c r="GO4435" s="19"/>
      <c r="GP4435" s="19"/>
      <c r="GQ4435" s="19"/>
      <c r="GR4435" s="19"/>
      <c r="GS4435" s="19"/>
      <c r="GT4435" s="19"/>
      <c r="GU4435" s="19"/>
      <c r="GV4435" s="19"/>
      <c r="GW4435" s="19"/>
      <c r="GX4435" s="19"/>
      <c r="GY4435" s="19"/>
      <c r="GZ4435" s="19"/>
      <c r="HA4435" s="19"/>
      <c r="HB4435" s="19"/>
      <c r="HC4435" s="19"/>
      <c r="HD4435" s="19"/>
      <c r="HE4435" s="19"/>
      <c r="HF4435" s="19"/>
      <c r="HG4435" s="19"/>
      <c r="HH4435" s="19"/>
      <c r="HI4435" s="19"/>
      <c r="HJ4435" s="19"/>
      <c r="HK4435" s="19"/>
      <c r="HL4435" s="19"/>
      <c r="HM4435" s="19"/>
      <c r="HN4435" s="19"/>
      <c r="HO4435" s="19"/>
      <c r="HP4435" s="19"/>
      <c r="HQ4435" s="19"/>
      <c r="HR4435" s="19"/>
      <c r="HS4435" s="19"/>
      <c r="HT4435" s="19"/>
      <c r="HU4435" s="19"/>
      <c r="HV4435" s="19"/>
      <c r="HW4435" s="19"/>
      <c r="HX4435" s="19"/>
      <c r="HY4435" s="19"/>
      <c r="HZ4435" s="19"/>
      <c r="IA4435" s="19"/>
      <c r="IB4435" s="19"/>
      <c r="IC4435" s="19"/>
      <c r="ID4435" s="19"/>
      <c r="IE4435" s="19"/>
      <c r="IF4435" s="19"/>
      <c r="IG4435" s="19"/>
      <c r="IH4435" s="19"/>
      <c r="II4435" s="19"/>
      <c r="IJ4435" s="19"/>
      <c r="IK4435" s="19"/>
      <c r="IL4435" s="19"/>
      <c r="IM4435" s="19"/>
      <c r="IN4435" s="19"/>
      <c r="IO4435" s="19"/>
      <c r="IP4435" s="19"/>
      <c r="IQ4435" s="19"/>
      <c r="IR4435" s="19"/>
      <c r="IS4435" s="19"/>
      <c r="IT4435" s="19"/>
      <c r="IU4435" s="19"/>
      <c r="IV4435" s="19"/>
      <c r="IW4435" s="19"/>
      <c r="IX4435" s="19"/>
      <c r="IY4435" s="19"/>
      <c r="IZ4435" s="19"/>
      <c r="JA4435" s="19"/>
      <c r="JB4435" s="19"/>
      <c r="JC4435" s="19"/>
      <c r="JD4435" s="19"/>
      <c r="JE4435" s="19"/>
      <c r="JF4435" s="19"/>
      <c r="JG4435" s="19"/>
      <c r="JH4435" s="19"/>
      <c r="JI4435" s="19"/>
      <c r="JJ4435" s="19"/>
      <c r="JK4435" s="19"/>
      <c r="JL4435" s="19"/>
      <c r="JM4435" s="19"/>
      <c r="JN4435" s="19"/>
      <c r="JO4435" s="19"/>
      <c r="JP4435" s="19"/>
      <c r="JQ4435" s="19"/>
      <c r="JR4435" s="19"/>
      <c r="JS4435" s="19"/>
      <c r="JT4435" s="19"/>
      <c r="JU4435" s="19"/>
      <c r="JV4435" s="19"/>
      <c r="JW4435" s="19"/>
      <c r="JX4435" s="19"/>
      <c r="JY4435" s="19"/>
      <c r="JZ4435" s="19"/>
      <c r="KA4435" s="19"/>
      <c r="KB4435" s="19"/>
      <c r="KC4435" s="19"/>
      <c r="KD4435" s="19"/>
      <c r="KE4435" s="19"/>
      <c r="KF4435" s="19"/>
      <c r="KG4435" s="19"/>
      <c r="KH4435" s="19"/>
      <c r="KI4435" s="19"/>
      <c r="KJ4435" s="19"/>
      <c r="KK4435" s="19"/>
      <c r="KL4435" s="19"/>
      <c r="KM4435" s="19"/>
      <c r="KN4435" s="19"/>
      <c r="KO4435" s="19"/>
      <c r="KP4435" s="19"/>
      <c r="KQ4435" s="19"/>
      <c r="KR4435" s="19"/>
      <c r="KS4435" s="19"/>
      <c r="KT4435" s="19"/>
      <c r="KU4435" s="19"/>
      <c r="KV4435" s="19"/>
      <c r="KW4435" s="19"/>
      <c r="KX4435" s="19"/>
      <c r="KY4435" s="19"/>
      <c r="KZ4435" s="19"/>
      <c r="LA4435" s="19"/>
      <c r="LB4435" s="19"/>
      <c r="LC4435" s="19"/>
      <c r="LD4435" s="19"/>
      <c r="LE4435" s="19"/>
      <c r="LF4435" s="19"/>
      <c r="LG4435" s="19"/>
      <c r="LH4435" s="19"/>
      <c r="LI4435" s="19"/>
      <c r="LJ4435" s="19"/>
      <c r="LK4435" s="19"/>
      <c r="LL4435" s="19"/>
      <c r="LM4435" s="19"/>
      <c r="LN4435" s="19"/>
      <c r="LO4435" s="19"/>
      <c r="LP4435" s="19"/>
      <c r="LQ4435" s="19"/>
      <c r="LR4435" s="19"/>
      <c r="LS4435" s="19"/>
      <c r="LT4435" s="19"/>
      <c r="LU4435" s="19"/>
      <c r="LV4435" s="19"/>
      <c r="LW4435" s="19"/>
      <c r="LX4435" s="19"/>
      <c r="LY4435" s="19"/>
      <c r="LZ4435" s="19"/>
      <c r="MA4435" s="19"/>
      <c r="MB4435" s="19"/>
      <c r="MC4435" s="19"/>
      <c r="MD4435" s="19"/>
      <c r="ME4435" s="19"/>
      <c r="MF4435" s="19"/>
      <c r="MG4435" s="19"/>
      <c r="MH4435" s="19"/>
      <c r="MI4435" s="19"/>
      <c r="MJ4435" s="19"/>
      <c r="MK4435" s="19"/>
      <c r="ML4435" s="19"/>
      <c r="MM4435" s="19"/>
      <c r="MN4435" s="19"/>
      <c r="MO4435" s="19"/>
      <c r="MP4435" s="19"/>
      <c r="MQ4435" s="19"/>
      <c r="MR4435" s="19"/>
      <c r="MS4435" s="19"/>
      <c r="MT4435" s="19"/>
      <c r="MU4435" s="19"/>
      <c r="MV4435" s="19"/>
      <c r="MW4435" s="19"/>
      <c r="MX4435" s="19"/>
      <c r="MY4435" s="19"/>
      <c r="MZ4435" s="19"/>
      <c r="NA4435" s="19"/>
      <c r="NB4435" s="19"/>
      <c r="NC4435" s="19"/>
      <c r="ND4435" s="19"/>
      <c r="NE4435" s="19"/>
      <c r="NF4435" s="19"/>
      <c r="NG4435" s="19"/>
      <c r="NH4435" s="19"/>
      <c r="NI4435" s="19"/>
      <c r="NJ4435" s="19"/>
      <c r="NK4435" s="19"/>
      <c r="NL4435" s="19"/>
      <c r="NM4435" s="19"/>
      <c r="NN4435" s="19"/>
      <c r="NO4435" s="19"/>
      <c r="NP4435" s="19"/>
      <c r="NQ4435" s="19"/>
      <c r="NR4435" s="19"/>
      <c r="NS4435" s="19"/>
      <c r="NT4435" s="19"/>
      <c r="NU4435" s="19"/>
      <c r="NV4435" s="19"/>
      <c r="NW4435" s="19"/>
      <c r="NX4435" s="19"/>
      <c r="NY4435" s="19"/>
      <c r="NZ4435" s="19"/>
      <c r="OA4435" s="19"/>
      <c r="OB4435" s="19"/>
      <c r="OC4435" s="19"/>
      <c r="OD4435" s="19"/>
      <c r="OE4435" s="19"/>
      <c r="OF4435" s="19"/>
      <c r="OG4435" s="19"/>
      <c r="OH4435" s="19"/>
      <c r="OI4435" s="19"/>
      <c r="OJ4435" s="19"/>
      <c r="OK4435" s="19"/>
      <c r="OL4435" s="19"/>
      <c r="OM4435" s="19"/>
      <c r="ON4435" s="19"/>
      <c r="OO4435" s="19"/>
      <c r="OP4435" s="19"/>
      <c r="OQ4435" s="19"/>
      <c r="OR4435" s="19"/>
      <c r="OS4435" s="19"/>
      <c r="OT4435" s="19"/>
      <c r="OU4435" s="19"/>
      <c r="OV4435" s="19"/>
      <c r="OW4435" s="19"/>
      <c r="OX4435" s="19"/>
      <c r="OY4435" s="19"/>
      <c r="OZ4435" s="19"/>
      <c r="PA4435" s="19"/>
      <c r="PB4435" s="19"/>
      <c r="PC4435" s="19"/>
      <c r="PD4435" s="19"/>
      <c r="PE4435" s="19"/>
      <c r="PF4435" s="19"/>
      <c r="PG4435" s="19"/>
      <c r="PH4435" s="19"/>
      <c r="PI4435" s="19"/>
      <c r="PJ4435" s="19"/>
      <c r="PK4435" s="19"/>
      <c r="PL4435" s="19"/>
      <c r="PM4435" s="19"/>
      <c r="PN4435" s="19"/>
      <c r="PO4435" s="19"/>
      <c r="PP4435" s="19"/>
      <c r="PQ4435" s="19"/>
      <c r="PR4435" s="19"/>
      <c r="PS4435" s="19"/>
      <c r="PT4435" s="19"/>
      <c r="PU4435" s="19"/>
      <c r="PV4435" s="19"/>
      <c r="PW4435" s="19"/>
      <c r="PX4435" s="19"/>
      <c r="PY4435" s="19"/>
      <c r="PZ4435" s="19"/>
      <c r="QA4435" s="19"/>
      <c r="QB4435" s="19"/>
      <c r="QC4435" s="19"/>
      <c r="QD4435" s="19"/>
      <c r="QE4435" s="19"/>
      <c r="QF4435" s="19"/>
      <c r="QG4435" s="19"/>
      <c r="QH4435" s="19"/>
      <c r="QI4435" s="19"/>
      <c r="QJ4435" s="19"/>
      <c r="QK4435" s="19"/>
      <c r="QL4435" s="19"/>
      <c r="QM4435" s="19"/>
      <c r="QN4435" s="19"/>
      <c r="QO4435" s="19"/>
      <c r="QP4435" s="19"/>
      <c r="QQ4435" s="19"/>
      <c r="QR4435" s="19"/>
      <c r="QS4435" s="19"/>
      <c r="QT4435" s="19"/>
      <c r="QU4435" s="19"/>
      <c r="QV4435" s="19"/>
      <c r="QW4435" s="19"/>
      <c r="QX4435" s="19"/>
      <c r="QY4435" s="19"/>
      <c r="QZ4435" s="19"/>
      <c r="RA4435" s="19"/>
      <c r="RB4435" s="19"/>
      <c r="RC4435" s="19"/>
      <c r="RD4435" s="19"/>
      <c r="RE4435" s="19"/>
      <c r="RF4435" s="19"/>
      <c r="RG4435" s="19"/>
      <c r="RH4435" s="19"/>
      <c r="RI4435" s="19"/>
      <c r="RJ4435" s="19"/>
      <c r="RK4435" s="19"/>
      <c r="RL4435" s="19"/>
      <c r="RM4435" s="19"/>
      <c r="RN4435" s="19"/>
      <c r="RO4435" s="19"/>
      <c r="RP4435" s="19"/>
      <c r="RQ4435" s="19"/>
      <c r="RR4435" s="19"/>
      <c r="RS4435" s="19"/>
      <c r="RT4435" s="19"/>
      <c r="RU4435" s="19"/>
      <c r="RV4435" s="19"/>
      <c r="RW4435" s="19"/>
      <c r="RX4435" s="19"/>
      <c r="RY4435" s="19"/>
      <c r="RZ4435" s="19"/>
      <c r="SA4435" s="19"/>
      <c r="SB4435" s="19"/>
      <c r="SC4435" s="19"/>
      <c r="SD4435" s="19"/>
      <c r="SE4435" s="19"/>
      <c r="SF4435" s="19"/>
      <c r="SG4435" s="19"/>
      <c r="SH4435" s="19"/>
      <c r="SI4435" s="19"/>
      <c r="SJ4435" s="19"/>
      <c r="SK4435" s="19"/>
      <c r="SL4435" s="19"/>
      <c r="SM4435" s="19"/>
      <c r="SN4435" s="19"/>
      <c r="SO4435" s="19"/>
      <c r="SP4435" s="19"/>
      <c r="SQ4435" s="19"/>
      <c r="SR4435" s="19"/>
      <c r="SS4435" s="19"/>
      <c r="ST4435" s="19"/>
      <c r="SU4435" s="19"/>
      <c r="SV4435" s="19"/>
      <c r="SW4435" s="19"/>
      <c r="SX4435" s="19"/>
      <c r="SY4435" s="19"/>
      <c r="SZ4435" s="19"/>
      <c r="TA4435" s="19"/>
      <c r="TB4435" s="19"/>
      <c r="TC4435" s="19"/>
      <c r="TD4435" s="19"/>
      <c r="TE4435" s="19"/>
      <c r="TF4435" s="19"/>
      <c r="TG4435" s="19"/>
      <c r="TH4435" s="19"/>
      <c r="TI4435" s="19"/>
      <c r="TJ4435" s="19"/>
      <c r="TK4435" s="19"/>
      <c r="TL4435" s="19"/>
      <c r="TM4435" s="19"/>
      <c r="TN4435" s="19"/>
      <c r="TO4435" s="19"/>
      <c r="TP4435" s="19"/>
      <c r="TQ4435" s="19"/>
      <c r="TR4435" s="19"/>
      <c r="TS4435" s="19"/>
      <c r="TT4435" s="19"/>
      <c r="TU4435" s="19"/>
      <c r="TV4435" s="19"/>
      <c r="TW4435" s="19"/>
      <c r="TX4435" s="19"/>
      <c r="TY4435" s="19"/>
      <c r="TZ4435" s="19"/>
      <c r="UA4435" s="19"/>
      <c r="UB4435" s="19"/>
      <c r="UC4435" s="19"/>
      <c r="UD4435" s="19"/>
      <c r="UE4435" s="19"/>
      <c r="UF4435" s="19"/>
      <c r="UG4435" s="19"/>
      <c r="UH4435" s="19"/>
      <c r="UI4435" s="19"/>
      <c r="UJ4435" s="19"/>
      <c r="UK4435" s="19"/>
      <c r="UL4435" s="19"/>
      <c r="UM4435" s="19"/>
      <c r="UN4435" s="19"/>
      <c r="UO4435" s="19"/>
      <c r="UP4435" s="19"/>
      <c r="UQ4435" s="19"/>
      <c r="UR4435" s="19"/>
      <c r="US4435" s="19"/>
      <c r="UT4435" s="19"/>
      <c r="UU4435" s="19"/>
      <c r="UV4435" s="19"/>
      <c r="UW4435" s="19"/>
      <c r="UX4435" s="19"/>
      <c r="UY4435" s="19"/>
      <c r="UZ4435" s="19"/>
      <c r="VA4435" s="19"/>
      <c r="VB4435" s="19"/>
      <c r="VC4435" s="19"/>
      <c r="VD4435" s="19"/>
      <c r="VE4435" s="19"/>
      <c r="VF4435" s="19"/>
      <c r="VG4435" s="19"/>
      <c r="VH4435" s="19"/>
      <c r="VI4435" s="19"/>
      <c r="VJ4435" s="19"/>
      <c r="VK4435" s="19"/>
      <c r="VL4435" s="19"/>
      <c r="VM4435" s="19"/>
      <c r="VN4435" s="19"/>
      <c r="VO4435" s="19"/>
      <c r="VP4435" s="19"/>
      <c r="VQ4435" s="19"/>
      <c r="VR4435" s="19"/>
      <c r="VS4435" s="19"/>
      <c r="VT4435" s="19"/>
      <c r="VU4435" s="19"/>
      <c r="VV4435" s="19"/>
      <c r="VW4435" s="19"/>
      <c r="VX4435" s="19"/>
      <c r="VY4435" s="19"/>
      <c r="VZ4435" s="19"/>
      <c r="WA4435" s="19"/>
      <c r="WB4435" s="19"/>
      <c r="WC4435" s="19"/>
      <c r="WD4435" s="19"/>
      <c r="WE4435" s="19"/>
      <c r="WF4435" s="19"/>
      <c r="WG4435" s="19"/>
      <c r="WH4435" s="19"/>
      <c r="WI4435" s="19"/>
      <c r="WJ4435" s="19"/>
      <c r="WK4435" s="19"/>
      <c r="WL4435" s="19"/>
      <c r="WM4435" s="19"/>
      <c r="WN4435" s="19"/>
      <c r="WO4435" s="19"/>
      <c r="WP4435" s="19"/>
      <c r="WQ4435" s="19"/>
      <c r="WR4435" s="19"/>
      <c r="WS4435" s="19"/>
      <c r="WT4435" s="19"/>
      <c r="WU4435" s="19"/>
      <c r="WV4435" s="19"/>
      <c r="WW4435" s="19"/>
      <c r="WX4435" s="19"/>
      <c r="WY4435" s="19"/>
      <c r="WZ4435" s="19"/>
      <c r="XA4435" s="19"/>
      <c r="XB4435" s="19"/>
      <c r="XC4435" s="19"/>
      <c r="XD4435" s="19"/>
      <c r="XE4435" s="19"/>
      <c r="XF4435" s="19"/>
      <c r="XG4435" s="19"/>
      <c r="XH4435" s="19"/>
      <c r="XI4435" s="19"/>
      <c r="XJ4435" s="19"/>
      <c r="XK4435" s="19"/>
      <c r="XL4435" s="19"/>
      <c r="XM4435" s="19"/>
      <c r="XN4435" s="19"/>
      <c r="XO4435" s="19"/>
      <c r="XP4435" s="19"/>
      <c r="XQ4435" s="19"/>
      <c r="XR4435" s="19"/>
      <c r="XS4435" s="19"/>
      <c r="XT4435" s="19"/>
      <c r="XU4435" s="19"/>
      <c r="XV4435" s="19"/>
      <c r="XW4435" s="19"/>
      <c r="XX4435" s="19"/>
      <c r="XY4435" s="19"/>
      <c r="XZ4435" s="19"/>
      <c r="YA4435" s="19"/>
      <c r="YB4435" s="19"/>
      <c r="YC4435" s="19"/>
      <c r="YD4435" s="19"/>
      <c r="YE4435" s="19"/>
      <c r="YF4435" s="19"/>
      <c r="YG4435" s="19"/>
      <c r="YH4435" s="19"/>
      <c r="YI4435" s="19"/>
      <c r="YJ4435" s="19"/>
      <c r="YK4435" s="19"/>
      <c r="YL4435" s="19"/>
      <c r="YM4435" s="19"/>
      <c r="YN4435" s="19"/>
      <c r="YO4435" s="19"/>
      <c r="YP4435" s="19"/>
      <c r="YQ4435" s="19"/>
      <c r="YR4435" s="19"/>
      <c r="YS4435" s="19"/>
      <c r="YT4435" s="19"/>
      <c r="YU4435" s="19"/>
      <c r="YV4435" s="19"/>
      <c r="YW4435" s="19"/>
      <c r="YX4435" s="19"/>
      <c r="YY4435" s="19"/>
      <c r="YZ4435" s="19"/>
      <c r="ZA4435" s="19"/>
      <c r="ZB4435" s="19"/>
      <c r="ZC4435" s="19"/>
      <c r="ZD4435" s="19"/>
      <c r="ZE4435" s="19"/>
      <c r="ZF4435" s="19"/>
      <c r="ZG4435" s="19"/>
      <c r="ZH4435" s="19"/>
      <c r="ZI4435" s="19"/>
      <c r="ZJ4435" s="19"/>
      <c r="ZK4435" s="19"/>
      <c r="ZL4435" s="19"/>
      <c r="ZM4435" s="19"/>
      <c r="ZN4435" s="19"/>
      <c r="ZO4435" s="19"/>
      <c r="ZP4435" s="19"/>
      <c r="ZQ4435" s="19"/>
      <c r="ZR4435" s="19"/>
      <c r="ZS4435" s="19"/>
      <c r="ZT4435" s="19"/>
      <c r="ZU4435" s="19"/>
      <c r="ZV4435" s="19"/>
      <c r="ZW4435" s="19"/>
      <c r="ZX4435" s="19"/>
      <c r="ZY4435" s="19"/>
      <c r="ZZ4435" s="19"/>
      <c r="AAA4435" s="19"/>
      <c r="AAB4435" s="19"/>
      <c r="AAC4435" s="19"/>
      <c r="AAD4435" s="19"/>
      <c r="AAE4435" s="19"/>
      <c r="AAF4435" s="19"/>
      <c r="AAG4435" s="19"/>
      <c r="AAH4435" s="19"/>
      <c r="AAI4435" s="19"/>
      <c r="AAJ4435" s="19"/>
      <c r="AAK4435" s="19"/>
      <c r="AAL4435" s="19"/>
      <c r="AAM4435" s="19"/>
      <c r="AAN4435" s="19"/>
      <c r="AAO4435" s="19"/>
      <c r="AAP4435" s="19"/>
      <c r="AAQ4435" s="19"/>
      <c r="AAR4435" s="19"/>
      <c r="AAS4435" s="19"/>
      <c r="AAT4435" s="19"/>
      <c r="AAU4435" s="19"/>
      <c r="AAV4435" s="19"/>
      <c r="AAW4435" s="19"/>
      <c r="AAX4435" s="19"/>
      <c r="AAY4435" s="19"/>
      <c r="AAZ4435" s="19"/>
      <c r="ABA4435" s="19"/>
      <c r="ABB4435" s="19"/>
      <c r="ABC4435" s="19"/>
      <c r="ABD4435" s="19"/>
      <c r="ABE4435" s="19"/>
      <c r="ABF4435" s="19"/>
      <c r="ABG4435" s="19"/>
      <c r="ABH4435" s="19"/>
      <c r="ABI4435" s="19"/>
      <c r="ABJ4435" s="19"/>
      <c r="ABK4435" s="19"/>
      <c r="ABL4435" s="19"/>
      <c r="ABM4435" s="19"/>
      <c r="ABN4435" s="19"/>
      <c r="ABO4435" s="19"/>
      <c r="ABP4435" s="19"/>
      <c r="ABQ4435" s="19"/>
      <c r="ABR4435" s="19"/>
      <c r="ABS4435" s="19"/>
      <c r="ABT4435" s="19"/>
      <c r="ABU4435" s="19"/>
      <c r="ABV4435" s="19"/>
      <c r="ABW4435" s="19"/>
      <c r="ABX4435" s="19"/>
      <c r="ABY4435" s="19"/>
      <c r="ABZ4435" s="19"/>
      <c r="ACA4435" s="19"/>
      <c r="ACB4435" s="19"/>
      <c r="ACC4435" s="19"/>
      <c r="ACD4435" s="19"/>
      <c r="ACE4435" s="19"/>
      <c r="ACF4435" s="19"/>
      <c r="ACG4435" s="19"/>
      <c r="ACH4435" s="19"/>
      <c r="ACI4435" s="19"/>
      <c r="ACJ4435" s="19"/>
      <c r="ACK4435" s="19"/>
      <c r="ACL4435" s="19"/>
      <c r="ACM4435" s="19"/>
      <c r="ACN4435" s="19"/>
      <c r="ACO4435" s="19"/>
      <c r="ACP4435" s="19"/>
      <c r="ACQ4435" s="19"/>
      <c r="ACR4435" s="19"/>
      <c r="ACS4435" s="19"/>
      <c r="ACT4435" s="19"/>
      <c r="ACU4435" s="19"/>
      <c r="ACV4435" s="19"/>
      <c r="ACW4435" s="19"/>
      <c r="ACX4435" s="19"/>
      <c r="ACY4435" s="19"/>
      <c r="ACZ4435" s="19"/>
      <c r="ADA4435" s="19"/>
      <c r="ADB4435" s="19"/>
      <c r="ADC4435" s="19"/>
      <c r="ADD4435" s="19"/>
      <c r="ADE4435" s="19"/>
      <c r="ADF4435" s="19"/>
      <c r="ADG4435" s="19"/>
      <c r="ADH4435" s="19"/>
      <c r="ADI4435" s="19"/>
      <c r="ADJ4435" s="19"/>
      <c r="ADK4435" s="19"/>
      <c r="ADL4435" s="19"/>
      <c r="ADM4435" s="19"/>
      <c r="ADN4435" s="19"/>
      <c r="ADO4435" s="19"/>
      <c r="ADP4435" s="19"/>
      <c r="ADQ4435" s="19"/>
      <c r="ADR4435" s="19"/>
      <c r="ADS4435" s="19"/>
      <c r="ADT4435" s="19"/>
      <c r="ADU4435" s="19"/>
      <c r="ADV4435" s="19"/>
      <c r="ADW4435" s="19"/>
      <c r="ADX4435" s="19"/>
      <c r="ADY4435" s="19"/>
      <c r="ADZ4435" s="19"/>
      <c r="AEA4435" s="19"/>
      <c r="AEB4435" s="19"/>
      <c r="AEC4435" s="19"/>
      <c r="AED4435" s="19"/>
      <c r="AEE4435" s="19"/>
      <c r="AEF4435" s="19"/>
      <c r="AEG4435" s="19"/>
      <c r="AEH4435" s="19"/>
      <c r="AEI4435" s="19"/>
      <c r="AEJ4435" s="19"/>
      <c r="AEK4435" s="19"/>
      <c r="AEL4435" s="19"/>
      <c r="AEM4435" s="19"/>
      <c r="AEN4435" s="19"/>
      <c r="AEO4435" s="19"/>
      <c r="AEP4435" s="19"/>
      <c r="AEQ4435" s="19"/>
      <c r="AER4435" s="19"/>
      <c r="AES4435" s="19"/>
      <c r="AET4435" s="19"/>
      <c r="AEU4435" s="19"/>
      <c r="AEV4435" s="19"/>
      <c r="AEW4435" s="19"/>
      <c r="AEX4435" s="19"/>
      <c r="AEY4435" s="19"/>
      <c r="AEZ4435" s="19"/>
      <c r="AFA4435" s="19"/>
      <c r="AFB4435" s="19"/>
      <c r="AFC4435" s="19"/>
      <c r="AFD4435" s="19"/>
      <c r="AFE4435" s="19"/>
      <c r="AFF4435" s="19"/>
      <c r="AFG4435" s="19"/>
      <c r="AFH4435" s="19"/>
      <c r="AFI4435" s="19"/>
      <c r="AFJ4435" s="19"/>
      <c r="AFK4435" s="19"/>
      <c r="AFL4435" s="19"/>
      <c r="AFM4435" s="19"/>
      <c r="AFN4435" s="19"/>
      <c r="AFO4435" s="19"/>
      <c r="AFP4435" s="19"/>
      <c r="AFQ4435" s="19"/>
      <c r="AFR4435" s="19"/>
      <c r="AFS4435" s="19"/>
      <c r="AFT4435" s="19"/>
      <c r="AFU4435" s="19"/>
      <c r="AFV4435" s="19"/>
      <c r="AFW4435" s="19"/>
      <c r="AFX4435" s="19"/>
      <c r="AFY4435" s="19"/>
      <c r="AFZ4435" s="19"/>
      <c r="AGA4435" s="19"/>
      <c r="AGB4435" s="19"/>
      <c r="AGC4435" s="19"/>
      <c r="AGD4435" s="19"/>
      <c r="AGE4435" s="19"/>
      <c r="AGF4435" s="19"/>
      <c r="AGG4435" s="19"/>
      <c r="AGH4435" s="19"/>
      <c r="AGI4435" s="19"/>
      <c r="AGJ4435" s="19"/>
      <c r="AGK4435" s="19"/>
      <c r="AGL4435" s="19"/>
      <c r="AGM4435" s="19"/>
      <c r="AGN4435" s="19"/>
      <c r="AGO4435" s="19"/>
      <c r="AGP4435" s="19"/>
      <c r="AGQ4435" s="19"/>
      <c r="AGR4435" s="19"/>
      <c r="AGS4435" s="19"/>
      <c r="AGT4435" s="19"/>
      <c r="AGU4435" s="19"/>
      <c r="AGV4435" s="19"/>
      <c r="AGW4435" s="19"/>
      <c r="AGX4435" s="19"/>
      <c r="AGY4435" s="19"/>
      <c r="AGZ4435" s="19"/>
      <c r="AHA4435" s="19"/>
      <c r="AHB4435" s="19"/>
      <c r="AHC4435" s="19"/>
      <c r="AHD4435" s="19"/>
      <c r="AHE4435" s="19"/>
      <c r="AHF4435" s="19"/>
      <c r="AHG4435" s="19"/>
      <c r="AHH4435" s="19"/>
      <c r="AHI4435" s="19"/>
      <c r="AHJ4435" s="19"/>
      <c r="AHK4435" s="19"/>
      <c r="AHL4435" s="19"/>
      <c r="AHM4435" s="19"/>
      <c r="AHN4435" s="19"/>
      <c r="AHO4435" s="19"/>
      <c r="AHP4435" s="19"/>
      <c r="AHQ4435" s="19"/>
      <c r="AHR4435" s="19"/>
      <c r="AHS4435" s="19"/>
      <c r="AHT4435" s="19"/>
      <c r="AHU4435" s="19"/>
      <c r="AHV4435" s="19"/>
      <c r="AHW4435" s="19"/>
      <c r="AHX4435" s="19"/>
      <c r="AHY4435" s="19"/>
      <c r="AHZ4435" s="19"/>
      <c r="AIA4435" s="19"/>
      <c r="AIB4435" s="19"/>
      <c r="AIC4435" s="19"/>
      <c r="AID4435" s="19"/>
      <c r="AIE4435" s="19"/>
      <c r="AIF4435" s="19"/>
      <c r="AIG4435" s="19"/>
      <c r="AIH4435" s="19"/>
      <c r="AII4435" s="19"/>
      <c r="AIJ4435" s="19"/>
      <c r="AIK4435" s="19"/>
      <c r="AIL4435" s="19"/>
      <c r="AIM4435" s="19"/>
      <c r="AIN4435" s="19"/>
      <c r="AIO4435" s="19"/>
      <c r="AIP4435" s="19"/>
      <c r="AIQ4435" s="19"/>
      <c r="AIR4435" s="19"/>
      <c r="AIS4435" s="19"/>
      <c r="AIT4435" s="19"/>
      <c r="AIU4435" s="19"/>
      <c r="AIV4435" s="19"/>
      <c r="AIW4435" s="19"/>
      <c r="AIX4435" s="19"/>
      <c r="AIY4435" s="19"/>
      <c r="AIZ4435" s="19"/>
      <c r="AJA4435" s="19"/>
      <c r="AJB4435" s="19"/>
      <c r="AJC4435" s="19"/>
      <c r="AJD4435" s="19"/>
      <c r="AJE4435" s="19"/>
      <c r="AJF4435" s="19"/>
      <c r="AJG4435" s="19"/>
      <c r="AJH4435" s="19"/>
      <c r="AJI4435" s="19"/>
      <c r="AJJ4435" s="19"/>
      <c r="AJK4435" s="19"/>
      <c r="AJL4435" s="19"/>
      <c r="AJM4435" s="19"/>
      <c r="AJN4435" s="19"/>
      <c r="AJO4435" s="19"/>
      <c r="AJP4435" s="19"/>
      <c r="AJQ4435" s="19"/>
      <c r="AJR4435" s="19"/>
      <c r="AJS4435" s="19"/>
      <c r="AJT4435" s="19"/>
      <c r="AJU4435" s="19"/>
      <c r="AJV4435" s="19"/>
      <c r="AJW4435" s="19"/>
      <c r="AJX4435" s="19"/>
      <c r="AJY4435" s="19"/>
      <c r="AJZ4435" s="19"/>
      <c r="AKA4435" s="19"/>
      <c r="AKB4435" s="19"/>
      <c r="AKC4435" s="19"/>
      <c r="AKD4435" s="19"/>
      <c r="AKE4435" s="19"/>
      <c r="AKF4435" s="19"/>
      <c r="AKG4435" s="19"/>
      <c r="AKH4435" s="19"/>
      <c r="AKI4435" s="19"/>
      <c r="AKJ4435" s="19"/>
      <c r="AKK4435" s="19"/>
      <c r="AKL4435" s="19"/>
      <c r="AKM4435" s="19"/>
      <c r="AKN4435" s="19"/>
      <c r="AKO4435" s="19"/>
      <c r="AKP4435" s="19"/>
      <c r="AKQ4435" s="19"/>
      <c r="AKR4435" s="19"/>
      <c r="AKS4435" s="19"/>
      <c r="AKT4435" s="19"/>
      <c r="AKU4435" s="19"/>
      <c r="AKV4435" s="19"/>
      <c r="AKW4435" s="19"/>
      <c r="AKX4435" s="19"/>
      <c r="AKY4435" s="19"/>
      <c r="AKZ4435" s="19"/>
      <c r="ALA4435" s="19"/>
      <c r="ALB4435" s="19"/>
      <c r="ALC4435" s="19"/>
      <c r="ALD4435" s="19"/>
      <c r="ALE4435" s="19"/>
      <c r="ALF4435" s="19"/>
      <c r="ALG4435" s="19"/>
      <c r="ALH4435" s="19"/>
      <c r="ALI4435" s="19"/>
      <c r="ALJ4435" s="19"/>
      <c r="ALK4435" s="19"/>
      <c r="ALL4435" s="19"/>
      <c r="ALM4435" s="19"/>
      <c r="ALN4435" s="19"/>
      <c r="ALO4435" s="19"/>
      <c r="ALP4435" s="19"/>
      <c r="ALQ4435" s="19"/>
      <c r="ALR4435" s="19"/>
      <c r="ALS4435" s="19"/>
      <c r="ALT4435" s="19"/>
      <c r="ALU4435" s="19"/>
      <c r="ALV4435" s="19"/>
      <c r="ALW4435" s="19"/>
      <c r="ALX4435" s="19"/>
      <c r="ALY4435" s="19"/>
      <c r="ALZ4435" s="19"/>
      <c r="AMA4435" s="19"/>
      <c r="AMB4435" s="19"/>
      <c r="AMC4435" s="19"/>
      <c r="AMD4435" s="19"/>
      <c r="AME4435" s="19"/>
      <c r="AMF4435" s="19"/>
      <c r="AMG4435" s="19"/>
      <c r="AMH4435" s="19"/>
      <c r="AMI4435" s="19"/>
      <c r="AMJ4435" s="19"/>
      <c r="AMK4435" s="19"/>
      <c r="AML4435" s="19"/>
      <c r="AMM4435" s="19"/>
      <c r="AMN4435" s="19"/>
      <c r="AMO4435" s="19"/>
      <c r="AMP4435" s="19"/>
      <c r="AMQ4435" s="19"/>
      <c r="AMR4435" s="19"/>
      <c r="AMS4435" s="19"/>
      <c r="AMT4435" s="19"/>
      <c r="AMU4435" s="19"/>
      <c r="AMV4435" s="19"/>
      <c r="AMW4435" s="19"/>
      <c r="AMX4435" s="19"/>
      <c r="AMY4435" s="19"/>
      <c r="AMZ4435" s="19"/>
      <c r="ANA4435" s="19"/>
      <c r="ANB4435" s="19"/>
      <c r="ANC4435" s="19"/>
      <c r="AND4435" s="19"/>
      <c r="ANE4435" s="19"/>
      <c r="ANF4435" s="19"/>
      <c r="ANG4435" s="19"/>
      <c r="ANH4435" s="19"/>
      <c r="ANI4435" s="19"/>
      <c r="ANJ4435" s="19"/>
      <c r="ANK4435" s="19"/>
      <c r="ANL4435" s="19"/>
      <c r="ANM4435" s="19"/>
      <c r="ANN4435" s="19"/>
      <c r="ANO4435" s="19"/>
      <c r="ANP4435" s="19"/>
      <c r="ANQ4435" s="19"/>
      <c r="ANR4435" s="19"/>
      <c r="ANS4435" s="19"/>
      <c r="ANT4435" s="19"/>
      <c r="ANU4435" s="19"/>
      <c r="ANV4435" s="19"/>
      <c r="ANW4435" s="19"/>
      <c r="ANX4435" s="19"/>
      <c r="ANY4435" s="19"/>
      <c r="ANZ4435" s="19"/>
      <c r="AOA4435" s="19"/>
      <c r="AOB4435" s="19"/>
      <c r="AOC4435" s="19"/>
      <c r="AOD4435" s="19"/>
      <c r="AOE4435" s="19"/>
      <c r="AOF4435" s="19"/>
      <c r="AOG4435" s="19"/>
      <c r="AOH4435" s="19"/>
      <c r="AOI4435" s="19"/>
      <c r="AOJ4435" s="19"/>
      <c r="AOK4435" s="19"/>
      <c r="AOL4435" s="19"/>
      <c r="AOM4435" s="19"/>
      <c r="AON4435" s="19"/>
      <c r="AOO4435" s="19"/>
      <c r="AOP4435" s="19"/>
      <c r="AOQ4435" s="19"/>
      <c r="AOR4435" s="19"/>
      <c r="AOS4435" s="19"/>
      <c r="AOT4435" s="19"/>
      <c r="AOU4435" s="19"/>
      <c r="AOV4435" s="19"/>
      <c r="AOW4435" s="19"/>
      <c r="AOX4435" s="19"/>
      <c r="AOY4435" s="19"/>
      <c r="AOZ4435" s="19"/>
      <c r="APA4435" s="19"/>
      <c r="APB4435" s="19"/>
      <c r="APC4435" s="19"/>
      <c r="APD4435" s="19"/>
      <c r="APE4435" s="19"/>
      <c r="APF4435" s="19"/>
      <c r="APG4435" s="19"/>
      <c r="APH4435" s="19"/>
      <c r="API4435" s="19"/>
      <c r="APJ4435" s="19"/>
      <c r="APK4435" s="19"/>
      <c r="APL4435" s="19"/>
      <c r="APM4435" s="19"/>
      <c r="APN4435" s="19"/>
      <c r="APO4435" s="19"/>
      <c r="APP4435" s="19"/>
      <c r="APQ4435" s="19"/>
      <c r="APR4435" s="19"/>
      <c r="APS4435" s="19"/>
      <c r="APT4435" s="19"/>
      <c r="APU4435" s="19"/>
      <c r="APV4435" s="19"/>
      <c r="APW4435" s="19"/>
      <c r="APX4435" s="19"/>
      <c r="APY4435" s="19"/>
      <c r="APZ4435" s="19"/>
      <c r="AQA4435" s="19"/>
      <c r="AQB4435" s="19"/>
      <c r="AQC4435" s="19"/>
      <c r="AQD4435" s="19"/>
      <c r="AQE4435" s="19"/>
      <c r="AQF4435" s="19"/>
      <c r="AQG4435" s="19"/>
      <c r="AQH4435" s="19"/>
      <c r="AQI4435" s="19"/>
      <c r="AQJ4435" s="19"/>
      <c r="AQK4435" s="19"/>
      <c r="AQL4435" s="19"/>
      <c r="AQM4435" s="19"/>
      <c r="AQN4435" s="19"/>
      <c r="AQO4435" s="19"/>
      <c r="AQP4435" s="19"/>
      <c r="AQQ4435" s="19"/>
      <c r="AQR4435" s="19"/>
      <c r="AQS4435" s="19"/>
      <c r="AQT4435" s="19"/>
      <c r="AQU4435" s="19"/>
      <c r="AQV4435" s="19"/>
      <c r="AQW4435" s="19"/>
      <c r="AQX4435" s="19"/>
      <c r="AQY4435" s="19"/>
      <c r="AQZ4435" s="19"/>
      <c r="ARA4435" s="19"/>
      <c r="ARB4435" s="19"/>
      <c r="ARC4435" s="19"/>
      <c r="ARD4435" s="19"/>
      <c r="ARE4435" s="19"/>
      <c r="ARF4435" s="19"/>
      <c r="ARG4435" s="19"/>
      <c r="ARH4435" s="19"/>
      <c r="ARI4435" s="19"/>
      <c r="ARJ4435" s="19"/>
      <c r="ARK4435" s="19"/>
      <c r="ARL4435" s="19"/>
      <c r="ARM4435" s="19"/>
      <c r="ARN4435" s="19"/>
      <c r="ARO4435" s="19"/>
      <c r="ARP4435" s="19"/>
      <c r="ARQ4435" s="19"/>
      <c r="ARR4435" s="19"/>
      <c r="ARS4435" s="19"/>
      <c r="ART4435" s="19"/>
      <c r="ARU4435" s="19"/>
      <c r="ARV4435" s="19"/>
      <c r="ARW4435" s="19"/>
      <c r="ARX4435" s="19"/>
      <c r="ARY4435" s="19"/>
      <c r="ARZ4435" s="19"/>
      <c r="ASA4435" s="19"/>
      <c r="ASB4435" s="19"/>
      <c r="ASC4435" s="19"/>
      <c r="ASD4435" s="19"/>
      <c r="ASE4435" s="19"/>
      <c r="ASF4435" s="19"/>
      <c r="ASG4435" s="19"/>
      <c r="ASH4435" s="19"/>
      <c r="ASI4435" s="19"/>
      <c r="ASJ4435" s="19"/>
      <c r="ASK4435" s="19"/>
      <c r="ASL4435" s="19"/>
      <c r="ASM4435" s="19"/>
      <c r="ASN4435" s="19"/>
      <c r="ASO4435" s="19"/>
      <c r="ASP4435" s="19"/>
      <c r="ASQ4435" s="19"/>
      <c r="ASR4435" s="19"/>
      <c r="ASS4435" s="19"/>
      <c r="AST4435" s="19"/>
      <c r="ASU4435" s="19"/>
      <c r="ASV4435" s="19"/>
      <c r="ASW4435" s="19"/>
      <c r="ASX4435" s="19"/>
      <c r="ASY4435" s="19"/>
      <c r="ASZ4435" s="19"/>
      <c r="ATA4435" s="19"/>
      <c r="ATB4435" s="19"/>
      <c r="ATC4435" s="19"/>
      <c r="ATD4435" s="19"/>
      <c r="ATE4435" s="19"/>
      <c r="ATF4435" s="19"/>
      <c r="ATG4435" s="19"/>
      <c r="ATH4435" s="19"/>
      <c r="ATI4435" s="19"/>
      <c r="ATJ4435" s="19"/>
      <c r="ATK4435" s="19"/>
      <c r="ATL4435" s="19"/>
      <c r="ATM4435" s="19"/>
      <c r="ATN4435" s="19"/>
      <c r="ATO4435" s="19"/>
      <c r="ATP4435" s="19"/>
      <c r="ATQ4435" s="19"/>
      <c r="ATR4435" s="19"/>
      <c r="ATS4435" s="19"/>
      <c r="ATT4435" s="19"/>
      <c r="ATU4435" s="19"/>
      <c r="ATV4435" s="19"/>
      <c r="ATW4435" s="19"/>
      <c r="ATX4435" s="19"/>
      <c r="ATY4435" s="19"/>
      <c r="ATZ4435" s="19"/>
      <c r="AUA4435" s="19"/>
      <c r="AUB4435" s="19"/>
      <c r="AUC4435" s="19"/>
      <c r="AUD4435" s="19"/>
      <c r="AUE4435" s="19"/>
      <c r="AUF4435" s="19"/>
      <c r="AUG4435" s="19"/>
      <c r="AUH4435" s="19"/>
      <c r="AUI4435" s="19"/>
      <c r="AUJ4435" s="19"/>
      <c r="AUK4435" s="19"/>
      <c r="AUL4435" s="19"/>
      <c r="AUM4435" s="19"/>
      <c r="AUN4435" s="19"/>
      <c r="AUO4435" s="19"/>
      <c r="AUP4435" s="19"/>
      <c r="AUQ4435" s="19"/>
      <c r="AUR4435" s="19"/>
      <c r="AUS4435" s="19"/>
      <c r="AUT4435" s="19"/>
      <c r="AUU4435" s="19"/>
      <c r="AUV4435" s="19"/>
      <c r="AUW4435" s="19"/>
      <c r="AUX4435" s="19"/>
      <c r="AUY4435" s="19"/>
      <c r="AUZ4435" s="19"/>
      <c r="AVA4435" s="19"/>
      <c r="AVB4435" s="19"/>
      <c r="AVC4435" s="19"/>
      <c r="AVD4435" s="19"/>
      <c r="AVE4435" s="19"/>
      <c r="AVF4435" s="19"/>
      <c r="AVG4435" s="19"/>
      <c r="AVH4435" s="19"/>
      <c r="AVI4435" s="19"/>
      <c r="AVJ4435" s="19"/>
      <c r="AVK4435" s="19"/>
      <c r="AVL4435" s="19"/>
      <c r="AVM4435" s="19"/>
      <c r="AVN4435" s="19"/>
      <c r="AVO4435" s="19"/>
      <c r="AVP4435" s="19"/>
      <c r="AVQ4435" s="19"/>
      <c r="AVR4435" s="19"/>
      <c r="AVS4435" s="19"/>
      <c r="AVT4435" s="19"/>
      <c r="AVU4435" s="19"/>
      <c r="AVV4435" s="19"/>
      <c r="AVW4435" s="19"/>
      <c r="AVX4435" s="19"/>
      <c r="AVY4435" s="19"/>
      <c r="AVZ4435" s="19"/>
      <c r="AWA4435" s="19"/>
      <c r="AWB4435" s="19"/>
      <c r="AWC4435" s="19"/>
      <c r="AWD4435" s="19"/>
      <c r="AWE4435" s="19"/>
      <c r="AWF4435" s="19"/>
      <c r="AWG4435" s="19"/>
      <c r="AWH4435" s="19"/>
      <c r="AWI4435" s="19"/>
      <c r="AWJ4435" s="19"/>
      <c r="AWK4435" s="19"/>
      <c r="AWL4435" s="19"/>
      <c r="AWM4435" s="19"/>
      <c r="AWN4435" s="19"/>
      <c r="AWO4435" s="19"/>
      <c r="AWP4435" s="19"/>
      <c r="AWQ4435" s="19"/>
      <c r="AWR4435" s="19"/>
      <c r="AWS4435" s="19"/>
      <c r="AWT4435" s="19"/>
      <c r="AWU4435" s="19"/>
      <c r="AWV4435" s="19"/>
      <c r="AWW4435" s="19"/>
      <c r="AWX4435" s="19"/>
      <c r="AWY4435" s="19"/>
      <c r="AWZ4435" s="19"/>
      <c r="AXA4435" s="19"/>
      <c r="AXB4435" s="19"/>
      <c r="AXC4435" s="19"/>
      <c r="AXD4435" s="19"/>
      <c r="AXE4435" s="19"/>
      <c r="AXF4435" s="19"/>
      <c r="AXG4435" s="19"/>
      <c r="AXH4435" s="19"/>
      <c r="AXI4435" s="19"/>
      <c r="AXJ4435" s="19"/>
      <c r="AXK4435" s="19"/>
      <c r="AXL4435" s="19"/>
      <c r="AXM4435" s="19"/>
      <c r="AXN4435" s="19"/>
      <c r="AXO4435" s="19"/>
      <c r="AXP4435" s="19"/>
      <c r="AXQ4435" s="19"/>
      <c r="AXR4435" s="19"/>
      <c r="AXS4435" s="19"/>
      <c r="AXT4435" s="19"/>
      <c r="AXU4435" s="19"/>
      <c r="AXV4435" s="19"/>
      <c r="AXW4435" s="19"/>
      <c r="AXX4435" s="19"/>
      <c r="AXY4435" s="19"/>
      <c r="AXZ4435" s="19"/>
      <c r="AYA4435" s="19"/>
      <c r="AYB4435" s="19"/>
      <c r="AYC4435" s="19"/>
      <c r="AYD4435" s="19"/>
      <c r="AYE4435" s="19"/>
      <c r="AYF4435" s="19"/>
      <c r="AYG4435" s="19"/>
      <c r="AYH4435" s="19"/>
      <c r="AYI4435" s="19"/>
      <c r="AYJ4435" s="19"/>
      <c r="AYK4435" s="19"/>
      <c r="AYL4435" s="19"/>
      <c r="AYM4435" s="19"/>
      <c r="AYN4435" s="19"/>
      <c r="AYO4435" s="19"/>
      <c r="AYP4435" s="19"/>
      <c r="AYQ4435" s="19"/>
      <c r="AYR4435" s="19"/>
      <c r="AYS4435" s="19"/>
      <c r="AYT4435" s="19"/>
      <c r="AYU4435" s="19"/>
      <c r="AYV4435" s="19"/>
      <c r="AYW4435" s="19"/>
      <c r="AYX4435" s="19"/>
      <c r="AYY4435" s="19"/>
      <c r="AYZ4435" s="19"/>
      <c r="AZA4435" s="19"/>
      <c r="AZB4435" s="19"/>
      <c r="AZC4435" s="19"/>
      <c r="AZD4435" s="19"/>
      <c r="AZE4435" s="19"/>
      <c r="AZF4435" s="19"/>
      <c r="AZG4435" s="19"/>
      <c r="AZH4435" s="19"/>
      <c r="AZI4435" s="19"/>
      <c r="AZJ4435" s="19"/>
      <c r="AZK4435" s="19"/>
      <c r="AZL4435" s="19"/>
      <c r="AZM4435" s="19"/>
      <c r="AZN4435" s="19"/>
      <c r="AZO4435" s="19"/>
      <c r="AZP4435" s="19"/>
      <c r="AZQ4435" s="19"/>
      <c r="AZR4435" s="19"/>
      <c r="AZS4435" s="19"/>
      <c r="AZT4435" s="19"/>
      <c r="AZU4435" s="19"/>
      <c r="AZV4435" s="19"/>
      <c r="AZW4435" s="19"/>
      <c r="AZX4435" s="19"/>
      <c r="AZY4435" s="19"/>
      <c r="AZZ4435" s="19"/>
      <c r="BAA4435" s="19"/>
      <c r="BAB4435" s="19"/>
      <c r="BAC4435" s="19"/>
      <c r="BAD4435" s="19"/>
      <c r="BAE4435" s="19"/>
      <c r="BAF4435" s="19"/>
      <c r="BAG4435" s="19"/>
      <c r="BAH4435" s="19"/>
      <c r="BAI4435" s="19"/>
      <c r="BAJ4435" s="19"/>
      <c r="BAK4435" s="19"/>
      <c r="BAL4435" s="19"/>
      <c r="BAM4435" s="19"/>
      <c r="BAN4435" s="19"/>
      <c r="BAO4435" s="19"/>
      <c r="BAP4435" s="19"/>
      <c r="BAQ4435" s="19"/>
      <c r="BAR4435" s="19"/>
      <c r="BAS4435" s="19"/>
      <c r="BAT4435" s="19"/>
      <c r="BAU4435" s="19"/>
      <c r="BAV4435" s="19"/>
      <c r="BAW4435" s="19"/>
      <c r="BAX4435" s="19"/>
      <c r="BAY4435" s="19"/>
      <c r="BAZ4435" s="19"/>
      <c r="BBA4435" s="19"/>
    </row>
    <row r="4436" spans="1:1405" s="20" customFormat="1" ht="15" customHeight="1" x14ac:dyDescent="0.3">
      <c r="A4436" s="101" t="s">
        <v>34</v>
      </c>
      <c r="B4436" s="101" t="s">
        <v>1478</v>
      </c>
      <c r="C4436" s="101" t="s">
        <v>1478</v>
      </c>
      <c r="D4436" s="101" t="s">
        <v>36</v>
      </c>
      <c r="E4436" s="101" t="s">
        <v>194</v>
      </c>
      <c r="F4436" s="101" t="s">
        <v>195</v>
      </c>
      <c r="G4436" s="101" t="s">
        <v>38</v>
      </c>
      <c r="H4436" s="101" t="s">
        <v>1027</v>
      </c>
      <c r="I4436" s="101" t="s">
        <v>39</v>
      </c>
      <c r="J4436" s="101" t="s">
        <v>79</v>
      </c>
      <c r="K4436" s="101" t="s">
        <v>80</v>
      </c>
      <c r="L4436" s="101" t="s">
        <v>42</v>
      </c>
      <c r="M4436" s="101" t="s">
        <v>43</v>
      </c>
      <c r="N4436" s="101" t="s">
        <v>48</v>
      </c>
      <c r="O4436" s="103">
        <v>4</v>
      </c>
      <c r="P4436" s="22">
        <v>272</v>
      </c>
      <c r="Q4436" s="101" t="s">
        <v>519</v>
      </c>
      <c r="R4436" s="103">
        <f t="shared" si="69"/>
        <v>1088</v>
      </c>
      <c r="S4436" s="103">
        <v>0</v>
      </c>
      <c r="T4436" s="103">
        <v>272</v>
      </c>
      <c r="U4436" s="103">
        <v>0</v>
      </c>
      <c r="V4436" s="103">
        <v>0</v>
      </c>
      <c r="W4436" s="103">
        <v>272</v>
      </c>
      <c r="X4436" s="103">
        <v>0</v>
      </c>
      <c r="Y4436" s="103">
        <v>0</v>
      </c>
      <c r="Z4436" s="103">
        <v>272</v>
      </c>
      <c r="AA4436" s="103">
        <v>0</v>
      </c>
      <c r="AB4436" s="103">
        <v>0</v>
      </c>
      <c r="AC4436" s="103">
        <v>272</v>
      </c>
      <c r="AD4436" s="103">
        <v>0</v>
      </c>
      <c r="AE4436" s="19"/>
      <c r="AF4436" s="19"/>
      <c r="AG4436" s="19"/>
      <c r="AH4436" s="19"/>
      <c r="AI4436" s="19"/>
      <c r="AJ4436" s="19"/>
      <c r="AK4436" s="19"/>
      <c r="AL4436" s="19"/>
      <c r="AM4436" s="19"/>
      <c r="AN4436" s="19"/>
      <c r="AO4436" s="19"/>
      <c r="AP4436" s="19"/>
      <c r="AQ4436" s="19"/>
      <c r="AR4436" s="19"/>
      <c r="AS4436" s="19"/>
      <c r="AT4436" s="19"/>
      <c r="AU4436" s="19"/>
      <c r="AV4436" s="19"/>
      <c r="AW4436" s="19"/>
      <c r="AX4436" s="19"/>
      <c r="AY4436" s="19"/>
      <c r="AZ4436" s="19"/>
      <c r="BA4436" s="19"/>
      <c r="BB4436" s="19"/>
      <c r="BC4436" s="19"/>
      <c r="BD4436" s="19"/>
      <c r="BE4436" s="19"/>
      <c r="BF4436" s="19"/>
      <c r="BG4436" s="19"/>
      <c r="BH4436" s="19"/>
      <c r="BI4436" s="19"/>
      <c r="BJ4436" s="19"/>
      <c r="BK4436" s="19"/>
      <c r="BL4436" s="19"/>
      <c r="BM4436" s="19"/>
      <c r="BN4436" s="19"/>
      <c r="BO4436" s="19"/>
      <c r="BP4436" s="19"/>
      <c r="BQ4436" s="19"/>
      <c r="BR4436" s="19"/>
      <c r="BS4436" s="19"/>
      <c r="BT4436" s="19"/>
      <c r="BU4436" s="19"/>
      <c r="BV4436" s="19"/>
      <c r="BW4436" s="19"/>
      <c r="BX4436" s="19"/>
      <c r="BY4436" s="19"/>
      <c r="BZ4436" s="19"/>
      <c r="CA4436" s="19"/>
      <c r="CB4436" s="19"/>
      <c r="CC4436" s="19"/>
      <c r="CD4436" s="19"/>
      <c r="CE4436" s="19"/>
      <c r="CF4436" s="19"/>
      <c r="CG4436" s="19"/>
      <c r="CH4436" s="19"/>
      <c r="CI4436" s="19"/>
      <c r="CJ4436" s="19"/>
      <c r="CK4436" s="19"/>
      <c r="CL4436" s="19"/>
      <c r="CM4436" s="19"/>
      <c r="CN4436" s="19"/>
      <c r="CO4436" s="19"/>
      <c r="CP4436" s="19"/>
      <c r="CQ4436" s="19"/>
      <c r="CR4436" s="19"/>
      <c r="CS4436" s="19"/>
      <c r="CT4436" s="19"/>
      <c r="CU4436" s="19"/>
      <c r="CV4436" s="19"/>
      <c r="CW4436" s="19"/>
      <c r="CX4436" s="19"/>
      <c r="CY4436" s="19"/>
      <c r="CZ4436" s="19"/>
      <c r="DA4436" s="19"/>
      <c r="DB4436" s="19"/>
      <c r="DC4436" s="19"/>
      <c r="DD4436" s="19"/>
      <c r="DE4436" s="19"/>
      <c r="DF4436" s="19"/>
      <c r="DG4436" s="19"/>
      <c r="DH4436" s="19"/>
      <c r="DI4436" s="19"/>
      <c r="DJ4436" s="19"/>
      <c r="DK4436" s="19"/>
      <c r="DL4436" s="19"/>
      <c r="DM4436" s="19"/>
      <c r="DN4436" s="19"/>
      <c r="DO4436" s="19"/>
      <c r="DP4436" s="19"/>
      <c r="DQ4436" s="19"/>
      <c r="DR4436" s="19"/>
      <c r="DS4436" s="19"/>
      <c r="DT4436" s="19"/>
      <c r="DU4436" s="19"/>
      <c r="DV4436" s="19"/>
      <c r="DW4436" s="19"/>
      <c r="DX4436" s="19"/>
      <c r="DY4436" s="19"/>
      <c r="DZ4436" s="19"/>
      <c r="EA4436" s="19"/>
      <c r="EB4436" s="19"/>
      <c r="EC4436" s="19"/>
      <c r="ED4436" s="19"/>
      <c r="EE4436" s="19"/>
      <c r="EF4436" s="19"/>
      <c r="EG4436" s="19"/>
      <c r="EH4436" s="19"/>
      <c r="EI4436" s="19"/>
      <c r="EJ4436" s="19"/>
      <c r="EK4436" s="19"/>
      <c r="EL4436" s="19"/>
      <c r="EM4436" s="19"/>
      <c r="EN4436" s="19"/>
      <c r="EO4436" s="19"/>
      <c r="EP4436" s="19"/>
      <c r="EQ4436" s="19"/>
      <c r="ER4436" s="19"/>
      <c r="ES4436" s="19"/>
      <c r="ET4436" s="19"/>
      <c r="EU4436" s="19"/>
      <c r="EV4436" s="19"/>
      <c r="EW4436" s="19"/>
      <c r="EX4436" s="19"/>
      <c r="EY4436" s="19"/>
      <c r="EZ4436" s="19"/>
      <c r="FA4436" s="19"/>
      <c r="FB4436" s="19"/>
      <c r="FC4436" s="19"/>
      <c r="FD4436" s="19"/>
      <c r="FE4436" s="19"/>
      <c r="FF4436" s="19"/>
      <c r="FG4436" s="19"/>
      <c r="FH4436" s="19"/>
      <c r="FI4436" s="19"/>
      <c r="FJ4436" s="19"/>
      <c r="FK4436" s="19"/>
      <c r="FL4436" s="19"/>
      <c r="FM4436" s="19"/>
      <c r="FN4436" s="19"/>
      <c r="FO4436" s="19"/>
      <c r="FP4436" s="19"/>
      <c r="FQ4436" s="19"/>
      <c r="FR4436" s="19"/>
      <c r="FS4436" s="19"/>
      <c r="FT4436" s="19"/>
      <c r="FU4436" s="19"/>
      <c r="FV4436" s="19"/>
      <c r="FW4436" s="19"/>
      <c r="FX4436" s="19"/>
      <c r="FY4436" s="19"/>
      <c r="FZ4436" s="19"/>
      <c r="GA4436" s="19"/>
      <c r="GB4436" s="19"/>
      <c r="GC4436" s="19"/>
      <c r="GD4436" s="19"/>
      <c r="GE4436" s="19"/>
      <c r="GF4436" s="19"/>
      <c r="GG4436" s="19"/>
      <c r="GH4436" s="19"/>
      <c r="GI4436" s="19"/>
      <c r="GJ4436" s="19"/>
      <c r="GK4436" s="19"/>
      <c r="GL4436" s="19"/>
      <c r="GM4436" s="19"/>
      <c r="GN4436" s="19"/>
      <c r="GO4436" s="19"/>
      <c r="GP4436" s="19"/>
      <c r="GQ4436" s="19"/>
      <c r="GR4436" s="19"/>
      <c r="GS4436" s="19"/>
      <c r="GT4436" s="19"/>
      <c r="GU4436" s="19"/>
      <c r="GV4436" s="19"/>
      <c r="GW4436" s="19"/>
      <c r="GX4436" s="19"/>
      <c r="GY4436" s="19"/>
      <c r="GZ4436" s="19"/>
      <c r="HA4436" s="19"/>
      <c r="HB4436" s="19"/>
      <c r="HC4436" s="19"/>
      <c r="HD4436" s="19"/>
      <c r="HE4436" s="19"/>
      <c r="HF4436" s="19"/>
      <c r="HG4436" s="19"/>
      <c r="HH4436" s="19"/>
      <c r="HI4436" s="19"/>
      <c r="HJ4436" s="19"/>
      <c r="HK4436" s="19"/>
      <c r="HL4436" s="19"/>
      <c r="HM4436" s="19"/>
      <c r="HN4436" s="19"/>
      <c r="HO4436" s="19"/>
      <c r="HP4436" s="19"/>
      <c r="HQ4436" s="19"/>
      <c r="HR4436" s="19"/>
      <c r="HS4436" s="19"/>
      <c r="HT4436" s="19"/>
      <c r="HU4436" s="19"/>
      <c r="HV4436" s="19"/>
      <c r="HW4436" s="19"/>
      <c r="HX4436" s="19"/>
      <c r="HY4436" s="19"/>
      <c r="HZ4436" s="19"/>
      <c r="IA4436" s="19"/>
      <c r="IB4436" s="19"/>
      <c r="IC4436" s="19"/>
      <c r="ID4436" s="19"/>
      <c r="IE4436" s="19"/>
      <c r="IF4436" s="19"/>
      <c r="IG4436" s="19"/>
      <c r="IH4436" s="19"/>
      <c r="II4436" s="19"/>
      <c r="IJ4436" s="19"/>
      <c r="IK4436" s="19"/>
      <c r="IL4436" s="19"/>
      <c r="IM4436" s="19"/>
      <c r="IN4436" s="19"/>
      <c r="IO4436" s="19"/>
      <c r="IP4436" s="19"/>
      <c r="IQ4436" s="19"/>
      <c r="IR4436" s="19"/>
      <c r="IS4436" s="19"/>
      <c r="IT4436" s="19"/>
      <c r="IU4436" s="19"/>
      <c r="IV4436" s="19"/>
      <c r="IW4436" s="19"/>
      <c r="IX4436" s="19"/>
      <c r="IY4436" s="19"/>
      <c r="IZ4436" s="19"/>
      <c r="JA4436" s="19"/>
      <c r="JB4436" s="19"/>
      <c r="JC4436" s="19"/>
      <c r="JD4436" s="19"/>
      <c r="JE4436" s="19"/>
      <c r="JF4436" s="19"/>
      <c r="JG4436" s="19"/>
      <c r="JH4436" s="19"/>
      <c r="JI4436" s="19"/>
      <c r="JJ4436" s="19"/>
      <c r="JK4436" s="19"/>
      <c r="JL4436" s="19"/>
      <c r="JM4436" s="19"/>
      <c r="JN4436" s="19"/>
      <c r="JO4436" s="19"/>
      <c r="JP4436" s="19"/>
      <c r="JQ4436" s="19"/>
      <c r="JR4436" s="19"/>
      <c r="JS4436" s="19"/>
      <c r="JT4436" s="19"/>
      <c r="JU4436" s="19"/>
      <c r="JV4436" s="19"/>
      <c r="JW4436" s="19"/>
      <c r="JX4436" s="19"/>
      <c r="JY4436" s="19"/>
      <c r="JZ4436" s="19"/>
      <c r="KA4436" s="19"/>
      <c r="KB4436" s="19"/>
      <c r="KC4436" s="19"/>
      <c r="KD4436" s="19"/>
      <c r="KE4436" s="19"/>
      <c r="KF4436" s="19"/>
      <c r="KG4436" s="19"/>
      <c r="KH4436" s="19"/>
      <c r="KI4436" s="19"/>
      <c r="KJ4436" s="19"/>
      <c r="KK4436" s="19"/>
      <c r="KL4436" s="19"/>
      <c r="KM4436" s="19"/>
      <c r="KN4436" s="19"/>
      <c r="KO4436" s="19"/>
      <c r="KP4436" s="19"/>
      <c r="KQ4436" s="19"/>
      <c r="KR4436" s="19"/>
      <c r="KS4436" s="19"/>
      <c r="KT4436" s="19"/>
      <c r="KU4436" s="19"/>
      <c r="KV4436" s="19"/>
      <c r="KW4436" s="19"/>
      <c r="KX4436" s="19"/>
      <c r="KY4436" s="19"/>
      <c r="KZ4436" s="19"/>
      <c r="LA4436" s="19"/>
      <c r="LB4436" s="19"/>
      <c r="LC4436" s="19"/>
      <c r="LD4436" s="19"/>
      <c r="LE4436" s="19"/>
      <c r="LF4436" s="19"/>
      <c r="LG4436" s="19"/>
      <c r="LH4436" s="19"/>
      <c r="LI4436" s="19"/>
      <c r="LJ4436" s="19"/>
      <c r="LK4436" s="19"/>
      <c r="LL4436" s="19"/>
      <c r="LM4436" s="19"/>
      <c r="LN4436" s="19"/>
      <c r="LO4436" s="19"/>
      <c r="LP4436" s="19"/>
      <c r="LQ4436" s="19"/>
      <c r="LR4436" s="19"/>
      <c r="LS4436" s="19"/>
      <c r="LT4436" s="19"/>
      <c r="LU4436" s="19"/>
      <c r="LV4436" s="19"/>
      <c r="LW4436" s="19"/>
      <c r="LX4436" s="19"/>
      <c r="LY4436" s="19"/>
      <c r="LZ4436" s="19"/>
      <c r="MA4436" s="19"/>
      <c r="MB4436" s="19"/>
      <c r="MC4436" s="19"/>
      <c r="MD4436" s="19"/>
      <c r="ME4436" s="19"/>
      <c r="MF4436" s="19"/>
      <c r="MG4436" s="19"/>
      <c r="MH4436" s="19"/>
      <c r="MI4436" s="19"/>
      <c r="MJ4436" s="19"/>
      <c r="MK4436" s="19"/>
      <c r="ML4436" s="19"/>
      <c r="MM4436" s="19"/>
      <c r="MN4436" s="19"/>
      <c r="MO4436" s="19"/>
      <c r="MP4436" s="19"/>
      <c r="MQ4436" s="19"/>
      <c r="MR4436" s="19"/>
      <c r="MS4436" s="19"/>
      <c r="MT4436" s="19"/>
      <c r="MU4436" s="19"/>
      <c r="MV4436" s="19"/>
      <c r="MW4436" s="19"/>
      <c r="MX4436" s="19"/>
      <c r="MY4436" s="19"/>
      <c r="MZ4436" s="19"/>
      <c r="NA4436" s="19"/>
      <c r="NB4436" s="19"/>
      <c r="NC4436" s="19"/>
      <c r="ND4436" s="19"/>
      <c r="NE4436" s="19"/>
      <c r="NF4436" s="19"/>
      <c r="NG4436" s="19"/>
      <c r="NH4436" s="19"/>
      <c r="NI4436" s="19"/>
      <c r="NJ4436" s="19"/>
      <c r="NK4436" s="19"/>
      <c r="NL4436" s="19"/>
      <c r="NM4436" s="19"/>
      <c r="NN4436" s="19"/>
      <c r="NO4436" s="19"/>
      <c r="NP4436" s="19"/>
      <c r="NQ4436" s="19"/>
      <c r="NR4436" s="19"/>
      <c r="NS4436" s="19"/>
      <c r="NT4436" s="19"/>
      <c r="NU4436" s="19"/>
      <c r="NV4436" s="19"/>
      <c r="NW4436" s="19"/>
      <c r="NX4436" s="19"/>
      <c r="NY4436" s="19"/>
      <c r="NZ4436" s="19"/>
      <c r="OA4436" s="19"/>
      <c r="OB4436" s="19"/>
      <c r="OC4436" s="19"/>
      <c r="OD4436" s="19"/>
      <c r="OE4436" s="19"/>
      <c r="OF4436" s="19"/>
      <c r="OG4436" s="19"/>
      <c r="OH4436" s="19"/>
      <c r="OI4436" s="19"/>
      <c r="OJ4436" s="19"/>
      <c r="OK4436" s="19"/>
      <c r="OL4436" s="19"/>
      <c r="OM4436" s="19"/>
      <c r="ON4436" s="19"/>
      <c r="OO4436" s="19"/>
      <c r="OP4436" s="19"/>
      <c r="OQ4436" s="19"/>
      <c r="OR4436" s="19"/>
      <c r="OS4436" s="19"/>
      <c r="OT4436" s="19"/>
      <c r="OU4436" s="19"/>
      <c r="OV4436" s="19"/>
      <c r="OW4436" s="19"/>
      <c r="OX4436" s="19"/>
      <c r="OY4436" s="19"/>
      <c r="OZ4436" s="19"/>
      <c r="PA4436" s="19"/>
      <c r="PB4436" s="19"/>
      <c r="PC4436" s="19"/>
      <c r="PD4436" s="19"/>
      <c r="PE4436" s="19"/>
      <c r="PF4436" s="19"/>
      <c r="PG4436" s="19"/>
      <c r="PH4436" s="19"/>
      <c r="PI4436" s="19"/>
      <c r="PJ4436" s="19"/>
      <c r="PK4436" s="19"/>
      <c r="PL4436" s="19"/>
      <c r="PM4436" s="19"/>
      <c r="PN4436" s="19"/>
      <c r="PO4436" s="19"/>
      <c r="PP4436" s="19"/>
      <c r="PQ4436" s="19"/>
      <c r="PR4436" s="19"/>
      <c r="PS4436" s="19"/>
      <c r="PT4436" s="19"/>
      <c r="PU4436" s="19"/>
      <c r="PV4436" s="19"/>
      <c r="PW4436" s="19"/>
      <c r="PX4436" s="19"/>
      <c r="PY4436" s="19"/>
      <c r="PZ4436" s="19"/>
      <c r="QA4436" s="19"/>
      <c r="QB4436" s="19"/>
      <c r="QC4436" s="19"/>
      <c r="QD4436" s="19"/>
      <c r="QE4436" s="19"/>
      <c r="QF4436" s="19"/>
      <c r="QG4436" s="19"/>
      <c r="QH4436" s="19"/>
      <c r="QI4436" s="19"/>
      <c r="QJ4436" s="19"/>
      <c r="QK4436" s="19"/>
      <c r="QL4436" s="19"/>
      <c r="QM4436" s="19"/>
      <c r="QN4436" s="19"/>
      <c r="QO4436" s="19"/>
      <c r="QP4436" s="19"/>
      <c r="QQ4436" s="19"/>
      <c r="QR4436" s="19"/>
      <c r="QS4436" s="19"/>
      <c r="QT4436" s="19"/>
      <c r="QU4436" s="19"/>
      <c r="QV4436" s="19"/>
      <c r="QW4436" s="19"/>
      <c r="QX4436" s="19"/>
      <c r="QY4436" s="19"/>
      <c r="QZ4436" s="19"/>
      <c r="RA4436" s="19"/>
      <c r="RB4436" s="19"/>
      <c r="RC4436" s="19"/>
      <c r="RD4436" s="19"/>
      <c r="RE4436" s="19"/>
      <c r="RF4436" s="19"/>
      <c r="RG4436" s="19"/>
      <c r="RH4436" s="19"/>
      <c r="RI4436" s="19"/>
      <c r="RJ4436" s="19"/>
      <c r="RK4436" s="19"/>
      <c r="RL4436" s="19"/>
      <c r="RM4436" s="19"/>
      <c r="RN4436" s="19"/>
      <c r="RO4436" s="19"/>
      <c r="RP4436" s="19"/>
      <c r="RQ4436" s="19"/>
      <c r="RR4436" s="19"/>
      <c r="RS4436" s="19"/>
      <c r="RT4436" s="19"/>
      <c r="RU4436" s="19"/>
      <c r="RV4436" s="19"/>
      <c r="RW4436" s="19"/>
      <c r="RX4436" s="19"/>
      <c r="RY4436" s="19"/>
      <c r="RZ4436" s="19"/>
      <c r="SA4436" s="19"/>
      <c r="SB4436" s="19"/>
      <c r="SC4436" s="19"/>
      <c r="SD4436" s="19"/>
      <c r="SE4436" s="19"/>
      <c r="SF4436" s="19"/>
      <c r="SG4436" s="19"/>
      <c r="SH4436" s="19"/>
      <c r="SI4436" s="19"/>
      <c r="SJ4436" s="19"/>
      <c r="SK4436" s="19"/>
      <c r="SL4436" s="19"/>
      <c r="SM4436" s="19"/>
      <c r="SN4436" s="19"/>
      <c r="SO4436" s="19"/>
      <c r="SP4436" s="19"/>
      <c r="SQ4436" s="19"/>
      <c r="SR4436" s="19"/>
      <c r="SS4436" s="19"/>
      <c r="ST4436" s="19"/>
      <c r="SU4436" s="19"/>
      <c r="SV4436" s="19"/>
      <c r="SW4436" s="19"/>
      <c r="SX4436" s="19"/>
      <c r="SY4436" s="19"/>
      <c r="SZ4436" s="19"/>
      <c r="TA4436" s="19"/>
      <c r="TB4436" s="19"/>
      <c r="TC4436" s="19"/>
      <c r="TD4436" s="19"/>
      <c r="TE4436" s="19"/>
      <c r="TF4436" s="19"/>
      <c r="TG4436" s="19"/>
      <c r="TH4436" s="19"/>
      <c r="TI4436" s="19"/>
      <c r="TJ4436" s="19"/>
      <c r="TK4436" s="19"/>
      <c r="TL4436" s="19"/>
      <c r="TM4436" s="19"/>
      <c r="TN4436" s="19"/>
      <c r="TO4436" s="19"/>
      <c r="TP4436" s="19"/>
      <c r="TQ4436" s="19"/>
      <c r="TR4436" s="19"/>
      <c r="TS4436" s="19"/>
      <c r="TT4436" s="19"/>
      <c r="TU4436" s="19"/>
      <c r="TV4436" s="19"/>
      <c r="TW4436" s="19"/>
      <c r="TX4436" s="19"/>
      <c r="TY4436" s="19"/>
      <c r="TZ4436" s="19"/>
      <c r="UA4436" s="19"/>
      <c r="UB4436" s="19"/>
      <c r="UC4436" s="19"/>
      <c r="UD4436" s="19"/>
      <c r="UE4436" s="19"/>
      <c r="UF4436" s="19"/>
      <c r="UG4436" s="19"/>
      <c r="UH4436" s="19"/>
      <c r="UI4436" s="19"/>
      <c r="UJ4436" s="19"/>
      <c r="UK4436" s="19"/>
      <c r="UL4436" s="19"/>
      <c r="UM4436" s="19"/>
      <c r="UN4436" s="19"/>
      <c r="UO4436" s="19"/>
      <c r="UP4436" s="19"/>
      <c r="UQ4436" s="19"/>
      <c r="UR4436" s="19"/>
      <c r="US4436" s="19"/>
      <c r="UT4436" s="19"/>
      <c r="UU4436" s="19"/>
      <c r="UV4436" s="19"/>
      <c r="UW4436" s="19"/>
      <c r="UX4436" s="19"/>
      <c r="UY4436" s="19"/>
      <c r="UZ4436" s="19"/>
      <c r="VA4436" s="19"/>
      <c r="VB4436" s="19"/>
      <c r="VC4436" s="19"/>
      <c r="VD4436" s="19"/>
      <c r="VE4436" s="19"/>
      <c r="VF4436" s="19"/>
      <c r="VG4436" s="19"/>
      <c r="VH4436" s="19"/>
      <c r="VI4436" s="19"/>
      <c r="VJ4436" s="19"/>
      <c r="VK4436" s="19"/>
      <c r="VL4436" s="19"/>
      <c r="VM4436" s="19"/>
      <c r="VN4436" s="19"/>
      <c r="VO4436" s="19"/>
      <c r="VP4436" s="19"/>
      <c r="VQ4436" s="19"/>
      <c r="VR4436" s="19"/>
      <c r="VS4436" s="19"/>
      <c r="VT4436" s="19"/>
      <c r="VU4436" s="19"/>
      <c r="VV4436" s="19"/>
      <c r="VW4436" s="19"/>
      <c r="VX4436" s="19"/>
      <c r="VY4436" s="19"/>
      <c r="VZ4436" s="19"/>
      <c r="WA4436" s="19"/>
      <c r="WB4436" s="19"/>
      <c r="WC4436" s="19"/>
      <c r="WD4436" s="19"/>
      <c r="WE4436" s="19"/>
      <c r="WF4436" s="19"/>
      <c r="WG4436" s="19"/>
      <c r="WH4436" s="19"/>
      <c r="WI4436" s="19"/>
      <c r="WJ4436" s="19"/>
      <c r="WK4436" s="19"/>
      <c r="WL4436" s="19"/>
      <c r="WM4436" s="19"/>
      <c r="WN4436" s="19"/>
      <c r="WO4436" s="19"/>
      <c r="WP4436" s="19"/>
      <c r="WQ4436" s="19"/>
      <c r="WR4436" s="19"/>
      <c r="WS4436" s="19"/>
      <c r="WT4436" s="19"/>
      <c r="WU4436" s="19"/>
      <c r="WV4436" s="19"/>
      <c r="WW4436" s="19"/>
      <c r="WX4436" s="19"/>
      <c r="WY4436" s="19"/>
      <c r="WZ4436" s="19"/>
      <c r="XA4436" s="19"/>
      <c r="XB4436" s="19"/>
      <c r="XC4436" s="19"/>
      <c r="XD4436" s="19"/>
      <c r="XE4436" s="19"/>
      <c r="XF4436" s="19"/>
      <c r="XG4436" s="19"/>
      <c r="XH4436" s="19"/>
      <c r="XI4436" s="19"/>
      <c r="XJ4436" s="19"/>
      <c r="XK4436" s="19"/>
      <c r="XL4436" s="19"/>
      <c r="XM4436" s="19"/>
      <c r="XN4436" s="19"/>
      <c r="XO4436" s="19"/>
      <c r="XP4436" s="19"/>
      <c r="XQ4436" s="19"/>
      <c r="XR4436" s="19"/>
      <c r="XS4436" s="19"/>
      <c r="XT4436" s="19"/>
      <c r="XU4436" s="19"/>
      <c r="XV4436" s="19"/>
      <c r="XW4436" s="19"/>
      <c r="XX4436" s="19"/>
      <c r="XY4436" s="19"/>
      <c r="XZ4436" s="19"/>
      <c r="YA4436" s="19"/>
      <c r="YB4436" s="19"/>
      <c r="YC4436" s="19"/>
      <c r="YD4436" s="19"/>
      <c r="YE4436" s="19"/>
      <c r="YF4436" s="19"/>
      <c r="YG4436" s="19"/>
      <c r="YH4436" s="19"/>
      <c r="YI4436" s="19"/>
      <c r="YJ4436" s="19"/>
      <c r="YK4436" s="19"/>
      <c r="YL4436" s="19"/>
      <c r="YM4436" s="19"/>
      <c r="YN4436" s="19"/>
      <c r="YO4436" s="19"/>
      <c r="YP4436" s="19"/>
      <c r="YQ4436" s="19"/>
      <c r="YR4436" s="19"/>
      <c r="YS4436" s="19"/>
      <c r="YT4436" s="19"/>
      <c r="YU4436" s="19"/>
      <c r="YV4436" s="19"/>
      <c r="YW4436" s="19"/>
      <c r="YX4436" s="19"/>
      <c r="YY4436" s="19"/>
      <c r="YZ4436" s="19"/>
      <c r="ZA4436" s="19"/>
      <c r="ZB4436" s="19"/>
      <c r="ZC4436" s="19"/>
      <c r="ZD4436" s="19"/>
      <c r="ZE4436" s="19"/>
      <c r="ZF4436" s="19"/>
      <c r="ZG4436" s="19"/>
      <c r="ZH4436" s="19"/>
      <c r="ZI4436" s="19"/>
      <c r="ZJ4436" s="19"/>
      <c r="ZK4436" s="19"/>
      <c r="ZL4436" s="19"/>
      <c r="ZM4436" s="19"/>
      <c r="ZN4436" s="19"/>
      <c r="ZO4436" s="19"/>
      <c r="ZP4436" s="19"/>
      <c r="ZQ4436" s="19"/>
      <c r="ZR4436" s="19"/>
      <c r="ZS4436" s="19"/>
      <c r="ZT4436" s="19"/>
      <c r="ZU4436" s="19"/>
      <c r="ZV4436" s="19"/>
      <c r="ZW4436" s="19"/>
      <c r="ZX4436" s="19"/>
      <c r="ZY4436" s="19"/>
      <c r="ZZ4436" s="19"/>
      <c r="AAA4436" s="19"/>
      <c r="AAB4436" s="19"/>
      <c r="AAC4436" s="19"/>
      <c r="AAD4436" s="19"/>
      <c r="AAE4436" s="19"/>
      <c r="AAF4436" s="19"/>
      <c r="AAG4436" s="19"/>
      <c r="AAH4436" s="19"/>
      <c r="AAI4436" s="19"/>
      <c r="AAJ4436" s="19"/>
      <c r="AAK4436" s="19"/>
      <c r="AAL4436" s="19"/>
      <c r="AAM4436" s="19"/>
      <c r="AAN4436" s="19"/>
      <c r="AAO4436" s="19"/>
      <c r="AAP4436" s="19"/>
      <c r="AAQ4436" s="19"/>
      <c r="AAR4436" s="19"/>
      <c r="AAS4436" s="19"/>
      <c r="AAT4436" s="19"/>
      <c r="AAU4436" s="19"/>
      <c r="AAV4436" s="19"/>
      <c r="AAW4436" s="19"/>
      <c r="AAX4436" s="19"/>
      <c r="AAY4436" s="19"/>
      <c r="AAZ4436" s="19"/>
      <c r="ABA4436" s="19"/>
      <c r="ABB4436" s="19"/>
      <c r="ABC4436" s="19"/>
      <c r="ABD4436" s="19"/>
      <c r="ABE4436" s="19"/>
      <c r="ABF4436" s="19"/>
      <c r="ABG4436" s="19"/>
      <c r="ABH4436" s="19"/>
      <c r="ABI4436" s="19"/>
      <c r="ABJ4436" s="19"/>
      <c r="ABK4436" s="19"/>
      <c r="ABL4436" s="19"/>
      <c r="ABM4436" s="19"/>
      <c r="ABN4436" s="19"/>
      <c r="ABO4436" s="19"/>
      <c r="ABP4436" s="19"/>
      <c r="ABQ4436" s="19"/>
      <c r="ABR4436" s="19"/>
      <c r="ABS4436" s="19"/>
      <c r="ABT4436" s="19"/>
      <c r="ABU4436" s="19"/>
      <c r="ABV4436" s="19"/>
      <c r="ABW4436" s="19"/>
      <c r="ABX4436" s="19"/>
      <c r="ABY4436" s="19"/>
      <c r="ABZ4436" s="19"/>
      <c r="ACA4436" s="19"/>
      <c r="ACB4436" s="19"/>
      <c r="ACC4436" s="19"/>
      <c r="ACD4436" s="19"/>
      <c r="ACE4436" s="19"/>
      <c r="ACF4436" s="19"/>
      <c r="ACG4436" s="19"/>
      <c r="ACH4436" s="19"/>
      <c r="ACI4436" s="19"/>
      <c r="ACJ4436" s="19"/>
      <c r="ACK4436" s="19"/>
      <c r="ACL4436" s="19"/>
      <c r="ACM4436" s="19"/>
      <c r="ACN4436" s="19"/>
      <c r="ACO4436" s="19"/>
      <c r="ACP4436" s="19"/>
      <c r="ACQ4436" s="19"/>
      <c r="ACR4436" s="19"/>
      <c r="ACS4436" s="19"/>
      <c r="ACT4436" s="19"/>
      <c r="ACU4436" s="19"/>
      <c r="ACV4436" s="19"/>
      <c r="ACW4436" s="19"/>
      <c r="ACX4436" s="19"/>
      <c r="ACY4436" s="19"/>
      <c r="ACZ4436" s="19"/>
      <c r="ADA4436" s="19"/>
      <c r="ADB4436" s="19"/>
      <c r="ADC4436" s="19"/>
      <c r="ADD4436" s="19"/>
      <c r="ADE4436" s="19"/>
      <c r="ADF4436" s="19"/>
      <c r="ADG4436" s="19"/>
      <c r="ADH4436" s="19"/>
      <c r="ADI4436" s="19"/>
      <c r="ADJ4436" s="19"/>
      <c r="ADK4436" s="19"/>
      <c r="ADL4436" s="19"/>
      <c r="ADM4436" s="19"/>
      <c r="ADN4436" s="19"/>
      <c r="ADO4436" s="19"/>
      <c r="ADP4436" s="19"/>
      <c r="ADQ4436" s="19"/>
      <c r="ADR4436" s="19"/>
      <c r="ADS4436" s="19"/>
      <c r="ADT4436" s="19"/>
      <c r="ADU4436" s="19"/>
      <c r="ADV4436" s="19"/>
      <c r="ADW4436" s="19"/>
      <c r="ADX4436" s="19"/>
      <c r="ADY4436" s="19"/>
      <c r="ADZ4436" s="19"/>
      <c r="AEA4436" s="19"/>
      <c r="AEB4436" s="19"/>
      <c r="AEC4436" s="19"/>
      <c r="AED4436" s="19"/>
      <c r="AEE4436" s="19"/>
      <c r="AEF4436" s="19"/>
      <c r="AEG4436" s="19"/>
      <c r="AEH4436" s="19"/>
      <c r="AEI4436" s="19"/>
      <c r="AEJ4436" s="19"/>
      <c r="AEK4436" s="19"/>
      <c r="AEL4436" s="19"/>
      <c r="AEM4436" s="19"/>
      <c r="AEN4436" s="19"/>
      <c r="AEO4436" s="19"/>
      <c r="AEP4436" s="19"/>
      <c r="AEQ4436" s="19"/>
      <c r="AER4436" s="19"/>
      <c r="AES4436" s="19"/>
      <c r="AET4436" s="19"/>
      <c r="AEU4436" s="19"/>
      <c r="AEV4436" s="19"/>
      <c r="AEW4436" s="19"/>
      <c r="AEX4436" s="19"/>
      <c r="AEY4436" s="19"/>
      <c r="AEZ4436" s="19"/>
      <c r="AFA4436" s="19"/>
      <c r="AFB4436" s="19"/>
      <c r="AFC4436" s="19"/>
      <c r="AFD4436" s="19"/>
      <c r="AFE4436" s="19"/>
      <c r="AFF4436" s="19"/>
      <c r="AFG4436" s="19"/>
      <c r="AFH4436" s="19"/>
      <c r="AFI4436" s="19"/>
      <c r="AFJ4436" s="19"/>
      <c r="AFK4436" s="19"/>
      <c r="AFL4436" s="19"/>
      <c r="AFM4436" s="19"/>
      <c r="AFN4436" s="19"/>
      <c r="AFO4436" s="19"/>
      <c r="AFP4436" s="19"/>
      <c r="AFQ4436" s="19"/>
      <c r="AFR4436" s="19"/>
      <c r="AFS4436" s="19"/>
      <c r="AFT4436" s="19"/>
      <c r="AFU4436" s="19"/>
      <c r="AFV4436" s="19"/>
      <c r="AFW4436" s="19"/>
      <c r="AFX4436" s="19"/>
      <c r="AFY4436" s="19"/>
      <c r="AFZ4436" s="19"/>
      <c r="AGA4436" s="19"/>
      <c r="AGB4436" s="19"/>
      <c r="AGC4436" s="19"/>
      <c r="AGD4436" s="19"/>
      <c r="AGE4436" s="19"/>
      <c r="AGF4436" s="19"/>
      <c r="AGG4436" s="19"/>
      <c r="AGH4436" s="19"/>
      <c r="AGI4436" s="19"/>
      <c r="AGJ4436" s="19"/>
      <c r="AGK4436" s="19"/>
      <c r="AGL4436" s="19"/>
      <c r="AGM4436" s="19"/>
      <c r="AGN4436" s="19"/>
      <c r="AGO4436" s="19"/>
      <c r="AGP4436" s="19"/>
      <c r="AGQ4436" s="19"/>
      <c r="AGR4436" s="19"/>
      <c r="AGS4436" s="19"/>
      <c r="AGT4436" s="19"/>
      <c r="AGU4436" s="19"/>
      <c r="AGV4436" s="19"/>
      <c r="AGW4436" s="19"/>
      <c r="AGX4436" s="19"/>
      <c r="AGY4436" s="19"/>
      <c r="AGZ4436" s="19"/>
      <c r="AHA4436" s="19"/>
      <c r="AHB4436" s="19"/>
      <c r="AHC4436" s="19"/>
      <c r="AHD4436" s="19"/>
      <c r="AHE4436" s="19"/>
      <c r="AHF4436" s="19"/>
      <c r="AHG4436" s="19"/>
      <c r="AHH4436" s="19"/>
      <c r="AHI4436" s="19"/>
      <c r="AHJ4436" s="19"/>
      <c r="AHK4436" s="19"/>
      <c r="AHL4436" s="19"/>
      <c r="AHM4436" s="19"/>
      <c r="AHN4436" s="19"/>
      <c r="AHO4436" s="19"/>
      <c r="AHP4436" s="19"/>
      <c r="AHQ4436" s="19"/>
      <c r="AHR4436" s="19"/>
      <c r="AHS4436" s="19"/>
      <c r="AHT4436" s="19"/>
      <c r="AHU4436" s="19"/>
      <c r="AHV4436" s="19"/>
      <c r="AHW4436" s="19"/>
      <c r="AHX4436" s="19"/>
      <c r="AHY4436" s="19"/>
      <c r="AHZ4436" s="19"/>
      <c r="AIA4436" s="19"/>
      <c r="AIB4436" s="19"/>
      <c r="AIC4436" s="19"/>
      <c r="AID4436" s="19"/>
      <c r="AIE4436" s="19"/>
      <c r="AIF4436" s="19"/>
      <c r="AIG4436" s="19"/>
      <c r="AIH4436" s="19"/>
      <c r="AII4436" s="19"/>
      <c r="AIJ4436" s="19"/>
      <c r="AIK4436" s="19"/>
      <c r="AIL4436" s="19"/>
      <c r="AIM4436" s="19"/>
      <c r="AIN4436" s="19"/>
      <c r="AIO4436" s="19"/>
      <c r="AIP4436" s="19"/>
      <c r="AIQ4436" s="19"/>
      <c r="AIR4436" s="19"/>
      <c r="AIS4436" s="19"/>
      <c r="AIT4436" s="19"/>
      <c r="AIU4436" s="19"/>
      <c r="AIV4436" s="19"/>
      <c r="AIW4436" s="19"/>
      <c r="AIX4436" s="19"/>
      <c r="AIY4436" s="19"/>
      <c r="AIZ4436" s="19"/>
      <c r="AJA4436" s="19"/>
      <c r="AJB4436" s="19"/>
      <c r="AJC4436" s="19"/>
      <c r="AJD4436" s="19"/>
      <c r="AJE4436" s="19"/>
      <c r="AJF4436" s="19"/>
      <c r="AJG4436" s="19"/>
      <c r="AJH4436" s="19"/>
      <c r="AJI4436" s="19"/>
      <c r="AJJ4436" s="19"/>
      <c r="AJK4436" s="19"/>
      <c r="AJL4436" s="19"/>
      <c r="AJM4436" s="19"/>
      <c r="AJN4436" s="19"/>
      <c r="AJO4436" s="19"/>
      <c r="AJP4436" s="19"/>
      <c r="AJQ4436" s="19"/>
      <c r="AJR4436" s="19"/>
      <c r="AJS4436" s="19"/>
      <c r="AJT4436" s="19"/>
      <c r="AJU4436" s="19"/>
      <c r="AJV4436" s="19"/>
      <c r="AJW4436" s="19"/>
      <c r="AJX4436" s="19"/>
      <c r="AJY4436" s="19"/>
      <c r="AJZ4436" s="19"/>
      <c r="AKA4436" s="19"/>
      <c r="AKB4436" s="19"/>
      <c r="AKC4436" s="19"/>
      <c r="AKD4436" s="19"/>
      <c r="AKE4436" s="19"/>
      <c r="AKF4436" s="19"/>
      <c r="AKG4436" s="19"/>
      <c r="AKH4436" s="19"/>
      <c r="AKI4436" s="19"/>
      <c r="AKJ4436" s="19"/>
      <c r="AKK4436" s="19"/>
      <c r="AKL4436" s="19"/>
      <c r="AKM4436" s="19"/>
      <c r="AKN4436" s="19"/>
      <c r="AKO4436" s="19"/>
      <c r="AKP4436" s="19"/>
      <c r="AKQ4436" s="19"/>
      <c r="AKR4436" s="19"/>
      <c r="AKS4436" s="19"/>
      <c r="AKT4436" s="19"/>
      <c r="AKU4436" s="19"/>
      <c r="AKV4436" s="19"/>
      <c r="AKW4436" s="19"/>
      <c r="AKX4436" s="19"/>
      <c r="AKY4436" s="19"/>
      <c r="AKZ4436" s="19"/>
      <c r="ALA4436" s="19"/>
      <c r="ALB4436" s="19"/>
      <c r="ALC4436" s="19"/>
      <c r="ALD4436" s="19"/>
      <c r="ALE4436" s="19"/>
      <c r="ALF4436" s="19"/>
      <c r="ALG4436" s="19"/>
      <c r="ALH4436" s="19"/>
      <c r="ALI4436" s="19"/>
      <c r="ALJ4436" s="19"/>
      <c r="ALK4436" s="19"/>
      <c r="ALL4436" s="19"/>
      <c r="ALM4436" s="19"/>
      <c r="ALN4436" s="19"/>
      <c r="ALO4436" s="19"/>
      <c r="ALP4436" s="19"/>
      <c r="ALQ4436" s="19"/>
      <c r="ALR4436" s="19"/>
      <c r="ALS4436" s="19"/>
      <c r="ALT4436" s="19"/>
      <c r="ALU4436" s="19"/>
      <c r="ALV4436" s="19"/>
      <c r="ALW4436" s="19"/>
      <c r="ALX4436" s="19"/>
      <c r="ALY4436" s="19"/>
      <c r="ALZ4436" s="19"/>
      <c r="AMA4436" s="19"/>
      <c r="AMB4436" s="19"/>
      <c r="AMC4436" s="19"/>
      <c r="AMD4436" s="19"/>
      <c r="AME4436" s="19"/>
      <c r="AMF4436" s="19"/>
      <c r="AMG4436" s="19"/>
      <c r="AMH4436" s="19"/>
      <c r="AMI4436" s="19"/>
      <c r="AMJ4436" s="19"/>
      <c r="AMK4436" s="19"/>
      <c r="AML4436" s="19"/>
      <c r="AMM4436" s="19"/>
      <c r="AMN4436" s="19"/>
      <c r="AMO4436" s="19"/>
      <c r="AMP4436" s="19"/>
      <c r="AMQ4436" s="19"/>
      <c r="AMR4436" s="19"/>
      <c r="AMS4436" s="19"/>
      <c r="AMT4436" s="19"/>
      <c r="AMU4436" s="19"/>
      <c r="AMV4436" s="19"/>
      <c r="AMW4436" s="19"/>
      <c r="AMX4436" s="19"/>
      <c r="AMY4436" s="19"/>
      <c r="AMZ4436" s="19"/>
      <c r="ANA4436" s="19"/>
      <c r="ANB4436" s="19"/>
      <c r="ANC4436" s="19"/>
      <c r="AND4436" s="19"/>
      <c r="ANE4436" s="19"/>
      <c r="ANF4436" s="19"/>
      <c r="ANG4436" s="19"/>
      <c r="ANH4436" s="19"/>
      <c r="ANI4436" s="19"/>
      <c r="ANJ4436" s="19"/>
      <c r="ANK4436" s="19"/>
      <c r="ANL4436" s="19"/>
      <c r="ANM4436" s="19"/>
      <c r="ANN4436" s="19"/>
      <c r="ANO4436" s="19"/>
      <c r="ANP4436" s="19"/>
      <c r="ANQ4436" s="19"/>
      <c r="ANR4436" s="19"/>
      <c r="ANS4436" s="19"/>
      <c r="ANT4436" s="19"/>
      <c r="ANU4436" s="19"/>
      <c r="ANV4436" s="19"/>
      <c r="ANW4436" s="19"/>
      <c r="ANX4436" s="19"/>
      <c r="ANY4436" s="19"/>
      <c r="ANZ4436" s="19"/>
      <c r="AOA4436" s="19"/>
      <c r="AOB4436" s="19"/>
      <c r="AOC4436" s="19"/>
      <c r="AOD4436" s="19"/>
      <c r="AOE4436" s="19"/>
      <c r="AOF4436" s="19"/>
      <c r="AOG4436" s="19"/>
      <c r="AOH4436" s="19"/>
      <c r="AOI4436" s="19"/>
      <c r="AOJ4436" s="19"/>
      <c r="AOK4436" s="19"/>
      <c r="AOL4436" s="19"/>
      <c r="AOM4436" s="19"/>
      <c r="AON4436" s="19"/>
      <c r="AOO4436" s="19"/>
      <c r="AOP4436" s="19"/>
      <c r="AOQ4436" s="19"/>
      <c r="AOR4436" s="19"/>
      <c r="AOS4436" s="19"/>
      <c r="AOT4436" s="19"/>
      <c r="AOU4436" s="19"/>
      <c r="AOV4436" s="19"/>
      <c r="AOW4436" s="19"/>
      <c r="AOX4436" s="19"/>
      <c r="AOY4436" s="19"/>
      <c r="AOZ4436" s="19"/>
      <c r="APA4436" s="19"/>
      <c r="APB4436" s="19"/>
      <c r="APC4436" s="19"/>
      <c r="APD4436" s="19"/>
      <c r="APE4436" s="19"/>
      <c r="APF4436" s="19"/>
      <c r="APG4436" s="19"/>
      <c r="APH4436" s="19"/>
      <c r="API4436" s="19"/>
      <c r="APJ4436" s="19"/>
      <c r="APK4436" s="19"/>
      <c r="APL4436" s="19"/>
      <c r="APM4436" s="19"/>
      <c r="APN4436" s="19"/>
      <c r="APO4436" s="19"/>
      <c r="APP4436" s="19"/>
      <c r="APQ4436" s="19"/>
      <c r="APR4436" s="19"/>
      <c r="APS4436" s="19"/>
      <c r="APT4436" s="19"/>
      <c r="APU4436" s="19"/>
      <c r="APV4436" s="19"/>
      <c r="APW4436" s="19"/>
      <c r="APX4436" s="19"/>
      <c r="APY4436" s="19"/>
      <c r="APZ4436" s="19"/>
      <c r="AQA4436" s="19"/>
      <c r="AQB4436" s="19"/>
      <c r="AQC4436" s="19"/>
      <c r="AQD4436" s="19"/>
      <c r="AQE4436" s="19"/>
      <c r="AQF4436" s="19"/>
      <c r="AQG4436" s="19"/>
      <c r="AQH4436" s="19"/>
      <c r="AQI4436" s="19"/>
      <c r="AQJ4436" s="19"/>
      <c r="AQK4436" s="19"/>
      <c r="AQL4436" s="19"/>
      <c r="AQM4436" s="19"/>
      <c r="AQN4436" s="19"/>
      <c r="AQO4436" s="19"/>
      <c r="AQP4436" s="19"/>
      <c r="AQQ4436" s="19"/>
      <c r="AQR4436" s="19"/>
      <c r="AQS4436" s="19"/>
      <c r="AQT4436" s="19"/>
      <c r="AQU4436" s="19"/>
      <c r="AQV4436" s="19"/>
      <c r="AQW4436" s="19"/>
      <c r="AQX4436" s="19"/>
      <c r="AQY4436" s="19"/>
      <c r="AQZ4436" s="19"/>
      <c r="ARA4436" s="19"/>
      <c r="ARB4436" s="19"/>
      <c r="ARC4436" s="19"/>
      <c r="ARD4436" s="19"/>
      <c r="ARE4436" s="19"/>
      <c r="ARF4436" s="19"/>
      <c r="ARG4436" s="19"/>
      <c r="ARH4436" s="19"/>
      <c r="ARI4436" s="19"/>
      <c r="ARJ4436" s="19"/>
      <c r="ARK4436" s="19"/>
      <c r="ARL4436" s="19"/>
      <c r="ARM4436" s="19"/>
      <c r="ARN4436" s="19"/>
      <c r="ARO4436" s="19"/>
      <c r="ARP4436" s="19"/>
      <c r="ARQ4436" s="19"/>
      <c r="ARR4436" s="19"/>
      <c r="ARS4436" s="19"/>
      <c r="ART4436" s="19"/>
      <c r="ARU4436" s="19"/>
      <c r="ARV4436" s="19"/>
      <c r="ARW4436" s="19"/>
      <c r="ARX4436" s="19"/>
      <c r="ARY4436" s="19"/>
      <c r="ARZ4436" s="19"/>
      <c r="ASA4436" s="19"/>
      <c r="ASB4436" s="19"/>
      <c r="ASC4436" s="19"/>
      <c r="ASD4436" s="19"/>
      <c r="ASE4436" s="19"/>
      <c r="ASF4436" s="19"/>
      <c r="ASG4436" s="19"/>
      <c r="ASH4436" s="19"/>
      <c r="ASI4436" s="19"/>
      <c r="ASJ4436" s="19"/>
      <c r="ASK4436" s="19"/>
      <c r="ASL4436" s="19"/>
      <c r="ASM4436" s="19"/>
      <c r="ASN4436" s="19"/>
      <c r="ASO4436" s="19"/>
      <c r="ASP4436" s="19"/>
      <c r="ASQ4436" s="19"/>
      <c r="ASR4436" s="19"/>
      <c r="ASS4436" s="19"/>
      <c r="AST4436" s="19"/>
      <c r="ASU4436" s="19"/>
      <c r="ASV4436" s="19"/>
      <c r="ASW4436" s="19"/>
      <c r="ASX4436" s="19"/>
      <c r="ASY4436" s="19"/>
      <c r="ASZ4436" s="19"/>
      <c r="ATA4436" s="19"/>
      <c r="ATB4436" s="19"/>
      <c r="ATC4436" s="19"/>
      <c r="ATD4436" s="19"/>
      <c r="ATE4436" s="19"/>
      <c r="ATF4436" s="19"/>
      <c r="ATG4436" s="19"/>
      <c r="ATH4436" s="19"/>
      <c r="ATI4436" s="19"/>
      <c r="ATJ4436" s="19"/>
      <c r="ATK4436" s="19"/>
      <c r="ATL4436" s="19"/>
      <c r="ATM4436" s="19"/>
      <c r="ATN4436" s="19"/>
      <c r="ATO4436" s="19"/>
      <c r="ATP4436" s="19"/>
      <c r="ATQ4436" s="19"/>
      <c r="ATR4436" s="19"/>
      <c r="ATS4436" s="19"/>
      <c r="ATT4436" s="19"/>
      <c r="ATU4436" s="19"/>
      <c r="ATV4436" s="19"/>
      <c r="ATW4436" s="19"/>
      <c r="ATX4436" s="19"/>
      <c r="ATY4436" s="19"/>
      <c r="ATZ4436" s="19"/>
      <c r="AUA4436" s="19"/>
      <c r="AUB4436" s="19"/>
      <c r="AUC4436" s="19"/>
      <c r="AUD4436" s="19"/>
      <c r="AUE4436" s="19"/>
      <c r="AUF4436" s="19"/>
      <c r="AUG4436" s="19"/>
      <c r="AUH4436" s="19"/>
      <c r="AUI4436" s="19"/>
      <c r="AUJ4436" s="19"/>
      <c r="AUK4436" s="19"/>
      <c r="AUL4436" s="19"/>
      <c r="AUM4436" s="19"/>
      <c r="AUN4436" s="19"/>
      <c r="AUO4436" s="19"/>
      <c r="AUP4436" s="19"/>
      <c r="AUQ4436" s="19"/>
      <c r="AUR4436" s="19"/>
      <c r="AUS4436" s="19"/>
      <c r="AUT4436" s="19"/>
      <c r="AUU4436" s="19"/>
      <c r="AUV4436" s="19"/>
      <c r="AUW4436" s="19"/>
      <c r="AUX4436" s="19"/>
      <c r="AUY4436" s="19"/>
      <c r="AUZ4436" s="19"/>
      <c r="AVA4436" s="19"/>
      <c r="AVB4436" s="19"/>
      <c r="AVC4436" s="19"/>
      <c r="AVD4436" s="19"/>
      <c r="AVE4436" s="19"/>
      <c r="AVF4436" s="19"/>
      <c r="AVG4436" s="19"/>
      <c r="AVH4436" s="19"/>
      <c r="AVI4436" s="19"/>
      <c r="AVJ4436" s="19"/>
      <c r="AVK4436" s="19"/>
      <c r="AVL4436" s="19"/>
      <c r="AVM4436" s="19"/>
      <c r="AVN4436" s="19"/>
      <c r="AVO4436" s="19"/>
      <c r="AVP4436" s="19"/>
      <c r="AVQ4436" s="19"/>
      <c r="AVR4436" s="19"/>
      <c r="AVS4436" s="19"/>
      <c r="AVT4436" s="19"/>
      <c r="AVU4436" s="19"/>
      <c r="AVV4436" s="19"/>
      <c r="AVW4436" s="19"/>
      <c r="AVX4436" s="19"/>
      <c r="AVY4436" s="19"/>
      <c r="AVZ4436" s="19"/>
      <c r="AWA4436" s="19"/>
      <c r="AWB4436" s="19"/>
      <c r="AWC4436" s="19"/>
      <c r="AWD4436" s="19"/>
      <c r="AWE4436" s="19"/>
      <c r="AWF4436" s="19"/>
      <c r="AWG4436" s="19"/>
      <c r="AWH4436" s="19"/>
      <c r="AWI4436" s="19"/>
      <c r="AWJ4436" s="19"/>
      <c r="AWK4436" s="19"/>
      <c r="AWL4436" s="19"/>
      <c r="AWM4436" s="19"/>
      <c r="AWN4436" s="19"/>
      <c r="AWO4436" s="19"/>
      <c r="AWP4436" s="19"/>
      <c r="AWQ4436" s="19"/>
      <c r="AWR4436" s="19"/>
      <c r="AWS4436" s="19"/>
      <c r="AWT4436" s="19"/>
      <c r="AWU4436" s="19"/>
      <c r="AWV4436" s="19"/>
      <c r="AWW4436" s="19"/>
      <c r="AWX4436" s="19"/>
      <c r="AWY4436" s="19"/>
      <c r="AWZ4436" s="19"/>
      <c r="AXA4436" s="19"/>
      <c r="AXB4436" s="19"/>
      <c r="AXC4436" s="19"/>
      <c r="AXD4436" s="19"/>
      <c r="AXE4436" s="19"/>
      <c r="AXF4436" s="19"/>
      <c r="AXG4436" s="19"/>
      <c r="AXH4436" s="19"/>
      <c r="AXI4436" s="19"/>
      <c r="AXJ4436" s="19"/>
      <c r="AXK4436" s="19"/>
      <c r="AXL4436" s="19"/>
      <c r="AXM4436" s="19"/>
      <c r="AXN4436" s="19"/>
      <c r="AXO4436" s="19"/>
      <c r="AXP4436" s="19"/>
      <c r="AXQ4436" s="19"/>
      <c r="AXR4436" s="19"/>
      <c r="AXS4436" s="19"/>
      <c r="AXT4436" s="19"/>
      <c r="AXU4436" s="19"/>
      <c r="AXV4436" s="19"/>
      <c r="AXW4436" s="19"/>
      <c r="AXX4436" s="19"/>
      <c r="AXY4436" s="19"/>
      <c r="AXZ4436" s="19"/>
      <c r="AYA4436" s="19"/>
      <c r="AYB4436" s="19"/>
      <c r="AYC4436" s="19"/>
      <c r="AYD4436" s="19"/>
      <c r="AYE4436" s="19"/>
      <c r="AYF4436" s="19"/>
      <c r="AYG4436" s="19"/>
      <c r="AYH4436" s="19"/>
      <c r="AYI4436" s="19"/>
      <c r="AYJ4436" s="19"/>
      <c r="AYK4436" s="19"/>
      <c r="AYL4436" s="19"/>
      <c r="AYM4436" s="19"/>
      <c r="AYN4436" s="19"/>
      <c r="AYO4436" s="19"/>
      <c r="AYP4436" s="19"/>
      <c r="AYQ4436" s="19"/>
      <c r="AYR4436" s="19"/>
      <c r="AYS4436" s="19"/>
      <c r="AYT4436" s="19"/>
      <c r="AYU4436" s="19"/>
      <c r="AYV4436" s="19"/>
      <c r="AYW4436" s="19"/>
      <c r="AYX4436" s="19"/>
      <c r="AYY4436" s="19"/>
      <c r="AYZ4436" s="19"/>
      <c r="AZA4436" s="19"/>
      <c r="AZB4436" s="19"/>
      <c r="AZC4436" s="19"/>
      <c r="AZD4436" s="19"/>
      <c r="AZE4436" s="19"/>
      <c r="AZF4436" s="19"/>
      <c r="AZG4436" s="19"/>
      <c r="AZH4436" s="19"/>
      <c r="AZI4436" s="19"/>
      <c r="AZJ4436" s="19"/>
      <c r="AZK4436" s="19"/>
      <c r="AZL4436" s="19"/>
      <c r="AZM4436" s="19"/>
      <c r="AZN4436" s="19"/>
      <c r="AZO4436" s="19"/>
      <c r="AZP4436" s="19"/>
      <c r="AZQ4436" s="19"/>
      <c r="AZR4436" s="19"/>
      <c r="AZS4436" s="19"/>
      <c r="AZT4436" s="19"/>
      <c r="AZU4436" s="19"/>
      <c r="AZV4436" s="19"/>
      <c r="AZW4436" s="19"/>
      <c r="AZX4436" s="19"/>
      <c r="AZY4436" s="19"/>
      <c r="AZZ4436" s="19"/>
      <c r="BAA4436" s="19"/>
      <c r="BAB4436" s="19"/>
      <c r="BAC4436" s="19"/>
      <c r="BAD4436" s="19"/>
      <c r="BAE4436" s="19"/>
      <c r="BAF4436" s="19"/>
      <c r="BAG4436" s="19"/>
      <c r="BAH4436" s="19"/>
      <c r="BAI4436" s="19"/>
      <c r="BAJ4436" s="19"/>
      <c r="BAK4436" s="19"/>
      <c r="BAL4436" s="19"/>
      <c r="BAM4436" s="19"/>
      <c r="BAN4436" s="19"/>
      <c r="BAO4436" s="19"/>
      <c r="BAP4436" s="19"/>
      <c r="BAQ4436" s="19"/>
      <c r="BAR4436" s="19"/>
      <c r="BAS4436" s="19"/>
      <c r="BAT4436" s="19"/>
      <c r="BAU4436" s="19"/>
      <c r="BAV4436" s="19"/>
      <c r="BAW4436" s="19"/>
      <c r="BAX4436" s="19"/>
      <c r="BAY4436" s="19"/>
      <c r="BAZ4436" s="19"/>
      <c r="BBA4436" s="19"/>
    </row>
    <row r="4437" spans="1:1405" s="20" customFormat="1" ht="15" customHeight="1" x14ac:dyDescent="0.3">
      <c r="A4437" s="101" t="s">
        <v>34</v>
      </c>
      <c r="B4437" s="101" t="s">
        <v>1478</v>
      </c>
      <c r="C4437" s="101" t="s">
        <v>1478</v>
      </c>
      <c r="D4437" s="101" t="s">
        <v>36</v>
      </c>
      <c r="E4437" s="101" t="s">
        <v>194</v>
      </c>
      <c r="F4437" s="101" t="s">
        <v>195</v>
      </c>
      <c r="G4437" s="101" t="s">
        <v>38</v>
      </c>
      <c r="H4437" s="101" t="s">
        <v>1027</v>
      </c>
      <c r="I4437" s="101" t="s">
        <v>39</v>
      </c>
      <c r="J4437" s="101" t="s">
        <v>751</v>
      </c>
      <c r="K4437" s="101" t="s">
        <v>1207</v>
      </c>
      <c r="L4437" s="101" t="s">
        <v>42</v>
      </c>
      <c r="M4437" s="101" t="s">
        <v>43</v>
      </c>
      <c r="N4437" s="101" t="s">
        <v>48</v>
      </c>
      <c r="O4437" s="103">
        <v>4</v>
      </c>
      <c r="P4437" s="22">
        <v>227</v>
      </c>
      <c r="Q4437" s="101" t="s">
        <v>519</v>
      </c>
      <c r="R4437" s="103">
        <f t="shared" si="69"/>
        <v>908</v>
      </c>
      <c r="S4437" s="103">
        <v>0</v>
      </c>
      <c r="T4437" s="103">
        <v>227</v>
      </c>
      <c r="U4437" s="103">
        <v>0</v>
      </c>
      <c r="V4437" s="103">
        <v>0</v>
      </c>
      <c r="W4437" s="103">
        <v>227</v>
      </c>
      <c r="X4437" s="103">
        <v>0</v>
      </c>
      <c r="Y4437" s="103">
        <v>0</v>
      </c>
      <c r="Z4437" s="103">
        <v>227</v>
      </c>
      <c r="AA4437" s="103">
        <v>0</v>
      </c>
      <c r="AB4437" s="103">
        <v>0</v>
      </c>
      <c r="AC4437" s="103">
        <v>227</v>
      </c>
      <c r="AD4437" s="103">
        <v>0</v>
      </c>
      <c r="AE4437" s="19"/>
      <c r="AF4437" s="19"/>
      <c r="AG4437" s="19"/>
      <c r="AH4437" s="19"/>
      <c r="AI4437" s="19"/>
      <c r="AJ4437" s="19"/>
      <c r="AK4437" s="19"/>
      <c r="AL4437" s="19"/>
      <c r="AM4437" s="19"/>
      <c r="AN4437" s="19"/>
      <c r="AO4437" s="19"/>
      <c r="AP4437" s="19"/>
      <c r="AQ4437" s="19"/>
      <c r="AR4437" s="19"/>
      <c r="AS4437" s="19"/>
      <c r="AT4437" s="19"/>
      <c r="AU4437" s="19"/>
      <c r="AV4437" s="19"/>
      <c r="AW4437" s="19"/>
      <c r="AX4437" s="19"/>
      <c r="AY4437" s="19"/>
      <c r="AZ4437" s="19"/>
      <c r="BA4437" s="19"/>
      <c r="BB4437" s="19"/>
      <c r="BC4437" s="19"/>
      <c r="BD4437" s="19"/>
      <c r="BE4437" s="19"/>
      <c r="BF4437" s="19"/>
      <c r="BG4437" s="19"/>
      <c r="BH4437" s="19"/>
      <c r="BI4437" s="19"/>
      <c r="BJ4437" s="19"/>
      <c r="BK4437" s="19"/>
      <c r="BL4437" s="19"/>
      <c r="BM4437" s="19"/>
      <c r="BN4437" s="19"/>
      <c r="BO4437" s="19"/>
      <c r="BP4437" s="19"/>
      <c r="BQ4437" s="19"/>
      <c r="BR4437" s="19"/>
      <c r="BS4437" s="19"/>
      <c r="BT4437" s="19"/>
      <c r="BU4437" s="19"/>
      <c r="BV4437" s="19"/>
      <c r="BW4437" s="19"/>
      <c r="BX4437" s="19"/>
      <c r="BY4437" s="19"/>
      <c r="BZ4437" s="19"/>
      <c r="CA4437" s="19"/>
      <c r="CB4437" s="19"/>
      <c r="CC4437" s="19"/>
      <c r="CD4437" s="19"/>
      <c r="CE4437" s="19"/>
      <c r="CF4437" s="19"/>
      <c r="CG4437" s="19"/>
      <c r="CH4437" s="19"/>
      <c r="CI4437" s="19"/>
      <c r="CJ4437" s="19"/>
      <c r="CK4437" s="19"/>
      <c r="CL4437" s="19"/>
      <c r="CM4437" s="19"/>
      <c r="CN4437" s="19"/>
      <c r="CO4437" s="19"/>
      <c r="CP4437" s="19"/>
      <c r="CQ4437" s="19"/>
      <c r="CR4437" s="19"/>
      <c r="CS4437" s="19"/>
      <c r="CT4437" s="19"/>
      <c r="CU4437" s="19"/>
      <c r="CV4437" s="19"/>
      <c r="CW4437" s="19"/>
      <c r="CX4437" s="19"/>
      <c r="CY4437" s="19"/>
      <c r="CZ4437" s="19"/>
      <c r="DA4437" s="19"/>
      <c r="DB4437" s="19"/>
      <c r="DC4437" s="19"/>
      <c r="DD4437" s="19"/>
      <c r="DE4437" s="19"/>
      <c r="DF4437" s="19"/>
      <c r="DG4437" s="19"/>
      <c r="DH4437" s="19"/>
      <c r="DI4437" s="19"/>
      <c r="DJ4437" s="19"/>
      <c r="DK4437" s="19"/>
      <c r="DL4437" s="19"/>
      <c r="DM4437" s="19"/>
      <c r="DN4437" s="19"/>
      <c r="DO4437" s="19"/>
      <c r="DP4437" s="19"/>
      <c r="DQ4437" s="19"/>
      <c r="DR4437" s="19"/>
      <c r="DS4437" s="19"/>
      <c r="DT4437" s="19"/>
      <c r="DU4437" s="19"/>
      <c r="DV4437" s="19"/>
      <c r="DW4437" s="19"/>
      <c r="DX4437" s="19"/>
      <c r="DY4437" s="19"/>
      <c r="DZ4437" s="19"/>
      <c r="EA4437" s="19"/>
      <c r="EB4437" s="19"/>
      <c r="EC4437" s="19"/>
      <c r="ED4437" s="19"/>
      <c r="EE4437" s="19"/>
      <c r="EF4437" s="19"/>
      <c r="EG4437" s="19"/>
      <c r="EH4437" s="19"/>
      <c r="EI4437" s="19"/>
      <c r="EJ4437" s="19"/>
      <c r="EK4437" s="19"/>
      <c r="EL4437" s="19"/>
      <c r="EM4437" s="19"/>
      <c r="EN4437" s="19"/>
      <c r="EO4437" s="19"/>
      <c r="EP4437" s="19"/>
      <c r="EQ4437" s="19"/>
      <c r="ER4437" s="19"/>
      <c r="ES4437" s="19"/>
      <c r="ET4437" s="19"/>
      <c r="EU4437" s="19"/>
      <c r="EV4437" s="19"/>
      <c r="EW4437" s="19"/>
      <c r="EX4437" s="19"/>
      <c r="EY4437" s="19"/>
      <c r="EZ4437" s="19"/>
      <c r="FA4437" s="19"/>
      <c r="FB4437" s="19"/>
      <c r="FC4437" s="19"/>
      <c r="FD4437" s="19"/>
      <c r="FE4437" s="19"/>
      <c r="FF4437" s="19"/>
      <c r="FG4437" s="19"/>
      <c r="FH4437" s="19"/>
      <c r="FI4437" s="19"/>
      <c r="FJ4437" s="19"/>
      <c r="FK4437" s="19"/>
      <c r="FL4437" s="19"/>
      <c r="FM4437" s="19"/>
      <c r="FN4437" s="19"/>
      <c r="FO4437" s="19"/>
      <c r="FP4437" s="19"/>
      <c r="FQ4437" s="19"/>
      <c r="FR4437" s="19"/>
      <c r="FS4437" s="19"/>
      <c r="FT4437" s="19"/>
      <c r="FU4437" s="19"/>
      <c r="FV4437" s="19"/>
      <c r="FW4437" s="19"/>
      <c r="FX4437" s="19"/>
      <c r="FY4437" s="19"/>
      <c r="FZ4437" s="19"/>
      <c r="GA4437" s="19"/>
      <c r="GB4437" s="19"/>
      <c r="GC4437" s="19"/>
      <c r="GD4437" s="19"/>
      <c r="GE4437" s="19"/>
      <c r="GF4437" s="19"/>
      <c r="GG4437" s="19"/>
      <c r="GH4437" s="19"/>
      <c r="GI4437" s="19"/>
      <c r="GJ4437" s="19"/>
      <c r="GK4437" s="19"/>
      <c r="GL4437" s="19"/>
      <c r="GM4437" s="19"/>
      <c r="GN4437" s="19"/>
      <c r="GO4437" s="19"/>
      <c r="GP4437" s="19"/>
      <c r="GQ4437" s="19"/>
      <c r="GR4437" s="19"/>
      <c r="GS4437" s="19"/>
      <c r="GT4437" s="19"/>
      <c r="GU4437" s="19"/>
      <c r="GV4437" s="19"/>
      <c r="GW4437" s="19"/>
      <c r="GX4437" s="19"/>
      <c r="GY4437" s="19"/>
      <c r="GZ4437" s="19"/>
      <c r="HA4437" s="19"/>
      <c r="HB4437" s="19"/>
      <c r="HC4437" s="19"/>
      <c r="HD4437" s="19"/>
      <c r="HE4437" s="19"/>
      <c r="HF4437" s="19"/>
      <c r="HG4437" s="19"/>
      <c r="HH4437" s="19"/>
      <c r="HI4437" s="19"/>
      <c r="HJ4437" s="19"/>
      <c r="HK4437" s="19"/>
      <c r="HL4437" s="19"/>
      <c r="HM4437" s="19"/>
      <c r="HN4437" s="19"/>
      <c r="HO4437" s="19"/>
      <c r="HP4437" s="19"/>
      <c r="HQ4437" s="19"/>
      <c r="HR4437" s="19"/>
      <c r="HS4437" s="19"/>
      <c r="HT4437" s="19"/>
      <c r="HU4437" s="19"/>
      <c r="HV4437" s="19"/>
      <c r="HW4437" s="19"/>
      <c r="HX4437" s="19"/>
      <c r="HY4437" s="19"/>
      <c r="HZ4437" s="19"/>
      <c r="IA4437" s="19"/>
      <c r="IB4437" s="19"/>
      <c r="IC4437" s="19"/>
      <c r="ID4437" s="19"/>
      <c r="IE4437" s="19"/>
      <c r="IF4437" s="19"/>
      <c r="IG4437" s="19"/>
      <c r="IH4437" s="19"/>
      <c r="II4437" s="19"/>
      <c r="IJ4437" s="19"/>
      <c r="IK4437" s="19"/>
      <c r="IL4437" s="19"/>
      <c r="IM4437" s="19"/>
      <c r="IN4437" s="19"/>
      <c r="IO4437" s="19"/>
      <c r="IP4437" s="19"/>
      <c r="IQ4437" s="19"/>
      <c r="IR4437" s="19"/>
      <c r="IS4437" s="19"/>
      <c r="IT4437" s="19"/>
      <c r="IU4437" s="19"/>
      <c r="IV4437" s="19"/>
      <c r="IW4437" s="19"/>
      <c r="IX4437" s="19"/>
      <c r="IY4437" s="19"/>
      <c r="IZ4437" s="19"/>
      <c r="JA4437" s="19"/>
      <c r="JB4437" s="19"/>
      <c r="JC4437" s="19"/>
      <c r="JD4437" s="19"/>
      <c r="JE4437" s="19"/>
      <c r="JF4437" s="19"/>
      <c r="JG4437" s="19"/>
      <c r="JH4437" s="19"/>
      <c r="JI4437" s="19"/>
      <c r="JJ4437" s="19"/>
      <c r="JK4437" s="19"/>
      <c r="JL4437" s="19"/>
      <c r="JM4437" s="19"/>
      <c r="JN4437" s="19"/>
      <c r="JO4437" s="19"/>
      <c r="JP4437" s="19"/>
      <c r="JQ4437" s="19"/>
      <c r="JR4437" s="19"/>
      <c r="JS4437" s="19"/>
      <c r="JT4437" s="19"/>
      <c r="JU4437" s="19"/>
      <c r="JV4437" s="19"/>
      <c r="JW4437" s="19"/>
      <c r="JX4437" s="19"/>
      <c r="JY4437" s="19"/>
      <c r="JZ4437" s="19"/>
      <c r="KA4437" s="19"/>
      <c r="KB4437" s="19"/>
      <c r="KC4437" s="19"/>
      <c r="KD4437" s="19"/>
      <c r="KE4437" s="19"/>
      <c r="KF4437" s="19"/>
      <c r="KG4437" s="19"/>
      <c r="KH4437" s="19"/>
      <c r="KI4437" s="19"/>
      <c r="KJ4437" s="19"/>
      <c r="KK4437" s="19"/>
      <c r="KL4437" s="19"/>
      <c r="KM4437" s="19"/>
      <c r="KN4437" s="19"/>
      <c r="KO4437" s="19"/>
      <c r="KP4437" s="19"/>
      <c r="KQ4437" s="19"/>
      <c r="KR4437" s="19"/>
      <c r="KS4437" s="19"/>
      <c r="KT4437" s="19"/>
      <c r="KU4437" s="19"/>
      <c r="KV4437" s="19"/>
      <c r="KW4437" s="19"/>
      <c r="KX4437" s="19"/>
      <c r="KY4437" s="19"/>
      <c r="KZ4437" s="19"/>
      <c r="LA4437" s="19"/>
      <c r="LB4437" s="19"/>
      <c r="LC4437" s="19"/>
      <c r="LD4437" s="19"/>
      <c r="LE4437" s="19"/>
      <c r="LF4437" s="19"/>
      <c r="LG4437" s="19"/>
      <c r="LH4437" s="19"/>
      <c r="LI4437" s="19"/>
      <c r="LJ4437" s="19"/>
      <c r="LK4437" s="19"/>
      <c r="LL4437" s="19"/>
      <c r="LM4437" s="19"/>
      <c r="LN4437" s="19"/>
      <c r="LO4437" s="19"/>
      <c r="LP4437" s="19"/>
      <c r="LQ4437" s="19"/>
      <c r="LR4437" s="19"/>
      <c r="LS4437" s="19"/>
      <c r="LT4437" s="19"/>
      <c r="LU4437" s="19"/>
      <c r="LV4437" s="19"/>
      <c r="LW4437" s="19"/>
      <c r="LX4437" s="19"/>
      <c r="LY4437" s="19"/>
      <c r="LZ4437" s="19"/>
      <c r="MA4437" s="19"/>
      <c r="MB4437" s="19"/>
      <c r="MC4437" s="19"/>
      <c r="MD4437" s="19"/>
      <c r="ME4437" s="19"/>
      <c r="MF4437" s="19"/>
      <c r="MG4437" s="19"/>
      <c r="MH4437" s="19"/>
      <c r="MI4437" s="19"/>
      <c r="MJ4437" s="19"/>
      <c r="MK4437" s="19"/>
      <c r="ML4437" s="19"/>
      <c r="MM4437" s="19"/>
      <c r="MN4437" s="19"/>
      <c r="MO4437" s="19"/>
      <c r="MP4437" s="19"/>
      <c r="MQ4437" s="19"/>
      <c r="MR4437" s="19"/>
      <c r="MS4437" s="19"/>
      <c r="MT4437" s="19"/>
      <c r="MU4437" s="19"/>
      <c r="MV4437" s="19"/>
      <c r="MW4437" s="19"/>
      <c r="MX4437" s="19"/>
      <c r="MY4437" s="19"/>
      <c r="MZ4437" s="19"/>
      <c r="NA4437" s="19"/>
      <c r="NB4437" s="19"/>
      <c r="NC4437" s="19"/>
      <c r="ND4437" s="19"/>
      <c r="NE4437" s="19"/>
      <c r="NF4437" s="19"/>
      <c r="NG4437" s="19"/>
      <c r="NH4437" s="19"/>
      <c r="NI4437" s="19"/>
      <c r="NJ4437" s="19"/>
      <c r="NK4437" s="19"/>
      <c r="NL4437" s="19"/>
      <c r="NM4437" s="19"/>
      <c r="NN4437" s="19"/>
      <c r="NO4437" s="19"/>
      <c r="NP4437" s="19"/>
      <c r="NQ4437" s="19"/>
      <c r="NR4437" s="19"/>
      <c r="NS4437" s="19"/>
      <c r="NT4437" s="19"/>
      <c r="NU4437" s="19"/>
      <c r="NV4437" s="19"/>
      <c r="NW4437" s="19"/>
      <c r="NX4437" s="19"/>
      <c r="NY4437" s="19"/>
      <c r="NZ4437" s="19"/>
      <c r="OA4437" s="19"/>
      <c r="OB4437" s="19"/>
      <c r="OC4437" s="19"/>
      <c r="OD4437" s="19"/>
      <c r="OE4437" s="19"/>
      <c r="OF4437" s="19"/>
      <c r="OG4437" s="19"/>
      <c r="OH4437" s="19"/>
      <c r="OI4437" s="19"/>
      <c r="OJ4437" s="19"/>
      <c r="OK4437" s="19"/>
      <c r="OL4437" s="19"/>
      <c r="OM4437" s="19"/>
      <c r="ON4437" s="19"/>
      <c r="OO4437" s="19"/>
      <c r="OP4437" s="19"/>
      <c r="OQ4437" s="19"/>
      <c r="OR4437" s="19"/>
      <c r="OS4437" s="19"/>
      <c r="OT4437" s="19"/>
      <c r="OU4437" s="19"/>
      <c r="OV4437" s="19"/>
      <c r="OW4437" s="19"/>
      <c r="OX4437" s="19"/>
      <c r="OY4437" s="19"/>
      <c r="OZ4437" s="19"/>
      <c r="PA4437" s="19"/>
      <c r="PB4437" s="19"/>
      <c r="PC4437" s="19"/>
      <c r="PD4437" s="19"/>
      <c r="PE4437" s="19"/>
      <c r="PF4437" s="19"/>
      <c r="PG4437" s="19"/>
      <c r="PH4437" s="19"/>
      <c r="PI4437" s="19"/>
      <c r="PJ4437" s="19"/>
      <c r="PK4437" s="19"/>
      <c r="PL4437" s="19"/>
      <c r="PM4437" s="19"/>
      <c r="PN4437" s="19"/>
      <c r="PO4437" s="19"/>
      <c r="PP4437" s="19"/>
      <c r="PQ4437" s="19"/>
      <c r="PR4437" s="19"/>
      <c r="PS4437" s="19"/>
      <c r="PT4437" s="19"/>
      <c r="PU4437" s="19"/>
      <c r="PV4437" s="19"/>
      <c r="PW4437" s="19"/>
      <c r="PX4437" s="19"/>
      <c r="PY4437" s="19"/>
      <c r="PZ4437" s="19"/>
      <c r="QA4437" s="19"/>
      <c r="QB4437" s="19"/>
      <c r="QC4437" s="19"/>
      <c r="QD4437" s="19"/>
      <c r="QE4437" s="19"/>
      <c r="QF4437" s="19"/>
      <c r="QG4437" s="19"/>
      <c r="QH4437" s="19"/>
      <c r="QI4437" s="19"/>
      <c r="QJ4437" s="19"/>
      <c r="QK4437" s="19"/>
      <c r="QL4437" s="19"/>
      <c r="QM4437" s="19"/>
      <c r="QN4437" s="19"/>
      <c r="QO4437" s="19"/>
      <c r="QP4437" s="19"/>
      <c r="QQ4437" s="19"/>
      <c r="QR4437" s="19"/>
      <c r="QS4437" s="19"/>
      <c r="QT4437" s="19"/>
      <c r="QU4437" s="19"/>
      <c r="QV4437" s="19"/>
      <c r="QW4437" s="19"/>
      <c r="QX4437" s="19"/>
      <c r="QY4437" s="19"/>
      <c r="QZ4437" s="19"/>
      <c r="RA4437" s="19"/>
      <c r="RB4437" s="19"/>
      <c r="RC4437" s="19"/>
      <c r="RD4437" s="19"/>
      <c r="RE4437" s="19"/>
      <c r="RF4437" s="19"/>
      <c r="RG4437" s="19"/>
      <c r="RH4437" s="19"/>
      <c r="RI4437" s="19"/>
      <c r="RJ4437" s="19"/>
      <c r="RK4437" s="19"/>
      <c r="RL4437" s="19"/>
      <c r="RM4437" s="19"/>
      <c r="RN4437" s="19"/>
      <c r="RO4437" s="19"/>
      <c r="RP4437" s="19"/>
      <c r="RQ4437" s="19"/>
      <c r="RR4437" s="19"/>
      <c r="RS4437" s="19"/>
      <c r="RT4437" s="19"/>
      <c r="RU4437" s="19"/>
      <c r="RV4437" s="19"/>
      <c r="RW4437" s="19"/>
      <c r="RX4437" s="19"/>
      <c r="RY4437" s="19"/>
      <c r="RZ4437" s="19"/>
      <c r="SA4437" s="19"/>
      <c r="SB4437" s="19"/>
      <c r="SC4437" s="19"/>
      <c r="SD4437" s="19"/>
      <c r="SE4437" s="19"/>
      <c r="SF4437" s="19"/>
      <c r="SG4437" s="19"/>
      <c r="SH4437" s="19"/>
      <c r="SI4437" s="19"/>
      <c r="SJ4437" s="19"/>
      <c r="SK4437" s="19"/>
      <c r="SL4437" s="19"/>
      <c r="SM4437" s="19"/>
      <c r="SN4437" s="19"/>
      <c r="SO4437" s="19"/>
      <c r="SP4437" s="19"/>
      <c r="SQ4437" s="19"/>
      <c r="SR4437" s="19"/>
      <c r="SS4437" s="19"/>
      <c r="ST4437" s="19"/>
      <c r="SU4437" s="19"/>
      <c r="SV4437" s="19"/>
      <c r="SW4437" s="19"/>
      <c r="SX4437" s="19"/>
      <c r="SY4437" s="19"/>
      <c r="SZ4437" s="19"/>
      <c r="TA4437" s="19"/>
      <c r="TB4437" s="19"/>
      <c r="TC4437" s="19"/>
      <c r="TD4437" s="19"/>
      <c r="TE4437" s="19"/>
      <c r="TF4437" s="19"/>
      <c r="TG4437" s="19"/>
      <c r="TH4437" s="19"/>
      <c r="TI4437" s="19"/>
      <c r="TJ4437" s="19"/>
      <c r="TK4437" s="19"/>
      <c r="TL4437" s="19"/>
      <c r="TM4437" s="19"/>
      <c r="TN4437" s="19"/>
      <c r="TO4437" s="19"/>
      <c r="TP4437" s="19"/>
      <c r="TQ4437" s="19"/>
      <c r="TR4437" s="19"/>
      <c r="TS4437" s="19"/>
      <c r="TT4437" s="19"/>
      <c r="TU4437" s="19"/>
      <c r="TV4437" s="19"/>
      <c r="TW4437" s="19"/>
      <c r="TX4437" s="19"/>
      <c r="TY4437" s="19"/>
      <c r="TZ4437" s="19"/>
      <c r="UA4437" s="19"/>
      <c r="UB4437" s="19"/>
      <c r="UC4437" s="19"/>
      <c r="UD4437" s="19"/>
      <c r="UE4437" s="19"/>
      <c r="UF4437" s="19"/>
      <c r="UG4437" s="19"/>
      <c r="UH4437" s="19"/>
      <c r="UI4437" s="19"/>
      <c r="UJ4437" s="19"/>
      <c r="UK4437" s="19"/>
      <c r="UL4437" s="19"/>
      <c r="UM4437" s="19"/>
      <c r="UN4437" s="19"/>
      <c r="UO4437" s="19"/>
      <c r="UP4437" s="19"/>
      <c r="UQ4437" s="19"/>
      <c r="UR4437" s="19"/>
      <c r="US4437" s="19"/>
      <c r="UT4437" s="19"/>
      <c r="UU4437" s="19"/>
      <c r="UV4437" s="19"/>
      <c r="UW4437" s="19"/>
      <c r="UX4437" s="19"/>
      <c r="UY4437" s="19"/>
      <c r="UZ4437" s="19"/>
      <c r="VA4437" s="19"/>
      <c r="VB4437" s="19"/>
      <c r="VC4437" s="19"/>
      <c r="VD4437" s="19"/>
      <c r="VE4437" s="19"/>
      <c r="VF4437" s="19"/>
      <c r="VG4437" s="19"/>
      <c r="VH4437" s="19"/>
      <c r="VI4437" s="19"/>
      <c r="VJ4437" s="19"/>
      <c r="VK4437" s="19"/>
      <c r="VL4437" s="19"/>
      <c r="VM4437" s="19"/>
      <c r="VN4437" s="19"/>
      <c r="VO4437" s="19"/>
      <c r="VP4437" s="19"/>
      <c r="VQ4437" s="19"/>
      <c r="VR4437" s="19"/>
      <c r="VS4437" s="19"/>
      <c r="VT4437" s="19"/>
      <c r="VU4437" s="19"/>
      <c r="VV4437" s="19"/>
      <c r="VW4437" s="19"/>
      <c r="VX4437" s="19"/>
      <c r="VY4437" s="19"/>
      <c r="VZ4437" s="19"/>
      <c r="WA4437" s="19"/>
      <c r="WB4437" s="19"/>
      <c r="WC4437" s="19"/>
      <c r="WD4437" s="19"/>
      <c r="WE4437" s="19"/>
      <c r="WF4437" s="19"/>
      <c r="WG4437" s="19"/>
      <c r="WH4437" s="19"/>
      <c r="WI4437" s="19"/>
      <c r="WJ4437" s="19"/>
      <c r="WK4437" s="19"/>
      <c r="WL4437" s="19"/>
      <c r="WM4437" s="19"/>
      <c r="WN4437" s="19"/>
      <c r="WO4437" s="19"/>
      <c r="WP4437" s="19"/>
      <c r="WQ4437" s="19"/>
      <c r="WR4437" s="19"/>
      <c r="WS4437" s="19"/>
      <c r="WT4437" s="19"/>
      <c r="WU4437" s="19"/>
      <c r="WV4437" s="19"/>
      <c r="WW4437" s="19"/>
      <c r="WX4437" s="19"/>
      <c r="WY4437" s="19"/>
      <c r="WZ4437" s="19"/>
      <c r="XA4437" s="19"/>
      <c r="XB4437" s="19"/>
      <c r="XC4437" s="19"/>
      <c r="XD4437" s="19"/>
      <c r="XE4437" s="19"/>
      <c r="XF4437" s="19"/>
      <c r="XG4437" s="19"/>
      <c r="XH4437" s="19"/>
      <c r="XI4437" s="19"/>
      <c r="XJ4437" s="19"/>
      <c r="XK4437" s="19"/>
      <c r="XL4437" s="19"/>
      <c r="XM4437" s="19"/>
      <c r="XN4437" s="19"/>
      <c r="XO4437" s="19"/>
      <c r="XP4437" s="19"/>
      <c r="XQ4437" s="19"/>
      <c r="XR4437" s="19"/>
      <c r="XS4437" s="19"/>
      <c r="XT4437" s="19"/>
      <c r="XU4437" s="19"/>
      <c r="XV4437" s="19"/>
      <c r="XW4437" s="19"/>
      <c r="XX4437" s="19"/>
      <c r="XY4437" s="19"/>
      <c r="XZ4437" s="19"/>
      <c r="YA4437" s="19"/>
      <c r="YB4437" s="19"/>
      <c r="YC4437" s="19"/>
      <c r="YD4437" s="19"/>
      <c r="YE4437" s="19"/>
      <c r="YF4437" s="19"/>
      <c r="YG4437" s="19"/>
      <c r="YH4437" s="19"/>
      <c r="YI4437" s="19"/>
      <c r="YJ4437" s="19"/>
      <c r="YK4437" s="19"/>
      <c r="YL4437" s="19"/>
      <c r="YM4437" s="19"/>
      <c r="YN4437" s="19"/>
      <c r="YO4437" s="19"/>
      <c r="YP4437" s="19"/>
      <c r="YQ4437" s="19"/>
      <c r="YR4437" s="19"/>
      <c r="YS4437" s="19"/>
      <c r="YT4437" s="19"/>
      <c r="YU4437" s="19"/>
      <c r="YV4437" s="19"/>
      <c r="YW4437" s="19"/>
      <c r="YX4437" s="19"/>
      <c r="YY4437" s="19"/>
      <c r="YZ4437" s="19"/>
      <c r="ZA4437" s="19"/>
      <c r="ZB4437" s="19"/>
      <c r="ZC4437" s="19"/>
      <c r="ZD4437" s="19"/>
      <c r="ZE4437" s="19"/>
      <c r="ZF4437" s="19"/>
      <c r="ZG4437" s="19"/>
      <c r="ZH4437" s="19"/>
      <c r="ZI4437" s="19"/>
      <c r="ZJ4437" s="19"/>
      <c r="ZK4437" s="19"/>
      <c r="ZL4437" s="19"/>
      <c r="ZM4437" s="19"/>
      <c r="ZN4437" s="19"/>
      <c r="ZO4437" s="19"/>
      <c r="ZP4437" s="19"/>
      <c r="ZQ4437" s="19"/>
      <c r="ZR4437" s="19"/>
      <c r="ZS4437" s="19"/>
      <c r="ZT4437" s="19"/>
      <c r="ZU4437" s="19"/>
      <c r="ZV4437" s="19"/>
      <c r="ZW4437" s="19"/>
      <c r="ZX4437" s="19"/>
      <c r="ZY4437" s="19"/>
      <c r="ZZ4437" s="19"/>
      <c r="AAA4437" s="19"/>
      <c r="AAB4437" s="19"/>
      <c r="AAC4437" s="19"/>
      <c r="AAD4437" s="19"/>
      <c r="AAE4437" s="19"/>
      <c r="AAF4437" s="19"/>
      <c r="AAG4437" s="19"/>
      <c r="AAH4437" s="19"/>
      <c r="AAI4437" s="19"/>
      <c r="AAJ4437" s="19"/>
      <c r="AAK4437" s="19"/>
      <c r="AAL4437" s="19"/>
      <c r="AAM4437" s="19"/>
      <c r="AAN4437" s="19"/>
      <c r="AAO4437" s="19"/>
      <c r="AAP4437" s="19"/>
      <c r="AAQ4437" s="19"/>
      <c r="AAR4437" s="19"/>
      <c r="AAS4437" s="19"/>
      <c r="AAT4437" s="19"/>
      <c r="AAU4437" s="19"/>
      <c r="AAV4437" s="19"/>
      <c r="AAW4437" s="19"/>
      <c r="AAX4437" s="19"/>
      <c r="AAY4437" s="19"/>
      <c r="AAZ4437" s="19"/>
      <c r="ABA4437" s="19"/>
      <c r="ABB4437" s="19"/>
      <c r="ABC4437" s="19"/>
      <c r="ABD4437" s="19"/>
      <c r="ABE4437" s="19"/>
      <c r="ABF4437" s="19"/>
      <c r="ABG4437" s="19"/>
      <c r="ABH4437" s="19"/>
      <c r="ABI4437" s="19"/>
      <c r="ABJ4437" s="19"/>
      <c r="ABK4437" s="19"/>
      <c r="ABL4437" s="19"/>
      <c r="ABM4437" s="19"/>
      <c r="ABN4437" s="19"/>
      <c r="ABO4437" s="19"/>
      <c r="ABP4437" s="19"/>
      <c r="ABQ4437" s="19"/>
      <c r="ABR4437" s="19"/>
      <c r="ABS4437" s="19"/>
      <c r="ABT4437" s="19"/>
      <c r="ABU4437" s="19"/>
      <c r="ABV4437" s="19"/>
      <c r="ABW4437" s="19"/>
      <c r="ABX4437" s="19"/>
      <c r="ABY4437" s="19"/>
      <c r="ABZ4437" s="19"/>
      <c r="ACA4437" s="19"/>
      <c r="ACB4437" s="19"/>
      <c r="ACC4437" s="19"/>
      <c r="ACD4437" s="19"/>
      <c r="ACE4437" s="19"/>
      <c r="ACF4437" s="19"/>
      <c r="ACG4437" s="19"/>
      <c r="ACH4437" s="19"/>
      <c r="ACI4437" s="19"/>
      <c r="ACJ4437" s="19"/>
      <c r="ACK4437" s="19"/>
      <c r="ACL4437" s="19"/>
      <c r="ACM4437" s="19"/>
      <c r="ACN4437" s="19"/>
      <c r="ACO4437" s="19"/>
      <c r="ACP4437" s="19"/>
      <c r="ACQ4437" s="19"/>
      <c r="ACR4437" s="19"/>
      <c r="ACS4437" s="19"/>
      <c r="ACT4437" s="19"/>
      <c r="ACU4437" s="19"/>
      <c r="ACV4437" s="19"/>
      <c r="ACW4437" s="19"/>
      <c r="ACX4437" s="19"/>
      <c r="ACY4437" s="19"/>
      <c r="ACZ4437" s="19"/>
      <c r="ADA4437" s="19"/>
      <c r="ADB4437" s="19"/>
      <c r="ADC4437" s="19"/>
      <c r="ADD4437" s="19"/>
      <c r="ADE4437" s="19"/>
      <c r="ADF4437" s="19"/>
      <c r="ADG4437" s="19"/>
      <c r="ADH4437" s="19"/>
      <c r="ADI4437" s="19"/>
      <c r="ADJ4437" s="19"/>
      <c r="ADK4437" s="19"/>
      <c r="ADL4437" s="19"/>
      <c r="ADM4437" s="19"/>
      <c r="ADN4437" s="19"/>
      <c r="ADO4437" s="19"/>
      <c r="ADP4437" s="19"/>
      <c r="ADQ4437" s="19"/>
      <c r="ADR4437" s="19"/>
      <c r="ADS4437" s="19"/>
      <c r="ADT4437" s="19"/>
      <c r="ADU4437" s="19"/>
      <c r="ADV4437" s="19"/>
      <c r="ADW4437" s="19"/>
      <c r="ADX4437" s="19"/>
      <c r="ADY4437" s="19"/>
      <c r="ADZ4437" s="19"/>
      <c r="AEA4437" s="19"/>
      <c r="AEB4437" s="19"/>
      <c r="AEC4437" s="19"/>
      <c r="AED4437" s="19"/>
      <c r="AEE4437" s="19"/>
      <c r="AEF4437" s="19"/>
      <c r="AEG4437" s="19"/>
      <c r="AEH4437" s="19"/>
      <c r="AEI4437" s="19"/>
      <c r="AEJ4437" s="19"/>
      <c r="AEK4437" s="19"/>
      <c r="AEL4437" s="19"/>
      <c r="AEM4437" s="19"/>
      <c r="AEN4437" s="19"/>
      <c r="AEO4437" s="19"/>
      <c r="AEP4437" s="19"/>
      <c r="AEQ4437" s="19"/>
      <c r="AER4437" s="19"/>
      <c r="AES4437" s="19"/>
      <c r="AET4437" s="19"/>
      <c r="AEU4437" s="19"/>
      <c r="AEV4437" s="19"/>
      <c r="AEW4437" s="19"/>
      <c r="AEX4437" s="19"/>
      <c r="AEY4437" s="19"/>
      <c r="AEZ4437" s="19"/>
      <c r="AFA4437" s="19"/>
      <c r="AFB4437" s="19"/>
      <c r="AFC4437" s="19"/>
      <c r="AFD4437" s="19"/>
      <c r="AFE4437" s="19"/>
      <c r="AFF4437" s="19"/>
      <c r="AFG4437" s="19"/>
      <c r="AFH4437" s="19"/>
      <c r="AFI4437" s="19"/>
      <c r="AFJ4437" s="19"/>
      <c r="AFK4437" s="19"/>
      <c r="AFL4437" s="19"/>
      <c r="AFM4437" s="19"/>
      <c r="AFN4437" s="19"/>
      <c r="AFO4437" s="19"/>
      <c r="AFP4437" s="19"/>
      <c r="AFQ4437" s="19"/>
      <c r="AFR4437" s="19"/>
      <c r="AFS4437" s="19"/>
      <c r="AFT4437" s="19"/>
      <c r="AFU4437" s="19"/>
      <c r="AFV4437" s="19"/>
      <c r="AFW4437" s="19"/>
      <c r="AFX4437" s="19"/>
      <c r="AFY4437" s="19"/>
      <c r="AFZ4437" s="19"/>
      <c r="AGA4437" s="19"/>
      <c r="AGB4437" s="19"/>
      <c r="AGC4437" s="19"/>
      <c r="AGD4437" s="19"/>
      <c r="AGE4437" s="19"/>
      <c r="AGF4437" s="19"/>
      <c r="AGG4437" s="19"/>
      <c r="AGH4437" s="19"/>
      <c r="AGI4437" s="19"/>
      <c r="AGJ4437" s="19"/>
      <c r="AGK4437" s="19"/>
      <c r="AGL4437" s="19"/>
      <c r="AGM4437" s="19"/>
      <c r="AGN4437" s="19"/>
      <c r="AGO4437" s="19"/>
      <c r="AGP4437" s="19"/>
      <c r="AGQ4437" s="19"/>
      <c r="AGR4437" s="19"/>
      <c r="AGS4437" s="19"/>
      <c r="AGT4437" s="19"/>
      <c r="AGU4437" s="19"/>
      <c r="AGV4437" s="19"/>
      <c r="AGW4437" s="19"/>
      <c r="AGX4437" s="19"/>
      <c r="AGY4437" s="19"/>
      <c r="AGZ4437" s="19"/>
      <c r="AHA4437" s="19"/>
      <c r="AHB4437" s="19"/>
      <c r="AHC4437" s="19"/>
      <c r="AHD4437" s="19"/>
      <c r="AHE4437" s="19"/>
      <c r="AHF4437" s="19"/>
      <c r="AHG4437" s="19"/>
      <c r="AHH4437" s="19"/>
      <c r="AHI4437" s="19"/>
      <c r="AHJ4437" s="19"/>
      <c r="AHK4437" s="19"/>
      <c r="AHL4437" s="19"/>
      <c r="AHM4437" s="19"/>
      <c r="AHN4437" s="19"/>
      <c r="AHO4437" s="19"/>
      <c r="AHP4437" s="19"/>
      <c r="AHQ4437" s="19"/>
      <c r="AHR4437" s="19"/>
      <c r="AHS4437" s="19"/>
      <c r="AHT4437" s="19"/>
      <c r="AHU4437" s="19"/>
      <c r="AHV4437" s="19"/>
      <c r="AHW4437" s="19"/>
      <c r="AHX4437" s="19"/>
      <c r="AHY4437" s="19"/>
      <c r="AHZ4437" s="19"/>
      <c r="AIA4437" s="19"/>
      <c r="AIB4437" s="19"/>
      <c r="AIC4437" s="19"/>
      <c r="AID4437" s="19"/>
      <c r="AIE4437" s="19"/>
      <c r="AIF4437" s="19"/>
      <c r="AIG4437" s="19"/>
      <c r="AIH4437" s="19"/>
      <c r="AII4437" s="19"/>
      <c r="AIJ4437" s="19"/>
      <c r="AIK4437" s="19"/>
      <c r="AIL4437" s="19"/>
      <c r="AIM4437" s="19"/>
      <c r="AIN4437" s="19"/>
      <c r="AIO4437" s="19"/>
      <c r="AIP4437" s="19"/>
      <c r="AIQ4437" s="19"/>
      <c r="AIR4437" s="19"/>
      <c r="AIS4437" s="19"/>
      <c r="AIT4437" s="19"/>
      <c r="AIU4437" s="19"/>
      <c r="AIV4437" s="19"/>
      <c r="AIW4437" s="19"/>
      <c r="AIX4437" s="19"/>
      <c r="AIY4437" s="19"/>
      <c r="AIZ4437" s="19"/>
      <c r="AJA4437" s="19"/>
      <c r="AJB4437" s="19"/>
      <c r="AJC4437" s="19"/>
      <c r="AJD4437" s="19"/>
      <c r="AJE4437" s="19"/>
      <c r="AJF4437" s="19"/>
      <c r="AJG4437" s="19"/>
      <c r="AJH4437" s="19"/>
      <c r="AJI4437" s="19"/>
      <c r="AJJ4437" s="19"/>
      <c r="AJK4437" s="19"/>
      <c r="AJL4437" s="19"/>
      <c r="AJM4437" s="19"/>
      <c r="AJN4437" s="19"/>
      <c r="AJO4437" s="19"/>
      <c r="AJP4437" s="19"/>
      <c r="AJQ4437" s="19"/>
      <c r="AJR4437" s="19"/>
      <c r="AJS4437" s="19"/>
      <c r="AJT4437" s="19"/>
      <c r="AJU4437" s="19"/>
      <c r="AJV4437" s="19"/>
      <c r="AJW4437" s="19"/>
      <c r="AJX4437" s="19"/>
      <c r="AJY4437" s="19"/>
      <c r="AJZ4437" s="19"/>
      <c r="AKA4437" s="19"/>
      <c r="AKB4437" s="19"/>
      <c r="AKC4437" s="19"/>
      <c r="AKD4437" s="19"/>
      <c r="AKE4437" s="19"/>
      <c r="AKF4437" s="19"/>
      <c r="AKG4437" s="19"/>
      <c r="AKH4437" s="19"/>
      <c r="AKI4437" s="19"/>
      <c r="AKJ4437" s="19"/>
      <c r="AKK4437" s="19"/>
      <c r="AKL4437" s="19"/>
      <c r="AKM4437" s="19"/>
      <c r="AKN4437" s="19"/>
      <c r="AKO4437" s="19"/>
      <c r="AKP4437" s="19"/>
      <c r="AKQ4437" s="19"/>
      <c r="AKR4437" s="19"/>
      <c r="AKS4437" s="19"/>
      <c r="AKT4437" s="19"/>
      <c r="AKU4437" s="19"/>
      <c r="AKV4437" s="19"/>
      <c r="AKW4437" s="19"/>
      <c r="AKX4437" s="19"/>
      <c r="AKY4437" s="19"/>
      <c r="AKZ4437" s="19"/>
      <c r="ALA4437" s="19"/>
      <c r="ALB4437" s="19"/>
      <c r="ALC4437" s="19"/>
      <c r="ALD4437" s="19"/>
      <c r="ALE4437" s="19"/>
      <c r="ALF4437" s="19"/>
      <c r="ALG4437" s="19"/>
      <c r="ALH4437" s="19"/>
      <c r="ALI4437" s="19"/>
      <c r="ALJ4437" s="19"/>
      <c r="ALK4437" s="19"/>
      <c r="ALL4437" s="19"/>
      <c r="ALM4437" s="19"/>
      <c r="ALN4437" s="19"/>
      <c r="ALO4437" s="19"/>
      <c r="ALP4437" s="19"/>
      <c r="ALQ4437" s="19"/>
      <c r="ALR4437" s="19"/>
      <c r="ALS4437" s="19"/>
      <c r="ALT4437" s="19"/>
      <c r="ALU4437" s="19"/>
      <c r="ALV4437" s="19"/>
      <c r="ALW4437" s="19"/>
      <c r="ALX4437" s="19"/>
      <c r="ALY4437" s="19"/>
      <c r="ALZ4437" s="19"/>
      <c r="AMA4437" s="19"/>
      <c r="AMB4437" s="19"/>
      <c r="AMC4437" s="19"/>
      <c r="AMD4437" s="19"/>
      <c r="AME4437" s="19"/>
      <c r="AMF4437" s="19"/>
      <c r="AMG4437" s="19"/>
      <c r="AMH4437" s="19"/>
      <c r="AMI4437" s="19"/>
      <c r="AMJ4437" s="19"/>
      <c r="AMK4437" s="19"/>
      <c r="AML4437" s="19"/>
      <c r="AMM4437" s="19"/>
      <c r="AMN4437" s="19"/>
      <c r="AMO4437" s="19"/>
      <c r="AMP4437" s="19"/>
      <c r="AMQ4437" s="19"/>
      <c r="AMR4437" s="19"/>
      <c r="AMS4437" s="19"/>
      <c r="AMT4437" s="19"/>
      <c r="AMU4437" s="19"/>
      <c r="AMV4437" s="19"/>
      <c r="AMW4437" s="19"/>
      <c r="AMX4437" s="19"/>
      <c r="AMY4437" s="19"/>
      <c r="AMZ4437" s="19"/>
      <c r="ANA4437" s="19"/>
      <c r="ANB4437" s="19"/>
      <c r="ANC4437" s="19"/>
      <c r="AND4437" s="19"/>
      <c r="ANE4437" s="19"/>
      <c r="ANF4437" s="19"/>
      <c r="ANG4437" s="19"/>
      <c r="ANH4437" s="19"/>
      <c r="ANI4437" s="19"/>
      <c r="ANJ4437" s="19"/>
      <c r="ANK4437" s="19"/>
      <c r="ANL4437" s="19"/>
      <c r="ANM4437" s="19"/>
      <c r="ANN4437" s="19"/>
      <c r="ANO4437" s="19"/>
      <c r="ANP4437" s="19"/>
      <c r="ANQ4437" s="19"/>
      <c r="ANR4437" s="19"/>
      <c r="ANS4437" s="19"/>
      <c r="ANT4437" s="19"/>
      <c r="ANU4437" s="19"/>
      <c r="ANV4437" s="19"/>
      <c r="ANW4437" s="19"/>
      <c r="ANX4437" s="19"/>
      <c r="ANY4437" s="19"/>
      <c r="ANZ4437" s="19"/>
      <c r="AOA4437" s="19"/>
      <c r="AOB4437" s="19"/>
      <c r="AOC4437" s="19"/>
      <c r="AOD4437" s="19"/>
      <c r="AOE4437" s="19"/>
      <c r="AOF4437" s="19"/>
      <c r="AOG4437" s="19"/>
      <c r="AOH4437" s="19"/>
      <c r="AOI4437" s="19"/>
      <c r="AOJ4437" s="19"/>
      <c r="AOK4437" s="19"/>
      <c r="AOL4437" s="19"/>
      <c r="AOM4437" s="19"/>
      <c r="AON4437" s="19"/>
      <c r="AOO4437" s="19"/>
      <c r="AOP4437" s="19"/>
      <c r="AOQ4437" s="19"/>
      <c r="AOR4437" s="19"/>
      <c r="AOS4437" s="19"/>
      <c r="AOT4437" s="19"/>
      <c r="AOU4437" s="19"/>
      <c r="AOV4437" s="19"/>
      <c r="AOW4437" s="19"/>
      <c r="AOX4437" s="19"/>
      <c r="AOY4437" s="19"/>
      <c r="AOZ4437" s="19"/>
      <c r="APA4437" s="19"/>
      <c r="APB4437" s="19"/>
      <c r="APC4437" s="19"/>
      <c r="APD4437" s="19"/>
      <c r="APE4437" s="19"/>
      <c r="APF4437" s="19"/>
      <c r="APG4437" s="19"/>
      <c r="APH4437" s="19"/>
      <c r="API4437" s="19"/>
      <c r="APJ4437" s="19"/>
      <c r="APK4437" s="19"/>
      <c r="APL4437" s="19"/>
      <c r="APM4437" s="19"/>
      <c r="APN4437" s="19"/>
      <c r="APO4437" s="19"/>
      <c r="APP4437" s="19"/>
      <c r="APQ4437" s="19"/>
      <c r="APR4437" s="19"/>
      <c r="APS4437" s="19"/>
      <c r="APT4437" s="19"/>
      <c r="APU4437" s="19"/>
      <c r="APV4437" s="19"/>
      <c r="APW4437" s="19"/>
      <c r="APX4437" s="19"/>
      <c r="APY4437" s="19"/>
      <c r="APZ4437" s="19"/>
      <c r="AQA4437" s="19"/>
      <c r="AQB4437" s="19"/>
      <c r="AQC4437" s="19"/>
      <c r="AQD4437" s="19"/>
      <c r="AQE4437" s="19"/>
      <c r="AQF4437" s="19"/>
      <c r="AQG4437" s="19"/>
      <c r="AQH4437" s="19"/>
      <c r="AQI4437" s="19"/>
      <c r="AQJ4437" s="19"/>
      <c r="AQK4437" s="19"/>
      <c r="AQL4437" s="19"/>
      <c r="AQM4437" s="19"/>
      <c r="AQN4437" s="19"/>
      <c r="AQO4437" s="19"/>
      <c r="AQP4437" s="19"/>
      <c r="AQQ4437" s="19"/>
      <c r="AQR4437" s="19"/>
      <c r="AQS4437" s="19"/>
      <c r="AQT4437" s="19"/>
      <c r="AQU4437" s="19"/>
      <c r="AQV4437" s="19"/>
      <c r="AQW4437" s="19"/>
      <c r="AQX4437" s="19"/>
      <c r="AQY4437" s="19"/>
      <c r="AQZ4437" s="19"/>
      <c r="ARA4437" s="19"/>
      <c r="ARB4437" s="19"/>
      <c r="ARC4437" s="19"/>
      <c r="ARD4437" s="19"/>
      <c r="ARE4437" s="19"/>
      <c r="ARF4437" s="19"/>
      <c r="ARG4437" s="19"/>
      <c r="ARH4437" s="19"/>
      <c r="ARI4437" s="19"/>
      <c r="ARJ4437" s="19"/>
      <c r="ARK4437" s="19"/>
      <c r="ARL4437" s="19"/>
      <c r="ARM4437" s="19"/>
      <c r="ARN4437" s="19"/>
      <c r="ARO4437" s="19"/>
      <c r="ARP4437" s="19"/>
      <c r="ARQ4437" s="19"/>
      <c r="ARR4437" s="19"/>
      <c r="ARS4437" s="19"/>
      <c r="ART4437" s="19"/>
      <c r="ARU4437" s="19"/>
      <c r="ARV4437" s="19"/>
      <c r="ARW4437" s="19"/>
      <c r="ARX4437" s="19"/>
      <c r="ARY4437" s="19"/>
      <c r="ARZ4437" s="19"/>
      <c r="ASA4437" s="19"/>
      <c r="ASB4437" s="19"/>
      <c r="ASC4437" s="19"/>
      <c r="ASD4437" s="19"/>
      <c r="ASE4437" s="19"/>
      <c r="ASF4437" s="19"/>
      <c r="ASG4437" s="19"/>
      <c r="ASH4437" s="19"/>
      <c r="ASI4437" s="19"/>
      <c r="ASJ4437" s="19"/>
      <c r="ASK4437" s="19"/>
      <c r="ASL4437" s="19"/>
      <c r="ASM4437" s="19"/>
      <c r="ASN4437" s="19"/>
      <c r="ASO4437" s="19"/>
      <c r="ASP4437" s="19"/>
      <c r="ASQ4437" s="19"/>
      <c r="ASR4437" s="19"/>
      <c r="ASS4437" s="19"/>
      <c r="AST4437" s="19"/>
      <c r="ASU4437" s="19"/>
      <c r="ASV4437" s="19"/>
      <c r="ASW4437" s="19"/>
      <c r="ASX4437" s="19"/>
      <c r="ASY4437" s="19"/>
      <c r="ASZ4437" s="19"/>
      <c r="ATA4437" s="19"/>
      <c r="ATB4437" s="19"/>
      <c r="ATC4437" s="19"/>
      <c r="ATD4437" s="19"/>
      <c r="ATE4437" s="19"/>
      <c r="ATF4437" s="19"/>
      <c r="ATG4437" s="19"/>
      <c r="ATH4437" s="19"/>
      <c r="ATI4437" s="19"/>
      <c r="ATJ4437" s="19"/>
      <c r="ATK4437" s="19"/>
      <c r="ATL4437" s="19"/>
      <c r="ATM4437" s="19"/>
      <c r="ATN4437" s="19"/>
      <c r="ATO4437" s="19"/>
      <c r="ATP4437" s="19"/>
      <c r="ATQ4437" s="19"/>
      <c r="ATR4437" s="19"/>
      <c r="ATS4437" s="19"/>
      <c r="ATT4437" s="19"/>
      <c r="ATU4437" s="19"/>
      <c r="ATV4437" s="19"/>
      <c r="ATW4437" s="19"/>
      <c r="ATX4437" s="19"/>
      <c r="ATY4437" s="19"/>
      <c r="ATZ4437" s="19"/>
      <c r="AUA4437" s="19"/>
      <c r="AUB4437" s="19"/>
      <c r="AUC4437" s="19"/>
      <c r="AUD4437" s="19"/>
      <c r="AUE4437" s="19"/>
      <c r="AUF4437" s="19"/>
      <c r="AUG4437" s="19"/>
      <c r="AUH4437" s="19"/>
      <c r="AUI4437" s="19"/>
      <c r="AUJ4437" s="19"/>
      <c r="AUK4437" s="19"/>
      <c r="AUL4437" s="19"/>
      <c r="AUM4437" s="19"/>
      <c r="AUN4437" s="19"/>
      <c r="AUO4437" s="19"/>
      <c r="AUP4437" s="19"/>
      <c r="AUQ4437" s="19"/>
      <c r="AUR4437" s="19"/>
      <c r="AUS4437" s="19"/>
      <c r="AUT4437" s="19"/>
      <c r="AUU4437" s="19"/>
      <c r="AUV4437" s="19"/>
      <c r="AUW4437" s="19"/>
      <c r="AUX4437" s="19"/>
      <c r="AUY4437" s="19"/>
      <c r="AUZ4437" s="19"/>
      <c r="AVA4437" s="19"/>
      <c r="AVB4437" s="19"/>
      <c r="AVC4437" s="19"/>
      <c r="AVD4437" s="19"/>
      <c r="AVE4437" s="19"/>
      <c r="AVF4437" s="19"/>
      <c r="AVG4437" s="19"/>
      <c r="AVH4437" s="19"/>
      <c r="AVI4437" s="19"/>
      <c r="AVJ4437" s="19"/>
      <c r="AVK4437" s="19"/>
      <c r="AVL4437" s="19"/>
      <c r="AVM4437" s="19"/>
      <c r="AVN4437" s="19"/>
      <c r="AVO4437" s="19"/>
      <c r="AVP4437" s="19"/>
      <c r="AVQ4437" s="19"/>
      <c r="AVR4437" s="19"/>
      <c r="AVS4437" s="19"/>
      <c r="AVT4437" s="19"/>
      <c r="AVU4437" s="19"/>
      <c r="AVV4437" s="19"/>
      <c r="AVW4437" s="19"/>
      <c r="AVX4437" s="19"/>
      <c r="AVY4437" s="19"/>
      <c r="AVZ4437" s="19"/>
      <c r="AWA4437" s="19"/>
      <c r="AWB4437" s="19"/>
      <c r="AWC4437" s="19"/>
      <c r="AWD4437" s="19"/>
      <c r="AWE4437" s="19"/>
      <c r="AWF4437" s="19"/>
      <c r="AWG4437" s="19"/>
      <c r="AWH4437" s="19"/>
      <c r="AWI4437" s="19"/>
      <c r="AWJ4437" s="19"/>
      <c r="AWK4437" s="19"/>
      <c r="AWL4437" s="19"/>
      <c r="AWM4437" s="19"/>
      <c r="AWN4437" s="19"/>
      <c r="AWO4437" s="19"/>
      <c r="AWP4437" s="19"/>
      <c r="AWQ4437" s="19"/>
      <c r="AWR4437" s="19"/>
      <c r="AWS4437" s="19"/>
      <c r="AWT4437" s="19"/>
      <c r="AWU4437" s="19"/>
      <c r="AWV4437" s="19"/>
      <c r="AWW4437" s="19"/>
      <c r="AWX4437" s="19"/>
      <c r="AWY4437" s="19"/>
      <c r="AWZ4437" s="19"/>
      <c r="AXA4437" s="19"/>
      <c r="AXB4437" s="19"/>
      <c r="AXC4437" s="19"/>
      <c r="AXD4437" s="19"/>
      <c r="AXE4437" s="19"/>
      <c r="AXF4437" s="19"/>
      <c r="AXG4437" s="19"/>
      <c r="AXH4437" s="19"/>
      <c r="AXI4437" s="19"/>
      <c r="AXJ4437" s="19"/>
      <c r="AXK4437" s="19"/>
      <c r="AXL4437" s="19"/>
      <c r="AXM4437" s="19"/>
      <c r="AXN4437" s="19"/>
      <c r="AXO4437" s="19"/>
      <c r="AXP4437" s="19"/>
      <c r="AXQ4437" s="19"/>
      <c r="AXR4437" s="19"/>
      <c r="AXS4437" s="19"/>
      <c r="AXT4437" s="19"/>
      <c r="AXU4437" s="19"/>
      <c r="AXV4437" s="19"/>
      <c r="AXW4437" s="19"/>
      <c r="AXX4437" s="19"/>
      <c r="AXY4437" s="19"/>
      <c r="AXZ4437" s="19"/>
      <c r="AYA4437" s="19"/>
      <c r="AYB4437" s="19"/>
      <c r="AYC4437" s="19"/>
      <c r="AYD4437" s="19"/>
      <c r="AYE4437" s="19"/>
      <c r="AYF4437" s="19"/>
      <c r="AYG4437" s="19"/>
      <c r="AYH4437" s="19"/>
      <c r="AYI4437" s="19"/>
      <c r="AYJ4437" s="19"/>
      <c r="AYK4437" s="19"/>
      <c r="AYL4437" s="19"/>
      <c r="AYM4437" s="19"/>
      <c r="AYN4437" s="19"/>
      <c r="AYO4437" s="19"/>
      <c r="AYP4437" s="19"/>
      <c r="AYQ4437" s="19"/>
      <c r="AYR4437" s="19"/>
      <c r="AYS4437" s="19"/>
      <c r="AYT4437" s="19"/>
      <c r="AYU4437" s="19"/>
      <c r="AYV4437" s="19"/>
      <c r="AYW4437" s="19"/>
      <c r="AYX4437" s="19"/>
      <c r="AYY4437" s="19"/>
      <c r="AYZ4437" s="19"/>
      <c r="AZA4437" s="19"/>
      <c r="AZB4437" s="19"/>
      <c r="AZC4437" s="19"/>
      <c r="AZD4437" s="19"/>
      <c r="AZE4437" s="19"/>
      <c r="AZF4437" s="19"/>
      <c r="AZG4437" s="19"/>
      <c r="AZH4437" s="19"/>
      <c r="AZI4437" s="19"/>
      <c r="AZJ4437" s="19"/>
      <c r="AZK4437" s="19"/>
      <c r="AZL4437" s="19"/>
      <c r="AZM4437" s="19"/>
      <c r="AZN4437" s="19"/>
      <c r="AZO4437" s="19"/>
      <c r="AZP4437" s="19"/>
      <c r="AZQ4437" s="19"/>
      <c r="AZR4437" s="19"/>
      <c r="AZS4437" s="19"/>
      <c r="AZT4437" s="19"/>
      <c r="AZU4437" s="19"/>
      <c r="AZV4437" s="19"/>
      <c r="AZW4437" s="19"/>
      <c r="AZX4437" s="19"/>
      <c r="AZY4437" s="19"/>
      <c r="AZZ4437" s="19"/>
      <c r="BAA4437" s="19"/>
      <c r="BAB4437" s="19"/>
      <c r="BAC4437" s="19"/>
      <c r="BAD4437" s="19"/>
      <c r="BAE4437" s="19"/>
      <c r="BAF4437" s="19"/>
      <c r="BAG4437" s="19"/>
      <c r="BAH4437" s="19"/>
      <c r="BAI4437" s="19"/>
      <c r="BAJ4437" s="19"/>
      <c r="BAK4437" s="19"/>
      <c r="BAL4437" s="19"/>
      <c r="BAM4437" s="19"/>
      <c r="BAN4437" s="19"/>
      <c r="BAO4437" s="19"/>
      <c r="BAP4437" s="19"/>
      <c r="BAQ4437" s="19"/>
      <c r="BAR4437" s="19"/>
      <c r="BAS4437" s="19"/>
      <c r="BAT4437" s="19"/>
      <c r="BAU4437" s="19"/>
      <c r="BAV4437" s="19"/>
      <c r="BAW4437" s="19"/>
      <c r="BAX4437" s="19"/>
      <c r="BAY4437" s="19"/>
      <c r="BAZ4437" s="19"/>
      <c r="BBA4437" s="19"/>
    </row>
    <row r="4438" spans="1:1405" s="20" customFormat="1" ht="15" customHeight="1" x14ac:dyDescent="0.3">
      <c r="A4438" s="101" t="s">
        <v>34</v>
      </c>
      <c r="B4438" s="101" t="s">
        <v>1478</v>
      </c>
      <c r="C4438" s="101" t="s">
        <v>1478</v>
      </c>
      <c r="D4438" s="101" t="s">
        <v>36</v>
      </c>
      <c r="E4438" s="101" t="s">
        <v>194</v>
      </c>
      <c r="F4438" s="101" t="s">
        <v>195</v>
      </c>
      <c r="G4438" s="101" t="s">
        <v>38</v>
      </c>
      <c r="H4438" s="101" t="s">
        <v>1027</v>
      </c>
      <c r="I4438" s="101" t="s">
        <v>39</v>
      </c>
      <c r="J4438" s="101" t="s">
        <v>225</v>
      </c>
      <c r="K4438" s="101" t="s">
        <v>226</v>
      </c>
      <c r="L4438" s="101" t="s">
        <v>42</v>
      </c>
      <c r="M4438" s="101" t="s">
        <v>43</v>
      </c>
      <c r="N4438" s="101" t="s">
        <v>48</v>
      </c>
      <c r="O4438" s="103">
        <v>4</v>
      </c>
      <c r="P4438" s="22">
        <v>311</v>
      </c>
      <c r="Q4438" s="101" t="s">
        <v>519</v>
      </c>
      <c r="R4438" s="103">
        <f t="shared" si="69"/>
        <v>1244</v>
      </c>
      <c r="S4438" s="103">
        <v>0</v>
      </c>
      <c r="T4438" s="103">
        <v>311</v>
      </c>
      <c r="U4438" s="103">
        <v>0</v>
      </c>
      <c r="V4438" s="103">
        <v>0</v>
      </c>
      <c r="W4438" s="103">
        <v>311</v>
      </c>
      <c r="X4438" s="103">
        <v>0</v>
      </c>
      <c r="Y4438" s="103">
        <v>0</v>
      </c>
      <c r="Z4438" s="103">
        <v>311</v>
      </c>
      <c r="AA4438" s="103">
        <v>0</v>
      </c>
      <c r="AB4438" s="103">
        <v>0</v>
      </c>
      <c r="AC4438" s="103">
        <v>311</v>
      </c>
      <c r="AD4438" s="103">
        <v>0</v>
      </c>
      <c r="AE4438" s="19"/>
      <c r="AF4438" s="19"/>
      <c r="AG4438" s="19"/>
      <c r="AH4438" s="19"/>
      <c r="AI4438" s="19"/>
      <c r="AJ4438" s="19"/>
      <c r="AK4438" s="19"/>
      <c r="AL4438" s="19"/>
      <c r="AM4438" s="19"/>
      <c r="AN4438" s="19"/>
      <c r="AO4438" s="19"/>
      <c r="AP4438" s="19"/>
      <c r="AQ4438" s="19"/>
      <c r="AR4438" s="19"/>
      <c r="AS4438" s="19"/>
      <c r="AT4438" s="19"/>
      <c r="AU4438" s="19"/>
      <c r="AV4438" s="19"/>
      <c r="AW4438" s="19"/>
      <c r="AX4438" s="19"/>
      <c r="AY4438" s="19"/>
      <c r="AZ4438" s="19"/>
      <c r="BA4438" s="19"/>
      <c r="BB4438" s="19"/>
      <c r="BC4438" s="19"/>
      <c r="BD4438" s="19"/>
      <c r="BE4438" s="19"/>
      <c r="BF4438" s="19"/>
      <c r="BG4438" s="19"/>
      <c r="BH4438" s="19"/>
      <c r="BI4438" s="19"/>
      <c r="BJ4438" s="19"/>
      <c r="BK4438" s="19"/>
      <c r="BL4438" s="19"/>
      <c r="BM4438" s="19"/>
      <c r="BN4438" s="19"/>
      <c r="BO4438" s="19"/>
      <c r="BP4438" s="19"/>
      <c r="BQ4438" s="19"/>
      <c r="BR4438" s="19"/>
      <c r="BS4438" s="19"/>
      <c r="BT4438" s="19"/>
      <c r="BU4438" s="19"/>
      <c r="BV4438" s="19"/>
      <c r="BW4438" s="19"/>
      <c r="BX4438" s="19"/>
      <c r="BY4438" s="19"/>
      <c r="BZ4438" s="19"/>
      <c r="CA4438" s="19"/>
      <c r="CB4438" s="19"/>
      <c r="CC4438" s="19"/>
      <c r="CD4438" s="19"/>
      <c r="CE4438" s="19"/>
      <c r="CF4438" s="19"/>
      <c r="CG4438" s="19"/>
      <c r="CH4438" s="19"/>
      <c r="CI4438" s="19"/>
      <c r="CJ4438" s="19"/>
      <c r="CK4438" s="19"/>
      <c r="CL4438" s="19"/>
      <c r="CM4438" s="19"/>
      <c r="CN4438" s="19"/>
      <c r="CO4438" s="19"/>
      <c r="CP4438" s="19"/>
      <c r="CQ4438" s="19"/>
      <c r="CR4438" s="19"/>
      <c r="CS4438" s="19"/>
      <c r="CT4438" s="19"/>
      <c r="CU4438" s="19"/>
      <c r="CV4438" s="19"/>
      <c r="CW4438" s="19"/>
      <c r="CX4438" s="19"/>
      <c r="CY4438" s="19"/>
      <c r="CZ4438" s="19"/>
      <c r="DA4438" s="19"/>
      <c r="DB4438" s="19"/>
      <c r="DC4438" s="19"/>
      <c r="DD4438" s="19"/>
      <c r="DE4438" s="19"/>
      <c r="DF4438" s="19"/>
      <c r="DG4438" s="19"/>
      <c r="DH4438" s="19"/>
      <c r="DI4438" s="19"/>
      <c r="DJ4438" s="19"/>
      <c r="DK4438" s="19"/>
      <c r="DL4438" s="19"/>
      <c r="DM4438" s="19"/>
      <c r="DN4438" s="19"/>
      <c r="DO4438" s="19"/>
      <c r="DP4438" s="19"/>
      <c r="DQ4438" s="19"/>
      <c r="DR4438" s="19"/>
      <c r="DS4438" s="19"/>
      <c r="DT4438" s="19"/>
      <c r="DU4438" s="19"/>
      <c r="DV4438" s="19"/>
      <c r="DW4438" s="19"/>
      <c r="DX4438" s="19"/>
      <c r="DY4438" s="19"/>
      <c r="DZ4438" s="19"/>
      <c r="EA4438" s="19"/>
      <c r="EB4438" s="19"/>
      <c r="EC4438" s="19"/>
      <c r="ED4438" s="19"/>
      <c r="EE4438" s="19"/>
      <c r="EF4438" s="19"/>
      <c r="EG4438" s="19"/>
      <c r="EH4438" s="19"/>
      <c r="EI4438" s="19"/>
      <c r="EJ4438" s="19"/>
      <c r="EK4438" s="19"/>
      <c r="EL4438" s="19"/>
      <c r="EM4438" s="19"/>
      <c r="EN4438" s="19"/>
      <c r="EO4438" s="19"/>
      <c r="EP4438" s="19"/>
      <c r="EQ4438" s="19"/>
      <c r="ER4438" s="19"/>
      <c r="ES4438" s="19"/>
      <c r="ET4438" s="19"/>
      <c r="EU4438" s="19"/>
      <c r="EV4438" s="19"/>
      <c r="EW4438" s="19"/>
      <c r="EX4438" s="19"/>
      <c r="EY4438" s="19"/>
      <c r="EZ4438" s="19"/>
      <c r="FA4438" s="19"/>
      <c r="FB4438" s="19"/>
      <c r="FC4438" s="19"/>
      <c r="FD4438" s="19"/>
      <c r="FE4438" s="19"/>
      <c r="FF4438" s="19"/>
      <c r="FG4438" s="19"/>
      <c r="FH4438" s="19"/>
      <c r="FI4438" s="19"/>
      <c r="FJ4438" s="19"/>
      <c r="FK4438" s="19"/>
      <c r="FL4438" s="19"/>
      <c r="FM4438" s="19"/>
      <c r="FN4438" s="19"/>
      <c r="FO4438" s="19"/>
      <c r="FP4438" s="19"/>
      <c r="FQ4438" s="19"/>
      <c r="FR4438" s="19"/>
      <c r="FS4438" s="19"/>
      <c r="FT4438" s="19"/>
      <c r="FU4438" s="19"/>
      <c r="FV4438" s="19"/>
      <c r="FW4438" s="19"/>
      <c r="FX4438" s="19"/>
      <c r="FY4438" s="19"/>
      <c r="FZ4438" s="19"/>
      <c r="GA4438" s="19"/>
      <c r="GB4438" s="19"/>
      <c r="GC4438" s="19"/>
      <c r="GD4438" s="19"/>
      <c r="GE4438" s="19"/>
      <c r="GF4438" s="19"/>
      <c r="GG4438" s="19"/>
      <c r="GH4438" s="19"/>
      <c r="GI4438" s="19"/>
      <c r="GJ4438" s="19"/>
      <c r="GK4438" s="19"/>
      <c r="GL4438" s="19"/>
      <c r="GM4438" s="19"/>
      <c r="GN4438" s="19"/>
      <c r="GO4438" s="19"/>
      <c r="GP4438" s="19"/>
      <c r="GQ4438" s="19"/>
      <c r="GR4438" s="19"/>
      <c r="GS4438" s="19"/>
      <c r="GT4438" s="19"/>
      <c r="GU4438" s="19"/>
      <c r="GV4438" s="19"/>
      <c r="GW4438" s="19"/>
      <c r="GX4438" s="19"/>
      <c r="GY4438" s="19"/>
      <c r="GZ4438" s="19"/>
      <c r="HA4438" s="19"/>
      <c r="HB4438" s="19"/>
      <c r="HC4438" s="19"/>
      <c r="HD4438" s="19"/>
      <c r="HE4438" s="19"/>
      <c r="HF4438" s="19"/>
      <c r="HG4438" s="19"/>
      <c r="HH4438" s="19"/>
      <c r="HI4438" s="19"/>
      <c r="HJ4438" s="19"/>
      <c r="HK4438" s="19"/>
      <c r="HL4438" s="19"/>
      <c r="HM4438" s="19"/>
      <c r="HN4438" s="19"/>
      <c r="HO4438" s="19"/>
      <c r="HP4438" s="19"/>
      <c r="HQ4438" s="19"/>
      <c r="HR4438" s="19"/>
      <c r="HS4438" s="19"/>
      <c r="HT4438" s="19"/>
      <c r="HU4438" s="19"/>
      <c r="HV4438" s="19"/>
      <c r="HW4438" s="19"/>
      <c r="HX4438" s="19"/>
      <c r="HY4438" s="19"/>
      <c r="HZ4438" s="19"/>
      <c r="IA4438" s="19"/>
      <c r="IB4438" s="19"/>
      <c r="IC4438" s="19"/>
      <c r="ID4438" s="19"/>
      <c r="IE4438" s="19"/>
      <c r="IF4438" s="19"/>
      <c r="IG4438" s="19"/>
      <c r="IH4438" s="19"/>
      <c r="II4438" s="19"/>
      <c r="IJ4438" s="19"/>
      <c r="IK4438" s="19"/>
      <c r="IL4438" s="19"/>
      <c r="IM4438" s="19"/>
      <c r="IN4438" s="19"/>
      <c r="IO4438" s="19"/>
      <c r="IP4438" s="19"/>
      <c r="IQ4438" s="19"/>
      <c r="IR4438" s="19"/>
      <c r="IS4438" s="19"/>
      <c r="IT4438" s="19"/>
      <c r="IU4438" s="19"/>
      <c r="IV4438" s="19"/>
      <c r="IW4438" s="19"/>
      <c r="IX4438" s="19"/>
      <c r="IY4438" s="19"/>
      <c r="IZ4438" s="19"/>
      <c r="JA4438" s="19"/>
      <c r="JB4438" s="19"/>
      <c r="JC4438" s="19"/>
      <c r="JD4438" s="19"/>
      <c r="JE4438" s="19"/>
      <c r="JF4438" s="19"/>
      <c r="JG4438" s="19"/>
      <c r="JH4438" s="19"/>
      <c r="JI4438" s="19"/>
      <c r="JJ4438" s="19"/>
      <c r="JK4438" s="19"/>
      <c r="JL4438" s="19"/>
      <c r="JM4438" s="19"/>
      <c r="JN4438" s="19"/>
      <c r="JO4438" s="19"/>
      <c r="JP4438" s="19"/>
      <c r="JQ4438" s="19"/>
      <c r="JR4438" s="19"/>
      <c r="JS4438" s="19"/>
      <c r="JT4438" s="19"/>
      <c r="JU4438" s="19"/>
      <c r="JV4438" s="19"/>
      <c r="JW4438" s="19"/>
      <c r="JX4438" s="19"/>
      <c r="JY4438" s="19"/>
      <c r="JZ4438" s="19"/>
      <c r="KA4438" s="19"/>
      <c r="KB4438" s="19"/>
      <c r="KC4438" s="19"/>
      <c r="KD4438" s="19"/>
      <c r="KE4438" s="19"/>
      <c r="KF4438" s="19"/>
      <c r="KG4438" s="19"/>
      <c r="KH4438" s="19"/>
      <c r="KI4438" s="19"/>
      <c r="KJ4438" s="19"/>
      <c r="KK4438" s="19"/>
      <c r="KL4438" s="19"/>
      <c r="KM4438" s="19"/>
      <c r="KN4438" s="19"/>
      <c r="KO4438" s="19"/>
      <c r="KP4438" s="19"/>
      <c r="KQ4438" s="19"/>
      <c r="KR4438" s="19"/>
      <c r="KS4438" s="19"/>
      <c r="KT4438" s="19"/>
      <c r="KU4438" s="19"/>
      <c r="KV4438" s="19"/>
      <c r="KW4438" s="19"/>
      <c r="KX4438" s="19"/>
      <c r="KY4438" s="19"/>
      <c r="KZ4438" s="19"/>
      <c r="LA4438" s="19"/>
      <c r="LB4438" s="19"/>
      <c r="LC4438" s="19"/>
      <c r="LD4438" s="19"/>
      <c r="LE4438" s="19"/>
      <c r="LF4438" s="19"/>
      <c r="LG4438" s="19"/>
      <c r="LH4438" s="19"/>
      <c r="LI4438" s="19"/>
      <c r="LJ4438" s="19"/>
      <c r="LK4438" s="19"/>
      <c r="LL4438" s="19"/>
      <c r="LM4438" s="19"/>
      <c r="LN4438" s="19"/>
      <c r="LO4438" s="19"/>
      <c r="LP4438" s="19"/>
      <c r="LQ4438" s="19"/>
      <c r="LR4438" s="19"/>
      <c r="LS4438" s="19"/>
      <c r="LT4438" s="19"/>
      <c r="LU4438" s="19"/>
      <c r="LV4438" s="19"/>
      <c r="LW4438" s="19"/>
      <c r="LX4438" s="19"/>
      <c r="LY4438" s="19"/>
      <c r="LZ4438" s="19"/>
      <c r="MA4438" s="19"/>
      <c r="MB4438" s="19"/>
      <c r="MC4438" s="19"/>
      <c r="MD4438" s="19"/>
      <c r="ME4438" s="19"/>
      <c r="MF4438" s="19"/>
      <c r="MG4438" s="19"/>
      <c r="MH4438" s="19"/>
      <c r="MI4438" s="19"/>
      <c r="MJ4438" s="19"/>
      <c r="MK4438" s="19"/>
      <c r="ML4438" s="19"/>
      <c r="MM4438" s="19"/>
      <c r="MN4438" s="19"/>
      <c r="MO4438" s="19"/>
      <c r="MP4438" s="19"/>
      <c r="MQ4438" s="19"/>
      <c r="MR4438" s="19"/>
      <c r="MS4438" s="19"/>
      <c r="MT4438" s="19"/>
      <c r="MU4438" s="19"/>
      <c r="MV4438" s="19"/>
      <c r="MW4438" s="19"/>
      <c r="MX4438" s="19"/>
      <c r="MY4438" s="19"/>
      <c r="MZ4438" s="19"/>
      <c r="NA4438" s="19"/>
      <c r="NB4438" s="19"/>
      <c r="NC4438" s="19"/>
      <c r="ND4438" s="19"/>
      <c r="NE4438" s="19"/>
      <c r="NF4438" s="19"/>
      <c r="NG4438" s="19"/>
      <c r="NH4438" s="19"/>
      <c r="NI4438" s="19"/>
      <c r="NJ4438" s="19"/>
      <c r="NK4438" s="19"/>
      <c r="NL4438" s="19"/>
      <c r="NM4438" s="19"/>
      <c r="NN4438" s="19"/>
      <c r="NO4438" s="19"/>
      <c r="NP4438" s="19"/>
      <c r="NQ4438" s="19"/>
      <c r="NR4438" s="19"/>
      <c r="NS4438" s="19"/>
      <c r="NT4438" s="19"/>
      <c r="NU4438" s="19"/>
      <c r="NV4438" s="19"/>
      <c r="NW4438" s="19"/>
      <c r="NX4438" s="19"/>
      <c r="NY4438" s="19"/>
      <c r="NZ4438" s="19"/>
      <c r="OA4438" s="19"/>
      <c r="OB4438" s="19"/>
      <c r="OC4438" s="19"/>
      <c r="OD4438" s="19"/>
      <c r="OE4438" s="19"/>
      <c r="OF4438" s="19"/>
      <c r="OG4438" s="19"/>
      <c r="OH4438" s="19"/>
      <c r="OI4438" s="19"/>
      <c r="OJ4438" s="19"/>
      <c r="OK4438" s="19"/>
      <c r="OL4438" s="19"/>
      <c r="OM4438" s="19"/>
      <c r="ON4438" s="19"/>
      <c r="OO4438" s="19"/>
      <c r="OP4438" s="19"/>
      <c r="OQ4438" s="19"/>
      <c r="OR4438" s="19"/>
      <c r="OS4438" s="19"/>
      <c r="OT4438" s="19"/>
      <c r="OU4438" s="19"/>
      <c r="OV4438" s="19"/>
      <c r="OW4438" s="19"/>
      <c r="OX4438" s="19"/>
      <c r="OY4438" s="19"/>
      <c r="OZ4438" s="19"/>
      <c r="PA4438" s="19"/>
      <c r="PB4438" s="19"/>
      <c r="PC4438" s="19"/>
      <c r="PD4438" s="19"/>
      <c r="PE4438" s="19"/>
      <c r="PF4438" s="19"/>
      <c r="PG4438" s="19"/>
      <c r="PH4438" s="19"/>
      <c r="PI4438" s="19"/>
      <c r="PJ4438" s="19"/>
      <c r="PK4438" s="19"/>
      <c r="PL4438" s="19"/>
      <c r="PM4438" s="19"/>
      <c r="PN4438" s="19"/>
      <c r="PO4438" s="19"/>
      <c r="PP4438" s="19"/>
      <c r="PQ4438" s="19"/>
      <c r="PR4438" s="19"/>
      <c r="PS4438" s="19"/>
      <c r="PT4438" s="19"/>
      <c r="PU4438" s="19"/>
      <c r="PV4438" s="19"/>
      <c r="PW4438" s="19"/>
      <c r="PX4438" s="19"/>
      <c r="PY4438" s="19"/>
      <c r="PZ4438" s="19"/>
      <c r="QA4438" s="19"/>
      <c r="QB4438" s="19"/>
      <c r="QC4438" s="19"/>
      <c r="QD4438" s="19"/>
      <c r="QE4438" s="19"/>
      <c r="QF4438" s="19"/>
      <c r="QG4438" s="19"/>
      <c r="QH4438" s="19"/>
      <c r="QI4438" s="19"/>
      <c r="QJ4438" s="19"/>
      <c r="QK4438" s="19"/>
      <c r="QL4438" s="19"/>
      <c r="QM4438" s="19"/>
      <c r="QN4438" s="19"/>
      <c r="QO4438" s="19"/>
      <c r="QP4438" s="19"/>
      <c r="QQ4438" s="19"/>
      <c r="QR4438" s="19"/>
      <c r="QS4438" s="19"/>
      <c r="QT4438" s="19"/>
      <c r="QU4438" s="19"/>
      <c r="QV4438" s="19"/>
      <c r="QW4438" s="19"/>
      <c r="QX4438" s="19"/>
      <c r="QY4438" s="19"/>
      <c r="QZ4438" s="19"/>
      <c r="RA4438" s="19"/>
      <c r="RB4438" s="19"/>
      <c r="RC4438" s="19"/>
      <c r="RD4438" s="19"/>
      <c r="RE4438" s="19"/>
      <c r="RF4438" s="19"/>
      <c r="RG4438" s="19"/>
      <c r="RH4438" s="19"/>
      <c r="RI4438" s="19"/>
      <c r="RJ4438" s="19"/>
      <c r="RK4438" s="19"/>
      <c r="RL4438" s="19"/>
      <c r="RM4438" s="19"/>
      <c r="RN4438" s="19"/>
      <c r="RO4438" s="19"/>
      <c r="RP4438" s="19"/>
      <c r="RQ4438" s="19"/>
      <c r="RR4438" s="19"/>
      <c r="RS4438" s="19"/>
      <c r="RT4438" s="19"/>
      <c r="RU4438" s="19"/>
      <c r="RV4438" s="19"/>
      <c r="RW4438" s="19"/>
      <c r="RX4438" s="19"/>
      <c r="RY4438" s="19"/>
      <c r="RZ4438" s="19"/>
      <c r="SA4438" s="19"/>
      <c r="SB4438" s="19"/>
      <c r="SC4438" s="19"/>
      <c r="SD4438" s="19"/>
      <c r="SE4438" s="19"/>
      <c r="SF4438" s="19"/>
      <c r="SG4438" s="19"/>
      <c r="SH4438" s="19"/>
      <c r="SI4438" s="19"/>
      <c r="SJ4438" s="19"/>
      <c r="SK4438" s="19"/>
      <c r="SL4438" s="19"/>
      <c r="SM4438" s="19"/>
      <c r="SN4438" s="19"/>
      <c r="SO4438" s="19"/>
      <c r="SP4438" s="19"/>
      <c r="SQ4438" s="19"/>
      <c r="SR4438" s="19"/>
      <c r="SS4438" s="19"/>
      <c r="ST4438" s="19"/>
      <c r="SU4438" s="19"/>
      <c r="SV4438" s="19"/>
      <c r="SW4438" s="19"/>
      <c r="SX4438" s="19"/>
      <c r="SY4438" s="19"/>
      <c r="SZ4438" s="19"/>
      <c r="TA4438" s="19"/>
      <c r="TB4438" s="19"/>
      <c r="TC4438" s="19"/>
      <c r="TD4438" s="19"/>
      <c r="TE4438" s="19"/>
      <c r="TF4438" s="19"/>
      <c r="TG4438" s="19"/>
      <c r="TH4438" s="19"/>
      <c r="TI4438" s="19"/>
      <c r="TJ4438" s="19"/>
      <c r="TK4438" s="19"/>
      <c r="TL4438" s="19"/>
      <c r="TM4438" s="19"/>
      <c r="TN4438" s="19"/>
      <c r="TO4438" s="19"/>
      <c r="TP4438" s="19"/>
      <c r="TQ4438" s="19"/>
      <c r="TR4438" s="19"/>
      <c r="TS4438" s="19"/>
      <c r="TT4438" s="19"/>
      <c r="TU4438" s="19"/>
      <c r="TV4438" s="19"/>
      <c r="TW4438" s="19"/>
      <c r="TX4438" s="19"/>
      <c r="TY4438" s="19"/>
      <c r="TZ4438" s="19"/>
      <c r="UA4438" s="19"/>
      <c r="UB4438" s="19"/>
      <c r="UC4438" s="19"/>
      <c r="UD4438" s="19"/>
      <c r="UE4438" s="19"/>
      <c r="UF4438" s="19"/>
      <c r="UG4438" s="19"/>
      <c r="UH4438" s="19"/>
      <c r="UI4438" s="19"/>
      <c r="UJ4438" s="19"/>
      <c r="UK4438" s="19"/>
      <c r="UL4438" s="19"/>
      <c r="UM4438" s="19"/>
      <c r="UN4438" s="19"/>
      <c r="UO4438" s="19"/>
      <c r="UP4438" s="19"/>
      <c r="UQ4438" s="19"/>
      <c r="UR4438" s="19"/>
      <c r="US4438" s="19"/>
      <c r="UT4438" s="19"/>
      <c r="UU4438" s="19"/>
      <c r="UV4438" s="19"/>
      <c r="UW4438" s="19"/>
      <c r="UX4438" s="19"/>
      <c r="UY4438" s="19"/>
      <c r="UZ4438" s="19"/>
      <c r="VA4438" s="19"/>
      <c r="VB4438" s="19"/>
      <c r="VC4438" s="19"/>
      <c r="VD4438" s="19"/>
      <c r="VE4438" s="19"/>
      <c r="VF4438" s="19"/>
      <c r="VG4438" s="19"/>
      <c r="VH4438" s="19"/>
      <c r="VI4438" s="19"/>
      <c r="VJ4438" s="19"/>
      <c r="VK4438" s="19"/>
      <c r="VL4438" s="19"/>
      <c r="VM4438" s="19"/>
      <c r="VN4438" s="19"/>
      <c r="VO4438" s="19"/>
      <c r="VP4438" s="19"/>
      <c r="VQ4438" s="19"/>
      <c r="VR4438" s="19"/>
      <c r="VS4438" s="19"/>
      <c r="VT4438" s="19"/>
      <c r="VU4438" s="19"/>
      <c r="VV4438" s="19"/>
      <c r="VW4438" s="19"/>
      <c r="VX4438" s="19"/>
      <c r="VY4438" s="19"/>
      <c r="VZ4438" s="19"/>
      <c r="WA4438" s="19"/>
      <c r="WB4438" s="19"/>
      <c r="WC4438" s="19"/>
      <c r="WD4438" s="19"/>
      <c r="WE4438" s="19"/>
      <c r="WF4438" s="19"/>
      <c r="WG4438" s="19"/>
      <c r="WH4438" s="19"/>
      <c r="WI4438" s="19"/>
      <c r="WJ4438" s="19"/>
      <c r="WK4438" s="19"/>
      <c r="WL4438" s="19"/>
      <c r="WM4438" s="19"/>
      <c r="WN4438" s="19"/>
      <c r="WO4438" s="19"/>
      <c r="WP4438" s="19"/>
      <c r="WQ4438" s="19"/>
      <c r="WR4438" s="19"/>
      <c r="WS4438" s="19"/>
      <c r="WT4438" s="19"/>
      <c r="WU4438" s="19"/>
      <c r="WV4438" s="19"/>
      <c r="WW4438" s="19"/>
      <c r="WX4438" s="19"/>
      <c r="WY4438" s="19"/>
      <c r="WZ4438" s="19"/>
      <c r="XA4438" s="19"/>
      <c r="XB4438" s="19"/>
      <c r="XC4438" s="19"/>
      <c r="XD4438" s="19"/>
      <c r="XE4438" s="19"/>
      <c r="XF4438" s="19"/>
      <c r="XG4438" s="19"/>
      <c r="XH4438" s="19"/>
      <c r="XI4438" s="19"/>
      <c r="XJ4438" s="19"/>
      <c r="XK4438" s="19"/>
      <c r="XL4438" s="19"/>
      <c r="XM4438" s="19"/>
      <c r="XN4438" s="19"/>
      <c r="XO4438" s="19"/>
      <c r="XP4438" s="19"/>
      <c r="XQ4438" s="19"/>
      <c r="XR4438" s="19"/>
      <c r="XS4438" s="19"/>
      <c r="XT4438" s="19"/>
      <c r="XU4438" s="19"/>
      <c r="XV4438" s="19"/>
      <c r="XW4438" s="19"/>
      <c r="XX4438" s="19"/>
      <c r="XY4438" s="19"/>
      <c r="XZ4438" s="19"/>
      <c r="YA4438" s="19"/>
      <c r="YB4438" s="19"/>
      <c r="YC4438" s="19"/>
      <c r="YD4438" s="19"/>
      <c r="YE4438" s="19"/>
      <c r="YF4438" s="19"/>
      <c r="YG4438" s="19"/>
      <c r="YH4438" s="19"/>
      <c r="YI4438" s="19"/>
      <c r="YJ4438" s="19"/>
      <c r="YK4438" s="19"/>
      <c r="YL4438" s="19"/>
      <c r="YM4438" s="19"/>
      <c r="YN4438" s="19"/>
      <c r="YO4438" s="19"/>
      <c r="YP4438" s="19"/>
      <c r="YQ4438" s="19"/>
      <c r="YR4438" s="19"/>
      <c r="YS4438" s="19"/>
      <c r="YT4438" s="19"/>
      <c r="YU4438" s="19"/>
      <c r="YV4438" s="19"/>
      <c r="YW4438" s="19"/>
      <c r="YX4438" s="19"/>
      <c r="YY4438" s="19"/>
      <c r="YZ4438" s="19"/>
      <c r="ZA4438" s="19"/>
      <c r="ZB4438" s="19"/>
      <c r="ZC4438" s="19"/>
      <c r="ZD4438" s="19"/>
      <c r="ZE4438" s="19"/>
      <c r="ZF4438" s="19"/>
      <c r="ZG4438" s="19"/>
      <c r="ZH4438" s="19"/>
      <c r="ZI4438" s="19"/>
      <c r="ZJ4438" s="19"/>
      <c r="ZK4438" s="19"/>
      <c r="ZL4438" s="19"/>
      <c r="ZM4438" s="19"/>
      <c r="ZN4438" s="19"/>
      <c r="ZO4438" s="19"/>
      <c r="ZP4438" s="19"/>
      <c r="ZQ4438" s="19"/>
      <c r="ZR4438" s="19"/>
      <c r="ZS4438" s="19"/>
      <c r="ZT4438" s="19"/>
      <c r="ZU4438" s="19"/>
      <c r="ZV4438" s="19"/>
      <c r="ZW4438" s="19"/>
      <c r="ZX4438" s="19"/>
      <c r="ZY4438" s="19"/>
      <c r="ZZ4438" s="19"/>
      <c r="AAA4438" s="19"/>
      <c r="AAB4438" s="19"/>
      <c r="AAC4438" s="19"/>
      <c r="AAD4438" s="19"/>
      <c r="AAE4438" s="19"/>
      <c r="AAF4438" s="19"/>
      <c r="AAG4438" s="19"/>
      <c r="AAH4438" s="19"/>
      <c r="AAI4438" s="19"/>
      <c r="AAJ4438" s="19"/>
      <c r="AAK4438" s="19"/>
      <c r="AAL4438" s="19"/>
      <c r="AAM4438" s="19"/>
      <c r="AAN4438" s="19"/>
      <c r="AAO4438" s="19"/>
      <c r="AAP4438" s="19"/>
      <c r="AAQ4438" s="19"/>
      <c r="AAR4438" s="19"/>
      <c r="AAS4438" s="19"/>
      <c r="AAT4438" s="19"/>
      <c r="AAU4438" s="19"/>
      <c r="AAV4438" s="19"/>
      <c r="AAW4438" s="19"/>
      <c r="AAX4438" s="19"/>
      <c r="AAY4438" s="19"/>
      <c r="AAZ4438" s="19"/>
      <c r="ABA4438" s="19"/>
      <c r="ABB4438" s="19"/>
      <c r="ABC4438" s="19"/>
      <c r="ABD4438" s="19"/>
      <c r="ABE4438" s="19"/>
      <c r="ABF4438" s="19"/>
      <c r="ABG4438" s="19"/>
      <c r="ABH4438" s="19"/>
      <c r="ABI4438" s="19"/>
      <c r="ABJ4438" s="19"/>
      <c r="ABK4438" s="19"/>
      <c r="ABL4438" s="19"/>
      <c r="ABM4438" s="19"/>
      <c r="ABN4438" s="19"/>
      <c r="ABO4438" s="19"/>
      <c r="ABP4438" s="19"/>
      <c r="ABQ4438" s="19"/>
      <c r="ABR4438" s="19"/>
      <c r="ABS4438" s="19"/>
      <c r="ABT4438" s="19"/>
      <c r="ABU4438" s="19"/>
      <c r="ABV4438" s="19"/>
      <c r="ABW4438" s="19"/>
      <c r="ABX4438" s="19"/>
      <c r="ABY4438" s="19"/>
      <c r="ABZ4438" s="19"/>
      <c r="ACA4438" s="19"/>
      <c r="ACB4438" s="19"/>
      <c r="ACC4438" s="19"/>
      <c r="ACD4438" s="19"/>
      <c r="ACE4438" s="19"/>
      <c r="ACF4438" s="19"/>
      <c r="ACG4438" s="19"/>
      <c r="ACH4438" s="19"/>
      <c r="ACI4438" s="19"/>
      <c r="ACJ4438" s="19"/>
      <c r="ACK4438" s="19"/>
      <c r="ACL4438" s="19"/>
      <c r="ACM4438" s="19"/>
      <c r="ACN4438" s="19"/>
      <c r="ACO4438" s="19"/>
      <c r="ACP4438" s="19"/>
      <c r="ACQ4438" s="19"/>
      <c r="ACR4438" s="19"/>
      <c r="ACS4438" s="19"/>
      <c r="ACT4438" s="19"/>
      <c r="ACU4438" s="19"/>
      <c r="ACV4438" s="19"/>
      <c r="ACW4438" s="19"/>
      <c r="ACX4438" s="19"/>
      <c r="ACY4438" s="19"/>
      <c r="ACZ4438" s="19"/>
      <c r="ADA4438" s="19"/>
      <c r="ADB4438" s="19"/>
      <c r="ADC4438" s="19"/>
      <c r="ADD4438" s="19"/>
      <c r="ADE4438" s="19"/>
      <c r="ADF4438" s="19"/>
      <c r="ADG4438" s="19"/>
      <c r="ADH4438" s="19"/>
      <c r="ADI4438" s="19"/>
      <c r="ADJ4438" s="19"/>
      <c r="ADK4438" s="19"/>
      <c r="ADL4438" s="19"/>
      <c r="ADM4438" s="19"/>
      <c r="ADN4438" s="19"/>
      <c r="ADO4438" s="19"/>
      <c r="ADP4438" s="19"/>
      <c r="ADQ4438" s="19"/>
      <c r="ADR4438" s="19"/>
      <c r="ADS4438" s="19"/>
      <c r="ADT4438" s="19"/>
      <c r="ADU4438" s="19"/>
      <c r="ADV4438" s="19"/>
      <c r="ADW4438" s="19"/>
      <c r="ADX4438" s="19"/>
      <c r="ADY4438" s="19"/>
      <c r="ADZ4438" s="19"/>
      <c r="AEA4438" s="19"/>
      <c r="AEB4438" s="19"/>
      <c r="AEC4438" s="19"/>
      <c r="AED4438" s="19"/>
      <c r="AEE4438" s="19"/>
      <c r="AEF4438" s="19"/>
      <c r="AEG4438" s="19"/>
      <c r="AEH4438" s="19"/>
      <c r="AEI4438" s="19"/>
      <c r="AEJ4438" s="19"/>
      <c r="AEK4438" s="19"/>
      <c r="AEL4438" s="19"/>
      <c r="AEM4438" s="19"/>
      <c r="AEN4438" s="19"/>
      <c r="AEO4438" s="19"/>
      <c r="AEP4438" s="19"/>
      <c r="AEQ4438" s="19"/>
      <c r="AER4438" s="19"/>
      <c r="AES4438" s="19"/>
      <c r="AET4438" s="19"/>
      <c r="AEU4438" s="19"/>
      <c r="AEV4438" s="19"/>
      <c r="AEW4438" s="19"/>
      <c r="AEX4438" s="19"/>
      <c r="AEY4438" s="19"/>
      <c r="AEZ4438" s="19"/>
      <c r="AFA4438" s="19"/>
      <c r="AFB4438" s="19"/>
      <c r="AFC4438" s="19"/>
      <c r="AFD4438" s="19"/>
      <c r="AFE4438" s="19"/>
      <c r="AFF4438" s="19"/>
      <c r="AFG4438" s="19"/>
      <c r="AFH4438" s="19"/>
      <c r="AFI4438" s="19"/>
      <c r="AFJ4438" s="19"/>
      <c r="AFK4438" s="19"/>
      <c r="AFL4438" s="19"/>
      <c r="AFM4438" s="19"/>
      <c r="AFN4438" s="19"/>
      <c r="AFO4438" s="19"/>
      <c r="AFP4438" s="19"/>
      <c r="AFQ4438" s="19"/>
      <c r="AFR4438" s="19"/>
      <c r="AFS4438" s="19"/>
      <c r="AFT4438" s="19"/>
      <c r="AFU4438" s="19"/>
      <c r="AFV4438" s="19"/>
      <c r="AFW4438" s="19"/>
      <c r="AFX4438" s="19"/>
      <c r="AFY4438" s="19"/>
      <c r="AFZ4438" s="19"/>
      <c r="AGA4438" s="19"/>
      <c r="AGB4438" s="19"/>
      <c r="AGC4438" s="19"/>
      <c r="AGD4438" s="19"/>
      <c r="AGE4438" s="19"/>
      <c r="AGF4438" s="19"/>
      <c r="AGG4438" s="19"/>
      <c r="AGH4438" s="19"/>
      <c r="AGI4438" s="19"/>
      <c r="AGJ4438" s="19"/>
      <c r="AGK4438" s="19"/>
      <c r="AGL4438" s="19"/>
      <c r="AGM4438" s="19"/>
      <c r="AGN4438" s="19"/>
      <c r="AGO4438" s="19"/>
      <c r="AGP4438" s="19"/>
      <c r="AGQ4438" s="19"/>
      <c r="AGR4438" s="19"/>
      <c r="AGS4438" s="19"/>
      <c r="AGT4438" s="19"/>
      <c r="AGU4438" s="19"/>
      <c r="AGV4438" s="19"/>
      <c r="AGW4438" s="19"/>
      <c r="AGX4438" s="19"/>
      <c r="AGY4438" s="19"/>
      <c r="AGZ4438" s="19"/>
      <c r="AHA4438" s="19"/>
      <c r="AHB4438" s="19"/>
      <c r="AHC4438" s="19"/>
      <c r="AHD4438" s="19"/>
      <c r="AHE4438" s="19"/>
      <c r="AHF4438" s="19"/>
      <c r="AHG4438" s="19"/>
      <c r="AHH4438" s="19"/>
      <c r="AHI4438" s="19"/>
      <c r="AHJ4438" s="19"/>
      <c r="AHK4438" s="19"/>
      <c r="AHL4438" s="19"/>
      <c r="AHM4438" s="19"/>
      <c r="AHN4438" s="19"/>
      <c r="AHO4438" s="19"/>
      <c r="AHP4438" s="19"/>
      <c r="AHQ4438" s="19"/>
      <c r="AHR4438" s="19"/>
      <c r="AHS4438" s="19"/>
      <c r="AHT4438" s="19"/>
      <c r="AHU4438" s="19"/>
      <c r="AHV4438" s="19"/>
      <c r="AHW4438" s="19"/>
      <c r="AHX4438" s="19"/>
      <c r="AHY4438" s="19"/>
      <c r="AHZ4438" s="19"/>
      <c r="AIA4438" s="19"/>
      <c r="AIB4438" s="19"/>
      <c r="AIC4438" s="19"/>
      <c r="AID4438" s="19"/>
      <c r="AIE4438" s="19"/>
      <c r="AIF4438" s="19"/>
      <c r="AIG4438" s="19"/>
      <c r="AIH4438" s="19"/>
      <c r="AII4438" s="19"/>
      <c r="AIJ4438" s="19"/>
      <c r="AIK4438" s="19"/>
      <c r="AIL4438" s="19"/>
      <c r="AIM4438" s="19"/>
      <c r="AIN4438" s="19"/>
      <c r="AIO4438" s="19"/>
      <c r="AIP4438" s="19"/>
      <c r="AIQ4438" s="19"/>
      <c r="AIR4438" s="19"/>
      <c r="AIS4438" s="19"/>
      <c r="AIT4438" s="19"/>
      <c r="AIU4438" s="19"/>
      <c r="AIV4438" s="19"/>
      <c r="AIW4438" s="19"/>
      <c r="AIX4438" s="19"/>
      <c r="AIY4438" s="19"/>
      <c r="AIZ4438" s="19"/>
      <c r="AJA4438" s="19"/>
      <c r="AJB4438" s="19"/>
      <c r="AJC4438" s="19"/>
      <c r="AJD4438" s="19"/>
      <c r="AJE4438" s="19"/>
      <c r="AJF4438" s="19"/>
      <c r="AJG4438" s="19"/>
      <c r="AJH4438" s="19"/>
      <c r="AJI4438" s="19"/>
      <c r="AJJ4438" s="19"/>
      <c r="AJK4438" s="19"/>
      <c r="AJL4438" s="19"/>
      <c r="AJM4438" s="19"/>
      <c r="AJN4438" s="19"/>
      <c r="AJO4438" s="19"/>
      <c r="AJP4438" s="19"/>
      <c r="AJQ4438" s="19"/>
      <c r="AJR4438" s="19"/>
      <c r="AJS4438" s="19"/>
      <c r="AJT4438" s="19"/>
      <c r="AJU4438" s="19"/>
      <c r="AJV4438" s="19"/>
      <c r="AJW4438" s="19"/>
      <c r="AJX4438" s="19"/>
      <c r="AJY4438" s="19"/>
      <c r="AJZ4438" s="19"/>
      <c r="AKA4438" s="19"/>
      <c r="AKB4438" s="19"/>
      <c r="AKC4438" s="19"/>
      <c r="AKD4438" s="19"/>
      <c r="AKE4438" s="19"/>
      <c r="AKF4438" s="19"/>
      <c r="AKG4438" s="19"/>
      <c r="AKH4438" s="19"/>
      <c r="AKI4438" s="19"/>
      <c r="AKJ4438" s="19"/>
      <c r="AKK4438" s="19"/>
      <c r="AKL4438" s="19"/>
      <c r="AKM4438" s="19"/>
      <c r="AKN4438" s="19"/>
      <c r="AKO4438" s="19"/>
      <c r="AKP4438" s="19"/>
      <c r="AKQ4438" s="19"/>
      <c r="AKR4438" s="19"/>
      <c r="AKS4438" s="19"/>
      <c r="AKT4438" s="19"/>
      <c r="AKU4438" s="19"/>
      <c r="AKV4438" s="19"/>
      <c r="AKW4438" s="19"/>
      <c r="AKX4438" s="19"/>
      <c r="AKY4438" s="19"/>
      <c r="AKZ4438" s="19"/>
      <c r="ALA4438" s="19"/>
      <c r="ALB4438" s="19"/>
      <c r="ALC4438" s="19"/>
      <c r="ALD4438" s="19"/>
      <c r="ALE4438" s="19"/>
      <c r="ALF4438" s="19"/>
      <c r="ALG4438" s="19"/>
      <c r="ALH4438" s="19"/>
      <c r="ALI4438" s="19"/>
      <c r="ALJ4438" s="19"/>
      <c r="ALK4438" s="19"/>
      <c r="ALL4438" s="19"/>
      <c r="ALM4438" s="19"/>
      <c r="ALN4438" s="19"/>
      <c r="ALO4438" s="19"/>
      <c r="ALP4438" s="19"/>
      <c r="ALQ4438" s="19"/>
      <c r="ALR4438" s="19"/>
      <c r="ALS4438" s="19"/>
      <c r="ALT4438" s="19"/>
      <c r="ALU4438" s="19"/>
      <c r="ALV4438" s="19"/>
      <c r="ALW4438" s="19"/>
      <c r="ALX4438" s="19"/>
      <c r="ALY4438" s="19"/>
      <c r="ALZ4438" s="19"/>
      <c r="AMA4438" s="19"/>
      <c r="AMB4438" s="19"/>
      <c r="AMC4438" s="19"/>
      <c r="AMD4438" s="19"/>
      <c r="AME4438" s="19"/>
      <c r="AMF4438" s="19"/>
      <c r="AMG4438" s="19"/>
      <c r="AMH4438" s="19"/>
      <c r="AMI4438" s="19"/>
      <c r="AMJ4438" s="19"/>
      <c r="AMK4438" s="19"/>
      <c r="AML4438" s="19"/>
      <c r="AMM4438" s="19"/>
      <c r="AMN4438" s="19"/>
      <c r="AMO4438" s="19"/>
      <c r="AMP4438" s="19"/>
      <c r="AMQ4438" s="19"/>
      <c r="AMR4438" s="19"/>
      <c r="AMS4438" s="19"/>
      <c r="AMT4438" s="19"/>
      <c r="AMU4438" s="19"/>
      <c r="AMV4438" s="19"/>
      <c r="AMW4438" s="19"/>
      <c r="AMX4438" s="19"/>
      <c r="AMY4438" s="19"/>
      <c r="AMZ4438" s="19"/>
      <c r="ANA4438" s="19"/>
      <c r="ANB4438" s="19"/>
      <c r="ANC4438" s="19"/>
      <c r="AND4438" s="19"/>
      <c r="ANE4438" s="19"/>
      <c r="ANF4438" s="19"/>
      <c r="ANG4438" s="19"/>
      <c r="ANH4438" s="19"/>
      <c r="ANI4438" s="19"/>
      <c r="ANJ4438" s="19"/>
      <c r="ANK4438" s="19"/>
      <c r="ANL4438" s="19"/>
      <c r="ANM4438" s="19"/>
      <c r="ANN4438" s="19"/>
      <c r="ANO4438" s="19"/>
      <c r="ANP4438" s="19"/>
      <c r="ANQ4438" s="19"/>
      <c r="ANR4438" s="19"/>
      <c r="ANS4438" s="19"/>
      <c r="ANT4438" s="19"/>
      <c r="ANU4438" s="19"/>
      <c r="ANV4438" s="19"/>
      <c r="ANW4438" s="19"/>
      <c r="ANX4438" s="19"/>
      <c r="ANY4438" s="19"/>
      <c r="ANZ4438" s="19"/>
      <c r="AOA4438" s="19"/>
      <c r="AOB4438" s="19"/>
      <c r="AOC4438" s="19"/>
      <c r="AOD4438" s="19"/>
      <c r="AOE4438" s="19"/>
      <c r="AOF4438" s="19"/>
      <c r="AOG4438" s="19"/>
      <c r="AOH4438" s="19"/>
      <c r="AOI4438" s="19"/>
      <c r="AOJ4438" s="19"/>
      <c r="AOK4438" s="19"/>
      <c r="AOL4438" s="19"/>
      <c r="AOM4438" s="19"/>
      <c r="AON4438" s="19"/>
      <c r="AOO4438" s="19"/>
      <c r="AOP4438" s="19"/>
      <c r="AOQ4438" s="19"/>
      <c r="AOR4438" s="19"/>
      <c r="AOS4438" s="19"/>
      <c r="AOT4438" s="19"/>
      <c r="AOU4438" s="19"/>
      <c r="AOV4438" s="19"/>
      <c r="AOW4438" s="19"/>
      <c r="AOX4438" s="19"/>
      <c r="AOY4438" s="19"/>
      <c r="AOZ4438" s="19"/>
      <c r="APA4438" s="19"/>
      <c r="APB4438" s="19"/>
      <c r="APC4438" s="19"/>
      <c r="APD4438" s="19"/>
      <c r="APE4438" s="19"/>
      <c r="APF4438" s="19"/>
      <c r="APG4438" s="19"/>
      <c r="APH4438" s="19"/>
      <c r="API4438" s="19"/>
      <c r="APJ4438" s="19"/>
      <c r="APK4438" s="19"/>
      <c r="APL4438" s="19"/>
      <c r="APM4438" s="19"/>
      <c r="APN4438" s="19"/>
      <c r="APO4438" s="19"/>
      <c r="APP4438" s="19"/>
      <c r="APQ4438" s="19"/>
      <c r="APR4438" s="19"/>
      <c r="APS4438" s="19"/>
      <c r="APT4438" s="19"/>
      <c r="APU4438" s="19"/>
      <c r="APV4438" s="19"/>
      <c r="APW4438" s="19"/>
      <c r="APX4438" s="19"/>
      <c r="APY4438" s="19"/>
      <c r="APZ4438" s="19"/>
      <c r="AQA4438" s="19"/>
      <c r="AQB4438" s="19"/>
      <c r="AQC4438" s="19"/>
      <c r="AQD4438" s="19"/>
      <c r="AQE4438" s="19"/>
      <c r="AQF4438" s="19"/>
      <c r="AQG4438" s="19"/>
      <c r="AQH4438" s="19"/>
      <c r="AQI4438" s="19"/>
      <c r="AQJ4438" s="19"/>
      <c r="AQK4438" s="19"/>
      <c r="AQL4438" s="19"/>
      <c r="AQM4438" s="19"/>
      <c r="AQN4438" s="19"/>
      <c r="AQO4438" s="19"/>
      <c r="AQP4438" s="19"/>
      <c r="AQQ4438" s="19"/>
      <c r="AQR4438" s="19"/>
      <c r="AQS4438" s="19"/>
      <c r="AQT4438" s="19"/>
      <c r="AQU4438" s="19"/>
      <c r="AQV4438" s="19"/>
      <c r="AQW4438" s="19"/>
      <c r="AQX4438" s="19"/>
      <c r="AQY4438" s="19"/>
      <c r="AQZ4438" s="19"/>
      <c r="ARA4438" s="19"/>
      <c r="ARB4438" s="19"/>
      <c r="ARC4438" s="19"/>
      <c r="ARD4438" s="19"/>
      <c r="ARE4438" s="19"/>
      <c r="ARF4438" s="19"/>
      <c r="ARG4438" s="19"/>
      <c r="ARH4438" s="19"/>
      <c r="ARI4438" s="19"/>
      <c r="ARJ4438" s="19"/>
      <c r="ARK4438" s="19"/>
      <c r="ARL4438" s="19"/>
      <c r="ARM4438" s="19"/>
      <c r="ARN4438" s="19"/>
      <c r="ARO4438" s="19"/>
      <c r="ARP4438" s="19"/>
      <c r="ARQ4438" s="19"/>
      <c r="ARR4438" s="19"/>
      <c r="ARS4438" s="19"/>
      <c r="ART4438" s="19"/>
      <c r="ARU4438" s="19"/>
      <c r="ARV4438" s="19"/>
      <c r="ARW4438" s="19"/>
      <c r="ARX4438" s="19"/>
      <c r="ARY4438" s="19"/>
      <c r="ARZ4438" s="19"/>
      <c r="ASA4438" s="19"/>
      <c r="ASB4438" s="19"/>
      <c r="ASC4438" s="19"/>
      <c r="ASD4438" s="19"/>
      <c r="ASE4438" s="19"/>
      <c r="ASF4438" s="19"/>
      <c r="ASG4438" s="19"/>
      <c r="ASH4438" s="19"/>
      <c r="ASI4438" s="19"/>
      <c r="ASJ4438" s="19"/>
      <c r="ASK4438" s="19"/>
      <c r="ASL4438" s="19"/>
      <c r="ASM4438" s="19"/>
      <c r="ASN4438" s="19"/>
      <c r="ASO4438" s="19"/>
      <c r="ASP4438" s="19"/>
      <c r="ASQ4438" s="19"/>
      <c r="ASR4438" s="19"/>
      <c r="ASS4438" s="19"/>
      <c r="AST4438" s="19"/>
      <c r="ASU4438" s="19"/>
      <c r="ASV4438" s="19"/>
      <c r="ASW4438" s="19"/>
      <c r="ASX4438" s="19"/>
      <c r="ASY4438" s="19"/>
      <c r="ASZ4438" s="19"/>
      <c r="ATA4438" s="19"/>
      <c r="ATB4438" s="19"/>
      <c r="ATC4438" s="19"/>
      <c r="ATD4438" s="19"/>
      <c r="ATE4438" s="19"/>
      <c r="ATF4438" s="19"/>
      <c r="ATG4438" s="19"/>
      <c r="ATH4438" s="19"/>
      <c r="ATI4438" s="19"/>
      <c r="ATJ4438" s="19"/>
      <c r="ATK4438" s="19"/>
      <c r="ATL4438" s="19"/>
      <c r="ATM4438" s="19"/>
      <c r="ATN4438" s="19"/>
      <c r="ATO4438" s="19"/>
      <c r="ATP4438" s="19"/>
      <c r="ATQ4438" s="19"/>
      <c r="ATR4438" s="19"/>
      <c r="ATS4438" s="19"/>
      <c r="ATT4438" s="19"/>
      <c r="ATU4438" s="19"/>
      <c r="ATV4438" s="19"/>
      <c r="ATW4438" s="19"/>
      <c r="ATX4438" s="19"/>
      <c r="ATY4438" s="19"/>
      <c r="ATZ4438" s="19"/>
      <c r="AUA4438" s="19"/>
      <c r="AUB4438" s="19"/>
      <c r="AUC4438" s="19"/>
      <c r="AUD4438" s="19"/>
      <c r="AUE4438" s="19"/>
      <c r="AUF4438" s="19"/>
      <c r="AUG4438" s="19"/>
      <c r="AUH4438" s="19"/>
      <c r="AUI4438" s="19"/>
      <c r="AUJ4438" s="19"/>
      <c r="AUK4438" s="19"/>
      <c r="AUL4438" s="19"/>
      <c r="AUM4438" s="19"/>
      <c r="AUN4438" s="19"/>
      <c r="AUO4438" s="19"/>
      <c r="AUP4438" s="19"/>
      <c r="AUQ4438" s="19"/>
      <c r="AUR4438" s="19"/>
      <c r="AUS4438" s="19"/>
      <c r="AUT4438" s="19"/>
      <c r="AUU4438" s="19"/>
      <c r="AUV4438" s="19"/>
      <c r="AUW4438" s="19"/>
      <c r="AUX4438" s="19"/>
      <c r="AUY4438" s="19"/>
      <c r="AUZ4438" s="19"/>
      <c r="AVA4438" s="19"/>
      <c r="AVB4438" s="19"/>
      <c r="AVC4438" s="19"/>
      <c r="AVD4438" s="19"/>
      <c r="AVE4438" s="19"/>
      <c r="AVF4438" s="19"/>
      <c r="AVG4438" s="19"/>
      <c r="AVH4438" s="19"/>
      <c r="AVI4438" s="19"/>
      <c r="AVJ4438" s="19"/>
      <c r="AVK4438" s="19"/>
      <c r="AVL4438" s="19"/>
      <c r="AVM4438" s="19"/>
      <c r="AVN4438" s="19"/>
      <c r="AVO4438" s="19"/>
      <c r="AVP4438" s="19"/>
      <c r="AVQ4438" s="19"/>
      <c r="AVR4438" s="19"/>
      <c r="AVS4438" s="19"/>
      <c r="AVT4438" s="19"/>
      <c r="AVU4438" s="19"/>
      <c r="AVV4438" s="19"/>
      <c r="AVW4438" s="19"/>
      <c r="AVX4438" s="19"/>
      <c r="AVY4438" s="19"/>
      <c r="AVZ4438" s="19"/>
      <c r="AWA4438" s="19"/>
      <c r="AWB4438" s="19"/>
      <c r="AWC4438" s="19"/>
      <c r="AWD4438" s="19"/>
      <c r="AWE4438" s="19"/>
      <c r="AWF4438" s="19"/>
      <c r="AWG4438" s="19"/>
      <c r="AWH4438" s="19"/>
      <c r="AWI4438" s="19"/>
      <c r="AWJ4438" s="19"/>
      <c r="AWK4438" s="19"/>
      <c r="AWL4438" s="19"/>
      <c r="AWM4438" s="19"/>
      <c r="AWN4438" s="19"/>
      <c r="AWO4438" s="19"/>
      <c r="AWP4438" s="19"/>
      <c r="AWQ4438" s="19"/>
      <c r="AWR4438" s="19"/>
      <c r="AWS4438" s="19"/>
      <c r="AWT4438" s="19"/>
      <c r="AWU4438" s="19"/>
      <c r="AWV4438" s="19"/>
      <c r="AWW4438" s="19"/>
      <c r="AWX4438" s="19"/>
      <c r="AWY4438" s="19"/>
      <c r="AWZ4438" s="19"/>
      <c r="AXA4438" s="19"/>
      <c r="AXB4438" s="19"/>
      <c r="AXC4438" s="19"/>
      <c r="AXD4438" s="19"/>
      <c r="AXE4438" s="19"/>
      <c r="AXF4438" s="19"/>
      <c r="AXG4438" s="19"/>
      <c r="AXH4438" s="19"/>
      <c r="AXI4438" s="19"/>
      <c r="AXJ4438" s="19"/>
      <c r="AXK4438" s="19"/>
      <c r="AXL4438" s="19"/>
      <c r="AXM4438" s="19"/>
      <c r="AXN4438" s="19"/>
      <c r="AXO4438" s="19"/>
      <c r="AXP4438" s="19"/>
      <c r="AXQ4438" s="19"/>
      <c r="AXR4438" s="19"/>
      <c r="AXS4438" s="19"/>
      <c r="AXT4438" s="19"/>
      <c r="AXU4438" s="19"/>
      <c r="AXV4438" s="19"/>
      <c r="AXW4438" s="19"/>
      <c r="AXX4438" s="19"/>
      <c r="AXY4438" s="19"/>
      <c r="AXZ4438" s="19"/>
      <c r="AYA4438" s="19"/>
      <c r="AYB4438" s="19"/>
      <c r="AYC4438" s="19"/>
      <c r="AYD4438" s="19"/>
      <c r="AYE4438" s="19"/>
      <c r="AYF4438" s="19"/>
      <c r="AYG4438" s="19"/>
      <c r="AYH4438" s="19"/>
      <c r="AYI4438" s="19"/>
      <c r="AYJ4438" s="19"/>
      <c r="AYK4438" s="19"/>
      <c r="AYL4438" s="19"/>
      <c r="AYM4438" s="19"/>
      <c r="AYN4438" s="19"/>
      <c r="AYO4438" s="19"/>
      <c r="AYP4438" s="19"/>
      <c r="AYQ4438" s="19"/>
      <c r="AYR4438" s="19"/>
      <c r="AYS4438" s="19"/>
      <c r="AYT4438" s="19"/>
      <c r="AYU4438" s="19"/>
      <c r="AYV4438" s="19"/>
      <c r="AYW4438" s="19"/>
      <c r="AYX4438" s="19"/>
      <c r="AYY4438" s="19"/>
      <c r="AYZ4438" s="19"/>
      <c r="AZA4438" s="19"/>
      <c r="AZB4438" s="19"/>
      <c r="AZC4438" s="19"/>
      <c r="AZD4438" s="19"/>
      <c r="AZE4438" s="19"/>
      <c r="AZF4438" s="19"/>
      <c r="AZG4438" s="19"/>
      <c r="AZH4438" s="19"/>
      <c r="AZI4438" s="19"/>
      <c r="AZJ4438" s="19"/>
      <c r="AZK4438" s="19"/>
      <c r="AZL4438" s="19"/>
      <c r="AZM4438" s="19"/>
      <c r="AZN4438" s="19"/>
      <c r="AZO4438" s="19"/>
      <c r="AZP4438" s="19"/>
      <c r="AZQ4438" s="19"/>
      <c r="AZR4438" s="19"/>
      <c r="AZS4438" s="19"/>
      <c r="AZT4438" s="19"/>
      <c r="AZU4438" s="19"/>
      <c r="AZV4438" s="19"/>
      <c r="AZW4438" s="19"/>
      <c r="AZX4438" s="19"/>
      <c r="AZY4438" s="19"/>
      <c r="AZZ4438" s="19"/>
      <c r="BAA4438" s="19"/>
      <c r="BAB4438" s="19"/>
      <c r="BAC4438" s="19"/>
      <c r="BAD4438" s="19"/>
      <c r="BAE4438" s="19"/>
      <c r="BAF4438" s="19"/>
      <c r="BAG4438" s="19"/>
      <c r="BAH4438" s="19"/>
      <c r="BAI4438" s="19"/>
      <c r="BAJ4438" s="19"/>
      <c r="BAK4438" s="19"/>
      <c r="BAL4438" s="19"/>
      <c r="BAM4438" s="19"/>
      <c r="BAN4438" s="19"/>
      <c r="BAO4438" s="19"/>
      <c r="BAP4438" s="19"/>
      <c r="BAQ4438" s="19"/>
      <c r="BAR4438" s="19"/>
      <c r="BAS4438" s="19"/>
      <c r="BAT4438" s="19"/>
      <c r="BAU4438" s="19"/>
      <c r="BAV4438" s="19"/>
      <c r="BAW4438" s="19"/>
      <c r="BAX4438" s="19"/>
      <c r="BAY4438" s="19"/>
      <c r="BAZ4438" s="19"/>
      <c r="BBA4438" s="19"/>
    </row>
    <row r="4439" spans="1:1405" s="20" customFormat="1" ht="15" customHeight="1" x14ac:dyDescent="0.3">
      <c r="A4439" s="101" t="s">
        <v>34</v>
      </c>
      <c r="B4439" s="101" t="s">
        <v>1478</v>
      </c>
      <c r="C4439" s="101" t="s">
        <v>1478</v>
      </c>
      <c r="D4439" s="101" t="s">
        <v>36</v>
      </c>
      <c r="E4439" s="101" t="s">
        <v>194</v>
      </c>
      <c r="F4439" s="101" t="s">
        <v>195</v>
      </c>
      <c r="G4439" s="101" t="s">
        <v>38</v>
      </c>
      <c r="H4439" s="101" t="s">
        <v>1027</v>
      </c>
      <c r="I4439" s="101" t="s">
        <v>39</v>
      </c>
      <c r="J4439" s="101" t="s">
        <v>754</v>
      </c>
      <c r="K4439" s="101" t="s">
        <v>755</v>
      </c>
      <c r="L4439" s="101" t="s">
        <v>42</v>
      </c>
      <c r="M4439" s="101" t="s">
        <v>43</v>
      </c>
      <c r="N4439" s="101" t="s">
        <v>48</v>
      </c>
      <c r="O4439" s="103">
        <v>4</v>
      </c>
      <c r="P4439" s="22">
        <v>770</v>
      </c>
      <c r="Q4439" s="101" t="s">
        <v>519</v>
      </c>
      <c r="R4439" s="103">
        <f t="shared" si="69"/>
        <v>3080</v>
      </c>
      <c r="S4439" s="103">
        <v>0</v>
      </c>
      <c r="T4439" s="103">
        <v>770</v>
      </c>
      <c r="U4439" s="103">
        <v>0</v>
      </c>
      <c r="V4439" s="103">
        <v>0</v>
      </c>
      <c r="W4439" s="103">
        <v>770</v>
      </c>
      <c r="X4439" s="103">
        <v>0</v>
      </c>
      <c r="Y4439" s="103">
        <v>0</v>
      </c>
      <c r="Z4439" s="103">
        <v>770</v>
      </c>
      <c r="AA4439" s="103">
        <v>0</v>
      </c>
      <c r="AB4439" s="103">
        <v>0</v>
      </c>
      <c r="AC4439" s="103">
        <v>770</v>
      </c>
      <c r="AD4439" s="103">
        <v>0</v>
      </c>
      <c r="AE4439" s="19"/>
      <c r="AF4439" s="19"/>
      <c r="AG4439" s="19"/>
      <c r="AH4439" s="19"/>
      <c r="AI4439" s="19"/>
      <c r="AJ4439" s="19"/>
      <c r="AK4439" s="19"/>
      <c r="AL4439" s="19"/>
      <c r="AM4439" s="19"/>
      <c r="AN4439" s="19"/>
      <c r="AO4439" s="19"/>
      <c r="AP4439" s="19"/>
      <c r="AQ4439" s="19"/>
      <c r="AR4439" s="19"/>
      <c r="AS4439" s="19"/>
      <c r="AT4439" s="19"/>
      <c r="AU4439" s="19"/>
      <c r="AV4439" s="19"/>
      <c r="AW4439" s="19"/>
      <c r="AX4439" s="19"/>
      <c r="AY4439" s="19"/>
      <c r="AZ4439" s="19"/>
      <c r="BA4439" s="19"/>
      <c r="BB4439" s="19"/>
      <c r="BC4439" s="19"/>
      <c r="BD4439" s="19"/>
      <c r="BE4439" s="19"/>
      <c r="BF4439" s="19"/>
      <c r="BG4439" s="19"/>
      <c r="BH4439" s="19"/>
      <c r="BI4439" s="19"/>
      <c r="BJ4439" s="19"/>
      <c r="BK4439" s="19"/>
      <c r="BL4439" s="19"/>
      <c r="BM4439" s="19"/>
      <c r="BN4439" s="19"/>
      <c r="BO4439" s="19"/>
      <c r="BP4439" s="19"/>
      <c r="BQ4439" s="19"/>
      <c r="BR4439" s="19"/>
      <c r="BS4439" s="19"/>
      <c r="BT4439" s="19"/>
      <c r="BU4439" s="19"/>
      <c r="BV4439" s="19"/>
      <c r="BW4439" s="19"/>
      <c r="BX4439" s="19"/>
      <c r="BY4439" s="19"/>
      <c r="BZ4439" s="19"/>
      <c r="CA4439" s="19"/>
      <c r="CB4439" s="19"/>
      <c r="CC4439" s="19"/>
      <c r="CD4439" s="19"/>
      <c r="CE4439" s="19"/>
      <c r="CF4439" s="19"/>
      <c r="CG4439" s="19"/>
      <c r="CH4439" s="19"/>
      <c r="CI4439" s="19"/>
      <c r="CJ4439" s="19"/>
      <c r="CK4439" s="19"/>
      <c r="CL4439" s="19"/>
      <c r="CM4439" s="19"/>
      <c r="CN4439" s="19"/>
      <c r="CO4439" s="19"/>
      <c r="CP4439" s="19"/>
      <c r="CQ4439" s="19"/>
      <c r="CR4439" s="19"/>
      <c r="CS4439" s="19"/>
      <c r="CT4439" s="19"/>
      <c r="CU4439" s="19"/>
      <c r="CV4439" s="19"/>
      <c r="CW4439" s="19"/>
      <c r="CX4439" s="19"/>
      <c r="CY4439" s="19"/>
      <c r="CZ4439" s="19"/>
      <c r="DA4439" s="19"/>
      <c r="DB4439" s="19"/>
      <c r="DC4439" s="19"/>
      <c r="DD4439" s="19"/>
      <c r="DE4439" s="19"/>
      <c r="DF4439" s="19"/>
      <c r="DG4439" s="19"/>
      <c r="DH4439" s="19"/>
      <c r="DI4439" s="19"/>
      <c r="DJ4439" s="19"/>
      <c r="DK4439" s="19"/>
      <c r="DL4439" s="19"/>
      <c r="DM4439" s="19"/>
      <c r="DN4439" s="19"/>
      <c r="DO4439" s="19"/>
      <c r="DP4439" s="19"/>
      <c r="DQ4439" s="19"/>
      <c r="DR4439" s="19"/>
      <c r="DS4439" s="19"/>
      <c r="DT4439" s="19"/>
      <c r="DU4439" s="19"/>
      <c r="DV4439" s="19"/>
      <c r="DW4439" s="19"/>
      <c r="DX4439" s="19"/>
      <c r="DY4439" s="19"/>
      <c r="DZ4439" s="19"/>
      <c r="EA4439" s="19"/>
      <c r="EB4439" s="19"/>
      <c r="EC4439" s="19"/>
      <c r="ED4439" s="19"/>
      <c r="EE4439" s="19"/>
      <c r="EF4439" s="19"/>
      <c r="EG4439" s="19"/>
      <c r="EH4439" s="19"/>
      <c r="EI4439" s="19"/>
      <c r="EJ4439" s="19"/>
      <c r="EK4439" s="19"/>
      <c r="EL4439" s="19"/>
      <c r="EM4439" s="19"/>
      <c r="EN4439" s="19"/>
      <c r="EO4439" s="19"/>
      <c r="EP4439" s="19"/>
      <c r="EQ4439" s="19"/>
      <c r="ER4439" s="19"/>
      <c r="ES4439" s="19"/>
      <c r="ET4439" s="19"/>
      <c r="EU4439" s="19"/>
      <c r="EV4439" s="19"/>
      <c r="EW4439" s="19"/>
      <c r="EX4439" s="19"/>
      <c r="EY4439" s="19"/>
      <c r="EZ4439" s="19"/>
      <c r="FA4439" s="19"/>
      <c r="FB4439" s="19"/>
      <c r="FC4439" s="19"/>
      <c r="FD4439" s="19"/>
      <c r="FE4439" s="19"/>
      <c r="FF4439" s="19"/>
      <c r="FG4439" s="19"/>
      <c r="FH4439" s="19"/>
      <c r="FI4439" s="19"/>
      <c r="FJ4439" s="19"/>
      <c r="FK4439" s="19"/>
      <c r="FL4439" s="19"/>
      <c r="FM4439" s="19"/>
      <c r="FN4439" s="19"/>
      <c r="FO4439" s="19"/>
      <c r="FP4439" s="19"/>
      <c r="FQ4439" s="19"/>
      <c r="FR4439" s="19"/>
      <c r="FS4439" s="19"/>
      <c r="FT4439" s="19"/>
      <c r="FU4439" s="19"/>
      <c r="FV4439" s="19"/>
      <c r="FW4439" s="19"/>
      <c r="FX4439" s="19"/>
      <c r="FY4439" s="19"/>
      <c r="FZ4439" s="19"/>
      <c r="GA4439" s="19"/>
      <c r="GB4439" s="19"/>
      <c r="GC4439" s="19"/>
      <c r="GD4439" s="19"/>
      <c r="GE4439" s="19"/>
      <c r="GF4439" s="19"/>
      <c r="GG4439" s="19"/>
      <c r="GH4439" s="19"/>
      <c r="GI4439" s="19"/>
      <c r="GJ4439" s="19"/>
      <c r="GK4439" s="19"/>
      <c r="GL4439" s="19"/>
      <c r="GM4439" s="19"/>
      <c r="GN4439" s="19"/>
      <c r="GO4439" s="19"/>
      <c r="GP4439" s="19"/>
      <c r="GQ4439" s="19"/>
      <c r="GR4439" s="19"/>
      <c r="GS4439" s="19"/>
      <c r="GT4439" s="19"/>
      <c r="GU4439" s="19"/>
      <c r="GV4439" s="19"/>
      <c r="GW4439" s="19"/>
      <c r="GX4439" s="19"/>
      <c r="GY4439" s="19"/>
      <c r="GZ4439" s="19"/>
      <c r="HA4439" s="19"/>
      <c r="HB4439" s="19"/>
      <c r="HC4439" s="19"/>
      <c r="HD4439" s="19"/>
      <c r="HE4439" s="19"/>
      <c r="HF4439" s="19"/>
      <c r="HG4439" s="19"/>
      <c r="HH4439" s="19"/>
      <c r="HI4439" s="19"/>
      <c r="HJ4439" s="19"/>
      <c r="HK4439" s="19"/>
      <c r="HL4439" s="19"/>
      <c r="HM4439" s="19"/>
      <c r="HN4439" s="19"/>
      <c r="HO4439" s="19"/>
      <c r="HP4439" s="19"/>
      <c r="HQ4439" s="19"/>
      <c r="HR4439" s="19"/>
      <c r="HS4439" s="19"/>
      <c r="HT4439" s="19"/>
      <c r="HU4439" s="19"/>
      <c r="HV4439" s="19"/>
      <c r="HW4439" s="19"/>
      <c r="HX4439" s="19"/>
      <c r="HY4439" s="19"/>
      <c r="HZ4439" s="19"/>
      <c r="IA4439" s="19"/>
      <c r="IB4439" s="19"/>
      <c r="IC4439" s="19"/>
      <c r="ID4439" s="19"/>
      <c r="IE4439" s="19"/>
      <c r="IF4439" s="19"/>
      <c r="IG4439" s="19"/>
      <c r="IH4439" s="19"/>
      <c r="II4439" s="19"/>
      <c r="IJ4439" s="19"/>
      <c r="IK4439" s="19"/>
      <c r="IL4439" s="19"/>
      <c r="IM4439" s="19"/>
      <c r="IN4439" s="19"/>
      <c r="IO4439" s="19"/>
      <c r="IP4439" s="19"/>
      <c r="IQ4439" s="19"/>
      <c r="IR4439" s="19"/>
      <c r="IS4439" s="19"/>
      <c r="IT4439" s="19"/>
      <c r="IU4439" s="19"/>
      <c r="IV4439" s="19"/>
      <c r="IW4439" s="19"/>
      <c r="IX4439" s="19"/>
      <c r="IY4439" s="19"/>
      <c r="IZ4439" s="19"/>
      <c r="JA4439" s="19"/>
      <c r="JB4439" s="19"/>
      <c r="JC4439" s="19"/>
      <c r="JD4439" s="19"/>
      <c r="JE4439" s="19"/>
      <c r="JF4439" s="19"/>
      <c r="JG4439" s="19"/>
      <c r="JH4439" s="19"/>
      <c r="JI4439" s="19"/>
      <c r="JJ4439" s="19"/>
      <c r="JK4439" s="19"/>
      <c r="JL4439" s="19"/>
      <c r="JM4439" s="19"/>
      <c r="JN4439" s="19"/>
      <c r="JO4439" s="19"/>
      <c r="JP4439" s="19"/>
      <c r="JQ4439" s="19"/>
      <c r="JR4439" s="19"/>
      <c r="JS4439" s="19"/>
      <c r="JT4439" s="19"/>
      <c r="JU4439" s="19"/>
      <c r="JV4439" s="19"/>
      <c r="JW4439" s="19"/>
      <c r="JX4439" s="19"/>
      <c r="JY4439" s="19"/>
      <c r="JZ4439" s="19"/>
      <c r="KA4439" s="19"/>
      <c r="KB4439" s="19"/>
      <c r="KC4439" s="19"/>
      <c r="KD4439" s="19"/>
      <c r="KE4439" s="19"/>
      <c r="KF4439" s="19"/>
      <c r="KG4439" s="19"/>
      <c r="KH4439" s="19"/>
      <c r="KI4439" s="19"/>
      <c r="KJ4439" s="19"/>
      <c r="KK4439" s="19"/>
      <c r="KL4439" s="19"/>
      <c r="KM4439" s="19"/>
      <c r="KN4439" s="19"/>
      <c r="KO4439" s="19"/>
      <c r="KP4439" s="19"/>
      <c r="KQ4439" s="19"/>
      <c r="KR4439" s="19"/>
      <c r="KS4439" s="19"/>
      <c r="KT4439" s="19"/>
      <c r="KU4439" s="19"/>
      <c r="KV4439" s="19"/>
      <c r="KW4439" s="19"/>
      <c r="KX4439" s="19"/>
      <c r="KY4439" s="19"/>
      <c r="KZ4439" s="19"/>
      <c r="LA4439" s="19"/>
      <c r="LB4439" s="19"/>
      <c r="LC4439" s="19"/>
      <c r="LD4439" s="19"/>
      <c r="LE4439" s="19"/>
      <c r="LF4439" s="19"/>
      <c r="LG4439" s="19"/>
      <c r="LH4439" s="19"/>
      <c r="LI4439" s="19"/>
      <c r="LJ4439" s="19"/>
      <c r="LK4439" s="19"/>
      <c r="LL4439" s="19"/>
      <c r="LM4439" s="19"/>
      <c r="LN4439" s="19"/>
      <c r="LO4439" s="19"/>
      <c r="LP4439" s="19"/>
      <c r="LQ4439" s="19"/>
      <c r="LR4439" s="19"/>
      <c r="LS4439" s="19"/>
      <c r="LT4439" s="19"/>
      <c r="LU4439" s="19"/>
      <c r="LV4439" s="19"/>
      <c r="LW4439" s="19"/>
      <c r="LX4439" s="19"/>
      <c r="LY4439" s="19"/>
      <c r="LZ4439" s="19"/>
      <c r="MA4439" s="19"/>
      <c r="MB4439" s="19"/>
      <c r="MC4439" s="19"/>
      <c r="MD4439" s="19"/>
      <c r="ME4439" s="19"/>
      <c r="MF4439" s="19"/>
      <c r="MG4439" s="19"/>
      <c r="MH4439" s="19"/>
      <c r="MI4439" s="19"/>
      <c r="MJ4439" s="19"/>
      <c r="MK4439" s="19"/>
      <c r="ML4439" s="19"/>
      <c r="MM4439" s="19"/>
      <c r="MN4439" s="19"/>
      <c r="MO4439" s="19"/>
      <c r="MP4439" s="19"/>
      <c r="MQ4439" s="19"/>
      <c r="MR4439" s="19"/>
      <c r="MS4439" s="19"/>
      <c r="MT4439" s="19"/>
      <c r="MU4439" s="19"/>
      <c r="MV4439" s="19"/>
      <c r="MW4439" s="19"/>
      <c r="MX4439" s="19"/>
      <c r="MY4439" s="19"/>
      <c r="MZ4439" s="19"/>
      <c r="NA4439" s="19"/>
      <c r="NB4439" s="19"/>
      <c r="NC4439" s="19"/>
      <c r="ND4439" s="19"/>
      <c r="NE4439" s="19"/>
      <c r="NF4439" s="19"/>
      <c r="NG4439" s="19"/>
      <c r="NH4439" s="19"/>
      <c r="NI4439" s="19"/>
      <c r="NJ4439" s="19"/>
      <c r="NK4439" s="19"/>
      <c r="NL4439" s="19"/>
      <c r="NM4439" s="19"/>
      <c r="NN4439" s="19"/>
      <c r="NO4439" s="19"/>
      <c r="NP4439" s="19"/>
      <c r="NQ4439" s="19"/>
      <c r="NR4439" s="19"/>
      <c r="NS4439" s="19"/>
      <c r="NT4439" s="19"/>
      <c r="NU4439" s="19"/>
      <c r="NV4439" s="19"/>
      <c r="NW4439" s="19"/>
      <c r="NX4439" s="19"/>
      <c r="NY4439" s="19"/>
      <c r="NZ4439" s="19"/>
      <c r="OA4439" s="19"/>
      <c r="OB4439" s="19"/>
      <c r="OC4439" s="19"/>
      <c r="OD4439" s="19"/>
      <c r="OE4439" s="19"/>
      <c r="OF4439" s="19"/>
      <c r="OG4439" s="19"/>
      <c r="OH4439" s="19"/>
      <c r="OI4439" s="19"/>
      <c r="OJ4439" s="19"/>
      <c r="OK4439" s="19"/>
      <c r="OL4439" s="19"/>
      <c r="OM4439" s="19"/>
      <c r="ON4439" s="19"/>
      <c r="OO4439" s="19"/>
      <c r="OP4439" s="19"/>
      <c r="OQ4439" s="19"/>
      <c r="OR4439" s="19"/>
      <c r="OS4439" s="19"/>
      <c r="OT4439" s="19"/>
      <c r="OU4439" s="19"/>
      <c r="OV4439" s="19"/>
      <c r="OW4439" s="19"/>
      <c r="OX4439" s="19"/>
      <c r="OY4439" s="19"/>
      <c r="OZ4439" s="19"/>
      <c r="PA4439" s="19"/>
      <c r="PB4439" s="19"/>
      <c r="PC4439" s="19"/>
      <c r="PD4439" s="19"/>
      <c r="PE4439" s="19"/>
      <c r="PF4439" s="19"/>
      <c r="PG4439" s="19"/>
      <c r="PH4439" s="19"/>
      <c r="PI4439" s="19"/>
      <c r="PJ4439" s="19"/>
      <c r="PK4439" s="19"/>
      <c r="PL4439" s="19"/>
      <c r="PM4439" s="19"/>
      <c r="PN4439" s="19"/>
      <c r="PO4439" s="19"/>
      <c r="PP4439" s="19"/>
      <c r="PQ4439" s="19"/>
      <c r="PR4439" s="19"/>
      <c r="PS4439" s="19"/>
      <c r="PT4439" s="19"/>
      <c r="PU4439" s="19"/>
      <c r="PV4439" s="19"/>
      <c r="PW4439" s="19"/>
      <c r="PX4439" s="19"/>
      <c r="PY4439" s="19"/>
      <c r="PZ4439" s="19"/>
      <c r="QA4439" s="19"/>
      <c r="QB4439" s="19"/>
      <c r="QC4439" s="19"/>
      <c r="QD4439" s="19"/>
      <c r="QE4439" s="19"/>
      <c r="QF4439" s="19"/>
      <c r="QG4439" s="19"/>
      <c r="QH4439" s="19"/>
      <c r="QI4439" s="19"/>
      <c r="QJ4439" s="19"/>
      <c r="QK4439" s="19"/>
      <c r="QL4439" s="19"/>
      <c r="QM4439" s="19"/>
      <c r="QN4439" s="19"/>
      <c r="QO4439" s="19"/>
      <c r="QP4439" s="19"/>
      <c r="QQ4439" s="19"/>
      <c r="QR4439" s="19"/>
      <c r="QS4439" s="19"/>
      <c r="QT4439" s="19"/>
      <c r="QU4439" s="19"/>
      <c r="QV4439" s="19"/>
      <c r="QW4439" s="19"/>
      <c r="QX4439" s="19"/>
      <c r="QY4439" s="19"/>
      <c r="QZ4439" s="19"/>
      <c r="RA4439" s="19"/>
      <c r="RB4439" s="19"/>
      <c r="RC4439" s="19"/>
      <c r="RD4439" s="19"/>
      <c r="RE4439" s="19"/>
      <c r="RF4439" s="19"/>
      <c r="RG4439" s="19"/>
      <c r="RH4439" s="19"/>
      <c r="RI4439" s="19"/>
      <c r="RJ4439" s="19"/>
      <c r="RK4439" s="19"/>
      <c r="RL4439" s="19"/>
      <c r="RM4439" s="19"/>
      <c r="RN4439" s="19"/>
      <c r="RO4439" s="19"/>
      <c r="RP4439" s="19"/>
      <c r="RQ4439" s="19"/>
      <c r="RR4439" s="19"/>
      <c r="RS4439" s="19"/>
      <c r="RT4439" s="19"/>
      <c r="RU4439" s="19"/>
      <c r="RV4439" s="19"/>
      <c r="RW4439" s="19"/>
      <c r="RX4439" s="19"/>
      <c r="RY4439" s="19"/>
      <c r="RZ4439" s="19"/>
      <c r="SA4439" s="19"/>
      <c r="SB4439" s="19"/>
      <c r="SC4439" s="19"/>
      <c r="SD4439" s="19"/>
      <c r="SE4439" s="19"/>
      <c r="SF4439" s="19"/>
      <c r="SG4439" s="19"/>
      <c r="SH4439" s="19"/>
      <c r="SI4439" s="19"/>
      <c r="SJ4439" s="19"/>
      <c r="SK4439" s="19"/>
      <c r="SL4439" s="19"/>
      <c r="SM4439" s="19"/>
      <c r="SN4439" s="19"/>
      <c r="SO4439" s="19"/>
      <c r="SP4439" s="19"/>
      <c r="SQ4439" s="19"/>
      <c r="SR4439" s="19"/>
      <c r="SS4439" s="19"/>
      <c r="ST4439" s="19"/>
      <c r="SU4439" s="19"/>
      <c r="SV4439" s="19"/>
      <c r="SW4439" s="19"/>
      <c r="SX4439" s="19"/>
      <c r="SY4439" s="19"/>
      <c r="SZ4439" s="19"/>
      <c r="TA4439" s="19"/>
      <c r="TB4439" s="19"/>
      <c r="TC4439" s="19"/>
      <c r="TD4439" s="19"/>
      <c r="TE4439" s="19"/>
      <c r="TF4439" s="19"/>
      <c r="TG4439" s="19"/>
      <c r="TH4439" s="19"/>
      <c r="TI4439" s="19"/>
      <c r="TJ4439" s="19"/>
      <c r="TK4439" s="19"/>
      <c r="TL4439" s="19"/>
      <c r="TM4439" s="19"/>
      <c r="TN4439" s="19"/>
      <c r="TO4439" s="19"/>
      <c r="TP4439" s="19"/>
      <c r="TQ4439" s="19"/>
      <c r="TR4439" s="19"/>
      <c r="TS4439" s="19"/>
      <c r="TT4439" s="19"/>
      <c r="TU4439" s="19"/>
      <c r="TV4439" s="19"/>
      <c r="TW4439" s="19"/>
      <c r="TX4439" s="19"/>
      <c r="TY4439" s="19"/>
      <c r="TZ4439" s="19"/>
      <c r="UA4439" s="19"/>
      <c r="UB4439" s="19"/>
      <c r="UC4439" s="19"/>
      <c r="UD4439" s="19"/>
      <c r="UE4439" s="19"/>
      <c r="UF4439" s="19"/>
      <c r="UG4439" s="19"/>
      <c r="UH4439" s="19"/>
      <c r="UI4439" s="19"/>
      <c r="UJ4439" s="19"/>
      <c r="UK4439" s="19"/>
      <c r="UL4439" s="19"/>
      <c r="UM4439" s="19"/>
      <c r="UN4439" s="19"/>
      <c r="UO4439" s="19"/>
      <c r="UP4439" s="19"/>
      <c r="UQ4439" s="19"/>
      <c r="UR4439" s="19"/>
      <c r="US4439" s="19"/>
      <c r="UT4439" s="19"/>
      <c r="UU4439" s="19"/>
      <c r="UV4439" s="19"/>
      <c r="UW4439" s="19"/>
      <c r="UX4439" s="19"/>
      <c r="UY4439" s="19"/>
      <c r="UZ4439" s="19"/>
      <c r="VA4439" s="19"/>
      <c r="VB4439" s="19"/>
      <c r="VC4439" s="19"/>
      <c r="VD4439" s="19"/>
      <c r="VE4439" s="19"/>
      <c r="VF4439" s="19"/>
      <c r="VG4439" s="19"/>
      <c r="VH4439" s="19"/>
      <c r="VI4439" s="19"/>
      <c r="VJ4439" s="19"/>
      <c r="VK4439" s="19"/>
      <c r="VL4439" s="19"/>
      <c r="VM4439" s="19"/>
      <c r="VN4439" s="19"/>
      <c r="VO4439" s="19"/>
      <c r="VP4439" s="19"/>
      <c r="VQ4439" s="19"/>
      <c r="VR4439" s="19"/>
      <c r="VS4439" s="19"/>
      <c r="VT4439" s="19"/>
      <c r="VU4439" s="19"/>
      <c r="VV4439" s="19"/>
      <c r="VW4439" s="19"/>
      <c r="VX4439" s="19"/>
      <c r="VY4439" s="19"/>
      <c r="VZ4439" s="19"/>
      <c r="WA4439" s="19"/>
      <c r="WB4439" s="19"/>
      <c r="WC4439" s="19"/>
      <c r="WD4439" s="19"/>
      <c r="WE4439" s="19"/>
      <c r="WF4439" s="19"/>
      <c r="WG4439" s="19"/>
      <c r="WH4439" s="19"/>
      <c r="WI4439" s="19"/>
      <c r="WJ4439" s="19"/>
      <c r="WK4439" s="19"/>
      <c r="WL4439" s="19"/>
      <c r="WM4439" s="19"/>
      <c r="WN4439" s="19"/>
      <c r="WO4439" s="19"/>
      <c r="WP4439" s="19"/>
      <c r="WQ4439" s="19"/>
      <c r="WR4439" s="19"/>
      <c r="WS4439" s="19"/>
      <c r="WT4439" s="19"/>
      <c r="WU4439" s="19"/>
      <c r="WV4439" s="19"/>
      <c r="WW4439" s="19"/>
      <c r="WX4439" s="19"/>
      <c r="WY4439" s="19"/>
      <c r="WZ4439" s="19"/>
      <c r="XA4439" s="19"/>
      <c r="XB4439" s="19"/>
      <c r="XC4439" s="19"/>
      <c r="XD4439" s="19"/>
      <c r="XE4439" s="19"/>
      <c r="XF4439" s="19"/>
      <c r="XG4439" s="19"/>
      <c r="XH4439" s="19"/>
      <c r="XI4439" s="19"/>
      <c r="XJ4439" s="19"/>
      <c r="XK4439" s="19"/>
      <c r="XL4439" s="19"/>
      <c r="XM4439" s="19"/>
      <c r="XN4439" s="19"/>
      <c r="XO4439" s="19"/>
      <c r="XP4439" s="19"/>
      <c r="XQ4439" s="19"/>
      <c r="XR4439" s="19"/>
      <c r="XS4439" s="19"/>
      <c r="XT4439" s="19"/>
      <c r="XU4439" s="19"/>
      <c r="XV4439" s="19"/>
      <c r="XW4439" s="19"/>
      <c r="XX4439" s="19"/>
      <c r="XY4439" s="19"/>
      <c r="XZ4439" s="19"/>
      <c r="YA4439" s="19"/>
      <c r="YB4439" s="19"/>
      <c r="YC4439" s="19"/>
      <c r="YD4439" s="19"/>
      <c r="YE4439" s="19"/>
      <c r="YF4439" s="19"/>
      <c r="YG4439" s="19"/>
      <c r="YH4439" s="19"/>
      <c r="YI4439" s="19"/>
      <c r="YJ4439" s="19"/>
      <c r="YK4439" s="19"/>
      <c r="YL4439" s="19"/>
      <c r="YM4439" s="19"/>
      <c r="YN4439" s="19"/>
      <c r="YO4439" s="19"/>
      <c r="YP4439" s="19"/>
      <c r="YQ4439" s="19"/>
      <c r="YR4439" s="19"/>
      <c r="YS4439" s="19"/>
      <c r="YT4439" s="19"/>
      <c r="YU4439" s="19"/>
      <c r="YV4439" s="19"/>
      <c r="YW4439" s="19"/>
      <c r="YX4439" s="19"/>
      <c r="YY4439" s="19"/>
      <c r="YZ4439" s="19"/>
      <c r="ZA4439" s="19"/>
      <c r="ZB4439" s="19"/>
      <c r="ZC4439" s="19"/>
      <c r="ZD4439" s="19"/>
      <c r="ZE4439" s="19"/>
      <c r="ZF4439" s="19"/>
      <c r="ZG4439" s="19"/>
      <c r="ZH4439" s="19"/>
      <c r="ZI4439" s="19"/>
      <c r="ZJ4439" s="19"/>
      <c r="ZK4439" s="19"/>
      <c r="ZL4439" s="19"/>
      <c r="ZM4439" s="19"/>
      <c r="ZN4439" s="19"/>
      <c r="ZO4439" s="19"/>
      <c r="ZP4439" s="19"/>
      <c r="ZQ4439" s="19"/>
      <c r="ZR4439" s="19"/>
      <c r="ZS4439" s="19"/>
      <c r="ZT4439" s="19"/>
      <c r="ZU4439" s="19"/>
      <c r="ZV4439" s="19"/>
      <c r="ZW4439" s="19"/>
      <c r="ZX4439" s="19"/>
      <c r="ZY4439" s="19"/>
      <c r="ZZ4439" s="19"/>
      <c r="AAA4439" s="19"/>
      <c r="AAB4439" s="19"/>
      <c r="AAC4439" s="19"/>
      <c r="AAD4439" s="19"/>
      <c r="AAE4439" s="19"/>
      <c r="AAF4439" s="19"/>
      <c r="AAG4439" s="19"/>
      <c r="AAH4439" s="19"/>
      <c r="AAI4439" s="19"/>
      <c r="AAJ4439" s="19"/>
      <c r="AAK4439" s="19"/>
      <c r="AAL4439" s="19"/>
      <c r="AAM4439" s="19"/>
      <c r="AAN4439" s="19"/>
      <c r="AAO4439" s="19"/>
      <c r="AAP4439" s="19"/>
      <c r="AAQ4439" s="19"/>
      <c r="AAR4439" s="19"/>
      <c r="AAS4439" s="19"/>
      <c r="AAT4439" s="19"/>
      <c r="AAU4439" s="19"/>
      <c r="AAV4439" s="19"/>
      <c r="AAW4439" s="19"/>
      <c r="AAX4439" s="19"/>
      <c r="AAY4439" s="19"/>
      <c r="AAZ4439" s="19"/>
      <c r="ABA4439" s="19"/>
      <c r="ABB4439" s="19"/>
      <c r="ABC4439" s="19"/>
      <c r="ABD4439" s="19"/>
      <c r="ABE4439" s="19"/>
      <c r="ABF4439" s="19"/>
      <c r="ABG4439" s="19"/>
      <c r="ABH4439" s="19"/>
      <c r="ABI4439" s="19"/>
      <c r="ABJ4439" s="19"/>
      <c r="ABK4439" s="19"/>
      <c r="ABL4439" s="19"/>
      <c r="ABM4439" s="19"/>
      <c r="ABN4439" s="19"/>
      <c r="ABO4439" s="19"/>
      <c r="ABP4439" s="19"/>
      <c r="ABQ4439" s="19"/>
      <c r="ABR4439" s="19"/>
      <c r="ABS4439" s="19"/>
      <c r="ABT4439" s="19"/>
      <c r="ABU4439" s="19"/>
      <c r="ABV4439" s="19"/>
      <c r="ABW4439" s="19"/>
      <c r="ABX4439" s="19"/>
      <c r="ABY4439" s="19"/>
      <c r="ABZ4439" s="19"/>
      <c r="ACA4439" s="19"/>
      <c r="ACB4439" s="19"/>
      <c r="ACC4439" s="19"/>
      <c r="ACD4439" s="19"/>
      <c r="ACE4439" s="19"/>
      <c r="ACF4439" s="19"/>
      <c r="ACG4439" s="19"/>
      <c r="ACH4439" s="19"/>
      <c r="ACI4439" s="19"/>
      <c r="ACJ4439" s="19"/>
      <c r="ACK4439" s="19"/>
      <c r="ACL4439" s="19"/>
      <c r="ACM4439" s="19"/>
      <c r="ACN4439" s="19"/>
      <c r="ACO4439" s="19"/>
      <c r="ACP4439" s="19"/>
      <c r="ACQ4439" s="19"/>
      <c r="ACR4439" s="19"/>
      <c r="ACS4439" s="19"/>
      <c r="ACT4439" s="19"/>
      <c r="ACU4439" s="19"/>
      <c r="ACV4439" s="19"/>
      <c r="ACW4439" s="19"/>
      <c r="ACX4439" s="19"/>
      <c r="ACY4439" s="19"/>
      <c r="ACZ4439" s="19"/>
      <c r="ADA4439" s="19"/>
      <c r="ADB4439" s="19"/>
      <c r="ADC4439" s="19"/>
      <c r="ADD4439" s="19"/>
      <c r="ADE4439" s="19"/>
      <c r="ADF4439" s="19"/>
      <c r="ADG4439" s="19"/>
      <c r="ADH4439" s="19"/>
      <c r="ADI4439" s="19"/>
      <c r="ADJ4439" s="19"/>
      <c r="ADK4439" s="19"/>
      <c r="ADL4439" s="19"/>
      <c r="ADM4439" s="19"/>
      <c r="ADN4439" s="19"/>
      <c r="ADO4439" s="19"/>
      <c r="ADP4439" s="19"/>
      <c r="ADQ4439" s="19"/>
      <c r="ADR4439" s="19"/>
      <c r="ADS4439" s="19"/>
      <c r="ADT4439" s="19"/>
      <c r="ADU4439" s="19"/>
      <c r="ADV4439" s="19"/>
      <c r="ADW4439" s="19"/>
      <c r="ADX4439" s="19"/>
      <c r="ADY4439" s="19"/>
      <c r="ADZ4439" s="19"/>
      <c r="AEA4439" s="19"/>
      <c r="AEB4439" s="19"/>
      <c r="AEC4439" s="19"/>
      <c r="AED4439" s="19"/>
      <c r="AEE4439" s="19"/>
      <c r="AEF4439" s="19"/>
      <c r="AEG4439" s="19"/>
      <c r="AEH4439" s="19"/>
      <c r="AEI4439" s="19"/>
      <c r="AEJ4439" s="19"/>
      <c r="AEK4439" s="19"/>
      <c r="AEL4439" s="19"/>
      <c r="AEM4439" s="19"/>
      <c r="AEN4439" s="19"/>
      <c r="AEO4439" s="19"/>
      <c r="AEP4439" s="19"/>
      <c r="AEQ4439" s="19"/>
      <c r="AER4439" s="19"/>
      <c r="AES4439" s="19"/>
      <c r="AET4439" s="19"/>
      <c r="AEU4439" s="19"/>
      <c r="AEV4439" s="19"/>
      <c r="AEW4439" s="19"/>
      <c r="AEX4439" s="19"/>
      <c r="AEY4439" s="19"/>
      <c r="AEZ4439" s="19"/>
      <c r="AFA4439" s="19"/>
      <c r="AFB4439" s="19"/>
      <c r="AFC4439" s="19"/>
      <c r="AFD4439" s="19"/>
      <c r="AFE4439" s="19"/>
      <c r="AFF4439" s="19"/>
      <c r="AFG4439" s="19"/>
      <c r="AFH4439" s="19"/>
      <c r="AFI4439" s="19"/>
      <c r="AFJ4439" s="19"/>
      <c r="AFK4439" s="19"/>
      <c r="AFL4439" s="19"/>
      <c r="AFM4439" s="19"/>
      <c r="AFN4439" s="19"/>
      <c r="AFO4439" s="19"/>
      <c r="AFP4439" s="19"/>
      <c r="AFQ4439" s="19"/>
      <c r="AFR4439" s="19"/>
      <c r="AFS4439" s="19"/>
      <c r="AFT4439" s="19"/>
      <c r="AFU4439" s="19"/>
      <c r="AFV4439" s="19"/>
      <c r="AFW4439" s="19"/>
      <c r="AFX4439" s="19"/>
      <c r="AFY4439" s="19"/>
      <c r="AFZ4439" s="19"/>
      <c r="AGA4439" s="19"/>
      <c r="AGB4439" s="19"/>
      <c r="AGC4439" s="19"/>
      <c r="AGD4439" s="19"/>
      <c r="AGE4439" s="19"/>
      <c r="AGF4439" s="19"/>
      <c r="AGG4439" s="19"/>
      <c r="AGH4439" s="19"/>
      <c r="AGI4439" s="19"/>
      <c r="AGJ4439" s="19"/>
      <c r="AGK4439" s="19"/>
      <c r="AGL4439" s="19"/>
      <c r="AGM4439" s="19"/>
      <c r="AGN4439" s="19"/>
      <c r="AGO4439" s="19"/>
      <c r="AGP4439" s="19"/>
      <c r="AGQ4439" s="19"/>
      <c r="AGR4439" s="19"/>
      <c r="AGS4439" s="19"/>
      <c r="AGT4439" s="19"/>
      <c r="AGU4439" s="19"/>
      <c r="AGV4439" s="19"/>
      <c r="AGW4439" s="19"/>
      <c r="AGX4439" s="19"/>
      <c r="AGY4439" s="19"/>
      <c r="AGZ4439" s="19"/>
      <c r="AHA4439" s="19"/>
      <c r="AHB4439" s="19"/>
      <c r="AHC4439" s="19"/>
      <c r="AHD4439" s="19"/>
      <c r="AHE4439" s="19"/>
      <c r="AHF4439" s="19"/>
      <c r="AHG4439" s="19"/>
      <c r="AHH4439" s="19"/>
      <c r="AHI4439" s="19"/>
      <c r="AHJ4439" s="19"/>
      <c r="AHK4439" s="19"/>
      <c r="AHL4439" s="19"/>
      <c r="AHM4439" s="19"/>
      <c r="AHN4439" s="19"/>
      <c r="AHO4439" s="19"/>
      <c r="AHP4439" s="19"/>
      <c r="AHQ4439" s="19"/>
      <c r="AHR4439" s="19"/>
      <c r="AHS4439" s="19"/>
      <c r="AHT4439" s="19"/>
      <c r="AHU4439" s="19"/>
      <c r="AHV4439" s="19"/>
      <c r="AHW4439" s="19"/>
      <c r="AHX4439" s="19"/>
      <c r="AHY4439" s="19"/>
      <c r="AHZ4439" s="19"/>
      <c r="AIA4439" s="19"/>
      <c r="AIB4439" s="19"/>
      <c r="AIC4439" s="19"/>
      <c r="AID4439" s="19"/>
      <c r="AIE4439" s="19"/>
      <c r="AIF4439" s="19"/>
      <c r="AIG4439" s="19"/>
      <c r="AIH4439" s="19"/>
      <c r="AII4439" s="19"/>
      <c r="AIJ4439" s="19"/>
      <c r="AIK4439" s="19"/>
      <c r="AIL4439" s="19"/>
      <c r="AIM4439" s="19"/>
      <c r="AIN4439" s="19"/>
      <c r="AIO4439" s="19"/>
      <c r="AIP4439" s="19"/>
      <c r="AIQ4439" s="19"/>
      <c r="AIR4439" s="19"/>
      <c r="AIS4439" s="19"/>
      <c r="AIT4439" s="19"/>
      <c r="AIU4439" s="19"/>
      <c r="AIV4439" s="19"/>
      <c r="AIW4439" s="19"/>
      <c r="AIX4439" s="19"/>
      <c r="AIY4439" s="19"/>
      <c r="AIZ4439" s="19"/>
      <c r="AJA4439" s="19"/>
      <c r="AJB4439" s="19"/>
      <c r="AJC4439" s="19"/>
      <c r="AJD4439" s="19"/>
      <c r="AJE4439" s="19"/>
      <c r="AJF4439" s="19"/>
      <c r="AJG4439" s="19"/>
      <c r="AJH4439" s="19"/>
      <c r="AJI4439" s="19"/>
      <c r="AJJ4439" s="19"/>
      <c r="AJK4439" s="19"/>
      <c r="AJL4439" s="19"/>
      <c r="AJM4439" s="19"/>
      <c r="AJN4439" s="19"/>
      <c r="AJO4439" s="19"/>
      <c r="AJP4439" s="19"/>
      <c r="AJQ4439" s="19"/>
      <c r="AJR4439" s="19"/>
      <c r="AJS4439" s="19"/>
      <c r="AJT4439" s="19"/>
      <c r="AJU4439" s="19"/>
      <c r="AJV4439" s="19"/>
      <c r="AJW4439" s="19"/>
      <c r="AJX4439" s="19"/>
      <c r="AJY4439" s="19"/>
      <c r="AJZ4439" s="19"/>
      <c r="AKA4439" s="19"/>
      <c r="AKB4439" s="19"/>
      <c r="AKC4439" s="19"/>
      <c r="AKD4439" s="19"/>
      <c r="AKE4439" s="19"/>
      <c r="AKF4439" s="19"/>
      <c r="AKG4439" s="19"/>
      <c r="AKH4439" s="19"/>
      <c r="AKI4439" s="19"/>
      <c r="AKJ4439" s="19"/>
      <c r="AKK4439" s="19"/>
      <c r="AKL4439" s="19"/>
      <c r="AKM4439" s="19"/>
      <c r="AKN4439" s="19"/>
      <c r="AKO4439" s="19"/>
      <c r="AKP4439" s="19"/>
      <c r="AKQ4439" s="19"/>
      <c r="AKR4439" s="19"/>
      <c r="AKS4439" s="19"/>
      <c r="AKT4439" s="19"/>
      <c r="AKU4439" s="19"/>
      <c r="AKV4439" s="19"/>
      <c r="AKW4439" s="19"/>
      <c r="AKX4439" s="19"/>
      <c r="AKY4439" s="19"/>
      <c r="AKZ4439" s="19"/>
      <c r="ALA4439" s="19"/>
      <c r="ALB4439" s="19"/>
      <c r="ALC4439" s="19"/>
      <c r="ALD4439" s="19"/>
      <c r="ALE4439" s="19"/>
      <c r="ALF4439" s="19"/>
      <c r="ALG4439" s="19"/>
      <c r="ALH4439" s="19"/>
      <c r="ALI4439" s="19"/>
      <c r="ALJ4439" s="19"/>
      <c r="ALK4439" s="19"/>
      <c r="ALL4439" s="19"/>
      <c r="ALM4439" s="19"/>
      <c r="ALN4439" s="19"/>
      <c r="ALO4439" s="19"/>
      <c r="ALP4439" s="19"/>
      <c r="ALQ4439" s="19"/>
      <c r="ALR4439" s="19"/>
      <c r="ALS4439" s="19"/>
      <c r="ALT4439" s="19"/>
      <c r="ALU4439" s="19"/>
      <c r="ALV4439" s="19"/>
      <c r="ALW4439" s="19"/>
      <c r="ALX4439" s="19"/>
      <c r="ALY4439" s="19"/>
      <c r="ALZ4439" s="19"/>
      <c r="AMA4439" s="19"/>
      <c r="AMB4439" s="19"/>
      <c r="AMC4439" s="19"/>
      <c r="AMD4439" s="19"/>
      <c r="AME4439" s="19"/>
      <c r="AMF4439" s="19"/>
      <c r="AMG4439" s="19"/>
      <c r="AMH4439" s="19"/>
      <c r="AMI4439" s="19"/>
      <c r="AMJ4439" s="19"/>
      <c r="AMK4439" s="19"/>
      <c r="AML4439" s="19"/>
      <c r="AMM4439" s="19"/>
      <c r="AMN4439" s="19"/>
      <c r="AMO4439" s="19"/>
      <c r="AMP4439" s="19"/>
      <c r="AMQ4439" s="19"/>
      <c r="AMR4439" s="19"/>
      <c r="AMS4439" s="19"/>
      <c r="AMT4439" s="19"/>
      <c r="AMU4439" s="19"/>
      <c r="AMV4439" s="19"/>
      <c r="AMW4439" s="19"/>
      <c r="AMX4439" s="19"/>
      <c r="AMY4439" s="19"/>
      <c r="AMZ4439" s="19"/>
      <c r="ANA4439" s="19"/>
      <c r="ANB4439" s="19"/>
      <c r="ANC4439" s="19"/>
      <c r="AND4439" s="19"/>
      <c r="ANE4439" s="19"/>
      <c r="ANF4439" s="19"/>
      <c r="ANG4439" s="19"/>
      <c r="ANH4439" s="19"/>
      <c r="ANI4439" s="19"/>
      <c r="ANJ4439" s="19"/>
      <c r="ANK4439" s="19"/>
      <c r="ANL4439" s="19"/>
      <c r="ANM4439" s="19"/>
      <c r="ANN4439" s="19"/>
      <c r="ANO4439" s="19"/>
      <c r="ANP4439" s="19"/>
      <c r="ANQ4439" s="19"/>
      <c r="ANR4439" s="19"/>
      <c r="ANS4439" s="19"/>
      <c r="ANT4439" s="19"/>
      <c r="ANU4439" s="19"/>
      <c r="ANV4439" s="19"/>
      <c r="ANW4439" s="19"/>
      <c r="ANX4439" s="19"/>
      <c r="ANY4439" s="19"/>
      <c r="ANZ4439" s="19"/>
      <c r="AOA4439" s="19"/>
      <c r="AOB4439" s="19"/>
      <c r="AOC4439" s="19"/>
      <c r="AOD4439" s="19"/>
      <c r="AOE4439" s="19"/>
      <c r="AOF4439" s="19"/>
      <c r="AOG4439" s="19"/>
      <c r="AOH4439" s="19"/>
      <c r="AOI4439" s="19"/>
      <c r="AOJ4439" s="19"/>
      <c r="AOK4439" s="19"/>
      <c r="AOL4439" s="19"/>
      <c r="AOM4439" s="19"/>
      <c r="AON4439" s="19"/>
      <c r="AOO4439" s="19"/>
      <c r="AOP4439" s="19"/>
      <c r="AOQ4439" s="19"/>
      <c r="AOR4439" s="19"/>
      <c r="AOS4439" s="19"/>
      <c r="AOT4439" s="19"/>
      <c r="AOU4439" s="19"/>
      <c r="AOV4439" s="19"/>
      <c r="AOW4439" s="19"/>
      <c r="AOX4439" s="19"/>
      <c r="AOY4439" s="19"/>
      <c r="AOZ4439" s="19"/>
      <c r="APA4439" s="19"/>
      <c r="APB4439" s="19"/>
      <c r="APC4439" s="19"/>
      <c r="APD4439" s="19"/>
      <c r="APE4439" s="19"/>
      <c r="APF4439" s="19"/>
      <c r="APG4439" s="19"/>
      <c r="APH4439" s="19"/>
      <c r="API4439" s="19"/>
      <c r="APJ4439" s="19"/>
      <c r="APK4439" s="19"/>
      <c r="APL4439" s="19"/>
      <c r="APM4439" s="19"/>
      <c r="APN4439" s="19"/>
      <c r="APO4439" s="19"/>
      <c r="APP4439" s="19"/>
      <c r="APQ4439" s="19"/>
      <c r="APR4439" s="19"/>
      <c r="APS4439" s="19"/>
      <c r="APT4439" s="19"/>
      <c r="APU4439" s="19"/>
      <c r="APV4439" s="19"/>
      <c r="APW4439" s="19"/>
      <c r="APX4439" s="19"/>
      <c r="APY4439" s="19"/>
      <c r="APZ4439" s="19"/>
      <c r="AQA4439" s="19"/>
      <c r="AQB4439" s="19"/>
      <c r="AQC4439" s="19"/>
      <c r="AQD4439" s="19"/>
      <c r="AQE4439" s="19"/>
      <c r="AQF4439" s="19"/>
      <c r="AQG4439" s="19"/>
      <c r="AQH4439" s="19"/>
      <c r="AQI4439" s="19"/>
      <c r="AQJ4439" s="19"/>
      <c r="AQK4439" s="19"/>
      <c r="AQL4439" s="19"/>
      <c r="AQM4439" s="19"/>
      <c r="AQN4439" s="19"/>
      <c r="AQO4439" s="19"/>
      <c r="AQP4439" s="19"/>
      <c r="AQQ4439" s="19"/>
      <c r="AQR4439" s="19"/>
      <c r="AQS4439" s="19"/>
      <c r="AQT4439" s="19"/>
      <c r="AQU4439" s="19"/>
      <c r="AQV4439" s="19"/>
      <c r="AQW4439" s="19"/>
      <c r="AQX4439" s="19"/>
      <c r="AQY4439" s="19"/>
      <c r="AQZ4439" s="19"/>
      <c r="ARA4439" s="19"/>
      <c r="ARB4439" s="19"/>
      <c r="ARC4439" s="19"/>
      <c r="ARD4439" s="19"/>
      <c r="ARE4439" s="19"/>
      <c r="ARF4439" s="19"/>
      <c r="ARG4439" s="19"/>
      <c r="ARH4439" s="19"/>
      <c r="ARI4439" s="19"/>
      <c r="ARJ4439" s="19"/>
      <c r="ARK4439" s="19"/>
      <c r="ARL4439" s="19"/>
      <c r="ARM4439" s="19"/>
      <c r="ARN4439" s="19"/>
      <c r="ARO4439" s="19"/>
      <c r="ARP4439" s="19"/>
      <c r="ARQ4439" s="19"/>
      <c r="ARR4439" s="19"/>
      <c r="ARS4439" s="19"/>
      <c r="ART4439" s="19"/>
      <c r="ARU4439" s="19"/>
      <c r="ARV4439" s="19"/>
      <c r="ARW4439" s="19"/>
      <c r="ARX4439" s="19"/>
      <c r="ARY4439" s="19"/>
      <c r="ARZ4439" s="19"/>
      <c r="ASA4439" s="19"/>
      <c r="ASB4439" s="19"/>
      <c r="ASC4439" s="19"/>
      <c r="ASD4439" s="19"/>
      <c r="ASE4439" s="19"/>
      <c r="ASF4439" s="19"/>
      <c r="ASG4439" s="19"/>
      <c r="ASH4439" s="19"/>
      <c r="ASI4439" s="19"/>
      <c r="ASJ4439" s="19"/>
      <c r="ASK4439" s="19"/>
      <c r="ASL4439" s="19"/>
      <c r="ASM4439" s="19"/>
      <c r="ASN4439" s="19"/>
      <c r="ASO4439" s="19"/>
      <c r="ASP4439" s="19"/>
      <c r="ASQ4439" s="19"/>
      <c r="ASR4439" s="19"/>
      <c r="ASS4439" s="19"/>
      <c r="AST4439" s="19"/>
      <c r="ASU4439" s="19"/>
      <c r="ASV4439" s="19"/>
      <c r="ASW4439" s="19"/>
      <c r="ASX4439" s="19"/>
      <c r="ASY4439" s="19"/>
      <c r="ASZ4439" s="19"/>
      <c r="ATA4439" s="19"/>
      <c r="ATB4439" s="19"/>
      <c r="ATC4439" s="19"/>
      <c r="ATD4439" s="19"/>
      <c r="ATE4439" s="19"/>
      <c r="ATF4439" s="19"/>
      <c r="ATG4439" s="19"/>
      <c r="ATH4439" s="19"/>
      <c r="ATI4439" s="19"/>
      <c r="ATJ4439" s="19"/>
      <c r="ATK4439" s="19"/>
      <c r="ATL4439" s="19"/>
      <c r="ATM4439" s="19"/>
      <c r="ATN4439" s="19"/>
      <c r="ATO4439" s="19"/>
      <c r="ATP4439" s="19"/>
      <c r="ATQ4439" s="19"/>
      <c r="ATR4439" s="19"/>
      <c r="ATS4439" s="19"/>
      <c r="ATT4439" s="19"/>
      <c r="ATU4439" s="19"/>
      <c r="ATV4439" s="19"/>
      <c r="ATW4439" s="19"/>
      <c r="ATX4439" s="19"/>
      <c r="ATY4439" s="19"/>
      <c r="ATZ4439" s="19"/>
      <c r="AUA4439" s="19"/>
      <c r="AUB4439" s="19"/>
      <c r="AUC4439" s="19"/>
      <c r="AUD4439" s="19"/>
      <c r="AUE4439" s="19"/>
      <c r="AUF4439" s="19"/>
      <c r="AUG4439" s="19"/>
      <c r="AUH4439" s="19"/>
      <c r="AUI4439" s="19"/>
      <c r="AUJ4439" s="19"/>
      <c r="AUK4439" s="19"/>
      <c r="AUL4439" s="19"/>
      <c r="AUM4439" s="19"/>
      <c r="AUN4439" s="19"/>
      <c r="AUO4439" s="19"/>
      <c r="AUP4439" s="19"/>
      <c r="AUQ4439" s="19"/>
      <c r="AUR4439" s="19"/>
      <c r="AUS4439" s="19"/>
      <c r="AUT4439" s="19"/>
      <c r="AUU4439" s="19"/>
      <c r="AUV4439" s="19"/>
      <c r="AUW4439" s="19"/>
      <c r="AUX4439" s="19"/>
      <c r="AUY4439" s="19"/>
      <c r="AUZ4439" s="19"/>
      <c r="AVA4439" s="19"/>
      <c r="AVB4439" s="19"/>
      <c r="AVC4439" s="19"/>
      <c r="AVD4439" s="19"/>
      <c r="AVE4439" s="19"/>
      <c r="AVF4439" s="19"/>
      <c r="AVG4439" s="19"/>
      <c r="AVH4439" s="19"/>
      <c r="AVI4439" s="19"/>
      <c r="AVJ4439" s="19"/>
      <c r="AVK4439" s="19"/>
      <c r="AVL4439" s="19"/>
      <c r="AVM4439" s="19"/>
      <c r="AVN4439" s="19"/>
      <c r="AVO4439" s="19"/>
      <c r="AVP4439" s="19"/>
      <c r="AVQ4439" s="19"/>
      <c r="AVR4439" s="19"/>
      <c r="AVS4439" s="19"/>
      <c r="AVT4439" s="19"/>
      <c r="AVU4439" s="19"/>
      <c r="AVV4439" s="19"/>
      <c r="AVW4439" s="19"/>
      <c r="AVX4439" s="19"/>
      <c r="AVY4439" s="19"/>
      <c r="AVZ4439" s="19"/>
      <c r="AWA4439" s="19"/>
      <c r="AWB4439" s="19"/>
      <c r="AWC4439" s="19"/>
      <c r="AWD4439" s="19"/>
      <c r="AWE4439" s="19"/>
      <c r="AWF4439" s="19"/>
      <c r="AWG4439" s="19"/>
      <c r="AWH4439" s="19"/>
      <c r="AWI4439" s="19"/>
      <c r="AWJ4439" s="19"/>
      <c r="AWK4439" s="19"/>
      <c r="AWL4439" s="19"/>
      <c r="AWM4439" s="19"/>
      <c r="AWN4439" s="19"/>
      <c r="AWO4439" s="19"/>
      <c r="AWP4439" s="19"/>
      <c r="AWQ4439" s="19"/>
      <c r="AWR4439" s="19"/>
      <c r="AWS4439" s="19"/>
      <c r="AWT4439" s="19"/>
      <c r="AWU4439" s="19"/>
      <c r="AWV4439" s="19"/>
      <c r="AWW4439" s="19"/>
      <c r="AWX4439" s="19"/>
      <c r="AWY4439" s="19"/>
      <c r="AWZ4439" s="19"/>
      <c r="AXA4439" s="19"/>
      <c r="AXB4439" s="19"/>
      <c r="AXC4439" s="19"/>
      <c r="AXD4439" s="19"/>
      <c r="AXE4439" s="19"/>
      <c r="AXF4439" s="19"/>
      <c r="AXG4439" s="19"/>
      <c r="AXH4439" s="19"/>
      <c r="AXI4439" s="19"/>
      <c r="AXJ4439" s="19"/>
      <c r="AXK4439" s="19"/>
      <c r="AXL4439" s="19"/>
      <c r="AXM4439" s="19"/>
      <c r="AXN4439" s="19"/>
      <c r="AXO4439" s="19"/>
      <c r="AXP4439" s="19"/>
      <c r="AXQ4439" s="19"/>
      <c r="AXR4439" s="19"/>
      <c r="AXS4439" s="19"/>
      <c r="AXT4439" s="19"/>
      <c r="AXU4439" s="19"/>
      <c r="AXV4439" s="19"/>
      <c r="AXW4439" s="19"/>
      <c r="AXX4439" s="19"/>
      <c r="AXY4439" s="19"/>
      <c r="AXZ4439" s="19"/>
      <c r="AYA4439" s="19"/>
      <c r="AYB4439" s="19"/>
      <c r="AYC4439" s="19"/>
      <c r="AYD4439" s="19"/>
      <c r="AYE4439" s="19"/>
      <c r="AYF4439" s="19"/>
      <c r="AYG4439" s="19"/>
      <c r="AYH4439" s="19"/>
      <c r="AYI4439" s="19"/>
      <c r="AYJ4439" s="19"/>
      <c r="AYK4439" s="19"/>
      <c r="AYL4439" s="19"/>
      <c r="AYM4439" s="19"/>
      <c r="AYN4439" s="19"/>
      <c r="AYO4439" s="19"/>
      <c r="AYP4439" s="19"/>
      <c r="AYQ4439" s="19"/>
      <c r="AYR4439" s="19"/>
      <c r="AYS4439" s="19"/>
      <c r="AYT4439" s="19"/>
      <c r="AYU4439" s="19"/>
      <c r="AYV4439" s="19"/>
      <c r="AYW4439" s="19"/>
      <c r="AYX4439" s="19"/>
      <c r="AYY4439" s="19"/>
      <c r="AYZ4439" s="19"/>
      <c r="AZA4439" s="19"/>
      <c r="AZB4439" s="19"/>
      <c r="AZC4439" s="19"/>
      <c r="AZD4439" s="19"/>
      <c r="AZE4439" s="19"/>
      <c r="AZF4439" s="19"/>
      <c r="AZG4439" s="19"/>
      <c r="AZH4439" s="19"/>
      <c r="AZI4439" s="19"/>
      <c r="AZJ4439" s="19"/>
      <c r="AZK4439" s="19"/>
      <c r="AZL4439" s="19"/>
      <c r="AZM4439" s="19"/>
      <c r="AZN4439" s="19"/>
      <c r="AZO4439" s="19"/>
      <c r="AZP4439" s="19"/>
      <c r="AZQ4439" s="19"/>
      <c r="AZR4439" s="19"/>
      <c r="AZS4439" s="19"/>
      <c r="AZT4439" s="19"/>
      <c r="AZU4439" s="19"/>
      <c r="AZV4439" s="19"/>
      <c r="AZW4439" s="19"/>
      <c r="AZX4439" s="19"/>
      <c r="AZY4439" s="19"/>
      <c r="AZZ4439" s="19"/>
      <c r="BAA4439" s="19"/>
      <c r="BAB4439" s="19"/>
      <c r="BAC4439" s="19"/>
      <c r="BAD4439" s="19"/>
      <c r="BAE4439" s="19"/>
      <c r="BAF4439" s="19"/>
      <c r="BAG4439" s="19"/>
      <c r="BAH4439" s="19"/>
      <c r="BAI4439" s="19"/>
      <c r="BAJ4439" s="19"/>
      <c r="BAK4439" s="19"/>
      <c r="BAL4439" s="19"/>
      <c r="BAM4439" s="19"/>
      <c r="BAN4439" s="19"/>
      <c r="BAO4439" s="19"/>
      <c r="BAP4439" s="19"/>
      <c r="BAQ4439" s="19"/>
      <c r="BAR4439" s="19"/>
      <c r="BAS4439" s="19"/>
      <c r="BAT4439" s="19"/>
      <c r="BAU4439" s="19"/>
      <c r="BAV4439" s="19"/>
      <c r="BAW4439" s="19"/>
      <c r="BAX4439" s="19"/>
      <c r="BAY4439" s="19"/>
      <c r="BAZ4439" s="19"/>
      <c r="BBA4439" s="19"/>
    </row>
    <row r="4440" spans="1:1405" s="20" customFormat="1" ht="15" customHeight="1" x14ac:dyDescent="0.3">
      <c r="A4440" s="101" t="s">
        <v>34</v>
      </c>
      <c r="B4440" s="101" t="s">
        <v>1478</v>
      </c>
      <c r="C4440" s="101" t="s">
        <v>1478</v>
      </c>
      <c r="D4440" s="101" t="s">
        <v>36</v>
      </c>
      <c r="E4440" s="101" t="s">
        <v>194</v>
      </c>
      <c r="F4440" s="101" t="s">
        <v>195</v>
      </c>
      <c r="G4440" s="101" t="s">
        <v>38</v>
      </c>
      <c r="H4440" s="101" t="s">
        <v>1027</v>
      </c>
      <c r="I4440" s="101" t="s">
        <v>39</v>
      </c>
      <c r="J4440" s="101" t="s">
        <v>608</v>
      </c>
      <c r="K4440" s="101" t="s">
        <v>609</v>
      </c>
      <c r="L4440" s="101" t="s">
        <v>42</v>
      </c>
      <c r="M4440" s="101" t="s">
        <v>43</v>
      </c>
      <c r="N4440" s="101" t="s">
        <v>48</v>
      </c>
      <c r="O4440" s="103">
        <v>4</v>
      </c>
      <c r="P4440" s="22">
        <v>48</v>
      </c>
      <c r="Q4440" s="101" t="s">
        <v>519</v>
      </c>
      <c r="R4440" s="103">
        <f t="shared" si="69"/>
        <v>192</v>
      </c>
      <c r="S4440" s="103">
        <v>0</v>
      </c>
      <c r="T4440" s="103">
        <v>48</v>
      </c>
      <c r="U4440" s="103">
        <v>0</v>
      </c>
      <c r="V4440" s="103">
        <v>0</v>
      </c>
      <c r="W4440" s="103">
        <v>48</v>
      </c>
      <c r="X4440" s="103">
        <v>0</v>
      </c>
      <c r="Y4440" s="103">
        <v>0</v>
      </c>
      <c r="Z4440" s="103">
        <v>48</v>
      </c>
      <c r="AA4440" s="103">
        <v>0</v>
      </c>
      <c r="AB4440" s="103">
        <v>0</v>
      </c>
      <c r="AC4440" s="103">
        <v>48</v>
      </c>
      <c r="AD4440" s="103">
        <v>0</v>
      </c>
      <c r="AE4440" s="19"/>
      <c r="AF4440" s="19"/>
      <c r="AG4440" s="19"/>
      <c r="AH4440" s="19"/>
      <c r="AI4440" s="19"/>
      <c r="AJ4440" s="19"/>
      <c r="AK4440" s="19"/>
      <c r="AL4440" s="19"/>
      <c r="AM4440" s="19"/>
      <c r="AN4440" s="19"/>
      <c r="AO4440" s="19"/>
      <c r="AP4440" s="19"/>
      <c r="AQ4440" s="19"/>
      <c r="AR4440" s="19"/>
      <c r="AS4440" s="19"/>
      <c r="AT4440" s="19"/>
      <c r="AU4440" s="19"/>
      <c r="AV4440" s="19"/>
      <c r="AW4440" s="19"/>
      <c r="AX4440" s="19"/>
      <c r="AY4440" s="19"/>
      <c r="AZ4440" s="19"/>
      <c r="BA4440" s="19"/>
      <c r="BB4440" s="19"/>
      <c r="BC4440" s="19"/>
      <c r="BD4440" s="19"/>
      <c r="BE4440" s="19"/>
      <c r="BF4440" s="19"/>
      <c r="BG4440" s="19"/>
      <c r="BH4440" s="19"/>
      <c r="BI4440" s="19"/>
      <c r="BJ4440" s="19"/>
      <c r="BK4440" s="19"/>
      <c r="BL4440" s="19"/>
      <c r="BM4440" s="19"/>
      <c r="BN4440" s="19"/>
      <c r="BO4440" s="19"/>
      <c r="BP4440" s="19"/>
      <c r="BQ4440" s="19"/>
      <c r="BR4440" s="19"/>
      <c r="BS4440" s="19"/>
      <c r="BT4440" s="19"/>
      <c r="BU4440" s="19"/>
      <c r="BV4440" s="19"/>
      <c r="BW4440" s="19"/>
      <c r="BX4440" s="19"/>
      <c r="BY4440" s="19"/>
      <c r="BZ4440" s="19"/>
      <c r="CA4440" s="19"/>
      <c r="CB4440" s="19"/>
      <c r="CC4440" s="19"/>
      <c r="CD4440" s="19"/>
      <c r="CE4440" s="19"/>
      <c r="CF4440" s="19"/>
      <c r="CG4440" s="19"/>
      <c r="CH4440" s="19"/>
      <c r="CI4440" s="19"/>
      <c r="CJ4440" s="19"/>
      <c r="CK4440" s="19"/>
      <c r="CL4440" s="19"/>
      <c r="CM4440" s="19"/>
      <c r="CN4440" s="19"/>
      <c r="CO4440" s="19"/>
      <c r="CP4440" s="19"/>
      <c r="CQ4440" s="19"/>
      <c r="CR4440" s="19"/>
      <c r="CS4440" s="19"/>
      <c r="CT4440" s="19"/>
      <c r="CU4440" s="19"/>
      <c r="CV4440" s="19"/>
      <c r="CW4440" s="19"/>
      <c r="CX4440" s="19"/>
      <c r="CY4440" s="19"/>
      <c r="CZ4440" s="19"/>
      <c r="DA4440" s="19"/>
      <c r="DB4440" s="19"/>
      <c r="DC4440" s="19"/>
      <c r="DD4440" s="19"/>
      <c r="DE4440" s="19"/>
      <c r="DF4440" s="19"/>
      <c r="DG4440" s="19"/>
      <c r="DH4440" s="19"/>
      <c r="DI4440" s="19"/>
      <c r="DJ4440" s="19"/>
      <c r="DK4440" s="19"/>
      <c r="DL4440" s="19"/>
      <c r="DM4440" s="19"/>
      <c r="DN4440" s="19"/>
      <c r="DO4440" s="19"/>
      <c r="DP4440" s="19"/>
      <c r="DQ4440" s="19"/>
      <c r="DR4440" s="19"/>
      <c r="DS4440" s="19"/>
      <c r="DT4440" s="19"/>
      <c r="DU4440" s="19"/>
      <c r="DV4440" s="19"/>
      <c r="DW4440" s="19"/>
      <c r="DX4440" s="19"/>
      <c r="DY4440" s="19"/>
      <c r="DZ4440" s="19"/>
      <c r="EA4440" s="19"/>
      <c r="EB4440" s="19"/>
      <c r="EC4440" s="19"/>
      <c r="ED4440" s="19"/>
      <c r="EE4440" s="19"/>
      <c r="EF4440" s="19"/>
      <c r="EG4440" s="19"/>
      <c r="EH4440" s="19"/>
      <c r="EI4440" s="19"/>
      <c r="EJ4440" s="19"/>
      <c r="EK4440" s="19"/>
      <c r="EL4440" s="19"/>
      <c r="EM4440" s="19"/>
      <c r="EN4440" s="19"/>
      <c r="EO4440" s="19"/>
      <c r="EP4440" s="19"/>
      <c r="EQ4440" s="19"/>
      <c r="ER4440" s="19"/>
      <c r="ES4440" s="19"/>
      <c r="ET4440" s="19"/>
      <c r="EU4440" s="19"/>
      <c r="EV4440" s="19"/>
      <c r="EW4440" s="19"/>
      <c r="EX4440" s="19"/>
      <c r="EY4440" s="19"/>
      <c r="EZ4440" s="19"/>
      <c r="FA4440" s="19"/>
      <c r="FB4440" s="19"/>
      <c r="FC4440" s="19"/>
      <c r="FD4440" s="19"/>
      <c r="FE4440" s="19"/>
      <c r="FF4440" s="19"/>
      <c r="FG4440" s="19"/>
      <c r="FH4440" s="19"/>
      <c r="FI4440" s="19"/>
      <c r="FJ4440" s="19"/>
      <c r="FK4440" s="19"/>
      <c r="FL4440" s="19"/>
      <c r="FM4440" s="19"/>
      <c r="FN4440" s="19"/>
      <c r="FO4440" s="19"/>
      <c r="FP4440" s="19"/>
      <c r="FQ4440" s="19"/>
      <c r="FR4440" s="19"/>
      <c r="FS4440" s="19"/>
      <c r="FT4440" s="19"/>
      <c r="FU4440" s="19"/>
      <c r="FV4440" s="19"/>
      <c r="FW4440" s="19"/>
      <c r="FX4440" s="19"/>
      <c r="FY4440" s="19"/>
      <c r="FZ4440" s="19"/>
      <c r="GA4440" s="19"/>
      <c r="GB4440" s="19"/>
      <c r="GC4440" s="19"/>
      <c r="GD4440" s="19"/>
      <c r="GE4440" s="19"/>
      <c r="GF4440" s="19"/>
      <c r="GG4440" s="19"/>
      <c r="GH4440" s="19"/>
      <c r="GI4440" s="19"/>
      <c r="GJ4440" s="19"/>
      <c r="GK4440" s="19"/>
      <c r="GL4440" s="19"/>
      <c r="GM4440" s="19"/>
      <c r="GN4440" s="19"/>
      <c r="GO4440" s="19"/>
      <c r="GP4440" s="19"/>
      <c r="GQ4440" s="19"/>
      <c r="GR4440" s="19"/>
      <c r="GS4440" s="19"/>
      <c r="GT4440" s="19"/>
      <c r="GU4440" s="19"/>
      <c r="GV4440" s="19"/>
      <c r="GW4440" s="19"/>
      <c r="GX4440" s="19"/>
      <c r="GY4440" s="19"/>
      <c r="GZ4440" s="19"/>
      <c r="HA4440" s="19"/>
      <c r="HB4440" s="19"/>
      <c r="HC4440" s="19"/>
      <c r="HD4440" s="19"/>
      <c r="HE4440" s="19"/>
      <c r="HF4440" s="19"/>
      <c r="HG4440" s="19"/>
      <c r="HH4440" s="19"/>
      <c r="HI4440" s="19"/>
      <c r="HJ4440" s="19"/>
      <c r="HK4440" s="19"/>
      <c r="HL4440" s="19"/>
      <c r="HM4440" s="19"/>
      <c r="HN4440" s="19"/>
      <c r="HO4440" s="19"/>
      <c r="HP4440" s="19"/>
      <c r="HQ4440" s="19"/>
      <c r="HR4440" s="19"/>
      <c r="HS4440" s="19"/>
      <c r="HT4440" s="19"/>
      <c r="HU4440" s="19"/>
      <c r="HV4440" s="19"/>
      <c r="HW4440" s="19"/>
      <c r="HX4440" s="19"/>
      <c r="HY4440" s="19"/>
      <c r="HZ4440" s="19"/>
      <c r="IA4440" s="19"/>
      <c r="IB4440" s="19"/>
      <c r="IC4440" s="19"/>
      <c r="ID4440" s="19"/>
      <c r="IE4440" s="19"/>
      <c r="IF4440" s="19"/>
      <c r="IG4440" s="19"/>
      <c r="IH4440" s="19"/>
      <c r="II4440" s="19"/>
      <c r="IJ4440" s="19"/>
      <c r="IK4440" s="19"/>
      <c r="IL4440" s="19"/>
      <c r="IM4440" s="19"/>
      <c r="IN4440" s="19"/>
      <c r="IO4440" s="19"/>
      <c r="IP4440" s="19"/>
      <c r="IQ4440" s="19"/>
      <c r="IR4440" s="19"/>
      <c r="IS4440" s="19"/>
      <c r="IT4440" s="19"/>
      <c r="IU4440" s="19"/>
      <c r="IV4440" s="19"/>
      <c r="IW4440" s="19"/>
      <c r="IX4440" s="19"/>
      <c r="IY4440" s="19"/>
      <c r="IZ4440" s="19"/>
      <c r="JA4440" s="19"/>
      <c r="JB4440" s="19"/>
      <c r="JC4440" s="19"/>
      <c r="JD4440" s="19"/>
      <c r="JE4440" s="19"/>
      <c r="JF4440" s="19"/>
      <c r="JG4440" s="19"/>
      <c r="JH4440" s="19"/>
      <c r="JI4440" s="19"/>
      <c r="JJ4440" s="19"/>
      <c r="JK4440" s="19"/>
      <c r="JL4440" s="19"/>
      <c r="JM4440" s="19"/>
      <c r="JN4440" s="19"/>
      <c r="JO4440" s="19"/>
      <c r="JP4440" s="19"/>
      <c r="JQ4440" s="19"/>
      <c r="JR4440" s="19"/>
      <c r="JS4440" s="19"/>
      <c r="JT4440" s="19"/>
      <c r="JU4440" s="19"/>
      <c r="JV4440" s="19"/>
      <c r="JW4440" s="19"/>
      <c r="JX4440" s="19"/>
      <c r="JY4440" s="19"/>
      <c r="JZ4440" s="19"/>
      <c r="KA4440" s="19"/>
      <c r="KB4440" s="19"/>
      <c r="KC4440" s="19"/>
      <c r="KD4440" s="19"/>
      <c r="KE4440" s="19"/>
      <c r="KF4440" s="19"/>
      <c r="KG4440" s="19"/>
      <c r="KH4440" s="19"/>
      <c r="KI4440" s="19"/>
      <c r="KJ4440" s="19"/>
      <c r="KK4440" s="19"/>
      <c r="KL4440" s="19"/>
      <c r="KM4440" s="19"/>
      <c r="KN4440" s="19"/>
      <c r="KO4440" s="19"/>
      <c r="KP4440" s="19"/>
      <c r="KQ4440" s="19"/>
      <c r="KR4440" s="19"/>
      <c r="KS4440" s="19"/>
      <c r="KT4440" s="19"/>
      <c r="KU4440" s="19"/>
      <c r="KV4440" s="19"/>
      <c r="KW4440" s="19"/>
      <c r="KX4440" s="19"/>
      <c r="KY4440" s="19"/>
      <c r="KZ4440" s="19"/>
      <c r="LA4440" s="19"/>
      <c r="LB4440" s="19"/>
      <c r="LC4440" s="19"/>
      <c r="LD4440" s="19"/>
      <c r="LE4440" s="19"/>
      <c r="LF4440" s="19"/>
      <c r="LG4440" s="19"/>
      <c r="LH4440" s="19"/>
      <c r="LI4440" s="19"/>
      <c r="LJ4440" s="19"/>
      <c r="LK4440" s="19"/>
      <c r="LL4440" s="19"/>
      <c r="LM4440" s="19"/>
      <c r="LN4440" s="19"/>
      <c r="LO4440" s="19"/>
      <c r="LP4440" s="19"/>
      <c r="LQ4440" s="19"/>
      <c r="LR4440" s="19"/>
      <c r="LS4440" s="19"/>
      <c r="LT4440" s="19"/>
      <c r="LU4440" s="19"/>
      <c r="LV4440" s="19"/>
      <c r="LW4440" s="19"/>
      <c r="LX4440" s="19"/>
      <c r="LY4440" s="19"/>
      <c r="LZ4440" s="19"/>
      <c r="MA4440" s="19"/>
      <c r="MB4440" s="19"/>
      <c r="MC4440" s="19"/>
      <c r="MD4440" s="19"/>
      <c r="ME4440" s="19"/>
      <c r="MF4440" s="19"/>
      <c r="MG4440" s="19"/>
      <c r="MH4440" s="19"/>
      <c r="MI4440" s="19"/>
      <c r="MJ4440" s="19"/>
      <c r="MK4440" s="19"/>
      <c r="ML4440" s="19"/>
      <c r="MM4440" s="19"/>
      <c r="MN4440" s="19"/>
      <c r="MO4440" s="19"/>
      <c r="MP4440" s="19"/>
      <c r="MQ4440" s="19"/>
      <c r="MR4440" s="19"/>
      <c r="MS4440" s="19"/>
      <c r="MT4440" s="19"/>
      <c r="MU4440" s="19"/>
      <c r="MV4440" s="19"/>
      <c r="MW4440" s="19"/>
      <c r="MX4440" s="19"/>
      <c r="MY4440" s="19"/>
      <c r="MZ4440" s="19"/>
      <c r="NA4440" s="19"/>
      <c r="NB4440" s="19"/>
      <c r="NC4440" s="19"/>
      <c r="ND4440" s="19"/>
      <c r="NE4440" s="19"/>
      <c r="NF4440" s="19"/>
      <c r="NG4440" s="19"/>
      <c r="NH4440" s="19"/>
      <c r="NI4440" s="19"/>
      <c r="NJ4440" s="19"/>
      <c r="NK4440" s="19"/>
      <c r="NL4440" s="19"/>
      <c r="NM4440" s="19"/>
      <c r="NN4440" s="19"/>
      <c r="NO4440" s="19"/>
      <c r="NP4440" s="19"/>
      <c r="NQ4440" s="19"/>
      <c r="NR4440" s="19"/>
      <c r="NS4440" s="19"/>
      <c r="NT4440" s="19"/>
      <c r="NU4440" s="19"/>
      <c r="NV4440" s="19"/>
      <c r="NW4440" s="19"/>
      <c r="NX4440" s="19"/>
      <c r="NY4440" s="19"/>
      <c r="NZ4440" s="19"/>
      <c r="OA4440" s="19"/>
      <c r="OB4440" s="19"/>
      <c r="OC4440" s="19"/>
      <c r="OD4440" s="19"/>
      <c r="OE4440" s="19"/>
      <c r="OF4440" s="19"/>
      <c r="OG4440" s="19"/>
      <c r="OH4440" s="19"/>
      <c r="OI4440" s="19"/>
      <c r="OJ4440" s="19"/>
      <c r="OK4440" s="19"/>
      <c r="OL4440" s="19"/>
      <c r="OM4440" s="19"/>
      <c r="ON4440" s="19"/>
      <c r="OO4440" s="19"/>
      <c r="OP4440" s="19"/>
      <c r="OQ4440" s="19"/>
      <c r="OR4440" s="19"/>
      <c r="OS4440" s="19"/>
      <c r="OT4440" s="19"/>
      <c r="OU4440" s="19"/>
      <c r="OV4440" s="19"/>
      <c r="OW4440" s="19"/>
      <c r="OX4440" s="19"/>
      <c r="OY4440" s="19"/>
      <c r="OZ4440" s="19"/>
      <c r="PA4440" s="19"/>
      <c r="PB4440" s="19"/>
      <c r="PC4440" s="19"/>
      <c r="PD4440" s="19"/>
      <c r="PE4440" s="19"/>
      <c r="PF4440" s="19"/>
      <c r="PG4440" s="19"/>
      <c r="PH4440" s="19"/>
      <c r="PI4440" s="19"/>
      <c r="PJ4440" s="19"/>
      <c r="PK4440" s="19"/>
      <c r="PL4440" s="19"/>
      <c r="PM4440" s="19"/>
      <c r="PN4440" s="19"/>
      <c r="PO4440" s="19"/>
      <c r="PP4440" s="19"/>
      <c r="PQ4440" s="19"/>
      <c r="PR4440" s="19"/>
      <c r="PS4440" s="19"/>
      <c r="PT4440" s="19"/>
      <c r="PU4440" s="19"/>
      <c r="PV4440" s="19"/>
      <c r="PW4440" s="19"/>
      <c r="PX4440" s="19"/>
      <c r="PY4440" s="19"/>
      <c r="PZ4440" s="19"/>
      <c r="QA4440" s="19"/>
      <c r="QB4440" s="19"/>
      <c r="QC4440" s="19"/>
      <c r="QD4440" s="19"/>
      <c r="QE4440" s="19"/>
      <c r="QF4440" s="19"/>
      <c r="QG4440" s="19"/>
      <c r="QH4440" s="19"/>
      <c r="QI4440" s="19"/>
      <c r="QJ4440" s="19"/>
      <c r="QK4440" s="19"/>
      <c r="QL4440" s="19"/>
      <c r="QM4440" s="19"/>
      <c r="QN4440" s="19"/>
      <c r="QO4440" s="19"/>
      <c r="QP4440" s="19"/>
      <c r="QQ4440" s="19"/>
      <c r="QR4440" s="19"/>
      <c r="QS4440" s="19"/>
      <c r="QT4440" s="19"/>
      <c r="QU4440" s="19"/>
      <c r="QV4440" s="19"/>
      <c r="QW4440" s="19"/>
      <c r="QX4440" s="19"/>
      <c r="QY4440" s="19"/>
      <c r="QZ4440" s="19"/>
      <c r="RA4440" s="19"/>
      <c r="RB4440" s="19"/>
      <c r="RC4440" s="19"/>
      <c r="RD4440" s="19"/>
      <c r="RE4440" s="19"/>
      <c r="RF4440" s="19"/>
      <c r="RG4440" s="19"/>
      <c r="RH4440" s="19"/>
      <c r="RI4440" s="19"/>
      <c r="RJ4440" s="19"/>
      <c r="RK4440" s="19"/>
      <c r="RL4440" s="19"/>
      <c r="RM4440" s="19"/>
      <c r="RN4440" s="19"/>
      <c r="RO4440" s="19"/>
      <c r="RP4440" s="19"/>
      <c r="RQ4440" s="19"/>
      <c r="RR4440" s="19"/>
      <c r="RS4440" s="19"/>
      <c r="RT4440" s="19"/>
      <c r="RU4440" s="19"/>
      <c r="RV4440" s="19"/>
      <c r="RW4440" s="19"/>
      <c r="RX4440" s="19"/>
      <c r="RY4440" s="19"/>
      <c r="RZ4440" s="19"/>
      <c r="SA4440" s="19"/>
      <c r="SB4440" s="19"/>
      <c r="SC4440" s="19"/>
      <c r="SD4440" s="19"/>
      <c r="SE4440" s="19"/>
      <c r="SF4440" s="19"/>
      <c r="SG4440" s="19"/>
      <c r="SH4440" s="19"/>
      <c r="SI4440" s="19"/>
      <c r="SJ4440" s="19"/>
      <c r="SK4440" s="19"/>
      <c r="SL4440" s="19"/>
      <c r="SM4440" s="19"/>
      <c r="SN4440" s="19"/>
      <c r="SO4440" s="19"/>
      <c r="SP4440" s="19"/>
      <c r="SQ4440" s="19"/>
      <c r="SR4440" s="19"/>
      <c r="SS4440" s="19"/>
      <c r="ST4440" s="19"/>
      <c r="SU4440" s="19"/>
      <c r="SV4440" s="19"/>
      <c r="SW4440" s="19"/>
      <c r="SX4440" s="19"/>
      <c r="SY4440" s="19"/>
      <c r="SZ4440" s="19"/>
      <c r="TA4440" s="19"/>
      <c r="TB4440" s="19"/>
      <c r="TC4440" s="19"/>
      <c r="TD4440" s="19"/>
      <c r="TE4440" s="19"/>
      <c r="TF4440" s="19"/>
      <c r="TG4440" s="19"/>
      <c r="TH4440" s="19"/>
      <c r="TI4440" s="19"/>
      <c r="TJ4440" s="19"/>
      <c r="TK4440" s="19"/>
      <c r="TL4440" s="19"/>
      <c r="TM4440" s="19"/>
      <c r="TN4440" s="19"/>
      <c r="TO4440" s="19"/>
      <c r="TP4440" s="19"/>
      <c r="TQ4440" s="19"/>
      <c r="TR4440" s="19"/>
      <c r="TS4440" s="19"/>
      <c r="TT4440" s="19"/>
      <c r="TU4440" s="19"/>
      <c r="TV4440" s="19"/>
      <c r="TW4440" s="19"/>
      <c r="TX4440" s="19"/>
      <c r="TY4440" s="19"/>
      <c r="TZ4440" s="19"/>
      <c r="UA4440" s="19"/>
      <c r="UB4440" s="19"/>
      <c r="UC4440" s="19"/>
      <c r="UD4440" s="19"/>
      <c r="UE4440" s="19"/>
      <c r="UF4440" s="19"/>
      <c r="UG4440" s="19"/>
      <c r="UH4440" s="19"/>
      <c r="UI4440" s="19"/>
      <c r="UJ4440" s="19"/>
      <c r="UK4440" s="19"/>
      <c r="UL4440" s="19"/>
      <c r="UM4440" s="19"/>
      <c r="UN4440" s="19"/>
      <c r="UO4440" s="19"/>
      <c r="UP4440" s="19"/>
      <c r="UQ4440" s="19"/>
      <c r="UR4440" s="19"/>
      <c r="US4440" s="19"/>
      <c r="UT4440" s="19"/>
      <c r="UU4440" s="19"/>
      <c r="UV4440" s="19"/>
      <c r="UW4440" s="19"/>
      <c r="UX4440" s="19"/>
      <c r="UY4440" s="19"/>
      <c r="UZ4440" s="19"/>
      <c r="VA4440" s="19"/>
      <c r="VB4440" s="19"/>
      <c r="VC4440" s="19"/>
      <c r="VD4440" s="19"/>
      <c r="VE4440" s="19"/>
      <c r="VF4440" s="19"/>
      <c r="VG4440" s="19"/>
      <c r="VH4440" s="19"/>
      <c r="VI4440" s="19"/>
      <c r="VJ4440" s="19"/>
      <c r="VK4440" s="19"/>
      <c r="VL4440" s="19"/>
      <c r="VM4440" s="19"/>
      <c r="VN4440" s="19"/>
      <c r="VO4440" s="19"/>
      <c r="VP4440" s="19"/>
      <c r="VQ4440" s="19"/>
      <c r="VR4440" s="19"/>
      <c r="VS4440" s="19"/>
      <c r="VT4440" s="19"/>
      <c r="VU4440" s="19"/>
      <c r="VV4440" s="19"/>
      <c r="VW4440" s="19"/>
      <c r="VX4440" s="19"/>
      <c r="VY4440" s="19"/>
      <c r="VZ4440" s="19"/>
      <c r="WA4440" s="19"/>
      <c r="WB4440" s="19"/>
      <c r="WC4440" s="19"/>
      <c r="WD4440" s="19"/>
      <c r="WE4440" s="19"/>
      <c r="WF4440" s="19"/>
      <c r="WG4440" s="19"/>
      <c r="WH4440" s="19"/>
      <c r="WI4440" s="19"/>
      <c r="WJ4440" s="19"/>
      <c r="WK4440" s="19"/>
      <c r="WL4440" s="19"/>
      <c r="WM4440" s="19"/>
      <c r="WN4440" s="19"/>
      <c r="WO4440" s="19"/>
      <c r="WP4440" s="19"/>
      <c r="WQ4440" s="19"/>
      <c r="WR4440" s="19"/>
      <c r="WS4440" s="19"/>
      <c r="WT4440" s="19"/>
      <c r="WU4440" s="19"/>
      <c r="WV4440" s="19"/>
      <c r="WW4440" s="19"/>
      <c r="WX4440" s="19"/>
      <c r="WY4440" s="19"/>
      <c r="WZ4440" s="19"/>
      <c r="XA4440" s="19"/>
      <c r="XB4440" s="19"/>
      <c r="XC4440" s="19"/>
      <c r="XD4440" s="19"/>
      <c r="XE4440" s="19"/>
      <c r="XF4440" s="19"/>
      <c r="XG4440" s="19"/>
      <c r="XH4440" s="19"/>
      <c r="XI4440" s="19"/>
      <c r="XJ4440" s="19"/>
      <c r="XK4440" s="19"/>
      <c r="XL4440" s="19"/>
      <c r="XM4440" s="19"/>
      <c r="XN4440" s="19"/>
      <c r="XO4440" s="19"/>
      <c r="XP4440" s="19"/>
      <c r="XQ4440" s="19"/>
      <c r="XR4440" s="19"/>
      <c r="XS4440" s="19"/>
      <c r="XT4440" s="19"/>
      <c r="XU4440" s="19"/>
      <c r="XV4440" s="19"/>
      <c r="XW4440" s="19"/>
      <c r="XX4440" s="19"/>
      <c r="XY4440" s="19"/>
      <c r="XZ4440" s="19"/>
      <c r="YA4440" s="19"/>
      <c r="YB4440" s="19"/>
      <c r="YC4440" s="19"/>
      <c r="YD4440" s="19"/>
      <c r="YE4440" s="19"/>
      <c r="YF4440" s="19"/>
      <c r="YG4440" s="19"/>
      <c r="YH4440" s="19"/>
      <c r="YI4440" s="19"/>
      <c r="YJ4440" s="19"/>
      <c r="YK4440" s="19"/>
      <c r="YL4440" s="19"/>
      <c r="YM4440" s="19"/>
      <c r="YN4440" s="19"/>
      <c r="YO4440" s="19"/>
      <c r="YP4440" s="19"/>
      <c r="YQ4440" s="19"/>
      <c r="YR4440" s="19"/>
      <c r="YS4440" s="19"/>
      <c r="YT4440" s="19"/>
      <c r="YU4440" s="19"/>
      <c r="YV4440" s="19"/>
      <c r="YW4440" s="19"/>
      <c r="YX4440" s="19"/>
      <c r="YY4440" s="19"/>
      <c r="YZ4440" s="19"/>
      <c r="ZA4440" s="19"/>
      <c r="ZB4440" s="19"/>
      <c r="ZC4440" s="19"/>
      <c r="ZD4440" s="19"/>
      <c r="ZE4440" s="19"/>
      <c r="ZF4440" s="19"/>
      <c r="ZG4440" s="19"/>
      <c r="ZH4440" s="19"/>
      <c r="ZI4440" s="19"/>
      <c r="ZJ4440" s="19"/>
      <c r="ZK4440" s="19"/>
      <c r="ZL4440" s="19"/>
      <c r="ZM4440" s="19"/>
      <c r="ZN4440" s="19"/>
      <c r="ZO4440" s="19"/>
      <c r="ZP4440" s="19"/>
      <c r="ZQ4440" s="19"/>
      <c r="ZR4440" s="19"/>
      <c r="ZS4440" s="19"/>
      <c r="ZT4440" s="19"/>
      <c r="ZU4440" s="19"/>
      <c r="ZV4440" s="19"/>
      <c r="ZW4440" s="19"/>
      <c r="ZX4440" s="19"/>
      <c r="ZY4440" s="19"/>
      <c r="ZZ4440" s="19"/>
      <c r="AAA4440" s="19"/>
      <c r="AAB4440" s="19"/>
      <c r="AAC4440" s="19"/>
      <c r="AAD4440" s="19"/>
      <c r="AAE4440" s="19"/>
      <c r="AAF4440" s="19"/>
      <c r="AAG4440" s="19"/>
      <c r="AAH4440" s="19"/>
      <c r="AAI4440" s="19"/>
      <c r="AAJ4440" s="19"/>
      <c r="AAK4440" s="19"/>
      <c r="AAL4440" s="19"/>
      <c r="AAM4440" s="19"/>
      <c r="AAN4440" s="19"/>
      <c r="AAO4440" s="19"/>
      <c r="AAP4440" s="19"/>
      <c r="AAQ4440" s="19"/>
      <c r="AAR4440" s="19"/>
      <c r="AAS4440" s="19"/>
      <c r="AAT4440" s="19"/>
      <c r="AAU4440" s="19"/>
      <c r="AAV4440" s="19"/>
      <c r="AAW4440" s="19"/>
      <c r="AAX4440" s="19"/>
      <c r="AAY4440" s="19"/>
      <c r="AAZ4440" s="19"/>
      <c r="ABA4440" s="19"/>
      <c r="ABB4440" s="19"/>
      <c r="ABC4440" s="19"/>
      <c r="ABD4440" s="19"/>
      <c r="ABE4440" s="19"/>
      <c r="ABF4440" s="19"/>
      <c r="ABG4440" s="19"/>
      <c r="ABH4440" s="19"/>
      <c r="ABI4440" s="19"/>
      <c r="ABJ4440" s="19"/>
      <c r="ABK4440" s="19"/>
      <c r="ABL4440" s="19"/>
      <c r="ABM4440" s="19"/>
      <c r="ABN4440" s="19"/>
      <c r="ABO4440" s="19"/>
      <c r="ABP4440" s="19"/>
      <c r="ABQ4440" s="19"/>
      <c r="ABR4440" s="19"/>
      <c r="ABS4440" s="19"/>
      <c r="ABT4440" s="19"/>
      <c r="ABU4440" s="19"/>
      <c r="ABV4440" s="19"/>
      <c r="ABW4440" s="19"/>
      <c r="ABX4440" s="19"/>
      <c r="ABY4440" s="19"/>
      <c r="ABZ4440" s="19"/>
      <c r="ACA4440" s="19"/>
      <c r="ACB4440" s="19"/>
      <c r="ACC4440" s="19"/>
      <c r="ACD4440" s="19"/>
      <c r="ACE4440" s="19"/>
      <c r="ACF4440" s="19"/>
      <c r="ACG4440" s="19"/>
      <c r="ACH4440" s="19"/>
      <c r="ACI4440" s="19"/>
      <c r="ACJ4440" s="19"/>
      <c r="ACK4440" s="19"/>
      <c r="ACL4440" s="19"/>
      <c r="ACM4440" s="19"/>
      <c r="ACN4440" s="19"/>
      <c r="ACO4440" s="19"/>
      <c r="ACP4440" s="19"/>
      <c r="ACQ4440" s="19"/>
      <c r="ACR4440" s="19"/>
      <c r="ACS4440" s="19"/>
      <c r="ACT4440" s="19"/>
      <c r="ACU4440" s="19"/>
      <c r="ACV4440" s="19"/>
      <c r="ACW4440" s="19"/>
      <c r="ACX4440" s="19"/>
      <c r="ACY4440" s="19"/>
      <c r="ACZ4440" s="19"/>
      <c r="ADA4440" s="19"/>
      <c r="ADB4440" s="19"/>
      <c r="ADC4440" s="19"/>
      <c r="ADD4440" s="19"/>
      <c r="ADE4440" s="19"/>
      <c r="ADF4440" s="19"/>
      <c r="ADG4440" s="19"/>
      <c r="ADH4440" s="19"/>
      <c r="ADI4440" s="19"/>
      <c r="ADJ4440" s="19"/>
      <c r="ADK4440" s="19"/>
      <c r="ADL4440" s="19"/>
      <c r="ADM4440" s="19"/>
      <c r="ADN4440" s="19"/>
      <c r="ADO4440" s="19"/>
      <c r="ADP4440" s="19"/>
      <c r="ADQ4440" s="19"/>
      <c r="ADR4440" s="19"/>
      <c r="ADS4440" s="19"/>
      <c r="ADT4440" s="19"/>
      <c r="ADU4440" s="19"/>
      <c r="ADV4440" s="19"/>
      <c r="ADW4440" s="19"/>
      <c r="ADX4440" s="19"/>
      <c r="ADY4440" s="19"/>
      <c r="ADZ4440" s="19"/>
      <c r="AEA4440" s="19"/>
      <c r="AEB4440" s="19"/>
      <c r="AEC4440" s="19"/>
      <c r="AED4440" s="19"/>
      <c r="AEE4440" s="19"/>
      <c r="AEF4440" s="19"/>
      <c r="AEG4440" s="19"/>
      <c r="AEH4440" s="19"/>
      <c r="AEI4440" s="19"/>
      <c r="AEJ4440" s="19"/>
      <c r="AEK4440" s="19"/>
      <c r="AEL4440" s="19"/>
      <c r="AEM4440" s="19"/>
      <c r="AEN4440" s="19"/>
      <c r="AEO4440" s="19"/>
      <c r="AEP4440" s="19"/>
      <c r="AEQ4440" s="19"/>
      <c r="AER4440" s="19"/>
      <c r="AES4440" s="19"/>
      <c r="AET4440" s="19"/>
      <c r="AEU4440" s="19"/>
      <c r="AEV4440" s="19"/>
      <c r="AEW4440" s="19"/>
      <c r="AEX4440" s="19"/>
      <c r="AEY4440" s="19"/>
      <c r="AEZ4440" s="19"/>
      <c r="AFA4440" s="19"/>
      <c r="AFB4440" s="19"/>
      <c r="AFC4440" s="19"/>
      <c r="AFD4440" s="19"/>
      <c r="AFE4440" s="19"/>
      <c r="AFF4440" s="19"/>
      <c r="AFG4440" s="19"/>
      <c r="AFH4440" s="19"/>
      <c r="AFI4440" s="19"/>
      <c r="AFJ4440" s="19"/>
      <c r="AFK4440" s="19"/>
      <c r="AFL4440" s="19"/>
      <c r="AFM4440" s="19"/>
      <c r="AFN4440" s="19"/>
      <c r="AFO4440" s="19"/>
      <c r="AFP4440" s="19"/>
      <c r="AFQ4440" s="19"/>
      <c r="AFR4440" s="19"/>
      <c r="AFS4440" s="19"/>
      <c r="AFT4440" s="19"/>
      <c r="AFU4440" s="19"/>
      <c r="AFV4440" s="19"/>
      <c r="AFW4440" s="19"/>
      <c r="AFX4440" s="19"/>
      <c r="AFY4440" s="19"/>
      <c r="AFZ4440" s="19"/>
      <c r="AGA4440" s="19"/>
      <c r="AGB4440" s="19"/>
      <c r="AGC4440" s="19"/>
      <c r="AGD4440" s="19"/>
      <c r="AGE4440" s="19"/>
      <c r="AGF4440" s="19"/>
      <c r="AGG4440" s="19"/>
      <c r="AGH4440" s="19"/>
      <c r="AGI4440" s="19"/>
      <c r="AGJ4440" s="19"/>
      <c r="AGK4440" s="19"/>
      <c r="AGL4440" s="19"/>
      <c r="AGM4440" s="19"/>
      <c r="AGN4440" s="19"/>
      <c r="AGO4440" s="19"/>
      <c r="AGP4440" s="19"/>
      <c r="AGQ4440" s="19"/>
      <c r="AGR4440" s="19"/>
      <c r="AGS4440" s="19"/>
      <c r="AGT4440" s="19"/>
      <c r="AGU4440" s="19"/>
      <c r="AGV4440" s="19"/>
      <c r="AGW4440" s="19"/>
      <c r="AGX4440" s="19"/>
      <c r="AGY4440" s="19"/>
      <c r="AGZ4440" s="19"/>
      <c r="AHA4440" s="19"/>
      <c r="AHB4440" s="19"/>
      <c r="AHC4440" s="19"/>
      <c r="AHD4440" s="19"/>
      <c r="AHE4440" s="19"/>
      <c r="AHF4440" s="19"/>
      <c r="AHG4440" s="19"/>
      <c r="AHH4440" s="19"/>
      <c r="AHI4440" s="19"/>
      <c r="AHJ4440" s="19"/>
      <c r="AHK4440" s="19"/>
      <c r="AHL4440" s="19"/>
      <c r="AHM4440" s="19"/>
      <c r="AHN4440" s="19"/>
      <c r="AHO4440" s="19"/>
      <c r="AHP4440" s="19"/>
      <c r="AHQ4440" s="19"/>
      <c r="AHR4440" s="19"/>
      <c r="AHS4440" s="19"/>
      <c r="AHT4440" s="19"/>
      <c r="AHU4440" s="19"/>
      <c r="AHV4440" s="19"/>
      <c r="AHW4440" s="19"/>
      <c r="AHX4440" s="19"/>
      <c r="AHY4440" s="19"/>
      <c r="AHZ4440" s="19"/>
      <c r="AIA4440" s="19"/>
      <c r="AIB4440" s="19"/>
      <c r="AIC4440" s="19"/>
      <c r="AID4440" s="19"/>
      <c r="AIE4440" s="19"/>
      <c r="AIF4440" s="19"/>
      <c r="AIG4440" s="19"/>
      <c r="AIH4440" s="19"/>
      <c r="AII4440" s="19"/>
      <c r="AIJ4440" s="19"/>
      <c r="AIK4440" s="19"/>
      <c r="AIL4440" s="19"/>
      <c r="AIM4440" s="19"/>
      <c r="AIN4440" s="19"/>
      <c r="AIO4440" s="19"/>
      <c r="AIP4440" s="19"/>
      <c r="AIQ4440" s="19"/>
      <c r="AIR4440" s="19"/>
      <c r="AIS4440" s="19"/>
      <c r="AIT4440" s="19"/>
      <c r="AIU4440" s="19"/>
      <c r="AIV4440" s="19"/>
      <c r="AIW4440" s="19"/>
      <c r="AIX4440" s="19"/>
      <c r="AIY4440" s="19"/>
      <c r="AIZ4440" s="19"/>
      <c r="AJA4440" s="19"/>
      <c r="AJB4440" s="19"/>
      <c r="AJC4440" s="19"/>
      <c r="AJD4440" s="19"/>
      <c r="AJE4440" s="19"/>
      <c r="AJF4440" s="19"/>
      <c r="AJG4440" s="19"/>
      <c r="AJH4440" s="19"/>
      <c r="AJI4440" s="19"/>
      <c r="AJJ4440" s="19"/>
      <c r="AJK4440" s="19"/>
      <c r="AJL4440" s="19"/>
      <c r="AJM4440" s="19"/>
      <c r="AJN4440" s="19"/>
      <c r="AJO4440" s="19"/>
      <c r="AJP4440" s="19"/>
      <c r="AJQ4440" s="19"/>
      <c r="AJR4440" s="19"/>
      <c r="AJS4440" s="19"/>
      <c r="AJT4440" s="19"/>
      <c r="AJU4440" s="19"/>
      <c r="AJV4440" s="19"/>
      <c r="AJW4440" s="19"/>
      <c r="AJX4440" s="19"/>
      <c r="AJY4440" s="19"/>
      <c r="AJZ4440" s="19"/>
      <c r="AKA4440" s="19"/>
      <c r="AKB4440" s="19"/>
      <c r="AKC4440" s="19"/>
      <c r="AKD4440" s="19"/>
      <c r="AKE4440" s="19"/>
      <c r="AKF4440" s="19"/>
      <c r="AKG4440" s="19"/>
      <c r="AKH4440" s="19"/>
      <c r="AKI4440" s="19"/>
      <c r="AKJ4440" s="19"/>
      <c r="AKK4440" s="19"/>
      <c r="AKL4440" s="19"/>
      <c r="AKM4440" s="19"/>
      <c r="AKN4440" s="19"/>
      <c r="AKO4440" s="19"/>
      <c r="AKP4440" s="19"/>
      <c r="AKQ4440" s="19"/>
      <c r="AKR4440" s="19"/>
      <c r="AKS4440" s="19"/>
      <c r="AKT4440" s="19"/>
      <c r="AKU4440" s="19"/>
      <c r="AKV4440" s="19"/>
      <c r="AKW4440" s="19"/>
      <c r="AKX4440" s="19"/>
      <c r="AKY4440" s="19"/>
      <c r="AKZ4440" s="19"/>
      <c r="ALA4440" s="19"/>
      <c r="ALB4440" s="19"/>
      <c r="ALC4440" s="19"/>
      <c r="ALD4440" s="19"/>
      <c r="ALE4440" s="19"/>
      <c r="ALF4440" s="19"/>
      <c r="ALG4440" s="19"/>
      <c r="ALH4440" s="19"/>
      <c r="ALI4440" s="19"/>
      <c r="ALJ4440" s="19"/>
      <c r="ALK4440" s="19"/>
      <c r="ALL4440" s="19"/>
      <c r="ALM4440" s="19"/>
      <c r="ALN4440" s="19"/>
      <c r="ALO4440" s="19"/>
      <c r="ALP4440" s="19"/>
      <c r="ALQ4440" s="19"/>
      <c r="ALR4440" s="19"/>
      <c r="ALS4440" s="19"/>
      <c r="ALT4440" s="19"/>
      <c r="ALU4440" s="19"/>
      <c r="ALV4440" s="19"/>
      <c r="ALW4440" s="19"/>
      <c r="ALX4440" s="19"/>
      <c r="ALY4440" s="19"/>
      <c r="ALZ4440" s="19"/>
      <c r="AMA4440" s="19"/>
      <c r="AMB4440" s="19"/>
      <c r="AMC4440" s="19"/>
      <c r="AMD4440" s="19"/>
      <c r="AME4440" s="19"/>
      <c r="AMF4440" s="19"/>
      <c r="AMG4440" s="19"/>
      <c r="AMH4440" s="19"/>
      <c r="AMI4440" s="19"/>
      <c r="AMJ4440" s="19"/>
      <c r="AMK4440" s="19"/>
      <c r="AML4440" s="19"/>
      <c r="AMM4440" s="19"/>
      <c r="AMN4440" s="19"/>
      <c r="AMO4440" s="19"/>
      <c r="AMP4440" s="19"/>
      <c r="AMQ4440" s="19"/>
      <c r="AMR4440" s="19"/>
      <c r="AMS4440" s="19"/>
      <c r="AMT4440" s="19"/>
      <c r="AMU4440" s="19"/>
      <c r="AMV4440" s="19"/>
      <c r="AMW4440" s="19"/>
      <c r="AMX4440" s="19"/>
      <c r="AMY4440" s="19"/>
      <c r="AMZ4440" s="19"/>
      <c r="ANA4440" s="19"/>
      <c r="ANB4440" s="19"/>
      <c r="ANC4440" s="19"/>
      <c r="AND4440" s="19"/>
      <c r="ANE4440" s="19"/>
      <c r="ANF4440" s="19"/>
      <c r="ANG4440" s="19"/>
      <c r="ANH4440" s="19"/>
      <c r="ANI4440" s="19"/>
      <c r="ANJ4440" s="19"/>
      <c r="ANK4440" s="19"/>
      <c r="ANL4440" s="19"/>
      <c r="ANM4440" s="19"/>
      <c r="ANN4440" s="19"/>
      <c r="ANO4440" s="19"/>
      <c r="ANP4440" s="19"/>
      <c r="ANQ4440" s="19"/>
      <c r="ANR4440" s="19"/>
      <c r="ANS4440" s="19"/>
      <c r="ANT4440" s="19"/>
      <c r="ANU4440" s="19"/>
      <c r="ANV4440" s="19"/>
      <c r="ANW4440" s="19"/>
      <c r="ANX4440" s="19"/>
      <c r="ANY4440" s="19"/>
      <c r="ANZ4440" s="19"/>
      <c r="AOA4440" s="19"/>
      <c r="AOB4440" s="19"/>
      <c r="AOC4440" s="19"/>
      <c r="AOD4440" s="19"/>
      <c r="AOE4440" s="19"/>
      <c r="AOF4440" s="19"/>
      <c r="AOG4440" s="19"/>
      <c r="AOH4440" s="19"/>
      <c r="AOI4440" s="19"/>
      <c r="AOJ4440" s="19"/>
      <c r="AOK4440" s="19"/>
      <c r="AOL4440" s="19"/>
      <c r="AOM4440" s="19"/>
      <c r="AON4440" s="19"/>
      <c r="AOO4440" s="19"/>
      <c r="AOP4440" s="19"/>
      <c r="AOQ4440" s="19"/>
      <c r="AOR4440" s="19"/>
      <c r="AOS4440" s="19"/>
      <c r="AOT4440" s="19"/>
      <c r="AOU4440" s="19"/>
      <c r="AOV4440" s="19"/>
      <c r="AOW4440" s="19"/>
      <c r="AOX4440" s="19"/>
      <c r="AOY4440" s="19"/>
      <c r="AOZ4440" s="19"/>
      <c r="APA4440" s="19"/>
      <c r="APB4440" s="19"/>
      <c r="APC4440" s="19"/>
      <c r="APD4440" s="19"/>
      <c r="APE4440" s="19"/>
      <c r="APF4440" s="19"/>
      <c r="APG4440" s="19"/>
      <c r="APH4440" s="19"/>
      <c r="API4440" s="19"/>
      <c r="APJ4440" s="19"/>
      <c r="APK4440" s="19"/>
      <c r="APL4440" s="19"/>
      <c r="APM4440" s="19"/>
      <c r="APN4440" s="19"/>
      <c r="APO4440" s="19"/>
      <c r="APP4440" s="19"/>
      <c r="APQ4440" s="19"/>
      <c r="APR4440" s="19"/>
      <c r="APS4440" s="19"/>
      <c r="APT4440" s="19"/>
      <c r="APU4440" s="19"/>
      <c r="APV4440" s="19"/>
      <c r="APW4440" s="19"/>
      <c r="APX4440" s="19"/>
      <c r="APY4440" s="19"/>
      <c r="APZ4440" s="19"/>
      <c r="AQA4440" s="19"/>
      <c r="AQB4440" s="19"/>
      <c r="AQC4440" s="19"/>
      <c r="AQD4440" s="19"/>
      <c r="AQE4440" s="19"/>
      <c r="AQF4440" s="19"/>
      <c r="AQG4440" s="19"/>
      <c r="AQH4440" s="19"/>
      <c r="AQI4440" s="19"/>
      <c r="AQJ4440" s="19"/>
      <c r="AQK4440" s="19"/>
      <c r="AQL4440" s="19"/>
      <c r="AQM4440" s="19"/>
      <c r="AQN4440" s="19"/>
      <c r="AQO4440" s="19"/>
      <c r="AQP4440" s="19"/>
      <c r="AQQ4440" s="19"/>
      <c r="AQR4440" s="19"/>
      <c r="AQS4440" s="19"/>
      <c r="AQT4440" s="19"/>
      <c r="AQU4440" s="19"/>
      <c r="AQV4440" s="19"/>
      <c r="AQW4440" s="19"/>
      <c r="AQX4440" s="19"/>
      <c r="AQY4440" s="19"/>
      <c r="AQZ4440" s="19"/>
      <c r="ARA4440" s="19"/>
      <c r="ARB4440" s="19"/>
      <c r="ARC4440" s="19"/>
      <c r="ARD4440" s="19"/>
      <c r="ARE4440" s="19"/>
      <c r="ARF4440" s="19"/>
      <c r="ARG4440" s="19"/>
      <c r="ARH4440" s="19"/>
      <c r="ARI4440" s="19"/>
      <c r="ARJ4440" s="19"/>
      <c r="ARK4440" s="19"/>
      <c r="ARL4440" s="19"/>
      <c r="ARM4440" s="19"/>
      <c r="ARN4440" s="19"/>
      <c r="ARO4440" s="19"/>
      <c r="ARP4440" s="19"/>
      <c r="ARQ4440" s="19"/>
      <c r="ARR4440" s="19"/>
      <c r="ARS4440" s="19"/>
      <c r="ART4440" s="19"/>
      <c r="ARU4440" s="19"/>
      <c r="ARV4440" s="19"/>
      <c r="ARW4440" s="19"/>
      <c r="ARX4440" s="19"/>
      <c r="ARY4440" s="19"/>
      <c r="ARZ4440" s="19"/>
      <c r="ASA4440" s="19"/>
      <c r="ASB4440" s="19"/>
      <c r="ASC4440" s="19"/>
      <c r="ASD4440" s="19"/>
      <c r="ASE4440" s="19"/>
      <c r="ASF4440" s="19"/>
      <c r="ASG4440" s="19"/>
      <c r="ASH4440" s="19"/>
      <c r="ASI4440" s="19"/>
      <c r="ASJ4440" s="19"/>
      <c r="ASK4440" s="19"/>
      <c r="ASL4440" s="19"/>
      <c r="ASM4440" s="19"/>
      <c r="ASN4440" s="19"/>
      <c r="ASO4440" s="19"/>
      <c r="ASP4440" s="19"/>
      <c r="ASQ4440" s="19"/>
      <c r="ASR4440" s="19"/>
      <c r="ASS4440" s="19"/>
      <c r="AST4440" s="19"/>
      <c r="ASU4440" s="19"/>
      <c r="ASV4440" s="19"/>
      <c r="ASW4440" s="19"/>
      <c r="ASX4440" s="19"/>
      <c r="ASY4440" s="19"/>
      <c r="ASZ4440" s="19"/>
      <c r="ATA4440" s="19"/>
      <c r="ATB4440" s="19"/>
      <c r="ATC4440" s="19"/>
      <c r="ATD4440" s="19"/>
      <c r="ATE4440" s="19"/>
      <c r="ATF4440" s="19"/>
      <c r="ATG4440" s="19"/>
      <c r="ATH4440" s="19"/>
      <c r="ATI4440" s="19"/>
      <c r="ATJ4440" s="19"/>
      <c r="ATK4440" s="19"/>
      <c r="ATL4440" s="19"/>
      <c r="ATM4440" s="19"/>
      <c r="ATN4440" s="19"/>
      <c r="ATO4440" s="19"/>
      <c r="ATP4440" s="19"/>
      <c r="ATQ4440" s="19"/>
      <c r="ATR4440" s="19"/>
      <c r="ATS4440" s="19"/>
      <c r="ATT4440" s="19"/>
      <c r="ATU4440" s="19"/>
      <c r="ATV4440" s="19"/>
      <c r="ATW4440" s="19"/>
      <c r="ATX4440" s="19"/>
      <c r="ATY4440" s="19"/>
      <c r="ATZ4440" s="19"/>
      <c r="AUA4440" s="19"/>
      <c r="AUB4440" s="19"/>
      <c r="AUC4440" s="19"/>
      <c r="AUD4440" s="19"/>
      <c r="AUE4440" s="19"/>
      <c r="AUF4440" s="19"/>
      <c r="AUG4440" s="19"/>
      <c r="AUH4440" s="19"/>
      <c r="AUI4440" s="19"/>
      <c r="AUJ4440" s="19"/>
      <c r="AUK4440" s="19"/>
      <c r="AUL4440" s="19"/>
      <c r="AUM4440" s="19"/>
      <c r="AUN4440" s="19"/>
      <c r="AUO4440" s="19"/>
      <c r="AUP4440" s="19"/>
      <c r="AUQ4440" s="19"/>
      <c r="AUR4440" s="19"/>
      <c r="AUS4440" s="19"/>
      <c r="AUT4440" s="19"/>
      <c r="AUU4440" s="19"/>
      <c r="AUV4440" s="19"/>
      <c r="AUW4440" s="19"/>
      <c r="AUX4440" s="19"/>
      <c r="AUY4440" s="19"/>
      <c r="AUZ4440" s="19"/>
      <c r="AVA4440" s="19"/>
      <c r="AVB4440" s="19"/>
      <c r="AVC4440" s="19"/>
      <c r="AVD4440" s="19"/>
      <c r="AVE4440" s="19"/>
      <c r="AVF4440" s="19"/>
      <c r="AVG4440" s="19"/>
      <c r="AVH4440" s="19"/>
      <c r="AVI4440" s="19"/>
      <c r="AVJ4440" s="19"/>
      <c r="AVK4440" s="19"/>
      <c r="AVL4440" s="19"/>
      <c r="AVM4440" s="19"/>
      <c r="AVN4440" s="19"/>
      <c r="AVO4440" s="19"/>
      <c r="AVP4440" s="19"/>
      <c r="AVQ4440" s="19"/>
      <c r="AVR4440" s="19"/>
      <c r="AVS4440" s="19"/>
      <c r="AVT4440" s="19"/>
      <c r="AVU4440" s="19"/>
      <c r="AVV4440" s="19"/>
      <c r="AVW4440" s="19"/>
      <c r="AVX4440" s="19"/>
      <c r="AVY4440" s="19"/>
      <c r="AVZ4440" s="19"/>
      <c r="AWA4440" s="19"/>
      <c r="AWB4440" s="19"/>
      <c r="AWC4440" s="19"/>
      <c r="AWD4440" s="19"/>
      <c r="AWE4440" s="19"/>
      <c r="AWF4440" s="19"/>
      <c r="AWG4440" s="19"/>
      <c r="AWH4440" s="19"/>
      <c r="AWI4440" s="19"/>
      <c r="AWJ4440" s="19"/>
      <c r="AWK4440" s="19"/>
      <c r="AWL4440" s="19"/>
      <c r="AWM4440" s="19"/>
      <c r="AWN4440" s="19"/>
      <c r="AWO4440" s="19"/>
      <c r="AWP4440" s="19"/>
      <c r="AWQ4440" s="19"/>
      <c r="AWR4440" s="19"/>
      <c r="AWS4440" s="19"/>
      <c r="AWT4440" s="19"/>
      <c r="AWU4440" s="19"/>
      <c r="AWV4440" s="19"/>
      <c r="AWW4440" s="19"/>
      <c r="AWX4440" s="19"/>
      <c r="AWY4440" s="19"/>
      <c r="AWZ4440" s="19"/>
      <c r="AXA4440" s="19"/>
      <c r="AXB4440" s="19"/>
      <c r="AXC4440" s="19"/>
      <c r="AXD4440" s="19"/>
      <c r="AXE4440" s="19"/>
      <c r="AXF4440" s="19"/>
      <c r="AXG4440" s="19"/>
      <c r="AXH4440" s="19"/>
      <c r="AXI4440" s="19"/>
      <c r="AXJ4440" s="19"/>
      <c r="AXK4440" s="19"/>
      <c r="AXL4440" s="19"/>
      <c r="AXM4440" s="19"/>
      <c r="AXN4440" s="19"/>
      <c r="AXO4440" s="19"/>
      <c r="AXP4440" s="19"/>
      <c r="AXQ4440" s="19"/>
      <c r="AXR4440" s="19"/>
      <c r="AXS4440" s="19"/>
      <c r="AXT4440" s="19"/>
      <c r="AXU4440" s="19"/>
      <c r="AXV4440" s="19"/>
      <c r="AXW4440" s="19"/>
      <c r="AXX4440" s="19"/>
      <c r="AXY4440" s="19"/>
      <c r="AXZ4440" s="19"/>
      <c r="AYA4440" s="19"/>
      <c r="AYB4440" s="19"/>
      <c r="AYC4440" s="19"/>
      <c r="AYD4440" s="19"/>
      <c r="AYE4440" s="19"/>
      <c r="AYF4440" s="19"/>
      <c r="AYG4440" s="19"/>
      <c r="AYH4440" s="19"/>
      <c r="AYI4440" s="19"/>
      <c r="AYJ4440" s="19"/>
      <c r="AYK4440" s="19"/>
      <c r="AYL4440" s="19"/>
      <c r="AYM4440" s="19"/>
      <c r="AYN4440" s="19"/>
      <c r="AYO4440" s="19"/>
      <c r="AYP4440" s="19"/>
      <c r="AYQ4440" s="19"/>
      <c r="AYR4440" s="19"/>
      <c r="AYS4440" s="19"/>
      <c r="AYT4440" s="19"/>
      <c r="AYU4440" s="19"/>
      <c r="AYV4440" s="19"/>
      <c r="AYW4440" s="19"/>
      <c r="AYX4440" s="19"/>
      <c r="AYY4440" s="19"/>
      <c r="AYZ4440" s="19"/>
      <c r="AZA4440" s="19"/>
      <c r="AZB4440" s="19"/>
      <c r="AZC4440" s="19"/>
      <c r="AZD4440" s="19"/>
      <c r="AZE4440" s="19"/>
      <c r="AZF4440" s="19"/>
      <c r="AZG4440" s="19"/>
      <c r="AZH4440" s="19"/>
      <c r="AZI4440" s="19"/>
      <c r="AZJ4440" s="19"/>
      <c r="AZK4440" s="19"/>
      <c r="AZL4440" s="19"/>
      <c r="AZM4440" s="19"/>
      <c r="AZN4440" s="19"/>
      <c r="AZO4440" s="19"/>
      <c r="AZP4440" s="19"/>
      <c r="AZQ4440" s="19"/>
      <c r="AZR4440" s="19"/>
      <c r="AZS4440" s="19"/>
      <c r="AZT4440" s="19"/>
      <c r="AZU4440" s="19"/>
      <c r="AZV4440" s="19"/>
      <c r="AZW4440" s="19"/>
      <c r="AZX4440" s="19"/>
      <c r="AZY4440" s="19"/>
      <c r="AZZ4440" s="19"/>
      <c r="BAA4440" s="19"/>
      <c r="BAB4440" s="19"/>
      <c r="BAC4440" s="19"/>
      <c r="BAD4440" s="19"/>
      <c r="BAE4440" s="19"/>
      <c r="BAF4440" s="19"/>
      <c r="BAG4440" s="19"/>
      <c r="BAH4440" s="19"/>
      <c r="BAI4440" s="19"/>
      <c r="BAJ4440" s="19"/>
      <c r="BAK4440" s="19"/>
      <c r="BAL4440" s="19"/>
      <c r="BAM4440" s="19"/>
      <c r="BAN4440" s="19"/>
      <c r="BAO4440" s="19"/>
      <c r="BAP4440" s="19"/>
      <c r="BAQ4440" s="19"/>
      <c r="BAR4440" s="19"/>
      <c r="BAS4440" s="19"/>
      <c r="BAT4440" s="19"/>
      <c r="BAU4440" s="19"/>
      <c r="BAV4440" s="19"/>
      <c r="BAW4440" s="19"/>
      <c r="BAX4440" s="19"/>
      <c r="BAY4440" s="19"/>
      <c r="BAZ4440" s="19"/>
      <c r="BBA4440" s="19"/>
    </row>
    <row r="4441" spans="1:1405" s="20" customFormat="1" ht="15" customHeight="1" x14ac:dyDescent="0.3">
      <c r="A4441" s="101" t="s">
        <v>34</v>
      </c>
      <c r="B4441" s="101" t="s">
        <v>1478</v>
      </c>
      <c r="C4441" s="101" t="s">
        <v>1478</v>
      </c>
      <c r="D4441" s="101" t="s">
        <v>36</v>
      </c>
      <c r="E4441" s="101" t="s">
        <v>194</v>
      </c>
      <c r="F4441" s="101" t="s">
        <v>195</v>
      </c>
      <c r="G4441" s="101" t="s">
        <v>38</v>
      </c>
      <c r="H4441" s="101" t="s">
        <v>1027</v>
      </c>
      <c r="I4441" s="101" t="s">
        <v>39</v>
      </c>
      <c r="J4441" s="101" t="s">
        <v>531</v>
      </c>
      <c r="K4441" s="101" t="s">
        <v>613</v>
      </c>
      <c r="L4441" s="101" t="s">
        <v>42</v>
      </c>
      <c r="M4441" s="101" t="s">
        <v>43</v>
      </c>
      <c r="N4441" s="101" t="s">
        <v>63</v>
      </c>
      <c r="O4441" s="103">
        <v>4</v>
      </c>
      <c r="P4441" s="22">
        <v>49</v>
      </c>
      <c r="Q4441" s="101" t="s">
        <v>519</v>
      </c>
      <c r="R4441" s="103">
        <f t="shared" si="69"/>
        <v>196</v>
      </c>
      <c r="S4441" s="103">
        <v>0</v>
      </c>
      <c r="T4441" s="103">
        <v>49</v>
      </c>
      <c r="U4441" s="103">
        <v>0</v>
      </c>
      <c r="V4441" s="103">
        <v>0</v>
      </c>
      <c r="W4441" s="103">
        <v>49</v>
      </c>
      <c r="X4441" s="103">
        <v>0</v>
      </c>
      <c r="Y4441" s="103">
        <v>0</v>
      </c>
      <c r="Z4441" s="103">
        <v>49</v>
      </c>
      <c r="AA4441" s="103">
        <v>0</v>
      </c>
      <c r="AB4441" s="103">
        <v>0</v>
      </c>
      <c r="AC4441" s="103">
        <v>49</v>
      </c>
      <c r="AD4441" s="103">
        <v>0</v>
      </c>
      <c r="AE4441" s="19"/>
      <c r="AF4441" s="19"/>
      <c r="AG4441" s="19"/>
      <c r="AH4441" s="19"/>
      <c r="AI4441" s="19"/>
      <c r="AJ4441" s="19"/>
      <c r="AK4441" s="19"/>
      <c r="AL4441" s="19"/>
      <c r="AM4441" s="19"/>
      <c r="AN4441" s="19"/>
      <c r="AO4441" s="19"/>
      <c r="AP4441" s="19"/>
      <c r="AQ4441" s="19"/>
      <c r="AR4441" s="19"/>
      <c r="AS4441" s="19"/>
      <c r="AT4441" s="19"/>
      <c r="AU4441" s="19"/>
      <c r="AV4441" s="19"/>
      <c r="AW4441" s="19"/>
      <c r="AX4441" s="19"/>
      <c r="AY4441" s="19"/>
      <c r="AZ4441" s="19"/>
      <c r="BA4441" s="19"/>
      <c r="BB4441" s="19"/>
      <c r="BC4441" s="19"/>
      <c r="BD4441" s="19"/>
      <c r="BE4441" s="19"/>
      <c r="BF4441" s="19"/>
      <c r="BG4441" s="19"/>
      <c r="BH4441" s="19"/>
      <c r="BI4441" s="19"/>
      <c r="BJ4441" s="19"/>
      <c r="BK4441" s="19"/>
      <c r="BL4441" s="19"/>
      <c r="BM4441" s="19"/>
      <c r="BN4441" s="19"/>
      <c r="BO4441" s="19"/>
      <c r="BP4441" s="19"/>
      <c r="BQ4441" s="19"/>
      <c r="BR4441" s="19"/>
      <c r="BS4441" s="19"/>
      <c r="BT4441" s="19"/>
      <c r="BU4441" s="19"/>
      <c r="BV4441" s="19"/>
      <c r="BW4441" s="19"/>
      <c r="BX4441" s="19"/>
      <c r="BY4441" s="19"/>
      <c r="BZ4441" s="19"/>
      <c r="CA4441" s="19"/>
      <c r="CB4441" s="19"/>
      <c r="CC4441" s="19"/>
      <c r="CD4441" s="19"/>
      <c r="CE4441" s="19"/>
      <c r="CF4441" s="19"/>
      <c r="CG4441" s="19"/>
      <c r="CH4441" s="19"/>
      <c r="CI4441" s="19"/>
      <c r="CJ4441" s="19"/>
      <c r="CK4441" s="19"/>
      <c r="CL4441" s="19"/>
      <c r="CM4441" s="19"/>
      <c r="CN4441" s="19"/>
      <c r="CO4441" s="19"/>
      <c r="CP4441" s="19"/>
      <c r="CQ4441" s="19"/>
      <c r="CR4441" s="19"/>
      <c r="CS4441" s="19"/>
      <c r="CT4441" s="19"/>
      <c r="CU4441" s="19"/>
      <c r="CV4441" s="19"/>
      <c r="CW4441" s="19"/>
      <c r="CX4441" s="19"/>
      <c r="CY4441" s="19"/>
      <c r="CZ4441" s="19"/>
      <c r="DA4441" s="19"/>
      <c r="DB4441" s="19"/>
      <c r="DC4441" s="19"/>
      <c r="DD4441" s="19"/>
      <c r="DE4441" s="19"/>
      <c r="DF4441" s="19"/>
      <c r="DG4441" s="19"/>
      <c r="DH4441" s="19"/>
      <c r="DI4441" s="19"/>
      <c r="DJ4441" s="19"/>
      <c r="DK4441" s="19"/>
      <c r="DL4441" s="19"/>
      <c r="DM4441" s="19"/>
      <c r="DN4441" s="19"/>
      <c r="DO4441" s="19"/>
      <c r="DP4441" s="19"/>
      <c r="DQ4441" s="19"/>
      <c r="DR4441" s="19"/>
      <c r="DS4441" s="19"/>
      <c r="DT4441" s="19"/>
      <c r="DU4441" s="19"/>
      <c r="DV4441" s="19"/>
      <c r="DW4441" s="19"/>
      <c r="DX4441" s="19"/>
      <c r="DY4441" s="19"/>
      <c r="DZ4441" s="19"/>
      <c r="EA4441" s="19"/>
      <c r="EB4441" s="19"/>
      <c r="EC4441" s="19"/>
      <c r="ED4441" s="19"/>
      <c r="EE4441" s="19"/>
      <c r="EF4441" s="19"/>
      <c r="EG4441" s="19"/>
      <c r="EH4441" s="19"/>
      <c r="EI4441" s="19"/>
      <c r="EJ4441" s="19"/>
      <c r="EK4441" s="19"/>
      <c r="EL4441" s="19"/>
      <c r="EM4441" s="19"/>
      <c r="EN4441" s="19"/>
      <c r="EO4441" s="19"/>
      <c r="EP4441" s="19"/>
      <c r="EQ4441" s="19"/>
      <c r="ER4441" s="19"/>
      <c r="ES4441" s="19"/>
      <c r="ET4441" s="19"/>
      <c r="EU4441" s="19"/>
      <c r="EV4441" s="19"/>
      <c r="EW4441" s="19"/>
      <c r="EX4441" s="19"/>
      <c r="EY4441" s="19"/>
      <c r="EZ4441" s="19"/>
      <c r="FA4441" s="19"/>
      <c r="FB4441" s="19"/>
      <c r="FC4441" s="19"/>
      <c r="FD4441" s="19"/>
      <c r="FE4441" s="19"/>
      <c r="FF4441" s="19"/>
      <c r="FG4441" s="19"/>
      <c r="FH4441" s="19"/>
      <c r="FI4441" s="19"/>
      <c r="FJ4441" s="19"/>
      <c r="FK4441" s="19"/>
      <c r="FL4441" s="19"/>
      <c r="FM4441" s="19"/>
      <c r="FN4441" s="19"/>
      <c r="FO4441" s="19"/>
      <c r="FP4441" s="19"/>
      <c r="FQ4441" s="19"/>
      <c r="FR4441" s="19"/>
      <c r="FS4441" s="19"/>
      <c r="FT4441" s="19"/>
      <c r="FU4441" s="19"/>
      <c r="FV4441" s="19"/>
      <c r="FW4441" s="19"/>
      <c r="FX4441" s="19"/>
      <c r="FY4441" s="19"/>
      <c r="FZ4441" s="19"/>
      <c r="GA4441" s="19"/>
      <c r="GB4441" s="19"/>
      <c r="GC4441" s="19"/>
      <c r="GD4441" s="19"/>
      <c r="GE4441" s="19"/>
      <c r="GF4441" s="19"/>
      <c r="GG4441" s="19"/>
      <c r="GH4441" s="19"/>
      <c r="GI4441" s="19"/>
      <c r="GJ4441" s="19"/>
      <c r="GK4441" s="19"/>
      <c r="GL4441" s="19"/>
      <c r="GM4441" s="19"/>
      <c r="GN4441" s="19"/>
      <c r="GO4441" s="19"/>
      <c r="GP4441" s="19"/>
      <c r="GQ4441" s="19"/>
      <c r="GR4441" s="19"/>
      <c r="GS4441" s="19"/>
      <c r="GT4441" s="19"/>
      <c r="GU4441" s="19"/>
      <c r="GV4441" s="19"/>
      <c r="GW4441" s="19"/>
      <c r="GX4441" s="19"/>
      <c r="GY4441" s="19"/>
      <c r="GZ4441" s="19"/>
      <c r="HA4441" s="19"/>
      <c r="HB4441" s="19"/>
      <c r="HC4441" s="19"/>
      <c r="HD4441" s="19"/>
      <c r="HE4441" s="19"/>
      <c r="HF4441" s="19"/>
      <c r="HG4441" s="19"/>
      <c r="HH4441" s="19"/>
      <c r="HI4441" s="19"/>
      <c r="HJ4441" s="19"/>
      <c r="HK4441" s="19"/>
      <c r="HL4441" s="19"/>
      <c r="HM4441" s="19"/>
      <c r="HN4441" s="19"/>
      <c r="HO4441" s="19"/>
      <c r="HP4441" s="19"/>
      <c r="HQ4441" s="19"/>
      <c r="HR4441" s="19"/>
      <c r="HS4441" s="19"/>
      <c r="HT4441" s="19"/>
      <c r="HU4441" s="19"/>
      <c r="HV4441" s="19"/>
      <c r="HW4441" s="19"/>
      <c r="HX4441" s="19"/>
      <c r="HY4441" s="19"/>
      <c r="HZ4441" s="19"/>
      <c r="IA4441" s="19"/>
      <c r="IB4441" s="19"/>
      <c r="IC4441" s="19"/>
      <c r="ID4441" s="19"/>
      <c r="IE4441" s="19"/>
      <c r="IF4441" s="19"/>
      <c r="IG4441" s="19"/>
      <c r="IH4441" s="19"/>
      <c r="II4441" s="19"/>
      <c r="IJ4441" s="19"/>
      <c r="IK4441" s="19"/>
      <c r="IL4441" s="19"/>
      <c r="IM4441" s="19"/>
      <c r="IN4441" s="19"/>
      <c r="IO4441" s="19"/>
      <c r="IP4441" s="19"/>
      <c r="IQ4441" s="19"/>
      <c r="IR4441" s="19"/>
      <c r="IS4441" s="19"/>
      <c r="IT4441" s="19"/>
      <c r="IU4441" s="19"/>
      <c r="IV4441" s="19"/>
      <c r="IW4441" s="19"/>
      <c r="IX4441" s="19"/>
      <c r="IY4441" s="19"/>
      <c r="IZ4441" s="19"/>
      <c r="JA4441" s="19"/>
      <c r="JB4441" s="19"/>
      <c r="JC4441" s="19"/>
      <c r="JD4441" s="19"/>
      <c r="JE4441" s="19"/>
      <c r="JF4441" s="19"/>
      <c r="JG4441" s="19"/>
      <c r="JH4441" s="19"/>
      <c r="JI4441" s="19"/>
      <c r="JJ4441" s="19"/>
      <c r="JK4441" s="19"/>
      <c r="JL4441" s="19"/>
      <c r="JM4441" s="19"/>
      <c r="JN4441" s="19"/>
      <c r="JO4441" s="19"/>
      <c r="JP4441" s="19"/>
      <c r="JQ4441" s="19"/>
      <c r="JR4441" s="19"/>
      <c r="JS4441" s="19"/>
      <c r="JT4441" s="19"/>
      <c r="JU4441" s="19"/>
      <c r="JV4441" s="19"/>
      <c r="JW4441" s="19"/>
      <c r="JX4441" s="19"/>
      <c r="JY4441" s="19"/>
      <c r="JZ4441" s="19"/>
      <c r="KA4441" s="19"/>
      <c r="KB4441" s="19"/>
      <c r="KC4441" s="19"/>
      <c r="KD4441" s="19"/>
      <c r="KE4441" s="19"/>
      <c r="KF4441" s="19"/>
      <c r="KG4441" s="19"/>
      <c r="KH4441" s="19"/>
      <c r="KI4441" s="19"/>
      <c r="KJ4441" s="19"/>
      <c r="KK4441" s="19"/>
      <c r="KL4441" s="19"/>
      <c r="KM4441" s="19"/>
      <c r="KN4441" s="19"/>
      <c r="KO4441" s="19"/>
      <c r="KP4441" s="19"/>
      <c r="KQ4441" s="19"/>
      <c r="KR4441" s="19"/>
      <c r="KS4441" s="19"/>
      <c r="KT4441" s="19"/>
      <c r="KU4441" s="19"/>
      <c r="KV4441" s="19"/>
      <c r="KW4441" s="19"/>
      <c r="KX4441" s="19"/>
      <c r="KY4441" s="19"/>
      <c r="KZ4441" s="19"/>
      <c r="LA4441" s="19"/>
      <c r="LB4441" s="19"/>
      <c r="LC4441" s="19"/>
      <c r="LD4441" s="19"/>
      <c r="LE4441" s="19"/>
      <c r="LF4441" s="19"/>
      <c r="LG4441" s="19"/>
      <c r="LH4441" s="19"/>
      <c r="LI4441" s="19"/>
      <c r="LJ4441" s="19"/>
      <c r="LK4441" s="19"/>
      <c r="LL4441" s="19"/>
      <c r="LM4441" s="19"/>
      <c r="LN4441" s="19"/>
      <c r="LO4441" s="19"/>
      <c r="LP4441" s="19"/>
      <c r="LQ4441" s="19"/>
      <c r="LR4441" s="19"/>
      <c r="LS4441" s="19"/>
      <c r="LT4441" s="19"/>
      <c r="LU4441" s="19"/>
      <c r="LV4441" s="19"/>
      <c r="LW4441" s="19"/>
      <c r="LX4441" s="19"/>
      <c r="LY4441" s="19"/>
      <c r="LZ4441" s="19"/>
      <c r="MA4441" s="19"/>
      <c r="MB4441" s="19"/>
      <c r="MC4441" s="19"/>
      <c r="MD4441" s="19"/>
      <c r="ME4441" s="19"/>
      <c r="MF4441" s="19"/>
      <c r="MG4441" s="19"/>
      <c r="MH4441" s="19"/>
      <c r="MI4441" s="19"/>
      <c r="MJ4441" s="19"/>
      <c r="MK4441" s="19"/>
      <c r="ML4441" s="19"/>
      <c r="MM4441" s="19"/>
      <c r="MN4441" s="19"/>
      <c r="MO4441" s="19"/>
      <c r="MP4441" s="19"/>
      <c r="MQ4441" s="19"/>
      <c r="MR4441" s="19"/>
      <c r="MS4441" s="19"/>
      <c r="MT4441" s="19"/>
      <c r="MU4441" s="19"/>
      <c r="MV4441" s="19"/>
      <c r="MW4441" s="19"/>
      <c r="MX4441" s="19"/>
      <c r="MY4441" s="19"/>
      <c r="MZ4441" s="19"/>
      <c r="NA4441" s="19"/>
      <c r="NB4441" s="19"/>
      <c r="NC4441" s="19"/>
      <c r="ND4441" s="19"/>
      <c r="NE4441" s="19"/>
      <c r="NF4441" s="19"/>
      <c r="NG4441" s="19"/>
      <c r="NH4441" s="19"/>
      <c r="NI4441" s="19"/>
      <c r="NJ4441" s="19"/>
      <c r="NK4441" s="19"/>
      <c r="NL4441" s="19"/>
      <c r="NM4441" s="19"/>
      <c r="NN4441" s="19"/>
      <c r="NO4441" s="19"/>
      <c r="NP4441" s="19"/>
      <c r="NQ4441" s="19"/>
      <c r="NR4441" s="19"/>
      <c r="NS4441" s="19"/>
      <c r="NT4441" s="19"/>
      <c r="NU4441" s="19"/>
      <c r="NV4441" s="19"/>
      <c r="NW4441" s="19"/>
      <c r="NX4441" s="19"/>
      <c r="NY4441" s="19"/>
      <c r="NZ4441" s="19"/>
      <c r="OA4441" s="19"/>
      <c r="OB4441" s="19"/>
      <c r="OC4441" s="19"/>
      <c r="OD4441" s="19"/>
      <c r="OE4441" s="19"/>
      <c r="OF4441" s="19"/>
      <c r="OG4441" s="19"/>
      <c r="OH4441" s="19"/>
      <c r="OI4441" s="19"/>
      <c r="OJ4441" s="19"/>
      <c r="OK4441" s="19"/>
      <c r="OL4441" s="19"/>
      <c r="OM4441" s="19"/>
      <c r="ON4441" s="19"/>
      <c r="OO4441" s="19"/>
      <c r="OP4441" s="19"/>
      <c r="OQ4441" s="19"/>
      <c r="OR4441" s="19"/>
      <c r="OS4441" s="19"/>
      <c r="OT4441" s="19"/>
      <c r="OU4441" s="19"/>
      <c r="OV4441" s="19"/>
      <c r="OW4441" s="19"/>
      <c r="OX4441" s="19"/>
      <c r="OY4441" s="19"/>
      <c r="OZ4441" s="19"/>
      <c r="PA4441" s="19"/>
      <c r="PB4441" s="19"/>
      <c r="PC4441" s="19"/>
      <c r="PD4441" s="19"/>
      <c r="PE4441" s="19"/>
      <c r="PF4441" s="19"/>
      <c r="PG4441" s="19"/>
      <c r="PH4441" s="19"/>
      <c r="PI4441" s="19"/>
      <c r="PJ4441" s="19"/>
      <c r="PK4441" s="19"/>
      <c r="PL4441" s="19"/>
      <c r="PM4441" s="19"/>
      <c r="PN4441" s="19"/>
      <c r="PO4441" s="19"/>
      <c r="PP4441" s="19"/>
      <c r="PQ4441" s="19"/>
      <c r="PR4441" s="19"/>
      <c r="PS4441" s="19"/>
      <c r="PT4441" s="19"/>
      <c r="PU4441" s="19"/>
      <c r="PV4441" s="19"/>
      <c r="PW4441" s="19"/>
      <c r="PX4441" s="19"/>
      <c r="PY4441" s="19"/>
      <c r="PZ4441" s="19"/>
      <c r="QA4441" s="19"/>
      <c r="QB4441" s="19"/>
      <c r="QC4441" s="19"/>
      <c r="QD4441" s="19"/>
      <c r="QE4441" s="19"/>
      <c r="QF4441" s="19"/>
      <c r="QG4441" s="19"/>
      <c r="QH4441" s="19"/>
      <c r="QI4441" s="19"/>
      <c r="QJ4441" s="19"/>
      <c r="QK4441" s="19"/>
      <c r="QL4441" s="19"/>
      <c r="QM4441" s="19"/>
      <c r="QN4441" s="19"/>
      <c r="QO4441" s="19"/>
      <c r="QP4441" s="19"/>
      <c r="QQ4441" s="19"/>
      <c r="QR4441" s="19"/>
      <c r="QS4441" s="19"/>
      <c r="QT4441" s="19"/>
      <c r="QU4441" s="19"/>
      <c r="QV4441" s="19"/>
      <c r="QW4441" s="19"/>
      <c r="QX4441" s="19"/>
      <c r="QY4441" s="19"/>
      <c r="QZ4441" s="19"/>
      <c r="RA4441" s="19"/>
      <c r="RB4441" s="19"/>
      <c r="RC4441" s="19"/>
      <c r="RD4441" s="19"/>
      <c r="RE4441" s="19"/>
      <c r="RF4441" s="19"/>
      <c r="RG4441" s="19"/>
      <c r="RH4441" s="19"/>
      <c r="RI4441" s="19"/>
      <c r="RJ4441" s="19"/>
      <c r="RK4441" s="19"/>
      <c r="RL4441" s="19"/>
      <c r="RM4441" s="19"/>
      <c r="RN4441" s="19"/>
      <c r="RO4441" s="19"/>
      <c r="RP4441" s="19"/>
      <c r="RQ4441" s="19"/>
      <c r="RR4441" s="19"/>
      <c r="RS4441" s="19"/>
      <c r="RT4441" s="19"/>
      <c r="RU4441" s="19"/>
      <c r="RV4441" s="19"/>
      <c r="RW4441" s="19"/>
      <c r="RX4441" s="19"/>
      <c r="RY4441" s="19"/>
      <c r="RZ4441" s="19"/>
      <c r="SA4441" s="19"/>
      <c r="SB4441" s="19"/>
      <c r="SC4441" s="19"/>
      <c r="SD4441" s="19"/>
      <c r="SE4441" s="19"/>
      <c r="SF4441" s="19"/>
      <c r="SG4441" s="19"/>
      <c r="SH4441" s="19"/>
      <c r="SI4441" s="19"/>
      <c r="SJ4441" s="19"/>
      <c r="SK4441" s="19"/>
      <c r="SL4441" s="19"/>
      <c r="SM4441" s="19"/>
      <c r="SN4441" s="19"/>
      <c r="SO4441" s="19"/>
      <c r="SP4441" s="19"/>
      <c r="SQ4441" s="19"/>
      <c r="SR4441" s="19"/>
      <c r="SS4441" s="19"/>
      <c r="ST4441" s="19"/>
      <c r="SU4441" s="19"/>
      <c r="SV4441" s="19"/>
      <c r="SW4441" s="19"/>
      <c r="SX4441" s="19"/>
      <c r="SY4441" s="19"/>
      <c r="SZ4441" s="19"/>
      <c r="TA4441" s="19"/>
      <c r="TB4441" s="19"/>
      <c r="TC4441" s="19"/>
      <c r="TD4441" s="19"/>
      <c r="TE4441" s="19"/>
      <c r="TF4441" s="19"/>
      <c r="TG4441" s="19"/>
      <c r="TH4441" s="19"/>
      <c r="TI4441" s="19"/>
      <c r="TJ4441" s="19"/>
      <c r="TK4441" s="19"/>
      <c r="TL4441" s="19"/>
      <c r="TM4441" s="19"/>
      <c r="TN4441" s="19"/>
      <c r="TO4441" s="19"/>
      <c r="TP4441" s="19"/>
      <c r="TQ4441" s="19"/>
      <c r="TR4441" s="19"/>
      <c r="TS4441" s="19"/>
      <c r="TT4441" s="19"/>
      <c r="TU4441" s="19"/>
      <c r="TV4441" s="19"/>
      <c r="TW4441" s="19"/>
      <c r="TX4441" s="19"/>
      <c r="TY4441" s="19"/>
      <c r="TZ4441" s="19"/>
      <c r="UA4441" s="19"/>
      <c r="UB4441" s="19"/>
      <c r="UC4441" s="19"/>
      <c r="UD4441" s="19"/>
      <c r="UE4441" s="19"/>
      <c r="UF4441" s="19"/>
      <c r="UG4441" s="19"/>
      <c r="UH4441" s="19"/>
      <c r="UI4441" s="19"/>
      <c r="UJ4441" s="19"/>
      <c r="UK4441" s="19"/>
      <c r="UL4441" s="19"/>
      <c r="UM4441" s="19"/>
      <c r="UN4441" s="19"/>
      <c r="UO4441" s="19"/>
      <c r="UP4441" s="19"/>
      <c r="UQ4441" s="19"/>
      <c r="UR4441" s="19"/>
      <c r="US4441" s="19"/>
      <c r="UT4441" s="19"/>
      <c r="UU4441" s="19"/>
      <c r="UV4441" s="19"/>
      <c r="UW4441" s="19"/>
      <c r="UX4441" s="19"/>
      <c r="UY4441" s="19"/>
      <c r="UZ4441" s="19"/>
      <c r="VA4441" s="19"/>
      <c r="VB4441" s="19"/>
      <c r="VC4441" s="19"/>
      <c r="VD4441" s="19"/>
      <c r="VE4441" s="19"/>
      <c r="VF4441" s="19"/>
      <c r="VG4441" s="19"/>
      <c r="VH4441" s="19"/>
      <c r="VI4441" s="19"/>
      <c r="VJ4441" s="19"/>
      <c r="VK4441" s="19"/>
      <c r="VL4441" s="19"/>
      <c r="VM4441" s="19"/>
      <c r="VN4441" s="19"/>
      <c r="VO4441" s="19"/>
      <c r="VP4441" s="19"/>
      <c r="VQ4441" s="19"/>
      <c r="VR4441" s="19"/>
      <c r="VS4441" s="19"/>
      <c r="VT4441" s="19"/>
      <c r="VU4441" s="19"/>
      <c r="VV4441" s="19"/>
      <c r="VW4441" s="19"/>
      <c r="VX4441" s="19"/>
      <c r="VY4441" s="19"/>
      <c r="VZ4441" s="19"/>
      <c r="WA4441" s="19"/>
      <c r="WB4441" s="19"/>
      <c r="WC4441" s="19"/>
      <c r="WD4441" s="19"/>
      <c r="WE4441" s="19"/>
      <c r="WF4441" s="19"/>
      <c r="WG4441" s="19"/>
      <c r="WH4441" s="19"/>
      <c r="WI4441" s="19"/>
      <c r="WJ4441" s="19"/>
      <c r="WK4441" s="19"/>
      <c r="WL4441" s="19"/>
      <c r="WM4441" s="19"/>
      <c r="WN4441" s="19"/>
      <c r="WO4441" s="19"/>
      <c r="WP4441" s="19"/>
      <c r="WQ4441" s="19"/>
      <c r="WR4441" s="19"/>
      <c r="WS4441" s="19"/>
      <c r="WT4441" s="19"/>
      <c r="WU4441" s="19"/>
      <c r="WV4441" s="19"/>
      <c r="WW4441" s="19"/>
      <c r="WX4441" s="19"/>
      <c r="WY4441" s="19"/>
      <c r="WZ4441" s="19"/>
      <c r="XA4441" s="19"/>
      <c r="XB4441" s="19"/>
      <c r="XC4441" s="19"/>
      <c r="XD4441" s="19"/>
      <c r="XE4441" s="19"/>
      <c r="XF4441" s="19"/>
      <c r="XG4441" s="19"/>
      <c r="XH4441" s="19"/>
      <c r="XI4441" s="19"/>
      <c r="XJ4441" s="19"/>
      <c r="XK4441" s="19"/>
      <c r="XL4441" s="19"/>
      <c r="XM4441" s="19"/>
      <c r="XN4441" s="19"/>
      <c r="XO4441" s="19"/>
      <c r="XP4441" s="19"/>
      <c r="XQ4441" s="19"/>
      <c r="XR4441" s="19"/>
      <c r="XS4441" s="19"/>
      <c r="XT4441" s="19"/>
      <c r="XU4441" s="19"/>
      <c r="XV4441" s="19"/>
      <c r="XW4441" s="19"/>
      <c r="XX4441" s="19"/>
      <c r="XY4441" s="19"/>
      <c r="XZ4441" s="19"/>
      <c r="YA4441" s="19"/>
      <c r="YB4441" s="19"/>
      <c r="YC4441" s="19"/>
      <c r="YD4441" s="19"/>
      <c r="YE4441" s="19"/>
      <c r="YF4441" s="19"/>
      <c r="YG4441" s="19"/>
      <c r="YH4441" s="19"/>
      <c r="YI4441" s="19"/>
      <c r="YJ4441" s="19"/>
      <c r="YK4441" s="19"/>
      <c r="YL4441" s="19"/>
      <c r="YM4441" s="19"/>
      <c r="YN4441" s="19"/>
      <c r="YO4441" s="19"/>
      <c r="YP4441" s="19"/>
      <c r="YQ4441" s="19"/>
      <c r="YR4441" s="19"/>
      <c r="YS4441" s="19"/>
      <c r="YT4441" s="19"/>
      <c r="YU4441" s="19"/>
      <c r="YV4441" s="19"/>
      <c r="YW4441" s="19"/>
      <c r="YX4441" s="19"/>
      <c r="YY4441" s="19"/>
      <c r="YZ4441" s="19"/>
      <c r="ZA4441" s="19"/>
      <c r="ZB4441" s="19"/>
      <c r="ZC4441" s="19"/>
      <c r="ZD4441" s="19"/>
      <c r="ZE4441" s="19"/>
      <c r="ZF4441" s="19"/>
      <c r="ZG4441" s="19"/>
      <c r="ZH4441" s="19"/>
      <c r="ZI4441" s="19"/>
      <c r="ZJ4441" s="19"/>
      <c r="ZK4441" s="19"/>
      <c r="ZL4441" s="19"/>
      <c r="ZM4441" s="19"/>
      <c r="ZN4441" s="19"/>
      <c r="ZO4441" s="19"/>
      <c r="ZP4441" s="19"/>
      <c r="ZQ4441" s="19"/>
      <c r="ZR4441" s="19"/>
      <c r="ZS4441" s="19"/>
      <c r="ZT4441" s="19"/>
      <c r="ZU4441" s="19"/>
      <c r="ZV4441" s="19"/>
      <c r="ZW4441" s="19"/>
      <c r="ZX4441" s="19"/>
      <c r="ZY4441" s="19"/>
      <c r="ZZ4441" s="19"/>
      <c r="AAA4441" s="19"/>
      <c r="AAB4441" s="19"/>
      <c r="AAC4441" s="19"/>
      <c r="AAD4441" s="19"/>
      <c r="AAE4441" s="19"/>
      <c r="AAF4441" s="19"/>
      <c r="AAG4441" s="19"/>
      <c r="AAH4441" s="19"/>
      <c r="AAI4441" s="19"/>
      <c r="AAJ4441" s="19"/>
      <c r="AAK4441" s="19"/>
      <c r="AAL4441" s="19"/>
      <c r="AAM4441" s="19"/>
      <c r="AAN4441" s="19"/>
      <c r="AAO4441" s="19"/>
      <c r="AAP4441" s="19"/>
      <c r="AAQ4441" s="19"/>
      <c r="AAR4441" s="19"/>
      <c r="AAS4441" s="19"/>
      <c r="AAT4441" s="19"/>
      <c r="AAU4441" s="19"/>
      <c r="AAV4441" s="19"/>
      <c r="AAW4441" s="19"/>
      <c r="AAX4441" s="19"/>
      <c r="AAY4441" s="19"/>
      <c r="AAZ4441" s="19"/>
      <c r="ABA4441" s="19"/>
      <c r="ABB4441" s="19"/>
      <c r="ABC4441" s="19"/>
      <c r="ABD4441" s="19"/>
      <c r="ABE4441" s="19"/>
      <c r="ABF4441" s="19"/>
      <c r="ABG4441" s="19"/>
      <c r="ABH4441" s="19"/>
      <c r="ABI4441" s="19"/>
      <c r="ABJ4441" s="19"/>
      <c r="ABK4441" s="19"/>
      <c r="ABL4441" s="19"/>
      <c r="ABM4441" s="19"/>
      <c r="ABN4441" s="19"/>
      <c r="ABO4441" s="19"/>
      <c r="ABP4441" s="19"/>
      <c r="ABQ4441" s="19"/>
      <c r="ABR4441" s="19"/>
      <c r="ABS4441" s="19"/>
      <c r="ABT4441" s="19"/>
      <c r="ABU4441" s="19"/>
      <c r="ABV4441" s="19"/>
      <c r="ABW4441" s="19"/>
      <c r="ABX4441" s="19"/>
      <c r="ABY4441" s="19"/>
      <c r="ABZ4441" s="19"/>
      <c r="ACA4441" s="19"/>
      <c r="ACB4441" s="19"/>
      <c r="ACC4441" s="19"/>
      <c r="ACD4441" s="19"/>
      <c r="ACE4441" s="19"/>
      <c r="ACF4441" s="19"/>
      <c r="ACG4441" s="19"/>
      <c r="ACH4441" s="19"/>
      <c r="ACI4441" s="19"/>
      <c r="ACJ4441" s="19"/>
      <c r="ACK4441" s="19"/>
      <c r="ACL4441" s="19"/>
      <c r="ACM4441" s="19"/>
      <c r="ACN4441" s="19"/>
      <c r="ACO4441" s="19"/>
      <c r="ACP4441" s="19"/>
      <c r="ACQ4441" s="19"/>
      <c r="ACR4441" s="19"/>
      <c r="ACS4441" s="19"/>
      <c r="ACT4441" s="19"/>
      <c r="ACU4441" s="19"/>
      <c r="ACV4441" s="19"/>
      <c r="ACW4441" s="19"/>
      <c r="ACX4441" s="19"/>
      <c r="ACY4441" s="19"/>
      <c r="ACZ4441" s="19"/>
      <c r="ADA4441" s="19"/>
      <c r="ADB4441" s="19"/>
      <c r="ADC4441" s="19"/>
      <c r="ADD4441" s="19"/>
      <c r="ADE4441" s="19"/>
      <c r="ADF4441" s="19"/>
      <c r="ADG4441" s="19"/>
      <c r="ADH4441" s="19"/>
      <c r="ADI4441" s="19"/>
      <c r="ADJ4441" s="19"/>
      <c r="ADK4441" s="19"/>
      <c r="ADL4441" s="19"/>
      <c r="ADM4441" s="19"/>
      <c r="ADN4441" s="19"/>
      <c r="ADO4441" s="19"/>
      <c r="ADP4441" s="19"/>
      <c r="ADQ4441" s="19"/>
      <c r="ADR4441" s="19"/>
      <c r="ADS4441" s="19"/>
      <c r="ADT4441" s="19"/>
      <c r="ADU4441" s="19"/>
      <c r="ADV4441" s="19"/>
      <c r="ADW4441" s="19"/>
      <c r="ADX4441" s="19"/>
      <c r="ADY4441" s="19"/>
      <c r="ADZ4441" s="19"/>
      <c r="AEA4441" s="19"/>
      <c r="AEB4441" s="19"/>
      <c r="AEC4441" s="19"/>
      <c r="AED4441" s="19"/>
      <c r="AEE4441" s="19"/>
      <c r="AEF4441" s="19"/>
      <c r="AEG4441" s="19"/>
      <c r="AEH4441" s="19"/>
      <c r="AEI4441" s="19"/>
      <c r="AEJ4441" s="19"/>
      <c r="AEK4441" s="19"/>
      <c r="AEL4441" s="19"/>
      <c r="AEM4441" s="19"/>
      <c r="AEN4441" s="19"/>
      <c r="AEO4441" s="19"/>
      <c r="AEP4441" s="19"/>
      <c r="AEQ4441" s="19"/>
      <c r="AER4441" s="19"/>
      <c r="AES4441" s="19"/>
      <c r="AET4441" s="19"/>
      <c r="AEU4441" s="19"/>
      <c r="AEV4441" s="19"/>
      <c r="AEW4441" s="19"/>
      <c r="AEX4441" s="19"/>
      <c r="AEY4441" s="19"/>
      <c r="AEZ4441" s="19"/>
      <c r="AFA4441" s="19"/>
      <c r="AFB4441" s="19"/>
      <c r="AFC4441" s="19"/>
      <c r="AFD4441" s="19"/>
      <c r="AFE4441" s="19"/>
      <c r="AFF4441" s="19"/>
      <c r="AFG4441" s="19"/>
      <c r="AFH4441" s="19"/>
      <c r="AFI4441" s="19"/>
      <c r="AFJ4441" s="19"/>
      <c r="AFK4441" s="19"/>
      <c r="AFL4441" s="19"/>
      <c r="AFM4441" s="19"/>
      <c r="AFN4441" s="19"/>
      <c r="AFO4441" s="19"/>
      <c r="AFP4441" s="19"/>
      <c r="AFQ4441" s="19"/>
      <c r="AFR4441" s="19"/>
      <c r="AFS4441" s="19"/>
      <c r="AFT4441" s="19"/>
      <c r="AFU4441" s="19"/>
      <c r="AFV4441" s="19"/>
      <c r="AFW4441" s="19"/>
      <c r="AFX4441" s="19"/>
      <c r="AFY4441" s="19"/>
      <c r="AFZ4441" s="19"/>
      <c r="AGA4441" s="19"/>
      <c r="AGB4441" s="19"/>
      <c r="AGC4441" s="19"/>
      <c r="AGD4441" s="19"/>
      <c r="AGE4441" s="19"/>
      <c r="AGF4441" s="19"/>
      <c r="AGG4441" s="19"/>
      <c r="AGH4441" s="19"/>
      <c r="AGI4441" s="19"/>
      <c r="AGJ4441" s="19"/>
      <c r="AGK4441" s="19"/>
      <c r="AGL4441" s="19"/>
      <c r="AGM4441" s="19"/>
      <c r="AGN4441" s="19"/>
      <c r="AGO4441" s="19"/>
      <c r="AGP4441" s="19"/>
      <c r="AGQ4441" s="19"/>
      <c r="AGR4441" s="19"/>
      <c r="AGS4441" s="19"/>
      <c r="AGT4441" s="19"/>
      <c r="AGU4441" s="19"/>
      <c r="AGV4441" s="19"/>
      <c r="AGW4441" s="19"/>
      <c r="AGX4441" s="19"/>
      <c r="AGY4441" s="19"/>
      <c r="AGZ4441" s="19"/>
      <c r="AHA4441" s="19"/>
      <c r="AHB4441" s="19"/>
      <c r="AHC4441" s="19"/>
      <c r="AHD4441" s="19"/>
      <c r="AHE4441" s="19"/>
      <c r="AHF4441" s="19"/>
      <c r="AHG4441" s="19"/>
      <c r="AHH4441" s="19"/>
      <c r="AHI4441" s="19"/>
      <c r="AHJ4441" s="19"/>
      <c r="AHK4441" s="19"/>
      <c r="AHL4441" s="19"/>
      <c r="AHM4441" s="19"/>
      <c r="AHN4441" s="19"/>
      <c r="AHO4441" s="19"/>
      <c r="AHP4441" s="19"/>
      <c r="AHQ4441" s="19"/>
      <c r="AHR4441" s="19"/>
      <c r="AHS4441" s="19"/>
      <c r="AHT4441" s="19"/>
      <c r="AHU4441" s="19"/>
      <c r="AHV4441" s="19"/>
      <c r="AHW4441" s="19"/>
      <c r="AHX4441" s="19"/>
      <c r="AHY4441" s="19"/>
      <c r="AHZ4441" s="19"/>
      <c r="AIA4441" s="19"/>
      <c r="AIB4441" s="19"/>
      <c r="AIC4441" s="19"/>
      <c r="AID4441" s="19"/>
      <c r="AIE4441" s="19"/>
      <c r="AIF4441" s="19"/>
      <c r="AIG4441" s="19"/>
      <c r="AIH4441" s="19"/>
      <c r="AII4441" s="19"/>
      <c r="AIJ4441" s="19"/>
      <c r="AIK4441" s="19"/>
      <c r="AIL4441" s="19"/>
      <c r="AIM4441" s="19"/>
      <c r="AIN4441" s="19"/>
      <c r="AIO4441" s="19"/>
      <c r="AIP4441" s="19"/>
      <c r="AIQ4441" s="19"/>
      <c r="AIR4441" s="19"/>
      <c r="AIS4441" s="19"/>
      <c r="AIT4441" s="19"/>
      <c r="AIU4441" s="19"/>
      <c r="AIV4441" s="19"/>
      <c r="AIW4441" s="19"/>
      <c r="AIX4441" s="19"/>
      <c r="AIY4441" s="19"/>
      <c r="AIZ4441" s="19"/>
      <c r="AJA4441" s="19"/>
      <c r="AJB4441" s="19"/>
      <c r="AJC4441" s="19"/>
      <c r="AJD4441" s="19"/>
      <c r="AJE4441" s="19"/>
      <c r="AJF4441" s="19"/>
      <c r="AJG4441" s="19"/>
      <c r="AJH4441" s="19"/>
      <c r="AJI4441" s="19"/>
      <c r="AJJ4441" s="19"/>
      <c r="AJK4441" s="19"/>
      <c r="AJL4441" s="19"/>
      <c r="AJM4441" s="19"/>
      <c r="AJN4441" s="19"/>
      <c r="AJO4441" s="19"/>
      <c r="AJP4441" s="19"/>
      <c r="AJQ4441" s="19"/>
      <c r="AJR4441" s="19"/>
      <c r="AJS4441" s="19"/>
      <c r="AJT4441" s="19"/>
      <c r="AJU4441" s="19"/>
      <c r="AJV4441" s="19"/>
      <c r="AJW4441" s="19"/>
      <c r="AJX4441" s="19"/>
      <c r="AJY4441" s="19"/>
      <c r="AJZ4441" s="19"/>
      <c r="AKA4441" s="19"/>
      <c r="AKB4441" s="19"/>
      <c r="AKC4441" s="19"/>
      <c r="AKD4441" s="19"/>
      <c r="AKE4441" s="19"/>
      <c r="AKF4441" s="19"/>
      <c r="AKG4441" s="19"/>
      <c r="AKH4441" s="19"/>
      <c r="AKI4441" s="19"/>
      <c r="AKJ4441" s="19"/>
      <c r="AKK4441" s="19"/>
      <c r="AKL4441" s="19"/>
      <c r="AKM4441" s="19"/>
      <c r="AKN4441" s="19"/>
      <c r="AKO4441" s="19"/>
      <c r="AKP4441" s="19"/>
      <c r="AKQ4441" s="19"/>
      <c r="AKR4441" s="19"/>
      <c r="AKS4441" s="19"/>
      <c r="AKT4441" s="19"/>
      <c r="AKU4441" s="19"/>
      <c r="AKV4441" s="19"/>
      <c r="AKW4441" s="19"/>
      <c r="AKX4441" s="19"/>
      <c r="AKY4441" s="19"/>
      <c r="AKZ4441" s="19"/>
      <c r="ALA4441" s="19"/>
      <c r="ALB4441" s="19"/>
      <c r="ALC4441" s="19"/>
      <c r="ALD4441" s="19"/>
      <c r="ALE4441" s="19"/>
      <c r="ALF4441" s="19"/>
      <c r="ALG4441" s="19"/>
      <c r="ALH4441" s="19"/>
      <c r="ALI4441" s="19"/>
      <c r="ALJ4441" s="19"/>
      <c r="ALK4441" s="19"/>
      <c r="ALL4441" s="19"/>
      <c r="ALM4441" s="19"/>
      <c r="ALN4441" s="19"/>
      <c r="ALO4441" s="19"/>
      <c r="ALP4441" s="19"/>
      <c r="ALQ4441" s="19"/>
      <c r="ALR4441" s="19"/>
      <c r="ALS4441" s="19"/>
      <c r="ALT4441" s="19"/>
      <c r="ALU4441" s="19"/>
      <c r="ALV4441" s="19"/>
      <c r="ALW4441" s="19"/>
      <c r="ALX4441" s="19"/>
      <c r="ALY4441" s="19"/>
      <c r="ALZ4441" s="19"/>
      <c r="AMA4441" s="19"/>
      <c r="AMB4441" s="19"/>
      <c r="AMC4441" s="19"/>
      <c r="AMD4441" s="19"/>
      <c r="AME4441" s="19"/>
      <c r="AMF4441" s="19"/>
      <c r="AMG4441" s="19"/>
      <c r="AMH4441" s="19"/>
      <c r="AMI4441" s="19"/>
      <c r="AMJ4441" s="19"/>
      <c r="AMK4441" s="19"/>
      <c r="AML4441" s="19"/>
      <c r="AMM4441" s="19"/>
      <c r="AMN4441" s="19"/>
      <c r="AMO4441" s="19"/>
      <c r="AMP4441" s="19"/>
      <c r="AMQ4441" s="19"/>
      <c r="AMR4441" s="19"/>
      <c r="AMS4441" s="19"/>
      <c r="AMT4441" s="19"/>
      <c r="AMU4441" s="19"/>
      <c r="AMV4441" s="19"/>
      <c r="AMW4441" s="19"/>
      <c r="AMX4441" s="19"/>
      <c r="AMY4441" s="19"/>
      <c r="AMZ4441" s="19"/>
      <c r="ANA4441" s="19"/>
      <c r="ANB4441" s="19"/>
      <c r="ANC4441" s="19"/>
      <c r="AND4441" s="19"/>
      <c r="ANE4441" s="19"/>
      <c r="ANF4441" s="19"/>
      <c r="ANG4441" s="19"/>
      <c r="ANH4441" s="19"/>
      <c r="ANI4441" s="19"/>
      <c r="ANJ4441" s="19"/>
      <c r="ANK4441" s="19"/>
      <c r="ANL4441" s="19"/>
      <c r="ANM4441" s="19"/>
      <c r="ANN4441" s="19"/>
      <c r="ANO4441" s="19"/>
      <c r="ANP4441" s="19"/>
      <c r="ANQ4441" s="19"/>
      <c r="ANR4441" s="19"/>
      <c r="ANS4441" s="19"/>
      <c r="ANT4441" s="19"/>
      <c r="ANU4441" s="19"/>
      <c r="ANV4441" s="19"/>
      <c r="ANW4441" s="19"/>
      <c r="ANX4441" s="19"/>
      <c r="ANY4441" s="19"/>
      <c r="ANZ4441" s="19"/>
      <c r="AOA4441" s="19"/>
      <c r="AOB4441" s="19"/>
      <c r="AOC4441" s="19"/>
      <c r="AOD4441" s="19"/>
      <c r="AOE4441" s="19"/>
      <c r="AOF4441" s="19"/>
      <c r="AOG4441" s="19"/>
      <c r="AOH4441" s="19"/>
      <c r="AOI4441" s="19"/>
      <c r="AOJ4441" s="19"/>
      <c r="AOK4441" s="19"/>
      <c r="AOL4441" s="19"/>
      <c r="AOM4441" s="19"/>
      <c r="AON4441" s="19"/>
      <c r="AOO4441" s="19"/>
      <c r="AOP4441" s="19"/>
      <c r="AOQ4441" s="19"/>
      <c r="AOR4441" s="19"/>
      <c r="AOS4441" s="19"/>
      <c r="AOT4441" s="19"/>
      <c r="AOU4441" s="19"/>
      <c r="AOV4441" s="19"/>
      <c r="AOW4441" s="19"/>
      <c r="AOX4441" s="19"/>
      <c r="AOY4441" s="19"/>
      <c r="AOZ4441" s="19"/>
      <c r="APA4441" s="19"/>
      <c r="APB4441" s="19"/>
      <c r="APC4441" s="19"/>
      <c r="APD4441" s="19"/>
      <c r="APE4441" s="19"/>
      <c r="APF4441" s="19"/>
      <c r="APG4441" s="19"/>
      <c r="APH4441" s="19"/>
      <c r="API4441" s="19"/>
      <c r="APJ4441" s="19"/>
      <c r="APK4441" s="19"/>
      <c r="APL4441" s="19"/>
      <c r="APM4441" s="19"/>
      <c r="APN4441" s="19"/>
      <c r="APO4441" s="19"/>
      <c r="APP4441" s="19"/>
      <c r="APQ4441" s="19"/>
      <c r="APR4441" s="19"/>
      <c r="APS4441" s="19"/>
      <c r="APT4441" s="19"/>
      <c r="APU4441" s="19"/>
      <c r="APV4441" s="19"/>
      <c r="APW4441" s="19"/>
      <c r="APX4441" s="19"/>
      <c r="APY4441" s="19"/>
      <c r="APZ4441" s="19"/>
      <c r="AQA4441" s="19"/>
      <c r="AQB4441" s="19"/>
      <c r="AQC4441" s="19"/>
      <c r="AQD4441" s="19"/>
      <c r="AQE4441" s="19"/>
      <c r="AQF4441" s="19"/>
      <c r="AQG4441" s="19"/>
      <c r="AQH4441" s="19"/>
      <c r="AQI4441" s="19"/>
      <c r="AQJ4441" s="19"/>
      <c r="AQK4441" s="19"/>
      <c r="AQL4441" s="19"/>
      <c r="AQM4441" s="19"/>
      <c r="AQN4441" s="19"/>
      <c r="AQO4441" s="19"/>
      <c r="AQP4441" s="19"/>
      <c r="AQQ4441" s="19"/>
      <c r="AQR4441" s="19"/>
      <c r="AQS4441" s="19"/>
      <c r="AQT4441" s="19"/>
      <c r="AQU4441" s="19"/>
      <c r="AQV4441" s="19"/>
      <c r="AQW4441" s="19"/>
      <c r="AQX4441" s="19"/>
      <c r="AQY4441" s="19"/>
      <c r="AQZ4441" s="19"/>
      <c r="ARA4441" s="19"/>
      <c r="ARB4441" s="19"/>
      <c r="ARC4441" s="19"/>
      <c r="ARD4441" s="19"/>
      <c r="ARE4441" s="19"/>
      <c r="ARF4441" s="19"/>
      <c r="ARG4441" s="19"/>
      <c r="ARH4441" s="19"/>
      <c r="ARI4441" s="19"/>
      <c r="ARJ4441" s="19"/>
      <c r="ARK4441" s="19"/>
      <c r="ARL4441" s="19"/>
      <c r="ARM4441" s="19"/>
      <c r="ARN4441" s="19"/>
      <c r="ARO4441" s="19"/>
      <c r="ARP4441" s="19"/>
      <c r="ARQ4441" s="19"/>
      <c r="ARR4441" s="19"/>
      <c r="ARS4441" s="19"/>
      <c r="ART4441" s="19"/>
      <c r="ARU4441" s="19"/>
      <c r="ARV4441" s="19"/>
      <c r="ARW4441" s="19"/>
      <c r="ARX4441" s="19"/>
      <c r="ARY4441" s="19"/>
      <c r="ARZ4441" s="19"/>
      <c r="ASA4441" s="19"/>
      <c r="ASB4441" s="19"/>
      <c r="ASC4441" s="19"/>
      <c r="ASD4441" s="19"/>
      <c r="ASE4441" s="19"/>
      <c r="ASF4441" s="19"/>
      <c r="ASG4441" s="19"/>
      <c r="ASH4441" s="19"/>
      <c r="ASI4441" s="19"/>
      <c r="ASJ4441" s="19"/>
      <c r="ASK4441" s="19"/>
      <c r="ASL4441" s="19"/>
      <c r="ASM4441" s="19"/>
      <c r="ASN4441" s="19"/>
      <c r="ASO4441" s="19"/>
      <c r="ASP4441" s="19"/>
      <c r="ASQ4441" s="19"/>
      <c r="ASR4441" s="19"/>
      <c r="ASS4441" s="19"/>
      <c r="AST4441" s="19"/>
      <c r="ASU4441" s="19"/>
      <c r="ASV4441" s="19"/>
      <c r="ASW4441" s="19"/>
      <c r="ASX4441" s="19"/>
      <c r="ASY4441" s="19"/>
      <c r="ASZ4441" s="19"/>
      <c r="ATA4441" s="19"/>
      <c r="ATB4441" s="19"/>
      <c r="ATC4441" s="19"/>
      <c r="ATD4441" s="19"/>
      <c r="ATE4441" s="19"/>
      <c r="ATF4441" s="19"/>
      <c r="ATG4441" s="19"/>
      <c r="ATH4441" s="19"/>
      <c r="ATI4441" s="19"/>
      <c r="ATJ4441" s="19"/>
      <c r="ATK4441" s="19"/>
      <c r="ATL4441" s="19"/>
      <c r="ATM4441" s="19"/>
      <c r="ATN4441" s="19"/>
      <c r="ATO4441" s="19"/>
      <c r="ATP4441" s="19"/>
      <c r="ATQ4441" s="19"/>
      <c r="ATR4441" s="19"/>
      <c r="ATS4441" s="19"/>
      <c r="ATT4441" s="19"/>
      <c r="ATU4441" s="19"/>
      <c r="ATV4441" s="19"/>
      <c r="ATW4441" s="19"/>
      <c r="ATX4441" s="19"/>
      <c r="ATY4441" s="19"/>
      <c r="ATZ4441" s="19"/>
      <c r="AUA4441" s="19"/>
      <c r="AUB4441" s="19"/>
      <c r="AUC4441" s="19"/>
      <c r="AUD4441" s="19"/>
      <c r="AUE4441" s="19"/>
      <c r="AUF4441" s="19"/>
      <c r="AUG4441" s="19"/>
      <c r="AUH4441" s="19"/>
      <c r="AUI4441" s="19"/>
      <c r="AUJ4441" s="19"/>
      <c r="AUK4441" s="19"/>
      <c r="AUL4441" s="19"/>
      <c r="AUM4441" s="19"/>
      <c r="AUN4441" s="19"/>
      <c r="AUO4441" s="19"/>
      <c r="AUP4441" s="19"/>
      <c r="AUQ4441" s="19"/>
      <c r="AUR4441" s="19"/>
      <c r="AUS4441" s="19"/>
      <c r="AUT4441" s="19"/>
      <c r="AUU4441" s="19"/>
      <c r="AUV4441" s="19"/>
      <c r="AUW4441" s="19"/>
      <c r="AUX4441" s="19"/>
      <c r="AUY4441" s="19"/>
      <c r="AUZ4441" s="19"/>
      <c r="AVA4441" s="19"/>
      <c r="AVB4441" s="19"/>
      <c r="AVC4441" s="19"/>
      <c r="AVD4441" s="19"/>
      <c r="AVE4441" s="19"/>
      <c r="AVF4441" s="19"/>
      <c r="AVG4441" s="19"/>
      <c r="AVH4441" s="19"/>
      <c r="AVI4441" s="19"/>
      <c r="AVJ4441" s="19"/>
      <c r="AVK4441" s="19"/>
      <c r="AVL4441" s="19"/>
      <c r="AVM4441" s="19"/>
      <c r="AVN4441" s="19"/>
      <c r="AVO4441" s="19"/>
      <c r="AVP4441" s="19"/>
      <c r="AVQ4441" s="19"/>
      <c r="AVR4441" s="19"/>
      <c r="AVS4441" s="19"/>
      <c r="AVT4441" s="19"/>
      <c r="AVU4441" s="19"/>
      <c r="AVV4441" s="19"/>
      <c r="AVW4441" s="19"/>
      <c r="AVX4441" s="19"/>
      <c r="AVY4441" s="19"/>
      <c r="AVZ4441" s="19"/>
      <c r="AWA4441" s="19"/>
      <c r="AWB4441" s="19"/>
      <c r="AWC4441" s="19"/>
      <c r="AWD4441" s="19"/>
      <c r="AWE4441" s="19"/>
      <c r="AWF4441" s="19"/>
      <c r="AWG4441" s="19"/>
      <c r="AWH4441" s="19"/>
      <c r="AWI4441" s="19"/>
      <c r="AWJ4441" s="19"/>
      <c r="AWK4441" s="19"/>
      <c r="AWL4441" s="19"/>
      <c r="AWM4441" s="19"/>
      <c r="AWN4441" s="19"/>
      <c r="AWO4441" s="19"/>
      <c r="AWP4441" s="19"/>
      <c r="AWQ4441" s="19"/>
      <c r="AWR4441" s="19"/>
      <c r="AWS4441" s="19"/>
      <c r="AWT4441" s="19"/>
      <c r="AWU4441" s="19"/>
      <c r="AWV4441" s="19"/>
      <c r="AWW4441" s="19"/>
      <c r="AWX4441" s="19"/>
      <c r="AWY4441" s="19"/>
      <c r="AWZ4441" s="19"/>
      <c r="AXA4441" s="19"/>
      <c r="AXB4441" s="19"/>
      <c r="AXC4441" s="19"/>
      <c r="AXD4441" s="19"/>
      <c r="AXE4441" s="19"/>
      <c r="AXF4441" s="19"/>
      <c r="AXG4441" s="19"/>
      <c r="AXH4441" s="19"/>
      <c r="AXI4441" s="19"/>
      <c r="AXJ4441" s="19"/>
      <c r="AXK4441" s="19"/>
      <c r="AXL4441" s="19"/>
      <c r="AXM4441" s="19"/>
      <c r="AXN4441" s="19"/>
      <c r="AXO4441" s="19"/>
      <c r="AXP4441" s="19"/>
      <c r="AXQ4441" s="19"/>
      <c r="AXR4441" s="19"/>
      <c r="AXS4441" s="19"/>
      <c r="AXT4441" s="19"/>
      <c r="AXU4441" s="19"/>
      <c r="AXV4441" s="19"/>
      <c r="AXW4441" s="19"/>
      <c r="AXX4441" s="19"/>
      <c r="AXY4441" s="19"/>
      <c r="AXZ4441" s="19"/>
      <c r="AYA4441" s="19"/>
      <c r="AYB4441" s="19"/>
      <c r="AYC4441" s="19"/>
      <c r="AYD4441" s="19"/>
      <c r="AYE4441" s="19"/>
      <c r="AYF4441" s="19"/>
      <c r="AYG4441" s="19"/>
      <c r="AYH4441" s="19"/>
      <c r="AYI4441" s="19"/>
      <c r="AYJ4441" s="19"/>
      <c r="AYK4441" s="19"/>
      <c r="AYL4441" s="19"/>
      <c r="AYM4441" s="19"/>
      <c r="AYN4441" s="19"/>
      <c r="AYO4441" s="19"/>
      <c r="AYP4441" s="19"/>
      <c r="AYQ4441" s="19"/>
      <c r="AYR4441" s="19"/>
      <c r="AYS4441" s="19"/>
      <c r="AYT4441" s="19"/>
      <c r="AYU4441" s="19"/>
      <c r="AYV4441" s="19"/>
      <c r="AYW4441" s="19"/>
      <c r="AYX4441" s="19"/>
      <c r="AYY4441" s="19"/>
      <c r="AYZ4441" s="19"/>
      <c r="AZA4441" s="19"/>
      <c r="AZB4441" s="19"/>
      <c r="AZC4441" s="19"/>
      <c r="AZD4441" s="19"/>
      <c r="AZE4441" s="19"/>
      <c r="AZF4441" s="19"/>
      <c r="AZG4441" s="19"/>
      <c r="AZH4441" s="19"/>
      <c r="AZI4441" s="19"/>
      <c r="AZJ4441" s="19"/>
      <c r="AZK4441" s="19"/>
      <c r="AZL4441" s="19"/>
      <c r="AZM4441" s="19"/>
      <c r="AZN4441" s="19"/>
      <c r="AZO4441" s="19"/>
      <c r="AZP4441" s="19"/>
      <c r="AZQ4441" s="19"/>
      <c r="AZR4441" s="19"/>
      <c r="AZS4441" s="19"/>
      <c r="AZT4441" s="19"/>
      <c r="AZU4441" s="19"/>
      <c r="AZV4441" s="19"/>
      <c r="AZW4441" s="19"/>
      <c r="AZX4441" s="19"/>
      <c r="AZY4441" s="19"/>
      <c r="AZZ4441" s="19"/>
      <c r="BAA4441" s="19"/>
      <c r="BAB4441" s="19"/>
      <c r="BAC4441" s="19"/>
      <c r="BAD4441" s="19"/>
      <c r="BAE4441" s="19"/>
      <c r="BAF4441" s="19"/>
      <c r="BAG4441" s="19"/>
      <c r="BAH4441" s="19"/>
      <c r="BAI4441" s="19"/>
      <c r="BAJ4441" s="19"/>
      <c r="BAK4441" s="19"/>
      <c r="BAL4441" s="19"/>
      <c r="BAM4441" s="19"/>
      <c r="BAN4441" s="19"/>
      <c r="BAO4441" s="19"/>
      <c r="BAP4441" s="19"/>
      <c r="BAQ4441" s="19"/>
      <c r="BAR4441" s="19"/>
      <c r="BAS4441" s="19"/>
      <c r="BAT4441" s="19"/>
      <c r="BAU4441" s="19"/>
      <c r="BAV4441" s="19"/>
      <c r="BAW4441" s="19"/>
      <c r="BAX4441" s="19"/>
      <c r="BAY4441" s="19"/>
      <c r="BAZ4441" s="19"/>
      <c r="BBA4441" s="19"/>
    </row>
    <row r="4442" spans="1:1405" s="20" customFormat="1" ht="15" customHeight="1" x14ac:dyDescent="0.3">
      <c r="A4442" s="101" t="s">
        <v>34</v>
      </c>
      <c r="B4442" s="101" t="s">
        <v>1478</v>
      </c>
      <c r="C4442" s="101" t="s">
        <v>1478</v>
      </c>
      <c r="D4442" s="101" t="s">
        <v>36</v>
      </c>
      <c r="E4442" s="101" t="s">
        <v>194</v>
      </c>
      <c r="F4442" s="101" t="s">
        <v>195</v>
      </c>
      <c r="G4442" s="101" t="s">
        <v>38</v>
      </c>
      <c r="H4442" s="101" t="s">
        <v>1027</v>
      </c>
      <c r="I4442" s="101" t="s">
        <v>39</v>
      </c>
      <c r="J4442" s="101" t="s">
        <v>2405</v>
      </c>
      <c r="K4442" s="101" t="s">
        <v>2406</v>
      </c>
      <c r="L4442" s="101" t="s">
        <v>42</v>
      </c>
      <c r="M4442" s="101" t="s">
        <v>43</v>
      </c>
      <c r="N4442" s="101" t="s">
        <v>48</v>
      </c>
      <c r="O4442" s="103">
        <v>4</v>
      </c>
      <c r="P4442" s="22">
        <v>128</v>
      </c>
      <c r="Q4442" s="101" t="s">
        <v>519</v>
      </c>
      <c r="R4442" s="103">
        <f t="shared" si="69"/>
        <v>512</v>
      </c>
      <c r="S4442" s="103">
        <v>0</v>
      </c>
      <c r="T4442" s="103">
        <v>128</v>
      </c>
      <c r="U4442" s="103">
        <v>0</v>
      </c>
      <c r="V4442" s="103">
        <v>0</v>
      </c>
      <c r="W4442" s="103">
        <v>128</v>
      </c>
      <c r="X4442" s="103">
        <v>0</v>
      </c>
      <c r="Y4442" s="103">
        <v>0</v>
      </c>
      <c r="Z4442" s="103">
        <v>128</v>
      </c>
      <c r="AA4442" s="103">
        <v>0</v>
      </c>
      <c r="AB4442" s="103">
        <v>0</v>
      </c>
      <c r="AC4442" s="103">
        <v>128</v>
      </c>
      <c r="AD4442" s="103">
        <v>0</v>
      </c>
      <c r="AE4442" s="19"/>
      <c r="AF4442" s="19"/>
      <c r="AG4442" s="19"/>
      <c r="AH4442" s="19"/>
      <c r="AI4442" s="19"/>
      <c r="AJ4442" s="19"/>
      <c r="AK4442" s="19"/>
      <c r="AL4442" s="19"/>
      <c r="AM4442" s="19"/>
      <c r="AN4442" s="19"/>
      <c r="AO4442" s="19"/>
      <c r="AP4442" s="19"/>
      <c r="AQ4442" s="19"/>
      <c r="AR4442" s="19"/>
      <c r="AS4442" s="19"/>
      <c r="AT4442" s="19"/>
      <c r="AU4442" s="19"/>
      <c r="AV4442" s="19"/>
      <c r="AW4442" s="19"/>
      <c r="AX4442" s="19"/>
      <c r="AY4442" s="19"/>
      <c r="AZ4442" s="19"/>
      <c r="BA4442" s="19"/>
      <c r="BB4442" s="19"/>
      <c r="BC4442" s="19"/>
      <c r="BD4442" s="19"/>
      <c r="BE4442" s="19"/>
      <c r="BF4442" s="19"/>
      <c r="BG4442" s="19"/>
      <c r="BH4442" s="19"/>
      <c r="BI4442" s="19"/>
      <c r="BJ4442" s="19"/>
      <c r="BK4442" s="19"/>
      <c r="BL4442" s="19"/>
      <c r="BM4442" s="19"/>
      <c r="BN4442" s="19"/>
      <c r="BO4442" s="19"/>
      <c r="BP4442" s="19"/>
      <c r="BQ4442" s="19"/>
      <c r="BR4442" s="19"/>
      <c r="BS4442" s="19"/>
      <c r="BT4442" s="19"/>
      <c r="BU4442" s="19"/>
      <c r="BV4442" s="19"/>
      <c r="BW4442" s="19"/>
      <c r="BX4442" s="19"/>
      <c r="BY4442" s="19"/>
      <c r="BZ4442" s="19"/>
      <c r="CA4442" s="19"/>
      <c r="CB4442" s="19"/>
      <c r="CC4442" s="19"/>
      <c r="CD4442" s="19"/>
      <c r="CE4442" s="19"/>
      <c r="CF4442" s="19"/>
      <c r="CG4442" s="19"/>
      <c r="CH4442" s="19"/>
      <c r="CI4442" s="19"/>
      <c r="CJ4442" s="19"/>
      <c r="CK4442" s="19"/>
      <c r="CL4442" s="19"/>
      <c r="CM4442" s="19"/>
      <c r="CN4442" s="19"/>
      <c r="CO4442" s="19"/>
      <c r="CP4442" s="19"/>
      <c r="CQ4442" s="19"/>
      <c r="CR4442" s="19"/>
      <c r="CS4442" s="19"/>
      <c r="CT4442" s="19"/>
      <c r="CU4442" s="19"/>
      <c r="CV4442" s="19"/>
      <c r="CW4442" s="19"/>
      <c r="CX4442" s="19"/>
      <c r="CY4442" s="19"/>
      <c r="CZ4442" s="19"/>
      <c r="DA4442" s="19"/>
      <c r="DB4442" s="19"/>
      <c r="DC4442" s="19"/>
      <c r="DD4442" s="19"/>
      <c r="DE4442" s="19"/>
      <c r="DF4442" s="19"/>
      <c r="DG4442" s="19"/>
      <c r="DH4442" s="19"/>
      <c r="DI4442" s="19"/>
      <c r="DJ4442" s="19"/>
      <c r="DK4442" s="19"/>
      <c r="DL4442" s="19"/>
      <c r="DM4442" s="19"/>
      <c r="DN4442" s="19"/>
      <c r="DO4442" s="19"/>
      <c r="DP4442" s="19"/>
      <c r="DQ4442" s="19"/>
      <c r="DR4442" s="19"/>
      <c r="DS4442" s="19"/>
      <c r="DT4442" s="19"/>
      <c r="DU4442" s="19"/>
      <c r="DV4442" s="19"/>
      <c r="DW4442" s="19"/>
      <c r="DX4442" s="19"/>
      <c r="DY4442" s="19"/>
      <c r="DZ4442" s="19"/>
      <c r="EA4442" s="19"/>
      <c r="EB4442" s="19"/>
      <c r="EC4442" s="19"/>
      <c r="ED4442" s="19"/>
      <c r="EE4442" s="19"/>
      <c r="EF4442" s="19"/>
      <c r="EG4442" s="19"/>
      <c r="EH4442" s="19"/>
      <c r="EI4442" s="19"/>
      <c r="EJ4442" s="19"/>
      <c r="EK4442" s="19"/>
      <c r="EL4442" s="19"/>
      <c r="EM4442" s="19"/>
      <c r="EN4442" s="19"/>
      <c r="EO4442" s="19"/>
      <c r="EP4442" s="19"/>
      <c r="EQ4442" s="19"/>
      <c r="ER4442" s="19"/>
      <c r="ES4442" s="19"/>
      <c r="ET4442" s="19"/>
      <c r="EU4442" s="19"/>
      <c r="EV4442" s="19"/>
      <c r="EW4442" s="19"/>
      <c r="EX4442" s="19"/>
      <c r="EY4442" s="19"/>
      <c r="EZ4442" s="19"/>
      <c r="FA4442" s="19"/>
      <c r="FB4442" s="19"/>
      <c r="FC4442" s="19"/>
      <c r="FD4442" s="19"/>
      <c r="FE4442" s="19"/>
      <c r="FF4442" s="19"/>
      <c r="FG4442" s="19"/>
      <c r="FH4442" s="19"/>
      <c r="FI4442" s="19"/>
      <c r="FJ4442" s="19"/>
      <c r="FK4442" s="19"/>
      <c r="FL4442" s="19"/>
      <c r="FM4442" s="19"/>
      <c r="FN4442" s="19"/>
      <c r="FO4442" s="19"/>
      <c r="FP4442" s="19"/>
      <c r="FQ4442" s="19"/>
      <c r="FR4442" s="19"/>
      <c r="FS4442" s="19"/>
      <c r="FT4442" s="19"/>
      <c r="FU4442" s="19"/>
      <c r="FV4442" s="19"/>
      <c r="FW4442" s="19"/>
      <c r="FX4442" s="19"/>
      <c r="FY4442" s="19"/>
      <c r="FZ4442" s="19"/>
      <c r="GA4442" s="19"/>
      <c r="GB4442" s="19"/>
      <c r="GC4442" s="19"/>
      <c r="GD4442" s="19"/>
      <c r="GE4442" s="19"/>
      <c r="GF4442" s="19"/>
      <c r="GG4442" s="19"/>
      <c r="GH4442" s="19"/>
      <c r="GI4442" s="19"/>
      <c r="GJ4442" s="19"/>
      <c r="GK4442" s="19"/>
      <c r="GL4442" s="19"/>
      <c r="GM4442" s="19"/>
      <c r="GN4442" s="19"/>
      <c r="GO4442" s="19"/>
      <c r="GP4442" s="19"/>
      <c r="GQ4442" s="19"/>
      <c r="GR4442" s="19"/>
      <c r="GS4442" s="19"/>
      <c r="GT4442" s="19"/>
      <c r="GU4442" s="19"/>
      <c r="GV4442" s="19"/>
      <c r="GW4442" s="19"/>
      <c r="GX4442" s="19"/>
      <c r="GY4442" s="19"/>
      <c r="GZ4442" s="19"/>
      <c r="HA4442" s="19"/>
      <c r="HB4442" s="19"/>
      <c r="HC4442" s="19"/>
      <c r="HD4442" s="19"/>
      <c r="HE4442" s="19"/>
      <c r="HF4442" s="19"/>
      <c r="HG4442" s="19"/>
      <c r="HH4442" s="19"/>
      <c r="HI4442" s="19"/>
      <c r="HJ4442" s="19"/>
      <c r="HK4442" s="19"/>
      <c r="HL4442" s="19"/>
      <c r="HM4442" s="19"/>
      <c r="HN4442" s="19"/>
      <c r="HO4442" s="19"/>
      <c r="HP4442" s="19"/>
      <c r="HQ4442" s="19"/>
      <c r="HR4442" s="19"/>
      <c r="HS4442" s="19"/>
      <c r="HT4442" s="19"/>
      <c r="HU4442" s="19"/>
      <c r="HV4442" s="19"/>
      <c r="HW4442" s="19"/>
      <c r="HX4442" s="19"/>
      <c r="HY4442" s="19"/>
      <c r="HZ4442" s="19"/>
      <c r="IA4442" s="19"/>
      <c r="IB4442" s="19"/>
      <c r="IC4442" s="19"/>
      <c r="ID4442" s="19"/>
      <c r="IE4442" s="19"/>
      <c r="IF4442" s="19"/>
      <c r="IG4442" s="19"/>
      <c r="IH4442" s="19"/>
      <c r="II4442" s="19"/>
      <c r="IJ4442" s="19"/>
      <c r="IK4442" s="19"/>
      <c r="IL4442" s="19"/>
      <c r="IM4442" s="19"/>
      <c r="IN4442" s="19"/>
      <c r="IO4442" s="19"/>
      <c r="IP4442" s="19"/>
      <c r="IQ4442" s="19"/>
      <c r="IR4442" s="19"/>
      <c r="IS4442" s="19"/>
      <c r="IT4442" s="19"/>
      <c r="IU4442" s="19"/>
      <c r="IV4442" s="19"/>
      <c r="IW4442" s="19"/>
      <c r="IX4442" s="19"/>
      <c r="IY4442" s="19"/>
      <c r="IZ4442" s="19"/>
      <c r="JA4442" s="19"/>
      <c r="JB4442" s="19"/>
      <c r="JC4442" s="19"/>
      <c r="JD4442" s="19"/>
      <c r="JE4442" s="19"/>
      <c r="JF4442" s="19"/>
      <c r="JG4442" s="19"/>
      <c r="JH4442" s="19"/>
      <c r="JI4442" s="19"/>
      <c r="JJ4442" s="19"/>
      <c r="JK4442" s="19"/>
      <c r="JL4442" s="19"/>
      <c r="JM4442" s="19"/>
      <c r="JN4442" s="19"/>
      <c r="JO4442" s="19"/>
      <c r="JP4442" s="19"/>
      <c r="JQ4442" s="19"/>
      <c r="JR4442" s="19"/>
      <c r="JS4442" s="19"/>
      <c r="JT4442" s="19"/>
      <c r="JU4442" s="19"/>
      <c r="JV4442" s="19"/>
      <c r="JW4442" s="19"/>
      <c r="JX4442" s="19"/>
      <c r="JY4442" s="19"/>
      <c r="JZ4442" s="19"/>
      <c r="KA4442" s="19"/>
      <c r="KB4442" s="19"/>
      <c r="KC4442" s="19"/>
      <c r="KD4442" s="19"/>
      <c r="KE4442" s="19"/>
      <c r="KF4442" s="19"/>
      <c r="KG4442" s="19"/>
      <c r="KH4442" s="19"/>
      <c r="KI4442" s="19"/>
      <c r="KJ4442" s="19"/>
      <c r="KK4442" s="19"/>
      <c r="KL4442" s="19"/>
      <c r="KM4442" s="19"/>
      <c r="KN4442" s="19"/>
      <c r="KO4442" s="19"/>
      <c r="KP4442" s="19"/>
      <c r="KQ4442" s="19"/>
      <c r="KR4442" s="19"/>
      <c r="KS4442" s="19"/>
      <c r="KT4442" s="19"/>
      <c r="KU4442" s="19"/>
      <c r="KV4442" s="19"/>
      <c r="KW4442" s="19"/>
      <c r="KX4442" s="19"/>
      <c r="KY4442" s="19"/>
      <c r="KZ4442" s="19"/>
      <c r="LA4442" s="19"/>
      <c r="LB4442" s="19"/>
      <c r="LC4442" s="19"/>
      <c r="LD4442" s="19"/>
      <c r="LE4442" s="19"/>
      <c r="LF4442" s="19"/>
      <c r="LG4442" s="19"/>
      <c r="LH4442" s="19"/>
      <c r="LI4442" s="19"/>
      <c r="LJ4442" s="19"/>
      <c r="LK4442" s="19"/>
      <c r="LL4442" s="19"/>
      <c r="LM4442" s="19"/>
      <c r="LN4442" s="19"/>
      <c r="LO4442" s="19"/>
      <c r="LP4442" s="19"/>
      <c r="LQ4442" s="19"/>
      <c r="LR4442" s="19"/>
      <c r="LS4442" s="19"/>
      <c r="LT4442" s="19"/>
      <c r="LU4442" s="19"/>
      <c r="LV4442" s="19"/>
      <c r="LW4442" s="19"/>
      <c r="LX4442" s="19"/>
      <c r="LY4442" s="19"/>
      <c r="LZ4442" s="19"/>
      <c r="MA4442" s="19"/>
      <c r="MB4442" s="19"/>
      <c r="MC4442" s="19"/>
      <c r="MD4442" s="19"/>
      <c r="ME4442" s="19"/>
      <c r="MF4442" s="19"/>
      <c r="MG4442" s="19"/>
      <c r="MH4442" s="19"/>
      <c r="MI4442" s="19"/>
      <c r="MJ4442" s="19"/>
      <c r="MK4442" s="19"/>
      <c r="ML4442" s="19"/>
      <c r="MM4442" s="19"/>
      <c r="MN4442" s="19"/>
      <c r="MO4442" s="19"/>
      <c r="MP4442" s="19"/>
      <c r="MQ4442" s="19"/>
      <c r="MR4442" s="19"/>
      <c r="MS4442" s="19"/>
      <c r="MT4442" s="19"/>
      <c r="MU4442" s="19"/>
      <c r="MV4442" s="19"/>
      <c r="MW4442" s="19"/>
      <c r="MX4442" s="19"/>
      <c r="MY4442" s="19"/>
      <c r="MZ4442" s="19"/>
      <c r="NA4442" s="19"/>
      <c r="NB4442" s="19"/>
      <c r="NC4442" s="19"/>
      <c r="ND4442" s="19"/>
      <c r="NE4442" s="19"/>
      <c r="NF4442" s="19"/>
      <c r="NG4442" s="19"/>
      <c r="NH4442" s="19"/>
      <c r="NI4442" s="19"/>
      <c r="NJ4442" s="19"/>
      <c r="NK4442" s="19"/>
      <c r="NL4442" s="19"/>
      <c r="NM4442" s="19"/>
      <c r="NN4442" s="19"/>
      <c r="NO4442" s="19"/>
      <c r="NP4442" s="19"/>
      <c r="NQ4442" s="19"/>
      <c r="NR4442" s="19"/>
      <c r="NS4442" s="19"/>
      <c r="NT4442" s="19"/>
      <c r="NU4442" s="19"/>
      <c r="NV4442" s="19"/>
      <c r="NW4442" s="19"/>
      <c r="NX4442" s="19"/>
      <c r="NY4442" s="19"/>
      <c r="NZ4442" s="19"/>
      <c r="OA4442" s="19"/>
      <c r="OB4442" s="19"/>
      <c r="OC4442" s="19"/>
      <c r="OD4442" s="19"/>
      <c r="OE4442" s="19"/>
      <c r="OF4442" s="19"/>
      <c r="OG4442" s="19"/>
      <c r="OH4442" s="19"/>
      <c r="OI4442" s="19"/>
      <c r="OJ4442" s="19"/>
      <c r="OK4442" s="19"/>
      <c r="OL4442" s="19"/>
      <c r="OM4442" s="19"/>
      <c r="ON4442" s="19"/>
      <c r="OO4442" s="19"/>
      <c r="OP4442" s="19"/>
      <c r="OQ4442" s="19"/>
      <c r="OR4442" s="19"/>
      <c r="OS4442" s="19"/>
      <c r="OT4442" s="19"/>
      <c r="OU4442" s="19"/>
      <c r="OV4442" s="19"/>
      <c r="OW4442" s="19"/>
      <c r="OX4442" s="19"/>
      <c r="OY4442" s="19"/>
      <c r="OZ4442" s="19"/>
      <c r="PA4442" s="19"/>
      <c r="PB4442" s="19"/>
      <c r="PC4442" s="19"/>
      <c r="PD4442" s="19"/>
      <c r="PE4442" s="19"/>
      <c r="PF4442" s="19"/>
      <c r="PG4442" s="19"/>
      <c r="PH4442" s="19"/>
      <c r="PI4442" s="19"/>
      <c r="PJ4442" s="19"/>
      <c r="PK4442" s="19"/>
      <c r="PL4442" s="19"/>
      <c r="PM4442" s="19"/>
      <c r="PN4442" s="19"/>
      <c r="PO4442" s="19"/>
      <c r="PP4442" s="19"/>
      <c r="PQ4442" s="19"/>
      <c r="PR4442" s="19"/>
      <c r="PS4442" s="19"/>
      <c r="PT4442" s="19"/>
      <c r="PU4442" s="19"/>
      <c r="PV4442" s="19"/>
      <c r="PW4442" s="19"/>
      <c r="PX4442" s="19"/>
      <c r="PY4442" s="19"/>
      <c r="PZ4442" s="19"/>
      <c r="QA4442" s="19"/>
      <c r="QB4442" s="19"/>
      <c r="QC4442" s="19"/>
      <c r="QD4442" s="19"/>
      <c r="QE4442" s="19"/>
      <c r="QF4442" s="19"/>
      <c r="QG4442" s="19"/>
      <c r="QH4442" s="19"/>
      <c r="QI4442" s="19"/>
      <c r="QJ4442" s="19"/>
      <c r="QK4442" s="19"/>
      <c r="QL4442" s="19"/>
      <c r="QM4442" s="19"/>
      <c r="QN4442" s="19"/>
      <c r="QO4442" s="19"/>
      <c r="QP4442" s="19"/>
      <c r="QQ4442" s="19"/>
      <c r="QR4442" s="19"/>
      <c r="QS4442" s="19"/>
      <c r="QT4442" s="19"/>
      <c r="QU4442" s="19"/>
      <c r="QV4442" s="19"/>
      <c r="QW4442" s="19"/>
      <c r="QX4442" s="19"/>
      <c r="QY4442" s="19"/>
      <c r="QZ4442" s="19"/>
      <c r="RA4442" s="19"/>
      <c r="RB4442" s="19"/>
      <c r="RC4442" s="19"/>
      <c r="RD4442" s="19"/>
      <c r="RE4442" s="19"/>
      <c r="RF4442" s="19"/>
      <c r="RG4442" s="19"/>
      <c r="RH4442" s="19"/>
      <c r="RI4442" s="19"/>
      <c r="RJ4442" s="19"/>
      <c r="RK4442" s="19"/>
      <c r="RL4442" s="19"/>
      <c r="RM4442" s="19"/>
      <c r="RN4442" s="19"/>
      <c r="RO4442" s="19"/>
      <c r="RP4442" s="19"/>
      <c r="RQ4442" s="19"/>
      <c r="RR4442" s="19"/>
      <c r="RS4442" s="19"/>
      <c r="RT4442" s="19"/>
      <c r="RU4442" s="19"/>
      <c r="RV4442" s="19"/>
      <c r="RW4442" s="19"/>
      <c r="RX4442" s="19"/>
      <c r="RY4442" s="19"/>
      <c r="RZ4442" s="19"/>
      <c r="SA4442" s="19"/>
      <c r="SB4442" s="19"/>
      <c r="SC4442" s="19"/>
      <c r="SD4442" s="19"/>
      <c r="SE4442" s="19"/>
      <c r="SF4442" s="19"/>
      <c r="SG4442" s="19"/>
      <c r="SH4442" s="19"/>
      <c r="SI4442" s="19"/>
      <c r="SJ4442" s="19"/>
      <c r="SK4442" s="19"/>
      <c r="SL4442" s="19"/>
      <c r="SM4442" s="19"/>
      <c r="SN4442" s="19"/>
      <c r="SO4442" s="19"/>
      <c r="SP4442" s="19"/>
      <c r="SQ4442" s="19"/>
      <c r="SR4442" s="19"/>
      <c r="SS4442" s="19"/>
      <c r="ST4442" s="19"/>
      <c r="SU4442" s="19"/>
      <c r="SV4442" s="19"/>
      <c r="SW4442" s="19"/>
      <c r="SX4442" s="19"/>
      <c r="SY4442" s="19"/>
      <c r="SZ4442" s="19"/>
      <c r="TA4442" s="19"/>
      <c r="TB4442" s="19"/>
      <c r="TC4442" s="19"/>
      <c r="TD4442" s="19"/>
      <c r="TE4442" s="19"/>
      <c r="TF4442" s="19"/>
      <c r="TG4442" s="19"/>
      <c r="TH4442" s="19"/>
      <c r="TI4442" s="19"/>
      <c r="TJ4442" s="19"/>
      <c r="TK4442" s="19"/>
      <c r="TL4442" s="19"/>
      <c r="TM4442" s="19"/>
      <c r="TN4442" s="19"/>
      <c r="TO4442" s="19"/>
      <c r="TP4442" s="19"/>
      <c r="TQ4442" s="19"/>
      <c r="TR4442" s="19"/>
      <c r="TS4442" s="19"/>
      <c r="TT4442" s="19"/>
      <c r="TU4442" s="19"/>
      <c r="TV4442" s="19"/>
      <c r="TW4442" s="19"/>
      <c r="TX4442" s="19"/>
      <c r="TY4442" s="19"/>
      <c r="TZ4442" s="19"/>
      <c r="UA4442" s="19"/>
      <c r="UB4442" s="19"/>
      <c r="UC4442" s="19"/>
      <c r="UD4442" s="19"/>
      <c r="UE4442" s="19"/>
      <c r="UF4442" s="19"/>
      <c r="UG4442" s="19"/>
      <c r="UH4442" s="19"/>
      <c r="UI4442" s="19"/>
      <c r="UJ4442" s="19"/>
      <c r="UK4442" s="19"/>
      <c r="UL4442" s="19"/>
      <c r="UM4442" s="19"/>
      <c r="UN4442" s="19"/>
      <c r="UO4442" s="19"/>
      <c r="UP4442" s="19"/>
      <c r="UQ4442" s="19"/>
      <c r="UR4442" s="19"/>
      <c r="US4442" s="19"/>
      <c r="UT4442" s="19"/>
      <c r="UU4442" s="19"/>
      <c r="UV4442" s="19"/>
      <c r="UW4442" s="19"/>
      <c r="UX4442" s="19"/>
      <c r="UY4442" s="19"/>
      <c r="UZ4442" s="19"/>
      <c r="VA4442" s="19"/>
      <c r="VB4442" s="19"/>
      <c r="VC4442" s="19"/>
      <c r="VD4442" s="19"/>
      <c r="VE4442" s="19"/>
      <c r="VF4442" s="19"/>
      <c r="VG4442" s="19"/>
      <c r="VH4442" s="19"/>
      <c r="VI4442" s="19"/>
      <c r="VJ4442" s="19"/>
      <c r="VK4442" s="19"/>
      <c r="VL4442" s="19"/>
      <c r="VM4442" s="19"/>
      <c r="VN4442" s="19"/>
      <c r="VO4442" s="19"/>
      <c r="VP4442" s="19"/>
      <c r="VQ4442" s="19"/>
      <c r="VR4442" s="19"/>
      <c r="VS4442" s="19"/>
      <c r="VT4442" s="19"/>
      <c r="VU4442" s="19"/>
      <c r="VV4442" s="19"/>
      <c r="VW4442" s="19"/>
      <c r="VX4442" s="19"/>
      <c r="VY4442" s="19"/>
      <c r="VZ4442" s="19"/>
      <c r="WA4442" s="19"/>
      <c r="WB4442" s="19"/>
      <c r="WC4442" s="19"/>
      <c r="WD4442" s="19"/>
      <c r="WE4442" s="19"/>
      <c r="WF4442" s="19"/>
      <c r="WG4442" s="19"/>
      <c r="WH4442" s="19"/>
      <c r="WI4442" s="19"/>
      <c r="WJ4442" s="19"/>
      <c r="WK4442" s="19"/>
      <c r="WL4442" s="19"/>
      <c r="WM4442" s="19"/>
      <c r="WN4442" s="19"/>
      <c r="WO4442" s="19"/>
      <c r="WP4442" s="19"/>
      <c r="WQ4442" s="19"/>
      <c r="WR4442" s="19"/>
      <c r="WS4442" s="19"/>
      <c r="WT4442" s="19"/>
      <c r="WU4442" s="19"/>
      <c r="WV4442" s="19"/>
      <c r="WW4442" s="19"/>
      <c r="WX4442" s="19"/>
      <c r="WY4442" s="19"/>
      <c r="WZ4442" s="19"/>
      <c r="XA4442" s="19"/>
      <c r="XB4442" s="19"/>
      <c r="XC4442" s="19"/>
      <c r="XD4442" s="19"/>
      <c r="XE4442" s="19"/>
      <c r="XF4442" s="19"/>
      <c r="XG4442" s="19"/>
      <c r="XH4442" s="19"/>
      <c r="XI4442" s="19"/>
      <c r="XJ4442" s="19"/>
      <c r="XK4442" s="19"/>
      <c r="XL4442" s="19"/>
      <c r="XM4442" s="19"/>
      <c r="XN4442" s="19"/>
      <c r="XO4442" s="19"/>
      <c r="XP4442" s="19"/>
      <c r="XQ4442" s="19"/>
      <c r="XR4442" s="19"/>
      <c r="XS4442" s="19"/>
      <c r="XT4442" s="19"/>
      <c r="XU4442" s="19"/>
      <c r="XV4442" s="19"/>
      <c r="XW4442" s="19"/>
      <c r="XX4442" s="19"/>
      <c r="XY4442" s="19"/>
      <c r="XZ4442" s="19"/>
      <c r="YA4442" s="19"/>
      <c r="YB4442" s="19"/>
      <c r="YC4442" s="19"/>
      <c r="YD4442" s="19"/>
      <c r="YE4442" s="19"/>
      <c r="YF4442" s="19"/>
      <c r="YG4442" s="19"/>
      <c r="YH4442" s="19"/>
      <c r="YI4442" s="19"/>
      <c r="YJ4442" s="19"/>
      <c r="YK4442" s="19"/>
      <c r="YL4442" s="19"/>
      <c r="YM4442" s="19"/>
      <c r="YN4442" s="19"/>
      <c r="YO4442" s="19"/>
      <c r="YP4442" s="19"/>
      <c r="YQ4442" s="19"/>
      <c r="YR4442" s="19"/>
      <c r="YS4442" s="19"/>
      <c r="YT4442" s="19"/>
      <c r="YU4442" s="19"/>
      <c r="YV4442" s="19"/>
      <c r="YW4442" s="19"/>
      <c r="YX4442" s="19"/>
      <c r="YY4442" s="19"/>
      <c r="YZ4442" s="19"/>
      <c r="ZA4442" s="19"/>
      <c r="ZB4442" s="19"/>
      <c r="ZC4442" s="19"/>
      <c r="ZD4442" s="19"/>
      <c r="ZE4442" s="19"/>
      <c r="ZF4442" s="19"/>
      <c r="ZG4442" s="19"/>
      <c r="ZH4442" s="19"/>
      <c r="ZI4442" s="19"/>
      <c r="ZJ4442" s="19"/>
      <c r="ZK4442" s="19"/>
      <c r="ZL4442" s="19"/>
      <c r="ZM4442" s="19"/>
      <c r="ZN4442" s="19"/>
      <c r="ZO4442" s="19"/>
      <c r="ZP4442" s="19"/>
      <c r="ZQ4442" s="19"/>
      <c r="ZR4442" s="19"/>
      <c r="ZS4442" s="19"/>
      <c r="ZT4442" s="19"/>
      <c r="ZU4442" s="19"/>
      <c r="ZV4442" s="19"/>
      <c r="ZW4442" s="19"/>
      <c r="ZX4442" s="19"/>
      <c r="ZY4442" s="19"/>
      <c r="ZZ4442" s="19"/>
      <c r="AAA4442" s="19"/>
      <c r="AAB4442" s="19"/>
      <c r="AAC4442" s="19"/>
      <c r="AAD4442" s="19"/>
      <c r="AAE4442" s="19"/>
      <c r="AAF4442" s="19"/>
      <c r="AAG4442" s="19"/>
      <c r="AAH4442" s="19"/>
      <c r="AAI4442" s="19"/>
      <c r="AAJ4442" s="19"/>
      <c r="AAK4442" s="19"/>
      <c r="AAL4442" s="19"/>
      <c r="AAM4442" s="19"/>
      <c r="AAN4442" s="19"/>
      <c r="AAO4442" s="19"/>
      <c r="AAP4442" s="19"/>
      <c r="AAQ4442" s="19"/>
      <c r="AAR4442" s="19"/>
      <c r="AAS4442" s="19"/>
      <c r="AAT4442" s="19"/>
      <c r="AAU4442" s="19"/>
      <c r="AAV4442" s="19"/>
      <c r="AAW4442" s="19"/>
      <c r="AAX4442" s="19"/>
      <c r="AAY4442" s="19"/>
      <c r="AAZ4442" s="19"/>
      <c r="ABA4442" s="19"/>
      <c r="ABB4442" s="19"/>
      <c r="ABC4442" s="19"/>
      <c r="ABD4442" s="19"/>
      <c r="ABE4442" s="19"/>
      <c r="ABF4442" s="19"/>
      <c r="ABG4442" s="19"/>
      <c r="ABH4442" s="19"/>
      <c r="ABI4442" s="19"/>
      <c r="ABJ4442" s="19"/>
      <c r="ABK4442" s="19"/>
      <c r="ABL4442" s="19"/>
      <c r="ABM4442" s="19"/>
      <c r="ABN4442" s="19"/>
      <c r="ABO4442" s="19"/>
      <c r="ABP4442" s="19"/>
      <c r="ABQ4442" s="19"/>
      <c r="ABR4442" s="19"/>
      <c r="ABS4442" s="19"/>
      <c r="ABT4442" s="19"/>
      <c r="ABU4442" s="19"/>
      <c r="ABV4442" s="19"/>
      <c r="ABW4442" s="19"/>
      <c r="ABX4442" s="19"/>
      <c r="ABY4442" s="19"/>
      <c r="ABZ4442" s="19"/>
      <c r="ACA4442" s="19"/>
      <c r="ACB4442" s="19"/>
      <c r="ACC4442" s="19"/>
      <c r="ACD4442" s="19"/>
      <c r="ACE4442" s="19"/>
      <c r="ACF4442" s="19"/>
      <c r="ACG4442" s="19"/>
      <c r="ACH4442" s="19"/>
      <c r="ACI4442" s="19"/>
      <c r="ACJ4442" s="19"/>
      <c r="ACK4442" s="19"/>
      <c r="ACL4442" s="19"/>
      <c r="ACM4442" s="19"/>
      <c r="ACN4442" s="19"/>
      <c r="ACO4442" s="19"/>
      <c r="ACP4442" s="19"/>
      <c r="ACQ4442" s="19"/>
      <c r="ACR4442" s="19"/>
      <c r="ACS4442" s="19"/>
      <c r="ACT4442" s="19"/>
      <c r="ACU4442" s="19"/>
      <c r="ACV4442" s="19"/>
      <c r="ACW4442" s="19"/>
      <c r="ACX4442" s="19"/>
      <c r="ACY4442" s="19"/>
      <c r="ACZ4442" s="19"/>
      <c r="ADA4442" s="19"/>
      <c r="ADB4442" s="19"/>
      <c r="ADC4442" s="19"/>
      <c r="ADD4442" s="19"/>
      <c r="ADE4442" s="19"/>
      <c r="ADF4442" s="19"/>
      <c r="ADG4442" s="19"/>
      <c r="ADH4442" s="19"/>
      <c r="ADI4442" s="19"/>
      <c r="ADJ4442" s="19"/>
      <c r="ADK4442" s="19"/>
      <c r="ADL4442" s="19"/>
      <c r="ADM4442" s="19"/>
      <c r="ADN4442" s="19"/>
      <c r="ADO4442" s="19"/>
      <c r="ADP4442" s="19"/>
      <c r="ADQ4442" s="19"/>
      <c r="ADR4442" s="19"/>
      <c r="ADS4442" s="19"/>
      <c r="ADT4442" s="19"/>
      <c r="ADU4442" s="19"/>
      <c r="ADV4442" s="19"/>
      <c r="ADW4442" s="19"/>
      <c r="ADX4442" s="19"/>
      <c r="ADY4442" s="19"/>
      <c r="ADZ4442" s="19"/>
      <c r="AEA4442" s="19"/>
      <c r="AEB4442" s="19"/>
      <c r="AEC4442" s="19"/>
      <c r="AED4442" s="19"/>
      <c r="AEE4442" s="19"/>
      <c r="AEF4442" s="19"/>
      <c r="AEG4442" s="19"/>
      <c r="AEH4442" s="19"/>
      <c r="AEI4442" s="19"/>
      <c r="AEJ4442" s="19"/>
      <c r="AEK4442" s="19"/>
      <c r="AEL4442" s="19"/>
      <c r="AEM4442" s="19"/>
      <c r="AEN4442" s="19"/>
      <c r="AEO4442" s="19"/>
      <c r="AEP4442" s="19"/>
      <c r="AEQ4442" s="19"/>
      <c r="AER4442" s="19"/>
      <c r="AES4442" s="19"/>
      <c r="AET4442" s="19"/>
      <c r="AEU4442" s="19"/>
      <c r="AEV4442" s="19"/>
      <c r="AEW4442" s="19"/>
      <c r="AEX4442" s="19"/>
      <c r="AEY4442" s="19"/>
      <c r="AEZ4442" s="19"/>
      <c r="AFA4442" s="19"/>
      <c r="AFB4442" s="19"/>
      <c r="AFC4442" s="19"/>
      <c r="AFD4442" s="19"/>
      <c r="AFE4442" s="19"/>
      <c r="AFF4442" s="19"/>
      <c r="AFG4442" s="19"/>
      <c r="AFH4442" s="19"/>
      <c r="AFI4442" s="19"/>
      <c r="AFJ4442" s="19"/>
      <c r="AFK4442" s="19"/>
      <c r="AFL4442" s="19"/>
      <c r="AFM4442" s="19"/>
      <c r="AFN4442" s="19"/>
      <c r="AFO4442" s="19"/>
      <c r="AFP4442" s="19"/>
      <c r="AFQ4442" s="19"/>
      <c r="AFR4442" s="19"/>
      <c r="AFS4442" s="19"/>
      <c r="AFT4442" s="19"/>
      <c r="AFU4442" s="19"/>
      <c r="AFV4442" s="19"/>
      <c r="AFW4442" s="19"/>
      <c r="AFX4442" s="19"/>
      <c r="AFY4442" s="19"/>
      <c r="AFZ4442" s="19"/>
      <c r="AGA4442" s="19"/>
      <c r="AGB4442" s="19"/>
      <c r="AGC4442" s="19"/>
      <c r="AGD4442" s="19"/>
      <c r="AGE4442" s="19"/>
      <c r="AGF4442" s="19"/>
      <c r="AGG4442" s="19"/>
      <c r="AGH4442" s="19"/>
      <c r="AGI4442" s="19"/>
      <c r="AGJ4442" s="19"/>
      <c r="AGK4442" s="19"/>
      <c r="AGL4442" s="19"/>
      <c r="AGM4442" s="19"/>
      <c r="AGN4442" s="19"/>
      <c r="AGO4442" s="19"/>
      <c r="AGP4442" s="19"/>
      <c r="AGQ4442" s="19"/>
      <c r="AGR4442" s="19"/>
      <c r="AGS4442" s="19"/>
      <c r="AGT4442" s="19"/>
      <c r="AGU4442" s="19"/>
      <c r="AGV4442" s="19"/>
      <c r="AGW4442" s="19"/>
      <c r="AGX4442" s="19"/>
      <c r="AGY4442" s="19"/>
      <c r="AGZ4442" s="19"/>
      <c r="AHA4442" s="19"/>
      <c r="AHB4442" s="19"/>
      <c r="AHC4442" s="19"/>
      <c r="AHD4442" s="19"/>
      <c r="AHE4442" s="19"/>
      <c r="AHF4442" s="19"/>
      <c r="AHG4442" s="19"/>
      <c r="AHH4442" s="19"/>
      <c r="AHI4442" s="19"/>
      <c r="AHJ4442" s="19"/>
      <c r="AHK4442" s="19"/>
      <c r="AHL4442" s="19"/>
      <c r="AHM4442" s="19"/>
      <c r="AHN4442" s="19"/>
      <c r="AHO4442" s="19"/>
      <c r="AHP4442" s="19"/>
      <c r="AHQ4442" s="19"/>
      <c r="AHR4442" s="19"/>
      <c r="AHS4442" s="19"/>
      <c r="AHT4442" s="19"/>
      <c r="AHU4442" s="19"/>
      <c r="AHV4442" s="19"/>
      <c r="AHW4442" s="19"/>
      <c r="AHX4442" s="19"/>
      <c r="AHY4442" s="19"/>
      <c r="AHZ4442" s="19"/>
      <c r="AIA4442" s="19"/>
      <c r="AIB4442" s="19"/>
      <c r="AIC4442" s="19"/>
      <c r="AID4442" s="19"/>
      <c r="AIE4442" s="19"/>
      <c r="AIF4442" s="19"/>
      <c r="AIG4442" s="19"/>
      <c r="AIH4442" s="19"/>
      <c r="AII4442" s="19"/>
      <c r="AIJ4442" s="19"/>
      <c r="AIK4442" s="19"/>
      <c r="AIL4442" s="19"/>
      <c r="AIM4442" s="19"/>
      <c r="AIN4442" s="19"/>
      <c r="AIO4442" s="19"/>
      <c r="AIP4442" s="19"/>
      <c r="AIQ4442" s="19"/>
      <c r="AIR4442" s="19"/>
      <c r="AIS4442" s="19"/>
      <c r="AIT4442" s="19"/>
      <c r="AIU4442" s="19"/>
      <c r="AIV4442" s="19"/>
      <c r="AIW4442" s="19"/>
      <c r="AIX4442" s="19"/>
      <c r="AIY4442" s="19"/>
      <c r="AIZ4442" s="19"/>
      <c r="AJA4442" s="19"/>
      <c r="AJB4442" s="19"/>
      <c r="AJC4442" s="19"/>
      <c r="AJD4442" s="19"/>
      <c r="AJE4442" s="19"/>
      <c r="AJF4442" s="19"/>
      <c r="AJG4442" s="19"/>
      <c r="AJH4442" s="19"/>
      <c r="AJI4442" s="19"/>
      <c r="AJJ4442" s="19"/>
      <c r="AJK4442" s="19"/>
      <c r="AJL4442" s="19"/>
      <c r="AJM4442" s="19"/>
      <c r="AJN4442" s="19"/>
      <c r="AJO4442" s="19"/>
      <c r="AJP4442" s="19"/>
      <c r="AJQ4442" s="19"/>
      <c r="AJR4442" s="19"/>
      <c r="AJS4442" s="19"/>
      <c r="AJT4442" s="19"/>
      <c r="AJU4442" s="19"/>
      <c r="AJV4442" s="19"/>
      <c r="AJW4442" s="19"/>
      <c r="AJX4442" s="19"/>
      <c r="AJY4442" s="19"/>
      <c r="AJZ4442" s="19"/>
      <c r="AKA4442" s="19"/>
      <c r="AKB4442" s="19"/>
      <c r="AKC4442" s="19"/>
      <c r="AKD4442" s="19"/>
      <c r="AKE4442" s="19"/>
      <c r="AKF4442" s="19"/>
      <c r="AKG4442" s="19"/>
      <c r="AKH4442" s="19"/>
      <c r="AKI4442" s="19"/>
      <c r="AKJ4442" s="19"/>
      <c r="AKK4442" s="19"/>
      <c r="AKL4442" s="19"/>
      <c r="AKM4442" s="19"/>
      <c r="AKN4442" s="19"/>
      <c r="AKO4442" s="19"/>
      <c r="AKP4442" s="19"/>
      <c r="AKQ4442" s="19"/>
      <c r="AKR4442" s="19"/>
      <c r="AKS4442" s="19"/>
      <c r="AKT4442" s="19"/>
      <c r="AKU4442" s="19"/>
      <c r="AKV4442" s="19"/>
      <c r="AKW4442" s="19"/>
      <c r="AKX4442" s="19"/>
      <c r="AKY4442" s="19"/>
      <c r="AKZ4442" s="19"/>
      <c r="ALA4442" s="19"/>
      <c r="ALB4442" s="19"/>
      <c r="ALC4442" s="19"/>
      <c r="ALD4442" s="19"/>
      <c r="ALE4442" s="19"/>
      <c r="ALF4442" s="19"/>
      <c r="ALG4442" s="19"/>
      <c r="ALH4442" s="19"/>
      <c r="ALI4442" s="19"/>
      <c r="ALJ4442" s="19"/>
      <c r="ALK4442" s="19"/>
      <c r="ALL4442" s="19"/>
      <c r="ALM4442" s="19"/>
      <c r="ALN4442" s="19"/>
      <c r="ALO4442" s="19"/>
      <c r="ALP4442" s="19"/>
      <c r="ALQ4442" s="19"/>
      <c r="ALR4442" s="19"/>
      <c r="ALS4442" s="19"/>
      <c r="ALT4442" s="19"/>
      <c r="ALU4442" s="19"/>
      <c r="ALV4442" s="19"/>
      <c r="ALW4442" s="19"/>
      <c r="ALX4442" s="19"/>
      <c r="ALY4442" s="19"/>
      <c r="ALZ4442" s="19"/>
      <c r="AMA4442" s="19"/>
      <c r="AMB4442" s="19"/>
      <c r="AMC4442" s="19"/>
      <c r="AMD4442" s="19"/>
      <c r="AME4442" s="19"/>
      <c r="AMF4442" s="19"/>
      <c r="AMG4442" s="19"/>
      <c r="AMH4442" s="19"/>
      <c r="AMI4442" s="19"/>
      <c r="AMJ4442" s="19"/>
      <c r="AMK4442" s="19"/>
      <c r="AML4442" s="19"/>
      <c r="AMM4442" s="19"/>
      <c r="AMN4442" s="19"/>
      <c r="AMO4442" s="19"/>
      <c r="AMP4442" s="19"/>
      <c r="AMQ4442" s="19"/>
      <c r="AMR4442" s="19"/>
      <c r="AMS4442" s="19"/>
      <c r="AMT4442" s="19"/>
      <c r="AMU4442" s="19"/>
      <c r="AMV4442" s="19"/>
      <c r="AMW4442" s="19"/>
      <c r="AMX4442" s="19"/>
      <c r="AMY4442" s="19"/>
      <c r="AMZ4442" s="19"/>
      <c r="ANA4442" s="19"/>
      <c r="ANB4442" s="19"/>
      <c r="ANC4442" s="19"/>
      <c r="AND4442" s="19"/>
      <c r="ANE4442" s="19"/>
      <c r="ANF4442" s="19"/>
      <c r="ANG4442" s="19"/>
      <c r="ANH4442" s="19"/>
      <c r="ANI4442" s="19"/>
      <c r="ANJ4442" s="19"/>
      <c r="ANK4442" s="19"/>
      <c r="ANL4442" s="19"/>
      <c r="ANM4442" s="19"/>
      <c r="ANN4442" s="19"/>
      <c r="ANO4442" s="19"/>
      <c r="ANP4442" s="19"/>
      <c r="ANQ4442" s="19"/>
      <c r="ANR4442" s="19"/>
      <c r="ANS4442" s="19"/>
      <c r="ANT4442" s="19"/>
      <c r="ANU4442" s="19"/>
      <c r="ANV4442" s="19"/>
      <c r="ANW4442" s="19"/>
      <c r="ANX4442" s="19"/>
      <c r="ANY4442" s="19"/>
      <c r="ANZ4442" s="19"/>
      <c r="AOA4442" s="19"/>
      <c r="AOB4442" s="19"/>
      <c r="AOC4442" s="19"/>
      <c r="AOD4442" s="19"/>
      <c r="AOE4442" s="19"/>
      <c r="AOF4442" s="19"/>
      <c r="AOG4442" s="19"/>
      <c r="AOH4442" s="19"/>
      <c r="AOI4442" s="19"/>
      <c r="AOJ4442" s="19"/>
      <c r="AOK4442" s="19"/>
      <c r="AOL4442" s="19"/>
      <c r="AOM4442" s="19"/>
      <c r="AON4442" s="19"/>
      <c r="AOO4442" s="19"/>
      <c r="AOP4442" s="19"/>
      <c r="AOQ4442" s="19"/>
      <c r="AOR4442" s="19"/>
      <c r="AOS4442" s="19"/>
      <c r="AOT4442" s="19"/>
      <c r="AOU4442" s="19"/>
      <c r="AOV4442" s="19"/>
      <c r="AOW4442" s="19"/>
      <c r="AOX4442" s="19"/>
      <c r="AOY4442" s="19"/>
      <c r="AOZ4442" s="19"/>
      <c r="APA4442" s="19"/>
      <c r="APB4442" s="19"/>
      <c r="APC4442" s="19"/>
      <c r="APD4442" s="19"/>
      <c r="APE4442" s="19"/>
      <c r="APF4442" s="19"/>
      <c r="APG4442" s="19"/>
      <c r="APH4442" s="19"/>
      <c r="API4442" s="19"/>
      <c r="APJ4442" s="19"/>
      <c r="APK4442" s="19"/>
      <c r="APL4442" s="19"/>
      <c r="APM4442" s="19"/>
      <c r="APN4442" s="19"/>
      <c r="APO4442" s="19"/>
      <c r="APP4442" s="19"/>
      <c r="APQ4442" s="19"/>
      <c r="APR4442" s="19"/>
      <c r="APS4442" s="19"/>
      <c r="APT4442" s="19"/>
      <c r="APU4442" s="19"/>
      <c r="APV4442" s="19"/>
      <c r="APW4442" s="19"/>
      <c r="APX4442" s="19"/>
      <c r="APY4442" s="19"/>
      <c r="APZ4442" s="19"/>
      <c r="AQA4442" s="19"/>
      <c r="AQB4442" s="19"/>
      <c r="AQC4442" s="19"/>
      <c r="AQD4442" s="19"/>
      <c r="AQE4442" s="19"/>
      <c r="AQF4442" s="19"/>
      <c r="AQG4442" s="19"/>
      <c r="AQH4442" s="19"/>
      <c r="AQI4442" s="19"/>
      <c r="AQJ4442" s="19"/>
      <c r="AQK4442" s="19"/>
      <c r="AQL4442" s="19"/>
      <c r="AQM4442" s="19"/>
      <c r="AQN4442" s="19"/>
      <c r="AQO4442" s="19"/>
      <c r="AQP4442" s="19"/>
      <c r="AQQ4442" s="19"/>
      <c r="AQR4442" s="19"/>
      <c r="AQS4442" s="19"/>
      <c r="AQT4442" s="19"/>
      <c r="AQU4442" s="19"/>
      <c r="AQV4442" s="19"/>
      <c r="AQW4442" s="19"/>
      <c r="AQX4442" s="19"/>
      <c r="AQY4442" s="19"/>
      <c r="AQZ4442" s="19"/>
      <c r="ARA4442" s="19"/>
      <c r="ARB4442" s="19"/>
      <c r="ARC4442" s="19"/>
      <c r="ARD4442" s="19"/>
      <c r="ARE4442" s="19"/>
      <c r="ARF4442" s="19"/>
      <c r="ARG4442" s="19"/>
      <c r="ARH4442" s="19"/>
      <c r="ARI4442" s="19"/>
      <c r="ARJ4442" s="19"/>
      <c r="ARK4442" s="19"/>
      <c r="ARL4442" s="19"/>
      <c r="ARM4442" s="19"/>
      <c r="ARN4442" s="19"/>
      <c r="ARO4442" s="19"/>
      <c r="ARP4442" s="19"/>
      <c r="ARQ4442" s="19"/>
      <c r="ARR4442" s="19"/>
      <c r="ARS4442" s="19"/>
      <c r="ART4442" s="19"/>
      <c r="ARU4442" s="19"/>
      <c r="ARV4442" s="19"/>
      <c r="ARW4442" s="19"/>
      <c r="ARX4442" s="19"/>
      <c r="ARY4442" s="19"/>
      <c r="ARZ4442" s="19"/>
      <c r="ASA4442" s="19"/>
      <c r="ASB4442" s="19"/>
      <c r="ASC4442" s="19"/>
      <c r="ASD4442" s="19"/>
      <c r="ASE4442" s="19"/>
      <c r="ASF4442" s="19"/>
      <c r="ASG4442" s="19"/>
      <c r="ASH4442" s="19"/>
      <c r="ASI4442" s="19"/>
      <c r="ASJ4442" s="19"/>
      <c r="ASK4442" s="19"/>
      <c r="ASL4442" s="19"/>
      <c r="ASM4442" s="19"/>
      <c r="ASN4442" s="19"/>
      <c r="ASO4442" s="19"/>
      <c r="ASP4442" s="19"/>
      <c r="ASQ4442" s="19"/>
      <c r="ASR4442" s="19"/>
      <c r="ASS4442" s="19"/>
      <c r="AST4442" s="19"/>
      <c r="ASU4442" s="19"/>
      <c r="ASV4442" s="19"/>
      <c r="ASW4442" s="19"/>
      <c r="ASX4442" s="19"/>
      <c r="ASY4442" s="19"/>
      <c r="ASZ4442" s="19"/>
      <c r="ATA4442" s="19"/>
      <c r="ATB4442" s="19"/>
      <c r="ATC4442" s="19"/>
      <c r="ATD4442" s="19"/>
      <c r="ATE4442" s="19"/>
      <c r="ATF4442" s="19"/>
      <c r="ATG4442" s="19"/>
      <c r="ATH4442" s="19"/>
      <c r="ATI4442" s="19"/>
      <c r="ATJ4442" s="19"/>
      <c r="ATK4442" s="19"/>
      <c r="ATL4442" s="19"/>
      <c r="ATM4442" s="19"/>
      <c r="ATN4442" s="19"/>
      <c r="ATO4442" s="19"/>
      <c r="ATP4442" s="19"/>
      <c r="ATQ4442" s="19"/>
      <c r="ATR4442" s="19"/>
      <c r="ATS4442" s="19"/>
      <c r="ATT4442" s="19"/>
      <c r="ATU4442" s="19"/>
      <c r="ATV4442" s="19"/>
      <c r="ATW4442" s="19"/>
      <c r="ATX4442" s="19"/>
      <c r="ATY4442" s="19"/>
      <c r="ATZ4442" s="19"/>
      <c r="AUA4442" s="19"/>
      <c r="AUB4442" s="19"/>
      <c r="AUC4442" s="19"/>
      <c r="AUD4442" s="19"/>
      <c r="AUE4442" s="19"/>
      <c r="AUF4442" s="19"/>
      <c r="AUG4442" s="19"/>
      <c r="AUH4442" s="19"/>
      <c r="AUI4442" s="19"/>
      <c r="AUJ4442" s="19"/>
      <c r="AUK4442" s="19"/>
      <c r="AUL4442" s="19"/>
      <c r="AUM4442" s="19"/>
      <c r="AUN4442" s="19"/>
      <c r="AUO4442" s="19"/>
      <c r="AUP4442" s="19"/>
      <c r="AUQ4442" s="19"/>
      <c r="AUR4442" s="19"/>
      <c r="AUS4442" s="19"/>
      <c r="AUT4442" s="19"/>
      <c r="AUU4442" s="19"/>
      <c r="AUV4442" s="19"/>
      <c r="AUW4442" s="19"/>
      <c r="AUX4442" s="19"/>
      <c r="AUY4442" s="19"/>
      <c r="AUZ4442" s="19"/>
      <c r="AVA4442" s="19"/>
      <c r="AVB4442" s="19"/>
      <c r="AVC4442" s="19"/>
      <c r="AVD4442" s="19"/>
      <c r="AVE4442" s="19"/>
      <c r="AVF4442" s="19"/>
      <c r="AVG4442" s="19"/>
      <c r="AVH4442" s="19"/>
      <c r="AVI4442" s="19"/>
      <c r="AVJ4442" s="19"/>
      <c r="AVK4442" s="19"/>
      <c r="AVL4442" s="19"/>
      <c r="AVM4442" s="19"/>
      <c r="AVN4442" s="19"/>
      <c r="AVO4442" s="19"/>
      <c r="AVP4442" s="19"/>
      <c r="AVQ4442" s="19"/>
      <c r="AVR4442" s="19"/>
      <c r="AVS4442" s="19"/>
      <c r="AVT4442" s="19"/>
      <c r="AVU4442" s="19"/>
      <c r="AVV4442" s="19"/>
      <c r="AVW4442" s="19"/>
      <c r="AVX4442" s="19"/>
      <c r="AVY4442" s="19"/>
      <c r="AVZ4442" s="19"/>
      <c r="AWA4442" s="19"/>
      <c r="AWB4442" s="19"/>
      <c r="AWC4442" s="19"/>
      <c r="AWD4442" s="19"/>
      <c r="AWE4442" s="19"/>
      <c r="AWF4442" s="19"/>
      <c r="AWG4442" s="19"/>
      <c r="AWH4442" s="19"/>
      <c r="AWI4442" s="19"/>
      <c r="AWJ4442" s="19"/>
      <c r="AWK4442" s="19"/>
      <c r="AWL4442" s="19"/>
      <c r="AWM4442" s="19"/>
      <c r="AWN4442" s="19"/>
      <c r="AWO4442" s="19"/>
      <c r="AWP4442" s="19"/>
      <c r="AWQ4442" s="19"/>
      <c r="AWR4442" s="19"/>
      <c r="AWS4442" s="19"/>
      <c r="AWT4442" s="19"/>
      <c r="AWU4442" s="19"/>
      <c r="AWV4442" s="19"/>
      <c r="AWW4442" s="19"/>
      <c r="AWX4442" s="19"/>
      <c r="AWY4442" s="19"/>
      <c r="AWZ4442" s="19"/>
      <c r="AXA4442" s="19"/>
      <c r="AXB4442" s="19"/>
      <c r="AXC4442" s="19"/>
      <c r="AXD4442" s="19"/>
      <c r="AXE4442" s="19"/>
      <c r="AXF4442" s="19"/>
      <c r="AXG4442" s="19"/>
      <c r="AXH4442" s="19"/>
      <c r="AXI4442" s="19"/>
      <c r="AXJ4442" s="19"/>
      <c r="AXK4442" s="19"/>
      <c r="AXL4442" s="19"/>
      <c r="AXM4442" s="19"/>
      <c r="AXN4442" s="19"/>
      <c r="AXO4442" s="19"/>
      <c r="AXP4442" s="19"/>
      <c r="AXQ4442" s="19"/>
      <c r="AXR4442" s="19"/>
      <c r="AXS4442" s="19"/>
      <c r="AXT4442" s="19"/>
      <c r="AXU4442" s="19"/>
      <c r="AXV4442" s="19"/>
      <c r="AXW4442" s="19"/>
      <c r="AXX4442" s="19"/>
      <c r="AXY4442" s="19"/>
      <c r="AXZ4442" s="19"/>
      <c r="AYA4442" s="19"/>
      <c r="AYB4442" s="19"/>
      <c r="AYC4442" s="19"/>
      <c r="AYD4442" s="19"/>
      <c r="AYE4442" s="19"/>
      <c r="AYF4442" s="19"/>
      <c r="AYG4442" s="19"/>
      <c r="AYH4442" s="19"/>
      <c r="AYI4442" s="19"/>
      <c r="AYJ4442" s="19"/>
      <c r="AYK4442" s="19"/>
      <c r="AYL4442" s="19"/>
      <c r="AYM4442" s="19"/>
      <c r="AYN4442" s="19"/>
      <c r="AYO4442" s="19"/>
      <c r="AYP4442" s="19"/>
      <c r="AYQ4442" s="19"/>
      <c r="AYR4442" s="19"/>
      <c r="AYS4442" s="19"/>
      <c r="AYT4442" s="19"/>
      <c r="AYU4442" s="19"/>
      <c r="AYV4442" s="19"/>
      <c r="AYW4442" s="19"/>
      <c r="AYX4442" s="19"/>
      <c r="AYY4442" s="19"/>
      <c r="AYZ4442" s="19"/>
      <c r="AZA4442" s="19"/>
      <c r="AZB4442" s="19"/>
      <c r="AZC4442" s="19"/>
      <c r="AZD4442" s="19"/>
      <c r="AZE4442" s="19"/>
      <c r="AZF4442" s="19"/>
      <c r="AZG4442" s="19"/>
      <c r="AZH4442" s="19"/>
      <c r="AZI4442" s="19"/>
      <c r="AZJ4442" s="19"/>
      <c r="AZK4442" s="19"/>
      <c r="AZL4442" s="19"/>
      <c r="AZM4442" s="19"/>
      <c r="AZN4442" s="19"/>
      <c r="AZO4442" s="19"/>
      <c r="AZP4442" s="19"/>
      <c r="AZQ4442" s="19"/>
      <c r="AZR4442" s="19"/>
      <c r="AZS4442" s="19"/>
      <c r="AZT4442" s="19"/>
      <c r="AZU4442" s="19"/>
      <c r="AZV4442" s="19"/>
      <c r="AZW4442" s="19"/>
      <c r="AZX4442" s="19"/>
      <c r="AZY4442" s="19"/>
      <c r="AZZ4442" s="19"/>
      <c r="BAA4442" s="19"/>
      <c r="BAB4442" s="19"/>
      <c r="BAC4442" s="19"/>
      <c r="BAD4442" s="19"/>
      <c r="BAE4442" s="19"/>
      <c r="BAF4442" s="19"/>
      <c r="BAG4442" s="19"/>
      <c r="BAH4442" s="19"/>
      <c r="BAI4442" s="19"/>
      <c r="BAJ4442" s="19"/>
      <c r="BAK4442" s="19"/>
      <c r="BAL4442" s="19"/>
      <c r="BAM4442" s="19"/>
      <c r="BAN4442" s="19"/>
      <c r="BAO4442" s="19"/>
      <c r="BAP4442" s="19"/>
      <c r="BAQ4442" s="19"/>
      <c r="BAR4442" s="19"/>
      <c r="BAS4442" s="19"/>
      <c r="BAT4442" s="19"/>
      <c r="BAU4442" s="19"/>
      <c r="BAV4442" s="19"/>
      <c r="BAW4442" s="19"/>
      <c r="BAX4442" s="19"/>
      <c r="BAY4442" s="19"/>
      <c r="BAZ4442" s="19"/>
      <c r="BBA4442" s="19"/>
    </row>
    <row r="4443" spans="1:1405" s="20" customFormat="1" ht="15" customHeight="1" x14ac:dyDescent="0.3">
      <c r="A4443" s="101" t="s">
        <v>34</v>
      </c>
      <c r="B4443" s="101" t="s">
        <v>1478</v>
      </c>
      <c r="C4443" s="101" t="s">
        <v>1478</v>
      </c>
      <c r="D4443" s="101" t="s">
        <v>36</v>
      </c>
      <c r="E4443" s="101" t="s">
        <v>194</v>
      </c>
      <c r="F4443" s="101" t="s">
        <v>195</v>
      </c>
      <c r="G4443" s="101" t="s">
        <v>38</v>
      </c>
      <c r="H4443" s="101" t="s">
        <v>1027</v>
      </c>
      <c r="I4443" s="101" t="s">
        <v>39</v>
      </c>
      <c r="J4443" s="101" t="s">
        <v>1825</v>
      </c>
      <c r="K4443" s="101" t="s">
        <v>2407</v>
      </c>
      <c r="L4443" s="101" t="s">
        <v>42</v>
      </c>
      <c r="M4443" s="101" t="s">
        <v>43</v>
      </c>
      <c r="N4443" s="101" t="s">
        <v>48</v>
      </c>
      <c r="O4443" s="103">
        <v>4</v>
      </c>
      <c r="P4443" s="22">
        <v>67</v>
      </c>
      <c r="Q4443" s="101" t="s">
        <v>519</v>
      </c>
      <c r="R4443" s="103">
        <f t="shared" si="69"/>
        <v>268</v>
      </c>
      <c r="S4443" s="103">
        <v>0</v>
      </c>
      <c r="T4443" s="103">
        <v>67</v>
      </c>
      <c r="U4443" s="103">
        <v>0</v>
      </c>
      <c r="V4443" s="103">
        <v>0</v>
      </c>
      <c r="W4443" s="103">
        <v>67</v>
      </c>
      <c r="X4443" s="103">
        <v>0</v>
      </c>
      <c r="Y4443" s="103">
        <v>0</v>
      </c>
      <c r="Z4443" s="103">
        <v>67</v>
      </c>
      <c r="AA4443" s="103">
        <v>0</v>
      </c>
      <c r="AB4443" s="103">
        <v>0</v>
      </c>
      <c r="AC4443" s="103">
        <v>67</v>
      </c>
      <c r="AD4443" s="103">
        <v>0</v>
      </c>
      <c r="AE4443" s="19"/>
      <c r="AF4443" s="19"/>
      <c r="AG4443" s="19"/>
      <c r="AH4443" s="19"/>
      <c r="AI4443" s="19"/>
      <c r="AJ4443" s="19"/>
      <c r="AK4443" s="19"/>
      <c r="AL4443" s="19"/>
      <c r="AM4443" s="19"/>
      <c r="AN4443" s="19"/>
      <c r="AO4443" s="19"/>
      <c r="AP4443" s="19"/>
      <c r="AQ4443" s="19"/>
      <c r="AR4443" s="19"/>
      <c r="AS4443" s="19"/>
      <c r="AT4443" s="19"/>
      <c r="AU4443" s="19"/>
      <c r="AV4443" s="19"/>
      <c r="AW4443" s="19"/>
      <c r="AX4443" s="19"/>
      <c r="AY4443" s="19"/>
      <c r="AZ4443" s="19"/>
      <c r="BA4443" s="19"/>
      <c r="BB4443" s="19"/>
      <c r="BC4443" s="19"/>
      <c r="BD4443" s="19"/>
      <c r="BE4443" s="19"/>
      <c r="BF4443" s="19"/>
      <c r="BG4443" s="19"/>
      <c r="BH4443" s="19"/>
      <c r="BI4443" s="19"/>
      <c r="BJ4443" s="19"/>
      <c r="BK4443" s="19"/>
      <c r="BL4443" s="19"/>
      <c r="BM4443" s="19"/>
      <c r="BN4443" s="19"/>
      <c r="BO4443" s="19"/>
      <c r="BP4443" s="19"/>
      <c r="BQ4443" s="19"/>
      <c r="BR4443" s="19"/>
      <c r="BS4443" s="19"/>
      <c r="BT4443" s="19"/>
      <c r="BU4443" s="19"/>
      <c r="BV4443" s="19"/>
      <c r="BW4443" s="19"/>
      <c r="BX4443" s="19"/>
      <c r="BY4443" s="19"/>
      <c r="BZ4443" s="19"/>
      <c r="CA4443" s="19"/>
      <c r="CB4443" s="19"/>
      <c r="CC4443" s="19"/>
      <c r="CD4443" s="19"/>
      <c r="CE4443" s="19"/>
      <c r="CF4443" s="19"/>
      <c r="CG4443" s="19"/>
      <c r="CH4443" s="19"/>
      <c r="CI4443" s="19"/>
      <c r="CJ4443" s="19"/>
      <c r="CK4443" s="19"/>
      <c r="CL4443" s="19"/>
      <c r="CM4443" s="19"/>
      <c r="CN4443" s="19"/>
      <c r="CO4443" s="19"/>
      <c r="CP4443" s="19"/>
      <c r="CQ4443" s="19"/>
      <c r="CR4443" s="19"/>
      <c r="CS4443" s="19"/>
      <c r="CT4443" s="19"/>
      <c r="CU4443" s="19"/>
      <c r="CV4443" s="19"/>
      <c r="CW4443" s="19"/>
      <c r="CX4443" s="19"/>
      <c r="CY4443" s="19"/>
      <c r="CZ4443" s="19"/>
      <c r="DA4443" s="19"/>
      <c r="DB4443" s="19"/>
      <c r="DC4443" s="19"/>
      <c r="DD4443" s="19"/>
      <c r="DE4443" s="19"/>
      <c r="DF4443" s="19"/>
      <c r="DG4443" s="19"/>
      <c r="DH4443" s="19"/>
      <c r="DI4443" s="19"/>
      <c r="DJ4443" s="19"/>
      <c r="DK4443" s="19"/>
      <c r="DL4443" s="19"/>
      <c r="DM4443" s="19"/>
      <c r="DN4443" s="19"/>
      <c r="DO4443" s="19"/>
      <c r="DP4443" s="19"/>
      <c r="DQ4443" s="19"/>
      <c r="DR4443" s="19"/>
      <c r="DS4443" s="19"/>
      <c r="DT4443" s="19"/>
      <c r="DU4443" s="19"/>
      <c r="DV4443" s="19"/>
      <c r="DW4443" s="19"/>
      <c r="DX4443" s="19"/>
      <c r="DY4443" s="19"/>
      <c r="DZ4443" s="19"/>
      <c r="EA4443" s="19"/>
      <c r="EB4443" s="19"/>
      <c r="EC4443" s="19"/>
      <c r="ED4443" s="19"/>
      <c r="EE4443" s="19"/>
      <c r="EF4443" s="19"/>
      <c r="EG4443" s="19"/>
      <c r="EH4443" s="19"/>
      <c r="EI4443" s="19"/>
      <c r="EJ4443" s="19"/>
      <c r="EK4443" s="19"/>
      <c r="EL4443" s="19"/>
      <c r="EM4443" s="19"/>
      <c r="EN4443" s="19"/>
      <c r="EO4443" s="19"/>
      <c r="EP4443" s="19"/>
      <c r="EQ4443" s="19"/>
      <c r="ER4443" s="19"/>
      <c r="ES4443" s="19"/>
      <c r="ET4443" s="19"/>
      <c r="EU4443" s="19"/>
      <c r="EV4443" s="19"/>
      <c r="EW4443" s="19"/>
      <c r="EX4443" s="19"/>
      <c r="EY4443" s="19"/>
      <c r="EZ4443" s="19"/>
      <c r="FA4443" s="19"/>
      <c r="FB4443" s="19"/>
      <c r="FC4443" s="19"/>
      <c r="FD4443" s="19"/>
      <c r="FE4443" s="19"/>
      <c r="FF4443" s="19"/>
      <c r="FG4443" s="19"/>
      <c r="FH4443" s="19"/>
      <c r="FI4443" s="19"/>
      <c r="FJ4443" s="19"/>
      <c r="FK4443" s="19"/>
      <c r="FL4443" s="19"/>
      <c r="FM4443" s="19"/>
      <c r="FN4443" s="19"/>
      <c r="FO4443" s="19"/>
      <c r="FP4443" s="19"/>
      <c r="FQ4443" s="19"/>
      <c r="FR4443" s="19"/>
      <c r="FS4443" s="19"/>
      <c r="FT4443" s="19"/>
      <c r="FU4443" s="19"/>
      <c r="FV4443" s="19"/>
      <c r="FW4443" s="19"/>
      <c r="FX4443" s="19"/>
      <c r="FY4443" s="19"/>
      <c r="FZ4443" s="19"/>
      <c r="GA4443" s="19"/>
      <c r="GB4443" s="19"/>
      <c r="GC4443" s="19"/>
      <c r="GD4443" s="19"/>
      <c r="GE4443" s="19"/>
      <c r="GF4443" s="19"/>
      <c r="GG4443" s="19"/>
      <c r="GH4443" s="19"/>
      <c r="GI4443" s="19"/>
      <c r="GJ4443" s="19"/>
      <c r="GK4443" s="19"/>
      <c r="GL4443" s="19"/>
      <c r="GM4443" s="19"/>
      <c r="GN4443" s="19"/>
      <c r="GO4443" s="19"/>
      <c r="GP4443" s="19"/>
      <c r="GQ4443" s="19"/>
      <c r="GR4443" s="19"/>
      <c r="GS4443" s="19"/>
      <c r="GT4443" s="19"/>
      <c r="GU4443" s="19"/>
      <c r="GV4443" s="19"/>
      <c r="GW4443" s="19"/>
      <c r="GX4443" s="19"/>
      <c r="GY4443" s="19"/>
      <c r="GZ4443" s="19"/>
      <c r="HA4443" s="19"/>
      <c r="HB4443" s="19"/>
      <c r="HC4443" s="19"/>
      <c r="HD4443" s="19"/>
      <c r="HE4443" s="19"/>
      <c r="HF4443" s="19"/>
      <c r="HG4443" s="19"/>
      <c r="HH4443" s="19"/>
      <c r="HI4443" s="19"/>
      <c r="HJ4443" s="19"/>
      <c r="HK4443" s="19"/>
      <c r="HL4443" s="19"/>
      <c r="HM4443" s="19"/>
      <c r="HN4443" s="19"/>
      <c r="HO4443" s="19"/>
      <c r="HP4443" s="19"/>
      <c r="HQ4443" s="19"/>
      <c r="HR4443" s="19"/>
      <c r="HS4443" s="19"/>
      <c r="HT4443" s="19"/>
      <c r="HU4443" s="19"/>
      <c r="HV4443" s="19"/>
      <c r="HW4443" s="19"/>
      <c r="HX4443" s="19"/>
      <c r="HY4443" s="19"/>
      <c r="HZ4443" s="19"/>
      <c r="IA4443" s="19"/>
      <c r="IB4443" s="19"/>
      <c r="IC4443" s="19"/>
      <c r="ID4443" s="19"/>
      <c r="IE4443" s="19"/>
      <c r="IF4443" s="19"/>
      <c r="IG4443" s="19"/>
      <c r="IH4443" s="19"/>
      <c r="II4443" s="19"/>
      <c r="IJ4443" s="19"/>
      <c r="IK4443" s="19"/>
      <c r="IL4443" s="19"/>
      <c r="IM4443" s="19"/>
      <c r="IN4443" s="19"/>
      <c r="IO4443" s="19"/>
      <c r="IP4443" s="19"/>
      <c r="IQ4443" s="19"/>
      <c r="IR4443" s="19"/>
      <c r="IS4443" s="19"/>
      <c r="IT4443" s="19"/>
      <c r="IU4443" s="19"/>
      <c r="IV4443" s="19"/>
      <c r="IW4443" s="19"/>
      <c r="IX4443" s="19"/>
      <c r="IY4443" s="19"/>
      <c r="IZ4443" s="19"/>
      <c r="JA4443" s="19"/>
      <c r="JB4443" s="19"/>
      <c r="JC4443" s="19"/>
      <c r="JD4443" s="19"/>
      <c r="JE4443" s="19"/>
      <c r="JF4443" s="19"/>
      <c r="JG4443" s="19"/>
      <c r="JH4443" s="19"/>
      <c r="JI4443" s="19"/>
      <c r="JJ4443" s="19"/>
      <c r="JK4443" s="19"/>
      <c r="JL4443" s="19"/>
      <c r="JM4443" s="19"/>
      <c r="JN4443" s="19"/>
      <c r="JO4443" s="19"/>
      <c r="JP4443" s="19"/>
      <c r="JQ4443" s="19"/>
      <c r="JR4443" s="19"/>
      <c r="JS4443" s="19"/>
      <c r="JT4443" s="19"/>
      <c r="JU4443" s="19"/>
      <c r="JV4443" s="19"/>
      <c r="JW4443" s="19"/>
      <c r="JX4443" s="19"/>
      <c r="JY4443" s="19"/>
      <c r="JZ4443" s="19"/>
      <c r="KA4443" s="19"/>
      <c r="KB4443" s="19"/>
      <c r="KC4443" s="19"/>
      <c r="KD4443" s="19"/>
      <c r="KE4443" s="19"/>
      <c r="KF4443" s="19"/>
      <c r="KG4443" s="19"/>
      <c r="KH4443" s="19"/>
      <c r="KI4443" s="19"/>
      <c r="KJ4443" s="19"/>
      <c r="KK4443" s="19"/>
      <c r="KL4443" s="19"/>
      <c r="KM4443" s="19"/>
      <c r="KN4443" s="19"/>
      <c r="KO4443" s="19"/>
      <c r="KP4443" s="19"/>
      <c r="KQ4443" s="19"/>
      <c r="KR4443" s="19"/>
      <c r="KS4443" s="19"/>
      <c r="KT4443" s="19"/>
      <c r="KU4443" s="19"/>
      <c r="KV4443" s="19"/>
      <c r="KW4443" s="19"/>
      <c r="KX4443" s="19"/>
      <c r="KY4443" s="19"/>
      <c r="KZ4443" s="19"/>
      <c r="LA4443" s="19"/>
      <c r="LB4443" s="19"/>
      <c r="LC4443" s="19"/>
      <c r="LD4443" s="19"/>
      <c r="LE4443" s="19"/>
      <c r="LF4443" s="19"/>
      <c r="LG4443" s="19"/>
      <c r="LH4443" s="19"/>
      <c r="LI4443" s="19"/>
      <c r="LJ4443" s="19"/>
      <c r="LK4443" s="19"/>
      <c r="LL4443" s="19"/>
      <c r="LM4443" s="19"/>
      <c r="LN4443" s="19"/>
      <c r="LO4443" s="19"/>
      <c r="LP4443" s="19"/>
      <c r="LQ4443" s="19"/>
      <c r="LR4443" s="19"/>
      <c r="LS4443" s="19"/>
      <c r="LT4443" s="19"/>
      <c r="LU4443" s="19"/>
      <c r="LV4443" s="19"/>
      <c r="LW4443" s="19"/>
      <c r="LX4443" s="19"/>
      <c r="LY4443" s="19"/>
      <c r="LZ4443" s="19"/>
      <c r="MA4443" s="19"/>
      <c r="MB4443" s="19"/>
      <c r="MC4443" s="19"/>
      <c r="MD4443" s="19"/>
      <c r="ME4443" s="19"/>
      <c r="MF4443" s="19"/>
      <c r="MG4443" s="19"/>
      <c r="MH4443" s="19"/>
      <c r="MI4443" s="19"/>
      <c r="MJ4443" s="19"/>
      <c r="MK4443" s="19"/>
      <c r="ML4443" s="19"/>
      <c r="MM4443" s="19"/>
      <c r="MN4443" s="19"/>
      <c r="MO4443" s="19"/>
      <c r="MP4443" s="19"/>
      <c r="MQ4443" s="19"/>
      <c r="MR4443" s="19"/>
      <c r="MS4443" s="19"/>
      <c r="MT4443" s="19"/>
      <c r="MU4443" s="19"/>
      <c r="MV4443" s="19"/>
      <c r="MW4443" s="19"/>
      <c r="MX4443" s="19"/>
      <c r="MY4443" s="19"/>
      <c r="MZ4443" s="19"/>
      <c r="NA4443" s="19"/>
      <c r="NB4443" s="19"/>
      <c r="NC4443" s="19"/>
      <c r="ND4443" s="19"/>
      <c r="NE4443" s="19"/>
      <c r="NF4443" s="19"/>
      <c r="NG4443" s="19"/>
      <c r="NH4443" s="19"/>
      <c r="NI4443" s="19"/>
      <c r="NJ4443" s="19"/>
      <c r="NK4443" s="19"/>
      <c r="NL4443" s="19"/>
      <c r="NM4443" s="19"/>
      <c r="NN4443" s="19"/>
      <c r="NO4443" s="19"/>
      <c r="NP4443" s="19"/>
      <c r="NQ4443" s="19"/>
      <c r="NR4443" s="19"/>
      <c r="NS4443" s="19"/>
      <c r="NT4443" s="19"/>
      <c r="NU4443" s="19"/>
      <c r="NV4443" s="19"/>
      <c r="NW4443" s="19"/>
      <c r="NX4443" s="19"/>
      <c r="NY4443" s="19"/>
      <c r="NZ4443" s="19"/>
      <c r="OA4443" s="19"/>
      <c r="OB4443" s="19"/>
      <c r="OC4443" s="19"/>
      <c r="OD4443" s="19"/>
      <c r="OE4443" s="19"/>
      <c r="OF4443" s="19"/>
      <c r="OG4443" s="19"/>
      <c r="OH4443" s="19"/>
      <c r="OI4443" s="19"/>
      <c r="OJ4443" s="19"/>
      <c r="OK4443" s="19"/>
      <c r="OL4443" s="19"/>
      <c r="OM4443" s="19"/>
      <c r="ON4443" s="19"/>
      <c r="OO4443" s="19"/>
      <c r="OP4443" s="19"/>
      <c r="OQ4443" s="19"/>
      <c r="OR4443" s="19"/>
      <c r="OS4443" s="19"/>
      <c r="OT4443" s="19"/>
      <c r="OU4443" s="19"/>
      <c r="OV4443" s="19"/>
      <c r="OW4443" s="19"/>
      <c r="OX4443" s="19"/>
      <c r="OY4443" s="19"/>
      <c r="OZ4443" s="19"/>
      <c r="PA4443" s="19"/>
      <c r="PB4443" s="19"/>
      <c r="PC4443" s="19"/>
      <c r="PD4443" s="19"/>
      <c r="PE4443" s="19"/>
      <c r="PF4443" s="19"/>
      <c r="PG4443" s="19"/>
      <c r="PH4443" s="19"/>
      <c r="PI4443" s="19"/>
      <c r="PJ4443" s="19"/>
      <c r="PK4443" s="19"/>
      <c r="PL4443" s="19"/>
      <c r="PM4443" s="19"/>
      <c r="PN4443" s="19"/>
      <c r="PO4443" s="19"/>
      <c r="PP4443" s="19"/>
      <c r="PQ4443" s="19"/>
      <c r="PR4443" s="19"/>
      <c r="PS4443" s="19"/>
      <c r="PT4443" s="19"/>
      <c r="PU4443" s="19"/>
      <c r="PV4443" s="19"/>
      <c r="PW4443" s="19"/>
      <c r="PX4443" s="19"/>
      <c r="PY4443" s="19"/>
      <c r="PZ4443" s="19"/>
      <c r="QA4443" s="19"/>
      <c r="QB4443" s="19"/>
      <c r="QC4443" s="19"/>
      <c r="QD4443" s="19"/>
      <c r="QE4443" s="19"/>
      <c r="QF4443" s="19"/>
      <c r="QG4443" s="19"/>
      <c r="QH4443" s="19"/>
      <c r="QI4443" s="19"/>
      <c r="QJ4443" s="19"/>
      <c r="QK4443" s="19"/>
      <c r="QL4443" s="19"/>
      <c r="QM4443" s="19"/>
      <c r="QN4443" s="19"/>
      <c r="QO4443" s="19"/>
      <c r="QP4443" s="19"/>
      <c r="QQ4443" s="19"/>
      <c r="QR4443" s="19"/>
      <c r="QS4443" s="19"/>
      <c r="QT4443" s="19"/>
      <c r="QU4443" s="19"/>
      <c r="QV4443" s="19"/>
      <c r="QW4443" s="19"/>
      <c r="QX4443" s="19"/>
      <c r="QY4443" s="19"/>
      <c r="QZ4443" s="19"/>
      <c r="RA4443" s="19"/>
      <c r="RB4443" s="19"/>
      <c r="RC4443" s="19"/>
      <c r="RD4443" s="19"/>
      <c r="RE4443" s="19"/>
      <c r="RF4443" s="19"/>
      <c r="RG4443" s="19"/>
      <c r="RH4443" s="19"/>
      <c r="RI4443" s="19"/>
      <c r="RJ4443" s="19"/>
      <c r="RK4443" s="19"/>
      <c r="RL4443" s="19"/>
      <c r="RM4443" s="19"/>
      <c r="RN4443" s="19"/>
      <c r="RO4443" s="19"/>
      <c r="RP4443" s="19"/>
      <c r="RQ4443" s="19"/>
      <c r="RR4443" s="19"/>
      <c r="RS4443" s="19"/>
      <c r="RT4443" s="19"/>
      <c r="RU4443" s="19"/>
      <c r="RV4443" s="19"/>
      <c r="RW4443" s="19"/>
      <c r="RX4443" s="19"/>
      <c r="RY4443" s="19"/>
      <c r="RZ4443" s="19"/>
      <c r="SA4443" s="19"/>
      <c r="SB4443" s="19"/>
      <c r="SC4443" s="19"/>
      <c r="SD4443" s="19"/>
      <c r="SE4443" s="19"/>
      <c r="SF4443" s="19"/>
      <c r="SG4443" s="19"/>
      <c r="SH4443" s="19"/>
      <c r="SI4443" s="19"/>
      <c r="SJ4443" s="19"/>
      <c r="SK4443" s="19"/>
      <c r="SL4443" s="19"/>
      <c r="SM4443" s="19"/>
      <c r="SN4443" s="19"/>
      <c r="SO4443" s="19"/>
      <c r="SP4443" s="19"/>
      <c r="SQ4443" s="19"/>
      <c r="SR4443" s="19"/>
      <c r="SS4443" s="19"/>
      <c r="ST4443" s="19"/>
      <c r="SU4443" s="19"/>
      <c r="SV4443" s="19"/>
      <c r="SW4443" s="19"/>
      <c r="SX4443" s="19"/>
      <c r="SY4443" s="19"/>
      <c r="SZ4443" s="19"/>
      <c r="TA4443" s="19"/>
      <c r="TB4443" s="19"/>
      <c r="TC4443" s="19"/>
      <c r="TD4443" s="19"/>
      <c r="TE4443" s="19"/>
      <c r="TF4443" s="19"/>
      <c r="TG4443" s="19"/>
      <c r="TH4443" s="19"/>
      <c r="TI4443" s="19"/>
      <c r="TJ4443" s="19"/>
      <c r="TK4443" s="19"/>
      <c r="TL4443" s="19"/>
      <c r="TM4443" s="19"/>
      <c r="TN4443" s="19"/>
      <c r="TO4443" s="19"/>
      <c r="TP4443" s="19"/>
      <c r="TQ4443" s="19"/>
      <c r="TR4443" s="19"/>
      <c r="TS4443" s="19"/>
      <c r="TT4443" s="19"/>
      <c r="TU4443" s="19"/>
      <c r="TV4443" s="19"/>
      <c r="TW4443" s="19"/>
      <c r="TX4443" s="19"/>
      <c r="TY4443" s="19"/>
      <c r="TZ4443" s="19"/>
      <c r="UA4443" s="19"/>
      <c r="UB4443" s="19"/>
      <c r="UC4443" s="19"/>
      <c r="UD4443" s="19"/>
      <c r="UE4443" s="19"/>
      <c r="UF4443" s="19"/>
      <c r="UG4443" s="19"/>
      <c r="UH4443" s="19"/>
      <c r="UI4443" s="19"/>
      <c r="UJ4443" s="19"/>
      <c r="UK4443" s="19"/>
      <c r="UL4443" s="19"/>
      <c r="UM4443" s="19"/>
      <c r="UN4443" s="19"/>
      <c r="UO4443" s="19"/>
      <c r="UP4443" s="19"/>
      <c r="UQ4443" s="19"/>
      <c r="UR4443" s="19"/>
      <c r="US4443" s="19"/>
      <c r="UT4443" s="19"/>
      <c r="UU4443" s="19"/>
      <c r="UV4443" s="19"/>
      <c r="UW4443" s="19"/>
      <c r="UX4443" s="19"/>
      <c r="UY4443" s="19"/>
      <c r="UZ4443" s="19"/>
      <c r="VA4443" s="19"/>
      <c r="VB4443" s="19"/>
      <c r="VC4443" s="19"/>
      <c r="VD4443" s="19"/>
      <c r="VE4443" s="19"/>
      <c r="VF4443" s="19"/>
      <c r="VG4443" s="19"/>
      <c r="VH4443" s="19"/>
      <c r="VI4443" s="19"/>
      <c r="VJ4443" s="19"/>
      <c r="VK4443" s="19"/>
      <c r="VL4443" s="19"/>
      <c r="VM4443" s="19"/>
      <c r="VN4443" s="19"/>
      <c r="VO4443" s="19"/>
      <c r="VP4443" s="19"/>
      <c r="VQ4443" s="19"/>
      <c r="VR4443" s="19"/>
      <c r="VS4443" s="19"/>
      <c r="VT4443" s="19"/>
      <c r="VU4443" s="19"/>
      <c r="VV4443" s="19"/>
      <c r="VW4443" s="19"/>
      <c r="VX4443" s="19"/>
      <c r="VY4443" s="19"/>
      <c r="VZ4443" s="19"/>
      <c r="WA4443" s="19"/>
      <c r="WB4443" s="19"/>
      <c r="WC4443" s="19"/>
      <c r="WD4443" s="19"/>
      <c r="WE4443" s="19"/>
      <c r="WF4443" s="19"/>
      <c r="WG4443" s="19"/>
      <c r="WH4443" s="19"/>
      <c r="WI4443" s="19"/>
      <c r="WJ4443" s="19"/>
      <c r="WK4443" s="19"/>
      <c r="WL4443" s="19"/>
      <c r="WM4443" s="19"/>
      <c r="WN4443" s="19"/>
      <c r="WO4443" s="19"/>
      <c r="WP4443" s="19"/>
      <c r="WQ4443" s="19"/>
      <c r="WR4443" s="19"/>
      <c r="WS4443" s="19"/>
      <c r="WT4443" s="19"/>
      <c r="WU4443" s="19"/>
      <c r="WV4443" s="19"/>
      <c r="WW4443" s="19"/>
      <c r="WX4443" s="19"/>
      <c r="WY4443" s="19"/>
      <c r="WZ4443" s="19"/>
      <c r="XA4443" s="19"/>
      <c r="XB4443" s="19"/>
      <c r="XC4443" s="19"/>
      <c r="XD4443" s="19"/>
      <c r="XE4443" s="19"/>
      <c r="XF4443" s="19"/>
      <c r="XG4443" s="19"/>
      <c r="XH4443" s="19"/>
      <c r="XI4443" s="19"/>
      <c r="XJ4443" s="19"/>
      <c r="XK4443" s="19"/>
      <c r="XL4443" s="19"/>
      <c r="XM4443" s="19"/>
      <c r="XN4443" s="19"/>
      <c r="XO4443" s="19"/>
      <c r="XP4443" s="19"/>
      <c r="XQ4443" s="19"/>
      <c r="XR4443" s="19"/>
      <c r="XS4443" s="19"/>
      <c r="XT4443" s="19"/>
      <c r="XU4443" s="19"/>
      <c r="XV4443" s="19"/>
      <c r="XW4443" s="19"/>
      <c r="XX4443" s="19"/>
      <c r="XY4443" s="19"/>
      <c r="XZ4443" s="19"/>
      <c r="YA4443" s="19"/>
      <c r="YB4443" s="19"/>
      <c r="YC4443" s="19"/>
      <c r="YD4443" s="19"/>
      <c r="YE4443" s="19"/>
      <c r="YF4443" s="19"/>
      <c r="YG4443" s="19"/>
      <c r="YH4443" s="19"/>
      <c r="YI4443" s="19"/>
      <c r="YJ4443" s="19"/>
      <c r="YK4443" s="19"/>
      <c r="YL4443" s="19"/>
      <c r="YM4443" s="19"/>
      <c r="YN4443" s="19"/>
      <c r="YO4443" s="19"/>
      <c r="YP4443" s="19"/>
      <c r="YQ4443" s="19"/>
      <c r="YR4443" s="19"/>
      <c r="YS4443" s="19"/>
      <c r="YT4443" s="19"/>
      <c r="YU4443" s="19"/>
      <c r="YV4443" s="19"/>
      <c r="YW4443" s="19"/>
      <c r="YX4443" s="19"/>
      <c r="YY4443" s="19"/>
      <c r="YZ4443" s="19"/>
      <c r="ZA4443" s="19"/>
      <c r="ZB4443" s="19"/>
      <c r="ZC4443" s="19"/>
      <c r="ZD4443" s="19"/>
      <c r="ZE4443" s="19"/>
      <c r="ZF4443" s="19"/>
      <c r="ZG4443" s="19"/>
      <c r="ZH4443" s="19"/>
      <c r="ZI4443" s="19"/>
      <c r="ZJ4443" s="19"/>
      <c r="ZK4443" s="19"/>
      <c r="ZL4443" s="19"/>
      <c r="ZM4443" s="19"/>
      <c r="ZN4443" s="19"/>
      <c r="ZO4443" s="19"/>
      <c r="ZP4443" s="19"/>
      <c r="ZQ4443" s="19"/>
      <c r="ZR4443" s="19"/>
      <c r="ZS4443" s="19"/>
      <c r="ZT4443" s="19"/>
      <c r="ZU4443" s="19"/>
      <c r="ZV4443" s="19"/>
      <c r="ZW4443" s="19"/>
      <c r="ZX4443" s="19"/>
      <c r="ZY4443" s="19"/>
      <c r="ZZ4443" s="19"/>
      <c r="AAA4443" s="19"/>
      <c r="AAB4443" s="19"/>
      <c r="AAC4443" s="19"/>
      <c r="AAD4443" s="19"/>
      <c r="AAE4443" s="19"/>
      <c r="AAF4443" s="19"/>
      <c r="AAG4443" s="19"/>
      <c r="AAH4443" s="19"/>
      <c r="AAI4443" s="19"/>
      <c r="AAJ4443" s="19"/>
      <c r="AAK4443" s="19"/>
      <c r="AAL4443" s="19"/>
      <c r="AAM4443" s="19"/>
      <c r="AAN4443" s="19"/>
      <c r="AAO4443" s="19"/>
      <c r="AAP4443" s="19"/>
      <c r="AAQ4443" s="19"/>
      <c r="AAR4443" s="19"/>
      <c r="AAS4443" s="19"/>
      <c r="AAT4443" s="19"/>
      <c r="AAU4443" s="19"/>
      <c r="AAV4443" s="19"/>
      <c r="AAW4443" s="19"/>
      <c r="AAX4443" s="19"/>
      <c r="AAY4443" s="19"/>
      <c r="AAZ4443" s="19"/>
      <c r="ABA4443" s="19"/>
      <c r="ABB4443" s="19"/>
      <c r="ABC4443" s="19"/>
      <c r="ABD4443" s="19"/>
      <c r="ABE4443" s="19"/>
      <c r="ABF4443" s="19"/>
      <c r="ABG4443" s="19"/>
      <c r="ABH4443" s="19"/>
      <c r="ABI4443" s="19"/>
      <c r="ABJ4443" s="19"/>
      <c r="ABK4443" s="19"/>
      <c r="ABL4443" s="19"/>
      <c r="ABM4443" s="19"/>
      <c r="ABN4443" s="19"/>
      <c r="ABO4443" s="19"/>
      <c r="ABP4443" s="19"/>
      <c r="ABQ4443" s="19"/>
      <c r="ABR4443" s="19"/>
      <c r="ABS4443" s="19"/>
      <c r="ABT4443" s="19"/>
      <c r="ABU4443" s="19"/>
      <c r="ABV4443" s="19"/>
      <c r="ABW4443" s="19"/>
      <c r="ABX4443" s="19"/>
      <c r="ABY4443" s="19"/>
      <c r="ABZ4443" s="19"/>
      <c r="ACA4443" s="19"/>
      <c r="ACB4443" s="19"/>
      <c r="ACC4443" s="19"/>
      <c r="ACD4443" s="19"/>
      <c r="ACE4443" s="19"/>
      <c r="ACF4443" s="19"/>
      <c r="ACG4443" s="19"/>
      <c r="ACH4443" s="19"/>
      <c r="ACI4443" s="19"/>
      <c r="ACJ4443" s="19"/>
      <c r="ACK4443" s="19"/>
      <c r="ACL4443" s="19"/>
      <c r="ACM4443" s="19"/>
      <c r="ACN4443" s="19"/>
      <c r="ACO4443" s="19"/>
      <c r="ACP4443" s="19"/>
      <c r="ACQ4443" s="19"/>
      <c r="ACR4443" s="19"/>
      <c r="ACS4443" s="19"/>
      <c r="ACT4443" s="19"/>
      <c r="ACU4443" s="19"/>
      <c r="ACV4443" s="19"/>
      <c r="ACW4443" s="19"/>
      <c r="ACX4443" s="19"/>
      <c r="ACY4443" s="19"/>
      <c r="ACZ4443" s="19"/>
      <c r="ADA4443" s="19"/>
      <c r="ADB4443" s="19"/>
      <c r="ADC4443" s="19"/>
      <c r="ADD4443" s="19"/>
      <c r="ADE4443" s="19"/>
      <c r="ADF4443" s="19"/>
      <c r="ADG4443" s="19"/>
      <c r="ADH4443" s="19"/>
      <c r="ADI4443" s="19"/>
      <c r="ADJ4443" s="19"/>
      <c r="ADK4443" s="19"/>
      <c r="ADL4443" s="19"/>
      <c r="ADM4443" s="19"/>
      <c r="ADN4443" s="19"/>
      <c r="ADO4443" s="19"/>
      <c r="ADP4443" s="19"/>
      <c r="ADQ4443" s="19"/>
      <c r="ADR4443" s="19"/>
      <c r="ADS4443" s="19"/>
      <c r="ADT4443" s="19"/>
      <c r="ADU4443" s="19"/>
      <c r="ADV4443" s="19"/>
      <c r="ADW4443" s="19"/>
      <c r="ADX4443" s="19"/>
      <c r="ADY4443" s="19"/>
      <c r="ADZ4443" s="19"/>
      <c r="AEA4443" s="19"/>
      <c r="AEB4443" s="19"/>
      <c r="AEC4443" s="19"/>
      <c r="AED4443" s="19"/>
      <c r="AEE4443" s="19"/>
      <c r="AEF4443" s="19"/>
      <c r="AEG4443" s="19"/>
      <c r="AEH4443" s="19"/>
      <c r="AEI4443" s="19"/>
      <c r="AEJ4443" s="19"/>
      <c r="AEK4443" s="19"/>
      <c r="AEL4443" s="19"/>
      <c r="AEM4443" s="19"/>
      <c r="AEN4443" s="19"/>
      <c r="AEO4443" s="19"/>
      <c r="AEP4443" s="19"/>
      <c r="AEQ4443" s="19"/>
      <c r="AER4443" s="19"/>
      <c r="AES4443" s="19"/>
      <c r="AET4443" s="19"/>
      <c r="AEU4443" s="19"/>
      <c r="AEV4443" s="19"/>
      <c r="AEW4443" s="19"/>
      <c r="AEX4443" s="19"/>
      <c r="AEY4443" s="19"/>
      <c r="AEZ4443" s="19"/>
      <c r="AFA4443" s="19"/>
      <c r="AFB4443" s="19"/>
      <c r="AFC4443" s="19"/>
      <c r="AFD4443" s="19"/>
      <c r="AFE4443" s="19"/>
      <c r="AFF4443" s="19"/>
      <c r="AFG4443" s="19"/>
      <c r="AFH4443" s="19"/>
      <c r="AFI4443" s="19"/>
      <c r="AFJ4443" s="19"/>
      <c r="AFK4443" s="19"/>
      <c r="AFL4443" s="19"/>
      <c r="AFM4443" s="19"/>
      <c r="AFN4443" s="19"/>
      <c r="AFO4443" s="19"/>
      <c r="AFP4443" s="19"/>
      <c r="AFQ4443" s="19"/>
      <c r="AFR4443" s="19"/>
      <c r="AFS4443" s="19"/>
      <c r="AFT4443" s="19"/>
      <c r="AFU4443" s="19"/>
      <c r="AFV4443" s="19"/>
      <c r="AFW4443" s="19"/>
      <c r="AFX4443" s="19"/>
      <c r="AFY4443" s="19"/>
      <c r="AFZ4443" s="19"/>
      <c r="AGA4443" s="19"/>
      <c r="AGB4443" s="19"/>
      <c r="AGC4443" s="19"/>
      <c r="AGD4443" s="19"/>
      <c r="AGE4443" s="19"/>
      <c r="AGF4443" s="19"/>
      <c r="AGG4443" s="19"/>
      <c r="AGH4443" s="19"/>
      <c r="AGI4443" s="19"/>
      <c r="AGJ4443" s="19"/>
      <c r="AGK4443" s="19"/>
      <c r="AGL4443" s="19"/>
      <c r="AGM4443" s="19"/>
      <c r="AGN4443" s="19"/>
      <c r="AGO4443" s="19"/>
      <c r="AGP4443" s="19"/>
      <c r="AGQ4443" s="19"/>
      <c r="AGR4443" s="19"/>
      <c r="AGS4443" s="19"/>
      <c r="AGT4443" s="19"/>
      <c r="AGU4443" s="19"/>
      <c r="AGV4443" s="19"/>
      <c r="AGW4443" s="19"/>
      <c r="AGX4443" s="19"/>
      <c r="AGY4443" s="19"/>
      <c r="AGZ4443" s="19"/>
      <c r="AHA4443" s="19"/>
      <c r="AHB4443" s="19"/>
      <c r="AHC4443" s="19"/>
      <c r="AHD4443" s="19"/>
      <c r="AHE4443" s="19"/>
      <c r="AHF4443" s="19"/>
      <c r="AHG4443" s="19"/>
      <c r="AHH4443" s="19"/>
      <c r="AHI4443" s="19"/>
      <c r="AHJ4443" s="19"/>
      <c r="AHK4443" s="19"/>
      <c r="AHL4443" s="19"/>
      <c r="AHM4443" s="19"/>
      <c r="AHN4443" s="19"/>
      <c r="AHO4443" s="19"/>
      <c r="AHP4443" s="19"/>
      <c r="AHQ4443" s="19"/>
      <c r="AHR4443" s="19"/>
      <c r="AHS4443" s="19"/>
      <c r="AHT4443" s="19"/>
      <c r="AHU4443" s="19"/>
      <c r="AHV4443" s="19"/>
      <c r="AHW4443" s="19"/>
      <c r="AHX4443" s="19"/>
      <c r="AHY4443" s="19"/>
      <c r="AHZ4443" s="19"/>
      <c r="AIA4443" s="19"/>
      <c r="AIB4443" s="19"/>
      <c r="AIC4443" s="19"/>
      <c r="AID4443" s="19"/>
      <c r="AIE4443" s="19"/>
      <c r="AIF4443" s="19"/>
      <c r="AIG4443" s="19"/>
      <c r="AIH4443" s="19"/>
      <c r="AII4443" s="19"/>
      <c r="AIJ4443" s="19"/>
      <c r="AIK4443" s="19"/>
      <c r="AIL4443" s="19"/>
      <c r="AIM4443" s="19"/>
      <c r="AIN4443" s="19"/>
      <c r="AIO4443" s="19"/>
      <c r="AIP4443" s="19"/>
      <c r="AIQ4443" s="19"/>
      <c r="AIR4443" s="19"/>
      <c r="AIS4443" s="19"/>
      <c r="AIT4443" s="19"/>
      <c r="AIU4443" s="19"/>
      <c r="AIV4443" s="19"/>
      <c r="AIW4443" s="19"/>
      <c r="AIX4443" s="19"/>
      <c r="AIY4443" s="19"/>
      <c r="AIZ4443" s="19"/>
      <c r="AJA4443" s="19"/>
      <c r="AJB4443" s="19"/>
      <c r="AJC4443" s="19"/>
      <c r="AJD4443" s="19"/>
      <c r="AJE4443" s="19"/>
      <c r="AJF4443" s="19"/>
      <c r="AJG4443" s="19"/>
      <c r="AJH4443" s="19"/>
      <c r="AJI4443" s="19"/>
      <c r="AJJ4443" s="19"/>
      <c r="AJK4443" s="19"/>
      <c r="AJL4443" s="19"/>
      <c r="AJM4443" s="19"/>
      <c r="AJN4443" s="19"/>
      <c r="AJO4443" s="19"/>
      <c r="AJP4443" s="19"/>
      <c r="AJQ4443" s="19"/>
      <c r="AJR4443" s="19"/>
      <c r="AJS4443" s="19"/>
      <c r="AJT4443" s="19"/>
      <c r="AJU4443" s="19"/>
      <c r="AJV4443" s="19"/>
      <c r="AJW4443" s="19"/>
      <c r="AJX4443" s="19"/>
      <c r="AJY4443" s="19"/>
      <c r="AJZ4443" s="19"/>
      <c r="AKA4443" s="19"/>
      <c r="AKB4443" s="19"/>
      <c r="AKC4443" s="19"/>
      <c r="AKD4443" s="19"/>
      <c r="AKE4443" s="19"/>
      <c r="AKF4443" s="19"/>
      <c r="AKG4443" s="19"/>
      <c r="AKH4443" s="19"/>
      <c r="AKI4443" s="19"/>
      <c r="AKJ4443" s="19"/>
      <c r="AKK4443" s="19"/>
      <c r="AKL4443" s="19"/>
      <c r="AKM4443" s="19"/>
      <c r="AKN4443" s="19"/>
      <c r="AKO4443" s="19"/>
      <c r="AKP4443" s="19"/>
      <c r="AKQ4443" s="19"/>
      <c r="AKR4443" s="19"/>
      <c r="AKS4443" s="19"/>
      <c r="AKT4443" s="19"/>
      <c r="AKU4443" s="19"/>
      <c r="AKV4443" s="19"/>
      <c r="AKW4443" s="19"/>
      <c r="AKX4443" s="19"/>
      <c r="AKY4443" s="19"/>
      <c r="AKZ4443" s="19"/>
      <c r="ALA4443" s="19"/>
      <c r="ALB4443" s="19"/>
      <c r="ALC4443" s="19"/>
      <c r="ALD4443" s="19"/>
      <c r="ALE4443" s="19"/>
      <c r="ALF4443" s="19"/>
      <c r="ALG4443" s="19"/>
      <c r="ALH4443" s="19"/>
      <c r="ALI4443" s="19"/>
      <c r="ALJ4443" s="19"/>
      <c r="ALK4443" s="19"/>
      <c r="ALL4443" s="19"/>
      <c r="ALM4443" s="19"/>
      <c r="ALN4443" s="19"/>
      <c r="ALO4443" s="19"/>
      <c r="ALP4443" s="19"/>
      <c r="ALQ4443" s="19"/>
      <c r="ALR4443" s="19"/>
      <c r="ALS4443" s="19"/>
      <c r="ALT4443" s="19"/>
      <c r="ALU4443" s="19"/>
      <c r="ALV4443" s="19"/>
      <c r="ALW4443" s="19"/>
      <c r="ALX4443" s="19"/>
      <c r="ALY4443" s="19"/>
      <c r="ALZ4443" s="19"/>
      <c r="AMA4443" s="19"/>
      <c r="AMB4443" s="19"/>
      <c r="AMC4443" s="19"/>
      <c r="AMD4443" s="19"/>
      <c r="AME4443" s="19"/>
      <c r="AMF4443" s="19"/>
      <c r="AMG4443" s="19"/>
      <c r="AMH4443" s="19"/>
      <c r="AMI4443" s="19"/>
      <c r="AMJ4443" s="19"/>
      <c r="AMK4443" s="19"/>
      <c r="AML4443" s="19"/>
      <c r="AMM4443" s="19"/>
      <c r="AMN4443" s="19"/>
      <c r="AMO4443" s="19"/>
      <c r="AMP4443" s="19"/>
      <c r="AMQ4443" s="19"/>
      <c r="AMR4443" s="19"/>
      <c r="AMS4443" s="19"/>
      <c r="AMT4443" s="19"/>
      <c r="AMU4443" s="19"/>
      <c r="AMV4443" s="19"/>
      <c r="AMW4443" s="19"/>
      <c r="AMX4443" s="19"/>
      <c r="AMY4443" s="19"/>
      <c r="AMZ4443" s="19"/>
      <c r="ANA4443" s="19"/>
      <c r="ANB4443" s="19"/>
      <c r="ANC4443" s="19"/>
      <c r="AND4443" s="19"/>
      <c r="ANE4443" s="19"/>
      <c r="ANF4443" s="19"/>
      <c r="ANG4443" s="19"/>
      <c r="ANH4443" s="19"/>
      <c r="ANI4443" s="19"/>
      <c r="ANJ4443" s="19"/>
      <c r="ANK4443" s="19"/>
      <c r="ANL4443" s="19"/>
      <c r="ANM4443" s="19"/>
      <c r="ANN4443" s="19"/>
      <c r="ANO4443" s="19"/>
      <c r="ANP4443" s="19"/>
      <c r="ANQ4443" s="19"/>
      <c r="ANR4443" s="19"/>
      <c r="ANS4443" s="19"/>
      <c r="ANT4443" s="19"/>
      <c r="ANU4443" s="19"/>
      <c r="ANV4443" s="19"/>
      <c r="ANW4443" s="19"/>
      <c r="ANX4443" s="19"/>
      <c r="ANY4443" s="19"/>
      <c r="ANZ4443" s="19"/>
      <c r="AOA4443" s="19"/>
      <c r="AOB4443" s="19"/>
      <c r="AOC4443" s="19"/>
      <c r="AOD4443" s="19"/>
      <c r="AOE4443" s="19"/>
      <c r="AOF4443" s="19"/>
      <c r="AOG4443" s="19"/>
      <c r="AOH4443" s="19"/>
      <c r="AOI4443" s="19"/>
      <c r="AOJ4443" s="19"/>
      <c r="AOK4443" s="19"/>
      <c r="AOL4443" s="19"/>
      <c r="AOM4443" s="19"/>
      <c r="AON4443" s="19"/>
      <c r="AOO4443" s="19"/>
      <c r="AOP4443" s="19"/>
      <c r="AOQ4443" s="19"/>
      <c r="AOR4443" s="19"/>
      <c r="AOS4443" s="19"/>
      <c r="AOT4443" s="19"/>
      <c r="AOU4443" s="19"/>
      <c r="AOV4443" s="19"/>
      <c r="AOW4443" s="19"/>
      <c r="AOX4443" s="19"/>
      <c r="AOY4443" s="19"/>
      <c r="AOZ4443" s="19"/>
      <c r="APA4443" s="19"/>
      <c r="APB4443" s="19"/>
      <c r="APC4443" s="19"/>
      <c r="APD4443" s="19"/>
      <c r="APE4443" s="19"/>
      <c r="APF4443" s="19"/>
      <c r="APG4443" s="19"/>
      <c r="APH4443" s="19"/>
      <c r="API4443" s="19"/>
      <c r="APJ4443" s="19"/>
      <c r="APK4443" s="19"/>
      <c r="APL4443" s="19"/>
      <c r="APM4443" s="19"/>
      <c r="APN4443" s="19"/>
      <c r="APO4443" s="19"/>
      <c r="APP4443" s="19"/>
      <c r="APQ4443" s="19"/>
      <c r="APR4443" s="19"/>
      <c r="APS4443" s="19"/>
      <c r="APT4443" s="19"/>
      <c r="APU4443" s="19"/>
      <c r="APV4443" s="19"/>
      <c r="APW4443" s="19"/>
      <c r="APX4443" s="19"/>
      <c r="APY4443" s="19"/>
      <c r="APZ4443" s="19"/>
      <c r="AQA4443" s="19"/>
      <c r="AQB4443" s="19"/>
      <c r="AQC4443" s="19"/>
      <c r="AQD4443" s="19"/>
      <c r="AQE4443" s="19"/>
      <c r="AQF4443" s="19"/>
      <c r="AQG4443" s="19"/>
      <c r="AQH4443" s="19"/>
      <c r="AQI4443" s="19"/>
      <c r="AQJ4443" s="19"/>
      <c r="AQK4443" s="19"/>
      <c r="AQL4443" s="19"/>
      <c r="AQM4443" s="19"/>
      <c r="AQN4443" s="19"/>
      <c r="AQO4443" s="19"/>
      <c r="AQP4443" s="19"/>
      <c r="AQQ4443" s="19"/>
      <c r="AQR4443" s="19"/>
      <c r="AQS4443" s="19"/>
      <c r="AQT4443" s="19"/>
      <c r="AQU4443" s="19"/>
      <c r="AQV4443" s="19"/>
      <c r="AQW4443" s="19"/>
      <c r="AQX4443" s="19"/>
      <c r="AQY4443" s="19"/>
      <c r="AQZ4443" s="19"/>
      <c r="ARA4443" s="19"/>
      <c r="ARB4443" s="19"/>
      <c r="ARC4443" s="19"/>
      <c r="ARD4443" s="19"/>
      <c r="ARE4443" s="19"/>
      <c r="ARF4443" s="19"/>
      <c r="ARG4443" s="19"/>
      <c r="ARH4443" s="19"/>
      <c r="ARI4443" s="19"/>
      <c r="ARJ4443" s="19"/>
      <c r="ARK4443" s="19"/>
      <c r="ARL4443" s="19"/>
      <c r="ARM4443" s="19"/>
      <c r="ARN4443" s="19"/>
      <c r="ARO4443" s="19"/>
      <c r="ARP4443" s="19"/>
      <c r="ARQ4443" s="19"/>
      <c r="ARR4443" s="19"/>
      <c r="ARS4443" s="19"/>
      <c r="ART4443" s="19"/>
      <c r="ARU4443" s="19"/>
      <c r="ARV4443" s="19"/>
      <c r="ARW4443" s="19"/>
      <c r="ARX4443" s="19"/>
      <c r="ARY4443" s="19"/>
      <c r="ARZ4443" s="19"/>
      <c r="ASA4443" s="19"/>
      <c r="ASB4443" s="19"/>
      <c r="ASC4443" s="19"/>
      <c r="ASD4443" s="19"/>
      <c r="ASE4443" s="19"/>
      <c r="ASF4443" s="19"/>
      <c r="ASG4443" s="19"/>
      <c r="ASH4443" s="19"/>
      <c r="ASI4443" s="19"/>
      <c r="ASJ4443" s="19"/>
      <c r="ASK4443" s="19"/>
      <c r="ASL4443" s="19"/>
      <c r="ASM4443" s="19"/>
      <c r="ASN4443" s="19"/>
      <c r="ASO4443" s="19"/>
      <c r="ASP4443" s="19"/>
      <c r="ASQ4443" s="19"/>
      <c r="ASR4443" s="19"/>
      <c r="ASS4443" s="19"/>
      <c r="AST4443" s="19"/>
      <c r="ASU4443" s="19"/>
      <c r="ASV4443" s="19"/>
      <c r="ASW4443" s="19"/>
      <c r="ASX4443" s="19"/>
      <c r="ASY4443" s="19"/>
      <c r="ASZ4443" s="19"/>
      <c r="ATA4443" s="19"/>
      <c r="ATB4443" s="19"/>
      <c r="ATC4443" s="19"/>
      <c r="ATD4443" s="19"/>
      <c r="ATE4443" s="19"/>
      <c r="ATF4443" s="19"/>
      <c r="ATG4443" s="19"/>
      <c r="ATH4443" s="19"/>
      <c r="ATI4443" s="19"/>
      <c r="ATJ4443" s="19"/>
      <c r="ATK4443" s="19"/>
      <c r="ATL4443" s="19"/>
      <c r="ATM4443" s="19"/>
      <c r="ATN4443" s="19"/>
      <c r="ATO4443" s="19"/>
      <c r="ATP4443" s="19"/>
      <c r="ATQ4443" s="19"/>
      <c r="ATR4443" s="19"/>
      <c r="ATS4443" s="19"/>
      <c r="ATT4443" s="19"/>
      <c r="ATU4443" s="19"/>
      <c r="ATV4443" s="19"/>
      <c r="ATW4443" s="19"/>
      <c r="ATX4443" s="19"/>
      <c r="ATY4443" s="19"/>
      <c r="ATZ4443" s="19"/>
      <c r="AUA4443" s="19"/>
      <c r="AUB4443" s="19"/>
      <c r="AUC4443" s="19"/>
      <c r="AUD4443" s="19"/>
      <c r="AUE4443" s="19"/>
      <c r="AUF4443" s="19"/>
      <c r="AUG4443" s="19"/>
      <c r="AUH4443" s="19"/>
      <c r="AUI4443" s="19"/>
      <c r="AUJ4443" s="19"/>
      <c r="AUK4443" s="19"/>
      <c r="AUL4443" s="19"/>
      <c r="AUM4443" s="19"/>
      <c r="AUN4443" s="19"/>
      <c r="AUO4443" s="19"/>
      <c r="AUP4443" s="19"/>
      <c r="AUQ4443" s="19"/>
      <c r="AUR4443" s="19"/>
      <c r="AUS4443" s="19"/>
      <c r="AUT4443" s="19"/>
      <c r="AUU4443" s="19"/>
      <c r="AUV4443" s="19"/>
      <c r="AUW4443" s="19"/>
      <c r="AUX4443" s="19"/>
      <c r="AUY4443" s="19"/>
      <c r="AUZ4443" s="19"/>
      <c r="AVA4443" s="19"/>
      <c r="AVB4443" s="19"/>
      <c r="AVC4443" s="19"/>
      <c r="AVD4443" s="19"/>
      <c r="AVE4443" s="19"/>
      <c r="AVF4443" s="19"/>
      <c r="AVG4443" s="19"/>
      <c r="AVH4443" s="19"/>
      <c r="AVI4443" s="19"/>
      <c r="AVJ4443" s="19"/>
      <c r="AVK4443" s="19"/>
      <c r="AVL4443" s="19"/>
      <c r="AVM4443" s="19"/>
      <c r="AVN4443" s="19"/>
      <c r="AVO4443" s="19"/>
      <c r="AVP4443" s="19"/>
      <c r="AVQ4443" s="19"/>
      <c r="AVR4443" s="19"/>
      <c r="AVS4443" s="19"/>
      <c r="AVT4443" s="19"/>
      <c r="AVU4443" s="19"/>
      <c r="AVV4443" s="19"/>
      <c r="AVW4443" s="19"/>
      <c r="AVX4443" s="19"/>
      <c r="AVY4443" s="19"/>
      <c r="AVZ4443" s="19"/>
      <c r="AWA4443" s="19"/>
      <c r="AWB4443" s="19"/>
      <c r="AWC4443" s="19"/>
      <c r="AWD4443" s="19"/>
      <c r="AWE4443" s="19"/>
      <c r="AWF4443" s="19"/>
      <c r="AWG4443" s="19"/>
      <c r="AWH4443" s="19"/>
      <c r="AWI4443" s="19"/>
      <c r="AWJ4443" s="19"/>
      <c r="AWK4443" s="19"/>
      <c r="AWL4443" s="19"/>
      <c r="AWM4443" s="19"/>
      <c r="AWN4443" s="19"/>
      <c r="AWO4443" s="19"/>
      <c r="AWP4443" s="19"/>
      <c r="AWQ4443" s="19"/>
      <c r="AWR4443" s="19"/>
      <c r="AWS4443" s="19"/>
      <c r="AWT4443" s="19"/>
      <c r="AWU4443" s="19"/>
      <c r="AWV4443" s="19"/>
      <c r="AWW4443" s="19"/>
      <c r="AWX4443" s="19"/>
      <c r="AWY4443" s="19"/>
      <c r="AWZ4443" s="19"/>
      <c r="AXA4443" s="19"/>
      <c r="AXB4443" s="19"/>
      <c r="AXC4443" s="19"/>
      <c r="AXD4443" s="19"/>
      <c r="AXE4443" s="19"/>
      <c r="AXF4443" s="19"/>
      <c r="AXG4443" s="19"/>
      <c r="AXH4443" s="19"/>
      <c r="AXI4443" s="19"/>
      <c r="AXJ4443" s="19"/>
      <c r="AXK4443" s="19"/>
      <c r="AXL4443" s="19"/>
      <c r="AXM4443" s="19"/>
      <c r="AXN4443" s="19"/>
      <c r="AXO4443" s="19"/>
      <c r="AXP4443" s="19"/>
      <c r="AXQ4443" s="19"/>
      <c r="AXR4443" s="19"/>
      <c r="AXS4443" s="19"/>
      <c r="AXT4443" s="19"/>
      <c r="AXU4443" s="19"/>
      <c r="AXV4443" s="19"/>
      <c r="AXW4443" s="19"/>
      <c r="AXX4443" s="19"/>
      <c r="AXY4443" s="19"/>
      <c r="AXZ4443" s="19"/>
      <c r="AYA4443" s="19"/>
      <c r="AYB4443" s="19"/>
      <c r="AYC4443" s="19"/>
      <c r="AYD4443" s="19"/>
      <c r="AYE4443" s="19"/>
      <c r="AYF4443" s="19"/>
      <c r="AYG4443" s="19"/>
      <c r="AYH4443" s="19"/>
      <c r="AYI4443" s="19"/>
      <c r="AYJ4443" s="19"/>
      <c r="AYK4443" s="19"/>
      <c r="AYL4443" s="19"/>
      <c r="AYM4443" s="19"/>
      <c r="AYN4443" s="19"/>
      <c r="AYO4443" s="19"/>
      <c r="AYP4443" s="19"/>
      <c r="AYQ4443" s="19"/>
      <c r="AYR4443" s="19"/>
      <c r="AYS4443" s="19"/>
      <c r="AYT4443" s="19"/>
      <c r="AYU4443" s="19"/>
      <c r="AYV4443" s="19"/>
      <c r="AYW4443" s="19"/>
      <c r="AYX4443" s="19"/>
      <c r="AYY4443" s="19"/>
      <c r="AYZ4443" s="19"/>
      <c r="AZA4443" s="19"/>
      <c r="AZB4443" s="19"/>
      <c r="AZC4443" s="19"/>
      <c r="AZD4443" s="19"/>
      <c r="AZE4443" s="19"/>
      <c r="AZF4443" s="19"/>
      <c r="AZG4443" s="19"/>
      <c r="AZH4443" s="19"/>
      <c r="AZI4443" s="19"/>
      <c r="AZJ4443" s="19"/>
      <c r="AZK4443" s="19"/>
      <c r="AZL4443" s="19"/>
      <c r="AZM4443" s="19"/>
      <c r="AZN4443" s="19"/>
      <c r="AZO4443" s="19"/>
      <c r="AZP4443" s="19"/>
      <c r="AZQ4443" s="19"/>
      <c r="AZR4443" s="19"/>
      <c r="AZS4443" s="19"/>
      <c r="AZT4443" s="19"/>
      <c r="AZU4443" s="19"/>
      <c r="AZV4443" s="19"/>
      <c r="AZW4443" s="19"/>
      <c r="AZX4443" s="19"/>
      <c r="AZY4443" s="19"/>
      <c r="AZZ4443" s="19"/>
      <c r="BAA4443" s="19"/>
      <c r="BAB4443" s="19"/>
      <c r="BAC4443" s="19"/>
      <c r="BAD4443" s="19"/>
      <c r="BAE4443" s="19"/>
      <c r="BAF4443" s="19"/>
      <c r="BAG4443" s="19"/>
      <c r="BAH4443" s="19"/>
      <c r="BAI4443" s="19"/>
      <c r="BAJ4443" s="19"/>
      <c r="BAK4443" s="19"/>
      <c r="BAL4443" s="19"/>
      <c r="BAM4443" s="19"/>
      <c r="BAN4443" s="19"/>
      <c r="BAO4443" s="19"/>
      <c r="BAP4443" s="19"/>
      <c r="BAQ4443" s="19"/>
      <c r="BAR4443" s="19"/>
      <c r="BAS4443" s="19"/>
      <c r="BAT4443" s="19"/>
      <c r="BAU4443" s="19"/>
      <c r="BAV4443" s="19"/>
      <c r="BAW4443" s="19"/>
      <c r="BAX4443" s="19"/>
      <c r="BAY4443" s="19"/>
      <c r="BAZ4443" s="19"/>
      <c r="BBA4443" s="19"/>
    </row>
    <row r="4444" spans="1:1405" s="20" customFormat="1" ht="15" customHeight="1" x14ac:dyDescent="0.3">
      <c r="A4444" s="101" t="s">
        <v>34</v>
      </c>
      <c r="B4444" s="101" t="s">
        <v>1478</v>
      </c>
      <c r="C4444" s="101" t="s">
        <v>1478</v>
      </c>
      <c r="D4444" s="101" t="s">
        <v>36</v>
      </c>
      <c r="E4444" s="101" t="s">
        <v>194</v>
      </c>
      <c r="F4444" s="101" t="s">
        <v>195</v>
      </c>
      <c r="G4444" s="101" t="s">
        <v>38</v>
      </c>
      <c r="H4444" s="101" t="s">
        <v>1027</v>
      </c>
      <c r="I4444" s="101" t="s">
        <v>39</v>
      </c>
      <c r="J4444" s="101" t="s">
        <v>885</v>
      </c>
      <c r="K4444" s="101" t="s">
        <v>886</v>
      </c>
      <c r="L4444" s="101" t="s">
        <v>42</v>
      </c>
      <c r="M4444" s="101" t="s">
        <v>43</v>
      </c>
      <c r="N4444" s="101" t="s">
        <v>48</v>
      </c>
      <c r="O4444" s="103">
        <v>18</v>
      </c>
      <c r="P4444" s="22">
        <v>13.333333333333334</v>
      </c>
      <c r="Q4444" s="101" t="s">
        <v>519</v>
      </c>
      <c r="R4444" s="103">
        <f t="shared" si="69"/>
        <v>240</v>
      </c>
      <c r="S4444" s="103">
        <v>0</v>
      </c>
      <c r="T4444" s="103">
        <v>80</v>
      </c>
      <c r="U4444" s="103">
        <v>0</v>
      </c>
      <c r="V4444" s="103">
        <v>0</v>
      </c>
      <c r="W4444" s="103">
        <v>80</v>
      </c>
      <c r="X4444" s="103">
        <v>0</v>
      </c>
      <c r="Y4444" s="103">
        <v>0</v>
      </c>
      <c r="Z4444" s="103">
        <v>80</v>
      </c>
      <c r="AA4444" s="103">
        <v>0</v>
      </c>
      <c r="AB4444" s="103">
        <v>0</v>
      </c>
      <c r="AC4444" s="103">
        <v>0</v>
      </c>
      <c r="AD4444" s="103">
        <v>0</v>
      </c>
      <c r="AE4444" s="19"/>
      <c r="AF4444" s="19"/>
      <c r="AG4444" s="19"/>
      <c r="AH4444" s="19"/>
      <c r="AI4444" s="19"/>
      <c r="AJ4444" s="19"/>
      <c r="AK4444" s="19"/>
      <c r="AL4444" s="19"/>
      <c r="AM4444" s="19"/>
      <c r="AN4444" s="19"/>
      <c r="AO4444" s="19"/>
      <c r="AP4444" s="19"/>
      <c r="AQ4444" s="19"/>
      <c r="AR4444" s="19"/>
      <c r="AS4444" s="19"/>
      <c r="AT4444" s="19"/>
      <c r="AU4444" s="19"/>
      <c r="AV4444" s="19"/>
      <c r="AW4444" s="19"/>
      <c r="AX4444" s="19"/>
      <c r="AY4444" s="19"/>
      <c r="AZ4444" s="19"/>
      <c r="BA4444" s="19"/>
      <c r="BB4444" s="19"/>
      <c r="BC4444" s="19"/>
      <c r="BD4444" s="19"/>
      <c r="BE4444" s="19"/>
      <c r="BF4444" s="19"/>
      <c r="BG4444" s="19"/>
      <c r="BH4444" s="19"/>
      <c r="BI4444" s="19"/>
      <c r="BJ4444" s="19"/>
      <c r="BK4444" s="19"/>
      <c r="BL4444" s="19"/>
      <c r="BM4444" s="19"/>
      <c r="BN4444" s="19"/>
      <c r="BO4444" s="19"/>
      <c r="BP4444" s="19"/>
      <c r="BQ4444" s="19"/>
      <c r="BR4444" s="19"/>
      <c r="BS4444" s="19"/>
      <c r="BT4444" s="19"/>
      <c r="BU4444" s="19"/>
      <c r="BV4444" s="19"/>
      <c r="BW4444" s="19"/>
      <c r="BX4444" s="19"/>
      <c r="BY4444" s="19"/>
      <c r="BZ4444" s="19"/>
      <c r="CA4444" s="19"/>
      <c r="CB4444" s="19"/>
      <c r="CC4444" s="19"/>
      <c r="CD4444" s="19"/>
      <c r="CE4444" s="19"/>
      <c r="CF4444" s="19"/>
      <c r="CG4444" s="19"/>
      <c r="CH4444" s="19"/>
      <c r="CI4444" s="19"/>
      <c r="CJ4444" s="19"/>
      <c r="CK4444" s="19"/>
      <c r="CL4444" s="19"/>
      <c r="CM4444" s="19"/>
      <c r="CN4444" s="19"/>
      <c r="CO4444" s="19"/>
      <c r="CP4444" s="19"/>
      <c r="CQ4444" s="19"/>
      <c r="CR4444" s="19"/>
      <c r="CS4444" s="19"/>
      <c r="CT4444" s="19"/>
      <c r="CU4444" s="19"/>
      <c r="CV4444" s="19"/>
      <c r="CW4444" s="19"/>
      <c r="CX4444" s="19"/>
      <c r="CY4444" s="19"/>
      <c r="CZ4444" s="19"/>
      <c r="DA4444" s="19"/>
      <c r="DB4444" s="19"/>
      <c r="DC4444" s="19"/>
      <c r="DD4444" s="19"/>
      <c r="DE4444" s="19"/>
      <c r="DF4444" s="19"/>
      <c r="DG4444" s="19"/>
      <c r="DH4444" s="19"/>
      <c r="DI4444" s="19"/>
      <c r="DJ4444" s="19"/>
      <c r="DK4444" s="19"/>
      <c r="DL4444" s="19"/>
      <c r="DM4444" s="19"/>
      <c r="DN4444" s="19"/>
      <c r="DO4444" s="19"/>
      <c r="DP4444" s="19"/>
      <c r="DQ4444" s="19"/>
      <c r="DR4444" s="19"/>
      <c r="DS4444" s="19"/>
      <c r="DT4444" s="19"/>
      <c r="DU4444" s="19"/>
      <c r="DV4444" s="19"/>
      <c r="DW4444" s="19"/>
      <c r="DX4444" s="19"/>
      <c r="DY4444" s="19"/>
      <c r="DZ4444" s="19"/>
      <c r="EA4444" s="19"/>
      <c r="EB4444" s="19"/>
      <c r="EC4444" s="19"/>
      <c r="ED4444" s="19"/>
      <c r="EE4444" s="19"/>
      <c r="EF4444" s="19"/>
      <c r="EG4444" s="19"/>
      <c r="EH4444" s="19"/>
      <c r="EI4444" s="19"/>
      <c r="EJ4444" s="19"/>
      <c r="EK4444" s="19"/>
      <c r="EL4444" s="19"/>
      <c r="EM4444" s="19"/>
      <c r="EN4444" s="19"/>
      <c r="EO4444" s="19"/>
      <c r="EP4444" s="19"/>
      <c r="EQ4444" s="19"/>
      <c r="ER4444" s="19"/>
      <c r="ES4444" s="19"/>
      <c r="ET4444" s="19"/>
      <c r="EU4444" s="19"/>
      <c r="EV4444" s="19"/>
      <c r="EW4444" s="19"/>
      <c r="EX4444" s="19"/>
      <c r="EY4444" s="19"/>
      <c r="EZ4444" s="19"/>
      <c r="FA4444" s="19"/>
      <c r="FB4444" s="19"/>
      <c r="FC4444" s="19"/>
      <c r="FD4444" s="19"/>
      <c r="FE4444" s="19"/>
      <c r="FF4444" s="19"/>
      <c r="FG4444" s="19"/>
      <c r="FH4444" s="19"/>
      <c r="FI4444" s="19"/>
      <c r="FJ4444" s="19"/>
      <c r="FK4444" s="19"/>
      <c r="FL4444" s="19"/>
      <c r="FM4444" s="19"/>
      <c r="FN4444" s="19"/>
      <c r="FO4444" s="19"/>
      <c r="FP4444" s="19"/>
      <c r="FQ4444" s="19"/>
      <c r="FR4444" s="19"/>
      <c r="FS4444" s="19"/>
      <c r="FT4444" s="19"/>
      <c r="FU4444" s="19"/>
      <c r="FV4444" s="19"/>
      <c r="FW4444" s="19"/>
      <c r="FX4444" s="19"/>
      <c r="FY4444" s="19"/>
      <c r="FZ4444" s="19"/>
      <c r="GA4444" s="19"/>
      <c r="GB4444" s="19"/>
      <c r="GC4444" s="19"/>
      <c r="GD4444" s="19"/>
      <c r="GE4444" s="19"/>
      <c r="GF4444" s="19"/>
      <c r="GG4444" s="19"/>
      <c r="GH4444" s="19"/>
      <c r="GI4444" s="19"/>
      <c r="GJ4444" s="19"/>
      <c r="GK4444" s="19"/>
      <c r="GL4444" s="19"/>
      <c r="GM4444" s="19"/>
      <c r="GN4444" s="19"/>
      <c r="GO4444" s="19"/>
      <c r="GP4444" s="19"/>
      <c r="GQ4444" s="19"/>
      <c r="GR4444" s="19"/>
      <c r="GS4444" s="19"/>
      <c r="GT4444" s="19"/>
      <c r="GU4444" s="19"/>
      <c r="GV4444" s="19"/>
      <c r="GW4444" s="19"/>
      <c r="GX4444" s="19"/>
      <c r="GY4444" s="19"/>
      <c r="GZ4444" s="19"/>
      <c r="HA4444" s="19"/>
      <c r="HB4444" s="19"/>
      <c r="HC4444" s="19"/>
      <c r="HD4444" s="19"/>
      <c r="HE4444" s="19"/>
      <c r="HF4444" s="19"/>
      <c r="HG4444" s="19"/>
      <c r="HH4444" s="19"/>
      <c r="HI4444" s="19"/>
      <c r="HJ4444" s="19"/>
      <c r="HK4444" s="19"/>
      <c r="HL4444" s="19"/>
      <c r="HM4444" s="19"/>
      <c r="HN4444" s="19"/>
      <c r="HO4444" s="19"/>
      <c r="HP4444" s="19"/>
      <c r="HQ4444" s="19"/>
      <c r="HR4444" s="19"/>
      <c r="HS4444" s="19"/>
      <c r="HT4444" s="19"/>
      <c r="HU4444" s="19"/>
      <c r="HV4444" s="19"/>
      <c r="HW4444" s="19"/>
      <c r="HX4444" s="19"/>
      <c r="HY4444" s="19"/>
      <c r="HZ4444" s="19"/>
      <c r="IA4444" s="19"/>
      <c r="IB4444" s="19"/>
      <c r="IC4444" s="19"/>
      <c r="ID4444" s="19"/>
      <c r="IE4444" s="19"/>
      <c r="IF4444" s="19"/>
      <c r="IG4444" s="19"/>
      <c r="IH4444" s="19"/>
      <c r="II4444" s="19"/>
      <c r="IJ4444" s="19"/>
      <c r="IK4444" s="19"/>
      <c r="IL4444" s="19"/>
      <c r="IM4444" s="19"/>
      <c r="IN4444" s="19"/>
      <c r="IO4444" s="19"/>
      <c r="IP4444" s="19"/>
      <c r="IQ4444" s="19"/>
      <c r="IR4444" s="19"/>
      <c r="IS4444" s="19"/>
      <c r="IT4444" s="19"/>
      <c r="IU4444" s="19"/>
      <c r="IV4444" s="19"/>
      <c r="IW4444" s="19"/>
      <c r="IX4444" s="19"/>
      <c r="IY4444" s="19"/>
      <c r="IZ4444" s="19"/>
      <c r="JA4444" s="19"/>
      <c r="JB4444" s="19"/>
      <c r="JC4444" s="19"/>
      <c r="JD4444" s="19"/>
      <c r="JE4444" s="19"/>
      <c r="JF4444" s="19"/>
      <c r="JG4444" s="19"/>
      <c r="JH4444" s="19"/>
      <c r="JI4444" s="19"/>
      <c r="JJ4444" s="19"/>
      <c r="JK4444" s="19"/>
      <c r="JL4444" s="19"/>
      <c r="JM4444" s="19"/>
      <c r="JN4444" s="19"/>
      <c r="JO4444" s="19"/>
      <c r="JP4444" s="19"/>
      <c r="JQ4444" s="19"/>
      <c r="JR4444" s="19"/>
      <c r="JS4444" s="19"/>
      <c r="JT4444" s="19"/>
      <c r="JU4444" s="19"/>
      <c r="JV4444" s="19"/>
      <c r="JW4444" s="19"/>
      <c r="JX4444" s="19"/>
      <c r="JY4444" s="19"/>
      <c r="JZ4444" s="19"/>
      <c r="KA4444" s="19"/>
      <c r="KB4444" s="19"/>
      <c r="KC4444" s="19"/>
      <c r="KD4444" s="19"/>
      <c r="KE4444" s="19"/>
      <c r="KF4444" s="19"/>
      <c r="KG4444" s="19"/>
      <c r="KH4444" s="19"/>
      <c r="KI4444" s="19"/>
      <c r="KJ4444" s="19"/>
      <c r="KK4444" s="19"/>
      <c r="KL4444" s="19"/>
      <c r="KM4444" s="19"/>
      <c r="KN4444" s="19"/>
      <c r="KO4444" s="19"/>
      <c r="KP4444" s="19"/>
      <c r="KQ4444" s="19"/>
      <c r="KR4444" s="19"/>
      <c r="KS4444" s="19"/>
      <c r="KT4444" s="19"/>
      <c r="KU4444" s="19"/>
      <c r="KV4444" s="19"/>
      <c r="KW4444" s="19"/>
      <c r="KX4444" s="19"/>
      <c r="KY4444" s="19"/>
      <c r="KZ4444" s="19"/>
      <c r="LA4444" s="19"/>
      <c r="LB4444" s="19"/>
      <c r="LC4444" s="19"/>
      <c r="LD4444" s="19"/>
      <c r="LE4444" s="19"/>
      <c r="LF4444" s="19"/>
      <c r="LG4444" s="19"/>
      <c r="LH4444" s="19"/>
      <c r="LI4444" s="19"/>
      <c r="LJ4444" s="19"/>
      <c r="LK4444" s="19"/>
      <c r="LL4444" s="19"/>
      <c r="LM4444" s="19"/>
      <c r="LN4444" s="19"/>
      <c r="LO4444" s="19"/>
      <c r="LP4444" s="19"/>
      <c r="LQ4444" s="19"/>
      <c r="LR4444" s="19"/>
      <c r="LS4444" s="19"/>
      <c r="LT4444" s="19"/>
      <c r="LU4444" s="19"/>
      <c r="LV4444" s="19"/>
      <c r="LW4444" s="19"/>
      <c r="LX4444" s="19"/>
      <c r="LY4444" s="19"/>
      <c r="LZ4444" s="19"/>
      <c r="MA4444" s="19"/>
      <c r="MB4444" s="19"/>
      <c r="MC4444" s="19"/>
      <c r="MD4444" s="19"/>
      <c r="ME4444" s="19"/>
      <c r="MF4444" s="19"/>
      <c r="MG4444" s="19"/>
      <c r="MH4444" s="19"/>
      <c r="MI4444" s="19"/>
      <c r="MJ4444" s="19"/>
      <c r="MK4444" s="19"/>
      <c r="ML4444" s="19"/>
      <c r="MM4444" s="19"/>
      <c r="MN4444" s="19"/>
      <c r="MO4444" s="19"/>
      <c r="MP4444" s="19"/>
      <c r="MQ4444" s="19"/>
      <c r="MR4444" s="19"/>
      <c r="MS4444" s="19"/>
      <c r="MT4444" s="19"/>
      <c r="MU4444" s="19"/>
      <c r="MV4444" s="19"/>
      <c r="MW4444" s="19"/>
      <c r="MX4444" s="19"/>
      <c r="MY4444" s="19"/>
      <c r="MZ4444" s="19"/>
      <c r="NA4444" s="19"/>
      <c r="NB4444" s="19"/>
      <c r="NC4444" s="19"/>
      <c r="ND4444" s="19"/>
      <c r="NE4444" s="19"/>
      <c r="NF4444" s="19"/>
      <c r="NG4444" s="19"/>
      <c r="NH4444" s="19"/>
      <c r="NI4444" s="19"/>
      <c r="NJ4444" s="19"/>
      <c r="NK4444" s="19"/>
      <c r="NL4444" s="19"/>
      <c r="NM4444" s="19"/>
      <c r="NN4444" s="19"/>
      <c r="NO4444" s="19"/>
      <c r="NP4444" s="19"/>
      <c r="NQ4444" s="19"/>
      <c r="NR4444" s="19"/>
      <c r="NS4444" s="19"/>
      <c r="NT4444" s="19"/>
      <c r="NU4444" s="19"/>
      <c r="NV4444" s="19"/>
      <c r="NW4444" s="19"/>
      <c r="NX4444" s="19"/>
      <c r="NY4444" s="19"/>
      <c r="NZ4444" s="19"/>
      <c r="OA4444" s="19"/>
      <c r="OB4444" s="19"/>
      <c r="OC4444" s="19"/>
      <c r="OD4444" s="19"/>
      <c r="OE4444" s="19"/>
      <c r="OF4444" s="19"/>
      <c r="OG4444" s="19"/>
      <c r="OH4444" s="19"/>
      <c r="OI4444" s="19"/>
      <c r="OJ4444" s="19"/>
      <c r="OK4444" s="19"/>
      <c r="OL4444" s="19"/>
      <c r="OM4444" s="19"/>
      <c r="ON4444" s="19"/>
      <c r="OO4444" s="19"/>
      <c r="OP4444" s="19"/>
      <c r="OQ4444" s="19"/>
      <c r="OR4444" s="19"/>
      <c r="OS4444" s="19"/>
      <c r="OT4444" s="19"/>
      <c r="OU4444" s="19"/>
      <c r="OV4444" s="19"/>
      <c r="OW4444" s="19"/>
      <c r="OX4444" s="19"/>
      <c r="OY4444" s="19"/>
      <c r="OZ4444" s="19"/>
      <c r="PA4444" s="19"/>
      <c r="PB4444" s="19"/>
      <c r="PC4444" s="19"/>
      <c r="PD4444" s="19"/>
      <c r="PE4444" s="19"/>
      <c r="PF4444" s="19"/>
      <c r="PG4444" s="19"/>
      <c r="PH4444" s="19"/>
      <c r="PI4444" s="19"/>
      <c r="PJ4444" s="19"/>
      <c r="PK4444" s="19"/>
      <c r="PL4444" s="19"/>
      <c r="PM4444" s="19"/>
      <c r="PN4444" s="19"/>
      <c r="PO4444" s="19"/>
      <c r="PP4444" s="19"/>
      <c r="PQ4444" s="19"/>
      <c r="PR4444" s="19"/>
      <c r="PS4444" s="19"/>
      <c r="PT4444" s="19"/>
      <c r="PU4444" s="19"/>
      <c r="PV4444" s="19"/>
      <c r="PW4444" s="19"/>
      <c r="PX4444" s="19"/>
      <c r="PY4444" s="19"/>
      <c r="PZ4444" s="19"/>
      <c r="QA4444" s="19"/>
      <c r="QB4444" s="19"/>
      <c r="QC4444" s="19"/>
      <c r="QD4444" s="19"/>
      <c r="QE4444" s="19"/>
      <c r="QF4444" s="19"/>
      <c r="QG4444" s="19"/>
      <c r="QH4444" s="19"/>
      <c r="QI4444" s="19"/>
      <c r="QJ4444" s="19"/>
      <c r="QK4444" s="19"/>
      <c r="QL4444" s="19"/>
      <c r="QM4444" s="19"/>
      <c r="QN4444" s="19"/>
      <c r="QO4444" s="19"/>
      <c r="QP4444" s="19"/>
      <c r="QQ4444" s="19"/>
      <c r="QR4444" s="19"/>
      <c r="QS4444" s="19"/>
      <c r="QT4444" s="19"/>
      <c r="QU4444" s="19"/>
      <c r="QV4444" s="19"/>
      <c r="QW4444" s="19"/>
      <c r="QX4444" s="19"/>
      <c r="QY4444" s="19"/>
      <c r="QZ4444" s="19"/>
      <c r="RA4444" s="19"/>
      <c r="RB4444" s="19"/>
      <c r="RC4444" s="19"/>
      <c r="RD4444" s="19"/>
      <c r="RE4444" s="19"/>
      <c r="RF4444" s="19"/>
      <c r="RG4444" s="19"/>
      <c r="RH4444" s="19"/>
      <c r="RI4444" s="19"/>
      <c r="RJ4444" s="19"/>
      <c r="RK4444" s="19"/>
      <c r="RL4444" s="19"/>
      <c r="RM4444" s="19"/>
      <c r="RN4444" s="19"/>
      <c r="RO4444" s="19"/>
      <c r="RP4444" s="19"/>
      <c r="RQ4444" s="19"/>
      <c r="RR4444" s="19"/>
      <c r="RS4444" s="19"/>
      <c r="RT4444" s="19"/>
      <c r="RU4444" s="19"/>
      <c r="RV4444" s="19"/>
      <c r="RW4444" s="19"/>
      <c r="RX4444" s="19"/>
      <c r="RY4444" s="19"/>
      <c r="RZ4444" s="19"/>
      <c r="SA4444" s="19"/>
      <c r="SB4444" s="19"/>
      <c r="SC4444" s="19"/>
      <c r="SD4444" s="19"/>
      <c r="SE4444" s="19"/>
      <c r="SF4444" s="19"/>
      <c r="SG4444" s="19"/>
      <c r="SH4444" s="19"/>
      <c r="SI4444" s="19"/>
      <c r="SJ4444" s="19"/>
      <c r="SK4444" s="19"/>
      <c r="SL4444" s="19"/>
      <c r="SM4444" s="19"/>
      <c r="SN4444" s="19"/>
      <c r="SO4444" s="19"/>
      <c r="SP4444" s="19"/>
      <c r="SQ4444" s="19"/>
      <c r="SR4444" s="19"/>
      <c r="SS4444" s="19"/>
      <c r="ST4444" s="19"/>
      <c r="SU4444" s="19"/>
      <c r="SV4444" s="19"/>
      <c r="SW4444" s="19"/>
      <c r="SX4444" s="19"/>
      <c r="SY4444" s="19"/>
      <c r="SZ4444" s="19"/>
      <c r="TA4444" s="19"/>
      <c r="TB4444" s="19"/>
      <c r="TC4444" s="19"/>
      <c r="TD4444" s="19"/>
      <c r="TE4444" s="19"/>
      <c r="TF4444" s="19"/>
      <c r="TG4444" s="19"/>
      <c r="TH4444" s="19"/>
      <c r="TI4444" s="19"/>
      <c r="TJ4444" s="19"/>
      <c r="TK4444" s="19"/>
      <c r="TL4444" s="19"/>
      <c r="TM4444" s="19"/>
      <c r="TN4444" s="19"/>
      <c r="TO4444" s="19"/>
      <c r="TP4444" s="19"/>
      <c r="TQ4444" s="19"/>
      <c r="TR4444" s="19"/>
      <c r="TS4444" s="19"/>
      <c r="TT4444" s="19"/>
      <c r="TU4444" s="19"/>
      <c r="TV4444" s="19"/>
      <c r="TW4444" s="19"/>
      <c r="TX4444" s="19"/>
      <c r="TY4444" s="19"/>
      <c r="TZ4444" s="19"/>
      <c r="UA4444" s="19"/>
      <c r="UB4444" s="19"/>
      <c r="UC4444" s="19"/>
      <c r="UD4444" s="19"/>
      <c r="UE4444" s="19"/>
      <c r="UF4444" s="19"/>
      <c r="UG4444" s="19"/>
      <c r="UH4444" s="19"/>
      <c r="UI4444" s="19"/>
      <c r="UJ4444" s="19"/>
      <c r="UK4444" s="19"/>
      <c r="UL4444" s="19"/>
      <c r="UM4444" s="19"/>
      <c r="UN4444" s="19"/>
      <c r="UO4444" s="19"/>
      <c r="UP4444" s="19"/>
      <c r="UQ4444" s="19"/>
      <c r="UR4444" s="19"/>
      <c r="US4444" s="19"/>
      <c r="UT4444" s="19"/>
      <c r="UU4444" s="19"/>
      <c r="UV4444" s="19"/>
      <c r="UW4444" s="19"/>
      <c r="UX4444" s="19"/>
      <c r="UY4444" s="19"/>
      <c r="UZ4444" s="19"/>
      <c r="VA4444" s="19"/>
      <c r="VB4444" s="19"/>
      <c r="VC4444" s="19"/>
      <c r="VD4444" s="19"/>
      <c r="VE4444" s="19"/>
      <c r="VF4444" s="19"/>
      <c r="VG4444" s="19"/>
      <c r="VH4444" s="19"/>
      <c r="VI4444" s="19"/>
      <c r="VJ4444" s="19"/>
      <c r="VK4444" s="19"/>
      <c r="VL4444" s="19"/>
      <c r="VM4444" s="19"/>
      <c r="VN4444" s="19"/>
      <c r="VO4444" s="19"/>
      <c r="VP4444" s="19"/>
      <c r="VQ4444" s="19"/>
      <c r="VR4444" s="19"/>
      <c r="VS4444" s="19"/>
      <c r="VT4444" s="19"/>
      <c r="VU4444" s="19"/>
      <c r="VV4444" s="19"/>
      <c r="VW4444" s="19"/>
      <c r="VX4444" s="19"/>
      <c r="VY4444" s="19"/>
      <c r="VZ4444" s="19"/>
      <c r="WA4444" s="19"/>
      <c r="WB4444" s="19"/>
      <c r="WC4444" s="19"/>
      <c r="WD4444" s="19"/>
      <c r="WE4444" s="19"/>
      <c r="WF4444" s="19"/>
      <c r="WG4444" s="19"/>
      <c r="WH4444" s="19"/>
      <c r="WI4444" s="19"/>
      <c r="WJ4444" s="19"/>
      <c r="WK4444" s="19"/>
      <c r="WL4444" s="19"/>
      <c r="WM4444" s="19"/>
      <c r="WN4444" s="19"/>
      <c r="WO4444" s="19"/>
      <c r="WP4444" s="19"/>
      <c r="WQ4444" s="19"/>
      <c r="WR4444" s="19"/>
      <c r="WS4444" s="19"/>
      <c r="WT4444" s="19"/>
      <c r="WU4444" s="19"/>
      <c r="WV4444" s="19"/>
      <c r="WW4444" s="19"/>
      <c r="WX4444" s="19"/>
      <c r="WY4444" s="19"/>
      <c r="WZ4444" s="19"/>
      <c r="XA4444" s="19"/>
      <c r="XB4444" s="19"/>
      <c r="XC4444" s="19"/>
      <c r="XD4444" s="19"/>
      <c r="XE4444" s="19"/>
      <c r="XF4444" s="19"/>
      <c r="XG4444" s="19"/>
      <c r="XH4444" s="19"/>
      <c r="XI4444" s="19"/>
      <c r="XJ4444" s="19"/>
      <c r="XK4444" s="19"/>
      <c r="XL4444" s="19"/>
      <c r="XM4444" s="19"/>
      <c r="XN4444" s="19"/>
      <c r="XO4444" s="19"/>
      <c r="XP4444" s="19"/>
      <c r="XQ4444" s="19"/>
      <c r="XR4444" s="19"/>
      <c r="XS4444" s="19"/>
      <c r="XT4444" s="19"/>
      <c r="XU4444" s="19"/>
      <c r="XV4444" s="19"/>
      <c r="XW4444" s="19"/>
      <c r="XX4444" s="19"/>
      <c r="XY4444" s="19"/>
      <c r="XZ4444" s="19"/>
      <c r="YA4444" s="19"/>
      <c r="YB4444" s="19"/>
      <c r="YC4444" s="19"/>
      <c r="YD4444" s="19"/>
      <c r="YE4444" s="19"/>
      <c r="YF4444" s="19"/>
      <c r="YG4444" s="19"/>
      <c r="YH4444" s="19"/>
      <c r="YI4444" s="19"/>
      <c r="YJ4444" s="19"/>
      <c r="YK4444" s="19"/>
      <c r="YL4444" s="19"/>
      <c r="YM4444" s="19"/>
      <c r="YN4444" s="19"/>
      <c r="YO4444" s="19"/>
      <c r="YP4444" s="19"/>
      <c r="YQ4444" s="19"/>
      <c r="YR4444" s="19"/>
      <c r="YS4444" s="19"/>
      <c r="YT4444" s="19"/>
      <c r="YU4444" s="19"/>
      <c r="YV4444" s="19"/>
      <c r="YW4444" s="19"/>
      <c r="YX4444" s="19"/>
      <c r="YY4444" s="19"/>
      <c r="YZ4444" s="19"/>
      <c r="ZA4444" s="19"/>
      <c r="ZB4444" s="19"/>
      <c r="ZC4444" s="19"/>
      <c r="ZD4444" s="19"/>
      <c r="ZE4444" s="19"/>
      <c r="ZF4444" s="19"/>
      <c r="ZG4444" s="19"/>
      <c r="ZH4444" s="19"/>
      <c r="ZI4444" s="19"/>
      <c r="ZJ4444" s="19"/>
      <c r="ZK4444" s="19"/>
      <c r="ZL4444" s="19"/>
      <c r="ZM4444" s="19"/>
      <c r="ZN4444" s="19"/>
      <c r="ZO4444" s="19"/>
      <c r="ZP4444" s="19"/>
      <c r="ZQ4444" s="19"/>
      <c r="ZR4444" s="19"/>
      <c r="ZS4444" s="19"/>
      <c r="ZT4444" s="19"/>
      <c r="ZU4444" s="19"/>
      <c r="ZV4444" s="19"/>
      <c r="ZW4444" s="19"/>
      <c r="ZX4444" s="19"/>
      <c r="ZY4444" s="19"/>
      <c r="ZZ4444" s="19"/>
      <c r="AAA4444" s="19"/>
      <c r="AAB4444" s="19"/>
      <c r="AAC4444" s="19"/>
      <c r="AAD4444" s="19"/>
      <c r="AAE4444" s="19"/>
      <c r="AAF4444" s="19"/>
      <c r="AAG4444" s="19"/>
      <c r="AAH4444" s="19"/>
      <c r="AAI4444" s="19"/>
      <c r="AAJ4444" s="19"/>
      <c r="AAK4444" s="19"/>
      <c r="AAL4444" s="19"/>
      <c r="AAM4444" s="19"/>
      <c r="AAN4444" s="19"/>
      <c r="AAO4444" s="19"/>
      <c r="AAP4444" s="19"/>
      <c r="AAQ4444" s="19"/>
      <c r="AAR4444" s="19"/>
      <c r="AAS4444" s="19"/>
      <c r="AAT4444" s="19"/>
      <c r="AAU4444" s="19"/>
      <c r="AAV4444" s="19"/>
      <c r="AAW4444" s="19"/>
      <c r="AAX4444" s="19"/>
      <c r="AAY4444" s="19"/>
      <c r="AAZ4444" s="19"/>
      <c r="ABA4444" s="19"/>
      <c r="ABB4444" s="19"/>
      <c r="ABC4444" s="19"/>
      <c r="ABD4444" s="19"/>
      <c r="ABE4444" s="19"/>
      <c r="ABF4444" s="19"/>
      <c r="ABG4444" s="19"/>
      <c r="ABH4444" s="19"/>
      <c r="ABI4444" s="19"/>
      <c r="ABJ4444" s="19"/>
      <c r="ABK4444" s="19"/>
      <c r="ABL4444" s="19"/>
      <c r="ABM4444" s="19"/>
      <c r="ABN4444" s="19"/>
      <c r="ABO4444" s="19"/>
      <c r="ABP4444" s="19"/>
      <c r="ABQ4444" s="19"/>
      <c r="ABR4444" s="19"/>
      <c r="ABS4444" s="19"/>
      <c r="ABT4444" s="19"/>
      <c r="ABU4444" s="19"/>
      <c r="ABV4444" s="19"/>
      <c r="ABW4444" s="19"/>
      <c r="ABX4444" s="19"/>
      <c r="ABY4444" s="19"/>
      <c r="ABZ4444" s="19"/>
      <c r="ACA4444" s="19"/>
      <c r="ACB4444" s="19"/>
      <c r="ACC4444" s="19"/>
      <c r="ACD4444" s="19"/>
      <c r="ACE4444" s="19"/>
      <c r="ACF4444" s="19"/>
      <c r="ACG4444" s="19"/>
      <c r="ACH4444" s="19"/>
      <c r="ACI4444" s="19"/>
      <c r="ACJ4444" s="19"/>
      <c r="ACK4444" s="19"/>
      <c r="ACL4444" s="19"/>
      <c r="ACM4444" s="19"/>
      <c r="ACN4444" s="19"/>
      <c r="ACO4444" s="19"/>
      <c r="ACP4444" s="19"/>
      <c r="ACQ4444" s="19"/>
      <c r="ACR4444" s="19"/>
      <c r="ACS4444" s="19"/>
      <c r="ACT4444" s="19"/>
      <c r="ACU4444" s="19"/>
      <c r="ACV4444" s="19"/>
      <c r="ACW4444" s="19"/>
      <c r="ACX4444" s="19"/>
      <c r="ACY4444" s="19"/>
      <c r="ACZ4444" s="19"/>
      <c r="ADA4444" s="19"/>
      <c r="ADB4444" s="19"/>
      <c r="ADC4444" s="19"/>
      <c r="ADD4444" s="19"/>
      <c r="ADE4444" s="19"/>
      <c r="ADF4444" s="19"/>
      <c r="ADG4444" s="19"/>
      <c r="ADH4444" s="19"/>
      <c r="ADI4444" s="19"/>
      <c r="ADJ4444" s="19"/>
      <c r="ADK4444" s="19"/>
      <c r="ADL4444" s="19"/>
      <c r="ADM4444" s="19"/>
      <c r="ADN4444" s="19"/>
      <c r="ADO4444" s="19"/>
      <c r="ADP4444" s="19"/>
      <c r="ADQ4444" s="19"/>
      <c r="ADR4444" s="19"/>
      <c r="ADS4444" s="19"/>
      <c r="ADT4444" s="19"/>
      <c r="ADU4444" s="19"/>
      <c r="ADV4444" s="19"/>
      <c r="ADW4444" s="19"/>
      <c r="ADX4444" s="19"/>
      <c r="ADY4444" s="19"/>
      <c r="ADZ4444" s="19"/>
      <c r="AEA4444" s="19"/>
      <c r="AEB4444" s="19"/>
      <c r="AEC4444" s="19"/>
      <c r="AED4444" s="19"/>
      <c r="AEE4444" s="19"/>
      <c r="AEF4444" s="19"/>
      <c r="AEG4444" s="19"/>
      <c r="AEH4444" s="19"/>
      <c r="AEI4444" s="19"/>
      <c r="AEJ4444" s="19"/>
      <c r="AEK4444" s="19"/>
      <c r="AEL4444" s="19"/>
      <c r="AEM4444" s="19"/>
      <c r="AEN4444" s="19"/>
      <c r="AEO4444" s="19"/>
      <c r="AEP4444" s="19"/>
      <c r="AEQ4444" s="19"/>
      <c r="AER4444" s="19"/>
      <c r="AES4444" s="19"/>
      <c r="AET4444" s="19"/>
      <c r="AEU4444" s="19"/>
      <c r="AEV4444" s="19"/>
      <c r="AEW4444" s="19"/>
      <c r="AEX4444" s="19"/>
      <c r="AEY4444" s="19"/>
      <c r="AEZ4444" s="19"/>
      <c r="AFA4444" s="19"/>
      <c r="AFB4444" s="19"/>
      <c r="AFC4444" s="19"/>
      <c r="AFD4444" s="19"/>
      <c r="AFE4444" s="19"/>
      <c r="AFF4444" s="19"/>
      <c r="AFG4444" s="19"/>
      <c r="AFH4444" s="19"/>
      <c r="AFI4444" s="19"/>
      <c r="AFJ4444" s="19"/>
      <c r="AFK4444" s="19"/>
      <c r="AFL4444" s="19"/>
      <c r="AFM4444" s="19"/>
      <c r="AFN4444" s="19"/>
      <c r="AFO4444" s="19"/>
      <c r="AFP4444" s="19"/>
      <c r="AFQ4444" s="19"/>
      <c r="AFR4444" s="19"/>
      <c r="AFS4444" s="19"/>
      <c r="AFT4444" s="19"/>
      <c r="AFU4444" s="19"/>
      <c r="AFV4444" s="19"/>
      <c r="AFW4444" s="19"/>
      <c r="AFX4444" s="19"/>
      <c r="AFY4444" s="19"/>
      <c r="AFZ4444" s="19"/>
      <c r="AGA4444" s="19"/>
      <c r="AGB4444" s="19"/>
      <c r="AGC4444" s="19"/>
      <c r="AGD4444" s="19"/>
      <c r="AGE4444" s="19"/>
      <c r="AGF4444" s="19"/>
      <c r="AGG4444" s="19"/>
      <c r="AGH4444" s="19"/>
      <c r="AGI4444" s="19"/>
      <c r="AGJ4444" s="19"/>
      <c r="AGK4444" s="19"/>
      <c r="AGL4444" s="19"/>
      <c r="AGM4444" s="19"/>
      <c r="AGN4444" s="19"/>
      <c r="AGO4444" s="19"/>
      <c r="AGP4444" s="19"/>
      <c r="AGQ4444" s="19"/>
      <c r="AGR4444" s="19"/>
      <c r="AGS4444" s="19"/>
      <c r="AGT4444" s="19"/>
      <c r="AGU4444" s="19"/>
      <c r="AGV4444" s="19"/>
      <c r="AGW4444" s="19"/>
      <c r="AGX4444" s="19"/>
      <c r="AGY4444" s="19"/>
      <c r="AGZ4444" s="19"/>
      <c r="AHA4444" s="19"/>
      <c r="AHB4444" s="19"/>
      <c r="AHC4444" s="19"/>
      <c r="AHD4444" s="19"/>
      <c r="AHE4444" s="19"/>
      <c r="AHF4444" s="19"/>
      <c r="AHG4444" s="19"/>
      <c r="AHH4444" s="19"/>
      <c r="AHI4444" s="19"/>
      <c r="AHJ4444" s="19"/>
      <c r="AHK4444" s="19"/>
      <c r="AHL4444" s="19"/>
      <c r="AHM4444" s="19"/>
      <c r="AHN4444" s="19"/>
      <c r="AHO4444" s="19"/>
      <c r="AHP4444" s="19"/>
      <c r="AHQ4444" s="19"/>
      <c r="AHR4444" s="19"/>
      <c r="AHS4444" s="19"/>
      <c r="AHT4444" s="19"/>
      <c r="AHU4444" s="19"/>
      <c r="AHV4444" s="19"/>
      <c r="AHW4444" s="19"/>
      <c r="AHX4444" s="19"/>
      <c r="AHY4444" s="19"/>
      <c r="AHZ4444" s="19"/>
      <c r="AIA4444" s="19"/>
      <c r="AIB4444" s="19"/>
      <c r="AIC4444" s="19"/>
      <c r="AID4444" s="19"/>
      <c r="AIE4444" s="19"/>
      <c r="AIF4444" s="19"/>
      <c r="AIG4444" s="19"/>
      <c r="AIH4444" s="19"/>
      <c r="AII4444" s="19"/>
      <c r="AIJ4444" s="19"/>
      <c r="AIK4444" s="19"/>
      <c r="AIL4444" s="19"/>
      <c r="AIM4444" s="19"/>
      <c r="AIN4444" s="19"/>
      <c r="AIO4444" s="19"/>
      <c r="AIP4444" s="19"/>
      <c r="AIQ4444" s="19"/>
      <c r="AIR4444" s="19"/>
      <c r="AIS4444" s="19"/>
      <c r="AIT4444" s="19"/>
      <c r="AIU4444" s="19"/>
      <c r="AIV4444" s="19"/>
      <c r="AIW4444" s="19"/>
      <c r="AIX4444" s="19"/>
      <c r="AIY4444" s="19"/>
      <c r="AIZ4444" s="19"/>
      <c r="AJA4444" s="19"/>
      <c r="AJB4444" s="19"/>
      <c r="AJC4444" s="19"/>
      <c r="AJD4444" s="19"/>
      <c r="AJE4444" s="19"/>
      <c r="AJF4444" s="19"/>
      <c r="AJG4444" s="19"/>
      <c r="AJH4444" s="19"/>
      <c r="AJI4444" s="19"/>
      <c r="AJJ4444" s="19"/>
      <c r="AJK4444" s="19"/>
      <c r="AJL4444" s="19"/>
      <c r="AJM4444" s="19"/>
      <c r="AJN4444" s="19"/>
      <c r="AJO4444" s="19"/>
      <c r="AJP4444" s="19"/>
      <c r="AJQ4444" s="19"/>
      <c r="AJR4444" s="19"/>
      <c r="AJS4444" s="19"/>
      <c r="AJT4444" s="19"/>
      <c r="AJU4444" s="19"/>
      <c r="AJV4444" s="19"/>
      <c r="AJW4444" s="19"/>
      <c r="AJX4444" s="19"/>
      <c r="AJY4444" s="19"/>
      <c r="AJZ4444" s="19"/>
      <c r="AKA4444" s="19"/>
      <c r="AKB4444" s="19"/>
      <c r="AKC4444" s="19"/>
      <c r="AKD4444" s="19"/>
      <c r="AKE4444" s="19"/>
      <c r="AKF4444" s="19"/>
      <c r="AKG4444" s="19"/>
      <c r="AKH4444" s="19"/>
      <c r="AKI4444" s="19"/>
      <c r="AKJ4444" s="19"/>
      <c r="AKK4444" s="19"/>
      <c r="AKL4444" s="19"/>
      <c r="AKM4444" s="19"/>
      <c r="AKN4444" s="19"/>
      <c r="AKO4444" s="19"/>
      <c r="AKP4444" s="19"/>
      <c r="AKQ4444" s="19"/>
      <c r="AKR4444" s="19"/>
      <c r="AKS4444" s="19"/>
      <c r="AKT4444" s="19"/>
      <c r="AKU4444" s="19"/>
      <c r="AKV4444" s="19"/>
      <c r="AKW4444" s="19"/>
      <c r="AKX4444" s="19"/>
      <c r="AKY4444" s="19"/>
      <c r="AKZ4444" s="19"/>
      <c r="ALA4444" s="19"/>
      <c r="ALB4444" s="19"/>
      <c r="ALC4444" s="19"/>
      <c r="ALD4444" s="19"/>
      <c r="ALE4444" s="19"/>
      <c r="ALF4444" s="19"/>
      <c r="ALG4444" s="19"/>
      <c r="ALH4444" s="19"/>
      <c r="ALI4444" s="19"/>
      <c r="ALJ4444" s="19"/>
      <c r="ALK4444" s="19"/>
      <c r="ALL4444" s="19"/>
      <c r="ALM4444" s="19"/>
      <c r="ALN4444" s="19"/>
      <c r="ALO4444" s="19"/>
      <c r="ALP4444" s="19"/>
      <c r="ALQ4444" s="19"/>
      <c r="ALR4444" s="19"/>
      <c r="ALS4444" s="19"/>
      <c r="ALT4444" s="19"/>
      <c r="ALU4444" s="19"/>
      <c r="ALV4444" s="19"/>
      <c r="ALW4444" s="19"/>
      <c r="ALX4444" s="19"/>
      <c r="ALY4444" s="19"/>
      <c r="ALZ4444" s="19"/>
      <c r="AMA4444" s="19"/>
      <c r="AMB4444" s="19"/>
      <c r="AMC4444" s="19"/>
      <c r="AMD4444" s="19"/>
      <c r="AME4444" s="19"/>
      <c r="AMF4444" s="19"/>
      <c r="AMG4444" s="19"/>
      <c r="AMH4444" s="19"/>
      <c r="AMI4444" s="19"/>
      <c r="AMJ4444" s="19"/>
      <c r="AMK4444" s="19"/>
      <c r="AML4444" s="19"/>
      <c r="AMM4444" s="19"/>
      <c r="AMN4444" s="19"/>
      <c r="AMO4444" s="19"/>
      <c r="AMP4444" s="19"/>
      <c r="AMQ4444" s="19"/>
      <c r="AMR4444" s="19"/>
      <c r="AMS4444" s="19"/>
      <c r="AMT4444" s="19"/>
      <c r="AMU4444" s="19"/>
      <c r="AMV4444" s="19"/>
      <c r="AMW4444" s="19"/>
      <c r="AMX4444" s="19"/>
      <c r="AMY4444" s="19"/>
      <c r="AMZ4444" s="19"/>
      <c r="ANA4444" s="19"/>
      <c r="ANB4444" s="19"/>
      <c r="ANC4444" s="19"/>
      <c r="AND4444" s="19"/>
      <c r="ANE4444" s="19"/>
      <c r="ANF4444" s="19"/>
      <c r="ANG4444" s="19"/>
      <c r="ANH4444" s="19"/>
      <c r="ANI4444" s="19"/>
      <c r="ANJ4444" s="19"/>
      <c r="ANK4444" s="19"/>
      <c r="ANL4444" s="19"/>
      <c r="ANM4444" s="19"/>
      <c r="ANN4444" s="19"/>
      <c r="ANO4444" s="19"/>
      <c r="ANP4444" s="19"/>
      <c r="ANQ4444" s="19"/>
      <c r="ANR4444" s="19"/>
      <c r="ANS4444" s="19"/>
      <c r="ANT4444" s="19"/>
      <c r="ANU4444" s="19"/>
      <c r="ANV4444" s="19"/>
      <c r="ANW4444" s="19"/>
      <c r="ANX4444" s="19"/>
      <c r="ANY4444" s="19"/>
      <c r="ANZ4444" s="19"/>
      <c r="AOA4444" s="19"/>
      <c r="AOB4444" s="19"/>
      <c r="AOC4444" s="19"/>
      <c r="AOD4444" s="19"/>
      <c r="AOE4444" s="19"/>
      <c r="AOF4444" s="19"/>
      <c r="AOG4444" s="19"/>
      <c r="AOH4444" s="19"/>
      <c r="AOI4444" s="19"/>
      <c r="AOJ4444" s="19"/>
      <c r="AOK4444" s="19"/>
      <c r="AOL4444" s="19"/>
      <c r="AOM4444" s="19"/>
      <c r="AON4444" s="19"/>
      <c r="AOO4444" s="19"/>
      <c r="AOP4444" s="19"/>
      <c r="AOQ4444" s="19"/>
      <c r="AOR4444" s="19"/>
      <c r="AOS4444" s="19"/>
      <c r="AOT4444" s="19"/>
      <c r="AOU4444" s="19"/>
      <c r="AOV4444" s="19"/>
      <c r="AOW4444" s="19"/>
      <c r="AOX4444" s="19"/>
      <c r="AOY4444" s="19"/>
      <c r="AOZ4444" s="19"/>
      <c r="APA4444" s="19"/>
      <c r="APB4444" s="19"/>
      <c r="APC4444" s="19"/>
      <c r="APD4444" s="19"/>
      <c r="APE4444" s="19"/>
      <c r="APF4444" s="19"/>
      <c r="APG4444" s="19"/>
      <c r="APH4444" s="19"/>
      <c r="API4444" s="19"/>
      <c r="APJ4444" s="19"/>
      <c r="APK4444" s="19"/>
      <c r="APL4444" s="19"/>
      <c r="APM4444" s="19"/>
      <c r="APN4444" s="19"/>
      <c r="APO4444" s="19"/>
      <c r="APP4444" s="19"/>
      <c r="APQ4444" s="19"/>
      <c r="APR4444" s="19"/>
      <c r="APS4444" s="19"/>
      <c r="APT4444" s="19"/>
      <c r="APU4444" s="19"/>
      <c r="APV4444" s="19"/>
      <c r="APW4444" s="19"/>
      <c r="APX4444" s="19"/>
      <c r="APY4444" s="19"/>
      <c r="APZ4444" s="19"/>
      <c r="AQA4444" s="19"/>
      <c r="AQB4444" s="19"/>
      <c r="AQC4444" s="19"/>
      <c r="AQD4444" s="19"/>
      <c r="AQE4444" s="19"/>
      <c r="AQF4444" s="19"/>
      <c r="AQG4444" s="19"/>
      <c r="AQH4444" s="19"/>
      <c r="AQI4444" s="19"/>
      <c r="AQJ4444" s="19"/>
      <c r="AQK4444" s="19"/>
      <c r="AQL4444" s="19"/>
      <c r="AQM4444" s="19"/>
      <c r="AQN4444" s="19"/>
      <c r="AQO4444" s="19"/>
      <c r="AQP4444" s="19"/>
      <c r="AQQ4444" s="19"/>
      <c r="AQR4444" s="19"/>
      <c r="AQS4444" s="19"/>
      <c r="AQT4444" s="19"/>
      <c r="AQU4444" s="19"/>
      <c r="AQV4444" s="19"/>
      <c r="AQW4444" s="19"/>
      <c r="AQX4444" s="19"/>
      <c r="AQY4444" s="19"/>
      <c r="AQZ4444" s="19"/>
      <c r="ARA4444" s="19"/>
      <c r="ARB4444" s="19"/>
      <c r="ARC4444" s="19"/>
      <c r="ARD4444" s="19"/>
      <c r="ARE4444" s="19"/>
      <c r="ARF4444" s="19"/>
      <c r="ARG4444" s="19"/>
      <c r="ARH4444" s="19"/>
      <c r="ARI4444" s="19"/>
      <c r="ARJ4444" s="19"/>
      <c r="ARK4444" s="19"/>
      <c r="ARL4444" s="19"/>
      <c r="ARM4444" s="19"/>
      <c r="ARN4444" s="19"/>
      <c r="ARO4444" s="19"/>
      <c r="ARP4444" s="19"/>
      <c r="ARQ4444" s="19"/>
      <c r="ARR4444" s="19"/>
      <c r="ARS4444" s="19"/>
      <c r="ART4444" s="19"/>
      <c r="ARU4444" s="19"/>
      <c r="ARV4444" s="19"/>
      <c r="ARW4444" s="19"/>
      <c r="ARX4444" s="19"/>
      <c r="ARY4444" s="19"/>
      <c r="ARZ4444" s="19"/>
      <c r="ASA4444" s="19"/>
      <c r="ASB4444" s="19"/>
      <c r="ASC4444" s="19"/>
      <c r="ASD4444" s="19"/>
      <c r="ASE4444" s="19"/>
      <c r="ASF4444" s="19"/>
      <c r="ASG4444" s="19"/>
      <c r="ASH4444" s="19"/>
      <c r="ASI4444" s="19"/>
      <c r="ASJ4444" s="19"/>
      <c r="ASK4444" s="19"/>
      <c r="ASL4444" s="19"/>
      <c r="ASM4444" s="19"/>
      <c r="ASN4444" s="19"/>
      <c r="ASO4444" s="19"/>
      <c r="ASP4444" s="19"/>
      <c r="ASQ4444" s="19"/>
      <c r="ASR4444" s="19"/>
      <c r="ASS4444" s="19"/>
      <c r="AST4444" s="19"/>
      <c r="ASU4444" s="19"/>
      <c r="ASV4444" s="19"/>
      <c r="ASW4444" s="19"/>
      <c r="ASX4444" s="19"/>
      <c r="ASY4444" s="19"/>
      <c r="ASZ4444" s="19"/>
      <c r="ATA4444" s="19"/>
      <c r="ATB4444" s="19"/>
      <c r="ATC4444" s="19"/>
      <c r="ATD4444" s="19"/>
      <c r="ATE4444" s="19"/>
      <c r="ATF4444" s="19"/>
      <c r="ATG4444" s="19"/>
      <c r="ATH4444" s="19"/>
      <c r="ATI4444" s="19"/>
      <c r="ATJ4444" s="19"/>
      <c r="ATK4444" s="19"/>
      <c r="ATL4444" s="19"/>
      <c r="ATM4444" s="19"/>
      <c r="ATN4444" s="19"/>
      <c r="ATO4444" s="19"/>
      <c r="ATP4444" s="19"/>
      <c r="ATQ4444" s="19"/>
      <c r="ATR4444" s="19"/>
      <c r="ATS4444" s="19"/>
      <c r="ATT4444" s="19"/>
      <c r="ATU4444" s="19"/>
      <c r="ATV4444" s="19"/>
      <c r="ATW4444" s="19"/>
      <c r="ATX4444" s="19"/>
      <c r="ATY4444" s="19"/>
      <c r="ATZ4444" s="19"/>
      <c r="AUA4444" s="19"/>
      <c r="AUB4444" s="19"/>
      <c r="AUC4444" s="19"/>
      <c r="AUD4444" s="19"/>
      <c r="AUE4444" s="19"/>
      <c r="AUF4444" s="19"/>
      <c r="AUG4444" s="19"/>
      <c r="AUH4444" s="19"/>
      <c r="AUI4444" s="19"/>
      <c r="AUJ4444" s="19"/>
      <c r="AUK4444" s="19"/>
      <c r="AUL4444" s="19"/>
      <c r="AUM4444" s="19"/>
      <c r="AUN4444" s="19"/>
      <c r="AUO4444" s="19"/>
      <c r="AUP4444" s="19"/>
      <c r="AUQ4444" s="19"/>
      <c r="AUR4444" s="19"/>
      <c r="AUS4444" s="19"/>
      <c r="AUT4444" s="19"/>
      <c r="AUU4444" s="19"/>
      <c r="AUV4444" s="19"/>
      <c r="AUW4444" s="19"/>
      <c r="AUX4444" s="19"/>
      <c r="AUY4444" s="19"/>
      <c r="AUZ4444" s="19"/>
      <c r="AVA4444" s="19"/>
      <c r="AVB4444" s="19"/>
      <c r="AVC4444" s="19"/>
      <c r="AVD4444" s="19"/>
      <c r="AVE4444" s="19"/>
      <c r="AVF4444" s="19"/>
      <c r="AVG4444" s="19"/>
      <c r="AVH4444" s="19"/>
      <c r="AVI4444" s="19"/>
      <c r="AVJ4444" s="19"/>
      <c r="AVK4444" s="19"/>
      <c r="AVL4444" s="19"/>
      <c r="AVM4444" s="19"/>
      <c r="AVN4444" s="19"/>
      <c r="AVO4444" s="19"/>
      <c r="AVP4444" s="19"/>
      <c r="AVQ4444" s="19"/>
      <c r="AVR4444" s="19"/>
      <c r="AVS4444" s="19"/>
      <c r="AVT4444" s="19"/>
      <c r="AVU4444" s="19"/>
      <c r="AVV4444" s="19"/>
      <c r="AVW4444" s="19"/>
      <c r="AVX4444" s="19"/>
      <c r="AVY4444" s="19"/>
      <c r="AVZ4444" s="19"/>
      <c r="AWA4444" s="19"/>
      <c r="AWB4444" s="19"/>
      <c r="AWC4444" s="19"/>
      <c r="AWD4444" s="19"/>
      <c r="AWE4444" s="19"/>
      <c r="AWF4444" s="19"/>
      <c r="AWG4444" s="19"/>
      <c r="AWH4444" s="19"/>
      <c r="AWI4444" s="19"/>
      <c r="AWJ4444" s="19"/>
      <c r="AWK4444" s="19"/>
      <c r="AWL4444" s="19"/>
      <c r="AWM4444" s="19"/>
      <c r="AWN4444" s="19"/>
      <c r="AWO4444" s="19"/>
      <c r="AWP4444" s="19"/>
      <c r="AWQ4444" s="19"/>
      <c r="AWR4444" s="19"/>
      <c r="AWS4444" s="19"/>
      <c r="AWT4444" s="19"/>
      <c r="AWU4444" s="19"/>
      <c r="AWV4444" s="19"/>
      <c r="AWW4444" s="19"/>
      <c r="AWX4444" s="19"/>
      <c r="AWY4444" s="19"/>
      <c r="AWZ4444" s="19"/>
      <c r="AXA4444" s="19"/>
      <c r="AXB4444" s="19"/>
      <c r="AXC4444" s="19"/>
      <c r="AXD4444" s="19"/>
      <c r="AXE4444" s="19"/>
      <c r="AXF4444" s="19"/>
      <c r="AXG4444" s="19"/>
      <c r="AXH4444" s="19"/>
      <c r="AXI4444" s="19"/>
      <c r="AXJ4444" s="19"/>
      <c r="AXK4444" s="19"/>
      <c r="AXL4444" s="19"/>
      <c r="AXM4444" s="19"/>
      <c r="AXN4444" s="19"/>
      <c r="AXO4444" s="19"/>
      <c r="AXP4444" s="19"/>
      <c r="AXQ4444" s="19"/>
      <c r="AXR4444" s="19"/>
      <c r="AXS4444" s="19"/>
      <c r="AXT4444" s="19"/>
      <c r="AXU4444" s="19"/>
      <c r="AXV4444" s="19"/>
      <c r="AXW4444" s="19"/>
      <c r="AXX4444" s="19"/>
      <c r="AXY4444" s="19"/>
      <c r="AXZ4444" s="19"/>
      <c r="AYA4444" s="19"/>
      <c r="AYB4444" s="19"/>
      <c r="AYC4444" s="19"/>
      <c r="AYD4444" s="19"/>
      <c r="AYE4444" s="19"/>
      <c r="AYF4444" s="19"/>
      <c r="AYG4444" s="19"/>
      <c r="AYH4444" s="19"/>
      <c r="AYI4444" s="19"/>
      <c r="AYJ4444" s="19"/>
      <c r="AYK4444" s="19"/>
      <c r="AYL4444" s="19"/>
      <c r="AYM4444" s="19"/>
      <c r="AYN4444" s="19"/>
      <c r="AYO4444" s="19"/>
      <c r="AYP4444" s="19"/>
      <c r="AYQ4444" s="19"/>
      <c r="AYR4444" s="19"/>
      <c r="AYS4444" s="19"/>
      <c r="AYT4444" s="19"/>
      <c r="AYU4444" s="19"/>
      <c r="AYV4444" s="19"/>
      <c r="AYW4444" s="19"/>
      <c r="AYX4444" s="19"/>
      <c r="AYY4444" s="19"/>
      <c r="AYZ4444" s="19"/>
      <c r="AZA4444" s="19"/>
      <c r="AZB4444" s="19"/>
      <c r="AZC4444" s="19"/>
      <c r="AZD4444" s="19"/>
      <c r="AZE4444" s="19"/>
      <c r="AZF4444" s="19"/>
      <c r="AZG4444" s="19"/>
      <c r="AZH4444" s="19"/>
      <c r="AZI4444" s="19"/>
      <c r="AZJ4444" s="19"/>
      <c r="AZK4444" s="19"/>
      <c r="AZL4444" s="19"/>
      <c r="AZM4444" s="19"/>
      <c r="AZN4444" s="19"/>
      <c r="AZO4444" s="19"/>
      <c r="AZP4444" s="19"/>
      <c r="AZQ4444" s="19"/>
      <c r="AZR4444" s="19"/>
      <c r="AZS4444" s="19"/>
      <c r="AZT4444" s="19"/>
      <c r="AZU4444" s="19"/>
      <c r="AZV4444" s="19"/>
      <c r="AZW4444" s="19"/>
      <c r="AZX4444" s="19"/>
      <c r="AZY4444" s="19"/>
      <c r="AZZ4444" s="19"/>
      <c r="BAA4444" s="19"/>
      <c r="BAB4444" s="19"/>
      <c r="BAC4444" s="19"/>
      <c r="BAD4444" s="19"/>
      <c r="BAE4444" s="19"/>
      <c r="BAF4444" s="19"/>
      <c r="BAG4444" s="19"/>
      <c r="BAH4444" s="19"/>
      <c r="BAI4444" s="19"/>
      <c r="BAJ4444" s="19"/>
      <c r="BAK4444" s="19"/>
      <c r="BAL4444" s="19"/>
      <c r="BAM4444" s="19"/>
      <c r="BAN4444" s="19"/>
      <c r="BAO4444" s="19"/>
      <c r="BAP4444" s="19"/>
      <c r="BAQ4444" s="19"/>
      <c r="BAR4444" s="19"/>
      <c r="BAS4444" s="19"/>
      <c r="BAT4444" s="19"/>
      <c r="BAU4444" s="19"/>
      <c r="BAV4444" s="19"/>
      <c r="BAW4444" s="19"/>
      <c r="BAX4444" s="19"/>
      <c r="BAY4444" s="19"/>
      <c r="BAZ4444" s="19"/>
      <c r="BBA4444" s="19"/>
    </row>
    <row r="4445" spans="1:1405" s="20" customFormat="1" ht="15" customHeight="1" x14ac:dyDescent="0.3">
      <c r="A4445" s="101" t="s">
        <v>34</v>
      </c>
      <c r="B4445" s="101" t="s">
        <v>1478</v>
      </c>
      <c r="C4445" s="101" t="s">
        <v>1478</v>
      </c>
      <c r="D4445" s="101" t="s">
        <v>36</v>
      </c>
      <c r="E4445" s="101" t="s">
        <v>194</v>
      </c>
      <c r="F4445" s="101" t="s">
        <v>195</v>
      </c>
      <c r="G4445" s="101" t="s">
        <v>38</v>
      </c>
      <c r="H4445" s="101" t="s">
        <v>1343</v>
      </c>
      <c r="I4445" s="101" t="s">
        <v>257</v>
      </c>
      <c r="J4445" s="101" t="s">
        <v>2408</v>
      </c>
      <c r="K4445" s="101" t="s">
        <v>2409</v>
      </c>
      <c r="L4445" s="101" t="s">
        <v>42</v>
      </c>
      <c r="M4445" s="101" t="s">
        <v>43</v>
      </c>
      <c r="N4445" s="101" t="s">
        <v>48</v>
      </c>
      <c r="O4445" s="103">
        <v>1</v>
      </c>
      <c r="P4445" s="22">
        <v>2716</v>
      </c>
      <c r="Q4445" s="101" t="s">
        <v>519</v>
      </c>
      <c r="R4445" s="103">
        <f t="shared" si="69"/>
        <v>2716</v>
      </c>
      <c r="S4445" s="103">
        <v>0</v>
      </c>
      <c r="T4445" s="103">
        <v>2716</v>
      </c>
      <c r="U4445" s="103">
        <v>0</v>
      </c>
      <c r="V4445" s="103">
        <v>0</v>
      </c>
      <c r="W4445" s="103">
        <v>0</v>
      </c>
      <c r="X4445" s="103">
        <v>0</v>
      </c>
      <c r="Y4445" s="103">
        <v>0</v>
      </c>
      <c r="Z4445" s="103">
        <v>0</v>
      </c>
      <c r="AA4445" s="103">
        <v>0</v>
      </c>
      <c r="AB4445" s="103">
        <v>0</v>
      </c>
      <c r="AC4445" s="103">
        <v>0</v>
      </c>
      <c r="AD4445" s="103">
        <v>0</v>
      </c>
      <c r="AE4445" s="19"/>
      <c r="AF4445" s="19"/>
      <c r="AG4445" s="19"/>
      <c r="AH4445" s="19"/>
      <c r="AI4445" s="19"/>
      <c r="AJ4445" s="19"/>
      <c r="AK4445" s="19"/>
      <c r="AL4445" s="19"/>
      <c r="AM4445" s="19"/>
      <c r="AN4445" s="19"/>
      <c r="AO4445" s="19"/>
      <c r="AP4445" s="19"/>
      <c r="AQ4445" s="19"/>
      <c r="AR4445" s="19"/>
      <c r="AS4445" s="19"/>
      <c r="AT4445" s="19"/>
      <c r="AU4445" s="19"/>
      <c r="AV4445" s="19"/>
      <c r="AW4445" s="19"/>
      <c r="AX4445" s="19"/>
      <c r="AY4445" s="19"/>
      <c r="AZ4445" s="19"/>
      <c r="BA4445" s="19"/>
      <c r="BB4445" s="19"/>
      <c r="BC4445" s="19"/>
      <c r="BD4445" s="19"/>
      <c r="BE4445" s="19"/>
      <c r="BF4445" s="19"/>
      <c r="BG4445" s="19"/>
      <c r="BH4445" s="19"/>
      <c r="BI4445" s="19"/>
      <c r="BJ4445" s="19"/>
      <c r="BK4445" s="19"/>
      <c r="BL4445" s="19"/>
      <c r="BM4445" s="19"/>
      <c r="BN4445" s="19"/>
      <c r="BO4445" s="19"/>
      <c r="BP4445" s="19"/>
      <c r="BQ4445" s="19"/>
      <c r="BR4445" s="19"/>
      <c r="BS4445" s="19"/>
      <c r="BT4445" s="19"/>
      <c r="BU4445" s="19"/>
      <c r="BV4445" s="19"/>
      <c r="BW4445" s="19"/>
      <c r="BX4445" s="19"/>
      <c r="BY4445" s="19"/>
      <c r="BZ4445" s="19"/>
      <c r="CA4445" s="19"/>
      <c r="CB4445" s="19"/>
      <c r="CC4445" s="19"/>
      <c r="CD4445" s="19"/>
      <c r="CE4445" s="19"/>
      <c r="CF4445" s="19"/>
      <c r="CG4445" s="19"/>
      <c r="CH4445" s="19"/>
      <c r="CI4445" s="19"/>
      <c r="CJ4445" s="19"/>
      <c r="CK4445" s="19"/>
      <c r="CL4445" s="19"/>
      <c r="CM4445" s="19"/>
      <c r="CN4445" s="19"/>
      <c r="CO4445" s="19"/>
      <c r="CP4445" s="19"/>
      <c r="CQ4445" s="19"/>
      <c r="CR4445" s="19"/>
      <c r="CS4445" s="19"/>
      <c r="CT4445" s="19"/>
      <c r="CU4445" s="19"/>
      <c r="CV4445" s="19"/>
      <c r="CW4445" s="19"/>
      <c r="CX4445" s="19"/>
      <c r="CY4445" s="19"/>
      <c r="CZ4445" s="19"/>
      <c r="DA4445" s="19"/>
      <c r="DB4445" s="19"/>
      <c r="DC4445" s="19"/>
      <c r="DD4445" s="19"/>
      <c r="DE4445" s="19"/>
      <c r="DF4445" s="19"/>
      <c r="DG4445" s="19"/>
      <c r="DH4445" s="19"/>
      <c r="DI4445" s="19"/>
      <c r="DJ4445" s="19"/>
      <c r="DK4445" s="19"/>
      <c r="DL4445" s="19"/>
      <c r="DM4445" s="19"/>
      <c r="DN4445" s="19"/>
      <c r="DO4445" s="19"/>
      <c r="DP4445" s="19"/>
      <c r="DQ4445" s="19"/>
      <c r="DR4445" s="19"/>
      <c r="DS4445" s="19"/>
      <c r="DT4445" s="19"/>
      <c r="DU4445" s="19"/>
      <c r="DV4445" s="19"/>
      <c r="DW4445" s="19"/>
      <c r="DX4445" s="19"/>
      <c r="DY4445" s="19"/>
      <c r="DZ4445" s="19"/>
      <c r="EA4445" s="19"/>
      <c r="EB4445" s="19"/>
      <c r="EC4445" s="19"/>
      <c r="ED4445" s="19"/>
      <c r="EE4445" s="19"/>
      <c r="EF4445" s="19"/>
      <c r="EG4445" s="19"/>
      <c r="EH4445" s="19"/>
      <c r="EI4445" s="19"/>
      <c r="EJ4445" s="19"/>
      <c r="EK4445" s="19"/>
      <c r="EL4445" s="19"/>
      <c r="EM4445" s="19"/>
      <c r="EN4445" s="19"/>
      <c r="EO4445" s="19"/>
      <c r="EP4445" s="19"/>
      <c r="EQ4445" s="19"/>
      <c r="ER4445" s="19"/>
      <c r="ES4445" s="19"/>
      <c r="ET4445" s="19"/>
      <c r="EU4445" s="19"/>
      <c r="EV4445" s="19"/>
      <c r="EW4445" s="19"/>
      <c r="EX4445" s="19"/>
      <c r="EY4445" s="19"/>
      <c r="EZ4445" s="19"/>
      <c r="FA4445" s="19"/>
      <c r="FB4445" s="19"/>
      <c r="FC4445" s="19"/>
      <c r="FD4445" s="19"/>
      <c r="FE4445" s="19"/>
      <c r="FF4445" s="19"/>
      <c r="FG4445" s="19"/>
      <c r="FH4445" s="19"/>
      <c r="FI4445" s="19"/>
      <c r="FJ4445" s="19"/>
      <c r="FK4445" s="19"/>
      <c r="FL4445" s="19"/>
      <c r="FM4445" s="19"/>
      <c r="FN4445" s="19"/>
      <c r="FO4445" s="19"/>
      <c r="FP4445" s="19"/>
      <c r="FQ4445" s="19"/>
      <c r="FR4445" s="19"/>
      <c r="FS4445" s="19"/>
      <c r="FT4445" s="19"/>
      <c r="FU4445" s="19"/>
      <c r="FV4445" s="19"/>
      <c r="FW4445" s="19"/>
      <c r="FX4445" s="19"/>
      <c r="FY4445" s="19"/>
      <c r="FZ4445" s="19"/>
      <c r="GA4445" s="19"/>
      <c r="GB4445" s="19"/>
      <c r="GC4445" s="19"/>
      <c r="GD4445" s="19"/>
      <c r="GE4445" s="19"/>
      <c r="GF4445" s="19"/>
      <c r="GG4445" s="19"/>
      <c r="GH4445" s="19"/>
      <c r="GI4445" s="19"/>
      <c r="GJ4445" s="19"/>
      <c r="GK4445" s="19"/>
      <c r="GL4445" s="19"/>
      <c r="GM4445" s="19"/>
      <c r="GN4445" s="19"/>
      <c r="GO4445" s="19"/>
      <c r="GP4445" s="19"/>
      <c r="GQ4445" s="19"/>
      <c r="GR4445" s="19"/>
      <c r="GS4445" s="19"/>
      <c r="GT4445" s="19"/>
      <c r="GU4445" s="19"/>
      <c r="GV4445" s="19"/>
      <c r="GW4445" s="19"/>
      <c r="GX4445" s="19"/>
      <c r="GY4445" s="19"/>
      <c r="GZ4445" s="19"/>
      <c r="HA4445" s="19"/>
      <c r="HB4445" s="19"/>
      <c r="HC4445" s="19"/>
      <c r="HD4445" s="19"/>
      <c r="HE4445" s="19"/>
      <c r="HF4445" s="19"/>
      <c r="HG4445" s="19"/>
      <c r="HH4445" s="19"/>
      <c r="HI4445" s="19"/>
      <c r="HJ4445" s="19"/>
      <c r="HK4445" s="19"/>
      <c r="HL4445" s="19"/>
      <c r="HM4445" s="19"/>
      <c r="HN4445" s="19"/>
      <c r="HO4445" s="19"/>
      <c r="HP4445" s="19"/>
      <c r="HQ4445" s="19"/>
      <c r="HR4445" s="19"/>
      <c r="HS4445" s="19"/>
      <c r="HT4445" s="19"/>
      <c r="HU4445" s="19"/>
      <c r="HV4445" s="19"/>
      <c r="HW4445" s="19"/>
      <c r="HX4445" s="19"/>
      <c r="HY4445" s="19"/>
      <c r="HZ4445" s="19"/>
      <c r="IA4445" s="19"/>
      <c r="IB4445" s="19"/>
      <c r="IC4445" s="19"/>
      <c r="ID4445" s="19"/>
      <c r="IE4445" s="19"/>
      <c r="IF4445" s="19"/>
      <c r="IG4445" s="19"/>
      <c r="IH4445" s="19"/>
      <c r="II4445" s="19"/>
      <c r="IJ4445" s="19"/>
      <c r="IK4445" s="19"/>
      <c r="IL4445" s="19"/>
      <c r="IM4445" s="19"/>
      <c r="IN4445" s="19"/>
      <c r="IO4445" s="19"/>
      <c r="IP4445" s="19"/>
      <c r="IQ4445" s="19"/>
      <c r="IR4445" s="19"/>
      <c r="IS4445" s="19"/>
      <c r="IT4445" s="19"/>
      <c r="IU4445" s="19"/>
      <c r="IV4445" s="19"/>
      <c r="IW4445" s="19"/>
      <c r="IX4445" s="19"/>
      <c r="IY4445" s="19"/>
      <c r="IZ4445" s="19"/>
      <c r="JA4445" s="19"/>
      <c r="JB4445" s="19"/>
      <c r="JC4445" s="19"/>
      <c r="JD4445" s="19"/>
      <c r="JE4445" s="19"/>
      <c r="JF4445" s="19"/>
      <c r="JG4445" s="19"/>
      <c r="JH4445" s="19"/>
      <c r="JI4445" s="19"/>
      <c r="JJ4445" s="19"/>
      <c r="JK4445" s="19"/>
      <c r="JL4445" s="19"/>
      <c r="JM4445" s="19"/>
      <c r="JN4445" s="19"/>
      <c r="JO4445" s="19"/>
      <c r="JP4445" s="19"/>
      <c r="JQ4445" s="19"/>
      <c r="JR4445" s="19"/>
      <c r="JS4445" s="19"/>
      <c r="JT4445" s="19"/>
      <c r="JU4445" s="19"/>
      <c r="JV4445" s="19"/>
      <c r="JW4445" s="19"/>
      <c r="JX4445" s="19"/>
      <c r="JY4445" s="19"/>
      <c r="JZ4445" s="19"/>
      <c r="KA4445" s="19"/>
      <c r="KB4445" s="19"/>
      <c r="KC4445" s="19"/>
      <c r="KD4445" s="19"/>
      <c r="KE4445" s="19"/>
      <c r="KF4445" s="19"/>
      <c r="KG4445" s="19"/>
      <c r="KH4445" s="19"/>
      <c r="KI4445" s="19"/>
      <c r="KJ4445" s="19"/>
      <c r="KK4445" s="19"/>
      <c r="KL4445" s="19"/>
      <c r="KM4445" s="19"/>
      <c r="KN4445" s="19"/>
      <c r="KO4445" s="19"/>
      <c r="KP4445" s="19"/>
      <c r="KQ4445" s="19"/>
      <c r="KR4445" s="19"/>
      <c r="KS4445" s="19"/>
      <c r="KT4445" s="19"/>
      <c r="KU4445" s="19"/>
      <c r="KV4445" s="19"/>
      <c r="KW4445" s="19"/>
      <c r="KX4445" s="19"/>
      <c r="KY4445" s="19"/>
      <c r="KZ4445" s="19"/>
      <c r="LA4445" s="19"/>
      <c r="LB4445" s="19"/>
      <c r="LC4445" s="19"/>
      <c r="LD4445" s="19"/>
      <c r="LE4445" s="19"/>
      <c r="LF4445" s="19"/>
      <c r="LG4445" s="19"/>
      <c r="LH4445" s="19"/>
      <c r="LI4445" s="19"/>
      <c r="LJ4445" s="19"/>
      <c r="LK4445" s="19"/>
      <c r="LL4445" s="19"/>
      <c r="LM4445" s="19"/>
      <c r="LN4445" s="19"/>
      <c r="LO4445" s="19"/>
      <c r="LP4445" s="19"/>
      <c r="LQ4445" s="19"/>
      <c r="LR4445" s="19"/>
      <c r="LS4445" s="19"/>
      <c r="LT4445" s="19"/>
      <c r="LU4445" s="19"/>
      <c r="LV4445" s="19"/>
      <c r="LW4445" s="19"/>
      <c r="LX4445" s="19"/>
      <c r="LY4445" s="19"/>
      <c r="LZ4445" s="19"/>
      <c r="MA4445" s="19"/>
      <c r="MB4445" s="19"/>
      <c r="MC4445" s="19"/>
      <c r="MD4445" s="19"/>
      <c r="ME4445" s="19"/>
      <c r="MF4445" s="19"/>
      <c r="MG4445" s="19"/>
      <c r="MH4445" s="19"/>
      <c r="MI4445" s="19"/>
      <c r="MJ4445" s="19"/>
      <c r="MK4445" s="19"/>
      <c r="ML4445" s="19"/>
      <c r="MM4445" s="19"/>
      <c r="MN4445" s="19"/>
      <c r="MO4445" s="19"/>
      <c r="MP4445" s="19"/>
      <c r="MQ4445" s="19"/>
      <c r="MR4445" s="19"/>
      <c r="MS4445" s="19"/>
      <c r="MT4445" s="19"/>
      <c r="MU4445" s="19"/>
      <c r="MV4445" s="19"/>
      <c r="MW4445" s="19"/>
      <c r="MX4445" s="19"/>
      <c r="MY4445" s="19"/>
      <c r="MZ4445" s="19"/>
      <c r="NA4445" s="19"/>
      <c r="NB4445" s="19"/>
      <c r="NC4445" s="19"/>
      <c r="ND4445" s="19"/>
      <c r="NE4445" s="19"/>
      <c r="NF4445" s="19"/>
      <c r="NG4445" s="19"/>
      <c r="NH4445" s="19"/>
      <c r="NI4445" s="19"/>
      <c r="NJ4445" s="19"/>
      <c r="NK4445" s="19"/>
      <c r="NL4445" s="19"/>
      <c r="NM4445" s="19"/>
      <c r="NN4445" s="19"/>
      <c r="NO4445" s="19"/>
      <c r="NP4445" s="19"/>
      <c r="NQ4445" s="19"/>
      <c r="NR4445" s="19"/>
      <c r="NS4445" s="19"/>
      <c r="NT4445" s="19"/>
      <c r="NU4445" s="19"/>
      <c r="NV4445" s="19"/>
      <c r="NW4445" s="19"/>
      <c r="NX4445" s="19"/>
      <c r="NY4445" s="19"/>
      <c r="NZ4445" s="19"/>
      <c r="OA4445" s="19"/>
      <c r="OB4445" s="19"/>
      <c r="OC4445" s="19"/>
      <c r="OD4445" s="19"/>
      <c r="OE4445" s="19"/>
      <c r="OF4445" s="19"/>
      <c r="OG4445" s="19"/>
      <c r="OH4445" s="19"/>
      <c r="OI4445" s="19"/>
      <c r="OJ4445" s="19"/>
      <c r="OK4445" s="19"/>
      <c r="OL4445" s="19"/>
      <c r="OM4445" s="19"/>
      <c r="ON4445" s="19"/>
      <c r="OO4445" s="19"/>
      <c r="OP4445" s="19"/>
      <c r="OQ4445" s="19"/>
      <c r="OR4445" s="19"/>
      <c r="OS4445" s="19"/>
      <c r="OT4445" s="19"/>
      <c r="OU4445" s="19"/>
      <c r="OV4445" s="19"/>
      <c r="OW4445" s="19"/>
      <c r="OX4445" s="19"/>
      <c r="OY4445" s="19"/>
      <c r="OZ4445" s="19"/>
      <c r="PA4445" s="19"/>
      <c r="PB4445" s="19"/>
      <c r="PC4445" s="19"/>
      <c r="PD4445" s="19"/>
      <c r="PE4445" s="19"/>
      <c r="PF4445" s="19"/>
      <c r="PG4445" s="19"/>
      <c r="PH4445" s="19"/>
      <c r="PI4445" s="19"/>
      <c r="PJ4445" s="19"/>
      <c r="PK4445" s="19"/>
      <c r="PL4445" s="19"/>
      <c r="PM4445" s="19"/>
      <c r="PN4445" s="19"/>
      <c r="PO4445" s="19"/>
      <c r="PP4445" s="19"/>
      <c r="PQ4445" s="19"/>
      <c r="PR4445" s="19"/>
      <c r="PS4445" s="19"/>
      <c r="PT4445" s="19"/>
      <c r="PU4445" s="19"/>
      <c r="PV4445" s="19"/>
      <c r="PW4445" s="19"/>
      <c r="PX4445" s="19"/>
      <c r="PY4445" s="19"/>
      <c r="PZ4445" s="19"/>
      <c r="QA4445" s="19"/>
      <c r="QB4445" s="19"/>
      <c r="QC4445" s="19"/>
      <c r="QD4445" s="19"/>
      <c r="QE4445" s="19"/>
      <c r="QF4445" s="19"/>
      <c r="QG4445" s="19"/>
      <c r="QH4445" s="19"/>
      <c r="QI4445" s="19"/>
      <c r="QJ4445" s="19"/>
      <c r="QK4445" s="19"/>
      <c r="QL4445" s="19"/>
      <c r="QM4445" s="19"/>
      <c r="QN4445" s="19"/>
      <c r="QO4445" s="19"/>
      <c r="QP4445" s="19"/>
      <c r="QQ4445" s="19"/>
      <c r="QR4445" s="19"/>
      <c r="QS4445" s="19"/>
      <c r="QT4445" s="19"/>
      <c r="QU4445" s="19"/>
      <c r="QV4445" s="19"/>
      <c r="QW4445" s="19"/>
      <c r="QX4445" s="19"/>
      <c r="QY4445" s="19"/>
      <c r="QZ4445" s="19"/>
      <c r="RA4445" s="19"/>
      <c r="RB4445" s="19"/>
      <c r="RC4445" s="19"/>
      <c r="RD4445" s="19"/>
      <c r="RE4445" s="19"/>
      <c r="RF4445" s="19"/>
      <c r="RG4445" s="19"/>
      <c r="RH4445" s="19"/>
      <c r="RI4445" s="19"/>
      <c r="RJ4445" s="19"/>
      <c r="RK4445" s="19"/>
      <c r="RL4445" s="19"/>
      <c r="RM4445" s="19"/>
      <c r="RN4445" s="19"/>
      <c r="RO4445" s="19"/>
      <c r="RP4445" s="19"/>
      <c r="RQ4445" s="19"/>
      <c r="RR4445" s="19"/>
      <c r="RS4445" s="19"/>
      <c r="RT4445" s="19"/>
      <c r="RU4445" s="19"/>
      <c r="RV4445" s="19"/>
      <c r="RW4445" s="19"/>
      <c r="RX4445" s="19"/>
      <c r="RY4445" s="19"/>
      <c r="RZ4445" s="19"/>
      <c r="SA4445" s="19"/>
      <c r="SB4445" s="19"/>
      <c r="SC4445" s="19"/>
      <c r="SD4445" s="19"/>
      <c r="SE4445" s="19"/>
      <c r="SF4445" s="19"/>
      <c r="SG4445" s="19"/>
      <c r="SH4445" s="19"/>
      <c r="SI4445" s="19"/>
      <c r="SJ4445" s="19"/>
      <c r="SK4445" s="19"/>
      <c r="SL4445" s="19"/>
      <c r="SM4445" s="19"/>
      <c r="SN4445" s="19"/>
      <c r="SO4445" s="19"/>
      <c r="SP4445" s="19"/>
      <c r="SQ4445" s="19"/>
      <c r="SR4445" s="19"/>
      <c r="SS4445" s="19"/>
      <c r="ST4445" s="19"/>
      <c r="SU4445" s="19"/>
      <c r="SV4445" s="19"/>
      <c r="SW4445" s="19"/>
      <c r="SX4445" s="19"/>
      <c r="SY4445" s="19"/>
      <c r="SZ4445" s="19"/>
      <c r="TA4445" s="19"/>
      <c r="TB4445" s="19"/>
      <c r="TC4445" s="19"/>
      <c r="TD4445" s="19"/>
      <c r="TE4445" s="19"/>
      <c r="TF4445" s="19"/>
      <c r="TG4445" s="19"/>
      <c r="TH4445" s="19"/>
      <c r="TI4445" s="19"/>
      <c r="TJ4445" s="19"/>
      <c r="TK4445" s="19"/>
      <c r="TL4445" s="19"/>
      <c r="TM4445" s="19"/>
      <c r="TN4445" s="19"/>
      <c r="TO4445" s="19"/>
      <c r="TP4445" s="19"/>
      <c r="TQ4445" s="19"/>
      <c r="TR4445" s="19"/>
      <c r="TS4445" s="19"/>
      <c r="TT4445" s="19"/>
      <c r="TU4445" s="19"/>
      <c r="TV4445" s="19"/>
      <c r="TW4445" s="19"/>
      <c r="TX4445" s="19"/>
      <c r="TY4445" s="19"/>
      <c r="TZ4445" s="19"/>
      <c r="UA4445" s="19"/>
      <c r="UB4445" s="19"/>
      <c r="UC4445" s="19"/>
      <c r="UD4445" s="19"/>
      <c r="UE4445" s="19"/>
      <c r="UF4445" s="19"/>
      <c r="UG4445" s="19"/>
      <c r="UH4445" s="19"/>
      <c r="UI4445" s="19"/>
      <c r="UJ4445" s="19"/>
      <c r="UK4445" s="19"/>
      <c r="UL4445" s="19"/>
      <c r="UM4445" s="19"/>
      <c r="UN4445" s="19"/>
      <c r="UO4445" s="19"/>
      <c r="UP4445" s="19"/>
      <c r="UQ4445" s="19"/>
      <c r="UR4445" s="19"/>
      <c r="US4445" s="19"/>
      <c r="UT4445" s="19"/>
      <c r="UU4445" s="19"/>
      <c r="UV4445" s="19"/>
      <c r="UW4445" s="19"/>
      <c r="UX4445" s="19"/>
      <c r="UY4445" s="19"/>
      <c r="UZ4445" s="19"/>
      <c r="VA4445" s="19"/>
      <c r="VB4445" s="19"/>
      <c r="VC4445" s="19"/>
      <c r="VD4445" s="19"/>
      <c r="VE4445" s="19"/>
      <c r="VF4445" s="19"/>
      <c r="VG4445" s="19"/>
      <c r="VH4445" s="19"/>
      <c r="VI4445" s="19"/>
      <c r="VJ4445" s="19"/>
      <c r="VK4445" s="19"/>
      <c r="VL4445" s="19"/>
      <c r="VM4445" s="19"/>
      <c r="VN4445" s="19"/>
      <c r="VO4445" s="19"/>
      <c r="VP4445" s="19"/>
      <c r="VQ4445" s="19"/>
      <c r="VR4445" s="19"/>
      <c r="VS4445" s="19"/>
      <c r="VT4445" s="19"/>
      <c r="VU4445" s="19"/>
      <c r="VV4445" s="19"/>
      <c r="VW4445" s="19"/>
      <c r="VX4445" s="19"/>
      <c r="VY4445" s="19"/>
      <c r="VZ4445" s="19"/>
      <c r="WA4445" s="19"/>
      <c r="WB4445" s="19"/>
      <c r="WC4445" s="19"/>
      <c r="WD4445" s="19"/>
      <c r="WE4445" s="19"/>
      <c r="WF4445" s="19"/>
      <c r="WG4445" s="19"/>
      <c r="WH4445" s="19"/>
      <c r="WI4445" s="19"/>
      <c r="WJ4445" s="19"/>
      <c r="WK4445" s="19"/>
      <c r="WL4445" s="19"/>
      <c r="WM4445" s="19"/>
      <c r="WN4445" s="19"/>
      <c r="WO4445" s="19"/>
      <c r="WP4445" s="19"/>
      <c r="WQ4445" s="19"/>
      <c r="WR4445" s="19"/>
      <c r="WS4445" s="19"/>
      <c r="WT4445" s="19"/>
      <c r="WU4445" s="19"/>
      <c r="WV4445" s="19"/>
      <c r="WW4445" s="19"/>
      <c r="WX4445" s="19"/>
      <c r="WY4445" s="19"/>
      <c r="WZ4445" s="19"/>
      <c r="XA4445" s="19"/>
      <c r="XB4445" s="19"/>
      <c r="XC4445" s="19"/>
      <c r="XD4445" s="19"/>
      <c r="XE4445" s="19"/>
      <c r="XF4445" s="19"/>
      <c r="XG4445" s="19"/>
      <c r="XH4445" s="19"/>
      <c r="XI4445" s="19"/>
      <c r="XJ4445" s="19"/>
      <c r="XK4445" s="19"/>
      <c r="XL4445" s="19"/>
      <c r="XM4445" s="19"/>
      <c r="XN4445" s="19"/>
      <c r="XO4445" s="19"/>
      <c r="XP4445" s="19"/>
      <c r="XQ4445" s="19"/>
      <c r="XR4445" s="19"/>
      <c r="XS4445" s="19"/>
      <c r="XT4445" s="19"/>
      <c r="XU4445" s="19"/>
      <c r="XV4445" s="19"/>
      <c r="XW4445" s="19"/>
      <c r="XX4445" s="19"/>
      <c r="XY4445" s="19"/>
      <c r="XZ4445" s="19"/>
      <c r="YA4445" s="19"/>
      <c r="YB4445" s="19"/>
      <c r="YC4445" s="19"/>
      <c r="YD4445" s="19"/>
      <c r="YE4445" s="19"/>
      <c r="YF4445" s="19"/>
      <c r="YG4445" s="19"/>
      <c r="YH4445" s="19"/>
      <c r="YI4445" s="19"/>
      <c r="YJ4445" s="19"/>
      <c r="YK4445" s="19"/>
      <c r="YL4445" s="19"/>
      <c r="YM4445" s="19"/>
      <c r="YN4445" s="19"/>
      <c r="YO4445" s="19"/>
      <c r="YP4445" s="19"/>
      <c r="YQ4445" s="19"/>
      <c r="YR4445" s="19"/>
      <c r="YS4445" s="19"/>
      <c r="YT4445" s="19"/>
      <c r="YU4445" s="19"/>
      <c r="YV4445" s="19"/>
      <c r="YW4445" s="19"/>
      <c r="YX4445" s="19"/>
      <c r="YY4445" s="19"/>
      <c r="YZ4445" s="19"/>
      <c r="ZA4445" s="19"/>
      <c r="ZB4445" s="19"/>
      <c r="ZC4445" s="19"/>
      <c r="ZD4445" s="19"/>
      <c r="ZE4445" s="19"/>
      <c r="ZF4445" s="19"/>
      <c r="ZG4445" s="19"/>
      <c r="ZH4445" s="19"/>
      <c r="ZI4445" s="19"/>
      <c r="ZJ4445" s="19"/>
      <c r="ZK4445" s="19"/>
      <c r="ZL4445" s="19"/>
      <c r="ZM4445" s="19"/>
      <c r="ZN4445" s="19"/>
      <c r="ZO4445" s="19"/>
      <c r="ZP4445" s="19"/>
      <c r="ZQ4445" s="19"/>
      <c r="ZR4445" s="19"/>
      <c r="ZS4445" s="19"/>
      <c r="ZT4445" s="19"/>
      <c r="ZU4445" s="19"/>
      <c r="ZV4445" s="19"/>
      <c r="ZW4445" s="19"/>
      <c r="ZX4445" s="19"/>
      <c r="ZY4445" s="19"/>
      <c r="ZZ4445" s="19"/>
      <c r="AAA4445" s="19"/>
      <c r="AAB4445" s="19"/>
      <c r="AAC4445" s="19"/>
      <c r="AAD4445" s="19"/>
      <c r="AAE4445" s="19"/>
      <c r="AAF4445" s="19"/>
      <c r="AAG4445" s="19"/>
      <c r="AAH4445" s="19"/>
      <c r="AAI4445" s="19"/>
      <c r="AAJ4445" s="19"/>
      <c r="AAK4445" s="19"/>
      <c r="AAL4445" s="19"/>
      <c r="AAM4445" s="19"/>
      <c r="AAN4445" s="19"/>
      <c r="AAO4445" s="19"/>
      <c r="AAP4445" s="19"/>
      <c r="AAQ4445" s="19"/>
      <c r="AAR4445" s="19"/>
      <c r="AAS4445" s="19"/>
      <c r="AAT4445" s="19"/>
      <c r="AAU4445" s="19"/>
      <c r="AAV4445" s="19"/>
      <c r="AAW4445" s="19"/>
      <c r="AAX4445" s="19"/>
      <c r="AAY4445" s="19"/>
      <c r="AAZ4445" s="19"/>
      <c r="ABA4445" s="19"/>
      <c r="ABB4445" s="19"/>
      <c r="ABC4445" s="19"/>
      <c r="ABD4445" s="19"/>
      <c r="ABE4445" s="19"/>
      <c r="ABF4445" s="19"/>
      <c r="ABG4445" s="19"/>
      <c r="ABH4445" s="19"/>
      <c r="ABI4445" s="19"/>
      <c r="ABJ4445" s="19"/>
      <c r="ABK4445" s="19"/>
      <c r="ABL4445" s="19"/>
      <c r="ABM4445" s="19"/>
      <c r="ABN4445" s="19"/>
      <c r="ABO4445" s="19"/>
      <c r="ABP4445" s="19"/>
      <c r="ABQ4445" s="19"/>
      <c r="ABR4445" s="19"/>
      <c r="ABS4445" s="19"/>
      <c r="ABT4445" s="19"/>
      <c r="ABU4445" s="19"/>
      <c r="ABV4445" s="19"/>
      <c r="ABW4445" s="19"/>
      <c r="ABX4445" s="19"/>
      <c r="ABY4445" s="19"/>
      <c r="ABZ4445" s="19"/>
      <c r="ACA4445" s="19"/>
      <c r="ACB4445" s="19"/>
      <c r="ACC4445" s="19"/>
      <c r="ACD4445" s="19"/>
      <c r="ACE4445" s="19"/>
      <c r="ACF4445" s="19"/>
      <c r="ACG4445" s="19"/>
      <c r="ACH4445" s="19"/>
      <c r="ACI4445" s="19"/>
      <c r="ACJ4445" s="19"/>
      <c r="ACK4445" s="19"/>
      <c r="ACL4445" s="19"/>
      <c r="ACM4445" s="19"/>
      <c r="ACN4445" s="19"/>
      <c r="ACO4445" s="19"/>
      <c r="ACP4445" s="19"/>
      <c r="ACQ4445" s="19"/>
      <c r="ACR4445" s="19"/>
      <c r="ACS4445" s="19"/>
      <c r="ACT4445" s="19"/>
      <c r="ACU4445" s="19"/>
      <c r="ACV4445" s="19"/>
      <c r="ACW4445" s="19"/>
      <c r="ACX4445" s="19"/>
      <c r="ACY4445" s="19"/>
      <c r="ACZ4445" s="19"/>
      <c r="ADA4445" s="19"/>
      <c r="ADB4445" s="19"/>
      <c r="ADC4445" s="19"/>
      <c r="ADD4445" s="19"/>
      <c r="ADE4445" s="19"/>
      <c r="ADF4445" s="19"/>
      <c r="ADG4445" s="19"/>
      <c r="ADH4445" s="19"/>
      <c r="ADI4445" s="19"/>
      <c r="ADJ4445" s="19"/>
      <c r="ADK4445" s="19"/>
      <c r="ADL4445" s="19"/>
      <c r="ADM4445" s="19"/>
      <c r="ADN4445" s="19"/>
      <c r="ADO4445" s="19"/>
      <c r="ADP4445" s="19"/>
      <c r="ADQ4445" s="19"/>
      <c r="ADR4445" s="19"/>
      <c r="ADS4445" s="19"/>
      <c r="ADT4445" s="19"/>
      <c r="ADU4445" s="19"/>
      <c r="ADV4445" s="19"/>
      <c r="ADW4445" s="19"/>
      <c r="ADX4445" s="19"/>
      <c r="ADY4445" s="19"/>
      <c r="ADZ4445" s="19"/>
      <c r="AEA4445" s="19"/>
      <c r="AEB4445" s="19"/>
      <c r="AEC4445" s="19"/>
      <c r="AED4445" s="19"/>
      <c r="AEE4445" s="19"/>
      <c r="AEF4445" s="19"/>
      <c r="AEG4445" s="19"/>
      <c r="AEH4445" s="19"/>
      <c r="AEI4445" s="19"/>
      <c r="AEJ4445" s="19"/>
      <c r="AEK4445" s="19"/>
      <c r="AEL4445" s="19"/>
      <c r="AEM4445" s="19"/>
      <c r="AEN4445" s="19"/>
      <c r="AEO4445" s="19"/>
      <c r="AEP4445" s="19"/>
      <c r="AEQ4445" s="19"/>
      <c r="AER4445" s="19"/>
      <c r="AES4445" s="19"/>
      <c r="AET4445" s="19"/>
      <c r="AEU4445" s="19"/>
      <c r="AEV4445" s="19"/>
      <c r="AEW4445" s="19"/>
      <c r="AEX4445" s="19"/>
      <c r="AEY4445" s="19"/>
      <c r="AEZ4445" s="19"/>
      <c r="AFA4445" s="19"/>
      <c r="AFB4445" s="19"/>
      <c r="AFC4445" s="19"/>
      <c r="AFD4445" s="19"/>
      <c r="AFE4445" s="19"/>
      <c r="AFF4445" s="19"/>
      <c r="AFG4445" s="19"/>
      <c r="AFH4445" s="19"/>
      <c r="AFI4445" s="19"/>
      <c r="AFJ4445" s="19"/>
      <c r="AFK4445" s="19"/>
      <c r="AFL4445" s="19"/>
      <c r="AFM4445" s="19"/>
      <c r="AFN4445" s="19"/>
      <c r="AFO4445" s="19"/>
      <c r="AFP4445" s="19"/>
      <c r="AFQ4445" s="19"/>
      <c r="AFR4445" s="19"/>
      <c r="AFS4445" s="19"/>
      <c r="AFT4445" s="19"/>
      <c r="AFU4445" s="19"/>
      <c r="AFV4445" s="19"/>
      <c r="AFW4445" s="19"/>
      <c r="AFX4445" s="19"/>
      <c r="AFY4445" s="19"/>
      <c r="AFZ4445" s="19"/>
      <c r="AGA4445" s="19"/>
      <c r="AGB4445" s="19"/>
      <c r="AGC4445" s="19"/>
      <c r="AGD4445" s="19"/>
      <c r="AGE4445" s="19"/>
      <c r="AGF4445" s="19"/>
      <c r="AGG4445" s="19"/>
      <c r="AGH4445" s="19"/>
      <c r="AGI4445" s="19"/>
      <c r="AGJ4445" s="19"/>
      <c r="AGK4445" s="19"/>
      <c r="AGL4445" s="19"/>
      <c r="AGM4445" s="19"/>
      <c r="AGN4445" s="19"/>
      <c r="AGO4445" s="19"/>
      <c r="AGP4445" s="19"/>
      <c r="AGQ4445" s="19"/>
      <c r="AGR4445" s="19"/>
      <c r="AGS4445" s="19"/>
      <c r="AGT4445" s="19"/>
      <c r="AGU4445" s="19"/>
      <c r="AGV4445" s="19"/>
      <c r="AGW4445" s="19"/>
      <c r="AGX4445" s="19"/>
      <c r="AGY4445" s="19"/>
      <c r="AGZ4445" s="19"/>
      <c r="AHA4445" s="19"/>
      <c r="AHB4445" s="19"/>
      <c r="AHC4445" s="19"/>
      <c r="AHD4445" s="19"/>
      <c r="AHE4445" s="19"/>
      <c r="AHF4445" s="19"/>
      <c r="AHG4445" s="19"/>
      <c r="AHH4445" s="19"/>
      <c r="AHI4445" s="19"/>
      <c r="AHJ4445" s="19"/>
      <c r="AHK4445" s="19"/>
      <c r="AHL4445" s="19"/>
      <c r="AHM4445" s="19"/>
      <c r="AHN4445" s="19"/>
      <c r="AHO4445" s="19"/>
      <c r="AHP4445" s="19"/>
      <c r="AHQ4445" s="19"/>
      <c r="AHR4445" s="19"/>
      <c r="AHS4445" s="19"/>
      <c r="AHT4445" s="19"/>
      <c r="AHU4445" s="19"/>
      <c r="AHV4445" s="19"/>
      <c r="AHW4445" s="19"/>
      <c r="AHX4445" s="19"/>
      <c r="AHY4445" s="19"/>
      <c r="AHZ4445" s="19"/>
      <c r="AIA4445" s="19"/>
      <c r="AIB4445" s="19"/>
      <c r="AIC4445" s="19"/>
      <c r="AID4445" s="19"/>
      <c r="AIE4445" s="19"/>
      <c r="AIF4445" s="19"/>
      <c r="AIG4445" s="19"/>
      <c r="AIH4445" s="19"/>
      <c r="AII4445" s="19"/>
      <c r="AIJ4445" s="19"/>
      <c r="AIK4445" s="19"/>
      <c r="AIL4445" s="19"/>
      <c r="AIM4445" s="19"/>
      <c r="AIN4445" s="19"/>
      <c r="AIO4445" s="19"/>
      <c r="AIP4445" s="19"/>
      <c r="AIQ4445" s="19"/>
      <c r="AIR4445" s="19"/>
      <c r="AIS4445" s="19"/>
      <c r="AIT4445" s="19"/>
      <c r="AIU4445" s="19"/>
      <c r="AIV4445" s="19"/>
      <c r="AIW4445" s="19"/>
      <c r="AIX4445" s="19"/>
      <c r="AIY4445" s="19"/>
      <c r="AIZ4445" s="19"/>
      <c r="AJA4445" s="19"/>
      <c r="AJB4445" s="19"/>
      <c r="AJC4445" s="19"/>
      <c r="AJD4445" s="19"/>
      <c r="AJE4445" s="19"/>
      <c r="AJF4445" s="19"/>
      <c r="AJG4445" s="19"/>
      <c r="AJH4445" s="19"/>
      <c r="AJI4445" s="19"/>
      <c r="AJJ4445" s="19"/>
      <c r="AJK4445" s="19"/>
      <c r="AJL4445" s="19"/>
      <c r="AJM4445" s="19"/>
      <c r="AJN4445" s="19"/>
      <c r="AJO4445" s="19"/>
      <c r="AJP4445" s="19"/>
      <c r="AJQ4445" s="19"/>
      <c r="AJR4445" s="19"/>
      <c r="AJS4445" s="19"/>
      <c r="AJT4445" s="19"/>
      <c r="AJU4445" s="19"/>
      <c r="AJV4445" s="19"/>
      <c r="AJW4445" s="19"/>
      <c r="AJX4445" s="19"/>
      <c r="AJY4445" s="19"/>
      <c r="AJZ4445" s="19"/>
      <c r="AKA4445" s="19"/>
      <c r="AKB4445" s="19"/>
      <c r="AKC4445" s="19"/>
      <c r="AKD4445" s="19"/>
      <c r="AKE4445" s="19"/>
      <c r="AKF4445" s="19"/>
      <c r="AKG4445" s="19"/>
      <c r="AKH4445" s="19"/>
      <c r="AKI4445" s="19"/>
      <c r="AKJ4445" s="19"/>
      <c r="AKK4445" s="19"/>
      <c r="AKL4445" s="19"/>
      <c r="AKM4445" s="19"/>
      <c r="AKN4445" s="19"/>
      <c r="AKO4445" s="19"/>
      <c r="AKP4445" s="19"/>
      <c r="AKQ4445" s="19"/>
      <c r="AKR4445" s="19"/>
      <c r="AKS4445" s="19"/>
      <c r="AKT4445" s="19"/>
      <c r="AKU4445" s="19"/>
      <c r="AKV4445" s="19"/>
      <c r="AKW4445" s="19"/>
      <c r="AKX4445" s="19"/>
      <c r="AKY4445" s="19"/>
      <c r="AKZ4445" s="19"/>
      <c r="ALA4445" s="19"/>
      <c r="ALB4445" s="19"/>
      <c r="ALC4445" s="19"/>
      <c r="ALD4445" s="19"/>
      <c r="ALE4445" s="19"/>
      <c r="ALF4445" s="19"/>
      <c r="ALG4445" s="19"/>
      <c r="ALH4445" s="19"/>
      <c r="ALI4445" s="19"/>
      <c r="ALJ4445" s="19"/>
      <c r="ALK4445" s="19"/>
      <c r="ALL4445" s="19"/>
      <c r="ALM4445" s="19"/>
      <c r="ALN4445" s="19"/>
      <c r="ALO4445" s="19"/>
      <c r="ALP4445" s="19"/>
      <c r="ALQ4445" s="19"/>
      <c r="ALR4445" s="19"/>
      <c r="ALS4445" s="19"/>
      <c r="ALT4445" s="19"/>
      <c r="ALU4445" s="19"/>
      <c r="ALV4445" s="19"/>
      <c r="ALW4445" s="19"/>
      <c r="ALX4445" s="19"/>
      <c r="ALY4445" s="19"/>
      <c r="ALZ4445" s="19"/>
      <c r="AMA4445" s="19"/>
      <c r="AMB4445" s="19"/>
      <c r="AMC4445" s="19"/>
      <c r="AMD4445" s="19"/>
      <c r="AME4445" s="19"/>
      <c r="AMF4445" s="19"/>
      <c r="AMG4445" s="19"/>
      <c r="AMH4445" s="19"/>
      <c r="AMI4445" s="19"/>
      <c r="AMJ4445" s="19"/>
      <c r="AMK4445" s="19"/>
      <c r="AML4445" s="19"/>
      <c r="AMM4445" s="19"/>
      <c r="AMN4445" s="19"/>
      <c r="AMO4445" s="19"/>
      <c r="AMP4445" s="19"/>
      <c r="AMQ4445" s="19"/>
      <c r="AMR4445" s="19"/>
      <c r="AMS4445" s="19"/>
      <c r="AMT4445" s="19"/>
      <c r="AMU4445" s="19"/>
      <c r="AMV4445" s="19"/>
      <c r="AMW4445" s="19"/>
      <c r="AMX4445" s="19"/>
      <c r="AMY4445" s="19"/>
      <c r="AMZ4445" s="19"/>
      <c r="ANA4445" s="19"/>
      <c r="ANB4445" s="19"/>
      <c r="ANC4445" s="19"/>
      <c r="AND4445" s="19"/>
      <c r="ANE4445" s="19"/>
      <c r="ANF4445" s="19"/>
      <c r="ANG4445" s="19"/>
      <c r="ANH4445" s="19"/>
      <c r="ANI4445" s="19"/>
      <c r="ANJ4445" s="19"/>
      <c r="ANK4445" s="19"/>
      <c r="ANL4445" s="19"/>
      <c r="ANM4445" s="19"/>
      <c r="ANN4445" s="19"/>
      <c r="ANO4445" s="19"/>
      <c r="ANP4445" s="19"/>
      <c r="ANQ4445" s="19"/>
      <c r="ANR4445" s="19"/>
      <c r="ANS4445" s="19"/>
      <c r="ANT4445" s="19"/>
      <c r="ANU4445" s="19"/>
      <c r="ANV4445" s="19"/>
      <c r="ANW4445" s="19"/>
      <c r="ANX4445" s="19"/>
      <c r="ANY4445" s="19"/>
      <c r="ANZ4445" s="19"/>
      <c r="AOA4445" s="19"/>
      <c r="AOB4445" s="19"/>
      <c r="AOC4445" s="19"/>
      <c r="AOD4445" s="19"/>
      <c r="AOE4445" s="19"/>
      <c r="AOF4445" s="19"/>
      <c r="AOG4445" s="19"/>
      <c r="AOH4445" s="19"/>
      <c r="AOI4445" s="19"/>
      <c r="AOJ4445" s="19"/>
      <c r="AOK4445" s="19"/>
      <c r="AOL4445" s="19"/>
      <c r="AOM4445" s="19"/>
      <c r="AON4445" s="19"/>
      <c r="AOO4445" s="19"/>
      <c r="AOP4445" s="19"/>
      <c r="AOQ4445" s="19"/>
      <c r="AOR4445" s="19"/>
      <c r="AOS4445" s="19"/>
      <c r="AOT4445" s="19"/>
      <c r="AOU4445" s="19"/>
      <c r="AOV4445" s="19"/>
      <c r="AOW4445" s="19"/>
      <c r="AOX4445" s="19"/>
      <c r="AOY4445" s="19"/>
      <c r="AOZ4445" s="19"/>
      <c r="APA4445" s="19"/>
      <c r="APB4445" s="19"/>
      <c r="APC4445" s="19"/>
      <c r="APD4445" s="19"/>
      <c r="APE4445" s="19"/>
      <c r="APF4445" s="19"/>
      <c r="APG4445" s="19"/>
      <c r="APH4445" s="19"/>
      <c r="API4445" s="19"/>
      <c r="APJ4445" s="19"/>
      <c r="APK4445" s="19"/>
      <c r="APL4445" s="19"/>
      <c r="APM4445" s="19"/>
      <c r="APN4445" s="19"/>
      <c r="APO4445" s="19"/>
      <c r="APP4445" s="19"/>
      <c r="APQ4445" s="19"/>
      <c r="APR4445" s="19"/>
      <c r="APS4445" s="19"/>
      <c r="APT4445" s="19"/>
      <c r="APU4445" s="19"/>
      <c r="APV4445" s="19"/>
      <c r="APW4445" s="19"/>
      <c r="APX4445" s="19"/>
      <c r="APY4445" s="19"/>
      <c r="APZ4445" s="19"/>
      <c r="AQA4445" s="19"/>
      <c r="AQB4445" s="19"/>
      <c r="AQC4445" s="19"/>
      <c r="AQD4445" s="19"/>
      <c r="AQE4445" s="19"/>
      <c r="AQF4445" s="19"/>
      <c r="AQG4445" s="19"/>
      <c r="AQH4445" s="19"/>
      <c r="AQI4445" s="19"/>
      <c r="AQJ4445" s="19"/>
      <c r="AQK4445" s="19"/>
      <c r="AQL4445" s="19"/>
      <c r="AQM4445" s="19"/>
      <c r="AQN4445" s="19"/>
      <c r="AQO4445" s="19"/>
      <c r="AQP4445" s="19"/>
      <c r="AQQ4445" s="19"/>
      <c r="AQR4445" s="19"/>
      <c r="AQS4445" s="19"/>
      <c r="AQT4445" s="19"/>
      <c r="AQU4445" s="19"/>
      <c r="AQV4445" s="19"/>
      <c r="AQW4445" s="19"/>
      <c r="AQX4445" s="19"/>
      <c r="AQY4445" s="19"/>
      <c r="AQZ4445" s="19"/>
      <c r="ARA4445" s="19"/>
      <c r="ARB4445" s="19"/>
      <c r="ARC4445" s="19"/>
      <c r="ARD4445" s="19"/>
      <c r="ARE4445" s="19"/>
      <c r="ARF4445" s="19"/>
      <c r="ARG4445" s="19"/>
      <c r="ARH4445" s="19"/>
      <c r="ARI4445" s="19"/>
      <c r="ARJ4445" s="19"/>
      <c r="ARK4445" s="19"/>
      <c r="ARL4445" s="19"/>
      <c r="ARM4445" s="19"/>
      <c r="ARN4445" s="19"/>
      <c r="ARO4445" s="19"/>
      <c r="ARP4445" s="19"/>
      <c r="ARQ4445" s="19"/>
      <c r="ARR4445" s="19"/>
      <c r="ARS4445" s="19"/>
      <c r="ART4445" s="19"/>
      <c r="ARU4445" s="19"/>
      <c r="ARV4445" s="19"/>
      <c r="ARW4445" s="19"/>
      <c r="ARX4445" s="19"/>
      <c r="ARY4445" s="19"/>
      <c r="ARZ4445" s="19"/>
      <c r="ASA4445" s="19"/>
      <c r="ASB4445" s="19"/>
      <c r="ASC4445" s="19"/>
      <c r="ASD4445" s="19"/>
      <c r="ASE4445" s="19"/>
      <c r="ASF4445" s="19"/>
      <c r="ASG4445" s="19"/>
      <c r="ASH4445" s="19"/>
      <c r="ASI4445" s="19"/>
      <c r="ASJ4445" s="19"/>
      <c r="ASK4445" s="19"/>
      <c r="ASL4445" s="19"/>
      <c r="ASM4445" s="19"/>
      <c r="ASN4445" s="19"/>
      <c r="ASO4445" s="19"/>
      <c r="ASP4445" s="19"/>
      <c r="ASQ4445" s="19"/>
      <c r="ASR4445" s="19"/>
      <c r="ASS4445" s="19"/>
      <c r="AST4445" s="19"/>
      <c r="ASU4445" s="19"/>
      <c r="ASV4445" s="19"/>
      <c r="ASW4445" s="19"/>
      <c r="ASX4445" s="19"/>
      <c r="ASY4445" s="19"/>
      <c r="ASZ4445" s="19"/>
      <c r="ATA4445" s="19"/>
      <c r="ATB4445" s="19"/>
      <c r="ATC4445" s="19"/>
      <c r="ATD4445" s="19"/>
      <c r="ATE4445" s="19"/>
      <c r="ATF4445" s="19"/>
      <c r="ATG4445" s="19"/>
      <c r="ATH4445" s="19"/>
      <c r="ATI4445" s="19"/>
      <c r="ATJ4445" s="19"/>
      <c r="ATK4445" s="19"/>
      <c r="ATL4445" s="19"/>
      <c r="ATM4445" s="19"/>
      <c r="ATN4445" s="19"/>
      <c r="ATO4445" s="19"/>
      <c r="ATP4445" s="19"/>
      <c r="ATQ4445" s="19"/>
      <c r="ATR4445" s="19"/>
      <c r="ATS4445" s="19"/>
      <c r="ATT4445" s="19"/>
      <c r="ATU4445" s="19"/>
      <c r="ATV4445" s="19"/>
      <c r="ATW4445" s="19"/>
      <c r="ATX4445" s="19"/>
      <c r="ATY4445" s="19"/>
      <c r="ATZ4445" s="19"/>
      <c r="AUA4445" s="19"/>
      <c r="AUB4445" s="19"/>
      <c r="AUC4445" s="19"/>
      <c r="AUD4445" s="19"/>
      <c r="AUE4445" s="19"/>
      <c r="AUF4445" s="19"/>
      <c r="AUG4445" s="19"/>
      <c r="AUH4445" s="19"/>
      <c r="AUI4445" s="19"/>
      <c r="AUJ4445" s="19"/>
      <c r="AUK4445" s="19"/>
      <c r="AUL4445" s="19"/>
      <c r="AUM4445" s="19"/>
      <c r="AUN4445" s="19"/>
      <c r="AUO4445" s="19"/>
      <c r="AUP4445" s="19"/>
      <c r="AUQ4445" s="19"/>
      <c r="AUR4445" s="19"/>
      <c r="AUS4445" s="19"/>
      <c r="AUT4445" s="19"/>
      <c r="AUU4445" s="19"/>
      <c r="AUV4445" s="19"/>
      <c r="AUW4445" s="19"/>
      <c r="AUX4445" s="19"/>
      <c r="AUY4445" s="19"/>
      <c r="AUZ4445" s="19"/>
      <c r="AVA4445" s="19"/>
      <c r="AVB4445" s="19"/>
      <c r="AVC4445" s="19"/>
      <c r="AVD4445" s="19"/>
      <c r="AVE4445" s="19"/>
      <c r="AVF4445" s="19"/>
      <c r="AVG4445" s="19"/>
      <c r="AVH4445" s="19"/>
      <c r="AVI4445" s="19"/>
      <c r="AVJ4445" s="19"/>
      <c r="AVK4445" s="19"/>
      <c r="AVL4445" s="19"/>
      <c r="AVM4445" s="19"/>
      <c r="AVN4445" s="19"/>
      <c r="AVO4445" s="19"/>
      <c r="AVP4445" s="19"/>
      <c r="AVQ4445" s="19"/>
      <c r="AVR4445" s="19"/>
      <c r="AVS4445" s="19"/>
      <c r="AVT4445" s="19"/>
      <c r="AVU4445" s="19"/>
      <c r="AVV4445" s="19"/>
      <c r="AVW4445" s="19"/>
      <c r="AVX4445" s="19"/>
      <c r="AVY4445" s="19"/>
      <c r="AVZ4445" s="19"/>
      <c r="AWA4445" s="19"/>
      <c r="AWB4445" s="19"/>
      <c r="AWC4445" s="19"/>
      <c r="AWD4445" s="19"/>
      <c r="AWE4445" s="19"/>
      <c r="AWF4445" s="19"/>
      <c r="AWG4445" s="19"/>
      <c r="AWH4445" s="19"/>
      <c r="AWI4445" s="19"/>
      <c r="AWJ4445" s="19"/>
      <c r="AWK4445" s="19"/>
      <c r="AWL4445" s="19"/>
      <c r="AWM4445" s="19"/>
      <c r="AWN4445" s="19"/>
      <c r="AWO4445" s="19"/>
      <c r="AWP4445" s="19"/>
      <c r="AWQ4445" s="19"/>
      <c r="AWR4445" s="19"/>
      <c r="AWS4445" s="19"/>
      <c r="AWT4445" s="19"/>
      <c r="AWU4445" s="19"/>
      <c r="AWV4445" s="19"/>
      <c r="AWW4445" s="19"/>
      <c r="AWX4445" s="19"/>
      <c r="AWY4445" s="19"/>
      <c r="AWZ4445" s="19"/>
      <c r="AXA4445" s="19"/>
      <c r="AXB4445" s="19"/>
      <c r="AXC4445" s="19"/>
      <c r="AXD4445" s="19"/>
      <c r="AXE4445" s="19"/>
      <c r="AXF4445" s="19"/>
      <c r="AXG4445" s="19"/>
      <c r="AXH4445" s="19"/>
      <c r="AXI4445" s="19"/>
      <c r="AXJ4445" s="19"/>
      <c r="AXK4445" s="19"/>
      <c r="AXL4445" s="19"/>
      <c r="AXM4445" s="19"/>
      <c r="AXN4445" s="19"/>
      <c r="AXO4445" s="19"/>
      <c r="AXP4445" s="19"/>
      <c r="AXQ4445" s="19"/>
      <c r="AXR4445" s="19"/>
      <c r="AXS4445" s="19"/>
      <c r="AXT4445" s="19"/>
      <c r="AXU4445" s="19"/>
      <c r="AXV4445" s="19"/>
      <c r="AXW4445" s="19"/>
      <c r="AXX4445" s="19"/>
      <c r="AXY4445" s="19"/>
      <c r="AXZ4445" s="19"/>
      <c r="AYA4445" s="19"/>
      <c r="AYB4445" s="19"/>
      <c r="AYC4445" s="19"/>
      <c r="AYD4445" s="19"/>
      <c r="AYE4445" s="19"/>
      <c r="AYF4445" s="19"/>
      <c r="AYG4445" s="19"/>
      <c r="AYH4445" s="19"/>
      <c r="AYI4445" s="19"/>
      <c r="AYJ4445" s="19"/>
      <c r="AYK4445" s="19"/>
      <c r="AYL4445" s="19"/>
      <c r="AYM4445" s="19"/>
      <c r="AYN4445" s="19"/>
      <c r="AYO4445" s="19"/>
      <c r="AYP4445" s="19"/>
      <c r="AYQ4445" s="19"/>
      <c r="AYR4445" s="19"/>
      <c r="AYS4445" s="19"/>
      <c r="AYT4445" s="19"/>
      <c r="AYU4445" s="19"/>
      <c r="AYV4445" s="19"/>
      <c r="AYW4445" s="19"/>
      <c r="AYX4445" s="19"/>
      <c r="AYY4445" s="19"/>
      <c r="AYZ4445" s="19"/>
      <c r="AZA4445" s="19"/>
      <c r="AZB4445" s="19"/>
      <c r="AZC4445" s="19"/>
      <c r="AZD4445" s="19"/>
      <c r="AZE4445" s="19"/>
      <c r="AZF4445" s="19"/>
      <c r="AZG4445" s="19"/>
      <c r="AZH4445" s="19"/>
      <c r="AZI4445" s="19"/>
      <c r="AZJ4445" s="19"/>
      <c r="AZK4445" s="19"/>
      <c r="AZL4445" s="19"/>
      <c r="AZM4445" s="19"/>
      <c r="AZN4445" s="19"/>
      <c r="AZO4445" s="19"/>
      <c r="AZP4445" s="19"/>
      <c r="AZQ4445" s="19"/>
      <c r="AZR4445" s="19"/>
      <c r="AZS4445" s="19"/>
      <c r="AZT4445" s="19"/>
      <c r="AZU4445" s="19"/>
      <c r="AZV4445" s="19"/>
      <c r="AZW4445" s="19"/>
      <c r="AZX4445" s="19"/>
      <c r="AZY4445" s="19"/>
      <c r="AZZ4445" s="19"/>
      <c r="BAA4445" s="19"/>
      <c r="BAB4445" s="19"/>
      <c r="BAC4445" s="19"/>
      <c r="BAD4445" s="19"/>
      <c r="BAE4445" s="19"/>
      <c r="BAF4445" s="19"/>
      <c r="BAG4445" s="19"/>
      <c r="BAH4445" s="19"/>
      <c r="BAI4445" s="19"/>
      <c r="BAJ4445" s="19"/>
      <c r="BAK4445" s="19"/>
      <c r="BAL4445" s="19"/>
      <c r="BAM4445" s="19"/>
      <c r="BAN4445" s="19"/>
      <c r="BAO4445" s="19"/>
      <c r="BAP4445" s="19"/>
      <c r="BAQ4445" s="19"/>
      <c r="BAR4445" s="19"/>
      <c r="BAS4445" s="19"/>
      <c r="BAT4445" s="19"/>
      <c r="BAU4445" s="19"/>
      <c r="BAV4445" s="19"/>
      <c r="BAW4445" s="19"/>
      <c r="BAX4445" s="19"/>
      <c r="BAY4445" s="19"/>
      <c r="BAZ4445" s="19"/>
      <c r="BBA4445" s="19"/>
    </row>
    <row r="4446" spans="1:1405" s="20" customFormat="1" ht="15" customHeight="1" x14ac:dyDescent="0.3">
      <c r="A4446" s="101" t="s">
        <v>34</v>
      </c>
      <c r="B4446" s="101" t="s">
        <v>1478</v>
      </c>
      <c r="C4446" s="101" t="s">
        <v>1478</v>
      </c>
      <c r="D4446" s="101" t="s">
        <v>36</v>
      </c>
      <c r="E4446" s="101" t="s">
        <v>194</v>
      </c>
      <c r="F4446" s="101" t="s">
        <v>195</v>
      </c>
      <c r="G4446" s="101" t="s">
        <v>38</v>
      </c>
      <c r="H4446" s="101" t="s">
        <v>1343</v>
      </c>
      <c r="I4446" s="101" t="s">
        <v>257</v>
      </c>
      <c r="J4446" s="101" t="s">
        <v>1625</v>
      </c>
      <c r="K4446" s="101" t="s">
        <v>1626</v>
      </c>
      <c r="L4446" s="101" t="s">
        <v>42</v>
      </c>
      <c r="M4446" s="101" t="s">
        <v>43</v>
      </c>
      <c r="N4446" s="101" t="s">
        <v>44</v>
      </c>
      <c r="O4446" s="103">
        <v>2</v>
      </c>
      <c r="P4446" s="22">
        <v>588</v>
      </c>
      <c r="Q4446" s="101" t="s">
        <v>519</v>
      </c>
      <c r="R4446" s="103">
        <f t="shared" si="69"/>
        <v>1176</v>
      </c>
      <c r="S4446" s="103">
        <v>0</v>
      </c>
      <c r="T4446" s="103">
        <v>1176</v>
      </c>
      <c r="U4446" s="103">
        <v>0</v>
      </c>
      <c r="V4446" s="103">
        <v>0</v>
      </c>
      <c r="W4446" s="103">
        <v>0</v>
      </c>
      <c r="X4446" s="103">
        <v>0</v>
      </c>
      <c r="Y4446" s="103">
        <v>0</v>
      </c>
      <c r="Z4446" s="103">
        <v>0</v>
      </c>
      <c r="AA4446" s="103">
        <v>0</v>
      </c>
      <c r="AB4446" s="103">
        <v>0</v>
      </c>
      <c r="AC4446" s="103">
        <v>0</v>
      </c>
      <c r="AD4446" s="103">
        <v>0</v>
      </c>
      <c r="AE4446" s="19"/>
      <c r="AF4446" s="19"/>
      <c r="AG4446" s="19"/>
      <c r="AH4446" s="19"/>
      <c r="AI4446" s="19"/>
      <c r="AJ4446" s="19"/>
      <c r="AK4446" s="19"/>
      <c r="AL4446" s="19"/>
      <c r="AM4446" s="19"/>
      <c r="AN4446" s="19"/>
      <c r="AO4446" s="19"/>
      <c r="AP4446" s="19"/>
      <c r="AQ4446" s="19"/>
      <c r="AR4446" s="19"/>
      <c r="AS4446" s="19"/>
      <c r="AT4446" s="19"/>
      <c r="AU4446" s="19"/>
      <c r="AV4446" s="19"/>
      <c r="AW4446" s="19"/>
      <c r="AX4446" s="19"/>
      <c r="AY4446" s="19"/>
      <c r="AZ4446" s="19"/>
      <c r="BA4446" s="19"/>
      <c r="BB4446" s="19"/>
      <c r="BC4446" s="19"/>
      <c r="BD4446" s="19"/>
      <c r="BE4446" s="19"/>
      <c r="BF4446" s="19"/>
      <c r="BG4446" s="19"/>
      <c r="BH4446" s="19"/>
      <c r="BI4446" s="19"/>
      <c r="BJ4446" s="19"/>
      <c r="BK4446" s="19"/>
      <c r="BL4446" s="19"/>
      <c r="BM4446" s="19"/>
      <c r="BN4446" s="19"/>
      <c r="BO4446" s="19"/>
      <c r="BP4446" s="19"/>
      <c r="BQ4446" s="19"/>
      <c r="BR4446" s="19"/>
      <c r="BS4446" s="19"/>
      <c r="BT4446" s="19"/>
      <c r="BU4446" s="19"/>
      <c r="BV4446" s="19"/>
      <c r="BW4446" s="19"/>
      <c r="BX4446" s="19"/>
      <c r="BY4446" s="19"/>
      <c r="BZ4446" s="19"/>
      <c r="CA4446" s="19"/>
      <c r="CB4446" s="19"/>
      <c r="CC4446" s="19"/>
      <c r="CD4446" s="19"/>
      <c r="CE4446" s="19"/>
      <c r="CF4446" s="19"/>
      <c r="CG4446" s="19"/>
      <c r="CH4446" s="19"/>
      <c r="CI4446" s="19"/>
      <c r="CJ4446" s="19"/>
      <c r="CK4446" s="19"/>
      <c r="CL4446" s="19"/>
      <c r="CM4446" s="19"/>
      <c r="CN4446" s="19"/>
      <c r="CO4446" s="19"/>
      <c r="CP4446" s="19"/>
      <c r="CQ4446" s="19"/>
      <c r="CR4446" s="19"/>
      <c r="CS4446" s="19"/>
      <c r="CT4446" s="19"/>
      <c r="CU4446" s="19"/>
      <c r="CV4446" s="19"/>
      <c r="CW4446" s="19"/>
      <c r="CX4446" s="19"/>
      <c r="CY4446" s="19"/>
      <c r="CZ4446" s="19"/>
      <c r="DA4446" s="19"/>
      <c r="DB4446" s="19"/>
      <c r="DC4446" s="19"/>
      <c r="DD4446" s="19"/>
      <c r="DE4446" s="19"/>
      <c r="DF4446" s="19"/>
      <c r="DG4446" s="19"/>
      <c r="DH4446" s="19"/>
      <c r="DI4446" s="19"/>
      <c r="DJ4446" s="19"/>
      <c r="DK4446" s="19"/>
      <c r="DL4446" s="19"/>
      <c r="DM4446" s="19"/>
      <c r="DN4446" s="19"/>
      <c r="DO4446" s="19"/>
      <c r="DP4446" s="19"/>
      <c r="DQ4446" s="19"/>
      <c r="DR4446" s="19"/>
      <c r="DS4446" s="19"/>
      <c r="DT4446" s="19"/>
      <c r="DU4446" s="19"/>
      <c r="DV4446" s="19"/>
      <c r="DW4446" s="19"/>
      <c r="DX4446" s="19"/>
      <c r="DY4446" s="19"/>
      <c r="DZ4446" s="19"/>
      <c r="EA4446" s="19"/>
      <c r="EB4446" s="19"/>
      <c r="EC4446" s="19"/>
      <c r="ED4446" s="19"/>
      <c r="EE4446" s="19"/>
      <c r="EF4446" s="19"/>
      <c r="EG4446" s="19"/>
      <c r="EH4446" s="19"/>
      <c r="EI4446" s="19"/>
      <c r="EJ4446" s="19"/>
      <c r="EK4446" s="19"/>
      <c r="EL4446" s="19"/>
      <c r="EM4446" s="19"/>
      <c r="EN4446" s="19"/>
      <c r="EO4446" s="19"/>
      <c r="EP4446" s="19"/>
      <c r="EQ4446" s="19"/>
      <c r="ER4446" s="19"/>
      <c r="ES4446" s="19"/>
      <c r="ET4446" s="19"/>
      <c r="EU4446" s="19"/>
      <c r="EV4446" s="19"/>
      <c r="EW4446" s="19"/>
      <c r="EX4446" s="19"/>
      <c r="EY4446" s="19"/>
      <c r="EZ4446" s="19"/>
      <c r="FA4446" s="19"/>
      <c r="FB4446" s="19"/>
      <c r="FC4446" s="19"/>
      <c r="FD4446" s="19"/>
      <c r="FE4446" s="19"/>
      <c r="FF4446" s="19"/>
      <c r="FG4446" s="19"/>
      <c r="FH4446" s="19"/>
      <c r="FI4446" s="19"/>
      <c r="FJ4446" s="19"/>
      <c r="FK4446" s="19"/>
      <c r="FL4446" s="19"/>
      <c r="FM4446" s="19"/>
      <c r="FN4446" s="19"/>
      <c r="FO4446" s="19"/>
      <c r="FP4446" s="19"/>
      <c r="FQ4446" s="19"/>
      <c r="FR4446" s="19"/>
      <c r="FS4446" s="19"/>
      <c r="FT4446" s="19"/>
      <c r="FU4446" s="19"/>
      <c r="FV4446" s="19"/>
      <c r="FW4446" s="19"/>
      <c r="FX4446" s="19"/>
      <c r="FY4446" s="19"/>
      <c r="FZ4446" s="19"/>
      <c r="GA4446" s="19"/>
      <c r="GB4446" s="19"/>
      <c r="GC4446" s="19"/>
      <c r="GD4446" s="19"/>
      <c r="GE4446" s="19"/>
      <c r="GF4446" s="19"/>
      <c r="GG4446" s="19"/>
      <c r="GH4446" s="19"/>
      <c r="GI4446" s="19"/>
      <c r="GJ4446" s="19"/>
      <c r="GK4446" s="19"/>
      <c r="GL4446" s="19"/>
      <c r="GM4446" s="19"/>
      <c r="GN4446" s="19"/>
      <c r="GO4446" s="19"/>
      <c r="GP4446" s="19"/>
      <c r="GQ4446" s="19"/>
      <c r="GR4446" s="19"/>
      <c r="GS4446" s="19"/>
      <c r="GT4446" s="19"/>
      <c r="GU4446" s="19"/>
      <c r="GV4446" s="19"/>
      <c r="GW4446" s="19"/>
      <c r="GX4446" s="19"/>
      <c r="GY4446" s="19"/>
      <c r="GZ4446" s="19"/>
      <c r="HA4446" s="19"/>
      <c r="HB4446" s="19"/>
      <c r="HC4446" s="19"/>
      <c r="HD4446" s="19"/>
      <c r="HE4446" s="19"/>
      <c r="HF4446" s="19"/>
      <c r="HG4446" s="19"/>
      <c r="HH4446" s="19"/>
      <c r="HI4446" s="19"/>
      <c r="HJ4446" s="19"/>
      <c r="HK4446" s="19"/>
      <c r="HL4446" s="19"/>
      <c r="HM4446" s="19"/>
      <c r="HN4446" s="19"/>
      <c r="HO4446" s="19"/>
      <c r="HP4446" s="19"/>
      <c r="HQ4446" s="19"/>
      <c r="HR4446" s="19"/>
      <c r="HS4446" s="19"/>
      <c r="HT4446" s="19"/>
      <c r="HU4446" s="19"/>
      <c r="HV4446" s="19"/>
      <c r="HW4446" s="19"/>
      <c r="HX4446" s="19"/>
      <c r="HY4446" s="19"/>
      <c r="HZ4446" s="19"/>
      <c r="IA4446" s="19"/>
      <c r="IB4446" s="19"/>
      <c r="IC4446" s="19"/>
      <c r="ID4446" s="19"/>
      <c r="IE4446" s="19"/>
      <c r="IF4446" s="19"/>
      <c r="IG4446" s="19"/>
      <c r="IH4446" s="19"/>
      <c r="II4446" s="19"/>
      <c r="IJ4446" s="19"/>
      <c r="IK4446" s="19"/>
      <c r="IL4446" s="19"/>
      <c r="IM4446" s="19"/>
      <c r="IN4446" s="19"/>
      <c r="IO4446" s="19"/>
      <c r="IP4446" s="19"/>
      <c r="IQ4446" s="19"/>
      <c r="IR4446" s="19"/>
      <c r="IS4446" s="19"/>
      <c r="IT4446" s="19"/>
      <c r="IU4446" s="19"/>
      <c r="IV4446" s="19"/>
      <c r="IW4446" s="19"/>
      <c r="IX4446" s="19"/>
      <c r="IY4446" s="19"/>
      <c r="IZ4446" s="19"/>
      <c r="JA4446" s="19"/>
      <c r="JB4446" s="19"/>
      <c r="JC4446" s="19"/>
      <c r="JD4446" s="19"/>
      <c r="JE4446" s="19"/>
      <c r="JF4446" s="19"/>
      <c r="JG4446" s="19"/>
      <c r="JH4446" s="19"/>
      <c r="JI4446" s="19"/>
      <c r="JJ4446" s="19"/>
      <c r="JK4446" s="19"/>
      <c r="JL4446" s="19"/>
      <c r="JM4446" s="19"/>
      <c r="JN4446" s="19"/>
      <c r="JO4446" s="19"/>
      <c r="JP4446" s="19"/>
      <c r="JQ4446" s="19"/>
      <c r="JR4446" s="19"/>
      <c r="JS4446" s="19"/>
      <c r="JT4446" s="19"/>
      <c r="JU4446" s="19"/>
      <c r="JV4446" s="19"/>
      <c r="JW4446" s="19"/>
      <c r="JX4446" s="19"/>
      <c r="JY4446" s="19"/>
      <c r="JZ4446" s="19"/>
      <c r="KA4446" s="19"/>
      <c r="KB4446" s="19"/>
      <c r="KC4446" s="19"/>
      <c r="KD4446" s="19"/>
      <c r="KE4446" s="19"/>
      <c r="KF4446" s="19"/>
      <c r="KG4446" s="19"/>
      <c r="KH4446" s="19"/>
      <c r="KI4446" s="19"/>
      <c r="KJ4446" s="19"/>
      <c r="KK4446" s="19"/>
      <c r="KL4446" s="19"/>
      <c r="KM4446" s="19"/>
      <c r="KN4446" s="19"/>
      <c r="KO4446" s="19"/>
      <c r="KP4446" s="19"/>
      <c r="KQ4446" s="19"/>
      <c r="KR4446" s="19"/>
      <c r="KS4446" s="19"/>
      <c r="KT4446" s="19"/>
      <c r="KU4446" s="19"/>
      <c r="KV4446" s="19"/>
      <c r="KW4446" s="19"/>
      <c r="KX4446" s="19"/>
      <c r="KY4446" s="19"/>
      <c r="KZ4446" s="19"/>
      <c r="LA4446" s="19"/>
      <c r="LB4446" s="19"/>
      <c r="LC4446" s="19"/>
      <c r="LD4446" s="19"/>
      <c r="LE4446" s="19"/>
      <c r="LF4446" s="19"/>
      <c r="LG4446" s="19"/>
      <c r="LH4446" s="19"/>
      <c r="LI4446" s="19"/>
      <c r="LJ4446" s="19"/>
      <c r="LK4446" s="19"/>
      <c r="LL4446" s="19"/>
      <c r="LM4446" s="19"/>
      <c r="LN4446" s="19"/>
      <c r="LO4446" s="19"/>
      <c r="LP4446" s="19"/>
      <c r="LQ4446" s="19"/>
      <c r="LR4446" s="19"/>
      <c r="LS4446" s="19"/>
      <c r="LT4446" s="19"/>
      <c r="LU4446" s="19"/>
      <c r="LV4446" s="19"/>
      <c r="LW4446" s="19"/>
      <c r="LX4446" s="19"/>
      <c r="LY4446" s="19"/>
      <c r="LZ4446" s="19"/>
      <c r="MA4446" s="19"/>
      <c r="MB4446" s="19"/>
      <c r="MC4446" s="19"/>
      <c r="MD4446" s="19"/>
      <c r="ME4446" s="19"/>
      <c r="MF4446" s="19"/>
      <c r="MG4446" s="19"/>
      <c r="MH4446" s="19"/>
      <c r="MI4446" s="19"/>
      <c r="MJ4446" s="19"/>
      <c r="MK4446" s="19"/>
      <c r="ML4446" s="19"/>
      <c r="MM4446" s="19"/>
      <c r="MN4446" s="19"/>
      <c r="MO4446" s="19"/>
      <c r="MP4446" s="19"/>
      <c r="MQ4446" s="19"/>
      <c r="MR4446" s="19"/>
      <c r="MS4446" s="19"/>
      <c r="MT4446" s="19"/>
      <c r="MU4446" s="19"/>
      <c r="MV4446" s="19"/>
      <c r="MW4446" s="19"/>
      <c r="MX4446" s="19"/>
      <c r="MY4446" s="19"/>
      <c r="MZ4446" s="19"/>
      <c r="NA4446" s="19"/>
      <c r="NB4446" s="19"/>
      <c r="NC4446" s="19"/>
      <c r="ND4446" s="19"/>
      <c r="NE4446" s="19"/>
      <c r="NF4446" s="19"/>
      <c r="NG4446" s="19"/>
      <c r="NH4446" s="19"/>
      <c r="NI4446" s="19"/>
      <c r="NJ4446" s="19"/>
      <c r="NK4446" s="19"/>
      <c r="NL4446" s="19"/>
      <c r="NM4446" s="19"/>
      <c r="NN4446" s="19"/>
      <c r="NO4446" s="19"/>
      <c r="NP4446" s="19"/>
      <c r="NQ4446" s="19"/>
      <c r="NR4446" s="19"/>
      <c r="NS4446" s="19"/>
      <c r="NT4446" s="19"/>
      <c r="NU4446" s="19"/>
      <c r="NV4446" s="19"/>
      <c r="NW4446" s="19"/>
      <c r="NX4446" s="19"/>
      <c r="NY4446" s="19"/>
      <c r="NZ4446" s="19"/>
      <c r="OA4446" s="19"/>
      <c r="OB4446" s="19"/>
      <c r="OC4446" s="19"/>
      <c r="OD4446" s="19"/>
      <c r="OE4446" s="19"/>
      <c r="OF4446" s="19"/>
      <c r="OG4446" s="19"/>
      <c r="OH4446" s="19"/>
      <c r="OI4446" s="19"/>
      <c r="OJ4446" s="19"/>
      <c r="OK4446" s="19"/>
      <c r="OL4446" s="19"/>
      <c r="OM4446" s="19"/>
      <c r="ON4446" s="19"/>
      <c r="OO4446" s="19"/>
      <c r="OP4446" s="19"/>
      <c r="OQ4446" s="19"/>
      <c r="OR4446" s="19"/>
      <c r="OS4446" s="19"/>
      <c r="OT4446" s="19"/>
      <c r="OU4446" s="19"/>
      <c r="OV4446" s="19"/>
      <c r="OW4446" s="19"/>
      <c r="OX4446" s="19"/>
      <c r="OY4446" s="19"/>
      <c r="OZ4446" s="19"/>
      <c r="PA4446" s="19"/>
      <c r="PB4446" s="19"/>
      <c r="PC4446" s="19"/>
      <c r="PD4446" s="19"/>
      <c r="PE4446" s="19"/>
      <c r="PF4446" s="19"/>
      <c r="PG4446" s="19"/>
      <c r="PH4446" s="19"/>
      <c r="PI4446" s="19"/>
      <c r="PJ4446" s="19"/>
      <c r="PK4446" s="19"/>
      <c r="PL4446" s="19"/>
      <c r="PM4446" s="19"/>
      <c r="PN4446" s="19"/>
      <c r="PO4446" s="19"/>
      <c r="PP4446" s="19"/>
      <c r="PQ4446" s="19"/>
      <c r="PR4446" s="19"/>
      <c r="PS4446" s="19"/>
      <c r="PT4446" s="19"/>
      <c r="PU4446" s="19"/>
      <c r="PV4446" s="19"/>
      <c r="PW4446" s="19"/>
      <c r="PX4446" s="19"/>
      <c r="PY4446" s="19"/>
      <c r="PZ4446" s="19"/>
      <c r="QA4446" s="19"/>
      <c r="QB4446" s="19"/>
      <c r="QC4446" s="19"/>
      <c r="QD4446" s="19"/>
      <c r="QE4446" s="19"/>
      <c r="QF4446" s="19"/>
      <c r="QG4446" s="19"/>
      <c r="QH4446" s="19"/>
      <c r="QI4446" s="19"/>
      <c r="QJ4446" s="19"/>
      <c r="QK4446" s="19"/>
      <c r="QL4446" s="19"/>
      <c r="QM4446" s="19"/>
      <c r="QN4446" s="19"/>
      <c r="QO4446" s="19"/>
      <c r="QP4446" s="19"/>
      <c r="QQ4446" s="19"/>
      <c r="QR4446" s="19"/>
      <c r="QS4446" s="19"/>
      <c r="QT4446" s="19"/>
      <c r="QU4446" s="19"/>
      <c r="QV4446" s="19"/>
      <c r="QW4446" s="19"/>
      <c r="QX4446" s="19"/>
      <c r="QY4446" s="19"/>
      <c r="QZ4446" s="19"/>
      <c r="RA4446" s="19"/>
      <c r="RB4446" s="19"/>
      <c r="RC4446" s="19"/>
      <c r="RD4446" s="19"/>
      <c r="RE4446" s="19"/>
      <c r="RF4446" s="19"/>
      <c r="RG4446" s="19"/>
      <c r="RH4446" s="19"/>
      <c r="RI4446" s="19"/>
      <c r="RJ4446" s="19"/>
      <c r="RK4446" s="19"/>
      <c r="RL4446" s="19"/>
      <c r="RM4446" s="19"/>
      <c r="RN4446" s="19"/>
      <c r="RO4446" s="19"/>
      <c r="RP4446" s="19"/>
      <c r="RQ4446" s="19"/>
      <c r="RR4446" s="19"/>
      <c r="RS4446" s="19"/>
      <c r="RT4446" s="19"/>
      <c r="RU4446" s="19"/>
      <c r="RV4446" s="19"/>
      <c r="RW4446" s="19"/>
      <c r="RX4446" s="19"/>
      <c r="RY4446" s="19"/>
      <c r="RZ4446" s="19"/>
      <c r="SA4446" s="19"/>
      <c r="SB4446" s="19"/>
      <c r="SC4446" s="19"/>
      <c r="SD4446" s="19"/>
      <c r="SE4446" s="19"/>
      <c r="SF4446" s="19"/>
      <c r="SG4446" s="19"/>
      <c r="SH4446" s="19"/>
      <c r="SI4446" s="19"/>
      <c r="SJ4446" s="19"/>
      <c r="SK4446" s="19"/>
      <c r="SL4446" s="19"/>
      <c r="SM4446" s="19"/>
      <c r="SN4446" s="19"/>
      <c r="SO4446" s="19"/>
      <c r="SP4446" s="19"/>
      <c r="SQ4446" s="19"/>
      <c r="SR4446" s="19"/>
      <c r="SS4446" s="19"/>
      <c r="ST4446" s="19"/>
      <c r="SU4446" s="19"/>
      <c r="SV4446" s="19"/>
      <c r="SW4446" s="19"/>
      <c r="SX4446" s="19"/>
      <c r="SY4446" s="19"/>
      <c r="SZ4446" s="19"/>
      <c r="TA4446" s="19"/>
      <c r="TB4446" s="19"/>
      <c r="TC4446" s="19"/>
      <c r="TD4446" s="19"/>
      <c r="TE4446" s="19"/>
      <c r="TF4446" s="19"/>
      <c r="TG4446" s="19"/>
      <c r="TH4446" s="19"/>
      <c r="TI4446" s="19"/>
      <c r="TJ4446" s="19"/>
      <c r="TK4446" s="19"/>
      <c r="TL4446" s="19"/>
      <c r="TM4446" s="19"/>
      <c r="TN4446" s="19"/>
      <c r="TO4446" s="19"/>
      <c r="TP4446" s="19"/>
      <c r="TQ4446" s="19"/>
      <c r="TR4446" s="19"/>
      <c r="TS4446" s="19"/>
      <c r="TT4446" s="19"/>
      <c r="TU4446" s="19"/>
      <c r="TV4446" s="19"/>
      <c r="TW4446" s="19"/>
      <c r="TX4446" s="19"/>
      <c r="TY4446" s="19"/>
      <c r="TZ4446" s="19"/>
      <c r="UA4446" s="19"/>
      <c r="UB4446" s="19"/>
      <c r="UC4446" s="19"/>
      <c r="UD4446" s="19"/>
      <c r="UE4446" s="19"/>
      <c r="UF4446" s="19"/>
      <c r="UG4446" s="19"/>
      <c r="UH4446" s="19"/>
      <c r="UI4446" s="19"/>
      <c r="UJ4446" s="19"/>
      <c r="UK4446" s="19"/>
      <c r="UL4446" s="19"/>
      <c r="UM4446" s="19"/>
      <c r="UN4446" s="19"/>
      <c r="UO4446" s="19"/>
      <c r="UP4446" s="19"/>
      <c r="UQ4446" s="19"/>
      <c r="UR4446" s="19"/>
      <c r="US4446" s="19"/>
      <c r="UT4446" s="19"/>
      <c r="UU4446" s="19"/>
      <c r="UV4446" s="19"/>
      <c r="UW4446" s="19"/>
      <c r="UX4446" s="19"/>
      <c r="UY4446" s="19"/>
      <c r="UZ4446" s="19"/>
      <c r="VA4446" s="19"/>
      <c r="VB4446" s="19"/>
      <c r="VC4446" s="19"/>
      <c r="VD4446" s="19"/>
      <c r="VE4446" s="19"/>
      <c r="VF4446" s="19"/>
      <c r="VG4446" s="19"/>
      <c r="VH4446" s="19"/>
      <c r="VI4446" s="19"/>
      <c r="VJ4446" s="19"/>
      <c r="VK4446" s="19"/>
      <c r="VL4446" s="19"/>
      <c r="VM4446" s="19"/>
      <c r="VN4446" s="19"/>
      <c r="VO4446" s="19"/>
      <c r="VP4446" s="19"/>
      <c r="VQ4446" s="19"/>
      <c r="VR4446" s="19"/>
      <c r="VS4446" s="19"/>
      <c r="VT4446" s="19"/>
      <c r="VU4446" s="19"/>
      <c r="VV4446" s="19"/>
      <c r="VW4446" s="19"/>
      <c r="VX4446" s="19"/>
      <c r="VY4446" s="19"/>
      <c r="VZ4446" s="19"/>
      <c r="WA4446" s="19"/>
      <c r="WB4446" s="19"/>
      <c r="WC4446" s="19"/>
      <c r="WD4446" s="19"/>
      <c r="WE4446" s="19"/>
      <c r="WF4446" s="19"/>
      <c r="WG4446" s="19"/>
      <c r="WH4446" s="19"/>
      <c r="WI4446" s="19"/>
      <c r="WJ4446" s="19"/>
      <c r="WK4446" s="19"/>
      <c r="WL4446" s="19"/>
      <c r="WM4446" s="19"/>
      <c r="WN4446" s="19"/>
      <c r="WO4446" s="19"/>
      <c r="WP4446" s="19"/>
      <c r="WQ4446" s="19"/>
      <c r="WR4446" s="19"/>
      <c r="WS4446" s="19"/>
      <c r="WT4446" s="19"/>
      <c r="WU4446" s="19"/>
      <c r="WV4446" s="19"/>
      <c r="WW4446" s="19"/>
      <c r="WX4446" s="19"/>
      <c r="WY4446" s="19"/>
      <c r="WZ4446" s="19"/>
      <c r="XA4446" s="19"/>
      <c r="XB4446" s="19"/>
      <c r="XC4446" s="19"/>
      <c r="XD4446" s="19"/>
      <c r="XE4446" s="19"/>
      <c r="XF4446" s="19"/>
      <c r="XG4446" s="19"/>
      <c r="XH4446" s="19"/>
      <c r="XI4446" s="19"/>
      <c r="XJ4446" s="19"/>
      <c r="XK4446" s="19"/>
      <c r="XL4446" s="19"/>
      <c r="XM4446" s="19"/>
      <c r="XN4446" s="19"/>
      <c r="XO4446" s="19"/>
      <c r="XP4446" s="19"/>
      <c r="XQ4446" s="19"/>
      <c r="XR4446" s="19"/>
      <c r="XS4446" s="19"/>
      <c r="XT4446" s="19"/>
      <c r="XU4446" s="19"/>
      <c r="XV4446" s="19"/>
      <c r="XW4446" s="19"/>
      <c r="XX4446" s="19"/>
      <c r="XY4446" s="19"/>
      <c r="XZ4446" s="19"/>
      <c r="YA4446" s="19"/>
      <c r="YB4446" s="19"/>
      <c r="YC4446" s="19"/>
      <c r="YD4446" s="19"/>
      <c r="YE4446" s="19"/>
      <c r="YF4446" s="19"/>
      <c r="YG4446" s="19"/>
      <c r="YH4446" s="19"/>
      <c r="YI4446" s="19"/>
      <c r="YJ4446" s="19"/>
      <c r="YK4446" s="19"/>
      <c r="YL4446" s="19"/>
      <c r="YM4446" s="19"/>
      <c r="YN4446" s="19"/>
      <c r="YO4446" s="19"/>
      <c r="YP4446" s="19"/>
      <c r="YQ4446" s="19"/>
      <c r="YR4446" s="19"/>
      <c r="YS4446" s="19"/>
      <c r="YT4446" s="19"/>
      <c r="YU4446" s="19"/>
      <c r="YV4446" s="19"/>
      <c r="YW4446" s="19"/>
      <c r="YX4446" s="19"/>
      <c r="YY4446" s="19"/>
      <c r="YZ4446" s="19"/>
      <c r="ZA4446" s="19"/>
      <c r="ZB4446" s="19"/>
      <c r="ZC4446" s="19"/>
      <c r="ZD4446" s="19"/>
      <c r="ZE4446" s="19"/>
      <c r="ZF4446" s="19"/>
      <c r="ZG4446" s="19"/>
      <c r="ZH4446" s="19"/>
      <c r="ZI4446" s="19"/>
      <c r="ZJ4446" s="19"/>
      <c r="ZK4446" s="19"/>
      <c r="ZL4446" s="19"/>
      <c r="ZM4446" s="19"/>
      <c r="ZN4446" s="19"/>
      <c r="ZO4446" s="19"/>
      <c r="ZP4446" s="19"/>
      <c r="ZQ4446" s="19"/>
      <c r="ZR4446" s="19"/>
      <c r="ZS4446" s="19"/>
      <c r="ZT4446" s="19"/>
      <c r="ZU4446" s="19"/>
      <c r="ZV4446" s="19"/>
      <c r="ZW4446" s="19"/>
      <c r="ZX4446" s="19"/>
      <c r="ZY4446" s="19"/>
      <c r="ZZ4446" s="19"/>
      <c r="AAA4446" s="19"/>
      <c r="AAB4446" s="19"/>
      <c r="AAC4446" s="19"/>
      <c r="AAD4446" s="19"/>
      <c r="AAE4446" s="19"/>
      <c r="AAF4446" s="19"/>
      <c r="AAG4446" s="19"/>
      <c r="AAH4446" s="19"/>
      <c r="AAI4446" s="19"/>
      <c r="AAJ4446" s="19"/>
      <c r="AAK4446" s="19"/>
      <c r="AAL4446" s="19"/>
      <c r="AAM4446" s="19"/>
      <c r="AAN4446" s="19"/>
      <c r="AAO4446" s="19"/>
      <c r="AAP4446" s="19"/>
      <c r="AAQ4446" s="19"/>
      <c r="AAR4446" s="19"/>
      <c r="AAS4446" s="19"/>
      <c r="AAT4446" s="19"/>
      <c r="AAU4446" s="19"/>
      <c r="AAV4446" s="19"/>
      <c r="AAW4446" s="19"/>
      <c r="AAX4446" s="19"/>
      <c r="AAY4446" s="19"/>
      <c r="AAZ4446" s="19"/>
      <c r="ABA4446" s="19"/>
      <c r="ABB4446" s="19"/>
      <c r="ABC4446" s="19"/>
      <c r="ABD4446" s="19"/>
      <c r="ABE4446" s="19"/>
      <c r="ABF4446" s="19"/>
      <c r="ABG4446" s="19"/>
      <c r="ABH4446" s="19"/>
      <c r="ABI4446" s="19"/>
      <c r="ABJ4446" s="19"/>
      <c r="ABK4446" s="19"/>
      <c r="ABL4446" s="19"/>
      <c r="ABM4446" s="19"/>
      <c r="ABN4446" s="19"/>
      <c r="ABO4446" s="19"/>
      <c r="ABP4446" s="19"/>
      <c r="ABQ4446" s="19"/>
      <c r="ABR4446" s="19"/>
      <c r="ABS4446" s="19"/>
      <c r="ABT4446" s="19"/>
      <c r="ABU4446" s="19"/>
      <c r="ABV4446" s="19"/>
      <c r="ABW4446" s="19"/>
      <c r="ABX4446" s="19"/>
      <c r="ABY4446" s="19"/>
      <c r="ABZ4446" s="19"/>
      <c r="ACA4446" s="19"/>
      <c r="ACB4446" s="19"/>
      <c r="ACC4446" s="19"/>
      <c r="ACD4446" s="19"/>
      <c r="ACE4446" s="19"/>
      <c r="ACF4446" s="19"/>
      <c r="ACG4446" s="19"/>
      <c r="ACH4446" s="19"/>
      <c r="ACI4446" s="19"/>
      <c r="ACJ4446" s="19"/>
      <c r="ACK4446" s="19"/>
      <c r="ACL4446" s="19"/>
      <c r="ACM4446" s="19"/>
      <c r="ACN4446" s="19"/>
      <c r="ACO4446" s="19"/>
      <c r="ACP4446" s="19"/>
      <c r="ACQ4446" s="19"/>
      <c r="ACR4446" s="19"/>
      <c r="ACS4446" s="19"/>
      <c r="ACT4446" s="19"/>
      <c r="ACU4446" s="19"/>
      <c r="ACV4446" s="19"/>
      <c r="ACW4446" s="19"/>
      <c r="ACX4446" s="19"/>
      <c r="ACY4446" s="19"/>
      <c r="ACZ4446" s="19"/>
      <c r="ADA4446" s="19"/>
      <c r="ADB4446" s="19"/>
      <c r="ADC4446" s="19"/>
      <c r="ADD4446" s="19"/>
      <c r="ADE4446" s="19"/>
      <c r="ADF4446" s="19"/>
      <c r="ADG4446" s="19"/>
      <c r="ADH4446" s="19"/>
      <c r="ADI4446" s="19"/>
      <c r="ADJ4446" s="19"/>
      <c r="ADK4446" s="19"/>
      <c r="ADL4446" s="19"/>
      <c r="ADM4446" s="19"/>
      <c r="ADN4446" s="19"/>
      <c r="ADO4446" s="19"/>
      <c r="ADP4446" s="19"/>
      <c r="ADQ4446" s="19"/>
      <c r="ADR4446" s="19"/>
      <c r="ADS4446" s="19"/>
      <c r="ADT4446" s="19"/>
      <c r="ADU4446" s="19"/>
      <c r="ADV4446" s="19"/>
      <c r="ADW4446" s="19"/>
      <c r="ADX4446" s="19"/>
      <c r="ADY4446" s="19"/>
      <c r="ADZ4446" s="19"/>
      <c r="AEA4446" s="19"/>
      <c r="AEB4446" s="19"/>
      <c r="AEC4446" s="19"/>
      <c r="AED4446" s="19"/>
      <c r="AEE4446" s="19"/>
      <c r="AEF4446" s="19"/>
      <c r="AEG4446" s="19"/>
      <c r="AEH4446" s="19"/>
      <c r="AEI4446" s="19"/>
      <c r="AEJ4446" s="19"/>
      <c r="AEK4446" s="19"/>
      <c r="AEL4446" s="19"/>
      <c r="AEM4446" s="19"/>
      <c r="AEN4446" s="19"/>
      <c r="AEO4446" s="19"/>
      <c r="AEP4446" s="19"/>
      <c r="AEQ4446" s="19"/>
      <c r="AER4446" s="19"/>
      <c r="AES4446" s="19"/>
      <c r="AET4446" s="19"/>
      <c r="AEU4446" s="19"/>
      <c r="AEV4446" s="19"/>
      <c r="AEW4446" s="19"/>
      <c r="AEX4446" s="19"/>
      <c r="AEY4446" s="19"/>
      <c r="AEZ4446" s="19"/>
      <c r="AFA4446" s="19"/>
      <c r="AFB4446" s="19"/>
      <c r="AFC4446" s="19"/>
      <c r="AFD4446" s="19"/>
      <c r="AFE4446" s="19"/>
      <c r="AFF4446" s="19"/>
      <c r="AFG4446" s="19"/>
      <c r="AFH4446" s="19"/>
      <c r="AFI4446" s="19"/>
      <c r="AFJ4446" s="19"/>
      <c r="AFK4446" s="19"/>
      <c r="AFL4446" s="19"/>
      <c r="AFM4446" s="19"/>
      <c r="AFN4446" s="19"/>
      <c r="AFO4446" s="19"/>
      <c r="AFP4446" s="19"/>
      <c r="AFQ4446" s="19"/>
      <c r="AFR4446" s="19"/>
      <c r="AFS4446" s="19"/>
      <c r="AFT4446" s="19"/>
      <c r="AFU4446" s="19"/>
      <c r="AFV4446" s="19"/>
      <c r="AFW4446" s="19"/>
      <c r="AFX4446" s="19"/>
      <c r="AFY4446" s="19"/>
      <c r="AFZ4446" s="19"/>
      <c r="AGA4446" s="19"/>
      <c r="AGB4446" s="19"/>
      <c r="AGC4446" s="19"/>
      <c r="AGD4446" s="19"/>
      <c r="AGE4446" s="19"/>
      <c r="AGF4446" s="19"/>
      <c r="AGG4446" s="19"/>
      <c r="AGH4446" s="19"/>
      <c r="AGI4446" s="19"/>
      <c r="AGJ4446" s="19"/>
      <c r="AGK4446" s="19"/>
      <c r="AGL4446" s="19"/>
      <c r="AGM4446" s="19"/>
      <c r="AGN4446" s="19"/>
      <c r="AGO4446" s="19"/>
      <c r="AGP4446" s="19"/>
      <c r="AGQ4446" s="19"/>
      <c r="AGR4446" s="19"/>
      <c r="AGS4446" s="19"/>
      <c r="AGT4446" s="19"/>
      <c r="AGU4446" s="19"/>
      <c r="AGV4446" s="19"/>
      <c r="AGW4446" s="19"/>
      <c r="AGX4446" s="19"/>
      <c r="AGY4446" s="19"/>
      <c r="AGZ4446" s="19"/>
      <c r="AHA4446" s="19"/>
      <c r="AHB4446" s="19"/>
      <c r="AHC4446" s="19"/>
      <c r="AHD4446" s="19"/>
      <c r="AHE4446" s="19"/>
      <c r="AHF4446" s="19"/>
      <c r="AHG4446" s="19"/>
      <c r="AHH4446" s="19"/>
      <c r="AHI4446" s="19"/>
      <c r="AHJ4446" s="19"/>
      <c r="AHK4446" s="19"/>
      <c r="AHL4446" s="19"/>
      <c r="AHM4446" s="19"/>
      <c r="AHN4446" s="19"/>
      <c r="AHO4446" s="19"/>
      <c r="AHP4446" s="19"/>
      <c r="AHQ4446" s="19"/>
      <c r="AHR4446" s="19"/>
      <c r="AHS4446" s="19"/>
      <c r="AHT4446" s="19"/>
      <c r="AHU4446" s="19"/>
      <c r="AHV4446" s="19"/>
      <c r="AHW4446" s="19"/>
      <c r="AHX4446" s="19"/>
      <c r="AHY4446" s="19"/>
      <c r="AHZ4446" s="19"/>
      <c r="AIA4446" s="19"/>
      <c r="AIB4446" s="19"/>
      <c r="AIC4446" s="19"/>
      <c r="AID4446" s="19"/>
      <c r="AIE4446" s="19"/>
      <c r="AIF4446" s="19"/>
      <c r="AIG4446" s="19"/>
      <c r="AIH4446" s="19"/>
      <c r="AII4446" s="19"/>
      <c r="AIJ4446" s="19"/>
      <c r="AIK4446" s="19"/>
      <c r="AIL4446" s="19"/>
      <c r="AIM4446" s="19"/>
      <c r="AIN4446" s="19"/>
      <c r="AIO4446" s="19"/>
      <c r="AIP4446" s="19"/>
      <c r="AIQ4446" s="19"/>
      <c r="AIR4446" s="19"/>
      <c r="AIS4446" s="19"/>
      <c r="AIT4446" s="19"/>
      <c r="AIU4446" s="19"/>
      <c r="AIV4446" s="19"/>
      <c r="AIW4446" s="19"/>
      <c r="AIX4446" s="19"/>
      <c r="AIY4446" s="19"/>
      <c r="AIZ4446" s="19"/>
      <c r="AJA4446" s="19"/>
      <c r="AJB4446" s="19"/>
      <c r="AJC4446" s="19"/>
      <c r="AJD4446" s="19"/>
      <c r="AJE4446" s="19"/>
      <c r="AJF4446" s="19"/>
      <c r="AJG4446" s="19"/>
      <c r="AJH4446" s="19"/>
      <c r="AJI4446" s="19"/>
      <c r="AJJ4446" s="19"/>
      <c r="AJK4446" s="19"/>
      <c r="AJL4446" s="19"/>
      <c r="AJM4446" s="19"/>
      <c r="AJN4446" s="19"/>
      <c r="AJO4446" s="19"/>
      <c r="AJP4446" s="19"/>
      <c r="AJQ4446" s="19"/>
      <c r="AJR4446" s="19"/>
      <c r="AJS4446" s="19"/>
      <c r="AJT4446" s="19"/>
      <c r="AJU4446" s="19"/>
      <c r="AJV4446" s="19"/>
      <c r="AJW4446" s="19"/>
      <c r="AJX4446" s="19"/>
      <c r="AJY4446" s="19"/>
      <c r="AJZ4446" s="19"/>
      <c r="AKA4446" s="19"/>
      <c r="AKB4446" s="19"/>
      <c r="AKC4446" s="19"/>
      <c r="AKD4446" s="19"/>
      <c r="AKE4446" s="19"/>
      <c r="AKF4446" s="19"/>
      <c r="AKG4446" s="19"/>
      <c r="AKH4446" s="19"/>
      <c r="AKI4446" s="19"/>
      <c r="AKJ4446" s="19"/>
      <c r="AKK4446" s="19"/>
      <c r="AKL4446" s="19"/>
      <c r="AKM4446" s="19"/>
      <c r="AKN4446" s="19"/>
      <c r="AKO4446" s="19"/>
      <c r="AKP4446" s="19"/>
      <c r="AKQ4446" s="19"/>
      <c r="AKR4446" s="19"/>
      <c r="AKS4446" s="19"/>
      <c r="AKT4446" s="19"/>
      <c r="AKU4446" s="19"/>
      <c r="AKV4446" s="19"/>
      <c r="AKW4446" s="19"/>
      <c r="AKX4446" s="19"/>
      <c r="AKY4446" s="19"/>
      <c r="AKZ4446" s="19"/>
      <c r="ALA4446" s="19"/>
      <c r="ALB4446" s="19"/>
      <c r="ALC4446" s="19"/>
      <c r="ALD4446" s="19"/>
      <c r="ALE4446" s="19"/>
      <c r="ALF4446" s="19"/>
      <c r="ALG4446" s="19"/>
      <c r="ALH4446" s="19"/>
      <c r="ALI4446" s="19"/>
      <c r="ALJ4446" s="19"/>
      <c r="ALK4446" s="19"/>
      <c r="ALL4446" s="19"/>
      <c r="ALM4446" s="19"/>
      <c r="ALN4446" s="19"/>
      <c r="ALO4446" s="19"/>
      <c r="ALP4446" s="19"/>
      <c r="ALQ4446" s="19"/>
      <c r="ALR4446" s="19"/>
      <c r="ALS4446" s="19"/>
      <c r="ALT4446" s="19"/>
      <c r="ALU4446" s="19"/>
      <c r="ALV4446" s="19"/>
      <c r="ALW4446" s="19"/>
      <c r="ALX4446" s="19"/>
      <c r="ALY4446" s="19"/>
      <c r="ALZ4446" s="19"/>
      <c r="AMA4446" s="19"/>
      <c r="AMB4446" s="19"/>
      <c r="AMC4446" s="19"/>
      <c r="AMD4446" s="19"/>
      <c r="AME4446" s="19"/>
      <c r="AMF4446" s="19"/>
      <c r="AMG4446" s="19"/>
      <c r="AMH4446" s="19"/>
      <c r="AMI4446" s="19"/>
      <c r="AMJ4446" s="19"/>
      <c r="AMK4446" s="19"/>
      <c r="AML4446" s="19"/>
      <c r="AMM4446" s="19"/>
      <c r="AMN4446" s="19"/>
      <c r="AMO4446" s="19"/>
      <c r="AMP4446" s="19"/>
      <c r="AMQ4446" s="19"/>
      <c r="AMR4446" s="19"/>
      <c r="AMS4446" s="19"/>
      <c r="AMT4446" s="19"/>
      <c r="AMU4446" s="19"/>
      <c r="AMV4446" s="19"/>
      <c r="AMW4446" s="19"/>
      <c r="AMX4446" s="19"/>
      <c r="AMY4446" s="19"/>
      <c r="AMZ4446" s="19"/>
      <c r="ANA4446" s="19"/>
      <c r="ANB4446" s="19"/>
      <c r="ANC4446" s="19"/>
      <c r="AND4446" s="19"/>
      <c r="ANE4446" s="19"/>
      <c r="ANF4446" s="19"/>
      <c r="ANG4446" s="19"/>
      <c r="ANH4446" s="19"/>
      <c r="ANI4446" s="19"/>
      <c r="ANJ4446" s="19"/>
      <c r="ANK4446" s="19"/>
      <c r="ANL4446" s="19"/>
      <c r="ANM4446" s="19"/>
      <c r="ANN4446" s="19"/>
      <c r="ANO4446" s="19"/>
      <c r="ANP4446" s="19"/>
      <c r="ANQ4446" s="19"/>
      <c r="ANR4446" s="19"/>
      <c r="ANS4446" s="19"/>
      <c r="ANT4446" s="19"/>
      <c r="ANU4446" s="19"/>
      <c r="ANV4446" s="19"/>
      <c r="ANW4446" s="19"/>
      <c r="ANX4446" s="19"/>
      <c r="ANY4446" s="19"/>
      <c r="ANZ4446" s="19"/>
      <c r="AOA4446" s="19"/>
      <c r="AOB4446" s="19"/>
      <c r="AOC4446" s="19"/>
      <c r="AOD4446" s="19"/>
      <c r="AOE4446" s="19"/>
      <c r="AOF4446" s="19"/>
      <c r="AOG4446" s="19"/>
      <c r="AOH4446" s="19"/>
      <c r="AOI4446" s="19"/>
      <c r="AOJ4446" s="19"/>
      <c r="AOK4446" s="19"/>
      <c r="AOL4446" s="19"/>
      <c r="AOM4446" s="19"/>
      <c r="AON4446" s="19"/>
      <c r="AOO4446" s="19"/>
      <c r="AOP4446" s="19"/>
      <c r="AOQ4446" s="19"/>
      <c r="AOR4446" s="19"/>
      <c r="AOS4446" s="19"/>
      <c r="AOT4446" s="19"/>
      <c r="AOU4446" s="19"/>
      <c r="AOV4446" s="19"/>
      <c r="AOW4446" s="19"/>
      <c r="AOX4446" s="19"/>
      <c r="AOY4446" s="19"/>
      <c r="AOZ4446" s="19"/>
      <c r="APA4446" s="19"/>
      <c r="APB4446" s="19"/>
      <c r="APC4446" s="19"/>
      <c r="APD4446" s="19"/>
      <c r="APE4446" s="19"/>
      <c r="APF4446" s="19"/>
      <c r="APG4446" s="19"/>
      <c r="APH4446" s="19"/>
      <c r="API4446" s="19"/>
      <c r="APJ4446" s="19"/>
      <c r="APK4446" s="19"/>
      <c r="APL4446" s="19"/>
      <c r="APM4446" s="19"/>
      <c r="APN4446" s="19"/>
      <c r="APO4446" s="19"/>
      <c r="APP4446" s="19"/>
      <c r="APQ4446" s="19"/>
      <c r="APR4446" s="19"/>
      <c r="APS4446" s="19"/>
      <c r="APT4446" s="19"/>
      <c r="APU4446" s="19"/>
      <c r="APV4446" s="19"/>
      <c r="APW4446" s="19"/>
      <c r="APX4446" s="19"/>
      <c r="APY4446" s="19"/>
      <c r="APZ4446" s="19"/>
      <c r="AQA4446" s="19"/>
      <c r="AQB4446" s="19"/>
      <c r="AQC4446" s="19"/>
      <c r="AQD4446" s="19"/>
      <c r="AQE4446" s="19"/>
      <c r="AQF4446" s="19"/>
      <c r="AQG4446" s="19"/>
      <c r="AQH4446" s="19"/>
      <c r="AQI4446" s="19"/>
      <c r="AQJ4446" s="19"/>
      <c r="AQK4446" s="19"/>
      <c r="AQL4446" s="19"/>
      <c r="AQM4446" s="19"/>
      <c r="AQN4446" s="19"/>
      <c r="AQO4446" s="19"/>
      <c r="AQP4446" s="19"/>
      <c r="AQQ4446" s="19"/>
      <c r="AQR4446" s="19"/>
      <c r="AQS4446" s="19"/>
      <c r="AQT4446" s="19"/>
      <c r="AQU4446" s="19"/>
      <c r="AQV4446" s="19"/>
      <c r="AQW4446" s="19"/>
      <c r="AQX4446" s="19"/>
      <c r="AQY4446" s="19"/>
      <c r="AQZ4446" s="19"/>
      <c r="ARA4446" s="19"/>
      <c r="ARB4446" s="19"/>
      <c r="ARC4446" s="19"/>
      <c r="ARD4446" s="19"/>
      <c r="ARE4446" s="19"/>
      <c r="ARF4446" s="19"/>
      <c r="ARG4446" s="19"/>
      <c r="ARH4446" s="19"/>
      <c r="ARI4446" s="19"/>
      <c r="ARJ4446" s="19"/>
      <c r="ARK4446" s="19"/>
      <c r="ARL4446" s="19"/>
      <c r="ARM4446" s="19"/>
      <c r="ARN4446" s="19"/>
      <c r="ARO4446" s="19"/>
      <c r="ARP4446" s="19"/>
      <c r="ARQ4446" s="19"/>
      <c r="ARR4446" s="19"/>
      <c r="ARS4446" s="19"/>
      <c r="ART4446" s="19"/>
      <c r="ARU4446" s="19"/>
      <c r="ARV4446" s="19"/>
      <c r="ARW4446" s="19"/>
      <c r="ARX4446" s="19"/>
      <c r="ARY4446" s="19"/>
      <c r="ARZ4446" s="19"/>
      <c r="ASA4446" s="19"/>
      <c r="ASB4446" s="19"/>
      <c r="ASC4446" s="19"/>
      <c r="ASD4446" s="19"/>
      <c r="ASE4446" s="19"/>
      <c r="ASF4446" s="19"/>
      <c r="ASG4446" s="19"/>
      <c r="ASH4446" s="19"/>
      <c r="ASI4446" s="19"/>
      <c r="ASJ4446" s="19"/>
      <c r="ASK4446" s="19"/>
      <c r="ASL4446" s="19"/>
      <c r="ASM4446" s="19"/>
      <c r="ASN4446" s="19"/>
      <c r="ASO4446" s="19"/>
      <c r="ASP4446" s="19"/>
      <c r="ASQ4446" s="19"/>
      <c r="ASR4446" s="19"/>
      <c r="ASS4446" s="19"/>
      <c r="AST4446" s="19"/>
      <c r="ASU4446" s="19"/>
      <c r="ASV4446" s="19"/>
      <c r="ASW4446" s="19"/>
      <c r="ASX4446" s="19"/>
      <c r="ASY4446" s="19"/>
      <c r="ASZ4446" s="19"/>
      <c r="ATA4446" s="19"/>
      <c r="ATB4446" s="19"/>
      <c r="ATC4446" s="19"/>
      <c r="ATD4446" s="19"/>
      <c r="ATE4446" s="19"/>
      <c r="ATF4446" s="19"/>
      <c r="ATG4446" s="19"/>
      <c r="ATH4446" s="19"/>
      <c r="ATI4446" s="19"/>
      <c r="ATJ4446" s="19"/>
      <c r="ATK4446" s="19"/>
      <c r="ATL4446" s="19"/>
      <c r="ATM4446" s="19"/>
      <c r="ATN4446" s="19"/>
      <c r="ATO4446" s="19"/>
      <c r="ATP4446" s="19"/>
      <c r="ATQ4446" s="19"/>
      <c r="ATR4446" s="19"/>
      <c r="ATS4446" s="19"/>
      <c r="ATT4446" s="19"/>
      <c r="ATU4446" s="19"/>
      <c r="ATV4446" s="19"/>
      <c r="ATW4446" s="19"/>
      <c r="ATX4446" s="19"/>
      <c r="ATY4446" s="19"/>
      <c r="ATZ4446" s="19"/>
      <c r="AUA4446" s="19"/>
      <c r="AUB4446" s="19"/>
      <c r="AUC4446" s="19"/>
      <c r="AUD4446" s="19"/>
      <c r="AUE4446" s="19"/>
      <c r="AUF4446" s="19"/>
      <c r="AUG4446" s="19"/>
      <c r="AUH4446" s="19"/>
      <c r="AUI4446" s="19"/>
      <c r="AUJ4446" s="19"/>
      <c r="AUK4446" s="19"/>
      <c r="AUL4446" s="19"/>
      <c r="AUM4446" s="19"/>
      <c r="AUN4446" s="19"/>
      <c r="AUO4446" s="19"/>
      <c r="AUP4446" s="19"/>
      <c r="AUQ4446" s="19"/>
      <c r="AUR4446" s="19"/>
      <c r="AUS4446" s="19"/>
      <c r="AUT4446" s="19"/>
      <c r="AUU4446" s="19"/>
      <c r="AUV4446" s="19"/>
      <c r="AUW4446" s="19"/>
      <c r="AUX4446" s="19"/>
      <c r="AUY4446" s="19"/>
      <c r="AUZ4446" s="19"/>
      <c r="AVA4446" s="19"/>
      <c r="AVB4446" s="19"/>
      <c r="AVC4446" s="19"/>
      <c r="AVD4446" s="19"/>
      <c r="AVE4446" s="19"/>
      <c r="AVF4446" s="19"/>
      <c r="AVG4446" s="19"/>
      <c r="AVH4446" s="19"/>
      <c r="AVI4446" s="19"/>
      <c r="AVJ4446" s="19"/>
      <c r="AVK4446" s="19"/>
      <c r="AVL4446" s="19"/>
      <c r="AVM4446" s="19"/>
      <c r="AVN4446" s="19"/>
      <c r="AVO4446" s="19"/>
      <c r="AVP4446" s="19"/>
      <c r="AVQ4446" s="19"/>
      <c r="AVR4446" s="19"/>
      <c r="AVS4446" s="19"/>
      <c r="AVT4446" s="19"/>
      <c r="AVU4446" s="19"/>
      <c r="AVV4446" s="19"/>
      <c r="AVW4446" s="19"/>
      <c r="AVX4446" s="19"/>
      <c r="AVY4446" s="19"/>
      <c r="AVZ4446" s="19"/>
      <c r="AWA4446" s="19"/>
      <c r="AWB4446" s="19"/>
      <c r="AWC4446" s="19"/>
      <c r="AWD4446" s="19"/>
      <c r="AWE4446" s="19"/>
      <c r="AWF4446" s="19"/>
      <c r="AWG4446" s="19"/>
      <c r="AWH4446" s="19"/>
      <c r="AWI4446" s="19"/>
      <c r="AWJ4446" s="19"/>
      <c r="AWK4446" s="19"/>
      <c r="AWL4446" s="19"/>
      <c r="AWM4446" s="19"/>
      <c r="AWN4446" s="19"/>
      <c r="AWO4446" s="19"/>
      <c r="AWP4446" s="19"/>
      <c r="AWQ4446" s="19"/>
      <c r="AWR4446" s="19"/>
      <c r="AWS4446" s="19"/>
      <c r="AWT4446" s="19"/>
      <c r="AWU4446" s="19"/>
      <c r="AWV4446" s="19"/>
      <c r="AWW4446" s="19"/>
      <c r="AWX4446" s="19"/>
      <c r="AWY4446" s="19"/>
      <c r="AWZ4446" s="19"/>
      <c r="AXA4446" s="19"/>
      <c r="AXB4446" s="19"/>
      <c r="AXC4446" s="19"/>
      <c r="AXD4446" s="19"/>
      <c r="AXE4446" s="19"/>
      <c r="AXF4446" s="19"/>
      <c r="AXG4446" s="19"/>
      <c r="AXH4446" s="19"/>
      <c r="AXI4446" s="19"/>
      <c r="AXJ4446" s="19"/>
      <c r="AXK4446" s="19"/>
      <c r="AXL4446" s="19"/>
      <c r="AXM4446" s="19"/>
      <c r="AXN4446" s="19"/>
      <c r="AXO4446" s="19"/>
      <c r="AXP4446" s="19"/>
      <c r="AXQ4446" s="19"/>
      <c r="AXR4446" s="19"/>
      <c r="AXS4446" s="19"/>
      <c r="AXT4446" s="19"/>
      <c r="AXU4446" s="19"/>
      <c r="AXV4446" s="19"/>
      <c r="AXW4446" s="19"/>
      <c r="AXX4446" s="19"/>
      <c r="AXY4446" s="19"/>
      <c r="AXZ4446" s="19"/>
      <c r="AYA4446" s="19"/>
      <c r="AYB4446" s="19"/>
      <c r="AYC4446" s="19"/>
      <c r="AYD4446" s="19"/>
      <c r="AYE4446" s="19"/>
      <c r="AYF4446" s="19"/>
      <c r="AYG4446" s="19"/>
      <c r="AYH4446" s="19"/>
      <c r="AYI4446" s="19"/>
      <c r="AYJ4446" s="19"/>
      <c r="AYK4446" s="19"/>
      <c r="AYL4446" s="19"/>
      <c r="AYM4446" s="19"/>
      <c r="AYN4446" s="19"/>
      <c r="AYO4446" s="19"/>
      <c r="AYP4446" s="19"/>
      <c r="AYQ4446" s="19"/>
      <c r="AYR4446" s="19"/>
      <c r="AYS4446" s="19"/>
      <c r="AYT4446" s="19"/>
      <c r="AYU4446" s="19"/>
      <c r="AYV4446" s="19"/>
      <c r="AYW4446" s="19"/>
      <c r="AYX4446" s="19"/>
      <c r="AYY4446" s="19"/>
      <c r="AYZ4446" s="19"/>
      <c r="AZA4446" s="19"/>
      <c r="AZB4446" s="19"/>
      <c r="AZC4446" s="19"/>
      <c r="AZD4446" s="19"/>
      <c r="AZE4446" s="19"/>
      <c r="AZF4446" s="19"/>
      <c r="AZG4446" s="19"/>
      <c r="AZH4446" s="19"/>
      <c r="AZI4446" s="19"/>
      <c r="AZJ4446" s="19"/>
      <c r="AZK4446" s="19"/>
      <c r="AZL4446" s="19"/>
      <c r="AZM4446" s="19"/>
      <c r="AZN4446" s="19"/>
      <c r="AZO4446" s="19"/>
      <c r="AZP4446" s="19"/>
      <c r="AZQ4446" s="19"/>
      <c r="AZR4446" s="19"/>
      <c r="AZS4446" s="19"/>
      <c r="AZT4446" s="19"/>
      <c r="AZU4446" s="19"/>
      <c r="AZV4446" s="19"/>
      <c r="AZW4446" s="19"/>
      <c r="AZX4446" s="19"/>
      <c r="AZY4446" s="19"/>
      <c r="AZZ4446" s="19"/>
      <c r="BAA4446" s="19"/>
      <c r="BAB4446" s="19"/>
      <c r="BAC4446" s="19"/>
      <c r="BAD4446" s="19"/>
      <c r="BAE4446" s="19"/>
      <c r="BAF4446" s="19"/>
      <c r="BAG4446" s="19"/>
      <c r="BAH4446" s="19"/>
      <c r="BAI4446" s="19"/>
      <c r="BAJ4446" s="19"/>
      <c r="BAK4446" s="19"/>
      <c r="BAL4446" s="19"/>
      <c r="BAM4446" s="19"/>
      <c r="BAN4446" s="19"/>
      <c r="BAO4446" s="19"/>
      <c r="BAP4446" s="19"/>
      <c r="BAQ4446" s="19"/>
      <c r="BAR4446" s="19"/>
      <c r="BAS4446" s="19"/>
      <c r="BAT4446" s="19"/>
      <c r="BAU4446" s="19"/>
      <c r="BAV4446" s="19"/>
      <c r="BAW4446" s="19"/>
      <c r="BAX4446" s="19"/>
      <c r="BAY4446" s="19"/>
      <c r="BAZ4446" s="19"/>
      <c r="BBA4446" s="19"/>
    </row>
    <row r="4447" spans="1:1405" s="20" customFormat="1" ht="15" customHeight="1" x14ac:dyDescent="0.3">
      <c r="A4447" s="101" t="s">
        <v>34</v>
      </c>
      <c r="B4447" s="101" t="s">
        <v>1478</v>
      </c>
      <c r="C4447" s="101" t="s">
        <v>1478</v>
      </c>
      <c r="D4447" s="101" t="s">
        <v>36</v>
      </c>
      <c r="E4447" s="101" t="s">
        <v>194</v>
      </c>
      <c r="F4447" s="101" t="s">
        <v>195</v>
      </c>
      <c r="G4447" s="101" t="s">
        <v>38</v>
      </c>
      <c r="H4447" s="101" t="s">
        <v>1350</v>
      </c>
      <c r="I4447" s="101" t="s">
        <v>288</v>
      </c>
      <c r="J4447" s="101" t="s">
        <v>851</v>
      </c>
      <c r="K4447" s="101" t="s">
        <v>986</v>
      </c>
      <c r="L4447" s="101" t="s">
        <v>42</v>
      </c>
      <c r="M4447" s="101" t="s">
        <v>43</v>
      </c>
      <c r="N4447" s="101" t="s">
        <v>44</v>
      </c>
      <c r="O4447" s="103">
        <v>25</v>
      </c>
      <c r="P4447" s="22">
        <v>105.2</v>
      </c>
      <c r="Q4447" s="101" t="s">
        <v>519</v>
      </c>
      <c r="R4447" s="103">
        <f t="shared" si="69"/>
        <v>2630</v>
      </c>
      <c r="S4447" s="103">
        <v>0</v>
      </c>
      <c r="T4447" s="103">
        <v>631</v>
      </c>
      <c r="U4447" s="103">
        <v>0</v>
      </c>
      <c r="V4447" s="103">
        <v>0</v>
      </c>
      <c r="W4447" s="103">
        <v>631</v>
      </c>
      <c r="X4447" s="103">
        <v>0</v>
      </c>
      <c r="Y4447" s="103">
        <v>0</v>
      </c>
      <c r="Z4447" s="103">
        <v>631</v>
      </c>
      <c r="AA4447" s="103">
        <v>0</v>
      </c>
      <c r="AB4447" s="103">
        <v>0</v>
      </c>
      <c r="AC4447" s="103">
        <v>737</v>
      </c>
      <c r="AD4447" s="103">
        <v>0</v>
      </c>
      <c r="AE4447" s="19"/>
      <c r="AF4447" s="19"/>
      <c r="AG4447" s="19"/>
      <c r="AH4447" s="19"/>
      <c r="AI4447" s="19"/>
      <c r="AJ4447" s="19"/>
      <c r="AK4447" s="19"/>
      <c r="AL4447" s="19"/>
      <c r="AM4447" s="19"/>
      <c r="AN4447" s="19"/>
      <c r="AO4447" s="19"/>
      <c r="AP4447" s="19"/>
      <c r="AQ4447" s="19"/>
      <c r="AR4447" s="19"/>
      <c r="AS4447" s="19"/>
      <c r="AT4447" s="19"/>
      <c r="AU4447" s="19"/>
      <c r="AV4447" s="19"/>
      <c r="AW4447" s="19"/>
      <c r="AX4447" s="19"/>
      <c r="AY4447" s="19"/>
      <c r="AZ4447" s="19"/>
      <c r="BA4447" s="19"/>
      <c r="BB4447" s="19"/>
      <c r="BC4447" s="19"/>
      <c r="BD4447" s="19"/>
      <c r="BE4447" s="19"/>
      <c r="BF4447" s="19"/>
      <c r="BG4447" s="19"/>
      <c r="BH4447" s="19"/>
      <c r="BI4447" s="19"/>
      <c r="BJ4447" s="19"/>
      <c r="BK4447" s="19"/>
      <c r="BL4447" s="19"/>
      <c r="BM4447" s="19"/>
      <c r="BN4447" s="19"/>
      <c r="BO4447" s="19"/>
      <c r="BP4447" s="19"/>
      <c r="BQ4447" s="19"/>
      <c r="BR4447" s="19"/>
      <c r="BS4447" s="19"/>
      <c r="BT4447" s="19"/>
      <c r="BU4447" s="19"/>
      <c r="BV4447" s="19"/>
      <c r="BW4447" s="19"/>
      <c r="BX4447" s="19"/>
      <c r="BY4447" s="19"/>
      <c r="BZ4447" s="19"/>
      <c r="CA4447" s="19"/>
      <c r="CB4447" s="19"/>
      <c r="CC4447" s="19"/>
      <c r="CD4447" s="19"/>
      <c r="CE4447" s="19"/>
      <c r="CF4447" s="19"/>
      <c r="CG4447" s="19"/>
      <c r="CH4447" s="19"/>
      <c r="CI4447" s="19"/>
      <c r="CJ4447" s="19"/>
      <c r="CK4447" s="19"/>
      <c r="CL4447" s="19"/>
      <c r="CM4447" s="19"/>
      <c r="CN4447" s="19"/>
      <c r="CO4447" s="19"/>
      <c r="CP4447" s="19"/>
      <c r="CQ4447" s="19"/>
      <c r="CR4447" s="19"/>
      <c r="CS4447" s="19"/>
      <c r="CT4447" s="19"/>
      <c r="CU4447" s="19"/>
      <c r="CV4447" s="19"/>
      <c r="CW4447" s="19"/>
      <c r="CX4447" s="19"/>
      <c r="CY4447" s="19"/>
      <c r="CZ4447" s="19"/>
      <c r="DA4447" s="19"/>
      <c r="DB4447" s="19"/>
      <c r="DC4447" s="19"/>
      <c r="DD4447" s="19"/>
      <c r="DE4447" s="19"/>
      <c r="DF4447" s="19"/>
      <c r="DG4447" s="19"/>
      <c r="DH4447" s="19"/>
      <c r="DI4447" s="19"/>
      <c r="DJ4447" s="19"/>
      <c r="DK4447" s="19"/>
      <c r="DL4447" s="19"/>
      <c r="DM4447" s="19"/>
      <c r="DN4447" s="19"/>
      <c r="DO4447" s="19"/>
      <c r="DP4447" s="19"/>
      <c r="DQ4447" s="19"/>
      <c r="DR4447" s="19"/>
      <c r="DS4447" s="19"/>
      <c r="DT4447" s="19"/>
      <c r="DU4447" s="19"/>
      <c r="DV4447" s="19"/>
      <c r="DW4447" s="19"/>
      <c r="DX4447" s="19"/>
      <c r="DY4447" s="19"/>
      <c r="DZ4447" s="19"/>
      <c r="EA4447" s="19"/>
      <c r="EB4447" s="19"/>
      <c r="EC4447" s="19"/>
      <c r="ED4447" s="19"/>
      <c r="EE4447" s="19"/>
      <c r="EF4447" s="19"/>
      <c r="EG4447" s="19"/>
      <c r="EH4447" s="19"/>
      <c r="EI4447" s="19"/>
      <c r="EJ4447" s="19"/>
      <c r="EK4447" s="19"/>
      <c r="EL4447" s="19"/>
      <c r="EM4447" s="19"/>
      <c r="EN4447" s="19"/>
      <c r="EO4447" s="19"/>
      <c r="EP4447" s="19"/>
      <c r="EQ4447" s="19"/>
      <c r="ER4447" s="19"/>
      <c r="ES4447" s="19"/>
      <c r="ET4447" s="19"/>
      <c r="EU4447" s="19"/>
      <c r="EV4447" s="19"/>
      <c r="EW4447" s="19"/>
      <c r="EX4447" s="19"/>
      <c r="EY4447" s="19"/>
      <c r="EZ4447" s="19"/>
      <c r="FA4447" s="19"/>
      <c r="FB4447" s="19"/>
      <c r="FC4447" s="19"/>
      <c r="FD4447" s="19"/>
      <c r="FE4447" s="19"/>
      <c r="FF4447" s="19"/>
      <c r="FG4447" s="19"/>
      <c r="FH4447" s="19"/>
      <c r="FI4447" s="19"/>
      <c r="FJ4447" s="19"/>
      <c r="FK4447" s="19"/>
      <c r="FL4447" s="19"/>
      <c r="FM4447" s="19"/>
      <c r="FN4447" s="19"/>
      <c r="FO4447" s="19"/>
      <c r="FP4447" s="19"/>
      <c r="FQ4447" s="19"/>
      <c r="FR4447" s="19"/>
      <c r="FS4447" s="19"/>
      <c r="FT4447" s="19"/>
      <c r="FU4447" s="19"/>
      <c r="FV4447" s="19"/>
      <c r="FW4447" s="19"/>
      <c r="FX4447" s="19"/>
      <c r="FY4447" s="19"/>
      <c r="FZ4447" s="19"/>
      <c r="GA4447" s="19"/>
      <c r="GB4447" s="19"/>
      <c r="GC4447" s="19"/>
      <c r="GD4447" s="19"/>
      <c r="GE4447" s="19"/>
      <c r="GF4447" s="19"/>
      <c r="GG4447" s="19"/>
      <c r="GH4447" s="19"/>
      <c r="GI4447" s="19"/>
      <c r="GJ4447" s="19"/>
      <c r="GK4447" s="19"/>
      <c r="GL4447" s="19"/>
      <c r="GM4447" s="19"/>
      <c r="GN4447" s="19"/>
      <c r="GO4447" s="19"/>
      <c r="GP4447" s="19"/>
      <c r="GQ4447" s="19"/>
      <c r="GR4447" s="19"/>
      <c r="GS4447" s="19"/>
      <c r="GT4447" s="19"/>
      <c r="GU4447" s="19"/>
      <c r="GV4447" s="19"/>
      <c r="GW4447" s="19"/>
      <c r="GX4447" s="19"/>
      <c r="GY4447" s="19"/>
      <c r="GZ4447" s="19"/>
      <c r="HA4447" s="19"/>
      <c r="HB4447" s="19"/>
      <c r="HC4447" s="19"/>
      <c r="HD4447" s="19"/>
      <c r="HE4447" s="19"/>
      <c r="HF4447" s="19"/>
      <c r="HG4447" s="19"/>
      <c r="HH4447" s="19"/>
      <c r="HI4447" s="19"/>
      <c r="HJ4447" s="19"/>
      <c r="HK4447" s="19"/>
      <c r="HL4447" s="19"/>
      <c r="HM4447" s="19"/>
      <c r="HN4447" s="19"/>
      <c r="HO4447" s="19"/>
      <c r="HP4447" s="19"/>
      <c r="HQ4447" s="19"/>
      <c r="HR4447" s="19"/>
      <c r="HS4447" s="19"/>
      <c r="HT4447" s="19"/>
      <c r="HU4447" s="19"/>
      <c r="HV4447" s="19"/>
      <c r="HW4447" s="19"/>
      <c r="HX4447" s="19"/>
      <c r="HY4447" s="19"/>
      <c r="HZ4447" s="19"/>
      <c r="IA4447" s="19"/>
      <c r="IB4447" s="19"/>
      <c r="IC4447" s="19"/>
      <c r="ID4447" s="19"/>
      <c r="IE4447" s="19"/>
      <c r="IF4447" s="19"/>
      <c r="IG4447" s="19"/>
      <c r="IH4447" s="19"/>
      <c r="II4447" s="19"/>
      <c r="IJ4447" s="19"/>
      <c r="IK4447" s="19"/>
      <c r="IL4447" s="19"/>
      <c r="IM4447" s="19"/>
      <c r="IN4447" s="19"/>
      <c r="IO4447" s="19"/>
      <c r="IP4447" s="19"/>
      <c r="IQ4447" s="19"/>
      <c r="IR4447" s="19"/>
      <c r="IS4447" s="19"/>
      <c r="IT4447" s="19"/>
      <c r="IU4447" s="19"/>
      <c r="IV4447" s="19"/>
      <c r="IW4447" s="19"/>
      <c r="IX4447" s="19"/>
      <c r="IY4447" s="19"/>
      <c r="IZ4447" s="19"/>
      <c r="JA4447" s="19"/>
      <c r="JB4447" s="19"/>
      <c r="JC4447" s="19"/>
      <c r="JD4447" s="19"/>
      <c r="JE4447" s="19"/>
      <c r="JF4447" s="19"/>
      <c r="JG4447" s="19"/>
      <c r="JH4447" s="19"/>
      <c r="JI4447" s="19"/>
      <c r="JJ4447" s="19"/>
      <c r="JK4447" s="19"/>
      <c r="JL4447" s="19"/>
      <c r="JM4447" s="19"/>
      <c r="JN4447" s="19"/>
      <c r="JO4447" s="19"/>
      <c r="JP4447" s="19"/>
      <c r="JQ4447" s="19"/>
      <c r="JR4447" s="19"/>
      <c r="JS4447" s="19"/>
      <c r="JT4447" s="19"/>
      <c r="JU4447" s="19"/>
      <c r="JV4447" s="19"/>
      <c r="JW4447" s="19"/>
      <c r="JX4447" s="19"/>
      <c r="JY4447" s="19"/>
      <c r="JZ4447" s="19"/>
      <c r="KA4447" s="19"/>
      <c r="KB4447" s="19"/>
      <c r="KC4447" s="19"/>
      <c r="KD4447" s="19"/>
      <c r="KE4447" s="19"/>
      <c r="KF4447" s="19"/>
      <c r="KG4447" s="19"/>
      <c r="KH4447" s="19"/>
      <c r="KI4447" s="19"/>
      <c r="KJ4447" s="19"/>
      <c r="KK4447" s="19"/>
      <c r="KL4447" s="19"/>
      <c r="KM4447" s="19"/>
      <c r="KN4447" s="19"/>
      <c r="KO4447" s="19"/>
      <c r="KP4447" s="19"/>
      <c r="KQ4447" s="19"/>
      <c r="KR4447" s="19"/>
      <c r="KS4447" s="19"/>
      <c r="KT4447" s="19"/>
      <c r="KU4447" s="19"/>
      <c r="KV4447" s="19"/>
      <c r="KW4447" s="19"/>
      <c r="KX4447" s="19"/>
      <c r="KY4447" s="19"/>
      <c r="KZ4447" s="19"/>
      <c r="LA4447" s="19"/>
      <c r="LB4447" s="19"/>
      <c r="LC4447" s="19"/>
      <c r="LD4447" s="19"/>
      <c r="LE4447" s="19"/>
      <c r="LF4447" s="19"/>
      <c r="LG4447" s="19"/>
      <c r="LH4447" s="19"/>
      <c r="LI4447" s="19"/>
      <c r="LJ4447" s="19"/>
      <c r="LK4447" s="19"/>
      <c r="LL4447" s="19"/>
      <c r="LM4447" s="19"/>
      <c r="LN4447" s="19"/>
      <c r="LO4447" s="19"/>
      <c r="LP4447" s="19"/>
      <c r="LQ4447" s="19"/>
      <c r="LR4447" s="19"/>
      <c r="LS4447" s="19"/>
      <c r="LT4447" s="19"/>
      <c r="LU4447" s="19"/>
      <c r="LV4447" s="19"/>
      <c r="LW4447" s="19"/>
      <c r="LX4447" s="19"/>
      <c r="LY4447" s="19"/>
      <c r="LZ4447" s="19"/>
      <c r="MA4447" s="19"/>
      <c r="MB4447" s="19"/>
      <c r="MC4447" s="19"/>
      <c r="MD4447" s="19"/>
      <c r="ME4447" s="19"/>
      <c r="MF4447" s="19"/>
      <c r="MG4447" s="19"/>
      <c r="MH4447" s="19"/>
      <c r="MI4447" s="19"/>
      <c r="MJ4447" s="19"/>
      <c r="MK4447" s="19"/>
      <c r="ML4447" s="19"/>
      <c r="MM4447" s="19"/>
      <c r="MN4447" s="19"/>
      <c r="MO4447" s="19"/>
      <c r="MP4447" s="19"/>
      <c r="MQ4447" s="19"/>
      <c r="MR4447" s="19"/>
      <c r="MS4447" s="19"/>
      <c r="MT4447" s="19"/>
      <c r="MU4447" s="19"/>
      <c r="MV4447" s="19"/>
      <c r="MW4447" s="19"/>
      <c r="MX4447" s="19"/>
      <c r="MY4447" s="19"/>
      <c r="MZ4447" s="19"/>
      <c r="NA4447" s="19"/>
      <c r="NB4447" s="19"/>
      <c r="NC4447" s="19"/>
      <c r="ND4447" s="19"/>
      <c r="NE4447" s="19"/>
      <c r="NF4447" s="19"/>
      <c r="NG4447" s="19"/>
      <c r="NH4447" s="19"/>
      <c r="NI4447" s="19"/>
      <c r="NJ4447" s="19"/>
      <c r="NK4447" s="19"/>
      <c r="NL4447" s="19"/>
      <c r="NM4447" s="19"/>
      <c r="NN4447" s="19"/>
      <c r="NO4447" s="19"/>
      <c r="NP4447" s="19"/>
      <c r="NQ4447" s="19"/>
      <c r="NR4447" s="19"/>
      <c r="NS4447" s="19"/>
      <c r="NT4447" s="19"/>
      <c r="NU4447" s="19"/>
      <c r="NV4447" s="19"/>
      <c r="NW4447" s="19"/>
      <c r="NX4447" s="19"/>
      <c r="NY4447" s="19"/>
      <c r="NZ4447" s="19"/>
      <c r="OA4447" s="19"/>
      <c r="OB4447" s="19"/>
      <c r="OC4447" s="19"/>
      <c r="OD4447" s="19"/>
      <c r="OE4447" s="19"/>
      <c r="OF4447" s="19"/>
      <c r="OG4447" s="19"/>
      <c r="OH4447" s="19"/>
      <c r="OI4447" s="19"/>
      <c r="OJ4447" s="19"/>
      <c r="OK4447" s="19"/>
      <c r="OL4447" s="19"/>
      <c r="OM4447" s="19"/>
      <c r="ON4447" s="19"/>
      <c r="OO4447" s="19"/>
      <c r="OP4447" s="19"/>
      <c r="OQ4447" s="19"/>
      <c r="OR4447" s="19"/>
      <c r="OS4447" s="19"/>
      <c r="OT4447" s="19"/>
      <c r="OU4447" s="19"/>
      <c r="OV4447" s="19"/>
      <c r="OW4447" s="19"/>
      <c r="OX4447" s="19"/>
      <c r="OY4447" s="19"/>
      <c r="OZ4447" s="19"/>
      <c r="PA4447" s="19"/>
      <c r="PB4447" s="19"/>
      <c r="PC4447" s="19"/>
      <c r="PD4447" s="19"/>
      <c r="PE4447" s="19"/>
      <c r="PF4447" s="19"/>
      <c r="PG4447" s="19"/>
      <c r="PH4447" s="19"/>
      <c r="PI4447" s="19"/>
      <c r="PJ4447" s="19"/>
      <c r="PK4447" s="19"/>
      <c r="PL4447" s="19"/>
      <c r="PM4447" s="19"/>
      <c r="PN4447" s="19"/>
      <c r="PO4447" s="19"/>
      <c r="PP4447" s="19"/>
      <c r="PQ4447" s="19"/>
      <c r="PR4447" s="19"/>
      <c r="PS4447" s="19"/>
      <c r="PT4447" s="19"/>
      <c r="PU4447" s="19"/>
      <c r="PV4447" s="19"/>
      <c r="PW4447" s="19"/>
      <c r="PX4447" s="19"/>
      <c r="PY4447" s="19"/>
      <c r="PZ4447" s="19"/>
      <c r="QA4447" s="19"/>
      <c r="QB4447" s="19"/>
      <c r="QC4447" s="19"/>
      <c r="QD4447" s="19"/>
      <c r="QE4447" s="19"/>
      <c r="QF4447" s="19"/>
      <c r="QG4447" s="19"/>
      <c r="QH4447" s="19"/>
      <c r="QI4447" s="19"/>
      <c r="QJ4447" s="19"/>
      <c r="QK4447" s="19"/>
      <c r="QL4447" s="19"/>
      <c r="QM4447" s="19"/>
      <c r="QN4447" s="19"/>
      <c r="QO4447" s="19"/>
      <c r="QP4447" s="19"/>
      <c r="QQ4447" s="19"/>
      <c r="QR4447" s="19"/>
      <c r="QS4447" s="19"/>
      <c r="QT4447" s="19"/>
      <c r="QU4447" s="19"/>
      <c r="QV4447" s="19"/>
      <c r="QW4447" s="19"/>
      <c r="QX4447" s="19"/>
      <c r="QY4447" s="19"/>
      <c r="QZ4447" s="19"/>
      <c r="RA4447" s="19"/>
      <c r="RB4447" s="19"/>
      <c r="RC4447" s="19"/>
      <c r="RD4447" s="19"/>
      <c r="RE4447" s="19"/>
      <c r="RF4447" s="19"/>
      <c r="RG4447" s="19"/>
      <c r="RH4447" s="19"/>
      <c r="RI4447" s="19"/>
      <c r="RJ4447" s="19"/>
      <c r="RK4447" s="19"/>
      <c r="RL4447" s="19"/>
      <c r="RM4447" s="19"/>
      <c r="RN4447" s="19"/>
      <c r="RO4447" s="19"/>
      <c r="RP4447" s="19"/>
      <c r="RQ4447" s="19"/>
      <c r="RR4447" s="19"/>
      <c r="RS4447" s="19"/>
      <c r="RT4447" s="19"/>
      <c r="RU4447" s="19"/>
      <c r="RV4447" s="19"/>
      <c r="RW4447" s="19"/>
      <c r="RX4447" s="19"/>
      <c r="RY4447" s="19"/>
      <c r="RZ4447" s="19"/>
      <c r="SA4447" s="19"/>
      <c r="SB4447" s="19"/>
      <c r="SC4447" s="19"/>
      <c r="SD4447" s="19"/>
      <c r="SE4447" s="19"/>
      <c r="SF4447" s="19"/>
      <c r="SG4447" s="19"/>
      <c r="SH4447" s="19"/>
      <c r="SI4447" s="19"/>
      <c r="SJ4447" s="19"/>
      <c r="SK4447" s="19"/>
      <c r="SL4447" s="19"/>
      <c r="SM4447" s="19"/>
      <c r="SN4447" s="19"/>
      <c r="SO4447" s="19"/>
      <c r="SP4447" s="19"/>
      <c r="SQ4447" s="19"/>
      <c r="SR4447" s="19"/>
      <c r="SS4447" s="19"/>
      <c r="ST4447" s="19"/>
      <c r="SU4447" s="19"/>
      <c r="SV4447" s="19"/>
      <c r="SW4447" s="19"/>
      <c r="SX4447" s="19"/>
      <c r="SY4447" s="19"/>
      <c r="SZ4447" s="19"/>
      <c r="TA4447" s="19"/>
      <c r="TB4447" s="19"/>
      <c r="TC4447" s="19"/>
      <c r="TD4447" s="19"/>
      <c r="TE4447" s="19"/>
      <c r="TF4447" s="19"/>
      <c r="TG4447" s="19"/>
      <c r="TH4447" s="19"/>
      <c r="TI4447" s="19"/>
      <c r="TJ4447" s="19"/>
      <c r="TK4447" s="19"/>
      <c r="TL4447" s="19"/>
      <c r="TM4447" s="19"/>
      <c r="TN4447" s="19"/>
      <c r="TO4447" s="19"/>
      <c r="TP4447" s="19"/>
      <c r="TQ4447" s="19"/>
      <c r="TR4447" s="19"/>
      <c r="TS4447" s="19"/>
      <c r="TT4447" s="19"/>
      <c r="TU4447" s="19"/>
      <c r="TV4447" s="19"/>
      <c r="TW4447" s="19"/>
      <c r="TX4447" s="19"/>
      <c r="TY4447" s="19"/>
      <c r="TZ4447" s="19"/>
      <c r="UA4447" s="19"/>
      <c r="UB4447" s="19"/>
      <c r="UC4447" s="19"/>
      <c r="UD4447" s="19"/>
      <c r="UE4447" s="19"/>
      <c r="UF4447" s="19"/>
      <c r="UG4447" s="19"/>
      <c r="UH4447" s="19"/>
      <c r="UI4447" s="19"/>
      <c r="UJ4447" s="19"/>
      <c r="UK4447" s="19"/>
      <c r="UL4447" s="19"/>
      <c r="UM4447" s="19"/>
      <c r="UN4447" s="19"/>
      <c r="UO4447" s="19"/>
      <c r="UP4447" s="19"/>
      <c r="UQ4447" s="19"/>
      <c r="UR4447" s="19"/>
      <c r="US4447" s="19"/>
      <c r="UT4447" s="19"/>
      <c r="UU4447" s="19"/>
      <c r="UV4447" s="19"/>
      <c r="UW4447" s="19"/>
      <c r="UX4447" s="19"/>
      <c r="UY4447" s="19"/>
      <c r="UZ4447" s="19"/>
      <c r="VA4447" s="19"/>
      <c r="VB4447" s="19"/>
      <c r="VC4447" s="19"/>
      <c r="VD4447" s="19"/>
      <c r="VE4447" s="19"/>
      <c r="VF4447" s="19"/>
      <c r="VG4447" s="19"/>
      <c r="VH4447" s="19"/>
      <c r="VI4447" s="19"/>
      <c r="VJ4447" s="19"/>
      <c r="VK4447" s="19"/>
      <c r="VL4447" s="19"/>
      <c r="VM4447" s="19"/>
      <c r="VN4447" s="19"/>
      <c r="VO4447" s="19"/>
      <c r="VP4447" s="19"/>
      <c r="VQ4447" s="19"/>
      <c r="VR4447" s="19"/>
      <c r="VS4447" s="19"/>
      <c r="VT4447" s="19"/>
      <c r="VU4447" s="19"/>
      <c r="VV4447" s="19"/>
      <c r="VW4447" s="19"/>
      <c r="VX4447" s="19"/>
      <c r="VY4447" s="19"/>
      <c r="VZ4447" s="19"/>
      <c r="WA4447" s="19"/>
      <c r="WB4447" s="19"/>
      <c r="WC4447" s="19"/>
      <c r="WD4447" s="19"/>
      <c r="WE4447" s="19"/>
      <c r="WF4447" s="19"/>
      <c r="WG4447" s="19"/>
      <c r="WH4447" s="19"/>
      <c r="WI4447" s="19"/>
      <c r="WJ4447" s="19"/>
      <c r="WK4447" s="19"/>
      <c r="WL4447" s="19"/>
      <c r="WM4447" s="19"/>
      <c r="WN4447" s="19"/>
      <c r="WO4447" s="19"/>
      <c r="WP4447" s="19"/>
      <c r="WQ4447" s="19"/>
      <c r="WR4447" s="19"/>
      <c r="WS4447" s="19"/>
      <c r="WT4447" s="19"/>
      <c r="WU4447" s="19"/>
      <c r="WV4447" s="19"/>
      <c r="WW4447" s="19"/>
      <c r="WX4447" s="19"/>
      <c r="WY4447" s="19"/>
      <c r="WZ4447" s="19"/>
      <c r="XA4447" s="19"/>
      <c r="XB4447" s="19"/>
      <c r="XC4447" s="19"/>
      <c r="XD4447" s="19"/>
      <c r="XE4447" s="19"/>
      <c r="XF4447" s="19"/>
      <c r="XG4447" s="19"/>
      <c r="XH4447" s="19"/>
      <c r="XI4447" s="19"/>
      <c r="XJ4447" s="19"/>
      <c r="XK4447" s="19"/>
      <c r="XL4447" s="19"/>
      <c r="XM4447" s="19"/>
      <c r="XN4447" s="19"/>
      <c r="XO4447" s="19"/>
      <c r="XP4447" s="19"/>
      <c r="XQ4447" s="19"/>
      <c r="XR4447" s="19"/>
      <c r="XS4447" s="19"/>
      <c r="XT4447" s="19"/>
      <c r="XU4447" s="19"/>
      <c r="XV4447" s="19"/>
      <c r="XW4447" s="19"/>
      <c r="XX4447" s="19"/>
      <c r="XY4447" s="19"/>
      <c r="XZ4447" s="19"/>
      <c r="YA4447" s="19"/>
      <c r="YB4447" s="19"/>
      <c r="YC4447" s="19"/>
      <c r="YD4447" s="19"/>
      <c r="YE4447" s="19"/>
      <c r="YF4447" s="19"/>
      <c r="YG4447" s="19"/>
      <c r="YH4447" s="19"/>
      <c r="YI4447" s="19"/>
      <c r="YJ4447" s="19"/>
      <c r="YK4447" s="19"/>
      <c r="YL4447" s="19"/>
      <c r="YM4447" s="19"/>
      <c r="YN4447" s="19"/>
      <c r="YO4447" s="19"/>
      <c r="YP4447" s="19"/>
      <c r="YQ4447" s="19"/>
      <c r="YR4447" s="19"/>
      <c r="YS4447" s="19"/>
      <c r="YT4447" s="19"/>
      <c r="YU4447" s="19"/>
      <c r="YV4447" s="19"/>
      <c r="YW4447" s="19"/>
      <c r="YX4447" s="19"/>
      <c r="YY4447" s="19"/>
      <c r="YZ4447" s="19"/>
      <c r="ZA4447" s="19"/>
      <c r="ZB4447" s="19"/>
      <c r="ZC4447" s="19"/>
      <c r="ZD4447" s="19"/>
      <c r="ZE4447" s="19"/>
      <c r="ZF4447" s="19"/>
      <c r="ZG4447" s="19"/>
      <c r="ZH4447" s="19"/>
      <c r="ZI4447" s="19"/>
      <c r="ZJ4447" s="19"/>
      <c r="ZK4447" s="19"/>
      <c r="ZL4447" s="19"/>
      <c r="ZM4447" s="19"/>
      <c r="ZN4447" s="19"/>
      <c r="ZO4447" s="19"/>
      <c r="ZP4447" s="19"/>
      <c r="ZQ4447" s="19"/>
      <c r="ZR4447" s="19"/>
      <c r="ZS4447" s="19"/>
      <c r="ZT4447" s="19"/>
      <c r="ZU4447" s="19"/>
      <c r="ZV4447" s="19"/>
      <c r="ZW4447" s="19"/>
      <c r="ZX4447" s="19"/>
      <c r="ZY4447" s="19"/>
      <c r="ZZ4447" s="19"/>
      <c r="AAA4447" s="19"/>
      <c r="AAB4447" s="19"/>
      <c r="AAC4447" s="19"/>
      <c r="AAD4447" s="19"/>
      <c r="AAE4447" s="19"/>
      <c r="AAF4447" s="19"/>
      <c r="AAG4447" s="19"/>
      <c r="AAH4447" s="19"/>
      <c r="AAI4447" s="19"/>
      <c r="AAJ4447" s="19"/>
      <c r="AAK4447" s="19"/>
      <c r="AAL4447" s="19"/>
      <c r="AAM4447" s="19"/>
      <c r="AAN4447" s="19"/>
      <c r="AAO4447" s="19"/>
      <c r="AAP4447" s="19"/>
      <c r="AAQ4447" s="19"/>
      <c r="AAR4447" s="19"/>
      <c r="AAS4447" s="19"/>
      <c r="AAT4447" s="19"/>
      <c r="AAU4447" s="19"/>
      <c r="AAV4447" s="19"/>
      <c r="AAW4447" s="19"/>
      <c r="AAX4447" s="19"/>
      <c r="AAY4447" s="19"/>
      <c r="AAZ4447" s="19"/>
      <c r="ABA4447" s="19"/>
      <c r="ABB4447" s="19"/>
      <c r="ABC4447" s="19"/>
      <c r="ABD4447" s="19"/>
      <c r="ABE4447" s="19"/>
      <c r="ABF4447" s="19"/>
      <c r="ABG4447" s="19"/>
      <c r="ABH4447" s="19"/>
      <c r="ABI4447" s="19"/>
      <c r="ABJ4447" s="19"/>
      <c r="ABK4447" s="19"/>
      <c r="ABL4447" s="19"/>
      <c r="ABM4447" s="19"/>
      <c r="ABN4447" s="19"/>
      <c r="ABO4447" s="19"/>
      <c r="ABP4447" s="19"/>
      <c r="ABQ4447" s="19"/>
      <c r="ABR4447" s="19"/>
      <c r="ABS4447" s="19"/>
      <c r="ABT4447" s="19"/>
      <c r="ABU4447" s="19"/>
      <c r="ABV4447" s="19"/>
      <c r="ABW4447" s="19"/>
      <c r="ABX4447" s="19"/>
      <c r="ABY4447" s="19"/>
      <c r="ABZ4447" s="19"/>
      <c r="ACA4447" s="19"/>
      <c r="ACB4447" s="19"/>
      <c r="ACC4447" s="19"/>
      <c r="ACD4447" s="19"/>
      <c r="ACE4447" s="19"/>
      <c r="ACF4447" s="19"/>
      <c r="ACG4447" s="19"/>
      <c r="ACH4447" s="19"/>
      <c r="ACI4447" s="19"/>
      <c r="ACJ4447" s="19"/>
      <c r="ACK4447" s="19"/>
      <c r="ACL4447" s="19"/>
      <c r="ACM4447" s="19"/>
      <c r="ACN4447" s="19"/>
      <c r="ACO4447" s="19"/>
      <c r="ACP4447" s="19"/>
      <c r="ACQ4447" s="19"/>
      <c r="ACR4447" s="19"/>
      <c r="ACS4447" s="19"/>
      <c r="ACT4447" s="19"/>
      <c r="ACU4447" s="19"/>
      <c r="ACV4447" s="19"/>
      <c r="ACW4447" s="19"/>
      <c r="ACX4447" s="19"/>
      <c r="ACY4447" s="19"/>
      <c r="ACZ4447" s="19"/>
      <c r="ADA4447" s="19"/>
      <c r="ADB4447" s="19"/>
      <c r="ADC4447" s="19"/>
      <c r="ADD4447" s="19"/>
      <c r="ADE4447" s="19"/>
      <c r="ADF4447" s="19"/>
      <c r="ADG4447" s="19"/>
      <c r="ADH4447" s="19"/>
      <c r="ADI4447" s="19"/>
      <c r="ADJ4447" s="19"/>
      <c r="ADK4447" s="19"/>
      <c r="ADL4447" s="19"/>
      <c r="ADM4447" s="19"/>
      <c r="ADN4447" s="19"/>
      <c r="ADO4447" s="19"/>
      <c r="ADP4447" s="19"/>
      <c r="ADQ4447" s="19"/>
      <c r="ADR4447" s="19"/>
      <c r="ADS4447" s="19"/>
      <c r="ADT4447" s="19"/>
      <c r="ADU4447" s="19"/>
      <c r="ADV4447" s="19"/>
      <c r="ADW4447" s="19"/>
      <c r="ADX4447" s="19"/>
      <c r="ADY4447" s="19"/>
      <c r="ADZ4447" s="19"/>
      <c r="AEA4447" s="19"/>
      <c r="AEB4447" s="19"/>
      <c r="AEC4447" s="19"/>
      <c r="AED4447" s="19"/>
      <c r="AEE4447" s="19"/>
      <c r="AEF4447" s="19"/>
      <c r="AEG4447" s="19"/>
      <c r="AEH4447" s="19"/>
      <c r="AEI4447" s="19"/>
      <c r="AEJ4447" s="19"/>
      <c r="AEK4447" s="19"/>
      <c r="AEL4447" s="19"/>
      <c r="AEM4447" s="19"/>
      <c r="AEN4447" s="19"/>
      <c r="AEO4447" s="19"/>
      <c r="AEP4447" s="19"/>
      <c r="AEQ4447" s="19"/>
      <c r="AER4447" s="19"/>
      <c r="AES4447" s="19"/>
      <c r="AET4447" s="19"/>
      <c r="AEU4447" s="19"/>
      <c r="AEV4447" s="19"/>
      <c r="AEW4447" s="19"/>
      <c r="AEX4447" s="19"/>
      <c r="AEY4447" s="19"/>
      <c r="AEZ4447" s="19"/>
      <c r="AFA4447" s="19"/>
      <c r="AFB4447" s="19"/>
      <c r="AFC4447" s="19"/>
      <c r="AFD4447" s="19"/>
      <c r="AFE4447" s="19"/>
      <c r="AFF4447" s="19"/>
      <c r="AFG4447" s="19"/>
      <c r="AFH4447" s="19"/>
      <c r="AFI4447" s="19"/>
      <c r="AFJ4447" s="19"/>
      <c r="AFK4447" s="19"/>
      <c r="AFL4447" s="19"/>
      <c r="AFM4447" s="19"/>
      <c r="AFN4447" s="19"/>
      <c r="AFO4447" s="19"/>
      <c r="AFP4447" s="19"/>
      <c r="AFQ4447" s="19"/>
      <c r="AFR4447" s="19"/>
      <c r="AFS4447" s="19"/>
      <c r="AFT4447" s="19"/>
      <c r="AFU4447" s="19"/>
      <c r="AFV4447" s="19"/>
      <c r="AFW4447" s="19"/>
      <c r="AFX4447" s="19"/>
      <c r="AFY4447" s="19"/>
      <c r="AFZ4447" s="19"/>
      <c r="AGA4447" s="19"/>
      <c r="AGB4447" s="19"/>
      <c r="AGC4447" s="19"/>
      <c r="AGD4447" s="19"/>
      <c r="AGE4447" s="19"/>
      <c r="AGF4447" s="19"/>
      <c r="AGG4447" s="19"/>
      <c r="AGH4447" s="19"/>
      <c r="AGI4447" s="19"/>
      <c r="AGJ4447" s="19"/>
      <c r="AGK4447" s="19"/>
      <c r="AGL4447" s="19"/>
      <c r="AGM4447" s="19"/>
      <c r="AGN4447" s="19"/>
      <c r="AGO4447" s="19"/>
      <c r="AGP4447" s="19"/>
      <c r="AGQ4447" s="19"/>
      <c r="AGR4447" s="19"/>
      <c r="AGS4447" s="19"/>
      <c r="AGT4447" s="19"/>
      <c r="AGU4447" s="19"/>
      <c r="AGV4447" s="19"/>
      <c r="AGW4447" s="19"/>
      <c r="AGX4447" s="19"/>
      <c r="AGY4447" s="19"/>
      <c r="AGZ4447" s="19"/>
      <c r="AHA4447" s="19"/>
      <c r="AHB4447" s="19"/>
      <c r="AHC4447" s="19"/>
      <c r="AHD4447" s="19"/>
      <c r="AHE4447" s="19"/>
      <c r="AHF4447" s="19"/>
      <c r="AHG4447" s="19"/>
      <c r="AHH4447" s="19"/>
      <c r="AHI4447" s="19"/>
      <c r="AHJ4447" s="19"/>
      <c r="AHK4447" s="19"/>
      <c r="AHL4447" s="19"/>
      <c r="AHM4447" s="19"/>
      <c r="AHN4447" s="19"/>
      <c r="AHO4447" s="19"/>
      <c r="AHP4447" s="19"/>
      <c r="AHQ4447" s="19"/>
      <c r="AHR4447" s="19"/>
      <c r="AHS4447" s="19"/>
      <c r="AHT4447" s="19"/>
      <c r="AHU4447" s="19"/>
      <c r="AHV4447" s="19"/>
      <c r="AHW4447" s="19"/>
      <c r="AHX4447" s="19"/>
      <c r="AHY4447" s="19"/>
      <c r="AHZ4447" s="19"/>
      <c r="AIA4447" s="19"/>
      <c r="AIB4447" s="19"/>
      <c r="AIC4447" s="19"/>
      <c r="AID4447" s="19"/>
      <c r="AIE4447" s="19"/>
      <c r="AIF4447" s="19"/>
      <c r="AIG4447" s="19"/>
      <c r="AIH4447" s="19"/>
      <c r="AII4447" s="19"/>
      <c r="AIJ4447" s="19"/>
      <c r="AIK4447" s="19"/>
      <c r="AIL4447" s="19"/>
      <c r="AIM4447" s="19"/>
      <c r="AIN4447" s="19"/>
      <c r="AIO4447" s="19"/>
      <c r="AIP4447" s="19"/>
      <c r="AIQ4447" s="19"/>
      <c r="AIR4447" s="19"/>
      <c r="AIS4447" s="19"/>
      <c r="AIT4447" s="19"/>
      <c r="AIU4447" s="19"/>
      <c r="AIV4447" s="19"/>
      <c r="AIW4447" s="19"/>
      <c r="AIX4447" s="19"/>
      <c r="AIY4447" s="19"/>
      <c r="AIZ4447" s="19"/>
      <c r="AJA4447" s="19"/>
      <c r="AJB4447" s="19"/>
      <c r="AJC4447" s="19"/>
      <c r="AJD4447" s="19"/>
      <c r="AJE4447" s="19"/>
      <c r="AJF4447" s="19"/>
      <c r="AJG4447" s="19"/>
      <c r="AJH4447" s="19"/>
      <c r="AJI4447" s="19"/>
      <c r="AJJ4447" s="19"/>
      <c r="AJK4447" s="19"/>
      <c r="AJL4447" s="19"/>
      <c r="AJM4447" s="19"/>
      <c r="AJN4447" s="19"/>
      <c r="AJO4447" s="19"/>
      <c r="AJP4447" s="19"/>
      <c r="AJQ4447" s="19"/>
      <c r="AJR4447" s="19"/>
      <c r="AJS4447" s="19"/>
      <c r="AJT4447" s="19"/>
      <c r="AJU4447" s="19"/>
      <c r="AJV4447" s="19"/>
      <c r="AJW4447" s="19"/>
      <c r="AJX4447" s="19"/>
      <c r="AJY4447" s="19"/>
      <c r="AJZ4447" s="19"/>
      <c r="AKA4447" s="19"/>
      <c r="AKB4447" s="19"/>
      <c r="AKC4447" s="19"/>
      <c r="AKD4447" s="19"/>
      <c r="AKE4447" s="19"/>
      <c r="AKF4447" s="19"/>
      <c r="AKG4447" s="19"/>
      <c r="AKH4447" s="19"/>
      <c r="AKI4447" s="19"/>
      <c r="AKJ4447" s="19"/>
      <c r="AKK4447" s="19"/>
      <c r="AKL4447" s="19"/>
      <c r="AKM4447" s="19"/>
      <c r="AKN4447" s="19"/>
      <c r="AKO4447" s="19"/>
      <c r="AKP4447" s="19"/>
      <c r="AKQ4447" s="19"/>
      <c r="AKR4447" s="19"/>
      <c r="AKS4447" s="19"/>
      <c r="AKT4447" s="19"/>
      <c r="AKU4447" s="19"/>
      <c r="AKV4447" s="19"/>
      <c r="AKW4447" s="19"/>
      <c r="AKX4447" s="19"/>
      <c r="AKY4447" s="19"/>
      <c r="AKZ4447" s="19"/>
      <c r="ALA4447" s="19"/>
      <c r="ALB4447" s="19"/>
      <c r="ALC4447" s="19"/>
      <c r="ALD4447" s="19"/>
      <c r="ALE4447" s="19"/>
      <c r="ALF4447" s="19"/>
      <c r="ALG4447" s="19"/>
      <c r="ALH4447" s="19"/>
      <c r="ALI4447" s="19"/>
      <c r="ALJ4447" s="19"/>
      <c r="ALK4447" s="19"/>
      <c r="ALL4447" s="19"/>
      <c r="ALM4447" s="19"/>
      <c r="ALN4447" s="19"/>
      <c r="ALO4447" s="19"/>
      <c r="ALP4447" s="19"/>
      <c r="ALQ4447" s="19"/>
      <c r="ALR4447" s="19"/>
      <c r="ALS4447" s="19"/>
      <c r="ALT4447" s="19"/>
      <c r="ALU4447" s="19"/>
      <c r="ALV4447" s="19"/>
      <c r="ALW4447" s="19"/>
      <c r="ALX4447" s="19"/>
      <c r="ALY4447" s="19"/>
      <c r="ALZ4447" s="19"/>
      <c r="AMA4447" s="19"/>
      <c r="AMB4447" s="19"/>
      <c r="AMC4447" s="19"/>
      <c r="AMD4447" s="19"/>
      <c r="AME4447" s="19"/>
      <c r="AMF4447" s="19"/>
      <c r="AMG4447" s="19"/>
      <c r="AMH4447" s="19"/>
      <c r="AMI4447" s="19"/>
      <c r="AMJ4447" s="19"/>
      <c r="AMK4447" s="19"/>
      <c r="AML4447" s="19"/>
      <c r="AMM4447" s="19"/>
      <c r="AMN4447" s="19"/>
      <c r="AMO4447" s="19"/>
      <c r="AMP4447" s="19"/>
      <c r="AMQ4447" s="19"/>
      <c r="AMR4447" s="19"/>
      <c r="AMS4447" s="19"/>
      <c r="AMT4447" s="19"/>
      <c r="AMU4447" s="19"/>
      <c r="AMV4447" s="19"/>
      <c r="AMW4447" s="19"/>
      <c r="AMX4447" s="19"/>
      <c r="AMY4447" s="19"/>
      <c r="AMZ4447" s="19"/>
      <c r="ANA4447" s="19"/>
      <c r="ANB4447" s="19"/>
      <c r="ANC4447" s="19"/>
      <c r="AND4447" s="19"/>
      <c r="ANE4447" s="19"/>
      <c r="ANF4447" s="19"/>
      <c r="ANG4447" s="19"/>
      <c r="ANH4447" s="19"/>
      <c r="ANI4447" s="19"/>
      <c r="ANJ4447" s="19"/>
      <c r="ANK4447" s="19"/>
      <c r="ANL4447" s="19"/>
      <c r="ANM4447" s="19"/>
      <c r="ANN4447" s="19"/>
      <c r="ANO4447" s="19"/>
      <c r="ANP4447" s="19"/>
      <c r="ANQ4447" s="19"/>
      <c r="ANR4447" s="19"/>
      <c r="ANS4447" s="19"/>
      <c r="ANT4447" s="19"/>
      <c r="ANU4447" s="19"/>
      <c r="ANV4447" s="19"/>
      <c r="ANW4447" s="19"/>
      <c r="ANX4447" s="19"/>
      <c r="ANY4447" s="19"/>
      <c r="ANZ4447" s="19"/>
      <c r="AOA4447" s="19"/>
      <c r="AOB4447" s="19"/>
      <c r="AOC4447" s="19"/>
      <c r="AOD4447" s="19"/>
      <c r="AOE4447" s="19"/>
      <c r="AOF4447" s="19"/>
      <c r="AOG4447" s="19"/>
      <c r="AOH4447" s="19"/>
      <c r="AOI4447" s="19"/>
      <c r="AOJ4447" s="19"/>
      <c r="AOK4447" s="19"/>
      <c r="AOL4447" s="19"/>
      <c r="AOM4447" s="19"/>
      <c r="AON4447" s="19"/>
      <c r="AOO4447" s="19"/>
      <c r="AOP4447" s="19"/>
      <c r="AOQ4447" s="19"/>
      <c r="AOR4447" s="19"/>
      <c r="AOS4447" s="19"/>
      <c r="AOT4447" s="19"/>
      <c r="AOU4447" s="19"/>
      <c r="AOV4447" s="19"/>
      <c r="AOW4447" s="19"/>
      <c r="AOX4447" s="19"/>
      <c r="AOY4447" s="19"/>
      <c r="AOZ4447" s="19"/>
      <c r="APA4447" s="19"/>
      <c r="APB4447" s="19"/>
      <c r="APC4447" s="19"/>
      <c r="APD4447" s="19"/>
      <c r="APE4447" s="19"/>
      <c r="APF4447" s="19"/>
      <c r="APG4447" s="19"/>
      <c r="APH4447" s="19"/>
      <c r="API4447" s="19"/>
      <c r="APJ4447" s="19"/>
      <c r="APK4447" s="19"/>
      <c r="APL4447" s="19"/>
      <c r="APM4447" s="19"/>
      <c r="APN4447" s="19"/>
      <c r="APO4447" s="19"/>
      <c r="APP4447" s="19"/>
      <c r="APQ4447" s="19"/>
      <c r="APR4447" s="19"/>
      <c r="APS4447" s="19"/>
      <c r="APT4447" s="19"/>
      <c r="APU4447" s="19"/>
      <c r="APV4447" s="19"/>
      <c r="APW4447" s="19"/>
      <c r="APX4447" s="19"/>
      <c r="APY4447" s="19"/>
      <c r="APZ4447" s="19"/>
      <c r="AQA4447" s="19"/>
      <c r="AQB4447" s="19"/>
      <c r="AQC4447" s="19"/>
      <c r="AQD4447" s="19"/>
      <c r="AQE4447" s="19"/>
      <c r="AQF4447" s="19"/>
      <c r="AQG4447" s="19"/>
      <c r="AQH4447" s="19"/>
      <c r="AQI4447" s="19"/>
      <c r="AQJ4447" s="19"/>
      <c r="AQK4447" s="19"/>
      <c r="AQL4447" s="19"/>
      <c r="AQM4447" s="19"/>
      <c r="AQN4447" s="19"/>
      <c r="AQO4447" s="19"/>
      <c r="AQP4447" s="19"/>
      <c r="AQQ4447" s="19"/>
      <c r="AQR4447" s="19"/>
      <c r="AQS4447" s="19"/>
      <c r="AQT4447" s="19"/>
      <c r="AQU4447" s="19"/>
      <c r="AQV4447" s="19"/>
      <c r="AQW4447" s="19"/>
      <c r="AQX4447" s="19"/>
      <c r="AQY4447" s="19"/>
      <c r="AQZ4447" s="19"/>
      <c r="ARA4447" s="19"/>
      <c r="ARB4447" s="19"/>
      <c r="ARC4447" s="19"/>
      <c r="ARD4447" s="19"/>
      <c r="ARE4447" s="19"/>
      <c r="ARF4447" s="19"/>
      <c r="ARG4447" s="19"/>
      <c r="ARH4447" s="19"/>
      <c r="ARI4447" s="19"/>
      <c r="ARJ4447" s="19"/>
      <c r="ARK4447" s="19"/>
      <c r="ARL4447" s="19"/>
      <c r="ARM4447" s="19"/>
      <c r="ARN4447" s="19"/>
      <c r="ARO4447" s="19"/>
      <c r="ARP4447" s="19"/>
      <c r="ARQ4447" s="19"/>
      <c r="ARR4447" s="19"/>
      <c r="ARS4447" s="19"/>
      <c r="ART4447" s="19"/>
      <c r="ARU4447" s="19"/>
      <c r="ARV4447" s="19"/>
      <c r="ARW4447" s="19"/>
      <c r="ARX4447" s="19"/>
      <c r="ARY4447" s="19"/>
      <c r="ARZ4447" s="19"/>
      <c r="ASA4447" s="19"/>
      <c r="ASB4447" s="19"/>
      <c r="ASC4447" s="19"/>
      <c r="ASD4447" s="19"/>
      <c r="ASE4447" s="19"/>
      <c r="ASF4447" s="19"/>
      <c r="ASG4447" s="19"/>
      <c r="ASH4447" s="19"/>
      <c r="ASI4447" s="19"/>
      <c r="ASJ4447" s="19"/>
      <c r="ASK4447" s="19"/>
      <c r="ASL4447" s="19"/>
      <c r="ASM4447" s="19"/>
      <c r="ASN4447" s="19"/>
      <c r="ASO4447" s="19"/>
      <c r="ASP4447" s="19"/>
      <c r="ASQ4447" s="19"/>
      <c r="ASR4447" s="19"/>
      <c r="ASS4447" s="19"/>
      <c r="AST4447" s="19"/>
      <c r="ASU4447" s="19"/>
      <c r="ASV4447" s="19"/>
      <c r="ASW4447" s="19"/>
      <c r="ASX4447" s="19"/>
      <c r="ASY4447" s="19"/>
      <c r="ASZ4447" s="19"/>
      <c r="ATA4447" s="19"/>
      <c r="ATB4447" s="19"/>
      <c r="ATC4447" s="19"/>
      <c r="ATD4447" s="19"/>
      <c r="ATE4447" s="19"/>
      <c r="ATF4447" s="19"/>
      <c r="ATG4447" s="19"/>
      <c r="ATH4447" s="19"/>
      <c r="ATI4447" s="19"/>
      <c r="ATJ4447" s="19"/>
      <c r="ATK4447" s="19"/>
      <c r="ATL4447" s="19"/>
      <c r="ATM4447" s="19"/>
      <c r="ATN4447" s="19"/>
      <c r="ATO4447" s="19"/>
      <c r="ATP4447" s="19"/>
      <c r="ATQ4447" s="19"/>
      <c r="ATR4447" s="19"/>
      <c r="ATS4447" s="19"/>
      <c r="ATT4447" s="19"/>
      <c r="ATU4447" s="19"/>
      <c r="ATV4447" s="19"/>
      <c r="ATW4447" s="19"/>
      <c r="ATX4447" s="19"/>
      <c r="ATY4447" s="19"/>
      <c r="ATZ4447" s="19"/>
      <c r="AUA4447" s="19"/>
      <c r="AUB4447" s="19"/>
      <c r="AUC4447" s="19"/>
      <c r="AUD4447" s="19"/>
      <c r="AUE4447" s="19"/>
      <c r="AUF4447" s="19"/>
      <c r="AUG4447" s="19"/>
      <c r="AUH4447" s="19"/>
      <c r="AUI4447" s="19"/>
      <c r="AUJ4447" s="19"/>
      <c r="AUK4447" s="19"/>
      <c r="AUL4447" s="19"/>
      <c r="AUM4447" s="19"/>
      <c r="AUN4447" s="19"/>
      <c r="AUO4447" s="19"/>
      <c r="AUP4447" s="19"/>
      <c r="AUQ4447" s="19"/>
      <c r="AUR4447" s="19"/>
      <c r="AUS4447" s="19"/>
      <c r="AUT4447" s="19"/>
      <c r="AUU4447" s="19"/>
      <c r="AUV4447" s="19"/>
      <c r="AUW4447" s="19"/>
      <c r="AUX4447" s="19"/>
      <c r="AUY4447" s="19"/>
      <c r="AUZ4447" s="19"/>
      <c r="AVA4447" s="19"/>
      <c r="AVB4447" s="19"/>
      <c r="AVC4447" s="19"/>
      <c r="AVD4447" s="19"/>
      <c r="AVE4447" s="19"/>
      <c r="AVF4447" s="19"/>
      <c r="AVG4447" s="19"/>
      <c r="AVH4447" s="19"/>
      <c r="AVI4447" s="19"/>
      <c r="AVJ4447" s="19"/>
      <c r="AVK4447" s="19"/>
      <c r="AVL4447" s="19"/>
      <c r="AVM4447" s="19"/>
      <c r="AVN4447" s="19"/>
      <c r="AVO4447" s="19"/>
      <c r="AVP4447" s="19"/>
      <c r="AVQ4447" s="19"/>
      <c r="AVR4447" s="19"/>
      <c r="AVS4447" s="19"/>
      <c r="AVT4447" s="19"/>
      <c r="AVU4447" s="19"/>
      <c r="AVV4447" s="19"/>
      <c r="AVW4447" s="19"/>
      <c r="AVX4447" s="19"/>
      <c r="AVY4447" s="19"/>
      <c r="AVZ4447" s="19"/>
      <c r="AWA4447" s="19"/>
      <c r="AWB4447" s="19"/>
      <c r="AWC4447" s="19"/>
      <c r="AWD4447" s="19"/>
      <c r="AWE4447" s="19"/>
      <c r="AWF4447" s="19"/>
      <c r="AWG4447" s="19"/>
      <c r="AWH4447" s="19"/>
      <c r="AWI4447" s="19"/>
      <c r="AWJ4447" s="19"/>
      <c r="AWK4447" s="19"/>
      <c r="AWL4447" s="19"/>
      <c r="AWM4447" s="19"/>
      <c r="AWN4447" s="19"/>
      <c r="AWO4447" s="19"/>
      <c r="AWP4447" s="19"/>
      <c r="AWQ4447" s="19"/>
      <c r="AWR4447" s="19"/>
      <c r="AWS4447" s="19"/>
      <c r="AWT4447" s="19"/>
      <c r="AWU4447" s="19"/>
      <c r="AWV4447" s="19"/>
      <c r="AWW4447" s="19"/>
      <c r="AWX4447" s="19"/>
      <c r="AWY4447" s="19"/>
      <c r="AWZ4447" s="19"/>
      <c r="AXA4447" s="19"/>
      <c r="AXB4447" s="19"/>
      <c r="AXC4447" s="19"/>
      <c r="AXD4447" s="19"/>
      <c r="AXE4447" s="19"/>
      <c r="AXF4447" s="19"/>
      <c r="AXG4447" s="19"/>
      <c r="AXH4447" s="19"/>
      <c r="AXI4447" s="19"/>
      <c r="AXJ4447" s="19"/>
      <c r="AXK4447" s="19"/>
      <c r="AXL4447" s="19"/>
      <c r="AXM4447" s="19"/>
      <c r="AXN4447" s="19"/>
      <c r="AXO4447" s="19"/>
      <c r="AXP4447" s="19"/>
      <c r="AXQ4447" s="19"/>
      <c r="AXR4447" s="19"/>
      <c r="AXS4447" s="19"/>
      <c r="AXT4447" s="19"/>
      <c r="AXU4447" s="19"/>
      <c r="AXV4447" s="19"/>
      <c r="AXW4447" s="19"/>
      <c r="AXX4447" s="19"/>
      <c r="AXY4447" s="19"/>
      <c r="AXZ4447" s="19"/>
      <c r="AYA4447" s="19"/>
      <c r="AYB4447" s="19"/>
      <c r="AYC4447" s="19"/>
      <c r="AYD4447" s="19"/>
      <c r="AYE4447" s="19"/>
      <c r="AYF4447" s="19"/>
      <c r="AYG4447" s="19"/>
      <c r="AYH4447" s="19"/>
      <c r="AYI4447" s="19"/>
      <c r="AYJ4447" s="19"/>
      <c r="AYK4447" s="19"/>
      <c r="AYL4447" s="19"/>
      <c r="AYM4447" s="19"/>
      <c r="AYN4447" s="19"/>
      <c r="AYO4447" s="19"/>
      <c r="AYP4447" s="19"/>
      <c r="AYQ4447" s="19"/>
      <c r="AYR4447" s="19"/>
      <c r="AYS4447" s="19"/>
      <c r="AYT4447" s="19"/>
      <c r="AYU4447" s="19"/>
      <c r="AYV4447" s="19"/>
      <c r="AYW4447" s="19"/>
      <c r="AYX4447" s="19"/>
      <c r="AYY4447" s="19"/>
      <c r="AYZ4447" s="19"/>
      <c r="AZA4447" s="19"/>
      <c r="AZB4447" s="19"/>
      <c r="AZC4447" s="19"/>
      <c r="AZD4447" s="19"/>
      <c r="AZE4447" s="19"/>
      <c r="AZF4447" s="19"/>
      <c r="AZG4447" s="19"/>
      <c r="AZH4447" s="19"/>
      <c r="AZI4447" s="19"/>
      <c r="AZJ4447" s="19"/>
      <c r="AZK4447" s="19"/>
      <c r="AZL4447" s="19"/>
      <c r="AZM4447" s="19"/>
      <c r="AZN4447" s="19"/>
      <c r="AZO4447" s="19"/>
      <c r="AZP4447" s="19"/>
      <c r="AZQ4447" s="19"/>
      <c r="AZR4447" s="19"/>
      <c r="AZS4447" s="19"/>
      <c r="AZT4447" s="19"/>
      <c r="AZU4447" s="19"/>
      <c r="AZV4447" s="19"/>
      <c r="AZW4447" s="19"/>
      <c r="AZX4447" s="19"/>
      <c r="AZY4447" s="19"/>
      <c r="AZZ4447" s="19"/>
      <c r="BAA4447" s="19"/>
      <c r="BAB4447" s="19"/>
      <c r="BAC4447" s="19"/>
      <c r="BAD4447" s="19"/>
      <c r="BAE4447" s="19"/>
      <c r="BAF4447" s="19"/>
      <c r="BAG4447" s="19"/>
      <c r="BAH4447" s="19"/>
      <c r="BAI4447" s="19"/>
      <c r="BAJ4447" s="19"/>
      <c r="BAK4447" s="19"/>
      <c r="BAL4447" s="19"/>
      <c r="BAM4447" s="19"/>
      <c r="BAN4447" s="19"/>
      <c r="BAO4447" s="19"/>
      <c r="BAP4447" s="19"/>
      <c r="BAQ4447" s="19"/>
      <c r="BAR4447" s="19"/>
      <c r="BAS4447" s="19"/>
      <c r="BAT4447" s="19"/>
      <c r="BAU4447" s="19"/>
      <c r="BAV4447" s="19"/>
      <c r="BAW4447" s="19"/>
      <c r="BAX4447" s="19"/>
      <c r="BAY4447" s="19"/>
      <c r="BAZ4447" s="19"/>
      <c r="BBA4447" s="19"/>
    </row>
    <row r="4448" spans="1:1405" s="20" customFormat="1" ht="15" customHeight="1" x14ac:dyDescent="0.3">
      <c r="A4448" s="101" t="s">
        <v>34</v>
      </c>
      <c r="B4448" s="101" t="s">
        <v>1478</v>
      </c>
      <c r="C4448" s="101" t="s">
        <v>1478</v>
      </c>
      <c r="D4448" s="101" t="s">
        <v>36</v>
      </c>
      <c r="E4448" s="101" t="s">
        <v>194</v>
      </c>
      <c r="F4448" s="101" t="s">
        <v>195</v>
      </c>
      <c r="G4448" s="101" t="s">
        <v>38</v>
      </c>
      <c r="H4448" s="101" t="s">
        <v>1350</v>
      </c>
      <c r="I4448" s="101" t="s">
        <v>288</v>
      </c>
      <c r="J4448" s="101" t="s">
        <v>311</v>
      </c>
      <c r="K4448" s="101" t="s">
        <v>312</v>
      </c>
      <c r="L4448" s="101" t="s">
        <v>42</v>
      </c>
      <c r="M4448" s="101" t="s">
        <v>43</v>
      </c>
      <c r="N4448" s="101" t="s">
        <v>313</v>
      </c>
      <c r="O4448" s="103">
        <v>4</v>
      </c>
      <c r="P4448" s="22">
        <v>413</v>
      </c>
      <c r="Q4448" s="101" t="s">
        <v>519</v>
      </c>
      <c r="R4448" s="103">
        <f t="shared" si="69"/>
        <v>1652</v>
      </c>
      <c r="S4448" s="103">
        <v>0</v>
      </c>
      <c r="T4448" s="103">
        <v>413</v>
      </c>
      <c r="U4448" s="103">
        <v>0</v>
      </c>
      <c r="V4448" s="103">
        <v>0</v>
      </c>
      <c r="W4448" s="103">
        <v>413</v>
      </c>
      <c r="X4448" s="103">
        <v>0</v>
      </c>
      <c r="Y4448" s="103">
        <v>0</v>
      </c>
      <c r="Z4448" s="103">
        <v>413</v>
      </c>
      <c r="AA4448" s="103">
        <v>0</v>
      </c>
      <c r="AB4448" s="103">
        <v>0</v>
      </c>
      <c r="AC4448" s="103">
        <v>413</v>
      </c>
      <c r="AD4448" s="103">
        <v>0</v>
      </c>
      <c r="AE4448" s="19"/>
      <c r="AF4448" s="19"/>
      <c r="AG4448" s="19"/>
      <c r="AH4448" s="19"/>
      <c r="AI4448" s="19"/>
      <c r="AJ4448" s="19"/>
      <c r="AK4448" s="19"/>
      <c r="AL4448" s="19"/>
      <c r="AM4448" s="19"/>
      <c r="AN4448" s="19"/>
      <c r="AO4448" s="19"/>
      <c r="AP4448" s="19"/>
      <c r="AQ4448" s="19"/>
      <c r="AR4448" s="19"/>
      <c r="AS4448" s="19"/>
      <c r="AT4448" s="19"/>
      <c r="AU4448" s="19"/>
      <c r="AV4448" s="19"/>
      <c r="AW4448" s="19"/>
      <c r="AX4448" s="19"/>
      <c r="AY4448" s="19"/>
      <c r="AZ4448" s="19"/>
      <c r="BA4448" s="19"/>
      <c r="BB4448" s="19"/>
      <c r="BC4448" s="19"/>
      <c r="BD4448" s="19"/>
      <c r="BE4448" s="19"/>
      <c r="BF4448" s="19"/>
      <c r="BG4448" s="19"/>
      <c r="BH4448" s="19"/>
      <c r="BI4448" s="19"/>
      <c r="BJ4448" s="19"/>
      <c r="BK4448" s="19"/>
      <c r="BL4448" s="19"/>
      <c r="BM4448" s="19"/>
      <c r="BN4448" s="19"/>
      <c r="BO4448" s="19"/>
      <c r="BP4448" s="19"/>
      <c r="BQ4448" s="19"/>
      <c r="BR4448" s="19"/>
      <c r="BS4448" s="19"/>
      <c r="BT4448" s="19"/>
      <c r="BU4448" s="19"/>
      <c r="BV4448" s="19"/>
      <c r="BW4448" s="19"/>
      <c r="BX4448" s="19"/>
      <c r="BY4448" s="19"/>
      <c r="BZ4448" s="19"/>
      <c r="CA4448" s="19"/>
      <c r="CB4448" s="19"/>
      <c r="CC4448" s="19"/>
      <c r="CD4448" s="19"/>
      <c r="CE4448" s="19"/>
      <c r="CF4448" s="19"/>
      <c r="CG4448" s="19"/>
      <c r="CH4448" s="19"/>
      <c r="CI4448" s="19"/>
      <c r="CJ4448" s="19"/>
      <c r="CK4448" s="19"/>
      <c r="CL4448" s="19"/>
      <c r="CM4448" s="19"/>
      <c r="CN4448" s="19"/>
      <c r="CO4448" s="19"/>
      <c r="CP4448" s="19"/>
      <c r="CQ4448" s="19"/>
      <c r="CR4448" s="19"/>
      <c r="CS4448" s="19"/>
      <c r="CT4448" s="19"/>
      <c r="CU4448" s="19"/>
      <c r="CV4448" s="19"/>
      <c r="CW4448" s="19"/>
      <c r="CX4448" s="19"/>
      <c r="CY4448" s="19"/>
      <c r="CZ4448" s="19"/>
      <c r="DA4448" s="19"/>
      <c r="DB4448" s="19"/>
      <c r="DC4448" s="19"/>
      <c r="DD4448" s="19"/>
      <c r="DE4448" s="19"/>
      <c r="DF4448" s="19"/>
      <c r="DG4448" s="19"/>
      <c r="DH4448" s="19"/>
      <c r="DI4448" s="19"/>
      <c r="DJ4448" s="19"/>
      <c r="DK4448" s="19"/>
      <c r="DL4448" s="19"/>
      <c r="DM4448" s="19"/>
      <c r="DN4448" s="19"/>
      <c r="DO4448" s="19"/>
      <c r="DP4448" s="19"/>
      <c r="DQ4448" s="19"/>
      <c r="DR4448" s="19"/>
      <c r="DS4448" s="19"/>
      <c r="DT4448" s="19"/>
      <c r="DU4448" s="19"/>
      <c r="DV4448" s="19"/>
      <c r="DW4448" s="19"/>
      <c r="DX4448" s="19"/>
      <c r="DY4448" s="19"/>
      <c r="DZ4448" s="19"/>
      <c r="EA4448" s="19"/>
      <c r="EB4448" s="19"/>
      <c r="EC4448" s="19"/>
      <c r="ED4448" s="19"/>
      <c r="EE4448" s="19"/>
      <c r="EF4448" s="19"/>
      <c r="EG4448" s="19"/>
      <c r="EH4448" s="19"/>
      <c r="EI4448" s="19"/>
      <c r="EJ4448" s="19"/>
      <c r="EK4448" s="19"/>
      <c r="EL4448" s="19"/>
      <c r="EM4448" s="19"/>
      <c r="EN4448" s="19"/>
      <c r="EO4448" s="19"/>
      <c r="EP4448" s="19"/>
      <c r="EQ4448" s="19"/>
      <c r="ER4448" s="19"/>
      <c r="ES4448" s="19"/>
      <c r="ET4448" s="19"/>
      <c r="EU4448" s="19"/>
      <c r="EV4448" s="19"/>
      <c r="EW4448" s="19"/>
      <c r="EX4448" s="19"/>
      <c r="EY4448" s="19"/>
      <c r="EZ4448" s="19"/>
      <c r="FA4448" s="19"/>
      <c r="FB4448" s="19"/>
      <c r="FC4448" s="19"/>
      <c r="FD4448" s="19"/>
      <c r="FE4448" s="19"/>
      <c r="FF4448" s="19"/>
      <c r="FG4448" s="19"/>
      <c r="FH4448" s="19"/>
      <c r="FI4448" s="19"/>
      <c r="FJ4448" s="19"/>
      <c r="FK4448" s="19"/>
      <c r="FL4448" s="19"/>
      <c r="FM4448" s="19"/>
      <c r="FN4448" s="19"/>
      <c r="FO4448" s="19"/>
      <c r="FP4448" s="19"/>
      <c r="FQ4448" s="19"/>
      <c r="FR4448" s="19"/>
      <c r="FS4448" s="19"/>
      <c r="FT4448" s="19"/>
      <c r="FU4448" s="19"/>
      <c r="FV4448" s="19"/>
      <c r="FW4448" s="19"/>
      <c r="FX4448" s="19"/>
      <c r="FY4448" s="19"/>
      <c r="FZ4448" s="19"/>
      <c r="GA4448" s="19"/>
      <c r="GB4448" s="19"/>
      <c r="GC4448" s="19"/>
      <c r="GD4448" s="19"/>
      <c r="GE4448" s="19"/>
      <c r="GF4448" s="19"/>
      <c r="GG4448" s="19"/>
      <c r="GH4448" s="19"/>
      <c r="GI4448" s="19"/>
      <c r="GJ4448" s="19"/>
      <c r="GK4448" s="19"/>
      <c r="GL4448" s="19"/>
      <c r="GM4448" s="19"/>
      <c r="GN4448" s="19"/>
      <c r="GO4448" s="19"/>
      <c r="GP4448" s="19"/>
      <c r="GQ4448" s="19"/>
      <c r="GR4448" s="19"/>
      <c r="GS4448" s="19"/>
      <c r="GT4448" s="19"/>
      <c r="GU4448" s="19"/>
      <c r="GV4448" s="19"/>
      <c r="GW4448" s="19"/>
      <c r="GX4448" s="19"/>
      <c r="GY4448" s="19"/>
      <c r="GZ4448" s="19"/>
      <c r="HA4448" s="19"/>
      <c r="HB4448" s="19"/>
      <c r="HC4448" s="19"/>
      <c r="HD4448" s="19"/>
      <c r="HE4448" s="19"/>
      <c r="HF4448" s="19"/>
      <c r="HG4448" s="19"/>
      <c r="HH4448" s="19"/>
      <c r="HI4448" s="19"/>
      <c r="HJ4448" s="19"/>
      <c r="HK4448" s="19"/>
      <c r="HL4448" s="19"/>
      <c r="HM4448" s="19"/>
      <c r="HN4448" s="19"/>
      <c r="HO4448" s="19"/>
      <c r="HP4448" s="19"/>
      <c r="HQ4448" s="19"/>
      <c r="HR4448" s="19"/>
      <c r="HS4448" s="19"/>
      <c r="HT4448" s="19"/>
      <c r="HU4448" s="19"/>
      <c r="HV4448" s="19"/>
      <c r="HW4448" s="19"/>
      <c r="HX4448" s="19"/>
      <c r="HY4448" s="19"/>
      <c r="HZ4448" s="19"/>
      <c r="IA4448" s="19"/>
      <c r="IB4448" s="19"/>
      <c r="IC4448" s="19"/>
      <c r="ID4448" s="19"/>
      <c r="IE4448" s="19"/>
      <c r="IF4448" s="19"/>
      <c r="IG4448" s="19"/>
      <c r="IH4448" s="19"/>
      <c r="II4448" s="19"/>
      <c r="IJ4448" s="19"/>
      <c r="IK4448" s="19"/>
      <c r="IL4448" s="19"/>
      <c r="IM4448" s="19"/>
      <c r="IN4448" s="19"/>
      <c r="IO4448" s="19"/>
      <c r="IP4448" s="19"/>
      <c r="IQ4448" s="19"/>
      <c r="IR4448" s="19"/>
      <c r="IS4448" s="19"/>
      <c r="IT4448" s="19"/>
      <c r="IU4448" s="19"/>
      <c r="IV4448" s="19"/>
      <c r="IW4448" s="19"/>
      <c r="IX4448" s="19"/>
      <c r="IY4448" s="19"/>
      <c r="IZ4448" s="19"/>
      <c r="JA4448" s="19"/>
      <c r="JB4448" s="19"/>
      <c r="JC4448" s="19"/>
      <c r="JD4448" s="19"/>
      <c r="JE4448" s="19"/>
      <c r="JF4448" s="19"/>
      <c r="JG4448" s="19"/>
      <c r="JH4448" s="19"/>
      <c r="JI4448" s="19"/>
      <c r="JJ4448" s="19"/>
      <c r="JK4448" s="19"/>
      <c r="JL4448" s="19"/>
      <c r="JM4448" s="19"/>
      <c r="JN4448" s="19"/>
      <c r="JO4448" s="19"/>
      <c r="JP4448" s="19"/>
      <c r="JQ4448" s="19"/>
      <c r="JR4448" s="19"/>
      <c r="JS4448" s="19"/>
      <c r="JT4448" s="19"/>
      <c r="JU4448" s="19"/>
      <c r="JV4448" s="19"/>
      <c r="JW4448" s="19"/>
      <c r="JX4448" s="19"/>
      <c r="JY4448" s="19"/>
      <c r="JZ4448" s="19"/>
      <c r="KA4448" s="19"/>
      <c r="KB4448" s="19"/>
      <c r="KC4448" s="19"/>
      <c r="KD4448" s="19"/>
      <c r="KE4448" s="19"/>
      <c r="KF4448" s="19"/>
      <c r="KG4448" s="19"/>
      <c r="KH4448" s="19"/>
      <c r="KI4448" s="19"/>
      <c r="KJ4448" s="19"/>
      <c r="KK4448" s="19"/>
      <c r="KL4448" s="19"/>
      <c r="KM4448" s="19"/>
      <c r="KN4448" s="19"/>
      <c r="KO4448" s="19"/>
      <c r="KP4448" s="19"/>
      <c r="KQ4448" s="19"/>
      <c r="KR4448" s="19"/>
      <c r="KS4448" s="19"/>
      <c r="KT4448" s="19"/>
      <c r="KU4448" s="19"/>
      <c r="KV4448" s="19"/>
      <c r="KW4448" s="19"/>
      <c r="KX4448" s="19"/>
      <c r="KY4448" s="19"/>
      <c r="KZ4448" s="19"/>
      <c r="LA4448" s="19"/>
      <c r="LB4448" s="19"/>
      <c r="LC4448" s="19"/>
      <c r="LD4448" s="19"/>
      <c r="LE4448" s="19"/>
      <c r="LF4448" s="19"/>
      <c r="LG4448" s="19"/>
      <c r="LH4448" s="19"/>
      <c r="LI4448" s="19"/>
      <c r="LJ4448" s="19"/>
      <c r="LK4448" s="19"/>
      <c r="LL4448" s="19"/>
      <c r="LM4448" s="19"/>
      <c r="LN4448" s="19"/>
      <c r="LO4448" s="19"/>
      <c r="LP4448" s="19"/>
      <c r="LQ4448" s="19"/>
      <c r="LR4448" s="19"/>
      <c r="LS4448" s="19"/>
      <c r="LT4448" s="19"/>
      <c r="LU4448" s="19"/>
      <c r="LV4448" s="19"/>
      <c r="LW4448" s="19"/>
      <c r="LX4448" s="19"/>
      <c r="LY4448" s="19"/>
      <c r="LZ4448" s="19"/>
      <c r="MA4448" s="19"/>
      <c r="MB4448" s="19"/>
      <c r="MC4448" s="19"/>
      <c r="MD4448" s="19"/>
      <c r="ME4448" s="19"/>
      <c r="MF4448" s="19"/>
      <c r="MG4448" s="19"/>
      <c r="MH4448" s="19"/>
      <c r="MI4448" s="19"/>
      <c r="MJ4448" s="19"/>
      <c r="MK4448" s="19"/>
      <c r="ML4448" s="19"/>
      <c r="MM4448" s="19"/>
      <c r="MN4448" s="19"/>
      <c r="MO4448" s="19"/>
      <c r="MP4448" s="19"/>
      <c r="MQ4448" s="19"/>
      <c r="MR4448" s="19"/>
      <c r="MS4448" s="19"/>
      <c r="MT4448" s="19"/>
      <c r="MU4448" s="19"/>
      <c r="MV4448" s="19"/>
      <c r="MW4448" s="19"/>
      <c r="MX4448" s="19"/>
      <c r="MY4448" s="19"/>
      <c r="MZ4448" s="19"/>
      <c r="NA4448" s="19"/>
      <c r="NB4448" s="19"/>
      <c r="NC4448" s="19"/>
      <c r="ND4448" s="19"/>
      <c r="NE4448" s="19"/>
      <c r="NF4448" s="19"/>
      <c r="NG4448" s="19"/>
      <c r="NH4448" s="19"/>
      <c r="NI4448" s="19"/>
      <c r="NJ4448" s="19"/>
      <c r="NK4448" s="19"/>
      <c r="NL4448" s="19"/>
      <c r="NM4448" s="19"/>
      <c r="NN4448" s="19"/>
      <c r="NO4448" s="19"/>
      <c r="NP4448" s="19"/>
      <c r="NQ4448" s="19"/>
      <c r="NR4448" s="19"/>
      <c r="NS4448" s="19"/>
      <c r="NT4448" s="19"/>
      <c r="NU4448" s="19"/>
      <c r="NV4448" s="19"/>
      <c r="NW4448" s="19"/>
      <c r="NX4448" s="19"/>
      <c r="NY4448" s="19"/>
      <c r="NZ4448" s="19"/>
      <c r="OA4448" s="19"/>
      <c r="OB4448" s="19"/>
      <c r="OC4448" s="19"/>
      <c r="OD4448" s="19"/>
      <c r="OE4448" s="19"/>
      <c r="OF4448" s="19"/>
      <c r="OG4448" s="19"/>
      <c r="OH4448" s="19"/>
      <c r="OI4448" s="19"/>
      <c r="OJ4448" s="19"/>
      <c r="OK4448" s="19"/>
      <c r="OL4448" s="19"/>
      <c r="OM4448" s="19"/>
      <c r="ON4448" s="19"/>
      <c r="OO4448" s="19"/>
      <c r="OP4448" s="19"/>
      <c r="OQ4448" s="19"/>
      <c r="OR4448" s="19"/>
      <c r="OS4448" s="19"/>
      <c r="OT4448" s="19"/>
      <c r="OU4448" s="19"/>
      <c r="OV4448" s="19"/>
      <c r="OW4448" s="19"/>
      <c r="OX4448" s="19"/>
      <c r="OY4448" s="19"/>
      <c r="OZ4448" s="19"/>
      <c r="PA4448" s="19"/>
      <c r="PB4448" s="19"/>
      <c r="PC4448" s="19"/>
      <c r="PD4448" s="19"/>
      <c r="PE4448" s="19"/>
      <c r="PF4448" s="19"/>
      <c r="PG4448" s="19"/>
      <c r="PH4448" s="19"/>
      <c r="PI4448" s="19"/>
      <c r="PJ4448" s="19"/>
      <c r="PK4448" s="19"/>
      <c r="PL4448" s="19"/>
      <c r="PM4448" s="19"/>
      <c r="PN4448" s="19"/>
      <c r="PO4448" s="19"/>
      <c r="PP4448" s="19"/>
      <c r="PQ4448" s="19"/>
      <c r="PR4448" s="19"/>
      <c r="PS4448" s="19"/>
      <c r="PT4448" s="19"/>
      <c r="PU4448" s="19"/>
      <c r="PV4448" s="19"/>
      <c r="PW4448" s="19"/>
      <c r="PX4448" s="19"/>
      <c r="PY4448" s="19"/>
      <c r="PZ4448" s="19"/>
      <c r="QA4448" s="19"/>
      <c r="QB4448" s="19"/>
      <c r="QC4448" s="19"/>
      <c r="QD4448" s="19"/>
      <c r="QE4448" s="19"/>
      <c r="QF4448" s="19"/>
      <c r="QG4448" s="19"/>
      <c r="QH4448" s="19"/>
      <c r="QI4448" s="19"/>
      <c r="QJ4448" s="19"/>
      <c r="QK4448" s="19"/>
      <c r="QL4448" s="19"/>
      <c r="QM4448" s="19"/>
      <c r="QN4448" s="19"/>
      <c r="QO4448" s="19"/>
      <c r="QP4448" s="19"/>
      <c r="QQ4448" s="19"/>
      <c r="QR4448" s="19"/>
      <c r="QS4448" s="19"/>
      <c r="QT4448" s="19"/>
      <c r="QU4448" s="19"/>
      <c r="QV4448" s="19"/>
      <c r="QW4448" s="19"/>
      <c r="QX4448" s="19"/>
      <c r="QY4448" s="19"/>
      <c r="QZ4448" s="19"/>
      <c r="RA4448" s="19"/>
      <c r="RB4448" s="19"/>
      <c r="RC4448" s="19"/>
      <c r="RD4448" s="19"/>
      <c r="RE4448" s="19"/>
      <c r="RF4448" s="19"/>
      <c r="RG4448" s="19"/>
      <c r="RH4448" s="19"/>
      <c r="RI4448" s="19"/>
      <c r="RJ4448" s="19"/>
      <c r="RK4448" s="19"/>
      <c r="RL4448" s="19"/>
      <c r="RM4448" s="19"/>
      <c r="RN4448" s="19"/>
      <c r="RO4448" s="19"/>
      <c r="RP4448" s="19"/>
      <c r="RQ4448" s="19"/>
      <c r="RR4448" s="19"/>
      <c r="RS4448" s="19"/>
      <c r="RT4448" s="19"/>
      <c r="RU4448" s="19"/>
      <c r="RV4448" s="19"/>
      <c r="RW4448" s="19"/>
      <c r="RX4448" s="19"/>
      <c r="RY4448" s="19"/>
      <c r="RZ4448" s="19"/>
      <c r="SA4448" s="19"/>
      <c r="SB4448" s="19"/>
      <c r="SC4448" s="19"/>
      <c r="SD4448" s="19"/>
      <c r="SE4448" s="19"/>
      <c r="SF4448" s="19"/>
      <c r="SG4448" s="19"/>
      <c r="SH4448" s="19"/>
      <c r="SI4448" s="19"/>
      <c r="SJ4448" s="19"/>
      <c r="SK4448" s="19"/>
      <c r="SL4448" s="19"/>
      <c r="SM4448" s="19"/>
      <c r="SN4448" s="19"/>
      <c r="SO4448" s="19"/>
      <c r="SP4448" s="19"/>
      <c r="SQ4448" s="19"/>
      <c r="SR4448" s="19"/>
      <c r="SS4448" s="19"/>
      <c r="ST4448" s="19"/>
      <c r="SU4448" s="19"/>
      <c r="SV4448" s="19"/>
      <c r="SW4448" s="19"/>
      <c r="SX4448" s="19"/>
      <c r="SY4448" s="19"/>
      <c r="SZ4448" s="19"/>
      <c r="TA4448" s="19"/>
      <c r="TB4448" s="19"/>
      <c r="TC4448" s="19"/>
      <c r="TD4448" s="19"/>
      <c r="TE4448" s="19"/>
      <c r="TF4448" s="19"/>
      <c r="TG4448" s="19"/>
      <c r="TH4448" s="19"/>
      <c r="TI4448" s="19"/>
      <c r="TJ4448" s="19"/>
      <c r="TK4448" s="19"/>
      <c r="TL4448" s="19"/>
      <c r="TM4448" s="19"/>
      <c r="TN4448" s="19"/>
      <c r="TO4448" s="19"/>
      <c r="TP4448" s="19"/>
      <c r="TQ4448" s="19"/>
      <c r="TR4448" s="19"/>
      <c r="TS4448" s="19"/>
      <c r="TT4448" s="19"/>
      <c r="TU4448" s="19"/>
      <c r="TV4448" s="19"/>
      <c r="TW4448" s="19"/>
      <c r="TX4448" s="19"/>
      <c r="TY4448" s="19"/>
      <c r="TZ4448" s="19"/>
      <c r="UA4448" s="19"/>
      <c r="UB4448" s="19"/>
      <c r="UC4448" s="19"/>
      <c r="UD4448" s="19"/>
      <c r="UE4448" s="19"/>
      <c r="UF4448" s="19"/>
      <c r="UG4448" s="19"/>
      <c r="UH4448" s="19"/>
      <c r="UI4448" s="19"/>
      <c r="UJ4448" s="19"/>
      <c r="UK4448" s="19"/>
      <c r="UL4448" s="19"/>
      <c r="UM4448" s="19"/>
      <c r="UN4448" s="19"/>
      <c r="UO4448" s="19"/>
      <c r="UP4448" s="19"/>
      <c r="UQ4448" s="19"/>
      <c r="UR4448" s="19"/>
      <c r="US4448" s="19"/>
      <c r="UT4448" s="19"/>
      <c r="UU4448" s="19"/>
      <c r="UV4448" s="19"/>
      <c r="UW4448" s="19"/>
      <c r="UX4448" s="19"/>
      <c r="UY4448" s="19"/>
      <c r="UZ4448" s="19"/>
      <c r="VA4448" s="19"/>
      <c r="VB4448" s="19"/>
      <c r="VC4448" s="19"/>
      <c r="VD4448" s="19"/>
      <c r="VE4448" s="19"/>
      <c r="VF4448" s="19"/>
      <c r="VG4448" s="19"/>
      <c r="VH4448" s="19"/>
      <c r="VI4448" s="19"/>
      <c r="VJ4448" s="19"/>
      <c r="VK4448" s="19"/>
      <c r="VL4448" s="19"/>
      <c r="VM4448" s="19"/>
      <c r="VN4448" s="19"/>
      <c r="VO4448" s="19"/>
      <c r="VP4448" s="19"/>
      <c r="VQ4448" s="19"/>
      <c r="VR4448" s="19"/>
      <c r="VS4448" s="19"/>
      <c r="VT4448" s="19"/>
      <c r="VU4448" s="19"/>
      <c r="VV4448" s="19"/>
      <c r="VW4448" s="19"/>
      <c r="VX4448" s="19"/>
      <c r="VY4448" s="19"/>
      <c r="VZ4448" s="19"/>
      <c r="WA4448" s="19"/>
      <c r="WB4448" s="19"/>
      <c r="WC4448" s="19"/>
      <c r="WD4448" s="19"/>
      <c r="WE4448" s="19"/>
      <c r="WF4448" s="19"/>
      <c r="WG4448" s="19"/>
      <c r="WH4448" s="19"/>
      <c r="WI4448" s="19"/>
      <c r="WJ4448" s="19"/>
      <c r="WK4448" s="19"/>
      <c r="WL4448" s="19"/>
      <c r="WM4448" s="19"/>
      <c r="WN4448" s="19"/>
      <c r="WO4448" s="19"/>
      <c r="WP4448" s="19"/>
      <c r="WQ4448" s="19"/>
      <c r="WR4448" s="19"/>
      <c r="WS4448" s="19"/>
      <c r="WT4448" s="19"/>
      <c r="WU4448" s="19"/>
      <c r="WV4448" s="19"/>
      <c r="WW4448" s="19"/>
      <c r="WX4448" s="19"/>
      <c r="WY4448" s="19"/>
      <c r="WZ4448" s="19"/>
      <c r="XA4448" s="19"/>
      <c r="XB4448" s="19"/>
      <c r="XC4448" s="19"/>
      <c r="XD4448" s="19"/>
      <c r="XE4448" s="19"/>
      <c r="XF4448" s="19"/>
      <c r="XG4448" s="19"/>
      <c r="XH4448" s="19"/>
      <c r="XI4448" s="19"/>
      <c r="XJ4448" s="19"/>
      <c r="XK4448" s="19"/>
      <c r="XL4448" s="19"/>
      <c r="XM4448" s="19"/>
      <c r="XN4448" s="19"/>
      <c r="XO4448" s="19"/>
      <c r="XP4448" s="19"/>
      <c r="XQ4448" s="19"/>
      <c r="XR4448" s="19"/>
      <c r="XS4448" s="19"/>
      <c r="XT4448" s="19"/>
      <c r="XU4448" s="19"/>
      <c r="XV4448" s="19"/>
      <c r="XW4448" s="19"/>
      <c r="XX4448" s="19"/>
      <c r="XY4448" s="19"/>
      <c r="XZ4448" s="19"/>
      <c r="YA4448" s="19"/>
      <c r="YB4448" s="19"/>
      <c r="YC4448" s="19"/>
      <c r="YD4448" s="19"/>
      <c r="YE4448" s="19"/>
      <c r="YF4448" s="19"/>
      <c r="YG4448" s="19"/>
      <c r="YH4448" s="19"/>
      <c r="YI4448" s="19"/>
      <c r="YJ4448" s="19"/>
      <c r="YK4448" s="19"/>
      <c r="YL4448" s="19"/>
      <c r="YM4448" s="19"/>
      <c r="YN4448" s="19"/>
      <c r="YO4448" s="19"/>
      <c r="YP4448" s="19"/>
      <c r="YQ4448" s="19"/>
      <c r="YR4448" s="19"/>
      <c r="YS4448" s="19"/>
      <c r="YT4448" s="19"/>
      <c r="YU4448" s="19"/>
      <c r="YV4448" s="19"/>
      <c r="YW4448" s="19"/>
      <c r="YX4448" s="19"/>
      <c r="YY4448" s="19"/>
      <c r="YZ4448" s="19"/>
      <c r="ZA4448" s="19"/>
      <c r="ZB4448" s="19"/>
      <c r="ZC4448" s="19"/>
      <c r="ZD4448" s="19"/>
      <c r="ZE4448" s="19"/>
      <c r="ZF4448" s="19"/>
      <c r="ZG4448" s="19"/>
      <c r="ZH4448" s="19"/>
      <c r="ZI4448" s="19"/>
      <c r="ZJ4448" s="19"/>
      <c r="ZK4448" s="19"/>
      <c r="ZL4448" s="19"/>
      <c r="ZM4448" s="19"/>
      <c r="ZN4448" s="19"/>
      <c r="ZO4448" s="19"/>
      <c r="ZP4448" s="19"/>
      <c r="ZQ4448" s="19"/>
      <c r="ZR4448" s="19"/>
      <c r="ZS4448" s="19"/>
      <c r="ZT4448" s="19"/>
      <c r="ZU4448" s="19"/>
      <c r="ZV4448" s="19"/>
      <c r="ZW4448" s="19"/>
      <c r="ZX4448" s="19"/>
      <c r="ZY4448" s="19"/>
      <c r="ZZ4448" s="19"/>
      <c r="AAA4448" s="19"/>
      <c r="AAB4448" s="19"/>
      <c r="AAC4448" s="19"/>
      <c r="AAD4448" s="19"/>
      <c r="AAE4448" s="19"/>
      <c r="AAF4448" s="19"/>
      <c r="AAG4448" s="19"/>
      <c r="AAH4448" s="19"/>
      <c r="AAI4448" s="19"/>
      <c r="AAJ4448" s="19"/>
      <c r="AAK4448" s="19"/>
      <c r="AAL4448" s="19"/>
      <c r="AAM4448" s="19"/>
      <c r="AAN4448" s="19"/>
      <c r="AAO4448" s="19"/>
      <c r="AAP4448" s="19"/>
      <c r="AAQ4448" s="19"/>
      <c r="AAR4448" s="19"/>
      <c r="AAS4448" s="19"/>
      <c r="AAT4448" s="19"/>
      <c r="AAU4448" s="19"/>
      <c r="AAV4448" s="19"/>
      <c r="AAW4448" s="19"/>
      <c r="AAX4448" s="19"/>
      <c r="AAY4448" s="19"/>
      <c r="AAZ4448" s="19"/>
      <c r="ABA4448" s="19"/>
      <c r="ABB4448" s="19"/>
      <c r="ABC4448" s="19"/>
      <c r="ABD4448" s="19"/>
      <c r="ABE4448" s="19"/>
      <c r="ABF4448" s="19"/>
      <c r="ABG4448" s="19"/>
      <c r="ABH4448" s="19"/>
      <c r="ABI4448" s="19"/>
      <c r="ABJ4448" s="19"/>
      <c r="ABK4448" s="19"/>
      <c r="ABL4448" s="19"/>
      <c r="ABM4448" s="19"/>
      <c r="ABN4448" s="19"/>
      <c r="ABO4448" s="19"/>
      <c r="ABP4448" s="19"/>
      <c r="ABQ4448" s="19"/>
      <c r="ABR4448" s="19"/>
      <c r="ABS4448" s="19"/>
      <c r="ABT4448" s="19"/>
      <c r="ABU4448" s="19"/>
      <c r="ABV4448" s="19"/>
      <c r="ABW4448" s="19"/>
      <c r="ABX4448" s="19"/>
      <c r="ABY4448" s="19"/>
      <c r="ABZ4448" s="19"/>
      <c r="ACA4448" s="19"/>
      <c r="ACB4448" s="19"/>
      <c r="ACC4448" s="19"/>
      <c r="ACD4448" s="19"/>
      <c r="ACE4448" s="19"/>
      <c r="ACF4448" s="19"/>
      <c r="ACG4448" s="19"/>
      <c r="ACH4448" s="19"/>
      <c r="ACI4448" s="19"/>
      <c r="ACJ4448" s="19"/>
      <c r="ACK4448" s="19"/>
      <c r="ACL4448" s="19"/>
      <c r="ACM4448" s="19"/>
      <c r="ACN4448" s="19"/>
      <c r="ACO4448" s="19"/>
      <c r="ACP4448" s="19"/>
      <c r="ACQ4448" s="19"/>
      <c r="ACR4448" s="19"/>
      <c r="ACS4448" s="19"/>
      <c r="ACT4448" s="19"/>
      <c r="ACU4448" s="19"/>
      <c r="ACV4448" s="19"/>
      <c r="ACW4448" s="19"/>
      <c r="ACX4448" s="19"/>
      <c r="ACY4448" s="19"/>
      <c r="ACZ4448" s="19"/>
      <c r="ADA4448" s="19"/>
      <c r="ADB4448" s="19"/>
      <c r="ADC4448" s="19"/>
      <c r="ADD4448" s="19"/>
      <c r="ADE4448" s="19"/>
      <c r="ADF4448" s="19"/>
      <c r="ADG4448" s="19"/>
      <c r="ADH4448" s="19"/>
      <c r="ADI4448" s="19"/>
      <c r="ADJ4448" s="19"/>
      <c r="ADK4448" s="19"/>
      <c r="ADL4448" s="19"/>
      <c r="ADM4448" s="19"/>
      <c r="ADN4448" s="19"/>
      <c r="ADO4448" s="19"/>
      <c r="ADP4448" s="19"/>
      <c r="ADQ4448" s="19"/>
      <c r="ADR4448" s="19"/>
      <c r="ADS4448" s="19"/>
      <c r="ADT4448" s="19"/>
      <c r="ADU4448" s="19"/>
      <c r="ADV4448" s="19"/>
      <c r="ADW4448" s="19"/>
      <c r="ADX4448" s="19"/>
      <c r="ADY4448" s="19"/>
      <c r="ADZ4448" s="19"/>
      <c r="AEA4448" s="19"/>
      <c r="AEB4448" s="19"/>
      <c r="AEC4448" s="19"/>
      <c r="AED4448" s="19"/>
      <c r="AEE4448" s="19"/>
      <c r="AEF4448" s="19"/>
      <c r="AEG4448" s="19"/>
      <c r="AEH4448" s="19"/>
      <c r="AEI4448" s="19"/>
      <c r="AEJ4448" s="19"/>
      <c r="AEK4448" s="19"/>
      <c r="AEL4448" s="19"/>
      <c r="AEM4448" s="19"/>
      <c r="AEN4448" s="19"/>
      <c r="AEO4448" s="19"/>
      <c r="AEP4448" s="19"/>
      <c r="AEQ4448" s="19"/>
      <c r="AER4448" s="19"/>
      <c r="AES4448" s="19"/>
      <c r="AET4448" s="19"/>
      <c r="AEU4448" s="19"/>
      <c r="AEV4448" s="19"/>
      <c r="AEW4448" s="19"/>
      <c r="AEX4448" s="19"/>
      <c r="AEY4448" s="19"/>
      <c r="AEZ4448" s="19"/>
      <c r="AFA4448" s="19"/>
      <c r="AFB4448" s="19"/>
      <c r="AFC4448" s="19"/>
      <c r="AFD4448" s="19"/>
      <c r="AFE4448" s="19"/>
      <c r="AFF4448" s="19"/>
      <c r="AFG4448" s="19"/>
      <c r="AFH4448" s="19"/>
      <c r="AFI4448" s="19"/>
      <c r="AFJ4448" s="19"/>
      <c r="AFK4448" s="19"/>
      <c r="AFL4448" s="19"/>
      <c r="AFM4448" s="19"/>
      <c r="AFN4448" s="19"/>
      <c r="AFO4448" s="19"/>
      <c r="AFP4448" s="19"/>
      <c r="AFQ4448" s="19"/>
      <c r="AFR4448" s="19"/>
      <c r="AFS4448" s="19"/>
      <c r="AFT4448" s="19"/>
      <c r="AFU4448" s="19"/>
      <c r="AFV4448" s="19"/>
      <c r="AFW4448" s="19"/>
      <c r="AFX4448" s="19"/>
      <c r="AFY4448" s="19"/>
      <c r="AFZ4448" s="19"/>
      <c r="AGA4448" s="19"/>
      <c r="AGB4448" s="19"/>
      <c r="AGC4448" s="19"/>
      <c r="AGD4448" s="19"/>
      <c r="AGE4448" s="19"/>
      <c r="AGF4448" s="19"/>
      <c r="AGG4448" s="19"/>
      <c r="AGH4448" s="19"/>
      <c r="AGI4448" s="19"/>
      <c r="AGJ4448" s="19"/>
      <c r="AGK4448" s="19"/>
      <c r="AGL4448" s="19"/>
      <c r="AGM4448" s="19"/>
      <c r="AGN4448" s="19"/>
      <c r="AGO4448" s="19"/>
      <c r="AGP4448" s="19"/>
      <c r="AGQ4448" s="19"/>
      <c r="AGR4448" s="19"/>
      <c r="AGS4448" s="19"/>
      <c r="AGT4448" s="19"/>
      <c r="AGU4448" s="19"/>
      <c r="AGV4448" s="19"/>
      <c r="AGW4448" s="19"/>
      <c r="AGX4448" s="19"/>
      <c r="AGY4448" s="19"/>
      <c r="AGZ4448" s="19"/>
      <c r="AHA4448" s="19"/>
      <c r="AHB4448" s="19"/>
      <c r="AHC4448" s="19"/>
      <c r="AHD4448" s="19"/>
      <c r="AHE4448" s="19"/>
      <c r="AHF4448" s="19"/>
      <c r="AHG4448" s="19"/>
      <c r="AHH4448" s="19"/>
      <c r="AHI4448" s="19"/>
      <c r="AHJ4448" s="19"/>
      <c r="AHK4448" s="19"/>
      <c r="AHL4448" s="19"/>
      <c r="AHM4448" s="19"/>
      <c r="AHN4448" s="19"/>
      <c r="AHO4448" s="19"/>
      <c r="AHP4448" s="19"/>
      <c r="AHQ4448" s="19"/>
      <c r="AHR4448" s="19"/>
      <c r="AHS4448" s="19"/>
      <c r="AHT4448" s="19"/>
      <c r="AHU4448" s="19"/>
      <c r="AHV4448" s="19"/>
      <c r="AHW4448" s="19"/>
      <c r="AHX4448" s="19"/>
      <c r="AHY4448" s="19"/>
      <c r="AHZ4448" s="19"/>
      <c r="AIA4448" s="19"/>
      <c r="AIB4448" s="19"/>
      <c r="AIC4448" s="19"/>
      <c r="AID4448" s="19"/>
      <c r="AIE4448" s="19"/>
      <c r="AIF4448" s="19"/>
      <c r="AIG4448" s="19"/>
      <c r="AIH4448" s="19"/>
      <c r="AII4448" s="19"/>
      <c r="AIJ4448" s="19"/>
      <c r="AIK4448" s="19"/>
      <c r="AIL4448" s="19"/>
      <c r="AIM4448" s="19"/>
      <c r="AIN4448" s="19"/>
      <c r="AIO4448" s="19"/>
      <c r="AIP4448" s="19"/>
      <c r="AIQ4448" s="19"/>
      <c r="AIR4448" s="19"/>
      <c r="AIS4448" s="19"/>
      <c r="AIT4448" s="19"/>
      <c r="AIU4448" s="19"/>
      <c r="AIV4448" s="19"/>
      <c r="AIW4448" s="19"/>
      <c r="AIX4448" s="19"/>
      <c r="AIY4448" s="19"/>
      <c r="AIZ4448" s="19"/>
      <c r="AJA4448" s="19"/>
      <c r="AJB4448" s="19"/>
      <c r="AJC4448" s="19"/>
      <c r="AJD4448" s="19"/>
      <c r="AJE4448" s="19"/>
      <c r="AJF4448" s="19"/>
      <c r="AJG4448" s="19"/>
      <c r="AJH4448" s="19"/>
      <c r="AJI4448" s="19"/>
      <c r="AJJ4448" s="19"/>
      <c r="AJK4448" s="19"/>
      <c r="AJL4448" s="19"/>
      <c r="AJM4448" s="19"/>
      <c r="AJN4448" s="19"/>
      <c r="AJO4448" s="19"/>
      <c r="AJP4448" s="19"/>
      <c r="AJQ4448" s="19"/>
      <c r="AJR4448" s="19"/>
      <c r="AJS4448" s="19"/>
      <c r="AJT4448" s="19"/>
      <c r="AJU4448" s="19"/>
      <c r="AJV4448" s="19"/>
      <c r="AJW4448" s="19"/>
      <c r="AJX4448" s="19"/>
      <c r="AJY4448" s="19"/>
      <c r="AJZ4448" s="19"/>
      <c r="AKA4448" s="19"/>
      <c r="AKB4448" s="19"/>
      <c r="AKC4448" s="19"/>
      <c r="AKD4448" s="19"/>
      <c r="AKE4448" s="19"/>
      <c r="AKF4448" s="19"/>
      <c r="AKG4448" s="19"/>
      <c r="AKH4448" s="19"/>
      <c r="AKI4448" s="19"/>
      <c r="AKJ4448" s="19"/>
      <c r="AKK4448" s="19"/>
      <c r="AKL4448" s="19"/>
      <c r="AKM4448" s="19"/>
      <c r="AKN4448" s="19"/>
      <c r="AKO4448" s="19"/>
      <c r="AKP4448" s="19"/>
      <c r="AKQ4448" s="19"/>
      <c r="AKR4448" s="19"/>
      <c r="AKS4448" s="19"/>
      <c r="AKT4448" s="19"/>
      <c r="AKU4448" s="19"/>
      <c r="AKV4448" s="19"/>
      <c r="AKW4448" s="19"/>
      <c r="AKX4448" s="19"/>
      <c r="AKY4448" s="19"/>
      <c r="AKZ4448" s="19"/>
      <c r="ALA4448" s="19"/>
      <c r="ALB4448" s="19"/>
      <c r="ALC4448" s="19"/>
      <c r="ALD4448" s="19"/>
      <c r="ALE4448" s="19"/>
      <c r="ALF4448" s="19"/>
      <c r="ALG4448" s="19"/>
      <c r="ALH4448" s="19"/>
      <c r="ALI4448" s="19"/>
      <c r="ALJ4448" s="19"/>
      <c r="ALK4448" s="19"/>
      <c r="ALL4448" s="19"/>
      <c r="ALM4448" s="19"/>
      <c r="ALN4448" s="19"/>
      <c r="ALO4448" s="19"/>
      <c r="ALP4448" s="19"/>
      <c r="ALQ4448" s="19"/>
      <c r="ALR4448" s="19"/>
      <c r="ALS4448" s="19"/>
      <c r="ALT4448" s="19"/>
      <c r="ALU4448" s="19"/>
      <c r="ALV4448" s="19"/>
      <c r="ALW4448" s="19"/>
      <c r="ALX4448" s="19"/>
      <c r="ALY4448" s="19"/>
      <c r="ALZ4448" s="19"/>
      <c r="AMA4448" s="19"/>
      <c r="AMB4448" s="19"/>
      <c r="AMC4448" s="19"/>
      <c r="AMD4448" s="19"/>
      <c r="AME4448" s="19"/>
      <c r="AMF4448" s="19"/>
      <c r="AMG4448" s="19"/>
      <c r="AMH4448" s="19"/>
      <c r="AMI4448" s="19"/>
      <c r="AMJ4448" s="19"/>
      <c r="AMK4448" s="19"/>
      <c r="AML4448" s="19"/>
      <c r="AMM4448" s="19"/>
      <c r="AMN4448" s="19"/>
      <c r="AMO4448" s="19"/>
      <c r="AMP4448" s="19"/>
      <c r="AMQ4448" s="19"/>
      <c r="AMR4448" s="19"/>
      <c r="AMS4448" s="19"/>
      <c r="AMT4448" s="19"/>
      <c r="AMU4448" s="19"/>
      <c r="AMV4448" s="19"/>
      <c r="AMW4448" s="19"/>
      <c r="AMX4448" s="19"/>
      <c r="AMY4448" s="19"/>
      <c r="AMZ4448" s="19"/>
      <c r="ANA4448" s="19"/>
      <c r="ANB4448" s="19"/>
      <c r="ANC4448" s="19"/>
      <c r="AND4448" s="19"/>
      <c r="ANE4448" s="19"/>
      <c r="ANF4448" s="19"/>
      <c r="ANG4448" s="19"/>
      <c r="ANH4448" s="19"/>
      <c r="ANI4448" s="19"/>
      <c r="ANJ4448" s="19"/>
      <c r="ANK4448" s="19"/>
      <c r="ANL4448" s="19"/>
      <c r="ANM4448" s="19"/>
      <c r="ANN4448" s="19"/>
      <c r="ANO4448" s="19"/>
      <c r="ANP4448" s="19"/>
      <c r="ANQ4448" s="19"/>
      <c r="ANR4448" s="19"/>
      <c r="ANS4448" s="19"/>
      <c r="ANT4448" s="19"/>
      <c r="ANU4448" s="19"/>
      <c r="ANV4448" s="19"/>
      <c r="ANW4448" s="19"/>
      <c r="ANX4448" s="19"/>
      <c r="ANY4448" s="19"/>
      <c r="ANZ4448" s="19"/>
      <c r="AOA4448" s="19"/>
      <c r="AOB4448" s="19"/>
      <c r="AOC4448" s="19"/>
      <c r="AOD4448" s="19"/>
      <c r="AOE4448" s="19"/>
      <c r="AOF4448" s="19"/>
      <c r="AOG4448" s="19"/>
      <c r="AOH4448" s="19"/>
      <c r="AOI4448" s="19"/>
      <c r="AOJ4448" s="19"/>
      <c r="AOK4448" s="19"/>
      <c r="AOL4448" s="19"/>
      <c r="AOM4448" s="19"/>
      <c r="AON4448" s="19"/>
      <c r="AOO4448" s="19"/>
      <c r="AOP4448" s="19"/>
      <c r="AOQ4448" s="19"/>
      <c r="AOR4448" s="19"/>
      <c r="AOS4448" s="19"/>
      <c r="AOT4448" s="19"/>
      <c r="AOU4448" s="19"/>
      <c r="AOV4448" s="19"/>
      <c r="AOW4448" s="19"/>
      <c r="AOX4448" s="19"/>
      <c r="AOY4448" s="19"/>
      <c r="AOZ4448" s="19"/>
      <c r="APA4448" s="19"/>
      <c r="APB4448" s="19"/>
      <c r="APC4448" s="19"/>
      <c r="APD4448" s="19"/>
      <c r="APE4448" s="19"/>
      <c r="APF4448" s="19"/>
      <c r="APG4448" s="19"/>
      <c r="APH4448" s="19"/>
      <c r="API4448" s="19"/>
      <c r="APJ4448" s="19"/>
      <c r="APK4448" s="19"/>
      <c r="APL4448" s="19"/>
      <c r="APM4448" s="19"/>
      <c r="APN4448" s="19"/>
      <c r="APO4448" s="19"/>
      <c r="APP4448" s="19"/>
      <c r="APQ4448" s="19"/>
      <c r="APR4448" s="19"/>
      <c r="APS4448" s="19"/>
      <c r="APT4448" s="19"/>
      <c r="APU4448" s="19"/>
      <c r="APV4448" s="19"/>
      <c r="APW4448" s="19"/>
      <c r="APX4448" s="19"/>
      <c r="APY4448" s="19"/>
      <c r="APZ4448" s="19"/>
      <c r="AQA4448" s="19"/>
      <c r="AQB4448" s="19"/>
      <c r="AQC4448" s="19"/>
      <c r="AQD4448" s="19"/>
      <c r="AQE4448" s="19"/>
      <c r="AQF4448" s="19"/>
      <c r="AQG4448" s="19"/>
      <c r="AQH4448" s="19"/>
      <c r="AQI4448" s="19"/>
      <c r="AQJ4448" s="19"/>
      <c r="AQK4448" s="19"/>
      <c r="AQL4448" s="19"/>
      <c r="AQM4448" s="19"/>
      <c r="AQN4448" s="19"/>
      <c r="AQO4448" s="19"/>
      <c r="AQP4448" s="19"/>
      <c r="AQQ4448" s="19"/>
      <c r="AQR4448" s="19"/>
      <c r="AQS4448" s="19"/>
      <c r="AQT4448" s="19"/>
      <c r="AQU4448" s="19"/>
      <c r="AQV4448" s="19"/>
      <c r="AQW4448" s="19"/>
      <c r="AQX4448" s="19"/>
      <c r="AQY4448" s="19"/>
      <c r="AQZ4448" s="19"/>
      <c r="ARA4448" s="19"/>
      <c r="ARB4448" s="19"/>
      <c r="ARC4448" s="19"/>
      <c r="ARD4448" s="19"/>
      <c r="ARE4448" s="19"/>
      <c r="ARF4448" s="19"/>
      <c r="ARG4448" s="19"/>
      <c r="ARH4448" s="19"/>
      <c r="ARI4448" s="19"/>
      <c r="ARJ4448" s="19"/>
      <c r="ARK4448" s="19"/>
      <c r="ARL4448" s="19"/>
      <c r="ARM4448" s="19"/>
      <c r="ARN4448" s="19"/>
      <c r="ARO4448" s="19"/>
      <c r="ARP4448" s="19"/>
      <c r="ARQ4448" s="19"/>
      <c r="ARR4448" s="19"/>
      <c r="ARS4448" s="19"/>
      <c r="ART4448" s="19"/>
      <c r="ARU4448" s="19"/>
      <c r="ARV4448" s="19"/>
      <c r="ARW4448" s="19"/>
      <c r="ARX4448" s="19"/>
      <c r="ARY4448" s="19"/>
      <c r="ARZ4448" s="19"/>
      <c r="ASA4448" s="19"/>
      <c r="ASB4448" s="19"/>
      <c r="ASC4448" s="19"/>
      <c r="ASD4448" s="19"/>
      <c r="ASE4448" s="19"/>
      <c r="ASF4448" s="19"/>
      <c r="ASG4448" s="19"/>
      <c r="ASH4448" s="19"/>
      <c r="ASI4448" s="19"/>
      <c r="ASJ4448" s="19"/>
      <c r="ASK4448" s="19"/>
      <c r="ASL4448" s="19"/>
      <c r="ASM4448" s="19"/>
      <c r="ASN4448" s="19"/>
      <c r="ASO4448" s="19"/>
      <c r="ASP4448" s="19"/>
      <c r="ASQ4448" s="19"/>
      <c r="ASR4448" s="19"/>
      <c r="ASS4448" s="19"/>
      <c r="AST4448" s="19"/>
      <c r="ASU4448" s="19"/>
      <c r="ASV4448" s="19"/>
      <c r="ASW4448" s="19"/>
      <c r="ASX4448" s="19"/>
      <c r="ASY4448" s="19"/>
      <c r="ASZ4448" s="19"/>
      <c r="ATA4448" s="19"/>
      <c r="ATB4448" s="19"/>
      <c r="ATC4448" s="19"/>
      <c r="ATD4448" s="19"/>
      <c r="ATE4448" s="19"/>
      <c r="ATF4448" s="19"/>
      <c r="ATG4448" s="19"/>
      <c r="ATH4448" s="19"/>
      <c r="ATI4448" s="19"/>
      <c r="ATJ4448" s="19"/>
      <c r="ATK4448" s="19"/>
      <c r="ATL4448" s="19"/>
      <c r="ATM4448" s="19"/>
      <c r="ATN4448" s="19"/>
      <c r="ATO4448" s="19"/>
      <c r="ATP4448" s="19"/>
      <c r="ATQ4448" s="19"/>
      <c r="ATR4448" s="19"/>
      <c r="ATS4448" s="19"/>
      <c r="ATT4448" s="19"/>
      <c r="ATU4448" s="19"/>
      <c r="ATV4448" s="19"/>
      <c r="ATW4448" s="19"/>
      <c r="ATX4448" s="19"/>
      <c r="ATY4448" s="19"/>
      <c r="ATZ4448" s="19"/>
      <c r="AUA4448" s="19"/>
      <c r="AUB4448" s="19"/>
      <c r="AUC4448" s="19"/>
      <c r="AUD4448" s="19"/>
      <c r="AUE4448" s="19"/>
      <c r="AUF4448" s="19"/>
      <c r="AUG4448" s="19"/>
      <c r="AUH4448" s="19"/>
      <c r="AUI4448" s="19"/>
      <c r="AUJ4448" s="19"/>
      <c r="AUK4448" s="19"/>
      <c r="AUL4448" s="19"/>
      <c r="AUM4448" s="19"/>
      <c r="AUN4448" s="19"/>
      <c r="AUO4448" s="19"/>
      <c r="AUP4448" s="19"/>
      <c r="AUQ4448" s="19"/>
      <c r="AUR4448" s="19"/>
      <c r="AUS4448" s="19"/>
      <c r="AUT4448" s="19"/>
      <c r="AUU4448" s="19"/>
      <c r="AUV4448" s="19"/>
      <c r="AUW4448" s="19"/>
      <c r="AUX4448" s="19"/>
      <c r="AUY4448" s="19"/>
      <c r="AUZ4448" s="19"/>
      <c r="AVA4448" s="19"/>
      <c r="AVB4448" s="19"/>
      <c r="AVC4448" s="19"/>
      <c r="AVD4448" s="19"/>
      <c r="AVE4448" s="19"/>
      <c r="AVF4448" s="19"/>
      <c r="AVG4448" s="19"/>
      <c r="AVH4448" s="19"/>
      <c r="AVI4448" s="19"/>
      <c r="AVJ4448" s="19"/>
      <c r="AVK4448" s="19"/>
      <c r="AVL4448" s="19"/>
      <c r="AVM4448" s="19"/>
      <c r="AVN4448" s="19"/>
      <c r="AVO4448" s="19"/>
      <c r="AVP4448" s="19"/>
      <c r="AVQ4448" s="19"/>
      <c r="AVR4448" s="19"/>
      <c r="AVS4448" s="19"/>
      <c r="AVT4448" s="19"/>
      <c r="AVU4448" s="19"/>
      <c r="AVV4448" s="19"/>
      <c r="AVW4448" s="19"/>
      <c r="AVX4448" s="19"/>
      <c r="AVY4448" s="19"/>
      <c r="AVZ4448" s="19"/>
      <c r="AWA4448" s="19"/>
      <c r="AWB4448" s="19"/>
      <c r="AWC4448" s="19"/>
      <c r="AWD4448" s="19"/>
      <c r="AWE4448" s="19"/>
      <c r="AWF4448" s="19"/>
      <c r="AWG4448" s="19"/>
      <c r="AWH4448" s="19"/>
      <c r="AWI4448" s="19"/>
      <c r="AWJ4448" s="19"/>
      <c r="AWK4448" s="19"/>
      <c r="AWL4448" s="19"/>
      <c r="AWM4448" s="19"/>
      <c r="AWN4448" s="19"/>
      <c r="AWO4448" s="19"/>
      <c r="AWP4448" s="19"/>
      <c r="AWQ4448" s="19"/>
      <c r="AWR4448" s="19"/>
      <c r="AWS4448" s="19"/>
      <c r="AWT4448" s="19"/>
      <c r="AWU4448" s="19"/>
      <c r="AWV4448" s="19"/>
      <c r="AWW4448" s="19"/>
      <c r="AWX4448" s="19"/>
      <c r="AWY4448" s="19"/>
      <c r="AWZ4448" s="19"/>
      <c r="AXA4448" s="19"/>
      <c r="AXB4448" s="19"/>
      <c r="AXC4448" s="19"/>
      <c r="AXD4448" s="19"/>
      <c r="AXE4448" s="19"/>
      <c r="AXF4448" s="19"/>
      <c r="AXG4448" s="19"/>
      <c r="AXH4448" s="19"/>
      <c r="AXI4448" s="19"/>
      <c r="AXJ4448" s="19"/>
      <c r="AXK4448" s="19"/>
      <c r="AXL4448" s="19"/>
      <c r="AXM4448" s="19"/>
      <c r="AXN4448" s="19"/>
      <c r="AXO4448" s="19"/>
      <c r="AXP4448" s="19"/>
      <c r="AXQ4448" s="19"/>
      <c r="AXR4448" s="19"/>
      <c r="AXS4448" s="19"/>
      <c r="AXT4448" s="19"/>
      <c r="AXU4448" s="19"/>
      <c r="AXV4448" s="19"/>
      <c r="AXW4448" s="19"/>
      <c r="AXX4448" s="19"/>
      <c r="AXY4448" s="19"/>
      <c r="AXZ4448" s="19"/>
      <c r="AYA4448" s="19"/>
      <c r="AYB4448" s="19"/>
      <c r="AYC4448" s="19"/>
      <c r="AYD4448" s="19"/>
      <c r="AYE4448" s="19"/>
      <c r="AYF4448" s="19"/>
      <c r="AYG4448" s="19"/>
      <c r="AYH4448" s="19"/>
      <c r="AYI4448" s="19"/>
      <c r="AYJ4448" s="19"/>
      <c r="AYK4448" s="19"/>
      <c r="AYL4448" s="19"/>
      <c r="AYM4448" s="19"/>
      <c r="AYN4448" s="19"/>
      <c r="AYO4448" s="19"/>
      <c r="AYP4448" s="19"/>
      <c r="AYQ4448" s="19"/>
      <c r="AYR4448" s="19"/>
      <c r="AYS4448" s="19"/>
      <c r="AYT4448" s="19"/>
      <c r="AYU4448" s="19"/>
      <c r="AYV4448" s="19"/>
      <c r="AYW4448" s="19"/>
      <c r="AYX4448" s="19"/>
      <c r="AYY4448" s="19"/>
      <c r="AYZ4448" s="19"/>
      <c r="AZA4448" s="19"/>
      <c r="AZB4448" s="19"/>
      <c r="AZC4448" s="19"/>
      <c r="AZD4448" s="19"/>
      <c r="AZE4448" s="19"/>
      <c r="AZF4448" s="19"/>
      <c r="AZG4448" s="19"/>
      <c r="AZH4448" s="19"/>
      <c r="AZI4448" s="19"/>
      <c r="AZJ4448" s="19"/>
      <c r="AZK4448" s="19"/>
      <c r="AZL4448" s="19"/>
      <c r="AZM4448" s="19"/>
      <c r="AZN4448" s="19"/>
      <c r="AZO4448" s="19"/>
      <c r="AZP4448" s="19"/>
      <c r="AZQ4448" s="19"/>
      <c r="AZR4448" s="19"/>
      <c r="AZS4448" s="19"/>
      <c r="AZT4448" s="19"/>
      <c r="AZU4448" s="19"/>
      <c r="AZV4448" s="19"/>
      <c r="AZW4448" s="19"/>
      <c r="AZX4448" s="19"/>
      <c r="AZY4448" s="19"/>
      <c r="AZZ4448" s="19"/>
      <c r="BAA4448" s="19"/>
      <c r="BAB4448" s="19"/>
      <c r="BAC4448" s="19"/>
      <c r="BAD4448" s="19"/>
      <c r="BAE4448" s="19"/>
      <c r="BAF4448" s="19"/>
      <c r="BAG4448" s="19"/>
      <c r="BAH4448" s="19"/>
      <c r="BAI4448" s="19"/>
      <c r="BAJ4448" s="19"/>
      <c r="BAK4448" s="19"/>
      <c r="BAL4448" s="19"/>
      <c r="BAM4448" s="19"/>
      <c r="BAN4448" s="19"/>
      <c r="BAO4448" s="19"/>
      <c r="BAP4448" s="19"/>
      <c r="BAQ4448" s="19"/>
      <c r="BAR4448" s="19"/>
      <c r="BAS4448" s="19"/>
      <c r="BAT4448" s="19"/>
      <c r="BAU4448" s="19"/>
      <c r="BAV4448" s="19"/>
      <c r="BAW4448" s="19"/>
      <c r="BAX4448" s="19"/>
      <c r="BAY4448" s="19"/>
      <c r="BAZ4448" s="19"/>
      <c r="BBA4448" s="19"/>
    </row>
    <row r="4449" spans="1:1405" s="20" customFormat="1" ht="15" customHeight="1" x14ac:dyDescent="0.3">
      <c r="A4449" s="101" t="s">
        <v>34</v>
      </c>
      <c r="B4449" s="101" t="s">
        <v>1478</v>
      </c>
      <c r="C4449" s="101" t="s">
        <v>1478</v>
      </c>
      <c r="D4449" s="101" t="s">
        <v>36</v>
      </c>
      <c r="E4449" s="101" t="s">
        <v>194</v>
      </c>
      <c r="F4449" s="101" t="s">
        <v>195</v>
      </c>
      <c r="G4449" s="101" t="s">
        <v>38</v>
      </c>
      <c r="H4449" s="101" t="s">
        <v>1350</v>
      </c>
      <c r="I4449" s="101" t="s">
        <v>288</v>
      </c>
      <c r="J4449" s="101" t="s">
        <v>291</v>
      </c>
      <c r="K4449" s="101" t="s">
        <v>292</v>
      </c>
      <c r="L4449" s="101" t="s">
        <v>42</v>
      </c>
      <c r="M4449" s="101" t="s">
        <v>43</v>
      </c>
      <c r="N4449" s="101" t="s">
        <v>63</v>
      </c>
      <c r="O4449" s="103">
        <v>1</v>
      </c>
      <c r="P4449" s="22">
        <v>268</v>
      </c>
      <c r="Q4449" s="101" t="s">
        <v>519</v>
      </c>
      <c r="R4449" s="103">
        <f t="shared" si="69"/>
        <v>268</v>
      </c>
      <c r="S4449" s="103">
        <v>0</v>
      </c>
      <c r="T4449" s="103">
        <v>268</v>
      </c>
      <c r="U4449" s="103">
        <v>0</v>
      </c>
      <c r="V4449" s="103">
        <v>0</v>
      </c>
      <c r="W4449" s="103">
        <v>0</v>
      </c>
      <c r="X4449" s="103">
        <v>0</v>
      </c>
      <c r="Y4449" s="103">
        <v>0</v>
      </c>
      <c r="Z4449" s="103">
        <v>0</v>
      </c>
      <c r="AA4449" s="103">
        <v>0</v>
      </c>
      <c r="AB4449" s="103">
        <v>0</v>
      </c>
      <c r="AC4449" s="103">
        <v>0</v>
      </c>
      <c r="AD4449" s="103">
        <v>0</v>
      </c>
      <c r="AE4449" s="19"/>
      <c r="AF4449" s="19"/>
      <c r="AG4449" s="19"/>
      <c r="AH4449" s="19"/>
      <c r="AI4449" s="19"/>
      <c r="AJ4449" s="19"/>
      <c r="AK4449" s="19"/>
      <c r="AL4449" s="19"/>
      <c r="AM4449" s="19"/>
      <c r="AN4449" s="19"/>
      <c r="AO4449" s="19"/>
      <c r="AP4449" s="19"/>
      <c r="AQ4449" s="19"/>
      <c r="AR4449" s="19"/>
      <c r="AS4449" s="19"/>
      <c r="AT4449" s="19"/>
      <c r="AU4449" s="19"/>
      <c r="AV4449" s="19"/>
      <c r="AW4449" s="19"/>
      <c r="AX4449" s="19"/>
      <c r="AY4449" s="19"/>
      <c r="AZ4449" s="19"/>
      <c r="BA4449" s="19"/>
      <c r="BB4449" s="19"/>
      <c r="BC4449" s="19"/>
      <c r="BD4449" s="19"/>
      <c r="BE4449" s="19"/>
      <c r="BF4449" s="19"/>
      <c r="BG4449" s="19"/>
      <c r="BH4449" s="19"/>
      <c r="BI4449" s="19"/>
      <c r="BJ4449" s="19"/>
      <c r="BK4449" s="19"/>
      <c r="BL4449" s="19"/>
      <c r="BM4449" s="19"/>
      <c r="BN4449" s="19"/>
      <c r="BO4449" s="19"/>
      <c r="BP4449" s="19"/>
      <c r="BQ4449" s="19"/>
      <c r="BR4449" s="19"/>
      <c r="BS4449" s="19"/>
      <c r="BT4449" s="19"/>
      <c r="BU4449" s="19"/>
      <c r="BV4449" s="19"/>
      <c r="BW4449" s="19"/>
      <c r="BX4449" s="19"/>
      <c r="BY4449" s="19"/>
      <c r="BZ4449" s="19"/>
      <c r="CA4449" s="19"/>
      <c r="CB4449" s="19"/>
      <c r="CC4449" s="19"/>
      <c r="CD4449" s="19"/>
      <c r="CE4449" s="19"/>
      <c r="CF4449" s="19"/>
      <c r="CG4449" s="19"/>
      <c r="CH4449" s="19"/>
      <c r="CI4449" s="19"/>
      <c r="CJ4449" s="19"/>
      <c r="CK4449" s="19"/>
      <c r="CL4449" s="19"/>
      <c r="CM4449" s="19"/>
      <c r="CN4449" s="19"/>
      <c r="CO4449" s="19"/>
      <c r="CP4449" s="19"/>
      <c r="CQ4449" s="19"/>
      <c r="CR4449" s="19"/>
      <c r="CS4449" s="19"/>
      <c r="CT4449" s="19"/>
      <c r="CU4449" s="19"/>
      <c r="CV4449" s="19"/>
      <c r="CW4449" s="19"/>
      <c r="CX4449" s="19"/>
      <c r="CY4449" s="19"/>
      <c r="CZ4449" s="19"/>
      <c r="DA4449" s="19"/>
      <c r="DB4449" s="19"/>
      <c r="DC4449" s="19"/>
      <c r="DD4449" s="19"/>
      <c r="DE4449" s="19"/>
      <c r="DF4449" s="19"/>
      <c r="DG4449" s="19"/>
      <c r="DH4449" s="19"/>
      <c r="DI4449" s="19"/>
      <c r="DJ4449" s="19"/>
      <c r="DK4449" s="19"/>
      <c r="DL4449" s="19"/>
      <c r="DM4449" s="19"/>
      <c r="DN4449" s="19"/>
      <c r="DO4449" s="19"/>
      <c r="DP4449" s="19"/>
      <c r="DQ4449" s="19"/>
      <c r="DR4449" s="19"/>
      <c r="DS4449" s="19"/>
      <c r="DT4449" s="19"/>
      <c r="DU4449" s="19"/>
      <c r="DV4449" s="19"/>
      <c r="DW4449" s="19"/>
      <c r="DX4449" s="19"/>
      <c r="DY4449" s="19"/>
      <c r="DZ4449" s="19"/>
      <c r="EA4449" s="19"/>
      <c r="EB4449" s="19"/>
      <c r="EC4449" s="19"/>
      <c r="ED4449" s="19"/>
      <c r="EE4449" s="19"/>
      <c r="EF4449" s="19"/>
      <c r="EG4449" s="19"/>
      <c r="EH4449" s="19"/>
      <c r="EI4449" s="19"/>
      <c r="EJ4449" s="19"/>
      <c r="EK4449" s="19"/>
      <c r="EL4449" s="19"/>
      <c r="EM4449" s="19"/>
      <c r="EN4449" s="19"/>
      <c r="EO4449" s="19"/>
      <c r="EP4449" s="19"/>
      <c r="EQ4449" s="19"/>
      <c r="ER4449" s="19"/>
      <c r="ES4449" s="19"/>
      <c r="ET4449" s="19"/>
      <c r="EU4449" s="19"/>
      <c r="EV4449" s="19"/>
      <c r="EW4449" s="19"/>
      <c r="EX4449" s="19"/>
      <c r="EY4449" s="19"/>
      <c r="EZ4449" s="19"/>
      <c r="FA4449" s="19"/>
      <c r="FB4449" s="19"/>
      <c r="FC4449" s="19"/>
      <c r="FD4449" s="19"/>
      <c r="FE4449" s="19"/>
      <c r="FF4449" s="19"/>
      <c r="FG4449" s="19"/>
      <c r="FH4449" s="19"/>
      <c r="FI4449" s="19"/>
      <c r="FJ4449" s="19"/>
      <c r="FK4449" s="19"/>
      <c r="FL4449" s="19"/>
      <c r="FM4449" s="19"/>
      <c r="FN4449" s="19"/>
      <c r="FO4449" s="19"/>
      <c r="FP4449" s="19"/>
      <c r="FQ4449" s="19"/>
      <c r="FR4449" s="19"/>
      <c r="FS4449" s="19"/>
      <c r="FT4449" s="19"/>
      <c r="FU4449" s="19"/>
      <c r="FV4449" s="19"/>
      <c r="FW4449" s="19"/>
      <c r="FX4449" s="19"/>
      <c r="FY4449" s="19"/>
      <c r="FZ4449" s="19"/>
      <c r="GA4449" s="19"/>
      <c r="GB4449" s="19"/>
      <c r="GC4449" s="19"/>
      <c r="GD4449" s="19"/>
      <c r="GE4449" s="19"/>
      <c r="GF4449" s="19"/>
      <c r="GG4449" s="19"/>
      <c r="GH4449" s="19"/>
      <c r="GI4449" s="19"/>
      <c r="GJ4449" s="19"/>
      <c r="GK4449" s="19"/>
      <c r="GL4449" s="19"/>
      <c r="GM4449" s="19"/>
      <c r="GN4449" s="19"/>
      <c r="GO4449" s="19"/>
      <c r="GP4449" s="19"/>
      <c r="GQ4449" s="19"/>
      <c r="GR4449" s="19"/>
      <c r="GS4449" s="19"/>
      <c r="GT4449" s="19"/>
      <c r="GU4449" s="19"/>
      <c r="GV4449" s="19"/>
      <c r="GW4449" s="19"/>
      <c r="GX4449" s="19"/>
      <c r="GY4449" s="19"/>
      <c r="GZ4449" s="19"/>
      <c r="HA4449" s="19"/>
      <c r="HB4449" s="19"/>
      <c r="HC4449" s="19"/>
      <c r="HD4449" s="19"/>
      <c r="HE4449" s="19"/>
      <c r="HF4449" s="19"/>
      <c r="HG4449" s="19"/>
      <c r="HH4449" s="19"/>
      <c r="HI4449" s="19"/>
      <c r="HJ4449" s="19"/>
      <c r="HK4449" s="19"/>
      <c r="HL4449" s="19"/>
      <c r="HM4449" s="19"/>
      <c r="HN4449" s="19"/>
      <c r="HO4449" s="19"/>
      <c r="HP4449" s="19"/>
      <c r="HQ4449" s="19"/>
      <c r="HR4449" s="19"/>
      <c r="HS4449" s="19"/>
      <c r="HT4449" s="19"/>
      <c r="HU4449" s="19"/>
      <c r="HV4449" s="19"/>
      <c r="HW4449" s="19"/>
      <c r="HX4449" s="19"/>
      <c r="HY4449" s="19"/>
      <c r="HZ4449" s="19"/>
      <c r="IA4449" s="19"/>
      <c r="IB4449" s="19"/>
      <c r="IC4449" s="19"/>
      <c r="ID4449" s="19"/>
      <c r="IE4449" s="19"/>
      <c r="IF4449" s="19"/>
      <c r="IG4449" s="19"/>
      <c r="IH4449" s="19"/>
      <c r="II4449" s="19"/>
      <c r="IJ4449" s="19"/>
      <c r="IK4449" s="19"/>
      <c r="IL4449" s="19"/>
      <c r="IM4449" s="19"/>
      <c r="IN4449" s="19"/>
      <c r="IO4449" s="19"/>
      <c r="IP4449" s="19"/>
      <c r="IQ4449" s="19"/>
      <c r="IR4449" s="19"/>
      <c r="IS4449" s="19"/>
      <c r="IT4449" s="19"/>
      <c r="IU4449" s="19"/>
      <c r="IV4449" s="19"/>
      <c r="IW4449" s="19"/>
      <c r="IX4449" s="19"/>
      <c r="IY4449" s="19"/>
      <c r="IZ4449" s="19"/>
      <c r="JA4449" s="19"/>
      <c r="JB4449" s="19"/>
      <c r="JC4449" s="19"/>
      <c r="JD4449" s="19"/>
      <c r="JE4449" s="19"/>
      <c r="JF4449" s="19"/>
      <c r="JG4449" s="19"/>
      <c r="JH4449" s="19"/>
      <c r="JI4449" s="19"/>
      <c r="JJ4449" s="19"/>
      <c r="JK4449" s="19"/>
      <c r="JL4449" s="19"/>
      <c r="JM4449" s="19"/>
      <c r="JN4449" s="19"/>
      <c r="JO4449" s="19"/>
      <c r="JP4449" s="19"/>
      <c r="JQ4449" s="19"/>
      <c r="JR4449" s="19"/>
      <c r="JS4449" s="19"/>
      <c r="JT4449" s="19"/>
      <c r="JU4449" s="19"/>
      <c r="JV4449" s="19"/>
      <c r="JW4449" s="19"/>
      <c r="JX4449" s="19"/>
      <c r="JY4449" s="19"/>
      <c r="JZ4449" s="19"/>
      <c r="KA4449" s="19"/>
      <c r="KB4449" s="19"/>
      <c r="KC4449" s="19"/>
      <c r="KD4449" s="19"/>
      <c r="KE4449" s="19"/>
      <c r="KF4449" s="19"/>
      <c r="KG4449" s="19"/>
      <c r="KH4449" s="19"/>
      <c r="KI4449" s="19"/>
      <c r="KJ4449" s="19"/>
      <c r="KK4449" s="19"/>
      <c r="KL4449" s="19"/>
      <c r="KM4449" s="19"/>
      <c r="KN4449" s="19"/>
      <c r="KO4449" s="19"/>
      <c r="KP4449" s="19"/>
      <c r="KQ4449" s="19"/>
      <c r="KR4449" s="19"/>
      <c r="KS4449" s="19"/>
      <c r="KT4449" s="19"/>
      <c r="KU4449" s="19"/>
      <c r="KV4449" s="19"/>
      <c r="KW4449" s="19"/>
      <c r="KX4449" s="19"/>
      <c r="KY4449" s="19"/>
      <c r="KZ4449" s="19"/>
      <c r="LA4449" s="19"/>
      <c r="LB4449" s="19"/>
      <c r="LC4449" s="19"/>
      <c r="LD4449" s="19"/>
      <c r="LE4449" s="19"/>
      <c r="LF4449" s="19"/>
      <c r="LG4449" s="19"/>
      <c r="LH4449" s="19"/>
      <c r="LI4449" s="19"/>
      <c r="LJ4449" s="19"/>
      <c r="LK4449" s="19"/>
      <c r="LL4449" s="19"/>
      <c r="LM4449" s="19"/>
      <c r="LN4449" s="19"/>
      <c r="LO4449" s="19"/>
      <c r="LP4449" s="19"/>
      <c r="LQ4449" s="19"/>
      <c r="LR4449" s="19"/>
      <c r="LS4449" s="19"/>
      <c r="LT4449" s="19"/>
      <c r="LU4449" s="19"/>
      <c r="LV4449" s="19"/>
      <c r="LW4449" s="19"/>
      <c r="LX4449" s="19"/>
      <c r="LY4449" s="19"/>
      <c r="LZ4449" s="19"/>
      <c r="MA4449" s="19"/>
      <c r="MB4449" s="19"/>
      <c r="MC4449" s="19"/>
      <c r="MD4449" s="19"/>
      <c r="ME4449" s="19"/>
      <c r="MF4449" s="19"/>
      <c r="MG4449" s="19"/>
      <c r="MH4449" s="19"/>
      <c r="MI4449" s="19"/>
      <c r="MJ4449" s="19"/>
      <c r="MK4449" s="19"/>
      <c r="ML4449" s="19"/>
      <c r="MM4449" s="19"/>
      <c r="MN4449" s="19"/>
      <c r="MO4449" s="19"/>
      <c r="MP4449" s="19"/>
      <c r="MQ4449" s="19"/>
      <c r="MR4449" s="19"/>
      <c r="MS4449" s="19"/>
      <c r="MT4449" s="19"/>
      <c r="MU4449" s="19"/>
      <c r="MV4449" s="19"/>
      <c r="MW4449" s="19"/>
      <c r="MX4449" s="19"/>
      <c r="MY4449" s="19"/>
      <c r="MZ4449" s="19"/>
      <c r="NA4449" s="19"/>
      <c r="NB4449" s="19"/>
      <c r="NC4449" s="19"/>
      <c r="ND4449" s="19"/>
      <c r="NE4449" s="19"/>
      <c r="NF4449" s="19"/>
      <c r="NG4449" s="19"/>
      <c r="NH4449" s="19"/>
      <c r="NI4449" s="19"/>
      <c r="NJ4449" s="19"/>
      <c r="NK4449" s="19"/>
      <c r="NL4449" s="19"/>
      <c r="NM4449" s="19"/>
      <c r="NN4449" s="19"/>
      <c r="NO4449" s="19"/>
      <c r="NP4449" s="19"/>
      <c r="NQ4449" s="19"/>
      <c r="NR4449" s="19"/>
      <c r="NS4449" s="19"/>
      <c r="NT4449" s="19"/>
      <c r="NU4449" s="19"/>
      <c r="NV4449" s="19"/>
      <c r="NW4449" s="19"/>
      <c r="NX4449" s="19"/>
      <c r="NY4449" s="19"/>
      <c r="NZ4449" s="19"/>
      <c r="OA4449" s="19"/>
      <c r="OB4449" s="19"/>
      <c r="OC4449" s="19"/>
      <c r="OD4449" s="19"/>
      <c r="OE4449" s="19"/>
      <c r="OF4449" s="19"/>
      <c r="OG4449" s="19"/>
      <c r="OH4449" s="19"/>
      <c r="OI4449" s="19"/>
      <c r="OJ4449" s="19"/>
      <c r="OK4449" s="19"/>
      <c r="OL4449" s="19"/>
      <c r="OM4449" s="19"/>
      <c r="ON4449" s="19"/>
      <c r="OO4449" s="19"/>
      <c r="OP4449" s="19"/>
      <c r="OQ4449" s="19"/>
      <c r="OR4449" s="19"/>
      <c r="OS4449" s="19"/>
      <c r="OT4449" s="19"/>
      <c r="OU4449" s="19"/>
      <c r="OV4449" s="19"/>
      <c r="OW4449" s="19"/>
      <c r="OX4449" s="19"/>
      <c r="OY4449" s="19"/>
      <c r="OZ4449" s="19"/>
      <c r="PA4449" s="19"/>
      <c r="PB4449" s="19"/>
      <c r="PC4449" s="19"/>
      <c r="PD4449" s="19"/>
      <c r="PE4449" s="19"/>
      <c r="PF4449" s="19"/>
      <c r="PG4449" s="19"/>
      <c r="PH4449" s="19"/>
      <c r="PI4449" s="19"/>
      <c r="PJ4449" s="19"/>
      <c r="PK4449" s="19"/>
      <c r="PL4449" s="19"/>
      <c r="PM4449" s="19"/>
      <c r="PN4449" s="19"/>
      <c r="PO4449" s="19"/>
      <c r="PP4449" s="19"/>
      <c r="PQ4449" s="19"/>
      <c r="PR4449" s="19"/>
      <c r="PS4449" s="19"/>
      <c r="PT4449" s="19"/>
      <c r="PU4449" s="19"/>
      <c r="PV4449" s="19"/>
      <c r="PW4449" s="19"/>
      <c r="PX4449" s="19"/>
      <c r="PY4449" s="19"/>
      <c r="PZ4449" s="19"/>
      <c r="QA4449" s="19"/>
      <c r="QB4449" s="19"/>
      <c r="QC4449" s="19"/>
      <c r="QD4449" s="19"/>
      <c r="QE4449" s="19"/>
      <c r="QF4449" s="19"/>
      <c r="QG4449" s="19"/>
      <c r="QH4449" s="19"/>
      <c r="QI4449" s="19"/>
      <c r="QJ4449" s="19"/>
      <c r="QK4449" s="19"/>
      <c r="QL4449" s="19"/>
      <c r="QM4449" s="19"/>
      <c r="QN4449" s="19"/>
      <c r="QO4449" s="19"/>
      <c r="QP4449" s="19"/>
      <c r="QQ4449" s="19"/>
      <c r="QR4449" s="19"/>
      <c r="QS4449" s="19"/>
      <c r="QT4449" s="19"/>
      <c r="QU4449" s="19"/>
      <c r="QV4449" s="19"/>
      <c r="QW4449" s="19"/>
      <c r="QX4449" s="19"/>
      <c r="QY4449" s="19"/>
      <c r="QZ4449" s="19"/>
      <c r="RA4449" s="19"/>
      <c r="RB4449" s="19"/>
      <c r="RC4449" s="19"/>
      <c r="RD4449" s="19"/>
      <c r="RE4449" s="19"/>
      <c r="RF4449" s="19"/>
      <c r="RG4449" s="19"/>
      <c r="RH4449" s="19"/>
      <c r="RI4449" s="19"/>
      <c r="RJ4449" s="19"/>
      <c r="RK4449" s="19"/>
      <c r="RL4449" s="19"/>
      <c r="RM4449" s="19"/>
      <c r="RN4449" s="19"/>
      <c r="RO4449" s="19"/>
      <c r="RP4449" s="19"/>
      <c r="RQ4449" s="19"/>
      <c r="RR4449" s="19"/>
      <c r="RS4449" s="19"/>
      <c r="RT4449" s="19"/>
      <c r="RU4449" s="19"/>
      <c r="RV4449" s="19"/>
      <c r="RW4449" s="19"/>
      <c r="RX4449" s="19"/>
      <c r="RY4449" s="19"/>
      <c r="RZ4449" s="19"/>
      <c r="SA4449" s="19"/>
      <c r="SB4449" s="19"/>
      <c r="SC4449" s="19"/>
      <c r="SD4449" s="19"/>
      <c r="SE4449" s="19"/>
      <c r="SF4449" s="19"/>
      <c r="SG4449" s="19"/>
      <c r="SH4449" s="19"/>
      <c r="SI4449" s="19"/>
      <c r="SJ4449" s="19"/>
      <c r="SK4449" s="19"/>
      <c r="SL4449" s="19"/>
      <c r="SM4449" s="19"/>
      <c r="SN4449" s="19"/>
      <c r="SO4449" s="19"/>
      <c r="SP4449" s="19"/>
      <c r="SQ4449" s="19"/>
      <c r="SR4449" s="19"/>
      <c r="SS4449" s="19"/>
      <c r="ST4449" s="19"/>
      <c r="SU4449" s="19"/>
      <c r="SV4449" s="19"/>
      <c r="SW4449" s="19"/>
      <c r="SX4449" s="19"/>
      <c r="SY4449" s="19"/>
      <c r="SZ4449" s="19"/>
      <c r="TA4449" s="19"/>
      <c r="TB4449" s="19"/>
      <c r="TC4449" s="19"/>
      <c r="TD4449" s="19"/>
      <c r="TE4449" s="19"/>
      <c r="TF4449" s="19"/>
      <c r="TG4449" s="19"/>
      <c r="TH4449" s="19"/>
      <c r="TI4449" s="19"/>
      <c r="TJ4449" s="19"/>
      <c r="TK4449" s="19"/>
      <c r="TL4449" s="19"/>
      <c r="TM4449" s="19"/>
      <c r="TN4449" s="19"/>
      <c r="TO4449" s="19"/>
      <c r="TP4449" s="19"/>
      <c r="TQ4449" s="19"/>
      <c r="TR4449" s="19"/>
      <c r="TS4449" s="19"/>
      <c r="TT4449" s="19"/>
      <c r="TU4449" s="19"/>
      <c r="TV4449" s="19"/>
      <c r="TW4449" s="19"/>
      <c r="TX4449" s="19"/>
      <c r="TY4449" s="19"/>
      <c r="TZ4449" s="19"/>
      <c r="UA4449" s="19"/>
      <c r="UB4449" s="19"/>
      <c r="UC4449" s="19"/>
      <c r="UD4449" s="19"/>
      <c r="UE4449" s="19"/>
      <c r="UF4449" s="19"/>
      <c r="UG4449" s="19"/>
      <c r="UH4449" s="19"/>
      <c r="UI4449" s="19"/>
      <c r="UJ4449" s="19"/>
      <c r="UK4449" s="19"/>
      <c r="UL4449" s="19"/>
      <c r="UM4449" s="19"/>
      <c r="UN4449" s="19"/>
      <c r="UO4449" s="19"/>
      <c r="UP4449" s="19"/>
      <c r="UQ4449" s="19"/>
      <c r="UR4449" s="19"/>
      <c r="US4449" s="19"/>
      <c r="UT4449" s="19"/>
      <c r="UU4449" s="19"/>
      <c r="UV4449" s="19"/>
      <c r="UW4449" s="19"/>
      <c r="UX4449" s="19"/>
      <c r="UY4449" s="19"/>
      <c r="UZ4449" s="19"/>
      <c r="VA4449" s="19"/>
      <c r="VB4449" s="19"/>
      <c r="VC4449" s="19"/>
      <c r="VD4449" s="19"/>
      <c r="VE4449" s="19"/>
      <c r="VF4449" s="19"/>
      <c r="VG4449" s="19"/>
      <c r="VH4449" s="19"/>
      <c r="VI4449" s="19"/>
      <c r="VJ4449" s="19"/>
      <c r="VK4449" s="19"/>
      <c r="VL4449" s="19"/>
      <c r="VM4449" s="19"/>
      <c r="VN4449" s="19"/>
      <c r="VO4449" s="19"/>
      <c r="VP4449" s="19"/>
      <c r="VQ4449" s="19"/>
      <c r="VR4449" s="19"/>
      <c r="VS4449" s="19"/>
      <c r="VT4449" s="19"/>
      <c r="VU4449" s="19"/>
      <c r="VV4449" s="19"/>
      <c r="VW4449" s="19"/>
      <c r="VX4449" s="19"/>
      <c r="VY4449" s="19"/>
      <c r="VZ4449" s="19"/>
      <c r="WA4449" s="19"/>
      <c r="WB4449" s="19"/>
      <c r="WC4449" s="19"/>
      <c r="WD4449" s="19"/>
      <c r="WE4449" s="19"/>
      <c r="WF4449" s="19"/>
      <c r="WG4449" s="19"/>
      <c r="WH4449" s="19"/>
      <c r="WI4449" s="19"/>
      <c r="WJ4449" s="19"/>
      <c r="WK4449" s="19"/>
      <c r="WL4449" s="19"/>
      <c r="WM4449" s="19"/>
      <c r="WN4449" s="19"/>
      <c r="WO4449" s="19"/>
      <c r="WP4449" s="19"/>
      <c r="WQ4449" s="19"/>
      <c r="WR4449" s="19"/>
      <c r="WS4449" s="19"/>
      <c r="WT4449" s="19"/>
      <c r="WU4449" s="19"/>
      <c r="WV4449" s="19"/>
      <c r="WW4449" s="19"/>
      <c r="WX4449" s="19"/>
      <c r="WY4449" s="19"/>
      <c r="WZ4449" s="19"/>
      <c r="XA4449" s="19"/>
      <c r="XB4449" s="19"/>
      <c r="XC4449" s="19"/>
      <c r="XD4449" s="19"/>
      <c r="XE4449" s="19"/>
      <c r="XF4449" s="19"/>
      <c r="XG4449" s="19"/>
      <c r="XH4449" s="19"/>
      <c r="XI4449" s="19"/>
      <c r="XJ4449" s="19"/>
      <c r="XK4449" s="19"/>
      <c r="XL4449" s="19"/>
      <c r="XM4449" s="19"/>
      <c r="XN4449" s="19"/>
      <c r="XO4449" s="19"/>
      <c r="XP4449" s="19"/>
      <c r="XQ4449" s="19"/>
      <c r="XR4449" s="19"/>
      <c r="XS4449" s="19"/>
      <c r="XT4449" s="19"/>
      <c r="XU4449" s="19"/>
      <c r="XV4449" s="19"/>
      <c r="XW4449" s="19"/>
      <c r="XX4449" s="19"/>
      <c r="XY4449" s="19"/>
      <c r="XZ4449" s="19"/>
      <c r="YA4449" s="19"/>
      <c r="YB4449" s="19"/>
      <c r="YC4449" s="19"/>
      <c r="YD4449" s="19"/>
      <c r="YE4449" s="19"/>
      <c r="YF4449" s="19"/>
      <c r="YG4449" s="19"/>
      <c r="YH4449" s="19"/>
      <c r="YI4449" s="19"/>
      <c r="YJ4449" s="19"/>
      <c r="YK4449" s="19"/>
      <c r="YL4449" s="19"/>
      <c r="YM4449" s="19"/>
      <c r="YN4449" s="19"/>
      <c r="YO4449" s="19"/>
      <c r="YP4449" s="19"/>
      <c r="YQ4449" s="19"/>
      <c r="YR4449" s="19"/>
      <c r="YS4449" s="19"/>
      <c r="YT4449" s="19"/>
      <c r="YU4449" s="19"/>
      <c r="YV4449" s="19"/>
      <c r="YW4449" s="19"/>
      <c r="YX4449" s="19"/>
      <c r="YY4449" s="19"/>
      <c r="YZ4449" s="19"/>
      <c r="ZA4449" s="19"/>
      <c r="ZB4449" s="19"/>
      <c r="ZC4449" s="19"/>
      <c r="ZD4449" s="19"/>
      <c r="ZE4449" s="19"/>
      <c r="ZF4449" s="19"/>
      <c r="ZG4449" s="19"/>
      <c r="ZH4449" s="19"/>
      <c r="ZI4449" s="19"/>
      <c r="ZJ4449" s="19"/>
      <c r="ZK4449" s="19"/>
      <c r="ZL4449" s="19"/>
      <c r="ZM4449" s="19"/>
      <c r="ZN4449" s="19"/>
      <c r="ZO4449" s="19"/>
      <c r="ZP4449" s="19"/>
      <c r="ZQ4449" s="19"/>
      <c r="ZR4449" s="19"/>
      <c r="ZS4449" s="19"/>
      <c r="ZT4449" s="19"/>
      <c r="ZU4449" s="19"/>
      <c r="ZV4449" s="19"/>
      <c r="ZW4449" s="19"/>
      <c r="ZX4449" s="19"/>
      <c r="ZY4449" s="19"/>
      <c r="ZZ4449" s="19"/>
      <c r="AAA4449" s="19"/>
      <c r="AAB4449" s="19"/>
      <c r="AAC4449" s="19"/>
      <c r="AAD4449" s="19"/>
      <c r="AAE4449" s="19"/>
      <c r="AAF4449" s="19"/>
      <c r="AAG4449" s="19"/>
      <c r="AAH4449" s="19"/>
      <c r="AAI4449" s="19"/>
      <c r="AAJ4449" s="19"/>
      <c r="AAK4449" s="19"/>
      <c r="AAL4449" s="19"/>
      <c r="AAM4449" s="19"/>
      <c r="AAN4449" s="19"/>
      <c r="AAO4449" s="19"/>
      <c r="AAP4449" s="19"/>
      <c r="AAQ4449" s="19"/>
      <c r="AAR4449" s="19"/>
      <c r="AAS4449" s="19"/>
      <c r="AAT4449" s="19"/>
      <c r="AAU4449" s="19"/>
      <c r="AAV4449" s="19"/>
      <c r="AAW4449" s="19"/>
      <c r="AAX4449" s="19"/>
      <c r="AAY4449" s="19"/>
      <c r="AAZ4449" s="19"/>
      <c r="ABA4449" s="19"/>
      <c r="ABB4449" s="19"/>
      <c r="ABC4449" s="19"/>
      <c r="ABD4449" s="19"/>
      <c r="ABE4449" s="19"/>
      <c r="ABF4449" s="19"/>
      <c r="ABG4449" s="19"/>
      <c r="ABH4449" s="19"/>
      <c r="ABI4449" s="19"/>
      <c r="ABJ4449" s="19"/>
      <c r="ABK4449" s="19"/>
      <c r="ABL4449" s="19"/>
      <c r="ABM4449" s="19"/>
      <c r="ABN4449" s="19"/>
      <c r="ABO4449" s="19"/>
      <c r="ABP4449" s="19"/>
      <c r="ABQ4449" s="19"/>
      <c r="ABR4449" s="19"/>
      <c r="ABS4449" s="19"/>
      <c r="ABT4449" s="19"/>
      <c r="ABU4449" s="19"/>
      <c r="ABV4449" s="19"/>
      <c r="ABW4449" s="19"/>
      <c r="ABX4449" s="19"/>
      <c r="ABY4449" s="19"/>
      <c r="ABZ4449" s="19"/>
      <c r="ACA4449" s="19"/>
      <c r="ACB4449" s="19"/>
      <c r="ACC4449" s="19"/>
      <c r="ACD4449" s="19"/>
      <c r="ACE4449" s="19"/>
      <c r="ACF4449" s="19"/>
      <c r="ACG4449" s="19"/>
      <c r="ACH4449" s="19"/>
      <c r="ACI4449" s="19"/>
      <c r="ACJ4449" s="19"/>
      <c r="ACK4449" s="19"/>
      <c r="ACL4449" s="19"/>
      <c r="ACM4449" s="19"/>
      <c r="ACN4449" s="19"/>
      <c r="ACO4449" s="19"/>
      <c r="ACP4449" s="19"/>
      <c r="ACQ4449" s="19"/>
      <c r="ACR4449" s="19"/>
      <c r="ACS4449" s="19"/>
      <c r="ACT4449" s="19"/>
      <c r="ACU4449" s="19"/>
      <c r="ACV4449" s="19"/>
      <c r="ACW4449" s="19"/>
      <c r="ACX4449" s="19"/>
      <c r="ACY4449" s="19"/>
      <c r="ACZ4449" s="19"/>
      <c r="ADA4449" s="19"/>
      <c r="ADB4449" s="19"/>
      <c r="ADC4449" s="19"/>
      <c r="ADD4449" s="19"/>
      <c r="ADE4449" s="19"/>
      <c r="ADF4449" s="19"/>
      <c r="ADG4449" s="19"/>
      <c r="ADH4449" s="19"/>
      <c r="ADI4449" s="19"/>
      <c r="ADJ4449" s="19"/>
      <c r="ADK4449" s="19"/>
      <c r="ADL4449" s="19"/>
      <c r="ADM4449" s="19"/>
      <c r="ADN4449" s="19"/>
      <c r="ADO4449" s="19"/>
      <c r="ADP4449" s="19"/>
      <c r="ADQ4449" s="19"/>
      <c r="ADR4449" s="19"/>
      <c r="ADS4449" s="19"/>
      <c r="ADT4449" s="19"/>
      <c r="ADU4449" s="19"/>
      <c r="ADV4449" s="19"/>
      <c r="ADW4449" s="19"/>
      <c r="ADX4449" s="19"/>
      <c r="ADY4449" s="19"/>
      <c r="ADZ4449" s="19"/>
      <c r="AEA4449" s="19"/>
      <c r="AEB4449" s="19"/>
      <c r="AEC4449" s="19"/>
      <c r="AED4449" s="19"/>
      <c r="AEE4449" s="19"/>
      <c r="AEF4449" s="19"/>
      <c r="AEG4449" s="19"/>
      <c r="AEH4449" s="19"/>
      <c r="AEI4449" s="19"/>
      <c r="AEJ4449" s="19"/>
      <c r="AEK4449" s="19"/>
      <c r="AEL4449" s="19"/>
      <c r="AEM4449" s="19"/>
      <c r="AEN4449" s="19"/>
      <c r="AEO4449" s="19"/>
      <c r="AEP4449" s="19"/>
      <c r="AEQ4449" s="19"/>
      <c r="AER4449" s="19"/>
      <c r="AES4449" s="19"/>
      <c r="AET4449" s="19"/>
      <c r="AEU4449" s="19"/>
      <c r="AEV4449" s="19"/>
      <c r="AEW4449" s="19"/>
      <c r="AEX4449" s="19"/>
      <c r="AEY4449" s="19"/>
      <c r="AEZ4449" s="19"/>
      <c r="AFA4449" s="19"/>
      <c r="AFB4449" s="19"/>
      <c r="AFC4449" s="19"/>
      <c r="AFD4449" s="19"/>
      <c r="AFE4449" s="19"/>
      <c r="AFF4449" s="19"/>
      <c r="AFG4449" s="19"/>
      <c r="AFH4449" s="19"/>
      <c r="AFI4449" s="19"/>
      <c r="AFJ4449" s="19"/>
      <c r="AFK4449" s="19"/>
      <c r="AFL4449" s="19"/>
      <c r="AFM4449" s="19"/>
      <c r="AFN4449" s="19"/>
      <c r="AFO4449" s="19"/>
      <c r="AFP4449" s="19"/>
      <c r="AFQ4449" s="19"/>
      <c r="AFR4449" s="19"/>
      <c r="AFS4449" s="19"/>
      <c r="AFT4449" s="19"/>
      <c r="AFU4449" s="19"/>
      <c r="AFV4449" s="19"/>
      <c r="AFW4449" s="19"/>
      <c r="AFX4449" s="19"/>
      <c r="AFY4449" s="19"/>
      <c r="AFZ4449" s="19"/>
      <c r="AGA4449" s="19"/>
      <c r="AGB4449" s="19"/>
      <c r="AGC4449" s="19"/>
      <c r="AGD4449" s="19"/>
      <c r="AGE4449" s="19"/>
      <c r="AGF4449" s="19"/>
      <c r="AGG4449" s="19"/>
      <c r="AGH4449" s="19"/>
      <c r="AGI4449" s="19"/>
      <c r="AGJ4449" s="19"/>
      <c r="AGK4449" s="19"/>
      <c r="AGL4449" s="19"/>
      <c r="AGM4449" s="19"/>
      <c r="AGN4449" s="19"/>
      <c r="AGO4449" s="19"/>
      <c r="AGP4449" s="19"/>
      <c r="AGQ4449" s="19"/>
      <c r="AGR4449" s="19"/>
      <c r="AGS4449" s="19"/>
      <c r="AGT4449" s="19"/>
      <c r="AGU4449" s="19"/>
      <c r="AGV4449" s="19"/>
      <c r="AGW4449" s="19"/>
      <c r="AGX4449" s="19"/>
      <c r="AGY4449" s="19"/>
      <c r="AGZ4449" s="19"/>
      <c r="AHA4449" s="19"/>
      <c r="AHB4449" s="19"/>
      <c r="AHC4449" s="19"/>
      <c r="AHD4449" s="19"/>
      <c r="AHE4449" s="19"/>
      <c r="AHF4449" s="19"/>
      <c r="AHG4449" s="19"/>
      <c r="AHH4449" s="19"/>
      <c r="AHI4449" s="19"/>
      <c r="AHJ4449" s="19"/>
      <c r="AHK4449" s="19"/>
      <c r="AHL4449" s="19"/>
      <c r="AHM4449" s="19"/>
      <c r="AHN4449" s="19"/>
      <c r="AHO4449" s="19"/>
      <c r="AHP4449" s="19"/>
      <c r="AHQ4449" s="19"/>
      <c r="AHR4449" s="19"/>
      <c r="AHS4449" s="19"/>
      <c r="AHT4449" s="19"/>
      <c r="AHU4449" s="19"/>
      <c r="AHV4449" s="19"/>
      <c r="AHW4449" s="19"/>
      <c r="AHX4449" s="19"/>
      <c r="AHY4449" s="19"/>
      <c r="AHZ4449" s="19"/>
      <c r="AIA4449" s="19"/>
      <c r="AIB4449" s="19"/>
      <c r="AIC4449" s="19"/>
      <c r="AID4449" s="19"/>
      <c r="AIE4449" s="19"/>
      <c r="AIF4449" s="19"/>
      <c r="AIG4449" s="19"/>
      <c r="AIH4449" s="19"/>
      <c r="AII4449" s="19"/>
      <c r="AIJ4449" s="19"/>
      <c r="AIK4449" s="19"/>
      <c r="AIL4449" s="19"/>
      <c r="AIM4449" s="19"/>
      <c r="AIN4449" s="19"/>
      <c r="AIO4449" s="19"/>
      <c r="AIP4449" s="19"/>
      <c r="AIQ4449" s="19"/>
      <c r="AIR4449" s="19"/>
      <c r="AIS4449" s="19"/>
      <c r="AIT4449" s="19"/>
      <c r="AIU4449" s="19"/>
      <c r="AIV4449" s="19"/>
      <c r="AIW4449" s="19"/>
      <c r="AIX4449" s="19"/>
      <c r="AIY4449" s="19"/>
      <c r="AIZ4449" s="19"/>
      <c r="AJA4449" s="19"/>
      <c r="AJB4449" s="19"/>
      <c r="AJC4449" s="19"/>
      <c r="AJD4449" s="19"/>
      <c r="AJE4449" s="19"/>
      <c r="AJF4449" s="19"/>
      <c r="AJG4449" s="19"/>
      <c r="AJH4449" s="19"/>
      <c r="AJI4449" s="19"/>
      <c r="AJJ4449" s="19"/>
      <c r="AJK4449" s="19"/>
      <c r="AJL4449" s="19"/>
      <c r="AJM4449" s="19"/>
      <c r="AJN4449" s="19"/>
      <c r="AJO4449" s="19"/>
      <c r="AJP4449" s="19"/>
      <c r="AJQ4449" s="19"/>
      <c r="AJR4449" s="19"/>
      <c r="AJS4449" s="19"/>
      <c r="AJT4449" s="19"/>
      <c r="AJU4449" s="19"/>
      <c r="AJV4449" s="19"/>
      <c r="AJW4449" s="19"/>
      <c r="AJX4449" s="19"/>
      <c r="AJY4449" s="19"/>
      <c r="AJZ4449" s="19"/>
      <c r="AKA4449" s="19"/>
      <c r="AKB4449" s="19"/>
      <c r="AKC4449" s="19"/>
      <c r="AKD4449" s="19"/>
      <c r="AKE4449" s="19"/>
      <c r="AKF4449" s="19"/>
      <c r="AKG4449" s="19"/>
      <c r="AKH4449" s="19"/>
      <c r="AKI4449" s="19"/>
      <c r="AKJ4449" s="19"/>
      <c r="AKK4449" s="19"/>
      <c r="AKL4449" s="19"/>
      <c r="AKM4449" s="19"/>
      <c r="AKN4449" s="19"/>
      <c r="AKO4449" s="19"/>
      <c r="AKP4449" s="19"/>
      <c r="AKQ4449" s="19"/>
      <c r="AKR4449" s="19"/>
      <c r="AKS4449" s="19"/>
      <c r="AKT4449" s="19"/>
      <c r="AKU4449" s="19"/>
      <c r="AKV4449" s="19"/>
      <c r="AKW4449" s="19"/>
      <c r="AKX4449" s="19"/>
      <c r="AKY4449" s="19"/>
      <c r="AKZ4449" s="19"/>
      <c r="ALA4449" s="19"/>
      <c r="ALB4449" s="19"/>
      <c r="ALC4449" s="19"/>
      <c r="ALD4449" s="19"/>
      <c r="ALE4449" s="19"/>
      <c r="ALF4449" s="19"/>
      <c r="ALG4449" s="19"/>
      <c r="ALH4449" s="19"/>
      <c r="ALI4449" s="19"/>
      <c r="ALJ4449" s="19"/>
      <c r="ALK4449" s="19"/>
      <c r="ALL4449" s="19"/>
      <c r="ALM4449" s="19"/>
      <c r="ALN4449" s="19"/>
      <c r="ALO4449" s="19"/>
      <c r="ALP4449" s="19"/>
      <c r="ALQ4449" s="19"/>
      <c r="ALR4449" s="19"/>
      <c r="ALS4449" s="19"/>
      <c r="ALT4449" s="19"/>
      <c r="ALU4449" s="19"/>
      <c r="ALV4449" s="19"/>
      <c r="ALW4449" s="19"/>
      <c r="ALX4449" s="19"/>
      <c r="ALY4449" s="19"/>
      <c r="ALZ4449" s="19"/>
      <c r="AMA4449" s="19"/>
      <c r="AMB4449" s="19"/>
      <c r="AMC4449" s="19"/>
      <c r="AMD4449" s="19"/>
      <c r="AME4449" s="19"/>
      <c r="AMF4449" s="19"/>
      <c r="AMG4449" s="19"/>
      <c r="AMH4449" s="19"/>
      <c r="AMI4449" s="19"/>
      <c r="AMJ4449" s="19"/>
      <c r="AMK4449" s="19"/>
      <c r="AML4449" s="19"/>
      <c r="AMM4449" s="19"/>
      <c r="AMN4449" s="19"/>
      <c r="AMO4449" s="19"/>
      <c r="AMP4449" s="19"/>
      <c r="AMQ4449" s="19"/>
      <c r="AMR4449" s="19"/>
      <c r="AMS4449" s="19"/>
      <c r="AMT4449" s="19"/>
      <c r="AMU4449" s="19"/>
      <c r="AMV4449" s="19"/>
      <c r="AMW4449" s="19"/>
      <c r="AMX4449" s="19"/>
      <c r="AMY4449" s="19"/>
      <c r="AMZ4449" s="19"/>
      <c r="ANA4449" s="19"/>
      <c r="ANB4449" s="19"/>
      <c r="ANC4449" s="19"/>
      <c r="AND4449" s="19"/>
      <c r="ANE4449" s="19"/>
      <c r="ANF4449" s="19"/>
      <c r="ANG4449" s="19"/>
      <c r="ANH4449" s="19"/>
      <c r="ANI4449" s="19"/>
      <c r="ANJ4449" s="19"/>
      <c r="ANK4449" s="19"/>
      <c r="ANL4449" s="19"/>
      <c r="ANM4449" s="19"/>
      <c r="ANN4449" s="19"/>
      <c r="ANO4449" s="19"/>
      <c r="ANP4449" s="19"/>
      <c r="ANQ4449" s="19"/>
      <c r="ANR4449" s="19"/>
      <c r="ANS4449" s="19"/>
      <c r="ANT4449" s="19"/>
      <c r="ANU4449" s="19"/>
      <c r="ANV4449" s="19"/>
      <c r="ANW4449" s="19"/>
      <c r="ANX4449" s="19"/>
      <c r="ANY4449" s="19"/>
      <c r="ANZ4449" s="19"/>
      <c r="AOA4449" s="19"/>
      <c r="AOB4449" s="19"/>
      <c r="AOC4449" s="19"/>
      <c r="AOD4449" s="19"/>
      <c r="AOE4449" s="19"/>
      <c r="AOF4449" s="19"/>
      <c r="AOG4449" s="19"/>
      <c r="AOH4449" s="19"/>
      <c r="AOI4449" s="19"/>
      <c r="AOJ4449" s="19"/>
      <c r="AOK4449" s="19"/>
      <c r="AOL4449" s="19"/>
      <c r="AOM4449" s="19"/>
      <c r="AON4449" s="19"/>
      <c r="AOO4449" s="19"/>
      <c r="AOP4449" s="19"/>
      <c r="AOQ4449" s="19"/>
      <c r="AOR4449" s="19"/>
      <c r="AOS4449" s="19"/>
      <c r="AOT4449" s="19"/>
      <c r="AOU4449" s="19"/>
      <c r="AOV4449" s="19"/>
      <c r="AOW4449" s="19"/>
      <c r="AOX4449" s="19"/>
      <c r="AOY4449" s="19"/>
      <c r="AOZ4449" s="19"/>
      <c r="APA4449" s="19"/>
      <c r="APB4449" s="19"/>
      <c r="APC4449" s="19"/>
      <c r="APD4449" s="19"/>
      <c r="APE4449" s="19"/>
      <c r="APF4449" s="19"/>
      <c r="APG4449" s="19"/>
      <c r="APH4449" s="19"/>
      <c r="API4449" s="19"/>
      <c r="APJ4449" s="19"/>
      <c r="APK4449" s="19"/>
      <c r="APL4449" s="19"/>
      <c r="APM4449" s="19"/>
      <c r="APN4449" s="19"/>
      <c r="APO4449" s="19"/>
      <c r="APP4449" s="19"/>
      <c r="APQ4449" s="19"/>
      <c r="APR4449" s="19"/>
      <c r="APS4449" s="19"/>
      <c r="APT4449" s="19"/>
      <c r="APU4449" s="19"/>
      <c r="APV4449" s="19"/>
      <c r="APW4449" s="19"/>
      <c r="APX4449" s="19"/>
      <c r="APY4449" s="19"/>
      <c r="APZ4449" s="19"/>
      <c r="AQA4449" s="19"/>
      <c r="AQB4449" s="19"/>
      <c r="AQC4449" s="19"/>
      <c r="AQD4449" s="19"/>
      <c r="AQE4449" s="19"/>
      <c r="AQF4449" s="19"/>
      <c r="AQG4449" s="19"/>
      <c r="AQH4449" s="19"/>
      <c r="AQI4449" s="19"/>
      <c r="AQJ4449" s="19"/>
      <c r="AQK4449" s="19"/>
      <c r="AQL4449" s="19"/>
      <c r="AQM4449" s="19"/>
      <c r="AQN4449" s="19"/>
      <c r="AQO4449" s="19"/>
      <c r="AQP4449" s="19"/>
      <c r="AQQ4449" s="19"/>
      <c r="AQR4449" s="19"/>
      <c r="AQS4449" s="19"/>
      <c r="AQT4449" s="19"/>
      <c r="AQU4449" s="19"/>
      <c r="AQV4449" s="19"/>
      <c r="AQW4449" s="19"/>
      <c r="AQX4449" s="19"/>
      <c r="AQY4449" s="19"/>
      <c r="AQZ4449" s="19"/>
      <c r="ARA4449" s="19"/>
      <c r="ARB4449" s="19"/>
      <c r="ARC4449" s="19"/>
      <c r="ARD4449" s="19"/>
      <c r="ARE4449" s="19"/>
      <c r="ARF4449" s="19"/>
      <c r="ARG4449" s="19"/>
      <c r="ARH4449" s="19"/>
      <c r="ARI4449" s="19"/>
      <c r="ARJ4449" s="19"/>
      <c r="ARK4449" s="19"/>
      <c r="ARL4449" s="19"/>
      <c r="ARM4449" s="19"/>
      <c r="ARN4449" s="19"/>
      <c r="ARO4449" s="19"/>
      <c r="ARP4449" s="19"/>
      <c r="ARQ4449" s="19"/>
      <c r="ARR4449" s="19"/>
      <c r="ARS4449" s="19"/>
      <c r="ART4449" s="19"/>
      <c r="ARU4449" s="19"/>
      <c r="ARV4449" s="19"/>
      <c r="ARW4449" s="19"/>
      <c r="ARX4449" s="19"/>
      <c r="ARY4449" s="19"/>
      <c r="ARZ4449" s="19"/>
      <c r="ASA4449" s="19"/>
      <c r="ASB4449" s="19"/>
      <c r="ASC4449" s="19"/>
      <c r="ASD4449" s="19"/>
      <c r="ASE4449" s="19"/>
      <c r="ASF4449" s="19"/>
      <c r="ASG4449" s="19"/>
      <c r="ASH4449" s="19"/>
      <c r="ASI4449" s="19"/>
      <c r="ASJ4449" s="19"/>
      <c r="ASK4449" s="19"/>
      <c r="ASL4449" s="19"/>
      <c r="ASM4449" s="19"/>
      <c r="ASN4449" s="19"/>
      <c r="ASO4449" s="19"/>
      <c r="ASP4449" s="19"/>
      <c r="ASQ4449" s="19"/>
      <c r="ASR4449" s="19"/>
      <c r="ASS4449" s="19"/>
      <c r="AST4449" s="19"/>
      <c r="ASU4449" s="19"/>
      <c r="ASV4449" s="19"/>
      <c r="ASW4449" s="19"/>
      <c r="ASX4449" s="19"/>
      <c r="ASY4449" s="19"/>
      <c r="ASZ4449" s="19"/>
      <c r="ATA4449" s="19"/>
      <c r="ATB4449" s="19"/>
      <c r="ATC4449" s="19"/>
      <c r="ATD4449" s="19"/>
      <c r="ATE4449" s="19"/>
      <c r="ATF4449" s="19"/>
      <c r="ATG4449" s="19"/>
      <c r="ATH4449" s="19"/>
      <c r="ATI4449" s="19"/>
      <c r="ATJ4449" s="19"/>
      <c r="ATK4449" s="19"/>
      <c r="ATL4449" s="19"/>
      <c r="ATM4449" s="19"/>
      <c r="ATN4449" s="19"/>
      <c r="ATO4449" s="19"/>
      <c r="ATP4449" s="19"/>
      <c r="ATQ4449" s="19"/>
      <c r="ATR4449" s="19"/>
      <c r="ATS4449" s="19"/>
      <c r="ATT4449" s="19"/>
      <c r="ATU4449" s="19"/>
      <c r="ATV4449" s="19"/>
      <c r="ATW4449" s="19"/>
      <c r="ATX4449" s="19"/>
      <c r="ATY4449" s="19"/>
      <c r="ATZ4449" s="19"/>
      <c r="AUA4449" s="19"/>
      <c r="AUB4449" s="19"/>
      <c r="AUC4449" s="19"/>
      <c r="AUD4449" s="19"/>
      <c r="AUE4449" s="19"/>
      <c r="AUF4449" s="19"/>
      <c r="AUG4449" s="19"/>
      <c r="AUH4449" s="19"/>
      <c r="AUI4449" s="19"/>
      <c r="AUJ4449" s="19"/>
      <c r="AUK4449" s="19"/>
      <c r="AUL4449" s="19"/>
      <c r="AUM4449" s="19"/>
      <c r="AUN4449" s="19"/>
      <c r="AUO4449" s="19"/>
      <c r="AUP4449" s="19"/>
      <c r="AUQ4449" s="19"/>
      <c r="AUR4449" s="19"/>
      <c r="AUS4449" s="19"/>
      <c r="AUT4449" s="19"/>
      <c r="AUU4449" s="19"/>
      <c r="AUV4449" s="19"/>
      <c r="AUW4449" s="19"/>
      <c r="AUX4449" s="19"/>
      <c r="AUY4449" s="19"/>
      <c r="AUZ4449" s="19"/>
      <c r="AVA4449" s="19"/>
      <c r="AVB4449" s="19"/>
      <c r="AVC4449" s="19"/>
      <c r="AVD4449" s="19"/>
      <c r="AVE4449" s="19"/>
      <c r="AVF4449" s="19"/>
      <c r="AVG4449" s="19"/>
      <c r="AVH4449" s="19"/>
      <c r="AVI4449" s="19"/>
      <c r="AVJ4449" s="19"/>
      <c r="AVK4449" s="19"/>
      <c r="AVL4449" s="19"/>
      <c r="AVM4449" s="19"/>
      <c r="AVN4449" s="19"/>
      <c r="AVO4449" s="19"/>
      <c r="AVP4449" s="19"/>
      <c r="AVQ4449" s="19"/>
      <c r="AVR4449" s="19"/>
      <c r="AVS4449" s="19"/>
      <c r="AVT4449" s="19"/>
      <c r="AVU4449" s="19"/>
      <c r="AVV4449" s="19"/>
      <c r="AVW4449" s="19"/>
      <c r="AVX4449" s="19"/>
      <c r="AVY4449" s="19"/>
      <c r="AVZ4449" s="19"/>
      <c r="AWA4449" s="19"/>
      <c r="AWB4449" s="19"/>
      <c r="AWC4449" s="19"/>
      <c r="AWD4449" s="19"/>
      <c r="AWE4449" s="19"/>
      <c r="AWF4449" s="19"/>
      <c r="AWG4449" s="19"/>
      <c r="AWH4449" s="19"/>
      <c r="AWI4449" s="19"/>
      <c r="AWJ4449" s="19"/>
      <c r="AWK4449" s="19"/>
      <c r="AWL4449" s="19"/>
      <c r="AWM4449" s="19"/>
      <c r="AWN4449" s="19"/>
      <c r="AWO4449" s="19"/>
      <c r="AWP4449" s="19"/>
      <c r="AWQ4449" s="19"/>
      <c r="AWR4449" s="19"/>
      <c r="AWS4449" s="19"/>
      <c r="AWT4449" s="19"/>
      <c r="AWU4449" s="19"/>
      <c r="AWV4449" s="19"/>
      <c r="AWW4449" s="19"/>
      <c r="AWX4449" s="19"/>
      <c r="AWY4449" s="19"/>
      <c r="AWZ4449" s="19"/>
      <c r="AXA4449" s="19"/>
      <c r="AXB4449" s="19"/>
      <c r="AXC4449" s="19"/>
      <c r="AXD4449" s="19"/>
      <c r="AXE4449" s="19"/>
      <c r="AXF4449" s="19"/>
      <c r="AXG4449" s="19"/>
      <c r="AXH4449" s="19"/>
      <c r="AXI4449" s="19"/>
      <c r="AXJ4449" s="19"/>
      <c r="AXK4449" s="19"/>
      <c r="AXL4449" s="19"/>
      <c r="AXM4449" s="19"/>
      <c r="AXN4449" s="19"/>
      <c r="AXO4449" s="19"/>
      <c r="AXP4449" s="19"/>
      <c r="AXQ4449" s="19"/>
      <c r="AXR4449" s="19"/>
      <c r="AXS4449" s="19"/>
      <c r="AXT4449" s="19"/>
      <c r="AXU4449" s="19"/>
      <c r="AXV4449" s="19"/>
      <c r="AXW4449" s="19"/>
      <c r="AXX4449" s="19"/>
      <c r="AXY4449" s="19"/>
      <c r="AXZ4449" s="19"/>
      <c r="AYA4449" s="19"/>
      <c r="AYB4449" s="19"/>
      <c r="AYC4449" s="19"/>
      <c r="AYD4449" s="19"/>
      <c r="AYE4449" s="19"/>
      <c r="AYF4449" s="19"/>
      <c r="AYG4449" s="19"/>
      <c r="AYH4449" s="19"/>
      <c r="AYI4449" s="19"/>
      <c r="AYJ4449" s="19"/>
      <c r="AYK4449" s="19"/>
      <c r="AYL4449" s="19"/>
      <c r="AYM4449" s="19"/>
      <c r="AYN4449" s="19"/>
      <c r="AYO4449" s="19"/>
      <c r="AYP4449" s="19"/>
      <c r="AYQ4449" s="19"/>
      <c r="AYR4449" s="19"/>
      <c r="AYS4449" s="19"/>
      <c r="AYT4449" s="19"/>
      <c r="AYU4449" s="19"/>
      <c r="AYV4449" s="19"/>
      <c r="AYW4449" s="19"/>
      <c r="AYX4449" s="19"/>
      <c r="AYY4449" s="19"/>
      <c r="AYZ4449" s="19"/>
      <c r="AZA4449" s="19"/>
      <c r="AZB4449" s="19"/>
      <c r="AZC4449" s="19"/>
      <c r="AZD4449" s="19"/>
      <c r="AZE4449" s="19"/>
      <c r="AZF4449" s="19"/>
      <c r="AZG4449" s="19"/>
      <c r="AZH4449" s="19"/>
      <c r="AZI4449" s="19"/>
      <c r="AZJ4449" s="19"/>
      <c r="AZK4449" s="19"/>
      <c r="AZL4449" s="19"/>
      <c r="AZM4449" s="19"/>
      <c r="AZN4449" s="19"/>
      <c r="AZO4449" s="19"/>
      <c r="AZP4449" s="19"/>
      <c r="AZQ4449" s="19"/>
      <c r="AZR4449" s="19"/>
      <c r="AZS4449" s="19"/>
      <c r="AZT4449" s="19"/>
      <c r="AZU4449" s="19"/>
      <c r="AZV4449" s="19"/>
      <c r="AZW4449" s="19"/>
      <c r="AZX4449" s="19"/>
      <c r="AZY4449" s="19"/>
      <c r="AZZ4449" s="19"/>
      <c r="BAA4449" s="19"/>
      <c r="BAB4449" s="19"/>
      <c r="BAC4449" s="19"/>
      <c r="BAD4449" s="19"/>
      <c r="BAE4449" s="19"/>
      <c r="BAF4449" s="19"/>
      <c r="BAG4449" s="19"/>
      <c r="BAH4449" s="19"/>
      <c r="BAI4449" s="19"/>
      <c r="BAJ4449" s="19"/>
      <c r="BAK4449" s="19"/>
      <c r="BAL4449" s="19"/>
      <c r="BAM4449" s="19"/>
      <c r="BAN4449" s="19"/>
      <c r="BAO4449" s="19"/>
      <c r="BAP4449" s="19"/>
      <c r="BAQ4449" s="19"/>
      <c r="BAR4449" s="19"/>
      <c r="BAS4449" s="19"/>
      <c r="BAT4449" s="19"/>
      <c r="BAU4449" s="19"/>
      <c r="BAV4449" s="19"/>
      <c r="BAW4449" s="19"/>
      <c r="BAX4449" s="19"/>
      <c r="BAY4449" s="19"/>
      <c r="BAZ4449" s="19"/>
      <c r="BBA4449" s="19"/>
    </row>
    <row r="4450" spans="1:1405" s="20" customFormat="1" ht="15" customHeight="1" x14ac:dyDescent="0.3">
      <c r="A4450" s="101" t="s">
        <v>34</v>
      </c>
      <c r="B4450" s="101" t="s">
        <v>1478</v>
      </c>
      <c r="C4450" s="101" t="s">
        <v>1478</v>
      </c>
      <c r="D4450" s="101" t="s">
        <v>36</v>
      </c>
      <c r="E4450" s="101" t="s">
        <v>194</v>
      </c>
      <c r="F4450" s="101" t="s">
        <v>195</v>
      </c>
      <c r="G4450" s="101" t="s">
        <v>38</v>
      </c>
      <c r="H4450" s="101" t="s">
        <v>1444</v>
      </c>
      <c r="I4450" s="101" t="s">
        <v>461</v>
      </c>
      <c r="J4450" s="101" t="s">
        <v>2410</v>
      </c>
      <c r="K4450" s="101" t="s">
        <v>2411</v>
      </c>
      <c r="L4450" s="101" t="s">
        <v>42</v>
      </c>
      <c r="M4450" s="101" t="s">
        <v>43</v>
      </c>
      <c r="N4450" s="101" t="s">
        <v>48</v>
      </c>
      <c r="O4450" s="103">
        <v>3</v>
      </c>
      <c r="P4450" s="22">
        <v>56</v>
      </c>
      <c r="Q4450" s="101" t="s">
        <v>519</v>
      </c>
      <c r="R4450" s="103">
        <f t="shared" si="69"/>
        <v>168</v>
      </c>
      <c r="S4450" s="103">
        <v>0</v>
      </c>
      <c r="T4450" s="103">
        <v>56</v>
      </c>
      <c r="U4450" s="103">
        <v>0</v>
      </c>
      <c r="V4450" s="103">
        <v>0</v>
      </c>
      <c r="W4450" s="103">
        <v>56</v>
      </c>
      <c r="X4450" s="103">
        <v>0</v>
      </c>
      <c r="Y4450" s="103">
        <v>0</v>
      </c>
      <c r="Z4450" s="103">
        <v>56</v>
      </c>
      <c r="AA4450" s="103">
        <v>0</v>
      </c>
      <c r="AB4450" s="103">
        <v>0</v>
      </c>
      <c r="AC4450" s="103">
        <v>0</v>
      </c>
      <c r="AD4450" s="103">
        <v>0</v>
      </c>
      <c r="AE4450" s="19"/>
      <c r="AF4450" s="19"/>
      <c r="AG4450" s="19"/>
      <c r="AH4450" s="19"/>
      <c r="AI4450" s="19"/>
      <c r="AJ4450" s="19"/>
      <c r="AK4450" s="19"/>
      <c r="AL4450" s="19"/>
      <c r="AM4450" s="19"/>
      <c r="AN4450" s="19"/>
      <c r="AO4450" s="19"/>
      <c r="AP4450" s="19"/>
      <c r="AQ4450" s="19"/>
      <c r="AR4450" s="19"/>
      <c r="AS4450" s="19"/>
      <c r="AT4450" s="19"/>
      <c r="AU4450" s="19"/>
      <c r="AV4450" s="19"/>
      <c r="AW4450" s="19"/>
      <c r="AX4450" s="19"/>
      <c r="AY4450" s="19"/>
      <c r="AZ4450" s="19"/>
      <c r="BA4450" s="19"/>
      <c r="BB4450" s="19"/>
      <c r="BC4450" s="19"/>
      <c r="BD4450" s="19"/>
      <c r="BE4450" s="19"/>
      <c r="BF4450" s="19"/>
      <c r="BG4450" s="19"/>
      <c r="BH4450" s="19"/>
      <c r="BI4450" s="19"/>
      <c r="BJ4450" s="19"/>
      <c r="BK4450" s="19"/>
      <c r="BL4450" s="19"/>
      <c r="BM4450" s="19"/>
      <c r="BN4450" s="19"/>
      <c r="BO4450" s="19"/>
      <c r="BP4450" s="19"/>
      <c r="BQ4450" s="19"/>
      <c r="BR4450" s="19"/>
      <c r="BS4450" s="19"/>
      <c r="BT4450" s="19"/>
      <c r="BU4450" s="19"/>
      <c r="BV4450" s="19"/>
      <c r="BW4450" s="19"/>
      <c r="BX4450" s="19"/>
      <c r="BY4450" s="19"/>
      <c r="BZ4450" s="19"/>
      <c r="CA4450" s="19"/>
      <c r="CB4450" s="19"/>
      <c r="CC4450" s="19"/>
      <c r="CD4450" s="19"/>
      <c r="CE4450" s="19"/>
      <c r="CF4450" s="19"/>
      <c r="CG4450" s="19"/>
      <c r="CH4450" s="19"/>
      <c r="CI4450" s="19"/>
      <c r="CJ4450" s="19"/>
      <c r="CK4450" s="19"/>
      <c r="CL4450" s="19"/>
      <c r="CM4450" s="19"/>
      <c r="CN4450" s="19"/>
      <c r="CO4450" s="19"/>
      <c r="CP4450" s="19"/>
      <c r="CQ4450" s="19"/>
      <c r="CR4450" s="19"/>
      <c r="CS4450" s="19"/>
      <c r="CT4450" s="19"/>
      <c r="CU4450" s="19"/>
      <c r="CV4450" s="19"/>
      <c r="CW4450" s="19"/>
      <c r="CX4450" s="19"/>
      <c r="CY4450" s="19"/>
      <c r="CZ4450" s="19"/>
      <c r="DA4450" s="19"/>
      <c r="DB4450" s="19"/>
      <c r="DC4450" s="19"/>
      <c r="DD4450" s="19"/>
      <c r="DE4450" s="19"/>
      <c r="DF4450" s="19"/>
      <c r="DG4450" s="19"/>
      <c r="DH4450" s="19"/>
      <c r="DI4450" s="19"/>
      <c r="DJ4450" s="19"/>
      <c r="DK4450" s="19"/>
      <c r="DL4450" s="19"/>
      <c r="DM4450" s="19"/>
      <c r="DN4450" s="19"/>
      <c r="DO4450" s="19"/>
      <c r="DP4450" s="19"/>
      <c r="DQ4450" s="19"/>
      <c r="DR4450" s="19"/>
      <c r="DS4450" s="19"/>
      <c r="DT4450" s="19"/>
      <c r="DU4450" s="19"/>
      <c r="DV4450" s="19"/>
      <c r="DW4450" s="19"/>
      <c r="DX4450" s="19"/>
      <c r="DY4450" s="19"/>
      <c r="DZ4450" s="19"/>
      <c r="EA4450" s="19"/>
      <c r="EB4450" s="19"/>
      <c r="EC4450" s="19"/>
      <c r="ED4450" s="19"/>
      <c r="EE4450" s="19"/>
      <c r="EF4450" s="19"/>
      <c r="EG4450" s="19"/>
      <c r="EH4450" s="19"/>
      <c r="EI4450" s="19"/>
      <c r="EJ4450" s="19"/>
      <c r="EK4450" s="19"/>
      <c r="EL4450" s="19"/>
      <c r="EM4450" s="19"/>
      <c r="EN4450" s="19"/>
      <c r="EO4450" s="19"/>
      <c r="EP4450" s="19"/>
      <c r="EQ4450" s="19"/>
      <c r="ER4450" s="19"/>
      <c r="ES4450" s="19"/>
      <c r="ET4450" s="19"/>
      <c r="EU4450" s="19"/>
      <c r="EV4450" s="19"/>
      <c r="EW4450" s="19"/>
      <c r="EX4450" s="19"/>
      <c r="EY4450" s="19"/>
      <c r="EZ4450" s="19"/>
      <c r="FA4450" s="19"/>
      <c r="FB4450" s="19"/>
      <c r="FC4450" s="19"/>
      <c r="FD4450" s="19"/>
      <c r="FE4450" s="19"/>
      <c r="FF4450" s="19"/>
      <c r="FG4450" s="19"/>
      <c r="FH4450" s="19"/>
      <c r="FI4450" s="19"/>
      <c r="FJ4450" s="19"/>
      <c r="FK4450" s="19"/>
      <c r="FL4450" s="19"/>
      <c r="FM4450" s="19"/>
      <c r="FN4450" s="19"/>
      <c r="FO4450" s="19"/>
      <c r="FP4450" s="19"/>
      <c r="FQ4450" s="19"/>
      <c r="FR4450" s="19"/>
      <c r="FS4450" s="19"/>
      <c r="FT4450" s="19"/>
      <c r="FU4450" s="19"/>
      <c r="FV4450" s="19"/>
      <c r="FW4450" s="19"/>
      <c r="FX4450" s="19"/>
      <c r="FY4450" s="19"/>
      <c r="FZ4450" s="19"/>
      <c r="GA4450" s="19"/>
      <c r="GB4450" s="19"/>
      <c r="GC4450" s="19"/>
      <c r="GD4450" s="19"/>
      <c r="GE4450" s="19"/>
      <c r="GF4450" s="19"/>
      <c r="GG4450" s="19"/>
      <c r="GH4450" s="19"/>
      <c r="GI4450" s="19"/>
      <c r="GJ4450" s="19"/>
      <c r="GK4450" s="19"/>
      <c r="GL4450" s="19"/>
      <c r="GM4450" s="19"/>
      <c r="GN4450" s="19"/>
      <c r="GO4450" s="19"/>
      <c r="GP4450" s="19"/>
      <c r="GQ4450" s="19"/>
      <c r="GR4450" s="19"/>
      <c r="GS4450" s="19"/>
      <c r="GT4450" s="19"/>
      <c r="GU4450" s="19"/>
      <c r="GV4450" s="19"/>
      <c r="GW4450" s="19"/>
      <c r="GX4450" s="19"/>
      <c r="GY4450" s="19"/>
      <c r="GZ4450" s="19"/>
      <c r="HA4450" s="19"/>
      <c r="HB4450" s="19"/>
      <c r="HC4450" s="19"/>
      <c r="HD4450" s="19"/>
      <c r="HE4450" s="19"/>
      <c r="HF4450" s="19"/>
      <c r="HG4450" s="19"/>
      <c r="HH4450" s="19"/>
      <c r="HI4450" s="19"/>
      <c r="HJ4450" s="19"/>
      <c r="HK4450" s="19"/>
      <c r="HL4450" s="19"/>
      <c r="HM4450" s="19"/>
      <c r="HN4450" s="19"/>
      <c r="HO4450" s="19"/>
      <c r="HP4450" s="19"/>
      <c r="HQ4450" s="19"/>
      <c r="HR4450" s="19"/>
      <c r="HS4450" s="19"/>
      <c r="HT4450" s="19"/>
      <c r="HU4450" s="19"/>
      <c r="HV4450" s="19"/>
      <c r="HW4450" s="19"/>
      <c r="HX4450" s="19"/>
      <c r="HY4450" s="19"/>
      <c r="HZ4450" s="19"/>
      <c r="IA4450" s="19"/>
      <c r="IB4450" s="19"/>
      <c r="IC4450" s="19"/>
      <c r="ID4450" s="19"/>
      <c r="IE4450" s="19"/>
      <c r="IF4450" s="19"/>
      <c r="IG4450" s="19"/>
      <c r="IH4450" s="19"/>
      <c r="II4450" s="19"/>
      <c r="IJ4450" s="19"/>
      <c r="IK4450" s="19"/>
      <c r="IL4450" s="19"/>
      <c r="IM4450" s="19"/>
      <c r="IN4450" s="19"/>
      <c r="IO4450" s="19"/>
      <c r="IP4450" s="19"/>
      <c r="IQ4450" s="19"/>
      <c r="IR4450" s="19"/>
      <c r="IS4450" s="19"/>
      <c r="IT4450" s="19"/>
      <c r="IU4450" s="19"/>
      <c r="IV4450" s="19"/>
      <c r="IW4450" s="19"/>
      <c r="IX4450" s="19"/>
      <c r="IY4450" s="19"/>
      <c r="IZ4450" s="19"/>
      <c r="JA4450" s="19"/>
      <c r="JB4450" s="19"/>
      <c r="JC4450" s="19"/>
      <c r="JD4450" s="19"/>
      <c r="JE4450" s="19"/>
      <c r="JF4450" s="19"/>
      <c r="JG4450" s="19"/>
      <c r="JH4450" s="19"/>
      <c r="JI4450" s="19"/>
      <c r="JJ4450" s="19"/>
      <c r="JK4450" s="19"/>
      <c r="JL4450" s="19"/>
      <c r="JM4450" s="19"/>
      <c r="JN4450" s="19"/>
      <c r="JO4450" s="19"/>
      <c r="JP4450" s="19"/>
      <c r="JQ4450" s="19"/>
      <c r="JR4450" s="19"/>
      <c r="JS4450" s="19"/>
      <c r="JT4450" s="19"/>
      <c r="JU4450" s="19"/>
      <c r="JV4450" s="19"/>
      <c r="JW4450" s="19"/>
      <c r="JX4450" s="19"/>
      <c r="JY4450" s="19"/>
      <c r="JZ4450" s="19"/>
      <c r="KA4450" s="19"/>
      <c r="KB4450" s="19"/>
      <c r="KC4450" s="19"/>
      <c r="KD4450" s="19"/>
      <c r="KE4450" s="19"/>
      <c r="KF4450" s="19"/>
      <c r="KG4450" s="19"/>
      <c r="KH4450" s="19"/>
      <c r="KI4450" s="19"/>
      <c r="KJ4450" s="19"/>
      <c r="KK4450" s="19"/>
      <c r="KL4450" s="19"/>
      <c r="KM4450" s="19"/>
      <c r="KN4450" s="19"/>
      <c r="KO4450" s="19"/>
      <c r="KP4450" s="19"/>
      <c r="KQ4450" s="19"/>
      <c r="KR4450" s="19"/>
      <c r="KS4450" s="19"/>
      <c r="KT4450" s="19"/>
      <c r="KU4450" s="19"/>
      <c r="KV4450" s="19"/>
      <c r="KW4450" s="19"/>
      <c r="KX4450" s="19"/>
      <c r="KY4450" s="19"/>
      <c r="KZ4450" s="19"/>
      <c r="LA4450" s="19"/>
      <c r="LB4450" s="19"/>
      <c r="LC4450" s="19"/>
      <c r="LD4450" s="19"/>
      <c r="LE4450" s="19"/>
      <c r="LF4450" s="19"/>
      <c r="LG4450" s="19"/>
      <c r="LH4450" s="19"/>
      <c r="LI4450" s="19"/>
      <c r="LJ4450" s="19"/>
      <c r="LK4450" s="19"/>
      <c r="LL4450" s="19"/>
      <c r="LM4450" s="19"/>
      <c r="LN4450" s="19"/>
      <c r="LO4450" s="19"/>
      <c r="LP4450" s="19"/>
      <c r="LQ4450" s="19"/>
      <c r="LR4450" s="19"/>
      <c r="LS4450" s="19"/>
      <c r="LT4450" s="19"/>
      <c r="LU4450" s="19"/>
      <c r="LV4450" s="19"/>
      <c r="LW4450" s="19"/>
      <c r="LX4450" s="19"/>
      <c r="LY4450" s="19"/>
      <c r="LZ4450" s="19"/>
      <c r="MA4450" s="19"/>
      <c r="MB4450" s="19"/>
      <c r="MC4450" s="19"/>
      <c r="MD4450" s="19"/>
      <c r="ME4450" s="19"/>
      <c r="MF4450" s="19"/>
      <c r="MG4450" s="19"/>
      <c r="MH4450" s="19"/>
      <c r="MI4450" s="19"/>
      <c r="MJ4450" s="19"/>
      <c r="MK4450" s="19"/>
      <c r="ML4450" s="19"/>
      <c r="MM4450" s="19"/>
      <c r="MN4450" s="19"/>
      <c r="MO4450" s="19"/>
      <c r="MP4450" s="19"/>
      <c r="MQ4450" s="19"/>
      <c r="MR4450" s="19"/>
      <c r="MS4450" s="19"/>
      <c r="MT4450" s="19"/>
      <c r="MU4450" s="19"/>
      <c r="MV4450" s="19"/>
      <c r="MW4450" s="19"/>
      <c r="MX4450" s="19"/>
      <c r="MY4450" s="19"/>
      <c r="MZ4450" s="19"/>
      <c r="NA4450" s="19"/>
      <c r="NB4450" s="19"/>
      <c r="NC4450" s="19"/>
      <c r="ND4450" s="19"/>
      <c r="NE4450" s="19"/>
      <c r="NF4450" s="19"/>
      <c r="NG4450" s="19"/>
      <c r="NH4450" s="19"/>
      <c r="NI4450" s="19"/>
      <c r="NJ4450" s="19"/>
      <c r="NK4450" s="19"/>
      <c r="NL4450" s="19"/>
      <c r="NM4450" s="19"/>
      <c r="NN4450" s="19"/>
      <c r="NO4450" s="19"/>
      <c r="NP4450" s="19"/>
      <c r="NQ4450" s="19"/>
      <c r="NR4450" s="19"/>
      <c r="NS4450" s="19"/>
      <c r="NT4450" s="19"/>
      <c r="NU4450" s="19"/>
      <c r="NV4450" s="19"/>
      <c r="NW4450" s="19"/>
      <c r="NX4450" s="19"/>
      <c r="NY4450" s="19"/>
      <c r="NZ4450" s="19"/>
      <c r="OA4450" s="19"/>
      <c r="OB4450" s="19"/>
      <c r="OC4450" s="19"/>
      <c r="OD4450" s="19"/>
      <c r="OE4450" s="19"/>
      <c r="OF4450" s="19"/>
      <c r="OG4450" s="19"/>
      <c r="OH4450" s="19"/>
      <c r="OI4450" s="19"/>
      <c r="OJ4450" s="19"/>
      <c r="OK4450" s="19"/>
      <c r="OL4450" s="19"/>
      <c r="OM4450" s="19"/>
      <c r="ON4450" s="19"/>
      <c r="OO4450" s="19"/>
      <c r="OP4450" s="19"/>
      <c r="OQ4450" s="19"/>
      <c r="OR4450" s="19"/>
      <c r="OS4450" s="19"/>
      <c r="OT4450" s="19"/>
      <c r="OU4450" s="19"/>
      <c r="OV4450" s="19"/>
      <c r="OW4450" s="19"/>
      <c r="OX4450" s="19"/>
      <c r="OY4450" s="19"/>
      <c r="OZ4450" s="19"/>
      <c r="PA4450" s="19"/>
      <c r="PB4450" s="19"/>
      <c r="PC4450" s="19"/>
      <c r="PD4450" s="19"/>
      <c r="PE4450" s="19"/>
      <c r="PF4450" s="19"/>
      <c r="PG4450" s="19"/>
      <c r="PH4450" s="19"/>
      <c r="PI4450" s="19"/>
      <c r="PJ4450" s="19"/>
      <c r="PK4450" s="19"/>
      <c r="PL4450" s="19"/>
      <c r="PM4450" s="19"/>
      <c r="PN4450" s="19"/>
      <c r="PO4450" s="19"/>
      <c r="PP4450" s="19"/>
      <c r="PQ4450" s="19"/>
      <c r="PR4450" s="19"/>
      <c r="PS4450" s="19"/>
      <c r="PT4450" s="19"/>
      <c r="PU4450" s="19"/>
      <c r="PV4450" s="19"/>
      <c r="PW4450" s="19"/>
      <c r="PX4450" s="19"/>
      <c r="PY4450" s="19"/>
      <c r="PZ4450" s="19"/>
      <c r="QA4450" s="19"/>
      <c r="QB4450" s="19"/>
      <c r="QC4450" s="19"/>
      <c r="QD4450" s="19"/>
      <c r="QE4450" s="19"/>
      <c r="QF4450" s="19"/>
      <c r="QG4450" s="19"/>
      <c r="QH4450" s="19"/>
      <c r="QI4450" s="19"/>
      <c r="QJ4450" s="19"/>
      <c r="QK4450" s="19"/>
      <c r="QL4450" s="19"/>
      <c r="QM4450" s="19"/>
      <c r="QN4450" s="19"/>
      <c r="QO4450" s="19"/>
      <c r="QP4450" s="19"/>
      <c r="QQ4450" s="19"/>
      <c r="QR4450" s="19"/>
      <c r="QS4450" s="19"/>
      <c r="QT4450" s="19"/>
      <c r="QU4450" s="19"/>
      <c r="QV4450" s="19"/>
      <c r="QW4450" s="19"/>
      <c r="QX4450" s="19"/>
      <c r="QY4450" s="19"/>
      <c r="QZ4450" s="19"/>
      <c r="RA4450" s="19"/>
      <c r="RB4450" s="19"/>
      <c r="RC4450" s="19"/>
      <c r="RD4450" s="19"/>
      <c r="RE4450" s="19"/>
      <c r="RF4450" s="19"/>
      <c r="RG4450" s="19"/>
      <c r="RH4450" s="19"/>
      <c r="RI4450" s="19"/>
      <c r="RJ4450" s="19"/>
      <c r="RK4450" s="19"/>
      <c r="RL4450" s="19"/>
      <c r="RM4450" s="19"/>
      <c r="RN4450" s="19"/>
      <c r="RO4450" s="19"/>
      <c r="RP4450" s="19"/>
      <c r="RQ4450" s="19"/>
      <c r="RR4450" s="19"/>
      <c r="RS4450" s="19"/>
      <c r="RT4450" s="19"/>
      <c r="RU4450" s="19"/>
      <c r="RV4450" s="19"/>
      <c r="RW4450" s="19"/>
      <c r="RX4450" s="19"/>
      <c r="RY4450" s="19"/>
      <c r="RZ4450" s="19"/>
      <c r="SA4450" s="19"/>
      <c r="SB4450" s="19"/>
      <c r="SC4450" s="19"/>
      <c r="SD4450" s="19"/>
      <c r="SE4450" s="19"/>
      <c r="SF4450" s="19"/>
      <c r="SG4450" s="19"/>
      <c r="SH4450" s="19"/>
      <c r="SI4450" s="19"/>
      <c r="SJ4450" s="19"/>
      <c r="SK4450" s="19"/>
      <c r="SL4450" s="19"/>
      <c r="SM4450" s="19"/>
      <c r="SN4450" s="19"/>
      <c r="SO4450" s="19"/>
      <c r="SP4450" s="19"/>
      <c r="SQ4450" s="19"/>
      <c r="SR4450" s="19"/>
      <c r="SS4450" s="19"/>
      <c r="ST4450" s="19"/>
      <c r="SU4450" s="19"/>
      <c r="SV4450" s="19"/>
      <c r="SW4450" s="19"/>
      <c r="SX4450" s="19"/>
      <c r="SY4450" s="19"/>
      <c r="SZ4450" s="19"/>
      <c r="TA4450" s="19"/>
      <c r="TB4450" s="19"/>
      <c r="TC4450" s="19"/>
      <c r="TD4450" s="19"/>
      <c r="TE4450" s="19"/>
      <c r="TF4450" s="19"/>
      <c r="TG4450" s="19"/>
      <c r="TH4450" s="19"/>
      <c r="TI4450" s="19"/>
      <c r="TJ4450" s="19"/>
      <c r="TK4450" s="19"/>
      <c r="TL4450" s="19"/>
      <c r="TM4450" s="19"/>
      <c r="TN4450" s="19"/>
      <c r="TO4450" s="19"/>
      <c r="TP4450" s="19"/>
      <c r="TQ4450" s="19"/>
      <c r="TR4450" s="19"/>
      <c r="TS4450" s="19"/>
      <c r="TT4450" s="19"/>
      <c r="TU4450" s="19"/>
      <c r="TV4450" s="19"/>
      <c r="TW4450" s="19"/>
      <c r="TX4450" s="19"/>
      <c r="TY4450" s="19"/>
      <c r="TZ4450" s="19"/>
      <c r="UA4450" s="19"/>
      <c r="UB4450" s="19"/>
      <c r="UC4450" s="19"/>
      <c r="UD4450" s="19"/>
      <c r="UE4450" s="19"/>
      <c r="UF4450" s="19"/>
      <c r="UG4450" s="19"/>
      <c r="UH4450" s="19"/>
      <c r="UI4450" s="19"/>
      <c r="UJ4450" s="19"/>
      <c r="UK4450" s="19"/>
      <c r="UL4450" s="19"/>
      <c r="UM4450" s="19"/>
      <c r="UN4450" s="19"/>
      <c r="UO4450" s="19"/>
      <c r="UP4450" s="19"/>
      <c r="UQ4450" s="19"/>
      <c r="UR4450" s="19"/>
      <c r="US4450" s="19"/>
      <c r="UT4450" s="19"/>
      <c r="UU4450" s="19"/>
      <c r="UV4450" s="19"/>
      <c r="UW4450" s="19"/>
      <c r="UX4450" s="19"/>
      <c r="UY4450" s="19"/>
      <c r="UZ4450" s="19"/>
      <c r="VA4450" s="19"/>
      <c r="VB4450" s="19"/>
      <c r="VC4450" s="19"/>
      <c r="VD4450" s="19"/>
      <c r="VE4450" s="19"/>
      <c r="VF4450" s="19"/>
      <c r="VG4450" s="19"/>
      <c r="VH4450" s="19"/>
      <c r="VI4450" s="19"/>
      <c r="VJ4450" s="19"/>
      <c r="VK4450" s="19"/>
      <c r="VL4450" s="19"/>
      <c r="VM4450" s="19"/>
      <c r="VN4450" s="19"/>
      <c r="VO4450" s="19"/>
      <c r="VP4450" s="19"/>
      <c r="VQ4450" s="19"/>
      <c r="VR4450" s="19"/>
      <c r="VS4450" s="19"/>
      <c r="VT4450" s="19"/>
      <c r="VU4450" s="19"/>
      <c r="VV4450" s="19"/>
      <c r="VW4450" s="19"/>
      <c r="VX4450" s="19"/>
      <c r="VY4450" s="19"/>
      <c r="VZ4450" s="19"/>
      <c r="WA4450" s="19"/>
      <c r="WB4450" s="19"/>
      <c r="WC4450" s="19"/>
      <c r="WD4450" s="19"/>
      <c r="WE4450" s="19"/>
      <c r="WF4450" s="19"/>
      <c r="WG4450" s="19"/>
      <c r="WH4450" s="19"/>
      <c r="WI4450" s="19"/>
      <c r="WJ4450" s="19"/>
      <c r="WK4450" s="19"/>
      <c r="WL4450" s="19"/>
      <c r="WM4450" s="19"/>
      <c r="WN4450" s="19"/>
      <c r="WO4450" s="19"/>
      <c r="WP4450" s="19"/>
      <c r="WQ4450" s="19"/>
      <c r="WR4450" s="19"/>
      <c r="WS4450" s="19"/>
      <c r="WT4450" s="19"/>
      <c r="WU4450" s="19"/>
      <c r="WV4450" s="19"/>
      <c r="WW4450" s="19"/>
      <c r="WX4450" s="19"/>
      <c r="WY4450" s="19"/>
      <c r="WZ4450" s="19"/>
      <c r="XA4450" s="19"/>
      <c r="XB4450" s="19"/>
      <c r="XC4450" s="19"/>
      <c r="XD4450" s="19"/>
      <c r="XE4450" s="19"/>
      <c r="XF4450" s="19"/>
      <c r="XG4450" s="19"/>
      <c r="XH4450" s="19"/>
      <c r="XI4450" s="19"/>
      <c r="XJ4450" s="19"/>
      <c r="XK4450" s="19"/>
      <c r="XL4450" s="19"/>
      <c r="XM4450" s="19"/>
      <c r="XN4450" s="19"/>
      <c r="XO4450" s="19"/>
      <c r="XP4450" s="19"/>
      <c r="XQ4450" s="19"/>
      <c r="XR4450" s="19"/>
      <c r="XS4450" s="19"/>
      <c r="XT4450" s="19"/>
      <c r="XU4450" s="19"/>
      <c r="XV4450" s="19"/>
      <c r="XW4450" s="19"/>
      <c r="XX4450" s="19"/>
      <c r="XY4450" s="19"/>
      <c r="XZ4450" s="19"/>
      <c r="YA4450" s="19"/>
      <c r="YB4450" s="19"/>
      <c r="YC4450" s="19"/>
      <c r="YD4450" s="19"/>
      <c r="YE4450" s="19"/>
      <c r="YF4450" s="19"/>
      <c r="YG4450" s="19"/>
      <c r="YH4450" s="19"/>
      <c r="YI4450" s="19"/>
      <c r="YJ4450" s="19"/>
      <c r="YK4450" s="19"/>
      <c r="YL4450" s="19"/>
      <c r="YM4450" s="19"/>
      <c r="YN4450" s="19"/>
      <c r="YO4450" s="19"/>
      <c r="YP4450" s="19"/>
      <c r="YQ4450" s="19"/>
      <c r="YR4450" s="19"/>
      <c r="YS4450" s="19"/>
      <c r="YT4450" s="19"/>
      <c r="YU4450" s="19"/>
      <c r="YV4450" s="19"/>
      <c r="YW4450" s="19"/>
      <c r="YX4450" s="19"/>
      <c r="YY4450" s="19"/>
      <c r="YZ4450" s="19"/>
      <c r="ZA4450" s="19"/>
      <c r="ZB4450" s="19"/>
      <c r="ZC4450" s="19"/>
      <c r="ZD4450" s="19"/>
      <c r="ZE4450" s="19"/>
      <c r="ZF4450" s="19"/>
      <c r="ZG4450" s="19"/>
      <c r="ZH4450" s="19"/>
      <c r="ZI4450" s="19"/>
      <c r="ZJ4450" s="19"/>
      <c r="ZK4450" s="19"/>
      <c r="ZL4450" s="19"/>
      <c r="ZM4450" s="19"/>
      <c r="ZN4450" s="19"/>
      <c r="ZO4450" s="19"/>
      <c r="ZP4450" s="19"/>
      <c r="ZQ4450" s="19"/>
      <c r="ZR4450" s="19"/>
      <c r="ZS4450" s="19"/>
      <c r="ZT4450" s="19"/>
      <c r="ZU4450" s="19"/>
      <c r="ZV4450" s="19"/>
      <c r="ZW4450" s="19"/>
      <c r="ZX4450" s="19"/>
      <c r="ZY4450" s="19"/>
      <c r="ZZ4450" s="19"/>
      <c r="AAA4450" s="19"/>
      <c r="AAB4450" s="19"/>
      <c r="AAC4450" s="19"/>
      <c r="AAD4450" s="19"/>
      <c r="AAE4450" s="19"/>
      <c r="AAF4450" s="19"/>
      <c r="AAG4450" s="19"/>
      <c r="AAH4450" s="19"/>
      <c r="AAI4450" s="19"/>
      <c r="AAJ4450" s="19"/>
      <c r="AAK4450" s="19"/>
      <c r="AAL4450" s="19"/>
      <c r="AAM4450" s="19"/>
      <c r="AAN4450" s="19"/>
      <c r="AAO4450" s="19"/>
      <c r="AAP4450" s="19"/>
      <c r="AAQ4450" s="19"/>
      <c r="AAR4450" s="19"/>
      <c r="AAS4450" s="19"/>
      <c r="AAT4450" s="19"/>
      <c r="AAU4450" s="19"/>
      <c r="AAV4450" s="19"/>
      <c r="AAW4450" s="19"/>
      <c r="AAX4450" s="19"/>
      <c r="AAY4450" s="19"/>
      <c r="AAZ4450" s="19"/>
      <c r="ABA4450" s="19"/>
      <c r="ABB4450" s="19"/>
      <c r="ABC4450" s="19"/>
      <c r="ABD4450" s="19"/>
      <c r="ABE4450" s="19"/>
      <c r="ABF4450" s="19"/>
      <c r="ABG4450" s="19"/>
      <c r="ABH4450" s="19"/>
      <c r="ABI4450" s="19"/>
      <c r="ABJ4450" s="19"/>
      <c r="ABK4450" s="19"/>
      <c r="ABL4450" s="19"/>
      <c r="ABM4450" s="19"/>
      <c r="ABN4450" s="19"/>
      <c r="ABO4450" s="19"/>
      <c r="ABP4450" s="19"/>
      <c r="ABQ4450" s="19"/>
      <c r="ABR4450" s="19"/>
      <c r="ABS4450" s="19"/>
      <c r="ABT4450" s="19"/>
      <c r="ABU4450" s="19"/>
      <c r="ABV4450" s="19"/>
      <c r="ABW4450" s="19"/>
      <c r="ABX4450" s="19"/>
      <c r="ABY4450" s="19"/>
      <c r="ABZ4450" s="19"/>
      <c r="ACA4450" s="19"/>
      <c r="ACB4450" s="19"/>
      <c r="ACC4450" s="19"/>
      <c r="ACD4450" s="19"/>
      <c r="ACE4450" s="19"/>
      <c r="ACF4450" s="19"/>
      <c r="ACG4450" s="19"/>
      <c r="ACH4450" s="19"/>
      <c r="ACI4450" s="19"/>
      <c r="ACJ4450" s="19"/>
      <c r="ACK4450" s="19"/>
      <c r="ACL4450" s="19"/>
      <c r="ACM4450" s="19"/>
      <c r="ACN4450" s="19"/>
      <c r="ACO4450" s="19"/>
      <c r="ACP4450" s="19"/>
      <c r="ACQ4450" s="19"/>
      <c r="ACR4450" s="19"/>
      <c r="ACS4450" s="19"/>
      <c r="ACT4450" s="19"/>
      <c r="ACU4450" s="19"/>
      <c r="ACV4450" s="19"/>
      <c r="ACW4450" s="19"/>
      <c r="ACX4450" s="19"/>
      <c r="ACY4450" s="19"/>
      <c r="ACZ4450" s="19"/>
      <c r="ADA4450" s="19"/>
      <c r="ADB4450" s="19"/>
      <c r="ADC4450" s="19"/>
      <c r="ADD4450" s="19"/>
      <c r="ADE4450" s="19"/>
      <c r="ADF4450" s="19"/>
      <c r="ADG4450" s="19"/>
      <c r="ADH4450" s="19"/>
      <c r="ADI4450" s="19"/>
      <c r="ADJ4450" s="19"/>
      <c r="ADK4450" s="19"/>
      <c r="ADL4450" s="19"/>
      <c r="ADM4450" s="19"/>
      <c r="ADN4450" s="19"/>
      <c r="ADO4450" s="19"/>
      <c r="ADP4450" s="19"/>
      <c r="ADQ4450" s="19"/>
      <c r="ADR4450" s="19"/>
      <c r="ADS4450" s="19"/>
      <c r="ADT4450" s="19"/>
      <c r="ADU4450" s="19"/>
      <c r="ADV4450" s="19"/>
      <c r="ADW4450" s="19"/>
      <c r="ADX4450" s="19"/>
      <c r="ADY4450" s="19"/>
      <c r="ADZ4450" s="19"/>
      <c r="AEA4450" s="19"/>
      <c r="AEB4450" s="19"/>
      <c r="AEC4450" s="19"/>
      <c r="AED4450" s="19"/>
      <c r="AEE4450" s="19"/>
      <c r="AEF4450" s="19"/>
      <c r="AEG4450" s="19"/>
      <c r="AEH4450" s="19"/>
      <c r="AEI4450" s="19"/>
      <c r="AEJ4450" s="19"/>
      <c r="AEK4450" s="19"/>
      <c r="AEL4450" s="19"/>
      <c r="AEM4450" s="19"/>
      <c r="AEN4450" s="19"/>
      <c r="AEO4450" s="19"/>
      <c r="AEP4450" s="19"/>
      <c r="AEQ4450" s="19"/>
      <c r="AER4450" s="19"/>
      <c r="AES4450" s="19"/>
      <c r="AET4450" s="19"/>
      <c r="AEU4450" s="19"/>
      <c r="AEV4450" s="19"/>
      <c r="AEW4450" s="19"/>
      <c r="AEX4450" s="19"/>
      <c r="AEY4450" s="19"/>
      <c r="AEZ4450" s="19"/>
      <c r="AFA4450" s="19"/>
      <c r="AFB4450" s="19"/>
      <c r="AFC4450" s="19"/>
      <c r="AFD4450" s="19"/>
      <c r="AFE4450" s="19"/>
      <c r="AFF4450" s="19"/>
      <c r="AFG4450" s="19"/>
      <c r="AFH4450" s="19"/>
      <c r="AFI4450" s="19"/>
      <c r="AFJ4450" s="19"/>
      <c r="AFK4450" s="19"/>
      <c r="AFL4450" s="19"/>
      <c r="AFM4450" s="19"/>
      <c r="AFN4450" s="19"/>
      <c r="AFO4450" s="19"/>
      <c r="AFP4450" s="19"/>
      <c r="AFQ4450" s="19"/>
      <c r="AFR4450" s="19"/>
      <c r="AFS4450" s="19"/>
      <c r="AFT4450" s="19"/>
      <c r="AFU4450" s="19"/>
      <c r="AFV4450" s="19"/>
      <c r="AFW4450" s="19"/>
      <c r="AFX4450" s="19"/>
      <c r="AFY4450" s="19"/>
      <c r="AFZ4450" s="19"/>
      <c r="AGA4450" s="19"/>
      <c r="AGB4450" s="19"/>
      <c r="AGC4450" s="19"/>
      <c r="AGD4450" s="19"/>
      <c r="AGE4450" s="19"/>
      <c r="AGF4450" s="19"/>
      <c r="AGG4450" s="19"/>
      <c r="AGH4450" s="19"/>
      <c r="AGI4450" s="19"/>
      <c r="AGJ4450" s="19"/>
      <c r="AGK4450" s="19"/>
      <c r="AGL4450" s="19"/>
      <c r="AGM4450" s="19"/>
      <c r="AGN4450" s="19"/>
      <c r="AGO4450" s="19"/>
      <c r="AGP4450" s="19"/>
      <c r="AGQ4450" s="19"/>
      <c r="AGR4450" s="19"/>
      <c r="AGS4450" s="19"/>
      <c r="AGT4450" s="19"/>
      <c r="AGU4450" s="19"/>
      <c r="AGV4450" s="19"/>
      <c r="AGW4450" s="19"/>
      <c r="AGX4450" s="19"/>
      <c r="AGY4450" s="19"/>
      <c r="AGZ4450" s="19"/>
      <c r="AHA4450" s="19"/>
      <c r="AHB4450" s="19"/>
      <c r="AHC4450" s="19"/>
      <c r="AHD4450" s="19"/>
      <c r="AHE4450" s="19"/>
      <c r="AHF4450" s="19"/>
      <c r="AHG4450" s="19"/>
      <c r="AHH4450" s="19"/>
      <c r="AHI4450" s="19"/>
      <c r="AHJ4450" s="19"/>
      <c r="AHK4450" s="19"/>
      <c r="AHL4450" s="19"/>
      <c r="AHM4450" s="19"/>
      <c r="AHN4450" s="19"/>
      <c r="AHO4450" s="19"/>
      <c r="AHP4450" s="19"/>
      <c r="AHQ4450" s="19"/>
      <c r="AHR4450" s="19"/>
      <c r="AHS4450" s="19"/>
      <c r="AHT4450" s="19"/>
      <c r="AHU4450" s="19"/>
      <c r="AHV4450" s="19"/>
      <c r="AHW4450" s="19"/>
      <c r="AHX4450" s="19"/>
      <c r="AHY4450" s="19"/>
      <c r="AHZ4450" s="19"/>
      <c r="AIA4450" s="19"/>
      <c r="AIB4450" s="19"/>
      <c r="AIC4450" s="19"/>
      <c r="AID4450" s="19"/>
      <c r="AIE4450" s="19"/>
      <c r="AIF4450" s="19"/>
      <c r="AIG4450" s="19"/>
      <c r="AIH4450" s="19"/>
      <c r="AII4450" s="19"/>
      <c r="AIJ4450" s="19"/>
      <c r="AIK4450" s="19"/>
      <c r="AIL4450" s="19"/>
      <c r="AIM4450" s="19"/>
      <c r="AIN4450" s="19"/>
      <c r="AIO4450" s="19"/>
      <c r="AIP4450" s="19"/>
      <c r="AIQ4450" s="19"/>
      <c r="AIR4450" s="19"/>
      <c r="AIS4450" s="19"/>
      <c r="AIT4450" s="19"/>
      <c r="AIU4450" s="19"/>
      <c r="AIV4450" s="19"/>
      <c r="AIW4450" s="19"/>
      <c r="AIX4450" s="19"/>
      <c r="AIY4450" s="19"/>
      <c r="AIZ4450" s="19"/>
      <c r="AJA4450" s="19"/>
      <c r="AJB4450" s="19"/>
      <c r="AJC4450" s="19"/>
      <c r="AJD4450" s="19"/>
      <c r="AJE4450" s="19"/>
      <c r="AJF4450" s="19"/>
      <c r="AJG4450" s="19"/>
      <c r="AJH4450" s="19"/>
      <c r="AJI4450" s="19"/>
      <c r="AJJ4450" s="19"/>
      <c r="AJK4450" s="19"/>
      <c r="AJL4450" s="19"/>
      <c r="AJM4450" s="19"/>
      <c r="AJN4450" s="19"/>
      <c r="AJO4450" s="19"/>
      <c r="AJP4450" s="19"/>
      <c r="AJQ4450" s="19"/>
      <c r="AJR4450" s="19"/>
      <c r="AJS4450" s="19"/>
      <c r="AJT4450" s="19"/>
      <c r="AJU4450" s="19"/>
      <c r="AJV4450" s="19"/>
      <c r="AJW4450" s="19"/>
      <c r="AJX4450" s="19"/>
      <c r="AJY4450" s="19"/>
      <c r="AJZ4450" s="19"/>
      <c r="AKA4450" s="19"/>
      <c r="AKB4450" s="19"/>
      <c r="AKC4450" s="19"/>
      <c r="AKD4450" s="19"/>
      <c r="AKE4450" s="19"/>
      <c r="AKF4450" s="19"/>
      <c r="AKG4450" s="19"/>
      <c r="AKH4450" s="19"/>
      <c r="AKI4450" s="19"/>
      <c r="AKJ4450" s="19"/>
      <c r="AKK4450" s="19"/>
      <c r="AKL4450" s="19"/>
      <c r="AKM4450" s="19"/>
      <c r="AKN4450" s="19"/>
      <c r="AKO4450" s="19"/>
      <c r="AKP4450" s="19"/>
      <c r="AKQ4450" s="19"/>
      <c r="AKR4450" s="19"/>
      <c r="AKS4450" s="19"/>
      <c r="AKT4450" s="19"/>
      <c r="AKU4450" s="19"/>
      <c r="AKV4450" s="19"/>
      <c r="AKW4450" s="19"/>
      <c r="AKX4450" s="19"/>
      <c r="AKY4450" s="19"/>
      <c r="AKZ4450" s="19"/>
      <c r="ALA4450" s="19"/>
      <c r="ALB4450" s="19"/>
      <c r="ALC4450" s="19"/>
      <c r="ALD4450" s="19"/>
      <c r="ALE4450" s="19"/>
      <c r="ALF4450" s="19"/>
      <c r="ALG4450" s="19"/>
      <c r="ALH4450" s="19"/>
      <c r="ALI4450" s="19"/>
      <c r="ALJ4450" s="19"/>
      <c r="ALK4450" s="19"/>
      <c r="ALL4450" s="19"/>
      <c r="ALM4450" s="19"/>
      <c r="ALN4450" s="19"/>
      <c r="ALO4450" s="19"/>
      <c r="ALP4450" s="19"/>
      <c r="ALQ4450" s="19"/>
      <c r="ALR4450" s="19"/>
      <c r="ALS4450" s="19"/>
      <c r="ALT4450" s="19"/>
      <c r="ALU4450" s="19"/>
      <c r="ALV4450" s="19"/>
      <c r="ALW4450" s="19"/>
      <c r="ALX4450" s="19"/>
      <c r="ALY4450" s="19"/>
      <c r="ALZ4450" s="19"/>
      <c r="AMA4450" s="19"/>
      <c r="AMB4450" s="19"/>
      <c r="AMC4450" s="19"/>
      <c r="AMD4450" s="19"/>
      <c r="AME4450" s="19"/>
      <c r="AMF4450" s="19"/>
      <c r="AMG4450" s="19"/>
      <c r="AMH4450" s="19"/>
      <c r="AMI4450" s="19"/>
      <c r="AMJ4450" s="19"/>
      <c r="AMK4450" s="19"/>
      <c r="AML4450" s="19"/>
      <c r="AMM4450" s="19"/>
      <c r="AMN4450" s="19"/>
      <c r="AMO4450" s="19"/>
      <c r="AMP4450" s="19"/>
      <c r="AMQ4450" s="19"/>
      <c r="AMR4450" s="19"/>
      <c r="AMS4450" s="19"/>
      <c r="AMT4450" s="19"/>
      <c r="AMU4450" s="19"/>
      <c r="AMV4450" s="19"/>
      <c r="AMW4450" s="19"/>
      <c r="AMX4450" s="19"/>
      <c r="AMY4450" s="19"/>
      <c r="AMZ4450" s="19"/>
      <c r="ANA4450" s="19"/>
      <c r="ANB4450" s="19"/>
      <c r="ANC4450" s="19"/>
      <c r="AND4450" s="19"/>
      <c r="ANE4450" s="19"/>
      <c r="ANF4450" s="19"/>
      <c r="ANG4450" s="19"/>
      <c r="ANH4450" s="19"/>
      <c r="ANI4450" s="19"/>
      <c r="ANJ4450" s="19"/>
      <c r="ANK4450" s="19"/>
      <c r="ANL4450" s="19"/>
      <c r="ANM4450" s="19"/>
      <c r="ANN4450" s="19"/>
      <c r="ANO4450" s="19"/>
      <c r="ANP4450" s="19"/>
      <c r="ANQ4450" s="19"/>
      <c r="ANR4450" s="19"/>
      <c r="ANS4450" s="19"/>
      <c r="ANT4450" s="19"/>
      <c r="ANU4450" s="19"/>
      <c r="ANV4450" s="19"/>
      <c r="ANW4450" s="19"/>
      <c r="ANX4450" s="19"/>
      <c r="ANY4450" s="19"/>
      <c r="ANZ4450" s="19"/>
      <c r="AOA4450" s="19"/>
      <c r="AOB4450" s="19"/>
      <c r="AOC4450" s="19"/>
      <c r="AOD4450" s="19"/>
      <c r="AOE4450" s="19"/>
      <c r="AOF4450" s="19"/>
      <c r="AOG4450" s="19"/>
      <c r="AOH4450" s="19"/>
      <c r="AOI4450" s="19"/>
      <c r="AOJ4450" s="19"/>
      <c r="AOK4450" s="19"/>
      <c r="AOL4450" s="19"/>
      <c r="AOM4450" s="19"/>
      <c r="AON4450" s="19"/>
      <c r="AOO4450" s="19"/>
      <c r="AOP4450" s="19"/>
      <c r="AOQ4450" s="19"/>
      <c r="AOR4450" s="19"/>
      <c r="AOS4450" s="19"/>
      <c r="AOT4450" s="19"/>
      <c r="AOU4450" s="19"/>
      <c r="AOV4450" s="19"/>
      <c r="AOW4450" s="19"/>
      <c r="AOX4450" s="19"/>
      <c r="AOY4450" s="19"/>
      <c r="AOZ4450" s="19"/>
      <c r="APA4450" s="19"/>
      <c r="APB4450" s="19"/>
      <c r="APC4450" s="19"/>
      <c r="APD4450" s="19"/>
      <c r="APE4450" s="19"/>
      <c r="APF4450" s="19"/>
      <c r="APG4450" s="19"/>
      <c r="APH4450" s="19"/>
      <c r="API4450" s="19"/>
      <c r="APJ4450" s="19"/>
      <c r="APK4450" s="19"/>
      <c r="APL4450" s="19"/>
      <c r="APM4450" s="19"/>
      <c r="APN4450" s="19"/>
      <c r="APO4450" s="19"/>
      <c r="APP4450" s="19"/>
      <c r="APQ4450" s="19"/>
      <c r="APR4450" s="19"/>
      <c r="APS4450" s="19"/>
      <c r="APT4450" s="19"/>
      <c r="APU4450" s="19"/>
      <c r="APV4450" s="19"/>
      <c r="APW4450" s="19"/>
      <c r="APX4450" s="19"/>
      <c r="APY4450" s="19"/>
      <c r="APZ4450" s="19"/>
      <c r="AQA4450" s="19"/>
      <c r="AQB4450" s="19"/>
      <c r="AQC4450" s="19"/>
      <c r="AQD4450" s="19"/>
      <c r="AQE4450" s="19"/>
      <c r="AQF4450" s="19"/>
      <c r="AQG4450" s="19"/>
      <c r="AQH4450" s="19"/>
      <c r="AQI4450" s="19"/>
      <c r="AQJ4450" s="19"/>
      <c r="AQK4450" s="19"/>
      <c r="AQL4450" s="19"/>
      <c r="AQM4450" s="19"/>
      <c r="AQN4450" s="19"/>
      <c r="AQO4450" s="19"/>
      <c r="AQP4450" s="19"/>
      <c r="AQQ4450" s="19"/>
      <c r="AQR4450" s="19"/>
      <c r="AQS4450" s="19"/>
      <c r="AQT4450" s="19"/>
      <c r="AQU4450" s="19"/>
      <c r="AQV4450" s="19"/>
      <c r="AQW4450" s="19"/>
      <c r="AQX4450" s="19"/>
      <c r="AQY4450" s="19"/>
      <c r="AQZ4450" s="19"/>
      <c r="ARA4450" s="19"/>
      <c r="ARB4450" s="19"/>
      <c r="ARC4450" s="19"/>
      <c r="ARD4450" s="19"/>
      <c r="ARE4450" s="19"/>
      <c r="ARF4450" s="19"/>
      <c r="ARG4450" s="19"/>
      <c r="ARH4450" s="19"/>
      <c r="ARI4450" s="19"/>
      <c r="ARJ4450" s="19"/>
      <c r="ARK4450" s="19"/>
      <c r="ARL4450" s="19"/>
      <c r="ARM4450" s="19"/>
      <c r="ARN4450" s="19"/>
      <c r="ARO4450" s="19"/>
      <c r="ARP4450" s="19"/>
      <c r="ARQ4450" s="19"/>
      <c r="ARR4450" s="19"/>
      <c r="ARS4450" s="19"/>
      <c r="ART4450" s="19"/>
      <c r="ARU4450" s="19"/>
      <c r="ARV4450" s="19"/>
      <c r="ARW4450" s="19"/>
      <c r="ARX4450" s="19"/>
      <c r="ARY4450" s="19"/>
      <c r="ARZ4450" s="19"/>
      <c r="ASA4450" s="19"/>
      <c r="ASB4450" s="19"/>
      <c r="ASC4450" s="19"/>
      <c r="ASD4450" s="19"/>
      <c r="ASE4450" s="19"/>
      <c r="ASF4450" s="19"/>
      <c r="ASG4450" s="19"/>
      <c r="ASH4450" s="19"/>
      <c r="ASI4450" s="19"/>
      <c r="ASJ4450" s="19"/>
      <c r="ASK4450" s="19"/>
      <c r="ASL4450" s="19"/>
      <c r="ASM4450" s="19"/>
      <c r="ASN4450" s="19"/>
      <c r="ASO4450" s="19"/>
      <c r="ASP4450" s="19"/>
      <c r="ASQ4450" s="19"/>
      <c r="ASR4450" s="19"/>
      <c r="ASS4450" s="19"/>
      <c r="AST4450" s="19"/>
      <c r="ASU4450" s="19"/>
      <c r="ASV4450" s="19"/>
      <c r="ASW4450" s="19"/>
      <c r="ASX4450" s="19"/>
      <c r="ASY4450" s="19"/>
      <c r="ASZ4450" s="19"/>
      <c r="ATA4450" s="19"/>
      <c r="ATB4450" s="19"/>
      <c r="ATC4450" s="19"/>
      <c r="ATD4450" s="19"/>
      <c r="ATE4450" s="19"/>
      <c r="ATF4450" s="19"/>
      <c r="ATG4450" s="19"/>
      <c r="ATH4450" s="19"/>
      <c r="ATI4450" s="19"/>
      <c r="ATJ4450" s="19"/>
      <c r="ATK4450" s="19"/>
      <c r="ATL4450" s="19"/>
      <c r="ATM4450" s="19"/>
      <c r="ATN4450" s="19"/>
      <c r="ATO4450" s="19"/>
      <c r="ATP4450" s="19"/>
      <c r="ATQ4450" s="19"/>
      <c r="ATR4450" s="19"/>
      <c r="ATS4450" s="19"/>
      <c r="ATT4450" s="19"/>
      <c r="ATU4450" s="19"/>
      <c r="ATV4450" s="19"/>
      <c r="ATW4450" s="19"/>
      <c r="ATX4450" s="19"/>
      <c r="ATY4450" s="19"/>
      <c r="ATZ4450" s="19"/>
      <c r="AUA4450" s="19"/>
      <c r="AUB4450" s="19"/>
      <c r="AUC4450" s="19"/>
      <c r="AUD4450" s="19"/>
      <c r="AUE4450" s="19"/>
      <c r="AUF4450" s="19"/>
      <c r="AUG4450" s="19"/>
      <c r="AUH4450" s="19"/>
      <c r="AUI4450" s="19"/>
      <c r="AUJ4450" s="19"/>
      <c r="AUK4450" s="19"/>
      <c r="AUL4450" s="19"/>
      <c r="AUM4450" s="19"/>
      <c r="AUN4450" s="19"/>
      <c r="AUO4450" s="19"/>
      <c r="AUP4450" s="19"/>
      <c r="AUQ4450" s="19"/>
      <c r="AUR4450" s="19"/>
      <c r="AUS4450" s="19"/>
      <c r="AUT4450" s="19"/>
      <c r="AUU4450" s="19"/>
      <c r="AUV4450" s="19"/>
      <c r="AUW4450" s="19"/>
      <c r="AUX4450" s="19"/>
      <c r="AUY4450" s="19"/>
      <c r="AUZ4450" s="19"/>
      <c r="AVA4450" s="19"/>
      <c r="AVB4450" s="19"/>
      <c r="AVC4450" s="19"/>
      <c r="AVD4450" s="19"/>
      <c r="AVE4450" s="19"/>
      <c r="AVF4450" s="19"/>
      <c r="AVG4450" s="19"/>
      <c r="AVH4450" s="19"/>
      <c r="AVI4450" s="19"/>
      <c r="AVJ4450" s="19"/>
      <c r="AVK4450" s="19"/>
      <c r="AVL4450" s="19"/>
      <c r="AVM4450" s="19"/>
      <c r="AVN4450" s="19"/>
      <c r="AVO4450" s="19"/>
      <c r="AVP4450" s="19"/>
      <c r="AVQ4450" s="19"/>
      <c r="AVR4450" s="19"/>
      <c r="AVS4450" s="19"/>
      <c r="AVT4450" s="19"/>
      <c r="AVU4450" s="19"/>
      <c r="AVV4450" s="19"/>
      <c r="AVW4450" s="19"/>
      <c r="AVX4450" s="19"/>
      <c r="AVY4450" s="19"/>
      <c r="AVZ4450" s="19"/>
      <c r="AWA4450" s="19"/>
      <c r="AWB4450" s="19"/>
      <c r="AWC4450" s="19"/>
      <c r="AWD4450" s="19"/>
      <c r="AWE4450" s="19"/>
      <c r="AWF4450" s="19"/>
      <c r="AWG4450" s="19"/>
      <c r="AWH4450" s="19"/>
      <c r="AWI4450" s="19"/>
      <c r="AWJ4450" s="19"/>
      <c r="AWK4450" s="19"/>
      <c r="AWL4450" s="19"/>
      <c r="AWM4450" s="19"/>
      <c r="AWN4450" s="19"/>
      <c r="AWO4450" s="19"/>
      <c r="AWP4450" s="19"/>
      <c r="AWQ4450" s="19"/>
      <c r="AWR4450" s="19"/>
      <c r="AWS4450" s="19"/>
      <c r="AWT4450" s="19"/>
      <c r="AWU4450" s="19"/>
      <c r="AWV4450" s="19"/>
      <c r="AWW4450" s="19"/>
      <c r="AWX4450" s="19"/>
      <c r="AWY4450" s="19"/>
      <c r="AWZ4450" s="19"/>
      <c r="AXA4450" s="19"/>
      <c r="AXB4450" s="19"/>
      <c r="AXC4450" s="19"/>
      <c r="AXD4450" s="19"/>
      <c r="AXE4450" s="19"/>
      <c r="AXF4450" s="19"/>
      <c r="AXG4450" s="19"/>
      <c r="AXH4450" s="19"/>
      <c r="AXI4450" s="19"/>
      <c r="AXJ4450" s="19"/>
      <c r="AXK4450" s="19"/>
      <c r="AXL4450" s="19"/>
      <c r="AXM4450" s="19"/>
      <c r="AXN4450" s="19"/>
      <c r="AXO4450" s="19"/>
      <c r="AXP4450" s="19"/>
      <c r="AXQ4450" s="19"/>
      <c r="AXR4450" s="19"/>
      <c r="AXS4450" s="19"/>
      <c r="AXT4450" s="19"/>
      <c r="AXU4450" s="19"/>
      <c r="AXV4450" s="19"/>
      <c r="AXW4450" s="19"/>
      <c r="AXX4450" s="19"/>
      <c r="AXY4450" s="19"/>
      <c r="AXZ4450" s="19"/>
      <c r="AYA4450" s="19"/>
      <c r="AYB4450" s="19"/>
      <c r="AYC4450" s="19"/>
      <c r="AYD4450" s="19"/>
      <c r="AYE4450" s="19"/>
      <c r="AYF4450" s="19"/>
      <c r="AYG4450" s="19"/>
      <c r="AYH4450" s="19"/>
      <c r="AYI4450" s="19"/>
      <c r="AYJ4450" s="19"/>
      <c r="AYK4450" s="19"/>
      <c r="AYL4450" s="19"/>
      <c r="AYM4450" s="19"/>
      <c r="AYN4450" s="19"/>
      <c r="AYO4450" s="19"/>
      <c r="AYP4450" s="19"/>
      <c r="AYQ4450" s="19"/>
      <c r="AYR4450" s="19"/>
      <c r="AYS4450" s="19"/>
      <c r="AYT4450" s="19"/>
      <c r="AYU4450" s="19"/>
      <c r="AYV4450" s="19"/>
      <c r="AYW4450" s="19"/>
      <c r="AYX4450" s="19"/>
      <c r="AYY4450" s="19"/>
      <c r="AYZ4450" s="19"/>
      <c r="AZA4450" s="19"/>
      <c r="AZB4450" s="19"/>
      <c r="AZC4450" s="19"/>
      <c r="AZD4450" s="19"/>
      <c r="AZE4450" s="19"/>
      <c r="AZF4450" s="19"/>
      <c r="AZG4450" s="19"/>
      <c r="AZH4450" s="19"/>
      <c r="AZI4450" s="19"/>
      <c r="AZJ4450" s="19"/>
      <c r="AZK4450" s="19"/>
      <c r="AZL4450" s="19"/>
      <c r="AZM4450" s="19"/>
      <c r="AZN4450" s="19"/>
      <c r="AZO4450" s="19"/>
      <c r="AZP4450" s="19"/>
      <c r="AZQ4450" s="19"/>
      <c r="AZR4450" s="19"/>
      <c r="AZS4450" s="19"/>
      <c r="AZT4450" s="19"/>
      <c r="AZU4450" s="19"/>
      <c r="AZV4450" s="19"/>
      <c r="AZW4450" s="19"/>
      <c r="AZX4450" s="19"/>
      <c r="AZY4450" s="19"/>
      <c r="AZZ4450" s="19"/>
      <c r="BAA4450" s="19"/>
      <c r="BAB4450" s="19"/>
      <c r="BAC4450" s="19"/>
      <c r="BAD4450" s="19"/>
      <c r="BAE4450" s="19"/>
      <c r="BAF4450" s="19"/>
      <c r="BAG4450" s="19"/>
      <c r="BAH4450" s="19"/>
      <c r="BAI4450" s="19"/>
      <c r="BAJ4450" s="19"/>
      <c r="BAK4450" s="19"/>
      <c r="BAL4450" s="19"/>
      <c r="BAM4450" s="19"/>
      <c r="BAN4450" s="19"/>
      <c r="BAO4450" s="19"/>
      <c r="BAP4450" s="19"/>
      <c r="BAQ4450" s="19"/>
      <c r="BAR4450" s="19"/>
      <c r="BAS4450" s="19"/>
      <c r="BAT4450" s="19"/>
      <c r="BAU4450" s="19"/>
      <c r="BAV4450" s="19"/>
      <c r="BAW4450" s="19"/>
      <c r="BAX4450" s="19"/>
      <c r="BAY4450" s="19"/>
      <c r="BAZ4450" s="19"/>
      <c r="BBA4450" s="19"/>
    </row>
    <row r="4451" spans="1:1405" s="20" customFormat="1" ht="15" customHeight="1" x14ac:dyDescent="0.3">
      <c r="A4451" s="101" t="s">
        <v>34</v>
      </c>
      <c r="B4451" s="101" t="s">
        <v>1478</v>
      </c>
      <c r="C4451" s="101" t="s">
        <v>1478</v>
      </c>
      <c r="D4451" s="101" t="s">
        <v>36</v>
      </c>
      <c r="E4451" s="101" t="s">
        <v>194</v>
      </c>
      <c r="F4451" s="101" t="s">
        <v>195</v>
      </c>
      <c r="G4451" s="101" t="s">
        <v>38</v>
      </c>
      <c r="H4451" s="101" t="s">
        <v>1444</v>
      </c>
      <c r="I4451" s="101" t="s">
        <v>461</v>
      </c>
      <c r="J4451" s="101" t="s">
        <v>2412</v>
      </c>
      <c r="K4451" s="101" t="s">
        <v>1311</v>
      </c>
      <c r="L4451" s="101" t="s">
        <v>42</v>
      </c>
      <c r="M4451" s="101" t="s">
        <v>43</v>
      </c>
      <c r="N4451" s="101" t="s">
        <v>48</v>
      </c>
      <c r="O4451" s="103">
        <v>4</v>
      </c>
      <c r="P4451" s="22">
        <v>68</v>
      </c>
      <c r="Q4451" s="101" t="s">
        <v>519</v>
      </c>
      <c r="R4451" s="103">
        <f t="shared" si="69"/>
        <v>272</v>
      </c>
      <c r="S4451" s="103">
        <v>0</v>
      </c>
      <c r="T4451" s="103">
        <v>68</v>
      </c>
      <c r="U4451" s="103">
        <v>0</v>
      </c>
      <c r="V4451" s="103">
        <v>0</v>
      </c>
      <c r="W4451" s="103">
        <v>68</v>
      </c>
      <c r="X4451" s="103">
        <v>0</v>
      </c>
      <c r="Y4451" s="103">
        <v>0</v>
      </c>
      <c r="Z4451" s="103">
        <v>68</v>
      </c>
      <c r="AA4451" s="103">
        <v>0</v>
      </c>
      <c r="AB4451" s="103">
        <v>0</v>
      </c>
      <c r="AC4451" s="103">
        <v>68</v>
      </c>
      <c r="AD4451" s="103">
        <v>0</v>
      </c>
      <c r="AE4451" s="19"/>
      <c r="AF4451" s="19"/>
      <c r="AG4451" s="19"/>
      <c r="AH4451" s="19"/>
      <c r="AI4451" s="19"/>
      <c r="AJ4451" s="19"/>
      <c r="AK4451" s="19"/>
      <c r="AL4451" s="19"/>
      <c r="AM4451" s="19"/>
      <c r="AN4451" s="19"/>
      <c r="AO4451" s="19"/>
      <c r="AP4451" s="19"/>
      <c r="AQ4451" s="19"/>
      <c r="AR4451" s="19"/>
      <c r="AS4451" s="19"/>
      <c r="AT4451" s="19"/>
      <c r="AU4451" s="19"/>
      <c r="AV4451" s="19"/>
      <c r="AW4451" s="19"/>
      <c r="AX4451" s="19"/>
      <c r="AY4451" s="19"/>
      <c r="AZ4451" s="19"/>
      <c r="BA4451" s="19"/>
      <c r="BB4451" s="19"/>
      <c r="BC4451" s="19"/>
      <c r="BD4451" s="19"/>
      <c r="BE4451" s="19"/>
      <c r="BF4451" s="19"/>
      <c r="BG4451" s="19"/>
      <c r="BH4451" s="19"/>
      <c r="BI4451" s="19"/>
      <c r="BJ4451" s="19"/>
      <c r="BK4451" s="19"/>
      <c r="BL4451" s="19"/>
      <c r="BM4451" s="19"/>
      <c r="BN4451" s="19"/>
      <c r="BO4451" s="19"/>
      <c r="BP4451" s="19"/>
      <c r="BQ4451" s="19"/>
      <c r="BR4451" s="19"/>
      <c r="BS4451" s="19"/>
      <c r="BT4451" s="19"/>
      <c r="BU4451" s="19"/>
      <c r="BV4451" s="19"/>
      <c r="BW4451" s="19"/>
      <c r="BX4451" s="19"/>
      <c r="BY4451" s="19"/>
      <c r="BZ4451" s="19"/>
      <c r="CA4451" s="19"/>
      <c r="CB4451" s="19"/>
      <c r="CC4451" s="19"/>
      <c r="CD4451" s="19"/>
      <c r="CE4451" s="19"/>
      <c r="CF4451" s="19"/>
      <c r="CG4451" s="19"/>
      <c r="CH4451" s="19"/>
      <c r="CI4451" s="19"/>
      <c r="CJ4451" s="19"/>
      <c r="CK4451" s="19"/>
      <c r="CL4451" s="19"/>
      <c r="CM4451" s="19"/>
      <c r="CN4451" s="19"/>
      <c r="CO4451" s="19"/>
      <c r="CP4451" s="19"/>
      <c r="CQ4451" s="19"/>
      <c r="CR4451" s="19"/>
      <c r="CS4451" s="19"/>
      <c r="CT4451" s="19"/>
      <c r="CU4451" s="19"/>
      <c r="CV4451" s="19"/>
      <c r="CW4451" s="19"/>
      <c r="CX4451" s="19"/>
      <c r="CY4451" s="19"/>
      <c r="CZ4451" s="19"/>
      <c r="DA4451" s="19"/>
      <c r="DB4451" s="19"/>
      <c r="DC4451" s="19"/>
      <c r="DD4451" s="19"/>
      <c r="DE4451" s="19"/>
      <c r="DF4451" s="19"/>
      <c r="DG4451" s="19"/>
      <c r="DH4451" s="19"/>
      <c r="DI4451" s="19"/>
      <c r="DJ4451" s="19"/>
      <c r="DK4451" s="19"/>
      <c r="DL4451" s="19"/>
      <c r="DM4451" s="19"/>
      <c r="DN4451" s="19"/>
      <c r="DO4451" s="19"/>
      <c r="DP4451" s="19"/>
      <c r="DQ4451" s="19"/>
      <c r="DR4451" s="19"/>
      <c r="DS4451" s="19"/>
      <c r="DT4451" s="19"/>
      <c r="DU4451" s="19"/>
      <c r="DV4451" s="19"/>
      <c r="DW4451" s="19"/>
      <c r="DX4451" s="19"/>
      <c r="DY4451" s="19"/>
      <c r="DZ4451" s="19"/>
      <c r="EA4451" s="19"/>
      <c r="EB4451" s="19"/>
      <c r="EC4451" s="19"/>
      <c r="ED4451" s="19"/>
      <c r="EE4451" s="19"/>
      <c r="EF4451" s="19"/>
      <c r="EG4451" s="19"/>
      <c r="EH4451" s="19"/>
      <c r="EI4451" s="19"/>
      <c r="EJ4451" s="19"/>
      <c r="EK4451" s="19"/>
      <c r="EL4451" s="19"/>
      <c r="EM4451" s="19"/>
      <c r="EN4451" s="19"/>
      <c r="EO4451" s="19"/>
      <c r="EP4451" s="19"/>
      <c r="EQ4451" s="19"/>
      <c r="ER4451" s="19"/>
      <c r="ES4451" s="19"/>
      <c r="ET4451" s="19"/>
      <c r="EU4451" s="19"/>
      <c r="EV4451" s="19"/>
      <c r="EW4451" s="19"/>
      <c r="EX4451" s="19"/>
      <c r="EY4451" s="19"/>
      <c r="EZ4451" s="19"/>
      <c r="FA4451" s="19"/>
      <c r="FB4451" s="19"/>
      <c r="FC4451" s="19"/>
      <c r="FD4451" s="19"/>
      <c r="FE4451" s="19"/>
      <c r="FF4451" s="19"/>
      <c r="FG4451" s="19"/>
      <c r="FH4451" s="19"/>
      <c r="FI4451" s="19"/>
      <c r="FJ4451" s="19"/>
      <c r="FK4451" s="19"/>
      <c r="FL4451" s="19"/>
      <c r="FM4451" s="19"/>
      <c r="FN4451" s="19"/>
      <c r="FO4451" s="19"/>
      <c r="FP4451" s="19"/>
      <c r="FQ4451" s="19"/>
      <c r="FR4451" s="19"/>
      <c r="FS4451" s="19"/>
      <c r="FT4451" s="19"/>
      <c r="FU4451" s="19"/>
      <c r="FV4451" s="19"/>
      <c r="FW4451" s="19"/>
      <c r="FX4451" s="19"/>
      <c r="FY4451" s="19"/>
      <c r="FZ4451" s="19"/>
      <c r="GA4451" s="19"/>
      <c r="GB4451" s="19"/>
      <c r="GC4451" s="19"/>
      <c r="GD4451" s="19"/>
      <c r="GE4451" s="19"/>
      <c r="GF4451" s="19"/>
      <c r="GG4451" s="19"/>
      <c r="GH4451" s="19"/>
      <c r="GI4451" s="19"/>
      <c r="GJ4451" s="19"/>
      <c r="GK4451" s="19"/>
      <c r="GL4451" s="19"/>
      <c r="GM4451" s="19"/>
      <c r="GN4451" s="19"/>
      <c r="GO4451" s="19"/>
      <c r="GP4451" s="19"/>
      <c r="GQ4451" s="19"/>
      <c r="GR4451" s="19"/>
      <c r="GS4451" s="19"/>
      <c r="GT4451" s="19"/>
      <c r="GU4451" s="19"/>
      <c r="GV4451" s="19"/>
      <c r="GW4451" s="19"/>
      <c r="GX4451" s="19"/>
      <c r="GY4451" s="19"/>
      <c r="GZ4451" s="19"/>
      <c r="HA4451" s="19"/>
      <c r="HB4451" s="19"/>
      <c r="HC4451" s="19"/>
      <c r="HD4451" s="19"/>
      <c r="HE4451" s="19"/>
      <c r="HF4451" s="19"/>
      <c r="HG4451" s="19"/>
      <c r="HH4451" s="19"/>
      <c r="HI4451" s="19"/>
      <c r="HJ4451" s="19"/>
      <c r="HK4451" s="19"/>
      <c r="HL4451" s="19"/>
      <c r="HM4451" s="19"/>
      <c r="HN4451" s="19"/>
      <c r="HO4451" s="19"/>
      <c r="HP4451" s="19"/>
      <c r="HQ4451" s="19"/>
      <c r="HR4451" s="19"/>
      <c r="HS4451" s="19"/>
      <c r="HT4451" s="19"/>
      <c r="HU4451" s="19"/>
      <c r="HV4451" s="19"/>
      <c r="HW4451" s="19"/>
      <c r="HX4451" s="19"/>
      <c r="HY4451" s="19"/>
      <c r="HZ4451" s="19"/>
      <c r="IA4451" s="19"/>
      <c r="IB4451" s="19"/>
      <c r="IC4451" s="19"/>
      <c r="ID4451" s="19"/>
      <c r="IE4451" s="19"/>
      <c r="IF4451" s="19"/>
      <c r="IG4451" s="19"/>
      <c r="IH4451" s="19"/>
      <c r="II4451" s="19"/>
      <c r="IJ4451" s="19"/>
      <c r="IK4451" s="19"/>
      <c r="IL4451" s="19"/>
      <c r="IM4451" s="19"/>
      <c r="IN4451" s="19"/>
      <c r="IO4451" s="19"/>
      <c r="IP4451" s="19"/>
      <c r="IQ4451" s="19"/>
      <c r="IR4451" s="19"/>
      <c r="IS4451" s="19"/>
      <c r="IT4451" s="19"/>
      <c r="IU4451" s="19"/>
      <c r="IV4451" s="19"/>
      <c r="IW4451" s="19"/>
      <c r="IX4451" s="19"/>
      <c r="IY4451" s="19"/>
      <c r="IZ4451" s="19"/>
      <c r="JA4451" s="19"/>
      <c r="JB4451" s="19"/>
      <c r="JC4451" s="19"/>
      <c r="JD4451" s="19"/>
      <c r="JE4451" s="19"/>
      <c r="JF4451" s="19"/>
      <c r="JG4451" s="19"/>
      <c r="JH4451" s="19"/>
      <c r="JI4451" s="19"/>
      <c r="JJ4451" s="19"/>
      <c r="JK4451" s="19"/>
      <c r="JL4451" s="19"/>
      <c r="JM4451" s="19"/>
      <c r="JN4451" s="19"/>
      <c r="JO4451" s="19"/>
      <c r="JP4451" s="19"/>
      <c r="JQ4451" s="19"/>
      <c r="JR4451" s="19"/>
      <c r="JS4451" s="19"/>
      <c r="JT4451" s="19"/>
      <c r="JU4451" s="19"/>
      <c r="JV4451" s="19"/>
      <c r="JW4451" s="19"/>
      <c r="JX4451" s="19"/>
      <c r="JY4451" s="19"/>
      <c r="JZ4451" s="19"/>
      <c r="KA4451" s="19"/>
      <c r="KB4451" s="19"/>
      <c r="KC4451" s="19"/>
      <c r="KD4451" s="19"/>
      <c r="KE4451" s="19"/>
      <c r="KF4451" s="19"/>
      <c r="KG4451" s="19"/>
      <c r="KH4451" s="19"/>
      <c r="KI4451" s="19"/>
      <c r="KJ4451" s="19"/>
      <c r="KK4451" s="19"/>
      <c r="KL4451" s="19"/>
      <c r="KM4451" s="19"/>
      <c r="KN4451" s="19"/>
      <c r="KO4451" s="19"/>
      <c r="KP4451" s="19"/>
      <c r="KQ4451" s="19"/>
      <c r="KR4451" s="19"/>
      <c r="KS4451" s="19"/>
      <c r="KT4451" s="19"/>
      <c r="KU4451" s="19"/>
      <c r="KV4451" s="19"/>
      <c r="KW4451" s="19"/>
      <c r="KX4451" s="19"/>
      <c r="KY4451" s="19"/>
      <c r="KZ4451" s="19"/>
      <c r="LA4451" s="19"/>
      <c r="LB4451" s="19"/>
      <c r="LC4451" s="19"/>
      <c r="LD4451" s="19"/>
      <c r="LE4451" s="19"/>
      <c r="LF4451" s="19"/>
      <c r="LG4451" s="19"/>
      <c r="LH4451" s="19"/>
      <c r="LI4451" s="19"/>
      <c r="LJ4451" s="19"/>
      <c r="LK4451" s="19"/>
      <c r="LL4451" s="19"/>
      <c r="LM4451" s="19"/>
      <c r="LN4451" s="19"/>
      <c r="LO4451" s="19"/>
      <c r="LP4451" s="19"/>
      <c r="LQ4451" s="19"/>
      <c r="LR4451" s="19"/>
      <c r="LS4451" s="19"/>
      <c r="LT4451" s="19"/>
      <c r="LU4451" s="19"/>
      <c r="LV4451" s="19"/>
      <c r="LW4451" s="19"/>
      <c r="LX4451" s="19"/>
      <c r="LY4451" s="19"/>
      <c r="LZ4451" s="19"/>
      <c r="MA4451" s="19"/>
      <c r="MB4451" s="19"/>
      <c r="MC4451" s="19"/>
      <c r="MD4451" s="19"/>
      <c r="ME4451" s="19"/>
      <c r="MF4451" s="19"/>
      <c r="MG4451" s="19"/>
      <c r="MH4451" s="19"/>
      <c r="MI4451" s="19"/>
      <c r="MJ4451" s="19"/>
      <c r="MK4451" s="19"/>
      <c r="ML4451" s="19"/>
      <c r="MM4451" s="19"/>
      <c r="MN4451" s="19"/>
      <c r="MO4451" s="19"/>
      <c r="MP4451" s="19"/>
      <c r="MQ4451" s="19"/>
      <c r="MR4451" s="19"/>
      <c r="MS4451" s="19"/>
      <c r="MT4451" s="19"/>
      <c r="MU4451" s="19"/>
      <c r="MV4451" s="19"/>
      <c r="MW4451" s="19"/>
      <c r="MX4451" s="19"/>
      <c r="MY4451" s="19"/>
      <c r="MZ4451" s="19"/>
      <c r="NA4451" s="19"/>
      <c r="NB4451" s="19"/>
      <c r="NC4451" s="19"/>
      <c r="ND4451" s="19"/>
      <c r="NE4451" s="19"/>
      <c r="NF4451" s="19"/>
      <c r="NG4451" s="19"/>
      <c r="NH4451" s="19"/>
      <c r="NI4451" s="19"/>
      <c r="NJ4451" s="19"/>
      <c r="NK4451" s="19"/>
      <c r="NL4451" s="19"/>
      <c r="NM4451" s="19"/>
      <c r="NN4451" s="19"/>
      <c r="NO4451" s="19"/>
      <c r="NP4451" s="19"/>
      <c r="NQ4451" s="19"/>
      <c r="NR4451" s="19"/>
      <c r="NS4451" s="19"/>
      <c r="NT4451" s="19"/>
      <c r="NU4451" s="19"/>
      <c r="NV4451" s="19"/>
      <c r="NW4451" s="19"/>
      <c r="NX4451" s="19"/>
      <c r="NY4451" s="19"/>
      <c r="NZ4451" s="19"/>
      <c r="OA4451" s="19"/>
      <c r="OB4451" s="19"/>
      <c r="OC4451" s="19"/>
      <c r="OD4451" s="19"/>
      <c r="OE4451" s="19"/>
      <c r="OF4451" s="19"/>
      <c r="OG4451" s="19"/>
      <c r="OH4451" s="19"/>
      <c r="OI4451" s="19"/>
      <c r="OJ4451" s="19"/>
      <c r="OK4451" s="19"/>
      <c r="OL4451" s="19"/>
      <c r="OM4451" s="19"/>
      <c r="ON4451" s="19"/>
      <c r="OO4451" s="19"/>
      <c r="OP4451" s="19"/>
      <c r="OQ4451" s="19"/>
      <c r="OR4451" s="19"/>
      <c r="OS4451" s="19"/>
      <c r="OT4451" s="19"/>
      <c r="OU4451" s="19"/>
      <c r="OV4451" s="19"/>
      <c r="OW4451" s="19"/>
      <c r="OX4451" s="19"/>
      <c r="OY4451" s="19"/>
      <c r="OZ4451" s="19"/>
      <c r="PA4451" s="19"/>
      <c r="PB4451" s="19"/>
      <c r="PC4451" s="19"/>
      <c r="PD4451" s="19"/>
      <c r="PE4451" s="19"/>
      <c r="PF4451" s="19"/>
      <c r="PG4451" s="19"/>
      <c r="PH4451" s="19"/>
      <c r="PI4451" s="19"/>
      <c r="PJ4451" s="19"/>
      <c r="PK4451" s="19"/>
      <c r="PL4451" s="19"/>
      <c r="PM4451" s="19"/>
      <c r="PN4451" s="19"/>
      <c r="PO4451" s="19"/>
      <c r="PP4451" s="19"/>
      <c r="PQ4451" s="19"/>
      <c r="PR4451" s="19"/>
      <c r="PS4451" s="19"/>
      <c r="PT4451" s="19"/>
      <c r="PU4451" s="19"/>
      <c r="PV4451" s="19"/>
      <c r="PW4451" s="19"/>
      <c r="PX4451" s="19"/>
      <c r="PY4451" s="19"/>
      <c r="PZ4451" s="19"/>
      <c r="QA4451" s="19"/>
      <c r="QB4451" s="19"/>
      <c r="QC4451" s="19"/>
      <c r="QD4451" s="19"/>
      <c r="QE4451" s="19"/>
      <c r="QF4451" s="19"/>
      <c r="QG4451" s="19"/>
      <c r="QH4451" s="19"/>
      <c r="QI4451" s="19"/>
      <c r="QJ4451" s="19"/>
      <c r="QK4451" s="19"/>
      <c r="QL4451" s="19"/>
      <c r="QM4451" s="19"/>
      <c r="QN4451" s="19"/>
      <c r="QO4451" s="19"/>
      <c r="QP4451" s="19"/>
      <c r="QQ4451" s="19"/>
      <c r="QR4451" s="19"/>
      <c r="QS4451" s="19"/>
      <c r="QT4451" s="19"/>
      <c r="QU4451" s="19"/>
      <c r="QV4451" s="19"/>
      <c r="QW4451" s="19"/>
      <c r="QX4451" s="19"/>
      <c r="QY4451" s="19"/>
      <c r="QZ4451" s="19"/>
      <c r="RA4451" s="19"/>
      <c r="RB4451" s="19"/>
      <c r="RC4451" s="19"/>
      <c r="RD4451" s="19"/>
      <c r="RE4451" s="19"/>
      <c r="RF4451" s="19"/>
      <c r="RG4451" s="19"/>
      <c r="RH4451" s="19"/>
      <c r="RI4451" s="19"/>
      <c r="RJ4451" s="19"/>
      <c r="RK4451" s="19"/>
      <c r="RL4451" s="19"/>
      <c r="RM4451" s="19"/>
      <c r="RN4451" s="19"/>
      <c r="RO4451" s="19"/>
      <c r="RP4451" s="19"/>
      <c r="RQ4451" s="19"/>
      <c r="RR4451" s="19"/>
      <c r="RS4451" s="19"/>
      <c r="RT4451" s="19"/>
      <c r="RU4451" s="19"/>
      <c r="RV4451" s="19"/>
      <c r="RW4451" s="19"/>
      <c r="RX4451" s="19"/>
      <c r="RY4451" s="19"/>
      <c r="RZ4451" s="19"/>
      <c r="SA4451" s="19"/>
      <c r="SB4451" s="19"/>
      <c r="SC4451" s="19"/>
      <c r="SD4451" s="19"/>
      <c r="SE4451" s="19"/>
      <c r="SF4451" s="19"/>
      <c r="SG4451" s="19"/>
      <c r="SH4451" s="19"/>
      <c r="SI4451" s="19"/>
      <c r="SJ4451" s="19"/>
      <c r="SK4451" s="19"/>
      <c r="SL4451" s="19"/>
      <c r="SM4451" s="19"/>
      <c r="SN4451" s="19"/>
      <c r="SO4451" s="19"/>
      <c r="SP4451" s="19"/>
      <c r="SQ4451" s="19"/>
      <c r="SR4451" s="19"/>
      <c r="SS4451" s="19"/>
      <c r="ST4451" s="19"/>
      <c r="SU4451" s="19"/>
      <c r="SV4451" s="19"/>
      <c r="SW4451" s="19"/>
      <c r="SX4451" s="19"/>
      <c r="SY4451" s="19"/>
      <c r="SZ4451" s="19"/>
      <c r="TA4451" s="19"/>
      <c r="TB4451" s="19"/>
      <c r="TC4451" s="19"/>
      <c r="TD4451" s="19"/>
      <c r="TE4451" s="19"/>
      <c r="TF4451" s="19"/>
      <c r="TG4451" s="19"/>
      <c r="TH4451" s="19"/>
      <c r="TI4451" s="19"/>
      <c r="TJ4451" s="19"/>
      <c r="TK4451" s="19"/>
      <c r="TL4451" s="19"/>
      <c r="TM4451" s="19"/>
      <c r="TN4451" s="19"/>
      <c r="TO4451" s="19"/>
      <c r="TP4451" s="19"/>
      <c r="TQ4451" s="19"/>
      <c r="TR4451" s="19"/>
      <c r="TS4451" s="19"/>
      <c r="TT4451" s="19"/>
      <c r="TU4451" s="19"/>
      <c r="TV4451" s="19"/>
      <c r="TW4451" s="19"/>
      <c r="TX4451" s="19"/>
      <c r="TY4451" s="19"/>
      <c r="TZ4451" s="19"/>
      <c r="UA4451" s="19"/>
      <c r="UB4451" s="19"/>
      <c r="UC4451" s="19"/>
      <c r="UD4451" s="19"/>
      <c r="UE4451" s="19"/>
      <c r="UF4451" s="19"/>
      <c r="UG4451" s="19"/>
      <c r="UH4451" s="19"/>
      <c r="UI4451" s="19"/>
      <c r="UJ4451" s="19"/>
      <c r="UK4451" s="19"/>
      <c r="UL4451" s="19"/>
      <c r="UM4451" s="19"/>
      <c r="UN4451" s="19"/>
      <c r="UO4451" s="19"/>
      <c r="UP4451" s="19"/>
      <c r="UQ4451" s="19"/>
      <c r="UR4451" s="19"/>
      <c r="US4451" s="19"/>
      <c r="UT4451" s="19"/>
      <c r="UU4451" s="19"/>
      <c r="UV4451" s="19"/>
      <c r="UW4451" s="19"/>
      <c r="UX4451" s="19"/>
      <c r="UY4451" s="19"/>
      <c r="UZ4451" s="19"/>
      <c r="VA4451" s="19"/>
      <c r="VB4451" s="19"/>
      <c r="VC4451" s="19"/>
      <c r="VD4451" s="19"/>
      <c r="VE4451" s="19"/>
      <c r="VF4451" s="19"/>
      <c r="VG4451" s="19"/>
      <c r="VH4451" s="19"/>
      <c r="VI4451" s="19"/>
      <c r="VJ4451" s="19"/>
      <c r="VK4451" s="19"/>
      <c r="VL4451" s="19"/>
      <c r="VM4451" s="19"/>
      <c r="VN4451" s="19"/>
      <c r="VO4451" s="19"/>
      <c r="VP4451" s="19"/>
      <c r="VQ4451" s="19"/>
      <c r="VR4451" s="19"/>
      <c r="VS4451" s="19"/>
      <c r="VT4451" s="19"/>
      <c r="VU4451" s="19"/>
      <c r="VV4451" s="19"/>
      <c r="VW4451" s="19"/>
      <c r="VX4451" s="19"/>
      <c r="VY4451" s="19"/>
      <c r="VZ4451" s="19"/>
      <c r="WA4451" s="19"/>
      <c r="WB4451" s="19"/>
      <c r="WC4451" s="19"/>
      <c r="WD4451" s="19"/>
      <c r="WE4451" s="19"/>
      <c r="WF4451" s="19"/>
      <c r="WG4451" s="19"/>
      <c r="WH4451" s="19"/>
      <c r="WI4451" s="19"/>
      <c r="WJ4451" s="19"/>
      <c r="WK4451" s="19"/>
      <c r="WL4451" s="19"/>
      <c r="WM4451" s="19"/>
      <c r="WN4451" s="19"/>
      <c r="WO4451" s="19"/>
      <c r="WP4451" s="19"/>
      <c r="WQ4451" s="19"/>
      <c r="WR4451" s="19"/>
      <c r="WS4451" s="19"/>
      <c r="WT4451" s="19"/>
      <c r="WU4451" s="19"/>
      <c r="WV4451" s="19"/>
      <c r="WW4451" s="19"/>
      <c r="WX4451" s="19"/>
      <c r="WY4451" s="19"/>
      <c r="WZ4451" s="19"/>
      <c r="XA4451" s="19"/>
      <c r="XB4451" s="19"/>
      <c r="XC4451" s="19"/>
      <c r="XD4451" s="19"/>
      <c r="XE4451" s="19"/>
      <c r="XF4451" s="19"/>
      <c r="XG4451" s="19"/>
      <c r="XH4451" s="19"/>
      <c r="XI4451" s="19"/>
      <c r="XJ4451" s="19"/>
      <c r="XK4451" s="19"/>
      <c r="XL4451" s="19"/>
      <c r="XM4451" s="19"/>
      <c r="XN4451" s="19"/>
      <c r="XO4451" s="19"/>
      <c r="XP4451" s="19"/>
      <c r="XQ4451" s="19"/>
      <c r="XR4451" s="19"/>
      <c r="XS4451" s="19"/>
      <c r="XT4451" s="19"/>
      <c r="XU4451" s="19"/>
      <c r="XV4451" s="19"/>
      <c r="XW4451" s="19"/>
      <c r="XX4451" s="19"/>
      <c r="XY4451" s="19"/>
      <c r="XZ4451" s="19"/>
      <c r="YA4451" s="19"/>
      <c r="YB4451" s="19"/>
      <c r="YC4451" s="19"/>
      <c r="YD4451" s="19"/>
      <c r="YE4451" s="19"/>
      <c r="YF4451" s="19"/>
      <c r="YG4451" s="19"/>
      <c r="YH4451" s="19"/>
      <c r="YI4451" s="19"/>
      <c r="YJ4451" s="19"/>
      <c r="YK4451" s="19"/>
      <c r="YL4451" s="19"/>
      <c r="YM4451" s="19"/>
      <c r="YN4451" s="19"/>
      <c r="YO4451" s="19"/>
      <c r="YP4451" s="19"/>
      <c r="YQ4451" s="19"/>
      <c r="YR4451" s="19"/>
      <c r="YS4451" s="19"/>
      <c r="YT4451" s="19"/>
      <c r="YU4451" s="19"/>
      <c r="YV4451" s="19"/>
      <c r="YW4451" s="19"/>
      <c r="YX4451" s="19"/>
      <c r="YY4451" s="19"/>
      <c r="YZ4451" s="19"/>
      <c r="ZA4451" s="19"/>
      <c r="ZB4451" s="19"/>
      <c r="ZC4451" s="19"/>
      <c r="ZD4451" s="19"/>
      <c r="ZE4451" s="19"/>
      <c r="ZF4451" s="19"/>
      <c r="ZG4451" s="19"/>
      <c r="ZH4451" s="19"/>
      <c r="ZI4451" s="19"/>
      <c r="ZJ4451" s="19"/>
      <c r="ZK4451" s="19"/>
      <c r="ZL4451" s="19"/>
      <c r="ZM4451" s="19"/>
      <c r="ZN4451" s="19"/>
      <c r="ZO4451" s="19"/>
      <c r="ZP4451" s="19"/>
      <c r="ZQ4451" s="19"/>
      <c r="ZR4451" s="19"/>
      <c r="ZS4451" s="19"/>
      <c r="ZT4451" s="19"/>
      <c r="ZU4451" s="19"/>
      <c r="ZV4451" s="19"/>
      <c r="ZW4451" s="19"/>
      <c r="ZX4451" s="19"/>
      <c r="ZY4451" s="19"/>
      <c r="ZZ4451" s="19"/>
      <c r="AAA4451" s="19"/>
      <c r="AAB4451" s="19"/>
      <c r="AAC4451" s="19"/>
      <c r="AAD4451" s="19"/>
      <c r="AAE4451" s="19"/>
      <c r="AAF4451" s="19"/>
      <c r="AAG4451" s="19"/>
      <c r="AAH4451" s="19"/>
      <c r="AAI4451" s="19"/>
      <c r="AAJ4451" s="19"/>
      <c r="AAK4451" s="19"/>
      <c r="AAL4451" s="19"/>
      <c r="AAM4451" s="19"/>
      <c r="AAN4451" s="19"/>
      <c r="AAO4451" s="19"/>
      <c r="AAP4451" s="19"/>
      <c r="AAQ4451" s="19"/>
      <c r="AAR4451" s="19"/>
      <c r="AAS4451" s="19"/>
      <c r="AAT4451" s="19"/>
      <c r="AAU4451" s="19"/>
      <c r="AAV4451" s="19"/>
      <c r="AAW4451" s="19"/>
      <c r="AAX4451" s="19"/>
      <c r="AAY4451" s="19"/>
      <c r="AAZ4451" s="19"/>
      <c r="ABA4451" s="19"/>
      <c r="ABB4451" s="19"/>
      <c r="ABC4451" s="19"/>
      <c r="ABD4451" s="19"/>
      <c r="ABE4451" s="19"/>
      <c r="ABF4451" s="19"/>
      <c r="ABG4451" s="19"/>
      <c r="ABH4451" s="19"/>
      <c r="ABI4451" s="19"/>
      <c r="ABJ4451" s="19"/>
      <c r="ABK4451" s="19"/>
      <c r="ABL4451" s="19"/>
      <c r="ABM4451" s="19"/>
      <c r="ABN4451" s="19"/>
      <c r="ABO4451" s="19"/>
      <c r="ABP4451" s="19"/>
      <c r="ABQ4451" s="19"/>
      <c r="ABR4451" s="19"/>
      <c r="ABS4451" s="19"/>
      <c r="ABT4451" s="19"/>
      <c r="ABU4451" s="19"/>
      <c r="ABV4451" s="19"/>
      <c r="ABW4451" s="19"/>
      <c r="ABX4451" s="19"/>
      <c r="ABY4451" s="19"/>
      <c r="ABZ4451" s="19"/>
      <c r="ACA4451" s="19"/>
      <c r="ACB4451" s="19"/>
      <c r="ACC4451" s="19"/>
      <c r="ACD4451" s="19"/>
      <c r="ACE4451" s="19"/>
      <c r="ACF4451" s="19"/>
      <c r="ACG4451" s="19"/>
      <c r="ACH4451" s="19"/>
      <c r="ACI4451" s="19"/>
      <c r="ACJ4451" s="19"/>
      <c r="ACK4451" s="19"/>
      <c r="ACL4451" s="19"/>
      <c r="ACM4451" s="19"/>
      <c r="ACN4451" s="19"/>
      <c r="ACO4451" s="19"/>
      <c r="ACP4451" s="19"/>
      <c r="ACQ4451" s="19"/>
      <c r="ACR4451" s="19"/>
      <c r="ACS4451" s="19"/>
      <c r="ACT4451" s="19"/>
      <c r="ACU4451" s="19"/>
      <c r="ACV4451" s="19"/>
      <c r="ACW4451" s="19"/>
      <c r="ACX4451" s="19"/>
      <c r="ACY4451" s="19"/>
      <c r="ACZ4451" s="19"/>
      <c r="ADA4451" s="19"/>
      <c r="ADB4451" s="19"/>
      <c r="ADC4451" s="19"/>
      <c r="ADD4451" s="19"/>
      <c r="ADE4451" s="19"/>
      <c r="ADF4451" s="19"/>
      <c r="ADG4451" s="19"/>
      <c r="ADH4451" s="19"/>
      <c r="ADI4451" s="19"/>
      <c r="ADJ4451" s="19"/>
      <c r="ADK4451" s="19"/>
      <c r="ADL4451" s="19"/>
      <c r="ADM4451" s="19"/>
      <c r="ADN4451" s="19"/>
      <c r="ADO4451" s="19"/>
      <c r="ADP4451" s="19"/>
      <c r="ADQ4451" s="19"/>
      <c r="ADR4451" s="19"/>
      <c r="ADS4451" s="19"/>
      <c r="ADT4451" s="19"/>
      <c r="ADU4451" s="19"/>
      <c r="ADV4451" s="19"/>
      <c r="ADW4451" s="19"/>
      <c r="ADX4451" s="19"/>
      <c r="ADY4451" s="19"/>
      <c r="ADZ4451" s="19"/>
      <c r="AEA4451" s="19"/>
      <c r="AEB4451" s="19"/>
      <c r="AEC4451" s="19"/>
      <c r="AED4451" s="19"/>
      <c r="AEE4451" s="19"/>
      <c r="AEF4451" s="19"/>
      <c r="AEG4451" s="19"/>
      <c r="AEH4451" s="19"/>
      <c r="AEI4451" s="19"/>
      <c r="AEJ4451" s="19"/>
      <c r="AEK4451" s="19"/>
      <c r="AEL4451" s="19"/>
      <c r="AEM4451" s="19"/>
      <c r="AEN4451" s="19"/>
      <c r="AEO4451" s="19"/>
      <c r="AEP4451" s="19"/>
      <c r="AEQ4451" s="19"/>
      <c r="AER4451" s="19"/>
      <c r="AES4451" s="19"/>
      <c r="AET4451" s="19"/>
      <c r="AEU4451" s="19"/>
      <c r="AEV4451" s="19"/>
      <c r="AEW4451" s="19"/>
      <c r="AEX4451" s="19"/>
      <c r="AEY4451" s="19"/>
      <c r="AEZ4451" s="19"/>
      <c r="AFA4451" s="19"/>
      <c r="AFB4451" s="19"/>
      <c r="AFC4451" s="19"/>
      <c r="AFD4451" s="19"/>
      <c r="AFE4451" s="19"/>
      <c r="AFF4451" s="19"/>
      <c r="AFG4451" s="19"/>
      <c r="AFH4451" s="19"/>
      <c r="AFI4451" s="19"/>
      <c r="AFJ4451" s="19"/>
      <c r="AFK4451" s="19"/>
      <c r="AFL4451" s="19"/>
      <c r="AFM4451" s="19"/>
      <c r="AFN4451" s="19"/>
      <c r="AFO4451" s="19"/>
      <c r="AFP4451" s="19"/>
      <c r="AFQ4451" s="19"/>
      <c r="AFR4451" s="19"/>
      <c r="AFS4451" s="19"/>
      <c r="AFT4451" s="19"/>
      <c r="AFU4451" s="19"/>
      <c r="AFV4451" s="19"/>
      <c r="AFW4451" s="19"/>
      <c r="AFX4451" s="19"/>
      <c r="AFY4451" s="19"/>
      <c r="AFZ4451" s="19"/>
      <c r="AGA4451" s="19"/>
      <c r="AGB4451" s="19"/>
      <c r="AGC4451" s="19"/>
      <c r="AGD4451" s="19"/>
      <c r="AGE4451" s="19"/>
      <c r="AGF4451" s="19"/>
      <c r="AGG4451" s="19"/>
      <c r="AGH4451" s="19"/>
      <c r="AGI4451" s="19"/>
      <c r="AGJ4451" s="19"/>
      <c r="AGK4451" s="19"/>
      <c r="AGL4451" s="19"/>
      <c r="AGM4451" s="19"/>
      <c r="AGN4451" s="19"/>
      <c r="AGO4451" s="19"/>
      <c r="AGP4451" s="19"/>
      <c r="AGQ4451" s="19"/>
      <c r="AGR4451" s="19"/>
      <c r="AGS4451" s="19"/>
      <c r="AGT4451" s="19"/>
      <c r="AGU4451" s="19"/>
      <c r="AGV4451" s="19"/>
      <c r="AGW4451" s="19"/>
      <c r="AGX4451" s="19"/>
      <c r="AGY4451" s="19"/>
      <c r="AGZ4451" s="19"/>
      <c r="AHA4451" s="19"/>
      <c r="AHB4451" s="19"/>
      <c r="AHC4451" s="19"/>
      <c r="AHD4451" s="19"/>
      <c r="AHE4451" s="19"/>
      <c r="AHF4451" s="19"/>
      <c r="AHG4451" s="19"/>
      <c r="AHH4451" s="19"/>
      <c r="AHI4451" s="19"/>
      <c r="AHJ4451" s="19"/>
      <c r="AHK4451" s="19"/>
      <c r="AHL4451" s="19"/>
      <c r="AHM4451" s="19"/>
      <c r="AHN4451" s="19"/>
      <c r="AHO4451" s="19"/>
      <c r="AHP4451" s="19"/>
      <c r="AHQ4451" s="19"/>
      <c r="AHR4451" s="19"/>
      <c r="AHS4451" s="19"/>
      <c r="AHT4451" s="19"/>
      <c r="AHU4451" s="19"/>
      <c r="AHV4451" s="19"/>
      <c r="AHW4451" s="19"/>
      <c r="AHX4451" s="19"/>
      <c r="AHY4451" s="19"/>
      <c r="AHZ4451" s="19"/>
      <c r="AIA4451" s="19"/>
      <c r="AIB4451" s="19"/>
      <c r="AIC4451" s="19"/>
      <c r="AID4451" s="19"/>
      <c r="AIE4451" s="19"/>
      <c r="AIF4451" s="19"/>
      <c r="AIG4451" s="19"/>
      <c r="AIH4451" s="19"/>
      <c r="AII4451" s="19"/>
      <c r="AIJ4451" s="19"/>
      <c r="AIK4451" s="19"/>
      <c r="AIL4451" s="19"/>
      <c r="AIM4451" s="19"/>
      <c r="AIN4451" s="19"/>
      <c r="AIO4451" s="19"/>
      <c r="AIP4451" s="19"/>
      <c r="AIQ4451" s="19"/>
      <c r="AIR4451" s="19"/>
      <c r="AIS4451" s="19"/>
      <c r="AIT4451" s="19"/>
      <c r="AIU4451" s="19"/>
      <c r="AIV4451" s="19"/>
      <c r="AIW4451" s="19"/>
      <c r="AIX4451" s="19"/>
      <c r="AIY4451" s="19"/>
      <c r="AIZ4451" s="19"/>
      <c r="AJA4451" s="19"/>
      <c r="AJB4451" s="19"/>
      <c r="AJC4451" s="19"/>
      <c r="AJD4451" s="19"/>
      <c r="AJE4451" s="19"/>
      <c r="AJF4451" s="19"/>
      <c r="AJG4451" s="19"/>
      <c r="AJH4451" s="19"/>
      <c r="AJI4451" s="19"/>
      <c r="AJJ4451" s="19"/>
      <c r="AJK4451" s="19"/>
      <c r="AJL4451" s="19"/>
      <c r="AJM4451" s="19"/>
      <c r="AJN4451" s="19"/>
      <c r="AJO4451" s="19"/>
      <c r="AJP4451" s="19"/>
      <c r="AJQ4451" s="19"/>
      <c r="AJR4451" s="19"/>
      <c r="AJS4451" s="19"/>
      <c r="AJT4451" s="19"/>
      <c r="AJU4451" s="19"/>
      <c r="AJV4451" s="19"/>
      <c r="AJW4451" s="19"/>
      <c r="AJX4451" s="19"/>
      <c r="AJY4451" s="19"/>
      <c r="AJZ4451" s="19"/>
      <c r="AKA4451" s="19"/>
      <c r="AKB4451" s="19"/>
      <c r="AKC4451" s="19"/>
      <c r="AKD4451" s="19"/>
      <c r="AKE4451" s="19"/>
      <c r="AKF4451" s="19"/>
      <c r="AKG4451" s="19"/>
      <c r="AKH4451" s="19"/>
      <c r="AKI4451" s="19"/>
      <c r="AKJ4451" s="19"/>
      <c r="AKK4451" s="19"/>
      <c r="AKL4451" s="19"/>
      <c r="AKM4451" s="19"/>
      <c r="AKN4451" s="19"/>
      <c r="AKO4451" s="19"/>
      <c r="AKP4451" s="19"/>
      <c r="AKQ4451" s="19"/>
      <c r="AKR4451" s="19"/>
      <c r="AKS4451" s="19"/>
      <c r="AKT4451" s="19"/>
      <c r="AKU4451" s="19"/>
      <c r="AKV4451" s="19"/>
      <c r="AKW4451" s="19"/>
      <c r="AKX4451" s="19"/>
      <c r="AKY4451" s="19"/>
      <c r="AKZ4451" s="19"/>
      <c r="ALA4451" s="19"/>
      <c r="ALB4451" s="19"/>
      <c r="ALC4451" s="19"/>
      <c r="ALD4451" s="19"/>
      <c r="ALE4451" s="19"/>
      <c r="ALF4451" s="19"/>
      <c r="ALG4451" s="19"/>
      <c r="ALH4451" s="19"/>
      <c r="ALI4451" s="19"/>
      <c r="ALJ4451" s="19"/>
      <c r="ALK4451" s="19"/>
      <c r="ALL4451" s="19"/>
      <c r="ALM4451" s="19"/>
      <c r="ALN4451" s="19"/>
      <c r="ALO4451" s="19"/>
      <c r="ALP4451" s="19"/>
      <c r="ALQ4451" s="19"/>
      <c r="ALR4451" s="19"/>
      <c r="ALS4451" s="19"/>
      <c r="ALT4451" s="19"/>
      <c r="ALU4451" s="19"/>
      <c r="ALV4451" s="19"/>
      <c r="ALW4451" s="19"/>
      <c r="ALX4451" s="19"/>
      <c r="ALY4451" s="19"/>
      <c r="ALZ4451" s="19"/>
      <c r="AMA4451" s="19"/>
      <c r="AMB4451" s="19"/>
      <c r="AMC4451" s="19"/>
      <c r="AMD4451" s="19"/>
      <c r="AME4451" s="19"/>
      <c r="AMF4451" s="19"/>
      <c r="AMG4451" s="19"/>
      <c r="AMH4451" s="19"/>
      <c r="AMI4451" s="19"/>
      <c r="AMJ4451" s="19"/>
      <c r="AMK4451" s="19"/>
      <c r="AML4451" s="19"/>
      <c r="AMM4451" s="19"/>
      <c r="AMN4451" s="19"/>
      <c r="AMO4451" s="19"/>
      <c r="AMP4451" s="19"/>
      <c r="AMQ4451" s="19"/>
      <c r="AMR4451" s="19"/>
      <c r="AMS4451" s="19"/>
      <c r="AMT4451" s="19"/>
      <c r="AMU4451" s="19"/>
      <c r="AMV4451" s="19"/>
      <c r="AMW4451" s="19"/>
      <c r="AMX4451" s="19"/>
      <c r="AMY4451" s="19"/>
      <c r="AMZ4451" s="19"/>
      <c r="ANA4451" s="19"/>
      <c r="ANB4451" s="19"/>
      <c r="ANC4451" s="19"/>
      <c r="AND4451" s="19"/>
      <c r="ANE4451" s="19"/>
      <c r="ANF4451" s="19"/>
      <c r="ANG4451" s="19"/>
      <c r="ANH4451" s="19"/>
      <c r="ANI4451" s="19"/>
      <c r="ANJ4451" s="19"/>
      <c r="ANK4451" s="19"/>
      <c r="ANL4451" s="19"/>
      <c r="ANM4451" s="19"/>
      <c r="ANN4451" s="19"/>
      <c r="ANO4451" s="19"/>
      <c r="ANP4451" s="19"/>
      <c r="ANQ4451" s="19"/>
      <c r="ANR4451" s="19"/>
      <c r="ANS4451" s="19"/>
      <c r="ANT4451" s="19"/>
      <c r="ANU4451" s="19"/>
      <c r="ANV4451" s="19"/>
      <c r="ANW4451" s="19"/>
      <c r="ANX4451" s="19"/>
      <c r="ANY4451" s="19"/>
      <c r="ANZ4451" s="19"/>
      <c r="AOA4451" s="19"/>
      <c r="AOB4451" s="19"/>
      <c r="AOC4451" s="19"/>
      <c r="AOD4451" s="19"/>
      <c r="AOE4451" s="19"/>
      <c r="AOF4451" s="19"/>
      <c r="AOG4451" s="19"/>
      <c r="AOH4451" s="19"/>
      <c r="AOI4451" s="19"/>
      <c r="AOJ4451" s="19"/>
      <c r="AOK4451" s="19"/>
      <c r="AOL4451" s="19"/>
      <c r="AOM4451" s="19"/>
      <c r="AON4451" s="19"/>
      <c r="AOO4451" s="19"/>
      <c r="AOP4451" s="19"/>
      <c r="AOQ4451" s="19"/>
      <c r="AOR4451" s="19"/>
      <c r="AOS4451" s="19"/>
      <c r="AOT4451" s="19"/>
      <c r="AOU4451" s="19"/>
      <c r="AOV4451" s="19"/>
      <c r="AOW4451" s="19"/>
      <c r="AOX4451" s="19"/>
      <c r="AOY4451" s="19"/>
      <c r="AOZ4451" s="19"/>
      <c r="APA4451" s="19"/>
      <c r="APB4451" s="19"/>
      <c r="APC4451" s="19"/>
      <c r="APD4451" s="19"/>
      <c r="APE4451" s="19"/>
      <c r="APF4451" s="19"/>
      <c r="APG4451" s="19"/>
      <c r="APH4451" s="19"/>
      <c r="API4451" s="19"/>
      <c r="APJ4451" s="19"/>
      <c r="APK4451" s="19"/>
      <c r="APL4451" s="19"/>
      <c r="APM4451" s="19"/>
      <c r="APN4451" s="19"/>
      <c r="APO4451" s="19"/>
      <c r="APP4451" s="19"/>
      <c r="APQ4451" s="19"/>
      <c r="APR4451" s="19"/>
      <c r="APS4451" s="19"/>
      <c r="APT4451" s="19"/>
      <c r="APU4451" s="19"/>
      <c r="APV4451" s="19"/>
      <c r="APW4451" s="19"/>
      <c r="APX4451" s="19"/>
      <c r="APY4451" s="19"/>
      <c r="APZ4451" s="19"/>
      <c r="AQA4451" s="19"/>
      <c r="AQB4451" s="19"/>
      <c r="AQC4451" s="19"/>
      <c r="AQD4451" s="19"/>
      <c r="AQE4451" s="19"/>
      <c r="AQF4451" s="19"/>
      <c r="AQG4451" s="19"/>
      <c r="AQH4451" s="19"/>
      <c r="AQI4451" s="19"/>
      <c r="AQJ4451" s="19"/>
      <c r="AQK4451" s="19"/>
      <c r="AQL4451" s="19"/>
      <c r="AQM4451" s="19"/>
      <c r="AQN4451" s="19"/>
      <c r="AQO4451" s="19"/>
      <c r="AQP4451" s="19"/>
      <c r="AQQ4451" s="19"/>
      <c r="AQR4451" s="19"/>
      <c r="AQS4451" s="19"/>
      <c r="AQT4451" s="19"/>
      <c r="AQU4451" s="19"/>
      <c r="AQV4451" s="19"/>
      <c r="AQW4451" s="19"/>
      <c r="AQX4451" s="19"/>
      <c r="AQY4451" s="19"/>
      <c r="AQZ4451" s="19"/>
      <c r="ARA4451" s="19"/>
      <c r="ARB4451" s="19"/>
      <c r="ARC4451" s="19"/>
      <c r="ARD4451" s="19"/>
      <c r="ARE4451" s="19"/>
      <c r="ARF4451" s="19"/>
      <c r="ARG4451" s="19"/>
      <c r="ARH4451" s="19"/>
      <c r="ARI4451" s="19"/>
      <c r="ARJ4451" s="19"/>
      <c r="ARK4451" s="19"/>
      <c r="ARL4451" s="19"/>
      <c r="ARM4451" s="19"/>
      <c r="ARN4451" s="19"/>
      <c r="ARO4451" s="19"/>
      <c r="ARP4451" s="19"/>
      <c r="ARQ4451" s="19"/>
      <c r="ARR4451" s="19"/>
      <c r="ARS4451" s="19"/>
      <c r="ART4451" s="19"/>
      <c r="ARU4451" s="19"/>
      <c r="ARV4451" s="19"/>
      <c r="ARW4451" s="19"/>
      <c r="ARX4451" s="19"/>
      <c r="ARY4451" s="19"/>
      <c r="ARZ4451" s="19"/>
      <c r="ASA4451" s="19"/>
      <c r="ASB4451" s="19"/>
      <c r="ASC4451" s="19"/>
      <c r="ASD4451" s="19"/>
      <c r="ASE4451" s="19"/>
      <c r="ASF4451" s="19"/>
      <c r="ASG4451" s="19"/>
      <c r="ASH4451" s="19"/>
      <c r="ASI4451" s="19"/>
      <c r="ASJ4451" s="19"/>
      <c r="ASK4451" s="19"/>
      <c r="ASL4451" s="19"/>
      <c r="ASM4451" s="19"/>
      <c r="ASN4451" s="19"/>
      <c r="ASO4451" s="19"/>
      <c r="ASP4451" s="19"/>
      <c r="ASQ4451" s="19"/>
      <c r="ASR4451" s="19"/>
      <c r="ASS4451" s="19"/>
      <c r="AST4451" s="19"/>
      <c r="ASU4451" s="19"/>
      <c r="ASV4451" s="19"/>
      <c r="ASW4451" s="19"/>
      <c r="ASX4451" s="19"/>
      <c r="ASY4451" s="19"/>
      <c r="ASZ4451" s="19"/>
      <c r="ATA4451" s="19"/>
      <c r="ATB4451" s="19"/>
      <c r="ATC4451" s="19"/>
      <c r="ATD4451" s="19"/>
      <c r="ATE4451" s="19"/>
      <c r="ATF4451" s="19"/>
      <c r="ATG4451" s="19"/>
      <c r="ATH4451" s="19"/>
      <c r="ATI4451" s="19"/>
      <c r="ATJ4451" s="19"/>
      <c r="ATK4451" s="19"/>
      <c r="ATL4451" s="19"/>
      <c r="ATM4451" s="19"/>
      <c r="ATN4451" s="19"/>
      <c r="ATO4451" s="19"/>
      <c r="ATP4451" s="19"/>
      <c r="ATQ4451" s="19"/>
      <c r="ATR4451" s="19"/>
      <c r="ATS4451" s="19"/>
      <c r="ATT4451" s="19"/>
      <c r="ATU4451" s="19"/>
      <c r="ATV4451" s="19"/>
      <c r="ATW4451" s="19"/>
      <c r="ATX4451" s="19"/>
      <c r="ATY4451" s="19"/>
      <c r="ATZ4451" s="19"/>
      <c r="AUA4451" s="19"/>
      <c r="AUB4451" s="19"/>
      <c r="AUC4451" s="19"/>
      <c r="AUD4451" s="19"/>
      <c r="AUE4451" s="19"/>
      <c r="AUF4451" s="19"/>
      <c r="AUG4451" s="19"/>
      <c r="AUH4451" s="19"/>
      <c r="AUI4451" s="19"/>
      <c r="AUJ4451" s="19"/>
      <c r="AUK4451" s="19"/>
      <c r="AUL4451" s="19"/>
      <c r="AUM4451" s="19"/>
      <c r="AUN4451" s="19"/>
      <c r="AUO4451" s="19"/>
      <c r="AUP4451" s="19"/>
      <c r="AUQ4451" s="19"/>
      <c r="AUR4451" s="19"/>
      <c r="AUS4451" s="19"/>
      <c r="AUT4451" s="19"/>
      <c r="AUU4451" s="19"/>
      <c r="AUV4451" s="19"/>
      <c r="AUW4451" s="19"/>
      <c r="AUX4451" s="19"/>
      <c r="AUY4451" s="19"/>
      <c r="AUZ4451" s="19"/>
      <c r="AVA4451" s="19"/>
      <c r="AVB4451" s="19"/>
      <c r="AVC4451" s="19"/>
      <c r="AVD4451" s="19"/>
      <c r="AVE4451" s="19"/>
      <c r="AVF4451" s="19"/>
      <c r="AVG4451" s="19"/>
      <c r="AVH4451" s="19"/>
      <c r="AVI4451" s="19"/>
      <c r="AVJ4451" s="19"/>
      <c r="AVK4451" s="19"/>
      <c r="AVL4451" s="19"/>
      <c r="AVM4451" s="19"/>
      <c r="AVN4451" s="19"/>
      <c r="AVO4451" s="19"/>
      <c r="AVP4451" s="19"/>
      <c r="AVQ4451" s="19"/>
      <c r="AVR4451" s="19"/>
      <c r="AVS4451" s="19"/>
      <c r="AVT4451" s="19"/>
      <c r="AVU4451" s="19"/>
      <c r="AVV4451" s="19"/>
      <c r="AVW4451" s="19"/>
      <c r="AVX4451" s="19"/>
      <c r="AVY4451" s="19"/>
      <c r="AVZ4451" s="19"/>
      <c r="AWA4451" s="19"/>
      <c r="AWB4451" s="19"/>
      <c r="AWC4451" s="19"/>
      <c r="AWD4451" s="19"/>
      <c r="AWE4451" s="19"/>
      <c r="AWF4451" s="19"/>
      <c r="AWG4451" s="19"/>
      <c r="AWH4451" s="19"/>
      <c r="AWI4451" s="19"/>
      <c r="AWJ4451" s="19"/>
      <c r="AWK4451" s="19"/>
      <c r="AWL4451" s="19"/>
      <c r="AWM4451" s="19"/>
      <c r="AWN4451" s="19"/>
      <c r="AWO4451" s="19"/>
      <c r="AWP4451" s="19"/>
      <c r="AWQ4451" s="19"/>
      <c r="AWR4451" s="19"/>
      <c r="AWS4451" s="19"/>
      <c r="AWT4451" s="19"/>
      <c r="AWU4451" s="19"/>
      <c r="AWV4451" s="19"/>
      <c r="AWW4451" s="19"/>
      <c r="AWX4451" s="19"/>
      <c r="AWY4451" s="19"/>
      <c r="AWZ4451" s="19"/>
      <c r="AXA4451" s="19"/>
      <c r="AXB4451" s="19"/>
      <c r="AXC4451" s="19"/>
      <c r="AXD4451" s="19"/>
      <c r="AXE4451" s="19"/>
      <c r="AXF4451" s="19"/>
      <c r="AXG4451" s="19"/>
      <c r="AXH4451" s="19"/>
      <c r="AXI4451" s="19"/>
      <c r="AXJ4451" s="19"/>
      <c r="AXK4451" s="19"/>
      <c r="AXL4451" s="19"/>
      <c r="AXM4451" s="19"/>
      <c r="AXN4451" s="19"/>
      <c r="AXO4451" s="19"/>
      <c r="AXP4451" s="19"/>
      <c r="AXQ4451" s="19"/>
      <c r="AXR4451" s="19"/>
      <c r="AXS4451" s="19"/>
      <c r="AXT4451" s="19"/>
      <c r="AXU4451" s="19"/>
      <c r="AXV4451" s="19"/>
      <c r="AXW4451" s="19"/>
      <c r="AXX4451" s="19"/>
      <c r="AXY4451" s="19"/>
      <c r="AXZ4451" s="19"/>
      <c r="AYA4451" s="19"/>
      <c r="AYB4451" s="19"/>
      <c r="AYC4451" s="19"/>
      <c r="AYD4451" s="19"/>
      <c r="AYE4451" s="19"/>
      <c r="AYF4451" s="19"/>
      <c r="AYG4451" s="19"/>
      <c r="AYH4451" s="19"/>
      <c r="AYI4451" s="19"/>
      <c r="AYJ4451" s="19"/>
      <c r="AYK4451" s="19"/>
      <c r="AYL4451" s="19"/>
      <c r="AYM4451" s="19"/>
      <c r="AYN4451" s="19"/>
      <c r="AYO4451" s="19"/>
      <c r="AYP4451" s="19"/>
      <c r="AYQ4451" s="19"/>
      <c r="AYR4451" s="19"/>
      <c r="AYS4451" s="19"/>
      <c r="AYT4451" s="19"/>
      <c r="AYU4451" s="19"/>
      <c r="AYV4451" s="19"/>
      <c r="AYW4451" s="19"/>
      <c r="AYX4451" s="19"/>
      <c r="AYY4451" s="19"/>
      <c r="AYZ4451" s="19"/>
      <c r="AZA4451" s="19"/>
      <c r="AZB4451" s="19"/>
      <c r="AZC4451" s="19"/>
      <c r="AZD4451" s="19"/>
      <c r="AZE4451" s="19"/>
      <c r="AZF4451" s="19"/>
      <c r="AZG4451" s="19"/>
      <c r="AZH4451" s="19"/>
      <c r="AZI4451" s="19"/>
      <c r="AZJ4451" s="19"/>
      <c r="AZK4451" s="19"/>
      <c r="AZL4451" s="19"/>
      <c r="AZM4451" s="19"/>
      <c r="AZN4451" s="19"/>
      <c r="AZO4451" s="19"/>
      <c r="AZP4451" s="19"/>
      <c r="AZQ4451" s="19"/>
      <c r="AZR4451" s="19"/>
      <c r="AZS4451" s="19"/>
      <c r="AZT4451" s="19"/>
      <c r="AZU4451" s="19"/>
      <c r="AZV4451" s="19"/>
      <c r="AZW4451" s="19"/>
      <c r="AZX4451" s="19"/>
      <c r="AZY4451" s="19"/>
      <c r="AZZ4451" s="19"/>
      <c r="BAA4451" s="19"/>
      <c r="BAB4451" s="19"/>
      <c r="BAC4451" s="19"/>
      <c r="BAD4451" s="19"/>
      <c r="BAE4451" s="19"/>
      <c r="BAF4451" s="19"/>
      <c r="BAG4451" s="19"/>
      <c r="BAH4451" s="19"/>
      <c r="BAI4451" s="19"/>
      <c r="BAJ4451" s="19"/>
      <c r="BAK4451" s="19"/>
      <c r="BAL4451" s="19"/>
      <c r="BAM4451" s="19"/>
      <c r="BAN4451" s="19"/>
      <c r="BAO4451" s="19"/>
      <c r="BAP4451" s="19"/>
      <c r="BAQ4451" s="19"/>
      <c r="BAR4451" s="19"/>
      <c r="BAS4451" s="19"/>
      <c r="BAT4451" s="19"/>
      <c r="BAU4451" s="19"/>
      <c r="BAV4451" s="19"/>
      <c r="BAW4451" s="19"/>
      <c r="BAX4451" s="19"/>
      <c r="BAY4451" s="19"/>
      <c r="BAZ4451" s="19"/>
      <c r="BBA4451" s="19"/>
    </row>
    <row r="4452" spans="1:1405" s="20" customFormat="1" ht="15" customHeight="1" x14ac:dyDescent="0.3">
      <c r="A4452" s="101" t="s">
        <v>34</v>
      </c>
      <c r="B4452" s="101" t="s">
        <v>1478</v>
      </c>
      <c r="C4452" s="101" t="s">
        <v>1478</v>
      </c>
      <c r="D4452" s="101" t="s">
        <v>36</v>
      </c>
      <c r="E4452" s="101" t="s">
        <v>194</v>
      </c>
      <c r="F4452" s="101" t="s">
        <v>195</v>
      </c>
      <c r="G4452" s="101" t="s">
        <v>38</v>
      </c>
      <c r="H4452" s="101" t="s">
        <v>1444</v>
      </c>
      <c r="I4452" s="101" t="s">
        <v>461</v>
      </c>
      <c r="J4452" s="101" t="s">
        <v>571</v>
      </c>
      <c r="K4452" s="101" t="s">
        <v>1156</v>
      </c>
      <c r="L4452" s="101" t="s">
        <v>42</v>
      </c>
      <c r="M4452" s="101" t="s">
        <v>43</v>
      </c>
      <c r="N4452" s="101" t="s">
        <v>48</v>
      </c>
      <c r="O4452" s="103">
        <v>1</v>
      </c>
      <c r="P4452" s="22">
        <v>1157</v>
      </c>
      <c r="Q4452" s="101" t="s">
        <v>519</v>
      </c>
      <c r="R4452" s="103">
        <f t="shared" si="69"/>
        <v>1157</v>
      </c>
      <c r="S4452" s="103">
        <v>0</v>
      </c>
      <c r="T4452" s="103">
        <v>0</v>
      </c>
      <c r="U4452" s="103">
        <v>0</v>
      </c>
      <c r="V4452" s="103">
        <v>0</v>
      </c>
      <c r="W4452" s="103">
        <v>1157</v>
      </c>
      <c r="X4452" s="103">
        <v>0</v>
      </c>
      <c r="Y4452" s="103">
        <v>0</v>
      </c>
      <c r="Z4452" s="103">
        <v>0</v>
      </c>
      <c r="AA4452" s="103">
        <v>0</v>
      </c>
      <c r="AB4452" s="103">
        <v>0</v>
      </c>
      <c r="AC4452" s="103">
        <v>0</v>
      </c>
      <c r="AD4452" s="103">
        <v>0</v>
      </c>
      <c r="AE4452" s="19"/>
      <c r="AF4452" s="19"/>
      <c r="AG4452" s="19"/>
      <c r="AH4452" s="19"/>
      <c r="AI4452" s="19"/>
      <c r="AJ4452" s="19"/>
      <c r="AK4452" s="19"/>
      <c r="AL4452" s="19"/>
      <c r="AM4452" s="19"/>
      <c r="AN4452" s="19"/>
      <c r="AO4452" s="19"/>
      <c r="AP4452" s="19"/>
      <c r="AQ4452" s="19"/>
      <c r="AR4452" s="19"/>
      <c r="AS4452" s="19"/>
      <c r="AT4452" s="19"/>
      <c r="AU4452" s="19"/>
      <c r="AV4452" s="19"/>
      <c r="AW4452" s="19"/>
      <c r="AX4452" s="19"/>
      <c r="AY4452" s="19"/>
      <c r="AZ4452" s="19"/>
      <c r="BA4452" s="19"/>
      <c r="BB4452" s="19"/>
      <c r="BC4452" s="19"/>
      <c r="BD4452" s="19"/>
      <c r="BE4452" s="19"/>
      <c r="BF4452" s="19"/>
      <c r="BG4452" s="19"/>
      <c r="BH4452" s="19"/>
      <c r="BI4452" s="19"/>
      <c r="BJ4452" s="19"/>
      <c r="BK4452" s="19"/>
      <c r="BL4452" s="19"/>
      <c r="BM4452" s="19"/>
      <c r="BN4452" s="19"/>
      <c r="BO4452" s="19"/>
      <c r="BP4452" s="19"/>
      <c r="BQ4452" s="19"/>
      <c r="BR4452" s="19"/>
      <c r="BS4452" s="19"/>
      <c r="BT4452" s="19"/>
      <c r="BU4452" s="19"/>
      <c r="BV4452" s="19"/>
      <c r="BW4452" s="19"/>
      <c r="BX4452" s="19"/>
      <c r="BY4452" s="19"/>
      <c r="BZ4452" s="19"/>
      <c r="CA4452" s="19"/>
      <c r="CB4452" s="19"/>
      <c r="CC4452" s="19"/>
      <c r="CD4452" s="19"/>
      <c r="CE4452" s="19"/>
      <c r="CF4452" s="19"/>
      <c r="CG4452" s="19"/>
      <c r="CH4452" s="19"/>
      <c r="CI4452" s="19"/>
      <c r="CJ4452" s="19"/>
      <c r="CK4452" s="19"/>
      <c r="CL4452" s="19"/>
      <c r="CM4452" s="19"/>
      <c r="CN4452" s="19"/>
      <c r="CO4452" s="19"/>
      <c r="CP4452" s="19"/>
      <c r="CQ4452" s="19"/>
      <c r="CR4452" s="19"/>
      <c r="CS4452" s="19"/>
      <c r="CT4452" s="19"/>
      <c r="CU4452" s="19"/>
      <c r="CV4452" s="19"/>
      <c r="CW4452" s="19"/>
      <c r="CX4452" s="19"/>
      <c r="CY4452" s="19"/>
      <c r="CZ4452" s="19"/>
      <c r="DA4452" s="19"/>
      <c r="DB4452" s="19"/>
      <c r="DC4452" s="19"/>
      <c r="DD4452" s="19"/>
      <c r="DE4452" s="19"/>
      <c r="DF4452" s="19"/>
      <c r="DG4452" s="19"/>
      <c r="DH4452" s="19"/>
      <c r="DI4452" s="19"/>
      <c r="DJ4452" s="19"/>
      <c r="DK4452" s="19"/>
      <c r="DL4452" s="19"/>
      <c r="DM4452" s="19"/>
      <c r="DN4452" s="19"/>
      <c r="DO4452" s="19"/>
      <c r="DP4452" s="19"/>
      <c r="DQ4452" s="19"/>
      <c r="DR4452" s="19"/>
      <c r="DS4452" s="19"/>
      <c r="DT4452" s="19"/>
      <c r="DU4452" s="19"/>
      <c r="DV4452" s="19"/>
      <c r="DW4452" s="19"/>
      <c r="DX4452" s="19"/>
      <c r="DY4452" s="19"/>
      <c r="DZ4452" s="19"/>
      <c r="EA4452" s="19"/>
      <c r="EB4452" s="19"/>
      <c r="EC4452" s="19"/>
      <c r="ED4452" s="19"/>
      <c r="EE4452" s="19"/>
      <c r="EF4452" s="19"/>
      <c r="EG4452" s="19"/>
      <c r="EH4452" s="19"/>
      <c r="EI4452" s="19"/>
      <c r="EJ4452" s="19"/>
      <c r="EK4452" s="19"/>
      <c r="EL4452" s="19"/>
      <c r="EM4452" s="19"/>
      <c r="EN4452" s="19"/>
      <c r="EO4452" s="19"/>
      <c r="EP4452" s="19"/>
      <c r="EQ4452" s="19"/>
      <c r="ER4452" s="19"/>
      <c r="ES4452" s="19"/>
      <c r="ET4452" s="19"/>
      <c r="EU4452" s="19"/>
      <c r="EV4452" s="19"/>
      <c r="EW4452" s="19"/>
      <c r="EX4452" s="19"/>
      <c r="EY4452" s="19"/>
      <c r="EZ4452" s="19"/>
      <c r="FA4452" s="19"/>
      <c r="FB4452" s="19"/>
      <c r="FC4452" s="19"/>
      <c r="FD4452" s="19"/>
      <c r="FE4452" s="19"/>
      <c r="FF4452" s="19"/>
      <c r="FG4452" s="19"/>
      <c r="FH4452" s="19"/>
      <c r="FI4452" s="19"/>
      <c r="FJ4452" s="19"/>
      <c r="FK4452" s="19"/>
      <c r="FL4452" s="19"/>
      <c r="FM4452" s="19"/>
      <c r="FN4452" s="19"/>
      <c r="FO4452" s="19"/>
      <c r="FP4452" s="19"/>
      <c r="FQ4452" s="19"/>
      <c r="FR4452" s="19"/>
      <c r="FS4452" s="19"/>
      <c r="FT4452" s="19"/>
      <c r="FU4452" s="19"/>
      <c r="FV4452" s="19"/>
      <c r="FW4452" s="19"/>
      <c r="FX4452" s="19"/>
      <c r="FY4452" s="19"/>
      <c r="FZ4452" s="19"/>
      <c r="GA4452" s="19"/>
      <c r="GB4452" s="19"/>
      <c r="GC4452" s="19"/>
      <c r="GD4452" s="19"/>
      <c r="GE4452" s="19"/>
      <c r="GF4452" s="19"/>
      <c r="GG4452" s="19"/>
      <c r="GH4452" s="19"/>
      <c r="GI4452" s="19"/>
      <c r="GJ4452" s="19"/>
      <c r="GK4452" s="19"/>
      <c r="GL4452" s="19"/>
      <c r="GM4452" s="19"/>
      <c r="GN4452" s="19"/>
      <c r="GO4452" s="19"/>
      <c r="GP4452" s="19"/>
      <c r="GQ4452" s="19"/>
      <c r="GR4452" s="19"/>
      <c r="GS4452" s="19"/>
      <c r="GT4452" s="19"/>
      <c r="GU4452" s="19"/>
      <c r="GV4452" s="19"/>
      <c r="GW4452" s="19"/>
      <c r="GX4452" s="19"/>
      <c r="GY4452" s="19"/>
      <c r="GZ4452" s="19"/>
      <c r="HA4452" s="19"/>
      <c r="HB4452" s="19"/>
      <c r="HC4452" s="19"/>
      <c r="HD4452" s="19"/>
      <c r="HE4452" s="19"/>
      <c r="HF4452" s="19"/>
      <c r="HG4452" s="19"/>
      <c r="HH4452" s="19"/>
      <c r="HI4452" s="19"/>
      <c r="HJ4452" s="19"/>
      <c r="HK4452" s="19"/>
      <c r="HL4452" s="19"/>
      <c r="HM4452" s="19"/>
      <c r="HN4452" s="19"/>
      <c r="HO4452" s="19"/>
      <c r="HP4452" s="19"/>
      <c r="HQ4452" s="19"/>
      <c r="HR4452" s="19"/>
      <c r="HS4452" s="19"/>
      <c r="HT4452" s="19"/>
      <c r="HU4452" s="19"/>
      <c r="HV4452" s="19"/>
      <c r="HW4452" s="19"/>
      <c r="HX4452" s="19"/>
      <c r="HY4452" s="19"/>
      <c r="HZ4452" s="19"/>
      <c r="IA4452" s="19"/>
      <c r="IB4452" s="19"/>
      <c r="IC4452" s="19"/>
      <c r="ID4452" s="19"/>
      <c r="IE4452" s="19"/>
      <c r="IF4452" s="19"/>
      <c r="IG4452" s="19"/>
      <c r="IH4452" s="19"/>
      <c r="II4452" s="19"/>
      <c r="IJ4452" s="19"/>
      <c r="IK4452" s="19"/>
      <c r="IL4452" s="19"/>
      <c r="IM4452" s="19"/>
      <c r="IN4452" s="19"/>
      <c r="IO4452" s="19"/>
      <c r="IP4452" s="19"/>
      <c r="IQ4452" s="19"/>
      <c r="IR4452" s="19"/>
      <c r="IS4452" s="19"/>
      <c r="IT4452" s="19"/>
      <c r="IU4452" s="19"/>
      <c r="IV4452" s="19"/>
      <c r="IW4452" s="19"/>
      <c r="IX4452" s="19"/>
      <c r="IY4452" s="19"/>
      <c r="IZ4452" s="19"/>
      <c r="JA4452" s="19"/>
      <c r="JB4452" s="19"/>
      <c r="JC4452" s="19"/>
      <c r="JD4452" s="19"/>
      <c r="JE4452" s="19"/>
      <c r="JF4452" s="19"/>
      <c r="JG4452" s="19"/>
      <c r="JH4452" s="19"/>
      <c r="JI4452" s="19"/>
      <c r="JJ4452" s="19"/>
      <c r="JK4452" s="19"/>
      <c r="JL4452" s="19"/>
      <c r="JM4452" s="19"/>
      <c r="JN4452" s="19"/>
      <c r="JO4452" s="19"/>
      <c r="JP4452" s="19"/>
      <c r="JQ4452" s="19"/>
      <c r="JR4452" s="19"/>
      <c r="JS4452" s="19"/>
      <c r="JT4452" s="19"/>
      <c r="JU4452" s="19"/>
      <c r="JV4452" s="19"/>
      <c r="JW4452" s="19"/>
      <c r="JX4452" s="19"/>
      <c r="JY4452" s="19"/>
      <c r="JZ4452" s="19"/>
      <c r="KA4452" s="19"/>
      <c r="KB4452" s="19"/>
      <c r="KC4452" s="19"/>
      <c r="KD4452" s="19"/>
      <c r="KE4452" s="19"/>
      <c r="KF4452" s="19"/>
      <c r="KG4452" s="19"/>
      <c r="KH4452" s="19"/>
      <c r="KI4452" s="19"/>
      <c r="KJ4452" s="19"/>
      <c r="KK4452" s="19"/>
      <c r="KL4452" s="19"/>
      <c r="KM4452" s="19"/>
      <c r="KN4452" s="19"/>
      <c r="KO4452" s="19"/>
      <c r="KP4452" s="19"/>
      <c r="KQ4452" s="19"/>
      <c r="KR4452" s="19"/>
      <c r="KS4452" s="19"/>
      <c r="KT4452" s="19"/>
      <c r="KU4452" s="19"/>
      <c r="KV4452" s="19"/>
      <c r="KW4452" s="19"/>
      <c r="KX4452" s="19"/>
      <c r="KY4452" s="19"/>
      <c r="KZ4452" s="19"/>
      <c r="LA4452" s="19"/>
      <c r="LB4452" s="19"/>
      <c r="LC4452" s="19"/>
      <c r="LD4452" s="19"/>
      <c r="LE4452" s="19"/>
      <c r="LF4452" s="19"/>
      <c r="LG4452" s="19"/>
      <c r="LH4452" s="19"/>
      <c r="LI4452" s="19"/>
      <c r="LJ4452" s="19"/>
      <c r="LK4452" s="19"/>
      <c r="LL4452" s="19"/>
      <c r="LM4452" s="19"/>
      <c r="LN4452" s="19"/>
      <c r="LO4452" s="19"/>
      <c r="LP4452" s="19"/>
      <c r="LQ4452" s="19"/>
      <c r="LR4452" s="19"/>
      <c r="LS4452" s="19"/>
      <c r="LT4452" s="19"/>
      <c r="LU4452" s="19"/>
      <c r="LV4452" s="19"/>
      <c r="LW4452" s="19"/>
      <c r="LX4452" s="19"/>
      <c r="LY4452" s="19"/>
      <c r="LZ4452" s="19"/>
      <c r="MA4452" s="19"/>
      <c r="MB4452" s="19"/>
      <c r="MC4452" s="19"/>
      <c r="MD4452" s="19"/>
      <c r="ME4452" s="19"/>
      <c r="MF4452" s="19"/>
      <c r="MG4452" s="19"/>
      <c r="MH4452" s="19"/>
      <c r="MI4452" s="19"/>
      <c r="MJ4452" s="19"/>
      <c r="MK4452" s="19"/>
      <c r="ML4452" s="19"/>
      <c r="MM4452" s="19"/>
      <c r="MN4452" s="19"/>
      <c r="MO4452" s="19"/>
      <c r="MP4452" s="19"/>
      <c r="MQ4452" s="19"/>
      <c r="MR4452" s="19"/>
      <c r="MS4452" s="19"/>
      <c r="MT4452" s="19"/>
      <c r="MU4452" s="19"/>
      <c r="MV4452" s="19"/>
      <c r="MW4452" s="19"/>
      <c r="MX4452" s="19"/>
      <c r="MY4452" s="19"/>
      <c r="MZ4452" s="19"/>
      <c r="NA4452" s="19"/>
      <c r="NB4452" s="19"/>
      <c r="NC4452" s="19"/>
      <c r="ND4452" s="19"/>
      <c r="NE4452" s="19"/>
      <c r="NF4452" s="19"/>
      <c r="NG4452" s="19"/>
      <c r="NH4452" s="19"/>
      <c r="NI4452" s="19"/>
      <c r="NJ4452" s="19"/>
      <c r="NK4452" s="19"/>
      <c r="NL4452" s="19"/>
      <c r="NM4452" s="19"/>
      <c r="NN4452" s="19"/>
      <c r="NO4452" s="19"/>
      <c r="NP4452" s="19"/>
      <c r="NQ4452" s="19"/>
      <c r="NR4452" s="19"/>
      <c r="NS4452" s="19"/>
      <c r="NT4452" s="19"/>
      <c r="NU4452" s="19"/>
      <c r="NV4452" s="19"/>
      <c r="NW4452" s="19"/>
      <c r="NX4452" s="19"/>
      <c r="NY4452" s="19"/>
      <c r="NZ4452" s="19"/>
      <c r="OA4452" s="19"/>
      <c r="OB4452" s="19"/>
      <c r="OC4452" s="19"/>
      <c r="OD4452" s="19"/>
      <c r="OE4452" s="19"/>
      <c r="OF4452" s="19"/>
      <c r="OG4452" s="19"/>
      <c r="OH4452" s="19"/>
      <c r="OI4452" s="19"/>
      <c r="OJ4452" s="19"/>
      <c r="OK4452" s="19"/>
      <c r="OL4452" s="19"/>
      <c r="OM4452" s="19"/>
      <c r="ON4452" s="19"/>
      <c r="OO4452" s="19"/>
      <c r="OP4452" s="19"/>
      <c r="OQ4452" s="19"/>
      <c r="OR4452" s="19"/>
      <c r="OS4452" s="19"/>
      <c r="OT4452" s="19"/>
      <c r="OU4452" s="19"/>
      <c r="OV4452" s="19"/>
      <c r="OW4452" s="19"/>
      <c r="OX4452" s="19"/>
      <c r="OY4452" s="19"/>
      <c r="OZ4452" s="19"/>
      <c r="PA4452" s="19"/>
      <c r="PB4452" s="19"/>
      <c r="PC4452" s="19"/>
      <c r="PD4452" s="19"/>
      <c r="PE4452" s="19"/>
      <c r="PF4452" s="19"/>
      <c r="PG4452" s="19"/>
      <c r="PH4452" s="19"/>
      <c r="PI4452" s="19"/>
      <c r="PJ4452" s="19"/>
      <c r="PK4452" s="19"/>
      <c r="PL4452" s="19"/>
      <c r="PM4452" s="19"/>
      <c r="PN4452" s="19"/>
      <c r="PO4452" s="19"/>
      <c r="PP4452" s="19"/>
      <c r="PQ4452" s="19"/>
      <c r="PR4452" s="19"/>
      <c r="PS4452" s="19"/>
      <c r="PT4452" s="19"/>
      <c r="PU4452" s="19"/>
      <c r="PV4452" s="19"/>
      <c r="PW4452" s="19"/>
      <c r="PX4452" s="19"/>
      <c r="PY4452" s="19"/>
      <c r="PZ4452" s="19"/>
      <c r="QA4452" s="19"/>
      <c r="QB4452" s="19"/>
      <c r="QC4452" s="19"/>
      <c r="QD4452" s="19"/>
      <c r="QE4452" s="19"/>
      <c r="QF4452" s="19"/>
      <c r="QG4452" s="19"/>
      <c r="QH4452" s="19"/>
      <c r="QI4452" s="19"/>
      <c r="QJ4452" s="19"/>
      <c r="QK4452" s="19"/>
      <c r="QL4452" s="19"/>
      <c r="QM4452" s="19"/>
      <c r="QN4452" s="19"/>
      <c r="QO4452" s="19"/>
      <c r="QP4452" s="19"/>
      <c r="QQ4452" s="19"/>
      <c r="QR4452" s="19"/>
      <c r="QS4452" s="19"/>
      <c r="QT4452" s="19"/>
      <c r="QU4452" s="19"/>
      <c r="QV4452" s="19"/>
      <c r="QW4452" s="19"/>
      <c r="QX4452" s="19"/>
      <c r="QY4452" s="19"/>
      <c r="QZ4452" s="19"/>
      <c r="RA4452" s="19"/>
      <c r="RB4452" s="19"/>
      <c r="RC4452" s="19"/>
      <c r="RD4452" s="19"/>
      <c r="RE4452" s="19"/>
      <c r="RF4452" s="19"/>
      <c r="RG4452" s="19"/>
      <c r="RH4452" s="19"/>
      <c r="RI4452" s="19"/>
      <c r="RJ4452" s="19"/>
      <c r="RK4452" s="19"/>
      <c r="RL4452" s="19"/>
      <c r="RM4452" s="19"/>
      <c r="RN4452" s="19"/>
      <c r="RO4452" s="19"/>
      <c r="RP4452" s="19"/>
      <c r="RQ4452" s="19"/>
      <c r="RR4452" s="19"/>
      <c r="RS4452" s="19"/>
      <c r="RT4452" s="19"/>
      <c r="RU4452" s="19"/>
      <c r="RV4452" s="19"/>
      <c r="RW4452" s="19"/>
      <c r="RX4452" s="19"/>
      <c r="RY4452" s="19"/>
      <c r="RZ4452" s="19"/>
      <c r="SA4452" s="19"/>
      <c r="SB4452" s="19"/>
      <c r="SC4452" s="19"/>
      <c r="SD4452" s="19"/>
      <c r="SE4452" s="19"/>
      <c r="SF4452" s="19"/>
      <c r="SG4452" s="19"/>
      <c r="SH4452" s="19"/>
      <c r="SI4452" s="19"/>
      <c r="SJ4452" s="19"/>
      <c r="SK4452" s="19"/>
      <c r="SL4452" s="19"/>
      <c r="SM4452" s="19"/>
      <c r="SN4452" s="19"/>
      <c r="SO4452" s="19"/>
      <c r="SP4452" s="19"/>
      <c r="SQ4452" s="19"/>
      <c r="SR4452" s="19"/>
      <c r="SS4452" s="19"/>
      <c r="ST4452" s="19"/>
      <c r="SU4452" s="19"/>
      <c r="SV4452" s="19"/>
      <c r="SW4452" s="19"/>
      <c r="SX4452" s="19"/>
      <c r="SY4452" s="19"/>
      <c r="SZ4452" s="19"/>
      <c r="TA4452" s="19"/>
      <c r="TB4452" s="19"/>
      <c r="TC4452" s="19"/>
      <c r="TD4452" s="19"/>
      <c r="TE4452" s="19"/>
      <c r="TF4452" s="19"/>
      <c r="TG4452" s="19"/>
      <c r="TH4452" s="19"/>
      <c r="TI4452" s="19"/>
      <c r="TJ4452" s="19"/>
      <c r="TK4452" s="19"/>
      <c r="TL4452" s="19"/>
      <c r="TM4452" s="19"/>
      <c r="TN4452" s="19"/>
      <c r="TO4452" s="19"/>
      <c r="TP4452" s="19"/>
      <c r="TQ4452" s="19"/>
      <c r="TR4452" s="19"/>
      <c r="TS4452" s="19"/>
      <c r="TT4452" s="19"/>
      <c r="TU4452" s="19"/>
      <c r="TV4452" s="19"/>
      <c r="TW4452" s="19"/>
      <c r="TX4452" s="19"/>
      <c r="TY4452" s="19"/>
      <c r="TZ4452" s="19"/>
      <c r="UA4452" s="19"/>
      <c r="UB4452" s="19"/>
      <c r="UC4452" s="19"/>
      <c r="UD4452" s="19"/>
      <c r="UE4452" s="19"/>
      <c r="UF4452" s="19"/>
      <c r="UG4452" s="19"/>
      <c r="UH4452" s="19"/>
      <c r="UI4452" s="19"/>
      <c r="UJ4452" s="19"/>
      <c r="UK4452" s="19"/>
      <c r="UL4452" s="19"/>
      <c r="UM4452" s="19"/>
      <c r="UN4452" s="19"/>
      <c r="UO4452" s="19"/>
      <c r="UP4452" s="19"/>
      <c r="UQ4452" s="19"/>
      <c r="UR4452" s="19"/>
      <c r="US4452" s="19"/>
      <c r="UT4452" s="19"/>
      <c r="UU4452" s="19"/>
      <c r="UV4452" s="19"/>
      <c r="UW4452" s="19"/>
      <c r="UX4452" s="19"/>
      <c r="UY4452" s="19"/>
      <c r="UZ4452" s="19"/>
      <c r="VA4452" s="19"/>
      <c r="VB4452" s="19"/>
      <c r="VC4452" s="19"/>
      <c r="VD4452" s="19"/>
      <c r="VE4452" s="19"/>
      <c r="VF4452" s="19"/>
      <c r="VG4452" s="19"/>
      <c r="VH4452" s="19"/>
      <c r="VI4452" s="19"/>
      <c r="VJ4452" s="19"/>
      <c r="VK4452" s="19"/>
      <c r="VL4452" s="19"/>
      <c r="VM4452" s="19"/>
      <c r="VN4452" s="19"/>
      <c r="VO4452" s="19"/>
      <c r="VP4452" s="19"/>
      <c r="VQ4452" s="19"/>
      <c r="VR4452" s="19"/>
      <c r="VS4452" s="19"/>
      <c r="VT4452" s="19"/>
      <c r="VU4452" s="19"/>
      <c r="VV4452" s="19"/>
      <c r="VW4452" s="19"/>
      <c r="VX4452" s="19"/>
      <c r="VY4452" s="19"/>
      <c r="VZ4452" s="19"/>
      <c r="WA4452" s="19"/>
      <c r="WB4452" s="19"/>
      <c r="WC4452" s="19"/>
      <c r="WD4452" s="19"/>
      <c r="WE4452" s="19"/>
      <c r="WF4452" s="19"/>
      <c r="WG4452" s="19"/>
      <c r="WH4452" s="19"/>
      <c r="WI4452" s="19"/>
      <c r="WJ4452" s="19"/>
      <c r="WK4452" s="19"/>
      <c r="WL4452" s="19"/>
      <c r="WM4452" s="19"/>
      <c r="WN4452" s="19"/>
      <c r="WO4452" s="19"/>
      <c r="WP4452" s="19"/>
      <c r="WQ4452" s="19"/>
      <c r="WR4452" s="19"/>
      <c r="WS4452" s="19"/>
      <c r="WT4452" s="19"/>
      <c r="WU4452" s="19"/>
      <c r="WV4452" s="19"/>
      <c r="WW4452" s="19"/>
      <c r="WX4452" s="19"/>
      <c r="WY4452" s="19"/>
      <c r="WZ4452" s="19"/>
      <c r="XA4452" s="19"/>
      <c r="XB4452" s="19"/>
      <c r="XC4452" s="19"/>
      <c r="XD4452" s="19"/>
      <c r="XE4452" s="19"/>
      <c r="XF4452" s="19"/>
      <c r="XG4452" s="19"/>
      <c r="XH4452" s="19"/>
      <c r="XI4452" s="19"/>
      <c r="XJ4452" s="19"/>
      <c r="XK4452" s="19"/>
      <c r="XL4452" s="19"/>
      <c r="XM4452" s="19"/>
      <c r="XN4452" s="19"/>
      <c r="XO4452" s="19"/>
      <c r="XP4452" s="19"/>
      <c r="XQ4452" s="19"/>
      <c r="XR4452" s="19"/>
      <c r="XS4452" s="19"/>
      <c r="XT4452" s="19"/>
      <c r="XU4452" s="19"/>
      <c r="XV4452" s="19"/>
      <c r="XW4452" s="19"/>
      <c r="XX4452" s="19"/>
      <c r="XY4452" s="19"/>
      <c r="XZ4452" s="19"/>
      <c r="YA4452" s="19"/>
      <c r="YB4452" s="19"/>
      <c r="YC4452" s="19"/>
      <c r="YD4452" s="19"/>
      <c r="YE4452" s="19"/>
      <c r="YF4452" s="19"/>
      <c r="YG4452" s="19"/>
      <c r="YH4452" s="19"/>
      <c r="YI4452" s="19"/>
      <c r="YJ4452" s="19"/>
      <c r="YK4452" s="19"/>
      <c r="YL4452" s="19"/>
      <c r="YM4452" s="19"/>
      <c r="YN4452" s="19"/>
      <c r="YO4452" s="19"/>
      <c r="YP4452" s="19"/>
      <c r="YQ4452" s="19"/>
      <c r="YR4452" s="19"/>
      <c r="YS4452" s="19"/>
      <c r="YT4452" s="19"/>
      <c r="YU4452" s="19"/>
      <c r="YV4452" s="19"/>
      <c r="YW4452" s="19"/>
      <c r="YX4452" s="19"/>
      <c r="YY4452" s="19"/>
      <c r="YZ4452" s="19"/>
      <c r="ZA4452" s="19"/>
      <c r="ZB4452" s="19"/>
      <c r="ZC4452" s="19"/>
      <c r="ZD4452" s="19"/>
      <c r="ZE4452" s="19"/>
      <c r="ZF4452" s="19"/>
      <c r="ZG4452" s="19"/>
      <c r="ZH4452" s="19"/>
      <c r="ZI4452" s="19"/>
      <c r="ZJ4452" s="19"/>
      <c r="ZK4452" s="19"/>
      <c r="ZL4452" s="19"/>
      <c r="ZM4452" s="19"/>
      <c r="ZN4452" s="19"/>
      <c r="ZO4452" s="19"/>
      <c r="ZP4452" s="19"/>
      <c r="ZQ4452" s="19"/>
      <c r="ZR4452" s="19"/>
      <c r="ZS4452" s="19"/>
      <c r="ZT4452" s="19"/>
      <c r="ZU4452" s="19"/>
      <c r="ZV4452" s="19"/>
      <c r="ZW4452" s="19"/>
      <c r="ZX4452" s="19"/>
      <c r="ZY4452" s="19"/>
      <c r="ZZ4452" s="19"/>
      <c r="AAA4452" s="19"/>
      <c r="AAB4452" s="19"/>
      <c r="AAC4452" s="19"/>
      <c r="AAD4452" s="19"/>
      <c r="AAE4452" s="19"/>
      <c r="AAF4452" s="19"/>
      <c r="AAG4452" s="19"/>
      <c r="AAH4452" s="19"/>
      <c r="AAI4452" s="19"/>
      <c r="AAJ4452" s="19"/>
      <c r="AAK4452" s="19"/>
      <c r="AAL4452" s="19"/>
      <c r="AAM4452" s="19"/>
      <c r="AAN4452" s="19"/>
      <c r="AAO4452" s="19"/>
      <c r="AAP4452" s="19"/>
      <c r="AAQ4452" s="19"/>
      <c r="AAR4452" s="19"/>
      <c r="AAS4452" s="19"/>
      <c r="AAT4452" s="19"/>
      <c r="AAU4452" s="19"/>
      <c r="AAV4452" s="19"/>
      <c r="AAW4452" s="19"/>
      <c r="AAX4452" s="19"/>
      <c r="AAY4452" s="19"/>
      <c r="AAZ4452" s="19"/>
      <c r="ABA4452" s="19"/>
      <c r="ABB4452" s="19"/>
      <c r="ABC4452" s="19"/>
      <c r="ABD4452" s="19"/>
      <c r="ABE4452" s="19"/>
      <c r="ABF4452" s="19"/>
      <c r="ABG4452" s="19"/>
      <c r="ABH4452" s="19"/>
      <c r="ABI4452" s="19"/>
      <c r="ABJ4452" s="19"/>
      <c r="ABK4452" s="19"/>
      <c r="ABL4452" s="19"/>
      <c r="ABM4452" s="19"/>
      <c r="ABN4452" s="19"/>
      <c r="ABO4452" s="19"/>
      <c r="ABP4452" s="19"/>
      <c r="ABQ4452" s="19"/>
      <c r="ABR4452" s="19"/>
      <c r="ABS4452" s="19"/>
      <c r="ABT4452" s="19"/>
      <c r="ABU4452" s="19"/>
      <c r="ABV4452" s="19"/>
      <c r="ABW4452" s="19"/>
      <c r="ABX4452" s="19"/>
      <c r="ABY4452" s="19"/>
      <c r="ABZ4452" s="19"/>
      <c r="ACA4452" s="19"/>
      <c r="ACB4452" s="19"/>
      <c r="ACC4452" s="19"/>
      <c r="ACD4452" s="19"/>
      <c r="ACE4452" s="19"/>
      <c r="ACF4452" s="19"/>
      <c r="ACG4452" s="19"/>
      <c r="ACH4452" s="19"/>
      <c r="ACI4452" s="19"/>
      <c r="ACJ4452" s="19"/>
      <c r="ACK4452" s="19"/>
      <c r="ACL4452" s="19"/>
      <c r="ACM4452" s="19"/>
      <c r="ACN4452" s="19"/>
      <c r="ACO4452" s="19"/>
      <c r="ACP4452" s="19"/>
      <c r="ACQ4452" s="19"/>
      <c r="ACR4452" s="19"/>
      <c r="ACS4452" s="19"/>
      <c r="ACT4452" s="19"/>
      <c r="ACU4452" s="19"/>
      <c r="ACV4452" s="19"/>
      <c r="ACW4452" s="19"/>
      <c r="ACX4452" s="19"/>
      <c r="ACY4452" s="19"/>
      <c r="ACZ4452" s="19"/>
      <c r="ADA4452" s="19"/>
      <c r="ADB4452" s="19"/>
      <c r="ADC4452" s="19"/>
      <c r="ADD4452" s="19"/>
      <c r="ADE4452" s="19"/>
      <c r="ADF4452" s="19"/>
      <c r="ADG4452" s="19"/>
      <c r="ADH4452" s="19"/>
      <c r="ADI4452" s="19"/>
      <c r="ADJ4452" s="19"/>
      <c r="ADK4452" s="19"/>
      <c r="ADL4452" s="19"/>
      <c r="ADM4452" s="19"/>
      <c r="ADN4452" s="19"/>
      <c r="ADO4452" s="19"/>
      <c r="ADP4452" s="19"/>
      <c r="ADQ4452" s="19"/>
      <c r="ADR4452" s="19"/>
      <c r="ADS4452" s="19"/>
      <c r="ADT4452" s="19"/>
      <c r="ADU4452" s="19"/>
      <c r="ADV4452" s="19"/>
      <c r="ADW4452" s="19"/>
      <c r="ADX4452" s="19"/>
      <c r="ADY4452" s="19"/>
      <c r="ADZ4452" s="19"/>
      <c r="AEA4452" s="19"/>
      <c r="AEB4452" s="19"/>
      <c r="AEC4452" s="19"/>
      <c r="AED4452" s="19"/>
      <c r="AEE4452" s="19"/>
      <c r="AEF4452" s="19"/>
      <c r="AEG4452" s="19"/>
      <c r="AEH4452" s="19"/>
      <c r="AEI4452" s="19"/>
      <c r="AEJ4452" s="19"/>
      <c r="AEK4452" s="19"/>
      <c r="AEL4452" s="19"/>
      <c r="AEM4452" s="19"/>
      <c r="AEN4452" s="19"/>
      <c r="AEO4452" s="19"/>
      <c r="AEP4452" s="19"/>
      <c r="AEQ4452" s="19"/>
      <c r="AER4452" s="19"/>
      <c r="AES4452" s="19"/>
      <c r="AET4452" s="19"/>
      <c r="AEU4452" s="19"/>
      <c r="AEV4452" s="19"/>
      <c r="AEW4452" s="19"/>
      <c r="AEX4452" s="19"/>
      <c r="AEY4452" s="19"/>
      <c r="AEZ4452" s="19"/>
      <c r="AFA4452" s="19"/>
      <c r="AFB4452" s="19"/>
      <c r="AFC4452" s="19"/>
      <c r="AFD4452" s="19"/>
      <c r="AFE4452" s="19"/>
      <c r="AFF4452" s="19"/>
      <c r="AFG4452" s="19"/>
      <c r="AFH4452" s="19"/>
      <c r="AFI4452" s="19"/>
      <c r="AFJ4452" s="19"/>
      <c r="AFK4452" s="19"/>
      <c r="AFL4452" s="19"/>
      <c r="AFM4452" s="19"/>
      <c r="AFN4452" s="19"/>
      <c r="AFO4452" s="19"/>
      <c r="AFP4452" s="19"/>
      <c r="AFQ4452" s="19"/>
      <c r="AFR4452" s="19"/>
      <c r="AFS4452" s="19"/>
      <c r="AFT4452" s="19"/>
      <c r="AFU4452" s="19"/>
      <c r="AFV4452" s="19"/>
      <c r="AFW4452" s="19"/>
      <c r="AFX4452" s="19"/>
      <c r="AFY4452" s="19"/>
      <c r="AFZ4452" s="19"/>
      <c r="AGA4452" s="19"/>
      <c r="AGB4452" s="19"/>
      <c r="AGC4452" s="19"/>
      <c r="AGD4452" s="19"/>
      <c r="AGE4452" s="19"/>
      <c r="AGF4452" s="19"/>
      <c r="AGG4452" s="19"/>
      <c r="AGH4452" s="19"/>
      <c r="AGI4452" s="19"/>
      <c r="AGJ4452" s="19"/>
      <c r="AGK4452" s="19"/>
      <c r="AGL4452" s="19"/>
      <c r="AGM4452" s="19"/>
      <c r="AGN4452" s="19"/>
      <c r="AGO4452" s="19"/>
      <c r="AGP4452" s="19"/>
      <c r="AGQ4452" s="19"/>
      <c r="AGR4452" s="19"/>
      <c r="AGS4452" s="19"/>
      <c r="AGT4452" s="19"/>
      <c r="AGU4452" s="19"/>
      <c r="AGV4452" s="19"/>
      <c r="AGW4452" s="19"/>
      <c r="AGX4452" s="19"/>
      <c r="AGY4452" s="19"/>
      <c r="AGZ4452" s="19"/>
      <c r="AHA4452" s="19"/>
      <c r="AHB4452" s="19"/>
      <c r="AHC4452" s="19"/>
      <c r="AHD4452" s="19"/>
      <c r="AHE4452" s="19"/>
      <c r="AHF4452" s="19"/>
      <c r="AHG4452" s="19"/>
      <c r="AHH4452" s="19"/>
      <c r="AHI4452" s="19"/>
      <c r="AHJ4452" s="19"/>
      <c r="AHK4452" s="19"/>
      <c r="AHL4452" s="19"/>
      <c r="AHM4452" s="19"/>
      <c r="AHN4452" s="19"/>
      <c r="AHO4452" s="19"/>
      <c r="AHP4452" s="19"/>
      <c r="AHQ4452" s="19"/>
      <c r="AHR4452" s="19"/>
      <c r="AHS4452" s="19"/>
      <c r="AHT4452" s="19"/>
      <c r="AHU4452" s="19"/>
      <c r="AHV4452" s="19"/>
      <c r="AHW4452" s="19"/>
      <c r="AHX4452" s="19"/>
      <c r="AHY4452" s="19"/>
      <c r="AHZ4452" s="19"/>
      <c r="AIA4452" s="19"/>
      <c r="AIB4452" s="19"/>
      <c r="AIC4452" s="19"/>
      <c r="AID4452" s="19"/>
      <c r="AIE4452" s="19"/>
      <c r="AIF4452" s="19"/>
      <c r="AIG4452" s="19"/>
      <c r="AIH4452" s="19"/>
      <c r="AII4452" s="19"/>
      <c r="AIJ4452" s="19"/>
      <c r="AIK4452" s="19"/>
      <c r="AIL4452" s="19"/>
      <c r="AIM4452" s="19"/>
      <c r="AIN4452" s="19"/>
      <c r="AIO4452" s="19"/>
      <c r="AIP4452" s="19"/>
      <c r="AIQ4452" s="19"/>
      <c r="AIR4452" s="19"/>
      <c r="AIS4452" s="19"/>
      <c r="AIT4452" s="19"/>
      <c r="AIU4452" s="19"/>
      <c r="AIV4452" s="19"/>
      <c r="AIW4452" s="19"/>
      <c r="AIX4452" s="19"/>
      <c r="AIY4452" s="19"/>
      <c r="AIZ4452" s="19"/>
      <c r="AJA4452" s="19"/>
      <c r="AJB4452" s="19"/>
      <c r="AJC4452" s="19"/>
      <c r="AJD4452" s="19"/>
      <c r="AJE4452" s="19"/>
      <c r="AJF4452" s="19"/>
      <c r="AJG4452" s="19"/>
      <c r="AJH4452" s="19"/>
      <c r="AJI4452" s="19"/>
      <c r="AJJ4452" s="19"/>
      <c r="AJK4452" s="19"/>
      <c r="AJL4452" s="19"/>
      <c r="AJM4452" s="19"/>
      <c r="AJN4452" s="19"/>
      <c r="AJO4452" s="19"/>
      <c r="AJP4452" s="19"/>
      <c r="AJQ4452" s="19"/>
      <c r="AJR4452" s="19"/>
      <c r="AJS4452" s="19"/>
      <c r="AJT4452" s="19"/>
      <c r="AJU4452" s="19"/>
      <c r="AJV4452" s="19"/>
      <c r="AJW4452" s="19"/>
      <c r="AJX4452" s="19"/>
      <c r="AJY4452" s="19"/>
      <c r="AJZ4452" s="19"/>
      <c r="AKA4452" s="19"/>
      <c r="AKB4452" s="19"/>
      <c r="AKC4452" s="19"/>
      <c r="AKD4452" s="19"/>
      <c r="AKE4452" s="19"/>
      <c r="AKF4452" s="19"/>
      <c r="AKG4452" s="19"/>
      <c r="AKH4452" s="19"/>
      <c r="AKI4452" s="19"/>
      <c r="AKJ4452" s="19"/>
      <c r="AKK4452" s="19"/>
      <c r="AKL4452" s="19"/>
      <c r="AKM4452" s="19"/>
      <c r="AKN4452" s="19"/>
      <c r="AKO4452" s="19"/>
      <c r="AKP4452" s="19"/>
      <c r="AKQ4452" s="19"/>
      <c r="AKR4452" s="19"/>
      <c r="AKS4452" s="19"/>
      <c r="AKT4452" s="19"/>
      <c r="AKU4452" s="19"/>
      <c r="AKV4452" s="19"/>
      <c r="AKW4452" s="19"/>
      <c r="AKX4452" s="19"/>
      <c r="AKY4452" s="19"/>
      <c r="AKZ4452" s="19"/>
      <c r="ALA4452" s="19"/>
      <c r="ALB4452" s="19"/>
      <c r="ALC4452" s="19"/>
      <c r="ALD4452" s="19"/>
      <c r="ALE4452" s="19"/>
      <c r="ALF4452" s="19"/>
      <c r="ALG4452" s="19"/>
      <c r="ALH4452" s="19"/>
      <c r="ALI4452" s="19"/>
      <c r="ALJ4452" s="19"/>
      <c r="ALK4452" s="19"/>
      <c r="ALL4452" s="19"/>
      <c r="ALM4452" s="19"/>
      <c r="ALN4452" s="19"/>
      <c r="ALO4452" s="19"/>
      <c r="ALP4452" s="19"/>
      <c r="ALQ4452" s="19"/>
      <c r="ALR4452" s="19"/>
      <c r="ALS4452" s="19"/>
      <c r="ALT4452" s="19"/>
      <c r="ALU4452" s="19"/>
      <c r="ALV4452" s="19"/>
      <c r="ALW4452" s="19"/>
      <c r="ALX4452" s="19"/>
      <c r="ALY4452" s="19"/>
      <c r="ALZ4452" s="19"/>
      <c r="AMA4452" s="19"/>
      <c r="AMB4452" s="19"/>
      <c r="AMC4452" s="19"/>
      <c r="AMD4452" s="19"/>
      <c r="AME4452" s="19"/>
      <c r="AMF4452" s="19"/>
      <c r="AMG4452" s="19"/>
      <c r="AMH4452" s="19"/>
      <c r="AMI4452" s="19"/>
      <c r="AMJ4452" s="19"/>
      <c r="AMK4452" s="19"/>
      <c r="AML4452" s="19"/>
      <c r="AMM4452" s="19"/>
      <c r="AMN4452" s="19"/>
      <c r="AMO4452" s="19"/>
      <c r="AMP4452" s="19"/>
      <c r="AMQ4452" s="19"/>
      <c r="AMR4452" s="19"/>
      <c r="AMS4452" s="19"/>
      <c r="AMT4452" s="19"/>
      <c r="AMU4452" s="19"/>
      <c r="AMV4452" s="19"/>
      <c r="AMW4452" s="19"/>
      <c r="AMX4452" s="19"/>
      <c r="AMY4452" s="19"/>
      <c r="AMZ4452" s="19"/>
      <c r="ANA4452" s="19"/>
      <c r="ANB4452" s="19"/>
      <c r="ANC4452" s="19"/>
      <c r="AND4452" s="19"/>
      <c r="ANE4452" s="19"/>
      <c r="ANF4452" s="19"/>
      <c r="ANG4452" s="19"/>
      <c r="ANH4452" s="19"/>
      <c r="ANI4452" s="19"/>
      <c r="ANJ4452" s="19"/>
      <c r="ANK4452" s="19"/>
      <c r="ANL4452" s="19"/>
      <c r="ANM4452" s="19"/>
      <c r="ANN4452" s="19"/>
      <c r="ANO4452" s="19"/>
      <c r="ANP4452" s="19"/>
      <c r="ANQ4452" s="19"/>
      <c r="ANR4452" s="19"/>
      <c r="ANS4452" s="19"/>
      <c r="ANT4452" s="19"/>
      <c r="ANU4452" s="19"/>
      <c r="ANV4452" s="19"/>
      <c r="ANW4452" s="19"/>
      <c r="ANX4452" s="19"/>
      <c r="ANY4452" s="19"/>
      <c r="ANZ4452" s="19"/>
      <c r="AOA4452" s="19"/>
      <c r="AOB4452" s="19"/>
      <c r="AOC4452" s="19"/>
      <c r="AOD4452" s="19"/>
      <c r="AOE4452" s="19"/>
      <c r="AOF4452" s="19"/>
      <c r="AOG4452" s="19"/>
      <c r="AOH4452" s="19"/>
      <c r="AOI4452" s="19"/>
      <c r="AOJ4452" s="19"/>
      <c r="AOK4452" s="19"/>
      <c r="AOL4452" s="19"/>
      <c r="AOM4452" s="19"/>
      <c r="AON4452" s="19"/>
      <c r="AOO4452" s="19"/>
      <c r="AOP4452" s="19"/>
      <c r="AOQ4452" s="19"/>
      <c r="AOR4452" s="19"/>
      <c r="AOS4452" s="19"/>
      <c r="AOT4452" s="19"/>
      <c r="AOU4452" s="19"/>
      <c r="AOV4452" s="19"/>
      <c r="AOW4452" s="19"/>
      <c r="AOX4452" s="19"/>
      <c r="AOY4452" s="19"/>
      <c r="AOZ4452" s="19"/>
      <c r="APA4452" s="19"/>
      <c r="APB4452" s="19"/>
      <c r="APC4452" s="19"/>
      <c r="APD4452" s="19"/>
      <c r="APE4452" s="19"/>
      <c r="APF4452" s="19"/>
      <c r="APG4452" s="19"/>
      <c r="APH4452" s="19"/>
      <c r="API4452" s="19"/>
      <c r="APJ4452" s="19"/>
      <c r="APK4452" s="19"/>
      <c r="APL4452" s="19"/>
      <c r="APM4452" s="19"/>
      <c r="APN4452" s="19"/>
      <c r="APO4452" s="19"/>
      <c r="APP4452" s="19"/>
      <c r="APQ4452" s="19"/>
      <c r="APR4452" s="19"/>
      <c r="APS4452" s="19"/>
      <c r="APT4452" s="19"/>
      <c r="APU4452" s="19"/>
      <c r="APV4452" s="19"/>
      <c r="APW4452" s="19"/>
      <c r="APX4452" s="19"/>
      <c r="APY4452" s="19"/>
      <c r="APZ4452" s="19"/>
      <c r="AQA4452" s="19"/>
      <c r="AQB4452" s="19"/>
      <c r="AQC4452" s="19"/>
      <c r="AQD4452" s="19"/>
      <c r="AQE4452" s="19"/>
      <c r="AQF4452" s="19"/>
      <c r="AQG4452" s="19"/>
      <c r="AQH4452" s="19"/>
      <c r="AQI4452" s="19"/>
      <c r="AQJ4452" s="19"/>
      <c r="AQK4452" s="19"/>
      <c r="AQL4452" s="19"/>
      <c r="AQM4452" s="19"/>
      <c r="AQN4452" s="19"/>
      <c r="AQO4452" s="19"/>
      <c r="AQP4452" s="19"/>
      <c r="AQQ4452" s="19"/>
      <c r="AQR4452" s="19"/>
      <c r="AQS4452" s="19"/>
      <c r="AQT4452" s="19"/>
      <c r="AQU4452" s="19"/>
      <c r="AQV4452" s="19"/>
      <c r="AQW4452" s="19"/>
      <c r="AQX4452" s="19"/>
      <c r="AQY4452" s="19"/>
      <c r="AQZ4452" s="19"/>
      <c r="ARA4452" s="19"/>
      <c r="ARB4452" s="19"/>
      <c r="ARC4452" s="19"/>
      <c r="ARD4452" s="19"/>
      <c r="ARE4452" s="19"/>
      <c r="ARF4452" s="19"/>
      <c r="ARG4452" s="19"/>
      <c r="ARH4452" s="19"/>
      <c r="ARI4452" s="19"/>
      <c r="ARJ4452" s="19"/>
      <c r="ARK4452" s="19"/>
      <c r="ARL4452" s="19"/>
      <c r="ARM4452" s="19"/>
      <c r="ARN4452" s="19"/>
      <c r="ARO4452" s="19"/>
      <c r="ARP4452" s="19"/>
      <c r="ARQ4452" s="19"/>
      <c r="ARR4452" s="19"/>
      <c r="ARS4452" s="19"/>
      <c r="ART4452" s="19"/>
      <c r="ARU4452" s="19"/>
      <c r="ARV4452" s="19"/>
      <c r="ARW4452" s="19"/>
      <c r="ARX4452" s="19"/>
      <c r="ARY4452" s="19"/>
      <c r="ARZ4452" s="19"/>
      <c r="ASA4452" s="19"/>
      <c r="ASB4452" s="19"/>
      <c r="ASC4452" s="19"/>
      <c r="ASD4452" s="19"/>
      <c r="ASE4452" s="19"/>
      <c r="ASF4452" s="19"/>
      <c r="ASG4452" s="19"/>
      <c r="ASH4452" s="19"/>
      <c r="ASI4452" s="19"/>
      <c r="ASJ4452" s="19"/>
      <c r="ASK4452" s="19"/>
      <c r="ASL4452" s="19"/>
      <c r="ASM4452" s="19"/>
      <c r="ASN4452" s="19"/>
      <c r="ASO4452" s="19"/>
      <c r="ASP4452" s="19"/>
      <c r="ASQ4452" s="19"/>
      <c r="ASR4452" s="19"/>
      <c r="ASS4452" s="19"/>
      <c r="AST4452" s="19"/>
      <c r="ASU4452" s="19"/>
      <c r="ASV4452" s="19"/>
      <c r="ASW4452" s="19"/>
      <c r="ASX4452" s="19"/>
      <c r="ASY4452" s="19"/>
      <c r="ASZ4452" s="19"/>
      <c r="ATA4452" s="19"/>
      <c r="ATB4452" s="19"/>
      <c r="ATC4452" s="19"/>
      <c r="ATD4452" s="19"/>
      <c r="ATE4452" s="19"/>
      <c r="ATF4452" s="19"/>
      <c r="ATG4452" s="19"/>
      <c r="ATH4452" s="19"/>
      <c r="ATI4452" s="19"/>
      <c r="ATJ4452" s="19"/>
      <c r="ATK4452" s="19"/>
      <c r="ATL4452" s="19"/>
      <c r="ATM4452" s="19"/>
      <c r="ATN4452" s="19"/>
      <c r="ATO4452" s="19"/>
      <c r="ATP4452" s="19"/>
      <c r="ATQ4452" s="19"/>
      <c r="ATR4452" s="19"/>
      <c r="ATS4452" s="19"/>
      <c r="ATT4452" s="19"/>
      <c r="ATU4452" s="19"/>
      <c r="ATV4452" s="19"/>
      <c r="ATW4452" s="19"/>
      <c r="ATX4452" s="19"/>
      <c r="ATY4452" s="19"/>
      <c r="ATZ4452" s="19"/>
      <c r="AUA4452" s="19"/>
      <c r="AUB4452" s="19"/>
      <c r="AUC4452" s="19"/>
      <c r="AUD4452" s="19"/>
      <c r="AUE4452" s="19"/>
      <c r="AUF4452" s="19"/>
      <c r="AUG4452" s="19"/>
      <c r="AUH4452" s="19"/>
      <c r="AUI4452" s="19"/>
      <c r="AUJ4452" s="19"/>
      <c r="AUK4452" s="19"/>
      <c r="AUL4452" s="19"/>
      <c r="AUM4452" s="19"/>
      <c r="AUN4452" s="19"/>
      <c r="AUO4452" s="19"/>
      <c r="AUP4452" s="19"/>
      <c r="AUQ4452" s="19"/>
      <c r="AUR4452" s="19"/>
      <c r="AUS4452" s="19"/>
      <c r="AUT4452" s="19"/>
      <c r="AUU4452" s="19"/>
      <c r="AUV4452" s="19"/>
      <c r="AUW4452" s="19"/>
      <c r="AUX4452" s="19"/>
      <c r="AUY4452" s="19"/>
      <c r="AUZ4452" s="19"/>
      <c r="AVA4452" s="19"/>
      <c r="AVB4452" s="19"/>
      <c r="AVC4452" s="19"/>
      <c r="AVD4452" s="19"/>
      <c r="AVE4452" s="19"/>
      <c r="AVF4452" s="19"/>
      <c r="AVG4452" s="19"/>
      <c r="AVH4452" s="19"/>
      <c r="AVI4452" s="19"/>
      <c r="AVJ4452" s="19"/>
      <c r="AVK4452" s="19"/>
      <c r="AVL4452" s="19"/>
      <c r="AVM4452" s="19"/>
      <c r="AVN4452" s="19"/>
      <c r="AVO4452" s="19"/>
      <c r="AVP4452" s="19"/>
      <c r="AVQ4452" s="19"/>
      <c r="AVR4452" s="19"/>
      <c r="AVS4452" s="19"/>
      <c r="AVT4452" s="19"/>
      <c r="AVU4452" s="19"/>
      <c r="AVV4452" s="19"/>
      <c r="AVW4452" s="19"/>
      <c r="AVX4452" s="19"/>
      <c r="AVY4452" s="19"/>
      <c r="AVZ4452" s="19"/>
      <c r="AWA4452" s="19"/>
      <c r="AWB4452" s="19"/>
      <c r="AWC4452" s="19"/>
      <c r="AWD4452" s="19"/>
      <c r="AWE4452" s="19"/>
      <c r="AWF4452" s="19"/>
      <c r="AWG4452" s="19"/>
      <c r="AWH4452" s="19"/>
      <c r="AWI4452" s="19"/>
      <c r="AWJ4452" s="19"/>
      <c r="AWK4452" s="19"/>
      <c r="AWL4452" s="19"/>
      <c r="AWM4452" s="19"/>
      <c r="AWN4452" s="19"/>
      <c r="AWO4452" s="19"/>
      <c r="AWP4452" s="19"/>
      <c r="AWQ4452" s="19"/>
      <c r="AWR4452" s="19"/>
      <c r="AWS4452" s="19"/>
      <c r="AWT4452" s="19"/>
      <c r="AWU4452" s="19"/>
      <c r="AWV4452" s="19"/>
      <c r="AWW4452" s="19"/>
      <c r="AWX4452" s="19"/>
      <c r="AWY4452" s="19"/>
      <c r="AWZ4452" s="19"/>
      <c r="AXA4452" s="19"/>
      <c r="AXB4452" s="19"/>
      <c r="AXC4452" s="19"/>
      <c r="AXD4452" s="19"/>
      <c r="AXE4452" s="19"/>
      <c r="AXF4452" s="19"/>
      <c r="AXG4452" s="19"/>
      <c r="AXH4452" s="19"/>
      <c r="AXI4452" s="19"/>
      <c r="AXJ4452" s="19"/>
      <c r="AXK4452" s="19"/>
      <c r="AXL4452" s="19"/>
      <c r="AXM4452" s="19"/>
      <c r="AXN4452" s="19"/>
      <c r="AXO4452" s="19"/>
      <c r="AXP4452" s="19"/>
      <c r="AXQ4452" s="19"/>
      <c r="AXR4452" s="19"/>
      <c r="AXS4452" s="19"/>
      <c r="AXT4452" s="19"/>
      <c r="AXU4452" s="19"/>
      <c r="AXV4452" s="19"/>
      <c r="AXW4452" s="19"/>
      <c r="AXX4452" s="19"/>
      <c r="AXY4452" s="19"/>
      <c r="AXZ4452" s="19"/>
      <c r="AYA4452" s="19"/>
      <c r="AYB4452" s="19"/>
      <c r="AYC4452" s="19"/>
      <c r="AYD4452" s="19"/>
      <c r="AYE4452" s="19"/>
      <c r="AYF4452" s="19"/>
      <c r="AYG4452" s="19"/>
      <c r="AYH4452" s="19"/>
      <c r="AYI4452" s="19"/>
      <c r="AYJ4452" s="19"/>
      <c r="AYK4452" s="19"/>
      <c r="AYL4452" s="19"/>
      <c r="AYM4452" s="19"/>
      <c r="AYN4452" s="19"/>
      <c r="AYO4452" s="19"/>
      <c r="AYP4452" s="19"/>
      <c r="AYQ4452" s="19"/>
      <c r="AYR4452" s="19"/>
      <c r="AYS4452" s="19"/>
      <c r="AYT4452" s="19"/>
      <c r="AYU4452" s="19"/>
      <c r="AYV4452" s="19"/>
      <c r="AYW4452" s="19"/>
      <c r="AYX4452" s="19"/>
      <c r="AYY4452" s="19"/>
      <c r="AYZ4452" s="19"/>
      <c r="AZA4452" s="19"/>
      <c r="AZB4452" s="19"/>
      <c r="AZC4452" s="19"/>
      <c r="AZD4452" s="19"/>
      <c r="AZE4452" s="19"/>
      <c r="AZF4452" s="19"/>
      <c r="AZG4452" s="19"/>
      <c r="AZH4452" s="19"/>
      <c r="AZI4452" s="19"/>
      <c r="AZJ4452" s="19"/>
      <c r="AZK4452" s="19"/>
      <c r="AZL4452" s="19"/>
      <c r="AZM4452" s="19"/>
      <c r="AZN4452" s="19"/>
      <c r="AZO4452" s="19"/>
      <c r="AZP4452" s="19"/>
      <c r="AZQ4452" s="19"/>
      <c r="AZR4452" s="19"/>
      <c r="AZS4452" s="19"/>
      <c r="AZT4452" s="19"/>
      <c r="AZU4452" s="19"/>
      <c r="AZV4452" s="19"/>
      <c r="AZW4452" s="19"/>
      <c r="AZX4452" s="19"/>
      <c r="AZY4452" s="19"/>
      <c r="AZZ4452" s="19"/>
      <c r="BAA4452" s="19"/>
      <c r="BAB4452" s="19"/>
      <c r="BAC4452" s="19"/>
      <c r="BAD4452" s="19"/>
      <c r="BAE4452" s="19"/>
      <c r="BAF4452" s="19"/>
      <c r="BAG4452" s="19"/>
      <c r="BAH4452" s="19"/>
      <c r="BAI4452" s="19"/>
      <c r="BAJ4452" s="19"/>
      <c r="BAK4452" s="19"/>
      <c r="BAL4452" s="19"/>
      <c r="BAM4452" s="19"/>
      <c r="BAN4452" s="19"/>
      <c r="BAO4452" s="19"/>
      <c r="BAP4452" s="19"/>
      <c r="BAQ4452" s="19"/>
      <c r="BAR4452" s="19"/>
      <c r="BAS4452" s="19"/>
      <c r="BAT4452" s="19"/>
      <c r="BAU4452" s="19"/>
      <c r="BAV4452" s="19"/>
      <c r="BAW4452" s="19"/>
      <c r="BAX4452" s="19"/>
      <c r="BAY4452" s="19"/>
      <c r="BAZ4452" s="19"/>
      <c r="BBA4452" s="19"/>
    </row>
    <row r="4453" spans="1:1405" s="20" customFormat="1" ht="15" customHeight="1" x14ac:dyDescent="0.3">
      <c r="A4453" s="101" t="s">
        <v>34</v>
      </c>
      <c r="B4453" s="101" t="s">
        <v>1478</v>
      </c>
      <c r="C4453" s="101" t="s">
        <v>1478</v>
      </c>
      <c r="D4453" s="101" t="s">
        <v>36</v>
      </c>
      <c r="E4453" s="101" t="s">
        <v>194</v>
      </c>
      <c r="F4453" s="101" t="s">
        <v>195</v>
      </c>
      <c r="G4453" s="101" t="s">
        <v>38</v>
      </c>
      <c r="H4453" s="101" t="s">
        <v>1444</v>
      </c>
      <c r="I4453" s="101" t="s">
        <v>461</v>
      </c>
      <c r="J4453" s="101" t="s">
        <v>480</v>
      </c>
      <c r="K4453" s="101" t="s">
        <v>481</v>
      </c>
      <c r="L4453" s="101" t="s">
        <v>42</v>
      </c>
      <c r="M4453" s="101" t="s">
        <v>43</v>
      </c>
      <c r="N4453" s="101" t="s">
        <v>48</v>
      </c>
      <c r="O4453" s="103">
        <v>1</v>
      </c>
      <c r="P4453" s="22">
        <v>329</v>
      </c>
      <c r="Q4453" s="101" t="s">
        <v>519</v>
      </c>
      <c r="R4453" s="103">
        <f t="shared" si="69"/>
        <v>329</v>
      </c>
      <c r="S4453" s="103">
        <v>0</v>
      </c>
      <c r="T4453" s="103">
        <v>329</v>
      </c>
      <c r="U4453" s="103">
        <v>0</v>
      </c>
      <c r="V4453" s="103">
        <v>0</v>
      </c>
      <c r="W4453" s="103">
        <v>0</v>
      </c>
      <c r="X4453" s="103">
        <v>0</v>
      </c>
      <c r="Y4453" s="103">
        <v>0</v>
      </c>
      <c r="Z4453" s="103">
        <v>0</v>
      </c>
      <c r="AA4453" s="103">
        <v>0</v>
      </c>
      <c r="AB4453" s="103">
        <v>0</v>
      </c>
      <c r="AC4453" s="103">
        <v>0</v>
      </c>
      <c r="AD4453" s="103">
        <v>0</v>
      </c>
      <c r="AE4453" s="19"/>
      <c r="AF4453" s="19"/>
      <c r="AG4453" s="19"/>
      <c r="AH4453" s="19"/>
      <c r="AI4453" s="19"/>
      <c r="AJ4453" s="19"/>
      <c r="AK4453" s="19"/>
      <c r="AL4453" s="19"/>
      <c r="AM4453" s="19"/>
      <c r="AN4453" s="19"/>
      <c r="AO4453" s="19"/>
      <c r="AP4453" s="19"/>
      <c r="AQ4453" s="19"/>
      <c r="AR4453" s="19"/>
      <c r="AS4453" s="19"/>
      <c r="AT4453" s="19"/>
      <c r="AU4453" s="19"/>
      <c r="AV4453" s="19"/>
      <c r="AW4453" s="19"/>
      <c r="AX4453" s="19"/>
      <c r="AY4453" s="19"/>
      <c r="AZ4453" s="19"/>
      <c r="BA4453" s="19"/>
      <c r="BB4453" s="19"/>
      <c r="BC4453" s="19"/>
      <c r="BD4453" s="19"/>
      <c r="BE4453" s="19"/>
      <c r="BF4453" s="19"/>
      <c r="BG4453" s="19"/>
      <c r="BH4453" s="19"/>
      <c r="BI4453" s="19"/>
      <c r="BJ4453" s="19"/>
      <c r="BK4453" s="19"/>
      <c r="BL4453" s="19"/>
      <c r="BM4453" s="19"/>
      <c r="BN4453" s="19"/>
      <c r="BO4453" s="19"/>
      <c r="BP4453" s="19"/>
      <c r="BQ4453" s="19"/>
      <c r="BR4453" s="19"/>
      <c r="BS4453" s="19"/>
      <c r="BT4453" s="19"/>
      <c r="BU4453" s="19"/>
      <c r="BV4453" s="19"/>
      <c r="BW4453" s="19"/>
      <c r="BX4453" s="19"/>
      <c r="BY4453" s="19"/>
      <c r="BZ4453" s="19"/>
      <c r="CA4453" s="19"/>
      <c r="CB4453" s="19"/>
      <c r="CC4453" s="19"/>
      <c r="CD4453" s="19"/>
      <c r="CE4453" s="19"/>
      <c r="CF4453" s="19"/>
      <c r="CG4453" s="19"/>
      <c r="CH4453" s="19"/>
      <c r="CI4453" s="19"/>
      <c r="CJ4453" s="19"/>
      <c r="CK4453" s="19"/>
      <c r="CL4453" s="19"/>
      <c r="CM4453" s="19"/>
      <c r="CN4453" s="19"/>
      <c r="CO4453" s="19"/>
      <c r="CP4453" s="19"/>
      <c r="CQ4453" s="19"/>
      <c r="CR4453" s="19"/>
      <c r="CS4453" s="19"/>
      <c r="CT4453" s="19"/>
      <c r="CU4453" s="19"/>
      <c r="CV4453" s="19"/>
      <c r="CW4453" s="19"/>
      <c r="CX4453" s="19"/>
      <c r="CY4453" s="19"/>
      <c r="CZ4453" s="19"/>
      <c r="DA4453" s="19"/>
      <c r="DB4453" s="19"/>
      <c r="DC4453" s="19"/>
      <c r="DD4453" s="19"/>
      <c r="DE4453" s="19"/>
      <c r="DF4453" s="19"/>
      <c r="DG4453" s="19"/>
      <c r="DH4453" s="19"/>
      <c r="DI4453" s="19"/>
      <c r="DJ4453" s="19"/>
      <c r="DK4453" s="19"/>
      <c r="DL4453" s="19"/>
      <c r="DM4453" s="19"/>
      <c r="DN4453" s="19"/>
      <c r="DO4453" s="19"/>
      <c r="DP4453" s="19"/>
      <c r="DQ4453" s="19"/>
      <c r="DR4453" s="19"/>
      <c r="DS4453" s="19"/>
      <c r="DT4453" s="19"/>
      <c r="DU4453" s="19"/>
      <c r="DV4453" s="19"/>
      <c r="DW4453" s="19"/>
      <c r="DX4453" s="19"/>
      <c r="DY4453" s="19"/>
      <c r="DZ4453" s="19"/>
      <c r="EA4453" s="19"/>
      <c r="EB4453" s="19"/>
      <c r="EC4453" s="19"/>
      <c r="ED4453" s="19"/>
      <c r="EE4453" s="19"/>
      <c r="EF4453" s="19"/>
      <c r="EG4453" s="19"/>
      <c r="EH4453" s="19"/>
      <c r="EI4453" s="19"/>
      <c r="EJ4453" s="19"/>
      <c r="EK4453" s="19"/>
      <c r="EL4453" s="19"/>
      <c r="EM4453" s="19"/>
      <c r="EN4453" s="19"/>
      <c r="EO4453" s="19"/>
      <c r="EP4453" s="19"/>
      <c r="EQ4453" s="19"/>
      <c r="ER4453" s="19"/>
      <c r="ES4453" s="19"/>
      <c r="ET4453" s="19"/>
      <c r="EU4453" s="19"/>
      <c r="EV4453" s="19"/>
      <c r="EW4453" s="19"/>
      <c r="EX4453" s="19"/>
      <c r="EY4453" s="19"/>
      <c r="EZ4453" s="19"/>
      <c r="FA4453" s="19"/>
      <c r="FB4453" s="19"/>
      <c r="FC4453" s="19"/>
      <c r="FD4453" s="19"/>
      <c r="FE4453" s="19"/>
      <c r="FF4453" s="19"/>
      <c r="FG4453" s="19"/>
      <c r="FH4453" s="19"/>
      <c r="FI4453" s="19"/>
      <c r="FJ4453" s="19"/>
      <c r="FK4453" s="19"/>
      <c r="FL4453" s="19"/>
      <c r="FM4453" s="19"/>
      <c r="FN4453" s="19"/>
      <c r="FO4453" s="19"/>
      <c r="FP4453" s="19"/>
      <c r="FQ4453" s="19"/>
      <c r="FR4453" s="19"/>
      <c r="FS4453" s="19"/>
      <c r="FT4453" s="19"/>
      <c r="FU4453" s="19"/>
      <c r="FV4453" s="19"/>
      <c r="FW4453" s="19"/>
      <c r="FX4453" s="19"/>
      <c r="FY4453" s="19"/>
      <c r="FZ4453" s="19"/>
      <c r="GA4453" s="19"/>
      <c r="GB4453" s="19"/>
      <c r="GC4453" s="19"/>
      <c r="GD4453" s="19"/>
      <c r="GE4453" s="19"/>
      <c r="GF4453" s="19"/>
      <c r="GG4453" s="19"/>
      <c r="GH4453" s="19"/>
      <c r="GI4453" s="19"/>
      <c r="GJ4453" s="19"/>
      <c r="GK4453" s="19"/>
      <c r="GL4453" s="19"/>
      <c r="GM4453" s="19"/>
      <c r="GN4453" s="19"/>
      <c r="GO4453" s="19"/>
      <c r="GP4453" s="19"/>
      <c r="GQ4453" s="19"/>
      <c r="GR4453" s="19"/>
      <c r="GS4453" s="19"/>
      <c r="GT4453" s="19"/>
      <c r="GU4453" s="19"/>
      <c r="GV4453" s="19"/>
      <c r="GW4453" s="19"/>
      <c r="GX4453" s="19"/>
      <c r="GY4453" s="19"/>
      <c r="GZ4453" s="19"/>
      <c r="HA4453" s="19"/>
      <c r="HB4453" s="19"/>
      <c r="HC4453" s="19"/>
      <c r="HD4453" s="19"/>
      <c r="HE4453" s="19"/>
      <c r="HF4453" s="19"/>
      <c r="HG4453" s="19"/>
      <c r="HH4453" s="19"/>
      <c r="HI4453" s="19"/>
      <c r="HJ4453" s="19"/>
      <c r="HK4453" s="19"/>
      <c r="HL4453" s="19"/>
      <c r="HM4453" s="19"/>
      <c r="HN4453" s="19"/>
      <c r="HO4453" s="19"/>
      <c r="HP4453" s="19"/>
      <c r="HQ4453" s="19"/>
      <c r="HR4453" s="19"/>
      <c r="HS4453" s="19"/>
      <c r="HT4453" s="19"/>
      <c r="HU4453" s="19"/>
      <c r="HV4453" s="19"/>
      <c r="HW4453" s="19"/>
      <c r="HX4453" s="19"/>
      <c r="HY4453" s="19"/>
      <c r="HZ4453" s="19"/>
      <c r="IA4453" s="19"/>
      <c r="IB4453" s="19"/>
      <c r="IC4453" s="19"/>
      <c r="ID4453" s="19"/>
      <c r="IE4453" s="19"/>
      <c r="IF4453" s="19"/>
      <c r="IG4453" s="19"/>
      <c r="IH4453" s="19"/>
      <c r="II4453" s="19"/>
      <c r="IJ4453" s="19"/>
      <c r="IK4453" s="19"/>
      <c r="IL4453" s="19"/>
      <c r="IM4453" s="19"/>
      <c r="IN4453" s="19"/>
      <c r="IO4453" s="19"/>
      <c r="IP4453" s="19"/>
      <c r="IQ4453" s="19"/>
      <c r="IR4453" s="19"/>
      <c r="IS4453" s="19"/>
      <c r="IT4453" s="19"/>
      <c r="IU4453" s="19"/>
      <c r="IV4453" s="19"/>
      <c r="IW4453" s="19"/>
      <c r="IX4453" s="19"/>
      <c r="IY4453" s="19"/>
      <c r="IZ4453" s="19"/>
      <c r="JA4453" s="19"/>
      <c r="JB4453" s="19"/>
      <c r="JC4453" s="19"/>
      <c r="JD4453" s="19"/>
      <c r="JE4453" s="19"/>
      <c r="JF4453" s="19"/>
      <c r="JG4453" s="19"/>
      <c r="JH4453" s="19"/>
      <c r="JI4453" s="19"/>
      <c r="JJ4453" s="19"/>
      <c r="JK4453" s="19"/>
      <c r="JL4453" s="19"/>
      <c r="JM4453" s="19"/>
      <c r="JN4453" s="19"/>
      <c r="JO4453" s="19"/>
      <c r="JP4453" s="19"/>
      <c r="JQ4453" s="19"/>
      <c r="JR4453" s="19"/>
      <c r="JS4453" s="19"/>
      <c r="JT4453" s="19"/>
      <c r="JU4453" s="19"/>
      <c r="JV4453" s="19"/>
      <c r="JW4453" s="19"/>
      <c r="JX4453" s="19"/>
      <c r="JY4453" s="19"/>
      <c r="JZ4453" s="19"/>
      <c r="KA4453" s="19"/>
      <c r="KB4453" s="19"/>
      <c r="KC4453" s="19"/>
      <c r="KD4453" s="19"/>
      <c r="KE4453" s="19"/>
      <c r="KF4453" s="19"/>
      <c r="KG4453" s="19"/>
      <c r="KH4453" s="19"/>
      <c r="KI4453" s="19"/>
      <c r="KJ4453" s="19"/>
      <c r="KK4453" s="19"/>
      <c r="KL4453" s="19"/>
      <c r="KM4453" s="19"/>
      <c r="KN4453" s="19"/>
      <c r="KO4453" s="19"/>
      <c r="KP4453" s="19"/>
      <c r="KQ4453" s="19"/>
      <c r="KR4453" s="19"/>
      <c r="KS4453" s="19"/>
      <c r="KT4453" s="19"/>
      <c r="KU4453" s="19"/>
      <c r="KV4453" s="19"/>
      <c r="KW4453" s="19"/>
      <c r="KX4453" s="19"/>
      <c r="KY4453" s="19"/>
      <c r="KZ4453" s="19"/>
      <c r="LA4453" s="19"/>
      <c r="LB4453" s="19"/>
      <c r="LC4453" s="19"/>
      <c r="LD4453" s="19"/>
      <c r="LE4453" s="19"/>
      <c r="LF4453" s="19"/>
      <c r="LG4453" s="19"/>
      <c r="LH4453" s="19"/>
      <c r="LI4453" s="19"/>
      <c r="LJ4453" s="19"/>
      <c r="LK4453" s="19"/>
      <c r="LL4453" s="19"/>
      <c r="LM4453" s="19"/>
      <c r="LN4453" s="19"/>
      <c r="LO4453" s="19"/>
      <c r="LP4453" s="19"/>
      <c r="LQ4453" s="19"/>
      <c r="LR4453" s="19"/>
      <c r="LS4453" s="19"/>
      <c r="LT4453" s="19"/>
      <c r="LU4453" s="19"/>
      <c r="LV4453" s="19"/>
      <c r="LW4453" s="19"/>
      <c r="LX4453" s="19"/>
      <c r="LY4453" s="19"/>
      <c r="LZ4453" s="19"/>
      <c r="MA4453" s="19"/>
      <c r="MB4453" s="19"/>
      <c r="MC4453" s="19"/>
      <c r="MD4453" s="19"/>
      <c r="ME4453" s="19"/>
      <c r="MF4453" s="19"/>
      <c r="MG4453" s="19"/>
      <c r="MH4453" s="19"/>
      <c r="MI4453" s="19"/>
      <c r="MJ4453" s="19"/>
      <c r="MK4453" s="19"/>
      <c r="ML4453" s="19"/>
      <c r="MM4453" s="19"/>
      <c r="MN4453" s="19"/>
      <c r="MO4453" s="19"/>
      <c r="MP4453" s="19"/>
      <c r="MQ4453" s="19"/>
      <c r="MR4453" s="19"/>
      <c r="MS4453" s="19"/>
      <c r="MT4453" s="19"/>
      <c r="MU4453" s="19"/>
      <c r="MV4453" s="19"/>
      <c r="MW4453" s="19"/>
      <c r="MX4453" s="19"/>
      <c r="MY4453" s="19"/>
      <c r="MZ4453" s="19"/>
      <c r="NA4453" s="19"/>
      <c r="NB4453" s="19"/>
      <c r="NC4453" s="19"/>
      <c r="ND4453" s="19"/>
      <c r="NE4453" s="19"/>
      <c r="NF4453" s="19"/>
      <c r="NG4453" s="19"/>
      <c r="NH4453" s="19"/>
      <c r="NI4453" s="19"/>
      <c r="NJ4453" s="19"/>
      <c r="NK4453" s="19"/>
      <c r="NL4453" s="19"/>
      <c r="NM4453" s="19"/>
      <c r="NN4453" s="19"/>
      <c r="NO4453" s="19"/>
      <c r="NP4453" s="19"/>
      <c r="NQ4453" s="19"/>
      <c r="NR4453" s="19"/>
      <c r="NS4453" s="19"/>
      <c r="NT4453" s="19"/>
      <c r="NU4453" s="19"/>
      <c r="NV4453" s="19"/>
      <c r="NW4453" s="19"/>
      <c r="NX4453" s="19"/>
      <c r="NY4453" s="19"/>
      <c r="NZ4453" s="19"/>
      <c r="OA4453" s="19"/>
      <c r="OB4453" s="19"/>
      <c r="OC4453" s="19"/>
      <c r="OD4453" s="19"/>
      <c r="OE4453" s="19"/>
      <c r="OF4453" s="19"/>
      <c r="OG4453" s="19"/>
      <c r="OH4453" s="19"/>
      <c r="OI4453" s="19"/>
      <c r="OJ4453" s="19"/>
      <c r="OK4453" s="19"/>
      <c r="OL4453" s="19"/>
      <c r="OM4453" s="19"/>
      <c r="ON4453" s="19"/>
      <c r="OO4453" s="19"/>
      <c r="OP4453" s="19"/>
      <c r="OQ4453" s="19"/>
      <c r="OR4453" s="19"/>
      <c r="OS4453" s="19"/>
      <c r="OT4453" s="19"/>
      <c r="OU4453" s="19"/>
      <c r="OV4453" s="19"/>
      <c r="OW4453" s="19"/>
      <c r="OX4453" s="19"/>
      <c r="OY4453" s="19"/>
      <c r="OZ4453" s="19"/>
      <c r="PA4453" s="19"/>
      <c r="PB4453" s="19"/>
      <c r="PC4453" s="19"/>
      <c r="PD4453" s="19"/>
      <c r="PE4453" s="19"/>
      <c r="PF4453" s="19"/>
      <c r="PG4453" s="19"/>
      <c r="PH4453" s="19"/>
      <c r="PI4453" s="19"/>
      <c r="PJ4453" s="19"/>
      <c r="PK4453" s="19"/>
      <c r="PL4453" s="19"/>
      <c r="PM4453" s="19"/>
      <c r="PN4453" s="19"/>
      <c r="PO4453" s="19"/>
      <c r="PP4453" s="19"/>
      <c r="PQ4453" s="19"/>
      <c r="PR4453" s="19"/>
      <c r="PS4453" s="19"/>
      <c r="PT4453" s="19"/>
      <c r="PU4453" s="19"/>
      <c r="PV4453" s="19"/>
      <c r="PW4453" s="19"/>
      <c r="PX4453" s="19"/>
      <c r="PY4453" s="19"/>
      <c r="PZ4453" s="19"/>
      <c r="QA4453" s="19"/>
      <c r="QB4453" s="19"/>
      <c r="QC4453" s="19"/>
      <c r="QD4453" s="19"/>
      <c r="QE4453" s="19"/>
      <c r="QF4453" s="19"/>
      <c r="QG4453" s="19"/>
      <c r="QH4453" s="19"/>
      <c r="QI4453" s="19"/>
      <c r="QJ4453" s="19"/>
      <c r="QK4453" s="19"/>
      <c r="QL4453" s="19"/>
      <c r="QM4453" s="19"/>
      <c r="QN4453" s="19"/>
      <c r="QO4453" s="19"/>
      <c r="QP4453" s="19"/>
      <c r="QQ4453" s="19"/>
      <c r="QR4453" s="19"/>
      <c r="QS4453" s="19"/>
      <c r="QT4453" s="19"/>
      <c r="QU4453" s="19"/>
      <c r="QV4453" s="19"/>
      <c r="QW4453" s="19"/>
      <c r="QX4453" s="19"/>
      <c r="QY4453" s="19"/>
      <c r="QZ4453" s="19"/>
      <c r="RA4453" s="19"/>
      <c r="RB4453" s="19"/>
      <c r="RC4453" s="19"/>
      <c r="RD4453" s="19"/>
      <c r="RE4453" s="19"/>
      <c r="RF4453" s="19"/>
      <c r="RG4453" s="19"/>
      <c r="RH4453" s="19"/>
      <c r="RI4453" s="19"/>
      <c r="RJ4453" s="19"/>
      <c r="RK4453" s="19"/>
      <c r="RL4453" s="19"/>
      <c r="RM4453" s="19"/>
      <c r="RN4453" s="19"/>
      <c r="RO4453" s="19"/>
      <c r="RP4453" s="19"/>
      <c r="RQ4453" s="19"/>
      <c r="RR4453" s="19"/>
      <c r="RS4453" s="19"/>
      <c r="RT4453" s="19"/>
      <c r="RU4453" s="19"/>
      <c r="RV4453" s="19"/>
      <c r="RW4453" s="19"/>
      <c r="RX4453" s="19"/>
      <c r="RY4453" s="19"/>
      <c r="RZ4453" s="19"/>
      <c r="SA4453" s="19"/>
      <c r="SB4453" s="19"/>
      <c r="SC4453" s="19"/>
      <c r="SD4453" s="19"/>
      <c r="SE4453" s="19"/>
      <c r="SF4453" s="19"/>
      <c r="SG4453" s="19"/>
      <c r="SH4453" s="19"/>
      <c r="SI4453" s="19"/>
      <c r="SJ4453" s="19"/>
      <c r="SK4453" s="19"/>
      <c r="SL4453" s="19"/>
      <c r="SM4453" s="19"/>
      <c r="SN4453" s="19"/>
      <c r="SO4453" s="19"/>
      <c r="SP4453" s="19"/>
      <c r="SQ4453" s="19"/>
      <c r="SR4453" s="19"/>
      <c r="SS4453" s="19"/>
      <c r="ST4453" s="19"/>
      <c r="SU4453" s="19"/>
      <c r="SV4453" s="19"/>
      <c r="SW4453" s="19"/>
      <c r="SX4453" s="19"/>
      <c r="SY4453" s="19"/>
      <c r="SZ4453" s="19"/>
      <c r="TA4453" s="19"/>
      <c r="TB4453" s="19"/>
      <c r="TC4453" s="19"/>
      <c r="TD4453" s="19"/>
      <c r="TE4453" s="19"/>
      <c r="TF4453" s="19"/>
      <c r="TG4453" s="19"/>
      <c r="TH4453" s="19"/>
      <c r="TI4453" s="19"/>
      <c r="TJ4453" s="19"/>
      <c r="TK4453" s="19"/>
      <c r="TL4453" s="19"/>
      <c r="TM4453" s="19"/>
      <c r="TN4453" s="19"/>
      <c r="TO4453" s="19"/>
      <c r="TP4453" s="19"/>
      <c r="TQ4453" s="19"/>
      <c r="TR4453" s="19"/>
      <c r="TS4453" s="19"/>
      <c r="TT4453" s="19"/>
      <c r="TU4453" s="19"/>
      <c r="TV4453" s="19"/>
      <c r="TW4453" s="19"/>
      <c r="TX4453" s="19"/>
      <c r="TY4453" s="19"/>
      <c r="TZ4453" s="19"/>
      <c r="UA4453" s="19"/>
      <c r="UB4453" s="19"/>
      <c r="UC4453" s="19"/>
      <c r="UD4453" s="19"/>
      <c r="UE4453" s="19"/>
      <c r="UF4453" s="19"/>
      <c r="UG4453" s="19"/>
      <c r="UH4453" s="19"/>
      <c r="UI4453" s="19"/>
      <c r="UJ4453" s="19"/>
      <c r="UK4453" s="19"/>
      <c r="UL4453" s="19"/>
      <c r="UM4453" s="19"/>
      <c r="UN4453" s="19"/>
      <c r="UO4453" s="19"/>
      <c r="UP4453" s="19"/>
      <c r="UQ4453" s="19"/>
      <c r="UR4453" s="19"/>
      <c r="US4453" s="19"/>
      <c r="UT4453" s="19"/>
      <c r="UU4453" s="19"/>
      <c r="UV4453" s="19"/>
      <c r="UW4453" s="19"/>
      <c r="UX4453" s="19"/>
      <c r="UY4453" s="19"/>
      <c r="UZ4453" s="19"/>
      <c r="VA4453" s="19"/>
      <c r="VB4453" s="19"/>
      <c r="VC4453" s="19"/>
      <c r="VD4453" s="19"/>
      <c r="VE4453" s="19"/>
      <c r="VF4453" s="19"/>
      <c r="VG4453" s="19"/>
      <c r="VH4453" s="19"/>
      <c r="VI4453" s="19"/>
      <c r="VJ4453" s="19"/>
      <c r="VK4453" s="19"/>
      <c r="VL4453" s="19"/>
      <c r="VM4453" s="19"/>
      <c r="VN4453" s="19"/>
      <c r="VO4453" s="19"/>
      <c r="VP4453" s="19"/>
      <c r="VQ4453" s="19"/>
      <c r="VR4453" s="19"/>
      <c r="VS4453" s="19"/>
      <c r="VT4453" s="19"/>
      <c r="VU4453" s="19"/>
      <c r="VV4453" s="19"/>
      <c r="VW4453" s="19"/>
      <c r="VX4453" s="19"/>
      <c r="VY4453" s="19"/>
      <c r="VZ4453" s="19"/>
      <c r="WA4453" s="19"/>
      <c r="WB4453" s="19"/>
      <c r="WC4453" s="19"/>
      <c r="WD4453" s="19"/>
      <c r="WE4453" s="19"/>
      <c r="WF4453" s="19"/>
      <c r="WG4453" s="19"/>
      <c r="WH4453" s="19"/>
      <c r="WI4453" s="19"/>
      <c r="WJ4453" s="19"/>
      <c r="WK4453" s="19"/>
      <c r="WL4453" s="19"/>
      <c r="WM4453" s="19"/>
      <c r="WN4453" s="19"/>
      <c r="WO4453" s="19"/>
      <c r="WP4453" s="19"/>
      <c r="WQ4453" s="19"/>
      <c r="WR4453" s="19"/>
      <c r="WS4453" s="19"/>
      <c r="WT4453" s="19"/>
      <c r="WU4453" s="19"/>
      <c r="WV4453" s="19"/>
      <c r="WW4453" s="19"/>
      <c r="WX4453" s="19"/>
      <c r="WY4453" s="19"/>
      <c r="WZ4453" s="19"/>
      <c r="XA4453" s="19"/>
      <c r="XB4453" s="19"/>
      <c r="XC4453" s="19"/>
      <c r="XD4453" s="19"/>
      <c r="XE4453" s="19"/>
      <c r="XF4453" s="19"/>
      <c r="XG4453" s="19"/>
      <c r="XH4453" s="19"/>
      <c r="XI4453" s="19"/>
      <c r="XJ4453" s="19"/>
      <c r="XK4453" s="19"/>
      <c r="XL4453" s="19"/>
      <c r="XM4453" s="19"/>
      <c r="XN4453" s="19"/>
      <c r="XO4453" s="19"/>
      <c r="XP4453" s="19"/>
      <c r="XQ4453" s="19"/>
      <c r="XR4453" s="19"/>
      <c r="XS4453" s="19"/>
      <c r="XT4453" s="19"/>
      <c r="XU4453" s="19"/>
      <c r="XV4453" s="19"/>
      <c r="XW4453" s="19"/>
      <c r="XX4453" s="19"/>
      <c r="XY4453" s="19"/>
      <c r="XZ4453" s="19"/>
      <c r="YA4453" s="19"/>
      <c r="YB4453" s="19"/>
      <c r="YC4453" s="19"/>
      <c r="YD4453" s="19"/>
      <c r="YE4453" s="19"/>
      <c r="YF4453" s="19"/>
      <c r="YG4453" s="19"/>
      <c r="YH4453" s="19"/>
      <c r="YI4453" s="19"/>
      <c r="YJ4453" s="19"/>
      <c r="YK4453" s="19"/>
      <c r="YL4453" s="19"/>
      <c r="YM4453" s="19"/>
      <c r="YN4453" s="19"/>
      <c r="YO4453" s="19"/>
      <c r="YP4453" s="19"/>
      <c r="YQ4453" s="19"/>
      <c r="YR4453" s="19"/>
      <c r="YS4453" s="19"/>
      <c r="YT4453" s="19"/>
      <c r="YU4453" s="19"/>
      <c r="YV4453" s="19"/>
      <c r="YW4453" s="19"/>
      <c r="YX4453" s="19"/>
      <c r="YY4453" s="19"/>
      <c r="YZ4453" s="19"/>
      <c r="ZA4453" s="19"/>
      <c r="ZB4453" s="19"/>
      <c r="ZC4453" s="19"/>
      <c r="ZD4453" s="19"/>
      <c r="ZE4453" s="19"/>
      <c r="ZF4453" s="19"/>
      <c r="ZG4453" s="19"/>
      <c r="ZH4453" s="19"/>
      <c r="ZI4453" s="19"/>
      <c r="ZJ4453" s="19"/>
      <c r="ZK4453" s="19"/>
      <c r="ZL4453" s="19"/>
      <c r="ZM4453" s="19"/>
      <c r="ZN4453" s="19"/>
      <c r="ZO4453" s="19"/>
      <c r="ZP4453" s="19"/>
      <c r="ZQ4453" s="19"/>
      <c r="ZR4453" s="19"/>
      <c r="ZS4453" s="19"/>
      <c r="ZT4453" s="19"/>
      <c r="ZU4453" s="19"/>
      <c r="ZV4453" s="19"/>
      <c r="ZW4453" s="19"/>
      <c r="ZX4453" s="19"/>
      <c r="ZY4453" s="19"/>
      <c r="ZZ4453" s="19"/>
      <c r="AAA4453" s="19"/>
      <c r="AAB4453" s="19"/>
      <c r="AAC4453" s="19"/>
      <c r="AAD4453" s="19"/>
      <c r="AAE4453" s="19"/>
      <c r="AAF4453" s="19"/>
      <c r="AAG4453" s="19"/>
      <c r="AAH4453" s="19"/>
      <c r="AAI4453" s="19"/>
      <c r="AAJ4453" s="19"/>
      <c r="AAK4453" s="19"/>
      <c r="AAL4453" s="19"/>
      <c r="AAM4453" s="19"/>
      <c r="AAN4453" s="19"/>
      <c r="AAO4453" s="19"/>
      <c r="AAP4453" s="19"/>
      <c r="AAQ4453" s="19"/>
      <c r="AAR4453" s="19"/>
      <c r="AAS4453" s="19"/>
      <c r="AAT4453" s="19"/>
      <c r="AAU4453" s="19"/>
      <c r="AAV4453" s="19"/>
      <c r="AAW4453" s="19"/>
      <c r="AAX4453" s="19"/>
      <c r="AAY4453" s="19"/>
      <c r="AAZ4453" s="19"/>
      <c r="ABA4453" s="19"/>
      <c r="ABB4453" s="19"/>
      <c r="ABC4453" s="19"/>
      <c r="ABD4453" s="19"/>
      <c r="ABE4453" s="19"/>
      <c r="ABF4453" s="19"/>
      <c r="ABG4453" s="19"/>
      <c r="ABH4453" s="19"/>
      <c r="ABI4453" s="19"/>
      <c r="ABJ4453" s="19"/>
      <c r="ABK4453" s="19"/>
      <c r="ABL4453" s="19"/>
      <c r="ABM4453" s="19"/>
      <c r="ABN4453" s="19"/>
      <c r="ABO4453" s="19"/>
      <c r="ABP4453" s="19"/>
      <c r="ABQ4453" s="19"/>
      <c r="ABR4453" s="19"/>
      <c r="ABS4453" s="19"/>
      <c r="ABT4453" s="19"/>
      <c r="ABU4453" s="19"/>
      <c r="ABV4453" s="19"/>
      <c r="ABW4453" s="19"/>
      <c r="ABX4453" s="19"/>
      <c r="ABY4453" s="19"/>
      <c r="ABZ4453" s="19"/>
      <c r="ACA4453" s="19"/>
      <c r="ACB4453" s="19"/>
      <c r="ACC4453" s="19"/>
      <c r="ACD4453" s="19"/>
      <c r="ACE4453" s="19"/>
      <c r="ACF4453" s="19"/>
      <c r="ACG4453" s="19"/>
      <c r="ACH4453" s="19"/>
      <c r="ACI4453" s="19"/>
      <c r="ACJ4453" s="19"/>
      <c r="ACK4453" s="19"/>
      <c r="ACL4453" s="19"/>
      <c r="ACM4453" s="19"/>
      <c r="ACN4453" s="19"/>
      <c r="ACO4453" s="19"/>
      <c r="ACP4453" s="19"/>
      <c r="ACQ4453" s="19"/>
      <c r="ACR4453" s="19"/>
      <c r="ACS4453" s="19"/>
      <c r="ACT4453" s="19"/>
      <c r="ACU4453" s="19"/>
      <c r="ACV4453" s="19"/>
      <c r="ACW4453" s="19"/>
      <c r="ACX4453" s="19"/>
      <c r="ACY4453" s="19"/>
      <c r="ACZ4453" s="19"/>
      <c r="ADA4453" s="19"/>
      <c r="ADB4453" s="19"/>
      <c r="ADC4453" s="19"/>
      <c r="ADD4453" s="19"/>
      <c r="ADE4453" s="19"/>
      <c r="ADF4453" s="19"/>
      <c r="ADG4453" s="19"/>
      <c r="ADH4453" s="19"/>
      <c r="ADI4453" s="19"/>
      <c r="ADJ4453" s="19"/>
      <c r="ADK4453" s="19"/>
      <c r="ADL4453" s="19"/>
      <c r="ADM4453" s="19"/>
      <c r="ADN4453" s="19"/>
      <c r="ADO4453" s="19"/>
      <c r="ADP4453" s="19"/>
      <c r="ADQ4453" s="19"/>
      <c r="ADR4453" s="19"/>
      <c r="ADS4453" s="19"/>
      <c r="ADT4453" s="19"/>
      <c r="ADU4453" s="19"/>
      <c r="ADV4453" s="19"/>
      <c r="ADW4453" s="19"/>
      <c r="ADX4453" s="19"/>
      <c r="ADY4453" s="19"/>
      <c r="ADZ4453" s="19"/>
      <c r="AEA4453" s="19"/>
      <c r="AEB4453" s="19"/>
      <c r="AEC4453" s="19"/>
      <c r="AED4453" s="19"/>
      <c r="AEE4453" s="19"/>
      <c r="AEF4453" s="19"/>
      <c r="AEG4453" s="19"/>
      <c r="AEH4453" s="19"/>
      <c r="AEI4453" s="19"/>
      <c r="AEJ4453" s="19"/>
      <c r="AEK4453" s="19"/>
      <c r="AEL4453" s="19"/>
      <c r="AEM4453" s="19"/>
      <c r="AEN4453" s="19"/>
      <c r="AEO4453" s="19"/>
      <c r="AEP4453" s="19"/>
      <c r="AEQ4453" s="19"/>
      <c r="AER4453" s="19"/>
      <c r="AES4453" s="19"/>
      <c r="AET4453" s="19"/>
      <c r="AEU4453" s="19"/>
      <c r="AEV4453" s="19"/>
      <c r="AEW4453" s="19"/>
      <c r="AEX4453" s="19"/>
      <c r="AEY4453" s="19"/>
      <c r="AEZ4453" s="19"/>
      <c r="AFA4453" s="19"/>
      <c r="AFB4453" s="19"/>
      <c r="AFC4453" s="19"/>
      <c r="AFD4453" s="19"/>
      <c r="AFE4453" s="19"/>
      <c r="AFF4453" s="19"/>
      <c r="AFG4453" s="19"/>
      <c r="AFH4453" s="19"/>
      <c r="AFI4453" s="19"/>
      <c r="AFJ4453" s="19"/>
      <c r="AFK4453" s="19"/>
      <c r="AFL4453" s="19"/>
      <c r="AFM4453" s="19"/>
      <c r="AFN4453" s="19"/>
      <c r="AFO4453" s="19"/>
      <c r="AFP4453" s="19"/>
      <c r="AFQ4453" s="19"/>
      <c r="AFR4453" s="19"/>
      <c r="AFS4453" s="19"/>
      <c r="AFT4453" s="19"/>
      <c r="AFU4453" s="19"/>
      <c r="AFV4453" s="19"/>
      <c r="AFW4453" s="19"/>
      <c r="AFX4453" s="19"/>
      <c r="AFY4453" s="19"/>
      <c r="AFZ4453" s="19"/>
      <c r="AGA4453" s="19"/>
      <c r="AGB4453" s="19"/>
      <c r="AGC4453" s="19"/>
      <c r="AGD4453" s="19"/>
      <c r="AGE4453" s="19"/>
      <c r="AGF4453" s="19"/>
      <c r="AGG4453" s="19"/>
      <c r="AGH4453" s="19"/>
      <c r="AGI4453" s="19"/>
      <c r="AGJ4453" s="19"/>
      <c r="AGK4453" s="19"/>
      <c r="AGL4453" s="19"/>
      <c r="AGM4453" s="19"/>
      <c r="AGN4453" s="19"/>
      <c r="AGO4453" s="19"/>
      <c r="AGP4453" s="19"/>
      <c r="AGQ4453" s="19"/>
      <c r="AGR4453" s="19"/>
      <c r="AGS4453" s="19"/>
      <c r="AGT4453" s="19"/>
      <c r="AGU4453" s="19"/>
      <c r="AGV4453" s="19"/>
      <c r="AGW4453" s="19"/>
      <c r="AGX4453" s="19"/>
      <c r="AGY4453" s="19"/>
      <c r="AGZ4453" s="19"/>
      <c r="AHA4453" s="19"/>
      <c r="AHB4453" s="19"/>
      <c r="AHC4453" s="19"/>
      <c r="AHD4453" s="19"/>
      <c r="AHE4453" s="19"/>
      <c r="AHF4453" s="19"/>
      <c r="AHG4453" s="19"/>
      <c r="AHH4453" s="19"/>
      <c r="AHI4453" s="19"/>
      <c r="AHJ4453" s="19"/>
      <c r="AHK4453" s="19"/>
      <c r="AHL4453" s="19"/>
      <c r="AHM4453" s="19"/>
      <c r="AHN4453" s="19"/>
      <c r="AHO4453" s="19"/>
      <c r="AHP4453" s="19"/>
      <c r="AHQ4453" s="19"/>
      <c r="AHR4453" s="19"/>
      <c r="AHS4453" s="19"/>
      <c r="AHT4453" s="19"/>
      <c r="AHU4453" s="19"/>
      <c r="AHV4453" s="19"/>
      <c r="AHW4453" s="19"/>
      <c r="AHX4453" s="19"/>
      <c r="AHY4453" s="19"/>
      <c r="AHZ4453" s="19"/>
      <c r="AIA4453" s="19"/>
      <c r="AIB4453" s="19"/>
      <c r="AIC4453" s="19"/>
      <c r="AID4453" s="19"/>
      <c r="AIE4453" s="19"/>
      <c r="AIF4453" s="19"/>
      <c r="AIG4453" s="19"/>
      <c r="AIH4453" s="19"/>
      <c r="AII4453" s="19"/>
      <c r="AIJ4453" s="19"/>
      <c r="AIK4453" s="19"/>
      <c r="AIL4453" s="19"/>
      <c r="AIM4453" s="19"/>
      <c r="AIN4453" s="19"/>
      <c r="AIO4453" s="19"/>
      <c r="AIP4453" s="19"/>
      <c r="AIQ4453" s="19"/>
      <c r="AIR4453" s="19"/>
      <c r="AIS4453" s="19"/>
      <c r="AIT4453" s="19"/>
      <c r="AIU4453" s="19"/>
      <c r="AIV4453" s="19"/>
      <c r="AIW4453" s="19"/>
      <c r="AIX4453" s="19"/>
      <c r="AIY4453" s="19"/>
      <c r="AIZ4453" s="19"/>
      <c r="AJA4453" s="19"/>
      <c r="AJB4453" s="19"/>
      <c r="AJC4453" s="19"/>
      <c r="AJD4453" s="19"/>
      <c r="AJE4453" s="19"/>
      <c r="AJF4453" s="19"/>
      <c r="AJG4453" s="19"/>
      <c r="AJH4453" s="19"/>
      <c r="AJI4453" s="19"/>
      <c r="AJJ4453" s="19"/>
      <c r="AJK4453" s="19"/>
      <c r="AJL4453" s="19"/>
      <c r="AJM4453" s="19"/>
      <c r="AJN4453" s="19"/>
      <c r="AJO4453" s="19"/>
      <c r="AJP4453" s="19"/>
      <c r="AJQ4453" s="19"/>
      <c r="AJR4453" s="19"/>
      <c r="AJS4453" s="19"/>
      <c r="AJT4453" s="19"/>
      <c r="AJU4453" s="19"/>
      <c r="AJV4453" s="19"/>
      <c r="AJW4453" s="19"/>
      <c r="AJX4453" s="19"/>
      <c r="AJY4453" s="19"/>
      <c r="AJZ4453" s="19"/>
      <c r="AKA4453" s="19"/>
      <c r="AKB4453" s="19"/>
      <c r="AKC4453" s="19"/>
      <c r="AKD4453" s="19"/>
      <c r="AKE4453" s="19"/>
      <c r="AKF4453" s="19"/>
      <c r="AKG4453" s="19"/>
      <c r="AKH4453" s="19"/>
      <c r="AKI4453" s="19"/>
      <c r="AKJ4453" s="19"/>
      <c r="AKK4453" s="19"/>
      <c r="AKL4453" s="19"/>
      <c r="AKM4453" s="19"/>
      <c r="AKN4453" s="19"/>
      <c r="AKO4453" s="19"/>
      <c r="AKP4453" s="19"/>
      <c r="AKQ4453" s="19"/>
      <c r="AKR4453" s="19"/>
      <c r="AKS4453" s="19"/>
      <c r="AKT4453" s="19"/>
      <c r="AKU4453" s="19"/>
      <c r="AKV4453" s="19"/>
      <c r="AKW4453" s="19"/>
      <c r="AKX4453" s="19"/>
      <c r="AKY4453" s="19"/>
      <c r="AKZ4453" s="19"/>
      <c r="ALA4453" s="19"/>
      <c r="ALB4453" s="19"/>
      <c r="ALC4453" s="19"/>
      <c r="ALD4453" s="19"/>
      <c r="ALE4453" s="19"/>
      <c r="ALF4453" s="19"/>
      <c r="ALG4453" s="19"/>
      <c r="ALH4453" s="19"/>
      <c r="ALI4453" s="19"/>
      <c r="ALJ4453" s="19"/>
      <c r="ALK4453" s="19"/>
      <c r="ALL4453" s="19"/>
      <c r="ALM4453" s="19"/>
      <c r="ALN4453" s="19"/>
      <c r="ALO4453" s="19"/>
      <c r="ALP4453" s="19"/>
      <c r="ALQ4453" s="19"/>
      <c r="ALR4453" s="19"/>
      <c r="ALS4453" s="19"/>
      <c r="ALT4453" s="19"/>
      <c r="ALU4453" s="19"/>
      <c r="ALV4453" s="19"/>
      <c r="ALW4453" s="19"/>
      <c r="ALX4453" s="19"/>
      <c r="ALY4453" s="19"/>
      <c r="ALZ4453" s="19"/>
      <c r="AMA4453" s="19"/>
      <c r="AMB4453" s="19"/>
      <c r="AMC4453" s="19"/>
      <c r="AMD4453" s="19"/>
      <c r="AME4453" s="19"/>
      <c r="AMF4453" s="19"/>
      <c r="AMG4453" s="19"/>
      <c r="AMH4453" s="19"/>
      <c r="AMI4453" s="19"/>
      <c r="AMJ4453" s="19"/>
      <c r="AMK4453" s="19"/>
      <c r="AML4453" s="19"/>
      <c r="AMM4453" s="19"/>
      <c r="AMN4453" s="19"/>
      <c r="AMO4453" s="19"/>
      <c r="AMP4453" s="19"/>
      <c r="AMQ4453" s="19"/>
      <c r="AMR4453" s="19"/>
      <c r="AMS4453" s="19"/>
      <c r="AMT4453" s="19"/>
      <c r="AMU4453" s="19"/>
      <c r="AMV4453" s="19"/>
      <c r="AMW4453" s="19"/>
      <c r="AMX4453" s="19"/>
      <c r="AMY4453" s="19"/>
      <c r="AMZ4453" s="19"/>
      <c r="ANA4453" s="19"/>
      <c r="ANB4453" s="19"/>
      <c r="ANC4453" s="19"/>
      <c r="AND4453" s="19"/>
      <c r="ANE4453" s="19"/>
      <c r="ANF4453" s="19"/>
      <c r="ANG4453" s="19"/>
      <c r="ANH4453" s="19"/>
      <c r="ANI4453" s="19"/>
      <c r="ANJ4453" s="19"/>
      <c r="ANK4453" s="19"/>
      <c r="ANL4453" s="19"/>
      <c r="ANM4453" s="19"/>
      <c r="ANN4453" s="19"/>
      <c r="ANO4453" s="19"/>
      <c r="ANP4453" s="19"/>
      <c r="ANQ4453" s="19"/>
      <c r="ANR4453" s="19"/>
      <c r="ANS4453" s="19"/>
      <c r="ANT4453" s="19"/>
      <c r="ANU4453" s="19"/>
      <c r="ANV4453" s="19"/>
      <c r="ANW4453" s="19"/>
      <c r="ANX4453" s="19"/>
      <c r="ANY4453" s="19"/>
      <c r="ANZ4453" s="19"/>
      <c r="AOA4453" s="19"/>
      <c r="AOB4453" s="19"/>
      <c r="AOC4453" s="19"/>
      <c r="AOD4453" s="19"/>
      <c r="AOE4453" s="19"/>
      <c r="AOF4453" s="19"/>
      <c r="AOG4453" s="19"/>
      <c r="AOH4453" s="19"/>
      <c r="AOI4453" s="19"/>
      <c r="AOJ4453" s="19"/>
      <c r="AOK4453" s="19"/>
      <c r="AOL4453" s="19"/>
      <c r="AOM4453" s="19"/>
      <c r="AON4453" s="19"/>
      <c r="AOO4453" s="19"/>
      <c r="AOP4453" s="19"/>
      <c r="AOQ4453" s="19"/>
      <c r="AOR4453" s="19"/>
      <c r="AOS4453" s="19"/>
      <c r="AOT4453" s="19"/>
      <c r="AOU4453" s="19"/>
      <c r="AOV4453" s="19"/>
      <c r="AOW4453" s="19"/>
      <c r="AOX4453" s="19"/>
      <c r="AOY4453" s="19"/>
      <c r="AOZ4453" s="19"/>
      <c r="APA4453" s="19"/>
      <c r="APB4453" s="19"/>
      <c r="APC4453" s="19"/>
      <c r="APD4453" s="19"/>
      <c r="APE4453" s="19"/>
      <c r="APF4453" s="19"/>
      <c r="APG4453" s="19"/>
      <c r="APH4453" s="19"/>
      <c r="API4453" s="19"/>
      <c r="APJ4453" s="19"/>
      <c r="APK4453" s="19"/>
      <c r="APL4453" s="19"/>
      <c r="APM4453" s="19"/>
      <c r="APN4453" s="19"/>
      <c r="APO4453" s="19"/>
      <c r="APP4453" s="19"/>
      <c r="APQ4453" s="19"/>
      <c r="APR4453" s="19"/>
      <c r="APS4453" s="19"/>
      <c r="APT4453" s="19"/>
      <c r="APU4453" s="19"/>
      <c r="APV4453" s="19"/>
      <c r="APW4453" s="19"/>
      <c r="APX4453" s="19"/>
      <c r="APY4453" s="19"/>
      <c r="APZ4453" s="19"/>
      <c r="AQA4453" s="19"/>
      <c r="AQB4453" s="19"/>
      <c r="AQC4453" s="19"/>
      <c r="AQD4453" s="19"/>
      <c r="AQE4453" s="19"/>
      <c r="AQF4453" s="19"/>
      <c r="AQG4453" s="19"/>
      <c r="AQH4453" s="19"/>
      <c r="AQI4453" s="19"/>
      <c r="AQJ4453" s="19"/>
      <c r="AQK4453" s="19"/>
      <c r="AQL4453" s="19"/>
      <c r="AQM4453" s="19"/>
      <c r="AQN4453" s="19"/>
      <c r="AQO4453" s="19"/>
      <c r="AQP4453" s="19"/>
      <c r="AQQ4453" s="19"/>
      <c r="AQR4453" s="19"/>
      <c r="AQS4453" s="19"/>
      <c r="AQT4453" s="19"/>
      <c r="AQU4453" s="19"/>
      <c r="AQV4453" s="19"/>
      <c r="AQW4453" s="19"/>
      <c r="AQX4453" s="19"/>
      <c r="AQY4453" s="19"/>
      <c r="AQZ4453" s="19"/>
      <c r="ARA4453" s="19"/>
      <c r="ARB4453" s="19"/>
      <c r="ARC4453" s="19"/>
      <c r="ARD4453" s="19"/>
      <c r="ARE4453" s="19"/>
      <c r="ARF4453" s="19"/>
      <c r="ARG4453" s="19"/>
      <c r="ARH4453" s="19"/>
      <c r="ARI4453" s="19"/>
      <c r="ARJ4453" s="19"/>
      <c r="ARK4453" s="19"/>
      <c r="ARL4453" s="19"/>
      <c r="ARM4453" s="19"/>
      <c r="ARN4453" s="19"/>
      <c r="ARO4453" s="19"/>
      <c r="ARP4453" s="19"/>
      <c r="ARQ4453" s="19"/>
      <c r="ARR4453" s="19"/>
      <c r="ARS4453" s="19"/>
      <c r="ART4453" s="19"/>
      <c r="ARU4453" s="19"/>
      <c r="ARV4453" s="19"/>
      <c r="ARW4453" s="19"/>
      <c r="ARX4453" s="19"/>
      <c r="ARY4453" s="19"/>
      <c r="ARZ4453" s="19"/>
      <c r="ASA4453" s="19"/>
      <c r="ASB4453" s="19"/>
      <c r="ASC4453" s="19"/>
      <c r="ASD4453" s="19"/>
      <c r="ASE4453" s="19"/>
      <c r="ASF4453" s="19"/>
      <c r="ASG4453" s="19"/>
      <c r="ASH4453" s="19"/>
      <c r="ASI4453" s="19"/>
      <c r="ASJ4453" s="19"/>
      <c r="ASK4453" s="19"/>
      <c r="ASL4453" s="19"/>
      <c r="ASM4453" s="19"/>
      <c r="ASN4453" s="19"/>
      <c r="ASO4453" s="19"/>
      <c r="ASP4453" s="19"/>
      <c r="ASQ4453" s="19"/>
      <c r="ASR4453" s="19"/>
      <c r="ASS4453" s="19"/>
      <c r="AST4453" s="19"/>
      <c r="ASU4453" s="19"/>
      <c r="ASV4453" s="19"/>
      <c r="ASW4453" s="19"/>
      <c r="ASX4453" s="19"/>
      <c r="ASY4453" s="19"/>
      <c r="ASZ4453" s="19"/>
      <c r="ATA4453" s="19"/>
      <c r="ATB4453" s="19"/>
      <c r="ATC4453" s="19"/>
      <c r="ATD4453" s="19"/>
      <c r="ATE4453" s="19"/>
      <c r="ATF4453" s="19"/>
      <c r="ATG4453" s="19"/>
      <c r="ATH4453" s="19"/>
      <c r="ATI4453" s="19"/>
      <c r="ATJ4453" s="19"/>
      <c r="ATK4453" s="19"/>
      <c r="ATL4453" s="19"/>
      <c r="ATM4453" s="19"/>
      <c r="ATN4453" s="19"/>
      <c r="ATO4453" s="19"/>
      <c r="ATP4453" s="19"/>
      <c r="ATQ4453" s="19"/>
      <c r="ATR4453" s="19"/>
      <c r="ATS4453" s="19"/>
      <c r="ATT4453" s="19"/>
      <c r="ATU4453" s="19"/>
      <c r="ATV4453" s="19"/>
      <c r="ATW4453" s="19"/>
      <c r="ATX4453" s="19"/>
      <c r="ATY4453" s="19"/>
      <c r="ATZ4453" s="19"/>
      <c r="AUA4453" s="19"/>
      <c r="AUB4453" s="19"/>
      <c r="AUC4453" s="19"/>
      <c r="AUD4453" s="19"/>
      <c r="AUE4453" s="19"/>
      <c r="AUF4453" s="19"/>
      <c r="AUG4453" s="19"/>
      <c r="AUH4453" s="19"/>
      <c r="AUI4453" s="19"/>
      <c r="AUJ4453" s="19"/>
      <c r="AUK4453" s="19"/>
      <c r="AUL4453" s="19"/>
      <c r="AUM4453" s="19"/>
      <c r="AUN4453" s="19"/>
      <c r="AUO4453" s="19"/>
      <c r="AUP4453" s="19"/>
      <c r="AUQ4453" s="19"/>
      <c r="AUR4453" s="19"/>
      <c r="AUS4453" s="19"/>
      <c r="AUT4453" s="19"/>
      <c r="AUU4453" s="19"/>
      <c r="AUV4453" s="19"/>
      <c r="AUW4453" s="19"/>
      <c r="AUX4453" s="19"/>
      <c r="AUY4453" s="19"/>
      <c r="AUZ4453" s="19"/>
      <c r="AVA4453" s="19"/>
      <c r="AVB4453" s="19"/>
      <c r="AVC4453" s="19"/>
      <c r="AVD4453" s="19"/>
      <c r="AVE4453" s="19"/>
      <c r="AVF4453" s="19"/>
      <c r="AVG4453" s="19"/>
      <c r="AVH4453" s="19"/>
      <c r="AVI4453" s="19"/>
      <c r="AVJ4453" s="19"/>
      <c r="AVK4453" s="19"/>
      <c r="AVL4453" s="19"/>
      <c r="AVM4453" s="19"/>
      <c r="AVN4453" s="19"/>
      <c r="AVO4453" s="19"/>
      <c r="AVP4453" s="19"/>
      <c r="AVQ4453" s="19"/>
      <c r="AVR4453" s="19"/>
      <c r="AVS4453" s="19"/>
      <c r="AVT4453" s="19"/>
      <c r="AVU4453" s="19"/>
      <c r="AVV4453" s="19"/>
      <c r="AVW4453" s="19"/>
      <c r="AVX4453" s="19"/>
      <c r="AVY4453" s="19"/>
      <c r="AVZ4453" s="19"/>
      <c r="AWA4453" s="19"/>
      <c r="AWB4453" s="19"/>
      <c r="AWC4453" s="19"/>
      <c r="AWD4453" s="19"/>
      <c r="AWE4453" s="19"/>
      <c r="AWF4453" s="19"/>
      <c r="AWG4453" s="19"/>
      <c r="AWH4453" s="19"/>
      <c r="AWI4453" s="19"/>
      <c r="AWJ4453" s="19"/>
      <c r="AWK4453" s="19"/>
      <c r="AWL4453" s="19"/>
      <c r="AWM4453" s="19"/>
      <c r="AWN4453" s="19"/>
      <c r="AWO4453" s="19"/>
      <c r="AWP4453" s="19"/>
      <c r="AWQ4453" s="19"/>
      <c r="AWR4453" s="19"/>
      <c r="AWS4453" s="19"/>
      <c r="AWT4453" s="19"/>
      <c r="AWU4453" s="19"/>
      <c r="AWV4453" s="19"/>
      <c r="AWW4453" s="19"/>
      <c r="AWX4453" s="19"/>
      <c r="AWY4453" s="19"/>
      <c r="AWZ4453" s="19"/>
      <c r="AXA4453" s="19"/>
      <c r="AXB4453" s="19"/>
      <c r="AXC4453" s="19"/>
      <c r="AXD4453" s="19"/>
      <c r="AXE4453" s="19"/>
      <c r="AXF4453" s="19"/>
      <c r="AXG4453" s="19"/>
      <c r="AXH4453" s="19"/>
      <c r="AXI4453" s="19"/>
      <c r="AXJ4453" s="19"/>
      <c r="AXK4453" s="19"/>
      <c r="AXL4453" s="19"/>
      <c r="AXM4453" s="19"/>
      <c r="AXN4453" s="19"/>
      <c r="AXO4453" s="19"/>
      <c r="AXP4453" s="19"/>
      <c r="AXQ4453" s="19"/>
      <c r="AXR4453" s="19"/>
      <c r="AXS4453" s="19"/>
      <c r="AXT4453" s="19"/>
      <c r="AXU4453" s="19"/>
      <c r="AXV4453" s="19"/>
      <c r="AXW4453" s="19"/>
      <c r="AXX4453" s="19"/>
      <c r="AXY4453" s="19"/>
      <c r="AXZ4453" s="19"/>
      <c r="AYA4453" s="19"/>
      <c r="AYB4453" s="19"/>
      <c r="AYC4453" s="19"/>
      <c r="AYD4453" s="19"/>
      <c r="AYE4453" s="19"/>
      <c r="AYF4453" s="19"/>
      <c r="AYG4453" s="19"/>
      <c r="AYH4453" s="19"/>
      <c r="AYI4453" s="19"/>
      <c r="AYJ4453" s="19"/>
      <c r="AYK4453" s="19"/>
      <c r="AYL4453" s="19"/>
      <c r="AYM4453" s="19"/>
      <c r="AYN4453" s="19"/>
      <c r="AYO4453" s="19"/>
      <c r="AYP4453" s="19"/>
      <c r="AYQ4453" s="19"/>
      <c r="AYR4453" s="19"/>
      <c r="AYS4453" s="19"/>
      <c r="AYT4453" s="19"/>
      <c r="AYU4453" s="19"/>
      <c r="AYV4453" s="19"/>
      <c r="AYW4453" s="19"/>
      <c r="AYX4453" s="19"/>
      <c r="AYY4453" s="19"/>
      <c r="AYZ4453" s="19"/>
      <c r="AZA4453" s="19"/>
      <c r="AZB4453" s="19"/>
      <c r="AZC4453" s="19"/>
      <c r="AZD4453" s="19"/>
      <c r="AZE4453" s="19"/>
      <c r="AZF4453" s="19"/>
      <c r="AZG4453" s="19"/>
      <c r="AZH4453" s="19"/>
      <c r="AZI4453" s="19"/>
      <c r="AZJ4453" s="19"/>
      <c r="AZK4453" s="19"/>
      <c r="AZL4453" s="19"/>
      <c r="AZM4453" s="19"/>
      <c r="AZN4453" s="19"/>
      <c r="AZO4453" s="19"/>
      <c r="AZP4453" s="19"/>
      <c r="AZQ4453" s="19"/>
      <c r="AZR4453" s="19"/>
      <c r="AZS4453" s="19"/>
      <c r="AZT4453" s="19"/>
      <c r="AZU4453" s="19"/>
      <c r="AZV4453" s="19"/>
      <c r="AZW4453" s="19"/>
      <c r="AZX4453" s="19"/>
      <c r="AZY4453" s="19"/>
      <c r="AZZ4453" s="19"/>
      <c r="BAA4453" s="19"/>
      <c r="BAB4453" s="19"/>
      <c r="BAC4453" s="19"/>
      <c r="BAD4453" s="19"/>
      <c r="BAE4453" s="19"/>
      <c r="BAF4453" s="19"/>
      <c r="BAG4453" s="19"/>
      <c r="BAH4453" s="19"/>
      <c r="BAI4453" s="19"/>
      <c r="BAJ4453" s="19"/>
      <c r="BAK4453" s="19"/>
      <c r="BAL4453" s="19"/>
      <c r="BAM4453" s="19"/>
      <c r="BAN4453" s="19"/>
      <c r="BAO4453" s="19"/>
      <c r="BAP4453" s="19"/>
      <c r="BAQ4453" s="19"/>
      <c r="BAR4453" s="19"/>
      <c r="BAS4453" s="19"/>
      <c r="BAT4453" s="19"/>
      <c r="BAU4453" s="19"/>
      <c r="BAV4453" s="19"/>
      <c r="BAW4453" s="19"/>
      <c r="BAX4453" s="19"/>
      <c r="BAY4453" s="19"/>
      <c r="BAZ4453" s="19"/>
      <c r="BBA4453" s="19"/>
    </row>
    <row r="4454" spans="1:1405" s="20" customFormat="1" ht="15" customHeight="1" x14ac:dyDescent="0.3">
      <c r="A4454" s="101" t="s">
        <v>34</v>
      </c>
      <c r="B4454" s="101" t="s">
        <v>1478</v>
      </c>
      <c r="C4454" s="101" t="s">
        <v>1478</v>
      </c>
      <c r="D4454" s="101" t="s">
        <v>36</v>
      </c>
      <c r="E4454" s="101" t="s">
        <v>194</v>
      </c>
      <c r="F4454" s="101" t="s">
        <v>195</v>
      </c>
      <c r="G4454" s="101" t="s">
        <v>38</v>
      </c>
      <c r="H4454" s="101" t="s">
        <v>1444</v>
      </c>
      <c r="I4454" s="101" t="s">
        <v>461</v>
      </c>
      <c r="J4454" s="101" t="s">
        <v>2413</v>
      </c>
      <c r="K4454" s="101" t="s">
        <v>2414</v>
      </c>
      <c r="L4454" s="101" t="s">
        <v>42</v>
      </c>
      <c r="M4454" s="101" t="s">
        <v>43</v>
      </c>
      <c r="N4454" s="101" t="s">
        <v>48</v>
      </c>
      <c r="O4454" s="103">
        <v>1</v>
      </c>
      <c r="P4454" s="22">
        <v>469</v>
      </c>
      <c r="Q4454" s="101" t="s">
        <v>519</v>
      </c>
      <c r="R4454" s="103">
        <f t="shared" si="69"/>
        <v>469</v>
      </c>
      <c r="S4454" s="103">
        <v>0</v>
      </c>
      <c r="T4454" s="103">
        <v>0</v>
      </c>
      <c r="U4454" s="103">
        <v>0</v>
      </c>
      <c r="V4454" s="103">
        <v>0</v>
      </c>
      <c r="W4454" s="103">
        <v>0</v>
      </c>
      <c r="X4454" s="103">
        <v>0</v>
      </c>
      <c r="Y4454" s="103">
        <v>0</v>
      </c>
      <c r="Z4454" s="103">
        <v>469</v>
      </c>
      <c r="AA4454" s="103">
        <v>0</v>
      </c>
      <c r="AB4454" s="103">
        <v>0</v>
      </c>
      <c r="AC4454" s="103">
        <v>0</v>
      </c>
      <c r="AD4454" s="103">
        <v>0</v>
      </c>
      <c r="AE4454" s="19"/>
      <c r="AF4454" s="19"/>
      <c r="AG4454" s="19"/>
      <c r="AH4454" s="19"/>
      <c r="AI4454" s="19"/>
      <c r="AJ4454" s="19"/>
      <c r="AK4454" s="19"/>
      <c r="AL4454" s="19"/>
      <c r="AM4454" s="19"/>
      <c r="AN4454" s="19"/>
      <c r="AO4454" s="19"/>
      <c r="AP4454" s="19"/>
      <c r="AQ4454" s="19"/>
      <c r="AR4454" s="19"/>
      <c r="AS4454" s="19"/>
      <c r="AT4454" s="19"/>
      <c r="AU4454" s="19"/>
      <c r="AV4454" s="19"/>
      <c r="AW4454" s="19"/>
      <c r="AX4454" s="19"/>
      <c r="AY4454" s="19"/>
      <c r="AZ4454" s="19"/>
      <c r="BA4454" s="19"/>
      <c r="BB4454" s="19"/>
      <c r="BC4454" s="19"/>
      <c r="BD4454" s="19"/>
      <c r="BE4454" s="19"/>
      <c r="BF4454" s="19"/>
      <c r="BG4454" s="19"/>
      <c r="BH4454" s="19"/>
      <c r="BI4454" s="19"/>
      <c r="BJ4454" s="19"/>
      <c r="BK4454" s="19"/>
      <c r="BL4454" s="19"/>
      <c r="BM4454" s="19"/>
      <c r="BN4454" s="19"/>
      <c r="BO4454" s="19"/>
      <c r="BP4454" s="19"/>
      <c r="BQ4454" s="19"/>
      <c r="BR4454" s="19"/>
      <c r="BS4454" s="19"/>
      <c r="BT4454" s="19"/>
      <c r="BU4454" s="19"/>
      <c r="BV4454" s="19"/>
      <c r="BW4454" s="19"/>
      <c r="BX4454" s="19"/>
      <c r="BY4454" s="19"/>
      <c r="BZ4454" s="19"/>
      <c r="CA4454" s="19"/>
      <c r="CB4454" s="19"/>
      <c r="CC4454" s="19"/>
      <c r="CD4454" s="19"/>
      <c r="CE4454" s="19"/>
      <c r="CF4454" s="19"/>
      <c r="CG4454" s="19"/>
      <c r="CH4454" s="19"/>
      <c r="CI4454" s="19"/>
      <c r="CJ4454" s="19"/>
      <c r="CK4454" s="19"/>
      <c r="CL4454" s="19"/>
      <c r="CM4454" s="19"/>
      <c r="CN4454" s="19"/>
      <c r="CO4454" s="19"/>
      <c r="CP4454" s="19"/>
      <c r="CQ4454" s="19"/>
      <c r="CR4454" s="19"/>
      <c r="CS4454" s="19"/>
      <c r="CT4454" s="19"/>
      <c r="CU4454" s="19"/>
      <c r="CV4454" s="19"/>
      <c r="CW4454" s="19"/>
      <c r="CX4454" s="19"/>
      <c r="CY4454" s="19"/>
      <c r="CZ4454" s="19"/>
      <c r="DA4454" s="19"/>
      <c r="DB4454" s="19"/>
      <c r="DC4454" s="19"/>
      <c r="DD4454" s="19"/>
      <c r="DE4454" s="19"/>
      <c r="DF4454" s="19"/>
      <c r="DG4454" s="19"/>
      <c r="DH4454" s="19"/>
      <c r="DI4454" s="19"/>
      <c r="DJ4454" s="19"/>
      <c r="DK4454" s="19"/>
      <c r="DL4454" s="19"/>
      <c r="DM4454" s="19"/>
      <c r="DN4454" s="19"/>
      <c r="DO4454" s="19"/>
      <c r="DP4454" s="19"/>
      <c r="DQ4454" s="19"/>
      <c r="DR4454" s="19"/>
      <c r="DS4454" s="19"/>
      <c r="DT4454" s="19"/>
      <c r="DU4454" s="19"/>
      <c r="DV4454" s="19"/>
      <c r="DW4454" s="19"/>
      <c r="DX4454" s="19"/>
      <c r="DY4454" s="19"/>
      <c r="DZ4454" s="19"/>
      <c r="EA4454" s="19"/>
      <c r="EB4454" s="19"/>
      <c r="EC4454" s="19"/>
      <c r="ED4454" s="19"/>
      <c r="EE4454" s="19"/>
      <c r="EF4454" s="19"/>
      <c r="EG4454" s="19"/>
      <c r="EH4454" s="19"/>
      <c r="EI4454" s="19"/>
      <c r="EJ4454" s="19"/>
      <c r="EK4454" s="19"/>
      <c r="EL4454" s="19"/>
      <c r="EM4454" s="19"/>
      <c r="EN4454" s="19"/>
      <c r="EO4454" s="19"/>
      <c r="EP4454" s="19"/>
      <c r="EQ4454" s="19"/>
      <c r="ER4454" s="19"/>
      <c r="ES4454" s="19"/>
      <c r="ET4454" s="19"/>
      <c r="EU4454" s="19"/>
      <c r="EV4454" s="19"/>
      <c r="EW4454" s="19"/>
      <c r="EX4454" s="19"/>
      <c r="EY4454" s="19"/>
      <c r="EZ4454" s="19"/>
      <c r="FA4454" s="19"/>
      <c r="FB4454" s="19"/>
      <c r="FC4454" s="19"/>
      <c r="FD4454" s="19"/>
      <c r="FE4454" s="19"/>
      <c r="FF4454" s="19"/>
      <c r="FG4454" s="19"/>
      <c r="FH4454" s="19"/>
      <c r="FI4454" s="19"/>
      <c r="FJ4454" s="19"/>
      <c r="FK4454" s="19"/>
      <c r="FL4454" s="19"/>
      <c r="FM4454" s="19"/>
      <c r="FN4454" s="19"/>
      <c r="FO4454" s="19"/>
      <c r="FP4454" s="19"/>
      <c r="FQ4454" s="19"/>
      <c r="FR4454" s="19"/>
      <c r="FS4454" s="19"/>
      <c r="FT4454" s="19"/>
      <c r="FU4454" s="19"/>
      <c r="FV4454" s="19"/>
      <c r="FW4454" s="19"/>
      <c r="FX4454" s="19"/>
      <c r="FY4454" s="19"/>
      <c r="FZ4454" s="19"/>
      <c r="GA4454" s="19"/>
      <c r="GB4454" s="19"/>
      <c r="GC4454" s="19"/>
      <c r="GD4454" s="19"/>
      <c r="GE4454" s="19"/>
      <c r="GF4454" s="19"/>
      <c r="GG4454" s="19"/>
      <c r="GH4454" s="19"/>
      <c r="GI4454" s="19"/>
      <c r="GJ4454" s="19"/>
      <c r="GK4454" s="19"/>
      <c r="GL4454" s="19"/>
      <c r="GM4454" s="19"/>
      <c r="GN4454" s="19"/>
      <c r="GO4454" s="19"/>
      <c r="GP4454" s="19"/>
      <c r="GQ4454" s="19"/>
      <c r="GR4454" s="19"/>
      <c r="GS4454" s="19"/>
      <c r="GT4454" s="19"/>
      <c r="GU4454" s="19"/>
      <c r="GV4454" s="19"/>
      <c r="GW4454" s="19"/>
      <c r="GX4454" s="19"/>
      <c r="GY4454" s="19"/>
      <c r="GZ4454" s="19"/>
      <c r="HA4454" s="19"/>
      <c r="HB4454" s="19"/>
      <c r="HC4454" s="19"/>
      <c r="HD4454" s="19"/>
      <c r="HE4454" s="19"/>
      <c r="HF4454" s="19"/>
      <c r="HG4454" s="19"/>
      <c r="HH4454" s="19"/>
      <c r="HI4454" s="19"/>
      <c r="HJ4454" s="19"/>
      <c r="HK4454" s="19"/>
      <c r="HL4454" s="19"/>
      <c r="HM4454" s="19"/>
      <c r="HN4454" s="19"/>
      <c r="HO4454" s="19"/>
      <c r="HP4454" s="19"/>
      <c r="HQ4454" s="19"/>
      <c r="HR4454" s="19"/>
      <c r="HS4454" s="19"/>
      <c r="HT4454" s="19"/>
      <c r="HU4454" s="19"/>
      <c r="HV4454" s="19"/>
      <c r="HW4454" s="19"/>
      <c r="HX4454" s="19"/>
      <c r="HY4454" s="19"/>
      <c r="HZ4454" s="19"/>
      <c r="IA4454" s="19"/>
      <c r="IB4454" s="19"/>
      <c r="IC4454" s="19"/>
      <c r="ID4454" s="19"/>
      <c r="IE4454" s="19"/>
      <c r="IF4454" s="19"/>
      <c r="IG4454" s="19"/>
      <c r="IH4454" s="19"/>
      <c r="II4454" s="19"/>
      <c r="IJ4454" s="19"/>
      <c r="IK4454" s="19"/>
      <c r="IL4454" s="19"/>
      <c r="IM4454" s="19"/>
      <c r="IN4454" s="19"/>
      <c r="IO4454" s="19"/>
      <c r="IP4454" s="19"/>
      <c r="IQ4454" s="19"/>
      <c r="IR4454" s="19"/>
      <c r="IS4454" s="19"/>
      <c r="IT4454" s="19"/>
      <c r="IU4454" s="19"/>
      <c r="IV4454" s="19"/>
      <c r="IW4454" s="19"/>
      <c r="IX4454" s="19"/>
      <c r="IY4454" s="19"/>
      <c r="IZ4454" s="19"/>
      <c r="JA4454" s="19"/>
      <c r="JB4454" s="19"/>
      <c r="JC4454" s="19"/>
      <c r="JD4454" s="19"/>
      <c r="JE4454" s="19"/>
      <c r="JF4454" s="19"/>
      <c r="JG4454" s="19"/>
      <c r="JH4454" s="19"/>
      <c r="JI4454" s="19"/>
      <c r="JJ4454" s="19"/>
      <c r="JK4454" s="19"/>
      <c r="JL4454" s="19"/>
      <c r="JM4454" s="19"/>
      <c r="JN4454" s="19"/>
      <c r="JO4454" s="19"/>
      <c r="JP4454" s="19"/>
      <c r="JQ4454" s="19"/>
      <c r="JR4454" s="19"/>
      <c r="JS4454" s="19"/>
      <c r="JT4454" s="19"/>
      <c r="JU4454" s="19"/>
      <c r="JV4454" s="19"/>
      <c r="JW4454" s="19"/>
      <c r="JX4454" s="19"/>
      <c r="JY4454" s="19"/>
      <c r="JZ4454" s="19"/>
      <c r="KA4454" s="19"/>
      <c r="KB4454" s="19"/>
      <c r="KC4454" s="19"/>
      <c r="KD4454" s="19"/>
      <c r="KE4454" s="19"/>
      <c r="KF4454" s="19"/>
      <c r="KG4454" s="19"/>
      <c r="KH4454" s="19"/>
      <c r="KI4454" s="19"/>
      <c r="KJ4454" s="19"/>
      <c r="KK4454" s="19"/>
      <c r="KL4454" s="19"/>
      <c r="KM4454" s="19"/>
      <c r="KN4454" s="19"/>
      <c r="KO4454" s="19"/>
      <c r="KP4454" s="19"/>
      <c r="KQ4454" s="19"/>
      <c r="KR4454" s="19"/>
      <c r="KS4454" s="19"/>
      <c r="KT4454" s="19"/>
      <c r="KU4454" s="19"/>
      <c r="KV4454" s="19"/>
      <c r="KW4454" s="19"/>
      <c r="KX4454" s="19"/>
      <c r="KY4454" s="19"/>
      <c r="KZ4454" s="19"/>
      <c r="LA4454" s="19"/>
      <c r="LB4454" s="19"/>
      <c r="LC4454" s="19"/>
      <c r="LD4454" s="19"/>
      <c r="LE4454" s="19"/>
      <c r="LF4454" s="19"/>
      <c r="LG4454" s="19"/>
      <c r="LH4454" s="19"/>
      <c r="LI4454" s="19"/>
      <c r="LJ4454" s="19"/>
      <c r="LK4454" s="19"/>
      <c r="LL4454" s="19"/>
      <c r="LM4454" s="19"/>
      <c r="LN4454" s="19"/>
      <c r="LO4454" s="19"/>
      <c r="LP4454" s="19"/>
      <c r="LQ4454" s="19"/>
      <c r="LR4454" s="19"/>
      <c r="LS4454" s="19"/>
      <c r="LT4454" s="19"/>
      <c r="LU4454" s="19"/>
      <c r="LV4454" s="19"/>
      <c r="LW4454" s="19"/>
      <c r="LX4454" s="19"/>
      <c r="LY4454" s="19"/>
      <c r="LZ4454" s="19"/>
      <c r="MA4454" s="19"/>
      <c r="MB4454" s="19"/>
      <c r="MC4454" s="19"/>
      <c r="MD4454" s="19"/>
      <c r="ME4454" s="19"/>
      <c r="MF4454" s="19"/>
      <c r="MG4454" s="19"/>
      <c r="MH4454" s="19"/>
      <c r="MI4454" s="19"/>
      <c r="MJ4454" s="19"/>
      <c r="MK4454" s="19"/>
      <c r="ML4454" s="19"/>
      <c r="MM4454" s="19"/>
      <c r="MN4454" s="19"/>
      <c r="MO4454" s="19"/>
      <c r="MP4454" s="19"/>
      <c r="MQ4454" s="19"/>
      <c r="MR4454" s="19"/>
      <c r="MS4454" s="19"/>
      <c r="MT4454" s="19"/>
      <c r="MU4454" s="19"/>
      <c r="MV4454" s="19"/>
      <c r="MW4454" s="19"/>
      <c r="MX4454" s="19"/>
      <c r="MY4454" s="19"/>
      <c r="MZ4454" s="19"/>
      <c r="NA4454" s="19"/>
      <c r="NB4454" s="19"/>
      <c r="NC4454" s="19"/>
      <c r="ND4454" s="19"/>
      <c r="NE4454" s="19"/>
      <c r="NF4454" s="19"/>
      <c r="NG4454" s="19"/>
      <c r="NH4454" s="19"/>
      <c r="NI4454" s="19"/>
      <c r="NJ4454" s="19"/>
      <c r="NK4454" s="19"/>
      <c r="NL4454" s="19"/>
      <c r="NM4454" s="19"/>
      <c r="NN4454" s="19"/>
      <c r="NO4454" s="19"/>
      <c r="NP4454" s="19"/>
      <c r="NQ4454" s="19"/>
      <c r="NR4454" s="19"/>
      <c r="NS4454" s="19"/>
      <c r="NT4454" s="19"/>
      <c r="NU4454" s="19"/>
      <c r="NV4454" s="19"/>
      <c r="NW4454" s="19"/>
      <c r="NX4454" s="19"/>
      <c r="NY4454" s="19"/>
      <c r="NZ4454" s="19"/>
      <c r="OA4454" s="19"/>
      <c r="OB4454" s="19"/>
      <c r="OC4454" s="19"/>
      <c r="OD4454" s="19"/>
      <c r="OE4454" s="19"/>
      <c r="OF4454" s="19"/>
      <c r="OG4454" s="19"/>
      <c r="OH4454" s="19"/>
      <c r="OI4454" s="19"/>
      <c r="OJ4454" s="19"/>
      <c r="OK4454" s="19"/>
      <c r="OL4454" s="19"/>
      <c r="OM4454" s="19"/>
      <c r="ON4454" s="19"/>
      <c r="OO4454" s="19"/>
      <c r="OP4454" s="19"/>
      <c r="OQ4454" s="19"/>
      <c r="OR4454" s="19"/>
      <c r="OS4454" s="19"/>
      <c r="OT4454" s="19"/>
      <c r="OU4454" s="19"/>
      <c r="OV4454" s="19"/>
      <c r="OW4454" s="19"/>
      <c r="OX4454" s="19"/>
      <c r="OY4454" s="19"/>
      <c r="OZ4454" s="19"/>
      <c r="PA4454" s="19"/>
      <c r="PB4454" s="19"/>
      <c r="PC4454" s="19"/>
      <c r="PD4454" s="19"/>
      <c r="PE4454" s="19"/>
      <c r="PF4454" s="19"/>
      <c r="PG4454" s="19"/>
      <c r="PH4454" s="19"/>
      <c r="PI4454" s="19"/>
      <c r="PJ4454" s="19"/>
      <c r="PK4454" s="19"/>
      <c r="PL4454" s="19"/>
      <c r="PM4454" s="19"/>
      <c r="PN4454" s="19"/>
      <c r="PO4454" s="19"/>
      <c r="PP4454" s="19"/>
      <c r="PQ4454" s="19"/>
      <c r="PR4454" s="19"/>
      <c r="PS4454" s="19"/>
      <c r="PT4454" s="19"/>
      <c r="PU4454" s="19"/>
      <c r="PV4454" s="19"/>
      <c r="PW4454" s="19"/>
      <c r="PX4454" s="19"/>
      <c r="PY4454" s="19"/>
      <c r="PZ4454" s="19"/>
      <c r="QA4454" s="19"/>
      <c r="QB4454" s="19"/>
      <c r="QC4454" s="19"/>
      <c r="QD4454" s="19"/>
      <c r="QE4454" s="19"/>
      <c r="QF4454" s="19"/>
      <c r="QG4454" s="19"/>
      <c r="QH4454" s="19"/>
      <c r="QI4454" s="19"/>
      <c r="QJ4454" s="19"/>
      <c r="QK4454" s="19"/>
      <c r="QL4454" s="19"/>
      <c r="QM4454" s="19"/>
      <c r="QN4454" s="19"/>
      <c r="QO4454" s="19"/>
      <c r="QP4454" s="19"/>
      <c r="QQ4454" s="19"/>
      <c r="QR4454" s="19"/>
      <c r="QS4454" s="19"/>
      <c r="QT4454" s="19"/>
      <c r="QU4454" s="19"/>
      <c r="QV4454" s="19"/>
      <c r="QW4454" s="19"/>
      <c r="QX4454" s="19"/>
      <c r="QY4454" s="19"/>
      <c r="QZ4454" s="19"/>
      <c r="RA4454" s="19"/>
      <c r="RB4454" s="19"/>
      <c r="RC4454" s="19"/>
      <c r="RD4454" s="19"/>
      <c r="RE4454" s="19"/>
      <c r="RF4454" s="19"/>
      <c r="RG4454" s="19"/>
      <c r="RH4454" s="19"/>
      <c r="RI4454" s="19"/>
      <c r="RJ4454" s="19"/>
      <c r="RK4454" s="19"/>
      <c r="RL4454" s="19"/>
      <c r="RM4454" s="19"/>
      <c r="RN4454" s="19"/>
      <c r="RO4454" s="19"/>
      <c r="RP4454" s="19"/>
      <c r="RQ4454" s="19"/>
      <c r="RR4454" s="19"/>
      <c r="RS4454" s="19"/>
      <c r="RT4454" s="19"/>
      <c r="RU4454" s="19"/>
      <c r="RV4454" s="19"/>
      <c r="RW4454" s="19"/>
      <c r="RX4454" s="19"/>
      <c r="RY4454" s="19"/>
      <c r="RZ4454" s="19"/>
      <c r="SA4454" s="19"/>
      <c r="SB4454" s="19"/>
      <c r="SC4454" s="19"/>
      <c r="SD4454" s="19"/>
      <c r="SE4454" s="19"/>
      <c r="SF4454" s="19"/>
      <c r="SG4454" s="19"/>
      <c r="SH4454" s="19"/>
      <c r="SI4454" s="19"/>
      <c r="SJ4454" s="19"/>
      <c r="SK4454" s="19"/>
      <c r="SL4454" s="19"/>
      <c r="SM4454" s="19"/>
      <c r="SN4454" s="19"/>
      <c r="SO4454" s="19"/>
      <c r="SP4454" s="19"/>
      <c r="SQ4454" s="19"/>
      <c r="SR4454" s="19"/>
      <c r="SS4454" s="19"/>
      <c r="ST4454" s="19"/>
      <c r="SU4454" s="19"/>
      <c r="SV4454" s="19"/>
      <c r="SW4454" s="19"/>
      <c r="SX4454" s="19"/>
      <c r="SY4454" s="19"/>
      <c r="SZ4454" s="19"/>
      <c r="TA4454" s="19"/>
      <c r="TB4454" s="19"/>
      <c r="TC4454" s="19"/>
      <c r="TD4454" s="19"/>
      <c r="TE4454" s="19"/>
      <c r="TF4454" s="19"/>
      <c r="TG4454" s="19"/>
      <c r="TH4454" s="19"/>
      <c r="TI4454" s="19"/>
      <c r="TJ4454" s="19"/>
      <c r="TK4454" s="19"/>
      <c r="TL4454" s="19"/>
      <c r="TM4454" s="19"/>
      <c r="TN4454" s="19"/>
      <c r="TO4454" s="19"/>
      <c r="TP4454" s="19"/>
      <c r="TQ4454" s="19"/>
      <c r="TR4454" s="19"/>
      <c r="TS4454" s="19"/>
      <c r="TT4454" s="19"/>
      <c r="TU4454" s="19"/>
      <c r="TV4454" s="19"/>
      <c r="TW4454" s="19"/>
      <c r="TX4454" s="19"/>
      <c r="TY4454" s="19"/>
      <c r="TZ4454" s="19"/>
      <c r="UA4454" s="19"/>
      <c r="UB4454" s="19"/>
      <c r="UC4454" s="19"/>
      <c r="UD4454" s="19"/>
      <c r="UE4454" s="19"/>
      <c r="UF4454" s="19"/>
      <c r="UG4454" s="19"/>
      <c r="UH4454" s="19"/>
      <c r="UI4454" s="19"/>
      <c r="UJ4454" s="19"/>
      <c r="UK4454" s="19"/>
      <c r="UL4454" s="19"/>
      <c r="UM4454" s="19"/>
      <c r="UN4454" s="19"/>
      <c r="UO4454" s="19"/>
      <c r="UP4454" s="19"/>
      <c r="UQ4454" s="19"/>
      <c r="UR4454" s="19"/>
      <c r="US4454" s="19"/>
      <c r="UT4454" s="19"/>
      <c r="UU4454" s="19"/>
      <c r="UV4454" s="19"/>
      <c r="UW4454" s="19"/>
      <c r="UX4454" s="19"/>
      <c r="UY4454" s="19"/>
      <c r="UZ4454" s="19"/>
      <c r="VA4454" s="19"/>
      <c r="VB4454" s="19"/>
      <c r="VC4454" s="19"/>
      <c r="VD4454" s="19"/>
      <c r="VE4454" s="19"/>
      <c r="VF4454" s="19"/>
      <c r="VG4454" s="19"/>
      <c r="VH4454" s="19"/>
      <c r="VI4454" s="19"/>
      <c r="VJ4454" s="19"/>
      <c r="VK4454" s="19"/>
      <c r="VL4454" s="19"/>
      <c r="VM4454" s="19"/>
      <c r="VN4454" s="19"/>
      <c r="VO4454" s="19"/>
      <c r="VP4454" s="19"/>
      <c r="VQ4454" s="19"/>
      <c r="VR4454" s="19"/>
      <c r="VS4454" s="19"/>
      <c r="VT4454" s="19"/>
      <c r="VU4454" s="19"/>
      <c r="VV4454" s="19"/>
      <c r="VW4454" s="19"/>
      <c r="VX4454" s="19"/>
      <c r="VY4454" s="19"/>
      <c r="VZ4454" s="19"/>
      <c r="WA4454" s="19"/>
      <c r="WB4454" s="19"/>
      <c r="WC4454" s="19"/>
      <c r="WD4454" s="19"/>
      <c r="WE4454" s="19"/>
      <c r="WF4454" s="19"/>
      <c r="WG4454" s="19"/>
      <c r="WH4454" s="19"/>
      <c r="WI4454" s="19"/>
      <c r="WJ4454" s="19"/>
      <c r="WK4454" s="19"/>
      <c r="WL4454" s="19"/>
      <c r="WM4454" s="19"/>
      <c r="WN4454" s="19"/>
      <c r="WO4454" s="19"/>
      <c r="WP4454" s="19"/>
      <c r="WQ4454" s="19"/>
      <c r="WR4454" s="19"/>
      <c r="WS4454" s="19"/>
      <c r="WT4454" s="19"/>
      <c r="WU4454" s="19"/>
      <c r="WV4454" s="19"/>
      <c r="WW4454" s="19"/>
      <c r="WX4454" s="19"/>
      <c r="WY4454" s="19"/>
      <c r="WZ4454" s="19"/>
      <c r="XA4454" s="19"/>
      <c r="XB4454" s="19"/>
      <c r="XC4454" s="19"/>
      <c r="XD4454" s="19"/>
      <c r="XE4454" s="19"/>
      <c r="XF4454" s="19"/>
      <c r="XG4454" s="19"/>
      <c r="XH4454" s="19"/>
      <c r="XI4454" s="19"/>
      <c r="XJ4454" s="19"/>
      <c r="XK4454" s="19"/>
      <c r="XL4454" s="19"/>
      <c r="XM4454" s="19"/>
      <c r="XN4454" s="19"/>
      <c r="XO4454" s="19"/>
      <c r="XP4454" s="19"/>
      <c r="XQ4454" s="19"/>
      <c r="XR4454" s="19"/>
      <c r="XS4454" s="19"/>
      <c r="XT4454" s="19"/>
      <c r="XU4454" s="19"/>
      <c r="XV4454" s="19"/>
      <c r="XW4454" s="19"/>
      <c r="XX4454" s="19"/>
      <c r="XY4454" s="19"/>
      <c r="XZ4454" s="19"/>
      <c r="YA4454" s="19"/>
      <c r="YB4454" s="19"/>
      <c r="YC4454" s="19"/>
      <c r="YD4454" s="19"/>
      <c r="YE4454" s="19"/>
      <c r="YF4454" s="19"/>
      <c r="YG4454" s="19"/>
      <c r="YH4454" s="19"/>
      <c r="YI4454" s="19"/>
      <c r="YJ4454" s="19"/>
      <c r="YK4454" s="19"/>
      <c r="YL4454" s="19"/>
      <c r="YM4454" s="19"/>
      <c r="YN4454" s="19"/>
      <c r="YO4454" s="19"/>
      <c r="YP4454" s="19"/>
      <c r="YQ4454" s="19"/>
      <c r="YR4454" s="19"/>
      <c r="YS4454" s="19"/>
      <c r="YT4454" s="19"/>
      <c r="YU4454" s="19"/>
      <c r="YV4454" s="19"/>
      <c r="YW4454" s="19"/>
      <c r="YX4454" s="19"/>
      <c r="YY4454" s="19"/>
      <c r="YZ4454" s="19"/>
      <c r="ZA4454" s="19"/>
      <c r="ZB4454" s="19"/>
      <c r="ZC4454" s="19"/>
      <c r="ZD4454" s="19"/>
      <c r="ZE4454" s="19"/>
      <c r="ZF4454" s="19"/>
      <c r="ZG4454" s="19"/>
      <c r="ZH4454" s="19"/>
      <c r="ZI4454" s="19"/>
      <c r="ZJ4454" s="19"/>
      <c r="ZK4454" s="19"/>
      <c r="ZL4454" s="19"/>
      <c r="ZM4454" s="19"/>
      <c r="ZN4454" s="19"/>
      <c r="ZO4454" s="19"/>
      <c r="ZP4454" s="19"/>
      <c r="ZQ4454" s="19"/>
      <c r="ZR4454" s="19"/>
      <c r="ZS4454" s="19"/>
      <c r="ZT4454" s="19"/>
      <c r="ZU4454" s="19"/>
      <c r="ZV4454" s="19"/>
      <c r="ZW4454" s="19"/>
      <c r="ZX4454" s="19"/>
      <c r="ZY4454" s="19"/>
      <c r="ZZ4454" s="19"/>
      <c r="AAA4454" s="19"/>
      <c r="AAB4454" s="19"/>
      <c r="AAC4454" s="19"/>
      <c r="AAD4454" s="19"/>
      <c r="AAE4454" s="19"/>
      <c r="AAF4454" s="19"/>
      <c r="AAG4454" s="19"/>
      <c r="AAH4454" s="19"/>
      <c r="AAI4454" s="19"/>
      <c r="AAJ4454" s="19"/>
      <c r="AAK4454" s="19"/>
      <c r="AAL4454" s="19"/>
      <c r="AAM4454" s="19"/>
      <c r="AAN4454" s="19"/>
      <c r="AAO4454" s="19"/>
      <c r="AAP4454" s="19"/>
      <c r="AAQ4454" s="19"/>
      <c r="AAR4454" s="19"/>
      <c r="AAS4454" s="19"/>
      <c r="AAT4454" s="19"/>
      <c r="AAU4454" s="19"/>
      <c r="AAV4454" s="19"/>
      <c r="AAW4454" s="19"/>
      <c r="AAX4454" s="19"/>
      <c r="AAY4454" s="19"/>
      <c r="AAZ4454" s="19"/>
      <c r="ABA4454" s="19"/>
      <c r="ABB4454" s="19"/>
      <c r="ABC4454" s="19"/>
      <c r="ABD4454" s="19"/>
      <c r="ABE4454" s="19"/>
      <c r="ABF4454" s="19"/>
      <c r="ABG4454" s="19"/>
      <c r="ABH4454" s="19"/>
      <c r="ABI4454" s="19"/>
      <c r="ABJ4454" s="19"/>
      <c r="ABK4454" s="19"/>
      <c r="ABL4454" s="19"/>
      <c r="ABM4454" s="19"/>
      <c r="ABN4454" s="19"/>
      <c r="ABO4454" s="19"/>
      <c r="ABP4454" s="19"/>
      <c r="ABQ4454" s="19"/>
      <c r="ABR4454" s="19"/>
      <c r="ABS4454" s="19"/>
      <c r="ABT4454" s="19"/>
      <c r="ABU4454" s="19"/>
      <c r="ABV4454" s="19"/>
      <c r="ABW4454" s="19"/>
      <c r="ABX4454" s="19"/>
      <c r="ABY4454" s="19"/>
      <c r="ABZ4454" s="19"/>
      <c r="ACA4454" s="19"/>
      <c r="ACB4454" s="19"/>
      <c r="ACC4454" s="19"/>
      <c r="ACD4454" s="19"/>
      <c r="ACE4454" s="19"/>
      <c r="ACF4454" s="19"/>
      <c r="ACG4454" s="19"/>
      <c r="ACH4454" s="19"/>
      <c r="ACI4454" s="19"/>
      <c r="ACJ4454" s="19"/>
      <c r="ACK4454" s="19"/>
      <c r="ACL4454" s="19"/>
      <c r="ACM4454" s="19"/>
      <c r="ACN4454" s="19"/>
      <c r="ACO4454" s="19"/>
      <c r="ACP4454" s="19"/>
      <c r="ACQ4454" s="19"/>
      <c r="ACR4454" s="19"/>
      <c r="ACS4454" s="19"/>
      <c r="ACT4454" s="19"/>
      <c r="ACU4454" s="19"/>
      <c r="ACV4454" s="19"/>
      <c r="ACW4454" s="19"/>
      <c r="ACX4454" s="19"/>
      <c r="ACY4454" s="19"/>
      <c r="ACZ4454" s="19"/>
      <c r="ADA4454" s="19"/>
      <c r="ADB4454" s="19"/>
      <c r="ADC4454" s="19"/>
      <c r="ADD4454" s="19"/>
      <c r="ADE4454" s="19"/>
      <c r="ADF4454" s="19"/>
      <c r="ADG4454" s="19"/>
      <c r="ADH4454" s="19"/>
      <c r="ADI4454" s="19"/>
      <c r="ADJ4454" s="19"/>
      <c r="ADK4454" s="19"/>
      <c r="ADL4454" s="19"/>
      <c r="ADM4454" s="19"/>
      <c r="ADN4454" s="19"/>
      <c r="ADO4454" s="19"/>
      <c r="ADP4454" s="19"/>
      <c r="ADQ4454" s="19"/>
      <c r="ADR4454" s="19"/>
      <c r="ADS4454" s="19"/>
      <c r="ADT4454" s="19"/>
      <c r="ADU4454" s="19"/>
      <c r="ADV4454" s="19"/>
      <c r="ADW4454" s="19"/>
      <c r="ADX4454" s="19"/>
      <c r="ADY4454" s="19"/>
      <c r="ADZ4454" s="19"/>
      <c r="AEA4454" s="19"/>
      <c r="AEB4454" s="19"/>
      <c r="AEC4454" s="19"/>
      <c r="AED4454" s="19"/>
      <c r="AEE4454" s="19"/>
      <c r="AEF4454" s="19"/>
      <c r="AEG4454" s="19"/>
      <c r="AEH4454" s="19"/>
      <c r="AEI4454" s="19"/>
      <c r="AEJ4454" s="19"/>
      <c r="AEK4454" s="19"/>
      <c r="AEL4454" s="19"/>
      <c r="AEM4454" s="19"/>
      <c r="AEN4454" s="19"/>
      <c r="AEO4454" s="19"/>
      <c r="AEP4454" s="19"/>
      <c r="AEQ4454" s="19"/>
      <c r="AER4454" s="19"/>
      <c r="AES4454" s="19"/>
      <c r="AET4454" s="19"/>
      <c r="AEU4454" s="19"/>
      <c r="AEV4454" s="19"/>
      <c r="AEW4454" s="19"/>
      <c r="AEX4454" s="19"/>
      <c r="AEY4454" s="19"/>
      <c r="AEZ4454" s="19"/>
      <c r="AFA4454" s="19"/>
      <c r="AFB4454" s="19"/>
      <c r="AFC4454" s="19"/>
      <c r="AFD4454" s="19"/>
      <c r="AFE4454" s="19"/>
      <c r="AFF4454" s="19"/>
      <c r="AFG4454" s="19"/>
      <c r="AFH4454" s="19"/>
      <c r="AFI4454" s="19"/>
      <c r="AFJ4454" s="19"/>
      <c r="AFK4454" s="19"/>
      <c r="AFL4454" s="19"/>
      <c r="AFM4454" s="19"/>
      <c r="AFN4454" s="19"/>
      <c r="AFO4454" s="19"/>
      <c r="AFP4454" s="19"/>
      <c r="AFQ4454" s="19"/>
      <c r="AFR4454" s="19"/>
      <c r="AFS4454" s="19"/>
      <c r="AFT4454" s="19"/>
      <c r="AFU4454" s="19"/>
      <c r="AFV4454" s="19"/>
      <c r="AFW4454" s="19"/>
      <c r="AFX4454" s="19"/>
      <c r="AFY4454" s="19"/>
      <c r="AFZ4454" s="19"/>
      <c r="AGA4454" s="19"/>
      <c r="AGB4454" s="19"/>
      <c r="AGC4454" s="19"/>
      <c r="AGD4454" s="19"/>
      <c r="AGE4454" s="19"/>
      <c r="AGF4454" s="19"/>
      <c r="AGG4454" s="19"/>
      <c r="AGH4454" s="19"/>
      <c r="AGI4454" s="19"/>
      <c r="AGJ4454" s="19"/>
      <c r="AGK4454" s="19"/>
      <c r="AGL4454" s="19"/>
      <c r="AGM4454" s="19"/>
      <c r="AGN4454" s="19"/>
      <c r="AGO4454" s="19"/>
      <c r="AGP4454" s="19"/>
      <c r="AGQ4454" s="19"/>
      <c r="AGR4454" s="19"/>
      <c r="AGS4454" s="19"/>
      <c r="AGT4454" s="19"/>
      <c r="AGU4454" s="19"/>
      <c r="AGV4454" s="19"/>
      <c r="AGW4454" s="19"/>
      <c r="AGX4454" s="19"/>
      <c r="AGY4454" s="19"/>
      <c r="AGZ4454" s="19"/>
      <c r="AHA4454" s="19"/>
      <c r="AHB4454" s="19"/>
      <c r="AHC4454" s="19"/>
      <c r="AHD4454" s="19"/>
      <c r="AHE4454" s="19"/>
      <c r="AHF4454" s="19"/>
      <c r="AHG4454" s="19"/>
      <c r="AHH4454" s="19"/>
      <c r="AHI4454" s="19"/>
      <c r="AHJ4454" s="19"/>
      <c r="AHK4454" s="19"/>
      <c r="AHL4454" s="19"/>
      <c r="AHM4454" s="19"/>
      <c r="AHN4454" s="19"/>
      <c r="AHO4454" s="19"/>
      <c r="AHP4454" s="19"/>
      <c r="AHQ4454" s="19"/>
      <c r="AHR4454" s="19"/>
      <c r="AHS4454" s="19"/>
      <c r="AHT4454" s="19"/>
      <c r="AHU4454" s="19"/>
      <c r="AHV4454" s="19"/>
      <c r="AHW4454" s="19"/>
      <c r="AHX4454" s="19"/>
      <c r="AHY4454" s="19"/>
      <c r="AHZ4454" s="19"/>
      <c r="AIA4454" s="19"/>
      <c r="AIB4454" s="19"/>
      <c r="AIC4454" s="19"/>
      <c r="AID4454" s="19"/>
      <c r="AIE4454" s="19"/>
      <c r="AIF4454" s="19"/>
      <c r="AIG4454" s="19"/>
      <c r="AIH4454" s="19"/>
      <c r="AII4454" s="19"/>
      <c r="AIJ4454" s="19"/>
      <c r="AIK4454" s="19"/>
      <c r="AIL4454" s="19"/>
      <c r="AIM4454" s="19"/>
      <c r="AIN4454" s="19"/>
      <c r="AIO4454" s="19"/>
      <c r="AIP4454" s="19"/>
      <c r="AIQ4454" s="19"/>
      <c r="AIR4454" s="19"/>
      <c r="AIS4454" s="19"/>
      <c r="AIT4454" s="19"/>
      <c r="AIU4454" s="19"/>
      <c r="AIV4454" s="19"/>
      <c r="AIW4454" s="19"/>
      <c r="AIX4454" s="19"/>
      <c r="AIY4454" s="19"/>
      <c r="AIZ4454" s="19"/>
      <c r="AJA4454" s="19"/>
      <c r="AJB4454" s="19"/>
      <c r="AJC4454" s="19"/>
      <c r="AJD4454" s="19"/>
      <c r="AJE4454" s="19"/>
      <c r="AJF4454" s="19"/>
      <c r="AJG4454" s="19"/>
      <c r="AJH4454" s="19"/>
      <c r="AJI4454" s="19"/>
      <c r="AJJ4454" s="19"/>
      <c r="AJK4454" s="19"/>
      <c r="AJL4454" s="19"/>
      <c r="AJM4454" s="19"/>
      <c r="AJN4454" s="19"/>
      <c r="AJO4454" s="19"/>
      <c r="AJP4454" s="19"/>
      <c r="AJQ4454" s="19"/>
      <c r="AJR4454" s="19"/>
      <c r="AJS4454" s="19"/>
      <c r="AJT4454" s="19"/>
      <c r="AJU4454" s="19"/>
      <c r="AJV4454" s="19"/>
      <c r="AJW4454" s="19"/>
      <c r="AJX4454" s="19"/>
      <c r="AJY4454" s="19"/>
      <c r="AJZ4454" s="19"/>
      <c r="AKA4454" s="19"/>
      <c r="AKB4454" s="19"/>
      <c r="AKC4454" s="19"/>
      <c r="AKD4454" s="19"/>
      <c r="AKE4454" s="19"/>
      <c r="AKF4454" s="19"/>
      <c r="AKG4454" s="19"/>
      <c r="AKH4454" s="19"/>
      <c r="AKI4454" s="19"/>
      <c r="AKJ4454" s="19"/>
      <c r="AKK4454" s="19"/>
      <c r="AKL4454" s="19"/>
      <c r="AKM4454" s="19"/>
      <c r="AKN4454" s="19"/>
      <c r="AKO4454" s="19"/>
      <c r="AKP4454" s="19"/>
      <c r="AKQ4454" s="19"/>
      <c r="AKR4454" s="19"/>
      <c r="AKS4454" s="19"/>
      <c r="AKT4454" s="19"/>
      <c r="AKU4454" s="19"/>
      <c r="AKV4454" s="19"/>
      <c r="AKW4454" s="19"/>
      <c r="AKX4454" s="19"/>
      <c r="AKY4454" s="19"/>
      <c r="AKZ4454" s="19"/>
      <c r="ALA4454" s="19"/>
      <c r="ALB4454" s="19"/>
      <c r="ALC4454" s="19"/>
      <c r="ALD4454" s="19"/>
      <c r="ALE4454" s="19"/>
      <c r="ALF4454" s="19"/>
      <c r="ALG4454" s="19"/>
      <c r="ALH4454" s="19"/>
      <c r="ALI4454" s="19"/>
      <c r="ALJ4454" s="19"/>
      <c r="ALK4454" s="19"/>
      <c r="ALL4454" s="19"/>
      <c r="ALM4454" s="19"/>
      <c r="ALN4454" s="19"/>
      <c r="ALO4454" s="19"/>
      <c r="ALP4454" s="19"/>
      <c r="ALQ4454" s="19"/>
      <c r="ALR4454" s="19"/>
      <c r="ALS4454" s="19"/>
      <c r="ALT4454" s="19"/>
      <c r="ALU4454" s="19"/>
      <c r="ALV4454" s="19"/>
      <c r="ALW4454" s="19"/>
      <c r="ALX4454" s="19"/>
      <c r="ALY4454" s="19"/>
      <c r="ALZ4454" s="19"/>
      <c r="AMA4454" s="19"/>
      <c r="AMB4454" s="19"/>
      <c r="AMC4454" s="19"/>
      <c r="AMD4454" s="19"/>
      <c r="AME4454" s="19"/>
      <c r="AMF4454" s="19"/>
      <c r="AMG4454" s="19"/>
      <c r="AMH4454" s="19"/>
      <c r="AMI4454" s="19"/>
      <c r="AMJ4454" s="19"/>
      <c r="AMK4454" s="19"/>
      <c r="AML4454" s="19"/>
      <c r="AMM4454" s="19"/>
      <c r="AMN4454" s="19"/>
      <c r="AMO4454" s="19"/>
      <c r="AMP4454" s="19"/>
      <c r="AMQ4454" s="19"/>
      <c r="AMR4454" s="19"/>
      <c r="AMS4454" s="19"/>
      <c r="AMT4454" s="19"/>
      <c r="AMU4454" s="19"/>
      <c r="AMV4454" s="19"/>
      <c r="AMW4454" s="19"/>
      <c r="AMX4454" s="19"/>
      <c r="AMY4454" s="19"/>
      <c r="AMZ4454" s="19"/>
      <c r="ANA4454" s="19"/>
      <c r="ANB4454" s="19"/>
      <c r="ANC4454" s="19"/>
      <c r="AND4454" s="19"/>
      <c r="ANE4454" s="19"/>
      <c r="ANF4454" s="19"/>
      <c r="ANG4454" s="19"/>
      <c r="ANH4454" s="19"/>
      <c r="ANI4454" s="19"/>
      <c r="ANJ4454" s="19"/>
      <c r="ANK4454" s="19"/>
      <c r="ANL4454" s="19"/>
      <c r="ANM4454" s="19"/>
      <c r="ANN4454" s="19"/>
      <c r="ANO4454" s="19"/>
      <c r="ANP4454" s="19"/>
      <c r="ANQ4454" s="19"/>
      <c r="ANR4454" s="19"/>
      <c r="ANS4454" s="19"/>
      <c r="ANT4454" s="19"/>
      <c r="ANU4454" s="19"/>
      <c r="ANV4454" s="19"/>
      <c r="ANW4454" s="19"/>
      <c r="ANX4454" s="19"/>
      <c r="ANY4454" s="19"/>
      <c r="ANZ4454" s="19"/>
      <c r="AOA4454" s="19"/>
      <c r="AOB4454" s="19"/>
      <c r="AOC4454" s="19"/>
      <c r="AOD4454" s="19"/>
      <c r="AOE4454" s="19"/>
      <c r="AOF4454" s="19"/>
      <c r="AOG4454" s="19"/>
      <c r="AOH4454" s="19"/>
      <c r="AOI4454" s="19"/>
      <c r="AOJ4454" s="19"/>
      <c r="AOK4454" s="19"/>
      <c r="AOL4454" s="19"/>
      <c r="AOM4454" s="19"/>
      <c r="AON4454" s="19"/>
      <c r="AOO4454" s="19"/>
      <c r="AOP4454" s="19"/>
      <c r="AOQ4454" s="19"/>
      <c r="AOR4454" s="19"/>
      <c r="AOS4454" s="19"/>
      <c r="AOT4454" s="19"/>
      <c r="AOU4454" s="19"/>
      <c r="AOV4454" s="19"/>
      <c r="AOW4454" s="19"/>
      <c r="AOX4454" s="19"/>
      <c r="AOY4454" s="19"/>
      <c r="AOZ4454" s="19"/>
      <c r="APA4454" s="19"/>
      <c r="APB4454" s="19"/>
      <c r="APC4454" s="19"/>
      <c r="APD4454" s="19"/>
      <c r="APE4454" s="19"/>
      <c r="APF4454" s="19"/>
      <c r="APG4454" s="19"/>
      <c r="APH4454" s="19"/>
      <c r="API4454" s="19"/>
      <c r="APJ4454" s="19"/>
      <c r="APK4454" s="19"/>
      <c r="APL4454" s="19"/>
      <c r="APM4454" s="19"/>
      <c r="APN4454" s="19"/>
      <c r="APO4454" s="19"/>
      <c r="APP4454" s="19"/>
      <c r="APQ4454" s="19"/>
      <c r="APR4454" s="19"/>
      <c r="APS4454" s="19"/>
      <c r="APT4454" s="19"/>
      <c r="APU4454" s="19"/>
      <c r="APV4454" s="19"/>
      <c r="APW4454" s="19"/>
      <c r="APX4454" s="19"/>
      <c r="APY4454" s="19"/>
      <c r="APZ4454" s="19"/>
      <c r="AQA4454" s="19"/>
      <c r="AQB4454" s="19"/>
      <c r="AQC4454" s="19"/>
      <c r="AQD4454" s="19"/>
      <c r="AQE4454" s="19"/>
      <c r="AQF4454" s="19"/>
      <c r="AQG4454" s="19"/>
      <c r="AQH4454" s="19"/>
      <c r="AQI4454" s="19"/>
      <c r="AQJ4454" s="19"/>
      <c r="AQK4454" s="19"/>
      <c r="AQL4454" s="19"/>
      <c r="AQM4454" s="19"/>
      <c r="AQN4454" s="19"/>
      <c r="AQO4454" s="19"/>
      <c r="AQP4454" s="19"/>
      <c r="AQQ4454" s="19"/>
      <c r="AQR4454" s="19"/>
      <c r="AQS4454" s="19"/>
      <c r="AQT4454" s="19"/>
      <c r="AQU4454" s="19"/>
      <c r="AQV4454" s="19"/>
      <c r="AQW4454" s="19"/>
      <c r="AQX4454" s="19"/>
      <c r="AQY4454" s="19"/>
      <c r="AQZ4454" s="19"/>
      <c r="ARA4454" s="19"/>
      <c r="ARB4454" s="19"/>
      <c r="ARC4454" s="19"/>
      <c r="ARD4454" s="19"/>
      <c r="ARE4454" s="19"/>
      <c r="ARF4454" s="19"/>
      <c r="ARG4454" s="19"/>
      <c r="ARH4454" s="19"/>
      <c r="ARI4454" s="19"/>
      <c r="ARJ4454" s="19"/>
      <c r="ARK4454" s="19"/>
      <c r="ARL4454" s="19"/>
      <c r="ARM4454" s="19"/>
      <c r="ARN4454" s="19"/>
      <c r="ARO4454" s="19"/>
      <c r="ARP4454" s="19"/>
      <c r="ARQ4454" s="19"/>
      <c r="ARR4454" s="19"/>
      <c r="ARS4454" s="19"/>
      <c r="ART4454" s="19"/>
      <c r="ARU4454" s="19"/>
      <c r="ARV4454" s="19"/>
      <c r="ARW4454" s="19"/>
      <c r="ARX4454" s="19"/>
      <c r="ARY4454" s="19"/>
      <c r="ARZ4454" s="19"/>
      <c r="ASA4454" s="19"/>
      <c r="ASB4454" s="19"/>
      <c r="ASC4454" s="19"/>
      <c r="ASD4454" s="19"/>
      <c r="ASE4454" s="19"/>
      <c r="ASF4454" s="19"/>
      <c r="ASG4454" s="19"/>
      <c r="ASH4454" s="19"/>
      <c r="ASI4454" s="19"/>
      <c r="ASJ4454" s="19"/>
      <c r="ASK4454" s="19"/>
      <c r="ASL4454" s="19"/>
      <c r="ASM4454" s="19"/>
      <c r="ASN4454" s="19"/>
      <c r="ASO4454" s="19"/>
      <c r="ASP4454" s="19"/>
      <c r="ASQ4454" s="19"/>
      <c r="ASR4454" s="19"/>
      <c r="ASS4454" s="19"/>
      <c r="AST4454" s="19"/>
      <c r="ASU4454" s="19"/>
      <c r="ASV4454" s="19"/>
      <c r="ASW4454" s="19"/>
      <c r="ASX4454" s="19"/>
      <c r="ASY4454" s="19"/>
      <c r="ASZ4454" s="19"/>
      <c r="ATA4454" s="19"/>
      <c r="ATB4454" s="19"/>
      <c r="ATC4454" s="19"/>
      <c r="ATD4454" s="19"/>
      <c r="ATE4454" s="19"/>
      <c r="ATF4454" s="19"/>
      <c r="ATG4454" s="19"/>
      <c r="ATH4454" s="19"/>
      <c r="ATI4454" s="19"/>
      <c r="ATJ4454" s="19"/>
      <c r="ATK4454" s="19"/>
      <c r="ATL4454" s="19"/>
      <c r="ATM4454" s="19"/>
      <c r="ATN4454" s="19"/>
      <c r="ATO4454" s="19"/>
      <c r="ATP4454" s="19"/>
      <c r="ATQ4454" s="19"/>
      <c r="ATR4454" s="19"/>
      <c r="ATS4454" s="19"/>
      <c r="ATT4454" s="19"/>
      <c r="ATU4454" s="19"/>
      <c r="ATV4454" s="19"/>
      <c r="ATW4454" s="19"/>
      <c r="ATX4454" s="19"/>
      <c r="ATY4454" s="19"/>
      <c r="ATZ4454" s="19"/>
      <c r="AUA4454" s="19"/>
      <c r="AUB4454" s="19"/>
      <c r="AUC4454" s="19"/>
      <c r="AUD4454" s="19"/>
      <c r="AUE4454" s="19"/>
      <c r="AUF4454" s="19"/>
      <c r="AUG4454" s="19"/>
      <c r="AUH4454" s="19"/>
      <c r="AUI4454" s="19"/>
      <c r="AUJ4454" s="19"/>
      <c r="AUK4454" s="19"/>
      <c r="AUL4454" s="19"/>
      <c r="AUM4454" s="19"/>
      <c r="AUN4454" s="19"/>
      <c r="AUO4454" s="19"/>
      <c r="AUP4454" s="19"/>
      <c r="AUQ4454" s="19"/>
      <c r="AUR4454" s="19"/>
      <c r="AUS4454" s="19"/>
      <c r="AUT4454" s="19"/>
      <c r="AUU4454" s="19"/>
      <c r="AUV4454" s="19"/>
      <c r="AUW4454" s="19"/>
      <c r="AUX4454" s="19"/>
      <c r="AUY4454" s="19"/>
      <c r="AUZ4454" s="19"/>
      <c r="AVA4454" s="19"/>
      <c r="AVB4454" s="19"/>
      <c r="AVC4454" s="19"/>
      <c r="AVD4454" s="19"/>
      <c r="AVE4454" s="19"/>
      <c r="AVF4454" s="19"/>
      <c r="AVG4454" s="19"/>
      <c r="AVH4454" s="19"/>
      <c r="AVI4454" s="19"/>
      <c r="AVJ4454" s="19"/>
      <c r="AVK4454" s="19"/>
      <c r="AVL4454" s="19"/>
      <c r="AVM4454" s="19"/>
      <c r="AVN4454" s="19"/>
      <c r="AVO4454" s="19"/>
      <c r="AVP4454" s="19"/>
      <c r="AVQ4454" s="19"/>
      <c r="AVR4454" s="19"/>
      <c r="AVS4454" s="19"/>
      <c r="AVT4454" s="19"/>
      <c r="AVU4454" s="19"/>
      <c r="AVV4454" s="19"/>
      <c r="AVW4454" s="19"/>
      <c r="AVX4454" s="19"/>
      <c r="AVY4454" s="19"/>
      <c r="AVZ4454" s="19"/>
      <c r="AWA4454" s="19"/>
      <c r="AWB4454" s="19"/>
      <c r="AWC4454" s="19"/>
      <c r="AWD4454" s="19"/>
      <c r="AWE4454" s="19"/>
      <c r="AWF4454" s="19"/>
      <c r="AWG4454" s="19"/>
      <c r="AWH4454" s="19"/>
      <c r="AWI4454" s="19"/>
      <c r="AWJ4454" s="19"/>
      <c r="AWK4454" s="19"/>
      <c r="AWL4454" s="19"/>
      <c r="AWM4454" s="19"/>
      <c r="AWN4454" s="19"/>
      <c r="AWO4454" s="19"/>
      <c r="AWP4454" s="19"/>
      <c r="AWQ4454" s="19"/>
      <c r="AWR4454" s="19"/>
      <c r="AWS4454" s="19"/>
      <c r="AWT4454" s="19"/>
      <c r="AWU4454" s="19"/>
      <c r="AWV4454" s="19"/>
      <c r="AWW4454" s="19"/>
      <c r="AWX4454" s="19"/>
      <c r="AWY4454" s="19"/>
      <c r="AWZ4454" s="19"/>
      <c r="AXA4454" s="19"/>
      <c r="AXB4454" s="19"/>
      <c r="AXC4454" s="19"/>
      <c r="AXD4454" s="19"/>
      <c r="AXE4454" s="19"/>
      <c r="AXF4454" s="19"/>
      <c r="AXG4454" s="19"/>
      <c r="AXH4454" s="19"/>
      <c r="AXI4454" s="19"/>
      <c r="AXJ4454" s="19"/>
      <c r="AXK4454" s="19"/>
      <c r="AXL4454" s="19"/>
      <c r="AXM4454" s="19"/>
      <c r="AXN4454" s="19"/>
      <c r="AXO4454" s="19"/>
      <c r="AXP4454" s="19"/>
      <c r="AXQ4454" s="19"/>
      <c r="AXR4454" s="19"/>
      <c r="AXS4454" s="19"/>
      <c r="AXT4454" s="19"/>
      <c r="AXU4454" s="19"/>
      <c r="AXV4454" s="19"/>
      <c r="AXW4454" s="19"/>
      <c r="AXX4454" s="19"/>
      <c r="AXY4454" s="19"/>
      <c r="AXZ4454" s="19"/>
      <c r="AYA4454" s="19"/>
      <c r="AYB4454" s="19"/>
      <c r="AYC4454" s="19"/>
      <c r="AYD4454" s="19"/>
      <c r="AYE4454" s="19"/>
      <c r="AYF4454" s="19"/>
      <c r="AYG4454" s="19"/>
      <c r="AYH4454" s="19"/>
      <c r="AYI4454" s="19"/>
      <c r="AYJ4454" s="19"/>
      <c r="AYK4454" s="19"/>
      <c r="AYL4454" s="19"/>
      <c r="AYM4454" s="19"/>
      <c r="AYN4454" s="19"/>
      <c r="AYO4454" s="19"/>
      <c r="AYP4454" s="19"/>
      <c r="AYQ4454" s="19"/>
      <c r="AYR4454" s="19"/>
      <c r="AYS4454" s="19"/>
      <c r="AYT4454" s="19"/>
      <c r="AYU4454" s="19"/>
      <c r="AYV4454" s="19"/>
      <c r="AYW4454" s="19"/>
      <c r="AYX4454" s="19"/>
      <c r="AYY4454" s="19"/>
      <c r="AYZ4454" s="19"/>
      <c r="AZA4454" s="19"/>
      <c r="AZB4454" s="19"/>
      <c r="AZC4454" s="19"/>
      <c r="AZD4454" s="19"/>
      <c r="AZE4454" s="19"/>
      <c r="AZF4454" s="19"/>
      <c r="AZG4454" s="19"/>
      <c r="AZH4454" s="19"/>
      <c r="AZI4454" s="19"/>
      <c r="AZJ4454" s="19"/>
      <c r="AZK4454" s="19"/>
      <c r="AZL4454" s="19"/>
      <c r="AZM4454" s="19"/>
      <c r="AZN4454" s="19"/>
      <c r="AZO4454" s="19"/>
      <c r="AZP4454" s="19"/>
      <c r="AZQ4454" s="19"/>
      <c r="AZR4454" s="19"/>
      <c r="AZS4454" s="19"/>
      <c r="AZT4454" s="19"/>
      <c r="AZU4454" s="19"/>
      <c r="AZV4454" s="19"/>
      <c r="AZW4454" s="19"/>
      <c r="AZX4454" s="19"/>
      <c r="AZY4454" s="19"/>
      <c r="AZZ4454" s="19"/>
      <c r="BAA4454" s="19"/>
      <c r="BAB4454" s="19"/>
      <c r="BAC4454" s="19"/>
      <c r="BAD4454" s="19"/>
      <c r="BAE4454" s="19"/>
      <c r="BAF4454" s="19"/>
      <c r="BAG4454" s="19"/>
      <c r="BAH4454" s="19"/>
      <c r="BAI4454" s="19"/>
      <c r="BAJ4454" s="19"/>
      <c r="BAK4454" s="19"/>
      <c r="BAL4454" s="19"/>
      <c r="BAM4454" s="19"/>
      <c r="BAN4454" s="19"/>
      <c r="BAO4454" s="19"/>
      <c r="BAP4454" s="19"/>
      <c r="BAQ4454" s="19"/>
      <c r="BAR4454" s="19"/>
      <c r="BAS4454" s="19"/>
      <c r="BAT4454" s="19"/>
      <c r="BAU4454" s="19"/>
      <c r="BAV4454" s="19"/>
      <c r="BAW4454" s="19"/>
      <c r="BAX4454" s="19"/>
      <c r="BAY4454" s="19"/>
      <c r="BAZ4454" s="19"/>
      <c r="BBA4454" s="19"/>
    </row>
    <row r="4455" spans="1:1405" s="20" customFormat="1" ht="15" customHeight="1" x14ac:dyDescent="0.3">
      <c r="A4455" s="101" t="s">
        <v>34</v>
      </c>
      <c r="B4455" s="101" t="s">
        <v>1478</v>
      </c>
      <c r="C4455" s="101" t="s">
        <v>1478</v>
      </c>
      <c r="D4455" s="101" t="s">
        <v>36</v>
      </c>
      <c r="E4455" s="101" t="s">
        <v>194</v>
      </c>
      <c r="F4455" s="101" t="s">
        <v>244</v>
      </c>
      <c r="G4455" s="101" t="s">
        <v>245</v>
      </c>
      <c r="H4455" s="101" t="s">
        <v>1027</v>
      </c>
      <c r="I4455" s="101" t="s">
        <v>39</v>
      </c>
      <c r="J4455" s="101" t="s">
        <v>249</v>
      </c>
      <c r="K4455" s="101" t="s">
        <v>250</v>
      </c>
      <c r="L4455" s="101" t="s">
        <v>42</v>
      </c>
      <c r="M4455" s="101" t="s">
        <v>43</v>
      </c>
      <c r="N4455" s="101" t="s">
        <v>48</v>
      </c>
      <c r="O4455" s="103">
        <v>604</v>
      </c>
      <c r="P4455" s="22">
        <v>3.556291390728477</v>
      </c>
      <c r="Q4455" s="101" t="s">
        <v>519</v>
      </c>
      <c r="R4455" s="103">
        <f t="shared" si="69"/>
        <v>2148</v>
      </c>
      <c r="S4455" s="103">
        <v>0</v>
      </c>
      <c r="T4455" s="103">
        <v>537</v>
      </c>
      <c r="U4455" s="103">
        <v>0</v>
      </c>
      <c r="V4455" s="103">
        <v>0</v>
      </c>
      <c r="W4455" s="103">
        <v>537</v>
      </c>
      <c r="X4455" s="103">
        <v>0</v>
      </c>
      <c r="Y4455" s="103">
        <v>0</v>
      </c>
      <c r="Z4455" s="103">
        <v>537</v>
      </c>
      <c r="AA4455" s="103">
        <v>0</v>
      </c>
      <c r="AB4455" s="103">
        <v>0</v>
      </c>
      <c r="AC4455" s="103">
        <v>537</v>
      </c>
      <c r="AD4455" s="103">
        <v>0</v>
      </c>
      <c r="AE4455" s="19"/>
      <c r="AF4455" s="19"/>
      <c r="AG4455" s="19"/>
      <c r="AH4455" s="19"/>
      <c r="AI4455" s="19"/>
      <c r="AJ4455" s="19"/>
      <c r="AK4455" s="19"/>
      <c r="AL4455" s="19"/>
      <c r="AM4455" s="19"/>
      <c r="AN4455" s="19"/>
      <c r="AO4455" s="19"/>
      <c r="AP4455" s="19"/>
      <c r="AQ4455" s="19"/>
      <c r="AR4455" s="19"/>
      <c r="AS4455" s="19"/>
      <c r="AT4455" s="19"/>
      <c r="AU4455" s="19"/>
      <c r="AV4455" s="19"/>
      <c r="AW4455" s="19"/>
      <c r="AX4455" s="19"/>
      <c r="AY4455" s="19"/>
      <c r="AZ4455" s="19"/>
      <c r="BA4455" s="19"/>
      <c r="BB4455" s="19"/>
      <c r="BC4455" s="19"/>
      <c r="BD4455" s="19"/>
      <c r="BE4455" s="19"/>
      <c r="BF4455" s="19"/>
      <c r="BG4455" s="19"/>
      <c r="BH4455" s="19"/>
      <c r="BI4455" s="19"/>
      <c r="BJ4455" s="19"/>
      <c r="BK4455" s="19"/>
      <c r="BL4455" s="19"/>
      <c r="BM4455" s="19"/>
      <c r="BN4455" s="19"/>
      <c r="BO4455" s="19"/>
      <c r="BP4455" s="19"/>
      <c r="BQ4455" s="19"/>
      <c r="BR4455" s="19"/>
      <c r="BS4455" s="19"/>
      <c r="BT4455" s="19"/>
      <c r="BU4455" s="19"/>
      <c r="BV4455" s="19"/>
      <c r="BW4455" s="19"/>
      <c r="BX4455" s="19"/>
      <c r="BY4455" s="19"/>
      <c r="BZ4455" s="19"/>
      <c r="CA4455" s="19"/>
      <c r="CB4455" s="19"/>
      <c r="CC4455" s="19"/>
      <c r="CD4455" s="19"/>
      <c r="CE4455" s="19"/>
      <c r="CF4455" s="19"/>
      <c r="CG4455" s="19"/>
      <c r="CH4455" s="19"/>
      <c r="CI4455" s="19"/>
      <c r="CJ4455" s="19"/>
      <c r="CK4455" s="19"/>
      <c r="CL4455" s="19"/>
      <c r="CM4455" s="19"/>
      <c r="CN4455" s="19"/>
      <c r="CO4455" s="19"/>
      <c r="CP4455" s="19"/>
      <c r="CQ4455" s="19"/>
      <c r="CR4455" s="19"/>
      <c r="CS4455" s="19"/>
      <c r="CT4455" s="19"/>
      <c r="CU4455" s="19"/>
      <c r="CV4455" s="19"/>
      <c r="CW4455" s="19"/>
      <c r="CX4455" s="19"/>
      <c r="CY4455" s="19"/>
      <c r="CZ4455" s="19"/>
      <c r="DA4455" s="19"/>
      <c r="DB4455" s="19"/>
      <c r="DC4455" s="19"/>
      <c r="DD4455" s="19"/>
      <c r="DE4455" s="19"/>
      <c r="DF4455" s="19"/>
      <c r="DG4455" s="19"/>
      <c r="DH4455" s="19"/>
      <c r="DI4455" s="19"/>
      <c r="DJ4455" s="19"/>
      <c r="DK4455" s="19"/>
      <c r="DL4455" s="19"/>
      <c r="DM4455" s="19"/>
      <c r="DN4455" s="19"/>
      <c r="DO4455" s="19"/>
      <c r="DP4455" s="19"/>
      <c r="DQ4455" s="19"/>
      <c r="DR4455" s="19"/>
      <c r="DS4455" s="19"/>
      <c r="DT4455" s="19"/>
      <c r="DU4455" s="19"/>
      <c r="DV4455" s="19"/>
      <c r="DW4455" s="19"/>
      <c r="DX4455" s="19"/>
      <c r="DY4455" s="19"/>
      <c r="DZ4455" s="19"/>
      <c r="EA4455" s="19"/>
      <c r="EB4455" s="19"/>
      <c r="EC4455" s="19"/>
      <c r="ED4455" s="19"/>
      <c r="EE4455" s="19"/>
      <c r="EF4455" s="19"/>
      <c r="EG4455" s="19"/>
      <c r="EH4455" s="19"/>
      <c r="EI4455" s="19"/>
      <c r="EJ4455" s="19"/>
      <c r="EK4455" s="19"/>
      <c r="EL4455" s="19"/>
      <c r="EM4455" s="19"/>
      <c r="EN4455" s="19"/>
      <c r="EO4455" s="19"/>
      <c r="EP4455" s="19"/>
      <c r="EQ4455" s="19"/>
      <c r="ER4455" s="19"/>
      <c r="ES4455" s="19"/>
      <c r="ET4455" s="19"/>
      <c r="EU4455" s="19"/>
      <c r="EV4455" s="19"/>
      <c r="EW4455" s="19"/>
      <c r="EX4455" s="19"/>
      <c r="EY4455" s="19"/>
      <c r="EZ4455" s="19"/>
      <c r="FA4455" s="19"/>
      <c r="FB4455" s="19"/>
      <c r="FC4455" s="19"/>
      <c r="FD4455" s="19"/>
      <c r="FE4455" s="19"/>
      <c r="FF4455" s="19"/>
      <c r="FG4455" s="19"/>
      <c r="FH4455" s="19"/>
      <c r="FI4455" s="19"/>
      <c r="FJ4455" s="19"/>
      <c r="FK4455" s="19"/>
      <c r="FL4455" s="19"/>
      <c r="FM4455" s="19"/>
      <c r="FN4455" s="19"/>
      <c r="FO4455" s="19"/>
      <c r="FP4455" s="19"/>
      <c r="FQ4455" s="19"/>
      <c r="FR4455" s="19"/>
      <c r="FS4455" s="19"/>
      <c r="FT4455" s="19"/>
      <c r="FU4455" s="19"/>
      <c r="FV4455" s="19"/>
      <c r="FW4455" s="19"/>
      <c r="FX4455" s="19"/>
      <c r="FY4455" s="19"/>
      <c r="FZ4455" s="19"/>
      <c r="GA4455" s="19"/>
      <c r="GB4455" s="19"/>
      <c r="GC4455" s="19"/>
      <c r="GD4455" s="19"/>
      <c r="GE4455" s="19"/>
      <c r="GF4455" s="19"/>
      <c r="GG4455" s="19"/>
      <c r="GH4455" s="19"/>
      <c r="GI4455" s="19"/>
      <c r="GJ4455" s="19"/>
      <c r="GK4455" s="19"/>
      <c r="GL4455" s="19"/>
      <c r="GM4455" s="19"/>
      <c r="GN4455" s="19"/>
      <c r="GO4455" s="19"/>
      <c r="GP4455" s="19"/>
      <c r="GQ4455" s="19"/>
      <c r="GR4455" s="19"/>
      <c r="GS4455" s="19"/>
      <c r="GT4455" s="19"/>
      <c r="GU4455" s="19"/>
      <c r="GV4455" s="19"/>
      <c r="GW4455" s="19"/>
      <c r="GX4455" s="19"/>
      <c r="GY4455" s="19"/>
      <c r="GZ4455" s="19"/>
      <c r="HA4455" s="19"/>
      <c r="HB4455" s="19"/>
      <c r="HC4455" s="19"/>
      <c r="HD4455" s="19"/>
      <c r="HE4455" s="19"/>
      <c r="HF4455" s="19"/>
      <c r="HG4455" s="19"/>
      <c r="HH4455" s="19"/>
      <c r="HI4455" s="19"/>
      <c r="HJ4455" s="19"/>
      <c r="HK4455" s="19"/>
      <c r="HL4455" s="19"/>
      <c r="HM4455" s="19"/>
      <c r="HN4455" s="19"/>
      <c r="HO4455" s="19"/>
      <c r="HP4455" s="19"/>
      <c r="HQ4455" s="19"/>
      <c r="HR4455" s="19"/>
      <c r="HS4455" s="19"/>
      <c r="HT4455" s="19"/>
      <c r="HU4455" s="19"/>
      <c r="HV4455" s="19"/>
      <c r="HW4455" s="19"/>
      <c r="HX4455" s="19"/>
      <c r="HY4455" s="19"/>
      <c r="HZ4455" s="19"/>
      <c r="IA4455" s="19"/>
      <c r="IB4455" s="19"/>
      <c r="IC4455" s="19"/>
      <c r="ID4455" s="19"/>
      <c r="IE4455" s="19"/>
      <c r="IF4455" s="19"/>
      <c r="IG4455" s="19"/>
      <c r="IH4455" s="19"/>
      <c r="II4455" s="19"/>
      <c r="IJ4455" s="19"/>
      <c r="IK4455" s="19"/>
      <c r="IL4455" s="19"/>
      <c r="IM4455" s="19"/>
      <c r="IN4455" s="19"/>
      <c r="IO4455" s="19"/>
      <c r="IP4455" s="19"/>
      <c r="IQ4455" s="19"/>
      <c r="IR4455" s="19"/>
      <c r="IS4455" s="19"/>
      <c r="IT4455" s="19"/>
      <c r="IU4455" s="19"/>
      <c r="IV4455" s="19"/>
      <c r="IW4455" s="19"/>
      <c r="IX4455" s="19"/>
      <c r="IY4455" s="19"/>
      <c r="IZ4455" s="19"/>
      <c r="JA4455" s="19"/>
      <c r="JB4455" s="19"/>
      <c r="JC4455" s="19"/>
      <c r="JD4455" s="19"/>
      <c r="JE4455" s="19"/>
      <c r="JF4455" s="19"/>
      <c r="JG4455" s="19"/>
      <c r="JH4455" s="19"/>
      <c r="JI4455" s="19"/>
      <c r="JJ4455" s="19"/>
      <c r="JK4455" s="19"/>
      <c r="JL4455" s="19"/>
      <c r="JM4455" s="19"/>
      <c r="JN4455" s="19"/>
      <c r="JO4455" s="19"/>
      <c r="JP4455" s="19"/>
      <c r="JQ4455" s="19"/>
      <c r="JR4455" s="19"/>
      <c r="JS4455" s="19"/>
      <c r="JT4455" s="19"/>
      <c r="JU4455" s="19"/>
      <c r="JV4455" s="19"/>
      <c r="JW4455" s="19"/>
      <c r="JX4455" s="19"/>
      <c r="JY4455" s="19"/>
      <c r="JZ4455" s="19"/>
      <c r="KA4455" s="19"/>
      <c r="KB4455" s="19"/>
      <c r="KC4455" s="19"/>
      <c r="KD4455" s="19"/>
      <c r="KE4455" s="19"/>
      <c r="KF4455" s="19"/>
      <c r="KG4455" s="19"/>
      <c r="KH4455" s="19"/>
      <c r="KI4455" s="19"/>
      <c r="KJ4455" s="19"/>
      <c r="KK4455" s="19"/>
      <c r="KL4455" s="19"/>
      <c r="KM4455" s="19"/>
      <c r="KN4455" s="19"/>
      <c r="KO4455" s="19"/>
      <c r="KP4455" s="19"/>
      <c r="KQ4455" s="19"/>
      <c r="KR4455" s="19"/>
      <c r="KS4455" s="19"/>
      <c r="KT4455" s="19"/>
      <c r="KU4455" s="19"/>
      <c r="KV4455" s="19"/>
      <c r="KW4455" s="19"/>
      <c r="KX4455" s="19"/>
      <c r="KY4455" s="19"/>
      <c r="KZ4455" s="19"/>
      <c r="LA4455" s="19"/>
      <c r="LB4455" s="19"/>
      <c r="LC4455" s="19"/>
      <c r="LD4455" s="19"/>
      <c r="LE4455" s="19"/>
      <c r="LF4455" s="19"/>
      <c r="LG4455" s="19"/>
      <c r="LH4455" s="19"/>
      <c r="LI4455" s="19"/>
      <c r="LJ4455" s="19"/>
      <c r="LK4455" s="19"/>
      <c r="LL4455" s="19"/>
      <c r="LM4455" s="19"/>
      <c r="LN4455" s="19"/>
      <c r="LO4455" s="19"/>
      <c r="LP4455" s="19"/>
      <c r="LQ4455" s="19"/>
      <c r="LR4455" s="19"/>
      <c r="LS4455" s="19"/>
      <c r="LT4455" s="19"/>
      <c r="LU4455" s="19"/>
      <c r="LV4455" s="19"/>
      <c r="LW4455" s="19"/>
      <c r="LX4455" s="19"/>
      <c r="LY4455" s="19"/>
      <c r="LZ4455" s="19"/>
      <c r="MA4455" s="19"/>
      <c r="MB4455" s="19"/>
      <c r="MC4455" s="19"/>
      <c r="MD4455" s="19"/>
      <c r="ME4455" s="19"/>
      <c r="MF4455" s="19"/>
      <c r="MG4455" s="19"/>
      <c r="MH4455" s="19"/>
      <c r="MI4455" s="19"/>
      <c r="MJ4455" s="19"/>
      <c r="MK4455" s="19"/>
      <c r="ML4455" s="19"/>
      <c r="MM4455" s="19"/>
      <c r="MN4455" s="19"/>
      <c r="MO4455" s="19"/>
      <c r="MP4455" s="19"/>
      <c r="MQ4455" s="19"/>
      <c r="MR4455" s="19"/>
      <c r="MS4455" s="19"/>
      <c r="MT4455" s="19"/>
      <c r="MU4455" s="19"/>
      <c r="MV4455" s="19"/>
      <c r="MW4455" s="19"/>
      <c r="MX4455" s="19"/>
      <c r="MY4455" s="19"/>
      <c r="MZ4455" s="19"/>
      <c r="NA4455" s="19"/>
      <c r="NB4455" s="19"/>
      <c r="NC4455" s="19"/>
      <c r="ND4455" s="19"/>
      <c r="NE4455" s="19"/>
      <c r="NF4455" s="19"/>
      <c r="NG4455" s="19"/>
      <c r="NH4455" s="19"/>
      <c r="NI4455" s="19"/>
      <c r="NJ4455" s="19"/>
      <c r="NK4455" s="19"/>
      <c r="NL4455" s="19"/>
      <c r="NM4455" s="19"/>
      <c r="NN4455" s="19"/>
      <c r="NO4455" s="19"/>
      <c r="NP4455" s="19"/>
      <c r="NQ4455" s="19"/>
      <c r="NR4455" s="19"/>
      <c r="NS4455" s="19"/>
      <c r="NT4455" s="19"/>
      <c r="NU4455" s="19"/>
      <c r="NV4455" s="19"/>
      <c r="NW4455" s="19"/>
      <c r="NX4455" s="19"/>
      <c r="NY4455" s="19"/>
      <c r="NZ4455" s="19"/>
      <c r="OA4455" s="19"/>
      <c r="OB4455" s="19"/>
      <c r="OC4455" s="19"/>
      <c r="OD4455" s="19"/>
      <c r="OE4455" s="19"/>
      <c r="OF4455" s="19"/>
      <c r="OG4455" s="19"/>
      <c r="OH4455" s="19"/>
      <c r="OI4455" s="19"/>
      <c r="OJ4455" s="19"/>
      <c r="OK4455" s="19"/>
      <c r="OL4455" s="19"/>
      <c r="OM4455" s="19"/>
      <c r="ON4455" s="19"/>
      <c r="OO4455" s="19"/>
      <c r="OP4455" s="19"/>
      <c r="OQ4455" s="19"/>
      <c r="OR4455" s="19"/>
      <c r="OS4455" s="19"/>
      <c r="OT4455" s="19"/>
      <c r="OU4455" s="19"/>
      <c r="OV4455" s="19"/>
      <c r="OW4455" s="19"/>
      <c r="OX4455" s="19"/>
      <c r="OY4455" s="19"/>
      <c r="OZ4455" s="19"/>
      <c r="PA4455" s="19"/>
      <c r="PB4455" s="19"/>
      <c r="PC4455" s="19"/>
      <c r="PD4455" s="19"/>
      <c r="PE4455" s="19"/>
      <c r="PF4455" s="19"/>
      <c r="PG4455" s="19"/>
      <c r="PH4455" s="19"/>
      <c r="PI4455" s="19"/>
      <c r="PJ4455" s="19"/>
      <c r="PK4455" s="19"/>
      <c r="PL4455" s="19"/>
      <c r="PM4455" s="19"/>
      <c r="PN4455" s="19"/>
      <c r="PO4455" s="19"/>
      <c r="PP4455" s="19"/>
      <c r="PQ4455" s="19"/>
      <c r="PR4455" s="19"/>
      <c r="PS4455" s="19"/>
      <c r="PT4455" s="19"/>
      <c r="PU4455" s="19"/>
      <c r="PV4455" s="19"/>
      <c r="PW4455" s="19"/>
      <c r="PX4455" s="19"/>
      <c r="PY4455" s="19"/>
      <c r="PZ4455" s="19"/>
      <c r="QA4455" s="19"/>
      <c r="QB4455" s="19"/>
      <c r="QC4455" s="19"/>
      <c r="QD4455" s="19"/>
      <c r="QE4455" s="19"/>
      <c r="QF4455" s="19"/>
      <c r="QG4455" s="19"/>
      <c r="QH4455" s="19"/>
      <c r="QI4455" s="19"/>
      <c r="QJ4455" s="19"/>
      <c r="QK4455" s="19"/>
      <c r="QL4455" s="19"/>
      <c r="QM4455" s="19"/>
      <c r="QN4455" s="19"/>
      <c r="QO4455" s="19"/>
      <c r="QP4455" s="19"/>
      <c r="QQ4455" s="19"/>
      <c r="QR4455" s="19"/>
      <c r="QS4455" s="19"/>
      <c r="QT4455" s="19"/>
      <c r="QU4455" s="19"/>
      <c r="QV4455" s="19"/>
      <c r="QW4455" s="19"/>
      <c r="QX4455" s="19"/>
      <c r="QY4455" s="19"/>
      <c r="QZ4455" s="19"/>
      <c r="RA4455" s="19"/>
      <c r="RB4455" s="19"/>
      <c r="RC4455" s="19"/>
      <c r="RD4455" s="19"/>
      <c r="RE4455" s="19"/>
      <c r="RF4455" s="19"/>
      <c r="RG4455" s="19"/>
      <c r="RH4455" s="19"/>
      <c r="RI4455" s="19"/>
      <c r="RJ4455" s="19"/>
      <c r="RK4455" s="19"/>
      <c r="RL4455" s="19"/>
      <c r="RM4455" s="19"/>
      <c r="RN4455" s="19"/>
      <c r="RO4455" s="19"/>
      <c r="RP4455" s="19"/>
      <c r="RQ4455" s="19"/>
      <c r="RR4455" s="19"/>
      <c r="RS4455" s="19"/>
      <c r="RT4455" s="19"/>
      <c r="RU4455" s="19"/>
      <c r="RV4455" s="19"/>
      <c r="RW4455" s="19"/>
      <c r="RX4455" s="19"/>
      <c r="RY4455" s="19"/>
      <c r="RZ4455" s="19"/>
      <c r="SA4455" s="19"/>
      <c r="SB4455" s="19"/>
      <c r="SC4455" s="19"/>
      <c r="SD4455" s="19"/>
      <c r="SE4455" s="19"/>
      <c r="SF4455" s="19"/>
      <c r="SG4455" s="19"/>
      <c r="SH4455" s="19"/>
      <c r="SI4455" s="19"/>
      <c r="SJ4455" s="19"/>
      <c r="SK4455" s="19"/>
      <c r="SL4455" s="19"/>
      <c r="SM4455" s="19"/>
      <c r="SN4455" s="19"/>
      <c r="SO4455" s="19"/>
      <c r="SP4455" s="19"/>
      <c r="SQ4455" s="19"/>
      <c r="SR4455" s="19"/>
      <c r="SS4455" s="19"/>
      <c r="ST4455" s="19"/>
      <c r="SU4455" s="19"/>
      <c r="SV4455" s="19"/>
      <c r="SW4455" s="19"/>
      <c r="SX4455" s="19"/>
      <c r="SY4455" s="19"/>
      <c r="SZ4455" s="19"/>
      <c r="TA4455" s="19"/>
      <c r="TB4455" s="19"/>
      <c r="TC4455" s="19"/>
      <c r="TD4455" s="19"/>
      <c r="TE4455" s="19"/>
      <c r="TF4455" s="19"/>
      <c r="TG4455" s="19"/>
      <c r="TH4455" s="19"/>
      <c r="TI4455" s="19"/>
      <c r="TJ4455" s="19"/>
      <c r="TK4455" s="19"/>
      <c r="TL4455" s="19"/>
      <c r="TM4455" s="19"/>
      <c r="TN4455" s="19"/>
      <c r="TO4455" s="19"/>
      <c r="TP4455" s="19"/>
      <c r="TQ4455" s="19"/>
      <c r="TR4455" s="19"/>
      <c r="TS4455" s="19"/>
      <c r="TT4455" s="19"/>
      <c r="TU4455" s="19"/>
      <c r="TV4455" s="19"/>
      <c r="TW4455" s="19"/>
      <c r="TX4455" s="19"/>
      <c r="TY4455" s="19"/>
      <c r="TZ4455" s="19"/>
      <c r="UA4455" s="19"/>
      <c r="UB4455" s="19"/>
      <c r="UC4455" s="19"/>
      <c r="UD4455" s="19"/>
      <c r="UE4455" s="19"/>
      <c r="UF4455" s="19"/>
      <c r="UG4455" s="19"/>
      <c r="UH4455" s="19"/>
      <c r="UI4455" s="19"/>
      <c r="UJ4455" s="19"/>
      <c r="UK4455" s="19"/>
      <c r="UL4455" s="19"/>
      <c r="UM4455" s="19"/>
      <c r="UN4455" s="19"/>
      <c r="UO4455" s="19"/>
      <c r="UP4455" s="19"/>
      <c r="UQ4455" s="19"/>
      <c r="UR4455" s="19"/>
      <c r="US4455" s="19"/>
      <c r="UT4455" s="19"/>
      <c r="UU4455" s="19"/>
      <c r="UV4455" s="19"/>
      <c r="UW4455" s="19"/>
      <c r="UX4455" s="19"/>
      <c r="UY4455" s="19"/>
      <c r="UZ4455" s="19"/>
      <c r="VA4455" s="19"/>
      <c r="VB4455" s="19"/>
      <c r="VC4455" s="19"/>
      <c r="VD4455" s="19"/>
      <c r="VE4455" s="19"/>
      <c r="VF4455" s="19"/>
      <c r="VG4455" s="19"/>
      <c r="VH4455" s="19"/>
      <c r="VI4455" s="19"/>
      <c r="VJ4455" s="19"/>
      <c r="VK4455" s="19"/>
      <c r="VL4455" s="19"/>
      <c r="VM4455" s="19"/>
      <c r="VN4455" s="19"/>
      <c r="VO4455" s="19"/>
      <c r="VP4455" s="19"/>
      <c r="VQ4455" s="19"/>
      <c r="VR4455" s="19"/>
      <c r="VS4455" s="19"/>
      <c r="VT4455" s="19"/>
      <c r="VU4455" s="19"/>
      <c r="VV4455" s="19"/>
      <c r="VW4455" s="19"/>
      <c r="VX4455" s="19"/>
      <c r="VY4455" s="19"/>
      <c r="VZ4455" s="19"/>
      <c r="WA4455" s="19"/>
      <c r="WB4455" s="19"/>
      <c r="WC4455" s="19"/>
      <c r="WD4455" s="19"/>
      <c r="WE4455" s="19"/>
      <c r="WF4455" s="19"/>
      <c r="WG4455" s="19"/>
      <c r="WH4455" s="19"/>
      <c r="WI4455" s="19"/>
      <c r="WJ4455" s="19"/>
      <c r="WK4455" s="19"/>
      <c r="WL4455" s="19"/>
      <c r="WM4455" s="19"/>
      <c r="WN4455" s="19"/>
      <c r="WO4455" s="19"/>
      <c r="WP4455" s="19"/>
      <c r="WQ4455" s="19"/>
      <c r="WR4455" s="19"/>
      <c r="WS4455" s="19"/>
      <c r="WT4455" s="19"/>
      <c r="WU4455" s="19"/>
      <c r="WV4455" s="19"/>
      <c r="WW4455" s="19"/>
      <c r="WX4455" s="19"/>
      <c r="WY4455" s="19"/>
      <c r="WZ4455" s="19"/>
      <c r="XA4455" s="19"/>
      <c r="XB4455" s="19"/>
      <c r="XC4455" s="19"/>
      <c r="XD4455" s="19"/>
      <c r="XE4455" s="19"/>
      <c r="XF4455" s="19"/>
      <c r="XG4455" s="19"/>
      <c r="XH4455" s="19"/>
      <c r="XI4455" s="19"/>
      <c r="XJ4455" s="19"/>
      <c r="XK4455" s="19"/>
      <c r="XL4455" s="19"/>
      <c r="XM4455" s="19"/>
      <c r="XN4455" s="19"/>
      <c r="XO4455" s="19"/>
      <c r="XP4455" s="19"/>
      <c r="XQ4455" s="19"/>
      <c r="XR4455" s="19"/>
      <c r="XS4455" s="19"/>
      <c r="XT4455" s="19"/>
      <c r="XU4455" s="19"/>
      <c r="XV4455" s="19"/>
      <c r="XW4455" s="19"/>
      <c r="XX4455" s="19"/>
      <c r="XY4455" s="19"/>
      <c r="XZ4455" s="19"/>
      <c r="YA4455" s="19"/>
      <c r="YB4455" s="19"/>
      <c r="YC4455" s="19"/>
      <c r="YD4455" s="19"/>
      <c r="YE4455" s="19"/>
      <c r="YF4455" s="19"/>
      <c r="YG4455" s="19"/>
      <c r="YH4455" s="19"/>
      <c r="YI4455" s="19"/>
      <c r="YJ4455" s="19"/>
      <c r="YK4455" s="19"/>
      <c r="YL4455" s="19"/>
      <c r="YM4455" s="19"/>
      <c r="YN4455" s="19"/>
      <c r="YO4455" s="19"/>
      <c r="YP4455" s="19"/>
      <c r="YQ4455" s="19"/>
      <c r="YR4455" s="19"/>
      <c r="YS4455" s="19"/>
      <c r="YT4455" s="19"/>
      <c r="YU4455" s="19"/>
      <c r="YV4455" s="19"/>
      <c r="YW4455" s="19"/>
      <c r="YX4455" s="19"/>
      <c r="YY4455" s="19"/>
      <c r="YZ4455" s="19"/>
      <c r="ZA4455" s="19"/>
      <c r="ZB4455" s="19"/>
      <c r="ZC4455" s="19"/>
      <c r="ZD4455" s="19"/>
      <c r="ZE4455" s="19"/>
      <c r="ZF4455" s="19"/>
      <c r="ZG4455" s="19"/>
      <c r="ZH4455" s="19"/>
      <c r="ZI4455" s="19"/>
      <c r="ZJ4455" s="19"/>
      <c r="ZK4455" s="19"/>
      <c r="ZL4455" s="19"/>
      <c r="ZM4455" s="19"/>
      <c r="ZN4455" s="19"/>
      <c r="ZO4455" s="19"/>
      <c r="ZP4455" s="19"/>
      <c r="ZQ4455" s="19"/>
      <c r="ZR4455" s="19"/>
      <c r="ZS4455" s="19"/>
      <c r="ZT4455" s="19"/>
      <c r="ZU4455" s="19"/>
      <c r="ZV4455" s="19"/>
      <c r="ZW4455" s="19"/>
      <c r="ZX4455" s="19"/>
      <c r="ZY4455" s="19"/>
      <c r="ZZ4455" s="19"/>
      <c r="AAA4455" s="19"/>
      <c r="AAB4455" s="19"/>
      <c r="AAC4455" s="19"/>
      <c r="AAD4455" s="19"/>
      <c r="AAE4455" s="19"/>
      <c r="AAF4455" s="19"/>
      <c r="AAG4455" s="19"/>
      <c r="AAH4455" s="19"/>
      <c r="AAI4455" s="19"/>
      <c r="AAJ4455" s="19"/>
      <c r="AAK4455" s="19"/>
      <c r="AAL4455" s="19"/>
      <c r="AAM4455" s="19"/>
      <c r="AAN4455" s="19"/>
      <c r="AAO4455" s="19"/>
      <c r="AAP4455" s="19"/>
      <c r="AAQ4455" s="19"/>
      <c r="AAR4455" s="19"/>
      <c r="AAS4455" s="19"/>
      <c r="AAT4455" s="19"/>
      <c r="AAU4455" s="19"/>
      <c r="AAV4455" s="19"/>
      <c r="AAW4455" s="19"/>
      <c r="AAX4455" s="19"/>
      <c r="AAY4455" s="19"/>
      <c r="AAZ4455" s="19"/>
      <c r="ABA4455" s="19"/>
      <c r="ABB4455" s="19"/>
      <c r="ABC4455" s="19"/>
      <c r="ABD4455" s="19"/>
      <c r="ABE4455" s="19"/>
      <c r="ABF4455" s="19"/>
      <c r="ABG4455" s="19"/>
      <c r="ABH4455" s="19"/>
      <c r="ABI4455" s="19"/>
      <c r="ABJ4455" s="19"/>
      <c r="ABK4455" s="19"/>
      <c r="ABL4455" s="19"/>
      <c r="ABM4455" s="19"/>
      <c r="ABN4455" s="19"/>
      <c r="ABO4455" s="19"/>
      <c r="ABP4455" s="19"/>
      <c r="ABQ4455" s="19"/>
      <c r="ABR4455" s="19"/>
      <c r="ABS4455" s="19"/>
      <c r="ABT4455" s="19"/>
      <c r="ABU4455" s="19"/>
      <c r="ABV4455" s="19"/>
      <c r="ABW4455" s="19"/>
      <c r="ABX4455" s="19"/>
      <c r="ABY4455" s="19"/>
      <c r="ABZ4455" s="19"/>
      <c r="ACA4455" s="19"/>
      <c r="ACB4455" s="19"/>
      <c r="ACC4455" s="19"/>
      <c r="ACD4455" s="19"/>
      <c r="ACE4455" s="19"/>
      <c r="ACF4455" s="19"/>
      <c r="ACG4455" s="19"/>
      <c r="ACH4455" s="19"/>
      <c r="ACI4455" s="19"/>
      <c r="ACJ4455" s="19"/>
      <c r="ACK4455" s="19"/>
      <c r="ACL4455" s="19"/>
      <c r="ACM4455" s="19"/>
      <c r="ACN4455" s="19"/>
      <c r="ACO4455" s="19"/>
      <c r="ACP4455" s="19"/>
      <c r="ACQ4455" s="19"/>
      <c r="ACR4455" s="19"/>
      <c r="ACS4455" s="19"/>
      <c r="ACT4455" s="19"/>
      <c r="ACU4455" s="19"/>
      <c r="ACV4455" s="19"/>
      <c r="ACW4455" s="19"/>
      <c r="ACX4455" s="19"/>
      <c r="ACY4455" s="19"/>
      <c r="ACZ4455" s="19"/>
      <c r="ADA4455" s="19"/>
      <c r="ADB4455" s="19"/>
      <c r="ADC4455" s="19"/>
      <c r="ADD4455" s="19"/>
      <c r="ADE4455" s="19"/>
      <c r="ADF4455" s="19"/>
      <c r="ADG4455" s="19"/>
      <c r="ADH4455" s="19"/>
      <c r="ADI4455" s="19"/>
      <c r="ADJ4455" s="19"/>
      <c r="ADK4455" s="19"/>
      <c r="ADL4455" s="19"/>
      <c r="ADM4455" s="19"/>
      <c r="ADN4455" s="19"/>
      <c r="ADO4455" s="19"/>
      <c r="ADP4455" s="19"/>
      <c r="ADQ4455" s="19"/>
      <c r="ADR4455" s="19"/>
      <c r="ADS4455" s="19"/>
      <c r="ADT4455" s="19"/>
      <c r="ADU4455" s="19"/>
      <c r="ADV4455" s="19"/>
      <c r="ADW4455" s="19"/>
      <c r="ADX4455" s="19"/>
      <c r="ADY4455" s="19"/>
      <c r="ADZ4455" s="19"/>
      <c r="AEA4455" s="19"/>
      <c r="AEB4455" s="19"/>
      <c r="AEC4455" s="19"/>
      <c r="AED4455" s="19"/>
      <c r="AEE4455" s="19"/>
      <c r="AEF4455" s="19"/>
      <c r="AEG4455" s="19"/>
      <c r="AEH4455" s="19"/>
      <c r="AEI4455" s="19"/>
      <c r="AEJ4455" s="19"/>
      <c r="AEK4455" s="19"/>
      <c r="AEL4455" s="19"/>
      <c r="AEM4455" s="19"/>
      <c r="AEN4455" s="19"/>
      <c r="AEO4455" s="19"/>
      <c r="AEP4455" s="19"/>
      <c r="AEQ4455" s="19"/>
      <c r="AER4455" s="19"/>
      <c r="AES4455" s="19"/>
      <c r="AET4455" s="19"/>
      <c r="AEU4455" s="19"/>
      <c r="AEV4455" s="19"/>
      <c r="AEW4455" s="19"/>
      <c r="AEX4455" s="19"/>
      <c r="AEY4455" s="19"/>
      <c r="AEZ4455" s="19"/>
      <c r="AFA4455" s="19"/>
      <c r="AFB4455" s="19"/>
      <c r="AFC4455" s="19"/>
      <c r="AFD4455" s="19"/>
      <c r="AFE4455" s="19"/>
      <c r="AFF4455" s="19"/>
      <c r="AFG4455" s="19"/>
      <c r="AFH4455" s="19"/>
      <c r="AFI4455" s="19"/>
      <c r="AFJ4455" s="19"/>
      <c r="AFK4455" s="19"/>
      <c r="AFL4455" s="19"/>
      <c r="AFM4455" s="19"/>
      <c r="AFN4455" s="19"/>
      <c r="AFO4455" s="19"/>
      <c r="AFP4455" s="19"/>
      <c r="AFQ4455" s="19"/>
      <c r="AFR4455" s="19"/>
      <c r="AFS4455" s="19"/>
      <c r="AFT4455" s="19"/>
      <c r="AFU4455" s="19"/>
      <c r="AFV4455" s="19"/>
      <c r="AFW4455" s="19"/>
      <c r="AFX4455" s="19"/>
      <c r="AFY4455" s="19"/>
      <c r="AFZ4455" s="19"/>
      <c r="AGA4455" s="19"/>
      <c r="AGB4455" s="19"/>
      <c r="AGC4455" s="19"/>
      <c r="AGD4455" s="19"/>
      <c r="AGE4455" s="19"/>
      <c r="AGF4455" s="19"/>
      <c r="AGG4455" s="19"/>
      <c r="AGH4455" s="19"/>
      <c r="AGI4455" s="19"/>
      <c r="AGJ4455" s="19"/>
      <c r="AGK4455" s="19"/>
      <c r="AGL4455" s="19"/>
      <c r="AGM4455" s="19"/>
      <c r="AGN4455" s="19"/>
      <c r="AGO4455" s="19"/>
      <c r="AGP4455" s="19"/>
      <c r="AGQ4455" s="19"/>
      <c r="AGR4455" s="19"/>
      <c r="AGS4455" s="19"/>
      <c r="AGT4455" s="19"/>
      <c r="AGU4455" s="19"/>
      <c r="AGV4455" s="19"/>
      <c r="AGW4455" s="19"/>
      <c r="AGX4455" s="19"/>
      <c r="AGY4455" s="19"/>
      <c r="AGZ4455" s="19"/>
      <c r="AHA4455" s="19"/>
      <c r="AHB4455" s="19"/>
      <c r="AHC4455" s="19"/>
      <c r="AHD4455" s="19"/>
      <c r="AHE4455" s="19"/>
      <c r="AHF4455" s="19"/>
      <c r="AHG4455" s="19"/>
      <c r="AHH4455" s="19"/>
      <c r="AHI4455" s="19"/>
      <c r="AHJ4455" s="19"/>
      <c r="AHK4455" s="19"/>
      <c r="AHL4455" s="19"/>
      <c r="AHM4455" s="19"/>
      <c r="AHN4455" s="19"/>
      <c r="AHO4455" s="19"/>
      <c r="AHP4455" s="19"/>
      <c r="AHQ4455" s="19"/>
      <c r="AHR4455" s="19"/>
      <c r="AHS4455" s="19"/>
      <c r="AHT4455" s="19"/>
      <c r="AHU4455" s="19"/>
      <c r="AHV4455" s="19"/>
      <c r="AHW4455" s="19"/>
      <c r="AHX4455" s="19"/>
      <c r="AHY4455" s="19"/>
      <c r="AHZ4455" s="19"/>
      <c r="AIA4455" s="19"/>
      <c r="AIB4455" s="19"/>
      <c r="AIC4455" s="19"/>
      <c r="AID4455" s="19"/>
      <c r="AIE4455" s="19"/>
      <c r="AIF4455" s="19"/>
      <c r="AIG4455" s="19"/>
      <c r="AIH4455" s="19"/>
      <c r="AII4455" s="19"/>
      <c r="AIJ4455" s="19"/>
      <c r="AIK4455" s="19"/>
      <c r="AIL4455" s="19"/>
      <c r="AIM4455" s="19"/>
      <c r="AIN4455" s="19"/>
      <c r="AIO4455" s="19"/>
      <c r="AIP4455" s="19"/>
      <c r="AIQ4455" s="19"/>
      <c r="AIR4455" s="19"/>
      <c r="AIS4455" s="19"/>
      <c r="AIT4455" s="19"/>
      <c r="AIU4455" s="19"/>
      <c r="AIV4455" s="19"/>
      <c r="AIW4455" s="19"/>
      <c r="AIX4455" s="19"/>
      <c r="AIY4455" s="19"/>
      <c r="AIZ4455" s="19"/>
      <c r="AJA4455" s="19"/>
      <c r="AJB4455" s="19"/>
      <c r="AJC4455" s="19"/>
      <c r="AJD4455" s="19"/>
      <c r="AJE4455" s="19"/>
      <c r="AJF4455" s="19"/>
      <c r="AJG4455" s="19"/>
      <c r="AJH4455" s="19"/>
      <c r="AJI4455" s="19"/>
      <c r="AJJ4455" s="19"/>
      <c r="AJK4455" s="19"/>
      <c r="AJL4455" s="19"/>
      <c r="AJM4455" s="19"/>
      <c r="AJN4455" s="19"/>
      <c r="AJO4455" s="19"/>
      <c r="AJP4455" s="19"/>
      <c r="AJQ4455" s="19"/>
      <c r="AJR4455" s="19"/>
      <c r="AJS4455" s="19"/>
      <c r="AJT4455" s="19"/>
      <c r="AJU4455" s="19"/>
      <c r="AJV4455" s="19"/>
      <c r="AJW4455" s="19"/>
      <c r="AJX4455" s="19"/>
      <c r="AJY4455" s="19"/>
      <c r="AJZ4455" s="19"/>
      <c r="AKA4455" s="19"/>
      <c r="AKB4455" s="19"/>
      <c r="AKC4455" s="19"/>
      <c r="AKD4455" s="19"/>
      <c r="AKE4455" s="19"/>
      <c r="AKF4455" s="19"/>
      <c r="AKG4455" s="19"/>
      <c r="AKH4455" s="19"/>
      <c r="AKI4455" s="19"/>
      <c r="AKJ4455" s="19"/>
      <c r="AKK4455" s="19"/>
      <c r="AKL4455" s="19"/>
      <c r="AKM4455" s="19"/>
      <c r="AKN4455" s="19"/>
      <c r="AKO4455" s="19"/>
      <c r="AKP4455" s="19"/>
      <c r="AKQ4455" s="19"/>
      <c r="AKR4455" s="19"/>
      <c r="AKS4455" s="19"/>
      <c r="AKT4455" s="19"/>
      <c r="AKU4455" s="19"/>
      <c r="AKV4455" s="19"/>
      <c r="AKW4455" s="19"/>
      <c r="AKX4455" s="19"/>
      <c r="AKY4455" s="19"/>
      <c r="AKZ4455" s="19"/>
      <c r="ALA4455" s="19"/>
      <c r="ALB4455" s="19"/>
      <c r="ALC4455" s="19"/>
      <c r="ALD4455" s="19"/>
      <c r="ALE4455" s="19"/>
      <c r="ALF4455" s="19"/>
      <c r="ALG4455" s="19"/>
      <c r="ALH4455" s="19"/>
      <c r="ALI4455" s="19"/>
      <c r="ALJ4455" s="19"/>
      <c r="ALK4455" s="19"/>
      <c r="ALL4455" s="19"/>
      <c r="ALM4455" s="19"/>
      <c r="ALN4455" s="19"/>
      <c r="ALO4455" s="19"/>
      <c r="ALP4455" s="19"/>
      <c r="ALQ4455" s="19"/>
      <c r="ALR4455" s="19"/>
      <c r="ALS4455" s="19"/>
      <c r="ALT4455" s="19"/>
      <c r="ALU4455" s="19"/>
      <c r="ALV4455" s="19"/>
      <c r="ALW4455" s="19"/>
      <c r="ALX4455" s="19"/>
      <c r="ALY4455" s="19"/>
      <c r="ALZ4455" s="19"/>
      <c r="AMA4455" s="19"/>
      <c r="AMB4455" s="19"/>
      <c r="AMC4455" s="19"/>
      <c r="AMD4455" s="19"/>
      <c r="AME4455" s="19"/>
      <c r="AMF4455" s="19"/>
      <c r="AMG4455" s="19"/>
      <c r="AMH4455" s="19"/>
      <c r="AMI4455" s="19"/>
      <c r="AMJ4455" s="19"/>
      <c r="AMK4455" s="19"/>
      <c r="AML4455" s="19"/>
      <c r="AMM4455" s="19"/>
      <c r="AMN4455" s="19"/>
      <c r="AMO4455" s="19"/>
      <c r="AMP4455" s="19"/>
      <c r="AMQ4455" s="19"/>
      <c r="AMR4455" s="19"/>
      <c r="AMS4455" s="19"/>
      <c r="AMT4455" s="19"/>
      <c r="AMU4455" s="19"/>
      <c r="AMV4455" s="19"/>
      <c r="AMW4455" s="19"/>
      <c r="AMX4455" s="19"/>
      <c r="AMY4455" s="19"/>
      <c r="AMZ4455" s="19"/>
      <c r="ANA4455" s="19"/>
      <c r="ANB4455" s="19"/>
      <c r="ANC4455" s="19"/>
      <c r="AND4455" s="19"/>
      <c r="ANE4455" s="19"/>
      <c r="ANF4455" s="19"/>
      <c r="ANG4455" s="19"/>
      <c r="ANH4455" s="19"/>
      <c r="ANI4455" s="19"/>
      <c r="ANJ4455" s="19"/>
      <c r="ANK4455" s="19"/>
      <c r="ANL4455" s="19"/>
      <c r="ANM4455" s="19"/>
      <c r="ANN4455" s="19"/>
      <c r="ANO4455" s="19"/>
      <c r="ANP4455" s="19"/>
      <c r="ANQ4455" s="19"/>
      <c r="ANR4455" s="19"/>
      <c r="ANS4455" s="19"/>
      <c r="ANT4455" s="19"/>
      <c r="ANU4455" s="19"/>
      <c r="ANV4455" s="19"/>
      <c r="ANW4455" s="19"/>
      <c r="ANX4455" s="19"/>
      <c r="ANY4455" s="19"/>
      <c r="ANZ4455" s="19"/>
      <c r="AOA4455" s="19"/>
      <c r="AOB4455" s="19"/>
      <c r="AOC4455" s="19"/>
      <c r="AOD4455" s="19"/>
      <c r="AOE4455" s="19"/>
      <c r="AOF4455" s="19"/>
      <c r="AOG4455" s="19"/>
      <c r="AOH4455" s="19"/>
      <c r="AOI4455" s="19"/>
      <c r="AOJ4455" s="19"/>
      <c r="AOK4455" s="19"/>
      <c r="AOL4455" s="19"/>
      <c r="AOM4455" s="19"/>
      <c r="AON4455" s="19"/>
      <c r="AOO4455" s="19"/>
      <c r="AOP4455" s="19"/>
      <c r="AOQ4455" s="19"/>
      <c r="AOR4455" s="19"/>
      <c r="AOS4455" s="19"/>
      <c r="AOT4455" s="19"/>
      <c r="AOU4455" s="19"/>
      <c r="AOV4455" s="19"/>
      <c r="AOW4455" s="19"/>
      <c r="AOX4455" s="19"/>
      <c r="AOY4455" s="19"/>
      <c r="AOZ4455" s="19"/>
      <c r="APA4455" s="19"/>
      <c r="APB4455" s="19"/>
      <c r="APC4455" s="19"/>
      <c r="APD4455" s="19"/>
      <c r="APE4455" s="19"/>
      <c r="APF4455" s="19"/>
      <c r="APG4455" s="19"/>
      <c r="APH4455" s="19"/>
      <c r="API4455" s="19"/>
      <c r="APJ4455" s="19"/>
      <c r="APK4455" s="19"/>
      <c r="APL4455" s="19"/>
      <c r="APM4455" s="19"/>
      <c r="APN4455" s="19"/>
      <c r="APO4455" s="19"/>
      <c r="APP4455" s="19"/>
      <c r="APQ4455" s="19"/>
      <c r="APR4455" s="19"/>
      <c r="APS4455" s="19"/>
      <c r="APT4455" s="19"/>
      <c r="APU4455" s="19"/>
      <c r="APV4455" s="19"/>
      <c r="APW4455" s="19"/>
      <c r="APX4455" s="19"/>
      <c r="APY4455" s="19"/>
      <c r="APZ4455" s="19"/>
      <c r="AQA4455" s="19"/>
      <c r="AQB4455" s="19"/>
      <c r="AQC4455" s="19"/>
      <c r="AQD4455" s="19"/>
      <c r="AQE4455" s="19"/>
      <c r="AQF4455" s="19"/>
      <c r="AQG4455" s="19"/>
      <c r="AQH4455" s="19"/>
      <c r="AQI4455" s="19"/>
      <c r="AQJ4455" s="19"/>
      <c r="AQK4455" s="19"/>
      <c r="AQL4455" s="19"/>
      <c r="AQM4455" s="19"/>
      <c r="AQN4455" s="19"/>
      <c r="AQO4455" s="19"/>
      <c r="AQP4455" s="19"/>
      <c r="AQQ4455" s="19"/>
      <c r="AQR4455" s="19"/>
      <c r="AQS4455" s="19"/>
      <c r="AQT4455" s="19"/>
      <c r="AQU4455" s="19"/>
      <c r="AQV4455" s="19"/>
      <c r="AQW4455" s="19"/>
      <c r="AQX4455" s="19"/>
      <c r="AQY4455" s="19"/>
      <c r="AQZ4455" s="19"/>
      <c r="ARA4455" s="19"/>
      <c r="ARB4455" s="19"/>
      <c r="ARC4455" s="19"/>
      <c r="ARD4455" s="19"/>
      <c r="ARE4455" s="19"/>
      <c r="ARF4455" s="19"/>
      <c r="ARG4455" s="19"/>
      <c r="ARH4455" s="19"/>
      <c r="ARI4455" s="19"/>
      <c r="ARJ4455" s="19"/>
      <c r="ARK4455" s="19"/>
      <c r="ARL4455" s="19"/>
      <c r="ARM4455" s="19"/>
      <c r="ARN4455" s="19"/>
      <c r="ARO4455" s="19"/>
      <c r="ARP4455" s="19"/>
      <c r="ARQ4455" s="19"/>
      <c r="ARR4455" s="19"/>
      <c r="ARS4455" s="19"/>
      <c r="ART4455" s="19"/>
      <c r="ARU4455" s="19"/>
      <c r="ARV4455" s="19"/>
      <c r="ARW4455" s="19"/>
      <c r="ARX4455" s="19"/>
      <c r="ARY4455" s="19"/>
      <c r="ARZ4455" s="19"/>
      <c r="ASA4455" s="19"/>
      <c r="ASB4455" s="19"/>
      <c r="ASC4455" s="19"/>
      <c r="ASD4455" s="19"/>
      <c r="ASE4455" s="19"/>
      <c r="ASF4455" s="19"/>
      <c r="ASG4455" s="19"/>
      <c r="ASH4455" s="19"/>
      <c r="ASI4455" s="19"/>
      <c r="ASJ4455" s="19"/>
      <c r="ASK4455" s="19"/>
      <c r="ASL4455" s="19"/>
      <c r="ASM4455" s="19"/>
      <c r="ASN4455" s="19"/>
      <c r="ASO4455" s="19"/>
      <c r="ASP4455" s="19"/>
      <c r="ASQ4455" s="19"/>
      <c r="ASR4455" s="19"/>
      <c r="ASS4455" s="19"/>
      <c r="AST4455" s="19"/>
      <c r="ASU4455" s="19"/>
      <c r="ASV4455" s="19"/>
      <c r="ASW4455" s="19"/>
      <c r="ASX4455" s="19"/>
      <c r="ASY4455" s="19"/>
      <c r="ASZ4455" s="19"/>
      <c r="ATA4455" s="19"/>
      <c r="ATB4455" s="19"/>
      <c r="ATC4455" s="19"/>
      <c r="ATD4455" s="19"/>
      <c r="ATE4455" s="19"/>
      <c r="ATF4455" s="19"/>
      <c r="ATG4455" s="19"/>
      <c r="ATH4455" s="19"/>
      <c r="ATI4455" s="19"/>
      <c r="ATJ4455" s="19"/>
      <c r="ATK4455" s="19"/>
      <c r="ATL4455" s="19"/>
      <c r="ATM4455" s="19"/>
      <c r="ATN4455" s="19"/>
      <c r="ATO4455" s="19"/>
      <c r="ATP4455" s="19"/>
      <c r="ATQ4455" s="19"/>
      <c r="ATR4455" s="19"/>
      <c r="ATS4455" s="19"/>
      <c r="ATT4455" s="19"/>
      <c r="ATU4455" s="19"/>
      <c r="ATV4455" s="19"/>
      <c r="ATW4455" s="19"/>
      <c r="ATX4455" s="19"/>
      <c r="ATY4455" s="19"/>
      <c r="ATZ4455" s="19"/>
      <c r="AUA4455" s="19"/>
      <c r="AUB4455" s="19"/>
      <c r="AUC4455" s="19"/>
      <c r="AUD4455" s="19"/>
      <c r="AUE4455" s="19"/>
      <c r="AUF4455" s="19"/>
      <c r="AUG4455" s="19"/>
      <c r="AUH4455" s="19"/>
      <c r="AUI4455" s="19"/>
      <c r="AUJ4455" s="19"/>
      <c r="AUK4455" s="19"/>
      <c r="AUL4455" s="19"/>
      <c r="AUM4455" s="19"/>
      <c r="AUN4455" s="19"/>
      <c r="AUO4455" s="19"/>
      <c r="AUP4455" s="19"/>
      <c r="AUQ4455" s="19"/>
      <c r="AUR4455" s="19"/>
      <c r="AUS4455" s="19"/>
      <c r="AUT4455" s="19"/>
      <c r="AUU4455" s="19"/>
      <c r="AUV4455" s="19"/>
      <c r="AUW4455" s="19"/>
      <c r="AUX4455" s="19"/>
      <c r="AUY4455" s="19"/>
      <c r="AUZ4455" s="19"/>
      <c r="AVA4455" s="19"/>
      <c r="AVB4455" s="19"/>
      <c r="AVC4455" s="19"/>
      <c r="AVD4455" s="19"/>
      <c r="AVE4455" s="19"/>
      <c r="AVF4455" s="19"/>
      <c r="AVG4455" s="19"/>
      <c r="AVH4455" s="19"/>
      <c r="AVI4455" s="19"/>
      <c r="AVJ4455" s="19"/>
      <c r="AVK4455" s="19"/>
      <c r="AVL4455" s="19"/>
      <c r="AVM4455" s="19"/>
      <c r="AVN4455" s="19"/>
      <c r="AVO4455" s="19"/>
      <c r="AVP4455" s="19"/>
      <c r="AVQ4455" s="19"/>
      <c r="AVR4455" s="19"/>
      <c r="AVS4455" s="19"/>
      <c r="AVT4455" s="19"/>
      <c r="AVU4455" s="19"/>
      <c r="AVV4455" s="19"/>
      <c r="AVW4455" s="19"/>
      <c r="AVX4455" s="19"/>
      <c r="AVY4455" s="19"/>
      <c r="AVZ4455" s="19"/>
      <c r="AWA4455" s="19"/>
      <c r="AWB4455" s="19"/>
      <c r="AWC4455" s="19"/>
      <c r="AWD4455" s="19"/>
      <c r="AWE4455" s="19"/>
      <c r="AWF4455" s="19"/>
      <c r="AWG4455" s="19"/>
      <c r="AWH4455" s="19"/>
      <c r="AWI4455" s="19"/>
      <c r="AWJ4455" s="19"/>
      <c r="AWK4455" s="19"/>
      <c r="AWL4455" s="19"/>
      <c r="AWM4455" s="19"/>
      <c r="AWN4455" s="19"/>
      <c r="AWO4455" s="19"/>
      <c r="AWP4455" s="19"/>
      <c r="AWQ4455" s="19"/>
      <c r="AWR4455" s="19"/>
      <c r="AWS4455" s="19"/>
      <c r="AWT4455" s="19"/>
      <c r="AWU4455" s="19"/>
      <c r="AWV4455" s="19"/>
      <c r="AWW4455" s="19"/>
      <c r="AWX4455" s="19"/>
      <c r="AWY4455" s="19"/>
      <c r="AWZ4455" s="19"/>
      <c r="AXA4455" s="19"/>
      <c r="AXB4455" s="19"/>
      <c r="AXC4455" s="19"/>
      <c r="AXD4455" s="19"/>
      <c r="AXE4455" s="19"/>
      <c r="AXF4455" s="19"/>
      <c r="AXG4455" s="19"/>
      <c r="AXH4455" s="19"/>
      <c r="AXI4455" s="19"/>
      <c r="AXJ4455" s="19"/>
      <c r="AXK4455" s="19"/>
      <c r="AXL4455" s="19"/>
      <c r="AXM4455" s="19"/>
      <c r="AXN4455" s="19"/>
      <c r="AXO4455" s="19"/>
      <c r="AXP4455" s="19"/>
      <c r="AXQ4455" s="19"/>
      <c r="AXR4455" s="19"/>
      <c r="AXS4455" s="19"/>
      <c r="AXT4455" s="19"/>
      <c r="AXU4455" s="19"/>
      <c r="AXV4455" s="19"/>
      <c r="AXW4455" s="19"/>
      <c r="AXX4455" s="19"/>
      <c r="AXY4455" s="19"/>
      <c r="AXZ4455" s="19"/>
      <c r="AYA4455" s="19"/>
      <c r="AYB4455" s="19"/>
      <c r="AYC4455" s="19"/>
      <c r="AYD4455" s="19"/>
      <c r="AYE4455" s="19"/>
      <c r="AYF4455" s="19"/>
      <c r="AYG4455" s="19"/>
      <c r="AYH4455" s="19"/>
      <c r="AYI4455" s="19"/>
      <c r="AYJ4455" s="19"/>
      <c r="AYK4455" s="19"/>
      <c r="AYL4455" s="19"/>
      <c r="AYM4455" s="19"/>
      <c r="AYN4455" s="19"/>
      <c r="AYO4455" s="19"/>
      <c r="AYP4455" s="19"/>
      <c r="AYQ4455" s="19"/>
      <c r="AYR4455" s="19"/>
      <c r="AYS4455" s="19"/>
      <c r="AYT4455" s="19"/>
      <c r="AYU4455" s="19"/>
      <c r="AYV4455" s="19"/>
      <c r="AYW4455" s="19"/>
      <c r="AYX4455" s="19"/>
      <c r="AYY4455" s="19"/>
      <c r="AYZ4455" s="19"/>
      <c r="AZA4455" s="19"/>
      <c r="AZB4455" s="19"/>
      <c r="AZC4455" s="19"/>
      <c r="AZD4455" s="19"/>
      <c r="AZE4455" s="19"/>
      <c r="AZF4455" s="19"/>
      <c r="AZG4455" s="19"/>
      <c r="AZH4455" s="19"/>
      <c r="AZI4455" s="19"/>
      <c r="AZJ4455" s="19"/>
      <c r="AZK4455" s="19"/>
      <c r="AZL4455" s="19"/>
      <c r="AZM4455" s="19"/>
      <c r="AZN4455" s="19"/>
      <c r="AZO4455" s="19"/>
      <c r="AZP4455" s="19"/>
      <c r="AZQ4455" s="19"/>
      <c r="AZR4455" s="19"/>
      <c r="AZS4455" s="19"/>
      <c r="AZT4455" s="19"/>
      <c r="AZU4455" s="19"/>
      <c r="AZV4455" s="19"/>
      <c r="AZW4455" s="19"/>
      <c r="AZX4455" s="19"/>
      <c r="AZY4455" s="19"/>
      <c r="AZZ4455" s="19"/>
      <c r="BAA4455" s="19"/>
      <c r="BAB4455" s="19"/>
      <c r="BAC4455" s="19"/>
      <c r="BAD4455" s="19"/>
      <c r="BAE4455" s="19"/>
      <c r="BAF4455" s="19"/>
      <c r="BAG4455" s="19"/>
      <c r="BAH4455" s="19"/>
      <c r="BAI4455" s="19"/>
      <c r="BAJ4455" s="19"/>
      <c r="BAK4455" s="19"/>
      <c r="BAL4455" s="19"/>
      <c r="BAM4455" s="19"/>
      <c r="BAN4455" s="19"/>
      <c r="BAO4455" s="19"/>
      <c r="BAP4455" s="19"/>
      <c r="BAQ4455" s="19"/>
      <c r="BAR4455" s="19"/>
      <c r="BAS4455" s="19"/>
      <c r="BAT4455" s="19"/>
      <c r="BAU4455" s="19"/>
      <c r="BAV4455" s="19"/>
      <c r="BAW4455" s="19"/>
      <c r="BAX4455" s="19"/>
      <c r="BAY4455" s="19"/>
      <c r="BAZ4455" s="19"/>
      <c r="BBA4455" s="19"/>
    </row>
    <row r="4456" spans="1:1405" s="20" customFormat="1" ht="15" customHeight="1" x14ac:dyDescent="0.3">
      <c r="A4456" s="101" t="s">
        <v>34</v>
      </c>
      <c r="B4456" s="101" t="s">
        <v>1478</v>
      </c>
      <c r="C4456" s="101" t="s">
        <v>1478</v>
      </c>
      <c r="D4456" s="101" t="s">
        <v>36</v>
      </c>
      <c r="E4456" s="101" t="s">
        <v>194</v>
      </c>
      <c r="F4456" s="101" t="s">
        <v>244</v>
      </c>
      <c r="G4456" s="101" t="s">
        <v>245</v>
      </c>
      <c r="H4456" s="101" t="s">
        <v>1027</v>
      </c>
      <c r="I4456" s="101" t="s">
        <v>39</v>
      </c>
      <c r="J4456" s="101" t="s">
        <v>212</v>
      </c>
      <c r="K4456" s="101" t="s">
        <v>213</v>
      </c>
      <c r="L4456" s="101" t="s">
        <v>42</v>
      </c>
      <c r="M4456" s="101" t="s">
        <v>43</v>
      </c>
      <c r="N4456" s="101" t="s">
        <v>48</v>
      </c>
      <c r="O4456" s="103">
        <v>4</v>
      </c>
      <c r="P4456" s="22">
        <v>42</v>
      </c>
      <c r="Q4456" s="101" t="s">
        <v>519</v>
      </c>
      <c r="R4456" s="103">
        <f t="shared" si="69"/>
        <v>168</v>
      </c>
      <c r="S4456" s="103">
        <v>0</v>
      </c>
      <c r="T4456" s="103">
        <v>42</v>
      </c>
      <c r="U4456" s="103">
        <v>0</v>
      </c>
      <c r="V4456" s="103">
        <v>0</v>
      </c>
      <c r="W4456" s="103">
        <v>42</v>
      </c>
      <c r="X4456" s="103">
        <v>0</v>
      </c>
      <c r="Y4456" s="103">
        <v>0</v>
      </c>
      <c r="Z4456" s="103">
        <v>42</v>
      </c>
      <c r="AA4456" s="103">
        <v>0</v>
      </c>
      <c r="AB4456" s="103">
        <v>0</v>
      </c>
      <c r="AC4456" s="103">
        <v>42</v>
      </c>
      <c r="AD4456" s="103">
        <v>0</v>
      </c>
      <c r="AE4456" s="19"/>
      <c r="AF4456" s="19"/>
      <c r="AG4456" s="19"/>
      <c r="AH4456" s="19"/>
      <c r="AI4456" s="19"/>
      <c r="AJ4456" s="19"/>
      <c r="AK4456" s="19"/>
      <c r="AL4456" s="19"/>
      <c r="AM4456" s="19"/>
      <c r="AN4456" s="19"/>
      <c r="AO4456" s="19"/>
      <c r="AP4456" s="19"/>
      <c r="AQ4456" s="19"/>
      <c r="AR4456" s="19"/>
      <c r="AS4456" s="19"/>
      <c r="AT4456" s="19"/>
      <c r="AU4456" s="19"/>
      <c r="AV4456" s="19"/>
      <c r="AW4456" s="19"/>
      <c r="AX4456" s="19"/>
      <c r="AY4456" s="19"/>
      <c r="AZ4456" s="19"/>
      <c r="BA4456" s="19"/>
      <c r="BB4456" s="19"/>
      <c r="BC4456" s="19"/>
      <c r="BD4456" s="19"/>
      <c r="BE4456" s="19"/>
      <c r="BF4456" s="19"/>
      <c r="BG4456" s="19"/>
      <c r="BH4456" s="19"/>
      <c r="BI4456" s="19"/>
      <c r="BJ4456" s="19"/>
      <c r="BK4456" s="19"/>
      <c r="BL4456" s="19"/>
      <c r="BM4456" s="19"/>
      <c r="BN4456" s="19"/>
      <c r="BO4456" s="19"/>
      <c r="BP4456" s="19"/>
      <c r="BQ4456" s="19"/>
      <c r="BR4456" s="19"/>
      <c r="BS4456" s="19"/>
      <c r="BT4456" s="19"/>
      <c r="BU4456" s="19"/>
      <c r="BV4456" s="19"/>
      <c r="BW4456" s="19"/>
      <c r="BX4456" s="19"/>
      <c r="BY4456" s="19"/>
      <c r="BZ4456" s="19"/>
      <c r="CA4456" s="19"/>
      <c r="CB4456" s="19"/>
      <c r="CC4456" s="19"/>
      <c r="CD4456" s="19"/>
      <c r="CE4456" s="19"/>
      <c r="CF4456" s="19"/>
      <c r="CG4456" s="19"/>
      <c r="CH4456" s="19"/>
      <c r="CI4456" s="19"/>
      <c r="CJ4456" s="19"/>
      <c r="CK4456" s="19"/>
      <c r="CL4456" s="19"/>
      <c r="CM4456" s="19"/>
      <c r="CN4456" s="19"/>
      <c r="CO4456" s="19"/>
      <c r="CP4456" s="19"/>
      <c r="CQ4456" s="19"/>
      <c r="CR4456" s="19"/>
      <c r="CS4456" s="19"/>
      <c r="CT4456" s="19"/>
      <c r="CU4456" s="19"/>
      <c r="CV4456" s="19"/>
      <c r="CW4456" s="19"/>
      <c r="CX4456" s="19"/>
      <c r="CY4456" s="19"/>
      <c r="CZ4456" s="19"/>
      <c r="DA4456" s="19"/>
      <c r="DB4456" s="19"/>
      <c r="DC4456" s="19"/>
      <c r="DD4456" s="19"/>
      <c r="DE4456" s="19"/>
      <c r="DF4456" s="19"/>
      <c r="DG4456" s="19"/>
      <c r="DH4456" s="19"/>
      <c r="DI4456" s="19"/>
      <c r="DJ4456" s="19"/>
      <c r="DK4456" s="19"/>
      <c r="DL4456" s="19"/>
      <c r="DM4456" s="19"/>
      <c r="DN4456" s="19"/>
      <c r="DO4456" s="19"/>
      <c r="DP4456" s="19"/>
      <c r="DQ4456" s="19"/>
      <c r="DR4456" s="19"/>
      <c r="DS4456" s="19"/>
      <c r="DT4456" s="19"/>
      <c r="DU4456" s="19"/>
      <c r="DV4456" s="19"/>
      <c r="DW4456" s="19"/>
      <c r="DX4456" s="19"/>
      <c r="DY4456" s="19"/>
      <c r="DZ4456" s="19"/>
      <c r="EA4456" s="19"/>
      <c r="EB4456" s="19"/>
      <c r="EC4456" s="19"/>
      <c r="ED4456" s="19"/>
      <c r="EE4456" s="19"/>
      <c r="EF4456" s="19"/>
      <c r="EG4456" s="19"/>
      <c r="EH4456" s="19"/>
      <c r="EI4456" s="19"/>
      <c r="EJ4456" s="19"/>
      <c r="EK4456" s="19"/>
      <c r="EL4456" s="19"/>
      <c r="EM4456" s="19"/>
      <c r="EN4456" s="19"/>
      <c r="EO4456" s="19"/>
      <c r="EP4456" s="19"/>
      <c r="EQ4456" s="19"/>
      <c r="ER4456" s="19"/>
      <c r="ES4456" s="19"/>
      <c r="ET4456" s="19"/>
      <c r="EU4456" s="19"/>
      <c r="EV4456" s="19"/>
      <c r="EW4456" s="19"/>
      <c r="EX4456" s="19"/>
      <c r="EY4456" s="19"/>
      <c r="EZ4456" s="19"/>
      <c r="FA4456" s="19"/>
      <c r="FB4456" s="19"/>
      <c r="FC4456" s="19"/>
      <c r="FD4456" s="19"/>
      <c r="FE4456" s="19"/>
      <c r="FF4456" s="19"/>
      <c r="FG4456" s="19"/>
      <c r="FH4456" s="19"/>
      <c r="FI4456" s="19"/>
      <c r="FJ4456" s="19"/>
      <c r="FK4456" s="19"/>
      <c r="FL4456" s="19"/>
      <c r="FM4456" s="19"/>
      <c r="FN4456" s="19"/>
      <c r="FO4456" s="19"/>
      <c r="FP4456" s="19"/>
      <c r="FQ4456" s="19"/>
      <c r="FR4456" s="19"/>
      <c r="FS4456" s="19"/>
      <c r="FT4456" s="19"/>
      <c r="FU4456" s="19"/>
      <c r="FV4456" s="19"/>
      <c r="FW4456" s="19"/>
      <c r="FX4456" s="19"/>
      <c r="FY4456" s="19"/>
      <c r="FZ4456" s="19"/>
      <c r="GA4456" s="19"/>
      <c r="GB4456" s="19"/>
      <c r="GC4456" s="19"/>
      <c r="GD4456" s="19"/>
      <c r="GE4456" s="19"/>
      <c r="GF4456" s="19"/>
      <c r="GG4456" s="19"/>
      <c r="GH4456" s="19"/>
      <c r="GI4456" s="19"/>
      <c r="GJ4456" s="19"/>
      <c r="GK4456" s="19"/>
      <c r="GL4456" s="19"/>
      <c r="GM4456" s="19"/>
      <c r="GN4456" s="19"/>
      <c r="GO4456" s="19"/>
      <c r="GP4456" s="19"/>
      <c r="GQ4456" s="19"/>
      <c r="GR4456" s="19"/>
      <c r="GS4456" s="19"/>
      <c r="GT4456" s="19"/>
      <c r="GU4456" s="19"/>
      <c r="GV4456" s="19"/>
      <c r="GW4456" s="19"/>
      <c r="GX4456" s="19"/>
      <c r="GY4456" s="19"/>
      <c r="GZ4456" s="19"/>
      <c r="HA4456" s="19"/>
      <c r="HB4456" s="19"/>
      <c r="HC4456" s="19"/>
      <c r="HD4456" s="19"/>
      <c r="HE4456" s="19"/>
      <c r="HF4456" s="19"/>
      <c r="HG4456" s="19"/>
      <c r="HH4456" s="19"/>
      <c r="HI4456" s="19"/>
      <c r="HJ4456" s="19"/>
      <c r="HK4456" s="19"/>
      <c r="HL4456" s="19"/>
      <c r="HM4456" s="19"/>
      <c r="HN4456" s="19"/>
      <c r="HO4456" s="19"/>
      <c r="HP4456" s="19"/>
      <c r="HQ4456" s="19"/>
      <c r="HR4456" s="19"/>
      <c r="HS4456" s="19"/>
      <c r="HT4456" s="19"/>
      <c r="HU4456" s="19"/>
      <c r="HV4456" s="19"/>
      <c r="HW4456" s="19"/>
      <c r="HX4456" s="19"/>
      <c r="HY4456" s="19"/>
      <c r="HZ4456" s="19"/>
      <c r="IA4456" s="19"/>
      <c r="IB4456" s="19"/>
      <c r="IC4456" s="19"/>
      <c r="ID4456" s="19"/>
      <c r="IE4456" s="19"/>
      <c r="IF4456" s="19"/>
      <c r="IG4456" s="19"/>
      <c r="IH4456" s="19"/>
      <c r="II4456" s="19"/>
      <c r="IJ4456" s="19"/>
      <c r="IK4456" s="19"/>
      <c r="IL4456" s="19"/>
      <c r="IM4456" s="19"/>
      <c r="IN4456" s="19"/>
      <c r="IO4456" s="19"/>
      <c r="IP4456" s="19"/>
      <c r="IQ4456" s="19"/>
      <c r="IR4456" s="19"/>
      <c r="IS4456" s="19"/>
      <c r="IT4456" s="19"/>
      <c r="IU4456" s="19"/>
      <c r="IV4456" s="19"/>
      <c r="IW4456" s="19"/>
      <c r="IX4456" s="19"/>
      <c r="IY4456" s="19"/>
      <c r="IZ4456" s="19"/>
      <c r="JA4456" s="19"/>
      <c r="JB4456" s="19"/>
      <c r="JC4456" s="19"/>
      <c r="JD4456" s="19"/>
      <c r="JE4456" s="19"/>
      <c r="JF4456" s="19"/>
      <c r="JG4456" s="19"/>
      <c r="JH4456" s="19"/>
      <c r="JI4456" s="19"/>
      <c r="JJ4456" s="19"/>
      <c r="JK4456" s="19"/>
      <c r="JL4456" s="19"/>
      <c r="JM4456" s="19"/>
      <c r="JN4456" s="19"/>
      <c r="JO4456" s="19"/>
      <c r="JP4456" s="19"/>
      <c r="JQ4456" s="19"/>
      <c r="JR4456" s="19"/>
      <c r="JS4456" s="19"/>
      <c r="JT4456" s="19"/>
      <c r="JU4456" s="19"/>
      <c r="JV4456" s="19"/>
      <c r="JW4456" s="19"/>
      <c r="JX4456" s="19"/>
      <c r="JY4456" s="19"/>
      <c r="JZ4456" s="19"/>
      <c r="KA4456" s="19"/>
      <c r="KB4456" s="19"/>
      <c r="KC4456" s="19"/>
      <c r="KD4456" s="19"/>
      <c r="KE4456" s="19"/>
      <c r="KF4456" s="19"/>
      <c r="KG4456" s="19"/>
      <c r="KH4456" s="19"/>
      <c r="KI4456" s="19"/>
      <c r="KJ4456" s="19"/>
      <c r="KK4456" s="19"/>
      <c r="KL4456" s="19"/>
      <c r="KM4456" s="19"/>
      <c r="KN4456" s="19"/>
      <c r="KO4456" s="19"/>
      <c r="KP4456" s="19"/>
      <c r="KQ4456" s="19"/>
      <c r="KR4456" s="19"/>
      <c r="KS4456" s="19"/>
      <c r="KT4456" s="19"/>
      <c r="KU4456" s="19"/>
      <c r="KV4456" s="19"/>
      <c r="KW4456" s="19"/>
      <c r="KX4456" s="19"/>
      <c r="KY4456" s="19"/>
      <c r="KZ4456" s="19"/>
      <c r="LA4456" s="19"/>
      <c r="LB4456" s="19"/>
      <c r="LC4456" s="19"/>
      <c r="LD4456" s="19"/>
      <c r="LE4456" s="19"/>
      <c r="LF4456" s="19"/>
      <c r="LG4456" s="19"/>
      <c r="LH4456" s="19"/>
      <c r="LI4456" s="19"/>
      <c r="LJ4456" s="19"/>
      <c r="LK4456" s="19"/>
      <c r="LL4456" s="19"/>
      <c r="LM4456" s="19"/>
      <c r="LN4456" s="19"/>
      <c r="LO4456" s="19"/>
      <c r="LP4456" s="19"/>
      <c r="LQ4456" s="19"/>
      <c r="LR4456" s="19"/>
      <c r="LS4456" s="19"/>
      <c r="LT4456" s="19"/>
      <c r="LU4456" s="19"/>
      <c r="LV4456" s="19"/>
      <c r="LW4456" s="19"/>
      <c r="LX4456" s="19"/>
      <c r="LY4456" s="19"/>
      <c r="LZ4456" s="19"/>
      <c r="MA4456" s="19"/>
      <c r="MB4456" s="19"/>
      <c r="MC4456" s="19"/>
      <c r="MD4456" s="19"/>
      <c r="ME4456" s="19"/>
      <c r="MF4456" s="19"/>
      <c r="MG4456" s="19"/>
      <c r="MH4456" s="19"/>
      <c r="MI4456" s="19"/>
      <c r="MJ4456" s="19"/>
      <c r="MK4456" s="19"/>
      <c r="ML4456" s="19"/>
      <c r="MM4456" s="19"/>
      <c r="MN4456" s="19"/>
      <c r="MO4456" s="19"/>
      <c r="MP4456" s="19"/>
      <c r="MQ4456" s="19"/>
      <c r="MR4456" s="19"/>
      <c r="MS4456" s="19"/>
      <c r="MT4456" s="19"/>
      <c r="MU4456" s="19"/>
      <c r="MV4456" s="19"/>
      <c r="MW4456" s="19"/>
      <c r="MX4456" s="19"/>
      <c r="MY4456" s="19"/>
      <c r="MZ4456" s="19"/>
      <c r="NA4456" s="19"/>
      <c r="NB4456" s="19"/>
      <c r="NC4456" s="19"/>
      <c r="ND4456" s="19"/>
      <c r="NE4456" s="19"/>
      <c r="NF4456" s="19"/>
      <c r="NG4456" s="19"/>
      <c r="NH4456" s="19"/>
      <c r="NI4456" s="19"/>
      <c r="NJ4456" s="19"/>
      <c r="NK4456" s="19"/>
      <c r="NL4456" s="19"/>
      <c r="NM4456" s="19"/>
      <c r="NN4456" s="19"/>
      <c r="NO4456" s="19"/>
      <c r="NP4456" s="19"/>
      <c r="NQ4456" s="19"/>
      <c r="NR4456" s="19"/>
      <c r="NS4456" s="19"/>
      <c r="NT4456" s="19"/>
      <c r="NU4456" s="19"/>
      <c r="NV4456" s="19"/>
      <c r="NW4456" s="19"/>
      <c r="NX4456" s="19"/>
      <c r="NY4456" s="19"/>
      <c r="NZ4456" s="19"/>
      <c r="OA4456" s="19"/>
      <c r="OB4456" s="19"/>
      <c r="OC4456" s="19"/>
      <c r="OD4456" s="19"/>
      <c r="OE4456" s="19"/>
      <c r="OF4456" s="19"/>
      <c r="OG4456" s="19"/>
      <c r="OH4456" s="19"/>
      <c r="OI4456" s="19"/>
      <c r="OJ4456" s="19"/>
      <c r="OK4456" s="19"/>
      <c r="OL4456" s="19"/>
      <c r="OM4456" s="19"/>
      <c r="ON4456" s="19"/>
      <c r="OO4456" s="19"/>
      <c r="OP4456" s="19"/>
      <c r="OQ4456" s="19"/>
      <c r="OR4456" s="19"/>
      <c r="OS4456" s="19"/>
      <c r="OT4456" s="19"/>
      <c r="OU4456" s="19"/>
      <c r="OV4456" s="19"/>
      <c r="OW4456" s="19"/>
      <c r="OX4456" s="19"/>
      <c r="OY4456" s="19"/>
      <c r="OZ4456" s="19"/>
      <c r="PA4456" s="19"/>
      <c r="PB4456" s="19"/>
      <c r="PC4456" s="19"/>
      <c r="PD4456" s="19"/>
      <c r="PE4456" s="19"/>
      <c r="PF4456" s="19"/>
      <c r="PG4456" s="19"/>
      <c r="PH4456" s="19"/>
      <c r="PI4456" s="19"/>
      <c r="PJ4456" s="19"/>
      <c r="PK4456" s="19"/>
      <c r="PL4456" s="19"/>
      <c r="PM4456" s="19"/>
      <c r="PN4456" s="19"/>
      <c r="PO4456" s="19"/>
      <c r="PP4456" s="19"/>
      <c r="PQ4456" s="19"/>
      <c r="PR4456" s="19"/>
      <c r="PS4456" s="19"/>
      <c r="PT4456" s="19"/>
      <c r="PU4456" s="19"/>
      <c r="PV4456" s="19"/>
      <c r="PW4456" s="19"/>
      <c r="PX4456" s="19"/>
      <c r="PY4456" s="19"/>
      <c r="PZ4456" s="19"/>
      <c r="QA4456" s="19"/>
      <c r="QB4456" s="19"/>
      <c r="QC4456" s="19"/>
      <c r="QD4456" s="19"/>
      <c r="QE4456" s="19"/>
      <c r="QF4456" s="19"/>
      <c r="QG4456" s="19"/>
      <c r="QH4456" s="19"/>
      <c r="QI4456" s="19"/>
      <c r="QJ4456" s="19"/>
      <c r="QK4456" s="19"/>
      <c r="QL4456" s="19"/>
      <c r="QM4456" s="19"/>
      <c r="QN4456" s="19"/>
      <c r="QO4456" s="19"/>
      <c r="QP4456" s="19"/>
      <c r="QQ4456" s="19"/>
      <c r="QR4456" s="19"/>
      <c r="QS4456" s="19"/>
      <c r="QT4456" s="19"/>
      <c r="QU4456" s="19"/>
      <c r="QV4456" s="19"/>
      <c r="QW4456" s="19"/>
      <c r="QX4456" s="19"/>
      <c r="QY4456" s="19"/>
      <c r="QZ4456" s="19"/>
      <c r="RA4456" s="19"/>
      <c r="RB4456" s="19"/>
      <c r="RC4456" s="19"/>
      <c r="RD4456" s="19"/>
      <c r="RE4456" s="19"/>
      <c r="RF4456" s="19"/>
      <c r="RG4456" s="19"/>
      <c r="RH4456" s="19"/>
      <c r="RI4456" s="19"/>
      <c r="RJ4456" s="19"/>
      <c r="RK4456" s="19"/>
      <c r="RL4456" s="19"/>
      <c r="RM4456" s="19"/>
      <c r="RN4456" s="19"/>
      <c r="RO4456" s="19"/>
      <c r="RP4456" s="19"/>
      <c r="RQ4456" s="19"/>
      <c r="RR4456" s="19"/>
      <c r="RS4456" s="19"/>
      <c r="RT4456" s="19"/>
      <c r="RU4456" s="19"/>
      <c r="RV4456" s="19"/>
      <c r="RW4456" s="19"/>
      <c r="RX4456" s="19"/>
      <c r="RY4456" s="19"/>
      <c r="RZ4456" s="19"/>
      <c r="SA4456" s="19"/>
      <c r="SB4456" s="19"/>
      <c r="SC4456" s="19"/>
      <c r="SD4456" s="19"/>
      <c r="SE4456" s="19"/>
      <c r="SF4456" s="19"/>
      <c r="SG4456" s="19"/>
      <c r="SH4456" s="19"/>
      <c r="SI4456" s="19"/>
      <c r="SJ4456" s="19"/>
      <c r="SK4456" s="19"/>
      <c r="SL4456" s="19"/>
      <c r="SM4456" s="19"/>
      <c r="SN4456" s="19"/>
      <c r="SO4456" s="19"/>
      <c r="SP4456" s="19"/>
      <c r="SQ4456" s="19"/>
      <c r="SR4456" s="19"/>
      <c r="SS4456" s="19"/>
      <c r="ST4456" s="19"/>
      <c r="SU4456" s="19"/>
      <c r="SV4456" s="19"/>
      <c r="SW4456" s="19"/>
      <c r="SX4456" s="19"/>
      <c r="SY4456" s="19"/>
      <c r="SZ4456" s="19"/>
      <c r="TA4456" s="19"/>
      <c r="TB4456" s="19"/>
      <c r="TC4456" s="19"/>
      <c r="TD4456" s="19"/>
      <c r="TE4456" s="19"/>
      <c r="TF4456" s="19"/>
      <c r="TG4456" s="19"/>
      <c r="TH4456" s="19"/>
      <c r="TI4456" s="19"/>
      <c r="TJ4456" s="19"/>
      <c r="TK4456" s="19"/>
      <c r="TL4456" s="19"/>
      <c r="TM4456" s="19"/>
      <c r="TN4456" s="19"/>
      <c r="TO4456" s="19"/>
      <c r="TP4456" s="19"/>
      <c r="TQ4456" s="19"/>
      <c r="TR4456" s="19"/>
      <c r="TS4456" s="19"/>
      <c r="TT4456" s="19"/>
      <c r="TU4456" s="19"/>
      <c r="TV4456" s="19"/>
      <c r="TW4456" s="19"/>
      <c r="TX4456" s="19"/>
      <c r="TY4456" s="19"/>
      <c r="TZ4456" s="19"/>
      <c r="UA4456" s="19"/>
      <c r="UB4456" s="19"/>
      <c r="UC4456" s="19"/>
      <c r="UD4456" s="19"/>
      <c r="UE4456" s="19"/>
      <c r="UF4456" s="19"/>
      <c r="UG4456" s="19"/>
      <c r="UH4456" s="19"/>
      <c r="UI4456" s="19"/>
      <c r="UJ4456" s="19"/>
      <c r="UK4456" s="19"/>
      <c r="UL4456" s="19"/>
      <c r="UM4456" s="19"/>
      <c r="UN4456" s="19"/>
      <c r="UO4456" s="19"/>
      <c r="UP4456" s="19"/>
      <c r="UQ4456" s="19"/>
      <c r="UR4456" s="19"/>
      <c r="US4456" s="19"/>
      <c r="UT4456" s="19"/>
      <c r="UU4456" s="19"/>
      <c r="UV4456" s="19"/>
      <c r="UW4456" s="19"/>
      <c r="UX4456" s="19"/>
      <c r="UY4456" s="19"/>
      <c r="UZ4456" s="19"/>
      <c r="VA4456" s="19"/>
      <c r="VB4456" s="19"/>
      <c r="VC4456" s="19"/>
      <c r="VD4456" s="19"/>
      <c r="VE4456" s="19"/>
      <c r="VF4456" s="19"/>
      <c r="VG4456" s="19"/>
      <c r="VH4456" s="19"/>
      <c r="VI4456" s="19"/>
      <c r="VJ4456" s="19"/>
      <c r="VK4456" s="19"/>
      <c r="VL4456" s="19"/>
      <c r="VM4456" s="19"/>
      <c r="VN4456" s="19"/>
      <c r="VO4456" s="19"/>
      <c r="VP4456" s="19"/>
      <c r="VQ4456" s="19"/>
      <c r="VR4456" s="19"/>
      <c r="VS4456" s="19"/>
      <c r="VT4456" s="19"/>
      <c r="VU4456" s="19"/>
      <c r="VV4456" s="19"/>
      <c r="VW4456" s="19"/>
      <c r="VX4456" s="19"/>
      <c r="VY4456" s="19"/>
      <c r="VZ4456" s="19"/>
      <c r="WA4456" s="19"/>
      <c r="WB4456" s="19"/>
      <c r="WC4456" s="19"/>
      <c r="WD4456" s="19"/>
      <c r="WE4456" s="19"/>
      <c r="WF4456" s="19"/>
      <c r="WG4456" s="19"/>
      <c r="WH4456" s="19"/>
      <c r="WI4456" s="19"/>
      <c r="WJ4456" s="19"/>
      <c r="WK4456" s="19"/>
      <c r="WL4456" s="19"/>
      <c r="WM4456" s="19"/>
      <c r="WN4456" s="19"/>
      <c r="WO4456" s="19"/>
      <c r="WP4456" s="19"/>
      <c r="WQ4456" s="19"/>
      <c r="WR4456" s="19"/>
      <c r="WS4456" s="19"/>
      <c r="WT4456" s="19"/>
      <c r="WU4456" s="19"/>
      <c r="WV4456" s="19"/>
      <c r="WW4456" s="19"/>
      <c r="WX4456" s="19"/>
      <c r="WY4456" s="19"/>
      <c r="WZ4456" s="19"/>
      <c r="XA4456" s="19"/>
      <c r="XB4456" s="19"/>
      <c r="XC4456" s="19"/>
      <c r="XD4456" s="19"/>
      <c r="XE4456" s="19"/>
      <c r="XF4456" s="19"/>
      <c r="XG4456" s="19"/>
      <c r="XH4456" s="19"/>
      <c r="XI4456" s="19"/>
      <c r="XJ4456" s="19"/>
      <c r="XK4456" s="19"/>
      <c r="XL4456" s="19"/>
      <c r="XM4456" s="19"/>
      <c r="XN4456" s="19"/>
      <c r="XO4456" s="19"/>
      <c r="XP4456" s="19"/>
      <c r="XQ4456" s="19"/>
      <c r="XR4456" s="19"/>
      <c r="XS4456" s="19"/>
      <c r="XT4456" s="19"/>
      <c r="XU4456" s="19"/>
      <c r="XV4456" s="19"/>
      <c r="XW4456" s="19"/>
      <c r="XX4456" s="19"/>
      <c r="XY4456" s="19"/>
      <c r="XZ4456" s="19"/>
      <c r="YA4456" s="19"/>
      <c r="YB4456" s="19"/>
      <c r="YC4456" s="19"/>
      <c r="YD4456" s="19"/>
      <c r="YE4456" s="19"/>
      <c r="YF4456" s="19"/>
      <c r="YG4456" s="19"/>
      <c r="YH4456" s="19"/>
      <c r="YI4456" s="19"/>
      <c r="YJ4456" s="19"/>
      <c r="YK4456" s="19"/>
      <c r="YL4456" s="19"/>
      <c r="YM4456" s="19"/>
      <c r="YN4456" s="19"/>
      <c r="YO4456" s="19"/>
      <c r="YP4456" s="19"/>
      <c r="YQ4456" s="19"/>
      <c r="YR4456" s="19"/>
      <c r="YS4456" s="19"/>
      <c r="YT4456" s="19"/>
      <c r="YU4456" s="19"/>
      <c r="YV4456" s="19"/>
      <c r="YW4456" s="19"/>
      <c r="YX4456" s="19"/>
      <c r="YY4456" s="19"/>
      <c r="YZ4456" s="19"/>
      <c r="ZA4456" s="19"/>
      <c r="ZB4456" s="19"/>
      <c r="ZC4456" s="19"/>
      <c r="ZD4456" s="19"/>
      <c r="ZE4456" s="19"/>
      <c r="ZF4456" s="19"/>
      <c r="ZG4456" s="19"/>
      <c r="ZH4456" s="19"/>
      <c r="ZI4456" s="19"/>
      <c r="ZJ4456" s="19"/>
      <c r="ZK4456" s="19"/>
      <c r="ZL4456" s="19"/>
      <c r="ZM4456" s="19"/>
      <c r="ZN4456" s="19"/>
      <c r="ZO4456" s="19"/>
      <c r="ZP4456" s="19"/>
      <c r="ZQ4456" s="19"/>
      <c r="ZR4456" s="19"/>
      <c r="ZS4456" s="19"/>
      <c r="ZT4456" s="19"/>
      <c r="ZU4456" s="19"/>
      <c r="ZV4456" s="19"/>
      <c r="ZW4456" s="19"/>
      <c r="ZX4456" s="19"/>
      <c r="ZY4456" s="19"/>
      <c r="ZZ4456" s="19"/>
      <c r="AAA4456" s="19"/>
      <c r="AAB4456" s="19"/>
      <c r="AAC4456" s="19"/>
      <c r="AAD4456" s="19"/>
      <c r="AAE4456" s="19"/>
      <c r="AAF4456" s="19"/>
      <c r="AAG4456" s="19"/>
      <c r="AAH4456" s="19"/>
      <c r="AAI4456" s="19"/>
      <c r="AAJ4456" s="19"/>
      <c r="AAK4456" s="19"/>
      <c r="AAL4456" s="19"/>
      <c r="AAM4456" s="19"/>
      <c r="AAN4456" s="19"/>
      <c r="AAO4456" s="19"/>
      <c r="AAP4456" s="19"/>
      <c r="AAQ4456" s="19"/>
      <c r="AAR4456" s="19"/>
      <c r="AAS4456" s="19"/>
      <c r="AAT4456" s="19"/>
      <c r="AAU4456" s="19"/>
      <c r="AAV4456" s="19"/>
      <c r="AAW4456" s="19"/>
      <c r="AAX4456" s="19"/>
      <c r="AAY4456" s="19"/>
      <c r="AAZ4456" s="19"/>
      <c r="ABA4456" s="19"/>
      <c r="ABB4456" s="19"/>
      <c r="ABC4456" s="19"/>
      <c r="ABD4456" s="19"/>
      <c r="ABE4456" s="19"/>
      <c r="ABF4456" s="19"/>
      <c r="ABG4456" s="19"/>
      <c r="ABH4456" s="19"/>
      <c r="ABI4456" s="19"/>
      <c r="ABJ4456" s="19"/>
      <c r="ABK4456" s="19"/>
      <c r="ABL4456" s="19"/>
      <c r="ABM4456" s="19"/>
      <c r="ABN4456" s="19"/>
      <c r="ABO4456" s="19"/>
      <c r="ABP4456" s="19"/>
      <c r="ABQ4456" s="19"/>
      <c r="ABR4456" s="19"/>
      <c r="ABS4456" s="19"/>
      <c r="ABT4456" s="19"/>
      <c r="ABU4456" s="19"/>
      <c r="ABV4456" s="19"/>
      <c r="ABW4456" s="19"/>
      <c r="ABX4456" s="19"/>
      <c r="ABY4456" s="19"/>
      <c r="ABZ4456" s="19"/>
      <c r="ACA4456" s="19"/>
      <c r="ACB4456" s="19"/>
      <c r="ACC4456" s="19"/>
      <c r="ACD4456" s="19"/>
      <c r="ACE4456" s="19"/>
      <c r="ACF4456" s="19"/>
      <c r="ACG4456" s="19"/>
      <c r="ACH4456" s="19"/>
      <c r="ACI4456" s="19"/>
      <c r="ACJ4456" s="19"/>
      <c r="ACK4456" s="19"/>
      <c r="ACL4456" s="19"/>
      <c r="ACM4456" s="19"/>
      <c r="ACN4456" s="19"/>
      <c r="ACO4456" s="19"/>
      <c r="ACP4456" s="19"/>
      <c r="ACQ4456" s="19"/>
      <c r="ACR4456" s="19"/>
      <c r="ACS4456" s="19"/>
      <c r="ACT4456" s="19"/>
      <c r="ACU4456" s="19"/>
      <c r="ACV4456" s="19"/>
      <c r="ACW4456" s="19"/>
      <c r="ACX4456" s="19"/>
      <c r="ACY4456" s="19"/>
      <c r="ACZ4456" s="19"/>
      <c r="ADA4456" s="19"/>
      <c r="ADB4456" s="19"/>
      <c r="ADC4456" s="19"/>
      <c r="ADD4456" s="19"/>
      <c r="ADE4456" s="19"/>
      <c r="ADF4456" s="19"/>
      <c r="ADG4456" s="19"/>
      <c r="ADH4456" s="19"/>
      <c r="ADI4456" s="19"/>
      <c r="ADJ4456" s="19"/>
      <c r="ADK4456" s="19"/>
      <c r="ADL4456" s="19"/>
      <c r="ADM4456" s="19"/>
      <c r="ADN4456" s="19"/>
      <c r="ADO4456" s="19"/>
      <c r="ADP4456" s="19"/>
      <c r="ADQ4456" s="19"/>
      <c r="ADR4456" s="19"/>
      <c r="ADS4456" s="19"/>
      <c r="ADT4456" s="19"/>
      <c r="ADU4456" s="19"/>
      <c r="ADV4456" s="19"/>
      <c r="ADW4456" s="19"/>
      <c r="ADX4456" s="19"/>
      <c r="ADY4456" s="19"/>
      <c r="ADZ4456" s="19"/>
      <c r="AEA4456" s="19"/>
      <c r="AEB4456" s="19"/>
      <c r="AEC4456" s="19"/>
      <c r="AED4456" s="19"/>
      <c r="AEE4456" s="19"/>
      <c r="AEF4456" s="19"/>
      <c r="AEG4456" s="19"/>
      <c r="AEH4456" s="19"/>
      <c r="AEI4456" s="19"/>
      <c r="AEJ4456" s="19"/>
      <c r="AEK4456" s="19"/>
      <c r="AEL4456" s="19"/>
      <c r="AEM4456" s="19"/>
      <c r="AEN4456" s="19"/>
      <c r="AEO4456" s="19"/>
      <c r="AEP4456" s="19"/>
      <c r="AEQ4456" s="19"/>
      <c r="AER4456" s="19"/>
      <c r="AES4456" s="19"/>
      <c r="AET4456" s="19"/>
      <c r="AEU4456" s="19"/>
      <c r="AEV4456" s="19"/>
      <c r="AEW4456" s="19"/>
      <c r="AEX4456" s="19"/>
      <c r="AEY4456" s="19"/>
      <c r="AEZ4456" s="19"/>
      <c r="AFA4456" s="19"/>
      <c r="AFB4456" s="19"/>
      <c r="AFC4456" s="19"/>
      <c r="AFD4456" s="19"/>
      <c r="AFE4456" s="19"/>
      <c r="AFF4456" s="19"/>
      <c r="AFG4456" s="19"/>
      <c r="AFH4456" s="19"/>
      <c r="AFI4456" s="19"/>
      <c r="AFJ4456" s="19"/>
      <c r="AFK4456" s="19"/>
      <c r="AFL4456" s="19"/>
      <c r="AFM4456" s="19"/>
      <c r="AFN4456" s="19"/>
      <c r="AFO4456" s="19"/>
      <c r="AFP4456" s="19"/>
      <c r="AFQ4456" s="19"/>
      <c r="AFR4456" s="19"/>
      <c r="AFS4456" s="19"/>
      <c r="AFT4456" s="19"/>
      <c r="AFU4456" s="19"/>
      <c r="AFV4456" s="19"/>
      <c r="AFW4456" s="19"/>
      <c r="AFX4456" s="19"/>
      <c r="AFY4456" s="19"/>
      <c r="AFZ4456" s="19"/>
      <c r="AGA4456" s="19"/>
      <c r="AGB4456" s="19"/>
      <c r="AGC4456" s="19"/>
      <c r="AGD4456" s="19"/>
      <c r="AGE4456" s="19"/>
      <c r="AGF4456" s="19"/>
      <c r="AGG4456" s="19"/>
      <c r="AGH4456" s="19"/>
      <c r="AGI4456" s="19"/>
      <c r="AGJ4456" s="19"/>
      <c r="AGK4456" s="19"/>
      <c r="AGL4456" s="19"/>
      <c r="AGM4456" s="19"/>
      <c r="AGN4456" s="19"/>
      <c r="AGO4456" s="19"/>
      <c r="AGP4456" s="19"/>
      <c r="AGQ4456" s="19"/>
      <c r="AGR4456" s="19"/>
      <c r="AGS4456" s="19"/>
      <c r="AGT4456" s="19"/>
      <c r="AGU4456" s="19"/>
      <c r="AGV4456" s="19"/>
      <c r="AGW4456" s="19"/>
      <c r="AGX4456" s="19"/>
      <c r="AGY4456" s="19"/>
      <c r="AGZ4456" s="19"/>
      <c r="AHA4456" s="19"/>
      <c r="AHB4456" s="19"/>
      <c r="AHC4456" s="19"/>
      <c r="AHD4456" s="19"/>
      <c r="AHE4456" s="19"/>
      <c r="AHF4456" s="19"/>
      <c r="AHG4456" s="19"/>
      <c r="AHH4456" s="19"/>
      <c r="AHI4456" s="19"/>
      <c r="AHJ4456" s="19"/>
      <c r="AHK4456" s="19"/>
      <c r="AHL4456" s="19"/>
      <c r="AHM4456" s="19"/>
      <c r="AHN4456" s="19"/>
      <c r="AHO4456" s="19"/>
      <c r="AHP4456" s="19"/>
      <c r="AHQ4456" s="19"/>
      <c r="AHR4456" s="19"/>
      <c r="AHS4456" s="19"/>
      <c r="AHT4456" s="19"/>
      <c r="AHU4456" s="19"/>
      <c r="AHV4456" s="19"/>
      <c r="AHW4456" s="19"/>
      <c r="AHX4456" s="19"/>
      <c r="AHY4456" s="19"/>
      <c r="AHZ4456" s="19"/>
      <c r="AIA4456" s="19"/>
      <c r="AIB4456" s="19"/>
      <c r="AIC4456" s="19"/>
      <c r="AID4456" s="19"/>
      <c r="AIE4456" s="19"/>
      <c r="AIF4456" s="19"/>
      <c r="AIG4456" s="19"/>
      <c r="AIH4456" s="19"/>
      <c r="AII4456" s="19"/>
      <c r="AIJ4456" s="19"/>
      <c r="AIK4456" s="19"/>
      <c r="AIL4456" s="19"/>
      <c r="AIM4456" s="19"/>
      <c r="AIN4456" s="19"/>
      <c r="AIO4456" s="19"/>
      <c r="AIP4456" s="19"/>
      <c r="AIQ4456" s="19"/>
      <c r="AIR4456" s="19"/>
      <c r="AIS4456" s="19"/>
      <c r="AIT4456" s="19"/>
      <c r="AIU4456" s="19"/>
      <c r="AIV4456" s="19"/>
      <c r="AIW4456" s="19"/>
      <c r="AIX4456" s="19"/>
      <c r="AIY4456" s="19"/>
      <c r="AIZ4456" s="19"/>
      <c r="AJA4456" s="19"/>
      <c r="AJB4456" s="19"/>
      <c r="AJC4456" s="19"/>
      <c r="AJD4456" s="19"/>
      <c r="AJE4456" s="19"/>
      <c r="AJF4456" s="19"/>
      <c r="AJG4456" s="19"/>
      <c r="AJH4456" s="19"/>
      <c r="AJI4456" s="19"/>
      <c r="AJJ4456" s="19"/>
      <c r="AJK4456" s="19"/>
      <c r="AJL4456" s="19"/>
      <c r="AJM4456" s="19"/>
      <c r="AJN4456" s="19"/>
      <c r="AJO4456" s="19"/>
      <c r="AJP4456" s="19"/>
      <c r="AJQ4456" s="19"/>
      <c r="AJR4456" s="19"/>
      <c r="AJS4456" s="19"/>
      <c r="AJT4456" s="19"/>
      <c r="AJU4456" s="19"/>
      <c r="AJV4456" s="19"/>
      <c r="AJW4456" s="19"/>
      <c r="AJX4456" s="19"/>
      <c r="AJY4456" s="19"/>
      <c r="AJZ4456" s="19"/>
      <c r="AKA4456" s="19"/>
      <c r="AKB4456" s="19"/>
      <c r="AKC4456" s="19"/>
      <c r="AKD4456" s="19"/>
      <c r="AKE4456" s="19"/>
      <c r="AKF4456" s="19"/>
      <c r="AKG4456" s="19"/>
      <c r="AKH4456" s="19"/>
      <c r="AKI4456" s="19"/>
      <c r="AKJ4456" s="19"/>
      <c r="AKK4456" s="19"/>
      <c r="AKL4456" s="19"/>
      <c r="AKM4456" s="19"/>
      <c r="AKN4456" s="19"/>
      <c r="AKO4456" s="19"/>
      <c r="AKP4456" s="19"/>
      <c r="AKQ4456" s="19"/>
      <c r="AKR4456" s="19"/>
      <c r="AKS4456" s="19"/>
      <c r="AKT4456" s="19"/>
      <c r="AKU4456" s="19"/>
      <c r="AKV4456" s="19"/>
      <c r="AKW4456" s="19"/>
      <c r="AKX4456" s="19"/>
      <c r="AKY4456" s="19"/>
      <c r="AKZ4456" s="19"/>
      <c r="ALA4456" s="19"/>
      <c r="ALB4456" s="19"/>
      <c r="ALC4456" s="19"/>
      <c r="ALD4456" s="19"/>
      <c r="ALE4456" s="19"/>
      <c r="ALF4456" s="19"/>
      <c r="ALG4456" s="19"/>
      <c r="ALH4456" s="19"/>
      <c r="ALI4456" s="19"/>
      <c r="ALJ4456" s="19"/>
      <c r="ALK4456" s="19"/>
      <c r="ALL4456" s="19"/>
      <c r="ALM4456" s="19"/>
      <c r="ALN4456" s="19"/>
      <c r="ALO4456" s="19"/>
      <c r="ALP4456" s="19"/>
      <c r="ALQ4456" s="19"/>
      <c r="ALR4456" s="19"/>
      <c r="ALS4456" s="19"/>
      <c r="ALT4456" s="19"/>
      <c r="ALU4456" s="19"/>
      <c r="ALV4456" s="19"/>
      <c r="ALW4456" s="19"/>
      <c r="ALX4456" s="19"/>
      <c r="ALY4456" s="19"/>
      <c r="ALZ4456" s="19"/>
      <c r="AMA4456" s="19"/>
      <c r="AMB4456" s="19"/>
      <c r="AMC4456" s="19"/>
      <c r="AMD4456" s="19"/>
      <c r="AME4456" s="19"/>
      <c r="AMF4456" s="19"/>
      <c r="AMG4456" s="19"/>
      <c r="AMH4456" s="19"/>
      <c r="AMI4456" s="19"/>
      <c r="AMJ4456" s="19"/>
      <c r="AMK4456" s="19"/>
      <c r="AML4456" s="19"/>
      <c r="AMM4456" s="19"/>
      <c r="AMN4456" s="19"/>
      <c r="AMO4456" s="19"/>
      <c r="AMP4456" s="19"/>
      <c r="AMQ4456" s="19"/>
      <c r="AMR4456" s="19"/>
      <c r="AMS4456" s="19"/>
      <c r="AMT4456" s="19"/>
      <c r="AMU4456" s="19"/>
      <c r="AMV4456" s="19"/>
      <c r="AMW4456" s="19"/>
      <c r="AMX4456" s="19"/>
      <c r="AMY4456" s="19"/>
      <c r="AMZ4456" s="19"/>
      <c r="ANA4456" s="19"/>
      <c r="ANB4456" s="19"/>
      <c r="ANC4456" s="19"/>
      <c r="AND4456" s="19"/>
      <c r="ANE4456" s="19"/>
      <c r="ANF4456" s="19"/>
      <c r="ANG4456" s="19"/>
      <c r="ANH4456" s="19"/>
      <c r="ANI4456" s="19"/>
      <c r="ANJ4456" s="19"/>
      <c r="ANK4456" s="19"/>
      <c r="ANL4456" s="19"/>
      <c r="ANM4456" s="19"/>
      <c r="ANN4456" s="19"/>
      <c r="ANO4456" s="19"/>
      <c r="ANP4456" s="19"/>
      <c r="ANQ4456" s="19"/>
      <c r="ANR4456" s="19"/>
      <c r="ANS4456" s="19"/>
      <c r="ANT4456" s="19"/>
      <c r="ANU4456" s="19"/>
      <c r="ANV4456" s="19"/>
      <c r="ANW4456" s="19"/>
      <c r="ANX4456" s="19"/>
      <c r="ANY4456" s="19"/>
      <c r="ANZ4456" s="19"/>
      <c r="AOA4456" s="19"/>
      <c r="AOB4456" s="19"/>
      <c r="AOC4456" s="19"/>
      <c r="AOD4456" s="19"/>
      <c r="AOE4456" s="19"/>
      <c r="AOF4456" s="19"/>
      <c r="AOG4456" s="19"/>
      <c r="AOH4456" s="19"/>
      <c r="AOI4456" s="19"/>
      <c r="AOJ4456" s="19"/>
      <c r="AOK4456" s="19"/>
      <c r="AOL4456" s="19"/>
      <c r="AOM4456" s="19"/>
      <c r="AON4456" s="19"/>
      <c r="AOO4456" s="19"/>
      <c r="AOP4456" s="19"/>
      <c r="AOQ4456" s="19"/>
      <c r="AOR4456" s="19"/>
      <c r="AOS4456" s="19"/>
      <c r="AOT4456" s="19"/>
      <c r="AOU4456" s="19"/>
      <c r="AOV4456" s="19"/>
      <c r="AOW4456" s="19"/>
      <c r="AOX4456" s="19"/>
      <c r="AOY4456" s="19"/>
      <c r="AOZ4456" s="19"/>
      <c r="APA4456" s="19"/>
      <c r="APB4456" s="19"/>
      <c r="APC4456" s="19"/>
      <c r="APD4456" s="19"/>
      <c r="APE4456" s="19"/>
      <c r="APF4456" s="19"/>
      <c r="APG4456" s="19"/>
      <c r="APH4456" s="19"/>
      <c r="API4456" s="19"/>
      <c r="APJ4456" s="19"/>
      <c r="APK4456" s="19"/>
      <c r="APL4456" s="19"/>
      <c r="APM4456" s="19"/>
      <c r="APN4456" s="19"/>
      <c r="APO4456" s="19"/>
      <c r="APP4456" s="19"/>
      <c r="APQ4456" s="19"/>
      <c r="APR4456" s="19"/>
      <c r="APS4456" s="19"/>
      <c r="APT4456" s="19"/>
      <c r="APU4456" s="19"/>
      <c r="APV4456" s="19"/>
      <c r="APW4456" s="19"/>
      <c r="APX4456" s="19"/>
      <c r="APY4456" s="19"/>
      <c r="APZ4456" s="19"/>
      <c r="AQA4456" s="19"/>
      <c r="AQB4456" s="19"/>
      <c r="AQC4456" s="19"/>
      <c r="AQD4456" s="19"/>
      <c r="AQE4456" s="19"/>
      <c r="AQF4456" s="19"/>
      <c r="AQG4456" s="19"/>
      <c r="AQH4456" s="19"/>
      <c r="AQI4456" s="19"/>
      <c r="AQJ4456" s="19"/>
      <c r="AQK4456" s="19"/>
      <c r="AQL4456" s="19"/>
      <c r="AQM4456" s="19"/>
      <c r="AQN4456" s="19"/>
      <c r="AQO4456" s="19"/>
      <c r="AQP4456" s="19"/>
      <c r="AQQ4456" s="19"/>
      <c r="AQR4456" s="19"/>
      <c r="AQS4456" s="19"/>
      <c r="AQT4456" s="19"/>
      <c r="AQU4456" s="19"/>
      <c r="AQV4456" s="19"/>
      <c r="AQW4456" s="19"/>
      <c r="AQX4456" s="19"/>
      <c r="AQY4456" s="19"/>
      <c r="AQZ4456" s="19"/>
      <c r="ARA4456" s="19"/>
      <c r="ARB4456" s="19"/>
      <c r="ARC4456" s="19"/>
      <c r="ARD4456" s="19"/>
      <c r="ARE4456" s="19"/>
      <c r="ARF4456" s="19"/>
      <c r="ARG4456" s="19"/>
      <c r="ARH4456" s="19"/>
      <c r="ARI4456" s="19"/>
      <c r="ARJ4456" s="19"/>
      <c r="ARK4456" s="19"/>
      <c r="ARL4456" s="19"/>
      <c r="ARM4456" s="19"/>
      <c r="ARN4456" s="19"/>
      <c r="ARO4456" s="19"/>
      <c r="ARP4456" s="19"/>
      <c r="ARQ4456" s="19"/>
      <c r="ARR4456" s="19"/>
      <c r="ARS4456" s="19"/>
      <c r="ART4456" s="19"/>
      <c r="ARU4456" s="19"/>
      <c r="ARV4456" s="19"/>
      <c r="ARW4456" s="19"/>
      <c r="ARX4456" s="19"/>
      <c r="ARY4456" s="19"/>
      <c r="ARZ4456" s="19"/>
      <c r="ASA4456" s="19"/>
      <c r="ASB4456" s="19"/>
      <c r="ASC4456" s="19"/>
      <c r="ASD4456" s="19"/>
      <c r="ASE4456" s="19"/>
      <c r="ASF4456" s="19"/>
      <c r="ASG4456" s="19"/>
      <c r="ASH4456" s="19"/>
      <c r="ASI4456" s="19"/>
      <c r="ASJ4456" s="19"/>
      <c r="ASK4456" s="19"/>
      <c r="ASL4456" s="19"/>
      <c r="ASM4456" s="19"/>
      <c r="ASN4456" s="19"/>
      <c r="ASO4456" s="19"/>
      <c r="ASP4456" s="19"/>
      <c r="ASQ4456" s="19"/>
      <c r="ASR4456" s="19"/>
      <c r="ASS4456" s="19"/>
      <c r="AST4456" s="19"/>
      <c r="ASU4456" s="19"/>
      <c r="ASV4456" s="19"/>
      <c r="ASW4456" s="19"/>
      <c r="ASX4456" s="19"/>
      <c r="ASY4456" s="19"/>
      <c r="ASZ4456" s="19"/>
      <c r="ATA4456" s="19"/>
      <c r="ATB4456" s="19"/>
      <c r="ATC4456" s="19"/>
      <c r="ATD4456" s="19"/>
      <c r="ATE4456" s="19"/>
      <c r="ATF4456" s="19"/>
      <c r="ATG4456" s="19"/>
      <c r="ATH4456" s="19"/>
      <c r="ATI4456" s="19"/>
      <c r="ATJ4456" s="19"/>
      <c r="ATK4456" s="19"/>
      <c r="ATL4456" s="19"/>
      <c r="ATM4456" s="19"/>
      <c r="ATN4456" s="19"/>
      <c r="ATO4456" s="19"/>
      <c r="ATP4456" s="19"/>
      <c r="ATQ4456" s="19"/>
      <c r="ATR4456" s="19"/>
      <c r="ATS4456" s="19"/>
      <c r="ATT4456" s="19"/>
      <c r="ATU4456" s="19"/>
      <c r="ATV4456" s="19"/>
      <c r="ATW4456" s="19"/>
      <c r="ATX4456" s="19"/>
      <c r="ATY4456" s="19"/>
      <c r="ATZ4456" s="19"/>
      <c r="AUA4456" s="19"/>
      <c r="AUB4456" s="19"/>
      <c r="AUC4456" s="19"/>
      <c r="AUD4456" s="19"/>
      <c r="AUE4456" s="19"/>
      <c r="AUF4456" s="19"/>
      <c r="AUG4456" s="19"/>
      <c r="AUH4456" s="19"/>
      <c r="AUI4456" s="19"/>
      <c r="AUJ4456" s="19"/>
      <c r="AUK4456" s="19"/>
      <c r="AUL4456" s="19"/>
      <c r="AUM4456" s="19"/>
      <c r="AUN4456" s="19"/>
      <c r="AUO4456" s="19"/>
      <c r="AUP4456" s="19"/>
      <c r="AUQ4456" s="19"/>
      <c r="AUR4456" s="19"/>
      <c r="AUS4456" s="19"/>
      <c r="AUT4456" s="19"/>
      <c r="AUU4456" s="19"/>
      <c r="AUV4456" s="19"/>
      <c r="AUW4456" s="19"/>
      <c r="AUX4456" s="19"/>
      <c r="AUY4456" s="19"/>
      <c r="AUZ4456" s="19"/>
      <c r="AVA4456" s="19"/>
      <c r="AVB4456" s="19"/>
      <c r="AVC4456" s="19"/>
      <c r="AVD4456" s="19"/>
      <c r="AVE4456" s="19"/>
      <c r="AVF4456" s="19"/>
      <c r="AVG4456" s="19"/>
      <c r="AVH4456" s="19"/>
      <c r="AVI4456" s="19"/>
      <c r="AVJ4456" s="19"/>
      <c r="AVK4456" s="19"/>
      <c r="AVL4456" s="19"/>
      <c r="AVM4456" s="19"/>
      <c r="AVN4456" s="19"/>
      <c r="AVO4456" s="19"/>
      <c r="AVP4456" s="19"/>
      <c r="AVQ4456" s="19"/>
      <c r="AVR4456" s="19"/>
      <c r="AVS4456" s="19"/>
      <c r="AVT4456" s="19"/>
      <c r="AVU4456" s="19"/>
      <c r="AVV4456" s="19"/>
      <c r="AVW4456" s="19"/>
      <c r="AVX4456" s="19"/>
      <c r="AVY4456" s="19"/>
      <c r="AVZ4456" s="19"/>
      <c r="AWA4456" s="19"/>
      <c r="AWB4456" s="19"/>
      <c r="AWC4456" s="19"/>
      <c r="AWD4456" s="19"/>
      <c r="AWE4456" s="19"/>
      <c r="AWF4456" s="19"/>
      <c r="AWG4456" s="19"/>
      <c r="AWH4456" s="19"/>
      <c r="AWI4456" s="19"/>
      <c r="AWJ4456" s="19"/>
      <c r="AWK4456" s="19"/>
      <c r="AWL4456" s="19"/>
      <c r="AWM4456" s="19"/>
      <c r="AWN4456" s="19"/>
      <c r="AWO4456" s="19"/>
      <c r="AWP4456" s="19"/>
      <c r="AWQ4456" s="19"/>
      <c r="AWR4456" s="19"/>
      <c r="AWS4456" s="19"/>
      <c r="AWT4456" s="19"/>
      <c r="AWU4456" s="19"/>
      <c r="AWV4456" s="19"/>
      <c r="AWW4456" s="19"/>
      <c r="AWX4456" s="19"/>
      <c r="AWY4456" s="19"/>
      <c r="AWZ4456" s="19"/>
      <c r="AXA4456" s="19"/>
      <c r="AXB4456" s="19"/>
      <c r="AXC4456" s="19"/>
      <c r="AXD4456" s="19"/>
      <c r="AXE4456" s="19"/>
      <c r="AXF4456" s="19"/>
      <c r="AXG4456" s="19"/>
      <c r="AXH4456" s="19"/>
      <c r="AXI4456" s="19"/>
      <c r="AXJ4456" s="19"/>
      <c r="AXK4456" s="19"/>
      <c r="AXL4456" s="19"/>
      <c r="AXM4456" s="19"/>
      <c r="AXN4456" s="19"/>
      <c r="AXO4456" s="19"/>
      <c r="AXP4456" s="19"/>
      <c r="AXQ4456" s="19"/>
      <c r="AXR4456" s="19"/>
      <c r="AXS4456" s="19"/>
      <c r="AXT4456" s="19"/>
      <c r="AXU4456" s="19"/>
      <c r="AXV4456" s="19"/>
      <c r="AXW4456" s="19"/>
      <c r="AXX4456" s="19"/>
      <c r="AXY4456" s="19"/>
      <c r="AXZ4456" s="19"/>
      <c r="AYA4456" s="19"/>
      <c r="AYB4456" s="19"/>
      <c r="AYC4456" s="19"/>
      <c r="AYD4456" s="19"/>
      <c r="AYE4456" s="19"/>
      <c r="AYF4456" s="19"/>
      <c r="AYG4456" s="19"/>
      <c r="AYH4456" s="19"/>
      <c r="AYI4456" s="19"/>
      <c r="AYJ4456" s="19"/>
      <c r="AYK4456" s="19"/>
      <c r="AYL4456" s="19"/>
      <c r="AYM4456" s="19"/>
      <c r="AYN4456" s="19"/>
      <c r="AYO4456" s="19"/>
      <c r="AYP4456" s="19"/>
      <c r="AYQ4456" s="19"/>
      <c r="AYR4456" s="19"/>
      <c r="AYS4456" s="19"/>
      <c r="AYT4456" s="19"/>
      <c r="AYU4456" s="19"/>
      <c r="AYV4456" s="19"/>
      <c r="AYW4456" s="19"/>
      <c r="AYX4456" s="19"/>
      <c r="AYY4456" s="19"/>
      <c r="AYZ4456" s="19"/>
      <c r="AZA4456" s="19"/>
      <c r="AZB4456" s="19"/>
      <c r="AZC4456" s="19"/>
      <c r="AZD4456" s="19"/>
      <c r="AZE4456" s="19"/>
      <c r="AZF4456" s="19"/>
      <c r="AZG4456" s="19"/>
      <c r="AZH4456" s="19"/>
      <c r="AZI4456" s="19"/>
      <c r="AZJ4456" s="19"/>
      <c r="AZK4456" s="19"/>
      <c r="AZL4456" s="19"/>
      <c r="AZM4456" s="19"/>
      <c r="AZN4456" s="19"/>
      <c r="AZO4456" s="19"/>
      <c r="AZP4456" s="19"/>
      <c r="AZQ4456" s="19"/>
      <c r="AZR4456" s="19"/>
      <c r="AZS4456" s="19"/>
      <c r="AZT4456" s="19"/>
      <c r="AZU4456" s="19"/>
      <c r="AZV4456" s="19"/>
      <c r="AZW4456" s="19"/>
      <c r="AZX4456" s="19"/>
      <c r="AZY4456" s="19"/>
      <c r="AZZ4456" s="19"/>
      <c r="BAA4456" s="19"/>
      <c r="BAB4456" s="19"/>
      <c r="BAC4456" s="19"/>
      <c r="BAD4456" s="19"/>
      <c r="BAE4456" s="19"/>
      <c r="BAF4456" s="19"/>
      <c r="BAG4456" s="19"/>
      <c r="BAH4456" s="19"/>
      <c r="BAI4456" s="19"/>
      <c r="BAJ4456" s="19"/>
      <c r="BAK4456" s="19"/>
      <c r="BAL4456" s="19"/>
      <c r="BAM4456" s="19"/>
      <c r="BAN4456" s="19"/>
      <c r="BAO4456" s="19"/>
      <c r="BAP4456" s="19"/>
      <c r="BAQ4456" s="19"/>
      <c r="BAR4456" s="19"/>
      <c r="BAS4456" s="19"/>
      <c r="BAT4456" s="19"/>
      <c r="BAU4456" s="19"/>
      <c r="BAV4456" s="19"/>
      <c r="BAW4456" s="19"/>
      <c r="BAX4456" s="19"/>
      <c r="BAY4456" s="19"/>
      <c r="BAZ4456" s="19"/>
      <c r="BBA4456" s="19"/>
    </row>
    <row r="4457" spans="1:1405" s="20" customFormat="1" ht="15" customHeight="1" x14ac:dyDescent="0.3">
      <c r="A4457" s="101" t="s">
        <v>34</v>
      </c>
      <c r="B4457" s="101" t="s">
        <v>1478</v>
      </c>
      <c r="C4457" s="101" t="s">
        <v>1478</v>
      </c>
      <c r="D4457" s="101" t="s">
        <v>36</v>
      </c>
      <c r="E4457" s="101" t="s">
        <v>194</v>
      </c>
      <c r="F4457" s="101" t="s">
        <v>244</v>
      </c>
      <c r="G4457" s="101" t="s">
        <v>245</v>
      </c>
      <c r="H4457" s="101" t="s">
        <v>1027</v>
      </c>
      <c r="I4457" s="101" t="s">
        <v>39</v>
      </c>
      <c r="J4457" s="101" t="s">
        <v>116</v>
      </c>
      <c r="K4457" s="101" t="s">
        <v>117</v>
      </c>
      <c r="L4457" s="101" t="s">
        <v>42</v>
      </c>
      <c r="M4457" s="101" t="s">
        <v>43</v>
      </c>
      <c r="N4457" s="101" t="s">
        <v>48</v>
      </c>
      <c r="O4457" s="103">
        <v>12</v>
      </c>
      <c r="P4457" s="22">
        <v>20</v>
      </c>
      <c r="Q4457" s="101" t="s">
        <v>519</v>
      </c>
      <c r="R4457" s="103">
        <f t="shared" si="69"/>
        <v>240</v>
      </c>
      <c r="S4457" s="103">
        <v>0</v>
      </c>
      <c r="T4457" s="103">
        <v>60</v>
      </c>
      <c r="U4457" s="103">
        <v>0</v>
      </c>
      <c r="V4457" s="103">
        <v>0</v>
      </c>
      <c r="W4457" s="103">
        <v>60</v>
      </c>
      <c r="X4457" s="103">
        <v>0</v>
      </c>
      <c r="Y4457" s="103">
        <v>0</v>
      </c>
      <c r="Z4457" s="103">
        <v>60</v>
      </c>
      <c r="AA4457" s="103">
        <v>0</v>
      </c>
      <c r="AB4457" s="103">
        <v>0</v>
      </c>
      <c r="AC4457" s="103">
        <v>60</v>
      </c>
      <c r="AD4457" s="103">
        <v>0</v>
      </c>
      <c r="AE4457" s="19"/>
      <c r="AF4457" s="19"/>
      <c r="AG4457" s="19"/>
      <c r="AH4457" s="19"/>
      <c r="AI4457" s="19"/>
      <c r="AJ4457" s="19"/>
      <c r="AK4457" s="19"/>
      <c r="AL4457" s="19"/>
      <c r="AM4457" s="19"/>
      <c r="AN4457" s="19"/>
      <c r="AO4457" s="19"/>
      <c r="AP4457" s="19"/>
      <c r="AQ4457" s="19"/>
      <c r="AR4457" s="19"/>
      <c r="AS4457" s="19"/>
      <c r="AT4457" s="19"/>
      <c r="AU4457" s="19"/>
      <c r="AV4457" s="19"/>
      <c r="AW4457" s="19"/>
      <c r="AX4457" s="19"/>
      <c r="AY4457" s="19"/>
      <c r="AZ4457" s="19"/>
      <c r="BA4457" s="19"/>
      <c r="BB4457" s="19"/>
      <c r="BC4457" s="19"/>
      <c r="BD4457" s="19"/>
      <c r="BE4457" s="19"/>
      <c r="BF4457" s="19"/>
      <c r="BG4457" s="19"/>
      <c r="BH4457" s="19"/>
      <c r="BI4457" s="19"/>
      <c r="BJ4457" s="19"/>
      <c r="BK4457" s="19"/>
      <c r="BL4457" s="19"/>
      <c r="BM4457" s="19"/>
      <c r="BN4457" s="19"/>
      <c r="BO4457" s="19"/>
      <c r="BP4457" s="19"/>
      <c r="BQ4457" s="19"/>
      <c r="BR4457" s="19"/>
      <c r="BS4457" s="19"/>
      <c r="BT4457" s="19"/>
      <c r="BU4457" s="19"/>
      <c r="BV4457" s="19"/>
      <c r="BW4457" s="19"/>
      <c r="BX4457" s="19"/>
      <c r="BY4457" s="19"/>
      <c r="BZ4457" s="19"/>
      <c r="CA4457" s="19"/>
      <c r="CB4457" s="19"/>
      <c r="CC4457" s="19"/>
      <c r="CD4457" s="19"/>
      <c r="CE4457" s="19"/>
      <c r="CF4457" s="19"/>
      <c r="CG4457" s="19"/>
      <c r="CH4457" s="19"/>
      <c r="CI4457" s="19"/>
      <c r="CJ4457" s="19"/>
      <c r="CK4457" s="19"/>
      <c r="CL4457" s="19"/>
      <c r="CM4457" s="19"/>
      <c r="CN4457" s="19"/>
      <c r="CO4457" s="19"/>
      <c r="CP4457" s="19"/>
      <c r="CQ4457" s="19"/>
      <c r="CR4457" s="19"/>
      <c r="CS4457" s="19"/>
      <c r="CT4457" s="19"/>
      <c r="CU4457" s="19"/>
      <c r="CV4457" s="19"/>
      <c r="CW4457" s="19"/>
      <c r="CX4457" s="19"/>
      <c r="CY4457" s="19"/>
      <c r="CZ4457" s="19"/>
      <c r="DA4457" s="19"/>
      <c r="DB4457" s="19"/>
      <c r="DC4457" s="19"/>
      <c r="DD4457" s="19"/>
      <c r="DE4457" s="19"/>
      <c r="DF4457" s="19"/>
      <c r="DG4457" s="19"/>
      <c r="DH4457" s="19"/>
      <c r="DI4457" s="19"/>
      <c r="DJ4457" s="19"/>
      <c r="DK4457" s="19"/>
      <c r="DL4457" s="19"/>
      <c r="DM4457" s="19"/>
      <c r="DN4457" s="19"/>
      <c r="DO4457" s="19"/>
      <c r="DP4457" s="19"/>
      <c r="DQ4457" s="19"/>
      <c r="DR4457" s="19"/>
      <c r="DS4457" s="19"/>
      <c r="DT4457" s="19"/>
      <c r="DU4457" s="19"/>
      <c r="DV4457" s="19"/>
      <c r="DW4457" s="19"/>
      <c r="DX4457" s="19"/>
      <c r="DY4457" s="19"/>
      <c r="DZ4457" s="19"/>
      <c r="EA4457" s="19"/>
      <c r="EB4457" s="19"/>
      <c r="EC4457" s="19"/>
      <c r="ED4457" s="19"/>
      <c r="EE4457" s="19"/>
      <c r="EF4457" s="19"/>
      <c r="EG4457" s="19"/>
      <c r="EH4457" s="19"/>
      <c r="EI4457" s="19"/>
      <c r="EJ4457" s="19"/>
      <c r="EK4457" s="19"/>
      <c r="EL4457" s="19"/>
      <c r="EM4457" s="19"/>
      <c r="EN4457" s="19"/>
      <c r="EO4457" s="19"/>
      <c r="EP4457" s="19"/>
      <c r="EQ4457" s="19"/>
      <c r="ER4457" s="19"/>
      <c r="ES4457" s="19"/>
      <c r="ET4457" s="19"/>
      <c r="EU4457" s="19"/>
      <c r="EV4457" s="19"/>
      <c r="EW4457" s="19"/>
      <c r="EX4457" s="19"/>
      <c r="EY4457" s="19"/>
      <c r="EZ4457" s="19"/>
      <c r="FA4457" s="19"/>
      <c r="FB4457" s="19"/>
      <c r="FC4457" s="19"/>
      <c r="FD4457" s="19"/>
      <c r="FE4457" s="19"/>
      <c r="FF4457" s="19"/>
      <c r="FG4457" s="19"/>
      <c r="FH4457" s="19"/>
      <c r="FI4457" s="19"/>
      <c r="FJ4457" s="19"/>
      <c r="FK4457" s="19"/>
      <c r="FL4457" s="19"/>
      <c r="FM4457" s="19"/>
      <c r="FN4457" s="19"/>
      <c r="FO4457" s="19"/>
      <c r="FP4457" s="19"/>
      <c r="FQ4457" s="19"/>
      <c r="FR4457" s="19"/>
      <c r="FS4457" s="19"/>
      <c r="FT4457" s="19"/>
      <c r="FU4457" s="19"/>
      <c r="FV4457" s="19"/>
      <c r="FW4457" s="19"/>
      <c r="FX4457" s="19"/>
      <c r="FY4457" s="19"/>
      <c r="FZ4457" s="19"/>
      <c r="GA4457" s="19"/>
      <c r="GB4457" s="19"/>
      <c r="GC4457" s="19"/>
      <c r="GD4457" s="19"/>
      <c r="GE4457" s="19"/>
      <c r="GF4457" s="19"/>
      <c r="GG4457" s="19"/>
      <c r="GH4457" s="19"/>
      <c r="GI4457" s="19"/>
      <c r="GJ4457" s="19"/>
      <c r="GK4457" s="19"/>
      <c r="GL4457" s="19"/>
      <c r="GM4457" s="19"/>
      <c r="GN4457" s="19"/>
      <c r="GO4457" s="19"/>
      <c r="GP4457" s="19"/>
      <c r="GQ4457" s="19"/>
      <c r="GR4457" s="19"/>
      <c r="GS4457" s="19"/>
      <c r="GT4457" s="19"/>
      <c r="GU4457" s="19"/>
      <c r="GV4457" s="19"/>
      <c r="GW4457" s="19"/>
      <c r="GX4457" s="19"/>
      <c r="GY4457" s="19"/>
      <c r="GZ4457" s="19"/>
      <c r="HA4457" s="19"/>
      <c r="HB4457" s="19"/>
      <c r="HC4457" s="19"/>
      <c r="HD4457" s="19"/>
      <c r="HE4457" s="19"/>
      <c r="HF4457" s="19"/>
      <c r="HG4457" s="19"/>
      <c r="HH4457" s="19"/>
      <c r="HI4457" s="19"/>
      <c r="HJ4457" s="19"/>
      <c r="HK4457" s="19"/>
      <c r="HL4457" s="19"/>
      <c r="HM4457" s="19"/>
      <c r="HN4457" s="19"/>
      <c r="HO4457" s="19"/>
      <c r="HP4457" s="19"/>
      <c r="HQ4457" s="19"/>
      <c r="HR4457" s="19"/>
      <c r="HS4457" s="19"/>
      <c r="HT4457" s="19"/>
      <c r="HU4457" s="19"/>
      <c r="HV4457" s="19"/>
      <c r="HW4457" s="19"/>
      <c r="HX4457" s="19"/>
      <c r="HY4457" s="19"/>
      <c r="HZ4457" s="19"/>
      <c r="IA4457" s="19"/>
      <c r="IB4457" s="19"/>
      <c r="IC4457" s="19"/>
      <c r="ID4457" s="19"/>
      <c r="IE4457" s="19"/>
      <c r="IF4457" s="19"/>
      <c r="IG4457" s="19"/>
      <c r="IH4457" s="19"/>
      <c r="II4457" s="19"/>
      <c r="IJ4457" s="19"/>
      <c r="IK4457" s="19"/>
      <c r="IL4457" s="19"/>
      <c r="IM4457" s="19"/>
      <c r="IN4457" s="19"/>
      <c r="IO4457" s="19"/>
      <c r="IP4457" s="19"/>
      <c r="IQ4457" s="19"/>
      <c r="IR4457" s="19"/>
      <c r="IS4457" s="19"/>
      <c r="IT4457" s="19"/>
      <c r="IU4457" s="19"/>
      <c r="IV4457" s="19"/>
      <c r="IW4457" s="19"/>
      <c r="IX4457" s="19"/>
      <c r="IY4457" s="19"/>
      <c r="IZ4457" s="19"/>
      <c r="JA4457" s="19"/>
      <c r="JB4457" s="19"/>
      <c r="JC4457" s="19"/>
      <c r="JD4457" s="19"/>
      <c r="JE4457" s="19"/>
      <c r="JF4457" s="19"/>
      <c r="JG4457" s="19"/>
      <c r="JH4457" s="19"/>
      <c r="JI4457" s="19"/>
      <c r="JJ4457" s="19"/>
      <c r="JK4457" s="19"/>
      <c r="JL4457" s="19"/>
      <c r="JM4457" s="19"/>
      <c r="JN4457" s="19"/>
      <c r="JO4457" s="19"/>
      <c r="JP4457" s="19"/>
      <c r="JQ4457" s="19"/>
      <c r="JR4457" s="19"/>
      <c r="JS4457" s="19"/>
      <c r="JT4457" s="19"/>
      <c r="JU4457" s="19"/>
      <c r="JV4457" s="19"/>
      <c r="JW4457" s="19"/>
      <c r="JX4457" s="19"/>
      <c r="JY4457" s="19"/>
      <c r="JZ4457" s="19"/>
      <c r="KA4457" s="19"/>
      <c r="KB4457" s="19"/>
      <c r="KC4457" s="19"/>
      <c r="KD4457" s="19"/>
      <c r="KE4457" s="19"/>
      <c r="KF4457" s="19"/>
      <c r="KG4457" s="19"/>
      <c r="KH4457" s="19"/>
      <c r="KI4457" s="19"/>
      <c r="KJ4457" s="19"/>
      <c r="KK4457" s="19"/>
      <c r="KL4457" s="19"/>
      <c r="KM4457" s="19"/>
      <c r="KN4457" s="19"/>
      <c r="KO4457" s="19"/>
      <c r="KP4457" s="19"/>
      <c r="KQ4457" s="19"/>
      <c r="KR4457" s="19"/>
      <c r="KS4457" s="19"/>
      <c r="KT4457" s="19"/>
      <c r="KU4457" s="19"/>
      <c r="KV4457" s="19"/>
      <c r="KW4457" s="19"/>
      <c r="KX4457" s="19"/>
      <c r="KY4457" s="19"/>
      <c r="KZ4457" s="19"/>
      <c r="LA4457" s="19"/>
      <c r="LB4457" s="19"/>
      <c r="LC4457" s="19"/>
      <c r="LD4457" s="19"/>
      <c r="LE4457" s="19"/>
      <c r="LF4457" s="19"/>
      <c r="LG4457" s="19"/>
      <c r="LH4457" s="19"/>
      <c r="LI4457" s="19"/>
      <c r="LJ4457" s="19"/>
      <c r="LK4457" s="19"/>
      <c r="LL4457" s="19"/>
      <c r="LM4457" s="19"/>
      <c r="LN4457" s="19"/>
      <c r="LO4457" s="19"/>
      <c r="LP4457" s="19"/>
      <c r="LQ4457" s="19"/>
      <c r="LR4457" s="19"/>
      <c r="LS4457" s="19"/>
      <c r="LT4457" s="19"/>
      <c r="LU4457" s="19"/>
      <c r="LV4457" s="19"/>
      <c r="LW4457" s="19"/>
      <c r="LX4457" s="19"/>
      <c r="LY4457" s="19"/>
      <c r="LZ4457" s="19"/>
      <c r="MA4457" s="19"/>
      <c r="MB4457" s="19"/>
      <c r="MC4457" s="19"/>
      <c r="MD4457" s="19"/>
      <c r="ME4457" s="19"/>
      <c r="MF4457" s="19"/>
      <c r="MG4457" s="19"/>
      <c r="MH4457" s="19"/>
      <c r="MI4457" s="19"/>
      <c r="MJ4457" s="19"/>
      <c r="MK4457" s="19"/>
      <c r="ML4457" s="19"/>
      <c r="MM4457" s="19"/>
      <c r="MN4457" s="19"/>
      <c r="MO4457" s="19"/>
      <c r="MP4457" s="19"/>
      <c r="MQ4457" s="19"/>
      <c r="MR4457" s="19"/>
      <c r="MS4457" s="19"/>
      <c r="MT4457" s="19"/>
      <c r="MU4457" s="19"/>
      <c r="MV4457" s="19"/>
      <c r="MW4457" s="19"/>
      <c r="MX4457" s="19"/>
      <c r="MY4457" s="19"/>
      <c r="MZ4457" s="19"/>
      <c r="NA4457" s="19"/>
      <c r="NB4457" s="19"/>
      <c r="NC4457" s="19"/>
      <c r="ND4457" s="19"/>
      <c r="NE4457" s="19"/>
      <c r="NF4457" s="19"/>
      <c r="NG4457" s="19"/>
      <c r="NH4457" s="19"/>
      <c r="NI4457" s="19"/>
      <c r="NJ4457" s="19"/>
      <c r="NK4457" s="19"/>
      <c r="NL4457" s="19"/>
      <c r="NM4457" s="19"/>
      <c r="NN4457" s="19"/>
      <c r="NO4457" s="19"/>
      <c r="NP4457" s="19"/>
      <c r="NQ4457" s="19"/>
      <c r="NR4457" s="19"/>
      <c r="NS4457" s="19"/>
      <c r="NT4457" s="19"/>
      <c r="NU4457" s="19"/>
      <c r="NV4457" s="19"/>
      <c r="NW4457" s="19"/>
      <c r="NX4457" s="19"/>
      <c r="NY4457" s="19"/>
      <c r="NZ4457" s="19"/>
      <c r="OA4457" s="19"/>
      <c r="OB4457" s="19"/>
      <c r="OC4457" s="19"/>
      <c r="OD4457" s="19"/>
      <c r="OE4457" s="19"/>
      <c r="OF4457" s="19"/>
      <c r="OG4457" s="19"/>
      <c r="OH4457" s="19"/>
      <c r="OI4457" s="19"/>
      <c r="OJ4457" s="19"/>
      <c r="OK4457" s="19"/>
      <c r="OL4457" s="19"/>
      <c r="OM4457" s="19"/>
      <c r="ON4457" s="19"/>
      <c r="OO4457" s="19"/>
      <c r="OP4457" s="19"/>
      <c r="OQ4457" s="19"/>
      <c r="OR4457" s="19"/>
      <c r="OS4457" s="19"/>
      <c r="OT4457" s="19"/>
      <c r="OU4457" s="19"/>
      <c r="OV4457" s="19"/>
      <c r="OW4457" s="19"/>
      <c r="OX4457" s="19"/>
      <c r="OY4457" s="19"/>
      <c r="OZ4457" s="19"/>
      <c r="PA4457" s="19"/>
      <c r="PB4457" s="19"/>
      <c r="PC4457" s="19"/>
      <c r="PD4457" s="19"/>
      <c r="PE4457" s="19"/>
      <c r="PF4457" s="19"/>
      <c r="PG4457" s="19"/>
      <c r="PH4457" s="19"/>
      <c r="PI4457" s="19"/>
      <c r="PJ4457" s="19"/>
      <c r="PK4457" s="19"/>
      <c r="PL4457" s="19"/>
      <c r="PM4457" s="19"/>
      <c r="PN4457" s="19"/>
      <c r="PO4457" s="19"/>
      <c r="PP4457" s="19"/>
      <c r="PQ4457" s="19"/>
      <c r="PR4457" s="19"/>
      <c r="PS4457" s="19"/>
      <c r="PT4457" s="19"/>
      <c r="PU4457" s="19"/>
      <c r="PV4457" s="19"/>
      <c r="PW4457" s="19"/>
      <c r="PX4457" s="19"/>
      <c r="PY4457" s="19"/>
      <c r="PZ4457" s="19"/>
      <c r="QA4457" s="19"/>
      <c r="QB4457" s="19"/>
      <c r="QC4457" s="19"/>
      <c r="QD4457" s="19"/>
      <c r="QE4457" s="19"/>
      <c r="QF4457" s="19"/>
      <c r="QG4457" s="19"/>
      <c r="QH4457" s="19"/>
      <c r="QI4457" s="19"/>
      <c r="QJ4457" s="19"/>
      <c r="QK4457" s="19"/>
      <c r="QL4457" s="19"/>
      <c r="QM4457" s="19"/>
      <c r="QN4457" s="19"/>
      <c r="QO4457" s="19"/>
      <c r="QP4457" s="19"/>
      <c r="QQ4457" s="19"/>
      <c r="QR4457" s="19"/>
      <c r="QS4457" s="19"/>
      <c r="QT4457" s="19"/>
      <c r="QU4457" s="19"/>
      <c r="QV4457" s="19"/>
      <c r="QW4457" s="19"/>
      <c r="QX4457" s="19"/>
      <c r="QY4457" s="19"/>
      <c r="QZ4457" s="19"/>
      <c r="RA4457" s="19"/>
      <c r="RB4457" s="19"/>
      <c r="RC4457" s="19"/>
      <c r="RD4457" s="19"/>
      <c r="RE4457" s="19"/>
      <c r="RF4457" s="19"/>
      <c r="RG4457" s="19"/>
      <c r="RH4457" s="19"/>
      <c r="RI4457" s="19"/>
      <c r="RJ4457" s="19"/>
      <c r="RK4457" s="19"/>
      <c r="RL4457" s="19"/>
      <c r="RM4457" s="19"/>
      <c r="RN4457" s="19"/>
      <c r="RO4457" s="19"/>
      <c r="RP4457" s="19"/>
      <c r="RQ4457" s="19"/>
      <c r="RR4457" s="19"/>
      <c r="RS4457" s="19"/>
      <c r="RT4457" s="19"/>
      <c r="RU4457" s="19"/>
      <c r="RV4457" s="19"/>
      <c r="RW4457" s="19"/>
      <c r="RX4457" s="19"/>
      <c r="RY4457" s="19"/>
      <c r="RZ4457" s="19"/>
      <c r="SA4457" s="19"/>
      <c r="SB4457" s="19"/>
      <c r="SC4457" s="19"/>
      <c r="SD4457" s="19"/>
      <c r="SE4457" s="19"/>
      <c r="SF4457" s="19"/>
      <c r="SG4457" s="19"/>
      <c r="SH4457" s="19"/>
      <c r="SI4457" s="19"/>
      <c r="SJ4457" s="19"/>
      <c r="SK4457" s="19"/>
      <c r="SL4457" s="19"/>
      <c r="SM4457" s="19"/>
      <c r="SN4457" s="19"/>
      <c r="SO4457" s="19"/>
      <c r="SP4457" s="19"/>
      <c r="SQ4457" s="19"/>
      <c r="SR4457" s="19"/>
      <c r="SS4457" s="19"/>
      <c r="ST4457" s="19"/>
      <c r="SU4457" s="19"/>
      <c r="SV4457" s="19"/>
      <c r="SW4457" s="19"/>
      <c r="SX4457" s="19"/>
      <c r="SY4457" s="19"/>
      <c r="SZ4457" s="19"/>
      <c r="TA4457" s="19"/>
      <c r="TB4457" s="19"/>
      <c r="TC4457" s="19"/>
      <c r="TD4457" s="19"/>
      <c r="TE4457" s="19"/>
      <c r="TF4457" s="19"/>
      <c r="TG4457" s="19"/>
      <c r="TH4457" s="19"/>
      <c r="TI4457" s="19"/>
      <c r="TJ4457" s="19"/>
      <c r="TK4457" s="19"/>
      <c r="TL4457" s="19"/>
      <c r="TM4457" s="19"/>
      <c r="TN4457" s="19"/>
      <c r="TO4457" s="19"/>
      <c r="TP4457" s="19"/>
      <c r="TQ4457" s="19"/>
      <c r="TR4457" s="19"/>
      <c r="TS4457" s="19"/>
      <c r="TT4457" s="19"/>
      <c r="TU4457" s="19"/>
      <c r="TV4457" s="19"/>
      <c r="TW4457" s="19"/>
      <c r="TX4457" s="19"/>
      <c r="TY4457" s="19"/>
      <c r="TZ4457" s="19"/>
      <c r="UA4457" s="19"/>
      <c r="UB4457" s="19"/>
      <c r="UC4457" s="19"/>
      <c r="UD4457" s="19"/>
      <c r="UE4457" s="19"/>
      <c r="UF4457" s="19"/>
      <c r="UG4457" s="19"/>
      <c r="UH4457" s="19"/>
      <c r="UI4457" s="19"/>
      <c r="UJ4457" s="19"/>
      <c r="UK4457" s="19"/>
      <c r="UL4457" s="19"/>
      <c r="UM4457" s="19"/>
      <c r="UN4457" s="19"/>
      <c r="UO4457" s="19"/>
      <c r="UP4457" s="19"/>
      <c r="UQ4457" s="19"/>
      <c r="UR4457" s="19"/>
      <c r="US4457" s="19"/>
      <c r="UT4457" s="19"/>
      <c r="UU4457" s="19"/>
      <c r="UV4457" s="19"/>
      <c r="UW4457" s="19"/>
      <c r="UX4457" s="19"/>
      <c r="UY4457" s="19"/>
      <c r="UZ4457" s="19"/>
      <c r="VA4457" s="19"/>
      <c r="VB4457" s="19"/>
      <c r="VC4457" s="19"/>
      <c r="VD4457" s="19"/>
      <c r="VE4457" s="19"/>
      <c r="VF4457" s="19"/>
      <c r="VG4457" s="19"/>
      <c r="VH4457" s="19"/>
      <c r="VI4457" s="19"/>
      <c r="VJ4457" s="19"/>
      <c r="VK4457" s="19"/>
      <c r="VL4457" s="19"/>
      <c r="VM4457" s="19"/>
      <c r="VN4457" s="19"/>
      <c r="VO4457" s="19"/>
      <c r="VP4457" s="19"/>
      <c r="VQ4457" s="19"/>
      <c r="VR4457" s="19"/>
      <c r="VS4457" s="19"/>
      <c r="VT4457" s="19"/>
      <c r="VU4457" s="19"/>
      <c r="VV4457" s="19"/>
      <c r="VW4457" s="19"/>
      <c r="VX4457" s="19"/>
      <c r="VY4457" s="19"/>
      <c r="VZ4457" s="19"/>
      <c r="WA4457" s="19"/>
      <c r="WB4457" s="19"/>
      <c r="WC4457" s="19"/>
      <c r="WD4457" s="19"/>
      <c r="WE4457" s="19"/>
      <c r="WF4457" s="19"/>
      <c r="WG4457" s="19"/>
      <c r="WH4457" s="19"/>
      <c r="WI4457" s="19"/>
      <c r="WJ4457" s="19"/>
      <c r="WK4457" s="19"/>
      <c r="WL4457" s="19"/>
      <c r="WM4457" s="19"/>
      <c r="WN4457" s="19"/>
      <c r="WO4457" s="19"/>
      <c r="WP4457" s="19"/>
      <c r="WQ4457" s="19"/>
      <c r="WR4457" s="19"/>
      <c r="WS4457" s="19"/>
      <c r="WT4457" s="19"/>
      <c r="WU4457" s="19"/>
      <c r="WV4457" s="19"/>
      <c r="WW4457" s="19"/>
      <c r="WX4457" s="19"/>
      <c r="WY4457" s="19"/>
      <c r="WZ4457" s="19"/>
      <c r="XA4457" s="19"/>
      <c r="XB4457" s="19"/>
      <c r="XC4457" s="19"/>
      <c r="XD4457" s="19"/>
      <c r="XE4457" s="19"/>
      <c r="XF4457" s="19"/>
      <c r="XG4457" s="19"/>
      <c r="XH4457" s="19"/>
      <c r="XI4457" s="19"/>
      <c r="XJ4457" s="19"/>
      <c r="XK4457" s="19"/>
      <c r="XL4457" s="19"/>
      <c r="XM4457" s="19"/>
      <c r="XN4457" s="19"/>
      <c r="XO4457" s="19"/>
      <c r="XP4457" s="19"/>
      <c r="XQ4457" s="19"/>
      <c r="XR4457" s="19"/>
      <c r="XS4457" s="19"/>
      <c r="XT4457" s="19"/>
      <c r="XU4457" s="19"/>
      <c r="XV4457" s="19"/>
      <c r="XW4457" s="19"/>
      <c r="XX4457" s="19"/>
      <c r="XY4457" s="19"/>
      <c r="XZ4457" s="19"/>
      <c r="YA4457" s="19"/>
      <c r="YB4457" s="19"/>
      <c r="YC4457" s="19"/>
      <c r="YD4457" s="19"/>
      <c r="YE4457" s="19"/>
      <c r="YF4457" s="19"/>
      <c r="YG4457" s="19"/>
      <c r="YH4457" s="19"/>
      <c r="YI4457" s="19"/>
      <c r="YJ4457" s="19"/>
      <c r="YK4457" s="19"/>
      <c r="YL4457" s="19"/>
      <c r="YM4457" s="19"/>
      <c r="YN4457" s="19"/>
      <c r="YO4457" s="19"/>
      <c r="YP4457" s="19"/>
      <c r="YQ4457" s="19"/>
      <c r="YR4457" s="19"/>
      <c r="YS4457" s="19"/>
      <c r="YT4457" s="19"/>
      <c r="YU4457" s="19"/>
      <c r="YV4457" s="19"/>
      <c r="YW4457" s="19"/>
      <c r="YX4457" s="19"/>
      <c r="YY4457" s="19"/>
      <c r="YZ4457" s="19"/>
      <c r="ZA4457" s="19"/>
      <c r="ZB4457" s="19"/>
      <c r="ZC4457" s="19"/>
      <c r="ZD4457" s="19"/>
      <c r="ZE4457" s="19"/>
      <c r="ZF4457" s="19"/>
      <c r="ZG4457" s="19"/>
      <c r="ZH4457" s="19"/>
      <c r="ZI4457" s="19"/>
      <c r="ZJ4457" s="19"/>
      <c r="ZK4457" s="19"/>
      <c r="ZL4457" s="19"/>
      <c r="ZM4457" s="19"/>
      <c r="ZN4457" s="19"/>
      <c r="ZO4457" s="19"/>
      <c r="ZP4457" s="19"/>
      <c r="ZQ4457" s="19"/>
      <c r="ZR4457" s="19"/>
      <c r="ZS4457" s="19"/>
      <c r="ZT4457" s="19"/>
      <c r="ZU4457" s="19"/>
      <c r="ZV4457" s="19"/>
      <c r="ZW4457" s="19"/>
      <c r="ZX4457" s="19"/>
      <c r="ZY4457" s="19"/>
      <c r="ZZ4457" s="19"/>
      <c r="AAA4457" s="19"/>
      <c r="AAB4457" s="19"/>
      <c r="AAC4457" s="19"/>
      <c r="AAD4457" s="19"/>
      <c r="AAE4457" s="19"/>
      <c r="AAF4457" s="19"/>
      <c r="AAG4457" s="19"/>
      <c r="AAH4457" s="19"/>
      <c r="AAI4457" s="19"/>
      <c r="AAJ4457" s="19"/>
      <c r="AAK4457" s="19"/>
      <c r="AAL4457" s="19"/>
      <c r="AAM4457" s="19"/>
      <c r="AAN4457" s="19"/>
      <c r="AAO4457" s="19"/>
      <c r="AAP4457" s="19"/>
      <c r="AAQ4457" s="19"/>
      <c r="AAR4457" s="19"/>
      <c r="AAS4457" s="19"/>
      <c r="AAT4457" s="19"/>
      <c r="AAU4457" s="19"/>
      <c r="AAV4457" s="19"/>
      <c r="AAW4457" s="19"/>
      <c r="AAX4457" s="19"/>
      <c r="AAY4457" s="19"/>
      <c r="AAZ4457" s="19"/>
      <c r="ABA4457" s="19"/>
      <c r="ABB4457" s="19"/>
      <c r="ABC4457" s="19"/>
      <c r="ABD4457" s="19"/>
      <c r="ABE4457" s="19"/>
      <c r="ABF4457" s="19"/>
      <c r="ABG4457" s="19"/>
      <c r="ABH4457" s="19"/>
      <c r="ABI4457" s="19"/>
      <c r="ABJ4457" s="19"/>
      <c r="ABK4457" s="19"/>
      <c r="ABL4457" s="19"/>
      <c r="ABM4457" s="19"/>
      <c r="ABN4457" s="19"/>
      <c r="ABO4457" s="19"/>
      <c r="ABP4457" s="19"/>
      <c r="ABQ4457" s="19"/>
      <c r="ABR4457" s="19"/>
      <c r="ABS4457" s="19"/>
      <c r="ABT4457" s="19"/>
      <c r="ABU4457" s="19"/>
      <c r="ABV4457" s="19"/>
      <c r="ABW4457" s="19"/>
      <c r="ABX4457" s="19"/>
      <c r="ABY4457" s="19"/>
      <c r="ABZ4457" s="19"/>
      <c r="ACA4457" s="19"/>
      <c r="ACB4457" s="19"/>
      <c r="ACC4457" s="19"/>
      <c r="ACD4457" s="19"/>
      <c r="ACE4457" s="19"/>
      <c r="ACF4457" s="19"/>
      <c r="ACG4457" s="19"/>
      <c r="ACH4457" s="19"/>
      <c r="ACI4457" s="19"/>
      <c r="ACJ4457" s="19"/>
      <c r="ACK4457" s="19"/>
      <c r="ACL4457" s="19"/>
      <c r="ACM4457" s="19"/>
      <c r="ACN4457" s="19"/>
      <c r="ACO4457" s="19"/>
      <c r="ACP4457" s="19"/>
      <c r="ACQ4457" s="19"/>
      <c r="ACR4457" s="19"/>
      <c r="ACS4457" s="19"/>
      <c r="ACT4457" s="19"/>
      <c r="ACU4457" s="19"/>
      <c r="ACV4457" s="19"/>
      <c r="ACW4457" s="19"/>
      <c r="ACX4457" s="19"/>
      <c r="ACY4457" s="19"/>
      <c r="ACZ4457" s="19"/>
      <c r="ADA4457" s="19"/>
      <c r="ADB4457" s="19"/>
      <c r="ADC4457" s="19"/>
      <c r="ADD4457" s="19"/>
      <c r="ADE4457" s="19"/>
      <c r="ADF4457" s="19"/>
      <c r="ADG4457" s="19"/>
      <c r="ADH4457" s="19"/>
      <c r="ADI4457" s="19"/>
      <c r="ADJ4457" s="19"/>
      <c r="ADK4457" s="19"/>
      <c r="ADL4457" s="19"/>
      <c r="ADM4457" s="19"/>
      <c r="ADN4457" s="19"/>
      <c r="ADO4457" s="19"/>
      <c r="ADP4457" s="19"/>
      <c r="ADQ4457" s="19"/>
      <c r="ADR4457" s="19"/>
      <c r="ADS4457" s="19"/>
      <c r="ADT4457" s="19"/>
      <c r="ADU4457" s="19"/>
      <c r="ADV4457" s="19"/>
      <c r="ADW4457" s="19"/>
      <c r="ADX4457" s="19"/>
      <c r="ADY4457" s="19"/>
      <c r="ADZ4457" s="19"/>
      <c r="AEA4457" s="19"/>
      <c r="AEB4457" s="19"/>
      <c r="AEC4457" s="19"/>
      <c r="AED4457" s="19"/>
      <c r="AEE4457" s="19"/>
      <c r="AEF4457" s="19"/>
      <c r="AEG4457" s="19"/>
      <c r="AEH4457" s="19"/>
      <c r="AEI4457" s="19"/>
      <c r="AEJ4457" s="19"/>
      <c r="AEK4457" s="19"/>
      <c r="AEL4457" s="19"/>
      <c r="AEM4457" s="19"/>
      <c r="AEN4457" s="19"/>
      <c r="AEO4457" s="19"/>
      <c r="AEP4457" s="19"/>
      <c r="AEQ4457" s="19"/>
      <c r="AER4457" s="19"/>
      <c r="AES4457" s="19"/>
      <c r="AET4457" s="19"/>
      <c r="AEU4457" s="19"/>
      <c r="AEV4457" s="19"/>
      <c r="AEW4457" s="19"/>
      <c r="AEX4457" s="19"/>
      <c r="AEY4457" s="19"/>
      <c r="AEZ4457" s="19"/>
      <c r="AFA4457" s="19"/>
      <c r="AFB4457" s="19"/>
      <c r="AFC4457" s="19"/>
      <c r="AFD4457" s="19"/>
      <c r="AFE4457" s="19"/>
      <c r="AFF4457" s="19"/>
      <c r="AFG4457" s="19"/>
      <c r="AFH4457" s="19"/>
      <c r="AFI4457" s="19"/>
      <c r="AFJ4457" s="19"/>
      <c r="AFK4457" s="19"/>
      <c r="AFL4457" s="19"/>
      <c r="AFM4457" s="19"/>
      <c r="AFN4457" s="19"/>
      <c r="AFO4457" s="19"/>
      <c r="AFP4457" s="19"/>
      <c r="AFQ4457" s="19"/>
      <c r="AFR4457" s="19"/>
      <c r="AFS4457" s="19"/>
      <c r="AFT4457" s="19"/>
      <c r="AFU4457" s="19"/>
      <c r="AFV4457" s="19"/>
      <c r="AFW4457" s="19"/>
      <c r="AFX4457" s="19"/>
      <c r="AFY4457" s="19"/>
      <c r="AFZ4457" s="19"/>
      <c r="AGA4457" s="19"/>
      <c r="AGB4457" s="19"/>
      <c r="AGC4457" s="19"/>
      <c r="AGD4457" s="19"/>
      <c r="AGE4457" s="19"/>
      <c r="AGF4457" s="19"/>
      <c r="AGG4457" s="19"/>
      <c r="AGH4457" s="19"/>
      <c r="AGI4457" s="19"/>
      <c r="AGJ4457" s="19"/>
      <c r="AGK4457" s="19"/>
      <c r="AGL4457" s="19"/>
      <c r="AGM4457" s="19"/>
      <c r="AGN4457" s="19"/>
      <c r="AGO4457" s="19"/>
      <c r="AGP4457" s="19"/>
      <c r="AGQ4457" s="19"/>
      <c r="AGR4457" s="19"/>
      <c r="AGS4457" s="19"/>
      <c r="AGT4457" s="19"/>
      <c r="AGU4457" s="19"/>
      <c r="AGV4457" s="19"/>
      <c r="AGW4457" s="19"/>
      <c r="AGX4457" s="19"/>
      <c r="AGY4457" s="19"/>
      <c r="AGZ4457" s="19"/>
      <c r="AHA4457" s="19"/>
      <c r="AHB4457" s="19"/>
      <c r="AHC4457" s="19"/>
      <c r="AHD4457" s="19"/>
      <c r="AHE4457" s="19"/>
      <c r="AHF4457" s="19"/>
      <c r="AHG4457" s="19"/>
      <c r="AHH4457" s="19"/>
      <c r="AHI4457" s="19"/>
      <c r="AHJ4457" s="19"/>
      <c r="AHK4457" s="19"/>
      <c r="AHL4457" s="19"/>
      <c r="AHM4457" s="19"/>
      <c r="AHN4457" s="19"/>
      <c r="AHO4457" s="19"/>
      <c r="AHP4457" s="19"/>
      <c r="AHQ4457" s="19"/>
      <c r="AHR4457" s="19"/>
      <c r="AHS4457" s="19"/>
      <c r="AHT4457" s="19"/>
      <c r="AHU4457" s="19"/>
      <c r="AHV4457" s="19"/>
      <c r="AHW4457" s="19"/>
      <c r="AHX4457" s="19"/>
      <c r="AHY4457" s="19"/>
      <c r="AHZ4457" s="19"/>
      <c r="AIA4457" s="19"/>
      <c r="AIB4457" s="19"/>
      <c r="AIC4457" s="19"/>
      <c r="AID4457" s="19"/>
      <c r="AIE4457" s="19"/>
      <c r="AIF4457" s="19"/>
      <c r="AIG4457" s="19"/>
      <c r="AIH4457" s="19"/>
      <c r="AII4457" s="19"/>
      <c r="AIJ4457" s="19"/>
      <c r="AIK4457" s="19"/>
      <c r="AIL4457" s="19"/>
      <c r="AIM4457" s="19"/>
      <c r="AIN4457" s="19"/>
      <c r="AIO4457" s="19"/>
      <c r="AIP4457" s="19"/>
      <c r="AIQ4457" s="19"/>
      <c r="AIR4457" s="19"/>
      <c r="AIS4457" s="19"/>
      <c r="AIT4457" s="19"/>
      <c r="AIU4457" s="19"/>
      <c r="AIV4457" s="19"/>
      <c r="AIW4457" s="19"/>
      <c r="AIX4457" s="19"/>
      <c r="AIY4457" s="19"/>
      <c r="AIZ4457" s="19"/>
      <c r="AJA4457" s="19"/>
      <c r="AJB4457" s="19"/>
      <c r="AJC4457" s="19"/>
      <c r="AJD4457" s="19"/>
      <c r="AJE4457" s="19"/>
      <c r="AJF4457" s="19"/>
      <c r="AJG4457" s="19"/>
      <c r="AJH4457" s="19"/>
      <c r="AJI4457" s="19"/>
      <c r="AJJ4457" s="19"/>
      <c r="AJK4457" s="19"/>
      <c r="AJL4457" s="19"/>
      <c r="AJM4457" s="19"/>
      <c r="AJN4457" s="19"/>
      <c r="AJO4457" s="19"/>
      <c r="AJP4457" s="19"/>
      <c r="AJQ4457" s="19"/>
      <c r="AJR4457" s="19"/>
      <c r="AJS4457" s="19"/>
      <c r="AJT4457" s="19"/>
      <c r="AJU4457" s="19"/>
      <c r="AJV4457" s="19"/>
      <c r="AJW4457" s="19"/>
      <c r="AJX4457" s="19"/>
      <c r="AJY4457" s="19"/>
      <c r="AJZ4457" s="19"/>
      <c r="AKA4457" s="19"/>
      <c r="AKB4457" s="19"/>
      <c r="AKC4457" s="19"/>
      <c r="AKD4457" s="19"/>
      <c r="AKE4457" s="19"/>
      <c r="AKF4457" s="19"/>
      <c r="AKG4457" s="19"/>
      <c r="AKH4457" s="19"/>
      <c r="AKI4457" s="19"/>
      <c r="AKJ4457" s="19"/>
      <c r="AKK4457" s="19"/>
      <c r="AKL4457" s="19"/>
      <c r="AKM4457" s="19"/>
      <c r="AKN4457" s="19"/>
      <c r="AKO4457" s="19"/>
      <c r="AKP4457" s="19"/>
      <c r="AKQ4457" s="19"/>
      <c r="AKR4457" s="19"/>
      <c r="AKS4457" s="19"/>
      <c r="AKT4457" s="19"/>
      <c r="AKU4457" s="19"/>
      <c r="AKV4457" s="19"/>
      <c r="AKW4457" s="19"/>
      <c r="AKX4457" s="19"/>
      <c r="AKY4457" s="19"/>
      <c r="AKZ4457" s="19"/>
      <c r="ALA4457" s="19"/>
      <c r="ALB4457" s="19"/>
      <c r="ALC4457" s="19"/>
      <c r="ALD4457" s="19"/>
      <c r="ALE4457" s="19"/>
      <c r="ALF4457" s="19"/>
      <c r="ALG4457" s="19"/>
      <c r="ALH4457" s="19"/>
      <c r="ALI4457" s="19"/>
      <c r="ALJ4457" s="19"/>
      <c r="ALK4457" s="19"/>
      <c r="ALL4457" s="19"/>
      <c r="ALM4457" s="19"/>
      <c r="ALN4457" s="19"/>
      <c r="ALO4457" s="19"/>
      <c r="ALP4457" s="19"/>
      <c r="ALQ4457" s="19"/>
      <c r="ALR4457" s="19"/>
      <c r="ALS4457" s="19"/>
      <c r="ALT4457" s="19"/>
      <c r="ALU4457" s="19"/>
      <c r="ALV4457" s="19"/>
      <c r="ALW4457" s="19"/>
      <c r="ALX4457" s="19"/>
      <c r="ALY4457" s="19"/>
      <c r="ALZ4457" s="19"/>
      <c r="AMA4457" s="19"/>
      <c r="AMB4457" s="19"/>
      <c r="AMC4457" s="19"/>
      <c r="AMD4457" s="19"/>
      <c r="AME4457" s="19"/>
      <c r="AMF4457" s="19"/>
      <c r="AMG4457" s="19"/>
      <c r="AMH4457" s="19"/>
      <c r="AMI4457" s="19"/>
      <c r="AMJ4457" s="19"/>
      <c r="AMK4457" s="19"/>
      <c r="AML4457" s="19"/>
      <c r="AMM4457" s="19"/>
      <c r="AMN4457" s="19"/>
      <c r="AMO4457" s="19"/>
      <c r="AMP4457" s="19"/>
      <c r="AMQ4457" s="19"/>
      <c r="AMR4457" s="19"/>
      <c r="AMS4457" s="19"/>
      <c r="AMT4457" s="19"/>
      <c r="AMU4457" s="19"/>
      <c r="AMV4457" s="19"/>
      <c r="AMW4457" s="19"/>
      <c r="AMX4457" s="19"/>
      <c r="AMY4457" s="19"/>
      <c r="AMZ4457" s="19"/>
      <c r="ANA4457" s="19"/>
      <c r="ANB4457" s="19"/>
      <c r="ANC4457" s="19"/>
      <c r="AND4457" s="19"/>
      <c r="ANE4457" s="19"/>
      <c r="ANF4457" s="19"/>
      <c r="ANG4457" s="19"/>
      <c r="ANH4457" s="19"/>
      <c r="ANI4457" s="19"/>
      <c r="ANJ4457" s="19"/>
      <c r="ANK4457" s="19"/>
      <c r="ANL4457" s="19"/>
      <c r="ANM4457" s="19"/>
      <c r="ANN4457" s="19"/>
      <c r="ANO4457" s="19"/>
      <c r="ANP4457" s="19"/>
      <c r="ANQ4457" s="19"/>
      <c r="ANR4457" s="19"/>
      <c r="ANS4457" s="19"/>
      <c r="ANT4457" s="19"/>
      <c r="ANU4457" s="19"/>
      <c r="ANV4457" s="19"/>
      <c r="ANW4457" s="19"/>
      <c r="ANX4457" s="19"/>
      <c r="ANY4457" s="19"/>
      <c r="ANZ4457" s="19"/>
      <c r="AOA4457" s="19"/>
      <c r="AOB4457" s="19"/>
      <c r="AOC4457" s="19"/>
      <c r="AOD4457" s="19"/>
      <c r="AOE4457" s="19"/>
      <c r="AOF4457" s="19"/>
      <c r="AOG4457" s="19"/>
      <c r="AOH4457" s="19"/>
      <c r="AOI4457" s="19"/>
      <c r="AOJ4457" s="19"/>
      <c r="AOK4457" s="19"/>
      <c r="AOL4457" s="19"/>
      <c r="AOM4457" s="19"/>
      <c r="AON4457" s="19"/>
      <c r="AOO4457" s="19"/>
      <c r="AOP4457" s="19"/>
      <c r="AOQ4457" s="19"/>
      <c r="AOR4457" s="19"/>
      <c r="AOS4457" s="19"/>
      <c r="AOT4457" s="19"/>
      <c r="AOU4457" s="19"/>
      <c r="AOV4457" s="19"/>
      <c r="AOW4457" s="19"/>
      <c r="AOX4457" s="19"/>
      <c r="AOY4457" s="19"/>
      <c r="AOZ4457" s="19"/>
      <c r="APA4457" s="19"/>
      <c r="APB4457" s="19"/>
      <c r="APC4457" s="19"/>
      <c r="APD4457" s="19"/>
      <c r="APE4457" s="19"/>
      <c r="APF4457" s="19"/>
      <c r="APG4457" s="19"/>
      <c r="APH4457" s="19"/>
      <c r="API4457" s="19"/>
      <c r="APJ4457" s="19"/>
      <c r="APK4457" s="19"/>
      <c r="APL4457" s="19"/>
      <c r="APM4457" s="19"/>
      <c r="APN4457" s="19"/>
      <c r="APO4457" s="19"/>
      <c r="APP4457" s="19"/>
      <c r="APQ4457" s="19"/>
      <c r="APR4457" s="19"/>
      <c r="APS4457" s="19"/>
      <c r="APT4457" s="19"/>
      <c r="APU4457" s="19"/>
      <c r="APV4457" s="19"/>
      <c r="APW4457" s="19"/>
      <c r="APX4457" s="19"/>
      <c r="APY4457" s="19"/>
      <c r="APZ4457" s="19"/>
      <c r="AQA4457" s="19"/>
      <c r="AQB4457" s="19"/>
      <c r="AQC4457" s="19"/>
      <c r="AQD4457" s="19"/>
      <c r="AQE4457" s="19"/>
      <c r="AQF4457" s="19"/>
      <c r="AQG4457" s="19"/>
      <c r="AQH4457" s="19"/>
      <c r="AQI4457" s="19"/>
      <c r="AQJ4457" s="19"/>
      <c r="AQK4457" s="19"/>
      <c r="AQL4457" s="19"/>
      <c r="AQM4457" s="19"/>
      <c r="AQN4457" s="19"/>
      <c r="AQO4457" s="19"/>
      <c r="AQP4457" s="19"/>
      <c r="AQQ4457" s="19"/>
      <c r="AQR4457" s="19"/>
      <c r="AQS4457" s="19"/>
      <c r="AQT4457" s="19"/>
      <c r="AQU4457" s="19"/>
      <c r="AQV4457" s="19"/>
      <c r="AQW4457" s="19"/>
      <c r="AQX4457" s="19"/>
      <c r="AQY4457" s="19"/>
      <c r="AQZ4457" s="19"/>
      <c r="ARA4457" s="19"/>
      <c r="ARB4457" s="19"/>
      <c r="ARC4457" s="19"/>
      <c r="ARD4457" s="19"/>
      <c r="ARE4457" s="19"/>
      <c r="ARF4457" s="19"/>
      <c r="ARG4457" s="19"/>
      <c r="ARH4457" s="19"/>
      <c r="ARI4457" s="19"/>
      <c r="ARJ4457" s="19"/>
      <c r="ARK4457" s="19"/>
      <c r="ARL4457" s="19"/>
      <c r="ARM4457" s="19"/>
      <c r="ARN4457" s="19"/>
      <c r="ARO4457" s="19"/>
      <c r="ARP4457" s="19"/>
      <c r="ARQ4457" s="19"/>
      <c r="ARR4457" s="19"/>
      <c r="ARS4457" s="19"/>
      <c r="ART4457" s="19"/>
      <c r="ARU4457" s="19"/>
      <c r="ARV4457" s="19"/>
      <c r="ARW4457" s="19"/>
      <c r="ARX4457" s="19"/>
      <c r="ARY4457" s="19"/>
      <c r="ARZ4457" s="19"/>
      <c r="ASA4457" s="19"/>
      <c r="ASB4457" s="19"/>
      <c r="ASC4457" s="19"/>
      <c r="ASD4457" s="19"/>
      <c r="ASE4457" s="19"/>
      <c r="ASF4457" s="19"/>
      <c r="ASG4457" s="19"/>
      <c r="ASH4457" s="19"/>
      <c r="ASI4457" s="19"/>
      <c r="ASJ4457" s="19"/>
      <c r="ASK4457" s="19"/>
      <c r="ASL4457" s="19"/>
      <c r="ASM4457" s="19"/>
      <c r="ASN4457" s="19"/>
      <c r="ASO4457" s="19"/>
      <c r="ASP4457" s="19"/>
      <c r="ASQ4457" s="19"/>
      <c r="ASR4457" s="19"/>
      <c r="ASS4457" s="19"/>
      <c r="AST4457" s="19"/>
      <c r="ASU4457" s="19"/>
      <c r="ASV4457" s="19"/>
      <c r="ASW4457" s="19"/>
      <c r="ASX4457" s="19"/>
      <c r="ASY4457" s="19"/>
      <c r="ASZ4457" s="19"/>
      <c r="ATA4457" s="19"/>
      <c r="ATB4457" s="19"/>
      <c r="ATC4457" s="19"/>
      <c r="ATD4457" s="19"/>
      <c r="ATE4457" s="19"/>
      <c r="ATF4457" s="19"/>
      <c r="ATG4457" s="19"/>
      <c r="ATH4457" s="19"/>
      <c r="ATI4457" s="19"/>
      <c r="ATJ4457" s="19"/>
      <c r="ATK4457" s="19"/>
      <c r="ATL4457" s="19"/>
      <c r="ATM4457" s="19"/>
      <c r="ATN4457" s="19"/>
      <c r="ATO4457" s="19"/>
      <c r="ATP4457" s="19"/>
      <c r="ATQ4457" s="19"/>
      <c r="ATR4457" s="19"/>
      <c r="ATS4457" s="19"/>
      <c r="ATT4457" s="19"/>
      <c r="ATU4457" s="19"/>
      <c r="ATV4457" s="19"/>
      <c r="ATW4457" s="19"/>
      <c r="ATX4457" s="19"/>
      <c r="ATY4457" s="19"/>
      <c r="ATZ4457" s="19"/>
      <c r="AUA4457" s="19"/>
      <c r="AUB4457" s="19"/>
      <c r="AUC4457" s="19"/>
      <c r="AUD4457" s="19"/>
      <c r="AUE4457" s="19"/>
      <c r="AUF4457" s="19"/>
      <c r="AUG4457" s="19"/>
      <c r="AUH4457" s="19"/>
      <c r="AUI4457" s="19"/>
      <c r="AUJ4457" s="19"/>
      <c r="AUK4457" s="19"/>
      <c r="AUL4457" s="19"/>
      <c r="AUM4457" s="19"/>
      <c r="AUN4457" s="19"/>
      <c r="AUO4457" s="19"/>
      <c r="AUP4457" s="19"/>
      <c r="AUQ4457" s="19"/>
      <c r="AUR4457" s="19"/>
      <c r="AUS4457" s="19"/>
      <c r="AUT4457" s="19"/>
      <c r="AUU4457" s="19"/>
      <c r="AUV4457" s="19"/>
      <c r="AUW4457" s="19"/>
      <c r="AUX4457" s="19"/>
      <c r="AUY4457" s="19"/>
      <c r="AUZ4457" s="19"/>
      <c r="AVA4457" s="19"/>
      <c r="AVB4457" s="19"/>
      <c r="AVC4457" s="19"/>
      <c r="AVD4457" s="19"/>
      <c r="AVE4457" s="19"/>
      <c r="AVF4457" s="19"/>
      <c r="AVG4457" s="19"/>
      <c r="AVH4457" s="19"/>
      <c r="AVI4457" s="19"/>
      <c r="AVJ4457" s="19"/>
      <c r="AVK4457" s="19"/>
      <c r="AVL4457" s="19"/>
      <c r="AVM4457" s="19"/>
      <c r="AVN4457" s="19"/>
      <c r="AVO4457" s="19"/>
      <c r="AVP4457" s="19"/>
      <c r="AVQ4457" s="19"/>
      <c r="AVR4457" s="19"/>
      <c r="AVS4457" s="19"/>
      <c r="AVT4457" s="19"/>
      <c r="AVU4457" s="19"/>
      <c r="AVV4457" s="19"/>
      <c r="AVW4457" s="19"/>
      <c r="AVX4457" s="19"/>
      <c r="AVY4457" s="19"/>
      <c r="AVZ4457" s="19"/>
      <c r="AWA4457" s="19"/>
      <c r="AWB4457" s="19"/>
      <c r="AWC4457" s="19"/>
      <c r="AWD4457" s="19"/>
      <c r="AWE4457" s="19"/>
      <c r="AWF4457" s="19"/>
      <c r="AWG4457" s="19"/>
      <c r="AWH4457" s="19"/>
      <c r="AWI4457" s="19"/>
      <c r="AWJ4457" s="19"/>
      <c r="AWK4457" s="19"/>
      <c r="AWL4457" s="19"/>
      <c r="AWM4457" s="19"/>
      <c r="AWN4457" s="19"/>
      <c r="AWO4457" s="19"/>
      <c r="AWP4457" s="19"/>
      <c r="AWQ4457" s="19"/>
      <c r="AWR4457" s="19"/>
      <c r="AWS4457" s="19"/>
      <c r="AWT4457" s="19"/>
      <c r="AWU4457" s="19"/>
      <c r="AWV4457" s="19"/>
      <c r="AWW4457" s="19"/>
      <c r="AWX4457" s="19"/>
      <c r="AWY4457" s="19"/>
      <c r="AWZ4457" s="19"/>
      <c r="AXA4457" s="19"/>
      <c r="AXB4457" s="19"/>
      <c r="AXC4457" s="19"/>
      <c r="AXD4457" s="19"/>
      <c r="AXE4457" s="19"/>
      <c r="AXF4457" s="19"/>
      <c r="AXG4457" s="19"/>
      <c r="AXH4457" s="19"/>
      <c r="AXI4457" s="19"/>
      <c r="AXJ4457" s="19"/>
      <c r="AXK4457" s="19"/>
      <c r="AXL4457" s="19"/>
      <c r="AXM4457" s="19"/>
      <c r="AXN4457" s="19"/>
      <c r="AXO4457" s="19"/>
      <c r="AXP4457" s="19"/>
      <c r="AXQ4457" s="19"/>
      <c r="AXR4457" s="19"/>
      <c r="AXS4457" s="19"/>
      <c r="AXT4457" s="19"/>
      <c r="AXU4457" s="19"/>
      <c r="AXV4457" s="19"/>
      <c r="AXW4457" s="19"/>
      <c r="AXX4457" s="19"/>
      <c r="AXY4457" s="19"/>
      <c r="AXZ4457" s="19"/>
      <c r="AYA4457" s="19"/>
      <c r="AYB4457" s="19"/>
      <c r="AYC4457" s="19"/>
      <c r="AYD4457" s="19"/>
      <c r="AYE4457" s="19"/>
      <c r="AYF4457" s="19"/>
      <c r="AYG4457" s="19"/>
      <c r="AYH4457" s="19"/>
      <c r="AYI4457" s="19"/>
      <c r="AYJ4457" s="19"/>
      <c r="AYK4457" s="19"/>
      <c r="AYL4457" s="19"/>
      <c r="AYM4457" s="19"/>
      <c r="AYN4457" s="19"/>
      <c r="AYO4457" s="19"/>
      <c r="AYP4457" s="19"/>
      <c r="AYQ4457" s="19"/>
      <c r="AYR4457" s="19"/>
      <c r="AYS4457" s="19"/>
      <c r="AYT4457" s="19"/>
      <c r="AYU4457" s="19"/>
      <c r="AYV4457" s="19"/>
      <c r="AYW4457" s="19"/>
      <c r="AYX4457" s="19"/>
      <c r="AYY4457" s="19"/>
      <c r="AYZ4457" s="19"/>
      <c r="AZA4457" s="19"/>
      <c r="AZB4457" s="19"/>
      <c r="AZC4457" s="19"/>
      <c r="AZD4457" s="19"/>
      <c r="AZE4457" s="19"/>
      <c r="AZF4457" s="19"/>
      <c r="AZG4457" s="19"/>
      <c r="AZH4457" s="19"/>
      <c r="AZI4457" s="19"/>
      <c r="AZJ4457" s="19"/>
      <c r="AZK4457" s="19"/>
      <c r="AZL4457" s="19"/>
      <c r="AZM4457" s="19"/>
      <c r="AZN4457" s="19"/>
      <c r="AZO4457" s="19"/>
      <c r="AZP4457" s="19"/>
      <c r="AZQ4457" s="19"/>
      <c r="AZR4457" s="19"/>
      <c r="AZS4457" s="19"/>
      <c r="AZT4457" s="19"/>
      <c r="AZU4457" s="19"/>
      <c r="AZV4457" s="19"/>
      <c r="AZW4457" s="19"/>
      <c r="AZX4457" s="19"/>
      <c r="AZY4457" s="19"/>
      <c r="AZZ4457" s="19"/>
      <c r="BAA4457" s="19"/>
      <c r="BAB4457" s="19"/>
      <c r="BAC4457" s="19"/>
      <c r="BAD4457" s="19"/>
      <c r="BAE4457" s="19"/>
      <c r="BAF4457" s="19"/>
      <c r="BAG4457" s="19"/>
      <c r="BAH4457" s="19"/>
      <c r="BAI4457" s="19"/>
      <c r="BAJ4457" s="19"/>
      <c r="BAK4457" s="19"/>
      <c r="BAL4457" s="19"/>
      <c r="BAM4457" s="19"/>
      <c r="BAN4457" s="19"/>
      <c r="BAO4457" s="19"/>
      <c r="BAP4457" s="19"/>
      <c r="BAQ4457" s="19"/>
      <c r="BAR4457" s="19"/>
      <c r="BAS4457" s="19"/>
      <c r="BAT4457" s="19"/>
      <c r="BAU4457" s="19"/>
      <c r="BAV4457" s="19"/>
      <c r="BAW4457" s="19"/>
      <c r="BAX4457" s="19"/>
      <c r="BAY4457" s="19"/>
      <c r="BAZ4457" s="19"/>
      <c r="BBA4457" s="19"/>
    </row>
    <row r="4458" spans="1:1405" s="20" customFormat="1" ht="15" customHeight="1" x14ac:dyDescent="0.3">
      <c r="A4458" s="101" t="s">
        <v>34</v>
      </c>
      <c r="B4458" s="101" t="s">
        <v>1478</v>
      </c>
      <c r="C4458" s="101" t="s">
        <v>1478</v>
      </c>
      <c r="D4458" s="101" t="s">
        <v>36</v>
      </c>
      <c r="E4458" s="101" t="s">
        <v>194</v>
      </c>
      <c r="F4458" s="101" t="s">
        <v>244</v>
      </c>
      <c r="G4458" s="101" t="s">
        <v>245</v>
      </c>
      <c r="H4458" s="101" t="s">
        <v>1027</v>
      </c>
      <c r="I4458" s="101" t="s">
        <v>39</v>
      </c>
      <c r="J4458" s="101" t="s">
        <v>51</v>
      </c>
      <c r="K4458" s="101" t="s">
        <v>52</v>
      </c>
      <c r="L4458" s="101" t="s">
        <v>42</v>
      </c>
      <c r="M4458" s="101" t="s">
        <v>43</v>
      </c>
      <c r="N4458" s="101" t="s">
        <v>48</v>
      </c>
      <c r="O4458" s="103">
        <v>140</v>
      </c>
      <c r="P4458" s="22">
        <v>3</v>
      </c>
      <c r="Q4458" s="101" t="s">
        <v>519</v>
      </c>
      <c r="R4458" s="103">
        <f t="shared" si="69"/>
        <v>420</v>
      </c>
      <c r="S4458" s="103">
        <v>0</v>
      </c>
      <c r="T4458" s="103">
        <v>105</v>
      </c>
      <c r="U4458" s="103">
        <v>0</v>
      </c>
      <c r="V4458" s="103">
        <v>0</v>
      </c>
      <c r="W4458" s="103">
        <v>105</v>
      </c>
      <c r="X4458" s="103">
        <v>0</v>
      </c>
      <c r="Y4458" s="103">
        <v>0</v>
      </c>
      <c r="Z4458" s="103">
        <v>105</v>
      </c>
      <c r="AA4458" s="103">
        <v>0</v>
      </c>
      <c r="AB4458" s="103">
        <v>0</v>
      </c>
      <c r="AC4458" s="103">
        <v>105</v>
      </c>
      <c r="AD4458" s="103">
        <v>0</v>
      </c>
      <c r="AE4458" s="19"/>
      <c r="AF4458" s="19"/>
      <c r="AG4458" s="19"/>
      <c r="AH4458" s="19"/>
      <c r="AI4458" s="19"/>
      <c r="AJ4458" s="19"/>
      <c r="AK4458" s="19"/>
      <c r="AL4458" s="19"/>
      <c r="AM4458" s="19"/>
      <c r="AN4458" s="19"/>
      <c r="AO4458" s="19"/>
      <c r="AP4458" s="19"/>
      <c r="AQ4458" s="19"/>
      <c r="AR4458" s="19"/>
      <c r="AS4458" s="19"/>
      <c r="AT4458" s="19"/>
      <c r="AU4458" s="19"/>
      <c r="AV4458" s="19"/>
      <c r="AW4458" s="19"/>
      <c r="AX4458" s="19"/>
      <c r="AY4458" s="19"/>
      <c r="AZ4458" s="19"/>
      <c r="BA4458" s="19"/>
      <c r="BB4458" s="19"/>
      <c r="BC4458" s="19"/>
      <c r="BD4458" s="19"/>
      <c r="BE4458" s="19"/>
      <c r="BF4458" s="19"/>
      <c r="BG4458" s="19"/>
      <c r="BH4458" s="19"/>
      <c r="BI4458" s="19"/>
      <c r="BJ4458" s="19"/>
      <c r="BK4458" s="19"/>
      <c r="BL4458" s="19"/>
      <c r="BM4458" s="19"/>
      <c r="BN4458" s="19"/>
      <c r="BO4458" s="19"/>
      <c r="BP4458" s="19"/>
      <c r="BQ4458" s="19"/>
      <c r="BR4458" s="19"/>
      <c r="BS4458" s="19"/>
      <c r="BT4458" s="19"/>
      <c r="BU4458" s="19"/>
      <c r="BV4458" s="19"/>
      <c r="BW4458" s="19"/>
      <c r="BX4458" s="19"/>
      <c r="BY4458" s="19"/>
      <c r="BZ4458" s="19"/>
      <c r="CA4458" s="19"/>
      <c r="CB4458" s="19"/>
      <c r="CC4458" s="19"/>
      <c r="CD4458" s="19"/>
      <c r="CE4458" s="19"/>
      <c r="CF4458" s="19"/>
      <c r="CG4458" s="19"/>
      <c r="CH4458" s="19"/>
      <c r="CI4458" s="19"/>
      <c r="CJ4458" s="19"/>
      <c r="CK4458" s="19"/>
      <c r="CL4458" s="19"/>
      <c r="CM4458" s="19"/>
      <c r="CN4458" s="19"/>
      <c r="CO4458" s="19"/>
      <c r="CP4458" s="19"/>
      <c r="CQ4458" s="19"/>
      <c r="CR4458" s="19"/>
      <c r="CS4458" s="19"/>
      <c r="CT4458" s="19"/>
      <c r="CU4458" s="19"/>
      <c r="CV4458" s="19"/>
      <c r="CW4458" s="19"/>
      <c r="CX4458" s="19"/>
      <c r="CY4458" s="19"/>
      <c r="CZ4458" s="19"/>
      <c r="DA4458" s="19"/>
      <c r="DB4458" s="19"/>
      <c r="DC4458" s="19"/>
      <c r="DD4458" s="19"/>
      <c r="DE4458" s="19"/>
      <c r="DF4458" s="19"/>
      <c r="DG4458" s="19"/>
      <c r="DH4458" s="19"/>
      <c r="DI4458" s="19"/>
      <c r="DJ4458" s="19"/>
      <c r="DK4458" s="19"/>
      <c r="DL4458" s="19"/>
      <c r="DM4458" s="19"/>
      <c r="DN4458" s="19"/>
      <c r="DO4458" s="19"/>
      <c r="DP4458" s="19"/>
      <c r="DQ4458" s="19"/>
      <c r="DR4458" s="19"/>
      <c r="DS4458" s="19"/>
      <c r="DT4458" s="19"/>
      <c r="DU4458" s="19"/>
      <c r="DV4458" s="19"/>
      <c r="DW4458" s="19"/>
      <c r="DX4458" s="19"/>
      <c r="DY4458" s="19"/>
      <c r="DZ4458" s="19"/>
      <c r="EA4458" s="19"/>
      <c r="EB4458" s="19"/>
      <c r="EC4458" s="19"/>
      <c r="ED4458" s="19"/>
      <c r="EE4458" s="19"/>
      <c r="EF4458" s="19"/>
      <c r="EG4458" s="19"/>
      <c r="EH4458" s="19"/>
      <c r="EI4458" s="19"/>
      <c r="EJ4458" s="19"/>
      <c r="EK4458" s="19"/>
      <c r="EL4458" s="19"/>
      <c r="EM4458" s="19"/>
      <c r="EN4458" s="19"/>
      <c r="EO4458" s="19"/>
      <c r="EP4458" s="19"/>
      <c r="EQ4458" s="19"/>
      <c r="ER4458" s="19"/>
      <c r="ES4458" s="19"/>
      <c r="ET4458" s="19"/>
      <c r="EU4458" s="19"/>
      <c r="EV4458" s="19"/>
      <c r="EW4458" s="19"/>
      <c r="EX4458" s="19"/>
      <c r="EY4458" s="19"/>
      <c r="EZ4458" s="19"/>
      <c r="FA4458" s="19"/>
      <c r="FB4458" s="19"/>
      <c r="FC4458" s="19"/>
      <c r="FD4458" s="19"/>
      <c r="FE4458" s="19"/>
      <c r="FF4458" s="19"/>
      <c r="FG4458" s="19"/>
      <c r="FH4458" s="19"/>
      <c r="FI4458" s="19"/>
      <c r="FJ4458" s="19"/>
      <c r="FK4458" s="19"/>
      <c r="FL4458" s="19"/>
      <c r="FM4458" s="19"/>
      <c r="FN4458" s="19"/>
      <c r="FO4458" s="19"/>
      <c r="FP4458" s="19"/>
      <c r="FQ4458" s="19"/>
      <c r="FR4458" s="19"/>
      <c r="FS4458" s="19"/>
      <c r="FT4458" s="19"/>
      <c r="FU4458" s="19"/>
      <c r="FV4458" s="19"/>
      <c r="FW4458" s="19"/>
      <c r="FX4458" s="19"/>
      <c r="FY4458" s="19"/>
      <c r="FZ4458" s="19"/>
      <c r="GA4458" s="19"/>
      <c r="GB4458" s="19"/>
      <c r="GC4458" s="19"/>
      <c r="GD4458" s="19"/>
      <c r="GE4458" s="19"/>
      <c r="GF4458" s="19"/>
      <c r="GG4458" s="19"/>
      <c r="GH4458" s="19"/>
      <c r="GI4458" s="19"/>
      <c r="GJ4458" s="19"/>
      <c r="GK4458" s="19"/>
      <c r="GL4458" s="19"/>
      <c r="GM4458" s="19"/>
      <c r="GN4458" s="19"/>
      <c r="GO4458" s="19"/>
      <c r="GP4458" s="19"/>
      <c r="GQ4458" s="19"/>
      <c r="GR4458" s="19"/>
      <c r="GS4458" s="19"/>
      <c r="GT4458" s="19"/>
      <c r="GU4458" s="19"/>
      <c r="GV4458" s="19"/>
      <c r="GW4458" s="19"/>
      <c r="GX4458" s="19"/>
      <c r="GY4458" s="19"/>
      <c r="GZ4458" s="19"/>
      <c r="HA4458" s="19"/>
      <c r="HB4458" s="19"/>
      <c r="HC4458" s="19"/>
      <c r="HD4458" s="19"/>
      <c r="HE4458" s="19"/>
      <c r="HF4458" s="19"/>
      <c r="HG4458" s="19"/>
      <c r="HH4458" s="19"/>
      <c r="HI4458" s="19"/>
      <c r="HJ4458" s="19"/>
      <c r="HK4458" s="19"/>
      <c r="HL4458" s="19"/>
      <c r="HM4458" s="19"/>
      <c r="HN4458" s="19"/>
      <c r="HO4458" s="19"/>
      <c r="HP4458" s="19"/>
      <c r="HQ4458" s="19"/>
      <c r="HR4458" s="19"/>
      <c r="HS4458" s="19"/>
      <c r="HT4458" s="19"/>
      <c r="HU4458" s="19"/>
      <c r="HV4458" s="19"/>
      <c r="HW4458" s="19"/>
      <c r="HX4458" s="19"/>
      <c r="HY4458" s="19"/>
      <c r="HZ4458" s="19"/>
      <c r="IA4458" s="19"/>
      <c r="IB4458" s="19"/>
      <c r="IC4458" s="19"/>
      <c r="ID4458" s="19"/>
      <c r="IE4458" s="19"/>
      <c r="IF4458" s="19"/>
      <c r="IG4458" s="19"/>
      <c r="IH4458" s="19"/>
      <c r="II4458" s="19"/>
      <c r="IJ4458" s="19"/>
      <c r="IK4458" s="19"/>
      <c r="IL4458" s="19"/>
      <c r="IM4458" s="19"/>
      <c r="IN4458" s="19"/>
      <c r="IO4458" s="19"/>
      <c r="IP4458" s="19"/>
      <c r="IQ4458" s="19"/>
      <c r="IR4458" s="19"/>
      <c r="IS4458" s="19"/>
      <c r="IT4458" s="19"/>
      <c r="IU4458" s="19"/>
      <c r="IV4458" s="19"/>
      <c r="IW4458" s="19"/>
      <c r="IX4458" s="19"/>
      <c r="IY4458" s="19"/>
      <c r="IZ4458" s="19"/>
      <c r="JA4458" s="19"/>
      <c r="JB4458" s="19"/>
      <c r="JC4458" s="19"/>
      <c r="JD4458" s="19"/>
      <c r="JE4458" s="19"/>
      <c r="JF4458" s="19"/>
      <c r="JG4458" s="19"/>
      <c r="JH4458" s="19"/>
      <c r="JI4458" s="19"/>
      <c r="JJ4458" s="19"/>
      <c r="JK4458" s="19"/>
      <c r="JL4458" s="19"/>
      <c r="JM4458" s="19"/>
      <c r="JN4458" s="19"/>
      <c r="JO4458" s="19"/>
      <c r="JP4458" s="19"/>
      <c r="JQ4458" s="19"/>
      <c r="JR4458" s="19"/>
      <c r="JS4458" s="19"/>
      <c r="JT4458" s="19"/>
      <c r="JU4458" s="19"/>
      <c r="JV4458" s="19"/>
      <c r="JW4458" s="19"/>
      <c r="JX4458" s="19"/>
      <c r="JY4458" s="19"/>
      <c r="JZ4458" s="19"/>
      <c r="KA4458" s="19"/>
      <c r="KB4458" s="19"/>
      <c r="KC4458" s="19"/>
      <c r="KD4458" s="19"/>
      <c r="KE4458" s="19"/>
      <c r="KF4458" s="19"/>
      <c r="KG4458" s="19"/>
      <c r="KH4458" s="19"/>
      <c r="KI4458" s="19"/>
      <c r="KJ4458" s="19"/>
      <c r="KK4458" s="19"/>
      <c r="KL4458" s="19"/>
      <c r="KM4458" s="19"/>
      <c r="KN4458" s="19"/>
      <c r="KO4458" s="19"/>
      <c r="KP4458" s="19"/>
      <c r="KQ4458" s="19"/>
      <c r="KR4458" s="19"/>
      <c r="KS4458" s="19"/>
      <c r="KT4458" s="19"/>
      <c r="KU4458" s="19"/>
      <c r="KV4458" s="19"/>
      <c r="KW4458" s="19"/>
      <c r="KX4458" s="19"/>
      <c r="KY4458" s="19"/>
      <c r="KZ4458" s="19"/>
      <c r="LA4458" s="19"/>
      <c r="LB4458" s="19"/>
      <c r="LC4458" s="19"/>
      <c r="LD4458" s="19"/>
      <c r="LE4458" s="19"/>
      <c r="LF4458" s="19"/>
      <c r="LG4458" s="19"/>
      <c r="LH4458" s="19"/>
      <c r="LI4458" s="19"/>
      <c r="LJ4458" s="19"/>
      <c r="LK4458" s="19"/>
      <c r="LL4458" s="19"/>
      <c r="LM4458" s="19"/>
      <c r="LN4458" s="19"/>
      <c r="LO4458" s="19"/>
      <c r="LP4458" s="19"/>
      <c r="LQ4458" s="19"/>
      <c r="LR4458" s="19"/>
      <c r="LS4458" s="19"/>
      <c r="LT4458" s="19"/>
      <c r="LU4458" s="19"/>
      <c r="LV4458" s="19"/>
      <c r="LW4458" s="19"/>
      <c r="LX4458" s="19"/>
      <c r="LY4458" s="19"/>
      <c r="LZ4458" s="19"/>
      <c r="MA4458" s="19"/>
      <c r="MB4458" s="19"/>
      <c r="MC4458" s="19"/>
      <c r="MD4458" s="19"/>
      <c r="ME4458" s="19"/>
      <c r="MF4458" s="19"/>
      <c r="MG4458" s="19"/>
      <c r="MH4458" s="19"/>
      <c r="MI4458" s="19"/>
      <c r="MJ4458" s="19"/>
      <c r="MK4458" s="19"/>
      <c r="ML4458" s="19"/>
      <c r="MM4458" s="19"/>
      <c r="MN4458" s="19"/>
      <c r="MO4458" s="19"/>
      <c r="MP4458" s="19"/>
      <c r="MQ4458" s="19"/>
      <c r="MR4458" s="19"/>
      <c r="MS4458" s="19"/>
      <c r="MT4458" s="19"/>
      <c r="MU4458" s="19"/>
      <c r="MV4458" s="19"/>
      <c r="MW4458" s="19"/>
      <c r="MX4458" s="19"/>
      <c r="MY4458" s="19"/>
      <c r="MZ4458" s="19"/>
      <c r="NA4458" s="19"/>
      <c r="NB4458" s="19"/>
      <c r="NC4458" s="19"/>
      <c r="ND4458" s="19"/>
      <c r="NE4458" s="19"/>
      <c r="NF4458" s="19"/>
      <c r="NG4458" s="19"/>
      <c r="NH4458" s="19"/>
      <c r="NI4458" s="19"/>
      <c r="NJ4458" s="19"/>
      <c r="NK4458" s="19"/>
      <c r="NL4458" s="19"/>
      <c r="NM4458" s="19"/>
      <c r="NN4458" s="19"/>
      <c r="NO4458" s="19"/>
      <c r="NP4458" s="19"/>
      <c r="NQ4458" s="19"/>
      <c r="NR4458" s="19"/>
      <c r="NS4458" s="19"/>
      <c r="NT4458" s="19"/>
      <c r="NU4458" s="19"/>
      <c r="NV4458" s="19"/>
      <c r="NW4458" s="19"/>
      <c r="NX4458" s="19"/>
      <c r="NY4458" s="19"/>
      <c r="NZ4458" s="19"/>
      <c r="OA4458" s="19"/>
      <c r="OB4458" s="19"/>
      <c r="OC4458" s="19"/>
      <c r="OD4458" s="19"/>
      <c r="OE4458" s="19"/>
      <c r="OF4458" s="19"/>
      <c r="OG4458" s="19"/>
      <c r="OH4458" s="19"/>
      <c r="OI4458" s="19"/>
      <c r="OJ4458" s="19"/>
      <c r="OK4458" s="19"/>
      <c r="OL4458" s="19"/>
      <c r="OM4458" s="19"/>
      <c r="ON4458" s="19"/>
      <c r="OO4458" s="19"/>
      <c r="OP4458" s="19"/>
      <c r="OQ4458" s="19"/>
      <c r="OR4458" s="19"/>
      <c r="OS4458" s="19"/>
      <c r="OT4458" s="19"/>
      <c r="OU4458" s="19"/>
      <c r="OV4458" s="19"/>
      <c r="OW4458" s="19"/>
      <c r="OX4458" s="19"/>
      <c r="OY4458" s="19"/>
      <c r="OZ4458" s="19"/>
      <c r="PA4458" s="19"/>
      <c r="PB4458" s="19"/>
      <c r="PC4458" s="19"/>
      <c r="PD4458" s="19"/>
      <c r="PE4458" s="19"/>
      <c r="PF4458" s="19"/>
      <c r="PG4458" s="19"/>
      <c r="PH4458" s="19"/>
      <c r="PI4458" s="19"/>
      <c r="PJ4458" s="19"/>
      <c r="PK4458" s="19"/>
      <c r="PL4458" s="19"/>
      <c r="PM4458" s="19"/>
      <c r="PN4458" s="19"/>
      <c r="PO4458" s="19"/>
      <c r="PP4458" s="19"/>
      <c r="PQ4458" s="19"/>
      <c r="PR4458" s="19"/>
      <c r="PS4458" s="19"/>
      <c r="PT4458" s="19"/>
      <c r="PU4458" s="19"/>
      <c r="PV4458" s="19"/>
      <c r="PW4458" s="19"/>
      <c r="PX4458" s="19"/>
      <c r="PY4458" s="19"/>
      <c r="PZ4458" s="19"/>
      <c r="QA4458" s="19"/>
      <c r="QB4458" s="19"/>
      <c r="QC4458" s="19"/>
      <c r="QD4458" s="19"/>
      <c r="QE4458" s="19"/>
      <c r="QF4458" s="19"/>
      <c r="QG4458" s="19"/>
      <c r="QH4458" s="19"/>
      <c r="QI4458" s="19"/>
      <c r="QJ4458" s="19"/>
      <c r="QK4458" s="19"/>
      <c r="QL4458" s="19"/>
      <c r="QM4458" s="19"/>
      <c r="QN4458" s="19"/>
      <c r="QO4458" s="19"/>
      <c r="QP4458" s="19"/>
      <c r="QQ4458" s="19"/>
      <c r="QR4458" s="19"/>
      <c r="QS4458" s="19"/>
      <c r="QT4458" s="19"/>
      <c r="QU4458" s="19"/>
      <c r="QV4458" s="19"/>
      <c r="QW4458" s="19"/>
      <c r="QX4458" s="19"/>
      <c r="QY4458" s="19"/>
      <c r="QZ4458" s="19"/>
      <c r="RA4458" s="19"/>
      <c r="RB4458" s="19"/>
      <c r="RC4458" s="19"/>
      <c r="RD4458" s="19"/>
      <c r="RE4458" s="19"/>
      <c r="RF4458" s="19"/>
      <c r="RG4458" s="19"/>
      <c r="RH4458" s="19"/>
      <c r="RI4458" s="19"/>
      <c r="RJ4458" s="19"/>
      <c r="RK4458" s="19"/>
      <c r="RL4458" s="19"/>
      <c r="RM4458" s="19"/>
      <c r="RN4458" s="19"/>
      <c r="RO4458" s="19"/>
      <c r="RP4458" s="19"/>
      <c r="RQ4458" s="19"/>
      <c r="RR4458" s="19"/>
      <c r="RS4458" s="19"/>
      <c r="RT4458" s="19"/>
      <c r="RU4458" s="19"/>
      <c r="RV4458" s="19"/>
      <c r="RW4458" s="19"/>
      <c r="RX4458" s="19"/>
      <c r="RY4458" s="19"/>
      <c r="RZ4458" s="19"/>
      <c r="SA4458" s="19"/>
      <c r="SB4458" s="19"/>
      <c r="SC4458" s="19"/>
      <c r="SD4458" s="19"/>
      <c r="SE4458" s="19"/>
      <c r="SF4458" s="19"/>
      <c r="SG4458" s="19"/>
      <c r="SH4458" s="19"/>
      <c r="SI4458" s="19"/>
      <c r="SJ4458" s="19"/>
      <c r="SK4458" s="19"/>
      <c r="SL4458" s="19"/>
      <c r="SM4458" s="19"/>
      <c r="SN4458" s="19"/>
      <c r="SO4458" s="19"/>
      <c r="SP4458" s="19"/>
      <c r="SQ4458" s="19"/>
      <c r="SR4458" s="19"/>
      <c r="SS4458" s="19"/>
      <c r="ST4458" s="19"/>
      <c r="SU4458" s="19"/>
      <c r="SV4458" s="19"/>
      <c r="SW4458" s="19"/>
      <c r="SX4458" s="19"/>
      <c r="SY4458" s="19"/>
      <c r="SZ4458" s="19"/>
      <c r="TA4458" s="19"/>
      <c r="TB4458" s="19"/>
      <c r="TC4458" s="19"/>
      <c r="TD4458" s="19"/>
      <c r="TE4458" s="19"/>
      <c r="TF4458" s="19"/>
      <c r="TG4458" s="19"/>
      <c r="TH4458" s="19"/>
      <c r="TI4458" s="19"/>
      <c r="TJ4458" s="19"/>
      <c r="TK4458" s="19"/>
      <c r="TL4458" s="19"/>
      <c r="TM4458" s="19"/>
      <c r="TN4458" s="19"/>
      <c r="TO4458" s="19"/>
      <c r="TP4458" s="19"/>
      <c r="TQ4458" s="19"/>
      <c r="TR4458" s="19"/>
      <c r="TS4458" s="19"/>
      <c r="TT4458" s="19"/>
      <c r="TU4458" s="19"/>
      <c r="TV4458" s="19"/>
      <c r="TW4458" s="19"/>
      <c r="TX4458" s="19"/>
      <c r="TY4458" s="19"/>
      <c r="TZ4458" s="19"/>
      <c r="UA4458" s="19"/>
      <c r="UB4458" s="19"/>
      <c r="UC4458" s="19"/>
      <c r="UD4458" s="19"/>
      <c r="UE4458" s="19"/>
      <c r="UF4458" s="19"/>
      <c r="UG4458" s="19"/>
      <c r="UH4458" s="19"/>
      <c r="UI4458" s="19"/>
      <c r="UJ4458" s="19"/>
      <c r="UK4458" s="19"/>
      <c r="UL4458" s="19"/>
      <c r="UM4458" s="19"/>
      <c r="UN4458" s="19"/>
      <c r="UO4458" s="19"/>
      <c r="UP4458" s="19"/>
      <c r="UQ4458" s="19"/>
      <c r="UR4458" s="19"/>
      <c r="US4458" s="19"/>
      <c r="UT4458" s="19"/>
      <c r="UU4458" s="19"/>
      <c r="UV4458" s="19"/>
      <c r="UW4458" s="19"/>
      <c r="UX4458" s="19"/>
      <c r="UY4458" s="19"/>
      <c r="UZ4458" s="19"/>
      <c r="VA4458" s="19"/>
      <c r="VB4458" s="19"/>
      <c r="VC4458" s="19"/>
      <c r="VD4458" s="19"/>
      <c r="VE4458" s="19"/>
      <c r="VF4458" s="19"/>
      <c r="VG4458" s="19"/>
      <c r="VH4458" s="19"/>
      <c r="VI4458" s="19"/>
      <c r="VJ4458" s="19"/>
      <c r="VK4458" s="19"/>
      <c r="VL4458" s="19"/>
      <c r="VM4458" s="19"/>
      <c r="VN4458" s="19"/>
      <c r="VO4458" s="19"/>
      <c r="VP4458" s="19"/>
      <c r="VQ4458" s="19"/>
      <c r="VR4458" s="19"/>
      <c r="VS4458" s="19"/>
      <c r="VT4458" s="19"/>
      <c r="VU4458" s="19"/>
      <c r="VV4458" s="19"/>
      <c r="VW4458" s="19"/>
      <c r="VX4458" s="19"/>
      <c r="VY4458" s="19"/>
      <c r="VZ4458" s="19"/>
      <c r="WA4458" s="19"/>
      <c r="WB4458" s="19"/>
      <c r="WC4458" s="19"/>
      <c r="WD4458" s="19"/>
      <c r="WE4458" s="19"/>
      <c r="WF4458" s="19"/>
      <c r="WG4458" s="19"/>
      <c r="WH4458" s="19"/>
      <c r="WI4458" s="19"/>
      <c r="WJ4458" s="19"/>
      <c r="WK4458" s="19"/>
      <c r="WL4458" s="19"/>
      <c r="WM4458" s="19"/>
      <c r="WN4458" s="19"/>
      <c r="WO4458" s="19"/>
      <c r="WP4458" s="19"/>
      <c r="WQ4458" s="19"/>
      <c r="WR4458" s="19"/>
      <c r="WS4458" s="19"/>
      <c r="WT4458" s="19"/>
      <c r="WU4458" s="19"/>
      <c r="WV4458" s="19"/>
      <c r="WW4458" s="19"/>
      <c r="WX4458" s="19"/>
      <c r="WY4458" s="19"/>
      <c r="WZ4458" s="19"/>
      <c r="XA4458" s="19"/>
      <c r="XB4458" s="19"/>
      <c r="XC4458" s="19"/>
      <c r="XD4458" s="19"/>
      <c r="XE4458" s="19"/>
      <c r="XF4458" s="19"/>
      <c r="XG4458" s="19"/>
      <c r="XH4458" s="19"/>
      <c r="XI4458" s="19"/>
      <c r="XJ4458" s="19"/>
      <c r="XK4458" s="19"/>
      <c r="XL4458" s="19"/>
      <c r="XM4458" s="19"/>
      <c r="XN4458" s="19"/>
      <c r="XO4458" s="19"/>
      <c r="XP4458" s="19"/>
      <c r="XQ4458" s="19"/>
      <c r="XR4458" s="19"/>
      <c r="XS4458" s="19"/>
      <c r="XT4458" s="19"/>
      <c r="XU4458" s="19"/>
      <c r="XV4458" s="19"/>
      <c r="XW4458" s="19"/>
      <c r="XX4458" s="19"/>
      <c r="XY4458" s="19"/>
      <c r="XZ4458" s="19"/>
      <c r="YA4458" s="19"/>
      <c r="YB4458" s="19"/>
      <c r="YC4458" s="19"/>
      <c r="YD4458" s="19"/>
      <c r="YE4458" s="19"/>
      <c r="YF4458" s="19"/>
      <c r="YG4458" s="19"/>
      <c r="YH4458" s="19"/>
      <c r="YI4458" s="19"/>
      <c r="YJ4458" s="19"/>
      <c r="YK4458" s="19"/>
      <c r="YL4458" s="19"/>
      <c r="YM4458" s="19"/>
      <c r="YN4458" s="19"/>
      <c r="YO4458" s="19"/>
      <c r="YP4458" s="19"/>
      <c r="YQ4458" s="19"/>
      <c r="YR4458" s="19"/>
      <c r="YS4458" s="19"/>
      <c r="YT4458" s="19"/>
      <c r="YU4458" s="19"/>
      <c r="YV4458" s="19"/>
      <c r="YW4458" s="19"/>
      <c r="YX4458" s="19"/>
      <c r="YY4458" s="19"/>
      <c r="YZ4458" s="19"/>
      <c r="ZA4458" s="19"/>
      <c r="ZB4458" s="19"/>
      <c r="ZC4458" s="19"/>
      <c r="ZD4458" s="19"/>
      <c r="ZE4458" s="19"/>
      <c r="ZF4458" s="19"/>
      <c r="ZG4458" s="19"/>
      <c r="ZH4458" s="19"/>
      <c r="ZI4458" s="19"/>
      <c r="ZJ4458" s="19"/>
      <c r="ZK4458" s="19"/>
      <c r="ZL4458" s="19"/>
      <c r="ZM4458" s="19"/>
      <c r="ZN4458" s="19"/>
      <c r="ZO4458" s="19"/>
      <c r="ZP4458" s="19"/>
      <c r="ZQ4458" s="19"/>
      <c r="ZR4458" s="19"/>
      <c r="ZS4458" s="19"/>
      <c r="ZT4458" s="19"/>
      <c r="ZU4458" s="19"/>
      <c r="ZV4458" s="19"/>
      <c r="ZW4458" s="19"/>
      <c r="ZX4458" s="19"/>
      <c r="ZY4458" s="19"/>
      <c r="ZZ4458" s="19"/>
      <c r="AAA4458" s="19"/>
      <c r="AAB4458" s="19"/>
      <c r="AAC4458" s="19"/>
      <c r="AAD4458" s="19"/>
      <c r="AAE4458" s="19"/>
      <c r="AAF4458" s="19"/>
      <c r="AAG4458" s="19"/>
      <c r="AAH4458" s="19"/>
      <c r="AAI4458" s="19"/>
      <c r="AAJ4458" s="19"/>
      <c r="AAK4458" s="19"/>
      <c r="AAL4458" s="19"/>
      <c r="AAM4458" s="19"/>
      <c r="AAN4458" s="19"/>
      <c r="AAO4458" s="19"/>
      <c r="AAP4458" s="19"/>
      <c r="AAQ4458" s="19"/>
      <c r="AAR4458" s="19"/>
      <c r="AAS4458" s="19"/>
      <c r="AAT4458" s="19"/>
      <c r="AAU4458" s="19"/>
      <c r="AAV4458" s="19"/>
      <c r="AAW4458" s="19"/>
      <c r="AAX4458" s="19"/>
      <c r="AAY4458" s="19"/>
      <c r="AAZ4458" s="19"/>
      <c r="ABA4458" s="19"/>
      <c r="ABB4458" s="19"/>
      <c r="ABC4458" s="19"/>
      <c r="ABD4458" s="19"/>
      <c r="ABE4458" s="19"/>
      <c r="ABF4458" s="19"/>
      <c r="ABG4458" s="19"/>
      <c r="ABH4458" s="19"/>
      <c r="ABI4458" s="19"/>
      <c r="ABJ4458" s="19"/>
      <c r="ABK4458" s="19"/>
      <c r="ABL4458" s="19"/>
      <c r="ABM4458" s="19"/>
      <c r="ABN4458" s="19"/>
      <c r="ABO4458" s="19"/>
      <c r="ABP4458" s="19"/>
      <c r="ABQ4458" s="19"/>
      <c r="ABR4458" s="19"/>
      <c r="ABS4458" s="19"/>
      <c r="ABT4458" s="19"/>
      <c r="ABU4458" s="19"/>
      <c r="ABV4458" s="19"/>
      <c r="ABW4458" s="19"/>
      <c r="ABX4458" s="19"/>
      <c r="ABY4458" s="19"/>
      <c r="ABZ4458" s="19"/>
      <c r="ACA4458" s="19"/>
      <c r="ACB4458" s="19"/>
      <c r="ACC4458" s="19"/>
      <c r="ACD4458" s="19"/>
      <c r="ACE4458" s="19"/>
      <c r="ACF4458" s="19"/>
      <c r="ACG4458" s="19"/>
      <c r="ACH4458" s="19"/>
      <c r="ACI4458" s="19"/>
      <c r="ACJ4458" s="19"/>
      <c r="ACK4458" s="19"/>
      <c r="ACL4458" s="19"/>
      <c r="ACM4458" s="19"/>
      <c r="ACN4458" s="19"/>
      <c r="ACO4458" s="19"/>
      <c r="ACP4458" s="19"/>
      <c r="ACQ4458" s="19"/>
      <c r="ACR4458" s="19"/>
      <c r="ACS4458" s="19"/>
      <c r="ACT4458" s="19"/>
      <c r="ACU4458" s="19"/>
      <c r="ACV4458" s="19"/>
      <c r="ACW4458" s="19"/>
      <c r="ACX4458" s="19"/>
      <c r="ACY4458" s="19"/>
      <c r="ACZ4458" s="19"/>
      <c r="ADA4458" s="19"/>
      <c r="ADB4458" s="19"/>
      <c r="ADC4458" s="19"/>
      <c r="ADD4458" s="19"/>
      <c r="ADE4458" s="19"/>
      <c r="ADF4458" s="19"/>
      <c r="ADG4458" s="19"/>
      <c r="ADH4458" s="19"/>
      <c r="ADI4458" s="19"/>
      <c r="ADJ4458" s="19"/>
      <c r="ADK4458" s="19"/>
      <c r="ADL4458" s="19"/>
      <c r="ADM4458" s="19"/>
      <c r="ADN4458" s="19"/>
      <c r="ADO4458" s="19"/>
      <c r="ADP4458" s="19"/>
      <c r="ADQ4458" s="19"/>
      <c r="ADR4458" s="19"/>
      <c r="ADS4458" s="19"/>
      <c r="ADT4458" s="19"/>
      <c r="ADU4458" s="19"/>
      <c r="ADV4458" s="19"/>
      <c r="ADW4458" s="19"/>
      <c r="ADX4458" s="19"/>
      <c r="ADY4458" s="19"/>
      <c r="ADZ4458" s="19"/>
      <c r="AEA4458" s="19"/>
      <c r="AEB4458" s="19"/>
      <c r="AEC4458" s="19"/>
      <c r="AED4458" s="19"/>
      <c r="AEE4458" s="19"/>
      <c r="AEF4458" s="19"/>
      <c r="AEG4458" s="19"/>
      <c r="AEH4458" s="19"/>
      <c r="AEI4458" s="19"/>
      <c r="AEJ4458" s="19"/>
      <c r="AEK4458" s="19"/>
      <c r="AEL4458" s="19"/>
      <c r="AEM4458" s="19"/>
      <c r="AEN4458" s="19"/>
      <c r="AEO4458" s="19"/>
      <c r="AEP4458" s="19"/>
      <c r="AEQ4458" s="19"/>
      <c r="AER4458" s="19"/>
      <c r="AES4458" s="19"/>
      <c r="AET4458" s="19"/>
      <c r="AEU4458" s="19"/>
      <c r="AEV4458" s="19"/>
      <c r="AEW4458" s="19"/>
      <c r="AEX4458" s="19"/>
      <c r="AEY4458" s="19"/>
      <c r="AEZ4458" s="19"/>
      <c r="AFA4458" s="19"/>
      <c r="AFB4458" s="19"/>
      <c r="AFC4458" s="19"/>
      <c r="AFD4458" s="19"/>
      <c r="AFE4458" s="19"/>
      <c r="AFF4458" s="19"/>
      <c r="AFG4458" s="19"/>
      <c r="AFH4458" s="19"/>
      <c r="AFI4458" s="19"/>
      <c r="AFJ4458" s="19"/>
      <c r="AFK4458" s="19"/>
      <c r="AFL4458" s="19"/>
      <c r="AFM4458" s="19"/>
      <c r="AFN4458" s="19"/>
      <c r="AFO4458" s="19"/>
      <c r="AFP4458" s="19"/>
      <c r="AFQ4458" s="19"/>
      <c r="AFR4458" s="19"/>
      <c r="AFS4458" s="19"/>
      <c r="AFT4458" s="19"/>
      <c r="AFU4458" s="19"/>
      <c r="AFV4458" s="19"/>
      <c r="AFW4458" s="19"/>
      <c r="AFX4458" s="19"/>
      <c r="AFY4458" s="19"/>
      <c r="AFZ4458" s="19"/>
      <c r="AGA4458" s="19"/>
      <c r="AGB4458" s="19"/>
      <c r="AGC4458" s="19"/>
      <c r="AGD4458" s="19"/>
      <c r="AGE4458" s="19"/>
      <c r="AGF4458" s="19"/>
      <c r="AGG4458" s="19"/>
      <c r="AGH4458" s="19"/>
      <c r="AGI4458" s="19"/>
      <c r="AGJ4458" s="19"/>
      <c r="AGK4458" s="19"/>
      <c r="AGL4458" s="19"/>
      <c r="AGM4458" s="19"/>
      <c r="AGN4458" s="19"/>
      <c r="AGO4458" s="19"/>
      <c r="AGP4458" s="19"/>
      <c r="AGQ4458" s="19"/>
      <c r="AGR4458" s="19"/>
      <c r="AGS4458" s="19"/>
      <c r="AGT4458" s="19"/>
      <c r="AGU4458" s="19"/>
      <c r="AGV4458" s="19"/>
      <c r="AGW4458" s="19"/>
      <c r="AGX4458" s="19"/>
      <c r="AGY4458" s="19"/>
      <c r="AGZ4458" s="19"/>
      <c r="AHA4458" s="19"/>
      <c r="AHB4458" s="19"/>
      <c r="AHC4458" s="19"/>
      <c r="AHD4458" s="19"/>
      <c r="AHE4458" s="19"/>
      <c r="AHF4458" s="19"/>
      <c r="AHG4458" s="19"/>
      <c r="AHH4458" s="19"/>
      <c r="AHI4458" s="19"/>
      <c r="AHJ4458" s="19"/>
      <c r="AHK4458" s="19"/>
      <c r="AHL4458" s="19"/>
      <c r="AHM4458" s="19"/>
      <c r="AHN4458" s="19"/>
      <c r="AHO4458" s="19"/>
      <c r="AHP4458" s="19"/>
      <c r="AHQ4458" s="19"/>
      <c r="AHR4458" s="19"/>
      <c r="AHS4458" s="19"/>
      <c r="AHT4458" s="19"/>
      <c r="AHU4458" s="19"/>
      <c r="AHV4458" s="19"/>
      <c r="AHW4458" s="19"/>
      <c r="AHX4458" s="19"/>
      <c r="AHY4458" s="19"/>
      <c r="AHZ4458" s="19"/>
      <c r="AIA4458" s="19"/>
      <c r="AIB4458" s="19"/>
      <c r="AIC4458" s="19"/>
      <c r="AID4458" s="19"/>
      <c r="AIE4458" s="19"/>
      <c r="AIF4458" s="19"/>
      <c r="AIG4458" s="19"/>
      <c r="AIH4458" s="19"/>
      <c r="AII4458" s="19"/>
      <c r="AIJ4458" s="19"/>
      <c r="AIK4458" s="19"/>
      <c r="AIL4458" s="19"/>
      <c r="AIM4458" s="19"/>
      <c r="AIN4458" s="19"/>
      <c r="AIO4458" s="19"/>
      <c r="AIP4458" s="19"/>
      <c r="AIQ4458" s="19"/>
      <c r="AIR4458" s="19"/>
      <c r="AIS4458" s="19"/>
      <c r="AIT4458" s="19"/>
      <c r="AIU4458" s="19"/>
      <c r="AIV4458" s="19"/>
      <c r="AIW4458" s="19"/>
      <c r="AIX4458" s="19"/>
      <c r="AIY4458" s="19"/>
      <c r="AIZ4458" s="19"/>
      <c r="AJA4458" s="19"/>
      <c r="AJB4458" s="19"/>
      <c r="AJC4458" s="19"/>
      <c r="AJD4458" s="19"/>
      <c r="AJE4458" s="19"/>
      <c r="AJF4458" s="19"/>
      <c r="AJG4458" s="19"/>
      <c r="AJH4458" s="19"/>
      <c r="AJI4458" s="19"/>
      <c r="AJJ4458" s="19"/>
      <c r="AJK4458" s="19"/>
      <c r="AJL4458" s="19"/>
      <c r="AJM4458" s="19"/>
      <c r="AJN4458" s="19"/>
      <c r="AJO4458" s="19"/>
      <c r="AJP4458" s="19"/>
      <c r="AJQ4458" s="19"/>
      <c r="AJR4458" s="19"/>
      <c r="AJS4458" s="19"/>
      <c r="AJT4458" s="19"/>
      <c r="AJU4458" s="19"/>
      <c r="AJV4458" s="19"/>
      <c r="AJW4458" s="19"/>
      <c r="AJX4458" s="19"/>
      <c r="AJY4458" s="19"/>
      <c r="AJZ4458" s="19"/>
      <c r="AKA4458" s="19"/>
      <c r="AKB4458" s="19"/>
      <c r="AKC4458" s="19"/>
      <c r="AKD4458" s="19"/>
      <c r="AKE4458" s="19"/>
      <c r="AKF4458" s="19"/>
      <c r="AKG4458" s="19"/>
      <c r="AKH4458" s="19"/>
      <c r="AKI4458" s="19"/>
      <c r="AKJ4458" s="19"/>
      <c r="AKK4458" s="19"/>
      <c r="AKL4458" s="19"/>
      <c r="AKM4458" s="19"/>
      <c r="AKN4458" s="19"/>
      <c r="AKO4458" s="19"/>
      <c r="AKP4458" s="19"/>
      <c r="AKQ4458" s="19"/>
      <c r="AKR4458" s="19"/>
      <c r="AKS4458" s="19"/>
      <c r="AKT4458" s="19"/>
      <c r="AKU4458" s="19"/>
      <c r="AKV4458" s="19"/>
      <c r="AKW4458" s="19"/>
      <c r="AKX4458" s="19"/>
      <c r="AKY4458" s="19"/>
      <c r="AKZ4458" s="19"/>
      <c r="ALA4458" s="19"/>
      <c r="ALB4458" s="19"/>
      <c r="ALC4458" s="19"/>
      <c r="ALD4458" s="19"/>
      <c r="ALE4458" s="19"/>
      <c r="ALF4458" s="19"/>
      <c r="ALG4458" s="19"/>
      <c r="ALH4458" s="19"/>
      <c r="ALI4458" s="19"/>
      <c r="ALJ4458" s="19"/>
      <c r="ALK4458" s="19"/>
      <c r="ALL4458" s="19"/>
      <c r="ALM4458" s="19"/>
      <c r="ALN4458" s="19"/>
      <c r="ALO4458" s="19"/>
      <c r="ALP4458" s="19"/>
      <c r="ALQ4458" s="19"/>
      <c r="ALR4458" s="19"/>
      <c r="ALS4458" s="19"/>
      <c r="ALT4458" s="19"/>
      <c r="ALU4458" s="19"/>
      <c r="ALV4458" s="19"/>
      <c r="ALW4458" s="19"/>
      <c r="ALX4458" s="19"/>
      <c r="ALY4458" s="19"/>
      <c r="ALZ4458" s="19"/>
      <c r="AMA4458" s="19"/>
      <c r="AMB4458" s="19"/>
      <c r="AMC4458" s="19"/>
      <c r="AMD4458" s="19"/>
      <c r="AME4458" s="19"/>
      <c r="AMF4458" s="19"/>
      <c r="AMG4458" s="19"/>
      <c r="AMH4458" s="19"/>
      <c r="AMI4458" s="19"/>
      <c r="AMJ4458" s="19"/>
      <c r="AMK4458" s="19"/>
      <c r="AML4458" s="19"/>
      <c r="AMM4458" s="19"/>
      <c r="AMN4458" s="19"/>
      <c r="AMO4458" s="19"/>
      <c r="AMP4458" s="19"/>
      <c r="AMQ4458" s="19"/>
      <c r="AMR4458" s="19"/>
      <c r="AMS4458" s="19"/>
      <c r="AMT4458" s="19"/>
      <c r="AMU4458" s="19"/>
      <c r="AMV4458" s="19"/>
      <c r="AMW4458" s="19"/>
      <c r="AMX4458" s="19"/>
      <c r="AMY4458" s="19"/>
      <c r="AMZ4458" s="19"/>
      <c r="ANA4458" s="19"/>
      <c r="ANB4458" s="19"/>
      <c r="ANC4458" s="19"/>
      <c r="AND4458" s="19"/>
      <c r="ANE4458" s="19"/>
      <c r="ANF4458" s="19"/>
      <c r="ANG4458" s="19"/>
      <c r="ANH4458" s="19"/>
      <c r="ANI4458" s="19"/>
      <c r="ANJ4458" s="19"/>
      <c r="ANK4458" s="19"/>
      <c r="ANL4458" s="19"/>
      <c r="ANM4458" s="19"/>
      <c r="ANN4458" s="19"/>
      <c r="ANO4458" s="19"/>
      <c r="ANP4458" s="19"/>
      <c r="ANQ4458" s="19"/>
      <c r="ANR4458" s="19"/>
      <c r="ANS4458" s="19"/>
      <c r="ANT4458" s="19"/>
      <c r="ANU4458" s="19"/>
      <c r="ANV4458" s="19"/>
      <c r="ANW4458" s="19"/>
      <c r="ANX4458" s="19"/>
      <c r="ANY4458" s="19"/>
      <c r="ANZ4458" s="19"/>
      <c r="AOA4458" s="19"/>
      <c r="AOB4458" s="19"/>
      <c r="AOC4458" s="19"/>
      <c r="AOD4458" s="19"/>
      <c r="AOE4458" s="19"/>
      <c r="AOF4458" s="19"/>
      <c r="AOG4458" s="19"/>
      <c r="AOH4458" s="19"/>
      <c r="AOI4458" s="19"/>
      <c r="AOJ4458" s="19"/>
      <c r="AOK4458" s="19"/>
      <c r="AOL4458" s="19"/>
      <c r="AOM4458" s="19"/>
      <c r="AON4458" s="19"/>
      <c r="AOO4458" s="19"/>
      <c r="AOP4458" s="19"/>
      <c r="AOQ4458" s="19"/>
      <c r="AOR4458" s="19"/>
      <c r="AOS4458" s="19"/>
      <c r="AOT4458" s="19"/>
      <c r="AOU4458" s="19"/>
      <c r="AOV4458" s="19"/>
      <c r="AOW4458" s="19"/>
      <c r="AOX4458" s="19"/>
      <c r="AOY4458" s="19"/>
      <c r="AOZ4458" s="19"/>
      <c r="APA4458" s="19"/>
      <c r="APB4458" s="19"/>
      <c r="APC4458" s="19"/>
      <c r="APD4458" s="19"/>
      <c r="APE4458" s="19"/>
      <c r="APF4458" s="19"/>
      <c r="APG4458" s="19"/>
      <c r="APH4458" s="19"/>
      <c r="API4458" s="19"/>
      <c r="APJ4458" s="19"/>
      <c r="APK4458" s="19"/>
      <c r="APL4458" s="19"/>
      <c r="APM4458" s="19"/>
      <c r="APN4458" s="19"/>
      <c r="APO4458" s="19"/>
      <c r="APP4458" s="19"/>
      <c r="APQ4458" s="19"/>
      <c r="APR4458" s="19"/>
      <c r="APS4458" s="19"/>
      <c r="APT4458" s="19"/>
      <c r="APU4458" s="19"/>
      <c r="APV4458" s="19"/>
      <c r="APW4458" s="19"/>
      <c r="APX4458" s="19"/>
      <c r="APY4458" s="19"/>
      <c r="APZ4458" s="19"/>
      <c r="AQA4458" s="19"/>
      <c r="AQB4458" s="19"/>
      <c r="AQC4458" s="19"/>
      <c r="AQD4458" s="19"/>
      <c r="AQE4458" s="19"/>
      <c r="AQF4458" s="19"/>
      <c r="AQG4458" s="19"/>
      <c r="AQH4458" s="19"/>
      <c r="AQI4458" s="19"/>
      <c r="AQJ4458" s="19"/>
      <c r="AQK4458" s="19"/>
      <c r="AQL4458" s="19"/>
      <c r="AQM4458" s="19"/>
      <c r="AQN4458" s="19"/>
      <c r="AQO4458" s="19"/>
      <c r="AQP4458" s="19"/>
      <c r="AQQ4458" s="19"/>
      <c r="AQR4458" s="19"/>
      <c r="AQS4458" s="19"/>
      <c r="AQT4458" s="19"/>
      <c r="AQU4458" s="19"/>
      <c r="AQV4458" s="19"/>
      <c r="AQW4458" s="19"/>
      <c r="AQX4458" s="19"/>
      <c r="AQY4458" s="19"/>
      <c r="AQZ4458" s="19"/>
      <c r="ARA4458" s="19"/>
      <c r="ARB4458" s="19"/>
      <c r="ARC4458" s="19"/>
      <c r="ARD4458" s="19"/>
      <c r="ARE4458" s="19"/>
      <c r="ARF4458" s="19"/>
      <c r="ARG4458" s="19"/>
      <c r="ARH4458" s="19"/>
      <c r="ARI4458" s="19"/>
      <c r="ARJ4458" s="19"/>
      <c r="ARK4458" s="19"/>
      <c r="ARL4458" s="19"/>
      <c r="ARM4458" s="19"/>
      <c r="ARN4458" s="19"/>
      <c r="ARO4458" s="19"/>
      <c r="ARP4458" s="19"/>
      <c r="ARQ4458" s="19"/>
      <c r="ARR4458" s="19"/>
      <c r="ARS4458" s="19"/>
      <c r="ART4458" s="19"/>
      <c r="ARU4458" s="19"/>
      <c r="ARV4458" s="19"/>
      <c r="ARW4458" s="19"/>
      <c r="ARX4458" s="19"/>
      <c r="ARY4458" s="19"/>
      <c r="ARZ4458" s="19"/>
      <c r="ASA4458" s="19"/>
      <c r="ASB4458" s="19"/>
      <c r="ASC4458" s="19"/>
      <c r="ASD4458" s="19"/>
      <c r="ASE4458" s="19"/>
      <c r="ASF4458" s="19"/>
      <c r="ASG4458" s="19"/>
      <c r="ASH4458" s="19"/>
      <c r="ASI4458" s="19"/>
      <c r="ASJ4458" s="19"/>
      <c r="ASK4458" s="19"/>
      <c r="ASL4458" s="19"/>
      <c r="ASM4458" s="19"/>
      <c r="ASN4458" s="19"/>
      <c r="ASO4458" s="19"/>
      <c r="ASP4458" s="19"/>
      <c r="ASQ4458" s="19"/>
      <c r="ASR4458" s="19"/>
      <c r="ASS4458" s="19"/>
      <c r="AST4458" s="19"/>
      <c r="ASU4458" s="19"/>
      <c r="ASV4458" s="19"/>
      <c r="ASW4458" s="19"/>
      <c r="ASX4458" s="19"/>
      <c r="ASY4458" s="19"/>
      <c r="ASZ4458" s="19"/>
      <c r="ATA4458" s="19"/>
      <c r="ATB4458" s="19"/>
      <c r="ATC4458" s="19"/>
      <c r="ATD4458" s="19"/>
      <c r="ATE4458" s="19"/>
      <c r="ATF4458" s="19"/>
      <c r="ATG4458" s="19"/>
      <c r="ATH4458" s="19"/>
      <c r="ATI4458" s="19"/>
      <c r="ATJ4458" s="19"/>
      <c r="ATK4458" s="19"/>
      <c r="ATL4458" s="19"/>
      <c r="ATM4458" s="19"/>
      <c r="ATN4458" s="19"/>
      <c r="ATO4458" s="19"/>
      <c r="ATP4458" s="19"/>
      <c r="ATQ4458" s="19"/>
      <c r="ATR4458" s="19"/>
      <c r="ATS4458" s="19"/>
      <c r="ATT4458" s="19"/>
      <c r="ATU4458" s="19"/>
      <c r="ATV4458" s="19"/>
      <c r="ATW4458" s="19"/>
      <c r="ATX4458" s="19"/>
      <c r="ATY4458" s="19"/>
      <c r="ATZ4458" s="19"/>
      <c r="AUA4458" s="19"/>
      <c r="AUB4458" s="19"/>
      <c r="AUC4458" s="19"/>
      <c r="AUD4458" s="19"/>
      <c r="AUE4458" s="19"/>
      <c r="AUF4458" s="19"/>
      <c r="AUG4458" s="19"/>
      <c r="AUH4458" s="19"/>
      <c r="AUI4458" s="19"/>
      <c r="AUJ4458" s="19"/>
      <c r="AUK4458" s="19"/>
      <c r="AUL4458" s="19"/>
      <c r="AUM4458" s="19"/>
      <c r="AUN4458" s="19"/>
      <c r="AUO4458" s="19"/>
      <c r="AUP4458" s="19"/>
      <c r="AUQ4458" s="19"/>
      <c r="AUR4458" s="19"/>
      <c r="AUS4458" s="19"/>
      <c r="AUT4458" s="19"/>
      <c r="AUU4458" s="19"/>
      <c r="AUV4458" s="19"/>
      <c r="AUW4458" s="19"/>
      <c r="AUX4458" s="19"/>
      <c r="AUY4458" s="19"/>
      <c r="AUZ4458" s="19"/>
      <c r="AVA4458" s="19"/>
      <c r="AVB4458" s="19"/>
      <c r="AVC4458" s="19"/>
      <c r="AVD4458" s="19"/>
      <c r="AVE4458" s="19"/>
      <c r="AVF4458" s="19"/>
      <c r="AVG4458" s="19"/>
      <c r="AVH4458" s="19"/>
      <c r="AVI4458" s="19"/>
      <c r="AVJ4458" s="19"/>
      <c r="AVK4458" s="19"/>
      <c r="AVL4458" s="19"/>
      <c r="AVM4458" s="19"/>
      <c r="AVN4458" s="19"/>
      <c r="AVO4458" s="19"/>
      <c r="AVP4458" s="19"/>
      <c r="AVQ4458" s="19"/>
      <c r="AVR4458" s="19"/>
      <c r="AVS4458" s="19"/>
      <c r="AVT4458" s="19"/>
      <c r="AVU4458" s="19"/>
      <c r="AVV4458" s="19"/>
      <c r="AVW4458" s="19"/>
      <c r="AVX4458" s="19"/>
      <c r="AVY4458" s="19"/>
      <c r="AVZ4458" s="19"/>
      <c r="AWA4458" s="19"/>
      <c r="AWB4458" s="19"/>
      <c r="AWC4458" s="19"/>
      <c r="AWD4458" s="19"/>
      <c r="AWE4458" s="19"/>
      <c r="AWF4458" s="19"/>
      <c r="AWG4458" s="19"/>
      <c r="AWH4458" s="19"/>
      <c r="AWI4458" s="19"/>
      <c r="AWJ4458" s="19"/>
      <c r="AWK4458" s="19"/>
      <c r="AWL4458" s="19"/>
      <c r="AWM4458" s="19"/>
      <c r="AWN4458" s="19"/>
      <c r="AWO4458" s="19"/>
      <c r="AWP4458" s="19"/>
      <c r="AWQ4458" s="19"/>
      <c r="AWR4458" s="19"/>
      <c r="AWS4458" s="19"/>
      <c r="AWT4458" s="19"/>
      <c r="AWU4458" s="19"/>
      <c r="AWV4458" s="19"/>
      <c r="AWW4458" s="19"/>
      <c r="AWX4458" s="19"/>
      <c r="AWY4458" s="19"/>
      <c r="AWZ4458" s="19"/>
      <c r="AXA4458" s="19"/>
      <c r="AXB4458" s="19"/>
      <c r="AXC4458" s="19"/>
      <c r="AXD4458" s="19"/>
      <c r="AXE4458" s="19"/>
      <c r="AXF4458" s="19"/>
      <c r="AXG4458" s="19"/>
      <c r="AXH4458" s="19"/>
      <c r="AXI4458" s="19"/>
      <c r="AXJ4458" s="19"/>
      <c r="AXK4458" s="19"/>
      <c r="AXL4458" s="19"/>
      <c r="AXM4458" s="19"/>
      <c r="AXN4458" s="19"/>
      <c r="AXO4458" s="19"/>
      <c r="AXP4458" s="19"/>
      <c r="AXQ4458" s="19"/>
      <c r="AXR4458" s="19"/>
      <c r="AXS4458" s="19"/>
      <c r="AXT4458" s="19"/>
      <c r="AXU4458" s="19"/>
      <c r="AXV4458" s="19"/>
      <c r="AXW4458" s="19"/>
      <c r="AXX4458" s="19"/>
      <c r="AXY4458" s="19"/>
      <c r="AXZ4458" s="19"/>
      <c r="AYA4458" s="19"/>
      <c r="AYB4458" s="19"/>
      <c r="AYC4458" s="19"/>
      <c r="AYD4458" s="19"/>
      <c r="AYE4458" s="19"/>
      <c r="AYF4458" s="19"/>
      <c r="AYG4458" s="19"/>
      <c r="AYH4458" s="19"/>
      <c r="AYI4458" s="19"/>
      <c r="AYJ4458" s="19"/>
      <c r="AYK4458" s="19"/>
      <c r="AYL4458" s="19"/>
      <c r="AYM4458" s="19"/>
      <c r="AYN4458" s="19"/>
      <c r="AYO4458" s="19"/>
      <c r="AYP4458" s="19"/>
      <c r="AYQ4458" s="19"/>
      <c r="AYR4458" s="19"/>
      <c r="AYS4458" s="19"/>
      <c r="AYT4458" s="19"/>
      <c r="AYU4458" s="19"/>
      <c r="AYV4458" s="19"/>
      <c r="AYW4458" s="19"/>
      <c r="AYX4458" s="19"/>
      <c r="AYY4458" s="19"/>
      <c r="AYZ4458" s="19"/>
      <c r="AZA4458" s="19"/>
      <c r="AZB4458" s="19"/>
      <c r="AZC4458" s="19"/>
      <c r="AZD4458" s="19"/>
      <c r="AZE4458" s="19"/>
      <c r="AZF4458" s="19"/>
      <c r="AZG4458" s="19"/>
      <c r="AZH4458" s="19"/>
      <c r="AZI4458" s="19"/>
      <c r="AZJ4458" s="19"/>
      <c r="AZK4458" s="19"/>
      <c r="AZL4458" s="19"/>
      <c r="AZM4458" s="19"/>
      <c r="AZN4458" s="19"/>
      <c r="AZO4458" s="19"/>
      <c r="AZP4458" s="19"/>
      <c r="AZQ4458" s="19"/>
      <c r="AZR4458" s="19"/>
      <c r="AZS4458" s="19"/>
      <c r="AZT4458" s="19"/>
      <c r="AZU4458" s="19"/>
      <c r="AZV4458" s="19"/>
      <c r="AZW4458" s="19"/>
      <c r="AZX4458" s="19"/>
      <c r="AZY4458" s="19"/>
      <c r="AZZ4458" s="19"/>
      <c r="BAA4458" s="19"/>
      <c r="BAB4458" s="19"/>
      <c r="BAC4458" s="19"/>
      <c r="BAD4458" s="19"/>
      <c r="BAE4458" s="19"/>
      <c r="BAF4458" s="19"/>
      <c r="BAG4458" s="19"/>
      <c r="BAH4458" s="19"/>
      <c r="BAI4458" s="19"/>
      <c r="BAJ4458" s="19"/>
      <c r="BAK4458" s="19"/>
      <c r="BAL4458" s="19"/>
      <c r="BAM4458" s="19"/>
      <c r="BAN4458" s="19"/>
      <c r="BAO4458" s="19"/>
      <c r="BAP4458" s="19"/>
      <c r="BAQ4458" s="19"/>
      <c r="BAR4458" s="19"/>
      <c r="BAS4458" s="19"/>
      <c r="BAT4458" s="19"/>
      <c r="BAU4458" s="19"/>
      <c r="BAV4458" s="19"/>
      <c r="BAW4458" s="19"/>
      <c r="BAX4458" s="19"/>
      <c r="BAY4458" s="19"/>
      <c r="BAZ4458" s="19"/>
      <c r="BBA4458" s="19"/>
    </row>
    <row r="4459" spans="1:1405" s="20" customFormat="1" ht="15" customHeight="1" x14ac:dyDescent="0.3">
      <c r="A4459" s="101" t="s">
        <v>34</v>
      </c>
      <c r="B4459" s="101" t="s">
        <v>1478</v>
      </c>
      <c r="C4459" s="101" t="s">
        <v>1478</v>
      </c>
      <c r="D4459" s="101" t="s">
        <v>36</v>
      </c>
      <c r="E4459" s="101" t="s">
        <v>194</v>
      </c>
      <c r="F4459" s="101" t="s">
        <v>244</v>
      </c>
      <c r="G4459" s="101" t="s">
        <v>245</v>
      </c>
      <c r="H4459" s="101" t="s">
        <v>1027</v>
      </c>
      <c r="I4459" s="101" t="s">
        <v>39</v>
      </c>
      <c r="J4459" s="101" t="s">
        <v>89</v>
      </c>
      <c r="K4459" s="101" t="s">
        <v>90</v>
      </c>
      <c r="L4459" s="101" t="s">
        <v>42</v>
      </c>
      <c r="M4459" s="101" t="s">
        <v>43</v>
      </c>
      <c r="N4459" s="101" t="s">
        <v>63</v>
      </c>
      <c r="O4459" s="103">
        <v>24</v>
      </c>
      <c r="P4459" s="22">
        <v>12</v>
      </c>
      <c r="Q4459" s="101" t="s">
        <v>519</v>
      </c>
      <c r="R4459" s="103">
        <f t="shared" si="69"/>
        <v>288</v>
      </c>
      <c r="S4459" s="103">
        <v>0</v>
      </c>
      <c r="T4459" s="103">
        <v>72</v>
      </c>
      <c r="U4459" s="103">
        <v>0</v>
      </c>
      <c r="V4459" s="103">
        <v>0</v>
      </c>
      <c r="W4459" s="103">
        <v>72</v>
      </c>
      <c r="X4459" s="103">
        <v>0</v>
      </c>
      <c r="Y4459" s="103">
        <v>0</v>
      </c>
      <c r="Z4459" s="103">
        <v>72</v>
      </c>
      <c r="AA4459" s="103">
        <v>0</v>
      </c>
      <c r="AB4459" s="103">
        <v>0</v>
      </c>
      <c r="AC4459" s="103">
        <v>72</v>
      </c>
      <c r="AD4459" s="103">
        <v>0</v>
      </c>
      <c r="AE4459" s="19"/>
      <c r="AF4459" s="19"/>
      <c r="AG4459" s="19"/>
      <c r="AH4459" s="19"/>
      <c r="AI4459" s="19"/>
      <c r="AJ4459" s="19"/>
      <c r="AK4459" s="19"/>
      <c r="AL4459" s="19"/>
      <c r="AM4459" s="19"/>
      <c r="AN4459" s="19"/>
      <c r="AO4459" s="19"/>
      <c r="AP4459" s="19"/>
      <c r="AQ4459" s="19"/>
      <c r="AR4459" s="19"/>
      <c r="AS4459" s="19"/>
      <c r="AT4459" s="19"/>
      <c r="AU4459" s="19"/>
      <c r="AV4459" s="19"/>
      <c r="AW4459" s="19"/>
      <c r="AX4459" s="19"/>
      <c r="AY4459" s="19"/>
      <c r="AZ4459" s="19"/>
      <c r="BA4459" s="19"/>
      <c r="BB4459" s="19"/>
      <c r="BC4459" s="19"/>
      <c r="BD4459" s="19"/>
      <c r="BE4459" s="19"/>
      <c r="BF4459" s="19"/>
      <c r="BG4459" s="19"/>
      <c r="BH4459" s="19"/>
      <c r="BI4459" s="19"/>
      <c r="BJ4459" s="19"/>
      <c r="BK4459" s="19"/>
      <c r="BL4459" s="19"/>
      <c r="BM4459" s="19"/>
      <c r="BN4459" s="19"/>
      <c r="BO4459" s="19"/>
      <c r="BP4459" s="19"/>
      <c r="BQ4459" s="19"/>
      <c r="BR4459" s="19"/>
      <c r="BS4459" s="19"/>
      <c r="BT4459" s="19"/>
      <c r="BU4459" s="19"/>
      <c r="BV4459" s="19"/>
      <c r="BW4459" s="19"/>
      <c r="BX4459" s="19"/>
      <c r="BY4459" s="19"/>
      <c r="BZ4459" s="19"/>
      <c r="CA4459" s="19"/>
      <c r="CB4459" s="19"/>
      <c r="CC4459" s="19"/>
      <c r="CD4459" s="19"/>
      <c r="CE4459" s="19"/>
      <c r="CF4459" s="19"/>
      <c r="CG4459" s="19"/>
      <c r="CH4459" s="19"/>
      <c r="CI4459" s="19"/>
      <c r="CJ4459" s="19"/>
      <c r="CK4459" s="19"/>
      <c r="CL4459" s="19"/>
      <c r="CM4459" s="19"/>
      <c r="CN4459" s="19"/>
      <c r="CO4459" s="19"/>
      <c r="CP4459" s="19"/>
      <c r="CQ4459" s="19"/>
      <c r="CR4459" s="19"/>
      <c r="CS4459" s="19"/>
      <c r="CT4459" s="19"/>
      <c r="CU4459" s="19"/>
      <c r="CV4459" s="19"/>
      <c r="CW4459" s="19"/>
      <c r="CX4459" s="19"/>
      <c r="CY4459" s="19"/>
      <c r="CZ4459" s="19"/>
      <c r="DA4459" s="19"/>
      <c r="DB4459" s="19"/>
      <c r="DC4459" s="19"/>
      <c r="DD4459" s="19"/>
      <c r="DE4459" s="19"/>
      <c r="DF4459" s="19"/>
      <c r="DG4459" s="19"/>
      <c r="DH4459" s="19"/>
      <c r="DI4459" s="19"/>
      <c r="DJ4459" s="19"/>
      <c r="DK4459" s="19"/>
      <c r="DL4459" s="19"/>
      <c r="DM4459" s="19"/>
      <c r="DN4459" s="19"/>
      <c r="DO4459" s="19"/>
      <c r="DP4459" s="19"/>
      <c r="DQ4459" s="19"/>
      <c r="DR4459" s="19"/>
      <c r="DS4459" s="19"/>
      <c r="DT4459" s="19"/>
      <c r="DU4459" s="19"/>
      <c r="DV4459" s="19"/>
      <c r="DW4459" s="19"/>
      <c r="DX4459" s="19"/>
      <c r="DY4459" s="19"/>
      <c r="DZ4459" s="19"/>
      <c r="EA4459" s="19"/>
      <c r="EB4459" s="19"/>
      <c r="EC4459" s="19"/>
      <c r="ED4459" s="19"/>
      <c r="EE4459" s="19"/>
      <c r="EF4459" s="19"/>
      <c r="EG4459" s="19"/>
      <c r="EH4459" s="19"/>
      <c r="EI4459" s="19"/>
      <c r="EJ4459" s="19"/>
      <c r="EK4459" s="19"/>
      <c r="EL4459" s="19"/>
      <c r="EM4459" s="19"/>
      <c r="EN4459" s="19"/>
      <c r="EO4459" s="19"/>
      <c r="EP4459" s="19"/>
      <c r="EQ4459" s="19"/>
      <c r="ER4459" s="19"/>
      <c r="ES4459" s="19"/>
      <c r="ET4459" s="19"/>
      <c r="EU4459" s="19"/>
      <c r="EV4459" s="19"/>
      <c r="EW4459" s="19"/>
      <c r="EX4459" s="19"/>
      <c r="EY4459" s="19"/>
      <c r="EZ4459" s="19"/>
      <c r="FA4459" s="19"/>
      <c r="FB4459" s="19"/>
      <c r="FC4459" s="19"/>
      <c r="FD4459" s="19"/>
      <c r="FE4459" s="19"/>
      <c r="FF4459" s="19"/>
      <c r="FG4459" s="19"/>
      <c r="FH4459" s="19"/>
      <c r="FI4459" s="19"/>
      <c r="FJ4459" s="19"/>
      <c r="FK4459" s="19"/>
      <c r="FL4459" s="19"/>
      <c r="FM4459" s="19"/>
      <c r="FN4459" s="19"/>
      <c r="FO4459" s="19"/>
      <c r="FP4459" s="19"/>
      <c r="FQ4459" s="19"/>
      <c r="FR4459" s="19"/>
      <c r="FS4459" s="19"/>
      <c r="FT4459" s="19"/>
      <c r="FU4459" s="19"/>
      <c r="FV4459" s="19"/>
      <c r="FW4459" s="19"/>
      <c r="FX4459" s="19"/>
      <c r="FY4459" s="19"/>
      <c r="FZ4459" s="19"/>
      <c r="GA4459" s="19"/>
      <c r="GB4459" s="19"/>
      <c r="GC4459" s="19"/>
      <c r="GD4459" s="19"/>
      <c r="GE4459" s="19"/>
      <c r="GF4459" s="19"/>
      <c r="GG4459" s="19"/>
      <c r="GH4459" s="19"/>
      <c r="GI4459" s="19"/>
      <c r="GJ4459" s="19"/>
      <c r="GK4459" s="19"/>
      <c r="GL4459" s="19"/>
      <c r="GM4459" s="19"/>
      <c r="GN4459" s="19"/>
      <c r="GO4459" s="19"/>
      <c r="GP4459" s="19"/>
      <c r="GQ4459" s="19"/>
      <c r="GR4459" s="19"/>
      <c r="GS4459" s="19"/>
      <c r="GT4459" s="19"/>
      <c r="GU4459" s="19"/>
      <c r="GV4459" s="19"/>
      <c r="GW4459" s="19"/>
      <c r="GX4459" s="19"/>
      <c r="GY4459" s="19"/>
      <c r="GZ4459" s="19"/>
      <c r="HA4459" s="19"/>
      <c r="HB4459" s="19"/>
      <c r="HC4459" s="19"/>
      <c r="HD4459" s="19"/>
      <c r="HE4459" s="19"/>
      <c r="HF4459" s="19"/>
      <c r="HG4459" s="19"/>
      <c r="HH4459" s="19"/>
      <c r="HI4459" s="19"/>
      <c r="HJ4459" s="19"/>
      <c r="HK4459" s="19"/>
      <c r="HL4459" s="19"/>
      <c r="HM4459" s="19"/>
      <c r="HN4459" s="19"/>
      <c r="HO4459" s="19"/>
      <c r="HP4459" s="19"/>
      <c r="HQ4459" s="19"/>
      <c r="HR4459" s="19"/>
      <c r="HS4459" s="19"/>
      <c r="HT4459" s="19"/>
      <c r="HU4459" s="19"/>
      <c r="HV4459" s="19"/>
      <c r="HW4459" s="19"/>
      <c r="HX4459" s="19"/>
      <c r="HY4459" s="19"/>
      <c r="HZ4459" s="19"/>
      <c r="IA4459" s="19"/>
      <c r="IB4459" s="19"/>
      <c r="IC4459" s="19"/>
      <c r="ID4459" s="19"/>
      <c r="IE4459" s="19"/>
      <c r="IF4459" s="19"/>
      <c r="IG4459" s="19"/>
      <c r="IH4459" s="19"/>
      <c r="II4459" s="19"/>
      <c r="IJ4459" s="19"/>
      <c r="IK4459" s="19"/>
      <c r="IL4459" s="19"/>
      <c r="IM4459" s="19"/>
      <c r="IN4459" s="19"/>
      <c r="IO4459" s="19"/>
      <c r="IP4459" s="19"/>
      <c r="IQ4459" s="19"/>
      <c r="IR4459" s="19"/>
      <c r="IS4459" s="19"/>
      <c r="IT4459" s="19"/>
      <c r="IU4459" s="19"/>
      <c r="IV4459" s="19"/>
      <c r="IW4459" s="19"/>
      <c r="IX4459" s="19"/>
      <c r="IY4459" s="19"/>
      <c r="IZ4459" s="19"/>
      <c r="JA4459" s="19"/>
      <c r="JB4459" s="19"/>
      <c r="JC4459" s="19"/>
      <c r="JD4459" s="19"/>
      <c r="JE4459" s="19"/>
      <c r="JF4459" s="19"/>
      <c r="JG4459" s="19"/>
      <c r="JH4459" s="19"/>
      <c r="JI4459" s="19"/>
      <c r="JJ4459" s="19"/>
      <c r="JK4459" s="19"/>
      <c r="JL4459" s="19"/>
      <c r="JM4459" s="19"/>
      <c r="JN4459" s="19"/>
      <c r="JO4459" s="19"/>
      <c r="JP4459" s="19"/>
      <c r="JQ4459" s="19"/>
      <c r="JR4459" s="19"/>
      <c r="JS4459" s="19"/>
      <c r="JT4459" s="19"/>
      <c r="JU4459" s="19"/>
      <c r="JV4459" s="19"/>
      <c r="JW4459" s="19"/>
      <c r="JX4459" s="19"/>
      <c r="JY4459" s="19"/>
      <c r="JZ4459" s="19"/>
      <c r="KA4459" s="19"/>
      <c r="KB4459" s="19"/>
      <c r="KC4459" s="19"/>
      <c r="KD4459" s="19"/>
      <c r="KE4459" s="19"/>
      <c r="KF4459" s="19"/>
      <c r="KG4459" s="19"/>
      <c r="KH4459" s="19"/>
      <c r="KI4459" s="19"/>
      <c r="KJ4459" s="19"/>
      <c r="KK4459" s="19"/>
      <c r="KL4459" s="19"/>
      <c r="KM4459" s="19"/>
      <c r="KN4459" s="19"/>
      <c r="KO4459" s="19"/>
      <c r="KP4459" s="19"/>
      <c r="KQ4459" s="19"/>
      <c r="KR4459" s="19"/>
      <c r="KS4459" s="19"/>
      <c r="KT4459" s="19"/>
      <c r="KU4459" s="19"/>
      <c r="KV4459" s="19"/>
      <c r="KW4459" s="19"/>
      <c r="KX4459" s="19"/>
      <c r="KY4459" s="19"/>
      <c r="KZ4459" s="19"/>
      <c r="LA4459" s="19"/>
      <c r="LB4459" s="19"/>
      <c r="LC4459" s="19"/>
      <c r="LD4459" s="19"/>
      <c r="LE4459" s="19"/>
      <c r="LF4459" s="19"/>
      <c r="LG4459" s="19"/>
      <c r="LH4459" s="19"/>
      <c r="LI4459" s="19"/>
      <c r="LJ4459" s="19"/>
      <c r="LK4459" s="19"/>
      <c r="LL4459" s="19"/>
      <c r="LM4459" s="19"/>
      <c r="LN4459" s="19"/>
      <c r="LO4459" s="19"/>
      <c r="LP4459" s="19"/>
      <c r="LQ4459" s="19"/>
      <c r="LR4459" s="19"/>
      <c r="LS4459" s="19"/>
      <c r="LT4459" s="19"/>
      <c r="LU4459" s="19"/>
      <c r="LV4459" s="19"/>
      <c r="LW4459" s="19"/>
      <c r="LX4459" s="19"/>
      <c r="LY4459" s="19"/>
      <c r="LZ4459" s="19"/>
      <c r="MA4459" s="19"/>
      <c r="MB4459" s="19"/>
      <c r="MC4459" s="19"/>
      <c r="MD4459" s="19"/>
      <c r="ME4459" s="19"/>
      <c r="MF4459" s="19"/>
      <c r="MG4459" s="19"/>
      <c r="MH4459" s="19"/>
      <c r="MI4459" s="19"/>
      <c r="MJ4459" s="19"/>
      <c r="MK4459" s="19"/>
      <c r="ML4459" s="19"/>
      <c r="MM4459" s="19"/>
      <c r="MN4459" s="19"/>
      <c r="MO4459" s="19"/>
      <c r="MP4459" s="19"/>
      <c r="MQ4459" s="19"/>
      <c r="MR4459" s="19"/>
      <c r="MS4459" s="19"/>
      <c r="MT4459" s="19"/>
      <c r="MU4459" s="19"/>
      <c r="MV4459" s="19"/>
      <c r="MW4459" s="19"/>
      <c r="MX4459" s="19"/>
      <c r="MY4459" s="19"/>
      <c r="MZ4459" s="19"/>
      <c r="NA4459" s="19"/>
      <c r="NB4459" s="19"/>
      <c r="NC4459" s="19"/>
      <c r="ND4459" s="19"/>
      <c r="NE4459" s="19"/>
      <c r="NF4459" s="19"/>
      <c r="NG4459" s="19"/>
      <c r="NH4459" s="19"/>
      <c r="NI4459" s="19"/>
      <c r="NJ4459" s="19"/>
      <c r="NK4459" s="19"/>
      <c r="NL4459" s="19"/>
      <c r="NM4459" s="19"/>
      <c r="NN4459" s="19"/>
      <c r="NO4459" s="19"/>
      <c r="NP4459" s="19"/>
      <c r="NQ4459" s="19"/>
      <c r="NR4459" s="19"/>
      <c r="NS4459" s="19"/>
      <c r="NT4459" s="19"/>
      <c r="NU4459" s="19"/>
      <c r="NV4459" s="19"/>
      <c r="NW4459" s="19"/>
      <c r="NX4459" s="19"/>
      <c r="NY4459" s="19"/>
      <c r="NZ4459" s="19"/>
      <c r="OA4459" s="19"/>
      <c r="OB4459" s="19"/>
      <c r="OC4459" s="19"/>
      <c r="OD4459" s="19"/>
      <c r="OE4459" s="19"/>
      <c r="OF4459" s="19"/>
      <c r="OG4459" s="19"/>
      <c r="OH4459" s="19"/>
      <c r="OI4459" s="19"/>
      <c r="OJ4459" s="19"/>
      <c r="OK4459" s="19"/>
      <c r="OL4459" s="19"/>
      <c r="OM4459" s="19"/>
      <c r="ON4459" s="19"/>
      <c r="OO4459" s="19"/>
      <c r="OP4459" s="19"/>
      <c r="OQ4459" s="19"/>
      <c r="OR4459" s="19"/>
      <c r="OS4459" s="19"/>
      <c r="OT4459" s="19"/>
      <c r="OU4459" s="19"/>
      <c r="OV4459" s="19"/>
      <c r="OW4459" s="19"/>
      <c r="OX4459" s="19"/>
      <c r="OY4459" s="19"/>
      <c r="OZ4459" s="19"/>
      <c r="PA4459" s="19"/>
      <c r="PB4459" s="19"/>
      <c r="PC4459" s="19"/>
      <c r="PD4459" s="19"/>
      <c r="PE4459" s="19"/>
      <c r="PF4459" s="19"/>
      <c r="PG4459" s="19"/>
      <c r="PH4459" s="19"/>
      <c r="PI4459" s="19"/>
      <c r="PJ4459" s="19"/>
      <c r="PK4459" s="19"/>
      <c r="PL4459" s="19"/>
      <c r="PM4459" s="19"/>
      <c r="PN4459" s="19"/>
      <c r="PO4459" s="19"/>
      <c r="PP4459" s="19"/>
      <c r="PQ4459" s="19"/>
      <c r="PR4459" s="19"/>
      <c r="PS4459" s="19"/>
      <c r="PT4459" s="19"/>
      <c r="PU4459" s="19"/>
      <c r="PV4459" s="19"/>
      <c r="PW4459" s="19"/>
      <c r="PX4459" s="19"/>
      <c r="PY4459" s="19"/>
      <c r="PZ4459" s="19"/>
      <c r="QA4459" s="19"/>
      <c r="QB4459" s="19"/>
      <c r="QC4459" s="19"/>
      <c r="QD4459" s="19"/>
      <c r="QE4459" s="19"/>
      <c r="QF4459" s="19"/>
      <c r="QG4459" s="19"/>
      <c r="QH4459" s="19"/>
      <c r="QI4459" s="19"/>
      <c r="QJ4459" s="19"/>
      <c r="QK4459" s="19"/>
      <c r="QL4459" s="19"/>
      <c r="QM4459" s="19"/>
      <c r="QN4459" s="19"/>
      <c r="QO4459" s="19"/>
      <c r="QP4459" s="19"/>
      <c r="QQ4459" s="19"/>
      <c r="QR4459" s="19"/>
      <c r="QS4459" s="19"/>
      <c r="QT4459" s="19"/>
      <c r="QU4459" s="19"/>
      <c r="QV4459" s="19"/>
      <c r="QW4459" s="19"/>
      <c r="QX4459" s="19"/>
      <c r="QY4459" s="19"/>
      <c r="QZ4459" s="19"/>
      <c r="RA4459" s="19"/>
      <c r="RB4459" s="19"/>
      <c r="RC4459" s="19"/>
      <c r="RD4459" s="19"/>
      <c r="RE4459" s="19"/>
      <c r="RF4459" s="19"/>
      <c r="RG4459" s="19"/>
      <c r="RH4459" s="19"/>
      <c r="RI4459" s="19"/>
      <c r="RJ4459" s="19"/>
      <c r="RK4459" s="19"/>
      <c r="RL4459" s="19"/>
      <c r="RM4459" s="19"/>
      <c r="RN4459" s="19"/>
      <c r="RO4459" s="19"/>
      <c r="RP4459" s="19"/>
      <c r="RQ4459" s="19"/>
      <c r="RR4459" s="19"/>
      <c r="RS4459" s="19"/>
      <c r="RT4459" s="19"/>
      <c r="RU4459" s="19"/>
      <c r="RV4459" s="19"/>
      <c r="RW4459" s="19"/>
      <c r="RX4459" s="19"/>
      <c r="RY4459" s="19"/>
      <c r="RZ4459" s="19"/>
      <c r="SA4459" s="19"/>
      <c r="SB4459" s="19"/>
      <c r="SC4459" s="19"/>
      <c r="SD4459" s="19"/>
      <c r="SE4459" s="19"/>
      <c r="SF4459" s="19"/>
      <c r="SG4459" s="19"/>
      <c r="SH4459" s="19"/>
      <c r="SI4459" s="19"/>
      <c r="SJ4459" s="19"/>
      <c r="SK4459" s="19"/>
      <c r="SL4459" s="19"/>
      <c r="SM4459" s="19"/>
      <c r="SN4459" s="19"/>
      <c r="SO4459" s="19"/>
      <c r="SP4459" s="19"/>
      <c r="SQ4459" s="19"/>
      <c r="SR4459" s="19"/>
      <c r="SS4459" s="19"/>
      <c r="ST4459" s="19"/>
      <c r="SU4459" s="19"/>
      <c r="SV4459" s="19"/>
      <c r="SW4459" s="19"/>
      <c r="SX4459" s="19"/>
      <c r="SY4459" s="19"/>
      <c r="SZ4459" s="19"/>
      <c r="TA4459" s="19"/>
      <c r="TB4459" s="19"/>
      <c r="TC4459" s="19"/>
      <c r="TD4459" s="19"/>
      <c r="TE4459" s="19"/>
      <c r="TF4459" s="19"/>
      <c r="TG4459" s="19"/>
      <c r="TH4459" s="19"/>
      <c r="TI4459" s="19"/>
      <c r="TJ4459" s="19"/>
      <c r="TK4459" s="19"/>
      <c r="TL4459" s="19"/>
      <c r="TM4459" s="19"/>
      <c r="TN4459" s="19"/>
      <c r="TO4459" s="19"/>
      <c r="TP4459" s="19"/>
      <c r="TQ4459" s="19"/>
      <c r="TR4459" s="19"/>
      <c r="TS4459" s="19"/>
      <c r="TT4459" s="19"/>
      <c r="TU4459" s="19"/>
      <c r="TV4459" s="19"/>
      <c r="TW4459" s="19"/>
      <c r="TX4459" s="19"/>
      <c r="TY4459" s="19"/>
      <c r="TZ4459" s="19"/>
      <c r="UA4459" s="19"/>
      <c r="UB4459" s="19"/>
      <c r="UC4459" s="19"/>
      <c r="UD4459" s="19"/>
      <c r="UE4459" s="19"/>
      <c r="UF4459" s="19"/>
      <c r="UG4459" s="19"/>
      <c r="UH4459" s="19"/>
      <c r="UI4459" s="19"/>
      <c r="UJ4459" s="19"/>
      <c r="UK4459" s="19"/>
      <c r="UL4459" s="19"/>
      <c r="UM4459" s="19"/>
      <c r="UN4459" s="19"/>
      <c r="UO4459" s="19"/>
      <c r="UP4459" s="19"/>
      <c r="UQ4459" s="19"/>
      <c r="UR4459" s="19"/>
      <c r="US4459" s="19"/>
      <c r="UT4459" s="19"/>
      <c r="UU4459" s="19"/>
      <c r="UV4459" s="19"/>
      <c r="UW4459" s="19"/>
      <c r="UX4459" s="19"/>
      <c r="UY4459" s="19"/>
      <c r="UZ4459" s="19"/>
      <c r="VA4459" s="19"/>
      <c r="VB4459" s="19"/>
      <c r="VC4459" s="19"/>
      <c r="VD4459" s="19"/>
      <c r="VE4459" s="19"/>
      <c r="VF4459" s="19"/>
      <c r="VG4459" s="19"/>
      <c r="VH4459" s="19"/>
      <c r="VI4459" s="19"/>
      <c r="VJ4459" s="19"/>
      <c r="VK4459" s="19"/>
      <c r="VL4459" s="19"/>
      <c r="VM4459" s="19"/>
      <c r="VN4459" s="19"/>
      <c r="VO4459" s="19"/>
      <c r="VP4459" s="19"/>
      <c r="VQ4459" s="19"/>
      <c r="VR4459" s="19"/>
      <c r="VS4459" s="19"/>
      <c r="VT4459" s="19"/>
      <c r="VU4459" s="19"/>
      <c r="VV4459" s="19"/>
      <c r="VW4459" s="19"/>
      <c r="VX4459" s="19"/>
      <c r="VY4459" s="19"/>
      <c r="VZ4459" s="19"/>
      <c r="WA4459" s="19"/>
      <c r="WB4459" s="19"/>
      <c r="WC4459" s="19"/>
      <c r="WD4459" s="19"/>
      <c r="WE4459" s="19"/>
      <c r="WF4459" s="19"/>
      <c r="WG4459" s="19"/>
      <c r="WH4459" s="19"/>
      <c r="WI4459" s="19"/>
      <c r="WJ4459" s="19"/>
      <c r="WK4459" s="19"/>
      <c r="WL4459" s="19"/>
      <c r="WM4459" s="19"/>
      <c r="WN4459" s="19"/>
      <c r="WO4459" s="19"/>
      <c r="WP4459" s="19"/>
      <c r="WQ4459" s="19"/>
      <c r="WR4459" s="19"/>
      <c r="WS4459" s="19"/>
      <c r="WT4459" s="19"/>
      <c r="WU4459" s="19"/>
      <c r="WV4459" s="19"/>
      <c r="WW4459" s="19"/>
      <c r="WX4459" s="19"/>
      <c r="WY4459" s="19"/>
      <c r="WZ4459" s="19"/>
      <c r="XA4459" s="19"/>
      <c r="XB4459" s="19"/>
      <c r="XC4459" s="19"/>
      <c r="XD4459" s="19"/>
      <c r="XE4459" s="19"/>
      <c r="XF4459" s="19"/>
      <c r="XG4459" s="19"/>
      <c r="XH4459" s="19"/>
      <c r="XI4459" s="19"/>
      <c r="XJ4459" s="19"/>
      <c r="XK4459" s="19"/>
      <c r="XL4459" s="19"/>
      <c r="XM4459" s="19"/>
      <c r="XN4459" s="19"/>
      <c r="XO4459" s="19"/>
      <c r="XP4459" s="19"/>
      <c r="XQ4459" s="19"/>
      <c r="XR4459" s="19"/>
      <c r="XS4459" s="19"/>
      <c r="XT4459" s="19"/>
      <c r="XU4459" s="19"/>
      <c r="XV4459" s="19"/>
      <c r="XW4459" s="19"/>
      <c r="XX4459" s="19"/>
      <c r="XY4459" s="19"/>
      <c r="XZ4459" s="19"/>
      <c r="YA4459" s="19"/>
      <c r="YB4459" s="19"/>
      <c r="YC4459" s="19"/>
      <c r="YD4459" s="19"/>
      <c r="YE4459" s="19"/>
      <c r="YF4459" s="19"/>
      <c r="YG4459" s="19"/>
      <c r="YH4459" s="19"/>
      <c r="YI4459" s="19"/>
      <c r="YJ4459" s="19"/>
      <c r="YK4459" s="19"/>
      <c r="YL4459" s="19"/>
      <c r="YM4459" s="19"/>
      <c r="YN4459" s="19"/>
      <c r="YO4459" s="19"/>
      <c r="YP4459" s="19"/>
      <c r="YQ4459" s="19"/>
      <c r="YR4459" s="19"/>
      <c r="YS4459" s="19"/>
      <c r="YT4459" s="19"/>
      <c r="YU4459" s="19"/>
      <c r="YV4459" s="19"/>
      <c r="YW4459" s="19"/>
      <c r="YX4459" s="19"/>
      <c r="YY4459" s="19"/>
      <c r="YZ4459" s="19"/>
      <c r="ZA4459" s="19"/>
      <c r="ZB4459" s="19"/>
      <c r="ZC4459" s="19"/>
      <c r="ZD4459" s="19"/>
      <c r="ZE4459" s="19"/>
      <c r="ZF4459" s="19"/>
      <c r="ZG4459" s="19"/>
      <c r="ZH4459" s="19"/>
      <c r="ZI4459" s="19"/>
      <c r="ZJ4459" s="19"/>
      <c r="ZK4459" s="19"/>
      <c r="ZL4459" s="19"/>
      <c r="ZM4459" s="19"/>
      <c r="ZN4459" s="19"/>
      <c r="ZO4459" s="19"/>
      <c r="ZP4459" s="19"/>
      <c r="ZQ4459" s="19"/>
      <c r="ZR4459" s="19"/>
      <c r="ZS4459" s="19"/>
      <c r="ZT4459" s="19"/>
      <c r="ZU4459" s="19"/>
      <c r="ZV4459" s="19"/>
      <c r="ZW4459" s="19"/>
      <c r="ZX4459" s="19"/>
      <c r="ZY4459" s="19"/>
      <c r="ZZ4459" s="19"/>
      <c r="AAA4459" s="19"/>
      <c r="AAB4459" s="19"/>
      <c r="AAC4459" s="19"/>
      <c r="AAD4459" s="19"/>
      <c r="AAE4459" s="19"/>
      <c r="AAF4459" s="19"/>
      <c r="AAG4459" s="19"/>
      <c r="AAH4459" s="19"/>
      <c r="AAI4459" s="19"/>
      <c r="AAJ4459" s="19"/>
      <c r="AAK4459" s="19"/>
      <c r="AAL4459" s="19"/>
      <c r="AAM4459" s="19"/>
      <c r="AAN4459" s="19"/>
      <c r="AAO4459" s="19"/>
      <c r="AAP4459" s="19"/>
      <c r="AAQ4459" s="19"/>
      <c r="AAR4459" s="19"/>
      <c r="AAS4459" s="19"/>
      <c r="AAT4459" s="19"/>
      <c r="AAU4459" s="19"/>
      <c r="AAV4459" s="19"/>
      <c r="AAW4459" s="19"/>
      <c r="AAX4459" s="19"/>
      <c r="AAY4459" s="19"/>
      <c r="AAZ4459" s="19"/>
      <c r="ABA4459" s="19"/>
      <c r="ABB4459" s="19"/>
      <c r="ABC4459" s="19"/>
      <c r="ABD4459" s="19"/>
      <c r="ABE4459" s="19"/>
      <c r="ABF4459" s="19"/>
      <c r="ABG4459" s="19"/>
      <c r="ABH4459" s="19"/>
      <c r="ABI4459" s="19"/>
      <c r="ABJ4459" s="19"/>
      <c r="ABK4459" s="19"/>
      <c r="ABL4459" s="19"/>
      <c r="ABM4459" s="19"/>
      <c r="ABN4459" s="19"/>
      <c r="ABO4459" s="19"/>
      <c r="ABP4459" s="19"/>
      <c r="ABQ4459" s="19"/>
      <c r="ABR4459" s="19"/>
      <c r="ABS4459" s="19"/>
      <c r="ABT4459" s="19"/>
      <c r="ABU4459" s="19"/>
      <c r="ABV4459" s="19"/>
      <c r="ABW4459" s="19"/>
      <c r="ABX4459" s="19"/>
      <c r="ABY4459" s="19"/>
      <c r="ABZ4459" s="19"/>
      <c r="ACA4459" s="19"/>
      <c r="ACB4459" s="19"/>
      <c r="ACC4459" s="19"/>
      <c r="ACD4459" s="19"/>
      <c r="ACE4459" s="19"/>
      <c r="ACF4459" s="19"/>
      <c r="ACG4459" s="19"/>
      <c r="ACH4459" s="19"/>
      <c r="ACI4459" s="19"/>
      <c r="ACJ4459" s="19"/>
      <c r="ACK4459" s="19"/>
      <c r="ACL4459" s="19"/>
      <c r="ACM4459" s="19"/>
      <c r="ACN4459" s="19"/>
      <c r="ACO4459" s="19"/>
      <c r="ACP4459" s="19"/>
      <c r="ACQ4459" s="19"/>
      <c r="ACR4459" s="19"/>
      <c r="ACS4459" s="19"/>
      <c r="ACT4459" s="19"/>
      <c r="ACU4459" s="19"/>
      <c r="ACV4459" s="19"/>
      <c r="ACW4459" s="19"/>
      <c r="ACX4459" s="19"/>
      <c r="ACY4459" s="19"/>
      <c r="ACZ4459" s="19"/>
      <c r="ADA4459" s="19"/>
      <c r="ADB4459" s="19"/>
      <c r="ADC4459" s="19"/>
      <c r="ADD4459" s="19"/>
      <c r="ADE4459" s="19"/>
      <c r="ADF4459" s="19"/>
      <c r="ADG4459" s="19"/>
      <c r="ADH4459" s="19"/>
      <c r="ADI4459" s="19"/>
      <c r="ADJ4459" s="19"/>
      <c r="ADK4459" s="19"/>
      <c r="ADL4459" s="19"/>
      <c r="ADM4459" s="19"/>
      <c r="ADN4459" s="19"/>
      <c r="ADO4459" s="19"/>
      <c r="ADP4459" s="19"/>
      <c r="ADQ4459" s="19"/>
      <c r="ADR4459" s="19"/>
      <c r="ADS4459" s="19"/>
      <c r="ADT4459" s="19"/>
      <c r="ADU4459" s="19"/>
      <c r="ADV4459" s="19"/>
      <c r="ADW4459" s="19"/>
      <c r="ADX4459" s="19"/>
      <c r="ADY4459" s="19"/>
      <c r="ADZ4459" s="19"/>
      <c r="AEA4459" s="19"/>
      <c r="AEB4459" s="19"/>
      <c r="AEC4459" s="19"/>
      <c r="AED4459" s="19"/>
      <c r="AEE4459" s="19"/>
      <c r="AEF4459" s="19"/>
      <c r="AEG4459" s="19"/>
      <c r="AEH4459" s="19"/>
      <c r="AEI4459" s="19"/>
      <c r="AEJ4459" s="19"/>
      <c r="AEK4459" s="19"/>
      <c r="AEL4459" s="19"/>
      <c r="AEM4459" s="19"/>
      <c r="AEN4459" s="19"/>
      <c r="AEO4459" s="19"/>
      <c r="AEP4459" s="19"/>
      <c r="AEQ4459" s="19"/>
      <c r="AER4459" s="19"/>
      <c r="AES4459" s="19"/>
      <c r="AET4459" s="19"/>
      <c r="AEU4459" s="19"/>
      <c r="AEV4459" s="19"/>
      <c r="AEW4459" s="19"/>
      <c r="AEX4459" s="19"/>
      <c r="AEY4459" s="19"/>
      <c r="AEZ4459" s="19"/>
      <c r="AFA4459" s="19"/>
      <c r="AFB4459" s="19"/>
      <c r="AFC4459" s="19"/>
      <c r="AFD4459" s="19"/>
      <c r="AFE4459" s="19"/>
      <c r="AFF4459" s="19"/>
      <c r="AFG4459" s="19"/>
      <c r="AFH4459" s="19"/>
      <c r="AFI4459" s="19"/>
      <c r="AFJ4459" s="19"/>
      <c r="AFK4459" s="19"/>
      <c r="AFL4459" s="19"/>
      <c r="AFM4459" s="19"/>
      <c r="AFN4459" s="19"/>
      <c r="AFO4459" s="19"/>
      <c r="AFP4459" s="19"/>
      <c r="AFQ4459" s="19"/>
      <c r="AFR4459" s="19"/>
      <c r="AFS4459" s="19"/>
      <c r="AFT4459" s="19"/>
      <c r="AFU4459" s="19"/>
      <c r="AFV4459" s="19"/>
      <c r="AFW4459" s="19"/>
      <c r="AFX4459" s="19"/>
      <c r="AFY4459" s="19"/>
      <c r="AFZ4459" s="19"/>
      <c r="AGA4459" s="19"/>
      <c r="AGB4459" s="19"/>
      <c r="AGC4459" s="19"/>
      <c r="AGD4459" s="19"/>
      <c r="AGE4459" s="19"/>
      <c r="AGF4459" s="19"/>
      <c r="AGG4459" s="19"/>
      <c r="AGH4459" s="19"/>
      <c r="AGI4459" s="19"/>
      <c r="AGJ4459" s="19"/>
      <c r="AGK4459" s="19"/>
      <c r="AGL4459" s="19"/>
      <c r="AGM4459" s="19"/>
      <c r="AGN4459" s="19"/>
      <c r="AGO4459" s="19"/>
      <c r="AGP4459" s="19"/>
      <c r="AGQ4459" s="19"/>
      <c r="AGR4459" s="19"/>
      <c r="AGS4459" s="19"/>
      <c r="AGT4459" s="19"/>
      <c r="AGU4459" s="19"/>
      <c r="AGV4459" s="19"/>
      <c r="AGW4459" s="19"/>
      <c r="AGX4459" s="19"/>
      <c r="AGY4459" s="19"/>
      <c r="AGZ4459" s="19"/>
      <c r="AHA4459" s="19"/>
      <c r="AHB4459" s="19"/>
      <c r="AHC4459" s="19"/>
      <c r="AHD4459" s="19"/>
      <c r="AHE4459" s="19"/>
      <c r="AHF4459" s="19"/>
      <c r="AHG4459" s="19"/>
      <c r="AHH4459" s="19"/>
      <c r="AHI4459" s="19"/>
      <c r="AHJ4459" s="19"/>
      <c r="AHK4459" s="19"/>
      <c r="AHL4459" s="19"/>
      <c r="AHM4459" s="19"/>
      <c r="AHN4459" s="19"/>
      <c r="AHO4459" s="19"/>
      <c r="AHP4459" s="19"/>
      <c r="AHQ4459" s="19"/>
      <c r="AHR4459" s="19"/>
      <c r="AHS4459" s="19"/>
      <c r="AHT4459" s="19"/>
      <c r="AHU4459" s="19"/>
      <c r="AHV4459" s="19"/>
      <c r="AHW4459" s="19"/>
      <c r="AHX4459" s="19"/>
      <c r="AHY4459" s="19"/>
      <c r="AHZ4459" s="19"/>
      <c r="AIA4459" s="19"/>
      <c r="AIB4459" s="19"/>
      <c r="AIC4459" s="19"/>
      <c r="AID4459" s="19"/>
      <c r="AIE4459" s="19"/>
      <c r="AIF4459" s="19"/>
      <c r="AIG4459" s="19"/>
      <c r="AIH4459" s="19"/>
      <c r="AII4459" s="19"/>
      <c r="AIJ4459" s="19"/>
      <c r="AIK4459" s="19"/>
      <c r="AIL4459" s="19"/>
      <c r="AIM4459" s="19"/>
      <c r="AIN4459" s="19"/>
      <c r="AIO4459" s="19"/>
      <c r="AIP4459" s="19"/>
      <c r="AIQ4459" s="19"/>
      <c r="AIR4459" s="19"/>
      <c r="AIS4459" s="19"/>
      <c r="AIT4459" s="19"/>
      <c r="AIU4459" s="19"/>
      <c r="AIV4459" s="19"/>
      <c r="AIW4459" s="19"/>
      <c r="AIX4459" s="19"/>
      <c r="AIY4459" s="19"/>
      <c r="AIZ4459" s="19"/>
      <c r="AJA4459" s="19"/>
      <c r="AJB4459" s="19"/>
      <c r="AJC4459" s="19"/>
      <c r="AJD4459" s="19"/>
      <c r="AJE4459" s="19"/>
      <c r="AJF4459" s="19"/>
      <c r="AJG4459" s="19"/>
      <c r="AJH4459" s="19"/>
      <c r="AJI4459" s="19"/>
      <c r="AJJ4459" s="19"/>
      <c r="AJK4459" s="19"/>
      <c r="AJL4459" s="19"/>
      <c r="AJM4459" s="19"/>
      <c r="AJN4459" s="19"/>
      <c r="AJO4459" s="19"/>
      <c r="AJP4459" s="19"/>
      <c r="AJQ4459" s="19"/>
      <c r="AJR4459" s="19"/>
      <c r="AJS4459" s="19"/>
      <c r="AJT4459" s="19"/>
      <c r="AJU4459" s="19"/>
      <c r="AJV4459" s="19"/>
      <c r="AJW4459" s="19"/>
      <c r="AJX4459" s="19"/>
      <c r="AJY4459" s="19"/>
      <c r="AJZ4459" s="19"/>
      <c r="AKA4459" s="19"/>
      <c r="AKB4459" s="19"/>
      <c r="AKC4459" s="19"/>
      <c r="AKD4459" s="19"/>
      <c r="AKE4459" s="19"/>
      <c r="AKF4459" s="19"/>
      <c r="AKG4459" s="19"/>
      <c r="AKH4459" s="19"/>
      <c r="AKI4459" s="19"/>
      <c r="AKJ4459" s="19"/>
      <c r="AKK4459" s="19"/>
      <c r="AKL4459" s="19"/>
      <c r="AKM4459" s="19"/>
      <c r="AKN4459" s="19"/>
      <c r="AKO4459" s="19"/>
      <c r="AKP4459" s="19"/>
      <c r="AKQ4459" s="19"/>
      <c r="AKR4459" s="19"/>
      <c r="AKS4459" s="19"/>
      <c r="AKT4459" s="19"/>
      <c r="AKU4459" s="19"/>
      <c r="AKV4459" s="19"/>
      <c r="AKW4459" s="19"/>
      <c r="AKX4459" s="19"/>
      <c r="AKY4459" s="19"/>
      <c r="AKZ4459" s="19"/>
      <c r="ALA4459" s="19"/>
      <c r="ALB4459" s="19"/>
      <c r="ALC4459" s="19"/>
      <c r="ALD4459" s="19"/>
      <c r="ALE4459" s="19"/>
      <c r="ALF4459" s="19"/>
      <c r="ALG4459" s="19"/>
      <c r="ALH4459" s="19"/>
      <c r="ALI4459" s="19"/>
      <c r="ALJ4459" s="19"/>
      <c r="ALK4459" s="19"/>
      <c r="ALL4459" s="19"/>
      <c r="ALM4459" s="19"/>
      <c r="ALN4459" s="19"/>
      <c r="ALO4459" s="19"/>
      <c r="ALP4459" s="19"/>
      <c r="ALQ4459" s="19"/>
      <c r="ALR4459" s="19"/>
      <c r="ALS4459" s="19"/>
      <c r="ALT4459" s="19"/>
      <c r="ALU4459" s="19"/>
      <c r="ALV4459" s="19"/>
      <c r="ALW4459" s="19"/>
      <c r="ALX4459" s="19"/>
      <c r="ALY4459" s="19"/>
      <c r="ALZ4459" s="19"/>
      <c r="AMA4459" s="19"/>
      <c r="AMB4459" s="19"/>
      <c r="AMC4459" s="19"/>
      <c r="AMD4459" s="19"/>
      <c r="AME4459" s="19"/>
      <c r="AMF4459" s="19"/>
      <c r="AMG4459" s="19"/>
      <c r="AMH4459" s="19"/>
      <c r="AMI4459" s="19"/>
      <c r="AMJ4459" s="19"/>
      <c r="AMK4459" s="19"/>
      <c r="AML4459" s="19"/>
      <c r="AMM4459" s="19"/>
      <c r="AMN4459" s="19"/>
      <c r="AMO4459" s="19"/>
      <c r="AMP4459" s="19"/>
      <c r="AMQ4459" s="19"/>
      <c r="AMR4459" s="19"/>
      <c r="AMS4459" s="19"/>
      <c r="AMT4459" s="19"/>
      <c r="AMU4459" s="19"/>
      <c r="AMV4459" s="19"/>
      <c r="AMW4459" s="19"/>
      <c r="AMX4459" s="19"/>
      <c r="AMY4459" s="19"/>
      <c r="AMZ4459" s="19"/>
      <c r="ANA4459" s="19"/>
      <c r="ANB4459" s="19"/>
      <c r="ANC4459" s="19"/>
      <c r="AND4459" s="19"/>
      <c r="ANE4459" s="19"/>
      <c r="ANF4459" s="19"/>
      <c r="ANG4459" s="19"/>
      <c r="ANH4459" s="19"/>
      <c r="ANI4459" s="19"/>
      <c r="ANJ4459" s="19"/>
      <c r="ANK4459" s="19"/>
      <c r="ANL4459" s="19"/>
      <c r="ANM4459" s="19"/>
      <c r="ANN4459" s="19"/>
      <c r="ANO4459" s="19"/>
      <c r="ANP4459" s="19"/>
      <c r="ANQ4459" s="19"/>
      <c r="ANR4459" s="19"/>
      <c r="ANS4459" s="19"/>
      <c r="ANT4459" s="19"/>
      <c r="ANU4459" s="19"/>
      <c r="ANV4459" s="19"/>
      <c r="ANW4459" s="19"/>
      <c r="ANX4459" s="19"/>
      <c r="ANY4459" s="19"/>
      <c r="ANZ4459" s="19"/>
      <c r="AOA4459" s="19"/>
      <c r="AOB4459" s="19"/>
      <c r="AOC4459" s="19"/>
      <c r="AOD4459" s="19"/>
      <c r="AOE4459" s="19"/>
      <c r="AOF4459" s="19"/>
      <c r="AOG4459" s="19"/>
      <c r="AOH4459" s="19"/>
      <c r="AOI4459" s="19"/>
      <c r="AOJ4459" s="19"/>
      <c r="AOK4459" s="19"/>
      <c r="AOL4459" s="19"/>
      <c r="AOM4459" s="19"/>
      <c r="AON4459" s="19"/>
      <c r="AOO4459" s="19"/>
      <c r="AOP4459" s="19"/>
      <c r="AOQ4459" s="19"/>
      <c r="AOR4459" s="19"/>
      <c r="AOS4459" s="19"/>
      <c r="AOT4459" s="19"/>
      <c r="AOU4459" s="19"/>
      <c r="AOV4459" s="19"/>
      <c r="AOW4459" s="19"/>
      <c r="AOX4459" s="19"/>
      <c r="AOY4459" s="19"/>
      <c r="AOZ4459" s="19"/>
      <c r="APA4459" s="19"/>
      <c r="APB4459" s="19"/>
      <c r="APC4459" s="19"/>
      <c r="APD4459" s="19"/>
      <c r="APE4459" s="19"/>
      <c r="APF4459" s="19"/>
      <c r="APG4459" s="19"/>
      <c r="APH4459" s="19"/>
      <c r="API4459" s="19"/>
      <c r="APJ4459" s="19"/>
      <c r="APK4459" s="19"/>
      <c r="APL4459" s="19"/>
      <c r="APM4459" s="19"/>
      <c r="APN4459" s="19"/>
      <c r="APO4459" s="19"/>
      <c r="APP4459" s="19"/>
      <c r="APQ4459" s="19"/>
      <c r="APR4459" s="19"/>
      <c r="APS4459" s="19"/>
      <c r="APT4459" s="19"/>
      <c r="APU4459" s="19"/>
      <c r="APV4459" s="19"/>
      <c r="APW4459" s="19"/>
      <c r="APX4459" s="19"/>
      <c r="APY4459" s="19"/>
      <c r="APZ4459" s="19"/>
      <c r="AQA4459" s="19"/>
      <c r="AQB4459" s="19"/>
      <c r="AQC4459" s="19"/>
      <c r="AQD4459" s="19"/>
      <c r="AQE4459" s="19"/>
      <c r="AQF4459" s="19"/>
      <c r="AQG4459" s="19"/>
      <c r="AQH4459" s="19"/>
      <c r="AQI4459" s="19"/>
      <c r="AQJ4459" s="19"/>
      <c r="AQK4459" s="19"/>
      <c r="AQL4459" s="19"/>
      <c r="AQM4459" s="19"/>
      <c r="AQN4459" s="19"/>
      <c r="AQO4459" s="19"/>
      <c r="AQP4459" s="19"/>
      <c r="AQQ4459" s="19"/>
      <c r="AQR4459" s="19"/>
      <c r="AQS4459" s="19"/>
      <c r="AQT4459" s="19"/>
      <c r="AQU4459" s="19"/>
      <c r="AQV4459" s="19"/>
      <c r="AQW4459" s="19"/>
      <c r="AQX4459" s="19"/>
      <c r="AQY4459" s="19"/>
      <c r="AQZ4459" s="19"/>
      <c r="ARA4459" s="19"/>
      <c r="ARB4459" s="19"/>
      <c r="ARC4459" s="19"/>
      <c r="ARD4459" s="19"/>
      <c r="ARE4459" s="19"/>
      <c r="ARF4459" s="19"/>
      <c r="ARG4459" s="19"/>
      <c r="ARH4459" s="19"/>
      <c r="ARI4459" s="19"/>
      <c r="ARJ4459" s="19"/>
      <c r="ARK4459" s="19"/>
      <c r="ARL4459" s="19"/>
      <c r="ARM4459" s="19"/>
      <c r="ARN4459" s="19"/>
      <c r="ARO4459" s="19"/>
      <c r="ARP4459" s="19"/>
      <c r="ARQ4459" s="19"/>
      <c r="ARR4459" s="19"/>
      <c r="ARS4459" s="19"/>
      <c r="ART4459" s="19"/>
      <c r="ARU4459" s="19"/>
      <c r="ARV4459" s="19"/>
      <c r="ARW4459" s="19"/>
      <c r="ARX4459" s="19"/>
      <c r="ARY4459" s="19"/>
      <c r="ARZ4459" s="19"/>
      <c r="ASA4459" s="19"/>
      <c r="ASB4459" s="19"/>
      <c r="ASC4459" s="19"/>
      <c r="ASD4459" s="19"/>
      <c r="ASE4459" s="19"/>
      <c r="ASF4459" s="19"/>
      <c r="ASG4459" s="19"/>
      <c r="ASH4459" s="19"/>
      <c r="ASI4459" s="19"/>
      <c r="ASJ4459" s="19"/>
      <c r="ASK4459" s="19"/>
      <c r="ASL4459" s="19"/>
      <c r="ASM4459" s="19"/>
      <c r="ASN4459" s="19"/>
      <c r="ASO4459" s="19"/>
      <c r="ASP4459" s="19"/>
      <c r="ASQ4459" s="19"/>
      <c r="ASR4459" s="19"/>
      <c r="ASS4459" s="19"/>
      <c r="AST4459" s="19"/>
      <c r="ASU4459" s="19"/>
      <c r="ASV4459" s="19"/>
      <c r="ASW4459" s="19"/>
      <c r="ASX4459" s="19"/>
      <c r="ASY4459" s="19"/>
      <c r="ASZ4459" s="19"/>
      <c r="ATA4459" s="19"/>
      <c r="ATB4459" s="19"/>
      <c r="ATC4459" s="19"/>
      <c r="ATD4459" s="19"/>
      <c r="ATE4459" s="19"/>
      <c r="ATF4459" s="19"/>
      <c r="ATG4459" s="19"/>
      <c r="ATH4459" s="19"/>
      <c r="ATI4459" s="19"/>
      <c r="ATJ4459" s="19"/>
      <c r="ATK4459" s="19"/>
      <c r="ATL4459" s="19"/>
      <c r="ATM4459" s="19"/>
      <c r="ATN4459" s="19"/>
      <c r="ATO4459" s="19"/>
      <c r="ATP4459" s="19"/>
      <c r="ATQ4459" s="19"/>
      <c r="ATR4459" s="19"/>
      <c r="ATS4459" s="19"/>
      <c r="ATT4459" s="19"/>
      <c r="ATU4459" s="19"/>
      <c r="ATV4459" s="19"/>
      <c r="ATW4459" s="19"/>
      <c r="ATX4459" s="19"/>
      <c r="ATY4459" s="19"/>
      <c r="ATZ4459" s="19"/>
      <c r="AUA4459" s="19"/>
      <c r="AUB4459" s="19"/>
      <c r="AUC4459" s="19"/>
      <c r="AUD4459" s="19"/>
      <c r="AUE4459" s="19"/>
      <c r="AUF4459" s="19"/>
      <c r="AUG4459" s="19"/>
      <c r="AUH4459" s="19"/>
      <c r="AUI4459" s="19"/>
      <c r="AUJ4459" s="19"/>
      <c r="AUK4459" s="19"/>
      <c r="AUL4459" s="19"/>
      <c r="AUM4459" s="19"/>
      <c r="AUN4459" s="19"/>
      <c r="AUO4459" s="19"/>
      <c r="AUP4459" s="19"/>
      <c r="AUQ4459" s="19"/>
      <c r="AUR4459" s="19"/>
      <c r="AUS4459" s="19"/>
      <c r="AUT4459" s="19"/>
      <c r="AUU4459" s="19"/>
      <c r="AUV4459" s="19"/>
      <c r="AUW4459" s="19"/>
      <c r="AUX4459" s="19"/>
      <c r="AUY4459" s="19"/>
      <c r="AUZ4459" s="19"/>
      <c r="AVA4459" s="19"/>
      <c r="AVB4459" s="19"/>
      <c r="AVC4459" s="19"/>
      <c r="AVD4459" s="19"/>
      <c r="AVE4459" s="19"/>
      <c r="AVF4459" s="19"/>
      <c r="AVG4459" s="19"/>
      <c r="AVH4459" s="19"/>
      <c r="AVI4459" s="19"/>
      <c r="AVJ4459" s="19"/>
      <c r="AVK4459" s="19"/>
      <c r="AVL4459" s="19"/>
      <c r="AVM4459" s="19"/>
      <c r="AVN4459" s="19"/>
      <c r="AVO4459" s="19"/>
      <c r="AVP4459" s="19"/>
      <c r="AVQ4459" s="19"/>
      <c r="AVR4459" s="19"/>
      <c r="AVS4459" s="19"/>
      <c r="AVT4459" s="19"/>
      <c r="AVU4459" s="19"/>
      <c r="AVV4459" s="19"/>
      <c r="AVW4459" s="19"/>
      <c r="AVX4459" s="19"/>
      <c r="AVY4459" s="19"/>
      <c r="AVZ4459" s="19"/>
      <c r="AWA4459" s="19"/>
      <c r="AWB4459" s="19"/>
      <c r="AWC4459" s="19"/>
      <c r="AWD4459" s="19"/>
      <c r="AWE4459" s="19"/>
      <c r="AWF4459" s="19"/>
      <c r="AWG4459" s="19"/>
      <c r="AWH4459" s="19"/>
      <c r="AWI4459" s="19"/>
      <c r="AWJ4459" s="19"/>
      <c r="AWK4459" s="19"/>
      <c r="AWL4459" s="19"/>
      <c r="AWM4459" s="19"/>
      <c r="AWN4459" s="19"/>
      <c r="AWO4459" s="19"/>
      <c r="AWP4459" s="19"/>
      <c r="AWQ4459" s="19"/>
      <c r="AWR4459" s="19"/>
      <c r="AWS4459" s="19"/>
      <c r="AWT4459" s="19"/>
      <c r="AWU4459" s="19"/>
      <c r="AWV4459" s="19"/>
      <c r="AWW4459" s="19"/>
      <c r="AWX4459" s="19"/>
      <c r="AWY4459" s="19"/>
      <c r="AWZ4459" s="19"/>
      <c r="AXA4459" s="19"/>
      <c r="AXB4459" s="19"/>
      <c r="AXC4459" s="19"/>
      <c r="AXD4459" s="19"/>
      <c r="AXE4459" s="19"/>
      <c r="AXF4459" s="19"/>
      <c r="AXG4459" s="19"/>
      <c r="AXH4459" s="19"/>
      <c r="AXI4459" s="19"/>
      <c r="AXJ4459" s="19"/>
      <c r="AXK4459" s="19"/>
      <c r="AXL4459" s="19"/>
      <c r="AXM4459" s="19"/>
      <c r="AXN4459" s="19"/>
      <c r="AXO4459" s="19"/>
      <c r="AXP4459" s="19"/>
      <c r="AXQ4459" s="19"/>
      <c r="AXR4459" s="19"/>
      <c r="AXS4459" s="19"/>
      <c r="AXT4459" s="19"/>
      <c r="AXU4459" s="19"/>
      <c r="AXV4459" s="19"/>
      <c r="AXW4459" s="19"/>
      <c r="AXX4459" s="19"/>
      <c r="AXY4459" s="19"/>
      <c r="AXZ4459" s="19"/>
      <c r="AYA4459" s="19"/>
      <c r="AYB4459" s="19"/>
      <c r="AYC4459" s="19"/>
      <c r="AYD4459" s="19"/>
      <c r="AYE4459" s="19"/>
      <c r="AYF4459" s="19"/>
      <c r="AYG4459" s="19"/>
      <c r="AYH4459" s="19"/>
      <c r="AYI4459" s="19"/>
      <c r="AYJ4459" s="19"/>
      <c r="AYK4459" s="19"/>
      <c r="AYL4459" s="19"/>
      <c r="AYM4459" s="19"/>
      <c r="AYN4459" s="19"/>
      <c r="AYO4459" s="19"/>
      <c r="AYP4459" s="19"/>
      <c r="AYQ4459" s="19"/>
      <c r="AYR4459" s="19"/>
      <c r="AYS4459" s="19"/>
      <c r="AYT4459" s="19"/>
      <c r="AYU4459" s="19"/>
      <c r="AYV4459" s="19"/>
      <c r="AYW4459" s="19"/>
      <c r="AYX4459" s="19"/>
      <c r="AYY4459" s="19"/>
      <c r="AYZ4459" s="19"/>
      <c r="AZA4459" s="19"/>
      <c r="AZB4459" s="19"/>
      <c r="AZC4459" s="19"/>
      <c r="AZD4459" s="19"/>
      <c r="AZE4459" s="19"/>
      <c r="AZF4459" s="19"/>
      <c r="AZG4459" s="19"/>
      <c r="AZH4459" s="19"/>
      <c r="AZI4459" s="19"/>
      <c r="AZJ4459" s="19"/>
      <c r="AZK4459" s="19"/>
      <c r="AZL4459" s="19"/>
      <c r="AZM4459" s="19"/>
      <c r="AZN4459" s="19"/>
      <c r="AZO4459" s="19"/>
      <c r="AZP4459" s="19"/>
      <c r="AZQ4459" s="19"/>
      <c r="AZR4459" s="19"/>
      <c r="AZS4459" s="19"/>
      <c r="AZT4459" s="19"/>
      <c r="AZU4459" s="19"/>
      <c r="AZV4459" s="19"/>
      <c r="AZW4459" s="19"/>
      <c r="AZX4459" s="19"/>
      <c r="AZY4459" s="19"/>
      <c r="AZZ4459" s="19"/>
      <c r="BAA4459" s="19"/>
      <c r="BAB4459" s="19"/>
      <c r="BAC4459" s="19"/>
      <c r="BAD4459" s="19"/>
      <c r="BAE4459" s="19"/>
      <c r="BAF4459" s="19"/>
      <c r="BAG4459" s="19"/>
      <c r="BAH4459" s="19"/>
      <c r="BAI4459" s="19"/>
      <c r="BAJ4459" s="19"/>
      <c r="BAK4459" s="19"/>
      <c r="BAL4459" s="19"/>
      <c r="BAM4459" s="19"/>
      <c r="BAN4459" s="19"/>
      <c r="BAO4459" s="19"/>
      <c r="BAP4459" s="19"/>
      <c r="BAQ4459" s="19"/>
      <c r="BAR4459" s="19"/>
      <c r="BAS4459" s="19"/>
      <c r="BAT4459" s="19"/>
      <c r="BAU4459" s="19"/>
      <c r="BAV4459" s="19"/>
      <c r="BAW4459" s="19"/>
      <c r="BAX4459" s="19"/>
      <c r="BAY4459" s="19"/>
      <c r="BAZ4459" s="19"/>
      <c r="BBA4459" s="19"/>
    </row>
    <row r="4460" spans="1:1405" s="20" customFormat="1" ht="15" customHeight="1" x14ac:dyDescent="0.3">
      <c r="A4460" s="101" t="s">
        <v>34</v>
      </c>
      <c r="B4460" s="101" t="s">
        <v>1478</v>
      </c>
      <c r="C4460" s="101" t="s">
        <v>1478</v>
      </c>
      <c r="D4460" s="101" t="s">
        <v>36</v>
      </c>
      <c r="E4460" s="101" t="s">
        <v>194</v>
      </c>
      <c r="F4460" s="101" t="s">
        <v>244</v>
      </c>
      <c r="G4460" s="101" t="s">
        <v>245</v>
      </c>
      <c r="H4460" s="101" t="s">
        <v>1027</v>
      </c>
      <c r="I4460" s="101" t="s">
        <v>39</v>
      </c>
      <c r="J4460" s="101" t="s">
        <v>114</v>
      </c>
      <c r="K4460" s="101" t="s">
        <v>115</v>
      </c>
      <c r="L4460" s="101" t="s">
        <v>42</v>
      </c>
      <c r="M4460" s="101" t="s">
        <v>43</v>
      </c>
      <c r="N4460" s="101" t="s">
        <v>48</v>
      </c>
      <c r="O4460" s="103">
        <v>12</v>
      </c>
      <c r="P4460" s="22">
        <v>60</v>
      </c>
      <c r="Q4460" s="101" t="s">
        <v>519</v>
      </c>
      <c r="R4460" s="103">
        <f t="shared" si="69"/>
        <v>720</v>
      </c>
      <c r="S4460" s="103">
        <v>0</v>
      </c>
      <c r="T4460" s="103">
        <v>180</v>
      </c>
      <c r="U4460" s="103">
        <v>0</v>
      </c>
      <c r="V4460" s="103">
        <v>0</v>
      </c>
      <c r="W4460" s="103">
        <v>180</v>
      </c>
      <c r="X4460" s="103">
        <v>0</v>
      </c>
      <c r="Y4460" s="103">
        <v>0</v>
      </c>
      <c r="Z4460" s="103">
        <v>180</v>
      </c>
      <c r="AA4460" s="103">
        <v>0</v>
      </c>
      <c r="AB4460" s="103">
        <v>0</v>
      </c>
      <c r="AC4460" s="103">
        <v>180</v>
      </c>
      <c r="AD4460" s="103">
        <v>0</v>
      </c>
      <c r="AE4460" s="19"/>
      <c r="AF4460" s="19"/>
      <c r="AG4460" s="19"/>
      <c r="AH4460" s="19"/>
      <c r="AI4460" s="19"/>
      <c r="AJ4460" s="19"/>
      <c r="AK4460" s="19"/>
      <c r="AL4460" s="19"/>
      <c r="AM4460" s="19"/>
      <c r="AN4460" s="19"/>
      <c r="AO4460" s="19"/>
      <c r="AP4460" s="19"/>
      <c r="AQ4460" s="19"/>
      <c r="AR4460" s="19"/>
      <c r="AS4460" s="19"/>
      <c r="AT4460" s="19"/>
      <c r="AU4460" s="19"/>
      <c r="AV4460" s="19"/>
      <c r="AW4460" s="19"/>
      <c r="AX4460" s="19"/>
      <c r="AY4460" s="19"/>
      <c r="AZ4460" s="19"/>
      <c r="BA4460" s="19"/>
      <c r="BB4460" s="19"/>
      <c r="BC4460" s="19"/>
      <c r="BD4460" s="19"/>
      <c r="BE4460" s="19"/>
      <c r="BF4460" s="19"/>
      <c r="BG4460" s="19"/>
      <c r="BH4460" s="19"/>
      <c r="BI4460" s="19"/>
      <c r="BJ4460" s="19"/>
      <c r="BK4460" s="19"/>
      <c r="BL4460" s="19"/>
      <c r="BM4460" s="19"/>
      <c r="BN4460" s="19"/>
      <c r="BO4460" s="19"/>
      <c r="BP4460" s="19"/>
      <c r="BQ4460" s="19"/>
      <c r="BR4460" s="19"/>
      <c r="BS4460" s="19"/>
      <c r="BT4460" s="19"/>
      <c r="BU4460" s="19"/>
      <c r="BV4460" s="19"/>
      <c r="BW4460" s="19"/>
      <c r="BX4460" s="19"/>
      <c r="BY4460" s="19"/>
      <c r="BZ4460" s="19"/>
      <c r="CA4460" s="19"/>
      <c r="CB4460" s="19"/>
      <c r="CC4460" s="19"/>
      <c r="CD4460" s="19"/>
      <c r="CE4460" s="19"/>
      <c r="CF4460" s="19"/>
      <c r="CG4460" s="19"/>
      <c r="CH4460" s="19"/>
      <c r="CI4460" s="19"/>
      <c r="CJ4460" s="19"/>
      <c r="CK4460" s="19"/>
      <c r="CL4460" s="19"/>
      <c r="CM4460" s="19"/>
      <c r="CN4460" s="19"/>
      <c r="CO4460" s="19"/>
      <c r="CP4460" s="19"/>
      <c r="CQ4460" s="19"/>
      <c r="CR4460" s="19"/>
      <c r="CS4460" s="19"/>
      <c r="CT4460" s="19"/>
      <c r="CU4460" s="19"/>
      <c r="CV4460" s="19"/>
      <c r="CW4460" s="19"/>
      <c r="CX4460" s="19"/>
      <c r="CY4460" s="19"/>
      <c r="CZ4460" s="19"/>
      <c r="DA4460" s="19"/>
      <c r="DB4460" s="19"/>
      <c r="DC4460" s="19"/>
      <c r="DD4460" s="19"/>
      <c r="DE4460" s="19"/>
      <c r="DF4460" s="19"/>
      <c r="DG4460" s="19"/>
      <c r="DH4460" s="19"/>
      <c r="DI4460" s="19"/>
      <c r="DJ4460" s="19"/>
      <c r="DK4460" s="19"/>
      <c r="DL4460" s="19"/>
      <c r="DM4460" s="19"/>
      <c r="DN4460" s="19"/>
      <c r="DO4460" s="19"/>
      <c r="DP4460" s="19"/>
      <c r="DQ4460" s="19"/>
      <c r="DR4460" s="19"/>
      <c r="DS4460" s="19"/>
      <c r="DT4460" s="19"/>
      <c r="DU4460" s="19"/>
      <c r="DV4460" s="19"/>
      <c r="DW4460" s="19"/>
      <c r="DX4460" s="19"/>
      <c r="DY4460" s="19"/>
      <c r="DZ4460" s="19"/>
      <c r="EA4460" s="19"/>
      <c r="EB4460" s="19"/>
      <c r="EC4460" s="19"/>
      <c r="ED4460" s="19"/>
      <c r="EE4460" s="19"/>
      <c r="EF4460" s="19"/>
      <c r="EG4460" s="19"/>
      <c r="EH4460" s="19"/>
      <c r="EI4460" s="19"/>
      <c r="EJ4460" s="19"/>
      <c r="EK4460" s="19"/>
      <c r="EL4460" s="19"/>
      <c r="EM4460" s="19"/>
      <c r="EN4460" s="19"/>
      <c r="EO4460" s="19"/>
      <c r="EP4460" s="19"/>
      <c r="EQ4460" s="19"/>
      <c r="ER4460" s="19"/>
      <c r="ES4460" s="19"/>
      <c r="ET4460" s="19"/>
      <c r="EU4460" s="19"/>
      <c r="EV4460" s="19"/>
      <c r="EW4460" s="19"/>
      <c r="EX4460" s="19"/>
      <c r="EY4460" s="19"/>
      <c r="EZ4460" s="19"/>
      <c r="FA4460" s="19"/>
      <c r="FB4460" s="19"/>
      <c r="FC4460" s="19"/>
      <c r="FD4460" s="19"/>
      <c r="FE4460" s="19"/>
      <c r="FF4460" s="19"/>
      <c r="FG4460" s="19"/>
      <c r="FH4460" s="19"/>
      <c r="FI4460" s="19"/>
      <c r="FJ4460" s="19"/>
      <c r="FK4460" s="19"/>
      <c r="FL4460" s="19"/>
      <c r="FM4460" s="19"/>
      <c r="FN4460" s="19"/>
      <c r="FO4460" s="19"/>
      <c r="FP4460" s="19"/>
      <c r="FQ4460" s="19"/>
      <c r="FR4460" s="19"/>
      <c r="FS4460" s="19"/>
      <c r="FT4460" s="19"/>
      <c r="FU4460" s="19"/>
      <c r="FV4460" s="19"/>
      <c r="FW4460" s="19"/>
      <c r="FX4460" s="19"/>
      <c r="FY4460" s="19"/>
      <c r="FZ4460" s="19"/>
      <c r="GA4460" s="19"/>
      <c r="GB4460" s="19"/>
      <c r="GC4460" s="19"/>
      <c r="GD4460" s="19"/>
      <c r="GE4460" s="19"/>
      <c r="GF4460" s="19"/>
      <c r="GG4460" s="19"/>
      <c r="GH4460" s="19"/>
      <c r="GI4460" s="19"/>
      <c r="GJ4460" s="19"/>
      <c r="GK4460" s="19"/>
      <c r="GL4460" s="19"/>
      <c r="GM4460" s="19"/>
      <c r="GN4460" s="19"/>
      <c r="GO4460" s="19"/>
      <c r="GP4460" s="19"/>
      <c r="GQ4460" s="19"/>
      <c r="GR4460" s="19"/>
      <c r="GS4460" s="19"/>
      <c r="GT4460" s="19"/>
      <c r="GU4460" s="19"/>
      <c r="GV4460" s="19"/>
      <c r="GW4460" s="19"/>
      <c r="GX4460" s="19"/>
      <c r="GY4460" s="19"/>
      <c r="GZ4460" s="19"/>
      <c r="HA4460" s="19"/>
      <c r="HB4460" s="19"/>
      <c r="HC4460" s="19"/>
      <c r="HD4460" s="19"/>
      <c r="HE4460" s="19"/>
      <c r="HF4460" s="19"/>
      <c r="HG4460" s="19"/>
      <c r="HH4460" s="19"/>
      <c r="HI4460" s="19"/>
      <c r="HJ4460" s="19"/>
      <c r="HK4460" s="19"/>
      <c r="HL4460" s="19"/>
      <c r="HM4460" s="19"/>
      <c r="HN4460" s="19"/>
      <c r="HO4460" s="19"/>
      <c r="HP4460" s="19"/>
      <c r="HQ4460" s="19"/>
      <c r="HR4460" s="19"/>
      <c r="HS4460" s="19"/>
      <c r="HT4460" s="19"/>
      <c r="HU4460" s="19"/>
      <c r="HV4460" s="19"/>
      <c r="HW4460" s="19"/>
      <c r="HX4460" s="19"/>
      <c r="HY4460" s="19"/>
      <c r="HZ4460" s="19"/>
      <c r="IA4460" s="19"/>
      <c r="IB4460" s="19"/>
      <c r="IC4460" s="19"/>
      <c r="ID4460" s="19"/>
      <c r="IE4460" s="19"/>
      <c r="IF4460" s="19"/>
      <c r="IG4460" s="19"/>
      <c r="IH4460" s="19"/>
      <c r="II4460" s="19"/>
      <c r="IJ4460" s="19"/>
      <c r="IK4460" s="19"/>
      <c r="IL4460" s="19"/>
      <c r="IM4460" s="19"/>
      <c r="IN4460" s="19"/>
      <c r="IO4460" s="19"/>
      <c r="IP4460" s="19"/>
      <c r="IQ4460" s="19"/>
      <c r="IR4460" s="19"/>
      <c r="IS4460" s="19"/>
      <c r="IT4460" s="19"/>
      <c r="IU4460" s="19"/>
      <c r="IV4460" s="19"/>
      <c r="IW4460" s="19"/>
      <c r="IX4460" s="19"/>
      <c r="IY4460" s="19"/>
      <c r="IZ4460" s="19"/>
      <c r="JA4460" s="19"/>
      <c r="JB4460" s="19"/>
      <c r="JC4460" s="19"/>
      <c r="JD4460" s="19"/>
      <c r="JE4460" s="19"/>
      <c r="JF4460" s="19"/>
      <c r="JG4460" s="19"/>
      <c r="JH4460" s="19"/>
      <c r="JI4460" s="19"/>
      <c r="JJ4460" s="19"/>
      <c r="JK4460" s="19"/>
      <c r="JL4460" s="19"/>
      <c r="JM4460" s="19"/>
      <c r="JN4460" s="19"/>
      <c r="JO4460" s="19"/>
      <c r="JP4460" s="19"/>
      <c r="JQ4460" s="19"/>
      <c r="JR4460" s="19"/>
      <c r="JS4460" s="19"/>
      <c r="JT4460" s="19"/>
      <c r="JU4460" s="19"/>
      <c r="JV4460" s="19"/>
      <c r="JW4460" s="19"/>
      <c r="JX4460" s="19"/>
      <c r="JY4460" s="19"/>
      <c r="JZ4460" s="19"/>
      <c r="KA4460" s="19"/>
      <c r="KB4460" s="19"/>
      <c r="KC4460" s="19"/>
      <c r="KD4460" s="19"/>
      <c r="KE4460" s="19"/>
      <c r="KF4460" s="19"/>
      <c r="KG4460" s="19"/>
      <c r="KH4460" s="19"/>
      <c r="KI4460" s="19"/>
      <c r="KJ4460" s="19"/>
      <c r="KK4460" s="19"/>
      <c r="KL4460" s="19"/>
      <c r="KM4460" s="19"/>
      <c r="KN4460" s="19"/>
      <c r="KO4460" s="19"/>
      <c r="KP4460" s="19"/>
      <c r="KQ4460" s="19"/>
      <c r="KR4460" s="19"/>
      <c r="KS4460" s="19"/>
      <c r="KT4460" s="19"/>
      <c r="KU4460" s="19"/>
      <c r="KV4460" s="19"/>
      <c r="KW4460" s="19"/>
      <c r="KX4460" s="19"/>
      <c r="KY4460" s="19"/>
      <c r="KZ4460" s="19"/>
      <c r="LA4460" s="19"/>
      <c r="LB4460" s="19"/>
      <c r="LC4460" s="19"/>
      <c r="LD4460" s="19"/>
      <c r="LE4460" s="19"/>
      <c r="LF4460" s="19"/>
      <c r="LG4460" s="19"/>
      <c r="LH4460" s="19"/>
      <c r="LI4460" s="19"/>
      <c r="LJ4460" s="19"/>
      <c r="LK4460" s="19"/>
      <c r="LL4460" s="19"/>
      <c r="LM4460" s="19"/>
      <c r="LN4460" s="19"/>
      <c r="LO4460" s="19"/>
      <c r="LP4460" s="19"/>
      <c r="LQ4460" s="19"/>
      <c r="LR4460" s="19"/>
      <c r="LS4460" s="19"/>
      <c r="LT4460" s="19"/>
      <c r="LU4460" s="19"/>
      <c r="LV4460" s="19"/>
      <c r="LW4460" s="19"/>
      <c r="LX4460" s="19"/>
      <c r="LY4460" s="19"/>
      <c r="LZ4460" s="19"/>
      <c r="MA4460" s="19"/>
      <c r="MB4460" s="19"/>
      <c r="MC4460" s="19"/>
      <c r="MD4460" s="19"/>
      <c r="ME4460" s="19"/>
      <c r="MF4460" s="19"/>
      <c r="MG4460" s="19"/>
      <c r="MH4460" s="19"/>
      <c r="MI4460" s="19"/>
      <c r="MJ4460" s="19"/>
      <c r="MK4460" s="19"/>
      <c r="ML4460" s="19"/>
      <c r="MM4460" s="19"/>
      <c r="MN4460" s="19"/>
      <c r="MO4460" s="19"/>
      <c r="MP4460" s="19"/>
      <c r="MQ4460" s="19"/>
      <c r="MR4460" s="19"/>
      <c r="MS4460" s="19"/>
      <c r="MT4460" s="19"/>
      <c r="MU4460" s="19"/>
      <c r="MV4460" s="19"/>
      <c r="MW4460" s="19"/>
      <c r="MX4460" s="19"/>
      <c r="MY4460" s="19"/>
      <c r="MZ4460" s="19"/>
      <c r="NA4460" s="19"/>
      <c r="NB4460" s="19"/>
      <c r="NC4460" s="19"/>
      <c r="ND4460" s="19"/>
      <c r="NE4460" s="19"/>
      <c r="NF4460" s="19"/>
      <c r="NG4460" s="19"/>
      <c r="NH4460" s="19"/>
      <c r="NI4460" s="19"/>
      <c r="NJ4460" s="19"/>
      <c r="NK4460" s="19"/>
      <c r="NL4460" s="19"/>
      <c r="NM4460" s="19"/>
      <c r="NN4460" s="19"/>
      <c r="NO4460" s="19"/>
      <c r="NP4460" s="19"/>
      <c r="NQ4460" s="19"/>
      <c r="NR4460" s="19"/>
      <c r="NS4460" s="19"/>
      <c r="NT4460" s="19"/>
      <c r="NU4460" s="19"/>
      <c r="NV4460" s="19"/>
      <c r="NW4460" s="19"/>
      <c r="NX4460" s="19"/>
      <c r="NY4460" s="19"/>
      <c r="NZ4460" s="19"/>
      <c r="OA4460" s="19"/>
      <c r="OB4460" s="19"/>
      <c r="OC4460" s="19"/>
      <c r="OD4460" s="19"/>
      <c r="OE4460" s="19"/>
      <c r="OF4460" s="19"/>
      <c r="OG4460" s="19"/>
      <c r="OH4460" s="19"/>
      <c r="OI4460" s="19"/>
      <c r="OJ4460" s="19"/>
      <c r="OK4460" s="19"/>
      <c r="OL4460" s="19"/>
      <c r="OM4460" s="19"/>
      <c r="ON4460" s="19"/>
      <c r="OO4460" s="19"/>
      <c r="OP4460" s="19"/>
      <c r="OQ4460" s="19"/>
      <c r="OR4460" s="19"/>
      <c r="OS4460" s="19"/>
      <c r="OT4460" s="19"/>
      <c r="OU4460" s="19"/>
      <c r="OV4460" s="19"/>
      <c r="OW4460" s="19"/>
      <c r="OX4460" s="19"/>
      <c r="OY4460" s="19"/>
      <c r="OZ4460" s="19"/>
      <c r="PA4460" s="19"/>
      <c r="PB4460" s="19"/>
      <c r="PC4460" s="19"/>
      <c r="PD4460" s="19"/>
      <c r="PE4460" s="19"/>
      <c r="PF4460" s="19"/>
      <c r="PG4460" s="19"/>
      <c r="PH4460" s="19"/>
      <c r="PI4460" s="19"/>
      <c r="PJ4460" s="19"/>
      <c r="PK4460" s="19"/>
      <c r="PL4460" s="19"/>
      <c r="PM4460" s="19"/>
      <c r="PN4460" s="19"/>
      <c r="PO4460" s="19"/>
      <c r="PP4460" s="19"/>
      <c r="PQ4460" s="19"/>
      <c r="PR4460" s="19"/>
      <c r="PS4460" s="19"/>
      <c r="PT4460" s="19"/>
      <c r="PU4460" s="19"/>
      <c r="PV4460" s="19"/>
      <c r="PW4460" s="19"/>
      <c r="PX4460" s="19"/>
      <c r="PY4460" s="19"/>
      <c r="PZ4460" s="19"/>
      <c r="QA4460" s="19"/>
      <c r="QB4460" s="19"/>
      <c r="QC4460" s="19"/>
      <c r="QD4460" s="19"/>
      <c r="QE4460" s="19"/>
      <c r="QF4460" s="19"/>
      <c r="QG4460" s="19"/>
      <c r="QH4460" s="19"/>
      <c r="QI4460" s="19"/>
      <c r="QJ4460" s="19"/>
      <c r="QK4460" s="19"/>
      <c r="QL4460" s="19"/>
      <c r="QM4460" s="19"/>
      <c r="QN4460" s="19"/>
      <c r="QO4460" s="19"/>
      <c r="QP4460" s="19"/>
      <c r="QQ4460" s="19"/>
      <c r="QR4460" s="19"/>
      <c r="QS4460" s="19"/>
      <c r="QT4460" s="19"/>
      <c r="QU4460" s="19"/>
      <c r="QV4460" s="19"/>
      <c r="QW4460" s="19"/>
      <c r="QX4460" s="19"/>
      <c r="QY4460" s="19"/>
      <c r="QZ4460" s="19"/>
      <c r="RA4460" s="19"/>
      <c r="RB4460" s="19"/>
      <c r="RC4460" s="19"/>
      <c r="RD4460" s="19"/>
      <c r="RE4460" s="19"/>
      <c r="RF4460" s="19"/>
      <c r="RG4460" s="19"/>
      <c r="RH4460" s="19"/>
      <c r="RI4460" s="19"/>
      <c r="RJ4460" s="19"/>
      <c r="RK4460" s="19"/>
      <c r="RL4460" s="19"/>
      <c r="RM4460" s="19"/>
      <c r="RN4460" s="19"/>
      <c r="RO4460" s="19"/>
      <c r="RP4460" s="19"/>
      <c r="RQ4460" s="19"/>
      <c r="RR4460" s="19"/>
      <c r="RS4460" s="19"/>
      <c r="RT4460" s="19"/>
      <c r="RU4460" s="19"/>
      <c r="RV4460" s="19"/>
      <c r="RW4460" s="19"/>
      <c r="RX4460" s="19"/>
      <c r="RY4460" s="19"/>
      <c r="RZ4460" s="19"/>
      <c r="SA4460" s="19"/>
      <c r="SB4460" s="19"/>
      <c r="SC4460" s="19"/>
      <c r="SD4460" s="19"/>
      <c r="SE4460" s="19"/>
      <c r="SF4460" s="19"/>
      <c r="SG4460" s="19"/>
      <c r="SH4460" s="19"/>
      <c r="SI4460" s="19"/>
      <c r="SJ4460" s="19"/>
      <c r="SK4460" s="19"/>
      <c r="SL4460" s="19"/>
      <c r="SM4460" s="19"/>
      <c r="SN4460" s="19"/>
      <c r="SO4460" s="19"/>
      <c r="SP4460" s="19"/>
      <c r="SQ4460" s="19"/>
      <c r="SR4460" s="19"/>
      <c r="SS4460" s="19"/>
      <c r="ST4460" s="19"/>
      <c r="SU4460" s="19"/>
      <c r="SV4460" s="19"/>
      <c r="SW4460" s="19"/>
      <c r="SX4460" s="19"/>
      <c r="SY4460" s="19"/>
      <c r="SZ4460" s="19"/>
      <c r="TA4460" s="19"/>
      <c r="TB4460" s="19"/>
      <c r="TC4460" s="19"/>
      <c r="TD4460" s="19"/>
      <c r="TE4460" s="19"/>
      <c r="TF4460" s="19"/>
      <c r="TG4460" s="19"/>
      <c r="TH4460" s="19"/>
      <c r="TI4460" s="19"/>
      <c r="TJ4460" s="19"/>
      <c r="TK4460" s="19"/>
      <c r="TL4460" s="19"/>
      <c r="TM4460" s="19"/>
      <c r="TN4460" s="19"/>
      <c r="TO4460" s="19"/>
      <c r="TP4460" s="19"/>
      <c r="TQ4460" s="19"/>
      <c r="TR4460" s="19"/>
      <c r="TS4460" s="19"/>
      <c r="TT4460" s="19"/>
      <c r="TU4460" s="19"/>
      <c r="TV4460" s="19"/>
      <c r="TW4460" s="19"/>
      <c r="TX4460" s="19"/>
      <c r="TY4460" s="19"/>
      <c r="TZ4460" s="19"/>
      <c r="UA4460" s="19"/>
      <c r="UB4460" s="19"/>
      <c r="UC4460" s="19"/>
      <c r="UD4460" s="19"/>
      <c r="UE4460" s="19"/>
      <c r="UF4460" s="19"/>
      <c r="UG4460" s="19"/>
      <c r="UH4460" s="19"/>
      <c r="UI4460" s="19"/>
      <c r="UJ4460" s="19"/>
      <c r="UK4460" s="19"/>
      <c r="UL4460" s="19"/>
      <c r="UM4460" s="19"/>
      <c r="UN4460" s="19"/>
      <c r="UO4460" s="19"/>
      <c r="UP4460" s="19"/>
      <c r="UQ4460" s="19"/>
      <c r="UR4460" s="19"/>
      <c r="US4460" s="19"/>
      <c r="UT4460" s="19"/>
      <c r="UU4460" s="19"/>
      <c r="UV4460" s="19"/>
      <c r="UW4460" s="19"/>
      <c r="UX4460" s="19"/>
      <c r="UY4460" s="19"/>
      <c r="UZ4460" s="19"/>
      <c r="VA4460" s="19"/>
      <c r="VB4460" s="19"/>
      <c r="VC4460" s="19"/>
      <c r="VD4460" s="19"/>
      <c r="VE4460" s="19"/>
      <c r="VF4460" s="19"/>
      <c r="VG4460" s="19"/>
      <c r="VH4460" s="19"/>
      <c r="VI4460" s="19"/>
      <c r="VJ4460" s="19"/>
      <c r="VK4460" s="19"/>
      <c r="VL4460" s="19"/>
      <c r="VM4460" s="19"/>
      <c r="VN4460" s="19"/>
      <c r="VO4460" s="19"/>
      <c r="VP4460" s="19"/>
      <c r="VQ4460" s="19"/>
      <c r="VR4460" s="19"/>
      <c r="VS4460" s="19"/>
      <c r="VT4460" s="19"/>
      <c r="VU4460" s="19"/>
      <c r="VV4460" s="19"/>
      <c r="VW4460" s="19"/>
      <c r="VX4460" s="19"/>
      <c r="VY4460" s="19"/>
      <c r="VZ4460" s="19"/>
      <c r="WA4460" s="19"/>
      <c r="WB4460" s="19"/>
      <c r="WC4460" s="19"/>
      <c r="WD4460" s="19"/>
      <c r="WE4460" s="19"/>
      <c r="WF4460" s="19"/>
      <c r="WG4460" s="19"/>
      <c r="WH4460" s="19"/>
      <c r="WI4460" s="19"/>
      <c r="WJ4460" s="19"/>
      <c r="WK4460" s="19"/>
      <c r="WL4460" s="19"/>
      <c r="WM4460" s="19"/>
      <c r="WN4460" s="19"/>
      <c r="WO4460" s="19"/>
      <c r="WP4460" s="19"/>
      <c r="WQ4460" s="19"/>
      <c r="WR4460" s="19"/>
      <c r="WS4460" s="19"/>
      <c r="WT4460" s="19"/>
      <c r="WU4460" s="19"/>
      <c r="WV4460" s="19"/>
      <c r="WW4460" s="19"/>
      <c r="WX4460" s="19"/>
      <c r="WY4460" s="19"/>
      <c r="WZ4460" s="19"/>
      <c r="XA4460" s="19"/>
      <c r="XB4460" s="19"/>
      <c r="XC4460" s="19"/>
      <c r="XD4460" s="19"/>
      <c r="XE4460" s="19"/>
      <c r="XF4460" s="19"/>
      <c r="XG4460" s="19"/>
      <c r="XH4460" s="19"/>
      <c r="XI4460" s="19"/>
      <c r="XJ4460" s="19"/>
      <c r="XK4460" s="19"/>
      <c r="XL4460" s="19"/>
      <c r="XM4460" s="19"/>
      <c r="XN4460" s="19"/>
      <c r="XO4460" s="19"/>
      <c r="XP4460" s="19"/>
      <c r="XQ4460" s="19"/>
      <c r="XR4460" s="19"/>
      <c r="XS4460" s="19"/>
      <c r="XT4460" s="19"/>
      <c r="XU4460" s="19"/>
      <c r="XV4460" s="19"/>
      <c r="XW4460" s="19"/>
      <c r="XX4460" s="19"/>
      <c r="XY4460" s="19"/>
      <c r="XZ4460" s="19"/>
      <c r="YA4460" s="19"/>
      <c r="YB4460" s="19"/>
      <c r="YC4460" s="19"/>
      <c r="YD4460" s="19"/>
      <c r="YE4460" s="19"/>
      <c r="YF4460" s="19"/>
      <c r="YG4460" s="19"/>
      <c r="YH4460" s="19"/>
      <c r="YI4460" s="19"/>
      <c r="YJ4460" s="19"/>
      <c r="YK4460" s="19"/>
      <c r="YL4460" s="19"/>
      <c r="YM4460" s="19"/>
      <c r="YN4460" s="19"/>
      <c r="YO4460" s="19"/>
      <c r="YP4460" s="19"/>
      <c r="YQ4460" s="19"/>
      <c r="YR4460" s="19"/>
      <c r="YS4460" s="19"/>
      <c r="YT4460" s="19"/>
      <c r="YU4460" s="19"/>
      <c r="YV4460" s="19"/>
      <c r="YW4460" s="19"/>
      <c r="YX4460" s="19"/>
      <c r="YY4460" s="19"/>
      <c r="YZ4460" s="19"/>
      <c r="ZA4460" s="19"/>
      <c r="ZB4460" s="19"/>
      <c r="ZC4460" s="19"/>
      <c r="ZD4460" s="19"/>
      <c r="ZE4460" s="19"/>
      <c r="ZF4460" s="19"/>
      <c r="ZG4460" s="19"/>
      <c r="ZH4460" s="19"/>
      <c r="ZI4460" s="19"/>
      <c r="ZJ4460" s="19"/>
      <c r="ZK4460" s="19"/>
      <c r="ZL4460" s="19"/>
      <c r="ZM4460" s="19"/>
      <c r="ZN4460" s="19"/>
      <c r="ZO4460" s="19"/>
      <c r="ZP4460" s="19"/>
      <c r="ZQ4460" s="19"/>
      <c r="ZR4460" s="19"/>
      <c r="ZS4460" s="19"/>
      <c r="ZT4460" s="19"/>
      <c r="ZU4460" s="19"/>
      <c r="ZV4460" s="19"/>
      <c r="ZW4460" s="19"/>
      <c r="ZX4460" s="19"/>
      <c r="ZY4460" s="19"/>
      <c r="ZZ4460" s="19"/>
      <c r="AAA4460" s="19"/>
      <c r="AAB4460" s="19"/>
      <c r="AAC4460" s="19"/>
      <c r="AAD4460" s="19"/>
      <c r="AAE4460" s="19"/>
      <c r="AAF4460" s="19"/>
      <c r="AAG4460" s="19"/>
      <c r="AAH4460" s="19"/>
      <c r="AAI4460" s="19"/>
      <c r="AAJ4460" s="19"/>
      <c r="AAK4460" s="19"/>
      <c r="AAL4460" s="19"/>
      <c r="AAM4460" s="19"/>
      <c r="AAN4460" s="19"/>
      <c r="AAO4460" s="19"/>
      <c r="AAP4460" s="19"/>
      <c r="AAQ4460" s="19"/>
      <c r="AAR4460" s="19"/>
      <c r="AAS4460" s="19"/>
      <c r="AAT4460" s="19"/>
      <c r="AAU4460" s="19"/>
      <c r="AAV4460" s="19"/>
      <c r="AAW4460" s="19"/>
      <c r="AAX4460" s="19"/>
      <c r="AAY4460" s="19"/>
      <c r="AAZ4460" s="19"/>
      <c r="ABA4460" s="19"/>
      <c r="ABB4460" s="19"/>
      <c r="ABC4460" s="19"/>
      <c r="ABD4460" s="19"/>
      <c r="ABE4460" s="19"/>
      <c r="ABF4460" s="19"/>
      <c r="ABG4460" s="19"/>
      <c r="ABH4460" s="19"/>
      <c r="ABI4460" s="19"/>
      <c r="ABJ4460" s="19"/>
      <c r="ABK4460" s="19"/>
      <c r="ABL4460" s="19"/>
      <c r="ABM4460" s="19"/>
      <c r="ABN4460" s="19"/>
      <c r="ABO4460" s="19"/>
      <c r="ABP4460" s="19"/>
      <c r="ABQ4460" s="19"/>
      <c r="ABR4460" s="19"/>
      <c r="ABS4460" s="19"/>
      <c r="ABT4460" s="19"/>
      <c r="ABU4460" s="19"/>
      <c r="ABV4460" s="19"/>
      <c r="ABW4460" s="19"/>
      <c r="ABX4460" s="19"/>
      <c r="ABY4460" s="19"/>
      <c r="ABZ4460" s="19"/>
      <c r="ACA4460" s="19"/>
      <c r="ACB4460" s="19"/>
      <c r="ACC4460" s="19"/>
      <c r="ACD4460" s="19"/>
      <c r="ACE4460" s="19"/>
      <c r="ACF4460" s="19"/>
      <c r="ACG4460" s="19"/>
      <c r="ACH4460" s="19"/>
      <c r="ACI4460" s="19"/>
      <c r="ACJ4460" s="19"/>
      <c r="ACK4460" s="19"/>
      <c r="ACL4460" s="19"/>
      <c r="ACM4460" s="19"/>
      <c r="ACN4460" s="19"/>
      <c r="ACO4460" s="19"/>
      <c r="ACP4460" s="19"/>
      <c r="ACQ4460" s="19"/>
      <c r="ACR4460" s="19"/>
      <c r="ACS4460" s="19"/>
      <c r="ACT4460" s="19"/>
      <c r="ACU4460" s="19"/>
      <c r="ACV4460" s="19"/>
      <c r="ACW4460" s="19"/>
      <c r="ACX4460" s="19"/>
      <c r="ACY4460" s="19"/>
      <c r="ACZ4460" s="19"/>
      <c r="ADA4460" s="19"/>
      <c r="ADB4460" s="19"/>
      <c r="ADC4460" s="19"/>
      <c r="ADD4460" s="19"/>
      <c r="ADE4460" s="19"/>
      <c r="ADF4460" s="19"/>
      <c r="ADG4460" s="19"/>
      <c r="ADH4460" s="19"/>
      <c r="ADI4460" s="19"/>
      <c r="ADJ4460" s="19"/>
      <c r="ADK4460" s="19"/>
      <c r="ADL4460" s="19"/>
      <c r="ADM4460" s="19"/>
      <c r="ADN4460" s="19"/>
      <c r="ADO4460" s="19"/>
      <c r="ADP4460" s="19"/>
      <c r="ADQ4460" s="19"/>
      <c r="ADR4460" s="19"/>
      <c r="ADS4460" s="19"/>
      <c r="ADT4460" s="19"/>
      <c r="ADU4460" s="19"/>
      <c r="ADV4460" s="19"/>
      <c r="ADW4460" s="19"/>
      <c r="ADX4460" s="19"/>
      <c r="ADY4460" s="19"/>
      <c r="ADZ4460" s="19"/>
      <c r="AEA4460" s="19"/>
      <c r="AEB4460" s="19"/>
      <c r="AEC4460" s="19"/>
      <c r="AED4460" s="19"/>
      <c r="AEE4460" s="19"/>
      <c r="AEF4460" s="19"/>
      <c r="AEG4460" s="19"/>
      <c r="AEH4460" s="19"/>
      <c r="AEI4460" s="19"/>
      <c r="AEJ4460" s="19"/>
      <c r="AEK4460" s="19"/>
      <c r="AEL4460" s="19"/>
      <c r="AEM4460" s="19"/>
      <c r="AEN4460" s="19"/>
      <c r="AEO4460" s="19"/>
      <c r="AEP4460" s="19"/>
      <c r="AEQ4460" s="19"/>
      <c r="AER4460" s="19"/>
      <c r="AES4460" s="19"/>
      <c r="AET4460" s="19"/>
      <c r="AEU4460" s="19"/>
      <c r="AEV4460" s="19"/>
      <c r="AEW4460" s="19"/>
      <c r="AEX4460" s="19"/>
      <c r="AEY4460" s="19"/>
      <c r="AEZ4460" s="19"/>
      <c r="AFA4460" s="19"/>
      <c r="AFB4460" s="19"/>
      <c r="AFC4460" s="19"/>
      <c r="AFD4460" s="19"/>
      <c r="AFE4460" s="19"/>
      <c r="AFF4460" s="19"/>
      <c r="AFG4460" s="19"/>
      <c r="AFH4460" s="19"/>
      <c r="AFI4460" s="19"/>
      <c r="AFJ4460" s="19"/>
      <c r="AFK4460" s="19"/>
      <c r="AFL4460" s="19"/>
      <c r="AFM4460" s="19"/>
      <c r="AFN4460" s="19"/>
      <c r="AFO4460" s="19"/>
      <c r="AFP4460" s="19"/>
      <c r="AFQ4460" s="19"/>
      <c r="AFR4460" s="19"/>
      <c r="AFS4460" s="19"/>
      <c r="AFT4460" s="19"/>
      <c r="AFU4460" s="19"/>
      <c r="AFV4460" s="19"/>
      <c r="AFW4460" s="19"/>
      <c r="AFX4460" s="19"/>
      <c r="AFY4460" s="19"/>
      <c r="AFZ4460" s="19"/>
      <c r="AGA4460" s="19"/>
      <c r="AGB4460" s="19"/>
      <c r="AGC4460" s="19"/>
      <c r="AGD4460" s="19"/>
      <c r="AGE4460" s="19"/>
      <c r="AGF4460" s="19"/>
      <c r="AGG4460" s="19"/>
      <c r="AGH4460" s="19"/>
      <c r="AGI4460" s="19"/>
      <c r="AGJ4460" s="19"/>
      <c r="AGK4460" s="19"/>
      <c r="AGL4460" s="19"/>
      <c r="AGM4460" s="19"/>
      <c r="AGN4460" s="19"/>
      <c r="AGO4460" s="19"/>
      <c r="AGP4460" s="19"/>
      <c r="AGQ4460" s="19"/>
      <c r="AGR4460" s="19"/>
      <c r="AGS4460" s="19"/>
      <c r="AGT4460" s="19"/>
      <c r="AGU4460" s="19"/>
      <c r="AGV4460" s="19"/>
      <c r="AGW4460" s="19"/>
      <c r="AGX4460" s="19"/>
      <c r="AGY4460" s="19"/>
      <c r="AGZ4460" s="19"/>
      <c r="AHA4460" s="19"/>
      <c r="AHB4460" s="19"/>
      <c r="AHC4460" s="19"/>
      <c r="AHD4460" s="19"/>
      <c r="AHE4460" s="19"/>
      <c r="AHF4460" s="19"/>
      <c r="AHG4460" s="19"/>
      <c r="AHH4460" s="19"/>
      <c r="AHI4460" s="19"/>
      <c r="AHJ4460" s="19"/>
      <c r="AHK4460" s="19"/>
      <c r="AHL4460" s="19"/>
      <c r="AHM4460" s="19"/>
      <c r="AHN4460" s="19"/>
      <c r="AHO4460" s="19"/>
      <c r="AHP4460" s="19"/>
      <c r="AHQ4460" s="19"/>
      <c r="AHR4460" s="19"/>
      <c r="AHS4460" s="19"/>
      <c r="AHT4460" s="19"/>
      <c r="AHU4460" s="19"/>
      <c r="AHV4460" s="19"/>
      <c r="AHW4460" s="19"/>
      <c r="AHX4460" s="19"/>
      <c r="AHY4460" s="19"/>
      <c r="AHZ4460" s="19"/>
      <c r="AIA4460" s="19"/>
      <c r="AIB4460" s="19"/>
      <c r="AIC4460" s="19"/>
      <c r="AID4460" s="19"/>
      <c r="AIE4460" s="19"/>
      <c r="AIF4460" s="19"/>
      <c r="AIG4460" s="19"/>
      <c r="AIH4460" s="19"/>
      <c r="AII4460" s="19"/>
      <c r="AIJ4460" s="19"/>
      <c r="AIK4460" s="19"/>
      <c r="AIL4460" s="19"/>
      <c r="AIM4460" s="19"/>
      <c r="AIN4460" s="19"/>
      <c r="AIO4460" s="19"/>
      <c r="AIP4460" s="19"/>
      <c r="AIQ4460" s="19"/>
      <c r="AIR4460" s="19"/>
      <c r="AIS4460" s="19"/>
      <c r="AIT4460" s="19"/>
      <c r="AIU4460" s="19"/>
      <c r="AIV4460" s="19"/>
      <c r="AIW4460" s="19"/>
      <c r="AIX4460" s="19"/>
      <c r="AIY4460" s="19"/>
      <c r="AIZ4460" s="19"/>
      <c r="AJA4460" s="19"/>
      <c r="AJB4460" s="19"/>
      <c r="AJC4460" s="19"/>
      <c r="AJD4460" s="19"/>
      <c r="AJE4460" s="19"/>
      <c r="AJF4460" s="19"/>
      <c r="AJG4460" s="19"/>
      <c r="AJH4460" s="19"/>
      <c r="AJI4460" s="19"/>
      <c r="AJJ4460" s="19"/>
      <c r="AJK4460" s="19"/>
      <c r="AJL4460" s="19"/>
      <c r="AJM4460" s="19"/>
      <c r="AJN4460" s="19"/>
      <c r="AJO4460" s="19"/>
      <c r="AJP4460" s="19"/>
      <c r="AJQ4460" s="19"/>
      <c r="AJR4460" s="19"/>
      <c r="AJS4460" s="19"/>
      <c r="AJT4460" s="19"/>
      <c r="AJU4460" s="19"/>
      <c r="AJV4460" s="19"/>
      <c r="AJW4460" s="19"/>
      <c r="AJX4460" s="19"/>
      <c r="AJY4460" s="19"/>
      <c r="AJZ4460" s="19"/>
      <c r="AKA4460" s="19"/>
      <c r="AKB4460" s="19"/>
      <c r="AKC4460" s="19"/>
      <c r="AKD4460" s="19"/>
      <c r="AKE4460" s="19"/>
      <c r="AKF4460" s="19"/>
      <c r="AKG4460" s="19"/>
      <c r="AKH4460" s="19"/>
      <c r="AKI4460" s="19"/>
      <c r="AKJ4460" s="19"/>
      <c r="AKK4460" s="19"/>
      <c r="AKL4460" s="19"/>
      <c r="AKM4460" s="19"/>
      <c r="AKN4460" s="19"/>
      <c r="AKO4460" s="19"/>
      <c r="AKP4460" s="19"/>
      <c r="AKQ4460" s="19"/>
      <c r="AKR4460" s="19"/>
      <c r="AKS4460" s="19"/>
      <c r="AKT4460" s="19"/>
      <c r="AKU4460" s="19"/>
      <c r="AKV4460" s="19"/>
      <c r="AKW4460" s="19"/>
      <c r="AKX4460" s="19"/>
      <c r="AKY4460" s="19"/>
      <c r="AKZ4460" s="19"/>
      <c r="ALA4460" s="19"/>
      <c r="ALB4460" s="19"/>
      <c r="ALC4460" s="19"/>
      <c r="ALD4460" s="19"/>
      <c r="ALE4460" s="19"/>
      <c r="ALF4460" s="19"/>
      <c r="ALG4460" s="19"/>
      <c r="ALH4460" s="19"/>
      <c r="ALI4460" s="19"/>
      <c r="ALJ4460" s="19"/>
      <c r="ALK4460" s="19"/>
      <c r="ALL4460" s="19"/>
      <c r="ALM4460" s="19"/>
      <c r="ALN4460" s="19"/>
      <c r="ALO4460" s="19"/>
      <c r="ALP4460" s="19"/>
      <c r="ALQ4460" s="19"/>
      <c r="ALR4460" s="19"/>
      <c r="ALS4460" s="19"/>
      <c r="ALT4460" s="19"/>
      <c r="ALU4460" s="19"/>
      <c r="ALV4460" s="19"/>
      <c r="ALW4460" s="19"/>
      <c r="ALX4460" s="19"/>
      <c r="ALY4460" s="19"/>
      <c r="ALZ4460" s="19"/>
      <c r="AMA4460" s="19"/>
      <c r="AMB4460" s="19"/>
      <c r="AMC4460" s="19"/>
      <c r="AMD4460" s="19"/>
      <c r="AME4460" s="19"/>
      <c r="AMF4460" s="19"/>
      <c r="AMG4460" s="19"/>
      <c r="AMH4460" s="19"/>
      <c r="AMI4460" s="19"/>
      <c r="AMJ4460" s="19"/>
      <c r="AMK4460" s="19"/>
      <c r="AML4460" s="19"/>
      <c r="AMM4460" s="19"/>
      <c r="AMN4460" s="19"/>
      <c r="AMO4460" s="19"/>
      <c r="AMP4460" s="19"/>
      <c r="AMQ4460" s="19"/>
      <c r="AMR4460" s="19"/>
      <c r="AMS4460" s="19"/>
      <c r="AMT4460" s="19"/>
      <c r="AMU4460" s="19"/>
      <c r="AMV4460" s="19"/>
      <c r="AMW4460" s="19"/>
      <c r="AMX4460" s="19"/>
      <c r="AMY4460" s="19"/>
      <c r="AMZ4460" s="19"/>
      <c r="ANA4460" s="19"/>
      <c r="ANB4460" s="19"/>
      <c r="ANC4460" s="19"/>
      <c r="AND4460" s="19"/>
      <c r="ANE4460" s="19"/>
      <c r="ANF4460" s="19"/>
      <c r="ANG4460" s="19"/>
      <c r="ANH4460" s="19"/>
      <c r="ANI4460" s="19"/>
      <c r="ANJ4460" s="19"/>
      <c r="ANK4460" s="19"/>
      <c r="ANL4460" s="19"/>
      <c r="ANM4460" s="19"/>
      <c r="ANN4460" s="19"/>
      <c r="ANO4460" s="19"/>
      <c r="ANP4460" s="19"/>
      <c r="ANQ4460" s="19"/>
      <c r="ANR4460" s="19"/>
      <c r="ANS4460" s="19"/>
      <c r="ANT4460" s="19"/>
      <c r="ANU4460" s="19"/>
      <c r="ANV4460" s="19"/>
      <c r="ANW4460" s="19"/>
      <c r="ANX4460" s="19"/>
      <c r="ANY4460" s="19"/>
      <c r="ANZ4460" s="19"/>
      <c r="AOA4460" s="19"/>
      <c r="AOB4460" s="19"/>
      <c r="AOC4460" s="19"/>
      <c r="AOD4460" s="19"/>
      <c r="AOE4460" s="19"/>
      <c r="AOF4460" s="19"/>
      <c r="AOG4460" s="19"/>
      <c r="AOH4460" s="19"/>
      <c r="AOI4460" s="19"/>
      <c r="AOJ4460" s="19"/>
      <c r="AOK4460" s="19"/>
      <c r="AOL4460" s="19"/>
      <c r="AOM4460" s="19"/>
      <c r="AON4460" s="19"/>
      <c r="AOO4460" s="19"/>
      <c r="AOP4460" s="19"/>
      <c r="AOQ4460" s="19"/>
      <c r="AOR4460" s="19"/>
      <c r="AOS4460" s="19"/>
      <c r="AOT4460" s="19"/>
      <c r="AOU4460" s="19"/>
      <c r="AOV4460" s="19"/>
      <c r="AOW4460" s="19"/>
      <c r="AOX4460" s="19"/>
      <c r="AOY4460" s="19"/>
      <c r="AOZ4460" s="19"/>
      <c r="APA4460" s="19"/>
      <c r="APB4460" s="19"/>
      <c r="APC4460" s="19"/>
      <c r="APD4460" s="19"/>
      <c r="APE4460" s="19"/>
      <c r="APF4460" s="19"/>
      <c r="APG4460" s="19"/>
      <c r="APH4460" s="19"/>
      <c r="API4460" s="19"/>
      <c r="APJ4460" s="19"/>
      <c r="APK4460" s="19"/>
      <c r="APL4460" s="19"/>
      <c r="APM4460" s="19"/>
      <c r="APN4460" s="19"/>
      <c r="APO4460" s="19"/>
      <c r="APP4460" s="19"/>
      <c r="APQ4460" s="19"/>
      <c r="APR4460" s="19"/>
      <c r="APS4460" s="19"/>
      <c r="APT4460" s="19"/>
      <c r="APU4460" s="19"/>
      <c r="APV4460" s="19"/>
      <c r="APW4460" s="19"/>
      <c r="APX4460" s="19"/>
      <c r="APY4460" s="19"/>
      <c r="APZ4460" s="19"/>
      <c r="AQA4460" s="19"/>
      <c r="AQB4460" s="19"/>
      <c r="AQC4460" s="19"/>
      <c r="AQD4460" s="19"/>
      <c r="AQE4460" s="19"/>
      <c r="AQF4460" s="19"/>
      <c r="AQG4460" s="19"/>
      <c r="AQH4460" s="19"/>
      <c r="AQI4460" s="19"/>
      <c r="AQJ4460" s="19"/>
      <c r="AQK4460" s="19"/>
      <c r="AQL4460" s="19"/>
      <c r="AQM4460" s="19"/>
      <c r="AQN4460" s="19"/>
      <c r="AQO4460" s="19"/>
      <c r="AQP4460" s="19"/>
      <c r="AQQ4460" s="19"/>
      <c r="AQR4460" s="19"/>
      <c r="AQS4460" s="19"/>
      <c r="AQT4460" s="19"/>
      <c r="AQU4460" s="19"/>
      <c r="AQV4460" s="19"/>
      <c r="AQW4460" s="19"/>
      <c r="AQX4460" s="19"/>
      <c r="AQY4460" s="19"/>
      <c r="AQZ4460" s="19"/>
      <c r="ARA4460" s="19"/>
      <c r="ARB4460" s="19"/>
      <c r="ARC4460" s="19"/>
      <c r="ARD4460" s="19"/>
      <c r="ARE4460" s="19"/>
      <c r="ARF4460" s="19"/>
      <c r="ARG4460" s="19"/>
      <c r="ARH4460" s="19"/>
      <c r="ARI4460" s="19"/>
      <c r="ARJ4460" s="19"/>
      <c r="ARK4460" s="19"/>
      <c r="ARL4460" s="19"/>
      <c r="ARM4460" s="19"/>
      <c r="ARN4460" s="19"/>
      <c r="ARO4460" s="19"/>
      <c r="ARP4460" s="19"/>
      <c r="ARQ4460" s="19"/>
      <c r="ARR4460" s="19"/>
      <c r="ARS4460" s="19"/>
      <c r="ART4460" s="19"/>
      <c r="ARU4460" s="19"/>
      <c r="ARV4460" s="19"/>
      <c r="ARW4460" s="19"/>
      <c r="ARX4460" s="19"/>
      <c r="ARY4460" s="19"/>
      <c r="ARZ4460" s="19"/>
      <c r="ASA4460" s="19"/>
      <c r="ASB4460" s="19"/>
      <c r="ASC4460" s="19"/>
      <c r="ASD4460" s="19"/>
      <c r="ASE4460" s="19"/>
      <c r="ASF4460" s="19"/>
      <c r="ASG4460" s="19"/>
      <c r="ASH4460" s="19"/>
      <c r="ASI4460" s="19"/>
      <c r="ASJ4460" s="19"/>
      <c r="ASK4460" s="19"/>
      <c r="ASL4460" s="19"/>
      <c r="ASM4460" s="19"/>
      <c r="ASN4460" s="19"/>
      <c r="ASO4460" s="19"/>
      <c r="ASP4460" s="19"/>
      <c r="ASQ4460" s="19"/>
      <c r="ASR4460" s="19"/>
      <c r="ASS4460" s="19"/>
      <c r="AST4460" s="19"/>
      <c r="ASU4460" s="19"/>
      <c r="ASV4460" s="19"/>
      <c r="ASW4460" s="19"/>
      <c r="ASX4460" s="19"/>
      <c r="ASY4460" s="19"/>
      <c r="ASZ4460" s="19"/>
      <c r="ATA4460" s="19"/>
      <c r="ATB4460" s="19"/>
      <c r="ATC4460" s="19"/>
      <c r="ATD4460" s="19"/>
      <c r="ATE4460" s="19"/>
      <c r="ATF4460" s="19"/>
      <c r="ATG4460" s="19"/>
      <c r="ATH4460" s="19"/>
      <c r="ATI4460" s="19"/>
      <c r="ATJ4460" s="19"/>
      <c r="ATK4460" s="19"/>
      <c r="ATL4460" s="19"/>
      <c r="ATM4460" s="19"/>
      <c r="ATN4460" s="19"/>
      <c r="ATO4460" s="19"/>
      <c r="ATP4460" s="19"/>
      <c r="ATQ4460" s="19"/>
      <c r="ATR4460" s="19"/>
      <c r="ATS4460" s="19"/>
      <c r="ATT4460" s="19"/>
      <c r="ATU4460" s="19"/>
      <c r="ATV4460" s="19"/>
      <c r="ATW4460" s="19"/>
      <c r="ATX4460" s="19"/>
      <c r="ATY4460" s="19"/>
      <c r="ATZ4460" s="19"/>
      <c r="AUA4460" s="19"/>
      <c r="AUB4460" s="19"/>
      <c r="AUC4460" s="19"/>
      <c r="AUD4460" s="19"/>
      <c r="AUE4460" s="19"/>
      <c r="AUF4460" s="19"/>
      <c r="AUG4460" s="19"/>
      <c r="AUH4460" s="19"/>
      <c r="AUI4460" s="19"/>
      <c r="AUJ4460" s="19"/>
      <c r="AUK4460" s="19"/>
      <c r="AUL4460" s="19"/>
      <c r="AUM4460" s="19"/>
      <c r="AUN4460" s="19"/>
      <c r="AUO4460" s="19"/>
      <c r="AUP4460" s="19"/>
      <c r="AUQ4460" s="19"/>
      <c r="AUR4460" s="19"/>
      <c r="AUS4460" s="19"/>
      <c r="AUT4460" s="19"/>
      <c r="AUU4460" s="19"/>
      <c r="AUV4460" s="19"/>
      <c r="AUW4460" s="19"/>
      <c r="AUX4460" s="19"/>
      <c r="AUY4460" s="19"/>
      <c r="AUZ4460" s="19"/>
      <c r="AVA4460" s="19"/>
      <c r="AVB4460" s="19"/>
      <c r="AVC4460" s="19"/>
      <c r="AVD4460" s="19"/>
      <c r="AVE4460" s="19"/>
      <c r="AVF4460" s="19"/>
      <c r="AVG4460" s="19"/>
      <c r="AVH4460" s="19"/>
      <c r="AVI4460" s="19"/>
      <c r="AVJ4460" s="19"/>
      <c r="AVK4460" s="19"/>
      <c r="AVL4460" s="19"/>
      <c r="AVM4460" s="19"/>
      <c r="AVN4460" s="19"/>
      <c r="AVO4460" s="19"/>
      <c r="AVP4460" s="19"/>
      <c r="AVQ4460" s="19"/>
      <c r="AVR4460" s="19"/>
      <c r="AVS4460" s="19"/>
      <c r="AVT4460" s="19"/>
      <c r="AVU4460" s="19"/>
      <c r="AVV4460" s="19"/>
      <c r="AVW4460" s="19"/>
      <c r="AVX4460" s="19"/>
      <c r="AVY4460" s="19"/>
      <c r="AVZ4460" s="19"/>
      <c r="AWA4460" s="19"/>
      <c r="AWB4460" s="19"/>
      <c r="AWC4460" s="19"/>
      <c r="AWD4460" s="19"/>
      <c r="AWE4460" s="19"/>
      <c r="AWF4460" s="19"/>
      <c r="AWG4460" s="19"/>
      <c r="AWH4460" s="19"/>
      <c r="AWI4460" s="19"/>
      <c r="AWJ4460" s="19"/>
      <c r="AWK4460" s="19"/>
      <c r="AWL4460" s="19"/>
      <c r="AWM4460" s="19"/>
      <c r="AWN4460" s="19"/>
      <c r="AWO4460" s="19"/>
      <c r="AWP4460" s="19"/>
      <c r="AWQ4460" s="19"/>
      <c r="AWR4460" s="19"/>
      <c r="AWS4460" s="19"/>
      <c r="AWT4460" s="19"/>
      <c r="AWU4460" s="19"/>
      <c r="AWV4460" s="19"/>
      <c r="AWW4460" s="19"/>
      <c r="AWX4460" s="19"/>
      <c r="AWY4460" s="19"/>
      <c r="AWZ4460" s="19"/>
      <c r="AXA4460" s="19"/>
      <c r="AXB4460" s="19"/>
      <c r="AXC4460" s="19"/>
      <c r="AXD4460" s="19"/>
      <c r="AXE4460" s="19"/>
      <c r="AXF4460" s="19"/>
      <c r="AXG4460" s="19"/>
      <c r="AXH4460" s="19"/>
      <c r="AXI4460" s="19"/>
      <c r="AXJ4460" s="19"/>
      <c r="AXK4460" s="19"/>
      <c r="AXL4460" s="19"/>
      <c r="AXM4460" s="19"/>
      <c r="AXN4460" s="19"/>
      <c r="AXO4460" s="19"/>
      <c r="AXP4460" s="19"/>
      <c r="AXQ4460" s="19"/>
      <c r="AXR4460" s="19"/>
      <c r="AXS4460" s="19"/>
      <c r="AXT4460" s="19"/>
      <c r="AXU4460" s="19"/>
      <c r="AXV4460" s="19"/>
      <c r="AXW4460" s="19"/>
      <c r="AXX4460" s="19"/>
      <c r="AXY4460" s="19"/>
      <c r="AXZ4460" s="19"/>
      <c r="AYA4460" s="19"/>
      <c r="AYB4460" s="19"/>
      <c r="AYC4460" s="19"/>
      <c r="AYD4460" s="19"/>
      <c r="AYE4460" s="19"/>
      <c r="AYF4460" s="19"/>
      <c r="AYG4460" s="19"/>
      <c r="AYH4460" s="19"/>
      <c r="AYI4460" s="19"/>
      <c r="AYJ4460" s="19"/>
      <c r="AYK4460" s="19"/>
      <c r="AYL4460" s="19"/>
      <c r="AYM4460" s="19"/>
      <c r="AYN4460" s="19"/>
      <c r="AYO4460" s="19"/>
      <c r="AYP4460" s="19"/>
      <c r="AYQ4460" s="19"/>
      <c r="AYR4460" s="19"/>
      <c r="AYS4460" s="19"/>
      <c r="AYT4460" s="19"/>
      <c r="AYU4460" s="19"/>
      <c r="AYV4460" s="19"/>
      <c r="AYW4460" s="19"/>
      <c r="AYX4460" s="19"/>
      <c r="AYY4460" s="19"/>
      <c r="AYZ4460" s="19"/>
      <c r="AZA4460" s="19"/>
      <c r="AZB4460" s="19"/>
      <c r="AZC4460" s="19"/>
      <c r="AZD4460" s="19"/>
      <c r="AZE4460" s="19"/>
      <c r="AZF4460" s="19"/>
      <c r="AZG4460" s="19"/>
      <c r="AZH4460" s="19"/>
      <c r="AZI4460" s="19"/>
      <c r="AZJ4460" s="19"/>
      <c r="AZK4460" s="19"/>
      <c r="AZL4460" s="19"/>
      <c r="AZM4460" s="19"/>
      <c r="AZN4460" s="19"/>
      <c r="AZO4460" s="19"/>
      <c r="AZP4460" s="19"/>
      <c r="AZQ4460" s="19"/>
      <c r="AZR4460" s="19"/>
      <c r="AZS4460" s="19"/>
      <c r="AZT4460" s="19"/>
      <c r="AZU4460" s="19"/>
      <c r="AZV4460" s="19"/>
      <c r="AZW4460" s="19"/>
      <c r="AZX4460" s="19"/>
      <c r="AZY4460" s="19"/>
      <c r="AZZ4460" s="19"/>
      <c r="BAA4460" s="19"/>
      <c r="BAB4460" s="19"/>
      <c r="BAC4460" s="19"/>
      <c r="BAD4460" s="19"/>
      <c r="BAE4460" s="19"/>
      <c r="BAF4460" s="19"/>
      <c r="BAG4460" s="19"/>
      <c r="BAH4460" s="19"/>
      <c r="BAI4460" s="19"/>
      <c r="BAJ4460" s="19"/>
      <c r="BAK4460" s="19"/>
      <c r="BAL4460" s="19"/>
      <c r="BAM4460" s="19"/>
      <c r="BAN4460" s="19"/>
      <c r="BAO4460" s="19"/>
      <c r="BAP4460" s="19"/>
      <c r="BAQ4460" s="19"/>
      <c r="BAR4460" s="19"/>
      <c r="BAS4460" s="19"/>
      <c r="BAT4460" s="19"/>
      <c r="BAU4460" s="19"/>
      <c r="BAV4460" s="19"/>
      <c r="BAW4460" s="19"/>
      <c r="BAX4460" s="19"/>
      <c r="BAY4460" s="19"/>
      <c r="BAZ4460" s="19"/>
      <c r="BBA4460" s="19"/>
    </row>
    <row r="4461" spans="1:1405" s="20" customFormat="1" ht="15" customHeight="1" x14ac:dyDescent="0.3">
      <c r="A4461" s="101" t="s">
        <v>34</v>
      </c>
      <c r="B4461" s="101" t="s">
        <v>1478</v>
      </c>
      <c r="C4461" s="101" t="s">
        <v>1478</v>
      </c>
      <c r="D4461" s="101" t="s">
        <v>36</v>
      </c>
      <c r="E4461" s="101" t="s">
        <v>194</v>
      </c>
      <c r="F4461" s="101" t="s">
        <v>244</v>
      </c>
      <c r="G4461" s="101" t="s">
        <v>245</v>
      </c>
      <c r="H4461" s="101" t="s">
        <v>1027</v>
      </c>
      <c r="I4461" s="101" t="s">
        <v>39</v>
      </c>
      <c r="J4461" s="101" t="s">
        <v>175</v>
      </c>
      <c r="K4461" s="101" t="s">
        <v>176</v>
      </c>
      <c r="L4461" s="101" t="s">
        <v>42</v>
      </c>
      <c r="M4461" s="101" t="s">
        <v>43</v>
      </c>
      <c r="N4461" s="101" t="s">
        <v>48</v>
      </c>
      <c r="O4461" s="103">
        <v>12</v>
      </c>
      <c r="P4461" s="22">
        <v>36</v>
      </c>
      <c r="Q4461" s="101" t="s">
        <v>519</v>
      </c>
      <c r="R4461" s="103">
        <f t="shared" si="69"/>
        <v>432</v>
      </c>
      <c r="S4461" s="103">
        <v>0</v>
      </c>
      <c r="T4461" s="103">
        <v>108</v>
      </c>
      <c r="U4461" s="103">
        <v>0</v>
      </c>
      <c r="V4461" s="103">
        <v>0</v>
      </c>
      <c r="W4461" s="103">
        <v>108</v>
      </c>
      <c r="X4461" s="103">
        <v>0</v>
      </c>
      <c r="Y4461" s="103">
        <v>0</v>
      </c>
      <c r="Z4461" s="103">
        <v>108</v>
      </c>
      <c r="AA4461" s="103">
        <v>0</v>
      </c>
      <c r="AB4461" s="103">
        <v>0</v>
      </c>
      <c r="AC4461" s="103">
        <v>108</v>
      </c>
      <c r="AD4461" s="103">
        <v>0</v>
      </c>
      <c r="AE4461" s="19"/>
      <c r="AF4461" s="19"/>
      <c r="AG4461" s="19"/>
      <c r="AH4461" s="19"/>
      <c r="AI4461" s="19"/>
      <c r="AJ4461" s="19"/>
      <c r="AK4461" s="19"/>
      <c r="AL4461" s="19"/>
      <c r="AM4461" s="19"/>
      <c r="AN4461" s="19"/>
      <c r="AO4461" s="19"/>
      <c r="AP4461" s="19"/>
      <c r="AQ4461" s="19"/>
      <c r="AR4461" s="19"/>
      <c r="AS4461" s="19"/>
      <c r="AT4461" s="19"/>
      <c r="AU4461" s="19"/>
      <c r="AV4461" s="19"/>
      <c r="AW4461" s="19"/>
      <c r="AX4461" s="19"/>
      <c r="AY4461" s="19"/>
      <c r="AZ4461" s="19"/>
      <c r="BA4461" s="19"/>
      <c r="BB4461" s="19"/>
      <c r="BC4461" s="19"/>
      <c r="BD4461" s="19"/>
      <c r="BE4461" s="19"/>
      <c r="BF4461" s="19"/>
      <c r="BG4461" s="19"/>
      <c r="BH4461" s="19"/>
      <c r="BI4461" s="19"/>
      <c r="BJ4461" s="19"/>
      <c r="BK4461" s="19"/>
      <c r="BL4461" s="19"/>
      <c r="BM4461" s="19"/>
      <c r="BN4461" s="19"/>
      <c r="BO4461" s="19"/>
      <c r="BP4461" s="19"/>
      <c r="BQ4461" s="19"/>
      <c r="BR4461" s="19"/>
      <c r="BS4461" s="19"/>
      <c r="BT4461" s="19"/>
      <c r="BU4461" s="19"/>
      <c r="BV4461" s="19"/>
      <c r="BW4461" s="19"/>
      <c r="BX4461" s="19"/>
      <c r="BY4461" s="19"/>
      <c r="BZ4461" s="19"/>
      <c r="CA4461" s="19"/>
      <c r="CB4461" s="19"/>
      <c r="CC4461" s="19"/>
      <c r="CD4461" s="19"/>
      <c r="CE4461" s="19"/>
      <c r="CF4461" s="19"/>
      <c r="CG4461" s="19"/>
      <c r="CH4461" s="19"/>
      <c r="CI4461" s="19"/>
      <c r="CJ4461" s="19"/>
      <c r="CK4461" s="19"/>
      <c r="CL4461" s="19"/>
      <c r="CM4461" s="19"/>
      <c r="CN4461" s="19"/>
      <c r="CO4461" s="19"/>
      <c r="CP4461" s="19"/>
      <c r="CQ4461" s="19"/>
      <c r="CR4461" s="19"/>
      <c r="CS4461" s="19"/>
      <c r="CT4461" s="19"/>
      <c r="CU4461" s="19"/>
      <c r="CV4461" s="19"/>
      <c r="CW4461" s="19"/>
      <c r="CX4461" s="19"/>
      <c r="CY4461" s="19"/>
      <c r="CZ4461" s="19"/>
      <c r="DA4461" s="19"/>
      <c r="DB4461" s="19"/>
      <c r="DC4461" s="19"/>
      <c r="DD4461" s="19"/>
      <c r="DE4461" s="19"/>
      <c r="DF4461" s="19"/>
      <c r="DG4461" s="19"/>
      <c r="DH4461" s="19"/>
      <c r="DI4461" s="19"/>
      <c r="DJ4461" s="19"/>
      <c r="DK4461" s="19"/>
      <c r="DL4461" s="19"/>
      <c r="DM4461" s="19"/>
      <c r="DN4461" s="19"/>
      <c r="DO4461" s="19"/>
      <c r="DP4461" s="19"/>
      <c r="DQ4461" s="19"/>
      <c r="DR4461" s="19"/>
      <c r="DS4461" s="19"/>
      <c r="DT4461" s="19"/>
      <c r="DU4461" s="19"/>
      <c r="DV4461" s="19"/>
      <c r="DW4461" s="19"/>
      <c r="DX4461" s="19"/>
      <c r="DY4461" s="19"/>
      <c r="DZ4461" s="19"/>
      <c r="EA4461" s="19"/>
      <c r="EB4461" s="19"/>
      <c r="EC4461" s="19"/>
      <c r="ED4461" s="19"/>
      <c r="EE4461" s="19"/>
      <c r="EF4461" s="19"/>
      <c r="EG4461" s="19"/>
      <c r="EH4461" s="19"/>
      <c r="EI4461" s="19"/>
      <c r="EJ4461" s="19"/>
      <c r="EK4461" s="19"/>
      <c r="EL4461" s="19"/>
      <c r="EM4461" s="19"/>
      <c r="EN4461" s="19"/>
      <c r="EO4461" s="19"/>
      <c r="EP4461" s="19"/>
      <c r="EQ4461" s="19"/>
      <c r="ER4461" s="19"/>
      <c r="ES4461" s="19"/>
      <c r="ET4461" s="19"/>
      <c r="EU4461" s="19"/>
      <c r="EV4461" s="19"/>
      <c r="EW4461" s="19"/>
      <c r="EX4461" s="19"/>
      <c r="EY4461" s="19"/>
      <c r="EZ4461" s="19"/>
      <c r="FA4461" s="19"/>
      <c r="FB4461" s="19"/>
      <c r="FC4461" s="19"/>
      <c r="FD4461" s="19"/>
      <c r="FE4461" s="19"/>
      <c r="FF4461" s="19"/>
      <c r="FG4461" s="19"/>
      <c r="FH4461" s="19"/>
      <c r="FI4461" s="19"/>
      <c r="FJ4461" s="19"/>
      <c r="FK4461" s="19"/>
      <c r="FL4461" s="19"/>
      <c r="FM4461" s="19"/>
      <c r="FN4461" s="19"/>
      <c r="FO4461" s="19"/>
      <c r="FP4461" s="19"/>
      <c r="FQ4461" s="19"/>
      <c r="FR4461" s="19"/>
      <c r="FS4461" s="19"/>
      <c r="FT4461" s="19"/>
      <c r="FU4461" s="19"/>
      <c r="FV4461" s="19"/>
      <c r="FW4461" s="19"/>
      <c r="FX4461" s="19"/>
      <c r="FY4461" s="19"/>
      <c r="FZ4461" s="19"/>
      <c r="GA4461" s="19"/>
      <c r="GB4461" s="19"/>
      <c r="GC4461" s="19"/>
      <c r="GD4461" s="19"/>
      <c r="GE4461" s="19"/>
      <c r="GF4461" s="19"/>
      <c r="GG4461" s="19"/>
      <c r="GH4461" s="19"/>
      <c r="GI4461" s="19"/>
      <c r="GJ4461" s="19"/>
      <c r="GK4461" s="19"/>
      <c r="GL4461" s="19"/>
      <c r="GM4461" s="19"/>
      <c r="GN4461" s="19"/>
      <c r="GO4461" s="19"/>
      <c r="GP4461" s="19"/>
      <c r="GQ4461" s="19"/>
      <c r="GR4461" s="19"/>
      <c r="GS4461" s="19"/>
      <c r="GT4461" s="19"/>
      <c r="GU4461" s="19"/>
      <c r="GV4461" s="19"/>
      <c r="GW4461" s="19"/>
      <c r="GX4461" s="19"/>
      <c r="GY4461" s="19"/>
      <c r="GZ4461" s="19"/>
      <c r="HA4461" s="19"/>
      <c r="HB4461" s="19"/>
      <c r="HC4461" s="19"/>
      <c r="HD4461" s="19"/>
      <c r="HE4461" s="19"/>
      <c r="HF4461" s="19"/>
      <c r="HG4461" s="19"/>
      <c r="HH4461" s="19"/>
      <c r="HI4461" s="19"/>
      <c r="HJ4461" s="19"/>
      <c r="HK4461" s="19"/>
      <c r="HL4461" s="19"/>
      <c r="HM4461" s="19"/>
      <c r="HN4461" s="19"/>
      <c r="HO4461" s="19"/>
      <c r="HP4461" s="19"/>
      <c r="HQ4461" s="19"/>
      <c r="HR4461" s="19"/>
      <c r="HS4461" s="19"/>
      <c r="HT4461" s="19"/>
      <c r="HU4461" s="19"/>
      <c r="HV4461" s="19"/>
      <c r="HW4461" s="19"/>
      <c r="HX4461" s="19"/>
      <c r="HY4461" s="19"/>
      <c r="HZ4461" s="19"/>
      <c r="IA4461" s="19"/>
      <c r="IB4461" s="19"/>
      <c r="IC4461" s="19"/>
      <c r="ID4461" s="19"/>
      <c r="IE4461" s="19"/>
      <c r="IF4461" s="19"/>
      <c r="IG4461" s="19"/>
      <c r="IH4461" s="19"/>
      <c r="II4461" s="19"/>
      <c r="IJ4461" s="19"/>
      <c r="IK4461" s="19"/>
      <c r="IL4461" s="19"/>
      <c r="IM4461" s="19"/>
      <c r="IN4461" s="19"/>
      <c r="IO4461" s="19"/>
      <c r="IP4461" s="19"/>
      <c r="IQ4461" s="19"/>
      <c r="IR4461" s="19"/>
      <c r="IS4461" s="19"/>
      <c r="IT4461" s="19"/>
      <c r="IU4461" s="19"/>
      <c r="IV4461" s="19"/>
      <c r="IW4461" s="19"/>
      <c r="IX4461" s="19"/>
      <c r="IY4461" s="19"/>
      <c r="IZ4461" s="19"/>
      <c r="JA4461" s="19"/>
      <c r="JB4461" s="19"/>
      <c r="JC4461" s="19"/>
      <c r="JD4461" s="19"/>
      <c r="JE4461" s="19"/>
      <c r="JF4461" s="19"/>
      <c r="JG4461" s="19"/>
      <c r="JH4461" s="19"/>
      <c r="JI4461" s="19"/>
      <c r="JJ4461" s="19"/>
      <c r="JK4461" s="19"/>
      <c r="JL4461" s="19"/>
      <c r="JM4461" s="19"/>
      <c r="JN4461" s="19"/>
      <c r="JO4461" s="19"/>
      <c r="JP4461" s="19"/>
      <c r="JQ4461" s="19"/>
      <c r="JR4461" s="19"/>
      <c r="JS4461" s="19"/>
      <c r="JT4461" s="19"/>
      <c r="JU4461" s="19"/>
      <c r="JV4461" s="19"/>
      <c r="JW4461" s="19"/>
      <c r="JX4461" s="19"/>
      <c r="JY4461" s="19"/>
      <c r="JZ4461" s="19"/>
      <c r="KA4461" s="19"/>
      <c r="KB4461" s="19"/>
      <c r="KC4461" s="19"/>
      <c r="KD4461" s="19"/>
      <c r="KE4461" s="19"/>
      <c r="KF4461" s="19"/>
      <c r="KG4461" s="19"/>
      <c r="KH4461" s="19"/>
      <c r="KI4461" s="19"/>
      <c r="KJ4461" s="19"/>
      <c r="KK4461" s="19"/>
      <c r="KL4461" s="19"/>
      <c r="KM4461" s="19"/>
      <c r="KN4461" s="19"/>
      <c r="KO4461" s="19"/>
      <c r="KP4461" s="19"/>
      <c r="KQ4461" s="19"/>
      <c r="KR4461" s="19"/>
      <c r="KS4461" s="19"/>
      <c r="KT4461" s="19"/>
      <c r="KU4461" s="19"/>
      <c r="KV4461" s="19"/>
      <c r="KW4461" s="19"/>
      <c r="KX4461" s="19"/>
      <c r="KY4461" s="19"/>
      <c r="KZ4461" s="19"/>
      <c r="LA4461" s="19"/>
      <c r="LB4461" s="19"/>
      <c r="LC4461" s="19"/>
      <c r="LD4461" s="19"/>
      <c r="LE4461" s="19"/>
      <c r="LF4461" s="19"/>
      <c r="LG4461" s="19"/>
      <c r="LH4461" s="19"/>
      <c r="LI4461" s="19"/>
      <c r="LJ4461" s="19"/>
      <c r="LK4461" s="19"/>
      <c r="LL4461" s="19"/>
      <c r="LM4461" s="19"/>
      <c r="LN4461" s="19"/>
      <c r="LO4461" s="19"/>
      <c r="LP4461" s="19"/>
      <c r="LQ4461" s="19"/>
      <c r="LR4461" s="19"/>
      <c r="LS4461" s="19"/>
      <c r="LT4461" s="19"/>
      <c r="LU4461" s="19"/>
      <c r="LV4461" s="19"/>
      <c r="LW4461" s="19"/>
      <c r="LX4461" s="19"/>
      <c r="LY4461" s="19"/>
      <c r="LZ4461" s="19"/>
      <c r="MA4461" s="19"/>
      <c r="MB4461" s="19"/>
      <c r="MC4461" s="19"/>
      <c r="MD4461" s="19"/>
      <c r="ME4461" s="19"/>
      <c r="MF4461" s="19"/>
      <c r="MG4461" s="19"/>
      <c r="MH4461" s="19"/>
      <c r="MI4461" s="19"/>
      <c r="MJ4461" s="19"/>
      <c r="MK4461" s="19"/>
      <c r="ML4461" s="19"/>
      <c r="MM4461" s="19"/>
      <c r="MN4461" s="19"/>
      <c r="MO4461" s="19"/>
      <c r="MP4461" s="19"/>
      <c r="MQ4461" s="19"/>
      <c r="MR4461" s="19"/>
      <c r="MS4461" s="19"/>
      <c r="MT4461" s="19"/>
      <c r="MU4461" s="19"/>
      <c r="MV4461" s="19"/>
      <c r="MW4461" s="19"/>
      <c r="MX4461" s="19"/>
      <c r="MY4461" s="19"/>
      <c r="MZ4461" s="19"/>
      <c r="NA4461" s="19"/>
      <c r="NB4461" s="19"/>
      <c r="NC4461" s="19"/>
      <c r="ND4461" s="19"/>
      <c r="NE4461" s="19"/>
      <c r="NF4461" s="19"/>
      <c r="NG4461" s="19"/>
      <c r="NH4461" s="19"/>
      <c r="NI4461" s="19"/>
      <c r="NJ4461" s="19"/>
      <c r="NK4461" s="19"/>
      <c r="NL4461" s="19"/>
      <c r="NM4461" s="19"/>
      <c r="NN4461" s="19"/>
      <c r="NO4461" s="19"/>
      <c r="NP4461" s="19"/>
      <c r="NQ4461" s="19"/>
      <c r="NR4461" s="19"/>
      <c r="NS4461" s="19"/>
      <c r="NT4461" s="19"/>
      <c r="NU4461" s="19"/>
      <c r="NV4461" s="19"/>
      <c r="NW4461" s="19"/>
      <c r="NX4461" s="19"/>
      <c r="NY4461" s="19"/>
      <c r="NZ4461" s="19"/>
      <c r="OA4461" s="19"/>
      <c r="OB4461" s="19"/>
      <c r="OC4461" s="19"/>
      <c r="OD4461" s="19"/>
      <c r="OE4461" s="19"/>
      <c r="OF4461" s="19"/>
      <c r="OG4461" s="19"/>
      <c r="OH4461" s="19"/>
      <c r="OI4461" s="19"/>
      <c r="OJ4461" s="19"/>
      <c r="OK4461" s="19"/>
      <c r="OL4461" s="19"/>
      <c r="OM4461" s="19"/>
      <c r="ON4461" s="19"/>
      <c r="OO4461" s="19"/>
      <c r="OP4461" s="19"/>
      <c r="OQ4461" s="19"/>
      <c r="OR4461" s="19"/>
      <c r="OS4461" s="19"/>
      <c r="OT4461" s="19"/>
      <c r="OU4461" s="19"/>
      <c r="OV4461" s="19"/>
      <c r="OW4461" s="19"/>
      <c r="OX4461" s="19"/>
      <c r="OY4461" s="19"/>
      <c r="OZ4461" s="19"/>
      <c r="PA4461" s="19"/>
      <c r="PB4461" s="19"/>
      <c r="PC4461" s="19"/>
      <c r="PD4461" s="19"/>
      <c r="PE4461" s="19"/>
      <c r="PF4461" s="19"/>
      <c r="PG4461" s="19"/>
      <c r="PH4461" s="19"/>
      <c r="PI4461" s="19"/>
      <c r="PJ4461" s="19"/>
      <c r="PK4461" s="19"/>
      <c r="PL4461" s="19"/>
      <c r="PM4461" s="19"/>
      <c r="PN4461" s="19"/>
      <c r="PO4461" s="19"/>
      <c r="PP4461" s="19"/>
      <c r="PQ4461" s="19"/>
      <c r="PR4461" s="19"/>
      <c r="PS4461" s="19"/>
      <c r="PT4461" s="19"/>
      <c r="PU4461" s="19"/>
      <c r="PV4461" s="19"/>
      <c r="PW4461" s="19"/>
      <c r="PX4461" s="19"/>
      <c r="PY4461" s="19"/>
      <c r="PZ4461" s="19"/>
      <c r="QA4461" s="19"/>
      <c r="QB4461" s="19"/>
      <c r="QC4461" s="19"/>
      <c r="QD4461" s="19"/>
      <c r="QE4461" s="19"/>
      <c r="QF4461" s="19"/>
      <c r="QG4461" s="19"/>
      <c r="QH4461" s="19"/>
      <c r="QI4461" s="19"/>
      <c r="QJ4461" s="19"/>
      <c r="QK4461" s="19"/>
      <c r="QL4461" s="19"/>
      <c r="QM4461" s="19"/>
      <c r="QN4461" s="19"/>
      <c r="QO4461" s="19"/>
      <c r="QP4461" s="19"/>
      <c r="QQ4461" s="19"/>
      <c r="QR4461" s="19"/>
      <c r="QS4461" s="19"/>
      <c r="QT4461" s="19"/>
      <c r="QU4461" s="19"/>
      <c r="QV4461" s="19"/>
      <c r="QW4461" s="19"/>
      <c r="QX4461" s="19"/>
      <c r="QY4461" s="19"/>
      <c r="QZ4461" s="19"/>
      <c r="RA4461" s="19"/>
      <c r="RB4461" s="19"/>
      <c r="RC4461" s="19"/>
      <c r="RD4461" s="19"/>
      <c r="RE4461" s="19"/>
      <c r="RF4461" s="19"/>
      <c r="RG4461" s="19"/>
      <c r="RH4461" s="19"/>
      <c r="RI4461" s="19"/>
      <c r="RJ4461" s="19"/>
      <c r="RK4461" s="19"/>
      <c r="RL4461" s="19"/>
      <c r="RM4461" s="19"/>
      <c r="RN4461" s="19"/>
      <c r="RO4461" s="19"/>
      <c r="RP4461" s="19"/>
      <c r="RQ4461" s="19"/>
      <c r="RR4461" s="19"/>
      <c r="RS4461" s="19"/>
      <c r="RT4461" s="19"/>
      <c r="RU4461" s="19"/>
      <c r="RV4461" s="19"/>
      <c r="RW4461" s="19"/>
      <c r="RX4461" s="19"/>
      <c r="RY4461" s="19"/>
      <c r="RZ4461" s="19"/>
      <c r="SA4461" s="19"/>
      <c r="SB4461" s="19"/>
      <c r="SC4461" s="19"/>
      <c r="SD4461" s="19"/>
      <c r="SE4461" s="19"/>
      <c r="SF4461" s="19"/>
      <c r="SG4461" s="19"/>
      <c r="SH4461" s="19"/>
      <c r="SI4461" s="19"/>
      <c r="SJ4461" s="19"/>
      <c r="SK4461" s="19"/>
      <c r="SL4461" s="19"/>
      <c r="SM4461" s="19"/>
      <c r="SN4461" s="19"/>
      <c r="SO4461" s="19"/>
      <c r="SP4461" s="19"/>
      <c r="SQ4461" s="19"/>
      <c r="SR4461" s="19"/>
      <c r="SS4461" s="19"/>
      <c r="ST4461" s="19"/>
      <c r="SU4461" s="19"/>
      <c r="SV4461" s="19"/>
      <c r="SW4461" s="19"/>
      <c r="SX4461" s="19"/>
      <c r="SY4461" s="19"/>
      <c r="SZ4461" s="19"/>
      <c r="TA4461" s="19"/>
      <c r="TB4461" s="19"/>
      <c r="TC4461" s="19"/>
      <c r="TD4461" s="19"/>
      <c r="TE4461" s="19"/>
      <c r="TF4461" s="19"/>
      <c r="TG4461" s="19"/>
      <c r="TH4461" s="19"/>
      <c r="TI4461" s="19"/>
      <c r="TJ4461" s="19"/>
      <c r="TK4461" s="19"/>
      <c r="TL4461" s="19"/>
      <c r="TM4461" s="19"/>
      <c r="TN4461" s="19"/>
      <c r="TO4461" s="19"/>
      <c r="TP4461" s="19"/>
      <c r="TQ4461" s="19"/>
      <c r="TR4461" s="19"/>
      <c r="TS4461" s="19"/>
      <c r="TT4461" s="19"/>
      <c r="TU4461" s="19"/>
      <c r="TV4461" s="19"/>
      <c r="TW4461" s="19"/>
      <c r="TX4461" s="19"/>
      <c r="TY4461" s="19"/>
      <c r="TZ4461" s="19"/>
      <c r="UA4461" s="19"/>
      <c r="UB4461" s="19"/>
      <c r="UC4461" s="19"/>
      <c r="UD4461" s="19"/>
      <c r="UE4461" s="19"/>
      <c r="UF4461" s="19"/>
      <c r="UG4461" s="19"/>
      <c r="UH4461" s="19"/>
      <c r="UI4461" s="19"/>
      <c r="UJ4461" s="19"/>
      <c r="UK4461" s="19"/>
      <c r="UL4461" s="19"/>
      <c r="UM4461" s="19"/>
      <c r="UN4461" s="19"/>
      <c r="UO4461" s="19"/>
      <c r="UP4461" s="19"/>
      <c r="UQ4461" s="19"/>
      <c r="UR4461" s="19"/>
      <c r="US4461" s="19"/>
      <c r="UT4461" s="19"/>
      <c r="UU4461" s="19"/>
      <c r="UV4461" s="19"/>
      <c r="UW4461" s="19"/>
      <c r="UX4461" s="19"/>
      <c r="UY4461" s="19"/>
      <c r="UZ4461" s="19"/>
      <c r="VA4461" s="19"/>
      <c r="VB4461" s="19"/>
      <c r="VC4461" s="19"/>
      <c r="VD4461" s="19"/>
      <c r="VE4461" s="19"/>
      <c r="VF4461" s="19"/>
      <c r="VG4461" s="19"/>
      <c r="VH4461" s="19"/>
      <c r="VI4461" s="19"/>
      <c r="VJ4461" s="19"/>
      <c r="VK4461" s="19"/>
      <c r="VL4461" s="19"/>
      <c r="VM4461" s="19"/>
      <c r="VN4461" s="19"/>
      <c r="VO4461" s="19"/>
      <c r="VP4461" s="19"/>
      <c r="VQ4461" s="19"/>
      <c r="VR4461" s="19"/>
      <c r="VS4461" s="19"/>
      <c r="VT4461" s="19"/>
      <c r="VU4461" s="19"/>
      <c r="VV4461" s="19"/>
      <c r="VW4461" s="19"/>
      <c r="VX4461" s="19"/>
      <c r="VY4461" s="19"/>
      <c r="VZ4461" s="19"/>
      <c r="WA4461" s="19"/>
      <c r="WB4461" s="19"/>
      <c r="WC4461" s="19"/>
      <c r="WD4461" s="19"/>
      <c r="WE4461" s="19"/>
      <c r="WF4461" s="19"/>
      <c r="WG4461" s="19"/>
      <c r="WH4461" s="19"/>
      <c r="WI4461" s="19"/>
      <c r="WJ4461" s="19"/>
      <c r="WK4461" s="19"/>
      <c r="WL4461" s="19"/>
      <c r="WM4461" s="19"/>
      <c r="WN4461" s="19"/>
      <c r="WO4461" s="19"/>
      <c r="WP4461" s="19"/>
      <c r="WQ4461" s="19"/>
      <c r="WR4461" s="19"/>
      <c r="WS4461" s="19"/>
      <c r="WT4461" s="19"/>
      <c r="WU4461" s="19"/>
      <c r="WV4461" s="19"/>
      <c r="WW4461" s="19"/>
      <c r="WX4461" s="19"/>
      <c r="WY4461" s="19"/>
      <c r="WZ4461" s="19"/>
      <c r="XA4461" s="19"/>
      <c r="XB4461" s="19"/>
      <c r="XC4461" s="19"/>
      <c r="XD4461" s="19"/>
      <c r="XE4461" s="19"/>
      <c r="XF4461" s="19"/>
      <c r="XG4461" s="19"/>
      <c r="XH4461" s="19"/>
      <c r="XI4461" s="19"/>
      <c r="XJ4461" s="19"/>
      <c r="XK4461" s="19"/>
      <c r="XL4461" s="19"/>
      <c r="XM4461" s="19"/>
      <c r="XN4461" s="19"/>
      <c r="XO4461" s="19"/>
      <c r="XP4461" s="19"/>
      <c r="XQ4461" s="19"/>
      <c r="XR4461" s="19"/>
      <c r="XS4461" s="19"/>
      <c r="XT4461" s="19"/>
      <c r="XU4461" s="19"/>
      <c r="XV4461" s="19"/>
      <c r="XW4461" s="19"/>
      <c r="XX4461" s="19"/>
      <c r="XY4461" s="19"/>
      <c r="XZ4461" s="19"/>
      <c r="YA4461" s="19"/>
      <c r="YB4461" s="19"/>
      <c r="YC4461" s="19"/>
      <c r="YD4461" s="19"/>
      <c r="YE4461" s="19"/>
      <c r="YF4461" s="19"/>
      <c r="YG4461" s="19"/>
      <c r="YH4461" s="19"/>
      <c r="YI4461" s="19"/>
      <c r="YJ4461" s="19"/>
      <c r="YK4461" s="19"/>
      <c r="YL4461" s="19"/>
      <c r="YM4461" s="19"/>
      <c r="YN4461" s="19"/>
      <c r="YO4461" s="19"/>
      <c r="YP4461" s="19"/>
      <c r="YQ4461" s="19"/>
      <c r="YR4461" s="19"/>
      <c r="YS4461" s="19"/>
      <c r="YT4461" s="19"/>
      <c r="YU4461" s="19"/>
      <c r="YV4461" s="19"/>
      <c r="YW4461" s="19"/>
      <c r="YX4461" s="19"/>
      <c r="YY4461" s="19"/>
      <c r="YZ4461" s="19"/>
      <c r="ZA4461" s="19"/>
      <c r="ZB4461" s="19"/>
      <c r="ZC4461" s="19"/>
      <c r="ZD4461" s="19"/>
      <c r="ZE4461" s="19"/>
      <c r="ZF4461" s="19"/>
      <c r="ZG4461" s="19"/>
      <c r="ZH4461" s="19"/>
      <c r="ZI4461" s="19"/>
      <c r="ZJ4461" s="19"/>
      <c r="ZK4461" s="19"/>
      <c r="ZL4461" s="19"/>
      <c r="ZM4461" s="19"/>
      <c r="ZN4461" s="19"/>
      <c r="ZO4461" s="19"/>
      <c r="ZP4461" s="19"/>
      <c r="ZQ4461" s="19"/>
      <c r="ZR4461" s="19"/>
      <c r="ZS4461" s="19"/>
      <c r="ZT4461" s="19"/>
      <c r="ZU4461" s="19"/>
      <c r="ZV4461" s="19"/>
      <c r="ZW4461" s="19"/>
      <c r="ZX4461" s="19"/>
      <c r="ZY4461" s="19"/>
      <c r="ZZ4461" s="19"/>
      <c r="AAA4461" s="19"/>
      <c r="AAB4461" s="19"/>
      <c r="AAC4461" s="19"/>
      <c r="AAD4461" s="19"/>
      <c r="AAE4461" s="19"/>
      <c r="AAF4461" s="19"/>
      <c r="AAG4461" s="19"/>
      <c r="AAH4461" s="19"/>
      <c r="AAI4461" s="19"/>
      <c r="AAJ4461" s="19"/>
      <c r="AAK4461" s="19"/>
      <c r="AAL4461" s="19"/>
      <c r="AAM4461" s="19"/>
      <c r="AAN4461" s="19"/>
      <c r="AAO4461" s="19"/>
      <c r="AAP4461" s="19"/>
      <c r="AAQ4461" s="19"/>
      <c r="AAR4461" s="19"/>
      <c r="AAS4461" s="19"/>
      <c r="AAT4461" s="19"/>
      <c r="AAU4461" s="19"/>
      <c r="AAV4461" s="19"/>
      <c r="AAW4461" s="19"/>
      <c r="AAX4461" s="19"/>
      <c r="AAY4461" s="19"/>
      <c r="AAZ4461" s="19"/>
      <c r="ABA4461" s="19"/>
      <c r="ABB4461" s="19"/>
      <c r="ABC4461" s="19"/>
      <c r="ABD4461" s="19"/>
      <c r="ABE4461" s="19"/>
      <c r="ABF4461" s="19"/>
      <c r="ABG4461" s="19"/>
      <c r="ABH4461" s="19"/>
      <c r="ABI4461" s="19"/>
      <c r="ABJ4461" s="19"/>
      <c r="ABK4461" s="19"/>
      <c r="ABL4461" s="19"/>
      <c r="ABM4461" s="19"/>
      <c r="ABN4461" s="19"/>
      <c r="ABO4461" s="19"/>
      <c r="ABP4461" s="19"/>
      <c r="ABQ4461" s="19"/>
      <c r="ABR4461" s="19"/>
      <c r="ABS4461" s="19"/>
      <c r="ABT4461" s="19"/>
      <c r="ABU4461" s="19"/>
      <c r="ABV4461" s="19"/>
      <c r="ABW4461" s="19"/>
      <c r="ABX4461" s="19"/>
      <c r="ABY4461" s="19"/>
      <c r="ABZ4461" s="19"/>
      <c r="ACA4461" s="19"/>
      <c r="ACB4461" s="19"/>
      <c r="ACC4461" s="19"/>
      <c r="ACD4461" s="19"/>
      <c r="ACE4461" s="19"/>
      <c r="ACF4461" s="19"/>
      <c r="ACG4461" s="19"/>
      <c r="ACH4461" s="19"/>
      <c r="ACI4461" s="19"/>
      <c r="ACJ4461" s="19"/>
      <c r="ACK4461" s="19"/>
      <c r="ACL4461" s="19"/>
      <c r="ACM4461" s="19"/>
      <c r="ACN4461" s="19"/>
      <c r="ACO4461" s="19"/>
      <c r="ACP4461" s="19"/>
      <c r="ACQ4461" s="19"/>
      <c r="ACR4461" s="19"/>
      <c r="ACS4461" s="19"/>
      <c r="ACT4461" s="19"/>
      <c r="ACU4461" s="19"/>
      <c r="ACV4461" s="19"/>
      <c r="ACW4461" s="19"/>
      <c r="ACX4461" s="19"/>
      <c r="ACY4461" s="19"/>
      <c r="ACZ4461" s="19"/>
      <c r="ADA4461" s="19"/>
      <c r="ADB4461" s="19"/>
      <c r="ADC4461" s="19"/>
      <c r="ADD4461" s="19"/>
      <c r="ADE4461" s="19"/>
      <c r="ADF4461" s="19"/>
      <c r="ADG4461" s="19"/>
      <c r="ADH4461" s="19"/>
      <c r="ADI4461" s="19"/>
      <c r="ADJ4461" s="19"/>
      <c r="ADK4461" s="19"/>
      <c r="ADL4461" s="19"/>
      <c r="ADM4461" s="19"/>
      <c r="ADN4461" s="19"/>
      <c r="ADO4461" s="19"/>
      <c r="ADP4461" s="19"/>
      <c r="ADQ4461" s="19"/>
      <c r="ADR4461" s="19"/>
      <c r="ADS4461" s="19"/>
      <c r="ADT4461" s="19"/>
      <c r="ADU4461" s="19"/>
      <c r="ADV4461" s="19"/>
      <c r="ADW4461" s="19"/>
      <c r="ADX4461" s="19"/>
      <c r="ADY4461" s="19"/>
      <c r="ADZ4461" s="19"/>
      <c r="AEA4461" s="19"/>
      <c r="AEB4461" s="19"/>
      <c r="AEC4461" s="19"/>
      <c r="AED4461" s="19"/>
      <c r="AEE4461" s="19"/>
      <c r="AEF4461" s="19"/>
      <c r="AEG4461" s="19"/>
      <c r="AEH4461" s="19"/>
      <c r="AEI4461" s="19"/>
      <c r="AEJ4461" s="19"/>
      <c r="AEK4461" s="19"/>
      <c r="AEL4461" s="19"/>
      <c r="AEM4461" s="19"/>
      <c r="AEN4461" s="19"/>
      <c r="AEO4461" s="19"/>
      <c r="AEP4461" s="19"/>
      <c r="AEQ4461" s="19"/>
      <c r="AER4461" s="19"/>
      <c r="AES4461" s="19"/>
      <c r="AET4461" s="19"/>
      <c r="AEU4461" s="19"/>
      <c r="AEV4461" s="19"/>
      <c r="AEW4461" s="19"/>
      <c r="AEX4461" s="19"/>
      <c r="AEY4461" s="19"/>
      <c r="AEZ4461" s="19"/>
      <c r="AFA4461" s="19"/>
      <c r="AFB4461" s="19"/>
      <c r="AFC4461" s="19"/>
      <c r="AFD4461" s="19"/>
      <c r="AFE4461" s="19"/>
      <c r="AFF4461" s="19"/>
      <c r="AFG4461" s="19"/>
      <c r="AFH4461" s="19"/>
      <c r="AFI4461" s="19"/>
      <c r="AFJ4461" s="19"/>
      <c r="AFK4461" s="19"/>
      <c r="AFL4461" s="19"/>
      <c r="AFM4461" s="19"/>
      <c r="AFN4461" s="19"/>
      <c r="AFO4461" s="19"/>
      <c r="AFP4461" s="19"/>
      <c r="AFQ4461" s="19"/>
      <c r="AFR4461" s="19"/>
      <c r="AFS4461" s="19"/>
      <c r="AFT4461" s="19"/>
      <c r="AFU4461" s="19"/>
      <c r="AFV4461" s="19"/>
      <c r="AFW4461" s="19"/>
      <c r="AFX4461" s="19"/>
      <c r="AFY4461" s="19"/>
      <c r="AFZ4461" s="19"/>
      <c r="AGA4461" s="19"/>
      <c r="AGB4461" s="19"/>
      <c r="AGC4461" s="19"/>
      <c r="AGD4461" s="19"/>
      <c r="AGE4461" s="19"/>
      <c r="AGF4461" s="19"/>
      <c r="AGG4461" s="19"/>
      <c r="AGH4461" s="19"/>
      <c r="AGI4461" s="19"/>
      <c r="AGJ4461" s="19"/>
      <c r="AGK4461" s="19"/>
      <c r="AGL4461" s="19"/>
      <c r="AGM4461" s="19"/>
      <c r="AGN4461" s="19"/>
      <c r="AGO4461" s="19"/>
      <c r="AGP4461" s="19"/>
      <c r="AGQ4461" s="19"/>
      <c r="AGR4461" s="19"/>
      <c r="AGS4461" s="19"/>
      <c r="AGT4461" s="19"/>
      <c r="AGU4461" s="19"/>
      <c r="AGV4461" s="19"/>
      <c r="AGW4461" s="19"/>
      <c r="AGX4461" s="19"/>
      <c r="AGY4461" s="19"/>
      <c r="AGZ4461" s="19"/>
      <c r="AHA4461" s="19"/>
      <c r="AHB4461" s="19"/>
      <c r="AHC4461" s="19"/>
      <c r="AHD4461" s="19"/>
      <c r="AHE4461" s="19"/>
      <c r="AHF4461" s="19"/>
      <c r="AHG4461" s="19"/>
      <c r="AHH4461" s="19"/>
      <c r="AHI4461" s="19"/>
      <c r="AHJ4461" s="19"/>
      <c r="AHK4461" s="19"/>
      <c r="AHL4461" s="19"/>
      <c r="AHM4461" s="19"/>
      <c r="AHN4461" s="19"/>
      <c r="AHO4461" s="19"/>
      <c r="AHP4461" s="19"/>
      <c r="AHQ4461" s="19"/>
      <c r="AHR4461" s="19"/>
      <c r="AHS4461" s="19"/>
      <c r="AHT4461" s="19"/>
      <c r="AHU4461" s="19"/>
      <c r="AHV4461" s="19"/>
      <c r="AHW4461" s="19"/>
      <c r="AHX4461" s="19"/>
      <c r="AHY4461" s="19"/>
      <c r="AHZ4461" s="19"/>
      <c r="AIA4461" s="19"/>
      <c r="AIB4461" s="19"/>
      <c r="AIC4461" s="19"/>
      <c r="AID4461" s="19"/>
      <c r="AIE4461" s="19"/>
      <c r="AIF4461" s="19"/>
      <c r="AIG4461" s="19"/>
      <c r="AIH4461" s="19"/>
      <c r="AII4461" s="19"/>
      <c r="AIJ4461" s="19"/>
      <c r="AIK4461" s="19"/>
      <c r="AIL4461" s="19"/>
      <c r="AIM4461" s="19"/>
      <c r="AIN4461" s="19"/>
      <c r="AIO4461" s="19"/>
      <c r="AIP4461" s="19"/>
      <c r="AIQ4461" s="19"/>
      <c r="AIR4461" s="19"/>
      <c r="AIS4461" s="19"/>
      <c r="AIT4461" s="19"/>
      <c r="AIU4461" s="19"/>
      <c r="AIV4461" s="19"/>
      <c r="AIW4461" s="19"/>
      <c r="AIX4461" s="19"/>
      <c r="AIY4461" s="19"/>
      <c r="AIZ4461" s="19"/>
      <c r="AJA4461" s="19"/>
      <c r="AJB4461" s="19"/>
      <c r="AJC4461" s="19"/>
      <c r="AJD4461" s="19"/>
      <c r="AJE4461" s="19"/>
      <c r="AJF4461" s="19"/>
      <c r="AJG4461" s="19"/>
      <c r="AJH4461" s="19"/>
      <c r="AJI4461" s="19"/>
      <c r="AJJ4461" s="19"/>
      <c r="AJK4461" s="19"/>
      <c r="AJL4461" s="19"/>
      <c r="AJM4461" s="19"/>
      <c r="AJN4461" s="19"/>
      <c r="AJO4461" s="19"/>
      <c r="AJP4461" s="19"/>
      <c r="AJQ4461" s="19"/>
      <c r="AJR4461" s="19"/>
      <c r="AJS4461" s="19"/>
      <c r="AJT4461" s="19"/>
      <c r="AJU4461" s="19"/>
      <c r="AJV4461" s="19"/>
      <c r="AJW4461" s="19"/>
      <c r="AJX4461" s="19"/>
      <c r="AJY4461" s="19"/>
      <c r="AJZ4461" s="19"/>
      <c r="AKA4461" s="19"/>
      <c r="AKB4461" s="19"/>
      <c r="AKC4461" s="19"/>
      <c r="AKD4461" s="19"/>
      <c r="AKE4461" s="19"/>
      <c r="AKF4461" s="19"/>
      <c r="AKG4461" s="19"/>
      <c r="AKH4461" s="19"/>
      <c r="AKI4461" s="19"/>
      <c r="AKJ4461" s="19"/>
      <c r="AKK4461" s="19"/>
      <c r="AKL4461" s="19"/>
      <c r="AKM4461" s="19"/>
      <c r="AKN4461" s="19"/>
      <c r="AKO4461" s="19"/>
      <c r="AKP4461" s="19"/>
      <c r="AKQ4461" s="19"/>
      <c r="AKR4461" s="19"/>
      <c r="AKS4461" s="19"/>
      <c r="AKT4461" s="19"/>
      <c r="AKU4461" s="19"/>
      <c r="AKV4461" s="19"/>
      <c r="AKW4461" s="19"/>
      <c r="AKX4461" s="19"/>
      <c r="AKY4461" s="19"/>
      <c r="AKZ4461" s="19"/>
      <c r="ALA4461" s="19"/>
      <c r="ALB4461" s="19"/>
      <c r="ALC4461" s="19"/>
      <c r="ALD4461" s="19"/>
      <c r="ALE4461" s="19"/>
      <c r="ALF4461" s="19"/>
      <c r="ALG4461" s="19"/>
      <c r="ALH4461" s="19"/>
      <c r="ALI4461" s="19"/>
      <c r="ALJ4461" s="19"/>
      <c r="ALK4461" s="19"/>
      <c r="ALL4461" s="19"/>
      <c r="ALM4461" s="19"/>
      <c r="ALN4461" s="19"/>
      <c r="ALO4461" s="19"/>
      <c r="ALP4461" s="19"/>
      <c r="ALQ4461" s="19"/>
      <c r="ALR4461" s="19"/>
      <c r="ALS4461" s="19"/>
      <c r="ALT4461" s="19"/>
      <c r="ALU4461" s="19"/>
      <c r="ALV4461" s="19"/>
      <c r="ALW4461" s="19"/>
      <c r="ALX4461" s="19"/>
      <c r="ALY4461" s="19"/>
      <c r="ALZ4461" s="19"/>
      <c r="AMA4461" s="19"/>
      <c r="AMB4461" s="19"/>
      <c r="AMC4461" s="19"/>
      <c r="AMD4461" s="19"/>
      <c r="AME4461" s="19"/>
      <c r="AMF4461" s="19"/>
      <c r="AMG4461" s="19"/>
      <c r="AMH4461" s="19"/>
      <c r="AMI4461" s="19"/>
      <c r="AMJ4461" s="19"/>
      <c r="AMK4461" s="19"/>
      <c r="AML4461" s="19"/>
      <c r="AMM4461" s="19"/>
      <c r="AMN4461" s="19"/>
      <c r="AMO4461" s="19"/>
      <c r="AMP4461" s="19"/>
      <c r="AMQ4461" s="19"/>
      <c r="AMR4461" s="19"/>
      <c r="AMS4461" s="19"/>
      <c r="AMT4461" s="19"/>
      <c r="AMU4461" s="19"/>
      <c r="AMV4461" s="19"/>
      <c r="AMW4461" s="19"/>
      <c r="AMX4461" s="19"/>
      <c r="AMY4461" s="19"/>
      <c r="AMZ4461" s="19"/>
      <c r="ANA4461" s="19"/>
      <c r="ANB4461" s="19"/>
      <c r="ANC4461" s="19"/>
      <c r="AND4461" s="19"/>
      <c r="ANE4461" s="19"/>
      <c r="ANF4461" s="19"/>
      <c r="ANG4461" s="19"/>
      <c r="ANH4461" s="19"/>
      <c r="ANI4461" s="19"/>
      <c r="ANJ4461" s="19"/>
      <c r="ANK4461" s="19"/>
      <c r="ANL4461" s="19"/>
      <c r="ANM4461" s="19"/>
      <c r="ANN4461" s="19"/>
      <c r="ANO4461" s="19"/>
      <c r="ANP4461" s="19"/>
      <c r="ANQ4461" s="19"/>
      <c r="ANR4461" s="19"/>
      <c r="ANS4461" s="19"/>
      <c r="ANT4461" s="19"/>
      <c r="ANU4461" s="19"/>
      <c r="ANV4461" s="19"/>
      <c r="ANW4461" s="19"/>
      <c r="ANX4461" s="19"/>
      <c r="ANY4461" s="19"/>
      <c r="ANZ4461" s="19"/>
      <c r="AOA4461" s="19"/>
      <c r="AOB4461" s="19"/>
      <c r="AOC4461" s="19"/>
      <c r="AOD4461" s="19"/>
      <c r="AOE4461" s="19"/>
      <c r="AOF4461" s="19"/>
      <c r="AOG4461" s="19"/>
      <c r="AOH4461" s="19"/>
      <c r="AOI4461" s="19"/>
      <c r="AOJ4461" s="19"/>
      <c r="AOK4461" s="19"/>
      <c r="AOL4461" s="19"/>
      <c r="AOM4461" s="19"/>
      <c r="AON4461" s="19"/>
      <c r="AOO4461" s="19"/>
      <c r="AOP4461" s="19"/>
      <c r="AOQ4461" s="19"/>
      <c r="AOR4461" s="19"/>
      <c r="AOS4461" s="19"/>
      <c r="AOT4461" s="19"/>
      <c r="AOU4461" s="19"/>
      <c r="AOV4461" s="19"/>
      <c r="AOW4461" s="19"/>
      <c r="AOX4461" s="19"/>
      <c r="AOY4461" s="19"/>
      <c r="AOZ4461" s="19"/>
      <c r="APA4461" s="19"/>
      <c r="APB4461" s="19"/>
      <c r="APC4461" s="19"/>
      <c r="APD4461" s="19"/>
      <c r="APE4461" s="19"/>
      <c r="APF4461" s="19"/>
      <c r="APG4461" s="19"/>
      <c r="APH4461" s="19"/>
      <c r="API4461" s="19"/>
      <c r="APJ4461" s="19"/>
      <c r="APK4461" s="19"/>
      <c r="APL4461" s="19"/>
      <c r="APM4461" s="19"/>
      <c r="APN4461" s="19"/>
      <c r="APO4461" s="19"/>
      <c r="APP4461" s="19"/>
      <c r="APQ4461" s="19"/>
      <c r="APR4461" s="19"/>
      <c r="APS4461" s="19"/>
      <c r="APT4461" s="19"/>
      <c r="APU4461" s="19"/>
      <c r="APV4461" s="19"/>
      <c r="APW4461" s="19"/>
      <c r="APX4461" s="19"/>
      <c r="APY4461" s="19"/>
      <c r="APZ4461" s="19"/>
      <c r="AQA4461" s="19"/>
      <c r="AQB4461" s="19"/>
      <c r="AQC4461" s="19"/>
      <c r="AQD4461" s="19"/>
      <c r="AQE4461" s="19"/>
      <c r="AQF4461" s="19"/>
      <c r="AQG4461" s="19"/>
      <c r="AQH4461" s="19"/>
      <c r="AQI4461" s="19"/>
      <c r="AQJ4461" s="19"/>
      <c r="AQK4461" s="19"/>
      <c r="AQL4461" s="19"/>
      <c r="AQM4461" s="19"/>
      <c r="AQN4461" s="19"/>
      <c r="AQO4461" s="19"/>
      <c r="AQP4461" s="19"/>
      <c r="AQQ4461" s="19"/>
      <c r="AQR4461" s="19"/>
      <c r="AQS4461" s="19"/>
      <c r="AQT4461" s="19"/>
      <c r="AQU4461" s="19"/>
      <c r="AQV4461" s="19"/>
      <c r="AQW4461" s="19"/>
      <c r="AQX4461" s="19"/>
      <c r="AQY4461" s="19"/>
      <c r="AQZ4461" s="19"/>
      <c r="ARA4461" s="19"/>
      <c r="ARB4461" s="19"/>
      <c r="ARC4461" s="19"/>
      <c r="ARD4461" s="19"/>
      <c r="ARE4461" s="19"/>
      <c r="ARF4461" s="19"/>
      <c r="ARG4461" s="19"/>
      <c r="ARH4461" s="19"/>
      <c r="ARI4461" s="19"/>
      <c r="ARJ4461" s="19"/>
      <c r="ARK4461" s="19"/>
      <c r="ARL4461" s="19"/>
      <c r="ARM4461" s="19"/>
      <c r="ARN4461" s="19"/>
      <c r="ARO4461" s="19"/>
      <c r="ARP4461" s="19"/>
      <c r="ARQ4461" s="19"/>
      <c r="ARR4461" s="19"/>
      <c r="ARS4461" s="19"/>
      <c r="ART4461" s="19"/>
      <c r="ARU4461" s="19"/>
      <c r="ARV4461" s="19"/>
      <c r="ARW4461" s="19"/>
      <c r="ARX4461" s="19"/>
      <c r="ARY4461" s="19"/>
      <c r="ARZ4461" s="19"/>
      <c r="ASA4461" s="19"/>
      <c r="ASB4461" s="19"/>
      <c r="ASC4461" s="19"/>
      <c r="ASD4461" s="19"/>
      <c r="ASE4461" s="19"/>
      <c r="ASF4461" s="19"/>
      <c r="ASG4461" s="19"/>
      <c r="ASH4461" s="19"/>
      <c r="ASI4461" s="19"/>
      <c r="ASJ4461" s="19"/>
      <c r="ASK4461" s="19"/>
      <c r="ASL4461" s="19"/>
      <c r="ASM4461" s="19"/>
      <c r="ASN4461" s="19"/>
      <c r="ASO4461" s="19"/>
      <c r="ASP4461" s="19"/>
      <c r="ASQ4461" s="19"/>
      <c r="ASR4461" s="19"/>
      <c r="ASS4461" s="19"/>
      <c r="AST4461" s="19"/>
      <c r="ASU4461" s="19"/>
      <c r="ASV4461" s="19"/>
      <c r="ASW4461" s="19"/>
      <c r="ASX4461" s="19"/>
      <c r="ASY4461" s="19"/>
      <c r="ASZ4461" s="19"/>
      <c r="ATA4461" s="19"/>
      <c r="ATB4461" s="19"/>
      <c r="ATC4461" s="19"/>
      <c r="ATD4461" s="19"/>
      <c r="ATE4461" s="19"/>
      <c r="ATF4461" s="19"/>
      <c r="ATG4461" s="19"/>
      <c r="ATH4461" s="19"/>
      <c r="ATI4461" s="19"/>
      <c r="ATJ4461" s="19"/>
      <c r="ATK4461" s="19"/>
      <c r="ATL4461" s="19"/>
      <c r="ATM4461" s="19"/>
      <c r="ATN4461" s="19"/>
      <c r="ATO4461" s="19"/>
      <c r="ATP4461" s="19"/>
      <c r="ATQ4461" s="19"/>
      <c r="ATR4461" s="19"/>
      <c r="ATS4461" s="19"/>
      <c r="ATT4461" s="19"/>
      <c r="ATU4461" s="19"/>
      <c r="ATV4461" s="19"/>
      <c r="ATW4461" s="19"/>
      <c r="ATX4461" s="19"/>
      <c r="ATY4461" s="19"/>
      <c r="ATZ4461" s="19"/>
      <c r="AUA4461" s="19"/>
      <c r="AUB4461" s="19"/>
      <c r="AUC4461" s="19"/>
      <c r="AUD4461" s="19"/>
      <c r="AUE4461" s="19"/>
      <c r="AUF4461" s="19"/>
      <c r="AUG4461" s="19"/>
      <c r="AUH4461" s="19"/>
      <c r="AUI4461" s="19"/>
      <c r="AUJ4461" s="19"/>
      <c r="AUK4461" s="19"/>
      <c r="AUL4461" s="19"/>
      <c r="AUM4461" s="19"/>
      <c r="AUN4461" s="19"/>
      <c r="AUO4461" s="19"/>
      <c r="AUP4461" s="19"/>
      <c r="AUQ4461" s="19"/>
      <c r="AUR4461" s="19"/>
      <c r="AUS4461" s="19"/>
      <c r="AUT4461" s="19"/>
      <c r="AUU4461" s="19"/>
      <c r="AUV4461" s="19"/>
      <c r="AUW4461" s="19"/>
      <c r="AUX4461" s="19"/>
      <c r="AUY4461" s="19"/>
      <c r="AUZ4461" s="19"/>
      <c r="AVA4461" s="19"/>
      <c r="AVB4461" s="19"/>
      <c r="AVC4461" s="19"/>
      <c r="AVD4461" s="19"/>
      <c r="AVE4461" s="19"/>
      <c r="AVF4461" s="19"/>
      <c r="AVG4461" s="19"/>
      <c r="AVH4461" s="19"/>
      <c r="AVI4461" s="19"/>
      <c r="AVJ4461" s="19"/>
      <c r="AVK4461" s="19"/>
      <c r="AVL4461" s="19"/>
      <c r="AVM4461" s="19"/>
      <c r="AVN4461" s="19"/>
      <c r="AVO4461" s="19"/>
      <c r="AVP4461" s="19"/>
      <c r="AVQ4461" s="19"/>
      <c r="AVR4461" s="19"/>
      <c r="AVS4461" s="19"/>
      <c r="AVT4461" s="19"/>
      <c r="AVU4461" s="19"/>
      <c r="AVV4461" s="19"/>
      <c r="AVW4461" s="19"/>
      <c r="AVX4461" s="19"/>
      <c r="AVY4461" s="19"/>
      <c r="AVZ4461" s="19"/>
      <c r="AWA4461" s="19"/>
      <c r="AWB4461" s="19"/>
      <c r="AWC4461" s="19"/>
      <c r="AWD4461" s="19"/>
      <c r="AWE4461" s="19"/>
      <c r="AWF4461" s="19"/>
      <c r="AWG4461" s="19"/>
      <c r="AWH4461" s="19"/>
      <c r="AWI4461" s="19"/>
      <c r="AWJ4461" s="19"/>
      <c r="AWK4461" s="19"/>
      <c r="AWL4461" s="19"/>
      <c r="AWM4461" s="19"/>
      <c r="AWN4461" s="19"/>
      <c r="AWO4461" s="19"/>
      <c r="AWP4461" s="19"/>
      <c r="AWQ4461" s="19"/>
      <c r="AWR4461" s="19"/>
      <c r="AWS4461" s="19"/>
      <c r="AWT4461" s="19"/>
      <c r="AWU4461" s="19"/>
      <c r="AWV4461" s="19"/>
      <c r="AWW4461" s="19"/>
      <c r="AWX4461" s="19"/>
      <c r="AWY4461" s="19"/>
      <c r="AWZ4461" s="19"/>
      <c r="AXA4461" s="19"/>
      <c r="AXB4461" s="19"/>
      <c r="AXC4461" s="19"/>
      <c r="AXD4461" s="19"/>
      <c r="AXE4461" s="19"/>
      <c r="AXF4461" s="19"/>
      <c r="AXG4461" s="19"/>
      <c r="AXH4461" s="19"/>
      <c r="AXI4461" s="19"/>
      <c r="AXJ4461" s="19"/>
      <c r="AXK4461" s="19"/>
      <c r="AXL4461" s="19"/>
      <c r="AXM4461" s="19"/>
      <c r="AXN4461" s="19"/>
      <c r="AXO4461" s="19"/>
      <c r="AXP4461" s="19"/>
      <c r="AXQ4461" s="19"/>
      <c r="AXR4461" s="19"/>
      <c r="AXS4461" s="19"/>
      <c r="AXT4461" s="19"/>
      <c r="AXU4461" s="19"/>
      <c r="AXV4461" s="19"/>
      <c r="AXW4461" s="19"/>
      <c r="AXX4461" s="19"/>
      <c r="AXY4461" s="19"/>
      <c r="AXZ4461" s="19"/>
      <c r="AYA4461" s="19"/>
      <c r="AYB4461" s="19"/>
      <c r="AYC4461" s="19"/>
      <c r="AYD4461" s="19"/>
      <c r="AYE4461" s="19"/>
      <c r="AYF4461" s="19"/>
      <c r="AYG4461" s="19"/>
      <c r="AYH4461" s="19"/>
      <c r="AYI4461" s="19"/>
      <c r="AYJ4461" s="19"/>
      <c r="AYK4461" s="19"/>
      <c r="AYL4461" s="19"/>
      <c r="AYM4461" s="19"/>
      <c r="AYN4461" s="19"/>
      <c r="AYO4461" s="19"/>
      <c r="AYP4461" s="19"/>
      <c r="AYQ4461" s="19"/>
      <c r="AYR4461" s="19"/>
      <c r="AYS4461" s="19"/>
      <c r="AYT4461" s="19"/>
      <c r="AYU4461" s="19"/>
      <c r="AYV4461" s="19"/>
      <c r="AYW4461" s="19"/>
      <c r="AYX4461" s="19"/>
      <c r="AYY4461" s="19"/>
      <c r="AYZ4461" s="19"/>
      <c r="AZA4461" s="19"/>
      <c r="AZB4461" s="19"/>
      <c r="AZC4461" s="19"/>
      <c r="AZD4461" s="19"/>
      <c r="AZE4461" s="19"/>
      <c r="AZF4461" s="19"/>
      <c r="AZG4461" s="19"/>
      <c r="AZH4461" s="19"/>
      <c r="AZI4461" s="19"/>
      <c r="AZJ4461" s="19"/>
      <c r="AZK4461" s="19"/>
      <c r="AZL4461" s="19"/>
      <c r="AZM4461" s="19"/>
      <c r="AZN4461" s="19"/>
      <c r="AZO4461" s="19"/>
      <c r="AZP4461" s="19"/>
      <c r="AZQ4461" s="19"/>
      <c r="AZR4461" s="19"/>
      <c r="AZS4461" s="19"/>
      <c r="AZT4461" s="19"/>
      <c r="AZU4461" s="19"/>
      <c r="AZV4461" s="19"/>
      <c r="AZW4461" s="19"/>
      <c r="AZX4461" s="19"/>
      <c r="AZY4461" s="19"/>
      <c r="AZZ4461" s="19"/>
      <c r="BAA4461" s="19"/>
      <c r="BAB4461" s="19"/>
      <c r="BAC4461" s="19"/>
      <c r="BAD4461" s="19"/>
      <c r="BAE4461" s="19"/>
      <c r="BAF4461" s="19"/>
      <c r="BAG4461" s="19"/>
      <c r="BAH4461" s="19"/>
      <c r="BAI4461" s="19"/>
      <c r="BAJ4461" s="19"/>
      <c r="BAK4461" s="19"/>
      <c r="BAL4461" s="19"/>
      <c r="BAM4461" s="19"/>
      <c r="BAN4461" s="19"/>
      <c r="BAO4461" s="19"/>
      <c r="BAP4461" s="19"/>
      <c r="BAQ4461" s="19"/>
      <c r="BAR4461" s="19"/>
      <c r="BAS4461" s="19"/>
      <c r="BAT4461" s="19"/>
      <c r="BAU4461" s="19"/>
      <c r="BAV4461" s="19"/>
      <c r="BAW4461" s="19"/>
      <c r="BAX4461" s="19"/>
      <c r="BAY4461" s="19"/>
      <c r="BAZ4461" s="19"/>
      <c r="BBA4461" s="19"/>
    </row>
    <row r="4462" spans="1:1405" s="20" customFormat="1" ht="15" customHeight="1" x14ac:dyDescent="0.3">
      <c r="A4462" s="101" t="s">
        <v>34</v>
      </c>
      <c r="B4462" s="101" t="s">
        <v>1478</v>
      </c>
      <c r="C4462" s="101" t="s">
        <v>1478</v>
      </c>
      <c r="D4462" s="101" t="s">
        <v>36</v>
      </c>
      <c r="E4462" s="101" t="s">
        <v>194</v>
      </c>
      <c r="F4462" s="101" t="s">
        <v>244</v>
      </c>
      <c r="G4462" s="101" t="s">
        <v>245</v>
      </c>
      <c r="H4462" s="101" t="s">
        <v>1027</v>
      </c>
      <c r="I4462" s="101" t="s">
        <v>39</v>
      </c>
      <c r="J4462" s="101" t="s">
        <v>121</v>
      </c>
      <c r="K4462" s="101" t="s">
        <v>786</v>
      </c>
      <c r="L4462" s="101" t="s">
        <v>42</v>
      </c>
      <c r="M4462" s="101" t="s">
        <v>43</v>
      </c>
      <c r="N4462" s="101" t="s">
        <v>48</v>
      </c>
      <c r="O4462" s="103">
        <v>8</v>
      </c>
      <c r="P4462" s="22">
        <v>24</v>
      </c>
      <c r="Q4462" s="101" t="s">
        <v>519</v>
      </c>
      <c r="R4462" s="103">
        <f t="shared" si="69"/>
        <v>192</v>
      </c>
      <c r="S4462" s="103">
        <v>0</v>
      </c>
      <c r="T4462" s="103">
        <v>48</v>
      </c>
      <c r="U4462" s="103">
        <v>0</v>
      </c>
      <c r="V4462" s="103">
        <v>0</v>
      </c>
      <c r="W4462" s="103">
        <v>48</v>
      </c>
      <c r="X4462" s="103">
        <v>0</v>
      </c>
      <c r="Y4462" s="103">
        <v>0</v>
      </c>
      <c r="Z4462" s="103">
        <v>48</v>
      </c>
      <c r="AA4462" s="103">
        <v>0</v>
      </c>
      <c r="AB4462" s="103">
        <v>0</v>
      </c>
      <c r="AC4462" s="103">
        <v>48</v>
      </c>
      <c r="AD4462" s="103">
        <v>0</v>
      </c>
      <c r="AE4462" s="19"/>
      <c r="AF4462" s="19"/>
      <c r="AG4462" s="19"/>
      <c r="AH4462" s="19"/>
      <c r="AI4462" s="19"/>
      <c r="AJ4462" s="19"/>
      <c r="AK4462" s="19"/>
      <c r="AL4462" s="19"/>
      <c r="AM4462" s="19"/>
      <c r="AN4462" s="19"/>
      <c r="AO4462" s="19"/>
      <c r="AP4462" s="19"/>
      <c r="AQ4462" s="19"/>
      <c r="AR4462" s="19"/>
      <c r="AS4462" s="19"/>
      <c r="AT4462" s="19"/>
      <c r="AU4462" s="19"/>
      <c r="AV4462" s="19"/>
      <c r="AW4462" s="19"/>
      <c r="AX4462" s="19"/>
      <c r="AY4462" s="19"/>
      <c r="AZ4462" s="19"/>
      <c r="BA4462" s="19"/>
      <c r="BB4462" s="19"/>
      <c r="BC4462" s="19"/>
      <c r="BD4462" s="19"/>
      <c r="BE4462" s="19"/>
      <c r="BF4462" s="19"/>
      <c r="BG4462" s="19"/>
      <c r="BH4462" s="19"/>
      <c r="BI4462" s="19"/>
      <c r="BJ4462" s="19"/>
      <c r="BK4462" s="19"/>
      <c r="BL4462" s="19"/>
      <c r="BM4462" s="19"/>
      <c r="BN4462" s="19"/>
      <c r="BO4462" s="19"/>
      <c r="BP4462" s="19"/>
      <c r="BQ4462" s="19"/>
      <c r="BR4462" s="19"/>
      <c r="BS4462" s="19"/>
      <c r="BT4462" s="19"/>
      <c r="BU4462" s="19"/>
      <c r="BV4462" s="19"/>
      <c r="BW4462" s="19"/>
      <c r="BX4462" s="19"/>
      <c r="BY4462" s="19"/>
      <c r="BZ4462" s="19"/>
      <c r="CA4462" s="19"/>
      <c r="CB4462" s="19"/>
      <c r="CC4462" s="19"/>
      <c r="CD4462" s="19"/>
      <c r="CE4462" s="19"/>
      <c r="CF4462" s="19"/>
      <c r="CG4462" s="19"/>
      <c r="CH4462" s="19"/>
      <c r="CI4462" s="19"/>
      <c r="CJ4462" s="19"/>
      <c r="CK4462" s="19"/>
      <c r="CL4462" s="19"/>
      <c r="CM4462" s="19"/>
      <c r="CN4462" s="19"/>
      <c r="CO4462" s="19"/>
      <c r="CP4462" s="19"/>
      <c r="CQ4462" s="19"/>
      <c r="CR4462" s="19"/>
      <c r="CS4462" s="19"/>
      <c r="CT4462" s="19"/>
      <c r="CU4462" s="19"/>
      <c r="CV4462" s="19"/>
      <c r="CW4462" s="19"/>
      <c r="CX4462" s="19"/>
      <c r="CY4462" s="19"/>
      <c r="CZ4462" s="19"/>
      <c r="DA4462" s="19"/>
      <c r="DB4462" s="19"/>
      <c r="DC4462" s="19"/>
      <c r="DD4462" s="19"/>
      <c r="DE4462" s="19"/>
      <c r="DF4462" s="19"/>
      <c r="DG4462" s="19"/>
      <c r="DH4462" s="19"/>
      <c r="DI4462" s="19"/>
      <c r="DJ4462" s="19"/>
      <c r="DK4462" s="19"/>
      <c r="DL4462" s="19"/>
      <c r="DM4462" s="19"/>
      <c r="DN4462" s="19"/>
      <c r="DO4462" s="19"/>
      <c r="DP4462" s="19"/>
      <c r="DQ4462" s="19"/>
      <c r="DR4462" s="19"/>
      <c r="DS4462" s="19"/>
      <c r="DT4462" s="19"/>
      <c r="DU4462" s="19"/>
      <c r="DV4462" s="19"/>
      <c r="DW4462" s="19"/>
      <c r="DX4462" s="19"/>
      <c r="DY4462" s="19"/>
      <c r="DZ4462" s="19"/>
      <c r="EA4462" s="19"/>
      <c r="EB4462" s="19"/>
      <c r="EC4462" s="19"/>
      <c r="ED4462" s="19"/>
      <c r="EE4462" s="19"/>
      <c r="EF4462" s="19"/>
      <c r="EG4462" s="19"/>
      <c r="EH4462" s="19"/>
      <c r="EI4462" s="19"/>
      <c r="EJ4462" s="19"/>
      <c r="EK4462" s="19"/>
      <c r="EL4462" s="19"/>
      <c r="EM4462" s="19"/>
      <c r="EN4462" s="19"/>
      <c r="EO4462" s="19"/>
      <c r="EP4462" s="19"/>
      <c r="EQ4462" s="19"/>
      <c r="ER4462" s="19"/>
      <c r="ES4462" s="19"/>
      <c r="ET4462" s="19"/>
      <c r="EU4462" s="19"/>
      <c r="EV4462" s="19"/>
      <c r="EW4462" s="19"/>
      <c r="EX4462" s="19"/>
      <c r="EY4462" s="19"/>
      <c r="EZ4462" s="19"/>
      <c r="FA4462" s="19"/>
      <c r="FB4462" s="19"/>
      <c r="FC4462" s="19"/>
      <c r="FD4462" s="19"/>
      <c r="FE4462" s="19"/>
      <c r="FF4462" s="19"/>
      <c r="FG4462" s="19"/>
      <c r="FH4462" s="19"/>
      <c r="FI4462" s="19"/>
      <c r="FJ4462" s="19"/>
      <c r="FK4462" s="19"/>
      <c r="FL4462" s="19"/>
      <c r="FM4462" s="19"/>
      <c r="FN4462" s="19"/>
      <c r="FO4462" s="19"/>
      <c r="FP4462" s="19"/>
      <c r="FQ4462" s="19"/>
      <c r="FR4462" s="19"/>
      <c r="FS4462" s="19"/>
      <c r="FT4462" s="19"/>
      <c r="FU4462" s="19"/>
      <c r="FV4462" s="19"/>
      <c r="FW4462" s="19"/>
      <c r="FX4462" s="19"/>
      <c r="FY4462" s="19"/>
      <c r="FZ4462" s="19"/>
      <c r="GA4462" s="19"/>
      <c r="GB4462" s="19"/>
      <c r="GC4462" s="19"/>
      <c r="GD4462" s="19"/>
      <c r="GE4462" s="19"/>
      <c r="GF4462" s="19"/>
      <c r="GG4462" s="19"/>
      <c r="GH4462" s="19"/>
      <c r="GI4462" s="19"/>
      <c r="GJ4462" s="19"/>
      <c r="GK4462" s="19"/>
      <c r="GL4462" s="19"/>
      <c r="GM4462" s="19"/>
      <c r="GN4462" s="19"/>
      <c r="GO4462" s="19"/>
      <c r="GP4462" s="19"/>
      <c r="GQ4462" s="19"/>
      <c r="GR4462" s="19"/>
      <c r="GS4462" s="19"/>
      <c r="GT4462" s="19"/>
      <c r="GU4462" s="19"/>
      <c r="GV4462" s="19"/>
      <c r="GW4462" s="19"/>
      <c r="GX4462" s="19"/>
      <c r="GY4462" s="19"/>
      <c r="GZ4462" s="19"/>
      <c r="HA4462" s="19"/>
      <c r="HB4462" s="19"/>
      <c r="HC4462" s="19"/>
      <c r="HD4462" s="19"/>
      <c r="HE4462" s="19"/>
      <c r="HF4462" s="19"/>
      <c r="HG4462" s="19"/>
      <c r="HH4462" s="19"/>
      <c r="HI4462" s="19"/>
      <c r="HJ4462" s="19"/>
      <c r="HK4462" s="19"/>
      <c r="HL4462" s="19"/>
      <c r="HM4462" s="19"/>
      <c r="HN4462" s="19"/>
      <c r="HO4462" s="19"/>
      <c r="HP4462" s="19"/>
      <c r="HQ4462" s="19"/>
      <c r="HR4462" s="19"/>
      <c r="HS4462" s="19"/>
      <c r="HT4462" s="19"/>
      <c r="HU4462" s="19"/>
      <c r="HV4462" s="19"/>
      <c r="HW4462" s="19"/>
      <c r="HX4462" s="19"/>
      <c r="HY4462" s="19"/>
      <c r="HZ4462" s="19"/>
      <c r="IA4462" s="19"/>
      <c r="IB4462" s="19"/>
      <c r="IC4462" s="19"/>
      <c r="ID4462" s="19"/>
      <c r="IE4462" s="19"/>
      <c r="IF4462" s="19"/>
      <c r="IG4462" s="19"/>
      <c r="IH4462" s="19"/>
      <c r="II4462" s="19"/>
      <c r="IJ4462" s="19"/>
      <c r="IK4462" s="19"/>
      <c r="IL4462" s="19"/>
      <c r="IM4462" s="19"/>
      <c r="IN4462" s="19"/>
      <c r="IO4462" s="19"/>
      <c r="IP4462" s="19"/>
      <c r="IQ4462" s="19"/>
      <c r="IR4462" s="19"/>
      <c r="IS4462" s="19"/>
      <c r="IT4462" s="19"/>
      <c r="IU4462" s="19"/>
      <c r="IV4462" s="19"/>
      <c r="IW4462" s="19"/>
      <c r="IX4462" s="19"/>
      <c r="IY4462" s="19"/>
      <c r="IZ4462" s="19"/>
      <c r="JA4462" s="19"/>
      <c r="JB4462" s="19"/>
      <c r="JC4462" s="19"/>
      <c r="JD4462" s="19"/>
      <c r="JE4462" s="19"/>
      <c r="JF4462" s="19"/>
      <c r="JG4462" s="19"/>
      <c r="JH4462" s="19"/>
      <c r="JI4462" s="19"/>
      <c r="JJ4462" s="19"/>
      <c r="JK4462" s="19"/>
      <c r="JL4462" s="19"/>
      <c r="JM4462" s="19"/>
      <c r="JN4462" s="19"/>
      <c r="JO4462" s="19"/>
      <c r="JP4462" s="19"/>
      <c r="JQ4462" s="19"/>
      <c r="JR4462" s="19"/>
      <c r="JS4462" s="19"/>
      <c r="JT4462" s="19"/>
      <c r="JU4462" s="19"/>
      <c r="JV4462" s="19"/>
      <c r="JW4462" s="19"/>
      <c r="JX4462" s="19"/>
      <c r="JY4462" s="19"/>
      <c r="JZ4462" s="19"/>
      <c r="KA4462" s="19"/>
      <c r="KB4462" s="19"/>
      <c r="KC4462" s="19"/>
      <c r="KD4462" s="19"/>
      <c r="KE4462" s="19"/>
      <c r="KF4462" s="19"/>
      <c r="KG4462" s="19"/>
      <c r="KH4462" s="19"/>
      <c r="KI4462" s="19"/>
      <c r="KJ4462" s="19"/>
      <c r="KK4462" s="19"/>
      <c r="KL4462" s="19"/>
      <c r="KM4462" s="19"/>
      <c r="KN4462" s="19"/>
      <c r="KO4462" s="19"/>
      <c r="KP4462" s="19"/>
      <c r="KQ4462" s="19"/>
      <c r="KR4462" s="19"/>
      <c r="KS4462" s="19"/>
      <c r="KT4462" s="19"/>
      <c r="KU4462" s="19"/>
      <c r="KV4462" s="19"/>
      <c r="KW4462" s="19"/>
      <c r="KX4462" s="19"/>
      <c r="KY4462" s="19"/>
      <c r="KZ4462" s="19"/>
      <c r="LA4462" s="19"/>
      <c r="LB4462" s="19"/>
      <c r="LC4462" s="19"/>
      <c r="LD4462" s="19"/>
      <c r="LE4462" s="19"/>
      <c r="LF4462" s="19"/>
      <c r="LG4462" s="19"/>
      <c r="LH4462" s="19"/>
      <c r="LI4462" s="19"/>
      <c r="LJ4462" s="19"/>
      <c r="LK4462" s="19"/>
      <c r="LL4462" s="19"/>
      <c r="LM4462" s="19"/>
      <c r="LN4462" s="19"/>
      <c r="LO4462" s="19"/>
      <c r="LP4462" s="19"/>
      <c r="LQ4462" s="19"/>
      <c r="LR4462" s="19"/>
      <c r="LS4462" s="19"/>
      <c r="LT4462" s="19"/>
      <c r="LU4462" s="19"/>
      <c r="LV4462" s="19"/>
      <c r="LW4462" s="19"/>
      <c r="LX4462" s="19"/>
      <c r="LY4462" s="19"/>
      <c r="LZ4462" s="19"/>
      <c r="MA4462" s="19"/>
      <c r="MB4462" s="19"/>
      <c r="MC4462" s="19"/>
      <c r="MD4462" s="19"/>
      <c r="ME4462" s="19"/>
      <c r="MF4462" s="19"/>
      <c r="MG4462" s="19"/>
      <c r="MH4462" s="19"/>
      <c r="MI4462" s="19"/>
      <c r="MJ4462" s="19"/>
      <c r="MK4462" s="19"/>
      <c r="ML4462" s="19"/>
      <c r="MM4462" s="19"/>
      <c r="MN4462" s="19"/>
      <c r="MO4462" s="19"/>
      <c r="MP4462" s="19"/>
      <c r="MQ4462" s="19"/>
      <c r="MR4462" s="19"/>
      <c r="MS4462" s="19"/>
      <c r="MT4462" s="19"/>
      <c r="MU4462" s="19"/>
      <c r="MV4462" s="19"/>
      <c r="MW4462" s="19"/>
      <c r="MX4462" s="19"/>
      <c r="MY4462" s="19"/>
      <c r="MZ4462" s="19"/>
      <c r="NA4462" s="19"/>
      <c r="NB4462" s="19"/>
      <c r="NC4462" s="19"/>
      <c r="ND4462" s="19"/>
      <c r="NE4462" s="19"/>
      <c r="NF4462" s="19"/>
      <c r="NG4462" s="19"/>
      <c r="NH4462" s="19"/>
      <c r="NI4462" s="19"/>
      <c r="NJ4462" s="19"/>
      <c r="NK4462" s="19"/>
      <c r="NL4462" s="19"/>
      <c r="NM4462" s="19"/>
      <c r="NN4462" s="19"/>
      <c r="NO4462" s="19"/>
      <c r="NP4462" s="19"/>
      <c r="NQ4462" s="19"/>
      <c r="NR4462" s="19"/>
      <c r="NS4462" s="19"/>
      <c r="NT4462" s="19"/>
      <c r="NU4462" s="19"/>
      <c r="NV4462" s="19"/>
      <c r="NW4462" s="19"/>
      <c r="NX4462" s="19"/>
      <c r="NY4462" s="19"/>
      <c r="NZ4462" s="19"/>
      <c r="OA4462" s="19"/>
      <c r="OB4462" s="19"/>
      <c r="OC4462" s="19"/>
      <c r="OD4462" s="19"/>
      <c r="OE4462" s="19"/>
      <c r="OF4462" s="19"/>
      <c r="OG4462" s="19"/>
      <c r="OH4462" s="19"/>
      <c r="OI4462" s="19"/>
      <c r="OJ4462" s="19"/>
      <c r="OK4462" s="19"/>
      <c r="OL4462" s="19"/>
      <c r="OM4462" s="19"/>
      <c r="ON4462" s="19"/>
      <c r="OO4462" s="19"/>
      <c r="OP4462" s="19"/>
      <c r="OQ4462" s="19"/>
      <c r="OR4462" s="19"/>
      <c r="OS4462" s="19"/>
      <c r="OT4462" s="19"/>
      <c r="OU4462" s="19"/>
      <c r="OV4462" s="19"/>
      <c r="OW4462" s="19"/>
      <c r="OX4462" s="19"/>
      <c r="OY4462" s="19"/>
      <c r="OZ4462" s="19"/>
      <c r="PA4462" s="19"/>
      <c r="PB4462" s="19"/>
      <c r="PC4462" s="19"/>
      <c r="PD4462" s="19"/>
      <c r="PE4462" s="19"/>
      <c r="PF4462" s="19"/>
      <c r="PG4462" s="19"/>
      <c r="PH4462" s="19"/>
      <c r="PI4462" s="19"/>
      <c r="PJ4462" s="19"/>
      <c r="PK4462" s="19"/>
      <c r="PL4462" s="19"/>
      <c r="PM4462" s="19"/>
      <c r="PN4462" s="19"/>
      <c r="PO4462" s="19"/>
      <c r="PP4462" s="19"/>
      <c r="PQ4462" s="19"/>
      <c r="PR4462" s="19"/>
      <c r="PS4462" s="19"/>
      <c r="PT4462" s="19"/>
      <c r="PU4462" s="19"/>
      <c r="PV4462" s="19"/>
      <c r="PW4462" s="19"/>
      <c r="PX4462" s="19"/>
      <c r="PY4462" s="19"/>
      <c r="PZ4462" s="19"/>
      <c r="QA4462" s="19"/>
      <c r="QB4462" s="19"/>
      <c r="QC4462" s="19"/>
      <c r="QD4462" s="19"/>
      <c r="QE4462" s="19"/>
      <c r="QF4462" s="19"/>
      <c r="QG4462" s="19"/>
      <c r="QH4462" s="19"/>
      <c r="QI4462" s="19"/>
      <c r="QJ4462" s="19"/>
      <c r="QK4462" s="19"/>
      <c r="QL4462" s="19"/>
      <c r="QM4462" s="19"/>
      <c r="QN4462" s="19"/>
      <c r="QO4462" s="19"/>
      <c r="QP4462" s="19"/>
      <c r="QQ4462" s="19"/>
      <c r="QR4462" s="19"/>
      <c r="QS4462" s="19"/>
      <c r="QT4462" s="19"/>
      <c r="QU4462" s="19"/>
      <c r="QV4462" s="19"/>
      <c r="QW4462" s="19"/>
      <c r="QX4462" s="19"/>
      <c r="QY4462" s="19"/>
      <c r="QZ4462" s="19"/>
      <c r="RA4462" s="19"/>
      <c r="RB4462" s="19"/>
      <c r="RC4462" s="19"/>
      <c r="RD4462" s="19"/>
      <c r="RE4462" s="19"/>
      <c r="RF4462" s="19"/>
      <c r="RG4462" s="19"/>
      <c r="RH4462" s="19"/>
      <c r="RI4462" s="19"/>
      <c r="RJ4462" s="19"/>
      <c r="RK4462" s="19"/>
      <c r="RL4462" s="19"/>
      <c r="RM4462" s="19"/>
      <c r="RN4462" s="19"/>
      <c r="RO4462" s="19"/>
      <c r="RP4462" s="19"/>
      <c r="RQ4462" s="19"/>
      <c r="RR4462" s="19"/>
      <c r="RS4462" s="19"/>
      <c r="RT4462" s="19"/>
      <c r="RU4462" s="19"/>
      <c r="RV4462" s="19"/>
      <c r="RW4462" s="19"/>
      <c r="RX4462" s="19"/>
      <c r="RY4462" s="19"/>
      <c r="RZ4462" s="19"/>
      <c r="SA4462" s="19"/>
      <c r="SB4462" s="19"/>
      <c r="SC4462" s="19"/>
      <c r="SD4462" s="19"/>
      <c r="SE4462" s="19"/>
      <c r="SF4462" s="19"/>
      <c r="SG4462" s="19"/>
      <c r="SH4462" s="19"/>
      <c r="SI4462" s="19"/>
      <c r="SJ4462" s="19"/>
      <c r="SK4462" s="19"/>
      <c r="SL4462" s="19"/>
      <c r="SM4462" s="19"/>
      <c r="SN4462" s="19"/>
      <c r="SO4462" s="19"/>
      <c r="SP4462" s="19"/>
      <c r="SQ4462" s="19"/>
      <c r="SR4462" s="19"/>
      <c r="SS4462" s="19"/>
      <c r="ST4462" s="19"/>
      <c r="SU4462" s="19"/>
      <c r="SV4462" s="19"/>
      <c r="SW4462" s="19"/>
      <c r="SX4462" s="19"/>
      <c r="SY4462" s="19"/>
      <c r="SZ4462" s="19"/>
      <c r="TA4462" s="19"/>
      <c r="TB4462" s="19"/>
      <c r="TC4462" s="19"/>
      <c r="TD4462" s="19"/>
      <c r="TE4462" s="19"/>
      <c r="TF4462" s="19"/>
      <c r="TG4462" s="19"/>
      <c r="TH4462" s="19"/>
      <c r="TI4462" s="19"/>
      <c r="TJ4462" s="19"/>
      <c r="TK4462" s="19"/>
      <c r="TL4462" s="19"/>
      <c r="TM4462" s="19"/>
      <c r="TN4462" s="19"/>
      <c r="TO4462" s="19"/>
      <c r="TP4462" s="19"/>
      <c r="TQ4462" s="19"/>
      <c r="TR4462" s="19"/>
      <c r="TS4462" s="19"/>
      <c r="TT4462" s="19"/>
      <c r="TU4462" s="19"/>
      <c r="TV4462" s="19"/>
      <c r="TW4462" s="19"/>
      <c r="TX4462" s="19"/>
      <c r="TY4462" s="19"/>
      <c r="TZ4462" s="19"/>
      <c r="UA4462" s="19"/>
      <c r="UB4462" s="19"/>
      <c r="UC4462" s="19"/>
      <c r="UD4462" s="19"/>
      <c r="UE4462" s="19"/>
      <c r="UF4462" s="19"/>
      <c r="UG4462" s="19"/>
      <c r="UH4462" s="19"/>
      <c r="UI4462" s="19"/>
      <c r="UJ4462" s="19"/>
      <c r="UK4462" s="19"/>
      <c r="UL4462" s="19"/>
      <c r="UM4462" s="19"/>
      <c r="UN4462" s="19"/>
      <c r="UO4462" s="19"/>
      <c r="UP4462" s="19"/>
      <c r="UQ4462" s="19"/>
      <c r="UR4462" s="19"/>
      <c r="US4462" s="19"/>
      <c r="UT4462" s="19"/>
      <c r="UU4462" s="19"/>
      <c r="UV4462" s="19"/>
      <c r="UW4462" s="19"/>
      <c r="UX4462" s="19"/>
      <c r="UY4462" s="19"/>
      <c r="UZ4462" s="19"/>
      <c r="VA4462" s="19"/>
      <c r="VB4462" s="19"/>
      <c r="VC4462" s="19"/>
      <c r="VD4462" s="19"/>
      <c r="VE4462" s="19"/>
      <c r="VF4462" s="19"/>
      <c r="VG4462" s="19"/>
      <c r="VH4462" s="19"/>
      <c r="VI4462" s="19"/>
      <c r="VJ4462" s="19"/>
      <c r="VK4462" s="19"/>
      <c r="VL4462" s="19"/>
      <c r="VM4462" s="19"/>
      <c r="VN4462" s="19"/>
      <c r="VO4462" s="19"/>
      <c r="VP4462" s="19"/>
      <c r="VQ4462" s="19"/>
      <c r="VR4462" s="19"/>
      <c r="VS4462" s="19"/>
      <c r="VT4462" s="19"/>
      <c r="VU4462" s="19"/>
      <c r="VV4462" s="19"/>
      <c r="VW4462" s="19"/>
      <c r="VX4462" s="19"/>
      <c r="VY4462" s="19"/>
      <c r="VZ4462" s="19"/>
      <c r="WA4462" s="19"/>
      <c r="WB4462" s="19"/>
      <c r="WC4462" s="19"/>
      <c r="WD4462" s="19"/>
      <c r="WE4462" s="19"/>
      <c r="WF4462" s="19"/>
      <c r="WG4462" s="19"/>
      <c r="WH4462" s="19"/>
      <c r="WI4462" s="19"/>
      <c r="WJ4462" s="19"/>
      <c r="WK4462" s="19"/>
      <c r="WL4462" s="19"/>
      <c r="WM4462" s="19"/>
      <c r="WN4462" s="19"/>
      <c r="WO4462" s="19"/>
      <c r="WP4462" s="19"/>
      <c r="WQ4462" s="19"/>
      <c r="WR4462" s="19"/>
      <c r="WS4462" s="19"/>
      <c r="WT4462" s="19"/>
      <c r="WU4462" s="19"/>
      <c r="WV4462" s="19"/>
      <c r="WW4462" s="19"/>
      <c r="WX4462" s="19"/>
      <c r="WY4462" s="19"/>
      <c r="WZ4462" s="19"/>
      <c r="XA4462" s="19"/>
      <c r="XB4462" s="19"/>
      <c r="XC4462" s="19"/>
      <c r="XD4462" s="19"/>
      <c r="XE4462" s="19"/>
      <c r="XF4462" s="19"/>
      <c r="XG4462" s="19"/>
      <c r="XH4462" s="19"/>
      <c r="XI4462" s="19"/>
      <c r="XJ4462" s="19"/>
      <c r="XK4462" s="19"/>
      <c r="XL4462" s="19"/>
      <c r="XM4462" s="19"/>
      <c r="XN4462" s="19"/>
      <c r="XO4462" s="19"/>
      <c r="XP4462" s="19"/>
      <c r="XQ4462" s="19"/>
      <c r="XR4462" s="19"/>
      <c r="XS4462" s="19"/>
      <c r="XT4462" s="19"/>
      <c r="XU4462" s="19"/>
      <c r="XV4462" s="19"/>
      <c r="XW4462" s="19"/>
      <c r="XX4462" s="19"/>
      <c r="XY4462" s="19"/>
      <c r="XZ4462" s="19"/>
      <c r="YA4462" s="19"/>
      <c r="YB4462" s="19"/>
      <c r="YC4462" s="19"/>
      <c r="YD4462" s="19"/>
      <c r="YE4462" s="19"/>
      <c r="YF4462" s="19"/>
      <c r="YG4462" s="19"/>
      <c r="YH4462" s="19"/>
      <c r="YI4462" s="19"/>
      <c r="YJ4462" s="19"/>
      <c r="YK4462" s="19"/>
      <c r="YL4462" s="19"/>
      <c r="YM4462" s="19"/>
      <c r="YN4462" s="19"/>
      <c r="YO4462" s="19"/>
      <c r="YP4462" s="19"/>
      <c r="YQ4462" s="19"/>
      <c r="YR4462" s="19"/>
      <c r="YS4462" s="19"/>
      <c r="YT4462" s="19"/>
      <c r="YU4462" s="19"/>
      <c r="YV4462" s="19"/>
      <c r="YW4462" s="19"/>
      <c r="YX4462" s="19"/>
      <c r="YY4462" s="19"/>
      <c r="YZ4462" s="19"/>
      <c r="ZA4462" s="19"/>
      <c r="ZB4462" s="19"/>
      <c r="ZC4462" s="19"/>
      <c r="ZD4462" s="19"/>
      <c r="ZE4462" s="19"/>
      <c r="ZF4462" s="19"/>
      <c r="ZG4462" s="19"/>
      <c r="ZH4462" s="19"/>
      <c r="ZI4462" s="19"/>
      <c r="ZJ4462" s="19"/>
      <c r="ZK4462" s="19"/>
      <c r="ZL4462" s="19"/>
      <c r="ZM4462" s="19"/>
      <c r="ZN4462" s="19"/>
      <c r="ZO4462" s="19"/>
      <c r="ZP4462" s="19"/>
      <c r="ZQ4462" s="19"/>
      <c r="ZR4462" s="19"/>
      <c r="ZS4462" s="19"/>
      <c r="ZT4462" s="19"/>
      <c r="ZU4462" s="19"/>
      <c r="ZV4462" s="19"/>
      <c r="ZW4462" s="19"/>
      <c r="ZX4462" s="19"/>
      <c r="ZY4462" s="19"/>
      <c r="ZZ4462" s="19"/>
      <c r="AAA4462" s="19"/>
      <c r="AAB4462" s="19"/>
      <c r="AAC4462" s="19"/>
      <c r="AAD4462" s="19"/>
      <c r="AAE4462" s="19"/>
      <c r="AAF4462" s="19"/>
      <c r="AAG4462" s="19"/>
      <c r="AAH4462" s="19"/>
      <c r="AAI4462" s="19"/>
      <c r="AAJ4462" s="19"/>
      <c r="AAK4462" s="19"/>
      <c r="AAL4462" s="19"/>
      <c r="AAM4462" s="19"/>
      <c r="AAN4462" s="19"/>
      <c r="AAO4462" s="19"/>
      <c r="AAP4462" s="19"/>
      <c r="AAQ4462" s="19"/>
      <c r="AAR4462" s="19"/>
      <c r="AAS4462" s="19"/>
      <c r="AAT4462" s="19"/>
      <c r="AAU4462" s="19"/>
      <c r="AAV4462" s="19"/>
      <c r="AAW4462" s="19"/>
      <c r="AAX4462" s="19"/>
      <c r="AAY4462" s="19"/>
      <c r="AAZ4462" s="19"/>
      <c r="ABA4462" s="19"/>
      <c r="ABB4462" s="19"/>
      <c r="ABC4462" s="19"/>
      <c r="ABD4462" s="19"/>
      <c r="ABE4462" s="19"/>
      <c r="ABF4462" s="19"/>
      <c r="ABG4462" s="19"/>
      <c r="ABH4462" s="19"/>
      <c r="ABI4462" s="19"/>
      <c r="ABJ4462" s="19"/>
      <c r="ABK4462" s="19"/>
      <c r="ABL4462" s="19"/>
      <c r="ABM4462" s="19"/>
      <c r="ABN4462" s="19"/>
      <c r="ABO4462" s="19"/>
      <c r="ABP4462" s="19"/>
      <c r="ABQ4462" s="19"/>
      <c r="ABR4462" s="19"/>
      <c r="ABS4462" s="19"/>
      <c r="ABT4462" s="19"/>
      <c r="ABU4462" s="19"/>
      <c r="ABV4462" s="19"/>
      <c r="ABW4462" s="19"/>
      <c r="ABX4462" s="19"/>
      <c r="ABY4462" s="19"/>
      <c r="ABZ4462" s="19"/>
      <c r="ACA4462" s="19"/>
      <c r="ACB4462" s="19"/>
      <c r="ACC4462" s="19"/>
      <c r="ACD4462" s="19"/>
      <c r="ACE4462" s="19"/>
      <c r="ACF4462" s="19"/>
      <c r="ACG4462" s="19"/>
      <c r="ACH4462" s="19"/>
      <c r="ACI4462" s="19"/>
      <c r="ACJ4462" s="19"/>
      <c r="ACK4462" s="19"/>
      <c r="ACL4462" s="19"/>
      <c r="ACM4462" s="19"/>
      <c r="ACN4462" s="19"/>
      <c r="ACO4462" s="19"/>
      <c r="ACP4462" s="19"/>
      <c r="ACQ4462" s="19"/>
      <c r="ACR4462" s="19"/>
      <c r="ACS4462" s="19"/>
      <c r="ACT4462" s="19"/>
      <c r="ACU4462" s="19"/>
      <c r="ACV4462" s="19"/>
      <c r="ACW4462" s="19"/>
      <c r="ACX4462" s="19"/>
      <c r="ACY4462" s="19"/>
      <c r="ACZ4462" s="19"/>
      <c r="ADA4462" s="19"/>
      <c r="ADB4462" s="19"/>
      <c r="ADC4462" s="19"/>
      <c r="ADD4462" s="19"/>
      <c r="ADE4462" s="19"/>
      <c r="ADF4462" s="19"/>
      <c r="ADG4462" s="19"/>
      <c r="ADH4462" s="19"/>
      <c r="ADI4462" s="19"/>
      <c r="ADJ4462" s="19"/>
      <c r="ADK4462" s="19"/>
      <c r="ADL4462" s="19"/>
      <c r="ADM4462" s="19"/>
      <c r="ADN4462" s="19"/>
      <c r="ADO4462" s="19"/>
      <c r="ADP4462" s="19"/>
      <c r="ADQ4462" s="19"/>
      <c r="ADR4462" s="19"/>
      <c r="ADS4462" s="19"/>
      <c r="ADT4462" s="19"/>
      <c r="ADU4462" s="19"/>
      <c r="ADV4462" s="19"/>
      <c r="ADW4462" s="19"/>
      <c r="ADX4462" s="19"/>
      <c r="ADY4462" s="19"/>
      <c r="ADZ4462" s="19"/>
      <c r="AEA4462" s="19"/>
      <c r="AEB4462" s="19"/>
      <c r="AEC4462" s="19"/>
      <c r="AED4462" s="19"/>
      <c r="AEE4462" s="19"/>
      <c r="AEF4462" s="19"/>
      <c r="AEG4462" s="19"/>
      <c r="AEH4462" s="19"/>
      <c r="AEI4462" s="19"/>
      <c r="AEJ4462" s="19"/>
      <c r="AEK4462" s="19"/>
      <c r="AEL4462" s="19"/>
      <c r="AEM4462" s="19"/>
      <c r="AEN4462" s="19"/>
      <c r="AEO4462" s="19"/>
      <c r="AEP4462" s="19"/>
      <c r="AEQ4462" s="19"/>
      <c r="AER4462" s="19"/>
      <c r="AES4462" s="19"/>
      <c r="AET4462" s="19"/>
      <c r="AEU4462" s="19"/>
      <c r="AEV4462" s="19"/>
      <c r="AEW4462" s="19"/>
      <c r="AEX4462" s="19"/>
      <c r="AEY4462" s="19"/>
      <c r="AEZ4462" s="19"/>
      <c r="AFA4462" s="19"/>
      <c r="AFB4462" s="19"/>
      <c r="AFC4462" s="19"/>
      <c r="AFD4462" s="19"/>
      <c r="AFE4462" s="19"/>
      <c r="AFF4462" s="19"/>
      <c r="AFG4462" s="19"/>
      <c r="AFH4462" s="19"/>
      <c r="AFI4462" s="19"/>
      <c r="AFJ4462" s="19"/>
      <c r="AFK4462" s="19"/>
      <c r="AFL4462" s="19"/>
      <c r="AFM4462" s="19"/>
      <c r="AFN4462" s="19"/>
      <c r="AFO4462" s="19"/>
      <c r="AFP4462" s="19"/>
      <c r="AFQ4462" s="19"/>
      <c r="AFR4462" s="19"/>
      <c r="AFS4462" s="19"/>
      <c r="AFT4462" s="19"/>
      <c r="AFU4462" s="19"/>
      <c r="AFV4462" s="19"/>
      <c r="AFW4462" s="19"/>
      <c r="AFX4462" s="19"/>
      <c r="AFY4462" s="19"/>
      <c r="AFZ4462" s="19"/>
      <c r="AGA4462" s="19"/>
      <c r="AGB4462" s="19"/>
      <c r="AGC4462" s="19"/>
      <c r="AGD4462" s="19"/>
      <c r="AGE4462" s="19"/>
      <c r="AGF4462" s="19"/>
      <c r="AGG4462" s="19"/>
      <c r="AGH4462" s="19"/>
      <c r="AGI4462" s="19"/>
      <c r="AGJ4462" s="19"/>
      <c r="AGK4462" s="19"/>
      <c r="AGL4462" s="19"/>
      <c r="AGM4462" s="19"/>
      <c r="AGN4462" s="19"/>
      <c r="AGO4462" s="19"/>
      <c r="AGP4462" s="19"/>
      <c r="AGQ4462" s="19"/>
      <c r="AGR4462" s="19"/>
      <c r="AGS4462" s="19"/>
      <c r="AGT4462" s="19"/>
      <c r="AGU4462" s="19"/>
      <c r="AGV4462" s="19"/>
      <c r="AGW4462" s="19"/>
      <c r="AGX4462" s="19"/>
      <c r="AGY4462" s="19"/>
      <c r="AGZ4462" s="19"/>
      <c r="AHA4462" s="19"/>
      <c r="AHB4462" s="19"/>
      <c r="AHC4462" s="19"/>
      <c r="AHD4462" s="19"/>
      <c r="AHE4462" s="19"/>
      <c r="AHF4462" s="19"/>
      <c r="AHG4462" s="19"/>
      <c r="AHH4462" s="19"/>
      <c r="AHI4462" s="19"/>
      <c r="AHJ4462" s="19"/>
      <c r="AHK4462" s="19"/>
      <c r="AHL4462" s="19"/>
      <c r="AHM4462" s="19"/>
      <c r="AHN4462" s="19"/>
      <c r="AHO4462" s="19"/>
      <c r="AHP4462" s="19"/>
      <c r="AHQ4462" s="19"/>
      <c r="AHR4462" s="19"/>
      <c r="AHS4462" s="19"/>
      <c r="AHT4462" s="19"/>
      <c r="AHU4462" s="19"/>
      <c r="AHV4462" s="19"/>
      <c r="AHW4462" s="19"/>
      <c r="AHX4462" s="19"/>
      <c r="AHY4462" s="19"/>
      <c r="AHZ4462" s="19"/>
      <c r="AIA4462" s="19"/>
      <c r="AIB4462" s="19"/>
      <c r="AIC4462" s="19"/>
      <c r="AID4462" s="19"/>
      <c r="AIE4462" s="19"/>
      <c r="AIF4462" s="19"/>
      <c r="AIG4462" s="19"/>
      <c r="AIH4462" s="19"/>
      <c r="AII4462" s="19"/>
      <c r="AIJ4462" s="19"/>
      <c r="AIK4462" s="19"/>
      <c r="AIL4462" s="19"/>
      <c r="AIM4462" s="19"/>
      <c r="AIN4462" s="19"/>
      <c r="AIO4462" s="19"/>
      <c r="AIP4462" s="19"/>
      <c r="AIQ4462" s="19"/>
      <c r="AIR4462" s="19"/>
      <c r="AIS4462" s="19"/>
      <c r="AIT4462" s="19"/>
      <c r="AIU4462" s="19"/>
      <c r="AIV4462" s="19"/>
      <c r="AIW4462" s="19"/>
      <c r="AIX4462" s="19"/>
      <c r="AIY4462" s="19"/>
      <c r="AIZ4462" s="19"/>
      <c r="AJA4462" s="19"/>
      <c r="AJB4462" s="19"/>
      <c r="AJC4462" s="19"/>
      <c r="AJD4462" s="19"/>
      <c r="AJE4462" s="19"/>
      <c r="AJF4462" s="19"/>
      <c r="AJG4462" s="19"/>
      <c r="AJH4462" s="19"/>
      <c r="AJI4462" s="19"/>
      <c r="AJJ4462" s="19"/>
      <c r="AJK4462" s="19"/>
      <c r="AJL4462" s="19"/>
      <c r="AJM4462" s="19"/>
      <c r="AJN4462" s="19"/>
      <c r="AJO4462" s="19"/>
      <c r="AJP4462" s="19"/>
      <c r="AJQ4462" s="19"/>
      <c r="AJR4462" s="19"/>
      <c r="AJS4462" s="19"/>
      <c r="AJT4462" s="19"/>
      <c r="AJU4462" s="19"/>
      <c r="AJV4462" s="19"/>
      <c r="AJW4462" s="19"/>
      <c r="AJX4462" s="19"/>
      <c r="AJY4462" s="19"/>
      <c r="AJZ4462" s="19"/>
      <c r="AKA4462" s="19"/>
      <c r="AKB4462" s="19"/>
      <c r="AKC4462" s="19"/>
      <c r="AKD4462" s="19"/>
      <c r="AKE4462" s="19"/>
      <c r="AKF4462" s="19"/>
      <c r="AKG4462" s="19"/>
      <c r="AKH4462" s="19"/>
      <c r="AKI4462" s="19"/>
      <c r="AKJ4462" s="19"/>
      <c r="AKK4462" s="19"/>
      <c r="AKL4462" s="19"/>
      <c r="AKM4462" s="19"/>
      <c r="AKN4462" s="19"/>
      <c r="AKO4462" s="19"/>
      <c r="AKP4462" s="19"/>
      <c r="AKQ4462" s="19"/>
      <c r="AKR4462" s="19"/>
      <c r="AKS4462" s="19"/>
      <c r="AKT4462" s="19"/>
      <c r="AKU4462" s="19"/>
      <c r="AKV4462" s="19"/>
      <c r="AKW4462" s="19"/>
      <c r="AKX4462" s="19"/>
      <c r="AKY4462" s="19"/>
      <c r="AKZ4462" s="19"/>
      <c r="ALA4462" s="19"/>
      <c r="ALB4462" s="19"/>
      <c r="ALC4462" s="19"/>
      <c r="ALD4462" s="19"/>
      <c r="ALE4462" s="19"/>
      <c r="ALF4462" s="19"/>
      <c r="ALG4462" s="19"/>
      <c r="ALH4462" s="19"/>
      <c r="ALI4462" s="19"/>
      <c r="ALJ4462" s="19"/>
      <c r="ALK4462" s="19"/>
      <c r="ALL4462" s="19"/>
      <c r="ALM4462" s="19"/>
      <c r="ALN4462" s="19"/>
      <c r="ALO4462" s="19"/>
      <c r="ALP4462" s="19"/>
      <c r="ALQ4462" s="19"/>
      <c r="ALR4462" s="19"/>
      <c r="ALS4462" s="19"/>
      <c r="ALT4462" s="19"/>
      <c r="ALU4462" s="19"/>
      <c r="ALV4462" s="19"/>
      <c r="ALW4462" s="19"/>
      <c r="ALX4462" s="19"/>
      <c r="ALY4462" s="19"/>
      <c r="ALZ4462" s="19"/>
      <c r="AMA4462" s="19"/>
      <c r="AMB4462" s="19"/>
      <c r="AMC4462" s="19"/>
      <c r="AMD4462" s="19"/>
      <c r="AME4462" s="19"/>
      <c r="AMF4462" s="19"/>
      <c r="AMG4462" s="19"/>
      <c r="AMH4462" s="19"/>
      <c r="AMI4462" s="19"/>
      <c r="AMJ4462" s="19"/>
      <c r="AMK4462" s="19"/>
      <c r="AML4462" s="19"/>
      <c r="AMM4462" s="19"/>
      <c r="AMN4462" s="19"/>
      <c r="AMO4462" s="19"/>
      <c r="AMP4462" s="19"/>
      <c r="AMQ4462" s="19"/>
      <c r="AMR4462" s="19"/>
      <c r="AMS4462" s="19"/>
      <c r="AMT4462" s="19"/>
      <c r="AMU4462" s="19"/>
      <c r="AMV4462" s="19"/>
      <c r="AMW4462" s="19"/>
      <c r="AMX4462" s="19"/>
      <c r="AMY4462" s="19"/>
      <c r="AMZ4462" s="19"/>
      <c r="ANA4462" s="19"/>
      <c r="ANB4462" s="19"/>
      <c r="ANC4462" s="19"/>
      <c r="AND4462" s="19"/>
      <c r="ANE4462" s="19"/>
      <c r="ANF4462" s="19"/>
      <c r="ANG4462" s="19"/>
      <c r="ANH4462" s="19"/>
      <c r="ANI4462" s="19"/>
      <c r="ANJ4462" s="19"/>
      <c r="ANK4462" s="19"/>
      <c r="ANL4462" s="19"/>
      <c r="ANM4462" s="19"/>
      <c r="ANN4462" s="19"/>
      <c r="ANO4462" s="19"/>
      <c r="ANP4462" s="19"/>
      <c r="ANQ4462" s="19"/>
      <c r="ANR4462" s="19"/>
      <c r="ANS4462" s="19"/>
      <c r="ANT4462" s="19"/>
      <c r="ANU4462" s="19"/>
      <c r="ANV4462" s="19"/>
      <c r="ANW4462" s="19"/>
      <c r="ANX4462" s="19"/>
      <c r="ANY4462" s="19"/>
      <c r="ANZ4462" s="19"/>
      <c r="AOA4462" s="19"/>
      <c r="AOB4462" s="19"/>
      <c r="AOC4462" s="19"/>
      <c r="AOD4462" s="19"/>
      <c r="AOE4462" s="19"/>
      <c r="AOF4462" s="19"/>
      <c r="AOG4462" s="19"/>
      <c r="AOH4462" s="19"/>
      <c r="AOI4462" s="19"/>
      <c r="AOJ4462" s="19"/>
      <c r="AOK4462" s="19"/>
      <c r="AOL4462" s="19"/>
      <c r="AOM4462" s="19"/>
      <c r="AON4462" s="19"/>
      <c r="AOO4462" s="19"/>
      <c r="AOP4462" s="19"/>
      <c r="AOQ4462" s="19"/>
      <c r="AOR4462" s="19"/>
      <c r="AOS4462" s="19"/>
      <c r="AOT4462" s="19"/>
      <c r="AOU4462" s="19"/>
      <c r="AOV4462" s="19"/>
      <c r="AOW4462" s="19"/>
      <c r="AOX4462" s="19"/>
      <c r="AOY4462" s="19"/>
      <c r="AOZ4462" s="19"/>
      <c r="APA4462" s="19"/>
      <c r="APB4462" s="19"/>
      <c r="APC4462" s="19"/>
      <c r="APD4462" s="19"/>
      <c r="APE4462" s="19"/>
      <c r="APF4462" s="19"/>
      <c r="APG4462" s="19"/>
      <c r="APH4462" s="19"/>
      <c r="API4462" s="19"/>
      <c r="APJ4462" s="19"/>
      <c r="APK4462" s="19"/>
      <c r="APL4462" s="19"/>
      <c r="APM4462" s="19"/>
      <c r="APN4462" s="19"/>
      <c r="APO4462" s="19"/>
      <c r="APP4462" s="19"/>
      <c r="APQ4462" s="19"/>
      <c r="APR4462" s="19"/>
      <c r="APS4462" s="19"/>
      <c r="APT4462" s="19"/>
      <c r="APU4462" s="19"/>
      <c r="APV4462" s="19"/>
      <c r="APW4462" s="19"/>
      <c r="APX4462" s="19"/>
      <c r="APY4462" s="19"/>
      <c r="APZ4462" s="19"/>
      <c r="AQA4462" s="19"/>
      <c r="AQB4462" s="19"/>
      <c r="AQC4462" s="19"/>
      <c r="AQD4462" s="19"/>
      <c r="AQE4462" s="19"/>
      <c r="AQF4462" s="19"/>
      <c r="AQG4462" s="19"/>
      <c r="AQH4462" s="19"/>
      <c r="AQI4462" s="19"/>
      <c r="AQJ4462" s="19"/>
      <c r="AQK4462" s="19"/>
      <c r="AQL4462" s="19"/>
      <c r="AQM4462" s="19"/>
      <c r="AQN4462" s="19"/>
      <c r="AQO4462" s="19"/>
      <c r="AQP4462" s="19"/>
      <c r="AQQ4462" s="19"/>
      <c r="AQR4462" s="19"/>
      <c r="AQS4462" s="19"/>
      <c r="AQT4462" s="19"/>
      <c r="AQU4462" s="19"/>
      <c r="AQV4462" s="19"/>
      <c r="AQW4462" s="19"/>
      <c r="AQX4462" s="19"/>
      <c r="AQY4462" s="19"/>
      <c r="AQZ4462" s="19"/>
      <c r="ARA4462" s="19"/>
      <c r="ARB4462" s="19"/>
      <c r="ARC4462" s="19"/>
      <c r="ARD4462" s="19"/>
      <c r="ARE4462" s="19"/>
      <c r="ARF4462" s="19"/>
      <c r="ARG4462" s="19"/>
      <c r="ARH4462" s="19"/>
      <c r="ARI4462" s="19"/>
      <c r="ARJ4462" s="19"/>
      <c r="ARK4462" s="19"/>
      <c r="ARL4462" s="19"/>
      <c r="ARM4462" s="19"/>
      <c r="ARN4462" s="19"/>
      <c r="ARO4462" s="19"/>
      <c r="ARP4462" s="19"/>
      <c r="ARQ4462" s="19"/>
      <c r="ARR4462" s="19"/>
      <c r="ARS4462" s="19"/>
      <c r="ART4462" s="19"/>
      <c r="ARU4462" s="19"/>
      <c r="ARV4462" s="19"/>
      <c r="ARW4462" s="19"/>
      <c r="ARX4462" s="19"/>
      <c r="ARY4462" s="19"/>
      <c r="ARZ4462" s="19"/>
      <c r="ASA4462" s="19"/>
      <c r="ASB4462" s="19"/>
      <c r="ASC4462" s="19"/>
      <c r="ASD4462" s="19"/>
      <c r="ASE4462" s="19"/>
      <c r="ASF4462" s="19"/>
      <c r="ASG4462" s="19"/>
      <c r="ASH4462" s="19"/>
      <c r="ASI4462" s="19"/>
      <c r="ASJ4462" s="19"/>
      <c r="ASK4462" s="19"/>
      <c r="ASL4462" s="19"/>
      <c r="ASM4462" s="19"/>
      <c r="ASN4462" s="19"/>
      <c r="ASO4462" s="19"/>
      <c r="ASP4462" s="19"/>
      <c r="ASQ4462" s="19"/>
      <c r="ASR4462" s="19"/>
      <c r="ASS4462" s="19"/>
      <c r="AST4462" s="19"/>
      <c r="ASU4462" s="19"/>
      <c r="ASV4462" s="19"/>
      <c r="ASW4462" s="19"/>
      <c r="ASX4462" s="19"/>
      <c r="ASY4462" s="19"/>
      <c r="ASZ4462" s="19"/>
      <c r="ATA4462" s="19"/>
      <c r="ATB4462" s="19"/>
      <c r="ATC4462" s="19"/>
      <c r="ATD4462" s="19"/>
      <c r="ATE4462" s="19"/>
      <c r="ATF4462" s="19"/>
      <c r="ATG4462" s="19"/>
      <c r="ATH4462" s="19"/>
      <c r="ATI4462" s="19"/>
      <c r="ATJ4462" s="19"/>
      <c r="ATK4462" s="19"/>
      <c r="ATL4462" s="19"/>
      <c r="ATM4462" s="19"/>
      <c r="ATN4462" s="19"/>
      <c r="ATO4462" s="19"/>
      <c r="ATP4462" s="19"/>
      <c r="ATQ4462" s="19"/>
      <c r="ATR4462" s="19"/>
      <c r="ATS4462" s="19"/>
      <c r="ATT4462" s="19"/>
      <c r="ATU4462" s="19"/>
      <c r="ATV4462" s="19"/>
      <c r="ATW4462" s="19"/>
      <c r="ATX4462" s="19"/>
      <c r="ATY4462" s="19"/>
      <c r="ATZ4462" s="19"/>
      <c r="AUA4462" s="19"/>
      <c r="AUB4462" s="19"/>
      <c r="AUC4462" s="19"/>
      <c r="AUD4462" s="19"/>
      <c r="AUE4462" s="19"/>
      <c r="AUF4462" s="19"/>
      <c r="AUG4462" s="19"/>
      <c r="AUH4462" s="19"/>
      <c r="AUI4462" s="19"/>
      <c r="AUJ4462" s="19"/>
      <c r="AUK4462" s="19"/>
      <c r="AUL4462" s="19"/>
      <c r="AUM4462" s="19"/>
      <c r="AUN4462" s="19"/>
      <c r="AUO4462" s="19"/>
      <c r="AUP4462" s="19"/>
      <c r="AUQ4462" s="19"/>
      <c r="AUR4462" s="19"/>
      <c r="AUS4462" s="19"/>
      <c r="AUT4462" s="19"/>
      <c r="AUU4462" s="19"/>
      <c r="AUV4462" s="19"/>
      <c r="AUW4462" s="19"/>
      <c r="AUX4462" s="19"/>
      <c r="AUY4462" s="19"/>
      <c r="AUZ4462" s="19"/>
      <c r="AVA4462" s="19"/>
      <c r="AVB4462" s="19"/>
      <c r="AVC4462" s="19"/>
      <c r="AVD4462" s="19"/>
      <c r="AVE4462" s="19"/>
      <c r="AVF4462" s="19"/>
      <c r="AVG4462" s="19"/>
      <c r="AVH4462" s="19"/>
      <c r="AVI4462" s="19"/>
      <c r="AVJ4462" s="19"/>
      <c r="AVK4462" s="19"/>
      <c r="AVL4462" s="19"/>
      <c r="AVM4462" s="19"/>
      <c r="AVN4462" s="19"/>
      <c r="AVO4462" s="19"/>
      <c r="AVP4462" s="19"/>
      <c r="AVQ4462" s="19"/>
      <c r="AVR4462" s="19"/>
      <c r="AVS4462" s="19"/>
      <c r="AVT4462" s="19"/>
      <c r="AVU4462" s="19"/>
      <c r="AVV4462" s="19"/>
      <c r="AVW4462" s="19"/>
      <c r="AVX4462" s="19"/>
      <c r="AVY4462" s="19"/>
      <c r="AVZ4462" s="19"/>
      <c r="AWA4462" s="19"/>
      <c r="AWB4462" s="19"/>
      <c r="AWC4462" s="19"/>
      <c r="AWD4462" s="19"/>
      <c r="AWE4462" s="19"/>
      <c r="AWF4462" s="19"/>
      <c r="AWG4462" s="19"/>
      <c r="AWH4462" s="19"/>
      <c r="AWI4462" s="19"/>
      <c r="AWJ4462" s="19"/>
      <c r="AWK4462" s="19"/>
      <c r="AWL4462" s="19"/>
      <c r="AWM4462" s="19"/>
      <c r="AWN4462" s="19"/>
      <c r="AWO4462" s="19"/>
      <c r="AWP4462" s="19"/>
      <c r="AWQ4462" s="19"/>
      <c r="AWR4462" s="19"/>
      <c r="AWS4462" s="19"/>
      <c r="AWT4462" s="19"/>
      <c r="AWU4462" s="19"/>
      <c r="AWV4462" s="19"/>
      <c r="AWW4462" s="19"/>
      <c r="AWX4462" s="19"/>
      <c r="AWY4462" s="19"/>
      <c r="AWZ4462" s="19"/>
      <c r="AXA4462" s="19"/>
      <c r="AXB4462" s="19"/>
      <c r="AXC4462" s="19"/>
      <c r="AXD4462" s="19"/>
      <c r="AXE4462" s="19"/>
      <c r="AXF4462" s="19"/>
      <c r="AXG4462" s="19"/>
      <c r="AXH4462" s="19"/>
      <c r="AXI4462" s="19"/>
      <c r="AXJ4462" s="19"/>
      <c r="AXK4462" s="19"/>
      <c r="AXL4462" s="19"/>
      <c r="AXM4462" s="19"/>
      <c r="AXN4462" s="19"/>
      <c r="AXO4462" s="19"/>
      <c r="AXP4462" s="19"/>
      <c r="AXQ4462" s="19"/>
      <c r="AXR4462" s="19"/>
      <c r="AXS4462" s="19"/>
      <c r="AXT4462" s="19"/>
      <c r="AXU4462" s="19"/>
      <c r="AXV4462" s="19"/>
      <c r="AXW4462" s="19"/>
      <c r="AXX4462" s="19"/>
      <c r="AXY4462" s="19"/>
      <c r="AXZ4462" s="19"/>
      <c r="AYA4462" s="19"/>
      <c r="AYB4462" s="19"/>
      <c r="AYC4462" s="19"/>
      <c r="AYD4462" s="19"/>
      <c r="AYE4462" s="19"/>
      <c r="AYF4462" s="19"/>
      <c r="AYG4462" s="19"/>
      <c r="AYH4462" s="19"/>
      <c r="AYI4462" s="19"/>
      <c r="AYJ4462" s="19"/>
      <c r="AYK4462" s="19"/>
      <c r="AYL4462" s="19"/>
      <c r="AYM4462" s="19"/>
      <c r="AYN4462" s="19"/>
      <c r="AYO4462" s="19"/>
      <c r="AYP4462" s="19"/>
      <c r="AYQ4462" s="19"/>
      <c r="AYR4462" s="19"/>
      <c r="AYS4462" s="19"/>
      <c r="AYT4462" s="19"/>
      <c r="AYU4462" s="19"/>
      <c r="AYV4462" s="19"/>
      <c r="AYW4462" s="19"/>
      <c r="AYX4462" s="19"/>
      <c r="AYY4462" s="19"/>
      <c r="AYZ4462" s="19"/>
      <c r="AZA4462" s="19"/>
      <c r="AZB4462" s="19"/>
      <c r="AZC4462" s="19"/>
      <c r="AZD4462" s="19"/>
      <c r="AZE4462" s="19"/>
      <c r="AZF4462" s="19"/>
      <c r="AZG4462" s="19"/>
      <c r="AZH4462" s="19"/>
      <c r="AZI4462" s="19"/>
      <c r="AZJ4462" s="19"/>
      <c r="AZK4462" s="19"/>
      <c r="AZL4462" s="19"/>
      <c r="AZM4462" s="19"/>
      <c r="AZN4462" s="19"/>
      <c r="AZO4462" s="19"/>
      <c r="AZP4462" s="19"/>
      <c r="AZQ4462" s="19"/>
      <c r="AZR4462" s="19"/>
      <c r="AZS4462" s="19"/>
      <c r="AZT4462" s="19"/>
      <c r="AZU4462" s="19"/>
      <c r="AZV4462" s="19"/>
      <c r="AZW4462" s="19"/>
      <c r="AZX4462" s="19"/>
      <c r="AZY4462" s="19"/>
      <c r="AZZ4462" s="19"/>
      <c r="BAA4462" s="19"/>
      <c r="BAB4462" s="19"/>
      <c r="BAC4462" s="19"/>
      <c r="BAD4462" s="19"/>
      <c r="BAE4462" s="19"/>
      <c r="BAF4462" s="19"/>
      <c r="BAG4462" s="19"/>
      <c r="BAH4462" s="19"/>
      <c r="BAI4462" s="19"/>
      <c r="BAJ4462" s="19"/>
      <c r="BAK4462" s="19"/>
      <c r="BAL4462" s="19"/>
      <c r="BAM4462" s="19"/>
      <c r="BAN4462" s="19"/>
      <c r="BAO4462" s="19"/>
      <c r="BAP4462" s="19"/>
      <c r="BAQ4462" s="19"/>
      <c r="BAR4462" s="19"/>
      <c r="BAS4462" s="19"/>
      <c r="BAT4462" s="19"/>
      <c r="BAU4462" s="19"/>
      <c r="BAV4462" s="19"/>
      <c r="BAW4462" s="19"/>
      <c r="BAX4462" s="19"/>
      <c r="BAY4462" s="19"/>
      <c r="BAZ4462" s="19"/>
      <c r="BBA4462" s="19"/>
    </row>
    <row r="4463" spans="1:1405" s="20" customFormat="1" ht="15" customHeight="1" x14ac:dyDescent="0.3">
      <c r="A4463" s="101" t="s">
        <v>34</v>
      </c>
      <c r="B4463" s="101" t="s">
        <v>1478</v>
      </c>
      <c r="C4463" s="101" t="s">
        <v>1478</v>
      </c>
      <c r="D4463" s="101" t="s">
        <v>36</v>
      </c>
      <c r="E4463" s="101" t="s">
        <v>194</v>
      </c>
      <c r="F4463" s="101" t="s">
        <v>244</v>
      </c>
      <c r="G4463" s="101" t="s">
        <v>245</v>
      </c>
      <c r="H4463" s="101" t="s">
        <v>1027</v>
      </c>
      <c r="I4463" s="101" t="s">
        <v>39</v>
      </c>
      <c r="J4463" s="101" t="s">
        <v>796</v>
      </c>
      <c r="K4463" s="101" t="s">
        <v>739</v>
      </c>
      <c r="L4463" s="101" t="s">
        <v>42</v>
      </c>
      <c r="M4463" s="101" t="s">
        <v>43</v>
      </c>
      <c r="N4463" s="101" t="s">
        <v>63</v>
      </c>
      <c r="O4463" s="103">
        <v>8</v>
      </c>
      <c r="P4463" s="22">
        <v>34</v>
      </c>
      <c r="Q4463" s="101" t="s">
        <v>519</v>
      </c>
      <c r="R4463" s="103">
        <f t="shared" si="69"/>
        <v>272</v>
      </c>
      <c r="S4463" s="103">
        <v>0</v>
      </c>
      <c r="T4463" s="103">
        <v>68</v>
      </c>
      <c r="U4463" s="103">
        <v>0</v>
      </c>
      <c r="V4463" s="103">
        <v>0</v>
      </c>
      <c r="W4463" s="103">
        <v>68</v>
      </c>
      <c r="X4463" s="103">
        <v>0</v>
      </c>
      <c r="Y4463" s="103">
        <v>0</v>
      </c>
      <c r="Z4463" s="103">
        <v>68</v>
      </c>
      <c r="AA4463" s="103">
        <v>0</v>
      </c>
      <c r="AB4463" s="103">
        <v>0</v>
      </c>
      <c r="AC4463" s="103">
        <v>68</v>
      </c>
      <c r="AD4463" s="103">
        <v>0</v>
      </c>
      <c r="AE4463" s="19"/>
      <c r="AF4463" s="19"/>
      <c r="AG4463" s="19"/>
      <c r="AH4463" s="19"/>
      <c r="AI4463" s="19"/>
      <c r="AJ4463" s="19"/>
      <c r="AK4463" s="19"/>
      <c r="AL4463" s="19"/>
      <c r="AM4463" s="19"/>
      <c r="AN4463" s="19"/>
      <c r="AO4463" s="19"/>
      <c r="AP4463" s="19"/>
      <c r="AQ4463" s="19"/>
      <c r="AR4463" s="19"/>
      <c r="AS4463" s="19"/>
      <c r="AT4463" s="19"/>
      <c r="AU4463" s="19"/>
      <c r="AV4463" s="19"/>
      <c r="AW4463" s="19"/>
      <c r="AX4463" s="19"/>
      <c r="AY4463" s="19"/>
      <c r="AZ4463" s="19"/>
      <c r="BA4463" s="19"/>
      <c r="BB4463" s="19"/>
      <c r="BC4463" s="19"/>
      <c r="BD4463" s="19"/>
      <c r="BE4463" s="19"/>
      <c r="BF4463" s="19"/>
      <c r="BG4463" s="19"/>
      <c r="BH4463" s="19"/>
      <c r="BI4463" s="19"/>
      <c r="BJ4463" s="19"/>
      <c r="BK4463" s="19"/>
      <c r="BL4463" s="19"/>
      <c r="BM4463" s="19"/>
      <c r="BN4463" s="19"/>
      <c r="BO4463" s="19"/>
      <c r="BP4463" s="19"/>
      <c r="BQ4463" s="19"/>
      <c r="BR4463" s="19"/>
      <c r="BS4463" s="19"/>
      <c r="BT4463" s="19"/>
      <c r="BU4463" s="19"/>
      <c r="BV4463" s="19"/>
      <c r="BW4463" s="19"/>
      <c r="BX4463" s="19"/>
      <c r="BY4463" s="19"/>
      <c r="BZ4463" s="19"/>
      <c r="CA4463" s="19"/>
      <c r="CB4463" s="19"/>
      <c r="CC4463" s="19"/>
      <c r="CD4463" s="19"/>
      <c r="CE4463" s="19"/>
      <c r="CF4463" s="19"/>
      <c r="CG4463" s="19"/>
      <c r="CH4463" s="19"/>
      <c r="CI4463" s="19"/>
      <c r="CJ4463" s="19"/>
      <c r="CK4463" s="19"/>
      <c r="CL4463" s="19"/>
      <c r="CM4463" s="19"/>
      <c r="CN4463" s="19"/>
      <c r="CO4463" s="19"/>
      <c r="CP4463" s="19"/>
      <c r="CQ4463" s="19"/>
      <c r="CR4463" s="19"/>
      <c r="CS4463" s="19"/>
      <c r="CT4463" s="19"/>
      <c r="CU4463" s="19"/>
      <c r="CV4463" s="19"/>
      <c r="CW4463" s="19"/>
      <c r="CX4463" s="19"/>
      <c r="CY4463" s="19"/>
      <c r="CZ4463" s="19"/>
      <c r="DA4463" s="19"/>
      <c r="DB4463" s="19"/>
      <c r="DC4463" s="19"/>
      <c r="DD4463" s="19"/>
      <c r="DE4463" s="19"/>
      <c r="DF4463" s="19"/>
      <c r="DG4463" s="19"/>
      <c r="DH4463" s="19"/>
      <c r="DI4463" s="19"/>
      <c r="DJ4463" s="19"/>
      <c r="DK4463" s="19"/>
      <c r="DL4463" s="19"/>
      <c r="DM4463" s="19"/>
      <c r="DN4463" s="19"/>
      <c r="DO4463" s="19"/>
      <c r="DP4463" s="19"/>
      <c r="DQ4463" s="19"/>
      <c r="DR4463" s="19"/>
      <c r="DS4463" s="19"/>
      <c r="DT4463" s="19"/>
      <c r="DU4463" s="19"/>
      <c r="DV4463" s="19"/>
      <c r="DW4463" s="19"/>
      <c r="DX4463" s="19"/>
      <c r="DY4463" s="19"/>
      <c r="DZ4463" s="19"/>
      <c r="EA4463" s="19"/>
      <c r="EB4463" s="19"/>
      <c r="EC4463" s="19"/>
      <c r="ED4463" s="19"/>
      <c r="EE4463" s="19"/>
      <c r="EF4463" s="19"/>
      <c r="EG4463" s="19"/>
      <c r="EH4463" s="19"/>
      <c r="EI4463" s="19"/>
      <c r="EJ4463" s="19"/>
      <c r="EK4463" s="19"/>
      <c r="EL4463" s="19"/>
      <c r="EM4463" s="19"/>
      <c r="EN4463" s="19"/>
      <c r="EO4463" s="19"/>
      <c r="EP4463" s="19"/>
      <c r="EQ4463" s="19"/>
      <c r="ER4463" s="19"/>
      <c r="ES4463" s="19"/>
      <c r="ET4463" s="19"/>
      <c r="EU4463" s="19"/>
      <c r="EV4463" s="19"/>
      <c r="EW4463" s="19"/>
      <c r="EX4463" s="19"/>
      <c r="EY4463" s="19"/>
      <c r="EZ4463" s="19"/>
      <c r="FA4463" s="19"/>
      <c r="FB4463" s="19"/>
      <c r="FC4463" s="19"/>
      <c r="FD4463" s="19"/>
      <c r="FE4463" s="19"/>
      <c r="FF4463" s="19"/>
      <c r="FG4463" s="19"/>
      <c r="FH4463" s="19"/>
      <c r="FI4463" s="19"/>
      <c r="FJ4463" s="19"/>
      <c r="FK4463" s="19"/>
      <c r="FL4463" s="19"/>
      <c r="FM4463" s="19"/>
      <c r="FN4463" s="19"/>
      <c r="FO4463" s="19"/>
      <c r="FP4463" s="19"/>
      <c r="FQ4463" s="19"/>
      <c r="FR4463" s="19"/>
      <c r="FS4463" s="19"/>
      <c r="FT4463" s="19"/>
      <c r="FU4463" s="19"/>
      <c r="FV4463" s="19"/>
      <c r="FW4463" s="19"/>
      <c r="FX4463" s="19"/>
      <c r="FY4463" s="19"/>
      <c r="FZ4463" s="19"/>
      <c r="GA4463" s="19"/>
      <c r="GB4463" s="19"/>
      <c r="GC4463" s="19"/>
      <c r="GD4463" s="19"/>
      <c r="GE4463" s="19"/>
      <c r="GF4463" s="19"/>
      <c r="GG4463" s="19"/>
      <c r="GH4463" s="19"/>
      <c r="GI4463" s="19"/>
      <c r="GJ4463" s="19"/>
      <c r="GK4463" s="19"/>
      <c r="GL4463" s="19"/>
      <c r="GM4463" s="19"/>
      <c r="GN4463" s="19"/>
      <c r="GO4463" s="19"/>
      <c r="GP4463" s="19"/>
      <c r="GQ4463" s="19"/>
      <c r="GR4463" s="19"/>
      <c r="GS4463" s="19"/>
      <c r="GT4463" s="19"/>
      <c r="GU4463" s="19"/>
      <c r="GV4463" s="19"/>
      <c r="GW4463" s="19"/>
      <c r="GX4463" s="19"/>
      <c r="GY4463" s="19"/>
      <c r="GZ4463" s="19"/>
      <c r="HA4463" s="19"/>
      <c r="HB4463" s="19"/>
      <c r="HC4463" s="19"/>
      <c r="HD4463" s="19"/>
      <c r="HE4463" s="19"/>
      <c r="HF4463" s="19"/>
      <c r="HG4463" s="19"/>
      <c r="HH4463" s="19"/>
      <c r="HI4463" s="19"/>
      <c r="HJ4463" s="19"/>
      <c r="HK4463" s="19"/>
      <c r="HL4463" s="19"/>
      <c r="HM4463" s="19"/>
      <c r="HN4463" s="19"/>
      <c r="HO4463" s="19"/>
      <c r="HP4463" s="19"/>
      <c r="HQ4463" s="19"/>
      <c r="HR4463" s="19"/>
      <c r="HS4463" s="19"/>
      <c r="HT4463" s="19"/>
      <c r="HU4463" s="19"/>
      <c r="HV4463" s="19"/>
      <c r="HW4463" s="19"/>
      <c r="HX4463" s="19"/>
      <c r="HY4463" s="19"/>
      <c r="HZ4463" s="19"/>
      <c r="IA4463" s="19"/>
      <c r="IB4463" s="19"/>
      <c r="IC4463" s="19"/>
      <c r="ID4463" s="19"/>
      <c r="IE4463" s="19"/>
      <c r="IF4463" s="19"/>
      <c r="IG4463" s="19"/>
      <c r="IH4463" s="19"/>
      <c r="II4463" s="19"/>
      <c r="IJ4463" s="19"/>
      <c r="IK4463" s="19"/>
      <c r="IL4463" s="19"/>
      <c r="IM4463" s="19"/>
      <c r="IN4463" s="19"/>
      <c r="IO4463" s="19"/>
      <c r="IP4463" s="19"/>
      <c r="IQ4463" s="19"/>
      <c r="IR4463" s="19"/>
      <c r="IS4463" s="19"/>
      <c r="IT4463" s="19"/>
      <c r="IU4463" s="19"/>
      <c r="IV4463" s="19"/>
      <c r="IW4463" s="19"/>
      <c r="IX4463" s="19"/>
      <c r="IY4463" s="19"/>
      <c r="IZ4463" s="19"/>
      <c r="JA4463" s="19"/>
      <c r="JB4463" s="19"/>
      <c r="JC4463" s="19"/>
      <c r="JD4463" s="19"/>
      <c r="JE4463" s="19"/>
      <c r="JF4463" s="19"/>
      <c r="JG4463" s="19"/>
      <c r="JH4463" s="19"/>
      <c r="JI4463" s="19"/>
      <c r="JJ4463" s="19"/>
      <c r="JK4463" s="19"/>
      <c r="JL4463" s="19"/>
      <c r="JM4463" s="19"/>
      <c r="JN4463" s="19"/>
      <c r="JO4463" s="19"/>
      <c r="JP4463" s="19"/>
      <c r="JQ4463" s="19"/>
      <c r="JR4463" s="19"/>
      <c r="JS4463" s="19"/>
      <c r="JT4463" s="19"/>
      <c r="JU4463" s="19"/>
      <c r="JV4463" s="19"/>
      <c r="JW4463" s="19"/>
      <c r="JX4463" s="19"/>
      <c r="JY4463" s="19"/>
      <c r="JZ4463" s="19"/>
      <c r="KA4463" s="19"/>
      <c r="KB4463" s="19"/>
      <c r="KC4463" s="19"/>
      <c r="KD4463" s="19"/>
      <c r="KE4463" s="19"/>
      <c r="KF4463" s="19"/>
      <c r="KG4463" s="19"/>
      <c r="KH4463" s="19"/>
      <c r="KI4463" s="19"/>
      <c r="KJ4463" s="19"/>
      <c r="KK4463" s="19"/>
      <c r="KL4463" s="19"/>
      <c r="KM4463" s="19"/>
      <c r="KN4463" s="19"/>
      <c r="KO4463" s="19"/>
      <c r="KP4463" s="19"/>
      <c r="KQ4463" s="19"/>
      <c r="KR4463" s="19"/>
      <c r="KS4463" s="19"/>
      <c r="KT4463" s="19"/>
      <c r="KU4463" s="19"/>
      <c r="KV4463" s="19"/>
      <c r="KW4463" s="19"/>
      <c r="KX4463" s="19"/>
      <c r="KY4463" s="19"/>
      <c r="KZ4463" s="19"/>
      <c r="LA4463" s="19"/>
      <c r="LB4463" s="19"/>
      <c r="LC4463" s="19"/>
      <c r="LD4463" s="19"/>
      <c r="LE4463" s="19"/>
      <c r="LF4463" s="19"/>
      <c r="LG4463" s="19"/>
      <c r="LH4463" s="19"/>
      <c r="LI4463" s="19"/>
      <c r="LJ4463" s="19"/>
      <c r="LK4463" s="19"/>
      <c r="LL4463" s="19"/>
      <c r="LM4463" s="19"/>
      <c r="LN4463" s="19"/>
      <c r="LO4463" s="19"/>
      <c r="LP4463" s="19"/>
      <c r="LQ4463" s="19"/>
      <c r="LR4463" s="19"/>
      <c r="LS4463" s="19"/>
      <c r="LT4463" s="19"/>
      <c r="LU4463" s="19"/>
      <c r="LV4463" s="19"/>
      <c r="LW4463" s="19"/>
      <c r="LX4463" s="19"/>
      <c r="LY4463" s="19"/>
      <c r="LZ4463" s="19"/>
      <c r="MA4463" s="19"/>
      <c r="MB4463" s="19"/>
      <c r="MC4463" s="19"/>
      <c r="MD4463" s="19"/>
      <c r="ME4463" s="19"/>
      <c r="MF4463" s="19"/>
      <c r="MG4463" s="19"/>
      <c r="MH4463" s="19"/>
      <c r="MI4463" s="19"/>
      <c r="MJ4463" s="19"/>
      <c r="MK4463" s="19"/>
      <c r="ML4463" s="19"/>
      <c r="MM4463" s="19"/>
      <c r="MN4463" s="19"/>
      <c r="MO4463" s="19"/>
      <c r="MP4463" s="19"/>
      <c r="MQ4463" s="19"/>
      <c r="MR4463" s="19"/>
      <c r="MS4463" s="19"/>
      <c r="MT4463" s="19"/>
      <c r="MU4463" s="19"/>
      <c r="MV4463" s="19"/>
      <c r="MW4463" s="19"/>
      <c r="MX4463" s="19"/>
      <c r="MY4463" s="19"/>
      <c r="MZ4463" s="19"/>
      <c r="NA4463" s="19"/>
      <c r="NB4463" s="19"/>
      <c r="NC4463" s="19"/>
      <c r="ND4463" s="19"/>
      <c r="NE4463" s="19"/>
      <c r="NF4463" s="19"/>
      <c r="NG4463" s="19"/>
      <c r="NH4463" s="19"/>
      <c r="NI4463" s="19"/>
      <c r="NJ4463" s="19"/>
      <c r="NK4463" s="19"/>
      <c r="NL4463" s="19"/>
      <c r="NM4463" s="19"/>
      <c r="NN4463" s="19"/>
      <c r="NO4463" s="19"/>
      <c r="NP4463" s="19"/>
      <c r="NQ4463" s="19"/>
      <c r="NR4463" s="19"/>
      <c r="NS4463" s="19"/>
      <c r="NT4463" s="19"/>
      <c r="NU4463" s="19"/>
      <c r="NV4463" s="19"/>
      <c r="NW4463" s="19"/>
      <c r="NX4463" s="19"/>
      <c r="NY4463" s="19"/>
      <c r="NZ4463" s="19"/>
      <c r="OA4463" s="19"/>
      <c r="OB4463" s="19"/>
      <c r="OC4463" s="19"/>
      <c r="OD4463" s="19"/>
      <c r="OE4463" s="19"/>
      <c r="OF4463" s="19"/>
      <c r="OG4463" s="19"/>
      <c r="OH4463" s="19"/>
      <c r="OI4463" s="19"/>
      <c r="OJ4463" s="19"/>
      <c r="OK4463" s="19"/>
      <c r="OL4463" s="19"/>
      <c r="OM4463" s="19"/>
      <c r="ON4463" s="19"/>
      <c r="OO4463" s="19"/>
      <c r="OP4463" s="19"/>
      <c r="OQ4463" s="19"/>
      <c r="OR4463" s="19"/>
      <c r="OS4463" s="19"/>
      <c r="OT4463" s="19"/>
      <c r="OU4463" s="19"/>
      <c r="OV4463" s="19"/>
      <c r="OW4463" s="19"/>
      <c r="OX4463" s="19"/>
      <c r="OY4463" s="19"/>
      <c r="OZ4463" s="19"/>
      <c r="PA4463" s="19"/>
      <c r="PB4463" s="19"/>
      <c r="PC4463" s="19"/>
      <c r="PD4463" s="19"/>
      <c r="PE4463" s="19"/>
      <c r="PF4463" s="19"/>
      <c r="PG4463" s="19"/>
      <c r="PH4463" s="19"/>
      <c r="PI4463" s="19"/>
      <c r="PJ4463" s="19"/>
      <c r="PK4463" s="19"/>
      <c r="PL4463" s="19"/>
      <c r="PM4463" s="19"/>
      <c r="PN4463" s="19"/>
      <c r="PO4463" s="19"/>
      <c r="PP4463" s="19"/>
      <c r="PQ4463" s="19"/>
      <c r="PR4463" s="19"/>
      <c r="PS4463" s="19"/>
      <c r="PT4463" s="19"/>
      <c r="PU4463" s="19"/>
      <c r="PV4463" s="19"/>
      <c r="PW4463" s="19"/>
      <c r="PX4463" s="19"/>
      <c r="PY4463" s="19"/>
      <c r="PZ4463" s="19"/>
      <c r="QA4463" s="19"/>
      <c r="QB4463" s="19"/>
      <c r="QC4463" s="19"/>
      <c r="QD4463" s="19"/>
      <c r="QE4463" s="19"/>
      <c r="QF4463" s="19"/>
      <c r="QG4463" s="19"/>
      <c r="QH4463" s="19"/>
      <c r="QI4463" s="19"/>
      <c r="QJ4463" s="19"/>
      <c r="QK4463" s="19"/>
      <c r="QL4463" s="19"/>
      <c r="QM4463" s="19"/>
      <c r="QN4463" s="19"/>
      <c r="QO4463" s="19"/>
      <c r="QP4463" s="19"/>
      <c r="QQ4463" s="19"/>
      <c r="QR4463" s="19"/>
      <c r="QS4463" s="19"/>
      <c r="QT4463" s="19"/>
      <c r="QU4463" s="19"/>
      <c r="QV4463" s="19"/>
      <c r="QW4463" s="19"/>
      <c r="QX4463" s="19"/>
      <c r="QY4463" s="19"/>
      <c r="QZ4463" s="19"/>
      <c r="RA4463" s="19"/>
      <c r="RB4463" s="19"/>
      <c r="RC4463" s="19"/>
      <c r="RD4463" s="19"/>
      <c r="RE4463" s="19"/>
      <c r="RF4463" s="19"/>
      <c r="RG4463" s="19"/>
      <c r="RH4463" s="19"/>
      <c r="RI4463" s="19"/>
      <c r="RJ4463" s="19"/>
      <c r="RK4463" s="19"/>
      <c r="RL4463" s="19"/>
      <c r="RM4463" s="19"/>
      <c r="RN4463" s="19"/>
      <c r="RO4463" s="19"/>
      <c r="RP4463" s="19"/>
      <c r="RQ4463" s="19"/>
      <c r="RR4463" s="19"/>
      <c r="RS4463" s="19"/>
      <c r="RT4463" s="19"/>
      <c r="RU4463" s="19"/>
      <c r="RV4463" s="19"/>
      <c r="RW4463" s="19"/>
      <c r="RX4463" s="19"/>
      <c r="RY4463" s="19"/>
      <c r="RZ4463" s="19"/>
      <c r="SA4463" s="19"/>
      <c r="SB4463" s="19"/>
      <c r="SC4463" s="19"/>
      <c r="SD4463" s="19"/>
      <c r="SE4463" s="19"/>
      <c r="SF4463" s="19"/>
      <c r="SG4463" s="19"/>
      <c r="SH4463" s="19"/>
      <c r="SI4463" s="19"/>
      <c r="SJ4463" s="19"/>
      <c r="SK4463" s="19"/>
      <c r="SL4463" s="19"/>
      <c r="SM4463" s="19"/>
      <c r="SN4463" s="19"/>
      <c r="SO4463" s="19"/>
      <c r="SP4463" s="19"/>
      <c r="SQ4463" s="19"/>
      <c r="SR4463" s="19"/>
      <c r="SS4463" s="19"/>
      <c r="ST4463" s="19"/>
      <c r="SU4463" s="19"/>
      <c r="SV4463" s="19"/>
      <c r="SW4463" s="19"/>
      <c r="SX4463" s="19"/>
      <c r="SY4463" s="19"/>
      <c r="SZ4463" s="19"/>
      <c r="TA4463" s="19"/>
      <c r="TB4463" s="19"/>
      <c r="TC4463" s="19"/>
      <c r="TD4463" s="19"/>
      <c r="TE4463" s="19"/>
      <c r="TF4463" s="19"/>
      <c r="TG4463" s="19"/>
      <c r="TH4463" s="19"/>
      <c r="TI4463" s="19"/>
      <c r="TJ4463" s="19"/>
      <c r="TK4463" s="19"/>
      <c r="TL4463" s="19"/>
      <c r="TM4463" s="19"/>
      <c r="TN4463" s="19"/>
      <c r="TO4463" s="19"/>
      <c r="TP4463" s="19"/>
      <c r="TQ4463" s="19"/>
      <c r="TR4463" s="19"/>
      <c r="TS4463" s="19"/>
      <c r="TT4463" s="19"/>
      <c r="TU4463" s="19"/>
      <c r="TV4463" s="19"/>
      <c r="TW4463" s="19"/>
      <c r="TX4463" s="19"/>
      <c r="TY4463" s="19"/>
      <c r="TZ4463" s="19"/>
      <c r="UA4463" s="19"/>
      <c r="UB4463" s="19"/>
      <c r="UC4463" s="19"/>
      <c r="UD4463" s="19"/>
      <c r="UE4463" s="19"/>
      <c r="UF4463" s="19"/>
      <c r="UG4463" s="19"/>
      <c r="UH4463" s="19"/>
      <c r="UI4463" s="19"/>
      <c r="UJ4463" s="19"/>
      <c r="UK4463" s="19"/>
      <c r="UL4463" s="19"/>
      <c r="UM4463" s="19"/>
      <c r="UN4463" s="19"/>
      <c r="UO4463" s="19"/>
      <c r="UP4463" s="19"/>
      <c r="UQ4463" s="19"/>
      <c r="UR4463" s="19"/>
      <c r="US4463" s="19"/>
      <c r="UT4463" s="19"/>
      <c r="UU4463" s="19"/>
      <c r="UV4463" s="19"/>
      <c r="UW4463" s="19"/>
      <c r="UX4463" s="19"/>
      <c r="UY4463" s="19"/>
      <c r="UZ4463" s="19"/>
      <c r="VA4463" s="19"/>
      <c r="VB4463" s="19"/>
      <c r="VC4463" s="19"/>
      <c r="VD4463" s="19"/>
      <c r="VE4463" s="19"/>
      <c r="VF4463" s="19"/>
      <c r="VG4463" s="19"/>
      <c r="VH4463" s="19"/>
      <c r="VI4463" s="19"/>
      <c r="VJ4463" s="19"/>
      <c r="VK4463" s="19"/>
      <c r="VL4463" s="19"/>
      <c r="VM4463" s="19"/>
      <c r="VN4463" s="19"/>
      <c r="VO4463" s="19"/>
      <c r="VP4463" s="19"/>
      <c r="VQ4463" s="19"/>
      <c r="VR4463" s="19"/>
      <c r="VS4463" s="19"/>
      <c r="VT4463" s="19"/>
      <c r="VU4463" s="19"/>
      <c r="VV4463" s="19"/>
      <c r="VW4463" s="19"/>
      <c r="VX4463" s="19"/>
      <c r="VY4463" s="19"/>
      <c r="VZ4463" s="19"/>
      <c r="WA4463" s="19"/>
      <c r="WB4463" s="19"/>
      <c r="WC4463" s="19"/>
      <c r="WD4463" s="19"/>
      <c r="WE4463" s="19"/>
      <c r="WF4463" s="19"/>
      <c r="WG4463" s="19"/>
      <c r="WH4463" s="19"/>
      <c r="WI4463" s="19"/>
      <c r="WJ4463" s="19"/>
      <c r="WK4463" s="19"/>
      <c r="WL4463" s="19"/>
      <c r="WM4463" s="19"/>
      <c r="WN4463" s="19"/>
      <c r="WO4463" s="19"/>
      <c r="WP4463" s="19"/>
      <c r="WQ4463" s="19"/>
      <c r="WR4463" s="19"/>
      <c r="WS4463" s="19"/>
      <c r="WT4463" s="19"/>
      <c r="WU4463" s="19"/>
      <c r="WV4463" s="19"/>
      <c r="WW4463" s="19"/>
      <c r="WX4463" s="19"/>
      <c r="WY4463" s="19"/>
      <c r="WZ4463" s="19"/>
      <c r="XA4463" s="19"/>
      <c r="XB4463" s="19"/>
      <c r="XC4463" s="19"/>
      <c r="XD4463" s="19"/>
      <c r="XE4463" s="19"/>
      <c r="XF4463" s="19"/>
      <c r="XG4463" s="19"/>
      <c r="XH4463" s="19"/>
      <c r="XI4463" s="19"/>
      <c r="XJ4463" s="19"/>
      <c r="XK4463" s="19"/>
      <c r="XL4463" s="19"/>
      <c r="XM4463" s="19"/>
      <c r="XN4463" s="19"/>
      <c r="XO4463" s="19"/>
      <c r="XP4463" s="19"/>
      <c r="XQ4463" s="19"/>
      <c r="XR4463" s="19"/>
      <c r="XS4463" s="19"/>
      <c r="XT4463" s="19"/>
      <c r="XU4463" s="19"/>
      <c r="XV4463" s="19"/>
      <c r="XW4463" s="19"/>
      <c r="XX4463" s="19"/>
      <c r="XY4463" s="19"/>
      <c r="XZ4463" s="19"/>
      <c r="YA4463" s="19"/>
      <c r="YB4463" s="19"/>
      <c r="YC4463" s="19"/>
      <c r="YD4463" s="19"/>
      <c r="YE4463" s="19"/>
      <c r="YF4463" s="19"/>
      <c r="YG4463" s="19"/>
      <c r="YH4463" s="19"/>
      <c r="YI4463" s="19"/>
      <c r="YJ4463" s="19"/>
      <c r="YK4463" s="19"/>
      <c r="YL4463" s="19"/>
      <c r="YM4463" s="19"/>
      <c r="YN4463" s="19"/>
      <c r="YO4463" s="19"/>
      <c r="YP4463" s="19"/>
      <c r="YQ4463" s="19"/>
      <c r="YR4463" s="19"/>
      <c r="YS4463" s="19"/>
      <c r="YT4463" s="19"/>
      <c r="YU4463" s="19"/>
      <c r="YV4463" s="19"/>
      <c r="YW4463" s="19"/>
      <c r="YX4463" s="19"/>
      <c r="YY4463" s="19"/>
      <c r="YZ4463" s="19"/>
      <c r="ZA4463" s="19"/>
      <c r="ZB4463" s="19"/>
      <c r="ZC4463" s="19"/>
      <c r="ZD4463" s="19"/>
      <c r="ZE4463" s="19"/>
      <c r="ZF4463" s="19"/>
      <c r="ZG4463" s="19"/>
      <c r="ZH4463" s="19"/>
      <c r="ZI4463" s="19"/>
      <c r="ZJ4463" s="19"/>
      <c r="ZK4463" s="19"/>
      <c r="ZL4463" s="19"/>
      <c r="ZM4463" s="19"/>
      <c r="ZN4463" s="19"/>
      <c r="ZO4463" s="19"/>
      <c r="ZP4463" s="19"/>
      <c r="ZQ4463" s="19"/>
      <c r="ZR4463" s="19"/>
      <c r="ZS4463" s="19"/>
      <c r="ZT4463" s="19"/>
      <c r="ZU4463" s="19"/>
      <c r="ZV4463" s="19"/>
      <c r="ZW4463" s="19"/>
      <c r="ZX4463" s="19"/>
      <c r="ZY4463" s="19"/>
      <c r="ZZ4463" s="19"/>
      <c r="AAA4463" s="19"/>
      <c r="AAB4463" s="19"/>
      <c r="AAC4463" s="19"/>
      <c r="AAD4463" s="19"/>
      <c r="AAE4463" s="19"/>
      <c r="AAF4463" s="19"/>
      <c r="AAG4463" s="19"/>
      <c r="AAH4463" s="19"/>
      <c r="AAI4463" s="19"/>
      <c r="AAJ4463" s="19"/>
      <c r="AAK4463" s="19"/>
      <c r="AAL4463" s="19"/>
      <c r="AAM4463" s="19"/>
      <c r="AAN4463" s="19"/>
      <c r="AAO4463" s="19"/>
      <c r="AAP4463" s="19"/>
      <c r="AAQ4463" s="19"/>
      <c r="AAR4463" s="19"/>
      <c r="AAS4463" s="19"/>
      <c r="AAT4463" s="19"/>
      <c r="AAU4463" s="19"/>
      <c r="AAV4463" s="19"/>
      <c r="AAW4463" s="19"/>
      <c r="AAX4463" s="19"/>
      <c r="AAY4463" s="19"/>
      <c r="AAZ4463" s="19"/>
      <c r="ABA4463" s="19"/>
      <c r="ABB4463" s="19"/>
      <c r="ABC4463" s="19"/>
      <c r="ABD4463" s="19"/>
      <c r="ABE4463" s="19"/>
      <c r="ABF4463" s="19"/>
      <c r="ABG4463" s="19"/>
      <c r="ABH4463" s="19"/>
      <c r="ABI4463" s="19"/>
      <c r="ABJ4463" s="19"/>
      <c r="ABK4463" s="19"/>
      <c r="ABL4463" s="19"/>
      <c r="ABM4463" s="19"/>
      <c r="ABN4463" s="19"/>
      <c r="ABO4463" s="19"/>
      <c r="ABP4463" s="19"/>
      <c r="ABQ4463" s="19"/>
      <c r="ABR4463" s="19"/>
      <c r="ABS4463" s="19"/>
      <c r="ABT4463" s="19"/>
      <c r="ABU4463" s="19"/>
      <c r="ABV4463" s="19"/>
      <c r="ABW4463" s="19"/>
      <c r="ABX4463" s="19"/>
      <c r="ABY4463" s="19"/>
      <c r="ABZ4463" s="19"/>
      <c r="ACA4463" s="19"/>
      <c r="ACB4463" s="19"/>
      <c r="ACC4463" s="19"/>
      <c r="ACD4463" s="19"/>
      <c r="ACE4463" s="19"/>
      <c r="ACF4463" s="19"/>
      <c r="ACG4463" s="19"/>
      <c r="ACH4463" s="19"/>
      <c r="ACI4463" s="19"/>
      <c r="ACJ4463" s="19"/>
      <c r="ACK4463" s="19"/>
      <c r="ACL4463" s="19"/>
      <c r="ACM4463" s="19"/>
      <c r="ACN4463" s="19"/>
      <c r="ACO4463" s="19"/>
      <c r="ACP4463" s="19"/>
      <c r="ACQ4463" s="19"/>
      <c r="ACR4463" s="19"/>
      <c r="ACS4463" s="19"/>
      <c r="ACT4463" s="19"/>
      <c r="ACU4463" s="19"/>
      <c r="ACV4463" s="19"/>
      <c r="ACW4463" s="19"/>
      <c r="ACX4463" s="19"/>
      <c r="ACY4463" s="19"/>
      <c r="ACZ4463" s="19"/>
      <c r="ADA4463" s="19"/>
      <c r="ADB4463" s="19"/>
      <c r="ADC4463" s="19"/>
      <c r="ADD4463" s="19"/>
      <c r="ADE4463" s="19"/>
      <c r="ADF4463" s="19"/>
      <c r="ADG4463" s="19"/>
      <c r="ADH4463" s="19"/>
      <c r="ADI4463" s="19"/>
      <c r="ADJ4463" s="19"/>
      <c r="ADK4463" s="19"/>
      <c r="ADL4463" s="19"/>
      <c r="ADM4463" s="19"/>
      <c r="ADN4463" s="19"/>
      <c r="ADO4463" s="19"/>
      <c r="ADP4463" s="19"/>
      <c r="ADQ4463" s="19"/>
      <c r="ADR4463" s="19"/>
      <c r="ADS4463" s="19"/>
      <c r="ADT4463" s="19"/>
      <c r="ADU4463" s="19"/>
      <c r="ADV4463" s="19"/>
      <c r="ADW4463" s="19"/>
      <c r="ADX4463" s="19"/>
      <c r="ADY4463" s="19"/>
      <c r="ADZ4463" s="19"/>
      <c r="AEA4463" s="19"/>
      <c r="AEB4463" s="19"/>
      <c r="AEC4463" s="19"/>
      <c r="AED4463" s="19"/>
      <c r="AEE4463" s="19"/>
      <c r="AEF4463" s="19"/>
      <c r="AEG4463" s="19"/>
      <c r="AEH4463" s="19"/>
      <c r="AEI4463" s="19"/>
      <c r="AEJ4463" s="19"/>
      <c r="AEK4463" s="19"/>
      <c r="AEL4463" s="19"/>
      <c r="AEM4463" s="19"/>
      <c r="AEN4463" s="19"/>
      <c r="AEO4463" s="19"/>
      <c r="AEP4463" s="19"/>
      <c r="AEQ4463" s="19"/>
      <c r="AER4463" s="19"/>
      <c r="AES4463" s="19"/>
      <c r="AET4463" s="19"/>
      <c r="AEU4463" s="19"/>
      <c r="AEV4463" s="19"/>
      <c r="AEW4463" s="19"/>
      <c r="AEX4463" s="19"/>
      <c r="AEY4463" s="19"/>
      <c r="AEZ4463" s="19"/>
      <c r="AFA4463" s="19"/>
      <c r="AFB4463" s="19"/>
      <c r="AFC4463" s="19"/>
      <c r="AFD4463" s="19"/>
      <c r="AFE4463" s="19"/>
      <c r="AFF4463" s="19"/>
      <c r="AFG4463" s="19"/>
      <c r="AFH4463" s="19"/>
      <c r="AFI4463" s="19"/>
      <c r="AFJ4463" s="19"/>
      <c r="AFK4463" s="19"/>
      <c r="AFL4463" s="19"/>
      <c r="AFM4463" s="19"/>
      <c r="AFN4463" s="19"/>
      <c r="AFO4463" s="19"/>
      <c r="AFP4463" s="19"/>
      <c r="AFQ4463" s="19"/>
      <c r="AFR4463" s="19"/>
      <c r="AFS4463" s="19"/>
      <c r="AFT4463" s="19"/>
      <c r="AFU4463" s="19"/>
      <c r="AFV4463" s="19"/>
      <c r="AFW4463" s="19"/>
      <c r="AFX4463" s="19"/>
      <c r="AFY4463" s="19"/>
      <c r="AFZ4463" s="19"/>
      <c r="AGA4463" s="19"/>
      <c r="AGB4463" s="19"/>
      <c r="AGC4463" s="19"/>
      <c r="AGD4463" s="19"/>
      <c r="AGE4463" s="19"/>
      <c r="AGF4463" s="19"/>
      <c r="AGG4463" s="19"/>
      <c r="AGH4463" s="19"/>
      <c r="AGI4463" s="19"/>
      <c r="AGJ4463" s="19"/>
      <c r="AGK4463" s="19"/>
      <c r="AGL4463" s="19"/>
      <c r="AGM4463" s="19"/>
      <c r="AGN4463" s="19"/>
      <c r="AGO4463" s="19"/>
      <c r="AGP4463" s="19"/>
      <c r="AGQ4463" s="19"/>
      <c r="AGR4463" s="19"/>
      <c r="AGS4463" s="19"/>
      <c r="AGT4463" s="19"/>
      <c r="AGU4463" s="19"/>
      <c r="AGV4463" s="19"/>
      <c r="AGW4463" s="19"/>
      <c r="AGX4463" s="19"/>
      <c r="AGY4463" s="19"/>
      <c r="AGZ4463" s="19"/>
      <c r="AHA4463" s="19"/>
      <c r="AHB4463" s="19"/>
      <c r="AHC4463" s="19"/>
      <c r="AHD4463" s="19"/>
      <c r="AHE4463" s="19"/>
      <c r="AHF4463" s="19"/>
      <c r="AHG4463" s="19"/>
      <c r="AHH4463" s="19"/>
      <c r="AHI4463" s="19"/>
      <c r="AHJ4463" s="19"/>
      <c r="AHK4463" s="19"/>
      <c r="AHL4463" s="19"/>
      <c r="AHM4463" s="19"/>
      <c r="AHN4463" s="19"/>
      <c r="AHO4463" s="19"/>
      <c r="AHP4463" s="19"/>
      <c r="AHQ4463" s="19"/>
      <c r="AHR4463" s="19"/>
      <c r="AHS4463" s="19"/>
      <c r="AHT4463" s="19"/>
      <c r="AHU4463" s="19"/>
      <c r="AHV4463" s="19"/>
      <c r="AHW4463" s="19"/>
      <c r="AHX4463" s="19"/>
      <c r="AHY4463" s="19"/>
      <c r="AHZ4463" s="19"/>
      <c r="AIA4463" s="19"/>
      <c r="AIB4463" s="19"/>
      <c r="AIC4463" s="19"/>
      <c r="AID4463" s="19"/>
      <c r="AIE4463" s="19"/>
      <c r="AIF4463" s="19"/>
      <c r="AIG4463" s="19"/>
      <c r="AIH4463" s="19"/>
      <c r="AII4463" s="19"/>
      <c r="AIJ4463" s="19"/>
      <c r="AIK4463" s="19"/>
      <c r="AIL4463" s="19"/>
      <c r="AIM4463" s="19"/>
      <c r="AIN4463" s="19"/>
      <c r="AIO4463" s="19"/>
      <c r="AIP4463" s="19"/>
      <c r="AIQ4463" s="19"/>
      <c r="AIR4463" s="19"/>
      <c r="AIS4463" s="19"/>
      <c r="AIT4463" s="19"/>
      <c r="AIU4463" s="19"/>
      <c r="AIV4463" s="19"/>
      <c r="AIW4463" s="19"/>
      <c r="AIX4463" s="19"/>
      <c r="AIY4463" s="19"/>
      <c r="AIZ4463" s="19"/>
      <c r="AJA4463" s="19"/>
      <c r="AJB4463" s="19"/>
      <c r="AJC4463" s="19"/>
      <c r="AJD4463" s="19"/>
      <c r="AJE4463" s="19"/>
      <c r="AJF4463" s="19"/>
      <c r="AJG4463" s="19"/>
      <c r="AJH4463" s="19"/>
      <c r="AJI4463" s="19"/>
      <c r="AJJ4463" s="19"/>
      <c r="AJK4463" s="19"/>
      <c r="AJL4463" s="19"/>
      <c r="AJM4463" s="19"/>
      <c r="AJN4463" s="19"/>
      <c r="AJO4463" s="19"/>
      <c r="AJP4463" s="19"/>
      <c r="AJQ4463" s="19"/>
      <c r="AJR4463" s="19"/>
      <c r="AJS4463" s="19"/>
      <c r="AJT4463" s="19"/>
      <c r="AJU4463" s="19"/>
      <c r="AJV4463" s="19"/>
      <c r="AJW4463" s="19"/>
      <c r="AJX4463" s="19"/>
      <c r="AJY4463" s="19"/>
      <c r="AJZ4463" s="19"/>
      <c r="AKA4463" s="19"/>
      <c r="AKB4463" s="19"/>
      <c r="AKC4463" s="19"/>
      <c r="AKD4463" s="19"/>
      <c r="AKE4463" s="19"/>
      <c r="AKF4463" s="19"/>
      <c r="AKG4463" s="19"/>
      <c r="AKH4463" s="19"/>
      <c r="AKI4463" s="19"/>
      <c r="AKJ4463" s="19"/>
      <c r="AKK4463" s="19"/>
      <c r="AKL4463" s="19"/>
      <c r="AKM4463" s="19"/>
      <c r="AKN4463" s="19"/>
      <c r="AKO4463" s="19"/>
      <c r="AKP4463" s="19"/>
      <c r="AKQ4463" s="19"/>
      <c r="AKR4463" s="19"/>
      <c r="AKS4463" s="19"/>
      <c r="AKT4463" s="19"/>
      <c r="AKU4463" s="19"/>
      <c r="AKV4463" s="19"/>
      <c r="AKW4463" s="19"/>
      <c r="AKX4463" s="19"/>
      <c r="AKY4463" s="19"/>
      <c r="AKZ4463" s="19"/>
      <c r="ALA4463" s="19"/>
      <c r="ALB4463" s="19"/>
      <c r="ALC4463" s="19"/>
      <c r="ALD4463" s="19"/>
      <c r="ALE4463" s="19"/>
      <c r="ALF4463" s="19"/>
      <c r="ALG4463" s="19"/>
      <c r="ALH4463" s="19"/>
      <c r="ALI4463" s="19"/>
      <c r="ALJ4463" s="19"/>
      <c r="ALK4463" s="19"/>
      <c r="ALL4463" s="19"/>
      <c r="ALM4463" s="19"/>
      <c r="ALN4463" s="19"/>
      <c r="ALO4463" s="19"/>
      <c r="ALP4463" s="19"/>
      <c r="ALQ4463" s="19"/>
      <c r="ALR4463" s="19"/>
      <c r="ALS4463" s="19"/>
      <c r="ALT4463" s="19"/>
      <c r="ALU4463" s="19"/>
      <c r="ALV4463" s="19"/>
      <c r="ALW4463" s="19"/>
      <c r="ALX4463" s="19"/>
      <c r="ALY4463" s="19"/>
      <c r="ALZ4463" s="19"/>
      <c r="AMA4463" s="19"/>
      <c r="AMB4463" s="19"/>
      <c r="AMC4463" s="19"/>
      <c r="AMD4463" s="19"/>
      <c r="AME4463" s="19"/>
      <c r="AMF4463" s="19"/>
      <c r="AMG4463" s="19"/>
      <c r="AMH4463" s="19"/>
      <c r="AMI4463" s="19"/>
      <c r="AMJ4463" s="19"/>
      <c r="AMK4463" s="19"/>
      <c r="AML4463" s="19"/>
      <c r="AMM4463" s="19"/>
      <c r="AMN4463" s="19"/>
      <c r="AMO4463" s="19"/>
      <c r="AMP4463" s="19"/>
      <c r="AMQ4463" s="19"/>
      <c r="AMR4463" s="19"/>
      <c r="AMS4463" s="19"/>
      <c r="AMT4463" s="19"/>
      <c r="AMU4463" s="19"/>
      <c r="AMV4463" s="19"/>
      <c r="AMW4463" s="19"/>
      <c r="AMX4463" s="19"/>
      <c r="AMY4463" s="19"/>
      <c r="AMZ4463" s="19"/>
      <c r="ANA4463" s="19"/>
      <c r="ANB4463" s="19"/>
      <c r="ANC4463" s="19"/>
      <c r="AND4463" s="19"/>
      <c r="ANE4463" s="19"/>
      <c r="ANF4463" s="19"/>
      <c r="ANG4463" s="19"/>
      <c r="ANH4463" s="19"/>
      <c r="ANI4463" s="19"/>
      <c r="ANJ4463" s="19"/>
      <c r="ANK4463" s="19"/>
      <c r="ANL4463" s="19"/>
      <c r="ANM4463" s="19"/>
      <c r="ANN4463" s="19"/>
      <c r="ANO4463" s="19"/>
      <c r="ANP4463" s="19"/>
      <c r="ANQ4463" s="19"/>
      <c r="ANR4463" s="19"/>
      <c r="ANS4463" s="19"/>
      <c r="ANT4463" s="19"/>
      <c r="ANU4463" s="19"/>
      <c r="ANV4463" s="19"/>
      <c r="ANW4463" s="19"/>
      <c r="ANX4463" s="19"/>
      <c r="ANY4463" s="19"/>
      <c r="ANZ4463" s="19"/>
      <c r="AOA4463" s="19"/>
      <c r="AOB4463" s="19"/>
      <c r="AOC4463" s="19"/>
      <c r="AOD4463" s="19"/>
      <c r="AOE4463" s="19"/>
      <c r="AOF4463" s="19"/>
      <c r="AOG4463" s="19"/>
      <c r="AOH4463" s="19"/>
      <c r="AOI4463" s="19"/>
      <c r="AOJ4463" s="19"/>
      <c r="AOK4463" s="19"/>
      <c r="AOL4463" s="19"/>
      <c r="AOM4463" s="19"/>
      <c r="AON4463" s="19"/>
      <c r="AOO4463" s="19"/>
      <c r="AOP4463" s="19"/>
      <c r="AOQ4463" s="19"/>
      <c r="AOR4463" s="19"/>
      <c r="AOS4463" s="19"/>
      <c r="AOT4463" s="19"/>
      <c r="AOU4463" s="19"/>
      <c r="AOV4463" s="19"/>
      <c r="AOW4463" s="19"/>
      <c r="AOX4463" s="19"/>
      <c r="AOY4463" s="19"/>
      <c r="AOZ4463" s="19"/>
      <c r="APA4463" s="19"/>
      <c r="APB4463" s="19"/>
      <c r="APC4463" s="19"/>
      <c r="APD4463" s="19"/>
      <c r="APE4463" s="19"/>
      <c r="APF4463" s="19"/>
      <c r="APG4463" s="19"/>
      <c r="APH4463" s="19"/>
      <c r="API4463" s="19"/>
      <c r="APJ4463" s="19"/>
      <c r="APK4463" s="19"/>
      <c r="APL4463" s="19"/>
      <c r="APM4463" s="19"/>
      <c r="APN4463" s="19"/>
      <c r="APO4463" s="19"/>
      <c r="APP4463" s="19"/>
      <c r="APQ4463" s="19"/>
      <c r="APR4463" s="19"/>
      <c r="APS4463" s="19"/>
      <c r="APT4463" s="19"/>
      <c r="APU4463" s="19"/>
      <c r="APV4463" s="19"/>
      <c r="APW4463" s="19"/>
      <c r="APX4463" s="19"/>
      <c r="APY4463" s="19"/>
      <c r="APZ4463" s="19"/>
      <c r="AQA4463" s="19"/>
      <c r="AQB4463" s="19"/>
      <c r="AQC4463" s="19"/>
      <c r="AQD4463" s="19"/>
      <c r="AQE4463" s="19"/>
      <c r="AQF4463" s="19"/>
      <c r="AQG4463" s="19"/>
      <c r="AQH4463" s="19"/>
      <c r="AQI4463" s="19"/>
      <c r="AQJ4463" s="19"/>
      <c r="AQK4463" s="19"/>
      <c r="AQL4463" s="19"/>
      <c r="AQM4463" s="19"/>
      <c r="AQN4463" s="19"/>
      <c r="AQO4463" s="19"/>
      <c r="AQP4463" s="19"/>
      <c r="AQQ4463" s="19"/>
      <c r="AQR4463" s="19"/>
      <c r="AQS4463" s="19"/>
      <c r="AQT4463" s="19"/>
      <c r="AQU4463" s="19"/>
      <c r="AQV4463" s="19"/>
      <c r="AQW4463" s="19"/>
      <c r="AQX4463" s="19"/>
      <c r="AQY4463" s="19"/>
      <c r="AQZ4463" s="19"/>
      <c r="ARA4463" s="19"/>
      <c r="ARB4463" s="19"/>
      <c r="ARC4463" s="19"/>
      <c r="ARD4463" s="19"/>
      <c r="ARE4463" s="19"/>
      <c r="ARF4463" s="19"/>
      <c r="ARG4463" s="19"/>
      <c r="ARH4463" s="19"/>
      <c r="ARI4463" s="19"/>
      <c r="ARJ4463" s="19"/>
      <c r="ARK4463" s="19"/>
      <c r="ARL4463" s="19"/>
      <c r="ARM4463" s="19"/>
      <c r="ARN4463" s="19"/>
      <c r="ARO4463" s="19"/>
      <c r="ARP4463" s="19"/>
      <c r="ARQ4463" s="19"/>
      <c r="ARR4463" s="19"/>
      <c r="ARS4463" s="19"/>
      <c r="ART4463" s="19"/>
      <c r="ARU4463" s="19"/>
      <c r="ARV4463" s="19"/>
      <c r="ARW4463" s="19"/>
      <c r="ARX4463" s="19"/>
      <c r="ARY4463" s="19"/>
      <c r="ARZ4463" s="19"/>
      <c r="ASA4463" s="19"/>
      <c r="ASB4463" s="19"/>
      <c r="ASC4463" s="19"/>
      <c r="ASD4463" s="19"/>
      <c r="ASE4463" s="19"/>
      <c r="ASF4463" s="19"/>
      <c r="ASG4463" s="19"/>
      <c r="ASH4463" s="19"/>
      <c r="ASI4463" s="19"/>
      <c r="ASJ4463" s="19"/>
      <c r="ASK4463" s="19"/>
      <c r="ASL4463" s="19"/>
      <c r="ASM4463" s="19"/>
      <c r="ASN4463" s="19"/>
      <c r="ASO4463" s="19"/>
      <c r="ASP4463" s="19"/>
      <c r="ASQ4463" s="19"/>
      <c r="ASR4463" s="19"/>
      <c r="ASS4463" s="19"/>
      <c r="AST4463" s="19"/>
      <c r="ASU4463" s="19"/>
      <c r="ASV4463" s="19"/>
      <c r="ASW4463" s="19"/>
      <c r="ASX4463" s="19"/>
      <c r="ASY4463" s="19"/>
      <c r="ASZ4463" s="19"/>
      <c r="ATA4463" s="19"/>
      <c r="ATB4463" s="19"/>
      <c r="ATC4463" s="19"/>
      <c r="ATD4463" s="19"/>
      <c r="ATE4463" s="19"/>
      <c r="ATF4463" s="19"/>
      <c r="ATG4463" s="19"/>
      <c r="ATH4463" s="19"/>
      <c r="ATI4463" s="19"/>
      <c r="ATJ4463" s="19"/>
      <c r="ATK4463" s="19"/>
      <c r="ATL4463" s="19"/>
      <c r="ATM4463" s="19"/>
      <c r="ATN4463" s="19"/>
      <c r="ATO4463" s="19"/>
      <c r="ATP4463" s="19"/>
      <c r="ATQ4463" s="19"/>
      <c r="ATR4463" s="19"/>
      <c r="ATS4463" s="19"/>
      <c r="ATT4463" s="19"/>
      <c r="ATU4463" s="19"/>
      <c r="ATV4463" s="19"/>
      <c r="ATW4463" s="19"/>
      <c r="ATX4463" s="19"/>
      <c r="ATY4463" s="19"/>
      <c r="ATZ4463" s="19"/>
      <c r="AUA4463" s="19"/>
      <c r="AUB4463" s="19"/>
      <c r="AUC4463" s="19"/>
      <c r="AUD4463" s="19"/>
      <c r="AUE4463" s="19"/>
      <c r="AUF4463" s="19"/>
      <c r="AUG4463" s="19"/>
      <c r="AUH4463" s="19"/>
      <c r="AUI4463" s="19"/>
      <c r="AUJ4463" s="19"/>
      <c r="AUK4463" s="19"/>
      <c r="AUL4463" s="19"/>
      <c r="AUM4463" s="19"/>
      <c r="AUN4463" s="19"/>
      <c r="AUO4463" s="19"/>
      <c r="AUP4463" s="19"/>
      <c r="AUQ4463" s="19"/>
      <c r="AUR4463" s="19"/>
      <c r="AUS4463" s="19"/>
      <c r="AUT4463" s="19"/>
      <c r="AUU4463" s="19"/>
      <c r="AUV4463" s="19"/>
      <c r="AUW4463" s="19"/>
      <c r="AUX4463" s="19"/>
      <c r="AUY4463" s="19"/>
      <c r="AUZ4463" s="19"/>
      <c r="AVA4463" s="19"/>
      <c r="AVB4463" s="19"/>
      <c r="AVC4463" s="19"/>
      <c r="AVD4463" s="19"/>
      <c r="AVE4463" s="19"/>
      <c r="AVF4463" s="19"/>
      <c r="AVG4463" s="19"/>
      <c r="AVH4463" s="19"/>
      <c r="AVI4463" s="19"/>
      <c r="AVJ4463" s="19"/>
      <c r="AVK4463" s="19"/>
      <c r="AVL4463" s="19"/>
      <c r="AVM4463" s="19"/>
      <c r="AVN4463" s="19"/>
      <c r="AVO4463" s="19"/>
      <c r="AVP4463" s="19"/>
      <c r="AVQ4463" s="19"/>
      <c r="AVR4463" s="19"/>
      <c r="AVS4463" s="19"/>
      <c r="AVT4463" s="19"/>
      <c r="AVU4463" s="19"/>
      <c r="AVV4463" s="19"/>
      <c r="AVW4463" s="19"/>
      <c r="AVX4463" s="19"/>
      <c r="AVY4463" s="19"/>
      <c r="AVZ4463" s="19"/>
      <c r="AWA4463" s="19"/>
      <c r="AWB4463" s="19"/>
      <c r="AWC4463" s="19"/>
      <c r="AWD4463" s="19"/>
      <c r="AWE4463" s="19"/>
      <c r="AWF4463" s="19"/>
      <c r="AWG4463" s="19"/>
      <c r="AWH4463" s="19"/>
      <c r="AWI4463" s="19"/>
      <c r="AWJ4463" s="19"/>
      <c r="AWK4463" s="19"/>
      <c r="AWL4463" s="19"/>
      <c r="AWM4463" s="19"/>
      <c r="AWN4463" s="19"/>
      <c r="AWO4463" s="19"/>
      <c r="AWP4463" s="19"/>
      <c r="AWQ4463" s="19"/>
      <c r="AWR4463" s="19"/>
      <c r="AWS4463" s="19"/>
      <c r="AWT4463" s="19"/>
      <c r="AWU4463" s="19"/>
      <c r="AWV4463" s="19"/>
      <c r="AWW4463" s="19"/>
      <c r="AWX4463" s="19"/>
      <c r="AWY4463" s="19"/>
      <c r="AWZ4463" s="19"/>
      <c r="AXA4463" s="19"/>
      <c r="AXB4463" s="19"/>
      <c r="AXC4463" s="19"/>
      <c r="AXD4463" s="19"/>
      <c r="AXE4463" s="19"/>
      <c r="AXF4463" s="19"/>
      <c r="AXG4463" s="19"/>
      <c r="AXH4463" s="19"/>
      <c r="AXI4463" s="19"/>
      <c r="AXJ4463" s="19"/>
      <c r="AXK4463" s="19"/>
      <c r="AXL4463" s="19"/>
      <c r="AXM4463" s="19"/>
      <c r="AXN4463" s="19"/>
      <c r="AXO4463" s="19"/>
      <c r="AXP4463" s="19"/>
      <c r="AXQ4463" s="19"/>
      <c r="AXR4463" s="19"/>
      <c r="AXS4463" s="19"/>
      <c r="AXT4463" s="19"/>
      <c r="AXU4463" s="19"/>
      <c r="AXV4463" s="19"/>
      <c r="AXW4463" s="19"/>
      <c r="AXX4463" s="19"/>
      <c r="AXY4463" s="19"/>
      <c r="AXZ4463" s="19"/>
      <c r="AYA4463" s="19"/>
      <c r="AYB4463" s="19"/>
      <c r="AYC4463" s="19"/>
      <c r="AYD4463" s="19"/>
      <c r="AYE4463" s="19"/>
      <c r="AYF4463" s="19"/>
      <c r="AYG4463" s="19"/>
      <c r="AYH4463" s="19"/>
      <c r="AYI4463" s="19"/>
      <c r="AYJ4463" s="19"/>
      <c r="AYK4463" s="19"/>
      <c r="AYL4463" s="19"/>
      <c r="AYM4463" s="19"/>
      <c r="AYN4463" s="19"/>
      <c r="AYO4463" s="19"/>
      <c r="AYP4463" s="19"/>
      <c r="AYQ4463" s="19"/>
      <c r="AYR4463" s="19"/>
      <c r="AYS4463" s="19"/>
      <c r="AYT4463" s="19"/>
      <c r="AYU4463" s="19"/>
      <c r="AYV4463" s="19"/>
      <c r="AYW4463" s="19"/>
      <c r="AYX4463" s="19"/>
      <c r="AYY4463" s="19"/>
      <c r="AYZ4463" s="19"/>
      <c r="AZA4463" s="19"/>
      <c r="AZB4463" s="19"/>
      <c r="AZC4463" s="19"/>
      <c r="AZD4463" s="19"/>
      <c r="AZE4463" s="19"/>
      <c r="AZF4463" s="19"/>
      <c r="AZG4463" s="19"/>
      <c r="AZH4463" s="19"/>
      <c r="AZI4463" s="19"/>
      <c r="AZJ4463" s="19"/>
      <c r="AZK4463" s="19"/>
      <c r="AZL4463" s="19"/>
      <c r="AZM4463" s="19"/>
      <c r="AZN4463" s="19"/>
      <c r="AZO4463" s="19"/>
      <c r="AZP4463" s="19"/>
      <c r="AZQ4463" s="19"/>
      <c r="AZR4463" s="19"/>
      <c r="AZS4463" s="19"/>
      <c r="AZT4463" s="19"/>
      <c r="AZU4463" s="19"/>
      <c r="AZV4463" s="19"/>
      <c r="AZW4463" s="19"/>
      <c r="AZX4463" s="19"/>
      <c r="AZY4463" s="19"/>
      <c r="AZZ4463" s="19"/>
      <c r="BAA4463" s="19"/>
      <c r="BAB4463" s="19"/>
      <c r="BAC4463" s="19"/>
      <c r="BAD4463" s="19"/>
      <c r="BAE4463" s="19"/>
      <c r="BAF4463" s="19"/>
      <c r="BAG4463" s="19"/>
      <c r="BAH4463" s="19"/>
      <c r="BAI4463" s="19"/>
      <c r="BAJ4463" s="19"/>
      <c r="BAK4463" s="19"/>
      <c r="BAL4463" s="19"/>
      <c r="BAM4463" s="19"/>
      <c r="BAN4463" s="19"/>
      <c r="BAO4463" s="19"/>
      <c r="BAP4463" s="19"/>
      <c r="BAQ4463" s="19"/>
      <c r="BAR4463" s="19"/>
      <c r="BAS4463" s="19"/>
      <c r="BAT4463" s="19"/>
      <c r="BAU4463" s="19"/>
      <c r="BAV4463" s="19"/>
      <c r="BAW4463" s="19"/>
      <c r="BAX4463" s="19"/>
      <c r="BAY4463" s="19"/>
      <c r="BAZ4463" s="19"/>
      <c r="BBA4463" s="19"/>
    </row>
    <row r="4464" spans="1:1405" s="20" customFormat="1" ht="15" customHeight="1" x14ac:dyDescent="0.3">
      <c r="A4464" s="101" t="s">
        <v>34</v>
      </c>
      <c r="B4464" s="101" t="s">
        <v>1478</v>
      </c>
      <c r="C4464" s="101" t="s">
        <v>1478</v>
      </c>
      <c r="D4464" s="101" t="s">
        <v>36</v>
      </c>
      <c r="E4464" s="101" t="s">
        <v>194</v>
      </c>
      <c r="F4464" s="101" t="s">
        <v>244</v>
      </c>
      <c r="G4464" s="101" t="s">
        <v>245</v>
      </c>
      <c r="H4464" s="101" t="s">
        <v>1027</v>
      </c>
      <c r="I4464" s="101" t="s">
        <v>39</v>
      </c>
      <c r="J4464" s="101" t="s">
        <v>255</v>
      </c>
      <c r="K4464" s="101" t="s">
        <v>256</v>
      </c>
      <c r="L4464" s="101" t="s">
        <v>42</v>
      </c>
      <c r="M4464" s="101" t="s">
        <v>43</v>
      </c>
      <c r="N4464" s="101" t="s">
        <v>48</v>
      </c>
      <c r="O4464" s="103">
        <v>24</v>
      </c>
      <c r="P4464" s="22">
        <v>3.0833333333333335</v>
      </c>
      <c r="Q4464" s="101" t="s">
        <v>519</v>
      </c>
      <c r="R4464" s="103">
        <f t="shared" si="69"/>
        <v>74</v>
      </c>
      <c r="S4464" s="103">
        <v>0</v>
      </c>
      <c r="T4464" s="103">
        <v>37</v>
      </c>
      <c r="U4464" s="103">
        <v>0</v>
      </c>
      <c r="V4464" s="103">
        <v>0</v>
      </c>
      <c r="W4464" s="103">
        <v>37</v>
      </c>
      <c r="X4464" s="103">
        <v>0</v>
      </c>
      <c r="Y4464" s="103">
        <v>0</v>
      </c>
      <c r="Z4464" s="103">
        <v>0</v>
      </c>
      <c r="AA4464" s="103">
        <v>0</v>
      </c>
      <c r="AB4464" s="103">
        <v>0</v>
      </c>
      <c r="AC4464" s="103">
        <v>0</v>
      </c>
      <c r="AD4464" s="103">
        <v>0</v>
      </c>
      <c r="AE4464" s="19"/>
      <c r="AF4464" s="19"/>
      <c r="AG4464" s="19"/>
      <c r="AH4464" s="19"/>
      <c r="AI4464" s="19"/>
      <c r="AJ4464" s="19"/>
      <c r="AK4464" s="19"/>
      <c r="AL4464" s="19"/>
      <c r="AM4464" s="19"/>
      <c r="AN4464" s="19"/>
      <c r="AO4464" s="19"/>
      <c r="AP4464" s="19"/>
      <c r="AQ4464" s="19"/>
      <c r="AR4464" s="19"/>
      <c r="AS4464" s="19"/>
      <c r="AT4464" s="19"/>
      <c r="AU4464" s="19"/>
      <c r="AV4464" s="19"/>
      <c r="AW4464" s="19"/>
      <c r="AX4464" s="19"/>
      <c r="AY4464" s="19"/>
      <c r="AZ4464" s="19"/>
      <c r="BA4464" s="19"/>
      <c r="BB4464" s="19"/>
      <c r="BC4464" s="19"/>
      <c r="BD4464" s="19"/>
      <c r="BE4464" s="19"/>
      <c r="BF4464" s="19"/>
      <c r="BG4464" s="19"/>
      <c r="BH4464" s="19"/>
      <c r="BI4464" s="19"/>
      <c r="BJ4464" s="19"/>
      <c r="BK4464" s="19"/>
      <c r="BL4464" s="19"/>
      <c r="BM4464" s="19"/>
      <c r="BN4464" s="19"/>
      <c r="BO4464" s="19"/>
      <c r="BP4464" s="19"/>
      <c r="BQ4464" s="19"/>
      <c r="BR4464" s="19"/>
      <c r="BS4464" s="19"/>
      <c r="BT4464" s="19"/>
      <c r="BU4464" s="19"/>
      <c r="BV4464" s="19"/>
      <c r="BW4464" s="19"/>
      <c r="BX4464" s="19"/>
      <c r="BY4464" s="19"/>
      <c r="BZ4464" s="19"/>
      <c r="CA4464" s="19"/>
      <c r="CB4464" s="19"/>
      <c r="CC4464" s="19"/>
      <c r="CD4464" s="19"/>
      <c r="CE4464" s="19"/>
      <c r="CF4464" s="19"/>
      <c r="CG4464" s="19"/>
      <c r="CH4464" s="19"/>
      <c r="CI4464" s="19"/>
      <c r="CJ4464" s="19"/>
      <c r="CK4464" s="19"/>
      <c r="CL4464" s="19"/>
      <c r="CM4464" s="19"/>
      <c r="CN4464" s="19"/>
      <c r="CO4464" s="19"/>
      <c r="CP4464" s="19"/>
      <c r="CQ4464" s="19"/>
      <c r="CR4464" s="19"/>
      <c r="CS4464" s="19"/>
      <c r="CT4464" s="19"/>
      <c r="CU4464" s="19"/>
      <c r="CV4464" s="19"/>
      <c r="CW4464" s="19"/>
      <c r="CX4464" s="19"/>
      <c r="CY4464" s="19"/>
      <c r="CZ4464" s="19"/>
      <c r="DA4464" s="19"/>
      <c r="DB4464" s="19"/>
      <c r="DC4464" s="19"/>
      <c r="DD4464" s="19"/>
      <c r="DE4464" s="19"/>
      <c r="DF4464" s="19"/>
      <c r="DG4464" s="19"/>
      <c r="DH4464" s="19"/>
      <c r="DI4464" s="19"/>
      <c r="DJ4464" s="19"/>
      <c r="DK4464" s="19"/>
      <c r="DL4464" s="19"/>
      <c r="DM4464" s="19"/>
      <c r="DN4464" s="19"/>
      <c r="DO4464" s="19"/>
      <c r="DP4464" s="19"/>
      <c r="DQ4464" s="19"/>
      <c r="DR4464" s="19"/>
      <c r="DS4464" s="19"/>
      <c r="DT4464" s="19"/>
      <c r="DU4464" s="19"/>
      <c r="DV4464" s="19"/>
      <c r="DW4464" s="19"/>
      <c r="DX4464" s="19"/>
      <c r="DY4464" s="19"/>
      <c r="DZ4464" s="19"/>
      <c r="EA4464" s="19"/>
      <c r="EB4464" s="19"/>
      <c r="EC4464" s="19"/>
      <c r="ED4464" s="19"/>
      <c r="EE4464" s="19"/>
      <c r="EF4464" s="19"/>
      <c r="EG4464" s="19"/>
      <c r="EH4464" s="19"/>
      <c r="EI4464" s="19"/>
      <c r="EJ4464" s="19"/>
      <c r="EK4464" s="19"/>
      <c r="EL4464" s="19"/>
      <c r="EM4464" s="19"/>
      <c r="EN4464" s="19"/>
      <c r="EO4464" s="19"/>
      <c r="EP4464" s="19"/>
      <c r="EQ4464" s="19"/>
      <c r="ER4464" s="19"/>
      <c r="ES4464" s="19"/>
      <c r="ET4464" s="19"/>
      <c r="EU4464" s="19"/>
      <c r="EV4464" s="19"/>
      <c r="EW4464" s="19"/>
      <c r="EX4464" s="19"/>
      <c r="EY4464" s="19"/>
      <c r="EZ4464" s="19"/>
      <c r="FA4464" s="19"/>
      <c r="FB4464" s="19"/>
      <c r="FC4464" s="19"/>
      <c r="FD4464" s="19"/>
      <c r="FE4464" s="19"/>
      <c r="FF4464" s="19"/>
      <c r="FG4464" s="19"/>
      <c r="FH4464" s="19"/>
      <c r="FI4464" s="19"/>
      <c r="FJ4464" s="19"/>
      <c r="FK4464" s="19"/>
      <c r="FL4464" s="19"/>
      <c r="FM4464" s="19"/>
      <c r="FN4464" s="19"/>
      <c r="FO4464" s="19"/>
      <c r="FP4464" s="19"/>
      <c r="FQ4464" s="19"/>
      <c r="FR4464" s="19"/>
      <c r="FS4464" s="19"/>
      <c r="FT4464" s="19"/>
      <c r="FU4464" s="19"/>
      <c r="FV4464" s="19"/>
      <c r="FW4464" s="19"/>
      <c r="FX4464" s="19"/>
      <c r="FY4464" s="19"/>
      <c r="FZ4464" s="19"/>
      <c r="GA4464" s="19"/>
      <c r="GB4464" s="19"/>
      <c r="GC4464" s="19"/>
      <c r="GD4464" s="19"/>
      <c r="GE4464" s="19"/>
      <c r="GF4464" s="19"/>
      <c r="GG4464" s="19"/>
      <c r="GH4464" s="19"/>
      <c r="GI4464" s="19"/>
      <c r="GJ4464" s="19"/>
      <c r="GK4464" s="19"/>
      <c r="GL4464" s="19"/>
      <c r="GM4464" s="19"/>
      <c r="GN4464" s="19"/>
      <c r="GO4464" s="19"/>
      <c r="GP4464" s="19"/>
      <c r="GQ4464" s="19"/>
      <c r="GR4464" s="19"/>
      <c r="GS4464" s="19"/>
      <c r="GT4464" s="19"/>
      <c r="GU4464" s="19"/>
      <c r="GV4464" s="19"/>
      <c r="GW4464" s="19"/>
      <c r="GX4464" s="19"/>
      <c r="GY4464" s="19"/>
      <c r="GZ4464" s="19"/>
      <c r="HA4464" s="19"/>
      <c r="HB4464" s="19"/>
      <c r="HC4464" s="19"/>
      <c r="HD4464" s="19"/>
      <c r="HE4464" s="19"/>
      <c r="HF4464" s="19"/>
      <c r="HG4464" s="19"/>
      <c r="HH4464" s="19"/>
      <c r="HI4464" s="19"/>
      <c r="HJ4464" s="19"/>
      <c r="HK4464" s="19"/>
      <c r="HL4464" s="19"/>
      <c r="HM4464" s="19"/>
      <c r="HN4464" s="19"/>
      <c r="HO4464" s="19"/>
      <c r="HP4464" s="19"/>
      <c r="HQ4464" s="19"/>
      <c r="HR4464" s="19"/>
      <c r="HS4464" s="19"/>
      <c r="HT4464" s="19"/>
      <c r="HU4464" s="19"/>
      <c r="HV4464" s="19"/>
      <c r="HW4464" s="19"/>
      <c r="HX4464" s="19"/>
      <c r="HY4464" s="19"/>
      <c r="HZ4464" s="19"/>
      <c r="IA4464" s="19"/>
      <c r="IB4464" s="19"/>
      <c r="IC4464" s="19"/>
      <c r="ID4464" s="19"/>
      <c r="IE4464" s="19"/>
      <c r="IF4464" s="19"/>
      <c r="IG4464" s="19"/>
      <c r="IH4464" s="19"/>
      <c r="II4464" s="19"/>
      <c r="IJ4464" s="19"/>
      <c r="IK4464" s="19"/>
      <c r="IL4464" s="19"/>
      <c r="IM4464" s="19"/>
      <c r="IN4464" s="19"/>
      <c r="IO4464" s="19"/>
      <c r="IP4464" s="19"/>
      <c r="IQ4464" s="19"/>
      <c r="IR4464" s="19"/>
      <c r="IS4464" s="19"/>
      <c r="IT4464" s="19"/>
      <c r="IU4464" s="19"/>
      <c r="IV4464" s="19"/>
      <c r="IW4464" s="19"/>
      <c r="IX4464" s="19"/>
      <c r="IY4464" s="19"/>
      <c r="IZ4464" s="19"/>
      <c r="JA4464" s="19"/>
      <c r="JB4464" s="19"/>
      <c r="JC4464" s="19"/>
      <c r="JD4464" s="19"/>
      <c r="JE4464" s="19"/>
      <c r="JF4464" s="19"/>
      <c r="JG4464" s="19"/>
      <c r="JH4464" s="19"/>
      <c r="JI4464" s="19"/>
      <c r="JJ4464" s="19"/>
      <c r="JK4464" s="19"/>
      <c r="JL4464" s="19"/>
      <c r="JM4464" s="19"/>
      <c r="JN4464" s="19"/>
      <c r="JO4464" s="19"/>
      <c r="JP4464" s="19"/>
      <c r="JQ4464" s="19"/>
      <c r="JR4464" s="19"/>
      <c r="JS4464" s="19"/>
      <c r="JT4464" s="19"/>
      <c r="JU4464" s="19"/>
      <c r="JV4464" s="19"/>
      <c r="JW4464" s="19"/>
      <c r="JX4464" s="19"/>
      <c r="JY4464" s="19"/>
      <c r="JZ4464" s="19"/>
      <c r="KA4464" s="19"/>
      <c r="KB4464" s="19"/>
      <c r="KC4464" s="19"/>
      <c r="KD4464" s="19"/>
      <c r="KE4464" s="19"/>
      <c r="KF4464" s="19"/>
      <c r="KG4464" s="19"/>
      <c r="KH4464" s="19"/>
      <c r="KI4464" s="19"/>
      <c r="KJ4464" s="19"/>
      <c r="KK4464" s="19"/>
      <c r="KL4464" s="19"/>
      <c r="KM4464" s="19"/>
      <c r="KN4464" s="19"/>
      <c r="KO4464" s="19"/>
      <c r="KP4464" s="19"/>
      <c r="KQ4464" s="19"/>
      <c r="KR4464" s="19"/>
      <c r="KS4464" s="19"/>
      <c r="KT4464" s="19"/>
      <c r="KU4464" s="19"/>
      <c r="KV4464" s="19"/>
      <c r="KW4464" s="19"/>
      <c r="KX4464" s="19"/>
      <c r="KY4464" s="19"/>
      <c r="KZ4464" s="19"/>
      <c r="LA4464" s="19"/>
      <c r="LB4464" s="19"/>
      <c r="LC4464" s="19"/>
      <c r="LD4464" s="19"/>
      <c r="LE4464" s="19"/>
      <c r="LF4464" s="19"/>
      <c r="LG4464" s="19"/>
      <c r="LH4464" s="19"/>
      <c r="LI4464" s="19"/>
      <c r="LJ4464" s="19"/>
      <c r="LK4464" s="19"/>
      <c r="LL4464" s="19"/>
      <c r="LM4464" s="19"/>
      <c r="LN4464" s="19"/>
      <c r="LO4464" s="19"/>
      <c r="LP4464" s="19"/>
      <c r="LQ4464" s="19"/>
      <c r="LR4464" s="19"/>
      <c r="LS4464" s="19"/>
      <c r="LT4464" s="19"/>
      <c r="LU4464" s="19"/>
      <c r="LV4464" s="19"/>
      <c r="LW4464" s="19"/>
      <c r="LX4464" s="19"/>
      <c r="LY4464" s="19"/>
      <c r="LZ4464" s="19"/>
      <c r="MA4464" s="19"/>
      <c r="MB4464" s="19"/>
      <c r="MC4464" s="19"/>
      <c r="MD4464" s="19"/>
      <c r="ME4464" s="19"/>
      <c r="MF4464" s="19"/>
      <c r="MG4464" s="19"/>
      <c r="MH4464" s="19"/>
      <c r="MI4464" s="19"/>
      <c r="MJ4464" s="19"/>
      <c r="MK4464" s="19"/>
      <c r="ML4464" s="19"/>
      <c r="MM4464" s="19"/>
      <c r="MN4464" s="19"/>
      <c r="MO4464" s="19"/>
      <c r="MP4464" s="19"/>
      <c r="MQ4464" s="19"/>
      <c r="MR4464" s="19"/>
      <c r="MS4464" s="19"/>
      <c r="MT4464" s="19"/>
      <c r="MU4464" s="19"/>
      <c r="MV4464" s="19"/>
      <c r="MW4464" s="19"/>
      <c r="MX4464" s="19"/>
      <c r="MY4464" s="19"/>
      <c r="MZ4464" s="19"/>
      <c r="NA4464" s="19"/>
      <c r="NB4464" s="19"/>
      <c r="NC4464" s="19"/>
      <c r="ND4464" s="19"/>
      <c r="NE4464" s="19"/>
      <c r="NF4464" s="19"/>
      <c r="NG4464" s="19"/>
      <c r="NH4464" s="19"/>
      <c r="NI4464" s="19"/>
      <c r="NJ4464" s="19"/>
      <c r="NK4464" s="19"/>
      <c r="NL4464" s="19"/>
      <c r="NM4464" s="19"/>
      <c r="NN4464" s="19"/>
      <c r="NO4464" s="19"/>
      <c r="NP4464" s="19"/>
      <c r="NQ4464" s="19"/>
      <c r="NR4464" s="19"/>
      <c r="NS4464" s="19"/>
      <c r="NT4464" s="19"/>
      <c r="NU4464" s="19"/>
      <c r="NV4464" s="19"/>
      <c r="NW4464" s="19"/>
      <c r="NX4464" s="19"/>
      <c r="NY4464" s="19"/>
      <c r="NZ4464" s="19"/>
      <c r="OA4464" s="19"/>
      <c r="OB4464" s="19"/>
      <c r="OC4464" s="19"/>
      <c r="OD4464" s="19"/>
      <c r="OE4464" s="19"/>
      <c r="OF4464" s="19"/>
      <c r="OG4464" s="19"/>
      <c r="OH4464" s="19"/>
      <c r="OI4464" s="19"/>
      <c r="OJ4464" s="19"/>
      <c r="OK4464" s="19"/>
      <c r="OL4464" s="19"/>
      <c r="OM4464" s="19"/>
      <c r="ON4464" s="19"/>
      <c r="OO4464" s="19"/>
      <c r="OP4464" s="19"/>
      <c r="OQ4464" s="19"/>
      <c r="OR4464" s="19"/>
      <c r="OS4464" s="19"/>
      <c r="OT4464" s="19"/>
      <c r="OU4464" s="19"/>
      <c r="OV4464" s="19"/>
      <c r="OW4464" s="19"/>
      <c r="OX4464" s="19"/>
      <c r="OY4464" s="19"/>
      <c r="OZ4464" s="19"/>
      <c r="PA4464" s="19"/>
      <c r="PB4464" s="19"/>
      <c r="PC4464" s="19"/>
      <c r="PD4464" s="19"/>
      <c r="PE4464" s="19"/>
      <c r="PF4464" s="19"/>
      <c r="PG4464" s="19"/>
      <c r="PH4464" s="19"/>
      <c r="PI4464" s="19"/>
      <c r="PJ4464" s="19"/>
      <c r="PK4464" s="19"/>
      <c r="PL4464" s="19"/>
      <c r="PM4464" s="19"/>
      <c r="PN4464" s="19"/>
      <c r="PO4464" s="19"/>
      <c r="PP4464" s="19"/>
      <c r="PQ4464" s="19"/>
      <c r="PR4464" s="19"/>
      <c r="PS4464" s="19"/>
      <c r="PT4464" s="19"/>
      <c r="PU4464" s="19"/>
      <c r="PV4464" s="19"/>
      <c r="PW4464" s="19"/>
      <c r="PX4464" s="19"/>
      <c r="PY4464" s="19"/>
      <c r="PZ4464" s="19"/>
      <c r="QA4464" s="19"/>
      <c r="QB4464" s="19"/>
      <c r="QC4464" s="19"/>
      <c r="QD4464" s="19"/>
      <c r="QE4464" s="19"/>
      <c r="QF4464" s="19"/>
      <c r="QG4464" s="19"/>
      <c r="QH4464" s="19"/>
      <c r="QI4464" s="19"/>
      <c r="QJ4464" s="19"/>
      <c r="QK4464" s="19"/>
      <c r="QL4464" s="19"/>
      <c r="QM4464" s="19"/>
      <c r="QN4464" s="19"/>
      <c r="QO4464" s="19"/>
      <c r="QP4464" s="19"/>
      <c r="QQ4464" s="19"/>
      <c r="QR4464" s="19"/>
      <c r="QS4464" s="19"/>
      <c r="QT4464" s="19"/>
      <c r="QU4464" s="19"/>
      <c r="QV4464" s="19"/>
      <c r="QW4464" s="19"/>
      <c r="QX4464" s="19"/>
      <c r="QY4464" s="19"/>
      <c r="QZ4464" s="19"/>
      <c r="RA4464" s="19"/>
      <c r="RB4464" s="19"/>
      <c r="RC4464" s="19"/>
      <c r="RD4464" s="19"/>
      <c r="RE4464" s="19"/>
      <c r="RF4464" s="19"/>
      <c r="RG4464" s="19"/>
      <c r="RH4464" s="19"/>
      <c r="RI4464" s="19"/>
      <c r="RJ4464" s="19"/>
      <c r="RK4464" s="19"/>
      <c r="RL4464" s="19"/>
      <c r="RM4464" s="19"/>
      <c r="RN4464" s="19"/>
      <c r="RO4464" s="19"/>
      <c r="RP4464" s="19"/>
      <c r="RQ4464" s="19"/>
      <c r="RR4464" s="19"/>
      <c r="RS4464" s="19"/>
      <c r="RT4464" s="19"/>
      <c r="RU4464" s="19"/>
      <c r="RV4464" s="19"/>
      <c r="RW4464" s="19"/>
      <c r="RX4464" s="19"/>
      <c r="RY4464" s="19"/>
      <c r="RZ4464" s="19"/>
      <c r="SA4464" s="19"/>
      <c r="SB4464" s="19"/>
      <c r="SC4464" s="19"/>
      <c r="SD4464" s="19"/>
      <c r="SE4464" s="19"/>
      <c r="SF4464" s="19"/>
      <c r="SG4464" s="19"/>
      <c r="SH4464" s="19"/>
      <c r="SI4464" s="19"/>
      <c r="SJ4464" s="19"/>
      <c r="SK4464" s="19"/>
      <c r="SL4464" s="19"/>
      <c r="SM4464" s="19"/>
      <c r="SN4464" s="19"/>
      <c r="SO4464" s="19"/>
      <c r="SP4464" s="19"/>
      <c r="SQ4464" s="19"/>
      <c r="SR4464" s="19"/>
      <c r="SS4464" s="19"/>
      <c r="ST4464" s="19"/>
      <c r="SU4464" s="19"/>
      <c r="SV4464" s="19"/>
      <c r="SW4464" s="19"/>
      <c r="SX4464" s="19"/>
      <c r="SY4464" s="19"/>
      <c r="SZ4464" s="19"/>
      <c r="TA4464" s="19"/>
      <c r="TB4464" s="19"/>
      <c r="TC4464" s="19"/>
      <c r="TD4464" s="19"/>
      <c r="TE4464" s="19"/>
      <c r="TF4464" s="19"/>
      <c r="TG4464" s="19"/>
      <c r="TH4464" s="19"/>
      <c r="TI4464" s="19"/>
      <c r="TJ4464" s="19"/>
      <c r="TK4464" s="19"/>
      <c r="TL4464" s="19"/>
      <c r="TM4464" s="19"/>
      <c r="TN4464" s="19"/>
      <c r="TO4464" s="19"/>
      <c r="TP4464" s="19"/>
      <c r="TQ4464" s="19"/>
      <c r="TR4464" s="19"/>
      <c r="TS4464" s="19"/>
      <c r="TT4464" s="19"/>
      <c r="TU4464" s="19"/>
      <c r="TV4464" s="19"/>
      <c r="TW4464" s="19"/>
      <c r="TX4464" s="19"/>
      <c r="TY4464" s="19"/>
      <c r="TZ4464" s="19"/>
      <c r="UA4464" s="19"/>
      <c r="UB4464" s="19"/>
      <c r="UC4464" s="19"/>
      <c r="UD4464" s="19"/>
      <c r="UE4464" s="19"/>
      <c r="UF4464" s="19"/>
      <c r="UG4464" s="19"/>
      <c r="UH4464" s="19"/>
      <c r="UI4464" s="19"/>
      <c r="UJ4464" s="19"/>
      <c r="UK4464" s="19"/>
      <c r="UL4464" s="19"/>
      <c r="UM4464" s="19"/>
      <c r="UN4464" s="19"/>
      <c r="UO4464" s="19"/>
      <c r="UP4464" s="19"/>
      <c r="UQ4464" s="19"/>
      <c r="UR4464" s="19"/>
      <c r="US4464" s="19"/>
      <c r="UT4464" s="19"/>
      <c r="UU4464" s="19"/>
      <c r="UV4464" s="19"/>
      <c r="UW4464" s="19"/>
      <c r="UX4464" s="19"/>
      <c r="UY4464" s="19"/>
      <c r="UZ4464" s="19"/>
      <c r="VA4464" s="19"/>
      <c r="VB4464" s="19"/>
      <c r="VC4464" s="19"/>
      <c r="VD4464" s="19"/>
      <c r="VE4464" s="19"/>
      <c r="VF4464" s="19"/>
      <c r="VG4464" s="19"/>
      <c r="VH4464" s="19"/>
      <c r="VI4464" s="19"/>
      <c r="VJ4464" s="19"/>
      <c r="VK4464" s="19"/>
      <c r="VL4464" s="19"/>
      <c r="VM4464" s="19"/>
      <c r="VN4464" s="19"/>
      <c r="VO4464" s="19"/>
      <c r="VP4464" s="19"/>
      <c r="VQ4464" s="19"/>
      <c r="VR4464" s="19"/>
      <c r="VS4464" s="19"/>
      <c r="VT4464" s="19"/>
      <c r="VU4464" s="19"/>
      <c r="VV4464" s="19"/>
      <c r="VW4464" s="19"/>
      <c r="VX4464" s="19"/>
      <c r="VY4464" s="19"/>
      <c r="VZ4464" s="19"/>
      <c r="WA4464" s="19"/>
      <c r="WB4464" s="19"/>
      <c r="WC4464" s="19"/>
      <c r="WD4464" s="19"/>
      <c r="WE4464" s="19"/>
      <c r="WF4464" s="19"/>
      <c r="WG4464" s="19"/>
      <c r="WH4464" s="19"/>
      <c r="WI4464" s="19"/>
      <c r="WJ4464" s="19"/>
      <c r="WK4464" s="19"/>
      <c r="WL4464" s="19"/>
      <c r="WM4464" s="19"/>
      <c r="WN4464" s="19"/>
      <c r="WO4464" s="19"/>
      <c r="WP4464" s="19"/>
      <c r="WQ4464" s="19"/>
      <c r="WR4464" s="19"/>
      <c r="WS4464" s="19"/>
      <c r="WT4464" s="19"/>
      <c r="WU4464" s="19"/>
      <c r="WV4464" s="19"/>
      <c r="WW4464" s="19"/>
      <c r="WX4464" s="19"/>
      <c r="WY4464" s="19"/>
      <c r="WZ4464" s="19"/>
      <c r="XA4464" s="19"/>
      <c r="XB4464" s="19"/>
      <c r="XC4464" s="19"/>
      <c r="XD4464" s="19"/>
      <c r="XE4464" s="19"/>
      <c r="XF4464" s="19"/>
      <c r="XG4464" s="19"/>
      <c r="XH4464" s="19"/>
      <c r="XI4464" s="19"/>
      <c r="XJ4464" s="19"/>
      <c r="XK4464" s="19"/>
      <c r="XL4464" s="19"/>
      <c r="XM4464" s="19"/>
      <c r="XN4464" s="19"/>
      <c r="XO4464" s="19"/>
      <c r="XP4464" s="19"/>
      <c r="XQ4464" s="19"/>
      <c r="XR4464" s="19"/>
      <c r="XS4464" s="19"/>
      <c r="XT4464" s="19"/>
      <c r="XU4464" s="19"/>
      <c r="XV4464" s="19"/>
      <c r="XW4464" s="19"/>
      <c r="XX4464" s="19"/>
      <c r="XY4464" s="19"/>
      <c r="XZ4464" s="19"/>
      <c r="YA4464" s="19"/>
      <c r="YB4464" s="19"/>
      <c r="YC4464" s="19"/>
      <c r="YD4464" s="19"/>
      <c r="YE4464" s="19"/>
      <c r="YF4464" s="19"/>
      <c r="YG4464" s="19"/>
      <c r="YH4464" s="19"/>
      <c r="YI4464" s="19"/>
      <c r="YJ4464" s="19"/>
      <c r="YK4464" s="19"/>
      <c r="YL4464" s="19"/>
      <c r="YM4464" s="19"/>
      <c r="YN4464" s="19"/>
      <c r="YO4464" s="19"/>
      <c r="YP4464" s="19"/>
      <c r="YQ4464" s="19"/>
      <c r="YR4464" s="19"/>
      <c r="YS4464" s="19"/>
      <c r="YT4464" s="19"/>
      <c r="YU4464" s="19"/>
      <c r="YV4464" s="19"/>
      <c r="YW4464" s="19"/>
      <c r="YX4464" s="19"/>
      <c r="YY4464" s="19"/>
      <c r="YZ4464" s="19"/>
      <c r="ZA4464" s="19"/>
      <c r="ZB4464" s="19"/>
      <c r="ZC4464" s="19"/>
      <c r="ZD4464" s="19"/>
      <c r="ZE4464" s="19"/>
      <c r="ZF4464" s="19"/>
      <c r="ZG4464" s="19"/>
      <c r="ZH4464" s="19"/>
      <c r="ZI4464" s="19"/>
      <c r="ZJ4464" s="19"/>
      <c r="ZK4464" s="19"/>
      <c r="ZL4464" s="19"/>
      <c r="ZM4464" s="19"/>
      <c r="ZN4464" s="19"/>
      <c r="ZO4464" s="19"/>
      <c r="ZP4464" s="19"/>
      <c r="ZQ4464" s="19"/>
      <c r="ZR4464" s="19"/>
      <c r="ZS4464" s="19"/>
      <c r="ZT4464" s="19"/>
      <c r="ZU4464" s="19"/>
      <c r="ZV4464" s="19"/>
      <c r="ZW4464" s="19"/>
      <c r="ZX4464" s="19"/>
      <c r="ZY4464" s="19"/>
      <c r="ZZ4464" s="19"/>
      <c r="AAA4464" s="19"/>
      <c r="AAB4464" s="19"/>
      <c r="AAC4464" s="19"/>
      <c r="AAD4464" s="19"/>
      <c r="AAE4464" s="19"/>
      <c r="AAF4464" s="19"/>
      <c r="AAG4464" s="19"/>
      <c r="AAH4464" s="19"/>
      <c r="AAI4464" s="19"/>
      <c r="AAJ4464" s="19"/>
      <c r="AAK4464" s="19"/>
      <c r="AAL4464" s="19"/>
      <c r="AAM4464" s="19"/>
      <c r="AAN4464" s="19"/>
      <c r="AAO4464" s="19"/>
      <c r="AAP4464" s="19"/>
      <c r="AAQ4464" s="19"/>
      <c r="AAR4464" s="19"/>
      <c r="AAS4464" s="19"/>
      <c r="AAT4464" s="19"/>
      <c r="AAU4464" s="19"/>
      <c r="AAV4464" s="19"/>
      <c r="AAW4464" s="19"/>
      <c r="AAX4464" s="19"/>
      <c r="AAY4464" s="19"/>
      <c r="AAZ4464" s="19"/>
      <c r="ABA4464" s="19"/>
      <c r="ABB4464" s="19"/>
      <c r="ABC4464" s="19"/>
      <c r="ABD4464" s="19"/>
      <c r="ABE4464" s="19"/>
      <c r="ABF4464" s="19"/>
      <c r="ABG4464" s="19"/>
      <c r="ABH4464" s="19"/>
      <c r="ABI4464" s="19"/>
      <c r="ABJ4464" s="19"/>
      <c r="ABK4464" s="19"/>
      <c r="ABL4464" s="19"/>
      <c r="ABM4464" s="19"/>
      <c r="ABN4464" s="19"/>
      <c r="ABO4464" s="19"/>
      <c r="ABP4464" s="19"/>
      <c r="ABQ4464" s="19"/>
      <c r="ABR4464" s="19"/>
      <c r="ABS4464" s="19"/>
      <c r="ABT4464" s="19"/>
      <c r="ABU4464" s="19"/>
      <c r="ABV4464" s="19"/>
      <c r="ABW4464" s="19"/>
      <c r="ABX4464" s="19"/>
      <c r="ABY4464" s="19"/>
      <c r="ABZ4464" s="19"/>
      <c r="ACA4464" s="19"/>
      <c r="ACB4464" s="19"/>
      <c r="ACC4464" s="19"/>
      <c r="ACD4464" s="19"/>
      <c r="ACE4464" s="19"/>
      <c r="ACF4464" s="19"/>
      <c r="ACG4464" s="19"/>
      <c r="ACH4464" s="19"/>
      <c r="ACI4464" s="19"/>
      <c r="ACJ4464" s="19"/>
      <c r="ACK4464" s="19"/>
      <c r="ACL4464" s="19"/>
      <c r="ACM4464" s="19"/>
      <c r="ACN4464" s="19"/>
      <c r="ACO4464" s="19"/>
      <c r="ACP4464" s="19"/>
      <c r="ACQ4464" s="19"/>
      <c r="ACR4464" s="19"/>
      <c r="ACS4464" s="19"/>
      <c r="ACT4464" s="19"/>
      <c r="ACU4464" s="19"/>
      <c r="ACV4464" s="19"/>
      <c r="ACW4464" s="19"/>
      <c r="ACX4464" s="19"/>
      <c r="ACY4464" s="19"/>
      <c r="ACZ4464" s="19"/>
      <c r="ADA4464" s="19"/>
      <c r="ADB4464" s="19"/>
      <c r="ADC4464" s="19"/>
      <c r="ADD4464" s="19"/>
      <c r="ADE4464" s="19"/>
      <c r="ADF4464" s="19"/>
      <c r="ADG4464" s="19"/>
      <c r="ADH4464" s="19"/>
      <c r="ADI4464" s="19"/>
      <c r="ADJ4464" s="19"/>
      <c r="ADK4464" s="19"/>
      <c r="ADL4464" s="19"/>
      <c r="ADM4464" s="19"/>
      <c r="ADN4464" s="19"/>
      <c r="ADO4464" s="19"/>
      <c r="ADP4464" s="19"/>
      <c r="ADQ4464" s="19"/>
      <c r="ADR4464" s="19"/>
      <c r="ADS4464" s="19"/>
      <c r="ADT4464" s="19"/>
      <c r="ADU4464" s="19"/>
      <c r="ADV4464" s="19"/>
      <c r="ADW4464" s="19"/>
      <c r="ADX4464" s="19"/>
      <c r="ADY4464" s="19"/>
      <c r="ADZ4464" s="19"/>
      <c r="AEA4464" s="19"/>
      <c r="AEB4464" s="19"/>
      <c r="AEC4464" s="19"/>
      <c r="AED4464" s="19"/>
      <c r="AEE4464" s="19"/>
      <c r="AEF4464" s="19"/>
      <c r="AEG4464" s="19"/>
      <c r="AEH4464" s="19"/>
      <c r="AEI4464" s="19"/>
      <c r="AEJ4464" s="19"/>
      <c r="AEK4464" s="19"/>
      <c r="AEL4464" s="19"/>
      <c r="AEM4464" s="19"/>
      <c r="AEN4464" s="19"/>
      <c r="AEO4464" s="19"/>
      <c r="AEP4464" s="19"/>
      <c r="AEQ4464" s="19"/>
      <c r="AER4464" s="19"/>
      <c r="AES4464" s="19"/>
      <c r="AET4464" s="19"/>
      <c r="AEU4464" s="19"/>
      <c r="AEV4464" s="19"/>
      <c r="AEW4464" s="19"/>
      <c r="AEX4464" s="19"/>
      <c r="AEY4464" s="19"/>
      <c r="AEZ4464" s="19"/>
      <c r="AFA4464" s="19"/>
      <c r="AFB4464" s="19"/>
      <c r="AFC4464" s="19"/>
      <c r="AFD4464" s="19"/>
      <c r="AFE4464" s="19"/>
      <c r="AFF4464" s="19"/>
      <c r="AFG4464" s="19"/>
      <c r="AFH4464" s="19"/>
      <c r="AFI4464" s="19"/>
      <c r="AFJ4464" s="19"/>
      <c r="AFK4464" s="19"/>
      <c r="AFL4464" s="19"/>
      <c r="AFM4464" s="19"/>
      <c r="AFN4464" s="19"/>
      <c r="AFO4464" s="19"/>
      <c r="AFP4464" s="19"/>
      <c r="AFQ4464" s="19"/>
      <c r="AFR4464" s="19"/>
      <c r="AFS4464" s="19"/>
      <c r="AFT4464" s="19"/>
      <c r="AFU4464" s="19"/>
      <c r="AFV4464" s="19"/>
      <c r="AFW4464" s="19"/>
      <c r="AFX4464" s="19"/>
      <c r="AFY4464" s="19"/>
      <c r="AFZ4464" s="19"/>
      <c r="AGA4464" s="19"/>
      <c r="AGB4464" s="19"/>
      <c r="AGC4464" s="19"/>
      <c r="AGD4464" s="19"/>
      <c r="AGE4464" s="19"/>
      <c r="AGF4464" s="19"/>
      <c r="AGG4464" s="19"/>
      <c r="AGH4464" s="19"/>
      <c r="AGI4464" s="19"/>
      <c r="AGJ4464" s="19"/>
      <c r="AGK4464" s="19"/>
      <c r="AGL4464" s="19"/>
      <c r="AGM4464" s="19"/>
      <c r="AGN4464" s="19"/>
      <c r="AGO4464" s="19"/>
      <c r="AGP4464" s="19"/>
      <c r="AGQ4464" s="19"/>
      <c r="AGR4464" s="19"/>
      <c r="AGS4464" s="19"/>
      <c r="AGT4464" s="19"/>
      <c r="AGU4464" s="19"/>
      <c r="AGV4464" s="19"/>
      <c r="AGW4464" s="19"/>
      <c r="AGX4464" s="19"/>
      <c r="AGY4464" s="19"/>
      <c r="AGZ4464" s="19"/>
      <c r="AHA4464" s="19"/>
      <c r="AHB4464" s="19"/>
      <c r="AHC4464" s="19"/>
      <c r="AHD4464" s="19"/>
      <c r="AHE4464" s="19"/>
      <c r="AHF4464" s="19"/>
      <c r="AHG4464" s="19"/>
      <c r="AHH4464" s="19"/>
      <c r="AHI4464" s="19"/>
      <c r="AHJ4464" s="19"/>
      <c r="AHK4464" s="19"/>
      <c r="AHL4464" s="19"/>
      <c r="AHM4464" s="19"/>
      <c r="AHN4464" s="19"/>
      <c r="AHO4464" s="19"/>
      <c r="AHP4464" s="19"/>
      <c r="AHQ4464" s="19"/>
      <c r="AHR4464" s="19"/>
      <c r="AHS4464" s="19"/>
      <c r="AHT4464" s="19"/>
      <c r="AHU4464" s="19"/>
      <c r="AHV4464" s="19"/>
      <c r="AHW4464" s="19"/>
      <c r="AHX4464" s="19"/>
      <c r="AHY4464" s="19"/>
      <c r="AHZ4464" s="19"/>
      <c r="AIA4464" s="19"/>
      <c r="AIB4464" s="19"/>
      <c r="AIC4464" s="19"/>
      <c r="AID4464" s="19"/>
      <c r="AIE4464" s="19"/>
      <c r="AIF4464" s="19"/>
      <c r="AIG4464" s="19"/>
      <c r="AIH4464" s="19"/>
      <c r="AII4464" s="19"/>
      <c r="AIJ4464" s="19"/>
      <c r="AIK4464" s="19"/>
      <c r="AIL4464" s="19"/>
      <c r="AIM4464" s="19"/>
      <c r="AIN4464" s="19"/>
      <c r="AIO4464" s="19"/>
      <c r="AIP4464" s="19"/>
      <c r="AIQ4464" s="19"/>
      <c r="AIR4464" s="19"/>
      <c r="AIS4464" s="19"/>
      <c r="AIT4464" s="19"/>
      <c r="AIU4464" s="19"/>
      <c r="AIV4464" s="19"/>
      <c r="AIW4464" s="19"/>
      <c r="AIX4464" s="19"/>
      <c r="AIY4464" s="19"/>
      <c r="AIZ4464" s="19"/>
      <c r="AJA4464" s="19"/>
      <c r="AJB4464" s="19"/>
      <c r="AJC4464" s="19"/>
      <c r="AJD4464" s="19"/>
      <c r="AJE4464" s="19"/>
      <c r="AJF4464" s="19"/>
      <c r="AJG4464" s="19"/>
      <c r="AJH4464" s="19"/>
      <c r="AJI4464" s="19"/>
      <c r="AJJ4464" s="19"/>
      <c r="AJK4464" s="19"/>
      <c r="AJL4464" s="19"/>
      <c r="AJM4464" s="19"/>
      <c r="AJN4464" s="19"/>
      <c r="AJO4464" s="19"/>
      <c r="AJP4464" s="19"/>
      <c r="AJQ4464" s="19"/>
      <c r="AJR4464" s="19"/>
      <c r="AJS4464" s="19"/>
      <c r="AJT4464" s="19"/>
      <c r="AJU4464" s="19"/>
      <c r="AJV4464" s="19"/>
      <c r="AJW4464" s="19"/>
      <c r="AJX4464" s="19"/>
      <c r="AJY4464" s="19"/>
      <c r="AJZ4464" s="19"/>
      <c r="AKA4464" s="19"/>
      <c r="AKB4464" s="19"/>
      <c r="AKC4464" s="19"/>
      <c r="AKD4464" s="19"/>
      <c r="AKE4464" s="19"/>
      <c r="AKF4464" s="19"/>
      <c r="AKG4464" s="19"/>
      <c r="AKH4464" s="19"/>
      <c r="AKI4464" s="19"/>
      <c r="AKJ4464" s="19"/>
      <c r="AKK4464" s="19"/>
      <c r="AKL4464" s="19"/>
      <c r="AKM4464" s="19"/>
      <c r="AKN4464" s="19"/>
      <c r="AKO4464" s="19"/>
      <c r="AKP4464" s="19"/>
      <c r="AKQ4464" s="19"/>
      <c r="AKR4464" s="19"/>
      <c r="AKS4464" s="19"/>
      <c r="AKT4464" s="19"/>
      <c r="AKU4464" s="19"/>
      <c r="AKV4464" s="19"/>
      <c r="AKW4464" s="19"/>
      <c r="AKX4464" s="19"/>
      <c r="AKY4464" s="19"/>
      <c r="AKZ4464" s="19"/>
      <c r="ALA4464" s="19"/>
      <c r="ALB4464" s="19"/>
      <c r="ALC4464" s="19"/>
      <c r="ALD4464" s="19"/>
      <c r="ALE4464" s="19"/>
      <c r="ALF4464" s="19"/>
      <c r="ALG4464" s="19"/>
      <c r="ALH4464" s="19"/>
      <c r="ALI4464" s="19"/>
      <c r="ALJ4464" s="19"/>
      <c r="ALK4464" s="19"/>
      <c r="ALL4464" s="19"/>
      <c r="ALM4464" s="19"/>
      <c r="ALN4464" s="19"/>
      <c r="ALO4464" s="19"/>
      <c r="ALP4464" s="19"/>
      <c r="ALQ4464" s="19"/>
      <c r="ALR4464" s="19"/>
      <c r="ALS4464" s="19"/>
      <c r="ALT4464" s="19"/>
      <c r="ALU4464" s="19"/>
      <c r="ALV4464" s="19"/>
      <c r="ALW4464" s="19"/>
      <c r="ALX4464" s="19"/>
      <c r="ALY4464" s="19"/>
      <c r="ALZ4464" s="19"/>
      <c r="AMA4464" s="19"/>
      <c r="AMB4464" s="19"/>
      <c r="AMC4464" s="19"/>
      <c r="AMD4464" s="19"/>
      <c r="AME4464" s="19"/>
      <c r="AMF4464" s="19"/>
      <c r="AMG4464" s="19"/>
      <c r="AMH4464" s="19"/>
      <c r="AMI4464" s="19"/>
      <c r="AMJ4464" s="19"/>
      <c r="AMK4464" s="19"/>
      <c r="AML4464" s="19"/>
      <c r="AMM4464" s="19"/>
      <c r="AMN4464" s="19"/>
      <c r="AMO4464" s="19"/>
      <c r="AMP4464" s="19"/>
      <c r="AMQ4464" s="19"/>
      <c r="AMR4464" s="19"/>
      <c r="AMS4464" s="19"/>
      <c r="AMT4464" s="19"/>
      <c r="AMU4464" s="19"/>
      <c r="AMV4464" s="19"/>
      <c r="AMW4464" s="19"/>
      <c r="AMX4464" s="19"/>
      <c r="AMY4464" s="19"/>
      <c r="AMZ4464" s="19"/>
      <c r="ANA4464" s="19"/>
      <c r="ANB4464" s="19"/>
      <c r="ANC4464" s="19"/>
      <c r="AND4464" s="19"/>
      <c r="ANE4464" s="19"/>
      <c r="ANF4464" s="19"/>
      <c r="ANG4464" s="19"/>
      <c r="ANH4464" s="19"/>
      <c r="ANI4464" s="19"/>
      <c r="ANJ4464" s="19"/>
      <c r="ANK4464" s="19"/>
      <c r="ANL4464" s="19"/>
      <c r="ANM4464" s="19"/>
      <c r="ANN4464" s="19"/>
      <c r="ANO4464" s="19"/>
      <c r="ANP4464" s="19"/>
      <c r="ANQ4464" s="19"/>
      <c r="ANR4464" s="19"/>
      <c r="ANS4464" s="19"/>
      <c r="ANT4464" s="19"/>
      <c r="ANU4464" s="19"/>
      <c r="ANV4464" s="19"/>
      <c r="ANW4464" s="19"/>
      <c r="ANX4464" s="19"/>
      <c r="ANY4464" s="19"/>
      <c r="ANZ4464" s="19"/>
      <c r="AOA4464" s="19"/>
      <c r="AOB4464" s="19"/>
      <c r="AOC4464" s="19"/>
      <c r="AOD4464" s="19"/>
      <c r="AOE4464" s="19"/>
      <c r="AOF4464" s="19"/>
      <c r="AOG4464" s="19"/>
      <c r="AOH4464" s="19"/>
      <c r="AOI4464" s="19"/>
      <c r="AOJ4464" s="19"/>
      <c r="AOK4464" s="19"/>
      <c r="AOL4464" s="19"/>
      <c r="AOM4464" s="19"/>
      <c r="AON4464" s="19"/>
      <c r="AOO4464" s="19"/>
      <c r="AOP4464" s="19"/>
      <c r="AOQ4464" s="19"/>
      <c r="AOR4464" s="19"/>
      <c r="AOS4464" s="19"/>
      <c r="AOT4464" s="19"/>
      <c r="AOU4464" s="19"/>
      <c r="AOV4464" s="19"/>
      <c r="AOW4464" s="19"/>
      <c r="AOX4464" s="19"/>
      <c r="AOY4464" s="19"/>
      <c r="AOZ4464" s="19"/>
      <c r="APA4464" s="19"/>
      <c r="APB4464" s="19"/>
      <c r="APC4464" s="19"/>
      <c r="APD4464" s="19"/>
      <c r="APE4464" s="19"/>
      <c r="APF4464" s="19"/>
      <c r="APG4464" s="19"/>
      <c r="APH4464" s="19"/>
      <c r="API4464" s="19"/>
      <c r="APJ4464" s="19"/>
      <c r="APK4464" s="19"/>
      <c r="APL4464" s="19"/>
      <c r="APM4464" s="19"/>
      <c r="APN4464" s="19"/>
      <c r="APO4464" s="19"/>
      <c r="APP4464" s="19"/>
      <c r="APQ4464" s="19"/>
      <c r="APR4464" s="19"/>
      <c r="APS4464" s="19"/>
      <c r="APT4464" s="19"/>
      <c r="APU4464" s="19"/>
      <c r="APV4464" s="19"/>
      <c r="APW4464" s="19"/>
      <c r="APX4464" s="19"/>
      <c r="APY4464" s="19"/>
      <c r="APZ4464" s="19"/>
      <c r="AQA4464" s="19"/>
      <c r="AQB4464" s="19"/>
      <c r="AQC4464" s="19"/>
      <c r="AQD4464" s="19"/>
      <c r="AQE4464" s="19"/>
      <c r="AQF4464" s="19"/>
      <c r="AQG4464" s="19"/>
      <c r="AQH4464" s="19"/>
      <c r="AQI4464" s="19"/>
      <c r="AQJ4464" s="19"/>
      <c r="AQK4464" s="19"/>
      <c r="AQL4464" s="19"/>
      <c r="AQM4464" s="19"/>
      <c r="AQN4464" s="19"/>
      <c r="AQO4464" s="19"/>
      <c r="AQP4464" s="19"/>
      <c r="AQQ4464" s="19"/>
      <c r="AQR4464" s="19"/>
      <c r="AQS4464" s="19"/>
      <c r="AQT4464" s="19"/>
      <c r="AQU4464" s="19"/>
      <c r="AQV4464" s="19"/>
      <c r="AQW4464" s="19"/>
      <c r="AQX4464" s="19"/>
      <c r="AQY4464" s="19"/>
      <c r="AQZ4464" s="19"/>
      <c r="ARA4464" s="19"/>
      <c r="ARB4464" s="19"/>
      <c r="ARC4464" s="19"/>
      <c r="ARD4464" s="19"/>
      <c r="ARE4464" s="19"/>
      <c r="ARF4464" s="19"/>
      <c r="ARG4464" s="19"/>
      <c r="ARH4464" s="19"/>
      <c r="ARI4464" s="19"/>
      <c r="ARJ4464" s="19"/>
      <c r="ARK4464" s="19"/>
      <c r="ARL4464" s="19"/>
      <c r="ARM4464" s="19"/>
      <c r="ARN4464" s="19"/>
      <c r="ARO4464" s="19"/>
      <c r="ARP4464" s="19"/>
      <c r="ARQ4464" s="19"/>
      <c r="ARR4464" s="19"/>
      <c r="ARS4464" s="19"/>
      <c r="ART4464" s="19"/>
      <c r="ARU4464" s="19"/>
      <c r="ARV4464" s="19"/>
      <c r="ARW4464" s="19"/>
      <c r="ARX4464" s="19"/>
      <c r="ARY4464" s="19"/>
      <c r="ARZ4464" s="19"/>
      <c r="ASA4464" s="19"/>
      <c r="ASB4464" s="19"/>
      <c r="ASC4464" s="19"/>
      <c r="ASD4464" s="19"/>
      <c r="ASE4464" s="19"/>
      <c r="ASF4464" s="19"/>
      <c r="ASG4464" s="19"/>
      <c r="ASH4464" s="19"/>
      <c r="ASI4464" s="19"/>
      <c r="ASJ4464" s="19"/>
      <c r="ASK4464" s="19"/>
      <c r="ASL4464" s="19"/>
      <c r="ASM4464" s="19"/>
      <c r="ASN4464" s="19"/>
      <c r="ASO4464" s="19"/>
      <c r="ASP4464" s="19"/>
      <c r="ASQ4464" s="19"/>
      <c r="ASR4464" s="19"/>
      <c r="ASS4464" s="19"/>
      <c r="AST4464" s="19"/>
      <c r="ASU4464" s="19"/>
      <c r="ASV4464" s="19"/>
      <c r="ASW4464" s="19"/>
      <c r="ASX4464" s="19"/>
      <c r="ASY4464" s="19"/>
      <c r="ASZ4464" s="19"/>
      <c r="ATA4464" s="19"/>
      <c r="ATB4464" s="19"/>
      <c r="ATC4464" s="19"/>
      <c r="ATD4464" s="19"/>
      <c r="ATE4464" s="19"/>
      <c r="ATF4464" s="19"/>
      <c r="ATG4464" s="19"/>
      <c r="ATH4464" s="19"/>
      <c r="ATI4464" s="19"/>
      <c r="ATJ4464" s="19"/>
      <c r="ATK4464" s="19"/>
      <c r="ATL4464" s="19"/>
      <c r="ATM4464" s="19"/>
      <c r="ATN4464" s="19"/>
      <c r="ATO4464" s="19"/>
      <c r="ATP4464" s="19"/>
      <c r="ATQ4464" s="19"/>
      <c r="ATR4464" s="19"/>
      <c r="ATS4464" s="19"/>
      <c r="ATT4464" s="19"/>
      <c r="ATU4464" s="19"/>
      <c r="ATV4464" s="19"/>
      <c r="ATW4464" s="19"/>
      <c r="ATX4464" s="19"/>
      <c r="ATY4464" s="19"/>
      <c r="ATZ4464" s="19"/>
      <c r="AUA4464" s="19"/>
      <c r="AUB4464" s="19"/>
      <c r="AUC4464" s="19"/>
      <c r="AUD4464" s="19"/>
      <c r="AUE4464" s="19"/>
      <c r="AUF4464" s="19"/>
      <c r="AUG4464" s="19"/>
      <c r="AUH4464" s="19"/>
      <c r="AUI4464" s="19"/>
      <c r="AUJ4464" s="19"/>
      <c r="AUK4464" s="19"/>
      <c r="AUL4464" s="19"/>
      <c r="AUM4464" s="19"/>
      <c r="AUN4464" s="19"/>
      <c r="AUO4464" s="19"/>
      <c r="AUP4464" s="19"/>
      <c r="AUQ4464" s="19"/>
      <c r="AUR4464" s="19"/>
      <c r="AUS4464" s="19"/>
      <c r="AUT4464" s="19"/>
      <c r="AUU4464" s="19"/>
      <c r="AUV4464" s="19"/>
      <c r="AUW4464" s="19"/>
      <c r="AUX4464" s="19"/>
      <c r="AUY4464" s="19"/>
      <c r="AUZ4464" s="19"/>
      <c r="AVA4464" s="19"/>
      <c r="AVB4464" s="19"/>
      <c r="AVC4464" s="19"/>
      <c r="AVD4464" s="19"/>
      <c r="AVE4464" s="19"/>
      <c r="AVF4464" s="19"/>
      <c r="AVG4464" s="19"/>
      <c r="AVH4464" s="19"/>
      <c r="AVI4464" s="19"/>
      <c r="AVJ4464" s="19"/>
      <c r="AVK4464" s="19"/>
      <c r="AVL4464" s="19"/>
      <c r="AVM4464" s="19"/>
      <c r="AVN4464" s="19"/>
      <c r="AVO4464" s="19"/>
      <c r="AVP4464" s="19"/>
      <c r="AVQ4464" s="19"/>
      <c r="AVR4464" s="19"/>
      <c r="AVS4464" s="19"/>
      <c r="AVT4464" s="19"/>
      <c r="AVU4464" s="19"/>
      <c r="AVV4464" s="19"/>
      <c r="AVW4464" s="19"/>
      <c r="AVX4464" s="19"/>
      <c r="AVY4464" s="19"/>
      <c r="AVZ4464" s="19"/>
      <c r="AWA4464" s="19"/>
      <c r="AWB4464" s="19"/>
      <c r="AWC4464" s="19"/>
      <c r="AWD4464" s="19"/>
      <c r="AWE4464" s="19"/>
      <c r="AWF4464" s="19"/>
      <c r="AWG4464" s="19"/>
      <c r="AWH4464" s="19"/>
      <c r="AWI4464" s="19"/>
      <c r="AWJ4464" s="19"/>
      <c r="AWK4464" s="19"/>
      <c r="AWL4464" s="19"/>
      <c r="AWM4464" s="19"/>
      <c r="AWN4464" s="19"/>
      <c r="AWO4464" s="19"/>
      <c r="AWP4464" s="19"/>
      <c r="AWQ4464" s="19"/>
      <c r="AWR4464" s="19"/>
      <c r="AWS4464" s="19"/>
      <c r="AWT4464" s="19"/>
      <c r="AWU4464" s="19"/>
      <c r="AWV4464" s="19"/>
      <c r="AWW4464" s="19"/>
      <c r="AWX4464" s="19"/>
      <c r="AWY4464" s="19"/>
      <c r="AWZ4464" s="19"/>
      <c r="AXA4464" s="19"/>
      <c r="AXB4464" s="19"/>
      <c r="AXC4464" s="19"/>
      <c r="AXD4464" s="19"/>
      <c r="AXE4464" s="19"/>
      <c r="AXF4464" s="19"/>
      <c r="AXG4464" s="19"/>
      <c r="AXH4464" s="19"/>
      <c r="AXI4464" s="19"/>
      <c r="AXJ4464" s="19"/>
      <c r="AXK4464" s="19"/>
      <c r="AXL4464" s="19"/>
      <c r="AXM4464" s="19"/>
      <c r="AXN4464" s="19"/>
      <c r="AXO4464" s="19"/>
      <c r="AXP4464" s="19"/>
      <c r="AXQ4464" s="19"/>
      <c r="AXR4464" s="19"/>
      <c r="AXS4464" s="19"/>
      <c r="AXT4464" s="19"/>
      <c r="AXU4464" s="19"/>
      <c r="AXV4464" s="19"/>
      <c r="AXW4464" s="19"/>
      <c r="AXX4464" s="19"/>
      <c r="AXY4464" s="19"/>
      <c r="AXZ4464" s="19"/>
      <c r="AYA4464" s="19"/>
      <c r="AYB4464" s="19"/>
      <c r="AYC4464" s="19"/>
      <c r="AYD4464" s="19"/>
      <c r="AYE4464" s="19"/>
      <c r="AYF4464" s="19"/>
      <c r="AYG4464" s="19"/>
      <c r="AYH4464" s="19"/>
      <c r="AYI4464" s="19"/>
      <c r="AYJ4464" s="19"/>
      <c r="AYK4464" s="19"/>
      <c r="AYL4464" s="19"/>
      <c r="AYM4464" s="19"/>
      <c r="AYN4464" s="19"/>
      <c r="AYO4464" s="19"/>
      <c r="AYP4464" s="19"/>
      <c r="AYQ4464" s="19"/>
      <c r="AYR4464" s="19"/>
      <c r="AYS4464" s="19"/>
      <c r="AYT4464" s="19"/>
      <c r="AYU4464" s="19"/>
      <c r="AYV4464" s="19"/>
      <c r="AYW4464" s="19"/>
      <c r="AYX4464" s="19"/>
      <c r="AYY4464" s="19"/>
      <c r="AYZ4464" s="19"/>
      <c r="AZA4464" s="19"/>
      <c r="AZB4464" s="19"/>
      <c r="AZC4464" s="19"/>
      <c r="AZD4464" s="19"/>
      <c r="AZE4464" s="19"/>
      <c r="AZF4464" s="19"/>
      <c r="AZG4464" s="19"/>
      <c r="AZH4464" s="19"/>
      <c r="AZI4464" s="19"/>
      <c r="AZJ4464" s="19"/>
      <c r="AZK4464" s="19"/>
      <c r="AZL4464" s="19"/>
      <c r="AZM4464" s="19"/>
      <c r="AZN4464" s="19"/>
      <c r="AZO4464" s="19"/>
      <c r="AZP4464" s="19"/>
      <c r="AZQ4464" s="19"/>
      <c r="AZR4464" s="19"/>
      <c r="AZS4464" s="19"/>
      <c r="AZT4464" s="19"/>
      <c r="AZU4464" s="19"/>
      <c r="AZV4464" s="19"/>
      <c r="AZW4464" s="19"/>
      <c r="AZX4464" s="19"/>
      <c r="AZY4464" s="19"/>
      <c r="AZZ4464" s="19"/>
      <c r="BAA4464" s="19"/>
      <c r="BAB4464" s="19"/>
      <c r="BAC4464" s="19"/>
      <c r="BAD4464" s="19"/>
      <c r="BAE4464" s="19"/>
      <c r="BAF4464" s="19"/>
      <c r="BAG4464" s="19"/>
      <c r="BAH4464" s="19"/>
      <c r="BAI4464" s="19"/>
      <c r="BAJ4464" s="19"/>
      <c r="BAK4464" s="19"/>
      <c r="BAL4464" s="19"/>
      <c r="BAM4464" s="19"/>
      <c r="BAN4464" s="19"/>
      <c r="BAO4464" s="19"/>
      <c r="BAP4464" s="19"/>
      <c r="BAQ4464" s="19"/>
      <c r="BAR4464" s="19"/>
      <c r="BAS4464" s="19"/>
      <c r="BAT4464" s="19"/>
      <c r="BAU4464" s="19"/>
      <c r="BAV4464" s="19"/>
      <c r="BAW4464" s="19"/>
      <c r="BAX4464" s="19"/>
      <c r="BAY4464" s="19"/>
      <c r="BAZ4464" s="19"/>
      <c r="BBA4464" s="19"/>
    </row>
    <row r="4465" spans="1:1405" s="20" customFormat="1" ht="15" customHeight="1" x14ac:dyDescent="0.3">
      <c r="A4465" s="101" t="s">
        <v>34</v>
      </c>
      <c r="B4465" s="101" t="s">
        <v>1478</v>
      </c>
      <c r="C4465" s="101" t="s">
        <v>1478</v>
      </c>
      <c r="D4465" s="101" t="s">
        <v>36</v>
      </c>
      <c r="E4465" s="101" t="s">
        <v>194</v>
      </c>
      <c r="F4465" s="101" t="s">
        <v>244</v>
      </c>
      <c r="G4465" s="101" t="s">
        <v>245</v>
      </c>
      <c r="H4465" s="101" t="s">
        <v>1027</v>
      </c>
      <c r="I4465" s="101" t="s">
        <v>39</v>
      </c>
      <c r="J4465" s="101" t="s">
        <v>2003</v>
      </c>
      <c r="K4465" s="101" t="s">
        <v>2004</v>
      </c>
      <c r="L4465" s="101" t="s">
        <v>42</v>
      </c>
      <c r="M4465" s="101" t="s">
        <v>43</v>
      </c>
      <c r="N4465" s="101" t="s">
        <v>48</v>
      </c>
      <c r="O4465" s="103">
        <v>12</v>
      </c>
      <c r="P4465" s="22">
        <v>8</v>
      </c>
      <c r="Q4465" s="101" t="s">
        <v>519</v>
      </c>
      <c r="R4465" s="103">
        <f t="shared" si="69"/>
        <v>96</v>
      </c>
      <c r="S4465" s="103">
        <v>0</v>
      </c>
      <c r="T4465" s="103">
        <v>24</v>
      </c>
      <c r="U4465" s="103">
        <v>0</v>
      </c>
      <c r="V4465" s="103">
        <v>0</v>
      </c>
      <c r="W4465" s="103">
        <v>24</v>
      </c>
      <c r="X4465" s="103">
        <v>0</v>
      </c>
      <c r="Y4465" s="103">
        <v>0</v>
      </c>
      <c r="Z4465" s="103">
        <v>24</v>
      </c>
      <c r="AA4465" s="103">
        <v>0</v>
      </c>
      <c r="AB4465" s="103">
        <v>0</v>
      </c>
      <c r="AC4465" s="103">
        <v>24</v>
      </c>
      <c r="AD4465" s="103">
        <v>0</v>
      </c>
      <c r="AE4465" s="19"/>
      <c r="AF4465" s="19"/>
      <c r="AG4465" s="19"/>
      <c r="AH4465" s="19"/>
      <c r="AI4465" s="19"/>
      <c r="AJ4465" s="19"/>
      <c r="AK4465" s="19"/>
      <c r="AL4465" s="19"/>
      <c r="AM4465" s="19"/>
      <c r="AN4465" s="19"/>
      <c r="AO4465" s="19"/>
      <c r="AP4465" s="19"/>
      <c r="AQ4465" s="19"/>
      <c r="AR4465" s="19"/>
      <c r="AS4465" s="19"/>
      <c r="AT4465" s="19"/>
      <c r="AU4465" s="19"/>
      <c r="AV4465" s="19"/>
      <c r="AW4465" s="19"/>
      <c r="AX4465" s="19"/>
      <c r="AY4465" s="19"/>
      <c r="AZ4465" s="19"/>
      <c r="BA4465" s="19"/>
      <c r="BB4465" s="19"/>
      <c r="BC4465" s="19"/>
      <c r="BD4465" s="19"/>
      <c r="BE4465" s="19"/>
      <c r="BF4465" s="19"/>
      <c r="BG4465" s="19"/>
      <c r="BH4465" s="19"/>
      <c r="BI4465" s="19"/>
      <c r="BJ4465" s="19"/>
      <c r="BK4465" s="19"/>
      <c r="BL4465" s="19"/>
      <c r="BM4465" s="19"/>
      <c r="BN4465" s="19"/>
      <c r="BO4465" s="19"/>
      <c r="BP4465" s="19"/>
      <c r="BQ4465" s="19"/>
      <c r="BR4465" s="19"/>
      <c r="BS4465" s="19"/>
      <c r="BT4465" s="19"/>
      <c r="BU4465" s="19"/>
      <c r="BV4465" s="19"/>
      <c r="BW4465" s="19"/>
      <c r="BX4465" s="19"/>
      <c r="BY4465" s="19"/>
      <c r="BZ4465" s="19"/>
      <c r="CA4465" s="19"/>
      <c r="CB4465" s="19"/>
      <c r="CC4465" s="19"/>
      <c r="CD4465" s="19"/>
      <c r="CE4465" s="19"/>
      <c r="CF4465" s="19"/>
      <c r="CG4465" s="19"/>
      <c r="CH4465" s="19"/>
      <c r="CI4465" s="19"/>
      <c r="CJ4465" s="19"/>
      <c r="CK4465" s="19"/>
      <c r="CL4465" s="19"/>
      <c r="CM4465" s="19"/>
      <c r="CN4465" s="19"/>
      <c r="CO4465" s="19"/>
      <c r="CP4465" s="19"/>
      <c r="CQ4465" s="19"/>
      <c r="CR4465" s="19"/>
      <c r="CS4465" s="19"/>
      <c r="CT4465" s="19"/>
      <c r="CU4465" s="19"/>
      <c r="CV4465" s="19"/>
      <c r="CW4465" s="19"/>
      <c r="CX4465" s="19"/>
      <c r="CY4465" s="19"/>
      <c r="CZ4465" s="19"/>
      <c r="DA4465" s="19"/>
      <c r="DB4465" s="19"/>
      <c r="DC4465" s="19"/>
      <c r="DD4465" s="19"/>
      <c r="DE4465" s="19"/>
      <c r="DF4465" s="19"/>
      <c r="DG4465" s="19"/>
      <c r="DH4465" s="19"/>
      <c r="DI4465" s="19"/>
      <c r="DJ4465" s="19"/>
      <c r="DK4465" s="19"/>
      <c r="DL4465" s="19"/>
      <c r="DM4465" s="19"/>
      <c r="DN4465" s="19"/>
      <c r="DO4465" s="19"/>
      <c r="DP4465" s="19"/>
      <c r="DQ4465" s="19"/>
      <c r="DR4465" s="19"/>
      <c r="DS4465" s="19"/>
      <c r="DT4465" s="19"/>
      <c r="DU4465" s="19"/>
      <c r="DV4465" s="19"/>
      <c r="DW4465" s="19"/>
      <c r="DX4465" s="19"/>
      <c r="DY4465" s="19"/>
      <c r="DZ4465" s="19"/>
      <c r="EA4465" s="19"/>
      <c r="EB4465" s="19"/>
      <c r="EC4465" s="19"/>
      <c r="ED4465" s="19"/>
      <c r="EE4465" s="19"/>
      <c r="EF4465" s="19"/>
      <c r="EG4465" s="19"/>
      <c r="EH4465" s="19"/>
      <c r="EI4465" s="19"/>
      <c r="EJ4465" s="19"/>
      <c r="EK4465" s="19"/>
      <c r="EL4465" s="19"/>
      <c r="EM4465" s="19"/>
      <c r="EN4465" s="19"/>
      <c r="EO4465" s="19"/>
      <c r="EP4465" s="19"/>
      <c r="EQ4465" s="19"/>
      <c r="ER4465" s="19"/>
      <c r="ES4465" s="19"/>
      <c r="ET4465" s="19"/>
      <c r="EU4465" s="19"/>
      <c r="EV4465" s="19"/>
      <c r="EW4465" s="19"/>
      <c r="EX4465" s="19"/>
      <c r="EY4465" s="19"/>
      <c r="EZ4465" s="19"/>
      <c r="FA4465" s="19"/>
      <c r="FB4465" s="19"/>
      <c r="FC4465" s="19"/>
      <c r="FD4465" s="19"/>
      <c r="FE4465" s="19"/>
      <c r="FF4465" s="19"/>
      <c r="FG4465" s="19"/>
      <c r="FH4465" s="19"/>
      <c r="FI4465" s="19"/>
      <c r="FJ4465" s="19"/>
      <c r="FK4465" s="19"/>
      <c r="FL4465" s="19"/>
      <c r="FM4465" s="19"/>
      <c r="FN4465" s="19"/>
      <c r="FO4465" s="19"/>
      <c r="FP4465" s="19"/>
      <c r="FQ4465" s="19"/>
      <c r="FR4465" s="19"/>
      <c r="FS4465" s="19"/>
      <c r="FT4465" s="19"/>
      <c r="FU4465" s="19"/>
      <c r="FV4465" s="19"/>
      <c r="FW4465" s="19"/>
      <c r="FX4465" s="19"/>
      <c r="FY4465" s="19"/>
      <c r="FZ4465" s="19"/>
      <c r="GA4465" s="19"/>
      <c r="GB4465" s="19"/>
      <c r="GC4465" s="19"/>
      <c r="GD4465" s="19"/>
      <c r="GE4465" s="19"/>
      <c r="GF4465" s="19"/>
      <c r="GG4465" s="19"/>
      <c r="GH4465" s="19"/>
      <c r="GI4465" s="19"/>
      <c r="GJ4465" s="19"/>
      <c r="GK4465" s="19"/>
      <c r="GL4465" s="19"/>
      <c r="GM4465" s="19"/>
      <c r="GN4465" s="19"/>
      <c r="GO4465" s="19"/>
      <c r="GP4465" s="19"/>
      <c r="GQ4465" s="19"/>
      <c r="GR4465" s="19"/>
      <c r="GS4465" s="19"/>
      <c r="GT4465" s="19"/>
      <c r="GU4465" s="19"/>
      <c r="GV4465" s="19"/>
      <c r="GW4465" s="19"/>
      <c r="GX4465" s="19"/>
      <c r="GY4465" s="19"/>
      <c r="GZ4465" s="19"/>
      <c r="HA4465" s="19"/>
      <c r="HB4465" s="19"/>
      <c r="HC4465" s="19"/>
      <c r="HD4465" s="19"/>
      <c r="HE4465" s="19"/>
      <c r="HF4465" s="19"/>
      <c r="HG4465" s="19"/>
      <c r="HH4465" s="19"/>
      <c r="HI4465" s="19"/>
      <c r="HJ4465" s="19"/>
      <c r="HK4465" s="19"/>
      <c r="HL4465" s="19"/>
      <c r="HM4465" s="19"/>
      <c r="HN4465" s="19"/>
      <c r="HO4465" s="19"/>
      <c r="HP4465" s="19"/>
      <c r="HQ4465" s="19"/>
      <c r="HR4465" s="19"/>
      <c r="HS4465" s="19"/>
      <c r="HT4465" s="19"/>
      <c r="HU4465" s="19"/>
      <c r="HV4465" s="19"/>
      <c r="HW4465" s="19"/>
      <c r="HX4465" s="19"/>
      <c r="HY4465" s="19"/>
      <c r="HZ4465" s="19"/>
      <c r="IA4465" s="19"/>
      <c r="IB4465" s="19"/>
      <c r="IC4465" s="19"/>
      <c r="ID4465" s="19"/>
      <c r="IE4465" s="19"/>
      <c r="IF4465" s="19"/>
      <c r="IG4465" s="19"/>
      <c r="IH4465" s="19"/>
      <c r="II4465" s="19"/>
      <c r="IJ4465" s="19"/>
      <c r="IK4465" s="19"/>
      <c r="IL4465" s="19"/>
      <c r="IM4465" s="19"/>
      <c r="IN4465" s="19"/>
      <c r="IO4465" s="19"/>
      <c r="IP4465" s="19"/>
      <c r="IQ4465" s="19"/>
      <c r="IR4465" s="19"/>
      <c r="IS4465" s="19"/>
      <c r="IT4465" s="19"/>
      <c r="IU4465" s="19"/>
      <c r="IV4465" s="19"/>
      <c r="IW4465" s="19"/>
      <c r="IX4465" s="19"/>
      <c r="IY4465" s="19"/>
      <c r="IZ4465" s="19"/>
      <c r="JA4465" s="19"/>
      <c r="JB4465" s="19"/>
      <c r="JC4465" s="19"/>
      <c r="JD4465" s="19"/>
      <c r="JE4465" s="19"/>
      <c r="JF4465" s="19"/>
      <c r="JG4465" s="19"/>
      <c r="JH4465" s="19"/>
      <c r="JI4465" s="19"/>
      <c r="JJ4465" s="19"/>
      <c r="JK4465" s="19"/>
      <c r="JL4465" s="19"/>
      <c r="JM4465" s="19"/>
      <c r="JN4465" s="19"/>
      <c r="JO4465" s="19"/>
      <c r="JP4465" s="19"/>
      <c r="JQ4465" s="19"/>
      <c r="JR4465" s="19"/>
      <c r="JS4465" s="19"/>
      <c r="JT4465" s="19"/>
      <c r="JU4465" s="19"/>
      <c r="JV4465" s="19"/>
      <c r="JW4465" s="19"/>
      <c r="JX4465" s="19"/>
      <c r="JY4465" s="19"/>
      <c r="JZ4465" s="19"/>
      <c r="KA4465" s="19"/>
      <c r="KB4465" s="19"/>
      <c r="KC4465" s="19"/>
      <c r="KD4465" s="19"/>
      <c r="KE4465" s="19"/>
      <c r="KF4465" s="19"/>
      <c r="KG4465" s="19"/>
      <c r="KH4465" s="19"/>
      <c r="KI4465" s="19"/>
      <c r="KJ4465" s="19"/>
      <c r="KK4465" s="19"/>
      <c r="KL4465" s="19"/>
      <c r="KM4465" s="19"/>
      <c r="KN4465" s="19"/>
      <c r="KO4465" s="19"/>
      <c r="KP4465" s="19"/>
      <c r="KQ4465" s="19"/>
      <c r="KR4465" s="19"/>
      <c r="KS4465" s="19"/>
      <c r="KT4465" s="19"/>
      <c r="KU4465" s="19"/>
      <c r="KV4465" s="19"/>
      <c r="KW4465" s="19"/>
      <c r="KX4465" s="19"/>
      <c r="KY4465" s="19"/>
      <c r="KZ4465" s="19"/>
      <c r="LA4465" s="19"/>
      <c r="LB4465" s="19"/>
      <c r="LC4465" s="19"/>
      <c r="LD4465" s="19"/>
      <c r="LE4465" s="19"/>
      <c r="LF4465" s="19"/>
      <c r="LG4465" s="19"/>
      <c r="LH4465" s="19"/>
      <c r="LI4465" s="19"/>
      <c r="LJ4465" s="19"/>
      <c r="LK4465" s="19"/>
      <c r="LL4465" s="19"/>
      <c r="LM4465" s="19"/>
      <c r="LN4465" s="19"/>
      <c r="LO4465" s="19"/>
      <c r="LP4465" s="19"/>
      <c r="LQ4465" s="19"/>
      <c r="LR4465" s="19"/>
      <c r="LS4465" s="19"/>
      <c r="LT4465" s="19"/>
      <c r="LU4465" s="19"/>
      <c r="LV4465" s="19"/>
      <c r="LW4465" s="19"/>
      <c r="LX4465" s="19"/>
      <c r="LY4465" s="19"/>
      <c r="LZ4465" s="19"/>
      <c r="MA4465" s="19"/>
      <c r="MB4465" s="19"/>
      <c r="MC4465" s="19"/>
      <c r="MD4465" s="19"/>
      <c r="ME4465" s="19"/>
      <c r="MF4465" s="19"/>
      <c r="MG4465" s="19"/>
      <c r="MH4465" s="19"/>
      <c r="MI4465" s="19"/>
      <c r="MJ4465" s="19"/>
      <c r="MK4465" s="19"/>
      <c r="ML4465" s="19"/>
      <c r="MM4465" s="19"/>
      <c r="MN4465" s="19"/>
      <c r="MO4465" s="19"/>
      <c r="MP4465" s="19"/>
      <c r="MQ4465" s="19"/>
      <c r="MR4465" s="19"/>
      <c r="MS4465" s="19"/>
      <c r="MT4465" s="19"/>
      <c r="MU4465" s="19"/>
      <c r="MV4465" s="19"/>
      <c r="MW4465" s="19"/>
      <c r="MX4465" s="19"/>
      <c r="MY4465" s="19"/>
      <c r="MZ4465" s="19"/>
      <c r="NA4465" s="19"/>
      <c r="NB4465" s="19"/>
      <c r="NC4465" s="19"/>
      <c r="ND4465" s="19"/>
      <c r="NE4465" s="19"/>
      <c r="NF4465" s="19"/>
      <c r="NG4465" s="19"/>
      <c r="NH4465" s="19"/>
      <c r="NI4465" s="19"/>
      <c r="NJ4465" s="19"/>
      <c r="NK4465" s="19"/>
      <c r="NL4465" s="19"/>
      <c r="NM4465" s="19"/>
      <c r="NN4465" s="19"/>
      <c r="NO4465" s="19"/>
      <c r="NP4465" s="19"/>
      <c r="NQ4465" s="19"/>
      <c r="NR4465" s="19"/>
      <c r="NS4465" s="19"/>
      <c r="NT4465" s="19"/>
      <c r="NU4465" s="19"/>
      <c r="NV4465" s="19"/>
      <c r="NW4465" s="19"/>
      <c r="NX4465" s="19"/>
      <c r="NY4465" s="19"/>
      <c r="NZ4465" s="19"/>
      <c r="OA4465" s="19"/>
      <c r="OB4465" s="19"/>
      <c r="OC4465" s="19"/>
      <c r="OD4465" s="19"/>
      <c r="OE4465" s="19"/>
      <c r="OF4465" s="19"/>
      <c r="OG4465" s="19"/>
      <c r="OH4465" s="19"/>
      <c r="OI4465" s="19"/>
      <c r="OJ4465" s="19"/>
      <c r="OK4465" s="19"/>
      <c r="OL4465" s="19"/>
      <c r="OM4465" s="19"/>
      <c r="ON4465" s="19"/>
      <c r="OO4465" s="19"/>
      <c r="OP4465" s="19"/>
      <c r="OQ4465" s="19"/>
      <c r="OR4465" s="19"/>
      <c r="OS4465" s="19"/>
      <c r="OT4465" s="19"/>
      <c r="OU4465" s="19"/>
      <c r="OV4465" s="19"/>
      <c r="OW4465" s="19"/>
      <c r="OX4465" s="19"/>
      <c r="OY4465" s="19"/>
      <c r="OZ4465" s="19"/>
      <c r="PA4465" s="19"/>
      <c r="PB4465" s="19"/>
      <c r="PC4465" s="19"/>
      <c r="PD4465" s="19"/>
      <c r="PE4465" s="19"/>
      <c r="PF4465" s="19"/>
      <c r="PG4465" s="19"/>
      <c r="PH4465" s="19"/>
      <c r="PI4465" s="19"/>
      <c r="PJ4465" s="19"/>
      <c r="PK4465" s="19"/>
      <c r="PL4465" s="19"/>
      <c r="PM4465" s="19"/>
      <c r="PN4465" s="19"/>
      <c r="PO4465" s="19"/>
      <c r="PP4465" s="19"/>
      <c r="PQ4465" s="19"/>
      <c r="PR4465" s="19"/>
      <c r="PS4465" s="19"/>
      <c r="PT4465" s="19"/>
      <c r="PU4465" s="19"/>
      <c r="PV4465" s="19"/>
      <c r="PW4465" s="19"/>
      <c r="PX4465" s="19"/>
      <c r="PY4465" s="19"/>
      <c r="PZ4465" s="19"/>
      <c r="QA4465" s="19"/>
      <c r="QB4465" s="19"/>
      <c r="QC4465" s="19"/>
      <c r="QD4465" s="19"/>
      <c r="QE4465" s="19"/>
      <c r="QF4465" s="19"/>
      <c r="QG4465" s="19"/>
      <c r="QH4465" s="19"/>
      <c r="QI4465" s="19"/>
      <c r="QJ4465" s="19"/>
      <c r="QK4465" s="19"/>
      <c r="QL4465" s="19"/>
      <c r="QM4465" s="19"/>
      <c r="QN4465" s="19"/>
      <c r="QO4465" s="19"/>
      <c r="QP4465" s="19"/>
      <c r="QQ4465" s="19"/>
      <c r="QR4465" s="19"/>
      <c r="QS4465" s="19"/>
      <c r="QT4465" s="19"/>
      <c r="QU4465" s="19"/>
      <c r="QV4465" s="19"/>
      <c r="QW4465" s="19"/>
      <c r="QX4465" s="19"/>
      <c r="QY4465" s="19"/>
      <c r="QZ4465" s="19"/>
      <c r="RA4465" s="19"/>
      <c r="RB4465" s="19"/>
      <c r="RC4465" s="19"/>
      <c r="RD4465" s="19"/>
      <c r="RE4465" s="19"/>
      <c r="RF4465" s="19"/>
      <c r="RG4465" s="19"/>
      <c r="RH4465" s="19"/>
      <c r="RI4465" s="19"/>
      <c r="RJ4465" s="19"/>
      <c r="RK4465" s="19"/>
      <c r="RL4465" s="19"/>
      <c r="RM4465" s="19"/>
      <c r="RN4465" s="19"/>
      <c r="RO4465" s="19"/>
      <c r="RP4465" s="19"/>
      <c r="RQ4465" s="19"/>
      <c r="RR4465" s="19"/>
      <c r="RS4465" s="19"/>
      <c r="RT4465" s="19"/>
      <c r="RU4465" s="19"/>
      <c r="RV4465" s="19"/>
      <c r="RW4465" s="19"/>
      <c r="RX4465" s="19"/>
      <c r="RY4465" s="19"/>
      <c r="RZ4465" s="19"/>
      <c r="SA4465" s="19"/>
      <c r="SB4465" s="19"/>
      <c r="SC4465" s="19"/>
      <c r="SD4465" s="19"/>
      <c r="SE4465" s="19"/>
      <c r="SF4465" s="19"/>
      <c r="SG4465" s="19"/>
      <c r="SH4465" s="19"/>
      <c r="SI4465" s="19"/>
      <c r="SJ4465" s="19"/>
      <c r="SK4465" s="19"/>
      <c r="SL4465" s="19"/>
      <c r="SM4465" s="19"/>
      <c r="SN4465" s="19"/>
      <c r="SO4465" s="19"/>
      <c r="SP4465" s="19"/>
      <c r="SQ4465" s="19"/>
      <c r="SR4465" s="19"/>
      <c r="SS4465" s="19"/>
      <c r="ST4465" s="19"/>
      <c r="SU4465" s="19"/>
      <c r="SV4465" s="19"/>
      <c r="SW4465" s="19"/>
      <c r="SX4465" s="19"/>
      <c r="SY4465" s="19"/>
      <c r="SZ4465" s="19"/>
      <c r="TA4465" s="19"/>
      <c r="TB4465" s="19"/>
      <c r="TC4465" s="19"/>
      <c r="TD4465" s="19"/>
      <c r="TE4465" s="19"/>
      <c r="TF4465" s="19"/>
      <c r="TG4465" s="19"/>
      <c r="TH4465" s="19"/>
      <c r="TI4465" s="19"/>
      <c r="TJ4465" s="19"/>
      <c r="TK4465" s="19"/>
      <c r="TL4465" s="19"/>
      <c r="TM4465" s="19"/>
      <c r="TN4465" s="19"/>
      <c r="TO4465" s="19"/>
      <c r="TP4465" s="19"/>
      <c r="TQ4465" s="19"/>
      <c r="TR4465" s="19"/>
      <c r="TS4465" s="19"/>
      <c r="TT4465" s="19"/>
      <c r="TU4465" s="19"/>
      <c r="TV4465" s="19"/>
      <c r="TW4465" s="19"/>
      <c r="TX4465" s="19"/>
      <c r="TY4465" s="19"/>
      <c r="TZ4465" s="19"/>
      <c r="UA4465" s="19"/>
      <c r="UB4465" s="19"/>
      <c r="UC4465" s="19"/>
      <c r="UD4465" s="19"/>
      <c r="UE4465" s="19"/>
      <c r="UF4465" s="19"/>
      <c r="UG4465" s="19"/>
      <c r="UH4465" s="19"/>
      <c r="UI4465" s="19"/>
      <c r="UJ4465" s="19"/>
      <c r="UK4465" s="19"/>
      <c r="UL4465" s="19"/>
      <c r="UM4465" s="19"/>
      <c r="UN4465" s="19"/>
      <c r="UO4465" s="19"/>
      <c r="UP4465" s="19"/>
      <c r="UQ4465" s="19"/>
      <c r="UR4465" s="19"/>
      <c r="US4465" s="19"/>
      <c r="UT4465" s="19"/>
      <c r="UU4465" s="19"/>
      <c r="UV4465" s="19"/>
      <c r="UW4465" s="19"/>
      <c r="UX4465" s="19"/>
      <c r="UY4465" s="19"/>
      <c r="UZ4465" s="19"/>
      <c r="VA4465" s="19"/>
      <c r="VB4465" s="19"/>
      <c r="VC4465" s="19"/>
      <c r="VD4465" s="19"/>
      <c r="VE4465" s="19"/>
      <c r="VF4465" s="19"/>
      <c r="VG4465" s="19"/>
      <c r="VH4465" s="19"/>
      <c r="VI4465" s="19"/>
      <c r="VJ4465" s="19"/>
      <c r="VK4465" s="19"/>
      <c r="VL4465" s="19"/>
      <c r="VM4465" s="19"/>
      <c r="VN4465" s="19"/>
      <c r="VO4465" s="19"/>
      <c r="VP4465" s="19"/>
      <c r="VQ4465" s="19"/>
      <c r="VR4465" s="19"/>
      <c r="VS4465" s="19"/>
      <c r="VT4465" s="19"/>
      <c r="VU4465" s="19"/>
      <c r="VV4465" s="19"/>
      <c r="VW4465" s="19"/>
      <c r="VX4465" s="19"/>
      <c r="VY4465" s="19"/>
      <c r="VZ4465" s="19"/>
      <c r="WA4465" s="19"/>
      <c r="WB4465" s="19"/>
      <c r="WC4465" s="19"/>
      <c r="WD4465" s="19"/>
      <c r="WE4465" s="19"/>
      <c r="WF4465" s="19"/>
      <c r="WG4465" s="19"/>
      <c r="WH4465" s="19"/>
      <c r="WI4465" s="19"/>
      <c r="WJ4465" s="19"/>
      <c r="WK4465" s="19"/>
      <c r="WL4465" s="19"/>
      <c r="WM4465" s="19"/>
      <c r="WN4465" s="19"/>
      <c r="WO4465" s="19"/>
      <c r="WP4465" s="19"/>
      <c r="WQ4465" s="19"/>
      <c r="WR4465" s="19"/>
      <c r="WS4465" s="19"/>
      <c r="WT4465" s="19"/>
      <c r="WU4465" s="19"/>
      <c r="WV4465" s="19"/>
      <c r="WW4465" s="19"/>
      <c r="WX4465" s="19"/>
      <c r="WY4465" s="19"/>
      <c r="WZ4465" s="19"/>
      <c r="XA4465" s="19"/>
      <c r="XB4465" s="19"/>
      <c r="XC4465" s="19"/>
      <c r="XD4465" s="19"/>
      <c r="XE4465" s="19"/>
      <c r="XF4465" s="19"/>
      <c r="XG4465" s="19"/>
      <c r="XH4465" s="19"/>
      <c r="XI4465" s="19"/>
      <c r="XJ4465" s="19"/>
      <c r="XK4465" s="19"/>
      <c r="XL4465" s="19"/>
      <c r="XM4465" s="19"/>
      <c r="XN4465" s="19"/>
      <c r="XO4465" s="19"/>
      <c r="XP4465" s="19"/>
      <c r="XQ4465" s="19"/>
      <c r="XR4465" s="19"/>
      <c r="XS4465" s="19"/>
      <c r="XT4465" s="19"/>
      <c r="XU4465" s="19"/>
      <c r="XV4465" s="19"/>
      <c r="XW4465" s="19"/>
      <c r="XX4465" s="19"/>
      <c r="XY4465" s="19"/>
      <c r="XZ4465" s="19"/>
      <c r="YA4465" s="19"/>
      <c r="YB4465" s="19"/>
      <c r="YC4465" s="19"/>
      <c r="YD4465" s="19"/>
      <c r="YE4465" s="19"/>
      <c r="YF4465" s="19"/>
      <c r="YG4465" s="19"/>
      <c r="YH4465" s="19"/>
      <c r="YI4465" s="19"/>
      <c r="YJ4465" s="19"/>
      <c r="YK4465" s="19"/>
      <c r="YL4465" s="19"/>
      <c r="YM4465" s="19"/>
      <c r="YN4465" s="19"/>
      <c r="YO4465" s="19"/>
      <c r="YP4465" s="19"/>
      <c r="YQ4465" s="19"/>
      <c r="YR4465" s="19"/>
      <c r="YS4465" s="19"/>
      <c r="YT4465" s="19"/>
      <c r="YU4465" s="19"/>
      <c r="YV4465" s="19"/>
      <c r="YW4465" s="19"/>
      <c r="YX4465" s="19"/>
      <c r="YY4465" s="19"/>
      <c r="YZ4465" s="19"/>
      <c r="ZA4465" s="19"/>
      <c r="ZB4465" s="19"/>
      <c r="ZC4465" s="19"/>
      <c r="ZD4465" s="19"/>
      <c r="ZE4465" s="19"/>
      <c r="ZF4465" s="19"/>
      <c r="ZG4465" s="19"/>
      <c r="ZH4465" s="19"/>
      <c r="ZI4465" s="19"/>
      <c r="ZJ4465" s="19"/>
      <c r="ZK4465" s="19"/>
      <c r="ZL4465" s="19"/>
      <c r="ZM4465" s="19"/>
      <c r="ZN4465" s="19"/>
      <c r="ZO4465" s="19"/>
      <c r="ZP4465" s="19"/>
      <c r="ZQ4465" s="19"/>
      <c r="ZR4465" s="19"/>
      <c r="ZS4465" s="19"/>
      <c r="ZT4465" s="19"/>
      <c r="ZU4465" s="19"/>
      <c r="ZV4465" s="19"/>
      <c r="ZW4465" s="19"/>
      <c r="ZX4465" s="19"/>
      <c r="ZY4465" s="19"/>
      <c r="ZZ4465" s="19"/>
      <c r="AAA4465" s="19"/>
      <c r="AAB4465" s="19"/>
      <c r="AAC4465" s="19"/>
      <c r="AAD4465" s="19"/>
      <c r="AAE4465" s="19"/>
      <c r="AAF4465" s="19"/>
      <c r="AAG4465" s="19"/>
      <c r="AAH4465" s="19"/>
      <c r="AAI4465" s="19"/>
      <c r="AAJ4465" s="19"/>
      <c r="AAK4465" s="19"/>
      <c r="AAL4465" s="19"/>
      <c r="AAM4465" s="19"/>
      <c r="AAN4465" s="19"/>
      <c r="AAO4465" s="19"/>
      <c r="AAP4465" s="19"/>
      <c r="AAQ4465" s="19"/>
      <c r="AAR4465" s="19"/>
      <c r="AAS4465" s="19"/>
      <c r="AAT4465" s="19"/>
      <c r="AAU4465" s="19"/>
      <c r="AAV4465" s="19"/>
      <c r="AAW4465" s="19"/>
      <c r="AAX4465" s="19"/>
      <c r="AAY4465" s="19"/>
      <c r="AAZ4465" s="19"/>
      <c r="ABA4465" s="19"/>
      <c r="ABB4465" s="19"/>
      <c r="ABC4465" s="19"/>
      <c r="ABD4465" s="19"/>
      <c r="ABE4465" s="19"/>
      <c r="ABF4465" s="19"/>
      <c r="ABG4465" s="19"/>
      <c r="ABH4465" s="19"/>
      <c r="ABI4465" s="19"/>
      <c r="ABJ4465" s="19"/>
      <c r="ABK4465" s="19"/>
      <c r="ABL4465" s="19"/>
      <c r="ABM4465" s="19"/>
      <c r="ABN4465" s="19"/>
      <c r="ABO4465" s="19"/>
      <c r="ABP4465" s="19"/>
      <c r="ABQ4465" s="19"/>
      <c r="ABR4465" s="19"/>
      <c r="ABS4465" s="19"/>
      <c r="ABT4465" s="19"/>
      <c r="ABU4465" s="19"/>
      <c r="ABV4465" s="19"/>
      <c r="ABW4465" s="19"/>
      <c r="ABX4465" s="19"/>
      <c r="ABY4465" s="19"/>
      <c r="ABZ4465" s="19"/>
      <c r="ACA4465" s="19"/>
      <c r="ACB4465" s="19"/>
      <c r="ACC4465" s="19"/>
      <c r="ACD4465" s="19"/>
      <c r="ACE4465" s="19"/>
      <c r="ACF4465" s="19"/>
      <c r="ACG4465" s="19"/>
      <c r="ACH4465" s="19"/>
      <c r="ACI4465" s="19"/>
      <c r="ACJ4465" s="19"/>
      <c r="ACK4465" s="19"/>
      <c r="ACL4465" s="19"/>
      <c r="ACM4465" s="19"/>
      <c r="ACN4465" s="19"/>
      <c r="ACO4465" s="19"/>
      <c r="ACP4465" s="19"/>
      <c r="ACQ4465" s="19"/>
      <c r="ACR4465" s="19"/>
      <c r="ACS4465" s="19"/>
      <c r="ACT4465" s="19"/>
      <c r="ACU4465" s="19"/>
      <c r="ACV4465" s="19"/>
      <c r="ACW4465" s="19"/>
      <c r="ACX4465" s="19"/>
      <c r="ACY4465" s="19"/>
      <c r="ACZ4465" s="19"/>
      <c r="ADA4465" s="19"/>
      <c r="ADB4465" s="19"/>
      <c r="ADC4465" s="19"/>
      <c r="ADD4465" s="19"/>
      <c r="ADE4465" s="19"/>
      <c r="ADF4465" s="19"/>
      <c r="ADG4465" s="19"/>
      <c r="ADH4465" s="19"/>
      <c r="ADI4465" s="19"/>
      <c r="ADJ4465" s="19"/>
      <c r="ADK4465" s="19"/>
      <c r="ADL4465" s="19"/>
      <c r="ADM4465" s="19"/>
      <c r="ADN4465" s="19"/>
      <c r="ADO4465" s="19"/>
      <c r="ADP4465" s="19"/>
      <c r="ADQ4465" s="19"/>
      <c r="ADR4465" s="19"/>
      <c r="ADS4465" s="19"/>
      <c r="ADT4465" s="19"/>
      <c r="ADU4465" s="19"/>
      <c r="ADV4465" s="19"/>
      <c r="ADW4465" s="19"/>
      <c r="ADX4465" s="19"/>
      <c r="ADY4465" s="19"/>
      <c r="ADZ4465" s="19"/>
      <c r="AEA4465" s="19"/>
      <c r="AEB4465" s="19"/>
      <c r="AEC4465" s="19"/>
      <c r="AED4465" s="19"/>
      <c r="AEE4465" s="19"/>
      <c r="AEF4465" s="19"/>
      <c r="AEG4465" s="19"/>
      <c r="AEH4465" s="19"/>
      <c r="AEI4465" s="19"/>
      <c r="AEJ4465" s="19"/>
      <c r="AEK4465" s="19"/>
      <c r="AEL4465" s="19"/>
      <c r="AEM4465" s="19"/>
      <c r="AEN4465" s="19"/>
      <c r="AEO4465" s="19"/>
      <c r="AEP4465" s="19"/>
      <c r="AEQ4465" s="19"/>
      <c r="AER4465" s="19"/>
      <c r="AES4465" s="19"/>
      <c r="AET4465" s="19"/>
      <c r="AEU4465" s="19"/>
      <c r="AEV4465" s="19"/>
      <c r="AEW4465" s="19"/>
      <c r="AEX4465" s="19"/>
      <c r="AEY4465" s="19"/>
      <c r="AEZ4465" s="19"/>
      <c r="AFA4465" s="19"/>
      <c r="AFB4465" s="19"/>
      <c r="AFC4465" s="19"/>
      <c r="AFD4465" s="19"/>
      <c r="AFE4465" s="19"/>
      <c r="AFF4465" s="19"/>
      <c r="AFG4465" s="19"/>
      <c r="AFH4465" s="19"/>
      <c r="AFI4465" s="19"/>
      <c r="AFJ4465" s="19"/>
      <c r="AFK4465" s="19"/>
      <c r="AFL4465" s="19"/>
      <c r="AFM4465" s="19"/>
      <c r="AFN4465" s="19"/>
      <c r="AFO4465" s="19"/>
      <c r="AFP4465" s="19"/>
      <c r="AFQ4465" s="19"/>
      <c r="AFR4465" s="19"/>
      <c r="AFS4465" s="19"/>
      <c r="AFT4465" s="19"/>
      <c r="AFU4465" s="19"/>
      <c r="AFV4465" s="19"/>
      <c r="AFW4465" s="19"/>
      <c r="AFX4465" s="19"/>
      <c r="AFY4465" s="19"/>
      <c r="AFZ4465" s="19"/>
      <c r="AGA4465" s="19"/>
      <c r="AGB4465" s="19"/>
      <c r="AGC4465" s="19"/>
      <c r="AGD4465" s="19"/>
      <c r="AGE4465" s="19"/>
      <c r="AGF4465" s="19"/>
      <c r="AGG4465" s="19"/>
      <c r="AGH4465" s="19"/>
      <c r="AGI4465" s="19"/>
      <c r="AGJ4465" s="19"/>
      <c r="AGK4465" s="19"/>
      <c r="AGL4465" s="19"/>
      <c r="AGM4465" s="19"/>
      <c r="AGN4465" s="19"/>
      <c r="AGO4465" s="19"/>
      <c r="AGP4465" s="19"/>
      <c r="AGQ4465" s="19"/>
      <c r="AGR4465" s="19"/>
      <c r="AGS4465" s="19"/>
      <c r="AGT4465" s="19"/>
      <c r="AGU4465" s="19"/>
      <c r="AGV4465" s="19"/>
      <c r="AGW4465" s="19"/>
      <c r="AGX4465" s="19"/>
      <c r="AGY4465" s="19"/>
      <c r="AGZ4465" s="19"/>
      <c r="AHA4465" s="19"/>
      <c r="AHB4465" s="19"/>
      <c r="AHC4465" s="19"/>
      <c r="AHD4465" s="19"/>
      <c r="AHE4465" s="19"/>
      <c r="AHF4465" s="19"/>
      <c r="AHG4465" s="19"/>
      <c r="AHH4465" s="19"/>
      <c r="AHI4465" s="19"/>
      <c r="AHJ4465" s="19"/>
      <c r="AHK4465" s="19"/>
      <c r="AHL4465" s="19"/>
      <c r="AHM4465" s="19"/>
      <c r="AHN4465" s="19"/>
      <c r="AHO4465" s="19"/>
      <c r="AHP4465" s="19"/>
      <c r="AHQ4465" s="19"/>
      <c r="AHR4465" s="19"/>
      <c r="AHS4465" s="19"/>
      <c r="AHT4465" s="19"/>
      <c r="AHU4465" s="19"/>
      <c r="AHV4465" s="19"/>
      <c r="AHW4465" s="19"/>
      <c r="AHX4465" s="19"/>
      <c r="AHY4465" s="19"/>
      <c r="AHZ4465" s="19"/>
      <c r="AIA4465" s="19"/>
      <c r="AIB4465" s="19"/>
      <c r="AIC4465" s="19"/>
      <c r="AID4465" s="19"/>
      <c r="AIE4465" s="19"/>
      <c r="AIF4465" s="19"/>
      <c r="AIG4465" s="19"/>
      <c r="AIH4465" s="19"/>
      <c r="AII4465" s="19"/>
      <c r="AIJ4465" s="19"/>
      <c r="AIK4465" s="19"/>
      <c r="AIL4465" s="19"/>
      <c r="AIM4465" s="19"/>
      <c r="AIN4465" s="19"/>
      <c r="AIO4465" s="19"/>
      <c r="AIP4465" s="19"/>
      <c r="AIQ4465" s="19"/>
      <c r="AIR4465" s="19"/>
      <c r="AIS4465" s="19"/>
      <c r="AIT4465" s="19"/>
      <c r="AIU4465" s="19"/>
      <c r="AIV4465" s="19"/>
      <c r="AIW4465" s="19"/>
      <c r="AIX4465" s="19"/>
      <c r="AIY4465" s="19"/>
      <c r="AIZ4465" s="19"/>
      <c r="AJA4465" s="19"/>
      <c r="AJB4465" s="19"/>
      <c r="AJC4465" s="19"/>
      <c r="AJD4465" s="19"/>
      <c r="AJE4465" s="19"/>
      <c r="AJF4465" s="19"/>
      <c r="AJG4465" s="19"/>
      <c r="AJH4465" s="19"/>
      <c r="AJI4465" s="19"/>
      <c r="AJJ4465" s="19"/>
      <c r="AJK4465" s="19"/>
      <c r="AJL4465" s="19"/>
      <c r="AJM4465" s="19"/>
      <c r="AJN4465" s="19"/>
      <c r="AJO4465" s="19"/>
      <c r="AJP4465" s="19"/>
      <c r="AJQ4465" s="19"/>
      <c r="AJR4465" s="19"/>
      <c r="AJS4465" s="19"/>
      <c r="AJT4465" s="19"/>
      <c r="AJU4465" s="19"/>
      <c r="AJV4465" s="19"/>
      <c r="AJW4465" s="19"/>
      <c r="AJX4465" s="19"/>
      <c r="AJY4465" s="19"/>
      <c r="AJZ4465" s="19"/>
      <c r="AKA4465" s="19"/>
      <c r="AKB4465" s="19"/>
      <c r="AKC4465" s="19"/>
      <c r="AKD4465" s="19"/>
      <c r="AKE4465" s="19"/>
      <c r="AKF4465" s="19"/>
      <c r="AKG4465" s="19"/>
      <c r="AKH4465" s="19"/>
      <c r="AKI4465" s="19"/>
      <c r="AKJ4465" s="19"/>
      <c r="AKK4465" s="19"/>
      <c r="AKL4465" s="19"/>
      <c r="AKM4465" s="19"/>
      <c r="AKN4465" s="19"/>
      <c r="AKO4465" s="19"/>
      <c r="AKP4465" s="19"/>
      <c r="AKQ4465" s="19"/>
      <c r="AKR4465" s="19"/>
      <c r="AKS4465" s="19"/>
      <c r="AKT4465" s="19"/>
      <c r="AKU4465" s="19"/>
      <c r="AKV4465" s="19"/>
      <c r="AKW4465" s="19"/>
      <c r="AKX4465" s="19"/>
      <c r="AKY4465" s="19"/>
      <c r="AKZ4465" s="19"/>
      <c r="ALA4465" s="19"/>
      <c r="ALB4465" s="19"/>
      <c r="ALC4465" s="19"/>
      <c r="ALD4465" s="19"/>
      <c r="ALE4465" s="19"/>
      <c r="ALF4465" s="19"/>
      <c r="ALG4465" s="19"/>
      <c r="ALH4465" s="19"/>
      <c r="ALI4465" s="19"/>
      <c r="ALJ4465" s="19"/>
      <c r="ALK4465" s="19"/>
      <c r="ALL4465" s="19"/>
      <c r="ALM4465" s="19"/>
      <c r="ALN4465" s="19"/>
      <c r="ALO4465" s="19"/>
      <c r="ALP4465" s="19"/>
      <c r="ALQ4465" s="19"/>
      <c r="ALR4465" s="19"/>
      <c r="ALS4465" s="19"/>
      <c r="ALT4465" s="19"/>
      <c r="ALU4465" s="19"/>
      <c r="ALV4465" s="19"/>
      <c r="ALW4465" s="19"/>
      <c r="ALX4465" s="19"/>
      <c r="ALY4465" s="19"/>
      <c r="ALZ4465" s="19"/>
      <c r="AMA4465" s="19"/>
      <c r="AMB4465" s="19"/>
      <c r="AMC4465" s="19"/>
      <c r="AMD4465" s="19"/>
      <c r="AME4465" s="19"/>
      <c r="AMF4465" s="19"/>
      <c r="AMG4465" s="19"/>
      <c r="AMH4465" s="19"/>
      <c r="AMI4465" s="19"/>
      <c r="AMJ4465" s="19"/>
      <c r="AMK4465" s="19"/>
      <c r="AML4465" s="19"/>
      <c r="AMM4465" s="19"/>
      <c r="AMN4465" s="19"/>
      <c r="AMO4465" s="19"/>
      <c r="AMP4465" s="19"/>
      <c r="AMQ4465" s="19"/>
      <c r="AMR4465" s="19"/>
      <c r="AMS4465" s="19"/>
      <c r="AMT4465" s="19"/>
      <c r="AMU4465" s="19"/>
      <c r="AMV4465" s="19"/>
      <c r="AMW4465" s="19"/>
      <c r="AMX4465" s="19"/>
      <c r="AMY4465" s="19"/>
      <c r="AMZ4465" s="19"/>
      <c r="ANA4465" s="19"/>
      <c r="ANB4465" s="19"/>
      <c r="ANC4465" s="19"/>
      <c r="AND4465" s="19"/>
      <c r="ANE4465" s="19"/>
      <c r="ANF4465" s="19"/>
      <c r="ANG4465" s="19"/>
      <c r="ANH4465" s="19"/>
      <c r="ANI4465" s="19"/>
      <c r="ANJ4465" s="19"/>
      <c r="ANK4465" s="19"/>
      <c r="ANL4465" s="19"/>
      <c r="ANM4465" s="19"/>
      <c r="ANN4465" s="19"/>
      <c r="ANO4465" s="19"/>
      <c r="ANP4465" s="19"/>
      <c r="ANQ4465" s="19"/>
      <c r="ANR4465" s="19"/>
      <c r="ANS4465" s="19"/>
      <c r="ANT4465" s="19"/>
      <c r="ANU4465" s="19"/>
      <c r="ANV4465" s="19"/>
      <c r="ANW4465" s="19"/>
      <c r="ANX4465" s="19"/>
      <c r="ANY4465" s="19"/>
      <c r="ANZ4465" s="19"/>
      <c r="AOA4465" s="19"/>
      <c r="AOB4465" s="19"/>
      <c r="AOC4465" s="19"/>
      <c r="AOD4465" s="19"/>
      <c r="AOE4465" s="19"/>
      <c r="AOF4465" s="19"/>
      <c r="AOG4465" s="19"/>
      <c r="AOH4465" s="19"/>
      <c r="AOI4465" s="19"/>
      <c r="AOJ4465" s="19"/>
      <c r="AOK4465" s="19"/>
      <c r="AOL4465" s="19"/>
      <c r="AOM4465" s="19"/>
      <c r="AON4465" s="19"/>
      <c r="AOO4465" s="19"/>
      <c r="AOP4465" s="19"/>
      <c r="AOQ4465" s="19"/>
      <c r="AOR4465" s="19"/>
      <c r="AOS4465" s="19"/>
      <c r="AOT4465" s="19"/>
      <c r="AOU4465" s="19"/>
      <c r="AOV4465" s="19"/>
      <c r="AOW4465" s="19"/>
      <c r="AOX4465" s="19"/>
      <c r="AOY4465" s="19"/>
      <c r="AOZ4465" s="19"/>
      <c r="APA4465" s="19"/>
      <c r="APB4465" s="19"/>
      <c r="APC4465" s="19"/>
      <c r="APD4465" s="19"/>
      <c r="APE4465" s="19"/>
      <c r="APF4465" s="19"/>
      <c r="APG4465" s="19"/>
      <c r="APH4465" s="19"/>
      <c r="API4465" s="19"/>
      <c r="APJ4465" s="19"/>
      <c r="APK4465" s="19"/>
      <c r="APL4465" s="19"/>
      <c r="APM4465" s="19"/>
      <c r="APN4465" s="19"/>
      <c r="APO4465" s="19"/>
      <c r="APP4465" s="19"/>
      <c r="APQ4465" s="19"/>
      <c r="APR4465" s="19"/>
      <c r="APS4465" s="19"/>
      <c r="APT4465" s="19"/>
      <c r="APU4465" s="19"/>
      <c r="APV4465" s="19"/>
      <c r="APW4465" s="19"/>
      <c r="APX4465" s="19"/>
      <c r="APY4465" s="19"/>
      <c r="APZ4465" s="19"/>
      <c r="AQA4465" s="19"/>
      <c r="AQB4465" s="19"/>
      <c r="AQC4465" s="19"/>
      <c r="AQD4465" s="19"/>
      <c r="AQE4465" s="19"/>
      <c r="AQF4465" s="19"/>
      <c r="AQG4465" s="19"/>
      <c r="AQH4465" s="19"/>
      <c r="AQI4465" s="19"/>
      <c r="AQJ4465" s="19"/>
      <c r="AQK4465" s="19"/>
      <c r="AQL4465" s="19"/>
      <c r="AQM4465" s="19"/>
      <c r="AQN4465" s="19"/>
      <c r="AQO4465" s="19"/>
      <c r="AQP4465" s="19"/>
      <c r="AQQ4465" s="19"/>
      <c r="AQR4465" s="19"/>
      <c r="AQS4465" s="19"/>
      <c r="AQT4465" s="19"/>
      <c r="AQU4465" s="19"/>
      <c r="AQV4465" s="19"/>
      <c r="AQW4465" s="19"/>
      <c r="AQX4465" s="19"/>
      <c r="AQY4465" s="19"/>
      <c r="AQZ4465" s="19"/>
      <c r="ARA4465" s="19"/>
      <c r="ARB4465" s="19"/>
      <c r="ARC4465" s="19"/>
      <c r="ARD4465" s="19"/>
      <c r="ARE4465" s="19"/>
      <c r="ARF4465" s="19"/>
      <c r="ARG4465" s="19"/>
      <c r="ARH4465" s="19"/>
      <c r="ARI4465" s="19"/>
      <c r="ARJ4465" s="19"/>
      <c r="ARK4465" s="19"/>
      <c r="ARL4465" s="19"/>
      <c r="ARM4465" s="19"/>
      <c r="ARN4465" s="19"/>
      <c r="ARO4465" s="19"/>
      <c r="ARP4465" s="19"/>
      <c r="ARQ4465" s="19"/>
      <c r="ARR4465" s="19"/>
      <c r="ARS4465" s="19"/>
      <c r="ART4465" s="19"/>
      <c r="ARU4465" s="19"/>
      <c r="ARV4465" s="19"/>
      <c r="ARW4465" s="19"/>
      <c r="ARX4465" s="19"/>
      <c r="ARY4465" s="19"/>
      <c r="ARZ4465" s="19"/>
      <c r="ASA4465" s="19"/>
      <c r="ASB4465" s="19"/>
      <c r="ASC4465" s="19"/>
      <c r="ASD4465" s="19"/>
      <c r="ASE4465" s="19"/>
      <c r="ASF4465" s="19"/>
      <c r="ASG4465" s="19"/>
      <c r="ASH4465" s="19"/>
      <c r="ASI4465" s="19"/>
      <c r="ASJ4465" s="19"/>
      <c r="ASK4465" s="19"/>
      <c r="ASL4465" s="19"/>
      <c r="ASM4465" s="19"/>
      <c r="ASN4465" s="19"/>
      <c r="ASO4465" s="19"/>
      <c r="ASP4465" s="19"/>
      <c r="ASQ4465" s="19"/>
      <c r="ASR4465" s="19"/>
      <c r="ASS4465" s="19"/>
      <c r="AST4465" s="19"/>
      <c r="ASU4465" s="19"/>
      <c r="ASV4465" s="19"/>
      <c r="ASW4465" s="19"/>
      <c r="ASX4465" s="19"/>
      <c r="ASY4465" s="19"/>
      <c r="ASZ4465" s="19"/>
      <c r="ATA4465" s="19"/>
      <c r="ATB4465" s="19"/>
      <c r="ATC4465" s="19"/>
      <c r="ATD4465" s="19"/>
      <c r="ATE4465" s="19"/>
      <c r="ATF4465" s="19"/>
      <c r="ATG4465" s="19"/>
      <c r="ATH4465" s="19"/>
      <c r="ATI4465" s="19"/>
      <c r="ATJ4465" s="19"/>
      <c r="ATK4465" s="19"/>
      <c r="ATL4465" s="19"/>
      <c r="ATM4465" s="19"/>
      <c r="ATN4465" s="19"/>
      <c r="ATO4465" s="19"/>
      <c r="ATP4465" s="19"/>
      <c r="ATQ4465" s="19"/>
      <c r="ATR4465" s="19"/>
      <c r="ATS4465" s="19"/>
      <c r="ATT4465" s="19"/>
      <c r="ATU4465" s="19"/>
      <c r="ATV4465" s="19"/>
      <c r="ATW4465" s="19"/>
      <c r="ATX4465" s="19"/>
      <c r="ATY4465" s="19"/>
      <c r="ATZ4465" s="19"/>
      <c r="AUA4465" s="19"/>
      <c r="AUB4465" s="19"/>
      <c r="AUC4465" s="19"/>
      <c r="AUD4465" s="19"/>
      <c r="AUE4465" s="19"/>
      <c r="AUF4465" s="19"/>
      <c r="AUG4465" s="19"/>
      <c r="AUH4465" s="19"/>
      <c r="AUI4465" s="19"/>
      <c r="AUJ4465" s="19"/>
      <c r="AUK4465" s="19"/>
      <c r="AUL4465" s="19"/>
      <c r="AUM4465" s="19"/>
      <c r="AUN4465" s="19"/>
      <c r="AUO4465" s="19"/>
      <c r="AUP4465" s="19"/>
      <c r="AUQ4465" s="19"/>
      <c r="AUR4465" s="19"/>
      <c r="AUS4465" s="19"/>
      <c r="AUT4465" s="19"/>
      <c r="AUU4465" s="19"/>
      <c r="AUV4465" s="19"/>
      <c r="AUW4465" s="19"/>
      <c r="AUX4465" s="19"/>
      <c r="AUY4465" s="19"/>
      <c r="AUZ4465" s="19"/>
      <c r="AVA4465" s="19"/>
      <c r="AVB4465" s="19"/>
      <c r="AVC4465" s="19"/>
      <c r="AVD4465" s="19"/>
      <c r="AVE4465" s="19"/>
      <c r="AVF4465" s="19"/>
      <c r="AVG4465" s="19"/>
      <c r="AVH4465" s="19"/>
      <c r="AVI4465" s="19"/>
      <c r="AVJ4465" s="19"/>
      <c r="AVK4465" s="19"/>
      <c r="AVL4465" s="19"/>
      <c r="AVM4465" s="19"/>
      <c r="AVN4465" s="19"/>
      <c r="AVO4465" s="19"/>
      <c r="AVP4465" s="19"/>
      <c r="AVQ4465" s="19"/>
      <c r="AVR4465" s="19"/>
      <c r="AVS4465" s="19"/>
      <c r="AVT4465" s="19"/>
      <c r="AVU4465" s="19"/>
      <c r="AVV4465" s="19"/>
      <c r="AVW4465" s="19"/>
      <c r="AVX4465" s="19"/>
      <c r="AVY4465" s="19"/>
      <c r="AVZ4465" s="19"/>
      <c r="AWA4465" s="19"/>
      <c r="AWB4465" s="19"/>
      <c r="AWC4465" s="19"/>
      <c r="AWD4465" s="19"/>
      <c r="AWE4465" s="19"/>
      <c r="AWF4465" s="19"/>
      <c r="AWG4465" s="19"/>
      <c r="AWH4465" s="19"/>
      <c r="AWI4465" s="19"/>
      <c r="AWJ4465" s="19"/>
      <c r="AWK4465" s="19"/>
      <c r="AWL4465" s="19"/>
      <c r="AWM4465" s="19"/>
      <c r="AWN4465" s="19"/>
      <c r="AWO4465" s="19"/>
      <c r="AWP4465" s="19"/>
      <c r="AWQ4465" s="19"/>
      <c r="AWR4465" s="19"/>
      <c r="AWS4465" s="19"/>
      <c r="AWT4465" s="19"/>
      <c r="AWU4465" s="19"/>
      <c r="AWV4465" s="19"/>
      <c r="AWW4465" s="19"/>
      <c r="AWX4465" s="19"/>
      <c r="AWY4465" s="19"/>
      <c r="AWZ4465" s="19"/>
      <c r="AXA4465" s="19"/>
      <c r="AXB4465" s="19"/>
      <c r="AXC4465" s="19"/>
      <c r="AXD4465" s="19"/>
      <c r="AXE4465" s="19"/>
      <c r="AXF4465" s="19"/>
      <c r="AXG4465" s="19"/>
      <c r="AXH4465" s="19"/>
      <c r="AXI4465" s="19"/>
      <c r="AXJ4465" s="19"/>
      <c r="AXK4465" s="19"/>
      <c r="AXL4465" s="19"/>
      <c r="AXM4465" s="19"/>
      <c r="AXN4465" s="19"/>
      <c r="AXO4465" s="19"/>
      <c r="AXP4465" s="19"/>
      <c r="AXQ4465" s="19"/>
      <c r="AXR4465" s="19"/>
      <c r="AXS4465" s="19"/>
      <c r="AXT4465" s="19"/>
      <c r="AXU4465" s="19"/>
      <c r="AXV4465" s="19"/>
      <c r="AXW4465" s="19"/>
      <c r="AXX4465" s="19"/>
      <c r="AXY4465" s="19"/>
      <c r="AXZ4465" s="19"/>
      <c r="AYA4465" s="19"/>
      <c r="AYB4465" s="19"/>
      <c r="AYC4465" s="19"/>
      <c r="AYD4465" s="19"/>
      <c r="AYE4465" s="19"/>
      <c r="AYF4465" s="19"/>
      <c r="AYG4465" s="19"/>
      <c r="AYH4465" s="19"/>
      <c r="AYI4465" s="19"/>
      <c r="AYJ4465" s="19"/>
      <c r="AYK4465" s="19"/>
      <c r="AYL4465" s="19"/>
      <c r="AYM4465" s="19"/>
      <c r="AYN4465" s="19"/>
      <c r="AYO4465" s="19"/>
      <c r="AYP4465" s="19"/>
      <c r="AYQ4465" s="19"/>
      <c r="AYR4465" s="19"/>
      <c r="AYS4465" s="19"/>
      <c r="AYT4465" s="19"/>
      <c r="AYU4465" s="19"/>
      <c r="AYV4465" s="19"/>
      <c r="AYW4465" s="19"/>
      <c r="AYX4465" s="19"/>
      <c r="AYY4465" s="19"/>
      <c r="AYZ4465" s="19"/>
      <c r="AZA4465" s="19"/>
      <c r="AZB4465" s="19"/>
      <c r="AZC4465" s="19"/>
      <c r="AZD4465" s="19"/>
      <c r="AZE4465" s="19"/>
      <c r="AZF4465" s="19"/>
      <c r="AZG4465" s="19"/>
      <c r="AZH4465" s="19"/>
      <c r="AZI4465" s="19"/>
      <c r="AZJ4465" s="19"/>
      <c r="AZK4465" s="19"/>
      <c r="AZL4465" s="19"/>
      <c r="AZM4465" s="19"/>
      <c r="AZN4465" s="19"/>
      <c r="AZO4465" s="19"/>
      <c r="AZP4465" s="19"/>
      <c r="AZQ4465" s="19"/>
      <c r="AZR4465" s="19"/>
      <c r="AZS4465" s="19"/>
      <c r="AZT4465" s="19"/>
      <c r="AZU4465" s="19"/>
      <c r="AZV4465" s="19"/>
      <c r="AZW4465" s="19"/>
      <c r="AZX4465" s="19"/>
      <c r="AZY4465" s="19"/>
      <c r="AZZ4465" s="19"/>
      <c r="BAA4465" s="19"/>
      <c r="BAB4465" s="19"/>
      <c r="BAC4465" s="19"/>
      <c r="BAD4465" s="19"/>
      <c r="BAE4465" s="19"/>
      <c r="BAF4465" s="19"/>
      <c r="BAG4465" s="19"/>
      <c r="BAH4465" s="19"/>
      <c r="BAI4465" s="19"/>
      <c r="BAJ4465" s="19"/>
      <c r="BAK4465" s="19"/>
      <c r="BAL4465" s="19"/>
      <c r="BAM4465" s="19"/>
      <c r="BAN4465" s="19"/>
      <c r="BAO4465" s="19"/>
      <c r="BAP4465" s="19"/>
      <c r="BAQ4465" s="19"/>
      <c r="BAR4465" s="19"/>
      <c r="BAS4465" s="19"/>
      <c r="BAT4465" s="19"/>
      <c r="BAU4465" s="19"/>
      <c r="BAV4465" s="19"/>
      <c r="BAW4465" s="19"/>
      <c r="BAX4465" s="19"/>
      <c r="BAY4465" s="19"/>
      <c r="BAZ4465" s="19"/>
      <c r="BBA4465" s="19"/>
    </row>
    <row r="4466" spans="1:1405" s="20" customFormat="1" ht="15" customHeight="1" x14ac:dyDescent="0.3">
      <c r="A4466" s="101" t="s">
        <v>34</v>
      </c>
      <c r="B4466" s="101" t="s">
        <v>1478</v>
      </c>
      <c r="C4466" s="101" t="s">
        <v>1478</v>
      </c>
      <c r="D4466" s="101" t="s">
        <v>36</v>
      </c>
      <c r="E4466" s="101" t="s">
        <v>194</v>
      </c>
      <c r="F4466" s="101" t="s">
        <v>244</v>
      </c>
      <c r="G4466" s="101" t="s">
        <v>245</v>
      </c>
      <c r="H4466" s="101" t="s">
        <v>1027</v>
      </c>
      <c r="I4466" s="101" t="s">
        <v>39</v>
      </c>
      <c r="J4466" s="101" t="s">
        <v>636</v>
      </c>
      <c r="K4466" s="101" t="s">
        <v>637</v>
      </c>
      <c r="L4466" s="101" t="s">
        <v>42</v>
      </c>
      <c r="M4466" s="101" t="s">
        <v>43</v>
      </c>
      <c r="N4466" s="101" t="s">
        <v>48</v>
      </c>
      <c r="O4466" s="103">
        <v>12</v>
      </c>
      <c r="P4466" s="22">
        <v>5</v>
      </c>
      <c r="Q4466" s="101" t="s">
        <v>519</v>
      </c>
      <c r="R4466" s="103">
        <f t="shared" si="69"/>
        <v>60</v>
      </c>
      <c r="S4466" s="103">
        <v>0</v>
      </c>
      <c r="T4466" s="103">
        <v>15</v>
      </c>
      <c r="U4466" s="103">
        <v>0</v>
      </c>
      <c r="V4466" s="103">
        <v>0</v>
      </c>
      <c r="W4466" s="103">
        <v>15</v>
      </c>
      <c r="X4466" s="103">
        <v>0</v>
      </c>
      <c r="Y4466" s="103">
        <v>0</v>
      </c>
      <c r="Z4466" s="103">
        <v>15</v>
      </c>
      <c r="AA4466" s="103">
        <v>0</v>
      </c>
      <c r="AB4466" s="103">
        <v>0</v>
      </c>
      <c r="AC4466" s="103">
        <v>15</v>
      </c>
      <c r="AD4466" s="103">
        <v>0</v>
      </c>
      <c r="AE4466" s="19"/>
      <c r="AF4466" s="19"/>
      <c r="AG4466" s="19"/>
      <c r="AH4466" s="19"/>
      <c r="AI4466" s="19"/>
      <c r="AJ4466" s="19"/>
      <c r="AK4466" s="19"/>
      <c r="AL4466" s="19"/>
      <c r="AM4466" s="19"/>
      <c r="AN4466" s="19"/>
      <c r="AO4466" s="19"/>
      <c r="AP4466" s="19"/>
      <c r="AQ4466" s="19"/>
      <c r="AR4466" s="19"/>
      <c r="AS4466" s="19"/>
      <c r="AT4466" s="19"/>
      <c r="AU4466" s="19"/>
      <c r="AV4466" s="19"/>
      <c r="AW4466" s="19"/>
      <c r="AX4466" s="19"/>
      <c r="AY4466" s="19"/>
      <c r="AZ4466" s="19"/>
      <c r="BA4466" s="19"/>
      <c r="BB4466" s="19"/>
      <c r="BC4466" s="19"/>
      <c r="BD4466" s="19"/>
      <c r="BE4466" s="19"/>
      <c r="BF4466" s="19"/>
      <c r="BG4466" s="19"/>
      <c r="BH4466" s="19"/>
      <c r="BI4466" s="19"/>
      <c r="BJ4466" s="19"/>
      <c r="BK4466" s="19"/>
      <c r="BL4466" s="19"/>
      <c r="BM4466" s="19"/>
      <c r="BN4466" s="19"/>
      <c r="BO4466" s="19"/>
      <c r="BP4466" s="19"/>
      <c r="BQ4466" s="19"/>
      <c r="BR4466" s="19"/>
      <c r="BS4466" s="19"/>
      <c r="BT4466" s="19"/>
      <c r="BU4466" s="19"/>
      <c r="BV4466" s="19"/>
      <c r="BW4466" s="19"/>
      <c r="BX4466" s="19"/>
      <c r="BY4466" s="19"/>
      <c r="BZ4466" s="19"/>
      <c r="CA4466" s="19"/>
      <c r="CB4466" s="19"/>
      <c r="CC4466" s="19"/>
      <c r="CD4466" s="19"/>
      <c r="CE4466" s="19"/>
      <c r="CF4466" s="19"/>
      <c r="CG4466" s="19"/>
      <c r="CH4466" s="19"/>
      <c r="CI4466" s="19"/>
      <c r="CJ4466" s="19"/>
      <c r="CK4466" s="19"/>
      <c r="CL4466" s="19"/>
      <c r="CM4466" s="19"/>
      <c r="CN4466" s="19"/>
      <c r="CO4466" s="19"/>
      <c r="CP4466" s="19"/>
      <c r="CQ4466" s="19"/>
      <c r="CR4466" s="19"/>
      <c r="CS4466" s="19"/>
      <c r="CT4466" s="19"/>
      <c r="CU4466" s="19"/>
      <c r="CV4466" s="19"/>
      <c r="CW4466" s="19"/>
      <c r="CX4466" s="19"/>
      <c r="CY4466" s="19"/>
      <c r="CZ4466" s="19"/>
      <c r="DA4466" s="19"/>
      <c r="DB4466" s="19"/>
      <c r="DC4466" s="19"/>
      <c r="DD4466" s="19"/>
      <c r="DE4466" s="19"/>
      <c r="DF4466" s="19"/>
      <c r="DG4466" s="19"/>
      <c r="DH4466" s="19"/>
      <c r="DI4466" s="19"/>
      <c r="DJ4466" s="19"/>
      <c r="DK4466" s="19"/>
      <c r="DL4466" s="19"/>
      <c r="DM4466" s="19"/>
      <c r="DN4466" s="19"/>
      <c r="DO4466" s="19"/>
      <c r="DP4466" s="19"/>
      <c r="DQ4466" s="19"/>
      <c r="DR4466" s="19"/>
      <c r="DS4466" s="19"/>
      <c r="DT4466" s="19"/>
      <c r="DU4466" s="19"/>
      <c r="DV4466" s="19"/>
      <c r="DW4466" s="19"/>
      <c r="DX4466" s="19"/>
      <c r="DY4466" s="19"/>
      <c r="DZ4466" s="19"/>
      <c r="EA4466" s="19"/>
      <c r="EB4466" s="19"/>
      <c r="EC4466" s="19"/>
      <c r="ED4466" s="19"/>
      <c r="EE4466" s="19"/>
      <c r="EF4466" s="19"/>
      <c r="EG4466" s="19"/>
      <c r="EH4466" s="19"/>
      <c r="EI4466" s="19"/>
      <c r="EJ4466" s="19"/>
      <c r="EK4466" s="19"/>
      <c r="EL4466" s="19"/>
      <c r="EM4466" s="19"/>
      <c r="EN4466" s="19"/>
      <c r="EO4466" s="19"/>
      <c r="EP4466" s="19"/>
      <c r="EQ4466" s="19"/>
      <c r="ER4466" s="19"/>
      <c r="ES4466" s="19"/>
      <c r="ET4466" s="19"/>
      <c r="EU4466" s="19"/>
      <c r="EV4466" s="19"/>
      <c r="EW4466" s="19"/>
      <c r="EX4466" s="19"/>
      <c r="EY4466" s="19"/>
      <c r="EZ4466" s="19"/>
      <c r="FA4466" s="19"/>
      <c r="FB4466" s="19"/>
      <c r="FC4466" s="19"/>
      <c r="FD4466" s="19"/>
      <c r="FE4466" s="19"/>
      <c r="FF4466" s="19"/>
      <c r="FG4466" s="19"/>
      <c r="FH4466" s="19"/>
      <c r="FI4466" s="19"/>
      <c r="FJ4466" s="19"/>
      <c r="FK4466" s="19"/>
      <c r="FL4466" s="19"/>
      <c r="FM4466" s="19"/>
      <c r="FN4466" s="19"/>
      <c r="FO4466" s="19"/>
      <c r="FP4466" s="19"/>
      <c r="FQ4466" s="19"/>
      <c r="FR4466" s="19"/>
      <c r="FS4466" s="19"/>
      <c r="FT4466" s="19"/>
      <c r="FU4466" s="19"/>
      <c r="FV4466" s="19"/>
      <c r="FW4466" s="19"/>
      <c r="FX4466" s="19"/>
      <c r="FY4466" s="19"/>
      <c r="FZ4466" s="19"/>
      <c r="GA4466" s="19"/>
      <c r="GB4466" s="19"/>
      <c r="GC4466" s="19"/>
      <c r="GD4466" s="19"/>
      <c r="GE4466" s="19"/>
      <c r="GF4466" s="19"/>
      <c r="GG4466" s="19"/>
      <c r="GH4466" s="19"/>
      <c r="GI4466" s="19"/>
      <c r="GJ4466" s="19"/>
      <c r="GK4466" s="19"/>
      <c r="GL4466" s="19"/>
      <c r="GM4466" s="19"/>
      <c r="GN4466" s="19"/>
      <c r="GO4466" s="19"/>
      <c r="GP4466" s="19"/>
      <c r="GQ4466" s="19"/>
      <c r="GR4466" s="19"/>
      <c r="GS4466" s="19"/>
      <c r="GT4466" s="19"/>
      <c r="GU4466" s="19"/>
      <c r="GV4466" s="19"/>
      <c r="GW4466" s="19"/>
      <c r="GX4466" s="19"/>
      <c r="GY4466" s="19"/>
      <c r="GZ4466" s="19"/>
      <c r="HA4466" s="19"/>
      <c r="HB4466" s="19"/>
      <c r="HC4466" s="19"/>
      <c r="HD4466" s="19"/>
      <c r="HE4466" s="19"/>
      <c r="HF4466" s="19"/>
      <c r="HG4466" s="19"/>
      <c r="HH4466" s="19"/>
      <c r="HI4466" s="19"/>
      <c r="HJ4466" s="19"/>
      <c r="HK4466" s="19"/>
      <c r="HL4466" s="19"/>
      <c r="HM4466" s="19"/>
      <c r="HN4466" s="19"/>
      <c r="HO4466" s="19"/>
      <c r="HP4466" s="19"/>
      <c r="HQ4466" s="19"/>
      <c r="HR4466" s="19"/>
      <c r="HS4466" s="19"/>
      <c r="HT4466" s="19"/>
      <c r="HU4466" s="19"/>
      <c r="HV4466" s="19"/>
      <c r="HW4466" s="19"/>
      <c r="HX4466" s="19"/>
      <c r="HY4466" s="19"/>
      <c r="HZ4466" s="19"/>
      <c r="IA4466" s="19"/>
      <c r="IB4466" s="19"/>
      <c r="IC4466" s="19"/>
      <c r="ID4466" s="19"/>
      <c r="IE4466" s="19"/>
      <c r="IF4466" s="19"/>
      <c r="IG4466" s="19"/>
      <c r="IH4466" s="19"/>
      <c r="II4466" s="19"/>
      <c r="IJ4466" s="19"/>
      <c r="IK4466" s="19"/>
      <c r="IL4466" s="19"/>
      <c r="IM4466" s="19"/>
      <c r="IN4466" s="19"/>
      <c r="IO4466" s="19"/>
      <c r="IP4466" s="19"/>
      <c r="IQ4466" s="19"/>
      <c r="IR4466" s="19"/>
      <c r="IS4466" s="19"/>
      <c r="IT4466" s="19"/>
      <c r="IU4466" s="19"/>
      <c r="IV4466" s="19"/>
      <c r="IW4466" s="19"/>
      <c r="IX4466" s="19"/>
      <c r="IY4466" s="19"/>
      <c r="IZ4466" s="19"/>
      <c r="JA4466" s="19"/>
      <c r="JB4466" s="19"/>
      <c r="JC4466" s="19"/>
      <c r="JD4466" s="19"/>
      <c r="JE4466" s="19"/>
      <c r="JF4466" s="19"/>
      <c r="JG4466" s="19"/>
      <c r="JH4466" s="19"/>
      <c r="JI4466" s="19"/>
      <c r="JJ4466" s="19"/>
      <c r="JK4466" s="19"/>
      <c r="JL4466" s="19"/>
      <c r="JM4466" s="19"/>
      <c r="JN4466" s="19"/>
      <c r="JO4466" s="19"/>
      <c r="JP4466" s="19"/>
      <c r="JQ4466" s="19"/>
      <c r="JR4466" s="19"/>
      <c r="JS4466" s="19"/>
      <c r="JT4466" s="19"/>
      <c r="JU4466" s="19"/>
      <c r="JV4466" s="19"/>
      <c r="JW4466" s="19"/>
      <c r="JX4466" s="19"/>
      <c r="JY4466" s="19"/>
      <c r="JZ4466" s="19"/>
      <c r="KA4466" s="19"/>
      <c r="KB4466" s="19"/>
      <c r="KC4466" s="19"/>
      <c r="KD4466" s="19"/>
      <c r="KE4466" s="19"/>
      <c r="KF4466" s="19"/>
      <c r="KG4466" s="19"/>
      <c r="KH4466" s="19"/>
      <c r="KI4466" s="19"/>
      <c r="KJ4466" s="19"/>
      <c r="KK4466" s="19"/>
      <c r="KL4466" s="19"/>
      <c r="KM4466" s="19"/>
      <c r="KN4466" s="19"/>
      <c r="KO4466" s="19"/>
      <c r="KP4466" s="19"/>
      <c r="KQ4466" s="19"/>
      <c r="KR4466" s="19"/>
      <c r="KS4466" s="19"/>
      <c r="KT4466" s="19"/>
      <c r="KU4466" s="19"/>
      <c r="KV4466" s="19"/>
      <c r="KW4466" s="19"/>
      <c r="KX4466" s="19"/>
      <c r="KY4466" s="19"/>
      <c r="KZ4466" s="19"/>
      <c r="LA4466" s="19"/>
      <c r="LB4466" s="19"/>
      <c r="LC4466" s="19"/>
      <c r="LD4466" s="19"/>
      <c r="LE4466" s="19"/>
      <c r="LF4466" s="19"/>
      <c r="LG4466" s="19"/>
      <c r="LH4466" s="19"/>
      <c r="LI4466" s="19"/>
      <c r="LJ4466" s="19"/>
      <c r="LK4466" s="19"/>
      <c r="LL4466" s="19"/>
      <c r="LM4466" s="19"/>
      <c r="LN4466" s="19"/>
      <c r="LO4466" s="19"/>
      <c r="LP4466" s="19"/>
      <c r="LQ4466" s="19"/>
      <c r="LR4466" s="19"/>
      <c r="LS4466" s="19"/>
      <c r="LT4466" s="19"/>
      <c r="LU4466" s="19"/>
      <c r="LV4466" s="19"/>
      <c r="LW4466" s="19"/>
      <c r="LX4466" s="19"/>
      <c r="LY4466" s="19"/>
      <c r="LZ4466" s="19"/>
      <c r="MA4466" s="19"/>
      <c r="MB4466" s="19"/>
      <c r="MC4466" s="19"/>
      <c r="MD4466" s="19"/>
      <c r="ME4466" s="19"/>
      <c r="MF4466" s="19"/>
      <c r="MG4466" s="19"/>
      <c r="MH4466" s="19"/>
      <c r="MI4466" s="19"/>
      <c r="MJ4466" s="19"/>
      <c r="MK4466" s="19"/>
      <c r="ML4466" s="19"/>
      <c r="MM4466" s="19"/>
      <c r="MN4466" s="19"/>
      <c r="MO4466" s="19"/>
      <c r="MP4466" s="19"/>
      <c r="MQ4466" s="19"/>
      <c r="MR4466" s="19"/>
      <c r="MS4466" s="19"/>
      <c r="MT4466" s="19"/>
      <c r="MU4466" s="19"/>
      <c r="MV4466" s="19"/>
      <c r="MW4466" s="19"/>
      <c r="MX4466" s="19"/>
      <c r="MY4466" s="19"/>
      <c r="MZ4466" s="19"/>
      <c r="NA4466" s="19"/>
      <c r="NB4466" s="19"/>
      <c r="NC4466" s="19"/>
      <c r="ND4466" s="19"/>
      <c r="NE4466" s="19"/>
      <c r="NF4466" s="19"/>
      <c r="NG4466" s="19"/>
      <c r="NH4466" s="19"/>
      <c r="NI4466" s="19"/>
      <c r="NJ4466" s="19"/>
      <c r="NK4466" s="19"/>
      <c r="NL4466" s="19"/>
      <c r="NM4466" s="19"/>
      <c r="NN4466" s="19"/>
      <c r="NO4466" s="19"/>
      <c r="NP4466" s="19"/>
      <c r="NQ4466" s="19"/>
      <c r="NR4466" s="19"/>
      <c r="NS4466" s="19"/>
      <c r="NT4466" s="19"/>
      <c r="NU4466" s="19"/>
      <c r="NV4466" s="19"/>
      <c r="NW4466" s="19"/>
      <c r="NX4466" s="19"/>
      <c r="NY4466" s="19"/>
      <c r="NZ4466" s="19"/>
      <c r="OA4466" s="19"/>
      <c r="OB4466" s="19"/>
      <c r="OC4466" s="19"/>
      <c r="OD4466" s="19"/>
      <c r="OE4466" s="19"/>
      <c r="OF4466" s="19"/>
      <c r="OG4466" s="19"/>
      <c r="OH4466" s="19"/>
      <c r="OI4466" s="19"/>
      <c r="OJ4466" s="19"/>
      <c r="OK4466" s="19"/>
      <c r="OL4466" s="19"/>
      <c r="OM4466" s="19"/>
      <c r="ON4466" s="19"/>
      <c r="OO4466" s="19"/>
      <c r="OP4466" s="19"/>
      <c r="OQ4466" s="19"/>
      <c r="OR4466" s="19"/>
      <c r="OS4466" s="19"/>
      <c r="OT4466" s="19"/>
      <c r="OU4466" s="19"/>
      <c r="OV4466" s="19"/>
      <c r="OW4466" s="19"/>
      <c r="OX4466" s="19"/>
      <c r="OY4466" s="19"/>
      <c r="OZ4466" s="19"/>
      <c r="PA4466" s="19"/>
      <c r="PB4466" s="19"/>
      <c r="PC4466" s="19"/>
      <c r="PD4466" s="19"/>
      <c r="PE4466" s="19"/>
      <c r="PF4466" s="19"/>
      <c r="PG4466" s="19"/>
      <c r="PH4466" s="19"/>
      <c r="PI4466" s="19"/>
      <c r="PJ4466" s="19"/>
      <c r="PK4466" s="19"/>
      <c r="PL4466" s="19"/>
      <c r="PM4466" s="19"/>
      <c r="PN4466" s="19"/>
      <c r="PO4466" s="19"/>
      <c r="PP4466" s="19"/>
      <c r="PQ4466" s="19"/>
      <c r="PR4466" s="19"/>
      <c r="PS4466" s="19"/>
      <c r="PT4466" s="19"/>
      <c r="PU4466" s="19"/>
      <c r="PV4466" s="19"/>
      <c r="PW4466" s="19"/>
      <c r="PX4466" s="19"/>
      <c r="PY4466" s="19"/>
      <c r="PZ4466" s="19"/>
      <c r="QA4466" s="19"/>
      <c r="QB4466" s="19"/>
      <c r="QC4466" s="19"/>
      <c r="QD4466" s="19"/>
      <c r="QE4466" s="19"/>
      <c r="QF4466" s="19"/>
      <c r="QG4466" s="19"/>
      <c r="QH4466" s="19"/>
      <c r="QI4466" s="19"/>
      <c r="QJ4466" s="19"/>
      <c r="QK4466" s="19"/>
      <c r="QL4466" s="19"/>
      <c r="QM4466" s="19"/>
      <c r="QN4466" s="19"/>
      <c r="QO4466" s="19"/>
      <c r="QP4466" s="19"/>
      <c r="QQ4466" s="19"/>
      <c r="QR4466" s="19"/>
      <c r="QS4466" s="19"/>
      <c r="QT4466" s="19"/>
      <c r="QU4466" s="19"/>
      <c r="QV4466" s="19"/>
      <c r="QW4466" s="19"/>
      <c r="QX4466" s="19"/>
      <c r="QY4466" s="19"/>
      <c r="QZ4466" s="19"/>
      <c r="RA4466" s="19"/>
      <c r="RB4466" s="19"/>
      <c r="RC4466" s="19"/>
      <c r="RD4466" s="19"/>
      <c r="RE4466" s="19"/>
      <c r="RF4466" s="19"/>
      <c r="RG4466" s="19"/>
      <c r="RH4466" s="19"/>
      <c r="RI4466" s="19"/>
      <c r="RJ4466" s="19"/>
      <c r="RK4466" s="19"/>
      <c r="RL4466" s="19"/>
      <c r="RM4466" s="19"/>
      <c r="RN4466" s="19"/>
      <c r="RO4466" s="19"/>
      <c r="RP4466" s="19"/>
      <c r="RQ4466" s="19"/>
      <c r="RR4466" s="19"/>
      <c r="RS4466" s="19"/>
      <c r="RT4466" s="19"/>
      <c r="RU4466" s="19"/>
      <c r="RV4466" s="19"/>
      <c r="RW4466" s="19"/>
      <c r="RX4466" s="19"/>
      <c r="RY4466" s="19"/>
      <c r="RZ4466" s="19"/>
      <c r="SA4466" s="19"/>
      <c r="SB4466" s="19"/>
      <c r="SC4466" s="19"/>
      <c r="SD4466" s="19"/>
      <c r="SE4466" s="19"/>
      <c r="SF4466" s="19"/>
      <c r="SG4466" s="19"/>
      <c r="SH4466" s="19"/>
      <c r="SI4466" s="19"/>
      <c r="SJ4466" s="19"/>
      <c r="SK4466" s="19"/>
      <c r="SL4466" s="19"/>
      <c r="SM4466" s="19"/>
      <c r="SN4466" s="19"/>
      <c r="SO4466" s="19"/>
      <c r="SP4466" s="19"/>
      <c r="SQ4466" s="19"/>
      <c r="SR4466" s="19"/>
      <c r="SS4466" s="19"/>
      <c r="ST4466" s="19"/>
      <c r="SU4466" s="19"/>
      <c r="SV4466" s="19"/>
      <c r="SW4466" s="19"/>
      <c r="SX4466" s="19"/>
      <c r="SY4466" s="19"/>
      <c r="SZ4466" s="19"/>
      <c r="TA4466" s="19"/>
      <c r="TB4466" s="19"/>
      <c r="TC4466" s="19"/>
      <c r="TD4466" s="19"/>
      <c r="TE4466" s="19"/>
      <c r="TF4466" s="19"/>
      <c r="TG4466" s="19"/>
      <c r="TH4466" s="19"/>
      <c r="TI4466" s="19"/>
      <c r="TJ4466" s="19"/>
      <c r="TK4466" s="19"/>
      <c r="TL4466" s="19"/>
      <c r="TM4466" s="19"/>
      <c r="TN4466" s="19"/>
      <c r="TO4466" s="19"/>
      <c r="TP4466" s="19"/>
      <c r="TQ4466" s="19"/>
      <c r="TR4466" s="19"/>
      <c r="TS4466" s="19"/>
      <c r="TT4466" s="19"/>
      <c r="TU4466" s="19"/>
      <c r="TV4466" s="19"/>
      <c r="TW4466" s="19"/>
      <c r="TX4466" s="19"/>
      <c r="TY4466" s="19"/>
      <c r="TZ4466" s="19"/>
      <c r="UA4466" s="19"/>
      <c r="UB4466" s="19"/>
      <c r="UC4466" s="19"/>
      <c r="UD4466" s="19"/>
      <c r="UE4466" s="19"/>
      <c r="UF4466" s="19"/>
      <c r="UG4466" s="19"/>
      <c r="UH4466" s="19"/>
      <c r="UI4466" s="19"/>
      <c r="UJ4466" s="19"/>
      <c r="UK4466" s="19"/>
      <c r="UL4466" s="19"/>
      <c r="UM4466" s="19"/>
      <c r="UN4466" s="19"/>
      <c r="UO4466" s="19"/>
      <c r="UP4466" s="19"/>
      <c r="UQ4466" s="19"/>
      <c r="UR4466" s="19"/>
      <c r="US4466" s="19"/>
      <c r="UT4466" s="19"/>
      <c r="UU4466" s="19"/>
      <c r="UV4466" s="19"/>
      <c r="UW4466" s="19"/>
      <c r="UX4466" s="19"/>
      <c r="UY4466" s="19"/>
      <c r="UZ4466" s="19"/>
      <c r="VA4466" s="19"/>
      <c r="VB4466" s="19"/>
      <c r="VC4466" s="19"/>
      <c r="VD4466" s="19"/>
      <c r="VE4466" s="19"/>
      <c r="VF4466" s="19"/>
      <c r="VG4466" s="19"/>
      <c r="VH4466" s="19"/>
      <c r="VI4466" s="19"/>
      <c r="VJ4466" s="19"/>
      <c r="VK4466" s="19"/>
      <c r="VL4466" s="19"/>
      <c r="VM4466" s="19"/>
      <c r="VN4466" s="19"/>
      <c r="VO4466" s="19"/>
      <c r="VP4466" s="19"/>
      <c r="VQ4466" s="19"/>
      <c r="VR4466" s="19"/>
      <c r="VS4466" s="19"/>
      <c r="VT4466" s="19"/>
      <c r="VU4466" s="19"/>
      <c r="VV4466" s="19"/>
      <c r="VW4466" s="19"/>
      <c r="VX4466" s="19"/>
      <c r="VY4466" s="19"/>
      <c r="VZ4466" s="19"/>
      <c r="WA4466" s="19"/>
      <c r="WB4466" s="19"/>
      <c r="WC4466" s="19"/>
      <c r="WD4466" s="19"/>
      <c r="WE4466" s="19"/>
      <c r="WF4466" s="19"/>
      <c r="WG4466" s="19"/>
      <c r="WH4466" s="19"/>
      <c r="WI4466" s="19"/>
      <c r="WJ4466" s="19"/>
      <c r="WK4466" s="19"/>
      <c r="WL4466" s="19"/>
      <c r="WM4466" s="19"/>
      <c r="WN4466" s="19"/>
      <c r="WO4466" s="19"/>
      <c r="WP4466" s="19"/>
      <c r="WQ4466" s="19"/>
      <c r="WR4466" s="19"/>
      <c r="WS4466" s="19"/>
      <c r="WT4466" s="19"/>
      <c r="WU4466" s="19"/>
      <c r="WV4466" s="19"/>
      <c r="WW4466" s="19"/>
      <c r="WX4466" s="19"/>
      <c r="WY4466" s="19"/>
      <c r="WZ4466" s="19"/>
      <c r="XA4466" s="19"/>
      <c r="XB4466" s="19"/>
      <c r="XC4466" s="19"/>
      <c r="XD4466" s="19"/>
      <c r="XE4466" s="19"/>
      <c r="XF4466" s="19"/>
      <c r="XG4466" s="19"/>
      <c r="XH4466" s="19"/>
      <c r="XI4466" s="19"/>
      <c r="XJ4466" s="19"/>
      <c r="XK4466" s="19"/>
      <c r="XL4466" s="19"/>
      <c r="XM4466" s="19"/>
      <c r="XN4466" s="19"/>
      <c r="XO4466" s="19"/>
      <c r="XP4466" s="19"/>
      <c r="XQ4466" s="19"/>
      <c r="XR4466" s="19"/>
      <c r="XS4466" s="19"/>
      <c r="XT4466" s="19"/>
      <c r="XU4466" s="19"/>
      <c r="XV4466" s="19"/>
      <c r="XW4466" s="19"/>
      <c r="XX4466" s="19"/>
      <c r="XY4466" s="19"/>
      <c r="XZ4466" s="19"/>
      <c r="YA4466" s="19"/>
      <c r="YB4466" s="19"/>
      <c r="YC4466" s="19"/>
      <c r="YD4466" s="19"/>
      <c r="YE4466" s="19"/>
      <c r="YF4466" s="19"/>
      <c r="YG4466" s="19"/>
      <c r="YH4466" s="19"/>
      <c r="YI4466" s="19"/>
      <c r="YJ4466" s="19"/>
      <c r="YK4466" s="19"/>
      <c r="YL4466" s="19"/>
      <c r="YM4466" s="19"/>
      <c r="YN4466" s="19"/>
      <c r="YO4466" s="19"/>
      <c r="YP4466" s="19"/>
      <c r="YQ4466" s="19"/>
      <c r="YR4466" s="19"/>
      <c r="YS4466" s="19"/>
      <c r="YT4466" s="19"/>
      <c r="YU4466" s="19"/>
      <c r="YV4466" s="19"/>
      <c r="YW4466" s="19"/>
      <c r="YX4466" s="19"/>
      <c r="YY4466" s="19"/>
      <c r="YZ4466" s="19"/>
      <c r="ZA4466" s="19"/>
      <c r="ZB4466" s="19"/>
      <c r="ZC4466" s="19"/>
      <c r="ZD4466" s="19"/>
      <c r="ZE4466" s="19"/>
      <c r="ZF4466" s="19"/>
      <c r="ZG4466" s="19"/>
      <c r="ZH4466" s="19"/>
      <c r="ZI4466" s="19"/>
      <c r="ZJ4466" s="19"/>
      <c r="ZK4466" s="19"/>
      <c r="ZL4466" s="19"/>
      <c r="ZM4466" s="19"/>
      <c r="ZN4466" s="19"/>
      <c r="ZO4466" s="19"/>
      <c r="ZP4466" s="19"/>
      <c r="ZQ4466" s="19"/>
      <c r="ZR4466" s="19"/>
      <c r="ZS4466" s="19"/>
      <c r="ZT4466" s="19"/>
      <c r="ZU4466" s="19"/>
      <c r="ZV4466" s="19"/>
      <c r="ZW4466" s="19"/>
      <c r="ZX4466" s="19"/>
      <c r="ZY4466" s="19"/>
      <c r="ZZ4466" s="19"/>
      <c r="AAA4466" s="19"/>
      <c r="AAB4466" s="19"/>
      <c r="AAC4466" s="19"/>
      <c r="AAD4466" s="19"/>
      <c r="AAE4466" s="19"/>
      <c r="AAF4466" s="19"/>
      <c r="AAG4466" s="19"/>
      <c r="AAH4466" s="19"/>
      <c r="AAI4466" s="19"/>
      <c r="AAJ4466" s="19"/>
      <c r="AAK4466" s="19"/>
      <c r="AAL4466" s="19"/>
      <c r="AAM4466" s="19"/>
      <c r="AAN4466" s="19"/>
      <c r="AAO4466" s="19"/>
      <c r="AAP4466" s="19"/>
      <c r="AAQ4466" s="19"/>
      <c r="AAR4466" s="19"/>
      <c r="AAS4466" s="19"/>
      <c r="AAT4466" s="19"/>
      <c r="AAU4466" s="19"/>
      <c r="AAV4466" s="19"/>
      <c r="AAW4466" s="19"/>
      <c r="AAX4466" s="19"/>
      <c r="AAY4466" s="19"/>
      <c r="AAZ4466" s="19"/>
      <c r="ABA4466" s="19"/>
      <c r="ABB4466" s="19"/>
      <c r="ABC4466" s="19"/>
      <c r="ABD4466" s="19"/>
      <c r="ABE4466" s="19"/>
      <c r="ABF4466" s="19"/>
      <c r="ABG4466" s="19"/>
      <c r="ABH4466" s="19"/>
      <c r="ABI4466" s="19"/>
      <c r="ABJ4466" s="19"/>
      <c r="ABK4466" s="19"/>
      <c r="ABL4466" s="19"/>
      <c r="ABM4466" s="19"/>
      <c r="ABN4466" s="19"/>
      <c r="ABO4466" s="19"/>
      <c r="ABP4466" s="19"/>
      <c r="ABQ4466" s="19"/>
      <c r="ABR4466" s="19"/>
      <c r="ABS4466" s="19"/>
      <c r="ABT4466" s="19"/>
      <c r="ABU4466" s="19"/>
      <c r="ABV4466" s="19"/>
      <c r="ABW4466" s="19"/>
      <c r="ABX4466" s="19"/>
      <c r="ABY4466" s="19"/>
      <c r="ABZ4466" s="19"/>
      <c r="ACA4466" s="19"/>
      <c r="ACB4466" s="19"/>
      <c r="ACC4466" s="19"/>
      <c r="ACD4466" s="19"/>
      <c r="ACE4466" s="19"/>
      <c r="ACF4466" s="19"/>
      <c r="ACG4466" s="19"/>
      <c r="ACH4466" s="19"/>
      <c r="ACI4466" s="19"/>
      <c r="ACJ4466" s="19"/>
      <c r="ACK4466" s="19"/>
      <c r="ACL4466" s="19"/>
      <c r="ACM4466" s="19"/>
      <c r="ACN4466" s="19"/>
      <c r="ACO4466" s="19"/>
      <c r="ACP4466" s="19"/>
      <c r="ACQ4466" s="19"/>
      <c r="ACR4466" s="19"/>
      <c r="ACS4466" s="19"/>
      <c r="ACT4466" s="19"/>
      <c r="ACU4466" s="19"/>
      <c r="ACV4466" s="19"/>
      <c r="ACW4466" s="19"/>
      <c r="ACX4466" s="19"/>
      <c r="ACY4466" s="19"/>
      <c r="ACZ4466" s="19"/>
      <c r="ADA4466" s="19"/>
      <c r="ADB4466" s="19"/>
      <c r="ADC4466" s="19"/>
      <c r="ADD4466" s="19"/>
      <c r="ADE4466" s="19"/>
      <c r="ADF4466" s="19"/>
      <c r="ADG4466" s="19"/>
      <c r="ADH4466" s="19"/>
      <c r="ADI4466" s="19"/>
      <c r="ADJ4466" s="19"/>
      <c r="ADK4466" s="19"/>
      <c r="ADL4466" s="19"/>
      <c r="ADM4466" s="19"/>
      <c r="ADN4466" s="19"/>
      <c r="ADO4466" s="19"/>
      <c r="ADP4466" s="19"/>
      <c r="ADQ4466" s="19"/>
      <c r="ADR4466" s="19"/>
      <c r="ADS4466" s="19"/>
      <c r="ADT4466" s="19"/>
      <c r="ADU4466" s="19"/>
      <c r="ADV4466" s="19"/>
      <c r="ADW4466" s="19"/>
      <c r="ADX4466" s="19"/>
      <c r="ADY4466" s="19"/>
      <c r="ADZ4466" s="19"/>
      <c r="AEA4466" s="19"/>
      <c r="AEB4466" s="19"/>
      <c r="AEC4466" s="19"/>
      <c r="AED4466" s="19"/>
      <c r="AEE4466" s="19"/>
      <c r="AEF4466" s="19"/>
      <c r="AEG4466" s="19"/>
      <c r="AEH4466" s="19"/>
      <c r="AEI4466" s="19"/>
      <c r="AEJ4466" s="19"/>
      <c r="AEK4466" s="19"/>
      <c r="AEL4466" s="19"/>
      <c r="AEM4466" s="19"/>
      <c r="AEN4466" s="19"/>
      <c r="AEO4466" s="19"/>
      <c r="AEP4466" s="19"/>
      <c r="AEQ4466" s="19"/>
      <c r="AER4466" s="19"/>
      <c r="AES4466" s="19"/>
      <c r="AET4466" s="19"/>
      <c r="AEU4466" s="19"/>
      <c r="AEV4466" s="19"/>
      <c r="AEW4466" s="19"/>
      <c r="AEX4466" s="19"/>
      <c r="AEY4466" s="19"/>
      <c r="AEZ4466" s="19"/>
      <c r="AFA4466" s="19"/>
      <c r="AFB4466" s="19"/>
      <c r="AFC4466" s="19"/>
      <c r="AFD4466" s="19"/>
      <c r="AFE4466" s="19"/>
      <c r="AFF4466" s="19"/>
      <c r="AFG4466" s="19"/>
      <c r="AFH4466" s="19"/>
      <c r="AFI4466" s="19"/>
      <c r="AFJ4466" s="19"/>
      <c r="AFK4466" s="19"/>
      <c r="AFL4466" s="19"/>
      <c r="AFM4466" s="19"/>
      <c r="AFN4466" s="19"/>
      <c r="AFO4466" s="19"/>
      <c r="AFP4466" s="19"/>
      <c r="AFQ4466" s="19"/>
      <c r="AFR4466" s="19"/>
      <c r="AFS4466" s="19"/>
      <c r="AFT4466" s="19"/>
      <c r="AFU4466" s="19"/>
      <c r="AFV4466" s="19"/>
      <c r="AFW4466" s="19"/>
      <c r="AFX4466" s="19"/>
      <c r="AFY4466" s="19"/>
      <c r="AFZ4466" s="19"/>
      <c r="AGA4466" s="19"/>
      <c r="AGB4466" s="19"/>
      <c r="AGC4466" s="19"/>
      <c r="AGD4466" s="19"/>
      <c r="AGE4466" s="19"/>
      <c r="AGF4466" s="19"/>
      <c r="AGG4466" s="19"/>
      <c r="AGH4466" s="19"/>
      <c r="AGI4466" s="19"/>
      <c r="AGJ4466" s="19"/>
      <c r="AGK4466" s="19"/>
      <c r="AGL4466" s="19"/>
      <c r="AGM4466" s="19"/>
      <c r="AGN4466" s="19"/>
      <c r="AGO4466" s="19"/>
      <c r="AGP4466" s="19"/>
      <c r="AGQ4466" s="19"/>
      <c r="AGR4466" s="19"/>
      <c r="AGS4466" s="19"/>
      <c r="AGT4466" s="19"/>
      <c r="AGU4466" s="19"/>
      <c r="AGV4466" s="19"/>
      <c r="AGW4466" s="19"/>
      <c r="AGX4466" s="19"/>
      <c r="AGY4466" s="19"/>
      <c r="AGZ4466" s="19"/>
      <c r="AHA4466" s="19"/>
      <c r="AHB4466" s="19"/>
      <c r="AHC4466" s="19"/>
      <c r="AHD4466" s="19"/>
      <c r="AHE4466" s="19"/>
      <c r="AHF4466" s="19"/>
      <c r="AHG4466" s="19"/>
      <c r="AHH4466" s="19"/>
      <c r="AHI4466" s="19"/>
      <c r="AHJ4466" s="19"/>
      <c r="AHK4466" s="19"/>
      <c r="AHL4466" s="19"/>
      <c r="AHM4466" s="19"/>
      <c r="AHN4466" s="19"/>
      <c r="AHO4466" s="19"/>
      <c r="AHP4466" s="19"/>
      <c r="AHQ4466" s="19"/>
      <c r="AHR4466" s="19"/>
      <c r="AHS4466" s="19"/>
      <c r="AHT4466" s="19"/>
      <c r="AHU4466" s="19"/>
      <c r="AHV4466" s="19"/>
      <c r="AHW4466" s="19"/>
      <c r="AHX4466" s="19"/>
      <c r="AHY4466" s="19"/>
      <c r="AHZ4466" s="19"/>
      <c r="AIA4466" s="19"/>
      <c r="AIB4466" s="19"/>
      <c r="AIC4466" s="19"/>
      <c r="AID4466" s="19"/>
      <c r="AIE4466" s="19"/>
      <c r="AIF4466" s="19"/>
      <c r="AIG4466" s="19"/>
      <c r="AIH4466" s="19"/>
      <c r="AII4466" s="19"/>
      <c r="AIJ4466" s="19"/>
      <c r="AIK4466" s="19"/>
      <c r="AIL4466" s="19"/>
      <c r="AIM4466" s="19"/>
      <c r="AIN4466" s="19"/>
      <c r="AIO4466" s="19"/>
      <c r="AIP4466" s="19"/>
      <c r="AIQ4466" s="19"/>
      <c r="AIR4466" s="19"/>
      <c r="AIS4466" s="19"/>
      <c r="AIT4466" s="19"/>
      <c r="AIU4466" s="19"/>
      <c r="AIV4466" s="19"/>
      <c r="AIW4466" s="19"/>
      <c r="AIX4466" s="19"/>
      <c r="AIY4466" s="19"/>
      <c r="AIZ4466" s="19"/>
      <c r="AJA4466" s="19"/>
      <c r="AJB4466" s="19"/>
      <c r="AJC4466" s="19"/>
      <c r="AJD4466" s="19"/>
      <c r="AJE4466" s="19"/>
      <c r="AJF4466" s="19"/>
      <c r="AJG4466" s="19"/>
      <c r="AJH4466" s="19"/>
      <c r="AJI4466" s="19"/>
      <c r="AJJ4466" s="19"/>
      <c r="AJK4466" s="19"/>
      <c r="AJL4466" s="19"/>
      <c r="AJM4466" s="19"/>
      <c r="AJN4466" s="19"/>
      <c r="AJO4466" s="19"/>
      <c r="AJP4466" s="19"/>
      <c r="AJQ4466" s="19"/>
      <c r="AJR4466" s="19"/>
      <c r="AJS4466" s="19"/>
      <c r="AJT4466" s="19"/>
      <c r="AJU4466" s="19"/>
      <c r="AJV4466" s="19"/>
      <c r="AJW4466" s="19"/>
      <c r="AJX4466" s="19"/>
      <c r="AJY4466" s="19"/>
      <c r="AJZ4466" s="19"/>
      <c r="AKA4466" s="19"/>
      <c r="AKB4466" s="19"/>
      <c r="AKC4466" s="19"/>
      <c r="AKD4466" s="19"/>
      <c r="AKE4466" s="19"/>
      <c r="AKF4466" s="19"/>
      <c r="AKG4466" s="19"/>
      <c r="AKH4466" s="19"/>
      <c r="AKI4466" s="19"/>
      <c r="AKJ4466" s="19"/>
      <c r="AKK4466" s="19"/>
      <c r="AKL4466" s="19"/>
      <c r="AKM4466" s="19"/>
      <c r="AKN4466" s="19"/>
      <c r="AKO4466" s="19"/>
      <c r="AKP4466" s="19"/>
      <c r="AKQ4466" s="19"/>
      <c r="AKR4466" s="19"/>
      <c r="AKS4466" s="19"/>
      <c r="AKT4466" s="19"/>
      <c r="AKU4466" s="19"/>
      <c r="AKV4466" s="19"/>
      <c r="AKW4466" s="19"/>
      <c r="AKX4466" s="19"/>
      <c r="AKY4466" s="19"/>
      <c r="AKZ4466" s="19"/>
      <c r="ALA4466" s="19"/>
      <c r="ALB4466" s="19"/>
      <c r="ALC4466" s="19"/>
      <c r="ALD4466" s="19"/>
      <c r="ALE4466" s="19"/>
      <c r="ALF4466" s="19"/>
      <c r="ALG4466" s="19"/>
      <c r="ALH4466" s="19"/>
      <c r="ALI4466" s="19"/>
      <c r="ALJ4466" s="19"/>
      <c r="ALK4466" s="19"/>
      <c r="ALL4466" s="19"/>
      <c r="ALM4466" s="19"/>
      <c r="ALN4466" s="19"/>
      <c r="ALO4466" s="19"/>
      <c r="ALP4466" s="19"/>
      <c r="ALQ4466" s="19"/>
      <c r="ALR4466" s="19"/>
      <c r="ALS4466" s="19"/>
      <c r="ALT4466" s="19"/>
      <c r="ALU4466" s="19"/>
      <c r="ALV4466" s="19"/>
      <c r="ALW4466" s="19"/>
      <c r="ALX4466" s="19"/>
      <c r="ALY4466" s="19"/>
      <c r="ALZ4466" s="19"/>
      <c r="AMA4466" s="19"/>
      <c r="AMB4466" s="19"/>
      <c r="AMC4466" s="19"/>
      <c r="AMD4466" s="19"/>
      <c r="AME4466" s="19"/>
      <c r="AMF4466" s="19"/>
      <c r="AMG4466" s="19"/>
      <c r="AMH4466" s="19"/>
      <c r="AMI4466" s="19"/>
      <c r="AMJ4466" s="19"/>
      <c r="AMK4466" s="19"/>
      <c r="AML4466" s="19"/>
      <c r="AMM4466" s="19"/>
      <c r="AMN4466" s="19"/>
      <c r="AMO4466" s="19"/>
      <c r="AMP4466" s="19"/>
      <c r="AMQ4466" s="19"/>
      <c r="AMR4466" s="19"/>
      <c r="AMS4466" s="19"/>
      <c r="AMT4466" s="19"/>
      <c r="AMU4466" s="19"/>
      <c r="AMV4466" s="19"/>
      <c r="AMW4466" s="19"/>
      <c r="AMX4466" s="19"/>
      <c r="AMY4466" s="19"/>
      <c r="AMZ4466" s="19"/>
      <c r="ANA4466" s="19"/>
      <c r="ANB4466" s="19"/>
      <c r="ANC4466" s="19"/>
      <c r="AND4466" s="19"/>
      <c r="ANE4466" s="19"/>
      <c r="ANF4466" s="19"/>
      <c r="ANG4466" s="19"/>
      <c r="ANH4466" s="19"/>
      <c r="ANI4466" s="19"/>
      <c r="ANJ4466" s="19"/>
      <c r="ANK4466" s="19"/>
      <c r="ANL4466" s="19"/>
      <c r="ANM4466" s="19"/>
      <c r="ANN4466" s="19"/>
      <c r="ANO4466" s="19"/>
      <c r="ANP4466" s="19"/>
      <c r="ANQ4466" s="19"/>
      <c r="ANR4466" s="19"/>
      <c r="ANS4466" s="19"/>
      <c r="ANT4466" s="19"/>
      <c r="ANU4466" s="19"/>
      <c r="ANV4466" s="19"/>
      <c r="ANW4466" s="19"/>
      <c r="ANX4466" s="19"/>
      <c r="ANY4466" s="19"/>
      <c r="ANZ4466" s="19"/>
      <c r="AOA4466" s="19"/>
      <c r="AOB4466" s="19"/>
      <c r="AOC4466" s="19"/>
      <c r="AOD4466" s="19"/>
      <c r="AOE4466" s="19"/>
      <c r="AOF4466" s="19"/>
      <c r="AOG4466" s="19"/>
      <c r="AOH4466" s="19"/>
      <c r="AOI4466" s="19"/>
      <c r="AOJ4466" s="19"/>
      <c r="AOK4466" s="19"/>
      <c r="AOL4466" s="19"/>
      <c r="AOM4466" s="19"/>
      <c r="AON4466" s="19"/>
      <c r="AOO4466" s="19"/>
      <c r="AOP4466" s="19"/>
      <c r="AOQ4466" s="19"/>
      <c r="AOR4466" s="19"/>
      <c r="AOS4466" s="19"/>
      <c r="AOT4466" s="19"/>
      <c r="AOU4466" s="19"/>
      <c r="AOV4466" s="19"/>
      <c r="AOW4466" s="19"/>
      <c r="AOX4466" s="19"/>
      <c r="AOY4466" s="19"/>
      <c r="AOZ4466" s="19"/>
      <c r="APA4466" s="19"/>
      <c r="APB4466" s="19"/>
      <c r="APC4466" s="19"/>
      <c r="APD4466" s="19"/>
      <c r="APE4466" s="19"/>
      <c r="APF4466" s="19"/>
      <c r="APG4466" s="19"/>
      <c r="APH4466" s="19"/>
      <c r="API4466" s="19"/>
      <c r="APJ4466" s="19"/>
      <c r="APK4466" s="19"/>
      <c r="APL4466" s="19"/>
      <c r="APM4466" s="19"/>
      <c r="APN4466" s="19"/>
      <c r="APO4466" s="19"/>
      <c r="APP4466" s="19"/>
      <c r="APQ4466" s="19"/>
      <c r="APR4466" s="19"/>
      <c r="APS4466" s="19"/>
      <c r="APT4466" s="19"/>
      <c r="APU4466" s="19"/>
      <c r="APV4466" s="19"/>
      <c r="APW4466" s="19"/>
      <c r="APX4466" s="19"/>
      <c r="APY4466" s="19"/>
      <c r="APZ4466" s="19"/>
      <c r="AQA4466" s="19"/>
      <c r="AQB4466" s="19"/>
      <c r="AQC4466" s="19"/>
      <c r="AQD4466" s="19"/>
      <c r="AQE4466" s="19"/>
      <c r="AQF4466" s="19"/>
      <c r="AQG4466" s="19"/>
      <c r="AQH4466" s="19"/>
      <c r="AQI4466" s="19"/>
      <c r="AQJ4466" s="19"/>
      <c r="AQK4466" s="19"/>
      <c r="AQL4466" s="19"/>
      <c r="AQM4466" s="19"/>
      <c r="AQN4466" s="19"/>
      <c r="AQO4466" s="19"/>
      <c r="AQP4466" s="19"/>
      <c r="AQQ4466" s="19"/>
      <c r="AQR4466" s="19"/>
      <c r="AQS4466" s="19"/>
      <c r="AQT4466" s="19"/>
      <c r="AQU4466" s="19"/>
      <c r="AQV4466" s="19"/>
      <c r="AQW4466" s="19"/>
      <c r="AQX4466" s="19"/>
      <c r="AQY4466" s="19"/>
      <c r="AQZ4466" s="19"/>
      <c r="ARA4466" s="19"/>
      <c r="ARB4466" s="19"/>
      <c r="ARC4466" s="19"/>
      <c r="ARD4466" s="19"/>
      <c r="ARE4466" s="19"/>
      <c r="ARF4466" s="19"/>
      <c r="ARG4466" s="19"/>
      <c r="ARH4466" s="19"/>
      <c r="ARI4466" s="19"/>
      <c r="ARJ4466" s="19"/>
      <c r="ARK4466" s="19"/>
      <c r="ARL4466" s="19"/>
      <c r="ARM4466" s="19"/>
      <c r="ARN4466" s="19"/>
      <c r="ARO4466" s="19"/>
      <c r="ARP4466" s="19"/>
      <c r="ARQ4466" s="19"/>
      <c r="ARR4466" s="19"/>
      <c r="ARS4466" s="19"/>
      <c r="ART4466" s="19"/>
      <c r="ARU4466" s="19"/>
      <c r="ARV4466" s="19"/>
      <c r="ARW4466" s="19"/>
      <c r="ARX4466" s="19"/>
      <c r="ARY4466" s="19"/>
      <c r="ARZ4466" s="19"/>
      <c r="ASA4466" s="19"/>
      <c r="ASB4466" s="19"/>
      <c r="ASC4466" s="19"/>
      <c r="ASD4466" s="19"/>
      <c r="ASE4466" s="19"/>
      <c r="ASF4466" s="19"/>
      <c r="ASG4466" s="19"/>
      <c r="ASH4466" s="19"/>
      <c r="ASI4466" s="19"/>
      <c r="ASJ4466" s="19"/>
      <c r="ASK4466" s="19"/>
      <c r="ASL4466" s="19"/>
      <c r="ASM4466" s="19"/>
      <c r="ASN4466" s="19"/>
      <c r="ASO4466" s="19"/>
      <c r="ASP4466" s="19"/>
      <c r="ASQ4466" s="19"/>
      <c r="ASR4466" s="19"/>
      <c r="ASS4466" s="19"/>
      <c r="AST4466" s="19"/>
      <c r="ASU4466" s="19"/>
      <c r="ASV4466" s="19"/>
      <c r="ASW4466" s="19"/>
      <c r="ASX4466" s="19"/>
      <c r="ASY4466" s="19"/>
      <c r="ASZ4466" s="19"/>
      <c r="ATA4466" s="19"/>
      <c r="ATB4466" s="19"/>
      <c r="ATC4466" s="19"/>
      <c r="ATD4466" s="19"/>
      <c r="ATE4466" s="19"/>
      <c r="ATF4466" s="19"/>
      <c r="ATG4466" s="19"/>
      <c r="ATH4466" s="19"/>
      <c r="ATI4466" s="19"/>
      <c r="ATJ4466" s="19"/>
      <c r="ATK4466" s="19"/>
      <c r="ATL4466" s="19"/>
      <c r="ATM4466" s="19"/>
      <c r="ATN4466" s="19"/>
      <c r="ATO4466" s="19"/>
      <c r="ATP4466" s="19"/>
      <c r="ATQ4466" s="19"/>
      <c r="ATR4466" s="19"/>
      <c r="ATS4466" s="19"/>
      <c r="ATT4466" s="19"/>
      <c r="ATU4466" s="19"/>
      <c r="ATV4466" s="19"/>
      <c r="ATW4466" s="19"/>
      <c r="ATX4466" s="19"/>
      <c r="ATY4466" s="19"/>
      <c r="ATZ4466" s="19"/>
      <c r="AUA4466" s="19"/>
      <c r="AUB4466" s="19"/>
      <c r="AUC4466" s="19"/>
      <c r="AUD4466" s="19"/>
      <c r="AUE4466" s="19"/>
      <c r="AUF4466" s="19"/>
      <c r="AUG4466" s="19"/>
      <c r="AUH4466" s="19"/>
      <c r="AUI4466" s="19"/>
      <c r="AUJ4466" s="19"/>
      <c r="AUK4466" s="19"/>
      <c r="AUL4466" s="19"/>
      <c r="AUM4466" s="19"/>
      <c r="AUN4466" s="19"/>
      <c r="AUO4466" s="19"/>
      <c r="AUP4466" s="19"/>
      <c r="AUQ4466" s="19"/>
      <c r="AUR4466" s="19"/>
      <c r="AUS4466" s="19"/>
      <c r="AUT4466" s="19"/>
      <c r="AUU4466" s="19"/>
      <c r="AUV4466" s="19"/>
      <c r="AUW4466" s="19"/>
      <c r="AUX4466" s="19"/>
      <c r="AUY4466" s="19"/>
      <c r="AUZ4466" s="19"/>
      <c r="AVA4466" s="19"/>
      <c r="AVB4466" s="19"/>
      <c r="AVC4466" s="19"/>
      <c r="AVD4466" s="19"/>
      <c r="AVE4466" s="19"/>
      <c r="AVF4466" s="19"/>
      <c r="AVG4466" s="19"/>
      <c r="AVH4466" s="19"/>
      <c r="AVI4466" s="19"/>
      <c r="AVJ4466" s="19"/>
      <c r="AVK4466" s="19"/>
      <c r="AVL4466" s="19"/>
      <c r="AVM4466" s="19"/>
      <c r="AVN4466" s="19"/>
      <c r="AVO4466" s="19"/>
      <c r="AVP4466" s="19"/>
      <c r="AVQ4466" s="19"/>
      <c r="AVR4466" s="19"/>
      <c r="AVS4466" s="19"/>
      <c r="AVT4466" s="19"/>
      <c r="AVU4466" s="19"/>
      <c r="AVV4466" s="19"/>
      <c r="AVW4466" s="19"/>
      <c r="AVX4466" s="19"/>
      <c r="AVY4466" s="19"/>
      <c r="AVZ4466" s="19"/>
      <c r="AWA4466" s="19"/>
      <c r="AWB4466" s="19"/>
      <c r="AWC4466" s="19"/>
      <c r="AWD4466" s="19"/>
      <c r="AWE4466" s="19"/>
      <c r="AWF4466" s="19"/>
      <c r="AWG4466" s="19"/>
      <c r="AWH4466" s="19"/>
      <c r="AWI4466" s="19"/>
      <c r="AWJ4466" s="19"/>
      <c r="AWK4466" s="19"/>
      <c r="AWL4466" s="19"/>
      <c r="AWM4466" s="19"/>
      <c r="AWN4466" s="19"/>
      <c r="AWO4466" s="19"/>
      <c r="AWP4466" s="19"/>
      <c r="AWQ4466" s="19"/>
      <c r="AWR4466" s="19"/>
      <c r="AWS4466" s="19"/>
      <c r="AWT4466" s="19"/>
      <c r="AWU4466" s="19"/>
      <c r="AWV4466" s="19"/>
      <c r="AWW4466" s="19"/>
      <c r="AWX4466" s="19"/>
      <c r="AWY4466" s="19"/>
      <c r="AWZ4466" s="19"/>
      <c r="AXA4466" s="19"/>
      <c r="AXB4466" s="19"/>
      <c r="AXC4466" s="19"/>
      <c r="AXD4466" s="19"/>
      <c r="AXE4466" s="19"/>
      <c r="AXF4466" s="19"/>
      <c r="AXG4466" s="19"/>
      <c r="AXH4466" s="19"/>
      <c r="AXI4466" s="19"/>
      <c r="AXJ4466" s="19"/>
      <c r="AXK4466" s="19"/>
      <c r="AXL4466" s="19"/>
      <c r="AXM4466" s="19"/>
      <c r="AXN4466" s="19"/>
      <c r="AXO4466" s="19"/>
      <c r="AXP4466" s="19"/>
      <c r="AXQ4466" s="19"/>
      <c r="AXR4466" s="19"/>
      <c r="AXS4466" s="19"/>
      <c r="AXT4466" s="19"/>
      <c r="AXU4466" s="19"/>
      <c r="AXV4466" s="19"/>
      <c r="AXW4466" s="19"/>
      <c r="AXX4466" s="19"/>
      <c r="AXY4466" s="19"/>
      <c r="AXZ4466" s="19"/>
      <c r="AYA4466" s="19"/>
      <c r="AYB4466" s="19"/>
      <c r="AYC4466" s="19"/>
      <c r="AYD4466" s="19"/>
      <c r="AYE4466" s="19"/>
      <c r="AYF4466" s="19"/>
      <c r="AYG4466" s="19"/>
      <c r="AYH4466" s="19"/>
      <c r="AYI4466" s="19"/>
      <c r="AYJ4466" s="19"/>
      <c r="AYK4466" s="19"/>
      <c r="AYL4466" s="19"/>
      <c r="AYM4466" s="19"/>
      <c r="AYN4466" s="19"/>
      <c r="AYO4466" s="19"/>
      <c r="AYP4466" s="19"/>
      <c r="AYQ4466" s="19"/>
      <c r="AYR4466" s="19"/>
      <c r="AYS4466" s="19"/>
      <c r="AYT4466" s="19"/>
      <c r="AYU4466" s="19"/>
      <c r="AYV4466" s="19"/>
      <c r="AYW4466" s="19"/>
      <c r="AYX4466" s="19"/>
      <c r="AYY4466" s="19"/>
      <c r="AYZ4466" s="19"/>
      <c r="AZA4466" s="19"/>
      <c r="AZB4466" s="19"/>
      <c r="AZC4466" s="19"/>
      <c r="AZD4466" s="19"/>
      <c r="AZE4466" s="19"/>
      <c r="AZF4466" s="19"/>
      <c r="AZG4466" s="19"/>
      <c r="AZH4466" s="19"/>
      <c r="AZI4466" s="19"/>
      <c r="AZJ4466" s="19"/>
      <c r="AZK4466" s="19"/>
      <c r="AZL4466" s="19"/>
      <c r="AZM4466" s="19"/>
      <c r="AZN4466" s="19"/>
      <c r="AZO4466" s="19"/>
      <c r="AZP4466" s="19"/>
      <c r="AZQ4466" s="19"/>
      <c r="AZR4466" s="19"/>
      <c r="AZS4466" s="19"/>
      <c r="AZT4466" s="19"/>
      <c r="AZU4466" s="19"/>
      <c r="AZV4466" s="19"/>
      <c r="AZW4466" s="19"/>
      <c r="AZX4466" s="19"/>
      <c r="AZY4466" s="19"/>
      <c r="AZZ4466" s="19"/>
      <c r="BAA4466" s="19"/>
      <c r="BAB4466" s="19"/>
      <c r="BAC4466" s="19"/>
      <c r="BAD4466" s="19"/>
      <c r="BAE4466" s="19"/>
      <c r="BAF4466" s="19"/>
      <c r="BAG4466" s="19"/>
      <c r="BAH4466" s="19"/>
      <c r="BAI4466" s="19"/>
      <c r="BAJ4466" s="19"/>
      <c r="BAK4466" s="19"/>
      <c r="BAL4466" s="19"/>
      <c r="BAM4466" s="19"/>
      <c r="BAN4466" s="19"/>
      <c r="BAO4466" s="19"/>
      <c r="BAP4466" s="19"/>
      <c r="BAQ4466" s="19"/>
      <c r="BAR4466" s="19"/>
      <c r="BAS4466" s="19"/>
      <c r="BAT4466" s="19"/>
      <c r="BAU4466" s="19"/>
      <c r="BAV4466" s="19"/>
      <c r="BAW4466" s="19"/>
      <c r="BAX4466" s="19"/>
      <c r="BAY4466" s="19"/>
      <c r="BAZ4466" s="19"/>
      <c r="BBA4466" s="19"/>
    </row>
    <row r="4467" spans="1:1405" s="20" customFormat="1" ht="15" customHeight="1" x14ac:dyDescent="0.3">
      <c r="A4467" s="101" t="s">
        <v>34</v>
      </c>
      <c r="B4467" s="101" t="s">
        <v>1478</v>
      </c>
      <c r="C4467" s="101" t="s">
        <v>1478</v>
      </c>
      <c r="D4467" s="101" t="s">
        <v>36</v>
      </c>
      <c r="E4467" s="101" t="s">
        <v>194</v>
      </c>
      <c r="F4467" s="101" t="s">
        <v>244</v>
      </c>
      <c r="G4467" s="101" t="s">
        <v>245</v>
      </c>
      <c r="H4467" s="101" t="s">
        <v>1027</v>
      </c>
      <c r="I4467" s="101" t="s">
        <v>39</v>
      </c>
      <c r="J4467" s="101" t="s">
        <v>177</v>
      </c>
      <c r="K4467" s="101" t="s">
        <v>178</v>
      </c>
      <c r="L4467" s="101" t="s">
        <v>42</v>
      </c>
      <c r="M4467" s="101" t="s">
        <v>43</v>
      </c>
      <c r="N4467" s="101" t="s">
        <v>253</v>
      </c>
      <c r="O4467" s="103">
        <v>24</v>
      </c>
      <c r="P4467" s="22">
        <v>37</v>
      </c>
      <c r="Q4467" s="101" t="s">
        <v>519</v>
      </c>
      <c r="R4467" s="103">
        <f t="shared" si="69"/>
        <v>888</v>
      </c>
      <c r="S4467" s="103">
        <v>0</v>
      </c>
      <c r="T4467" s="103">
        <v>222</v>
      </c>
      <c r="U4467" s="103">
        <v>0</v>
      </c>
      <c r="V4467" s="103">
        <v>0</v>
      </c>
      <c r="W4467" s="103">
        <v>222</v>
      </c>
      <c r="X4467" s="103">
        <v>0</v>
      </c>
      <c r="Y4467" s="103">
        <v>0</v>
      </c>
      <c r="Z4467" s="103">
        <v>222</v>
      </c>
      <c r="AA4467" s="103">
        <v>0</v>
      </c>
      <c r="AB4467" s="103">
        <v>0</v>
      </c>
      <c r="AC4467" s="103">
        <v>222</v>
      </c>
      <c r="AD4467" s="103">
        <v>0</v>
      </c>
      <c r="AE4467" s="19"/>
      <c r="AF4467" s="19"/>
      <c r="AG4467" s="19"/>
      <c r="AH4467" s="19"/>
      <c r="AI4467" s="19"/>
      <c r="AJ4467" s="19"/>
      <c r="AK4467" s="19"/>
      <c r="AL4467" s="19"/>
      <c r="AM4467" s="19"/>
      <c r="AN4467" s="19"/>
      <c r="AO4467" s="19"/>
      <c r="AP4467" s="19"/>
      <c r="AQ4467" s="19"/>
      <c r="AR4467" s="19"/>
      <c r="AS4467" s="19"/>
      <c r="AT4467" s="19"/>
      <c r="AU4467" s="19"/>
      <c r="AV4467" s="19"/>
      <c r="AW4467" s="19"/>
      <c r="AX4467" s="19"/>
      <c r="AY4467" s="19"/>
      <c r="AZ4467" s="19"/>
      <c r="BA4467" s="19"/>
      <c r="BB4467" s="19"/>
      <c r="BC4467" s="19"/>
      <c r="BD4467" s="19"/>
      <c r="BE4467" s="19"/>
      <c r="BF4467" s="19"/>
      <c r="BG4467" s="19"/>
      <c r="BH4467" s="19"/>
      <c r="BI4467" s="19"/>
      <c r="BJ4467" s="19"/>
      <c r="BK4467" s="19"/>
      <c r="BL4467" s="19"/>
      <c r="BM4467" s="19"/>
      <c r="BN4467" s="19"/>
      <c r="BO4467" s="19"/>
      <c r="BP4467" s="19"/>
      <c r="BQ4467" s="19"/>
      <c r="BR4467" s="19"/>
      <c r="BS4467" s="19"/>
      <c r="BT4467" s="19"/>
      <c r="BU4467" s="19"/>
      <c r="BV4467" s="19"/>
      <c r="BW4467" s="19"/>
      <c r="BX4467" s="19"/>
      <c r="BY4467" s="19"/>
      <c r="BZ4467" s="19"/>
      <c r="CA4467" s="19"/>
      <c r="CB4467" s="19"/>
      <c r="CC4467" s="19"/>
      <c r="CD4467" s="19"/>
      <c r="CE4467" s="19"/>
      <c r="CF4467" s="19"/>
      <c r="CG4467" s="19"/>
      <c r="CH4467" s="19"/>
      <c r="CI4467" s="19"/>
      <c r="CJ4467" s="19"/>
      <c r="CK4467" s="19"/>
      <c r="CL4467" s="19"/>
      <c r="CM4467" s="19"/>
      <c r="CN4467" s="19"/>
      <c r="CO4467" s="19"/>
      <c r="CP4467" s="19"/>
      <c r="CQ4467" s="19"/>
      <c r="CR4467" s="19"/>
      <c r="CS4467" s="19"/>
      <c r="CT4467" s="19"/>
      <c r="CU4467" s="19"/>
      <c r="CV4467" s="19"/>
      <c r="CW4467" s="19"/>
      <c r="CX4467" s="19"/>
      <c r="CY4467" s="19"/>
      <c r="CZ4467" s="19"/>
      <c r="DA4467" s="19"/>
      <c r="DB4467" s="19"/>
      <c r="DC4467" s="19"/>
      <c r="DD4467" s="19"/>
      <c r="DE4467" s="19"/>
      <c r="DF4467" s="19"/>
      <c r="DG4467" s="19"/>
      <c r="DH4467" s="19"/>
      <c r="DI4467" s="19"/>
      <c r="DJ4467" s="19"/>
      <c r="DK4467" s="19"/>
      <c r="DL4467" s="19"/>
      <c r="DM4467" s="19"/>
      <c r="DN4467" s="19"/>
      <c r="DO4467" s="19"/>
      <c r="DP4467" s="19"/>
      <c r="DQ4467" s="19"/>
      <c r="DR4467" s="19"/>
      <c r="DS4467" s="19"/>
      <c r="DT4467" s="19"/>
      <c r="DU4467" s="19"/>
      <c r="DV4467" s="19"/>
      <c r="DW4467" s="19"/>
      <c r="DX4467" s="19"/>
      <c r="DY4467" s="19"/>
      <c r="DZ4467" s="19"/>
      <c r="EA4467" s="19"/>
      <c r="EB4467" s="19"/>
      <c r="EC4467" s="19"/>
      <c r="ED4467" s="19"/>
      <c r="EE4467" s="19"/>
      <c r="EF4467" s="19"/>
      <c r="EG4467" s="19"/>
      <c r="EH4467" s="19"/>
      <c r="EI4467" s="19"/>
      <c r="EJ4467" s="19"/>
      <c r="EK4467" s="19"/>
      <c r="EL4467" s="19"/>
      <c r="EM4467" s="19"/>
      <c r="EN4467" s="19"/>
      <c r="EO4467" s="19"/>
      <c r="EP4467" s="19"/>
      <c r="EQ4467" s="19"/>
      <c r="ER4467" s="19"/>
      <c r="ES4467" s="19"/>
      <c r="ET4467" s="19"/>
      <c r="EU4467" s="19"/>
      <c r="EV4467" s="19"/>
      <c r="EW4467" s="19"/>
      <c r="EX4467" s="19"/>
      <c r="EY4467" s="19"/>
      <c r="EZ4467" s="19"/>
      <c r="FA4467" s="19"/>
      <c r="FB4467" s="19"/>
      <c r="FC4467" s="19"/>
      <c r="FD4467" s="19"/>
      <c r="FE4467" s="19"/>
      <c r="FF4467" s="19"/>
      <c r="FG4467" s="19"/>
      <c r="FH4467" s="19"/>
      <c r="FI4467" s="19"/>
      <c r="FJ4467" s="19"/>
      <c r="FK4467" s="19"/>
      <c r="FL4467" s="19"/>
      <c r="FM4467" s="19"/>
      <c r="FN4467" s="19"/>
      <c r="FO4467" s="19"/>
      <c r="FP4467" s="19"/>
      <c r="FQ4467" s="19"/>
      <c r="FR4467" s="19"/>
      <c r="FS4467" s="19"/>
      <c r="FT4467" s="19"/>
      <c r="FU4467" s="19"/>
      <c r="FV4467" s="19"/>
      <c r="FW4467" s="19"/>
      <c r="FX4467" s="19"/>
      <c r="FY4467" s="19"/>
      <c r="FZ4467" s="19"/>
      <c r="GA4467" s="19"/>
      <c r="GB4467" s="19"/>
      <c r="GC4467" s="19"/>
      <c r="GD4467" s="19"/>
      <c r="GE4467" s="19"/>
      <c r="GF4467" s="19"/>
      <c r="GG4467" s="19"/>
      <c r="GH4467" s="19"/>
      <c r="GI4467" s="19"/>
      <c r="GJ4467" s="19"/>
      <c r="GK4467" s="19"/>
      <c r="GL4467" s="19"/>
      <c r="GM4467" s="19"/>
      <c r="GN4467" s="19"/>
      <c r="GO4467" s="19"/>
      <c r="GP4467" s="19"/>
      <c r="GQ4467" s="19"/>
      <c r="GR4467" s="19"/>
      <c r="GS4467" s="19"/>
      <c r="GT4467" s="19"/>
      <c r="GU4467" s="19"/>
      <c r="GV4467" s="19"/>
      <c r="GW4467" s="19"/>
      <c r="GX4467" s="19"/>
      <c r="GY4467" s="19"/>
      <c r="GZ4467" s="19"/>
      <c r="HA4467" s="19"/>
      <c r="HB4467" s="19"/>
      <c r="HC4467" s="19"/>
      <c r="HD4467" s="19"/>
      <c r="HE4467" s="19"/>
      <c r="HF4467" s="19"/>
      <c r="HG4467" s="19"/>
      <c r="HH4467" s="19"/>
      <c r="HI4467" s="19"/>
      <c r="HJ4467" s="19"/>
      <c r="HK4467" s="19"/>
      <c r="HL4467" s="19"/>
      <c r="HM4467" s="19"/>
      <c r="HN4467" s="19"/>
      <c r="HO4467" s="19"/>
      <c r="HP4467" s="19"/>
      <c r="HQ4467" s="19"/>
      <c r="HR4467" s="19"/>
      <c r="HS4467" s="19"/>
      <c r="HT4467" s="19"/>
      <c r="HU4467" s="19"/>
      <c r="HV4467" s="19"/>
      <c r="HW4467" s="19"/>
      <c r="HX4467" s="19"/>
      <c r="HY4467" s="19"/>
      <c r="HZ4467" s="19"/>
      <c r="IA4467" s="19"/>
      <c r="IB4467" s="19"/>
      <c r="IC4467" s="19"/>
      <c r="ID4467" s="19"/>
      <c r="IE4467" s="19"/>
      <c r="IF4467" s="19"/>
      <c r="IG4467" s="19"/>
      <c r="IH4467" s="19"/>
      <c r="II4467" s="19"/>
      <c r="IJ4467" s="19"/>
      <c r="IK4467" s="19"/>
      <c r="IL4467" s="19"/>
      <c r="IM4467" s="19"/>
      <c r="IN4467" s="19"/>
      <c r="IO4467" s="19"/>
      <c r="IP4467" s="19"/>
      <c r="IQ4467" s="19"/>
      <c r="IR4467" s="19"/>
      <c r="IS4467" s="19"/>
      <c r="IT4467" s="19"/>
      <c r="IU4467" s="19"/>
      <c r="IV4467" s="19"/>
      <c r="IW4467" s="19"/>
      <c r="IX4467" s="19"/>
      <c r="IY4467" s="19"/>
      <c r="IZ4467" s="19"/>
      <c r="JA4467" s="19"/>
      <c r="JB4467" s="19"/>
      <c r="JC4467" s="19"/>
      <c r="JD4467" s="19"/>
      <c r="JE4467" s="19"/>
      <c r="JF4467" s="19"/>
      <c r="JG4467" s="19"/>
      <c r="JH4467" s="19"/>
      <c r="JI4467" s="19"/>
      <c r="JJ4467" s="19"/>
      <c r="JK4467" s="19"/>
      <c r="JL4467" s="19"/>
      <c r="JM4467" s="19"/>
      <c r="JN4467" s="19"/>
      <c r="JO4467" s="19"/>
      <c r="JP4467" s="19"/>
      <c r="JQ4467" s="19"/>
      <c r="JR4467" s="19"/>
      <c r="JS4467" s="19"/>
      <c r="JT4467" s="19"/>
      <c r="JU4467" s="19"/>
      <c r="JV4467" s="19"/>
      <c r="JW4467" s="19"/>
      <c r="JX4467" s="19"/>
      <c r="JY4467" s="19"/>
      <c r="JZ4467" s="19"/>
      <c r="KA4467" s="19"/>
      <c r="KB4467" s="19"/>
      <c r="KC4467" s="19"/>
      <c r="KD4467" s="19"/>
      <c r="KE4467" s="19"/>
      <c r="KF4467" s="19"/>
      <c r="KG4467" s="19"/>
      <c r="KH4467" s="19"/>
      <c r="KI4467" s="19"/>
      <c r="KJ4467" s="19"/>
      <c r="KK4467" s="19"/>
      <c r="KL4467" s="19"/>
      <c r="KM4467" s="19"/>
      <c r="KN4467" s="19"/>
      <c r="KO4467" s="19"/>
      <c r="KP4467" s="19"/>
      <c r="KQ4467" s="19"/>
      <c r="KR4467" s="19"/>
      <c r="KS4467" s="19"/>
      <c r="KT4467" s="19"/>
      <c r="KU4467" s="19"/>
      <c r="KV4467" s="19"/>
      <c r="KW4467" s="19"/>
      <c r="KX4467" s="19"/>
      <c r="KY4467" s="19"/>
      <c r="KZ4467" s="19"/>
      <c r="LA4467" s="19"/>
      <c r="LB4467" s="19"/>
      <c r="LC4467" s="19"/>
      <c r="LD4467" s="19"/>
      <c r="LE4467" s="19"/>
      <c r="LF4467" s="19"/>
      <c r="LG4467" s="19"/>
      <c r="LH4467" s="19"/>
      <c r="LI4467" s="19"/>
      <c r="LJ4467" s="19"/>
      <c r="LK4467" s="19"/>
      <c r="LL4467" s="19"/>
      <c r="LM4467" s="19"/>
      <c r="LN4467" s="19"/>
      <c r="LO4467" s="19"/>
      <c r="LP4467" s="19"/>
      <c r="LQ4467" s="19"/>
      <c r="LR4467" s="19"/>
      <c r="LS4467" s="19"/>
      <c r="LT4467" s="19"/>
      <c r="LU4467" s="19"/>
      <c r="LV4467" s="19"/>
      <c r="LW4467" s="19"/>
      <c r="LX4467" s="19"/>
      <c r="LY4467" s="19"/>
      <c r="LZ4467" s="19"/>
      <c r="MA4467" s="19"/>
      <c r="MB4467" s="19"/>
      <c r="MC4467" s="19"/>
      <c r="MD4467" s="19"/>
      <c r="ME4467" s="19"/>
      <c r="MF4467" s="19"/>
      <c r="MG4467" s="19"/>
      <c r="MH4467" s="19"/>
      <c r="MI4467" s="19"/>
      <c r="MJ4467" s="19"/>
      <c r="MK4467" s="19"/>
      <c r="ML4467" s="19"/>
      <c r="MM4467" s="19"/>
      <c r="MN4467" s="19"/>
      <c r="MO4467" s="19"/>
      <c r="MP4467" s="19"/>
      <c r="MQ4467" s="19"/>
      <c r="MR4467" s="19"/>
      <c r="MS4467" s="19"/>
      <c r="MT4467" s="19"/>
      <c r="MU4467" s="19"/>
      <c r="MV4467" s="19"/>
      <c r="MW4467" s="19"/>
      <c r="MX4467" s="19"/>
      <c r="MY4467" s="19"/>
      <c r="MZ4467" s="19"/>
      <c r="NA4467" s="19"/>
      <c r="NB4467" s="19"/>
      <c r="NC4467" s="19"/>
      <c r="ND4467" s="19"/>
      <c r="NE4467" s="19"/>
      <c r="NF4467" s="19"/>
      <c r="NG4467" s="19"/>
      <c r="NH4467" s="19"/>
      <c r="NI4467" s="19"/>
      <c r="NJ4467" s="19"/>
      <c r="NK4467" s="19"/>
      <c r="NL4467" s="19"/>
      <c r="NM4467" s="19"/>
      <c r="NN4467" s="19"/>
      <c r="NO4467" s="19"/>
      <c r="NP4467" s="19"/>
      <c r="NQ4467" s="19"/>
      <c r="NR4467" s="19"/>
      <c r="NS4467" s="19"/>
      <c r="NT4467" s="19"/>
      <c r="NU4467" s="19"/>
      <c r="NV4467" s="19"/>
      <c r="NW4467" s="19"/>
      <c r="NX4467" s="19"/>
      <c r="NY4467" s="19"/>
      <c r="NZ4467" s="19"/>
      <c r="OA4467" s="19"/>
      <c r="OB4467" s="19"/>
      <c r="OC4467" s="19"/>
      <c r="OD4467" s="19"/>
      <c r="OE4467" s="19"/>
      <c r="OF4467" s="19"/>
      <c r="OG4467" s="19"/>
      <c r="OH4467" s="19"/>
      <c r="OI4467" s="19"/>
      <c r="OJ4467" s="19"/>
      <c r="OK4467" s="19"/>
      <c r="OL4467" s="19"/>
      <c r="OM4467" s="19"/>
      <c r="ON4467" s="19"/>
      <c r="OO4467" s="19"/>
      <c r="OP4467" s="19"/>
      <c r="OQ4467" s="19"/>
      <c r="OR4467" s="19"/>
      <c r="OS4467" s="19"/>
      <c r="OT4467" s="19"/>
      <c r="OU4467" s="19"/>
      <c r="OV4467" s="19"/>
      <c r="OW4467" s="19"/>
      <c r="OX4467" s="19"/>
      <c r="OY4467" s="19"/>
      <c r="OZ4467" s="19"/>
      <c r="PA4467" s="19"/>
      <c r="PB4467" s="19"/>
      <c r="PC4467" s="19"/>
      <c r="PD4467" s="19"/>
      <c r="PE4467" s="19"/>
      <c r="PF4467" s="19"/>
      <c r="PG4467" s="19"/>
      <c r="PH4467" s="19"/>
      <c r="PI4467" s="19"/>
      <c r="PJ4467" s="19"/>
      <c r="PK4467" s="19"/>
      <c r="PL4467" s="19"/>
      <c r="PM4467" s="19"/>
      <c r="PN4467" s="19"/>
      <c r="PO4467" s="19"/>
      <c r="PP4467" s="19"/>
      <c r="PQ4467" s="19"/>
      <c r="PR4467" s="19"/>
      <c r="PS4467" s="19"/>
      <c r="PT4467" s="19"/>
      <c r="PU4467" s="19"/>
      <c r="PV4467" s="19"/>
      <c r="PW4467" s="19"/>
      <c r="PX4467" s="19"/>
      <c r="PY4467" s="19"/>
      <c r="PZ4467" s="19"/>
      <c r="QA4467" s="19"/>
      <c r="QB4467" s="19"/>
      <c r="QC4467" s="19"/>
      <c r="QD4467" s="19"/>
      <c r="QE4467" s="19"/>
      <c r="QF4467" s="19"/>
      <c r="QG4467" s="19"/>
      <c r="QH4467" s="19"/>
      <c r="QI4467" s="19"/>
      <c r="QJ4467" s="19"/>
      <c r="QK4467" s="19"/>
      <c r="QL4467" s="19"/>
      <c r="QM4467" s="19"/>
      <c r="QN4467" s="19"/>
      <c r="QO4467" s="19"/>
      <c r="QP4467" s="19"/>
      <c r="QQ4467" s="19"/>
      <c r="QR4467" s="19"/>
      <c r="QS4467" s="19"/>
      <c r="QT4467" s="19"/>
      <c r="QU4467" s="19"/>
      <c r="QV4467" s="19"/>
      <c r="QW4467" s="19"/>
      <c r="QX4467" s="19"/>
      <c r="QY4467" s="19"/>
      <c r="QZ4467" s="19"/>
      <c r="RA4467" s="19"/>
      <c r="RB4467" s="19"/>
      <c r="RC4467" s="19"/>
      <c r="RD4467" s="19"/>
      <c r="RE4467" s="19"/>
      <c r="RF4467" s="19"/>
      <c r="RG4467" s="19"/>
      <c r="RH4467" s="19"/>
      <c r="RI4467" s="19"/>
      <c r="RJ4467" s="19"/>
      <c r="RK4467" s="19"/>
      <c r="RL4467" s="19"/>
      <c r="RM4467" s="19"/>
      <c r="RN4467" s="19"/>
      <c r="RO4467" s="19"/>
      <c r="RP4467" s="19"/>
      <c r="RQ4467" s="19"/>
      <c r="RR4467" s="19"/>
      <c r="RS4467" s="19"/>
      <c r="RT4467" s="19"/>
      <c r="RU4467" s="19"/>
      <c r="RV4467" s="19"/>
      <c r="RW4467" s="19"/>
      <c r="RX4467" s="19"/>
      <c r="RY4467" s="19"/>
      <c r="RZ4467" s="19"/>
      <c r="SA4467" s="19"/>
      <c r="SB4467" s="19"/>
      <c r="SC4467" s="19"/>
      <c r="SD4467" s="19"/>
      <c r="SE4467" s="19"/>
      <c r="SF4467" s="19"/>
      <c r="SG4467" s="19"/>
      <c r="SH4467" s="19"/>
      <c r="SI4467" s="19"/>
      <c r="SJ4467" s="19"/>
      <c r="SK4467" s="19"/>
      <c r="SL4467" s="19"/>
      <c r="SM4467" s="19"/>
      <c r="SN4467" s="19"/>
      <c r="SO4467" s="19"/>
      <c r="SP4467" s="19"/>
      <c r="SQ4467" s="19"/>
      <c r="SR4467" s="19"/>
      <c r="SS4467" s="19"/>
      <c r="ST4467" s="19"/>
      <c r="SU4467" s="19"/>
      <c r="SV4467" s="19"/>
      <c r="SW4467" s="19"/>
      <c r="SX4467" s="19"/>
      <c r="SY4467" s="19"/>
      <c r="SZ4467" s="19"/>
      <c r="TA4467" s="19"/>
      <c r="TB4467" s="19"/>
      <c r="TC4467" s="19"/>
      <c r="TD4467" s="19"/>
      <c r="TE4467" s="19"/>
      <c r="TF4467" s="19"/>
      <c r="TG4467" s="19"/>
      <c r="TH4467" s="19"/>
      <c r="TI4467" s="19"/>
      <c r="TJ4467" s="19"/>
      <c r="TK4467" s="19"/>
      <c r="TL4467" s="19"/>
      <c r="TM4467" s="19"/>
      <c r="TN4467" s="19"/>
      <c r="TO4467" s="19"/>
      <c r="TP4467" s="19"/>
      <c r="TQ4467" s="19"/>
      <c r="TR4467" s="19"/>
      <c r="TS4467" s="19"/>
      <c r="TT4467" s="19"/>
      <c r="TU4467" s="19"/>
      <c r="TV4467" s="19"/>
      <c r="TW4467" s="19"/>
      <c r="TX4467" s="19"/>
      <c r="TY4467" s="19"/>
      <c r="TZ4467" s="19"/>
      <c r="UA4467" s="19"/>
      <c r="UB4467" s="19"/>
      <c r="UC4467" s="19"/>
      <c r="UD4467" s="19"/>
      <c r="UE4467" s="19"/>
      <c r="UF4467" s="19"/>
      <c r="UG4467" s="19"/>
      <c r="UH4467" s="19"/>
      <c r="UI4467" s="19"/>
      <c r="UJ4467" s="19"/>
      <c r="UK4467" s="19"/>
      <c r="UL4467" s="19"/>
      <c r="UM4467" s="19"/>
      <c r="UN4467" s="19"/>
      <c r="UO4467" s="19"/>
      <c r="UP4467" s="19"/>
      <c r="UQ4467" s="19"/>
      <c r="UR4467" s="19"/>
      <c r="US4467" s="19"/>
      <c r="UT4467" s="19"/>
      <c r="UU4467" s="19"/>
      <c r="UV4467" s="19"/>
      <c r="UW4467" s="19"/>
      <c r="UX4467" s="19"/>
      <c r="UY4467" s="19"/>
      <c r="UZ4467" s="19"/>
      <c r="VA4467" s="19"/>
      <c r="VB4467" s="19"/>
      <c r="VC4467" s="19"/>
      <c r="VD4467" s="19"/>
      <c r="VE4467" s="19"/>
      <c r="VF4467" s="19"/>
      <c r="VG4467" s="19"/>
      <c r="VH4467" s="19"/>
      <c r="VI4467" s="19"/>
      <c r="VJ4467" s="19"/>
      <c r="VK4467" s="19"/>
      <c r="VL4467" s="19"/>
      <c r="VM4467" s="19"/>
      <c r="VN4467" s="19"/>
      <c r="VO4467" s="19"/>
      <c r="VP4467" s="19"/>
      <c r="VQ4467" s="19"/>
      <c r="VR4467" s="19"/>
      <c r="VS4467" s="19"/>
      <c r="VT4467" s="19"/>
      <c r="VU4467" s="19"/>
      <c r="VV4467" s="19"/>
      <c r="VW4467" s="19"/>
      <c r="VX4467" s="19"/>
      <c r="VY4467" s="19"/>
      <c r="VZ4467" s="19"/>
      <c r="WA4467" s="19"/>
      <c r="WB4467" s="19"/>
      <c r="WC4467" s="19"/>
      <c r="WD4467" s="19"/>
      <c r="WE4467" s="19"/>
      <c r="WF4467" s="19"/>
      <c r="WG4467" s="19"/>
      <c r="WH4467" s="19"/>
      <c r="WI4467" s="19"/>
      <c r="WJ4467" s="19"/>
      <c r="WK4467" s="19"/>
      <c r="WL4467" s="19"/>
      <c r="WM4467" s="19"/>
      <c r="WN4467" s="19"/>
      <c r="WO4467" s="19"/>
      <c r="WP4467" s="19"/>
      <c r="WQ4467" s="19"/>
      <c r="WR4467" s="19"/>
      <c r="WS4467" s="19"/>
      <c r="WT4467" s="19"/>
      <c r="WU4467" s="19"/>
      <c r="WV4467" s="19"/>
      <c r="WW4467" s="19"/>
      <c r="WX4467" s="19"/>
      <c r="WY4467" s="19"/>
      <c r="WZ4467" s="19"/>
      <c r="XA4467" s="19"/>
      <c r="XB4467" s="19"/>
      <c r="XC4467" s="19"/>
      <c r="XD4467" s="19"/>
      <c r="XE4467" s="19"/>
      <c r="XF4467" s="19"/>
      <c r="XG4467" s="19"/>
      <c r="XH4467" s="19"/>
      <c r="XI4467" s="19"/>
      <c r="XJ4467" s="19"/>
      <c r="XK4467" s="19"/>
      <c r="XL4467" s="19"/>
      <c r="XM4467" s="19"/>
      <c r="XN4467" s="19"/>
      <c r="XO4467" s="19"/>
      <c r="XP4467" s="19"/>
      <c r="XQ4467" s="19"/>
      <c r="XR4467" s="19"/>
      <c r="XS4467" s="19"/>
      <c r="XT4467" s="19"/>
      <c r="XU4467" s="19"/>
      <c r="XV4467" s="19"/>
      <c r="XW4467" s="19"/>
      <c r="XX4467" s="19"/>
      <c r="XY4467" s="19"/>
      <c r="XZ4467" s="19"/>
      <c r="YA4467" s="19"/>
      <c r="YB4467" s="19"/>
      <c r="YC4467" s="19"/>
      <c r="YD4467" s="19"/>
      <c r="YE4467" s="19"/>
      <c r="YF4467" s="19"/>
      <c r="YG4467" s="19"/>
      <c r="YH4467" s="19"/>
      <c r="YI4467" s="19"/>
      <c r="YJ4467" s="19"/>
      <c r="YK4467" s="19"/>
      <c r="YL4467" s="19"/>
      <c r="YM4467" s="19"/>
      <c r="YN4467" s="19"/>
      <c r="YO4467" s="19"/>
      <c r="YP4467" s="19"/>
      <c r="YQ4467" s="19"/>
      <c r="YR4467" s="19"/>
      <c r="YS4467" s="19"/>
      <c r="YT4467" s="19"/>
      <c r="YU4467" s="19"/>
      <c r="YV4467" s="19"/>
      <c r="YW4467" s="19"/>
      <c r="YX4467" s="19"/>
      <c r="YY4467" s="19"/>
      <c r="YZ4467" s="19"/>
      <c r="ZA4467" s="19"/>
      <c r="ZB4467" s="19"/>
      <c r="ZC4467" s="19"/>
      <c r="ZD4467" s="19"/>
      <c r="ZE4467" s="19"/>
      <c r="ZF4467" s="19"/>
      <c r="ZG4467" s="19"/>
      <c r="ZH4467" s="19"/>
      <c r="ZI4467" s="19"/>
      <c r="ZJ4467" s="19"/>
      <c r="ZK4467" s="19"/>
      <c r="ZL4467" s="19"/>
      <c r="ZM4467" s="19"/>
      <c r="ZN4467" s="19"/>
      <c r="ZO4467" s="19"/>
      <c r="ZP4467" s="19"/>
      <c r="ZQ4467" s="19"/>
      <c r="ZR4467" s="19"/>
      <c r="ZS4467" s="19"/>
      <c r="ZT4467" s="19"/>
      <c r="ZU4467" s="19"/>
      <c r="ZV4467" s="19"/>
      <c r="ZW4467" s="19"/>
      <c r="ZX4467" s="19"/>
      <c r="ZY4467" s="19"/>
      <c r="ZZ4467" s="19"/>
      <c r="AAA4467" s="19"/>
      <c r="AAB4467" s="19"/>
      <c r="AAC4467" s="19"/>
      <c r="AAD4467" s="19"/>
      <c r="AAE4467" s="19"/>
      <c r="AAF4467" s="19"/>
      <c r="AAG4467" s="19"/>
      <c r="AAH4467" s="19"/>
      <c r="AAI4467" s="19"/>
      <c r="AAJ4467" s="19"/>
      <c r="AAK4467" s="19"/>
      <c r="AAL4467" s="19"/>
      <c r="AAM4467" s="19"/>
      <c r="AAN4467" s="19"/>
      <c r="AAO4467" s="19"/>
      <c r="AAP4467" s="19"/>
      <c r="AAQ4467" s="19"/>
      <c r="AAR4467" s="19"/>
      <c r="AAS4467" s="19"/>
      <c r="AAT4467" s="19"/>
      <c r="AAU4467" s="19"/>
      <c r="AAV4467" s="19"/>
      <c r="AAW4467" s="19"/>
      <c r="AAX4467" s="19"/>
      <c r="AAY4467" s="19"/>
      <c r="AAZ4467" s="19"/>
      <c r="ABA4467" s="19"/>
      <c r="ABB4467" s="19"/>
      <c r="ABC4467" s="19"/>
      <c r="ABD4467" s="19"/>
      <c r="ABE4467" s="19"/>
      <c r="ABF4467" s="19"/>
      <c r="ABG4467" s="19"/>
      <c r="ABH4467" s="19"/>
      <c r="ABI4467" s="19"/>
      <c r="ABJ4467" s="19"/>
      <c r="ABK4467" s="19"/>
      <c r="ABL4467" s="19"/>
      <c r="ABM4467" s="19"/>
      <c r="ABN4467" s="19"/>
      <c r="ABO4467" s="19"/>
      <c r="ABP4467" s="19"/>
      <c r="ABQ4467" s="19"/>
      <c r="ABR4467" s="19"/>
      <c r="ABS4467" s="19"/>
      <c r="ABT4467" s="19"/>
      <c r="ABU4467" s="19"/>
      <c r="ABV4467" s="19"/>
      <c r="ABW4467" s="19"/>
      <c r="ABX4467" s="19"/>
      <c r="ABY4467" s="19"/>
      <c r="ABZ4467" s="19"/>
      <c r="ACA4467" s="19"/>
      <c r="ACB4467" s="19"/>
      <c r="ACC4467" s="19"/>
      <c r="ACD4467" s="19"/>
      <c r="ACE4467" s="19"/>
      <c r="ACF4467" s="19"/>
      <c r="ACG4467" s="19"/>
      <c r="ACH4467" s="19"/>
      <c r="ACI4467" s="19"/>
      <c r="ACJ4467" s="19"/>
      <c r="ACK4467" s="19"/>
      <c r="ACL4467" s="19"/>
      <c r="ACM4467" s="19"/>
      <c r="ACN4467" s="19"/>
      <c r="ACO4467" s="19"/>
      <c r="ACP4467" s="19"/>
      <c r="ACQ4467" s="19"/>
      <c r="ACR4467" s="19"/>
      <c r="ACS4467" s="19"/>
      <c r="ACT4467" s="19"/>
      <c r="ACU4467" s="19"/>
      <c r="ACV4467" s="19"/>
      <c r="ACW4467" s="19"/>
      <c r="ACX4467" s="19"/>
      <c r="ACY4467" s="19"/>
      <c r="ACZ4467" s="19"/>
      <c r="ADA4467" s="19"/>
      <c r="ADB4467" s="19"/>
      <c r="ADC4467" s="19"/>
      <c r="ADD4467" s="19"/>
      <c r="ADE4467" s="19"/>
      <c r="ADF4467" s="19"/>
      <c r="ADG4467" s="19"/>
      <c r="ADH4467" s="19"/>
      <c r="ADI4467" s="19"/>
      <c r="ADJ4467" s="19"/>
      <c r="ADK4467" s="19"/>
      <c r="ADL4467" s="19"/>
      <c r="ADM4467" s="19"/>
      <c r="ADN4467" s="19"/>
      <c r="ADO4467" s="19"/>
      <c r="ADP4467" s="19"/>
      <c r="ADQ4467" s="19"/>
      <c r="ADR4467" s="19"/>
      <c r="ADS4467" s="19"/>
      <c r="ADT4467" s="19"/>
      <c r="ADU4467" s="19"/>
      <c r="ADV4467" s="19"/>
      <c r="ADW4467" s="19"/>
      <c r="ADX4467" s="19"/>
      <c r="ADY4467" s="19"/>
      <c r="ADZ4467" s="19"/>
      <c r="AEA4467" s="19"/>
      <c r="AEB4467" s="19"/>
      <c r="AEC4467" s="19"/>
      <c r="AED4467" s="19"/>
      <c r="AEE4467" s="19"/>
      <c r="AEF4467" s="19"/>
      <c r="AEG4467" s="19"/>
      <c r="AEH4467" s="19"/>
      <c r="AEI4467" s="19"/>
      <c r="AEJ4467" s="19"/>
      <c r="AEK4467" s="19"/>
      <c r="AEL4467" s="19"/>
      <c r="AEM4467" s="19"/>
      <c r="AEN4467" s="19"/>
      <c r="AEO4467" s="19"/>
      <c r="AEP4467" s="19"/>
      <c r="AEQ4467" s="19"/>
      <c r="AER4467" s="19"/>
      <c r="AES4467" s="19"/>
      <c r="AET4467" s="19"/>
      <c r="AEU4467" s="19"/>
      <c r="AEV4467" s="19"/>
      <c r="AEW4467" s="19"/>
      <c r="AEX4467" s="19"/>
      <c r="AEY4467" s="19"/>
      <c r="AEZ4467" s="19"/>
      <c r="AFA4467" s="19"/>
      <c r="AFB4467" s="19"/>
      <c r="AFC4467" s="19"/>
      <c r="AFD4467" s="19"/>
      <c r="AFE4467" s="19"/>
      <c r="AFF4467" s="19"/>
      <c r="AFG4467" s="19"/>
      <c r="AFH4467" s="19"/>
      <c r="AFI4467" s="19"/>
      <c r="AFJ4467" s="19"/>
      <c r="AFK4467" s="19"/>
      <c r="AFL4467" s="19"/>
      <c r="AFM4467" s="19"/>
      <c r="AFN4467" s="19"/>
      <c r="AFO4467" s="19"/>
      <c r="AFP4467" s="19"/>
      <c r="AFQ4467" s="19"/>
      <c r="AFR4467" s="19"/>
      <c r="AFS4467" s="19"/>
      <c r="AFT4467" s="19"/>
      <c r="AFU4467" s="19"/>
      <c r="AFV4467" s="19"/>
      <c r="AFW4467" s="19"/>
      <c r="AFX4467" s="19"/>
      <c r="AFY4467" s="19"/>
      <c r="AFZ4467" s="19"/>
      <c r="AGA4467" s="19"/>
      <c r="AGB4467" s="19"/>
      <c r="AGC4467" s="19"/>
      <c r="AGD4467" s="19"/>
      <c r="AGE4467" s="19"/>
      <c r="AGF4467" s="19"/>
      <c r="AGG4467" s="19"/>
      <c r="AGH4467" s="19"/>
      <c r="AGI4467" s="19"/>
      <c r="AGJ4467" s="19"/>
      <c r="AGK4467" s="19"/>
      <c r="AGL4467" s="19"/>
      <c r="AGM4467" s="19"/>
      <c r="AGN4467" s="19"/>
      <c r="AGO4467" s="19"/>
      <c r="AGP4467" s="19"/>
      <c r="AGQ4467" s="19"/>
      <c r="AGR4467" s="19"/>
      <c r="AGS4467" s="19"/>
      <c r="AGT4467" s="19"/>
      <c r="AGU4467" s="19"/>
      <c r="AGV4467" s="19"/>
      <c r="AGW4467" s="19"/>
      <c r="AGX4467" s="19"/>
      <c r="AGY4467" s="19"/>
      <c r="AGZ4467" s="19"/>
      <c r="AHA4467" s="19"/>
      <c r="AHB4467" s="19"/>
      <c r="AHC4467" s="19"/>
      <c r="AHD4467" s="19"/>
      <c r="AHE4467" s="19"/>
      <c r="AHF4467" s="19"/>
      <c r="AHG4467" s="19"/>
      <c r="AHH4467" s="19"/>
      <c r="AHI4467" s="19"/>
      <c r="AHJ4467" s="19"/>
      <c r="AHK4467" s="19"/>
      <c r="AHL4467" s="19"/>
      <c r="AHM4467" s="19"/>
      <c r="AHN4467" s="19"/>
      <c r="AHO4467" s="19"/>
      <c r="AHP4467" s="19"/>
      <c r="AHQ4467" s="19"/>
      <c r="AHR4467" s="19"/>
      <c r="AHS4467" s="19"/>
      <c r="AHT4467" s="19"/>
      <c r="AHU4467" s="19"/>
      <c r="AHV4467" s="19"/>
      <c r="AHW4467" s="19"/>
      <c r="AHX4467" s="19"/>
      <c r="AHY4467" s="19"/>
      <c r="AHZ4467" s="19"/>
      <c r="AIA4467" s="19"/>
      <c r="AIB4467" s="19"/>
      <c r="AIC4467" s="19"/>
      <c r="AID4467" s="19"/>
      <c r="AIE4467" s="19"/>
      <c r="AIF4467" s="19"/>
      <c r="AIG4467" s="19"/>
      <c r="AIH4467" s="19"/>
      <c r="AII4467" s="19"/>
      <c r="AIJ4467" s="19"/>
      <c r="AIK4467" s="19"/>
      <c r="AIL4467" s="19"/>
      <c r="AIM4467" s="19"/>
      <c r="AIN4467" s="19"/>
      <c r="AIO4467" s="19"/>
      <c r="AIP4467" s="19"/>
      <c r="AIQ4467" s="19"/>
      <c r="AIR4467" s="19"/>
      <c r="AIS4467" s="19"/>
      <c r="AIT4467" s="19"/>
      <c r="AIU4467" s="19"/>
      <c r="AIV4467" s="19"/>
      <c r="AIW4467" s="19"/>
      <c r="AIX4467" s="19"/>
      <c r="AIY4467" s="19"/>
      <c r="AIZ4467" s="19"/>
      <c r="AJA4467" s="19"/>
      <c r="AJB4467" s="19"/>
      <c r="AJC4467" s="19"/>
      <c r="AJD4467" s="19"/>
      <c r="AJE4467" s="19"/>
      <c r="AJF4467" s="19"/>
      <c r="AJG4467" s="19"/>
      <c r="AJH4467" s="19"/>
      <c r="AJI4467" s="19"/>
      <c r="AJJ4467" s="19"/>
      <c r="AJK4467" s="19"/>
      <c r="AJL4467" s="19"/>
      <c r="AJM4467" s="19"/>
      <c r="AJN4467" s="19"/>
      <c r="AJO4467" s="19"/>
      <c r="AJP4467" s="19"/>
      <c r="AJQ4467" s="19"/>
      <c r="AJR4467" s="19"/>
      <c r="AJS4467" s="19"/>
      <c r="AJT4467" s="19"/>
      <c r="AJU4467" s="19"/>
      <c r="AJV4467" s="19"/>
      <c r="AJW4467" s="19"/>
      <c r="AJX4467" s="19"/>
      <c r="AJY4467" s="19"/>
      <c r="AJZ4467" s="19"/>
      <c r="AKA4467" s="19"/>
      <c r="AKB4467" s="19"/>
      <c r="AKC4467" s="19"/>
      <c r="AKD4467" s="19"/>
      <c r="AKE4467" s="19"/>
      <c r="AKF4467" s="19"/>
      <c r="AKG4467" s="19"/>
      <c r="AKH4467" s="19"/>
      <c r="AKI4467" s="19"/>
      <c r="AKJ4467" s="19"/>
      <c r="AKK4467" s="19"/>
      <c r="AKL4467" s="19"/>
      <c r="AKM4467" s="19"/>
      <c r="AKN4467" s="19"/>
      <c r="AKO4467" s="19"/>
      <c r="AKP4467" s="19"/>
      <c r="AKQ4467" s="19"/>
      <c r="AKR4467" s="19"/>
      <c r="AKS4467" s="19"/>
      <c r="AKT4467" s="19"/>
      <c r="AKU4467" s="19"/>
      <c r="AKV4467" s="19"/>
      <c r="AKW4467" s="19"/>
      <c r="AKX4467" s="19"/>
      <c r="AKY4467" s="19"/>
      <c r="AKZ4467" s="19"/>
      <c r="ALA4467" s="19"/>
      <c r="ALB4467" s="19"/>
      <c r="ALC4467" s="19"/>
      <c r="ALD4467" s="19"/>
      <c r="ALE4467" s="19"/>
      <c r="ALF4467" s="19"/>
      <c r="ALG4467" s="19"/>
      <c r="ALH4467" s="19"/>
      <c r="ALI4467" s="19"/>
      <c r="ALJ4467" s="19"/>
      <c r="ALK4467" s="19"/>
      <c r="ALL4467" s="19"/>
      <c r="ALM4467" s="19"/>
      <c r="ALN4467" s="19"/>
      <c r="ALO4467" s="19"/>
      <c r="ALP4467" s="19"/>
      <c r="ALQ4467" s="19"/>
      <c r="ALR4467" s="19"/>
      <c r="ALS4467" s="19"/>
      <c r="ALT4467" s="19"/>
      <c r="ALU4467" s="19"/>
      <c r="ALV4467" s="19"/>
      <c r="ALW4467" s="19"/>
      <c r="ALX4467" s="19"/>
      <c r="ALY4467" s="19"/>
      <c r="ALZ4467" s="19"/>
      <c r="AMA4467" s="19"/>
      <c r="AMB4467" s="19"/>
      <c r="AMC4467" s="19"/>
      <c r="AMD4467" s="19"/>
      <c r="AME4467" s="19"/>
      <c r="AMF4467" s="19"/>
      <c r="AMG4467" s="19"/>
      <c r="AMH4467" s="19"/>
      <c r="AMI4467" s="19"/>
      <c r="AMJ4467" s="19"/>
      <c r="AMK4467" s="19"/>
      <c r="AML4467" s="19"/>
      <c r="AMM4467" s="19"/>
      <c r="AMN4467" s="19"/>
      <c r="AMO4467" s="19"/>
      <c r="AMP4467" s="19"/>
      <c r="AMQ4467" s="19"/>
      <c r="AMR4467" s="19"/>
      <c r="AMS4467" s="19"/>
      <c r="AMT4467" s="19"/>
      <c r="AMU4467" s="19"/>
      <c r="AMV4467" s="19"/>
      <c r="AMW4467" s="19"/>
      <c r="AMX4467" s="19"/>
      <c r="AMY4467" s="19"/>
      <c r="AMZ4467" s="19"/>
      <c r="ANA4467" s="19"/>
      <c r="ANB4467" s="19"/>
      <c r="ANC4467" s="19"/>
      <c r="AND4467" s="19"/>
      <c r="ANE4467" s="19"/>
      <c r="ANF4467" s="19"/>
      <c r="ANG4467" s="19"/>
      <c r="ANH4467" s="19"/>
      <c r="ANI4467" s="19"/>
      <c r="ANJ4467" s="19"/>
      <c r="ANK4467" s="19"/>
      <c r="ANL4467" s="19"/>
      <c r="ANM4467" s="19"/>
      <c r="ANN4467" s="19"/>
      <c r="ANO4467" s="19"/>
      <c r="ANP4467" s="19"/>
      <c r="ANQ4467" s="19"/>
      <c r="ANR4467" s="19"/>
      <c r="ANS4467" s="19"/>
      <c r="ANT4467" s="19"/>
      <c r="ANU4467" s="19"/>
      <c r="ANV4467" s="19"/>
      <c r="ANW4467" s="19"/>
      <c r="ANX4467" s="19"/>
      <c r="ANY4467" s="19"/>
      <c r="ANZ4467" s="19"/>
      <c r="AOA4467" s="19"/>
      <c r="AOB4467" s="19"/>
      <c r="AOC4467" s="19"/>
      <c r="AOD4467" s="19"/>
      <c r="AOE4467" s="19"/>
      <c r="AOF4467" s="19"/>
      <c r="AOG4467" s="19"/>
      <c r="AOH4467" s="19"/>
      <c r="AOI4467" s="19"/>
      <c r="AOJ4467" s="19"/>
      <c r="AOK4467" s="19"/>
      <c r="AOL4467" s="19"/>
      <c r="AOM4467" s="19"/>
      <c r="AON4467" s="19"/>
      <c r="AOO4467" s="19"/>
      <c r="AOP4467" s="19"/>
      <c r="AOQ4467" s="19"/>
      <c r="AOR4467" s="19"/>
      <c r="AOS4467" s="19"/>
      <c r="AOT4467" s="19"/>
      <c r="AOU4467" s="19"/>
      <c r="AOV4467" s="19"/>
      <c r="AOW4467" s="19"/>
      <c r="AOX4467" s="19"/>
      <c r="AOY4467" s="19"/>
      <c r="AOZ4467" s="19"/>
      <c r="APA4467" s="19"/>
      <c r="APB4467" s="19"/>
      <c r="APC4467" s="19"/>
      <c r="APD4467" s="19"/>
      <c r="APE4467" s="19"/>
      <c r="APF4467" s="19"/>
      <c r="APG4467" s="19"/>
      <c r="APH4467" s="19"/>
      <c r="API4467" s="19"/>
      <c r="APJ4467" s="19"/>
      <c r="APK4467" s="19"/>
      <c r="APL4467" s="19"/>
      <c r="APM4467" s="19"/>
      <c r="APN4467" s="19"/>
      <c r="APO4467" s="19"/>
      <c r="APP4467" s="19"/>
      <c r="APQ4467" s="19"/>
      <c r="APR4467" s="19"/>
      <c r="APS4467" s="19"/>
      <c r="APT4467" s="19"/>
      <c r="APU4467" s="19"/>
      <c r="APV4467" s="19"/>
      <c r="APW4467" s="19"/>
      <c r="APX4467" s="19"/>
      <c r="APY4467" s="19"/>
      <c r="APZ4467" s="19"/>
      <c r="AQA4467" s="19"/>
      <c r="AQB4467" s="19"/>
      <c r="AQC4467" s="19"/>
      <c r="AQD4467" s="19"/>
      <c r="AQE4467" s="19"/>
      <c r="AQF4467" s="19"/>
      <c r="AQG4467" s="19"/>
      <c r="AQH4467" s="19"/>
      <c r="AQI4467" s="19"/>
      <c r="AQJ4467" s="19"/>
      <c r="AQK4467" s="19"/>
      <c r="AQL4467" s="19"/>
      <c r="AQM4467" s="19"/>
      <c r="AQN4467" s="19"/>
      <c r="AQO4467" s="19"/>
      <c r="AQP4467" s="19"/>
      <c r="AQQ4467" s="19"/>
      <c r="AQR4467" s="19"/>
      <c r="AQS4467" s="19"/>
      <c r="AQT4467" s="19"/>
      <c r="AQU4467" s="19"/>
      <c r="AQV4467" s="19"/>
      <c r="AQW4467" s="19"/>
      <c r="AQX4467" s="19"/>
      <c r="AQY4467" s="19"/>
      <c r="AQZ4467" s="19"/>
      <c r="ARA4467" s="19"/>
      <c r="ARB4467" s="19"/>
      <c r="ARC4467" s="19"/>
      <c r="ARD4467" s="19"/>
      <c r="ARE4467" s="19"/>
      <c r="ARF4467" s="19"/>
      <c r="ARG4467" s="19"/>
      <c r="ARH4467" s="19"/>
      <c r="ARI4467" s="19"/>
      <c r="ARJ4467" s="19"/>
      <c r="ARK4467" s="19"/>
      <c r="ARL4467" s="19"/>
      <c r="ARM4467" s="19"/>
      <c r="ARN4467" s="19"/>
      <c r="ARO4467" s="19"/>
      <c r="ARP4467" s="19"/>
      <c r="ARQ4467" s="19"/>
      <c r="ARR4467" s="19"/>
      <c r="ARS4467" s="19"/>
      <c r="ART4467" s="19"/>
      <c r="ARU4467" s="19"/>
      <c r="ARV4467" s="19"/>
      <c r="ARW4467" s="19"/>
      <c r="ARX4467" s="19"/>
      <c r="ARY4467" s="19"/>
      <c r="ARZ4467" s="19"/>
      <c r="ASA4467" s="19"/>
      <c r="ASB4467" s="19"/>
      <c r="ASC4467" s="19"/>
      <c r="ASD4467" s="19"/>
      <c r="ASE4467" s="19"/>
      <c r="ASF4467" s="19"/>
      <c r="ASG4467" s="19"/>
      <c r="ASH4467" s="19"/>
      <c r="ASI4467" s="19"/>
      <c r="ASJ4467" s="19"/>
      <c r="ASK4467" s="19"/>
      <c r="ASL4467" s="19"/>
      <c r="ASM4467" s="19"/>
      <c r="ASN4467" s="19"/>
      <c r="ASO4467" s="19"/>
      <c r="ASP4467" s="19"/>
      <c r="ASQ4467" s="19"/>
      <c r="ASR4467" s="19"/>
      <c r="ASS4467" s="19"/>
      <c r="AST4467" s="19"/>
      <c r="ASU4467" s="19"/>
      <c r="ASV4467" s="19"/>
      <c r="ASW4467" s="19"/>
      <c r="ASX4467" s="19"/>
      <c r="ASY4467" s="19"/>
      <c r="ASZ4467" s="19"/>
      <c r="ATA4467" s="19"/>
      <c r="ATB4467" s="19"/>
      <c r="ATC4467" s="19"/>
      <c r="ATD4467" s="19"/>
      <c r="ATE4467" s="19"/>
      <c r="ATF4467" s="19"/>
      <c r="ATG4467" s="19"/>
      <c r="ATH4467" s="19"/>
      <c r="ATI4467" s="19"/>
      <c r="ATJ4467" s="19"/>
      <c r="ATK4467" s="19"/>
      <c r="ATL4467" s="19"/>
      <c r="ATM4467" s="19"/>
      <c r="ATN4467" s="19"/>
      <c r="ATO4467" s="19"/>
      <c r="ATP4467" s="19"/>
      <c r="ATQ4467" s="19"/>
      <c r="ATR4467" s="19"/>
      <c r="ATS4467" s="19"/>
      <c r="ATT4467" s="19"/>
      <c r="ATU4467" s="19"/>
      <c r="ATV4467" s="19"/>
      <c r="ATW4467" s="19"/>
      <c r="ATX4467" s="19"/>
      <c r="ATY4467" s="19"/>
      <c r="ATZ4467" s="19"/>
      <c r="AUA4467" s="19"/>
      <c r="AUB4467" s="19"/>
      <c r="AUC4467" s="19"/>
      <c r="AUD4467" s="19"/>
      <c r="AUE4467" s="19"/>
      <c r="AUF4467" s="19"/>
      <c r="AUG4467" s="19"/>
      <c r="AUH4467" s="19"/>
      <c r="AUI4467" s="19"/>
      <c r="AUJ4467" s="19"/>
      <c r="AUK4467" s="19"/>
      <c r="AUL4467" s="19"/>
      <c r="AUM4467" s="19"/>
      <c r="AUN4467" s="19"/>
      <c r="AUO4467" s="19"/>
      <c r="AUP4467" s="19"/>
      <c r="AUQ4467" s="19"/>
      <c r="AUR4467" s="19"/>
      <c r="AUS4467" s="19"/>
      <c r="AUT4467" s="19"/>
      <c r="AUU4467" s="19"/>
      <c r="AUV4467" s="19"/>
      <c r="AUW4467" s="19"/>
      <c r="AUX4467" s="19"/>
      <c r="AUY4467" s="19"/>
      <c r="AUZ4467" s="19"/>
      <c r="AVA4467" s="19"/>
      <c r="AVB4467" s="19"/>
      <c r="AVC4467" s="19"/>
      <c r="AVD4467" s="19"/>
      <c r="AVE4467" s="19"/>
      <c r="AVF4467" s="19"/>
      <c r="AVG4467" s="19"/>
      <c r="AVH4467" s="19"/>
      <c r="AVI4467" s="19"/>
      <c r="AVJ4467" s="19"/>
      <c r="AVK4467" s="19"/>
      <c r="AVL4467" s="19"/>
      <c r="AVM4467" s="19"/>
      <c r="AVN4467" s="19"/>
      <c r="AVO4467" s="19"/>
      <c r="AVP4467" s="19"/>
      <c r="AVQ4467" s="19"/>
      <c r="AVR4467" s="19"/>
      <c r="AVS4467" s="19"/>
      <c r="AVT4467" s="19"/>
      <c r="AVU4467" s="19"/>
      <c r="AVV4467" s="19"/>
      <c r="AVW4467" s="19"/>
      <c r="AVX4467" s="19"/>
      <c r="AVY4467" s="19"/>
      <c r="AVZ4467" s="19"/>
      <c r="AWA4467" s="19"/>
      <c r="AWB4467" s="19"/>
      <c r="AWC4467" s="19"/>
      <c r="AWD4467" s="19"/>
      <c r="AWE4467" s="19"/>
      <c r="AWF4467" s="19"/>
      <c r="AWG4467" s="19"/>
      <c r="AWH4467" s="19"/>
      <c r="AWI4467" s="19"/>
      <c r="AWJ4467" s="19"/>
      <c r="AWK4467" s="19"/>
      <c r="AWL4467" s="19"/>
      <c r="AWM4467" s="19"/>
      <c r="AWN4467" s="19"/>
      <c r="AWO4467" s="19"/>
      <c r="AWP4467" s="19"/>
      <c r="AWQ4467" s="19"/>
      <c r="AWR4467" s="19"/>
      <c r="AWS4467" s="19"/>
      <c r="AWT4467" s="19"/>
      <c r="AWU4467" s="19"/>
      <c r="AWV4467" s="19"/>
      <c r="AWW4467" s="19"/>
      <c r="AWX4467" s="19"/>
      <c r="AWY4467" s="19"/>
      <c r="AWZ4467" s="19"/>
      <c r="AXA4467" s="19"/>
      <c r="AXB4467" s="19"/>
      <c r="AXC4467" s="19"/>
      <c r="AXD4467" s="19"/>
      <c r="AXE4467" s="19"/>
      <c r="AXF4467" s="19"/>
      <c r="AXG4467" s="19"/>
      <c r="AXH4467" s="19"/>
      <c r="AXI4467" s="19"/>
      <c r="AXJ4467" s="19"/>
      <c r="AXK4467" s="19"/>
      <c r="AXL4467" s="19"/>
      <c r="AXM4467" s="19"/>
      <c r="AXN4467" s="19"/>
      <c r="AXO4467" s="19"/>
      <c r="AXP4467" s="19"/>
      <c r="AXQ4467" s="19"/>
      <c r="AXR4467" s="19"/>
      <c r="AXS4467" s="19"/>
      <c r="AXT4467" s="19"/>
      <c r="AXU4467" s="19"/>
      <c r="AXV4467" s="19"/>
      <c r="AXW4467" s="19"/>
      <c r="AXX4467" s="19"/>
      <c r="AXY4467" s="19"/>
      <c r="AXZ4467" s="19"/>
      <c r="AYA4467" s="19"/>
      <c r="AYB4467" s="19"/>
      <c r="AYC4467" s="19"/>
      <c r="AYD4467" s="19"/>
      <c r="AYE4467" s="19"/>
      <c r="AYF4467" s="19"/>
      <c r="AYG4467" s="19"/>
      <c r="AYH4467" s="19"/>
      <c r="AYI4467" s="19"/>
      <c r="AYJ4467" s="19"/>
      <c r="AYK4467" s="19"/>
      <c r="AYL4467" s="19"/>
      <c r="AYM4467" s="19"/>
      <c r="AYN4467" s="19"/>
      <c r="AYO4467" s="19"/>
      <c r="AYP4467" s="19"/>
      <c r="AYQ4467" s="19"/>
      <c r="AYR4467" s="19"/>
      <c r="AYS4467" s="19"/>
      <c r="AYT4467" s="19"/>
      <c r="AYU4467" s="19"/>
      <c r="AYV4467" s="19"/>
      <c r="AYW4467" s="19"/>
      <c r="AYX4467" s="19"/>
      <c r="AYY4467" s="19"/>
      <c r="AYZ4467" s="19"/>
      <c r="AZA4467" s="19"/>
      <c r="AZB4467" s="19"/>
      <c r="AZC4467" s="19"/>
      <c r="AZD4467" s="19"/>
      <c r="AZE4467" s="19"/>
      <c r="AZF4467" s="19"/>
      <c r="AZG4467" s="19"/>
      <c r="AZH4467" s="19"/>
      <c r="AZI4467" s="19"/>
      <c r="AZJ4467" s="19"/>
      <c r="AZK4467" s="19"/>
      <c r="AZL4467" s="19"/>
      <c r="AZM4467" s="19"/>
      <c r="AZN4467" s="19"/>
      <c r="AZO4467" s="19"/>
      <c r="AZP4467" s="19"/>
      <c r="AZQ4467" s="19"/>
      <c r="AZR4467" s="19"/>
      <c r="AZS4467" s="19"/>
      <c r="AZT4467" s="19"/>
      <c r="AZU4467" s="19"/>
      <c r="AZV4467" s="19"/>
      <c r="AZW4467" s="19"/>
      <c r="AZX4467" s="19"/>
      <c r="AZY4467" s="19"/>
      <c r="AZZ4467" s="19"/>
      <c r="BAA4467" s="19"/>
      <c r="BAB4467" s="19"/>
      <c r="BAC4467" s="19"/>
      <c r="BAD4467" s="19"/>
      <c r="BAE4467" s="19"/>
      <c r="BAF4467" s="19"/>
      <c r="BAG4467" s="19"/>
      <c r="BAH4467" s="19"/>
      <c r="BAI4467" s="19"/>
      <c r="BAJ4467" s="19"/>
      <c r="BAK4467" s="19"/>
      <c r="BAL4467" s="19"/>
      <c r="BAM4467" s="19"/>
      <c r="BAN4467" s="19"/>
      <c r="BAO4467" s="19"/>
      <c r="BAP4467" s="19"/>
      <c r="BAQ4467" s="19"/>
      <c r="BAR4467" s="19"/>
      <c r="BAS4467" s="19"/>
      <c r="BAT4467" s="19"/>
      <c r="BAU4467" s="19"/>
      <c r="BAV4467" s="19"/>
      <c r="BAW4467" s="19"/>
      <c r="BAX4467" s="19"/>
      <c r="BAY4467" s="19"/>
      <c r="BAZ4467" s="19"/>
      <c r="BBA4467" s="19"/>
    </row>
    <row r="4468" spans="1:1405" s="20" customFormat="1" ht="15" customHeight="1" x14ac:dyDescent="0.3">
      <c r="A4468" s="101" t="s">
        <v>34</v>
      </c>
      <c r="B4468" s="101" t="s">
        <v>1478</v>
      </c>
      <c r="C4468" s="101" t="s">
        <v>1478</v>
      </c>
      <c r="D4468" s="101" t="s">
        <v>36</v>
      </c>
      <c r="E4468" s="101" t="s">
        <v>194</v>
      </c>
      <c r="F4468" s="101" t="s">
        <v>244</v>
      </c>
      <c r="G4468" s="101" t="s">
        <v>245</v>
      </c>
      <c r="H4468" s="101" t="s">
        <v>1027</v>
      </c>
      <c r="I4468" s="101" t="s">
        <v>39</v>
      </c>
      <c r="J4468" s="101" t="s">
        <v>535</v>
      </c>
      <c r="K4468" s="101" t="s">
        <v>536</v>
      </c>
      <c r="L4468" s="101" t="s">
        <v>42</v>
      </c>
      <c r="M4468" s="101" t="s">
        <v>43</v>
      </c>
      <c r="N4468" s="101" t="s">
        <v>48</v>
      </c>
      <c r="O4468" s="103">
        <v>4</v>
      </c>
      <c r="P4468" s="22">
        <v>657</v>
      </c>
      <c r="Q4468" s="101" t="s">
        <v>519</v>
      </c>
      <c r="R4468" s="103">
        <f t="shared" si="69"/>
        <v>2628</v>
      </c>
      <c r="S4468" s="103">
        <v>0</v>
      </c>
      <c r="T4468" s="103">
        <v>657</v>
      </c>
      <c r="U4468" s="103">
        <v>0</v>
      </c>
      <c r="V4468" s="103">
        <v>0</v>
      </c>
      <c r="W4468" s="103">
        <v>657</v>
      </c>
      <c r="X4468" s="103">
        <v>0</v>
      </c>
      <c r="Y4468" s="103">
        <v>0</v>
      </c>
      <c r="Z4468" s="103">
        <v>657</v>
      </c>
      <c r="AA4468" s="103">
        <v>0</v>
      </c>
      <c r="AB4468" s="103">
        <v>0</v>
      </c>
      <c r="AC4468" s="103">
        <v>657</v>
      </c>
      <c r="AD4468" s="103">
        <v>0</v>
      </c>
      <c r="AE4468" s="19"/>
      <c r="AF4468" s="19"/>
      <c r="AG4468" s="19"/>
      <c r="AH4468" s="19"/>
      <c r="AI4468" s="19"/>
      <c r="AJ4468" s="19"/>
      <c r="AK4468" s="19"/>
      <c r="AL4468" s="19"/>
      <c r="AM4468" s="19"/>
      <c r="AN4468" s="19"/>
      <c r="AO4468" s="19"/>
      <c r="AP4468" s="19"/>
      <c r="AQ4468" s="19"/>
      <c r="AR4468" s="19"/>
      <c r="AS4468" s="19"/>
      <c r="AT4468" s="19"/>
      <c r="AU4468" s="19"/>
      <c r="AV4468" s="19"/>
      <c r="AW4468" s="19"/>
      <c r="AX4468" s="19"/>
      <c r="AY4468" s="19"/>
      <c r="AZ4468" s="19"/>
      <c r="BA4468" s="19"/>
      <c r="BB4468" s="19"/>
      <c r="BC4468" s="19"/>
      <c r="BD4468" s="19"/>
      <c r="BE4468" s="19"/>
      <c r="BF4468" s="19"/>
      <c r="BG4468" s="19"/>
      <c r="BH4468" s="19"/>
      <c r="BI4468" s="19"/>
      <c r="BJ4468" s="19"/>
      <c r="BK4468" s="19"/>
      <c r="BL4468" s="19"/>
      <c r="BM4468" s="19"/>
      <c r="BN4468" s="19"/>
      <c r="BO4468" s="19"/>
      <c r="BP4468" s="19"/>
      <c r="BQ4468" s="19"/>
      <c r="BR4468" s="19"/>
      <c r="BS4468" s="19"/>
      <c r="BT4468" s="19"/>
      <c r="BU4468" s="19"/>
      <c r="BV4468" s="19"/>
      <c r="BW4468" s="19"/>
      <c r="BX4468" s="19"/>
      <c r="BY4468" s="19"/>
      <c r="BZ4468" s="19"/>
      <c r="CA4468" s="19"/>
      <c r="CB4468" s="19"/>
      <c r="CC4468" s="19"/>
      <c r="CD4468" s="19"/>
      <c r="CE4468" s="19"/>
      <c r="CF4468" s="19"/>
      <c r="CG4468" s="19"/>
      <c r="CH4468" s="19"/>
      <c r="CI4468" s="19"/>
      <c r="CJ4468" s="19"/>
      <c r="CK4468" s="19"/>
      <c r="CL4468" s="19"/>
      <c r="CM4468" s="19"/>
      <c r="CN4468" s="19"/>
      <c r="CO4468" s="19"/>
      <c r="CP4468" s="19"/>
      <c r="CQ4468" s="19"/>
      <c r="CR4468" s="19"/>
      <c r="CS4468" s="19"/>
      <c r="CT4468" s="19"/>
      <c r="CU4468" s="19"/>
      <c r="CV4468" s="19"/>
      <c r="CW4468" s="19"/>
      <c r="CX4468" s="19"/>
      <c r="CY4468" s="19"/>
      <c r="CZ4468" s="19"/>
      <c r="DA4468" s="19"/>
      <c r="DB4468" s="19"/>
      <c r="DC4468" s="19"/>
      <c r="DD4468" s="19"/>
      <c r="DE4468" s="19"/>
      <c r="DF4468" s="19"/>
      <c r="DG4468" s="19"/>
      <c r="DH4468" s="19"/>
      <c r="DI4468" s="19"/>
      <c r="DJ4468" s="19"/>
      <c r="DK4468" s="19"/>
      <c r="DL4468" s="19"/>
      <c r="DM4468" s="19"/>
      <c r="DN4468" s="19"/>
      <c r="DO4468" s="19"/>
      <c r="DP4468" s="19"/>
      <c r="DQ4468" s="19"/>
      <c r="DR4468" s="19"/>
      <c r="DS4468" s="19"/>
      <c r="DT4468" s="19"/>
      <c r="DU4468" s="19"/>
      <c r="DV4468" s="19"/>
      <c r="DW4468" s="19"/>
      <c r="DX4468" s="19"/>
      <c r="DY4468" s="19"/>
      <c r="DZ4468" s="19"/>
      <c r="EA4468" s="19"/>
      <c r="EB4468" s="19"/>
      <c r="EC4468" s="19"/>
      <c r="ED4468" s="19"/>
      <c r="EE4468" s="19"/>
      <c r="EF4468" s="19"/>
      <c r="EG4468" s="19"/>
      <c r="EH4468" s="19"/>
      <c r="EI4468" s="19"/>
      <c r="EJ4468" s="19"/>
      <c r="EK4468" s="19"/>
      <c r="EL4468" s="19"/>
      <c r="EM4468" s="19"/>
      <c r="EN4468" s="19"/>
      <c r="EO4468" s="19"/>
      <c r="EP4468" s="19"/>
      <c r="EQ4468" s="19"/>
      <c r="ER4468" s="19"/>
      <c r="ES4468" s="19"/>
      <c r="ET4468" s="19"/>
      <c r="EU4468" s="19"/>
      <c r="EV4468" s="19"/>
      <c r="EW4468" s="19"/>
      <c r="EX4468" s="19"/>
      <c r="EY4468" s="19"/>
      <c r="EZ4468" s="19"/>
      <c r="FA4468" s="19"/>
      <c r="FB4468" s="19"/>
      <c r="FC4468" s="19"/>
      <c r="FD4468" s="19"/>
      <c r="FE4468" s="19"/>
      <c r="FF4468" s="19"/>
      <c r="FG4468" s="19"/>
      <c r="FH4468" s="19"/>
      <c r="FI4468" s="19"/>
      <c r="FJ4468" s="19"/>
      <c r="FK4468" s="19"/>
      <c r="FL4468" s="19"/>
      <c r="FM4468" s="19"/>
      <c r="FN4468" s="19"/>
      <c r="FO4468" s="19"/>
      <c r="FP4468" s="19"/>
      <c r="FQ4468" s="19"/>
      <c r="FR4468" s="19"/>
      <c r="FS4468" s="19"/>
      <c r="FT4468" s="19"/>
      <c r="FU4468" s="19"/>
      <c r="FV4468" s="19"/>
      <c r="FW4468" s="19"/>
      <c r="FX4468" s="19"/>
      <c r="FY4468" s="19"/>
      <c r="FZ4468" s="19"/>
      <c r="GA4468" s="19"/>
      <c r="GB4468" s="19"/>
      <c r="GC4468" s="19"/>
      <c r="GD4468" s="19"/>
      <c r="GE4468" s="19"/>
      <c r="GF4468" s="19"/>
      <c r="GG4468" s="19"/>
      <c r="GH4468" s="19"/>
      <c r="GI4468" s="19"/>
      <c r="GJ4468" s="19"/>
      <c r="GK4468" s="19"/>
      <c r="GL4468" s="19"/>
      <c r="GM4468" s="19"/>
      <c r="GN4468" s="19"/>
      <c r="GO4468" s="19"/>
      <c r="GP4468" s="19"/>
      <c r="GQ4468" s="19"/>
      <c r="GR4468" s="19"/>
      <c r="GS4468" s="19"/>
      <c r="GT4468" s="19"/>
      <c r="GU4468" s="19"/>
      <c r="GV4468" s="19"/>
      <c r="GW4468" s="19"/>
      <c r="GX4468" s="19"/>
      <c r="GY4468" s="19"/>
      <c r="GZ4468" s="19"/>
      <c r="HA4468" s="19"/>
      <c r="HB4468" s="19"/>
      <c r="HC4468" s="19"/>
      <c r="HD4468" s="19"/>
      <c r="HE4468" s="19"/>
      <c r="HF4468" s="19"/>
      <c r="HG4468" s="19"/>
      <c r="HH4468" s="19"/>
      <c r="HI4468" s="19"/>
      <c r="HJ4468" s="19"/>
      <c r="HK4468" s="19"/>
      <c r="HL4468" s="19"/>
      <c r="HM4468" s="19"/>
      <c r="HN4468" s="19"/>
      <c r="HO4468" s="19"/>
      <c r="HP4468" s="19"/>
      <c r="HQ4468" s="19"/>
      <c r="HR4468" s="19"/>
      <c r="HS4468" s="19"/>
      <c r="HT4468" s="19"/>
      <c r="HU4468" s="19"/>
      <c r="HV4468" s="19"/>
      <c r="HW4468" s="19"/>
      <c r="HX4468" s="19"/>
      <c r="HY4468" s="19"/>
      <c r="HZ4468" s="19"/>
      <c r="IA4468" s="19"/>
      <c r="IB4468" s="19"/>
      <c r="IC4468" s="19"/>
      <c r="ID4468" s="19"/>
      <c r="IE4468" s="19"/>
      <c r="IF4468" s="19"/>
      <c r="IG4468" s="19"/>
      <c r="IH4468" s="19"/>
      <c r="II4468" s="19"/>
      <c r="IJ4468" s="19"/>
      <c r="IK4468" s="19"/>
      <c r="IL4468" s="19"/>
      <c r="IM4468" s="19"/>
      <c r="IN4468" s="19"/>
      <c r="IO4468" s="19"/>
      <c r="IP4468" s="19"/>
      <c r="IQ4468" s="19"/>
      <c r="IR4468" s="19"/>
      <c r="IS4468" s="19"/>
      <c r="IT4468" s="19"/>
      <c r="IU4468" s="19"/>
      <c r="IV4468" s="19"/>
      <c r="IW4468" s="19"/>
      <c r="IX4468" s="19"/>
      <c r="IY4468" s="19"/>
      <c r="IZ4468" s="19"/>
      <c r="JA4468" s="19"/>
      <c r="JB4468" s="19"/>
      <c r="JC4468" s="19"/>
      <c r="JD4468" s="19"/>
      <c r="JE4468" s="19"/>
      <c r="JF4468" s="19"/>
      <c r="JG4468" s="19"/>
      <c r="JH4468" s="19"/>
      <c r="JI4468" s="19"/>
      <c r="JJ4468" s="19"/>
      <c r="JK4468" s="19"/>
      <c r="JL4468" s="19"/>
      <c r="JM4468" s="19"/>
      <c r="JN4468" s="19"/>
      <c r="JO4468" s="19"/>
      <c r="JP4468" s="19"/>
      <c r="JQ4468" s="19"/>
      <c r="JR4468" s="19"/>
      <c r="JS4468" s="19"/>
      <c r="JT4468" s="19"/>
      <c r="JU4468" s="19"/>
      <c r="JV4468" s="19"/>
      <c r="JW4468" s="19"/>
      <c r="JX4468" s="19"/>
      <c r="JY4468" s="19"/>
      <c r="JZ4468" s="19"/>
      <c r="KA4468" s="19"/>
      <c r="KB4468" s="19"/>
      <c r="KC4468" s="19"/>
      <c r="KD4468" s="19"/>
      <c r="KE4468" s="19"/>
      <c r="KF4468" s="19"/>
      <c r="KG4468" s="19"/>
      <c r="KH4468" s="19"/>
      <c r="KI4468" s="19"/>
      <c r="KJ4468" s="19"/>
      <c r="KK4468" s="19"/>
      <c r="KL4468" s="19"/>
      <c r="KM4468" s="19"/>
      <c r="KN4468" s="19"/>
      <c r="KO4468" s="19"/>
      <c r="KP4468" s="19"/>
      <c r="KQ4468" s="19"/>
      <c r="KR4468" s="19"/>
      <c r="KS4468" s="19"/>
      <c r="KT4468" s="19"/>
      <c r="KU4468" s="19"/>
      <c r="KV4468" s="19"/>
      <c r="KW4468" s="19"/>
      <c r="KX4468" s="19"/>
      <c r="KY4468" s="19"/>
      <c r="KZ4468" s="19"/>
      <c r="LA4468" s="19"/>
      <c r="LB4468" s="19"/>
      <c r="LC4468" s="19"/>
      <c r="LD4468" s="19"/>
      <c r="LE4468" s="19"/>
      <c r="LF4468" s="19"/>
      <c r="LG4468" s="19"/>
      <c r="LH4468" s="19"/>
      <c r="LI4468" s="19"/>
      <c r="LJ4468" s="19"/>
      <c r="LK4468" s="19"/>
      <c r="LL4468" s="19"/>
      <c r="LM4468" s="19"/>
      <c r="LN4468" s="19"/>
      <c r="LO4468" s="19"/>
      <c r="LP4468" s="19"/>
      <c r="LQ4468" s="19"/>
      <c r="LR4468" s="19"/>
      <c r="LS4468" s="19"/>
      <c r="LT4468" s="19"/>
      <c r="LU4468" s="19"/>
      <c r="LV4468" s="19"/>
      <c r="LW4468" s="19"/>
      <c r="LX4468" s="19"/>
      <c r="LY4468" s="19"/>
      <c r="LZ4468" s="19"/>
      <c r="MA4468" s="19"/>
      <c r="MB4468" s="19"/>
      <c r="MC4468" s="19"/>
      <c r="MD4468" s="19"/>
      <c r="ME4468" s="19"/>
      <c r="MF4468" s="19"/>
      <c r="MG4468" s="19"/>
      <c r="MH4468" s="19"/>
      <c r="MI4468" s="19"/>
      <c r="MJ4468" s="19"/>
      <c r="MK4468" s="19"/>
      <c r="ML4468" s="19"/>
      <c r="MM4468" s="19"/>
      <c r="MN4468" s="19"/>
      <c r="MO4468" s="19"/>
      <c r="MP4468" s="19"/>
      <c r="MQ4468" s="19"/>
      <c r="MR4468" s="19"/>
      <c r="MS4468" s="19"/>
      <c r="MT4468" s="19"/>
      <c r="MU4468" s="19"/>
      <c r="MV4468" s="19"/>
      <c r="MW4468" s="19"/>
      <c r="MX4468" s="19"/>
      <c r="MY4468" s="19"/>
      <c r="MZ4468" s="19"/>
      <c r="NA4468" s="19"/>
      <c r="NB4468" s="19"/>
      <c r="NC4468" s="19"/>
      <c r="ND4468" s="19"/>
      <c r="NE4468" s="19"/>
      <c r="NF4468" s="19"/>
      <c r="NG4468" s="19"/>
      <c r="NH4468" s="19"/>
      <c r="NI4468" s="19"/>
      <c r="NJ4468" s="19"/>
      <c r="NK4468" s="19"/>
      <c r="NL4468" s="19"/>
      <c r="NM4468" s="19"/>
      <c r="NN4468" s="19"/>
      <c r="NO4468" s="19"/>
      <c r="NP4468" s="19"/>
      <c r="NQ4468" s="19"/>
      <c r="NR4468" s="19"/>
      <c r="NS4468" s="19"/>
      <c r="NT4468" s="19"/>
      <c r="NU4468" s="19"/>
      <c r="NV4468" s="19"/>
      <c r="NW4468" s="19"/>
      <c r="NX4468" s="19"/>
      <c r="NY4468" s="19"/>
      <c r="NZ4468" s="19"/>
      <c r="OA4468" s="19"/>
      <c r="OB4468" s="19"/>
      <c r="OC4468" s="19"/>
      <c r="OD4468" s="19"/>
      <c r="OE4468" s="19"/>
      <c r="OF4468" s="19"/>
      <c r="OG4468" s="19"/>
      <c r="OH4468" s="19"/>
      <c r="OI4468" s="19"/>
      <c r="OJ4468" s="19"/>
      <c r="OK4468" s="19"/>
      <c r="OL4468" s="19"/>
      <c r="OM4468" s="19"/>
      <c r="ON4468" s="19"/>
      <c r="OO4468" s="19"/>
      <c r="OP4468" s="19"/>
      <c r="OQ4468" s="19"/>
      <c r="OR4468" s="19"/>
      <c r="OS4468" s="19"/>
      <c r="OT4468" s="19"/>
      <c r="OU4468" s="19"/>
      <c r="OV4468" s="19"/>
      <c r="OW4468" s="19"/>
      <c r="OX4468" s="19"/>
      <c r="OY4468" s="19"/>
      <c r="OZ4468" s="19"/>
      <c r="PA4468" s="19"/>
      <c r="PB4468" s="19"/>
      <c r="PC4468" s="19"/>
      <c r="PD4468" s="19"/>
      <c r="PE4468" s="19"/>
      <c r="PF4468" s="19"/>
      <c r="PG4468" s="19"/>
      <c r="PH4468" s="19"/>
      <c r="PI4468" s="19"/>
      <c r="PJ4468" s="19"/>
      <c r="PK4468" s="19"/>
      <c r="PL4468" s="19"/>
      <c r="PM4468" s="19"/>
      <c r="PN4468" s="19"/>
      <c r="PO4468" s="19"/>
      <c r="PP4468" s="19"/>
      <c r="PQ4468" s="19"/>
      <c r="PR4468" s="19"/>
      <c r="PS4468" s="19"/>
      <c r="PT4468" s="19"/>
      <c r="PU4468" s="19"/>
      <c r="PV4468" s="19"/>
      <c r="PW4468" s="19"/>
      <c r="PX4468" s="19"/>
      <c r="PY4468" s="19"/>
      <c r="PZ4468" s="19"/>
      <c r="QA4468" s="19"/>
      <c r="QB4468" s="19"/>
      <c r="QC4468" s="19"/>
      <c r="QD4468" s="19"/>
      <c r="QE4468" s="19"/>
      <c r="QF4468" s="19"/>
      <c r="QG4468" s="19"/>
      <c r="QH4468" s="19"/>
      <c r="QI4468" s="19"/>
      <c r="QJ4468" s="19"/>
      <c r="QK4468" s="19"/>
      <c r="QL4468" s="19"/>
      <c r="QM4468" s="19"/>
      <c r="QN4468" s="19"/>
      <c r="QO4468" s="19"/>
      <c r="QP4468" s="19"/>
      <c r="QQ4468" s="19"/>
      <c r="QR4468" s="19"/>
      <c r="QS4468" s="19"/>
      <c r="QT4468" s="19"/>
      <c r="QU4468" s="19"/>
      <c r="QV4468" s="19"/>
      <c r="QW4468" s="19"/>
      <c r="QX4468" s="19"/>
      <c r="QY4468" s="19"/>
      <c r="QZ4468" s="19"/>
      <c r="RA4468" s="19"/>
      <c r="RB4468" s="19"/>
      <c r="RC4468" s="19"/>
      <c r="RD4468" s="19"/>
      <c r="RE4468" s="19"/>
      <c r="RF4468" s="19"/>
      <c r="RG4468" s="19"/>
      <c r="RH4468" s="19"/>
      <c r="RI4468" s="19"/>
      <c r="RJ4468" s="19"/>
      <c r="RK4468" s="19"/>
      <c r="RL4468" s="19"/>
      <c r="RM4468" s="19"/>
      <c r="RN4468" s="19"/>
      <c r="RO4468" s="19"/>
      <c r="RP4468" s="19"/>
      <c r="RQ4468" s="19"/>
      <c r="RR4468" s="19"/>
      <c r="RS4468" s="19"/>
      <c r="RT4468" s="19"/>
      <c r="RU4468" s="19"/>
      <c r="RV4468" s="19"/>
      <c r="RW4468" s="19"/>
      <c r="RX4468" s="19"/>
      <c r="RY4468" s="19"/>
      <c r="RZ4468" s="19"/>
      <c r="SA4468" s="19"/>
      <c r="SB4468" s="19"/>
      <c r="SC4468" s="19"/>
      <c r="SD4468" s="19"/>
      <c r="SE4468" s="19"/>
      <c r="SF4468" s="19"/>
      <c r="SG4468" s="19"/>
      <c r="SH4468" s="19"/>
      <c r="SI4468" s="19"/>
      <c r="SJ4468" s="19"/>
      <c r="SK4468" s="19"/>
      <c r="SL4468" s="19"/>
      <c r="SM4468" s="19"/>
      <c r="SN4468" s="19"/>
      <c r="SO4468" s="19"/>
      <c r="SP4468" s="19"/>
      <c r="SQ4468" s="19"/>
      <c r="SR4468" s="19"/>
      <c r="SS4468" s="19"/>
      <c r="ST4468" s="19"/>
      <c r="SU4468" s="19"/>
      <c r="SV4468" s="19"/>
      <c r="SW4468" s="19"/>
      <c r="SX4468" s="19"/>
      <c r="SY4468" s="19"/>
      <c r="SZ4468" s="19"/>
      <c r="TA4468" s="19"/>
      <c r="TB4468" s="19"/>
      <c r="TC4468" s="19"/>
      <c r="TD4468" s="19"/>
      <c r="TE4468" s="19"/>
      <c r="TF4468" s="19"/>
      <c r="TG4468" s="19"/>
      <c r="TH4468" s="19"/>
      <c r="TI4468" s="19"/>
      <c r="TJ4468" s="19"/>
      <c r="TK4468" s="19"/>
      <c r="TL4468" s="19"/>
      <c r="TM4468" s="19"/>
      <c r="TN4468" s="19"/>
      <c r="TO4468" s="19"/>
      <c r="TP4468" s="19"/>
      <c r="TQ4468" s="19"/>
      <c r="TR4468" s="19"/>
      <c r="TS4468" s="19"/>
      <c r="TT4468" s="19"/>
      <c r="TU4468" s="19"/>
      <c r="TV4468" s="19"/>
      <c r="TW4468" s="19"/>
      <c r="TX4468" s="19"/>
      <c r="TY4468" s="19"/>
      <c r="TZ4468" s="19"/>
      <c r="UA4468" s="19"/>
      <c r="UB4468" s="19"/>
      <c r="UC4468" s="19"/>
      <c r="UD4468" s="19"/>
      <c r="UE4468" s="19"/>
      <c r="UF4468" s="19"/>
      <c r="UG4468" s="19"/>
      <c r="UH4468" s="19"/>
      <c r="UI4468" s="19"/>
      <c r="UJ4468" s="19"/>
      <c r="UK4468" s="19"/>
      <c r="UL4468" s="19"/>
      <c r="UM4468" s="19"/>
      <c r="UN4468" s="19"/>
      <c r="UO4468" s="19"/>
      <c r="UP4468" s="19"/>
      <c r="UQ4468" s="19"/>
      <c r="UR4468" s="19"/>
      <c r="US4468" s="19"/>
      <c r="UT4468" s="19"/>
      <c r="UU4468" s="19"/>
      <c r="UV4468" s="19"/>
      <c r="UW4468" s="19"/>
      <c r="UX4468" s="19"/>
      <c r="UY4468" s="19"/>
      <c r="UZ4468" s="19"/>
      <c r="VA4468" s="19"/>
      <c r="VB4468" s="19"/>
      <c r="VC4468" s="19"/>
      <c r="VD4468" s="19"/>
      <c r="VE4468" s="19"/>
      <c r="VF4468" s="19"/>
      <c r="VG4468" s="19"/>
      <c r="VH4468" s="19"/>
      <c r="VI4468" s="19"/>
      <c r="VJ4468" s="19"/>
      <c r="VK4468" s="19"/>
      <c r="VL4468" s="19"/>
      <c r="VM4468" s="19"/>
      <c r="VN4468" s="19"/>
      <c r="VO4468" s="19"/>
      <c r="VP4468" s="19"/>
      <c r="VQ4468" s="19"/>
      <c r="VR4468" s="19"/>
      <c r="VS4468" s="19"/>
      <c r="VT4468" s="19"/>
      <c r="VU4468" s="19"/>
      <c r="VV4468" s="19"/>
      <c r="VW4468" s="19"/>
      <c r="VX4468" s="19"/>
      <c r="VY4468" s="19"/>
      <c r="VZ4468" s="19"/>
      <c r="WA4468" s="19"/>
      <c r="WB4468" s="19"/>
      <c r="WC4468" s="19"/>
      <c r="WD4468" s="19"/>
      <c r="WE4468" s="19"/>
      <c r="WF4468" s="19"/>
      <c r="WG4468" s="19"/>
      <c r="WH4468" s="19"/>
      <c r="WI4468" s="19"/>
      <c r="WJ4468" s="19"/>
      <c r="WK4468" s="19"/>
      <c r="WL4468" s="19"/>
      <c r="WM4468" s="19"/>
      <c r="WN4468" s="19"/>
      <c r="WO4468" s="19"/>
      <c r="WP4468" s="19"/>
      <c r="WQ4468" s="19"/>
      <c r="WR4468" s="19"/>
      <c r="WS4468" s="19"/>
      <c r="WT4468" s="19"/>
      <c r="WU4468" s="19"/>
      <c r="WV4468" s="19"/>
      <c r="WW4468" s="19"/>
      <c r="WX4468" s="19"/>
      <c r="WY4468" s="19"/>
      <c r="WZ4468" s="19"/>
      <c r="XA4468" s="19"/>
      <c r="XB4468" s="19"/>
      <c r="XC4468" s="19"/>
      <c r="XD4468" s="19"/>
      <c r="XE4468" s="19"/>
      <c r="XF4468" s="19"/>
      <c r="XG4468" s="19"/>
      <c r="XH4468" s="19"/>
      <c r="XI4468" s="19"/>
      <c r="XJ4468" s="19"/>
      <c r="XK4468" s="19"/>
      <c r="XL4468" s="19"/>
      <c r="XM4468" s="19"/>
      <c r="XN4468" s="19"/>
      <c r="XO4468" s="19"/>
      <c r="XP4468" s="19"/>
      <c r="XQ4468" s="19"/>
      <c r="XR4468" s="19"/>
      <c r="XS4468" s="19"/>
      <c r="XT4468" s="19"/>
      <c r="XU4468" s="19"/>
      <c r="XV4468" s="19"/>
      <c r="XW4468" s="19"/>
      <c r="XX4468" s="19"/>
      <c r="XY4468" s="19"/>
      <c r="XZ4468" s="19"/>
      <c r="YA4468" s="19"/>
      <c r="YB4468" s="19"/>
      <c r="YC4468" s="19"/>
      <c r="YD4468" s="19"/>
      <c r="YE4468" s="19"/>
      <c r="YF4468" s="19"/>
      <c r="YG4468" s="19"/>
      <c r="YH4468" s="19"/>
      <c r="YI4468" s="19"/>
      <c r="YJ4468" s="19"/>
      <c r="YK4468" s="19"/>
      <c r="YL4468" s="19"/>
      <c r="YM4468" s="19"/>
      <c r="YN4468" s="19"/>
      <c r="YO4468" s="19"/>
      <c r="YP4468" s="19"/>
      <c r="YQ4468" s="19"/>
      <c r="YR4468" s="19"/>
      <c r="YS4468" s="19"/>
      <c r="YT4468" s="19"/>
      <c r="YU4468" s="19"/>
      <c r="YV4468" s="19"/>
      <c r="YW4468" s="19"/>
      <c r="YX4468" s="19"/>
      <c r="YY4468" s="19"/>
      <c r="YZ4468" s="19"/>
      <c r="ZA4468" s="19"/>
      <c r="ZB4468" s="19"/>
      <c r="ZC4468" s="19"/>
      <c r="ZD4468" s="19"/>
      <c r="ZE4468" s="19"/>
      <c r="ZF4468" s="19"/>
      <c r="ZG4468" s="19"/>
      <c r="ZH4468" s="19"/>
      <c r="ZI4468" s="19"/>
      <c r="ZJ4468" s="19"/>
      <c r="ZK4468" s="19"/>
      <c r="ZL4468" s="19"/>
      <c r="ZM4468" s="19"/>
      <c r="ZN4468" s="19"/>
      <c r="ZO4468" s="19"/>
      <c r="ZP4468" s="19"/>
      <c r="ZQ4468" s="19"/>
      <c r="ZR4468" s="19"/>
      <c r="ZS4468" s="19"/>
      <c r="ZT4468" s="19"/>
      <c r="ZU4468" s="19"/>
      <c r="ZV4468" s="19"/>
      <c r="ZW4468" s="19"/>
      <c r="ZX4468" s="19"/>
      <c r="ZY4468" s="19"/>
      <c r="ZZ4468" s="19"/>
      <c r="AAA4468" s="19"/>
      <c r="AAB4468" s="19"/>
      <c r="AAC4468" s="19"/>
      <c r="AAD4468" s="19"/>
      <c r="AAE4468" s="19"/>
      <c r="AAF4468" s="19"/>
      <c r="AAG4468" s="19"/>
      <c r="AAH4468" s="19"/>
      <c r="AAI4468" s="19"/>
      <c r="AAJ4468" s="19"/>
      <c r="AAK4468" s="19"/>
      <c r="AAL4468" s="19"/>
      <c r="AAM4468" s="19"/>
      <c r="AAN4468" s="19"/>
      <c r="AAO4468" s="19"/>
      <c r="AAP4468" s="19"/>
      <c r="AAQ4468" s="19"/>
      <c r="AAR4468" s="19"/>
      <c r="AAS4468" s="19"/>
      <c r="AAT4468" s="19"/>
      <c r="AAU4468" s="19"/>
      <c r="AAV4468" s="19"/>
      <c r="AAW4468" s="19"/>
      <c r="AAX4468" s="19"/>
      <c r="AAY4468" s="19"/>
      <c r="AAZ4468" s="19"/>
      <c r="ABA4468" s="19"/>
      <c r="ABB4468" s="19"/>
      <c r="ABC4468" s="19"/>
      <c r="ABD4468" s="19"/>
      <c r="ABE4468" s="19"/>
      <c r="ABF4468" s="19"/>
      <c r="ABG4468" s="19"/>
      <c r="ABH4468" s="19"/>
      <c r="ABI4468" s="19"/>
      <c r="ABJ4468" s="19"/>
      <c r="ABK4468" s="19"/>
      <c r="ABL4468" s="19"/>
      <c r="ABM4468" s="19"/>
      <c r="ABN4468" s="19"/>
      <c r="ABO4468" s="19"/>
      <c r="ABP4468" s="19"/>
      <c r="ABQ4468" s="19"/>
      <c r="ABR4468" s="19"/>
      <c r="ABS4468" s="19"/>
      <c r="ABT4468" s="19"/>
      <c r="ABU4468" s="19"/>
      <c r="ABV4468" s="19"/>
      <c r="ABW4468" s="19"/>
      <c r="ABX4468" s="19"/>
      <c r="ABY4468" s="19"/>
      <c r="ABZ4468" s="19"/>
      <c r="ACA4468" s="19"/>
      <c r="ACB4468" s="19"/>
      <c r="ACC4468" s="19"/>
      <c r="ACD4468" s="19"/>
      <c r="ACE4468" s="19"/>
      <c r="ACF4468" s="19"/>
      <c r="ACG4468" s="19"/>
      <c r="ACH4468" s="19"/>
      <c r="ACI4468" s="19"/>
      <c r="ACJ4468" s="19"/>
      <c r="ACK4468" s="19"/>
      <c r="ACL4468" s="19"/>
      <c r="ACM4468" s="19"/>
      <c r="ACN4468" s="19"/>
      <c r="ACO4468" s="19"/>
      <c r="ACP4468" s="19"/>
      <c r="ACQ4468" s="19"/>
      <c r="ACR4468" s="19"/>
      <c r="ACS4468" s="19"/>
      <c r="ACT4468" s="19"/>
      <c r="ACU4468" s="19"/>
      <c r="ACV4468" s="19"/>
      <c r="ACW4468" s="19"/>
      <c r="ACX4468" s="19"/>
      <c r="ACY4468" s="19"/>
      <c r="ACZ4468" s="19"/>
      <c r="ADA4468" s="19"/>
      <c r="ADB4468" s="19"/>
      <c r="ADC4468" s="19"/>
      <c r="ADD4468" s="19"/>
      <c r="ADE4468" s="19"/>
      <c r="ADF4468" s="19"/>
      <c r="ADG4468" s="19"/>
      <c r="ADH4468" s="19"/>
      <c r="ADI4468" s="19"/>
      <c r="ADJ4468" s="19"/>
      <c r="ADK4468" s="19"/>
      <c r="ADL4468" s="19"/>
      <c r="ADM4468" s="19"/>
      <c r="ADN4468" s="19"/>
      <c r="ADO4468" s="19"/>
      <c r="ADP4468" s="19"/>
      <c r="ADQ4468" s="19"/>
      <c r="ADR4468" s="19"/>
      <c r="ADS4468" s="19"/>
      <c r="ADT4468" s="19"/>
      <c r="ADU4468" s="19"/>
      <c r="ADV4468" s="19"/>
      <c r="ADW4468" s="19"/>
      <c r="ADX4468" s="19"/>
      <c r="ADY4468" s="19"/>
      <c r="ADZ4468" s="19"/>
      <c r="AEA4468" s="19"/>
      <c r="AEB4468" s="19"/>
      <c r="AEC4468" s="19"/>
      <c r="AED4468" s="19"/>
      <c r="AEE4468" s="19"/>
      <c r="AEF4468" s="19"/>
      <c r="AEG4468" s="19"/>
      <c r="AEH4468" s="19"/>
      <c r="AEI4468" s="19"/>
      <c r="AEJ4468" s="19"/>
      <c r="AEK4468" s="19"/>
      <c r="AEL4468" s="19"/>
      <c r="AEM4468" s="19"/>
      <c r="AEN4468" s="19"/>
      <c r="AEO4468" s="19"/>
      <c r="AEP4468" s="19"/>
      <c r="AEQ4468" s="19"/>
      <c r="AER4468" s="19"/>
      <c r="AES4468" s="19"/>
      <c r="AET4468" s="19"/>
      <c r="AEU4468" s="19"/>
      <c r="AEV4468" s="19"/>
      <c r="AEW4468" s="19"/>
      <c r="AEX4468" s="19"/>
      <c r="AEY4468" s="19"/>
      <c r="AEZ4468" s="19"/>
      <c r="AFA4468" s="19"/>
      <c r="AFB4468" s="19"/>
      <c r="AFC4468" s="19"/>
      <c r="AFD4468" s="19"/>
      <c r="AFE4468" s="19"/>
      <c r="AFF4468" s="19"/>
      <c r="AFG4468" s="19"/>
      <c r="AFH4468" s="19"/>
      <c r="AFI4468" s="19"/>
      <c r="AFJ4468" s="19"/>
      <c r="AFK4468" s="19"/>
      <c r="AFL4468" s="19"/>
      <c r="AFM4468" s="19"/>
      <c r="AFN4468" s="19"/>
      <c r="AFO4468" s="19"/>
      <c r="AFP4468" s="19"/>
      <c r="AFQ4468" s="19"/>
      <c r="AFR4468" s="19"/>
      <c r="AFS4468" s="19"/>
      <c r="AFT4468" s="19"/>
      <c r="AFU4468" s="19"/>
      <c r="AFV4468" s="19"/>
      <c r="AFW4468" s="19"/>
      <c r="AFX4468" s="19"/>
      <c r="AFY4468" s="19"/>
      <c r="AFZ4468" s="19"/>
      <c r="AGA4468" s="19"/>
      <c r="AGB4468" s="19"/>
      <c r="AGC4468" s="19"/>
      <c r="AGD4468" s="19"/>
      <c r="AGE4468" s="19"/>
      <c r="AGF4468" s="19"/>
      <c r="AGG4468" s="19"/>
      <c r="AGH4468" s="19"/>
      <c r="AGI4468" s="19"/>
      <c r="AGJ4468" s="19"/>
      <c r="AGK4468" s="19"/>
      <c r="AGL4468" s="19"/>
      <c r="AGM4468" s="19"/>
      <c r="AGN4468" s="19"/>
      <c r="AGO4468" s="19"/>
      <c r="AGP4468" s="19"/>
      <c r="AGQ4468" s="19"/>
      <c r="AGR4468" s="19"/>
      <c r="AGS4468" s="19"/>
      <c r="AGT4468" s="19"/>
      <c r="AGU4468" s="19"/>
      <c r="AGV4468" s="19"/>
      <c r="AGW4468" s="19"/>
      <c r="AGX4468" s="19"/>
      <c r="AGY4468" s="19"/>
      <c r="AGZ4468" s="19"/>
      <c r="AHA4468" s="19"/>
      <c r="AHB4468" s="19"/>
      <c r="AHC4468" s="19"/>
      <c r="AHD4468" s="19"/>
      <c r="AHE4468" s="19"/>
      <c r="AHF4468" s="19"/>
      <c r="AHG4468" s="19"/>
      <c r="AHH4468" s="19"/>
      <c r="AHI4468" s="19"/>
      <c r="AHJ4468" s="19"/>
      <c r="AHK4468" s="19"/>
      <c r="AHL4468" s="19"/>
      <c r="AHM4468" s="19"/>
      <c r="AHN4468" s="19"/>
      <c r="AHO4468" s="19"/>
      <c r="AHP4468" s="19"/>
      <c r="AHQ4468" s="19"/>
      <c r="AHR4468" s="19"/>
      <c r="AHS4468" s="19"/>
      <c r="AHT4468" s="19"/>
      <c r="AHU4468" s="19"/>
      <c r="AHV4468" s="19"/>
      <c r="AHW4468" s="19"/>
      <c r="AHX4468" s="19"/>
      <c r="AHY4468" s="19"/>
      <c r="AHZ4468" s="19"/>
      <c r="AIA4468" s="19"/>
      <c r="AIB4468" s="19"/>
      <c r="AIC4468" s="19"/>
      <c r="AID4468" s="19"/>
      <c r="AIE4468" s="19"/>
      <c r="AIF4468" s="19"/>
      <c r="AIG4468" s="19"/>
      <c r="AIH4468" s="19"/>
      <c r="AII4468" s="19"/>
      <c r="AIJ4468" s="19"/>
      <c r="AIK4468" s="19"/>
      <c r="AIL4468" s="19"/>
      <c r="AIM4468" s="19"/>
      <c r="AIN4468" s="19"/>
      <c r="AIO4468" s="19"/>
      <c r="AIP4468" s="19"/>
      <c r="AIQ4468" s="19"/>
      <c r="AIR4468" s="19"/>
      <c r="AIS4468" s="19"/>
      <c r="AIT4468" s="19"/>
      <c r="AIU4468" s="19"/>
      <c r="AIV4468" s="19"/>
      <c r="AIW4468" s="19"/>
      <c r="AIX4468" s="19"/>
      <c r="AIY4468" s="19"/>
      <c r="AIZ4468" s="19"/>
      <c r="AJA4468" s="19"/>
      <c r="AJB4468" s="19"/>
      <c r="AJC4468" s="19"/>
      <c r="AJD4468" s="19"/>
      <c r="AJE4468" s="19"/>
      <c r="AJF4468" s="19"/>
      <c r="AJG4468" s="19"/>
      <c r="AJH4468" s="19"/>
      <c r="AJI4468" s="19"/>
      <c r="AJJ4468" s="19"/>
      <c r="AJK4468" s="19"/>
      <c r="AJL4468" s="19"/>
      <c r="AJM4468" s="19"/>
      <c r="AJN4468" s="19"/>
      <c r="AJO4468" s="19"/>
      <c r="AJP4468" s="19"/>
      <c r="AJQ4468" s="19"/>
      <c r="AJR4468" s="19"/>
      <c r="AJS4468" s="19"/>
      <c r="AJT4468" s="19"/>
      <c r="AJU4468" s="19"/>
      <c r="AJV4468" s="19"/>
      <c r="AJW4468" s="19"/>
      <c r="AJX4468" s="19"/>
      <c r="AJY4468" s="19"/>
      <c r="AJZ4468" s="19"/>
      <c r="AKA4468" s="19"/>
      <c r="AKB4468" s="19"/>
      <c r="AKC4468" s="19"/>
      <c r="AKD4468" s="19"/>
      <c r="AKE4468" s="19"/>
      <c r="AKF4468" s="19"/>
      <c r="AKG4468" s="19"/>
      <c r="AKH4468" s="19"/>
      <c r="AKI4468" s="19"/>
      <c r="AKJ4468" s="19"/>
      <c r="AKK4468" s="19"/>
      <c r="AKL4468" s="19"/>
      <c r="AKM4468" s="19"/>
      <c r="AKN4468" s="19"/>
      <c r="AKO4468" s="19"/>
      <c r="AKP4468" s="19"/>
      <c r="AKQ4468" s="19"/>
      <c r="AKR4468" s="19"/>
      <c r="AKS4468" s="19"/>
      <c r="AKT4468" s="19"/>
      <c r="AKU4468" s="19"/>
      <c r="AKV4468" s="19"/>
      <c r="AKW4468" s="19"/>
      <c r="AKX4468" s="19"/>
      <c r="AKY4468" s="19"/>
      <c r="AKZ4468" s="19"/>
      <c r="ALA4468" s="19"/>
      <c r="ALB4468" s="19"/>
      <c r="ALC4468" s="19"/>
      <c r="ALD4468" s="19"/>
      <c r="ALE4468" s="19"/>
      <c r="ALF4468" s="19"/>
      <c r="ALG4468" s="19"/>
      <c r="ALH4468" s="19"/>
      <c r="ALI4468" s="19"/>
      <c r="ALJ4468" s="19"/>
      <c r="ALK4468" s="19"/>
      <c r="ALL4468" s="19"/>
      <c r="ALM4468" s="19"/>
      <c r="ALN4468" s="19"/>
      <c r="ALO4468" s="19"/>
      <c r="ALP4468" s="19"/>
      <c r="ALQ4468" s="19"/>
      <c r="ALR4468" s="19"/>
      <c r="ALS4468" s="19"/>
      <c r="ALT4468" s="19"/>
      <c r="ALU4468" s="19"/>
      <c r="ALV4468" s="19"/>
      <c r="ALW4468" s="19"/>
      <c r="ALX4468" s="19"/>
      <c r="ALY4468" s="19"/>
      <c r="ALZ4468" s="19"/>
      <c r="AMA4468" s="19"/>
      <c r="AMB4468" s="19"/>
      <c r="AMC4468" s="19"/>
      <c r="AMD4468" s="19"/>
      <c r="AME4468" s="19"/>
      <c r="AMF4468" s="19"/>
      <c r="AMG4468" s="19"/>
      <c r="AMH4468" s="19"/>
      <c r="AMI4468" s="19"/>
      <c r="AMJ4468" s="19"/>
      <c r="AMK4468" s="19"/>
      <c r="AML4468" s="19"/>
      <c r="AMM4468" s="19"/>
      <c r="AMN4468" s="19"/>
      <c r="AMO4468" s="19"/>
      <c r="AMP4468" s="19"/>
      <c r="AMQ4468" s="19"/>
      <c r="AMR4468" s="19"/>
      <c r="AMS4468" s="19"/>
      <c r="AMT4468" s="19"/>
      <c r="AMU4468" s="19"/>
      <c r="AMV4468" s="19"/>
      <c r="AMW4468" s="19"/>
      <c r="AMX4468" s="19"/>
      <c r="AMY4468" s="19"/>
      <c r="AMZ4468" s="19"/>
      <c r="ANA4468" s="19"/>
      <c r="ANB4468" s="19"/>
      <c r="ANC4468" s="19"/>
      <c r="AND4468" s="19"/>
      <c r="ANE4468" s="19"/>
      <c r="ANF4468" s="19"/>
      <c r="ANG4468" s="19"/>
      <c r="ANH4468" s="19"/>
      <c r="ANI4468" s="19"/>
      <c r="ANJ4468" s="19"/>
      <c r="ANK4468" s="19"/>
      <c r="ANL4468" s="19"/>
      <c r="ANM4468" s="19"/>
      <c r="ANN4468" s="19"/>
      <c r="ANO4468" s="19"/>
      <c r="ANP4468" s="19"/>
      <c r="ANQ4468" s="19"/>
      <c r="ANR4468" s="19"/>
      <c r="ANS4468" s="19"/>
      <c r="ANT4468" s="19"/>
      <c r="ANU4468" s="19"/>
      <c r="ANV4468" s="19"/>
      <c r="ANW4468" s="19"/>
      <c r="ANX4468" s="19"/>
      <c r="ANY4468" s="19"/>
      <c r="ANZ4468" s="19"/>
      <c r="AOA4468" s="19"/>
      <c r="AOB4468" s="19"/>
      <c r="AOC4468" s="19"/>
      <c r="AOD4468" s="19"/>
      <c r="AOE4468" s="19"/>
      <c r="AOF4468" s="19"/>
      <c r="AOG4468" s="19"/>
      <c r="AOH4468" s="19"/>
      <c r="AOI4468" s="19"/>
      <c r="AOJ4468" s="19"/>
      <c r="AOK4468" s="19"/>
      <c r="AOL4468" s="19"/>
      <c r="AOM4468" s="19"/>
      <c r="AON4468" s="19"/>
      <c r="AOO4468" s="19"/>
      <c r="AOP4468" s="19"/>
      <c r="AOQ4468" s="19"/>
      <c r="AOR4468" s="19"/>
      <c r="AOS4468" s="19"/>
      <c r="AOT4468" s="19"/>
      <c r="AOU4468" s="19"/>
      <c r="AOV4468" s="19"/>
      <c r="AOW4468" s="19"/>
      <c r="AOX4468" s="19"/>
      <c r="AOY4468" s="19"/>
      <c r="AOZ4468" s="19"/>
      <c r="APA4468" s="19"/>
      <c r="APB4468" s="19"/>
      <c r="APC4468" s="19"/>
      <c r="APD4468" s="19"/>
      <c r="APE4468" s="19"/>
      <c r="APF4468" s="19"/>
      <c r="APG4468" s="19"/>
      <c r="APH4468" s="19"/>
      <c r="API4468" s="19"/>
      <c r="APJ4468" s="19"/>
      <c r="APK4468" s="19"/>
      <c r="APL4468" s="19"/>
      <c r="APM4468" s="19"/>
      <c r="APN4468" s="19"/>
      <c r="APO4468" s="19"/>
      <c r="APP4468" s="19"/>
      <c r="APQ4468" s="19"/>
      <c r="APR4468" s="19"/>
      <c r="APS4468" s="19"/>
      <c r="APT4468" s="19"/>
      <c r="APU4468" s="19"/>
      <c r="APV4468" s="19"/>
      <c r="APW4468" s="19"/>
      <c r="APX4468" s="19"/>
      <c r="APY4468" s="19"/>
      <c r="APZ4468" s="19"/>
      <c r="AQA4468" s="19"/>
      <c r="AQB4468" s="19"/>
      <c r="AQC4468" s="19"/>
      <c r="AQD4468" s="19"/>
      <c r="AQE4468" s="19"/>
      <c r="AQF4468" s="19"/>
      <c r="AQG4468" s="19"/>
      <c r="AQH4468" s="19"/>
      <c r="AQI4468" s="19"/>
      <c r="AQJ4468" s="19"/>
      <c r="AQK4468" s="19"/>
      <c r="AQL4468" s="19"/>
      <c r="AQM4468" s="19"/>
      <c r="AQN4468" s="19"/>
      <c r="AQO4468" s="19"/>
      <c r="AQP4468" s="19"/>
      <c r="AQQ4468" s="19"/>
      <c r="AQR4468" s="19"/>
      <c r="AQS4468" s="19"/>
      <c r="AQT4468" s="19"/>
      <c r="AQU4468" s="19"/>
      <c r="AQV4468" s="19"/>
      <c r="AQW4468" s="19"/>
      <c r="AQX4468" s="19"/>
      <c r="AQY4468" s="19"/>
      <c r="AQZ4468" s="19"/>
      <c r="ARA4468" s="19"/>
      <c r="ARB4468" s="19"/>
      <c r="ARC4468" s="19"/>
      <c r="ARD4468" s="19"/>
      <c r="ARE4468" s="19"/>
      <c r="ARF4468" s="19"/>
      <c r="ARG4468" s="19"/>
      <c r="ARH4468" s="19"/>
      <c r="ARI4468" s="19"/>
      <c r="ARJ4468" s="19"/>
      <c r="ARK4468" s="19"/>
      <c r="ARL4468" s="19"/>
      <c r="ARM4468" s="19"/>
      <c r="ARN4468" s="19"/>
      <c r="ARO4468" s="19"/>
      <c r="ARP4468" s="19"/>
      <c r="ARQ4468" s="19"/>
      <c r="ARR4468" s="19"/>
      <c r="ARS4468" s="19"/>
      <c r="ART4468" s="19"/>
      <c r="ARU4468" s="19"/>
      <c r="ARV4468" s="19"/>
      <c r="ARW4468" s="19"/>
      <c r="ARX4468" s="19"/>
      <c r="ARY4468" s="19"/>
      <c r="ARZ4468" s="19"/>
      <c r="ASA4468" s="19"/>
      <c r="ASB4468" s="19"/>
      <c r="ASC4468" s="19"/>
      <c r="ASD4468" s="19"/>
      <c r="ASE4468" s="19"/>
      <c r="ASF4468" s="19"/>
      <c r="ASG4468" s="19"/>
      <c r="ASH4468" s="19"/>
      <c r="ASI4468" s="19"/>
      <c r="ASJ4468" s="19"/>
      <c r="ASK4468" s="19"/>
      <c r="ASL4468" s="19"/>
      <c r="ASM4468" s="19"/>
      <c r="ASN4468" s="19"/>
      <c r="ASO4468" s="19"/>
      <c r="ASP4468" s="19"/>
      <c r="ASQ4468" s="19"/>
      <c r="ASR4468" s="19"/>
      <c r="ASS4468" s="19"/>
      <c r="AST4468" s="19"/>
      <c r="ASU4468" s="19"/>
      <c r="ASV4468" s="19"/>
      <c r="ASW4468" s="19"/>
      <c r="ASX4468" s="19"/>
      <c r="ASY4468" s="19"/>
      <c r="ASZ4468" s="19"/>
      <c r="ATA4468" s="19"/>
      <c r="ATB4468" s="19"/>
      <c r="ATC4468" s="19"/>
      <c r="ATD4468" s="19"/>
      <c r="ATE4468" s="19"/>
      <c r="ATF4468" s="19"/>
      <c r="ATG4468" s="19"/>
      <c r="ATH4468" s="19"/>
      <c r="ATI4468" s="19"/>
      <c r="ATJ4468" s="19"/>
      <c r="ATK4468" s="19"/>
      <c r="ATL4468" s="19"/>
      <c r="ATM4468" s="19"/>
      <c r="ATN4468" s="19"/>
      <c r="ATO4468" s="19"/>
      <c r="ATP4468" s="19"/>
      <c r="ATQ4468" s="19"/>
      <c r="ATR4468" s="19"/>
      <c r="ATS4468" s="19"/>
      <c r="ATT4468" s="19"/>
      <c r="ATU4468" s="19"/>
      <c r="ATV4468" s="19"/>
      <c r="ATW4468" s="19"/>
      <c r="ATX4468" s="19"/>
      <c r="ATY4468" s="19"/>
      <c r="ATZ4468" s="19"/>
      <c r="AUA4468" s="19"/>
      <c r="AUB4468" s="19"/>
      <c r="AUC4468" s="19"/>
      <c r="AUD4468" s="19"/>
      <c r="AUE4468" s="19"/>
      <c r="AUF4468" s="19"/>
      <c r="AUG4468" s="19"/>
      <c r="AUH4468" s="19"/>
      <c r="AUI4468" s="19"/>
      <c r="AUJ4468" s="19"/>
      <c r="AUK4468" s="19"/>
      <c r="AUL4468" s="19"/>
      <c r="AUM4468" s="19"/>
      <c r="AUN4468" s="19"/>
      <c r="AUO4468" s="19"/>
      <c r="AUP4468" s="19"/>
      <c r="AUQ4468" s="19"/>
      <c r="AUR4468" s="19"/>
      <c r="AUS4468" s="19"/>
      <c r="AUT4468" s="19"/>
      <c r="AUU4468" s="19"/>
      <c r="AUV4468" s="19"/>
      <c r="AUW4468" s="19"/>
      <c r="AUX4468" s="19"/>
      <c r="AUY4468" s="19"/>
      <c r="AUZ4468" s="19"/>
      <c r="AVA4468" s="19"/>
      <c r="AVB4468" s="19"/>
      <c r="AVC4468" s="19"/>
      <c r="AVD4468" s="19"/>
      <c r="AVE4468" s="19"/>
      <c r="AVF4468" s="19"/>
      <c r="AVG4468" s="19"/>
      <c r="AVH4468" s="19"/>
      <c r="AVI4468" s="19"/>
      <c r="AVJ4468" s="19"/>
      <c r="AVK4468" s="19"/>
      <c r="AVL4468" s="19"/>
      <c r="AVM4468" s="19"/>
      <c r="AVN4468" s="19"/>
      <c r="AVO4468" s="19"/>
      <c r="AVP4468" s="19"/>
      <c r="AVQ4468" s="19"/>
      <c r="AVR4468" s="19"/>
      <c r="AVS4468" s="19"/>
      <c r="AVT4468" s="19"/>
      <c r="AVU4468" s="19"/>
      <c r="AVV4468" s="19"/>
      <c r="AVW4468" s="19"/>
      <c r="AVX4468" s="19"/>
      <c r="AVY4468" s="19"/>
      <c r="AVZ4468" s="19"/>
      <c r="AWA4468" s="19"/>
      <c r="AWB4468" s="19"/>
      <c r="AWC4468" s="19"/>
      <c r="AWD4468" s="19"/>
      <c r="AWE4468" s="19"/>
      <c r="AWF4468" s="19"/>
      <c r="AWG4468" s="19"/>
      <c r="AWH4468" s="19"/>
      <c r="AWI4468" s="19"/>
      <c r="AWJ4468" s="19"/>
      <c r="AWK4468" s="19"/>
      <c r="AWL4468" s="19"/>
      <c r="AWM4468" s="19"/>
      <c r="AWN4468" s="19"/>
      <c r="AWO4468" s="19"/>
      <c r="AWP4468" s="19"/>
      <c r="AWQ4468" s="19"/>
      <c r="AWR4468" s="19"/>
      <c r="AWS4468" s="19"/>
      <c r="AWT4468" s="19"/>
      <c r="AWU4468" s="19"/>
      <c r="AWV4468" s="19"/>
      <c r="AWW4468" s="19"/>
      <c r="AWX4468" s="19"/>
      <c r="AWY4468" s="19"/>
      <c r="AWZ4468" s="19"/>
      <c r="AXA4468" s="19"/>
      <c r="AXB4468" s="19"/>
      <c r="AXC4468" s="19"/>
      <c r="AXD4468" s="19"/>
      <c r="AXE4468" s="19"/>
      <c r="AXF4468" s="19"/>
      <c r="AXG4468" s="19"/>
      <c r="AXH4468" s="19"/>
      <c r="AXI4468" s="19"/>
      <c r="AXJ4468" s="19"/>
      <c r="AXK4468" s="19"/>
      <c r="AXL4468" s="19"/>
      <c r="AXM4468" s="19"/>
      <c r="AXN4468" s="19"/>
      <c r="AXO4468" s="19"/>
      <c r="AXP4468" s="19"/>
      <c r="AXQ4468" s="19"/>
      <c r="AXR4468" s="19"/>
      <c r="AXS4468" s="19"/>
      <c r="AXT4468" s="19"/>
      <c r="AXU4468" s="19"/>
      <c r="AXV4468" s="19"/>
      <c r="AXW4468" s="19"/>
      <c r="AXX4468" s="19"/>
      <c r="AXY4468" s="19"/>
      <c r="AXZ4468" s="19"/>
      <c r="AYA4468" s="19"/>
      <c r="AYB4468" s="19"/>
      <c r="AYC4468" s="19"/>
      <c r="AYD4468" s="19"/>
      <c r="AYE4468" s="19"/>
      <c r="AYF4468" s="19"/>
      <c r="AYG4468" s="19"/>
      <c r="AYH4468" s="19"/>
      <c r="AYI4468" s="19"/>
      <c r="AYJ4468" s="19"/>
      <c r="AYK4468" s="19"/>
      <c r="AYL4468" s="19"/>
      <c r="AYM4468" s="19"/>
      <c r="AYN4468" s="19"/>
      <c r="AYO4468" s="19"/>
      <c r="AYP4468" s="19"/>
      <c r="AYQ4468" s="19"/>
      <c r="AYR4468" s="19"/>
      <c r="AYS4468" s="19"/>
      <c r="AYT4468" s="19"/>
      <c r="AYU4468" s="19"/>
      <c r="AYV4468" s="19"/>
      <c r="AYW4468" s="19"/>
      <c r="AYX4468" s="19"/>
      <c r="AYY4468" s="19"/>
      <c r="AYZ4468" s="19"/>
      <c r="AZA4468" s="19"/>
      <c r="AZB4468" s="19"/>
      <c r="AZC4468" s="19"/>
      <c r="AZD4468" s="19"/>
      <c r="AZE4468" s="19"/>
      <c r="AZF4468" s="19"/>
      <c r="AZG4468" s="19"/>
      <c r="AZH4468" s="19"/>
      <c r="AZI4468" s="19"/>
      <c r="AZJ4468" s="19"/>
      <c r="AZK4468" s="19"/>
      <c r="AZL4468" s="19"/>
      <c r="AZM4468" s="19"/>
      <c r="AZN4468" s="19"/>
      <c r="AZO4468" s="19"/>
      <c r="AZP4468" s="19"/>
      <c r="AZQ4468" s="19"/>
      <c r="AZR4468" s="19"/>
      <c r="AZS4468" s="19"/>
      <c r="AZT4468" s="19"/>
      <c r="AZU4468" s="19"/>
      <c r="AZV4468" s="19"/>
      <c r="AZW4468" s="19"/>
      <c r="AZX4468" s="19"/>
      <c r="AZY4468" s="19"/>
      <c r="AZZ4468" s="19"/>
      <c r="BAA4468" s="19"/>
      <c r="BAB4468" s="19"/>
      <c r="BAC4468" s="19"/>
      <c r="BAD4468" s="19"/>
      <c r="BAE4468" s="19"/>
      <c r="BAF4468" s="19"/>
      <c r="BAG4468" s="19"/>
      <c r="BAH4468" s="19"/>
      <c r="BAI4468" s="19"/>
      <c r="BAJ4468" s="19"/>
      <c r="BAK4468" s="19"/>
      <c r="BAL4468" s="19"/>
      <c r="BAM4468" s="19"/>
      <c r="BAN4468" s="19"/>
      <c r="BAO4468" s="19"/>
      <c r="BAP4468" s="19"/>
      <c r="BAQ4468" s="19"/>
      <c r="BAR4468" s="19"/>
      <c r="BAS4468" s="19"/>
      <c r="BAT4468" s="19"/>
      <c r="BAU4468" s="19"/>
      <c r="BAV4468" s="19"/>
      <c r="BAW4468" s="19"/>
      <c r="BAX4468" s="19"/>
      <c r="BAY4468" s="19"/>
      <c r="BAZ4468" s="19"/>
      <c r="BBA4468" s="19"/>
    </row>
    <row r="4469" spans="1:1405" s="20" customFormat="1" ht="15" customHeight="1" x14ac:dyDescent="0.3">
      <c r="A4469" s="101" t="s">
        <v>34</v>
      </c>
      <c r="B4469" s="101" t="s">
        <v>1478</v>
      </c>
      <c r="C4469" s="101" t="s">
        <v>1478</v>
      </c>
      <c r="D4469" s="101" t="s">
        <v>36</v>
      </c>
      <c r="E4469" s="101" t="s">
        <v>194</v>
      </c>
      <c r="F4469" s="101" t="s">
        <v>244</v>
      </c>
      <c r="G4469" s="101" t="s">
        <v>245</v>
      </c>
      <c r="H4469" s="101" t="s">
        <v>1027</v>
      </c>
      <c r="I4469" s="101" t="s">
        <v>39</v>
      </c>
      <c r="J4469" s="101" t="s">
        <v>140</v>
      </c>
      <c r="K4469" s="101" t="s">
        <v>744</v>
      </c>
      <c r="L4469" s="101" t="s">
        <v>42</v>
      </c>
      <c r="M4469" s="101" t="s">
        <v>43</v>
      </c>
      <c r="N4469" s="101" t="s">
        <v>63</v>
      </c>
      <c r="O4469" s="103">
        <v>6</v>
      </c>
      <c r="P4469" s="22">
        <v>1268</v>
      </c>
      <c r="Q4469" s="101" t="s">
        <v>519</v>
      </c>
      <c r="R4469" s="103">
        <f t="shared" si="69"/>
        <v>7608</v>
      </c>
      <c r="S4469" s="103">
        <v>0</v>
      </c>
      <c r="T4469" s="103">
        <v>1268</v>
      </c>
      <c r="U4469" s="103">
        <v>0</v>
      </c>
      <c r="V4469" s="103">
        <v>0</v>
      </c>
      <c r="W4469" s="103">
        <v>1268</v>
      </c>
      <c r="X4469" s="103">
        <v>0</v>
      </c>
      <c r="Y4469" s="103">
        <v>0</v>
      </c>
      <c r="Z4469" s="103">
        <v>2536</v>
      </c>
      <c r="AA4469" s="103">
        <v>0</v>
      </c>
      <c r="AB4469" s="103">
        <v>0</v>
      </c>
      <c r="AC4469" s="103">
        <v>2536</v>
      </c>
      <c r="AD4469" s="103">
        <v>0</v>
      </c>
      <c r="AE4469" s="19"/>
      <c r="AF4469" s="19"/>
      <c r="AG4469" s="19"/>
      <c r="AH4469" s="19"/>
      <c r="AI4469" s="19"/>
      <c r="AJ4469" s="19"/>
      <c r="AK4469" s="19"/>
      <c r="AL4469" s="19"/>
      <c r="AM4469" s="19"/>
      <c r="AN4469" s="19"/>
      <c r="AO4469" s="19"/>
      <c r="AP4469" s="19"/>
      <c r="AQ4469" s="19"/>
      <c r="AR4469" s="19"/>
      <c r="AS4469" s="19"/>
      <c r="AT4469" s="19"/>
      <c r="AU4469" s="19"/>
      <c r="AV4469" s="19"/>
      <c r="AW4469" s="19"/>
      <c r="AX4469" s="19"/>
      <c r="AY4469" s="19"/>
      <c r="AZ4469" s="19"/>
      <c r="BA4469" s="19"/>
      <c r="BB4469" s="19"/>
      <c r="BC4469" s="19"/>
      <c r="BD4469" s="19"/>
      <c r="BE4469" s="19"/>
      <c r="BF4469" s="19"/>
      <c r="BG4469" s="19"/>
      <c r="BH4469" s="19"/>
      <c r="BI4469" s="19"/>
      <c r="BJ4469" s="19"/>
      <c r="BK4469" s="19"/>
      <c r="BL4469" s="19"/>
      <c r="BM4469" s="19"/>
      <c r="BN4469" s="19"/>
      <c r="BO4469" s="19"/>
      <c r="BP4469" s="19"/>
      <c r="BQ4469" s="19"/>
      <c r="BR4469" s="19"/>
      <c r="BS4469" s="19"/>
      <c r="BT4469" s="19"/>
      <c r="BU4469" s="19"/>
      <c r="BV4469" s="19"/>
      <c r="BW4469" s="19"/>
      <c r="BX4469" s="19"/>
      <c r="BY4469" s="19"/>
      <c r="BZ4469" s="19"/>
      <c r="CA4469" s="19"/>
      <c r="CB4469" s="19"/>
      <c r="CC4469" s="19"/>
      <c r="CD4469" s="19"/>
      <c r="CE4469" s="19"/>
      <c r="CF4469" s="19"/>
      <c r="CG4469" s="19"/>
      <c r="CH4469" s="19"/>
      <c r="CI4469" s="19"/>
      <c r="CJ4469" s="19"/>
      <c r="CK4469" s="19"/>
      <c r="CL4469" s="19"/>
      <c r="CM4469" s="19"/>
      <c r="CN4469" s="19"/>
      <c r="CO4469" s="19"/>
      <c r="CP4469" s="19"/>
      <c r="CQ4469" s="19"/>
      <c r="CR4469" s="19"/>
      <c r="CS4469" s="19"/>
      <c r="CT4469" s="19"/>
      <c r="CU4469" s="19"/>
      <c r="CV4469" s="19"/>
      <c r="CW4469" s="19"/>
      <c r="CX4469" s="19"/>
      <c r="CY4469" s="19"/>
      <c r="CZ4469" s="19"/>
      <c r="DA4469" s="19"/>
      <c r="DB4469" s="19"/>
      <c r="DC4469" s="19"/>
      <c r="DD4469" s="19"/>
      <c r="DE4469" s="19"/>
      <c r="DF4469" s="19"/>
      <c r="DG4469" s="19"/>
      <c r="DH4469" s="19"/>
      <c r="DI4469" s="19"/>
      <c r="DJ4469" s="19"/>
      <c r="DK4469" s="19"/>
      <c r="DL4469" s="19"/>
      <c r="DM4469" s="19"/>
      <c r="DN4469" s="19"/>
      <c r="DO4469" s="19"/>
      <c r="DP4469" s="19"/>
      <c r="DQ4469" s="19"/>
      <c r="DR4469" s="19"/>
      <c r="DS4469" s="19"/>
      <c r="DT4469" s="19"/>
      <c r="DU4469" s="19"/>
      <c r="DV4469" s="19"/>
      <c r="DW4469" s="19"/>
      <c r="DX4469" s="19"/>
      <c r="DY4469" s="19"/>
      <c r="DZ4469" s="19"/>
      <c r="EA4469" s="19"/>
      <c r="EB4469" s="19"/>
      <c r="EC4469" s="19"/>
      <c r="ED4469" s="19"/>
      <c r="EE4469" s="19"/>
      <c r="EF4469" s="19"/>
      <c r="EG4469" s="19"/>
      <c r="EH4469" s="19"/>
      <c r="EI4469" s="19"/>
      <c r="EJ4469" s="19"/>
      <c r="EK4469" s="19"/>
      <c r="EL4469" s="19"/>
      <c r="EM4469" s="19"/>
      <c r="EN4469" s="19"/>
      <c r="EO4469" s="19"/>
      <c r="EP4469" s="19"/>
      <c r="EQ4469" s="19"/>
      <c r="ER4469" s="19"/>
      <c r="ES4469" s="19"/>
      <c r="ET4469" s="19"/>
      <c r="EU4469" s="19"/>
      <c r="EV4469" s="19"/>
      <c r="EW4469" s="19"/>
      <c r="EX4469" s="19"/>
      <c r="EY4469" s="19"/>
      <c r="EZ4469" s="19"/>
      <c r="FA4469" s="19"/>
      <c r="FB4469" s="19"/>
      <c r="FC4469" s="19"/>
      <c r="FD4469" s="19"/>
      <c r="FE4469" s="19"/>
      <c r="FF4469" s="19"/>
      <c r="FG4469" s="19"/>
      <c r="FH4469" s="19"/>
      <c r="FI4469" s="19"/>
      <c r="FJ4469" s="19"/>
      <c r="FK4469" s="19"/>
      <c r="FL4469" s="19"/>
      <c r="FM4469" s="19"/>
      <c r="FN4469" s="19"/>
      <c r="FO4469" s="19"/>
      <c r="FP4469" s="19"/>
      <c r="FQ4469" s="19"/>
      <c r="FR4469" s="19"/>
      <c r="FS4469" s="19"/>
      <c r="FT4469" s="19"/>
      <c r="FU4469" s="19"/>
      <c r="FV4469" s="19"/>
      <c r="FW4469" s="19"/>
      <c r="FX4469" s="19"/>
      <c r="FY4469" s="19"/>
      <c r="FZ4469" s="19"/>
      <c r="GA4469" s="19"/>
      <c r="GB4469" s="19"/>
      <c r="GC4469" s="19"/>
      <c r="GD4469" s="19"/>
      <c r="GE4469" s="19"/>
      <c r="GF4469" s="19"/>
      <c r="GG4469" s="19"/>
      <c r="GH4469" s="19"/>
      <c r="GI4469" s="19"/>
      <c r="GJ4469" s="19"/>
      <c r="GK4469" s="19"/>
      <c r="GL4469" s="19"/>
      <c r="GM4469" s="19"/>
      <c r="GN4469" s="19"/>
      <c r="GO4469" s="19"/>
      <c r="GP4469" s="19"/>
      <c r="GQ4469" s="19"/>
      <c r="GR4469" s="19"/>
      <c r="GS4469" s="19"/>
      <c r="GT4469" s="19"/>
      <c r="GU4469" s="19"/>
      <c r="GV4469" s="19"/>
      <c r="GW4469" s="19"/>
      <c r="GX4469" s="19"/>
      <c r="GY4469" s="19"/>
      <c r="GZ4469" s="19"/>
      <c r="HA4469" s="19"/>
      <c r="HB4469" s="19"/>
      <c r="HC4469" s="19"/>
      <c r="HD4469" s="19"/>
      <c r="HE4469" s="19"/>
      <c r="HF4469" s="19"/>
      <c r="HG4469" s="19"/>
      <c r="HH4469" s="19"/>
      <c r="HI4469" s="19"/>
      <c r="HJ4469" s="19"/>
      <c r="HK4469" s="19"/>
      <c r="HL4469" s="19"/>
      <c r="HM4469" s="19"/>
      <c r="HN4469" s="19"/>
      <c r="HO4469" s="19"/>
      <c r="HP4469" s="19"/>
      <c r="HQ4469" s="19"/>
      <c r="HR4469" s="19"/>
      <c r="HS4469" s="19"/>
      <c r="HT4469" s="19"/>
      <c r="HU4469" s="19"/>
      <c r="HV4469" s="19"/>
      <c r="HW4469" s="19"/>
      <c r="HX4469" s="19"/>
      <c r="HY4469" s="19"/>
      <c r="HZ4469" s="19"/>
      <c r="IA4469" s="19"/>
      <c r="IB4469" s="19"/>
      <c r="IC4469" s="19"/>
      <c r="ID4469" s="19"/>
      <c r="IE4469" s="19"/>
      <c r="IF4469" s="19"/>
      <c r="IG4469" s="19"/>
      <c r="IH4469" s="19"/>
      <c r="II4469" s="19"/>
      <c r="IJ4469" s="19"/>
      <c r="IK4469" s="19"/>
      <c r="IL4469" s="19"/>
      <c r="IM4469" s="19"/>
      <c r="IN4469" s="19"/>
      <c r="IO4469" s="19"/>
      <c r="IP4469" s="19"/>
      <c r="IQ4469" s="19"/>
      <c r="IR4469" s="19"/>
      <c r="IS4469" s="19"/>
      <c r="IT4469" s="19"/>
      <c r="IU4469" s="19"/>
      <c r="IV4469" s="19"/>
      <c r="IW4469" s="19"/>
      <c r="IX4469" s="19"/>
      <c r="IY4469" s="19"/>
      <c r="IZ4469" s="19"/>
      <c r="JA4469" s="19"/>
      <c r="JB4469" s="19"/>
      <c r="JC4469" s="19"/>
      <c r="JD4469" s="19"/>
      <c r="JE4469" s="19"/>
      <c r="JF4469" s="19"/>
      <c r="JG4469" s="19"/>
      <c r="JH4469" s="19"/>
      <c r="JI4469" s="19"/>
      <c r="JJ4469" s="19"/>
      <c r="JK4469" s="19"/>
      <c r="JL4469" s="19"/>
      <c r="JM4469" s="19"/>
      <c r="JN4469" s="19"/>
      <c r="JO4469" s="19"/>
      <c r="JP4469" s="19"/>
      <c r="JQ4469" s="19"/>
      <c r="JR4469" s="19"/>
      <c r="JS4469" s="19"/>
      <c r="JT4469" s="19"/>
      <c r="JU4469" s="19"/>
      <c r="JV4469" s="19"/>
      <c r="JW4469" s="19"/>
      <c r="JX4469" s="19"/>
      <c r="JY4469" s="19"/>
      <c r="JZ4469" s="19"/>
      <c r="KA4469" s="19"/>
      <c r="KB4469" s="19"/>
      <c r="KC4469" s="19"/>
      <c r="KD4469" s="19"/>
      <c r="KE4469" s="19"/>
      <c r="KF4469" s="19"/>
      <c r="KG4469" s="19"/>
      <c r="KH4469" s="19"/>
      <c r="KI4469" s="19"/>
      <c r="KJ4469" s="19"/>
      <c r="KK4469" s="19"/>
      <c r="KL4469" s="19"/>
      <c r="KM4469" s="19"/>
      <c r="KN4469" s="19"/>
      <c r="KO4469" s="19"/>
      <c r="KP4469" s="19"/>
      <c r="KQ4469" s="19"/>
      <c r="KR4469" s="19"/>
      <c r="KS4469" s="19"/>
      <c r="KT4469" s="19"/>
      <c r="KU4469" s="19"/>
      <c r="KV4469" s="19"/>
      <c r="KW4469" s="19"/>
      <c r="KX4469" s="19"/>
      <c r="KY4469" s="19"/>
      <c r="KZ4469" s="19"/>
      <c r="LA4469" s="19"/>
      <c r="LB4469" s="19"/>
      <c r="LC4469" s="19"/>
      <c r="LD4469" s="19"/>
      <c r="LE4469" s="19"/>
      <c r="LF4469" s="19"/>
      <c r="LG4469" s="19"/>
      <c r="LH4469" s="19"/>
      <c r="LI4469" s="19"/>
      <c r="LJ4469" s="19"/>
      <c r="LK4469" s="19"/>
      <c r="LL4469" s="19"/>
      <c r="LM4469" s="19"/>
      <c r="LN4469" s="19"/>
      <c r="LO4469" s="19"/>
      <c r="LP4469" s="19"/>
      <c r="LQ4469" s="19"/>
      <c r="LR4469" s="19"/>
      <c r="LS4469" s="19"/>
      <c r="LT4469" s="19"/>
      <c r="LU4469" s="19"/>
      <c r="LV4469" s="19"/>
      <c r="LW4469" s="19"/>
      <c r="LX4469" s="19"/>
      <c r="LY4469" s="19"/>
      <c r="LZ4469" s="19"/>
      <c r="MA4469" s="19"/>
      <c r="MB4469" s="19"/>
      <c r="MC4469" s="19"/>
      <c r="MD4469" s="19"/>
      <c r="ME4469" s="19"/>
      <c r="MF4469" s="19"/>
      <c r="MG4469" s="19"/>
      <c r="MH4469" s="19"/>
      <c r="MI4469" s="19"/>
      <c r="MJ4469" s="19"/>
      <c r="MK4469" s="19"/>
      <c r="ML4469" s="19"/>
      <c r="MM4469" s="19"/>
      <c r="MN4469" s="19"/>
      <c r="MO4469" s="19"/>
      <c r="MP4469" s="19"/>
      <c r="MQ4469" s="19"/>
      <c r="MR4469" s="19"/>
      <c r="MS4469" s="19"/>
      <c r="MT4469" s="19"/>
      <c r="MU4469" s="19"/>
      <c r="MV4469" s="19"/>
      <c r="MW4469" s="19"/>
      <c r="MX4469" s="19"/>
      <c r="MY4469" s="19"/>
      <c r="MZ4469" s="19"/>
      <c r="NA4469" s="19"/>
      <c r="NB4469" s="19"/>
      <c r="NC4469" s="19"/>
      <c r="ND4469" s="19"/>
      <c r="NE4469" s="19"/>
      <c r="NF4469" s="19"/>
      <c r="NG4469" s="19"/>
      <c r="NH4469" s="19"/>
      <c r="NI4469" s="19"/>
      <c r="NJ4469" s="19"/>
      <c r="NK4469" s="19"/>
      <c r="NL4469" s="19"/>
      <c r="NM4469" s="19"/>
      <c r="NN4469" s="19"/>
      <c r="NO4469" s="19"/>
      <c r="NP4469" s="19"/>
      <c r="NQ4469" s="19"/>
      <c r="NR4469" s="19"/>
      <c r="NS4469" s="19"/>
      <c r="NT4469" s="19"/>
      <c r="NU4469" s="19"/>
      <c r="NV4469" s="19"/>
      <c r="NW4469" s="19"/>
      <c r="NX4469" s="19"/>
      <c r="NY4469" s="19"/>
      <c r="NZ4469" s="19"/>
      <c r="OA4469" s="19"/>
      <c r="OB4469" s="19"/>
      <c r="OC4469" s="19"/>
      <c r="OD4469" s="19"/>
      <c r="OE4469" s="19"/>
      <c r="OF4469" s="19"/>
      <c r="OG4469" s="19"/>
      <c r="OH4469" s="19"/>
      <c r="OI4469" s="19"/>
      <c r="OJ4469" s="19"/>
      <c r="OK4469" s="19"/>
      <c r="OL4469" s="19"/>
      <c r="OM4469" s="19"/>
      <c r="ON4469" s="19"/>
      <c r="OO4469" s="19"/>
      <c r="OP4469" s="19"/>
      <c r="OQ4469" s="19"/>
      <c r="OR4469" s="19"/>
      <c r="OS4469" s="19"/>
      <c r="OT4469" s="19"/>
      <c r="OU4469" s="19"/>
      <c r="OV4469" s="19"/>
      <c r="OW4469" s="19"/>
      <c r="OX4469" s="19"/>
      <c r="OY4469" s="19"/>
      <c r="OZ4469" s="19"/>
      <c r="PA4469" s="19"/>
      <c r="PB4469" s="19"/>
      <c r="PC4469" s="19"/>
      <c r="PD4469" s="19"/>
      <c r="PE4469" s="19"/>
      <c r="PF4469" s="19"/>
      <c r="PG4469" s="19"/>
      <c r="PH4469" s="19"/>
      <c r="PI4469" s="19"/>
      <c r="PJ4469" s="19"/>
      <c r="PK4469" s="19"/>
      <c r="PL4469" s="19"/>
      <c r="PM4469" s="19"/>
      <c r="PN4469" s="19"/>
      <c r="PO4469" s="19"/>
      <c r="PP4469" s="19"/>
      <c r="PQ4469" s="19"/>
      <c r="PR4469" s="19"/>
      <c r="PS4469" s="19"/>
      <c r="PT4469" s="19"/>
      <c r="PU4469" s="19"/>
      <c r="PV4469" s="19"/>
      <c r="PW4469" s="19"/>
      <c r="PX4469" s="19"/>
      <c r="PY4469" s="19"/>
      <c r="PZ4469" s="19"/>
      <c r="QA4469" s="19"/>
      <c r="QB4469" s="19"/>
      <c r="QC4469" s="19"/>
      <c r="QD4469" s="19"/>
      <c r="QE4469" s="19"/>
      <c r="QF4469" s="19"/>
      <c r="QG4469" s="19"/>
      <c r="QH4469" s="19"/>
      <c r="QI4469" s="19"/>
      <c r="QJ4469" s="19"/>
      <c r="QK4469" s="19"/>
      <c r="QL4469" s="19"/>
      <c r="QM4469" s="19"/>
      <c r="QN4469" s="19"/>
      <c r="QO4469" s="19"/>
      <c r="QP4469" s="19"/>
      <c r="QQ4469" s="19"/>
      <c r="QR4469" s="19"/>
      <c r="QS4469" s="19"/>
      <c r="QT4469" s="19"/>
      <c r="QU4469" s="19"/>
      <c r="QV4469" s="19"/>
      <c r="QW4469" s="19"/>
      <c r="QX4469" s="19"/>
      <c r="QY4469" s="19"/>
      <c r="QZ4469" s="19"/>
      <c r="RA4469" s="19"/>
      <c r="RB4469" s="19"/>
      <c r="RC4469" s="19"/>
      <c r="RD4469" s="19"/>
      <c r="RE4469" s="19"/>
      <c r="RF4469" s="19"/>
      <c r="RG4469" s="19"/>
      <c r="RH4469" s="19"/>
      <c r="RI4469" s="19"/>
      <c r="RJ4469" s="19"/>
      <c r="RK4469" s="19"/>
      <c r="RL4469" s="19"/>
      <c r="RM4469" s="19"/>
      <c r="RN4469" s="19"/>
      <c r="RO4469" s="19"/>
      <c r="RP4469" s="19"/>
      <c r="RQ4469" s="19"/>
      <c r="RR4469" s="19"/>
      <c r="RS4469" s="19"/>
      <c r="RT4469" s="19"/>
      <c r="RU4469" s="19"/>
      <c r="RV4469" s="19"/>
      <c r="RW4469" s="19"/>
      <c r="RX4469" s="19"/>
      <c r="RY4469" s="19"/>
      <c r="RZ4469" s="19"/>
      <c r="SA4469" s="19"/>
      <c r="SB4469" s="19"/>
      <c r="SC4469" s="19"/>
      <c r="SD4469" s="19"/>
      <c r="SE4469" s="19"/>
      <c r="SF4469" s="19"/>
      <c r="SG4469" s="19"/>
      <c r="SH4469" s="19"/>
      <c r="SI4469" s="19"/>
      <c r="SJ4469" s="19"/>
      <c r="SK4469" s="19"/>
      <c r="SL4469" s="19"/>
      <c r="SM4469" s="19"/>
      <c r="SN4469" s="19"/>
      <c r="SO4469" s="19"/>
      <c r="SP4469" s="19"/>
      <c r="SQ4469" s="19"/>
      <c r="SR4469" s="19"/>
      <c r="SS4469" s="19"/>
      <c r="ST4469" s="19"/>
      <c r="SU4469" s="19"/>
      <c r="SV4469" s="19"/>
      <c r="SW4469" s="19"/>
      <c r="SX4469" s="19"/>
      <c r="SY4469" s="19"/>
      <c r="SZ4469" s="19"/>
      <c r="TA4469" s="19"/>
      <c r="TB4469" s="19"/>
      <c r="TC4469" s="19"/>
      <c r="TD4469" s="19"/>
      <c r="TE4469" s="19"/>
      <c r="TF4469" s="19"/>
      <c r="TG4469" s="19"/>
      <c r="TH4469" s="19"/>
      <c r="TI4469" s="19"/>
      <c r="TJ4469" s="19"/>
      <c r="TK4469" s="19"/>
      <c r="TL4469" s="19"/>
      <c r="TM4469" s="19"/>
      <c r="TN4469" s="19"/>
      <c r="TO4469" s="19"/>
      <c r="TP4469" s="19"/>
      <c r="TQ4469" s="19"/>
      <c r="TR4469" s="19"/>
      <c r="TS4469" s="19"/>
      <c r="TT4469" s="19"/>
      <c r="TU4469" s="19"/>
      <c r="TV4469" s="19"/>
      <c r="TW4469" s="19"/>
      <c r="TX4469" s="19"/>
      <c r="TY4469" s="19"/>
      <c r="TZ4469" s="19"/>
      <c r="UA4469" s="19"/>
      <c r="UB4469" s="19"/>
      <c r="UC4469" s="19"/>
      <c r="UD4469" s="19"/>
      <c r="UE4469" s="19"/>
      <c r="UF4469" s="19"/>
      <c r="UG4469" s="19"/>
      <c r="UH4469" s="19"/>
      <c r="UI4469" s="19"/>
      <c r="UJ4469" s="19"/>
      <c r="UK4469" s="19"/>
      <c r="UL4469" s="19"/>
      <c r="UM4469" s="19"/>
      <c r="UN4469" s="19"/>
      <c r="UO4469" s="19"/>
      <c r="UP4469" s="19"/>
      <c r="UQ4469" s="19"/>
      <c r="UR4469" s="19"/>
      <c r="US4469" s="19"/>
      <c r="UT4469" s="19"/>
      <c r="UU4469" s="19"/>
      <c r="UV4469" s="19"/>
      <c r="UW4469" s="19"/>
      <c r="UX4469" s="19"/>
      <c r="UY4469" s="19"/>
      <c r="UZ4469" s="19"/>
      <c r="VA4469" s="19"/>
      <c r="VB4469" s="19"/>
      <c r="VC4469" s="19"/>
      <c r="VD4469" s="19"/>
      <c r="VE4469" s="19"/>
      <c r="VF4469" s="19"/>
      <c r="VG4469" s="19"/>
      <c r="VH4469" s="19"/>
      <c r="VI4469" s="19"/>
      <c r="VJ4469" s="19"/>
      <c r="VK4469" s="19"/>
      <c r="VL4469" s="19"/>
      <c r="VM4469" s="19"/>
      <c r="VN4469" s="19"/>
      <c r="VO4469" s="19"/>
      <c r="VP4469" s="19"/>
      <c r="VQ4469" s="19"/>
      <c r="VR4469" s="19"/>
      <c r="VS4469" s="19"/>
      <c r="VT4469" s="19"/>
      <c r="VU4469" s="19"/>
      <c r="VV4469" s="19"/>
      <c r="VW4469" s="19"/>
      <c r="VX4469" s="19"/>
      <c r="VY4469" s="19"/>
      <c r="VZ4469" s="19"/>
      <c r="WA4469" s="19"/>
      <c r="WB4469" s="19"/>
      <c r="WC4469" s="19"/>
      <c r="WD4469" s="19"/>
      <c r="WE4469" s="19"/>
      <c r="WF4469" s="19"/>
      <c r="WG4469" s="19"/>
      <c r="WH4469" s="19"/>
      <c r="WI4469" s="19"/>
      <c r="WJ4469" s="19"/>
      <c r="WK4469" s="19"/>
      <c r="WL4469" s="19"/>
      <c r="WM4469" s="19"/>
      <c r="WN4469" s="19"/>
      <c r="WO4469" s="19"/>
      <c r="WP4469" s="19"/>
      <c r="WQ4469" s="19"/>
      <c r="WR4469" s="19"/>
      <c r="WS4469" s="19"/>
      <c r="WT4469" s="19"/>
      <c r="WU4469" s="19"/>
      <c r="WV4469" s="19"/>
      <c r="WW4469" s="19"/>
      <c r="WX4469" s="19"/>
      <c r="WY4469" s="19"/>
      <c r="WZ4469" s="19"/>
      <c r="XA4469" s="19"/>
      <c r="XB4469" s="19"/>
      <c r="XC4469" s="19"/>
      <c r="XD4469" s="19"/>
      <c r="XE4469" s="19"/>
      <c r="XF4469" s="19"/>
      <c r="XG4469" s="19"/>
      <c r="XH4469" s="19"/>
      <c r="XI4469" s="19"/>
      <c r="XJ4469" s="19"/>
      <c r="XK4469" s="19"/>
      <c r="XL4469" s="19"/>
      <c r="XM4469" s="19"/>
      <c r="XN4469" s="19"/>
      <c r="XO4469" s="19"/>
      <c r="XP4469" s="19"/>
      <c r="XQ4469" s="19"/>
      <c r="XR4469" s="19"/>
      <c r="XS4469" s="19"/>
      <c r="XT4469" s="19"/>
      <c r="XU4469" s="19"/>
      <c r="XV4469" s="19"/>
      <c r="XW4469" s="19"/>
      <c r="XX4469" s="19"/>
      <c r="XY4469" s="19"/>
      <c r="XZ4469" s="19"/>
      <c r="YA4469" s="19"/>
      <c r="YB4469" s="19"/>
      <c r="YC4469" s="19"/>
      <c r="YD4469" s="19"/>
      <c r="YE4469" s="19"/>
      <c r="YF4469" s="19"/>
      <c r="YG4469" s="19"/>
      <c r="YH4469" s="19"/>
      <c r="YI4469" s="19"/>
      <c r="YJ4469" s="19"/>
      <c r="YK4469" s="19"/>
      <c r="YL4469" s="19"/>
      <c r="YM4469" s="19"/>
      <c r="YN4469" s="19"/>
      <c r="YO4469" s="19"/>
      <c r="YP4469" s="19"/>
      <c r="YQ4469" s="19"/>
      <c r="YR4469" s="19"/>
      <c r="YS4469" s="19"/>
      <c r="YT4469" s="19"/>
      <c r="YU4469" s="19"/>
      <c r="YV4469" s="19"/>
      <c r="YW4469" s="19"/>
      <c r="YX4469" s="19"/>
      <c r="YY4469" s="19"/>
      <c r="YZ4469" s="19"/>
      <c r="ZA4469" s="19"/>
      <c r="ZB4469" s="19"/>
      <c r="ZC4469" s="19"/>
      <c r="ZD4469" s="19"/>
      <c r="ZE4469" s="19"/>
      <c r="ZF4469" s="19"/>
      <c r="ZG4469" s="19"/>
      <c r="ZH4469" s="19"/>
      <c r="ZI4469" s="19"/>
      <c r="ZJ4469" s="19"/>
      <c r="ZK4469" s="19"/>
      <c r="ZL4469" s="19"/>
      <c r="ZM4469" s="19"/>
      <c r="ZN4469" s="19"/>
      <c r="ZO4469" s="19"/>
      <c r="ZP4469" s="19"/>
      <c r="ZQ4469" s="19"/>
      <c r="ZR4469" s="19"/>
      <c r="ZS4469" s="19"/>
      <c r="ZT4469" s="19"/>
      <c r="ZU4469" s="19"/>
      <c r="ZV4469" s="19"/>
      <c r="ZW4469" s="19"/>
      <c r="ZX4469" s="19"/>
      <c r="ZY4469" s="19"/>
      <c r="ZZ4469" s="19"/>
      <c r="AAA4469" s="19"/>
      <c r="AAB4469" s="19"/>
      <c r="AAC4469" s="19"/>
      <c r="AAD4469" s="19"/>
      <c r="AAE4469" s="19"/>
      <c r="AAF4469" s="19"/>
      <c r="AAG4469" s="19"/>
      <c r="AAH4469" s="19"/>
      <c r="AAI4469" s="19"/>
      <c r="AAJ4469" s="19"/>
      <c r="AAK4469" s="19"/>
      <c r="AAL4469" s="19"/>
      <c r="AAM4469" s="19"/>
      <c r="AAN4469" s="19"/>
      <c r="AAO4469" s="19"/>
      <c r="AAP4469" s="19"/>
      <c r="AAQ4469" s="19"/>
      <c r="AAR4469" s="19"/>
      <c r="AAS4469" s="19"/>
      <c r="AAT4469" s="19"/>
      <c r="AAU4469" s="19"/>
      <c r="AAV4469" s="19"/>
      <c r="AAW4469" s="19"/>
      <c r="AAX4469" s="19"/>
      <c r="AAY4469" s="19"/>
      <c r="AAZ4469" s="19"/>
      <c r="ABA4469" s="19"/>
      <c r="ABB4469" s="19"/>
      <c r="ABC4469" s="19"/>
      <c r="ABD4469" s="19"/>
      <c r="ABE4469" s="19"/>
      <c r="ABF4469" s="19"/>
      <c r="ABG4469" s="19"/>
      <c r="ABH4469" s="19"/>
      <c r="ABI4469" s="19"/>
      <c r="ABJ4469" s="19"/>
      <c r="ABK4469" s="19"/>
      <c r="ABL4469" s="19"/>
      <c r="ABM4469" s="19"/>
      <c r="ABN4469" s="19"/>
      <c r="ABO4469" s="19"/>
      <c r="ABP4469" s="19"/>
      <c r="ABQ4469" s="19"/>
      <c r="ABR4469" s="19"/>
      <c r="ABS4469" s="19"/>
      <c r="ABT4469" s="19"/>
      <c r="ABU4469" s="19"/>
      <c r="ABV4469" s="19"/>
      <c r="ABW4469" s="19"/>
      <c r="ABX4469" s="19"/>
      <c r="ABY4469" s="19"/>
      <c r="ABZ4469" s="19"/>
      <c r="ACA4469" s="19"/>
      <c r="ACB4469" s="19"/>
      <c r="ACC4469" s="19"/>
      <c r="ACD4469" s="19"/>
      <c r="ACE4469" s="19"/>
      <c r="ACF4469" s="19"/>
      <c r="ACG4469" s="19"/>
      <c r="ACH4469" s="19"/>
      <c r="ACI4469" s="19"/>
      <c r="ACJ4469" s="19"/>
      <c r="ACK4469" s="19"/>
      <c r="ACL4469" s="19"/>
      <c r="ACM4469" s="19"/>
      <c r="ACN4469" s="19"/>
      <c r="ACO4469" s="19"/>
      <c r="ACP4469" s="19"/>
      <c r="ACQ4469" s="19"/>
      <c r="ACR4469" s="19"/>
      <c r="ACS4469" s="19"/>
      <c r="ACT4469" s="19"/>
      <c r="ACU4469" s="19"/>
      <c r="ACV4469" s="19"/>
      <c r="ACW4469" s="19"/>
      <c r="ACX4469" s="19"/>
      <c r="ACY4469" s="19"/>
      <c r="ACZ4469" s="19"/>
      <c r="ADA4469" s="19"/>
      <c r="ADB4469" s="19"/>
      <c r="ADC4469" s="19"/>
      <c r="ADD4469" s="19"/>
      <c r="ADE4469" s="19"/>
      <c r="ADF4469" s="19"/>
      <c r="ADG4469" s="19"/>
      <c r="ADH4469" s="19"/>
      <c r="ADI4469" s="19"/>
      <c r="ADJ4469" s="19"/>
      <c r="ADK4469" s="19"/>
      <c r="ADL4469" s="19"/>
      <c r="ADM4469" s="19"/>
      <c r="ADN4469" s="19"/>
      <c r="ADO4469" s="19"/>
      <c r="ADP4469" s="19"/>
      <c r="ADQ4469" s="19"/>
      <c r="ADR4469" s="19"/>
      <c r="ADS4469" s="19"/>
      <c r="ADT4469" s="19"/>
      <c r="ADU4469" s="19"/>
      <c r="ADV4469" s="19"/>
      <c r="ADW4469" s="19"/>
      <c r="ADX4469" s="19"/>
      <c r="ADY4469" s="19"/>
      <c r="ADZ4469" s="19"/>
      <c r="AEA4469" s="19"/>
      <c r="AEB4469" s="19"/>
      <c r="AEC4469" s="19"/>
      <c r="AED4469" s="19"/>
      <c r="AEE4469" s="19"/>
      <c r="AEF4469" s="19"/>
      <c r="AEG4469" s="19"/>
      <c r="AEH4469" s="19"/>
      <c r="AEI4469" s="19"/>
      <c r="AEJ4469" s="19"/>
      <c r="AEK4469" s="19"/>
      <c r="AEL4469" s="19"/>
      <c r="AEM4469" s="19"/>
      <c r="AEN4469" s="19"/>
      <c r="AEO4469" s="19"/>
      <c r="AEP4469" s="19"/>
      <c r="AEQ4469" s="19"/>
      <c r="AER4469" s="19"/>
      <c r="AES4469" s="19"/>
      <c r="AET4469" s="19"/>
      <c r="AEU4469" s="19"/>
      <c r="AEV4469" s="19"/>
      <c r="AEW4469" s="19"/>
      <c r="AEX4469" s="19"/>
      <c r="AEY4469" s="19"/>
      <c r="AEZ4469" s="19"/>
      <c r="AFA4469" s="19"/>
      <c r="AFB4469" s="19"/>
      <c r="AFC4469" s="19"/>
      <c r="AFD4469" s="19"/>
      <c r="AFE4469" s="19"/>
      <c r="AFF4469" s="19"/>
      <c r="AFG4469" s="19"/>
      <c r="AFH4469" s="19"/>
      <c r="AFI4469" s="19"/>
      <c r="AFJ4469" s="19"/>
      <c r="AFK4469" s="19"/>
      <c r="AFL4469" s="19"/>
      <c r="AFM4469" s="19"/>
      <c r="AFN4469" s="19"/>
      <c r="AFO4469" s="19"/>
      <c r="AFP4469" s="19"/>
      <c r="AFQ4469" s="19"/>
      <c r="AFR4469" s="19"/>
      <c r="AFS4469" s="19"/>
      <c r="AFT4469" s="19"/>
      <c r="AFU4469" s="19"/>
      <c r="AFV4469" s="19"/>
      <c r="AFW4469" s="19"/>
      <c r="AFX4469" s="19"/>
      <c r="AFY4469" s="19"/>
      <c r="AFZ4469" s="19"/>
      <c r="AGA4469" s="19"/>
      <c r="AGB4469" s="19"/>
      <c r="AGC4469" s="19"/>
      <c r="AGD4469" s="19"/>
      <c r="AGE4469" s="19"/>
      <c r="AGF4469" s="19"/>
      <c r="AGG4469" s="19"/>
      <c r="AGH4469" s="19"/>
      <c r="AGI4469" s="19"/>
      <c r="AGJ4469" s="19"/>
      <c r="AGK4469" s="19"/>
      <c r="AGL4469" s="19"/>
      <c r="AGM4469" s="19"/>
      <c r="AGN4469" s="19"/>
      <c r="AGO4469" s="19"/>
      <c r="AGP4469" s="19"/>
      <c r="AGQ4469" s="19"/>
      <c r="AGR4469" s="19"/>
      <c r="AGS4469" s="19"/>
      <c r="AGT4469" s="19"/>
      <c r="AGU4469" s="19"/>
      <c r="AGV4469" s="19"/>
      <c r="AGW4469" s="19"/>
      <c r="AGX4469" s="19"/>
      <c r="AGY4469" s="19"/>
      <c r="AGZ4469" s="19"/>
      <c r="AHA4469" s="19"/>
      <c r="AHB4469" s="19"/>
      <c r="AHC4469" s="19"/>
      <c r="AHD4469" s="19"/>
      <c r="AHE4469" s="19"/>
      <c r="AHF4469" s="19"/>
      <c r="AHG4469" s="19"/>
      <c r="AHH4469" s="19"/>
      <c r="AHI4469" s="19"/>
      <c r="AHJ4469" s="19"/>
      <c r="AHK4469" s="19"/>
      <c r="AHL4469" s="19"/>
      <c r="AHM4469" s="19"/>
      <c r="AHN4469" s="19"/>
      <c r="AHO4469" s="19"/>
      <c r="AHP4469" s="19"/>
      <c r="AHQ4469" s="19"/>
      <c r="AHR4469" s="19"/>
      <c r="AHS4469" s="19"/>
      <c r="AHT4469" s="19"/>
      <c r="AHU4469" s="19"/>
      <c r="AHV4469" s="19"/>
      <c r="AHW4469" s="19"/>
      <c r="AHX4469" s="19"/>
      <c r="AHY4469" s="19"/>
      <c r="AHZ4469" s="19"/>
      <c r="AIA4469" s="19"/>
      <c r="AIB4469" s="19"/>
      <c r="AIC4469" s="19"/>
      <c r="AID4469" s="19"/>
      <c r="AIE4469" s="19"/>
      <c r="AIF4469" s="19"/>
      <c r="AIG4469" s="19"/>
      <c r="AIH4469" s="19"/>
      <c r="AII4469" s="19"/>
      <c r="AIJ4469" s="19"/>
      <c r="AIK4469" s="19"/>
      <c r="AIL4469" s="19"/>
      <c r="AIM4469" s="19"/>
      <c r="AIN4469" s="19"/>
      <c r="AIO4469" s="19"/>
      <c r="AIP4469" s="19"/>
      <c r="AIQ4469" s="19"/>
      <c r="AIR4469" s="19"/>
      <c r="AIS4469" s="19"/>
      <c r="AIT4469" s="19"/>
      <c r="AIU4469" s="19"/>
      <c r="AIV4469" s="19"/>
      <c r="AIW4469" s="19"/>
      <c r="AIX4469" s="19"/>
      <c r="AIY4469" s="19"/>
      <c r="AIZ4469" s="19"/>
      <c r="AJA4469" s="19"/>
      <c r="AJB4469" s="19"/>
      <c r="AJC4469" s="19"/>
      <c r="AJD4469" s="19"/>
      <c r="AJE4469" s="19"/>
      <c r="AJF4469" s="19"/>
      <c r="AJG4469" s="19"/>
      <c r="AJH4469" s="19"/>
      <c r="AJI4469" s="19"/>
      <c r="AJJ4469" s="19"/>
      <c r="AJK4469" s="19"/>
      <c r="AJL4469" s="19"/>
      <c r="AJM4469" s="19"/>
      <c r="AJN4469" s="19"/>
      <c r="AJO4469" s="19"/>
      <c r="AJP4469" s="19"/>
      <c r="AJQ4469" s="19"/>
      <c r="AJR4469" s="19"/>
      <c r="AJS4469" s="19"/>
      <c r="AJT4469" s="19"/>
      <c r="AJU4469" s="19"/>
      <c r="AJV4469" s="19"/>
      <c r="AJW4469" s="19"/>
      <c r="AJX4469" s="19"/>
      <c r="AJY4469" s="19"/>
      <c r="AJZ4469" s="19"/>
      <c r="AKA4469" s="19"/>
      <c r="AKB4469" s="19"/>
      <c r="AKC4469" s="19"/>
      <c r="AKD4469" s="19"/>
      <c r="AKE4469" s="19"/>
      <c r="AKF4469" s="19"/>
      <c r="AKG4469" s="19"/>
      <c r="AKH4469" s="19"/>
      <c r="AKI4469" s="19"/>
      <c r="AKJ4469" s="19"/>
      <c r="AKK4469" s="19"/>
      <c r="AKL4469" s="19"/>
      <c r="AKM4469" s="19"/>
      <c r="AKN4469" s="19"/>
      <c r="AKO4469" s="19"/>
      <c r="AKP4469" s="19"/>
      <c r="AKQ4469" s="19"/>
      <c r="AKR4469" s="19"/>
      <c r="AKS4469" s="19"/>
      <c r="AKT4469" s="19"/>
      <c r="AKU4469" s="19"/>
      <c r="AKV4469" s="19"/>
      <c r="AKW4469" s="19"/>
      <c r="AKX4469" s="19"/>
      <c r="AKY4469" s="19"/>
      <c r="AKZ4469" s="19"/>
      <c r="ALA4469" s="19"/>
      <c r="ALB4469" s="19"/>
      <c r="ALC4469" s="19"/>
      <c r="ALD4469" s="19"/>
      <c r="ALE4469" s="19"/>
      <c r="ALF4469" s="19"/>
      <c r="ALG4469" s="19"/>
      <c r="ALH4469" s="19"/>
      <c r="ALI4469" s="19"/>
      <c r="ALJ4469" s="19"/>
      <c r="ALK4469" s="19"/>
      <c r="ALL4469" s="19"/>
      <c r="ALM4469" s="19"/>
      <c r="ALN4469" s="19"/>
      <c r="ALO4469" s="19"/>
      <c r="ALP4469" s="19"/>
      <c r="ALQ4469" s="19"/>
      <c r="ALR4469" s="19"/>
      <c r="ALS4469" s="19"/>
      <c r="ALT4469" s="19"/>
      <c r="ALU4469" s="19"/>
      <c r="ALV4469" s="19"/>
      <c r="ALW4469" s="19"/>
      <c r="ALX4469" s="19"/>
      <c r="ALY4469" s="19"/>
      <c r="ALZ4469" s="19"/>
      <c r="AMA4469" s="19"/>
      <c r="AMB4469" s="19"/>
      <c r="AMC4469" s="19"/>
      <c r="AMD4469" s="19"/>
      <c r="AME4469" s="19"/>
      <c r="AMF4469" s="19"/>
      <c r="AMG4469" s="19"/>
      <c r="AMH4469" s="19"/>
      <c r="AMI4469" s="19"/>
      <c r="AMJ4469" s="19"/>
      <c r="AMK4469" s="19"/>
      <c r="AML4469" s="19"/>
      <c r="AMM4469" s="19"/>
      <c r="AMN4469" s="19"/>
      <c r="AMO4469" s="19"/>
      <c r="AMP4469" s="19"/>
      <c r="AMQ4469" s="19"/>
      <c r="AMR4469" s="19"/>
      <c r="AMS4469" s="19"/>
      <c r="AMT4469" s="19"/>
      <c r="AMU4469" s="19"/>
      <c r="AMV4469" s="19"/>
      <c r="AMW4469" s="19"/>
      <c r="AMX4469" s="19"/>
      <c r="AMY4469" s="19"/>
      <c r="AMZ4469" s="19"/>
      <c r="ANA4469" s="19"/>
      <c r="ANB4469" s="19"/>
      <c r="ANC4469" s="19"/>
      <c r="AND4469" s="19"/>
      <c r="ANE4469" s="19"/>
      <c r="ANF4469" s="19"/>
      <c r="ANG4469" s="19"/>
      <c r="ANH4469" s="19"/>
      <c r="ANI4469" s="19"/>
      <c r="ANJ4469" s="19"/>
      <c r="ANK4469" s="19"/>
      <c r="ANL4469" s="19"/>
      <c r="ANM4469" s="19"/>
      <c r="ANN4469" s="19"/>
      <c r="ANO4469" s="19"/>
      <c r="ANP4469" s="19"/>
      <c r="ANQ4469" s="19"/>
      <c r="ANR4469" s="19"/>
      <c r="ANS4469" s="19"/>
      <c r="ANT4469" s="19"/>
      <c r="ANU4469" s="19"/>
      <c r="ANV4469" s="19"/>
      <c r="ANW4469" s="19"/>
      <c r="ANX4469" s="19"/>
      <c r="ANY4469" s="19"/>
      <c r="ANZ4469" s="19"/>
      <c r="AOA4469" s="19"/>
      <c r="AOB4469" s="19"/>
      <c r="AOC4469" s="19"/>
      <c r="AOD4469" s="19"/>
      <c r="AOE4469" s="19"/>
      <c r="AOF4469" s="19"/>
      <c r="AOG4469" s="19"/>
      <c r="AOH4469" s="19"/>
      <c r="AOI4469" s="19"/>
      <c r="AOJ4469" s="19"/>
      <c r="AOK4469" s="19"/>
      <c r="AOL4469" s="19"/>
      <c r="AOM4469" s="19"/>
      <c r="AON4469" s="19"/>
      <c r="AOO4469" s="19"/>
      <c r="AOP4469" s="19"/>
      <c r="AOQ4469" s="19"/>
      <c r="AOR4469" s="19"/>
      <c r="AOS4469" s="19"/>
      <c r="AOT4469" s="19"/>
      <c r="AOU4469" s="19"/>
      <c r="AOV4469" s="19"/>
      <c r="AOW4469" s="19"/>
      <c r="AOX4469" s="19"/>
      <c r="AOY4469" s="19"/>
      <c r="AOZ4469" s="19"/>
      <c r="APA4469" s="19"/>
      <c r="APB4469" s="19"/>
      <c r="APC4469" s="19"/>
      <c r="APD4469" s="19"/>
      <c r="APE4469" s="19"/>
      <c r="APF4469" s="19"/>
      <c r="APG4469" s="19"/>
      <c r="APH4469" s="19"/>
      <c r="API4469" s="19"/>
      <c r="APJ4469" s="19"/>
      <c r="APK4469" s="19"/>
      <c r="APL4469" s="19"/>
      <c r="APM4469" s="19"/>
      <c r="APN4469" s="19"/>
      <c r="APO4469" s="19"/>
      <c r="APP4469" s="19"/>
      <c r="APQ4469" s="19"/>
      <c r="APR4469" s="19"/>
      <c r="APS4469" s="19"/>
      <c r="APT4469" s="19"/>
      <c r="APU4469" s="19"/>
      <c r="APV4469" s="19"/>
      <c r="APW4469" s="19"/>
      <c r="APX4469" s="19"/>
      <c r="APY4469" s="19"/>
      <c r="APZ4469" s="19"/>
      <c r="AQA4469" s="19"/>
      <c r="AQB4469" s="19"/>
      <c r="AQC4469" s="19"/>
      <c r="AQD4469" s="19"/>
      <c r="AQE4469" s="19"/>
      <c r="AQF4469" s="19"/>
      <c r="AQG4469" s="19"/>
      <c r="AQH4469" s="19"/>
      <c r="AQI4469" s="19"/>
      <c r="AQJ4469" s="19"/>
      <c r="AQK4469" s="19"/>
      <c r="AQL4469" s="19"/>
      <c r="AQM4469" s="19"/>
      <c r="AQN4469" s="19"/>
      <c r="AQO4469" s="19"/>
      <c r="AQP4469" s="19"/>
      <c r="AQQ4469" s="19"/>
      <c r="AQR4469" s="19"/>
      <c r="AQS4469" s="19"/>
      <c r="AQT4469" s="19"/>
      <c r="AQU4469" s="19"/>
      <c r="AQV4469" s="19"/>
      <c r="AQW4469" s="19"/>
      <c r="AQX4469" s="19"/>
      <c r="AQY4469" s="19"/>
      <c r="AQZ4469" s="19"/>
      <c r="ARA4469" s="19"/>
      <c r="ARB4469" s="19"/>
      <c r="ARC4469" s="19"/>
      <c r="ARD4469" s="19"/>
      <c r="ARE4469" s="19"/>
      <c r="ARF4469" s="19"/>
      <c r="ARG4469" s="19"/>
      <c r="ARH4469" s="19"/>
      <c r="ARI4469" s="19"/>
      <c r="ARJ4469" s="19"/>
      <c r="ARK4469" s="19"/>
      <c r="ARL4469" s="19"/>
      <c r="ARM4469" s="19"/>
      <c r="ARN4469" s="19"/>
      <c r="ARO4469" s="19"/>
      <c r="ARP4469" s="19"/>
      <c r="ARQ4469" s="19"/>
      <c r="ARR4469" s="19"/>
      <c r="ARS4469" s="19"/>
      <c r="ART4469" s="19"/>
      <c r="ARU4469" s="19"/>
      <c r="ARV4469" s="19"/>
      <c r="ARW4469" s="19"/>
      <c r="ARX4469" s="19"/>
      <c r="ARY4469" s="19"/>
      <c r="ARZ4469" s="19"/>
      <c r="ASA4469" s="19"/>
      <c r="ASB4469" s="19"/>
      <c r="ASC4469" s="19"/>
      <c r="ASD4469" s="19"/>
      <c r="ASE4469" s="19"/>
      <c r="ASF4469" s="19"/>
      <c r="ASG4469" s="19"/>
      <c r="ASH4469" s="19"/>
      <c r="ASI4469" s="19"/>
      <c r="ASJ4469" s="19"/>
      <c r="ASK4469" s="19"/>
      <c r="ASL4469" s="19"/>
      <c r="ASM4469" s="19"/>
      <c r="ASN4469" s="19"/>
      <c r="ASO4469" s="19"/>
      <c r="ASP4469" s="19"/>
      <c r="ASQ4469" s="19"/>
      <c r="ASR4469" s="19"/>
      <c r="ASS4469" s="19"/>
      <c r="AST4469" s="19"/>
      <c r="ASU4469" s="19"/>
      <c r="ASV4469" s="19"/>
      <c r="ASW4469" s="19"/>
      <c r="ASX4469" s="19"/>
      <c r="ASY4469" s="19"/>
      <c r="ASZ4469" s="19"/>
      <c r="ATA4469" s="19"/>
      <c r="ATB4469" s="19"/>
      <c r="ATC4469" s="19"/>
      <c r="ATD4469" s="19"/>
      <c r="ATE4469" s="19"/>
      <c r="ATF4469" s="19"/>
      <c r="ATG4469" s="19"/>
      <c r="ATH4469" s="19"/>
      <c r="ATI4469" s="19"/>
      <c r="ATJ4469" s="19"/>
      <c r="ATK4469" s="19"/>
      <c r="ATL4469" s="19"/>
      <c r="ATM4469" s="19"/>
      <c r="ATN4469" s="19"/>
      <c r="ATO4469" s="19"/>
      <c r="ATP4469" s="19"/>
      <c r="ATQ4469" s="19"/>
      <c r="ATR4469" s="19"/>
      <c r="ATS4469" s="19"/>
      <c r="ATT4469" s="19"/>
      <c r="ATU4469" s="19"/>
      <c r="ATV4469" s="19"/>
      <c r="ATW4469" s="19"/>
      <c r="ATX4469" s="19"/>
      <c r="ATY4469" s="19"/>
      <c r="ATZ4469" s="19"/>
      <c r="AUA4469" s="19"/>
      <c r="AUB4469" s="19"/>
      <c r="AUC4469" s="19"/>
      <c r="AUD4469" s="19"/>
      <c r="AUE4469" s="19"/>
      <c r="AUF4469" s="19"/>
      <c r="AUG4469" s="19"/>
      <c r="AUH4469" s="19"/>
      <c r="AUI4469" s="19"/>
      <c r="AUJ4469" s="19"/>
      <c r="AUK4469" s="19"/>
      <c r="AUL4469" s="19"/>
      <c r="AUM4469" s="19"/>
      <c r="AUN4469" s="19"/>
      <c r="AUO4469" s="19"/>
      <c r="AUP4469" s="19"/>
      <c r="AUQ4469" s="19"/>
      <c r="AUR4469" s="19"/>
      <c r="AUS4469" s="19"/>
      <c r="AUT4469" s="19"/>
      <c r="AUU4469" s="19"/>
      <c r="AUV4469" s="19"/>
      <c r="AUW4469" s="19"/>
      <c r="AUX4469" s="19"/>
      <c r="AUY4469" s="19"/>
      <c r="AUZ4469" s="19"/>
      <c r="AVA4469" s="19"/>
      <c r="AVB4469" s="19"/>
      <c r="AVC4469" s="19"/>
      <c r="AVD4469" s="19"/>
      <c r="AVE4469" s="19"/>
      <c r="AVF4469" s="19"/>
      <c r="AVG4469" s="19"/>
      <c r="AVH4469" s="19"/>
      <c r="AVI4469" s="19"/>
      <c r="AVJ4469" s="19"/>
      <c r="AVK4469" s="19"/>
      <c r="AVL4469" s="19"/>
      <c r="AVM4469" s="19"/>
      <c r="AVN4469" s="19"/>
      <c r="AVO4469" s="19"/>
      <c r="AVP4469" s="19"/>
      <c r="AVQ4469" s="19"/>
      <c r="AVR4469" s="19"/>
      <c r="AVS4469" s="19"/>
      <c r="AVT4469" s="19"/>
      <c r="AVU4469" s="19"/>
      <c r="AVV4469" s="19"/>
      <c r="AVW4469" s="19"/>
      <c r="AVX4469" s="19"/>
      <c r="AVY4469" s="19"/>
      <c r="AVZ4469" s="19"/>
      <c r="AWA4469" s="19"/>
      <c r="AWB4469" s="19"/>
      <c r="AWC4469" s="19"/>
      <c r="AWD4469" s="19"/>
      <c r="AWE4469" s="19"/>
      <c r="AWF4469" s="19"/>
      <c r="AWG4469" s="19"/>
      <c r="AWH4469" s="19"/>
      <c r="AWI4469" s="19"/>
      <c r="AWJ4469" s="19"/>
      <c r="AWK4469" s="19"/>
      <c r="AWL4469" s="19"/>
      <c r="AWM4469" s="19"/>
      <c r="AWN4469" s="19"/>
      <c r="AWO4469" s="19"/>
      <c r="AWP4469" s="19"/>
      <c r="AWQ4469" s="19"/>
      <c r="AWR4469" s="19"/>
      <c r="AWS4469" s="19"/>
      <c r="AWT4469" s="19"/>
      <c r="AWU4469" s="19"/>
      <c r="AWV4469" s="19"/>
      <c r="AWW4469" s="19"/>
      <c r="AWX4469" s="19"/>
      <c r="AWY4469" s="19"/>
      <c r="AWZ4469" s="19"/>
      <c r="AXA4469" s="19"/>
      <c r="AXB4469" s="19"/>
      <c r="AXC4469" s="19"/>
      <c r="AXD4469" s="19"/>
      <c r="AXE4469" s="19"/>
      <c r="AXF4469" s="19"/>
      <c r="AXG4469" s="19"/>
      <c r="AXH4469" s="19"/>
      <c r="AXI4469" s="19"/>
      <c r="AXJ4469" s="19"/>
      <c r="AXK4469" s="19"/>
      <c r="AXL4469" s="19"/>
      <c r="AXM4469" s="19"/>
      <c r="AXN4469" s="19"/>
      <c r="AXO4469" s="19"/>
      <c r="AXP4469" s="19"/>
      <c r="AXQ4469" s="19"/>
      <c r="AXR4469" s="19"/>
      <c r="AXS4469" s="19"/>
      <c r="AXT4469" s="19"/>
      <c r="AXU4469" s="19"/>
      <c r="AXV4469" s="19"/>
      <c r="AXW4469" s="19"/>
      <c r="AXX4469" s="19"/>
      <c r="AXY4469" s="19"/>
      <c r="AXZ4469" s="19"/>
      <c r="AYA4469" s="19"/>
      <c r="AYB4469" s="19"/>
      <c r="AYC4469" s="19"/>
      <c r="AYD4469" s="19"/>
      <c r="AYE4469" s="19"/>
      <c r="AYF4469" s="19"/>
      <c r="AYG4469" s="19"/>
      <c r="AYH4469" s="19"/>
      <c r="AYI4469" s="19"/>
      <c r="AYJ4469" s="19"/>
      <c r="AYK4469" s="19"/>
      <c r="AYL4469" s="19"/>
      <c r="AYM4469" s="19"/>
      <c r="AYN4469" s="19"/>
      <c r="AYO4469" s="19"/>
      <c r="AYP4469" s="19"/>
      <c r="AYQ4469" s="19"/>
      <c r="AYR4469" s="19"/>
      <c r="AYS4469" s="19"/>
      <c r="AYT4469" s="19"/>
      <c r="AYU4469" s="19"/>
      <c r="AYV4469" s="19"/>
      <c r="AYW4469" s="19"/>
      <c r="AYX4469" s="19"/>
      <c r="AYY4469" s="19"/>
      <c r="AYZ4469" s="19"/>
      <c r="AZA4469" s="19"/>
      <c r="AZB4469" s="19"/>
      <c r="AZC4469" s="19"/>
      <c r="AZD4469" s="19"/>
      <c r="AZE4469" s="19"/>
      <c r="AZF4469" s="19"/>
      <c r="AZG4469" s="19"/>
      <c r="AZH4469" s="19"/>
      <c r="AZI4469" s="19"/>
      <c r="AZJ4469" s="19"/>
      <c r="AZK4469" s="19"/>
      <c r="AZL4469" s="19"/>
      <c r="AZM4469" s="19"/>
      <c r="AZN4469" s="19"/>
      <c r="AZO4469" s="19"/>
      <c r="AZP4469" s="19"/>
      <c r="AZQ4469" s="19"/>
      <c r="AZR4469" s="19"/>
      <c r="AZS4469" s="19"/>
      <c r="AZT4469" s="19"/>
      <c r="AZU4469" s="19"/>
      <c r="AZV4469" s="19"/>
      <c r="AZW4469" s="19"/>
      <c r="AZX4469" s="19"/>
      <c r="AZY4469" s="19"/>
      <c r="AZZ4469" s="19"/>
      <c r="BAA4469" s="19"/>
      <c r="BAB4469" s="19"/>
      <c r="BAC4469" s="19"/>
      <c r="BAD4469" s="19"/>
      <c r="BAE4469" s="19"/>
      <c r="BAF4469" s="19"/>
      <c r="BAG4469" s="19"/>
      <c r="BAH4469" s="19"/>
      <c r="BAI4469" s="19"/>
      <c r="BAJ4469" s="19"/>
      <c r="BAK4469" s="19"/>
      <c r="BAL4469" s="19"/>
      <c r="BAM4469" s="19"/>
      <c r="BAN4469" s="19"/>
      <c r="BAO4469" s="19"/>
      <c r="BAP4469" s="19"/>
      <c r="BAQ4469" s="19"/>
      <c r="BAR4469" s="19"/>
      <c r="BAS4469" s="19"/>
      <c r="BAT4469" s="19"/>
      <c r="BAU4469" s="19"/>
      <c r="BAV4469" s="19"/>
      <c r="BAW4469" s="19"/>
      <c r="BAX4469" s="19"/>
      <c r="BAY4469" s="19"/>
      <c r="BAZ4469" s="19"/>
      <c r="BBA4469" s="19"/>
    </row>
    <row r="4470" spans="1:1405" s="20" customFormat="1" ht="15" customHeight="1" x14ac:dyDescent="0.3">
      <c r="A4470" s="101" t="s">
        <v>34</v>
      </c>
      <c r="B4470" s="101" t="s">
        <v>1478</v>
      </c>
      <c r="C4470" s="101" t="s">
        <v>1478</v>
      </c>
      <c r="D4470" s="101" t="s">
        <v>36</v>
      </c>
      <c r="E4470" s="101" t="s">
        <v>194</v>
      </c>
      <c r="F4470" s="101" t="s">
        <v>244</v>
      </c>
      <c r="G4470" s="101" t="s">
        <v>245</v>
      </c>
      <c r="H4470" s="101" t="s">
        <v>1027</v>
      </c>
      <c r="I4470" s="101" t="s">
        <v>39</v>
      </c>
      <c r="J4470" s="101" t="s">
        <v>142</v>
      </c>
      <c r="K4470" s="101" t="s">
        <v>745</v>
      </c>
      <c r="L4470" s="101" t="s">
        <v>42</v>
      </c>
      <c r="M4470" s="101" t="s">
        <v>43</v>
      </c>
      <c r="N4470" s="101" t="s">
        <v>63</v>
      </c>
      <c r="O4470" s="103">
        <v>8</v>
      </c>
      <c r="P4470" s="22">
        <v>1765.5</v>
      </c>
      <c r="Q4470" s="101" t="s">
        <v>519</v>
      </c>
      <c r="R4470" s="103">
        <f t="shared" si="69"/>
        <v>14124</v>
      </c>
      <c r="S4470" s="103">
        <v>0</v>
      </c>
      <c r="T4470" s="103">
        <v>3531</v>
      </c>
      <c r="U4470" s="103">
        <v>0</v>
      </c>
      <c r="V4470" s="103">
        <v>0</v>
      </c>
      <c r="W4470" s="103">
        <v>3531</v>
      </c>
      <c r="X4470" s="103">
        <v>0</v>
      </c>
      <c r="Y4470" s="103">
        <v>0</v>
      </c>
      <c r="Z4470" s="103">
        <v>3531</v>
      </c>
      <c r="AA4470" s="103">
        <v>0</v>
      </c>
      <c r="AB4470" s="103">
        <v>0</v>
      </c>
      <c r="AC4470" s="103">
        <v>3531</v>
      </c>
      <c r="AD4470" s="103">
        <v>0</v>
      </c>
      <c r="AE4470" s="19"/>
      <c r="AF4470" s="19"/>
      <c r="AG4470" s="19"/>
      <c r="AH4470" s="19"/>
      <c r="AI4470" s="19"/>
      <c r="AJ4470" s="19"/>
      <c r="AK4470" s="19"/>
      <c r="AL4470" s="19"/>
      <c r="AM4470" s="19"/>
      <c r="AN4470" s="19"/>
      <c r="AO4470" s="19"/>
      <c r="AP4470" s="19"/>
      <c r="AQ4470" s="19"/>
      <c r="AR4470" s="19"/>
      <c r="AS4470" s="19"/>
      <c r="AT4470" s="19"/>
      <c r="AU4470" s="19"/>
      <c r="AV4470" s="19"/>
      <c r="AW4470" s="19"/>
      <c r="AX4470" s="19"/>
      <c r="AY4470" s="19"/>
      <c r="AZ4470" s="19"/>
      <c r="BA4470" s="19"/>
      <c r="BB4470" s="19"/>
      <c r="BC4470" s="19"/>
      <c r="BD4470" s="19"/>
      <c r="BE4470" s="19"/>
      <c r="BF4470" s="19"/>
      <c r="BG4470" s="19"/>
      <c r="BH4470" s="19"/>
      <c r="BI4470" s="19"/>
      <c r="BJ4470" s="19"/>
      <c r="BK4470" s="19"/>
      <c r="BL4470" s="19"/>
      <c r="BM4470" s="19"/>
      <c r="BN4470" s="19"/>
      <c r="BO4470" s="19"/>
      <c r="BP4470" s="19"/>
      <c r="BQ4470" s="19"/>
      <c r="BR4470" s="19"/>
      <c r="BS4470" s="19"/>
      <c r="BT4470" s="19"/>
      <c r="BU4470" s="19"/>
      <c r="BV4470" s="19"/>
      <c r="BW4470" s="19"/>
      <c r="BX4470" s="19"/>
      <c r="BY4470" s="19"/>
      <c r="BZ4470" s="19"/>
      <c r="CA4470" s="19"/>
      <c r="CB4470" s="19"/>
      <c r="CC4470" s="19"/>
      <c r="CD4470" s="19"/>
      <c r="CE4470" s="19"/>
      <c r="CF4470" s="19"/>
      <c r="CG4470" s="19"/>
      <c r="CH4470" s="19"/>
      <c r="CI4470" s="19"/>
      <c r="CJ4470" s="19"/>
      <c r="CK4470" s="19"/>
      <c r="CL4470" s="19"/>
      <c r="CM4470" s="19"/>
      <c r="CN4470" s="19"/>
      <c r="CO4470" s="19"/>
      <c r="CP4470" s="19"/>
      <c r="CQ4470" s="19"/>
      <c r="CR4470" s="19"/>
      <c r="CS4470" s="19"/>
      <c r="CT4470" s="19"/>
      <c r="CU4470" s="19"/>
      <c r="CV4470" s="19"/>
      <c r="CW4470" s="19"/>
      <c r="CX4470" s="19"/>
      <c r="CY4470" s="19"/>
      <c r="CZ4470" s="19"/>
      <c r="DA4470" s="19"/>
      <c r="DB4470" s="19"/>
      <c r="DC4470" s="19"/>
      <c r="DD4470" s="19"/>
      <c r="DE4470" s="19"/>
      <c r="DF4470" s="19"/>
      <c r="DG4470" s="19"/>
      <c r="DH4470" s="19"/>
      <c r="DI4470" s="19"/>
      <c r="DJ4470" s="19"/>
      <c r="DK4470" s="19"/>
      <c r="DL4470" s="19"/>
      <c r="DM4470" s="19"/>
      <c r="DN4470" s="19"/>
      <c r="DO4470" s="19"/>
      <c r="DP4470" s="19"/>
      <c r="DQ4470" s="19"/>
      <c r="DR4470" s="19"/>
      <c r="DS4470" s="19"/>
      <c r="DT4470" s="19"/>
      <c r="DU4470" s="19"/>
      <c r="DV4470" s="19"/>
      <c r="DW4470" s="19"/>
      <c r="DX4470" s="19"/>
      <c r="DY4470" s="19"/>
      <c r="DZ4470" s="19"/>
      <c r="EA4470" s="19"/>
      <c r="EB4470" s="19"/>
      <c r="EC4470" s="19"/>
      <c r="ED4470" s="19"/>
      <c r="EE4470" s="19"/>
      <c r="EF4470" s="19"/>
      <c r="EG4470" s="19"/>
      <c r="EH4470" s="19"/>
      <c r="EI4470" s="19"/>
      <c r="EJ4470" s="19"/>
      <c r="EK4470" s="19"/>
      <c r="EL4470" s="19"/>
      <c r="EM4470" s="19"/>
      <c r="EN4470" s="19"/>
      <c r="EO4470" s="19"/>
      <c r="EP4470" s="19"/>
      <c r="EQ4470" s="19"/>
      <c r="ER4470" s="19"/>
      <c r="ES4470" s="19"/>
      <c r="ET4470" s="19"/>
      <c r="EU4470" s="19"/>
      <c r="EV4470" s="19"/>
      <c r="EW4470" s="19"/>
      <c r="EX4470" s="19"/>
      <c r="EY4470" s="19"/>
      <c r="EZ4470" s="19"/>
      <c r="FA4470" s="19"/>
      <c r="FB4470" s="19"/>
      <c r="FC4470" s="19"/>
      <c r="FD4470" s="19"/>
      <c r="FE4470" s="19"/>
      <c r="FF4470" s="19"/>
      <c r="FG4470" s="19"/>
      <c r="FH4470" s="19"/>
      <c r="FI4470" s="19"/>
      <c r="FJ4470" s="19"/>
      <c r="FK4470" s="19"/>
      <c r="FL4470" s="19"/>
      <c r="FM4470" s="19"/>
      <c r="FN4470" s="19"/>
      <c r="FO4470" s="19"/>
      <c r="FP4470" s="19"/>
      <c r="FQ4470" s="19"/>
      <c r="FR4470" s="19"/>
      <c r="FS4470" s="19"/>
      <c r="FT4470" s="19"/>
      <c r="FU4470" s="19"/>
      <c r="FV4470" s="19"/>
      <c r="FW4470" s="19"/>
      <c r="FX4470" s="19"/>
      <c r="FY4470" s="19"/>
      <c r="FZ4470" s="19"/>
      <c r="GA4470" s="19"/>
      <c r="GB4470" s="19"/>
      <c r="GC4470" s="19"/>
      <c r="GD4470" s="19"/>
      <c r="GE4470" s="19"/>
      <c r="GF4470" s="19"/>
      <c r="GG4470" s="19"/>
      <c r="GH4470" s="19"/>
      <c r="GI4470" s="19"/>
      <c r="GJ4470" s="19"/>
      <c r="GK4470" s="19"/>
      <c r="GL4470" s="19"/>
      <c r="GM4470" s="19"/>
      <c r="GN4470" s="19"/>
      <c r="GO4470" s="19"/>
      <c r="GP4470" s="19"/>
      <c r="GQ4470" s="19"/>
      <c r="GR4470" s="19"/>
      <c r="GS4470" s="19"/>
      <c r="GT4470" s="19"/>
      <c r="GU4470" s="19"/>
      <c r="GV4470" s="19"/>
      <c r="GW4470" s="19"/>
      <c r="GX4470" s="19"/>
      <c r="GY4470" s="19"/>
      <c r="GZ4470" s="19"/>
      <c r="HA4470" s="19"/>
      <c r="HB4470" s="19"/>
      <c r="HC4470" s="19"/>
      <c r="HD4470" s="19"/>
      <c r="HE4470" s="19"/>
      <c r="HF4470" s="19"/>
      <c r="HG4470" s="19"/>
      <c r="HH4470" s="19"/>
      <c r="HI4470" s="19"/>
      <c r="HJ4470" s="19"/>
      <c r="HK4470" s="19"/>
      <c r="HL4470" s="19"/>
      <c r="HM4470" s="19"/>
      <c r="HN4470" s="19"/>
      <c r="HO4470" s="19"/>
      <c r="HP4470" s="19"/>
      <c r="HQ4470" s="19"/>
      <c r="HR4470" s="19"/>
      <c r="HS4470" s="19"/>
      <c r="HT4470" s="19"/>
      <c r="HU4470" s="19"/>
      <c r="HV4470" s="19"/>
      <c r="HW4470" s="19"/>
      <c r="HX4470" s="19"/>
      <c r="HY4470" s="19"/>
      <c r="HZ4470" s="19"/>
      <c r="IA4470" s="19"/>
      <c r="IB4470" s="19"/>
      <c r="IC4470" s="19"/>
      <c r="ID4470" s="19"/>
      <c r="IE4470" s="19"/>
      <c r="IF4470" s="19"/>
      <c r="IG4470" s="19"/>
      <c r="IH4470" s="19"/>
      <c r="II4470" s="19"/>
      <c r="IJ4470" s="19"/>
      <c r="IK4470" s="19"/>
      <c r="IL4470" s="19"/>
      <c r="IM4470" s="19"/>
      <c r="IN4470" s="19"/>
      <c r="IO4470" s="19"/>
      <c r="IP4470" s="19"/>
      <c r="IQ4470" s="19"/>
      <c r="IR4470" s="19"/>
      <c r="IS4470" s="19"/>
      <c r="IT4470" s="19"/>
      <c r="IU4470" s="19"/>
      <c r="IV4470" s="19"/>
      <c r="IW4470" s="19"/>
      <c r="IX4470" s="19"/>
      <c r="IY4470" s="19"/>
      <c r="IZ4470" s="19"/>
      <c r="JA4470" s="19"/>
      <c r="JB4470" s="19"/>
      <c r="JC4470" s="19"/>
      <c r="JD4470" s="19"/>
      <c r="JE4470" s="19"/>
      <c r="JF4470" s="19"/>
      <c r="JG4470" s="19"/>
      <c r="JH4470" s="19"/>
      <c r="JI4470" s="19"/>
      <c r="JJ4470" s="19"/>
      <c r="JK4470" s="19"/>
      <c r="JL4470" s="19"/>
      <c r="JM4470" s="19"/>
      <c r="JN4470" s="19"/>
      <c r="JO4470" s="19"/>
      <c r="JP4470" s="19"/>
      <c r="JQ4470" s="19"/>
      <c r="JR4470" s="19"/>
      <c r="JS4470" s="19"/>
      <c r="JT4470" s="19"/>
      <c r="JU4470" s="19"/>
      <c r="JV4470" s="19"/>
      <c r="JW4470" s="19"/>
      <c r="JX4470" s="19"/>
      <c r="JY4470" s="19"/>
      <c r="JZ4470" s="19"/>
      <c r="KA4470" s="19"/>
      <c r="KB4470" s="19"/>
      <c r="KC4470" s="19"/>
      <c r="KD4470" s="19"/>
      <c r="KE4470" s="19"/>
      <c r="KF4470" s="19"/>
      <c r="KG4470" s="19"/>
      <c r="KH4470" s="19"/>
      <c r="KI4470" s="19"/>
      <c r="KJ4470" s="19"/>
      <c r="KK4470" s="19"/>
      <c r="KL4470" s="19"/>
      <c r="KM4470" s="19"/>
      <c r="KN4470" s="19"/>
      <c r="KO4470" s="19"/>
      <c r="KP4470" s="19"/>
      <c r="KQ4470" s="19"/>
      <c r="KR4470" s="19"/>
      <c r="KS4470" s="19"/>
      <c r="KT4470" s="19"/>
      <c r="KU4470" s="19"/>
      <c r="KV4470" s="19"/>
      <c r="KW4470" s="19"/>
      <c r="KX4470" s="19"/>
      <c r="KY4470" s="19"/>
      <c r="KZ4470" s="19"/>
      <c r="LA4470" s="19"/>
      <c r="LB4470" s="19"/>
      <c r="LC4470" s="19"/>
      <c r="LD4470" s="19"/>
      <c r="LE4470" s="19"/>
      <c r="LF4470" s="19"/>
      <c r="LG4470" s="19"/>
      <c r="LH4470" s="19"/>
      <c r="LI4470" s="19"/>
      <c r="LJ4470" s="19"/>
      <c r="LK4470" s="19"/>
      <c r="LL4470" s="19"/>
      <c r="LM4470" s="19"/>
      <c r="LN4470" s="19"/>
      <c r="LO4470" s="19"/>
      <c r="LP4470" s="19"/>
      <c r="LQ4470" s="19"/>
      <c r="LR4470" s="19"/>
      <c r="LS4470" s="19"/>
      <c r="LT4470" s="19"/>
      <c r="LU4470" s="19"/>
      <c r="LV4470" s="19"/>
      <c r="LW4470" s="19"/>
      <c r="LX4470" s="19"/>
      <c r="LY4470" s="19"/>
      <c r="LZ4470" s="19"/>
      <c r="MA4470" s="19"/>
      <c r="MB4470" s="19"/>
      <c r="MC4470" s="19"/>
      <c r="MD4470" s="19"/>
      <c r="ME4470" s="19"/>
      <c r="MF4470" s="19"/>
      <c r="MG4470" s="19"/>
      <c r="MH4470" s="19"/>
      <c r="MI4470" s="19"/>
      <c r="MJ4470" s="19"/>
      <c r="MK4470" s="19"/>
      <c r="ML4470" s="19"/>
      <c r="MM4470" s="19"/>
      <c r="MN4470" s="19"/>
      <c r="MO4470" s="19"/>
      <c r="MP4470" s="19"/>
      <c r="MQ4470" s="19"/>
      <c r="MR4470" s="19"/>
      <c r="MS4470" s="19"/>
      <c r="MT4470" s="19"/>
      <c r="MU4470" s="19"/>
      <c r="MV4470" s="19"/>
      <c r="MW4470" s="19"/>
      <c r="MX4470" s="19"/>
      <c r="MY4470" s="19"/>
      <c r="MZ4470" s="19"/>
      <c r="NA4470" s="19"/>
      <c r="NB4470" s="19"/>
      <c r="NC4470" s="19"/>
      <c r="ND4470" s="19"/>
      <c r="NE4470" s="19"/>
      <c r="NF4470" s="19"/>
      <c r="NG4470" s="19"/>
      <c r="NH4470" s="19"/>
      <c r="NI4470" s="19"/>
      <c r="NJ4470" s="19"/>
      <c r="NK4470" s="19"/>
      <c r="NL4470" s="19"/>
      <c r="NM4470" s="19"/>
      <c r="NN4470" s="19"/>
      <c r="NO4470" s="19"/>
      <c r="NP4470" s="19"/>
      <c r="NQ4470" s="19"/>
      <c r="NR4470" s="19"/>
      <c r="NS4470" s="19"/>
      <c r="NT4470" s="19"/>
      <c r="NU4470" s="19"/>
      <c r="NV4470" s="19"/>
      <c r="NW4470" s="19"/>
      <c r="NX4470" s="19"/>
      <c r="NY4470" s="19"/>
      <c r="NZ4470" s="19"/>
      <c r="OA4470" s="19"/>
      <c r="OB4470" s="19"/>
      <c r="OC4470" s="19"/>
      <c r="OD4470" s="19"/>
      <c r="OE4470" s="19"/>
      <c r="OF4470" s="19"/>
      <c r="OG4470" s="19"/>
      <c r="OH4470" s="19"/>
      <c r="OI4470" s="19"/>
      <c r="OJ4470" s="19"/>
      <c r="OK4470" s="19"/>
      <c r="OL4470" s="19"/>
      <c r="OM4470" s="19"/>
      <c r="ON4470" s="19"/>
      <c r="OO4470" s="19"/>
      <c r="OP4470" s="19"/>
      <c r="OQ4470" s="19"/>
      <c r="OR4470" s="19"/>
      <c r="OS4470" s="19"/>
      <c r="OT4470" s="19"/>
      <c r="OU4470" s="19"/>
      <c r="OV4470" s="19"/>
      <c r="OW4470" s="19"/>
      <c r="OX4470" s="19"/>
      <c r="OY4470" s="19"/>
      <c r="OZ4470" s="19"/>
      <c r="PA4470" s="19"/>
      <c r="PB4470" s="19"/>
      <c r="PC4470" s="19"/>
      <c r="PD4470" s="19"/>
      <c r="PE4470" s="19"/>
      <c r="PF4470" s="19"/>
      <c r="PG4470" s="19"/>
      <c r="PH4470" s="19"/>
      <c r="PI4470" s="19"/>
      <c r="PJ4470" s="19"/>
      <c r="PK4470" s="19"/>
      <c r="PL4470" s="19"/>
      <c r="PM4470" s="19"/>
      <c r="PN4470" s="19"/>
      <c r="PO4470" s="19"/>
      <c r="PP4470" s="19"/>
      <c r="PQ4470" s="19"/>
      <c r="PR4470" s="19"/>
      <c r="PS4470" s="19"/>
      <c r="PT4470" s="19"/>
      <c r="PU4470" s="19"/>
      <c r="PV4470" s="19"/>
      <c r="PW4470" s="19"/>
      <c r="PX4470" s="19"/>
      <c r="PY4470" s="19"/>
      <c r="PZ4470" s="19"/>
      <c r="QA4470" s="19"/>
      <c r="QB4470" s="19"/>
      <c r="QC4470" s="19"/>
      <c r="QD4470" s="19"/>
      <c r="QE4470" s="19"/>
      <c r="QF4470" s="19"/>
      <c r="QG4470" s="19"/>
      <c r="QH4470" s="19"/>
      <c r="QI4470" s="19"/>
      <c r="QJ4470" s="19"/>
      <c r="QK4470" s="19"/>
      <c r="QL4470" s="19"/>
      <c r="QM4470" s="19"/>
      <c r="QN4470" s="19"/>
      <c r="QO4470" s="19"/>
      <c r="QP4470" s="19"/>
      <c r="QQ4470" s="19"/>
      <c r="QR4470" s="19"/>
      <c r="QS4470" s="19"/>
      <c r="QT4470" s="19"/>
      <c r="QU4470" s="19"/>
      <c r="QV4470" s="19"/>
      <c r="QW4470" s="19"/>
      <c r="QX4470" s="19"/>
      <c r="QY4470" s="19"/>
      <c r="QZ4470" s="19"/>
      <c r="RA4470" s="19"/>
      <c r="RB4470" s="19"/>
      <c r="RC4470" s="19"/>
      <c r="RD4470" s="19"/>
      <c r="RE4470" s="19"/>
      <c r="RF4470" s="19"/>
      <c r="RG4470" s="19"/>
      <c r="RH4470" s="19"/>
      <c r="RI4470" s="19"/>
      <c r="RJ4470" s="19"/>
      <c r="RK4470" s="19"/>
      <c r="RL4470" s="19"/>
      <c r="RM4470" s="19"/>
      <c r="RN4470" s="19"/>
      <c r="RO4470" s="19"/>
      <c r="RP4470" s="19"/>
      <c r="RQ4470" s="19"/>
      <c r="RR4470" s="19"/>
      <c r="RS4470" s="19"/>
      <c r="RT4470" s="19"/>
      <c r="RU4470" s="19"/>
      <c r="RV4470" s="19"/>
      <c r="RW4470" s="19"/>
      <c r="RX4470" s="19"/>
      <c r="RY4470" s="19"/>
      <c r="RZ4470" s="19"/>
      <c r="SA4470" s="19"/>
      <c r="SB4470" s="19"/>
      <c r="SC4470" s="19"/>
      <c r="SD4470" s="19"/>
      <c r="SE4470" s="19"/>
      <c r="SF4470" s="19"/>
      <c r="SG4470" s="19"/>
      <c r="SH4470" s="19"/>
      <c r="SI4470" s="19"/>
      <c r="SJ4470" s="19"/>
      <c r="SK4470" s="19"/>
      <c r="SL4470" s="19"/>
      <c r="SM4470" s="19"/>
      <c r="SN4470" s="19"/>
      <c r="SO4470" s="19"/>
      <c r="SP4470" s="19"/>
      <c r="SQ4470" s="19"/>
      <c r="SR4470" s="19"/>
      <c r="SS4470" s="19"/>
      <c r="ST4470" s="19"/>
      <c r="SU4470" s="19"/>
      <c r="SV4470" s="19"/>
      <c r="SW4470" s="19"/>
      <c r="SX4470" s="19"/>
      <c r="SY4470" s="19"/>
      <c r="SZ4470" s="19"/>
      <c r="TA4470" s="19"/>
      <c r="TB4470" s="19"/>
      <c r="TC4470" s="19"/>
      <c r="TD4470" s="19"/>
      <c r="TE4470" s="19"/>
      <c r="TF4470" s="19"/>
      <c r="TG4470" s="19"/>
      <c r="TH4470" s="19"/>
      <c r="TI4470" s="19"/>
      <c r="TJ4470" s="19"/>
      <c r="TK4470" s="19"/>
      <c r="TL4470" s="19"/>
      <c r="TM4470" s="19"/>
      <c r="TN4470" s="19"/>
      <c r="TO4470" s="19"/>
      <c r="TP4470" s="19"/>
      <c r="TQ4470" s="19"/>
      <c r="TR4470" s="19"/>
      <c r="TS4470" s="19"/>
      <c r="TT4470" s="19"/>
      <c r="TU4470" s="19"/>
      <c r="TV4470" s="19"/>
      <c r="TW4470" s="19"/>
      <c r="TX4470" s="19"/>
      <c r="TY4470" s="19"/>
      <c r="TZ4470" s="19"/>
      <c r="UA4470" s="19"/>
      <c r="UB4470" s="19"/>
      <c r="UC4470" s="19"/>
      <c r="UD4470" s="19"/>
      <c r="UE4470" s="19"/>
      <c r="UF4470" s="19"/>
      <c r="UG4470" s="19"/>
      <c r="UH4470" s="19"/>
      <c r="UI4470" s="19"/>
      <c r="UJ4470" s="19"/>
      <c r="UK4470" s="19"/>
      <c r="UL4470" s="19"/>
      <c r="UM4470" s="19"/>
      <c r="UN4470" s="19"/>
      <c r="UO4470" s="19"/>
      <c r="UP4470" s="19"/>
      <c r="UQ4470" s="19"/>
      <c r="UR4470" s="19"/>
      <c r="US4470" s="19"/>
      <c r="UT4470" s="19"/>
      <c r="UU4470" s="19"/>
      <c r="UV4470" s="19"/>
      <c r="UW4470" s="19"/>
      <c r="UX4470" s="19"/>
      <c r="UY4470" s="19"/>
      <c r="UZ4470" s="19"/>
      <c r="VA4470" s="19"/>
      <c r="VB4470" s="19"/>
      <c r="VC4470" s="19"/>
      <c r="VD4470" s="19"/>
      <c r="VE4470" s="19"/>
      <c r="VF4470" s="19"/>
      <c r="VG4470" s="19"/>
      <c r="VH4470" s="19"/>
      <c r="VI4470" s="19"/>
      <c r="VJ4470" s="19"/>
      <c r="VK4470" s="19"/>
      <c r="VL4470" s="19"/>
      <c r="VM4470" s="19"/>
      <c r="VN4470" s="19"/>
      <c r="VO4470" s="19"/>
      <c r="VP4470" s="19"/>
      <c r="VQ4470" s="19"/>
      <c r="VR4470" s="19"/>
      <c r="VS4470" s="19"/>
      <c r="VT4470" s="19"/>
      <c r="VU4470" s="19"/>
      <c r="VV4470" s="19"/>
      <c r="VW4470" s="19"/>
      <c r="VX4470" s="19"/>
      <c r="VY4470" s="19"/>
      <c r="VZ4470" s="19"/>
      <c r="WA4470" s="19"/>
      <c r="WB4470" s="19"/>
      <c r="WC4470" s="19"/>
      <c r="WD4470" s="19"/>
      <c r="WE4470" s="19"/>
      <c r="WF4470" s="19"/>
      <c r="WG4470" s="19"/>
      <c r="WH4470" s="19"/>
      <c r="WI4470" s="19"/>
      <c r="WJ4470" s="19"/>
      <c r="WK4470" s="19"/>
      <c r="WL4470" s="19"/>
      <c r="WM4470" s="19"/>
      <c r="WN4470" s="19"/>
      <c r="WO4470" s="19"/>
      <c r="WP4470" s="19"/>
      <c r="WQ4470" s="19"/>
      <c r="WR4470" s="19"/>
      <c r="WS4470" s="19"/>
      <c r="WT4470" s="19"/>
      <c r="WU4470" s="19"/>
      <c r="WV4470" s="19"/>
      <c r="WW4470" s="19"/>
      <c r="WX4470" s="19"/>
      <c r="WY4470" s="19"/>
      <c r="WZ4470" s="19"/>
      <c r="XA4470" s="19"/>
      <c r="XB4470" s="19"/>
      <c r="XC4470" s="19"/>
      <c r="XD4470" s="19"/>
      <c r="XE4470" s="19"/>
      <c r="XF4470" s="19"/>
      <c r="XG4470" s="19"/>
      <c r="XH4470" s="19"/>
      <c r="XI4470" s="19"/>
      <c r="XJ4470" s="19"/>
      <c r="XK4470" s="19"/>
      <c r="XL4470" s="19"/>
      <c r="XM4470" s="19"/>
      <c r="XN4470" s="19"/>
      <c r="XO4470" s="19"/>
      <c r="XP4470" s="19"/>
      <c r="XQ4470" s="19"/>
      <c r="XR4470" s="19"/>
      <c r="XS4470" s="19"/>
      <c r="XT4470" s="19"/>
      <c r="XU4470" s="19"/>
      <c r="XV4470" s="19"/>
      <c r="XW4470" s="19"/>
      <c r="XX4470" s="19"/>
      <c r="XY4470" s="19"/>
      <c r="XZ4470" s="19"/>
      <c r="YA4470" s="19"/>
      <c r="YB4470" s="19"/>
      <c r="YC4470" s="19"/>
      <c r="YD4470" s="19"/>
      <c r="YE4470" s="19"/>
      <c r="YF4470" s="19"/>
      <c r="YG4470" s="19"/>
      <c r="YH4470" s="19"/>
      <c r="YI4470" s="19"/>
      <c r="YJ4470" s="19"/>
      <c r="YK4470" s="19"/>
      <c r="YL4470" s="19"/>
      <c r="YM4470" s="19"/>
      <c r="YN4470" s="19"/>
      <c r="YO4470" s="19"/>
      <c r="YP4470" s="19"/>
      <c r="YQ4470" s="19"/>
      <c r="YR4470" s="19"/>
      <c r="YS4470" s="19"/>
      <c r="YT4470" s="19"/>
      <c r="YU4470" s="19"/>
      <c r="YV4470" s="19"/>
      <c r="YW4470" s="19"/>
      <c r="YX4470" s="19"/>
      <c r="YY4470" s="19"/>
      <c r="YZ4470" s="19"/>
      <c r="ZA4470" s="19"/>
      <c r="ZB4470" s="19"/>
      <c r="ZC4470" s="19"/>
      <c r="ZD4470" s="19"/>
      <c r="ZE4470" s="19"/>
      <c r="ZF4470" s="19"/>
      <c r="ZG4470" s="19"/>
      <c r="ZH4470" s="19"/>
      <c r="ZI4470" s="19"/>
      <c r="ZJ4470" s="19"/>
      <c r="ZK4470" s="19"/>
      <c r="ZL4470" s="19"/>
      <c r="ZM4470" s="19"/>
      <c r="ZN4470" s="19"/>
      <c r="ZO4470" s="19"/>
      <c r="ZP4470" s="19"/>
      <c r="ZQ4470" s="19"/>
      <c r="ZR4470" s="19"/>
      <c r="ZS4470" s="19"/>
      <c r="ZT4470" s="19"/>
      <c r="ZU4470" s="19"/>
      <c r="ZV4470" s="19"/>
      <c r="ZW4470" s="19"/>
      <c r="ZX4470" s="19"/>
      <c r="ZY4470" s="19"/>
      <c r="ZZ4470" s="19"/>
      <c r="AAA4470" s="19"/>
      <c r="AAB4470" s="19"/>
      <c r="AAC4470" s="19"/>
      <c r="AAD4470" s="19"/>
      <c r="AAE4470" s="19"/>
      <c r="AAF4470" s="19"/>
      <c r="AAG4470" s="19"/>
      <c r="AAH4470" s="19"/>
      <c r="AAI4470" s="19"/>
      <c r="AAJ4470" s="19"/>
      <c r="AAK4470" s="19"/>
      <c r="AAL4470" s="19"/>
      <c r="AAM4470" s="19"/>
      <c r="AAN4470" s="19"/>
      <c r="AAO4470" s="19"/>
      <c r="AAP4470" s="19"/>
      <c r="AAQ4470" s="19"/>
      <c r="AAR4470" s="19"/>
      <c r="AAS4470" s="19"/>
      <c r="AAT4470" s="19"/>
      <c r="AAU4470" s="19"/>
      <c r="AAV4470" s="19"/>
      <c r="AAW4470" s="19"/>
      <c r="AAX4470" s="19"/>
      <c r="AAY4470" s="19"/>
      <c r="AAZ4470" s="19"/>
      <c r="ABA4470" s="19"/>
      <c r="ABB4470" s="19"/>
      <c r="ABC4470" s="19"/>
      <c r="ABD4470" s="19"/>
      <c r="ABE4470" s="19"/>
      <c r="ABF4470" s="19"/>
      <c r="ABG4470" s="19"/>
      <c r="ABH4470" s="19"/>
      <c r="ABI4470" s="19"/>
      <c r="ABJ4470" s="19"/>
      <c r="ABK4470" s="19"/>
      <c r="ABL4470" s="19"/>
      <c r="ABM4470" s="19"/>
      <c r="ABN4470" s="19"/>
      <c r="ABO4470" s="19"/>
      <c r="ABP4470" s="19"/>
      <c r="ABQ4470" s="19"/>
      <c r="ABR4470" s="19"/>
      <c r="ABS4470" s="19"/>
      <c r="ABT4470" s="19"/>
      <c r="ABU4470" s="19"/>
      <c r="ABV4470" s="19"/>
      <c r="ABW4470" s="19"/>
      <c r="ABX4470" s="19"/>
      <c r="ABY4470" s="19"/>
      <c r="ABZ4470" s="19"/>
      <c r="ACA4470" s="19"/>
      <c r="ACB4470" s="19"/>
      <c r="ACC4470" s="19"/>
      <c r="ACD4470" s="19"/>
      <c r="ACE4470" s="19"/>
      <c r="ACF4470" s="19"/>
      <c r="ACG4470" s="19"/>
      <c r="ACH4470" s="19"/>
      <c r="ACI4470" s="19"/>
      <c r="ACJ4470" s="19"/>
      <c r="ACK4470" s="19"/>
      <c r="ACL4470" s="19"/>
      <c r="ACM4470" s="19"/>
      <c r="ACN4470" s="19"/>
      <c r="ACO4470" s="19"/>
      <c r="ACP4470" s="19"/>
      <c r="ACQ4470" s="19"/>
      <c r="ACR4470" s="19"/>
      <c r="ACS4470" s="19"/>
      <c r="ACT4470" s="19"/>
      <c r="ACU4470" s="19"/>
      <c r="ACV4470" s="19"/>
      <c r="ACW4470" s="19"/>
      <c r="ACX4470" s="19"/>
      <c r="ACY4470" s="19"/>
      <c r="ACZ4470" s="19"/>
      <c r="ADA4470" s="19"/>
      <c r="ADB4470" s="19"/>
      <c r="ADC4470" s="19"/>
      <c r="ADD4470" s="19"/>
      <c r="ADE4470" s="19"/>
      <c r="ADF4470" s="19"/>
      <c r="ADG4470" s="19"/>
      <c r="ADH4470" s="19"/>
      <c r="ADI4470" s="19"/>
      <c r="ADJ4470" s="19"/>
      <c r="ADK4470" s="19"/>
      <c r="ADL4470" s="19"/>
      <c r="ADM4470" s="19"/>
      <c r="ADN4470" s="19"/>
      <c r="ADO4470" s="19"/>
      <c r="ADP4470" s="19"/>
      <c r="ADQ4470" s="19"/>
      <c r="ADR4470" s="19"/>
      <c r="ADS4470" s="19"/>
      <c r="ADT4470" s="19"/>
      <c r="ADU4470" s="19"/>
      <c r="ADV4470" s="19"/>
      <c r="ADW4470" s="19"/>
      <c r="ADX4470" s="19"/>
      <c r="ADY4470" s="19"/>
      <c r="ADZ4470" s="19"/>
      <c r="AEA4470" s="19"/>
      <c r="AEB4470" s="19"/>
      <c r="AEC4470" s="19"/>
      <c r="AED4470" s="19"/>
      <c r="AEE4470" s="19"/>
      <c r="AEF4470" s="19"/>
      <c r="AEG4470" s="19"/>
      <c r="AEH4470" s="19"/>
      <c r="AEI4470" s="19"/>
      <c r="AEJ4470" s="19"/>
      <c r="AEK4470" s="19"/>
      <c r="AEL4470" s="19"/>
      <c r="AEM4470" s="19"/>
      <c r="AEN4470" s="19"/>
      <c r="AEO4470" s="19"/>
      <c r="AEP4470" s="19"/>
      <c r="AEQ4470" s="19"/>
      <c r="AER4470" s="19"/>
      <c r="AES4470" s="19"/>
      <c r="AET4470" s="19"/>
      <c r="AEU4470" s="19"/>
      <c r="AEV4470" s="19"/>
      <c r="AEW4470" s="19"/>
      <c r="AEX4470" s="19"/>
      <c r="AEY4470" s="19"/>
      <c r="AEZ4470" s="19"/>
      <c r="AFA4470" s="19"/>
      <c r="AFB4470" s="19"/>
      <c r="AFC4470" s="19"/>
      <c r="AFD4470" s="19"/>
      <c r="AFE4470" s="19"/>
      <c r="AFF4470" s="19"/>
      <c r="AFG4470" s="19"/>
      <c r="AFH4470" s="19"/>
      <c r="AFI4470" s="19"/>
      <c r="AFJ4470" s="19"/>
      <c r="AFK4470" s="19"/>
      <c r="AFL4470" s="19"/>
      <c r="AFM4470" s="19"/>
      <c r="AFN4470" s="19"/>
      <c r="AFO4470" s="19"/>
      <c r="AFP4470" s="19"/>
      <c r="AFQ4470" s="19"/>
      <c r="AFR4470" s="19"/>
      <c r="AFS4470" s="19"/>
      <c r="AFT4470" s="19"/>
      <c r="AFU4470" s="19"/>
      <c r="AFV4470" s="19"/>
      <c r="AFW4470" s="19"/>
      <c r="AFX4470" s="19"/>
      <c r="AFY4470" s="19"/>
      <c r="AFZ4470" s="19"/>
      <c r="AGA4470" s="19"/>
      <c r="AGB4470" s="19"/>
      <c r="AGC4470" s="19"/>
      <c r="AGD4470" s="19"/>
      <c r="AGE4470" s="19"/>
      <c r="AGF4470" s="19"/>
      <c r="AGG4470" s="19"/>
      <c r="AGH4470" s="19"/>
      <c r="AGI4470" s="19"/>
      <c r="AGJ4470" s="19"/>
      <c r="AGK4470" s="19"/>
      <c r="AGL4470" s="19"/>
      <c r="AGM4470" s="19"/>
      <c r="AGN4470" s="19"/>
      <c r="AGO4470" s="19"/>
      <c r="AGP4470" s="19"/>
      <c r="AGQ4470" s="19"/>
      <c r="AGR4470" s="19"/>
      <c r="AGS4470" s="19"/>
      <c r="AGT4470" s="19"/>
      <c r="AGU4470" s="19"/>
      <c r="AGV4470" s="19"/>
      <c r="AGW4470" s="19"/>
      <c r="AGX4470" s="19"/>
      <c r="AGY4470" s="19"/>
      <c r="AGZ4470" s="19"/>
      <c r="AHA4470" s="19"/>
      <c r="AHB4470" s="19"/>
      <c r="AHC4470" s="19"/>
      <c r="AHD4470" s="19"/>
      <c r="AHE4470" s="19"/>
      <c r="AHF4470" s="19"/>
      <c r="AHG4470" s="19"/>
      <c r="AHH4470" s="19"/>
      <c r="AHI4470" s="19"/>
      <c r="AHJ4470" s="19"/>
      <c r="AHK4470" s="19"/>
      <c r="AHL4470" s="19"/>
      <c r="AHM4470" s="19"/>
      <c r="AHN4470" s="19"/>
      <c r="AHO4470" s="19"/>
      <c r="AHP4470" s="19"/>
      <c r="AHQ4470" s="19"/>
      <c r="AHR4470" s="19"/>
      <c r="AHS4470" s="19"/>
      <c r="AHT4470" s="19"/>
      <c r="AHU4470" s="19"/>
      <c r="AHV4470" s="19"/>
      <c r="AHW4470" s="19"/>
      <c r="AHX4470" s="19"/>
      <c r="AHY4470" s="19"/>
      <c r="AHZ4470" s="19"/>
      <c r="AIA4470" s="19"/>
      <c r="AIB4470" s="19"/>
      <c r="AIC4470" s="19"/>
      <c r="AID4470" s="19"/>
      <c r="AIE4470" s="19"/>
      <c r="AIF4470" s="19"/>
      <c r="AIG4470" s="19"/>
      <c r="AIH4470" s="19"/>
      <c r="AII4470" s="19"/>
      <c r="AIJ4470" s="19"/>
      <c r="AIK4470" s="19"/>
      <c r="AIL4470" s="19"/>
      <c r="AIM4470" s="19"/>
      <c r="AIN4470" s="19"/>
      <c r="AIO4470" s="19"/>
      <c r="AIP4470" s="19"/>
      <c r="AIQ4470" s="19"/>
      <c r="AIR4470" s="19"/>
      <c r="AIS4470" s="19"/>
      <c r="AIT4470" s="19"/>
      <c r="AIU4470" s="19"/>
      <c r="AIV4470" s="19"/>
      <c r="AIW4470" s="19"/>
      <c r="AIX4470" s="19"/>
      <c r="AIY4470" s="19"/>
      <c r="AIZ4470" s="19"/>
      <c r="AJA4470" s="19"/>
      <c r="AJB4470" s="19"/>
      <c r="AJC4470" s="19"/>
      <c r="AJD4470" s="19"/>
      <c r="AJE4470" s="19"/>
      <c r="AJF4470" s="19"/>
      <c r="AJG4470" s="19"/>
      <c r="AJH4470" s="19"/>
      <c r="AJI4470" s="19"/>
      <c r="AJJ4470" s="19"/>
      <c r="AJK4470" s="19"/>
      <c r="AJL4470" s="19"/>
      <c r="AJM4470" s="19"/>
      <c r="AJN4470" s="19"/>
      <c r="AJO4470" s="19"/>
      <c r="AJP4470" s="19"/>
      <c r="AJQ4470" s="19"/>
      <c r="AJR4470" s="19"/>
      <c r="AJS4470" s="19"/>
      <c r="AJT4470" s="19"/>
      <c r="AJU4470" s="19"/>
      <c r="AJV4470" s="19"/>
      <c r="AJW4470" s="19"/>
      <c r="AJX4470" s="19"/>
      <c r="AJY4470" s="19"/>
      <c r="AJZ4470" s="19"/>
      <c r="AKA4470" s="19"/>
      <c r="AKB4470" s="19"/>
      <c r="AKC4470" s="19"/>
      <c r="AKD4470" s="19"/>
      <c r="AKE4470" s="19"/>
      <c r="AKF4470" s="19"/>
      <c r="AKG4470" s="19"/>
      <c r="AKH4470" s="19"/>
      <c r="AKI4470" s="19"/>
      <c r="AKJ4470" s="19"/>
      <c r="AKK4470" s="19"/>
      <c r="AKL4470" s="19"/>
      <c r="AKM4470" s="19"/>
      <c r="AKN4470" s="19"/>
      <c r="AKO4470" s="19"/>
      <c r="AKP4470" s="19"/>
      <c r="AKQ4470" s="19"/>
      <c r="AKR4470" s="19"/>
      <c r="AKS4470" s="19"/>
      <c r="AKT4470" s="19"/>
      <c r="AKU4470" s="19"/>
      <c r="AKV4470" s="19"/>
      <c r="AKW4470" s="19"/>
      <c r="AKX4470" s="19"/>
      <c r="AKY4470" s="19"/>
      <c r="AKZ4470" s="19"/>
      <c r="ALA4470" s="19"/>
      <c r="ALB4470" s="19"/>
      <c r="ALC4470" s="19"/>
      <c r="ALD4470" s="19"/>
      <c r="ALE4470" s="19"/>
      <c r="ALF4470" s="19"/>
      <c r="ALG4470" s="19"/>
      <c r="ALH4470" s="19"/>
      <c r="ALI4470" s="19"/>
      <c r="ALJ4470" s="19"/>
      <c r="ALK4470" s="19"/>
      <c r="ALL4470" s="19"/>
      <c r="ALM4470" s="19"/>
      <c r="ALN4470" s="19"/>
      <c r="ALO4470" s="19"/>
      <c r="ALP4470" s="19"/>
      <c r="ALQ4470" s="19"/>
      <c r="ALR4470" s="19"/>
      <c r="ALS4470" s="19"/>
      <c r="ALT4470" s="19"/>
      <c r="ALU4470" s="19"/>
      <c r="ALV4470" s="19"/>
      <c r="ALW4470" s="19"/>
      <c r="ALX4470" s="19"/>
      <c r="ALY4470" s="19"/>
      <c r="ALZ4470" s="19"/>
      <c r="AMA4470" s="19"/>
      <c r="AMB4470" s="19"/>
      <c r="AMC4470" s="19"/>
      <c r="AMD4470" s="19"/>
      <c r="AME4470" s="19"/>
      <c r="AMF4470" s="19"/>
      <c r="AMG4470" s="19"/>
      <c r="AMH4470" s="19"/>
      <c r="AMI4470" s="19"/>
      <c r="AMJ4470" s="19"/>
      <c r="AMK4470" s="19"/>
      <c r="AML4470" s="19"/>
      <c r="AMM4470" s="19"/>
      <c r="AMN4470" s="19"/>
      <c r="AMO4470" s="19"/>
      <c r="AMP4470" s="19"/>
      <c r="AMQ4470" s="19"/>
      <c r="AMR4470" s="19"/>
      <c r="AMS4470" s="19"/>
      <c r="AMT4470" s="19"/>
      <c r="AMU4470" s="19"/>
      <c r="AMV4470" s="19"/>
      <c r="AMW4470" s="19"/>
      <c r="AMX4470" s="19"/>
      <c r="AMY4470" s="19"/>
      <c r="AMZ4470" s="19"/>
      <c r="ANA4470" s="19"/>
      <c r="ANB4470" s="19"/>
      <c r="ANC4470" s="19"/>
      <c r="AND4470" s="19"/>
      <c r="ANE4470" s="19"/>
      <c r="ANF4470" s="19"/>
      <c r="ANG4470" s="19"/>
      <c r="ANH4470" s="19"/>
      <c r="ANI4470" s="19"/>
      <c r="ANJ4470" s="19"/>
      <c r="ANK4470" s="19"/>
      <c r="ANL4470" s="19"/>
      <c r="ANM4470" s="19"/>
      <c r="ANN4470" s="19"/>
      <c r="ANO4470" s="19"/>
      <c r="ANP4470" s="19"/>
      <c r="ANQ4470" s="19"/>
      <c r="ANR4470" s="19"/>
      <c r="ANS4470" s="19"/>
      <c r="ANT4470" s="19"/>
      <c r="ANU4470" s="19"/>
      <c r="ANV4470" s="19"/>
      <c r="ANW4470" s="19"/>
      <c r="ANX4470" s="19"/>
      <c r="ANY4470" s="19"/>
      <c r="ANZ4470" s="19"/>
      <c r="AOA4470" s="19"/>
      <c r="AOB4470" s="19"/>
      <c r="AOC4470" s="19"/>
      <c r="AOD4470" s="19"/>
      <c r="AOE4470" s="19"/>
      <c r="AOF4470" s="19"/>
      <c r="AOG4470" s="19"/>
      <c r="AOH4470" s="19"/>
      <c r="AOI4470" s="19"/>
      <c r="AOJ4470" s="19"/>
      <c r="AOK4470" s="19"/>
      <c r="AOL4470" s="19"/>
      <c r="AOM4470" s="19"/>
      <c r="AON4470" s="19"/>
      <c r="AOO4470" s="19"/>
      <c r="AOP4470" s="19"/>
      <c r="AOQ4470" s="19"/>
      <c r="AOR4470" s="19"/>
      <c r="AOS4470" s="19"/>
      <c r="AOT4470" s="19"/>
      <c r="AOU4470" s="19"/>
      <c r="AOV4470" s="19"/>
      <c r="AOW4470" s="19"/>
      <c r="AOX4470" s="19"/>
      <c r="AOY4470" s="19"/>
      <c r="AOZ4470" s="19"/>
      <c r="APA4470" s="19"/>
      <c r="APB4470" s="19"/>
      <c r="APC4470" s="19"/>
      <c r="APD4470" s="19"/>
      <c r="APE4470" s="19"/>
      <c r="APF4470" s="19"/>
      <c r="APG4470" s="19"/>
      <c r="APH4470" s="19"/>
      <c r="API4470" s="19"/>
      <c r="APJ4470" s="19"/>
      <c r="APK4470" s="19"/>
      <c r="APL4470" s="19"/>
      <c r="APM4470" s="19"/>
      <c r="APN4470" s="19"/>
      <c r="APO4470" s="19"/>
      <c r="APP4470" s="19"/>
      <c r="APQ4470" s="19"/>
      <c r="APR4470" s="19"/>
      <c r="APS4470" s="19"/>
      <c r="APT4470" s="19"/>
      <c r="APU4470" s="19"/>
      <c r="APV4470" s="19"/>
      <c r="APW4470" s="19"/>
      <c r="APX4470" s="19"/>
      <c r="APY4470" s="19"/>
      <c r="APZ4470" s="19"/>
      <c r="AQA4470" s="19"/>
      <c r="AQB4470" s="19"/>
      <c r="AQC4470" s="19"/>
      <c r="AQD4470" s="19"/>
      <c r="AQE4470" s="19"/>
      <c r="AQF4470" s="19"/>
      <c r="AQG4470" s="19"/>
      <c r="AQH4470" s="19"/>
      <c r="AQI4470" s="19"/>
      <c r="AQJ4470" s="19"/>
      <c r="AQK4470" s="19"/>
      <c r="AQL4470" s="19"/>
      <c r="AQM4470" s="19"/>
      <c r="AQN4470" s="19"/>
      <c r="AQO4470" s="19"/>
      <c r="AQP4470" s="19"/>
      <c r="AQQ4470" s="19"/>
      <c r="AQR4470" s="19"/>
      <c r="AQS4470" s="19"/>
      <c r="AQT4470" s="19"/>
      <c r="AQU4470" s="19"/>
      <c r="AQV4470" s="19"/>
      <c r="AQW4470" s="19"/>
      <c r="AQX4470" s="19"/>
      <c r="AQY4470" s="19"/>
      <c r="AQZ4470" s="19"/>
      <c r="ARA4470" s="19"/>
      <c r="ARB4470" s="19"/>
      <c r="ARC4470" s="19"/>
      <c r="ARD4470" s="19"/>
      <c r="ARE4470" s="19"/>
      <c r="ARF4470" s="19"/>
      <c r="ARG4470" s="19"/>
      <c r="ARH4470" s="19"/>
      <c r="ARI4470" s="19"/>
      <c r="ARJ4470" s="19"/>
      <c r="ARK4470" s="19"/>
      <c r="ARL4470" s="19"/>
      <c r="ARM4470" s="19"/>
      <c r="ARN4470" s="19"/>
      <c r="ARO4470" s="19"/>
      <c r="ARP4470" s="19"/>
      <c r="ARQ4470" s="19"/>
      <c r="ARR4470" s="19"/>
      <c r="ARS4470" s="19"/>
      <c r="ART4470" s="19"/>
      <c r="ARU4470" s="19"/>
      <c r="ARV4470" s="19"/>
      <c r="ARW4470" s="19"/>
      <c r="ARX4470" s="19"/>
      <c r="ARY4470" s="19"/>
      <c r="ARZ4470" s="19"/>
      <c r="ASA4470" s="19"/>
      <c r="ASB4470" s="19"/>
      <c r="ASC4470" s="19"/>
      <c r="ASD4470" s="19"/>
      <c r="ASE4470" s="19"/>
      <c r="ASF4470" s="19"/>
      <c r="ASG4470" s="19"/>
      <c r="ASH4470" s="19"/>
      <c r="ASI4470" s="19"/>
      <c r="ASJ4470" s="19"/>
      <c r="ASK4470" s="19"/>
      <c r="ASL4470" s="19"/>
      <c r="ASM4470" s="19"/>
      <c r="ASN4470" s="19"/>
      <c r="ASO4470" s="19"/>
      <c r="ASP4470" s="19"/>
      <c r="ASQ4470" s="19"/>
      <c r="ASR4470" s="19"/>
      <c r="ASS4470" s="19"/>
      <c r="AST4470" s="19"/>
      <c r="ASU4470" s="19"/>
      <c r="ASV4470" s="19"/>
      <c r="ASW4470" s="19"/>
      <c r="ASX4470" s="19"/>
      <c r="ASY4470" s="19"/>
      <c r="ASZ4470" s="19"/>
      <c r="ATA4470" s="19"/>
      <c r="ATB4470" s="19"/>
      <c r="ATC4470" s="19"/>
      <c r="ATD4470" s="19"/>
      <c r="ATE4470" s="19"/>
      <c r="ATF4470" s="19"/>
      <c r="ATG4470" s="19"/>
      <c r="ATH4470" s="19"/>
      <c r="ATI4470" s="19"/>
      <c r="ATJ4470" s="19"/>
      <c r="ATK4470" s="19"/>
      <c r="ATL4470" s="19"/>
      <c r="ATM4470" s="19"/>
      <c r="ATN4470" s="19"/>
      <c r="ATO4470" s="19"/>
      <c r="ATP4470" s="19"/>
      <c r="ATQ4470" s="19"/>
      <c r="ATR4470" s="19"/>
      <c r="ATS4470" s="19"/>
      <c r="ATT4470" s="19"/>
      <c r="ATU4470" s="19"/>
      <c r="ATV4470" s="19"/>
      <c r="ATW4470" s="19"/>
      <c r="ATX4470" s="19"/>
      <c r="ATY4470" s="19"/>
      <c r="ATZ4470" s="19"/>
      <c r="AUA4470" s="19"/>
      <c r="AUB4470" s="19"/>
      <c r="AUC4470" s="19"/>
      <c r="AUD4470" s="19"/>
      <c r="AUE4470" s="19"/>
      <c r="AUF4470" s="19"/>
      <c r="AUG4470" s="19"/>
      <c r="AUH4470" s="19"/>
      <c r="AUI4470" s="19"/>
      <c r="AUJ4470" s="19"/>
      <c r="AUK4470" s="19"/>
      <c r="AUL4470" s="19"/>
      <c r="AUM4470" s="19"/>
      <c r="AUN4470" s="19"/>
      <c r="AUO4470" s="19"/>
      <c r="AUP4470" s="19"/>
      <c r="AUQ4470" s="19"/>
      <c r="AUR4470" s="19"/>
      <c r="AUS4470" s="19"/>
      <c r="AUT4470" s="19"/>
      <c r="AUU4470" s="19"/>
      <c r="AUV4470" s="19"/>
      <c r="AUW4470" s="19"/>
      <c r="AUX4470" s="19"/>
      <c r="AUY4470" s="19"/>
      <c r="AUZ4470" s="19"/>
      <c r="AVA4470" s="19"/>
      <c r="AVB4470" s="19"/>
      <c r="AVC4470" s="19"/>
      <c r="AVD4470" s="19"/>
      <c r="AVE4470" s="19"/>
      <c r="AVF4470" s="19"/>
      <c r="AVG4470" s="19"/>
      <c r="AVH4470" s="19"/>
      <c r="AVI4470" s="19"/>
      <c r="AVJ4470" s="19"/>
      <c r="AVK4470" s="19"/>
      <c r="AVL4470" s="19"/>
      <c r="AVM4470" s="19"/>
      <c r="AVN4470" s="19"/>
      <c r="AVO4470" s="19"/>
      <c r="AVP4470" s="19"/>
      <c r="AVQ4470" s="19"/>
      <c r="AVR4470" s="19"/>
      <c r="AVS4470" s="19"/>
      <c r="AVT4470" s="19"/>
      <c r="AVU4470" s="19"/>
      <c r="AVV4470" s="19"/>
      <c r="AVW4470" s="19"/>
      <c r="AVX4470" s="19"/>
      <c r="AVY4470" s="19"/>
      <c r="AVZ4470" s="19"/>
      <c r="AWA4470" s="19"/>
      <c r="AWB4470" s="19"/>
      <c r="AWC4470" s="19"/>
      <c r="AWD4470" s="19"/>
      <c r="AWE4470" s="19"/>
      <c r="AWF4470" s="19"/>
      <c r="AWG4470" s="19"/>
      <c r="AWH4470" s="19"/>
      <c r="AWI4470" s="19"/>
      <c r="AWJ4470" s="19"/>
      <c r="AWK4470" s="19"/>
      <c r="AWL4470" s="19"/>
      <c r="AWM4470" s="19"/>
      <c r="AWN4470" s="19"/>
      <c r="AWO4470" s="19"/>
      <c r="AWP4470" s="19"/>
      <c r="AWQ4470" s="19"/>
      <c r="AWR4470" s="19"/>
      <c r="AWS4470" s="19"/>
      <c r="AWT4470" s="19"/>
      <c r="AWU4470" s="19"/>
      <c r="AWV4470" s="19"/>
      <c r="AWW4470" s="19"/>
      <c r="AWX4470" s="19"/>
      <c r="AWY4470" s="19"/>
      <c r="AWZ4470" s="19"/>
      <c r="AXA4470" s="19"/>
      <c r="AXB4470" s="19"/>
      <c r="AXC4470" s="19"/>
      <c r="AXD4470" s="19"/>
      <c r="AXE4470" s="19"/>
      <c r="AXF4470" s="19"/>
      <c r="AXG4470" s="19"/>
      <c r="AXH4470" s="19"/>
      <c r="AXI4470" s="19"/>
      <c r="AXJ4470" s="19"/>
      <c r="AXK4470" s="19"/>
      <c r="AXL4470" s="19"/>
      <c r="AXM4470" s="19"/>
      <c r="AXN4470" s="19"/>
      <c r="AXO4470" s="19"/>
      <c r="AXP4470" s="19"/>
      <c r="AXQ4470" s="19"/>
      <c r="AXR4470" s="19"/>
      <c r="AXS4470" s="19"/>
      <c r="AXT4470" s="19"/>
      <c r="AXU4470" s="19"/>
      <c r="AXV4470" s="19"/>
      <c r="AXW4470" s="19"/>
      <c r="AXX4470" s="19"/>
      <c r="AXY4470" s="19"/>
      <c r="AXZ4470" s="19"/>
      <c r="AYA4470" s="19"/>
      <c r="AYB4470" s="19"/>
      <c r="AYC4470" s="19"/>
      <c r="AYD4470" s="19"/>
      <c r="AYE4470" s="19"/>
      <c r="AYF4470" s="19"/>
      <c r="AYG4470" s="19"/>
      <c r="AYH4470" s="19"/>
      <c r="AYI4470" s="19"/>
      <c r="AYJ4470" s="19"/>
      <c r="AYK4470" s="19"/>
      <c r="AYL4470" s="19"/>
      <c r="AYM4470" s="19"/>
      <c r="AYN4470" s="19"/>
      <c r="AYO4470" s="19"/>
      <c r="AYP4470" s="19"/>
      <c r="AYQ4470" s="19"/>
      <c r="AYR4470" s="19"/>
      <c r="AYS4470" s="19"/>
      <c r="AYT4470" s="19"/>
      <c r="AYU4470" s="19"/>
      <c r="AYV4470" s="19"/>
      <c r="AYW4470" s="19"/>
      <c r="AYX4470" s="19"/>
      <c r="AYY4470" s="19"/>
      <c r="AYZ4470" s="19"/>
      <c r="AZA4470" s="19"/>
      <c r="AZB4470" s="19"/>
      <c r="AZC4470" s="19"/>
      <c r="AZD4470" s="19"/>
      <c r="AZE4470" s="19"/>
      <c r="AZF4470" s="19"/>
      <c r="AZG4470" s="19"/>
      <c r="AZH4470" s="19"/>
      <c r="AZI4470" s="19"/>
      <c r="AZJ4470" s="19"/>
      <c r="AZK4470" s="19"/>
      <c r="AZL4470" s="19"/>
      <c r="AZM4470" s="19"/>
      <c r="AZN4470" s="19"/>
      <c r="AZO4470" s="19"/>
      <c r="AZP4470" s="19"/>
      <c r="AZQ4470" s="19"/>
      <c r="AZR4470" s="19"/>
      <c r="AZS4470" s="19"/>
      <c r="AZT4470" s="19"/>
      <c r="AZU4470" s="19"/>
      <c r="AZV4470" s="19"/>
      <c r="AZW4470" s="19"/>
      <c r="AZX4470" s="19"/>
      <c r="AZY4470" s="19"/>
      <c r="AZZ4470" s="19"/>
      <c r="BAA4470" s="19"/>
      <c r="BAB4470" s="19"/>
      <c r="BAC4470" s="19"/>
      <c r="BAD4470" s="19"/>
      <c r="BAE4470" s="19"/>
      <c r="BAF4470" s="19"/>
      <c r="BAG4470" s="19"/>
      <c r="BAH4470" s="19"/>
      <c r="BAI4470" s="19"/>
      <c r="BAJ4470" s="19"/>
      <c r="BAK4470" s="19"/>
      <c r="BAL4470" s="19"/>
      <c r="BAM4470" s="19"/>
      <c r="BAN4470" s="19"/>
      <c r="BAO4470" s="19"/>
      <c r="BAP4470" s="19"/>
      <c r="BAQ4470" s="19"/>
      <c r="BAR4470" s="19"/>
      <c r="BAS4470" s="19"/>
      <c r="BAT4470" s="19"/>
      <c r="BAU4470" s="19"/>
      <c r="BAV4470" s="19"/>
      <c r="BAW4470" s="19"/>
      <c r="BAX4470" s="19"/>
      <c r="BAY4470" s="19"/>
      <c r="BAZ4470" s="19"/>
      <c r="BBA4470" s="19"/>
    </row>
    <row r="4471" spans="1:1405" s="20" customFormat="1" ht="15" customHeight="1" x14ac:dyDescent="0.3">
      <c r="A4471" s="101" t="s">
        <v>34</v>
      </c>
      <c r="B4471" s="101" t="s">
        <v>1478</v>
      </c>
      <c r="C4471" s="101" t="s">
        <v>1478</v>
      </c>
      <c r="D4471" s="101" t="s">
        <v>36</v>
      </c>
      <c r="E4471" s="101" t="s">
        <v>194</v>
      </c>
      <c r="F4471" s="101" t="s">
        <v>244</v>
      </c>
      <c r="G4471" s="101" t="s">
        <v>245</v>
      </c>
      <c r="H4471" s="101" t="s">
        <v>1027</v>
      </c>
      <c r="I4471" s="101" t="s">
        <v>39</v>
      </c>
      <c r="J4471" s="101" t="s">
        <v>754</v>
      </c>
      <c r="K4471" s="101" t="s">
        <v>755</v>
      </c>
      <c r="L4471" s="101" t="s">
        <v>42</v>
      </c>
      <c r="M4471" s="101" t="s">
        <v>43</v>
      </c>
      <c r="N4471" s="101" t="s">
        <v>48</v>
      </c>
      <c r="O4471" s="103">
        <v>4</v>
      </c>
      <c r="P4471" s="22">
        <v>770</v>
      </c>
      <c r="Q4471" s="101" t="s">
        <v>519</v>
      </c>
      <c r="R4471" s="103">
        <f t="shared" si="69"/>
        <v>3080</v>
      </c>
      <c r="S4471" s="103">
        <v>0</v>
      </c>
      <c r="T4471" s="103">
        <v>770</v>
      </c>
      <c r="U4471" s="103">
        <v>0</v>
      </c>
      <c r="V4471" s="103">
        <v>0</v>
      </c>
      <c r="W4471" s="103">
        <v>770</v>
      </c>
      <c r="X4471" s="103">
        <v>0</v>
      </c>
      <c r="Y4471" s="103">
        <v>0</v>
      </c>
      <c r="Z4471" s="103">
        <v>770</v>
      </c>
      <c r="AA4471" s="103">
        <v>0</v>
      </c>
      <c r="AB4471" s="103">
        <v>0</v>
      </c>
      <c r="AC4471" s="103">
        <v>770</v>
      </c>
      <c r="AD4471" s="103">
        <v>0</v>
      </c>
      <c r="AE4471" s="19"/>
      <c r="AF4471" s="19"/>
      <c r="AG4471" s="19"/>
      <c r="AH4471" s="19"/>
      <c r="AI4471" s="19"/>
      <c r="AJ4471" s="19"/>
      <c r="AK4471" s="19"/>
      <c r="AL4471" s="19"/>
      <c r="AM4471" s="19"/>
      <c r="AN4471" s="19"/>
      <c r="AO4471" s="19"/>
      <c r="AP4471" s="19"/>
      <c r="AQ4471" s="19"/>
      <c r="AR4471" s="19"/>
      <c r="AS4471" s="19"/>
      <c r="AT4471" s="19"/>
      <c r="AU4471" s="19"/>
      <c r="AV4471" s="19"/>
      <c r="AW4471" s="19"/>
      <c r="AX4471" s="19"/>
      <c r="AY4471" s="19"/>
      <c r="AZ4471" s="19"/>
      <c r="BA4471" s="19"/>
      <c r="BB4471" s="19"/>
      <c r="BC4471" s="19"/>
      <c r="BD4471" s="19"/>
      <c r="BE4471" s="19"/>
      <c r="BF4471" s="19"/>
      <c r="BG4471" s="19"/>
      <c r="BH4471" s="19"/>
      <c r="BI4471" s="19"/>
      <c r="BJ4471" s="19"/>
      <c r="BK4471" s="19"/>
      <c r="BL4471" s="19"/>
      <c r="BM4471" s="19"/>
      <c r="BN4471" s="19"/>
      <c r="BO4471" s="19"/>
      <c r="BP4471" s="19"/>
      <c r="BQ4471" s="19"/>
      <c r="BR4471" s="19"/>
      <c r="BS4471" s="19"/>
      <c r="BT4471" s="19"/>
      <c r="BU4471" s="19"/>
      <c r="BV4471" s="19"/>
      <c r="BW4471" s="19"/>
      <c r="BX4471" s="19"/>
      <c r="BY4471" s="19"/>
      <c r="BZ4471" s="19"/>
      <c r="CA4471" s="19"/>
      <c r="CB4471" s="19"/>
      <c r="CC4471" s="19"/>
      <c r="CD4471" s="19"/>
      <c r="CE4471" s="19"/>
      <c r="CF4471" s="19"/>
      <c r="CG4471" s="19"/>
      <c r="CH4471" s="19"/>
      <c r="CI4471" s="19"/>
      <c r="CJ4471" s="19"/>
      <c r="CK4471" s="19"/>
      <c r="CL4471" s="19"/>
      <c r="CM4471" s="19"/>
      <c r="CN4471" s="19"/>
      <c r="CO4471" s="19"/>
      <c r="CP4471" s="19"/>
      <c r="CQ4471" s="19"/>
      <c r="CR4471" s="19"/>
      <c r="CS4471" s="19"/>
      <c r="CT4471" s="19"/>
      <c r="CU4471" s="19"/>
      <c r="CV4471" s="19"/>
      <c r="CW4471" s="19"/>
      <c r="CX4471" s="19"/>
      <c r="CY4471" s="19"/>
      <c r="CZ4471" s="19"/>
      <c r="DA4471" s="19"/>
      <c r="DB4471" s="19"/>
      <c r="DC4471" s="19"/>
      <c r="DD4471" s="19"/>
      <c r="DE4471" s="19"/>
      <c r="DF4471" s="19"/>
      <c r="DG4471" s="19"/>
      <c r="DH4471" s="19"/>
      <c r="DI4471" s="19"/>
      <c r="DJ4471" s="19"/>
      <c r="DK4471" s="19"/>
      <c r="DL4471" s="19"/>
      <c r="DM4471" s="19"/>
      <c r="DN4471" s="19"/>
      <c r="DO4471" s="19"/>
      <c r="DP4471" s="19"/>
      <c r="DQ4471" s="19"/>
      <c r="DR4471" s="19"/>
      <c r="DS4471" s="19"/>
      <c r="DT4471" s="19"/>
      <c r="DU4471" s="19"/>
      <c r="DV4471" s="19"/>
      <c r="DW4471" s="19"/>
      <c r="DX4471" s="19"/>
      <c r="DY4471" s="19"/>
      <c r="DZ4471" s="19"/>
      <c r="EA4471" s="19"/>
      <c r="EB4471" s="19"/>
      <c r="EC4471" s="19"/>
      <c r="ED4471" s="19"/>
      <c r="EE4471" s="19"/>
      <c r="EF4471" s="19"/>
      <c r="EG4471" s="19"/>
      <c r="EH4471" s="19"/>
      <c r="EI4471" s="19"/>
      <c r="EJ4471" s="19"/>
      <c r="EK4471" s="19"/>
      <c r="EL4471" s="19"/>
      <c r="EM4471" s="19"/>
      <c r="EN4471" s="19"/>
      <c r="EO4471" s="19"/>
      <c r="EP4471" s="19"/>
      <c r="EQ4471" s="19"/>
      <c r="ER4471" s="19"/>
      <c r="ES4471" s="19"/>
      <c r="ET4471" s="19"/>
      <c r="EU4471" s="19"/>
      <c r="EV4471" s="19"/>
      <c r="EW4471" s="19"/>
      <c r="EX4471" s="19"/>
      <c r="EY4471" s="19"/>
      <c r="EZ4471" s="19"/>
      <c r="FA4471" s="19"/>
      <c r="FB4471" s="19"/>
      <c r="FC4471" s="19"/>
      <c r="FD4471" s="19"/>
      <c r="FE4471" s="19"/>
      <c r="FF4471" s="19"/>
      <c r="FG4471" s="19"/>
      <c r="FH4471" s="19"/>
      <c r="FI4471" s="19"/>
      <c r="FJ4471" s="19"/>
      <c r="FK4471" s="19"/>
      <c r="FL4471" s="19"/>
      <c r="FM4471" s="19"/>
      <c r="FN4471" s="19"/>
      <c r="FO4471" s="19"/>
      <c r="FP4471" s="19"/>
      <c r="FQ4471" s="19"/>
      <c r="FR4471" s="19"/>
      <c r="FS4471" s="19"/>
      <c r="FT4471" s="19"/>
      <c r="FU4471" s="19"/>
      <c r="FV4471" s="19"/>
      <c r="FW4471" s="19"/>
      <c r="FX4471" s="19"/>
      <c r="FY4471" s="19"/>
      <c r="FZ4471" s="19"/>
      <c r="GA4471" s="19"/>
      <c r="GB4471" s="19"/>
      <c r="GC4471" s="19"/>
      <c r="GD4471" s="19"/>
      <c r="GE4471" s="19"/>
      <c r="GF4471" s="19"/>
      <c r="GG4471" s="19"/>
      <c r="GH4471" s="19"/>
      <c r="GI4471" s="19"/>
      <c r="GJ4471" s="19"/>
      <c r="GK4471" s="19"/>
      <c r="GL4471" s="19"/>
      <c r="GM4471" s="19"/>
      <c r="GN4471" s="19"/>
      <c r="GO4471" s="19"/>
      <c r="GP4471" s="19"/>
      <c r="GQ4471" s="19"/>
      <c r="GR4471" s="19"/>
      <c r="GS4471" s="19"/>
      <c r="GT4471" s="19"/>
      <c r="GU4471" s="19"/>
      <c r="GV4471" s="19"/>
      <c r="GW4471" s="19"/>
      <c r="GX4471" s="19"/>
      <c r="GY4471" s="19"/>
      <c r="GZ4471" s="19"/>
      <c r="HA4471" s="19"/>
      <c r="HB4471" s="19"/>
      <c r="HC4471" s="19"/>
      <c r="HD4471" s="19"/>
      <c r="HE4471" s="19"/>
      <c r="HF4471" s="19"/>
      <c r="HG4471" s="19"/>
      <c r="HH4471" s="19"/>
      <c r="HI4471" s="19"/>
      <c r="HJ4471" s="19"/>
      <c r="HK4471" s="19"/>
      <c r="HL4471" s="19"/>
      <c r="HM4471" s="19"/>
      <c r="HN4471" s="19"/>
      <c r="HO4471" s="19"/>
      <c r="HP4471" s="19"/>
      <c r="HQ4471" s="19"/>
      <c r="HR4471" s="19"/>
      <c r="HS4471" s="19"/>
      <c r="HT4471" s="19"/>
      <c r="HU4471" s="19"/>
      <c r="HV4471" s="19"/>
      <c r="HW4471" s="19"/>
      <c r="HX4471" s="19"/>
      <c r="HY4471" s="19"/>
      <c r="HZ4471" s="19"/>
      <c r="IA4471" s="19"/>
      <c r="IB4471" s="19"/>
      <c r="IC4471" s="19"/>
      <c r="ID4471" s="19"/>
      <c r="IE4471" s="19"/>
      <c r="IF4471" s="19"/>
      <c r="IG4471" s="19"/>
      <c r="IH4471" s="19"/>
      <c r="II4471" s="19"/>
      <c r="IJ4471" s="19"/>
      <c r="IK4471" s="19"/>
      <c r="IL4471" s="19"/>
      <c r="IM4471" s="19"/>
      <c r="IN4471" s="19"/>
      <c r="IO4471" s="19"/>
      <c r="IP4471" s="19"/>
      <c r="IQ4471" s="19"/>
      <c r="IR4471" s="19"/>
      <c r="IS4471" s="19"/>
      <c r="IT4471" s="19"/>
      <c r="IU4471" s="19"/>
      <c r="IV4471" s="19"/>
      <c r="IW4471" s="19"/>
      <c r="IX4471" s="19"/>
      <c r="IY4471" s="19"/>
      <c r="IZ4471" s="19"/>
      <c r="JA4471" s="19"/>
      <c r="JB4471" s="19"/>
      <c r="JC4471" s="19"/>
      <c r="JD4471" s="19"/>
      <c r="JE4471" s="19"/>
      <c r="JF4471" s="19"/>
      <c r="JG4471" s="19"/>
      <c r="JH4471" s="19"/>
      <c r="JI4471" s="19"/>
      <c r="JJ4471" s="19"/>
      <c r="JK4471" s="19"/>
      <c r="JL4471" s="19"/>
      <c r="JM4471" s="19"/>
      <c r="JN4471" s="19"/>
      <c r="JO4471" s="19"/>
      <c r="JP4471" s="19"/>
      <c r="JQ4471" s="19"/>
      <c r="JR4471" s="19"/>
      <c r="JS4471" s="19"/>
      <c r="JT4471" s="19"/>
      <c r="JU4471" s="19"/>
      <c r="JV4471" s="19"/>
      <c r="JW4471" s="19"/>
      <c r="JX4471" s="19"/>
      <c r="JY4471" s="19"/>
      <c r="JZ4471" s="19"/>
      <c r="KA4471" s="19"/>
      <c r="KB4471" s="19"/>
      <c r="KC4471" s="19"/>
      <c r="KD4471" s="19"/>
      <c r="KE4471" s="19"/>
      <c r="KF4471" s="19"/>
      <c r="KG4471" s="19"/>
      <c r="KH4471" s="19"/>
      <c r="KI4471" s="19"/>
      <c r="KJ4471" s="19"/>
      <c r="KK4471" s="19"/>
      <c r="KL4471" s="19"/>
      <c r="KM4471" s="19"/>
      <c r="KN4471" s="19"/>
      <c r="KO4471" s="19"/>
      <c r="KP4471" s="19"/>
      <c r="KQ4471" s="19"/>
      <c r="KR4471" s="19"/>
      <c r="KS4471" s="19"/>
      <c r="KT4471" s="19"/>
      <c r="KU4471" s="19"/>
      <c r="KV4471" s="19"/>
      <c r="KW4471" s="19"/>
      <c r="KX4471" s="19"/>
      <c r="KY4471" s="19"/>
      <c r="KZ4471" s="19"/>
      <c r="LA4471" s="19"/>
      <c r="LB4471" s="19"/>
      <c r="LC4471" s="19"/>
      <c r="LD4471" s="19"/>
      <c r="LE4471" s="19"/>
      <c r="LF4471" s="19"/>
      <c r="LG4471" s="19"/>
      <c r="LH4471" s="19"/>
      <c r="LI4471" s="19"/>
      <c r="LJ4471" s="19"/>
      <c r="LK4471" s="19"/>
      <c r="LL4471" s="19"/>
      <c r="LM4471" s="19"/>
      <c r="LN4471" s="19"/>
      <c r="LO4471" s="19"/>
      <c r="LP4471" s="19"/>
      <c r="LQ4471" s="19"/>
      <c r="LR4471" s="19"/>
      <c r="LS4471" s="19"/>
      <c r="LT4471" s="19"/>
      <c r="LU4471" s="19"/>
      <c r="LV4471" s="19"/>
      <c r="LW4471" s="19"/>
      <c r="LX4471" s="19"/>
      <c r="LY4471" s="19"/>
      <c r="LZ4471" s="19"/>
      <c r="MA4471" s="19"/>
      <c r="MB4471" s="19"/>
      <c r="MC4471" s="19"/>
      <c r="MD4471" s="19"/>
      <c r="ME4471" s="19"/>
      <c r="MF4471" s="19"/>
      <c r="MG4471" s="19"/>
      <c r="MH4471" s="19"/>
      <c r="MI4471" s="19"/>
      <c r="MJ4471" s="19"/>
      <c r="MK4471" s="19"/>
      <c r="ML4471" s="19"/>
      <c r="MM4471" s="19"/>
      <c r="MN4471" s="19"/>
      <c r="MO4471" s="19"/>
      <c r="MP4471" s="19"/>
      <c r="MQ4471" s="19"/>
      <c r="MR4471" s="19"/>
      <c r="MS4471" s="19"/>
      <c r="MT4471" s="19"/>
      <c r="MU4471" s="19"/>
      <c r="MV4471" s="19"/>
      <c r="MW4471" s="19"/>
      <c r="MX4471" s="19"/>
      <c r="MY4471" s="19"/>
      <c r="MZ4471" s="19"/>
      <c r="NA4471" s="19"/>
      <c r="NB4471" s="19"/>
      <c r="NC4471" s="19"/>
      <c r="ND4471" s="19"/>
      <c r="NE4471" s="19"/>
      <c r="NF4471" s="19"/>
      <c r="NG4471" s="19"/>
      <c r="NH4471" s="19"/>
      <c r="NI4471" s="19"/>
      <c r="NJ4471" s="19"/>
      <c r="NK4471" s="19"/>
      <c r="NL4471" s="19"/>
      <c r="NM4471" s="19"/>
      <c r="NN4471" s="19"/>
      <c r="NO4471" s="19"/>
      <c r="NP4471" s="19"/>
      <c r="NQ4471" s="19"/>
      <c r="NR4471" s="19"/>
      <c r="NS4471" s="19"/>
      <c r="NT4471" s="19"/>
      <c r="NU4471" s="19"/>
      <c r="NV4471" s="19"/>
      <c r="NW4471" s="19"/>
      <c r="NX4471" s="19"/>
      <c r="NY4471" s="19"/>
      <c r="NZ4471" s="19"/>
      <c r="OA4471" s="19"/>
      <c r="OB4471" s="19"/>
      <c r="OC4471" s="19"/>
      <c r="OD4471" s="19"/>
      <c r="OE4471" s="19"/>
      <c r="OF4471" s="19"/>
      <c r="OG4471" s="19"/>
      <c r="OH4471" s="19"/>
      <c r="OI4471" s="19"/>
      <c r="OJ4471" s="19"/>
      <c r="OK4471" s="19"/>
      <c r="OL4471" s="19"/>
      <c r="OM4471" s="19"/>
      <c r="ON4471" s="19"/>
      <c r="OO4471" s="19"/>
      <c r="OP4471" s="19"/>
      <c r="OQ4471" s="19"/>
      <c r="OR4471" s="19"/>
      <c r="OS4471" s="19"/>
      <c r="OT4471" s="19"/>
      <c r="OU4471" s="19"/>
      <c r="OV4471" s="19"/>
      <c r="OW4471" s="19"/>
      <c r="OX4471" s="19"/>
      <c r="OY4471" s="19"/>
      <c r="OZ4471" s="19"/>
      <c r="PA4471" s="19"/>
      <c r="PB4471" s="19"/>
      <c r="PC4471" s="19"/>
      <c r="PD4471" s="19"/>
      <c r="PE4471" s="19"/>
      <c r="PF4471" s="19"/>
      <c r="PG4471" s="19"/>
      <c r="PH4471" s="19"/>
      <c r="PI4471" s="19"/>
      <c r="PJ4471" s="19"/>
      <c r="PK4471" s="19"/>
      <c r="PL4471" s="19"/>
      <c r="PM4471" s="19"/>
      <c r="PN4471" s="19"/>
      <c r="PO4471" s="19"/>
      <c r="PP4471" s="19"/>
      <c r="PQ4471" s="19"/>
      <c r="PR4471" s="19"/>
      <c r="PS4471" s="19"/>
      <c r="PT4471" s="19"/>
      <c r="PU4471" s="19"/>
      <c r="PV4471" s="19"/>
      <c r="PW4471" s="19"/>
      <c r="PX4471" s="19"/>
      <c r="PY4471" s="19"/>
      <c r="PZ4471" s="19"/>
      <c r="QA4471" s="19"/>
      <c r="QB4471" s="19"/>
      <c r="QC4471" s="19"/>
      <c r="QD4471" s="19"/>
      <c r="QE4471" s="19"/>
      <c r="QF4471" s="19"/>
      <c r="QG4471" s="19"/>
      <c r="QH4471" s="19"/>
      <c r="QI4471" s="19"/>
      <c r="QJ4471" s="19"/>
      <c r="QK4471" s="19"/>
      <c r="QL4471" s="19"/>
      <c r="QM4471" s="19"/>
      <c r="QN4471" s="19"/>
      <c r="QO4471" s="19"/>
      <c r="QP4471" s="19"/>
      <c r="QQ4471" s="19"/>
      <c r="QR4471" s="19"/>
      <c r="QS4471" s="19"/>
      <c r="QT4471" s="19"/>
      <c r="QU4471" s="19"/>
      <c r="QV4471" s="19"/>
      <c r="QW4471" s="19"/>
      <c r="QX4471" s="19"/>
      <c r="QY4471" s="19"/>
      <c r="QZ4471" s="19"/>
      <c r="RA4471" s="19"/>
      <c r="RB4471" s="19"/>
      <c r="RC4471" s="19"/>
      <c r="RD4471" s="19"/>
      <c r="RE4471" s="19"/>
      <c r="RF4471" s="19"/>
      <c r="RG4471" s="19"/>
      <c r="RH4471" s="19"/>
      <c r="RI4471" s="19"/>
      <c r="RJ4471" s="19"/>
      <c r="RK4471" s="19"/>
      <c r="RL4471" s="19"/>
      <c r="RM4471" s="19"/>
      <c r="RN4471" s="19"/>
      <c r="RO4471" s="19"/>
      <c r="RP4471" s="19"/>
      <c r="RQ4471" s="19"/>
      <c r="RR4471" s="19"/>
      <c r="RS4471" s="19"/>
      <c r="RT4471" s="19"/>
      <c r="RU4471" s="19"/>
      <c r="RV4471" s="19"/>
      <c r="RW4471" s="19"/>
      <c r="RX4471" s="19"/>
      <c r="RY4471" s="19"/>
      <c r="RZ4471" s="19"/>
      <c r="SA4471" s="19"/>
      <c r="SB4471" s="19"/>
      <c r="SC4471" s="19"/>
      <c r="SD4471" s="19"/>
      <c r="SE4471" s="19"/>
      <c r="SF4471" s="19"/>
      <c r="SG4471" s="19"/>
      <c r="SH4471" s="19"/>
      <c r="SI4471" s="19"/>
      <c r="SJ4471" s="19"/>
      <c r="SK4471" s="19"/>
      <c r="SL4471" s="19"/>
      <c r="SM4471" s="19"/>
      <c r="SN4471" s="19"/>
      <c r="SO4471" s="19"/>
      <c r="SP4471" s="19"/>
      <c r="SQ4471" s="19"/>
      <c r="SR4471" s="19"/>
      <c r="SS4471" s="19"/>
      <c r="ST4471" s="19"/>
      <c r="SU4471" s="19"/>
      <c r="SV4471" s="19"/>
      <c r="SW4471" s="19"/>
      <c r="SX4471" s="19"/>
      <c r="SY4471" s="19"/>
      <c r="SZ4471" s="19"/>
      <c r="TA4471" s="19"/>
      <c r="TB4471" s="19"/>
      <c r="TC4471" s="19"/>
      <c r="TD4471" s="19"/>
      <c r="TE4471" s="19"/>
      <c r="TF4471" s="19"/>
      <c r="TG4471" s="19"/>
      <c r="TH4471" s="19"/>
      <c r="TI4471" s="19"/>
      <c r="TJ4471" s="19"/>
      <c r="TK4471" s="19"/>
      <c r="TL4471" s="19"/>
      <c r="TM4471" s="19"/>
      <c r="TN4471" s="19"/>
      <c r="TO4471" s="19"/>
      <c r="TP4471" s="19"/>
      <c r="TQ4471" s="19"/>
      <c r="TR4471" s="19"/>
      <c r="TS4471" s="19"/>
      <c r="TT4471" s="19"/>
      <c r="TU4471" s="19"/>
      <c r="TV4471" s="19"/>
      <c r="TW4471" s="19"/>
      <c r="TX4471" s="19"/>
      <c r="TY4471" s="19"/>
      <c r="TZ4471" s="19"/>
      <c r="UA4471" s="19"/>
      <c r="UB4471" s="19"/>
      <c r="UC4471" s="19"/>
      <c r="UD4471" s="19"/>
      <c r="UE4471" s="19"/>
      <c r="UF4471" s="19"/>
      <c r="UG4471" s="19"/>
      <c r="UH4471" s="19"/>
      <c r="UI4471" s="19"/>
      <c r="UJ4471" s="19"/>
      <c r="UK4471" s="19"/>
      <c r="UL4471" s="19"/>
      <c r="UM4471" s="19"/>
      <c r="UN4471" s="19"/>
      <c r="UO4471" s="19"/>
      <c r="UP4471" s="19"/>
      <c r="UQ4471" s="19"/>
      <c r="UR4471" s="19"/>
      <c r="US4471" s="19"/>
      <c r="UT4471" s="19"/>
      <c r="UU4471" s="19"/>
      <c r="UV4471" s="19"/>
      <c r="UW4471" s="19"/>
      <c r="UX4471" s="19"/>
      <c r="UY4471" s="19"/>
      <c r="UZ4471" s="19"/>
      <c r="VA4471" s="19"/>
      <c r="VB4471" s="19"/>
      <c r="VC4471" s="19"/>
      <c r="VD4471" s="19"/>
      <c r="VE4471" s="19"/>
      <c r="VF4471" s="19"/>
      <c r="VG4471" s="19"/>
      <c r="VH4471" s="19"/>
      <c r="VI4471" s="19"/>
      <c r="VJ4471" s="19"/>
      <c r="VK4471" s="19"/>
      <c r="VL4471" s="19"/>
      <c r="VM4471" s="19"/>
      <c r="VN4471" s="19"/>
      <c r="VO4471" s="19"/>
      <c r="VP4471" s="19"/>
      <c r="VQ4471" s="19"/>
      <c r="VR4471" s="19"/>
      <c r="VS4471" s="19"/>
      <c r="VT4471" s="19"/>
      <c r="VU4471" s="19"/>
      <c r="VV4471" s="19"/>
      <c r="VW4471" s="19"/>
      <c r="VX4471" s="19"/>
      <c r="VY4471" s="19"/>
      <c r="VZ4471" s="19"/>
      <c r="WA4471" s="19"/>
      <c r="WB4471" s="19"/>
      <c r="WC4471" s="19"/>
      <c r="WD4471" s="19"/>
      <c r="WE4471" s="19"/>
      <c r="WF4471" s="19"/>
      <c r="WG4471" s="19"/>
      <c r="WH4471" s="19"/>
      <c r="WI4471" s="19"/>
      <c r="WJ4471" s="19"/>
      <c r="WK4471" s="19"/>
      <c r="WL4471" s="19"/>
      <c r="WM4471" s="19"/>
      <c r="WN4471" s="19"/>
      <c r="WO4471" s="19"/>
      <c r="WP4471" s="19"/>
      <c r="WQ4471" s="19"/>
      <c r="WR4471" s="19"/>
      <c r="WS4471" s="19"/>
      <c r="WT4471" s="19"/>
      <c r="WU4471" s="19"/>
      <c r="WV4471" s="19"/>
      <c r="WW4471" s="19"/>
      <c r="WX4471" s="19"/>
      <c r="WY4471" s="19"/>
      <c r="WZ4471" s="19"/>
      <c r="XA4471" s="19"/>
      <c r="XB4471" s="19"/>
      <c r="XC4471" s="19"/>
      <c r="XD4471" s="19"/>
      <c r="XE4471" s="19"/>
      <c r="XF4471" s="19"/>
      <c r="XG4471" s="19"/>
      <c r="XH4471" s="19"/>
      <c r="XI4471" s="19"/>
      <c r="XJ4471" s="19"/>
      <c r="XK4471" s="19"/>
      <c r="XL4471" s="19"/>
      <c r="XM4471" s="19"/>
      <c r="XN4471" s="19"/>
      <c r="XO4471" s="19"/>
      <c r="XP4471" s="19"/>
      <c r="XQ4471" s="19"/>
      <c r="XR4471" s="19"/>
      <c r="XS4471" s="19"/>
      <c r="XT4471" s="19"/>
      <c r="XU4471" s="19"/>
      <c r="XV4471" s="19"/>
      <c r="XW4471" s="19"/>
      <c r="XX4471" s="19"/>
      <c r="XY4471" s="19"/>
      <c r="XZ4471" s="19"/>
      <c r="YA4471" s="19"/>
      <c r="YB4471" s="19"/>
      <c r="YC4471" s="19"/>
      <c r="YD4471" s="19"/>
      <c r="YE4471" s="19"/>
      <c r="YF4471" s="19"/>
      <c r="YG4471" s="19"/>
      <c r="YH4471" s="19"/>
      <c r="YI4471" s="19"/>
      <c r="YJ4471" s="19"/>
      <c r="YK4471" s="19"/>
      <c r="YL4471" s="19"/>
      <c r="YM4471" s="19"/>
      <c r="YN4471" s="19"/>
      <c r="YO4471" s="19"/>
      <c r="YP4471" s="19"/>
      <c r="YQ4471" s="19"/>
      <c r="YR4471" s="19"/>
      <c r="YS4471" s="19"/>
      <c r="YT4471" s="19"/>
      <c r="YU4471" s="19"/>
      <c r="YV4471" s="19"/>
      <c r="YW4471" s="19"/>
      <c r="YX4471" s="19"/>
      <c r="YY4471" s="19"/>
      <c r="YZ4471" s="19"/>
      <c r="ZA4471" s="19"/>
      <c r="ZB4471" s="19"/>
      <c r="ZC4471" s="19"/>
      <c r="ZD4471" s="19"/>
      <c r="ZE4471" s="19"/>
      <c r="ZF4471" s="19"/>
      <c r="ZG4471" s="19"/>
      <c r="ZH4471" s="19"/>
      <c r="ZI4471" s="19"/>
      <c r="ZJ4471" s="19"/>
      <c r="ZK4471" s="19"/>
      <c r="ZL4471" s="19"/>
      <c r="ZM4471" s="19"/>
      <c r="ZN4471" s="19"/>
      <c r="ZO4471" s="19"/>
      <c r="ZP4471" s="19"/>
      <c r="ZQ4471" s="19"/>
      <c r="ZR4471" s="19"/>
      <c r="ZS4471" s="19"/>
      <c r="ZT4471" s="19"/>
      <c r="ZU4471" s="19"/>
      <c r="ZV4471" s="19"/>
      <c r="ZW4471" s="19"/>
      <c r="ZX4471" s="19"/>
      <c r="ZY4471" s="19"/>
      <c r="ZZ4471" s="19"/>
      <c r="AAA4471" s="19"/>
      <c r="AAB4471" s="19"/>
      <c r="AAC4471" s="19"/>
      <c r="AAD4471" s="19"/>
      <c r="AAE4471" s="19"/>
      <c r="AAF4471" s="19"/>
      <c r="AAG4471" s="19"/>
      <c r="AAH4471" s="19"/>
      <c r="AAI4471" s="19"/>
      <c r="AAJ4471" s="19"/>
      <c r="AAK4471" s="19"/>
      <c r="AAL4471" s="19"/>
      <c r="AAM4471" s="19"/>
      <c r="AAN4471" s="19"/>
      <c r="AAO4471" s="19"/>
      <c r="AAP4471" s="19"/>
      <c r="AAQ4471" s="19"/>
      <c r="AAR4471" s="19"/>
      <c r="AAS4471" s="19"/>
      <c r="AAT4471" s="19"/>
      <c r="AAU4471" s="19"/>
      <c r="AAV4471" s="19"/>
      <c r="AAW4471" s="19"/>
      <c r="AAX4471" s="19"/>
      <c r="AAY4471" s="19"/>
      <c r="AAZ4471" s="19"/>
      <c r="ABA4471" s="19"/>
      <c r="ABB4471" s="19"/>
      <c r="ABC4471" s="19"/>
      <c r="ABD4471" s="19"/>
      <c r="ABE4471" s="19"/>
      <c r="ABF4471" s="19"/>
      <c r="ABG4471" s="19"/>
      <c r="ABH4471" s="19"/>
      <c r="ABI4471" s="19"/>
      <c r="ABJ4471" s="19"/>
      <c r="ABK4471" s="19"/>
      <c r="ABL4471" s="19"/>
      <c r="ABM4471" s="19"/>
      <c r="ABN4471" s="19"/>
      <c r="ABO4471" s="19"/>
      <c r="ABP4471" s="19"/>
      <c r="ABQ4471" s="19"/>
      <c r="ABR4471" s="19"/>
      <c r="ABS4471" s="19"/>
      <c r="ABT4471" s="19"/>
      <c r="ABU4471" s="19"/>
      <c r="ABV4471" s="19"/>
      <c r="ABW4471" s="19"/>
      <c r="ABX4471" s="19"/>
      <c r="ABY4471" s="19"/>
      <c r="ABZ4471" s="19"/>
      <c r="ACA4471" s="19"/>
      <c r="ACB4471" s="19"/>
      <c r="ACC4471" s="19"/>
      <c r="ACD4471" s="19"/>
      <c r="ACE4471" s="19"/>
      <c r="ACF4471" s="19"/>
      <c r="ACG4471" s="19"/>
      <c r="ACH4471" s="19"/>
      <c r="ACI4471" s="19"/>
      <c r="ACJ4471" s="19"/>
      <c r="ACK4471" s="19"/>
      <c r="ACL4471" s="19"/>
      <c r="ACM4471" s="19"/>
      <c r="ACN4471" s="19"/>
      <c r="ACO4471" s="19"/>
      <c r="ACP4471" s="19"/>
      <c r="ACQ4471" s="19"/>
      <c r="ACR4471" s="19"/>
      <c r="ACS4471" s="19"/>
      <c r="ACT4471" s="19"/>
      <c r="ACU4471" s="19"/>
      <c r="ACV4471" s="19"/>
      <c r="ACW4471" s="19"/>
      <c r="ACX4471" s="19"/>
      <c r="ACY4471" s="19"/>
      <c r="ACZ4471" s="19"/>
      <c r="ADA4471" s="19"/>
      <c r="ADB4471" s="19"/>
      <c r="ADC4471" s="19"/>
      <c r="ADD4471" s="19"/>
      <c r="ADE4471" s="19"/>
      <c r="ADF4471" s="19"/>
      <c r="ADG4471" s="19"/>
      <c r="ADH4471" s="19"/>
      <c r="ADI4471" s="19"/>
      <c r="ADJ4471" s="19"/>
      <c r="ADK4471" s="19"/>
      <c r="ADL4471" s="19"/>
      <c r="ADM4471" s="19"/>
      <c r="ADN4471" s="19"/>
      <c r="ADO4471" s="19"/>
      <c r="ADP4471" s="19"/>
      <c r="ADQ4471" s="19"/>
      <c r="ADR4471" s="19"/>
      <c r="ADS4471" s="19"/>
      <c r="ADT4471" s="19"/>
      <c r="ADU4471" s="19"/>
      <c r="ADV4471" s="19"/>
      <c r="ADW4471" s="19"/>
      <c r="ADX4471" s="19"/>
      <c r="ADY4471" s="19"/>
      <c r="ADZ4471" s="19"/>
      <c r="AEA4471" s="19"/>
      <c r="AEB4471" s="19"/>
      <c r="AEC4471" s="19"/>
      <c r="AED4471" s="19"/>
      <c r="AEE4471" s="19"/>
      <c r="AEF4471" s="19"/>
      <c r="AEG4471" s="19"/>
      <c r="AEH4471" s="19"/>
      <c r="AEI4471" s="19"/>
      <c r="AEJ4471" s="19"/>
      <c r="AEK4471" s="19"/>
      <c r="AEL4471" s="19"/>
      <c r="AEM4471" s="19"/>
      <c r="AEN4471" s="19"/>
      <c r="AEO4471" s="19"/>
      <c r="AEP4471" s="19"/>
      <c r="AEQ4471" s="19"/>
      <c r="AER4471" s="19"/>
      <c r="AES4471" s="19"/>
      <c r="AET4471" s="19"/>
      <c r="AEU4471" s="19"/>
      <c r="AEV4471" s="19"/>
      <c r="AEW4471" s="19"/>
      <c r="AEX4471" s="19"/>
      <c r="AEY4471" s="19"/>
      <c r="AEZ4471" s="19"/>
      <c r="AFA4471" s="19"/>
      <c r="AFB4471" s="19"/>
      <c r="AFC4471" s="19"/>
      <c r="AFD4471" s="19"/>
      <c r="AFE4471" s="19"/>
      <c r="AFF4471" s="19"/>
      <c r="AFG4471" s="19"/>
      <c r="AFH4471" s="19"/>
      <c r="AFI4471" s="19"/>
      <c r="AFJ4471" s="19"/>
      <c r="AFK4471" s="19"/>
      <c r="AFL4471" s="19"/>
      <c r="AFM4471" s="19"/>
      <c r="AFN4471" s="19"/>
      <c r="AFO4471" s="19"/>
      <c r="AFP4471" s="19"/>
      <c r="AFQ4471" s="19"/>
      <c r="AFR4471" s="19"/>
      <c r="AFS4471" s="19"/>
      <c r="AFT4471" s="19"/>
      <c r="AFU4471" s="19"/>
      <c r="AFV4471" s="19"/>
      <c r="AFW4471" s="19"/>
      <c r="AFX4471" s="19"/>
      <c r="AFY4471" s="19"/>
      <c r="AFZ4471" s="19"/>
      <c r="AGA4471" s="19"/>
      <c r="AGB4471" s="19"/>
      <c r="AGC4471" s="19"/>
      <c r="AGD4471" s="19"/>
      <c r="AGE4471" s="19"/>
      <c r="AGF4471" s="19"/>
      <c r="AGG4471" s="19"/>
      <c r="AGH4471" s="19"/>
      <c r="AGI4471" s="19"/>
      <c r="AGJ4471" s="19"/>
      <c r="AGK4471" s="19"/>
      <c r="AGL4471" s="19"/>
      <c r="AGM4471" s="19"/>
      <c r="AGN4471" s="19"/>
      <c r="AGO4471" s="19"/>
      <c r="AGP4471" s="19"/>
      <c r="AGQ4471" s="19"/>
      <c r="AGR4471" s="19"/>
      <c r="AGS4471" s="19"/>
      <c r="AGT4471" s="19"/>
      <c r="AGU4471" s="19"/>
      <c r="AGV4471" s="19"/>
      <c r="AGW4471" s="19"/>
      <c r="AGX4471" s="19"/>
      <c r="AGY4471" s="19"/>
      <c r="AGZ4471" s="19"/>
      <c r="AHA4471" s="19"/>
      <c r="AHB4471" s="19"/>
      <c r="AHC4471" s="19"/>
      <c r="AHD4471" s="19"/>
      <c r="AHE4471" s="19"/>
      <c r="AHF4471" s="19"/>
      <c r="AHG4471" s="19"/>
      <c r="AHH4471" s="19"/>
      <c r="AHI4471" s="19"/>
      <c r="AHJ4471" s="19"/>
      <c r="AHK4471" s="19"/>
      <c r="AHL4471" s="19"/>
      <c r="AHM4471" s="19"/>
      <c r="AHN4471" s="19"/>
      <c r="AHO4471" s="19"/>
      <c r="AHP4471" s="19"/>
      <c r="AHQ4471" s="19"/>
      <c r="AHR4471" s="19"/>
      <c r="AHS4471" s="19"/>
      <c r="AHT4471" s="19"/>
      <c r="AHU4471" s="19"/>
      <c r="AHV4471" s="19"/>
      <c r="AHW4471" s="19"/>
      <c r="AHX4471" s="19"/>
      <c r="AHY4471" s="19"/>
      <c r="AHZ4471" s="19"/>
      <c r="AIA4471" s="19"/>
      <c r="AIB4471" s="19"/>
      <c r="AIC4471" s="19"/>
      <c r="AID4471" s="19"/>
      <c r="AIE4471" s="19"/>
      <c r="AIF4471" s="19"/>
      <c r="AIG4471" s="19"/>
      <c r="AIH4471" s="19"/>
      <c r="AII4471" s="19"/>
      <c r="AIJ4471" s="19"/>
      <c r="AIK4471" s="19"/>
      <c r="AIL4471" s="19"/>
      <c r="AIM4471" s="19"/>
      <c r="AIN4471" s="19"/>
      <c r="AIO4471" s="19"/>
      <c r="AIP4471" s="19"/>
      <c r="AIQ4471" s="19"/>
      <c r="AIR4471" s="19"/>
      <c r="AIS4471" s="19"/>
      <c r="AIT4471" s="19"/>
      <c r="AIU4471" s="19"/>
      <c r="AIV4471" s="19"/>
      <c r="AIW4471" s="19"/>
      <c r="AIX4471" s="19"/>
      <c r="AIY4471" s="19"/>
      <c r="AIZ4471" s="19"/>
      <c r="AJA4471" s="19"/>
      <c r="AJB4471" s="19"/>
      <c r="AJC4471" s="19"/>
      <c r="AJD4471" s="19"/>
      <c r="AJE4471" s="19"/>
      <c r="AJF4471" s="19"/>
      <c r="AJG4471" s="19"/>
      <c r="AJH4471" s="19"/>
      <c r="AJI4471" s="19"/>
      <c r="AJJ4471" s="19"/>
      <c r="AJK4471" s="19"/>
      <c r="AJL4471" s="19"/>
      <c r="AJM4471" s="19"/>
      <c r="AJN4471" s="19"/>
      <c r="AJO4471" s="19"/>
      <c r="AJP4471" s="19"/>
      <c r="AJQ4471" s="19"/>
      <c r="AJR4471" s="19"/>
      <c r="AJS4471" s="19"/>
      <c r="AJT4471" s="19"/>
      <c r="AJU4471" s="19"/>
      <c r="AJV4471" s="19"/>
      <c r="AJW4471" s="19"/>
      <c r="AJX4471" s="19"/>
      <c r="AJY4471" s="19"/>
      <c r="AJZ4471" s="19"/>
      <c r="AKA4471" s="19"/>
      <c r="AKB4471" s="19"/>
      <c r="AKC4471" s="19"/>
      <c r="AKD4471" s="19"/>
      <c r="AKE4471" s="19"/>
      <c r="AKF4471" s="19"/>
      <c r="AKG4471" s="19"/>
      <c r="AKH4471" s="19"/>
      <c r="AKI4471" s="19"/>
      <c r="AKJ4471" s="19"/>
      <c r="AKK4471" s="19"/>
      <c r="AKL4471" s="19"/>
      <c r="AKM4471" s="19"/>
      <c r="AKN4471" s="19"/>
      <c r="AKO4471" s="19"/>
      <c r="AKP4471" s="19"/>
      <c r="AKQ4471" s="19"/>
      <c r="AKR4471" s="19"/>
      <c r="AKS4471" s="19"/>
      <c r="AKT4471" s="19"/>
      <c r="AKU4471" s="19"/>
      <c r="AKV4471" s="19"/>
      <c r="AKW4471" s="19"/>
      <c r="AKX4471" s="19"/>
      <c r="AKY4471" s="19"/>
      <c r="AKZ4471" s="19"/>
      <c r="ALA4471" s="19"/>
      <c r="ALB4471" s="19"/>
      <c r="ALC4471" s="19"/>
      <c r="ALD4471" s="19"/>
      <c r="ALE4471" s="19"/>
      <c r="ALF4471" s="19"/>
      <c r="ALG4471" s="19"/>
      <c r="ALH4471" s="19"/>
      <c r="ALI4471" s="19"/>
      <c r="ALJ4471" s="19"/>
      <c r="ALK4471" s="19"/>
      <c r="ALL4471" s="19"/>
      <c r="ALM4471" s="19"/>
      <c r="ALN4471" s="19"/>
      <c r="ALO4471" s="19"/>
      <c r="ALP4471" s="19"/>
      <c r="ALQ4471" s="19"/>
      <c r="ALR4471" s="19"/>
      <c r="ALS4471" s="19"/>
      <c r="ALT4471" s="19"/>
      <c r="ALU4471" s="19"/>
      <c r="ALV4471" s="19"/>
      <c r="ALW4471" s="19"/>
      <c r="ALX4471" s="19"/>
      <c r="ALY4471" s="19"/>
      <c r="ALZ4471" s="19"/>
      <c r="AMA4471" s="19"/>
      <c r="AMB4471" s="19"/>
      <c r="AMC4471" s="19"/>
      <c r="AMD4471" s="19"/>
      <c r="AME4471" s="19"/>
      <c r="AMF4471" s="19"/>
      <c r="AMG4471" s="19"/>
      <c r="AMH4471" s="19"/>
      <c r="AMI4471" s="19"/>
      <c r="AMJ4471" s="19"/>
      <c r="AMK4471" s="19"/>
      <c r="AML4471" s="19"/>
      <c r="AMM4471" s="19"/>
      <c r="AMN4471" s="19"/>
      <c r="AMO4471" s="19"/>
      <c r="AMP4471" s="19"/>
      <c r="AMQ4471" s="19"/>
      <c r="AMR4471" s="19"/>
      <c r="AMS4471" s="19"/>
      <c r="AMT4471" s="19"/>
      <c r="AMU4471" s="19"/>
      <c r="AMV4471" s="19"/>
      <c r="AMW4471" s="19"/>
      <c r="AMX4471" s="19"/>
      <c r="AMY4471" s="19"/>
      <c r="AMZ4471" s="19"/>
      <c r="ANA4471" s="19"/>
      <c r="ANB4471" s="19"/>
      <c r="ANC4471" s="19"/>
      <c r="AND4471" s="19"/>
      <c r="ANE4471" s="19"/>
      <c r="ANF4471" s="19"/>
      <c r="ANG4471" s="19"/>
      <c r="ANH4471" s="19"/>
      <c r="ANI4471" s="19"/>
      <c r="ANJ4471" s="19"/>
      <c r="ANK4471" s="19"/>
      <c r="ANL4471" s="19"/>
      <c r="ANM4471" s="19"/>
      <c r="ANN4471" s="19"/>
      <c r="ANO4471" s="19"/>
      <c r="ANP4471" s="19"/>
      <c r="ANQ4471" s="19"/>
      <c r="ANR4471" s="19"/>
      <c r="ANS4471" s="19"/>
      <c r="ANT4471" s="19"/>
      <c r="ANU4471" s="19"/>
      <c r="ANV4471" s="19"/>
      <c r="ANW4471" s="19"/>
      <c r="ANX4471" s="19"/>
      <c r="ANY4471" s="19"/>
      <c r="ANZ4471" s="19"/>
      <c r="AOA4471" s="19"/>
      <c r="AOB4471" s="19"/>
      <c r="AOC4471" s="19"/>
      <c r="AOD4471" s="19"/>
      <c r="AOE4471" s="19"/>
      <c r="AOF4471" s="19"/>
      <c r="AOG4471" s="19"/>
      <c r="AOH4471" s="19"/>
      <c r="AOI4471" s="19"/>
      <c r="AOJ4471" s="19"/>
      <c r="AOK4471" s="19"/>
      <c r="AOL4471" s="19"/>
      <c r="AOM4471" s="19"/>
      <c r="AON4471" s="19"/>
      <c r="AOO4471" s="19"/>
      <c r="AOP4471" s="19"/>
      <c r="AOQ4471" s="19"/>
      <c r="AOR4471" s="19"/>
      <c r="AOS4471" s="19"/>
      <c r="AOT4471" s="19"/>
      <c r="AOU4471" s="19"/>
      <c r="AOV4471" s="19"/>
      <c r="AOW4471" s="19"/>
      <c r="AOX4471" s="19"/>
      <c r="AOY4471" s="19"/>
      <c r="AOZ4471" s="19"/>
      <c r="APA4471" s="19"/>
      <c r="APB4471" s="19"/>
      <c r="APC4471" s="19"/>
      <c r="APD4471" s="19"/>
      <c r="APE4471" s="19"/>
      <c r="APF4471" s="19"/>
      <c r="APG4471" s="19"/>
      <c r="APH4471" s="19"/>
      <c r="API4471" s="19"/>
      <c r="APJ4471" s="19"/>
      <c r="APK4471" s="19"/>
      <c r="APL4471" s="19"/>
      <c r="APM4471" s="19"/>
      <c r="APN4471" s="19"/>
      <c r="APO4471" s="19"/>
      <c r="APP4471" s="19"/>
      <c r="APQ4471" s="19"/>
      <c r="APR4471" s="19"/>
      <c r="APS4471" s="19"/>
      <c r="APT4471" s="19"/>
      <c r="APU4471" s="19"/>
      <c r="APV4471" s="19"/>
      <c r="APW4471" s="19"/>
      <c r="APX4471" s="19"/>
      <c r="APY4471" s="19"/>
      <c r="APZ4471" s="19"/>
      <c r="AQA4471" s="19"/>
      <c r="AQB4471" s="19"/>
      <c r="AQC4471" s="19"/>
      <c r="AQD4471" s="19"/>
      <c r="AQE4471" s="19"/>
      <c r="AQF4471" s="19"/>
      <c r="AQG4471" s="19"/>
      <c r="AQH4471" s="19"/>
      <c r="AQI4471" s="19"/>
      <c r="AQJ4471" s="19"/>
      <c r="AQK4471" s="19"/>
      <c r="AQL4471" s="19"/>
      <c r="AQM4471" s="19"/>
      <c r="AQN4471" s="19"/>
      <c r="AQO4471" s="19"/>
      <c r="AQP4471" s="19"/>
      <c r="AQQ4471" s="19"/>
      <c r="AQR4471" s="19"/>
      <c r="AQS4471" s="19"/>
      <c r="AQT4471" s="19"/>
      <c r="AQU4471" s="19"/>
      <c r="AQV4471" s="19"/>
      <c r="AQW4471" s="19"/>
      <c r="AQX4471" s="19"/>
      <c r="AQY4471" s="19"/>
      <c r="AQZ4471" s="19"/>
      <c r="ARA4471" s="19"/>
      <c r="ARB4471" s="19"/>
      <c r="ARC4471" s="19"/>
      <c r="ARD4471" s="19"/>
      <c r="ARE4471" s="19"/>
      <c r="ARF4471" s="19"/>
      <c r="ARG4471" s="19"/>
      <c r="ARH4471" s="19"/>
      <c r="ARI4471" s="19"/>
      <c r="ARJ4471" s="19"/>
      <c r="ARK4471" s="19"/>
      <c r="ARL4471" s="19"/>
      <c r="ARM4471" s="19"/>
      <c r="ARN4471" s="19"/>
      <c r="ARO4471" s="19"/>
      <c r="ARP4471" s="19"/>
      <c r="ARQ4471" s="19"/>
      <c r="ARR4471" s="19"/>
      <c r="ARS4471" s="19"/>
      <c r="ART4471" s="19"/>
      <c r="ARU4471" s="19"/>
      <c r="ARV4471" s="19"/>
      <c r="ARW4471" s="19"/>
      <c r="ARX4471" s="19"/>
      <c r="ARY4471" s="19"/>
      <c r="ARZ4471" s="19"/>
      <c r="ASA4471" s="19"/>
      <c r="ASB4471" s="19"/>
      <c r="ASC4471" s="19"/>
      <c r="ASD4471" s="19"/>
      <c r="ASE4471" s="19"/>
      <c r="ASF4471" s="19"/>
      <c r="ASG4471" s="19"/>
      <c r="ASH4471" s="19"/>
      <c r="ASI4471" s="19"/>
      <c r="ASJ4471" s="19"/>
      <c r="ASK4471" s="19"/>
      <c r="ASL4471" s="19"/>
      <c r="ASM4471" s="19"/>
      <c r="ASN4471" s="19"/>
      <c r="ASO4471" s="19"/>
      <c r="ASP4471" s="19"/>
      <c r="ASQ4471" s="19"/>
      <c r="ASR4471" s="19"/>
      <c r="ASS4471" s="19"/>
      <c r="AST4471" s="19"/>
      <c r="ASU4471" s="19"/>
      <c r="ASV4471" s="19"/>
      <c r="ASW4471" s="19"/>
      <c r="ASX4471" s="19"/>
      <c r="ASY4471" s="19"/>
      <c r="ASZ4471" s="19"/>
      <c r="ATA4471" s="19"/>
      <c r="ATB4471" s="19"/>
      <c r="ATC4471" s="19"/>
      <c r="ATD4471" s="19"/>
      <c r="ATE4471" s="19"/>
      <c r="ATF4471" s="19"/>
      <c r="ATG4471" s="19"/>
      <c r="ATH4471" s="19"/>
      <c r="ATI4471" s="19"/>
      <c r="ATJ4471" s="19"/>
      <c r="ATK4471" s="19"/>
      <c r="ATL4471" s="19"/>
      <c r="ATM4471" s="19"/>
      <c r="ATN4471" s="19"/>
      <c r="ATO4471" s="19"/>
      <c r="ATP4471" s="19"/>
      <c r="ATQ4471" s="19"/>
      <c r="ATR4471" s="19"/>
      <c r="ATS4471" s="19"/>
      <c r="ATT4471" s="19"/>
      <c r="ATU4471" s="19"/>
      <c r="ATV4471" s="19"/>
      <c r="ATW4471" s="19"/>
      <c r="ATX4471" s="19"/>
      <c r="ATY4471" s="19"/>
      <c r="ATZ4471" s="19"/>
      <c r="AUA4471" s="19"/>
      <c r="AUB4471" s="19"/>
      <c r="AUC4471" s="19"/>
      <c r="AUD4471" s="19"/>
      <c r="AUE4471" s="19"/>
      <c r="AUF4471" s="19"/>
      <c r="AUG4471" s="19"/>
      <c r="AUH4471" s="19"/>
      <c r="AUI4471" s="19"/>
      <c r="AUJ4471" s="19"/>
      <c r="AUK4471" s="19"/>
      <c r="AUL4471" s="19"/>
      <c r="AUM4471" s="19"/>
      <c r="AUN4471" s="19"/>
      <c r="AUO4471" s="19"/>
      <c r="AUP4471" s="19"/>
      <c r="AUQ4471" s="19"/>
      <c r="AUR4471" s="19"/>
      <c r="AUS4471" s="19"/>
      <c r="AUT4471" s="19"/>
      <c r="AUU4471" s="19"/>
      <c r="AUV4471" s="19"/>
      <c r="AUW4471" s="19"/>
      <c r="AUX4471" s="19"/>
      <c r="AUY4471" s="19"/>
      <c r="AUZ4471" s="19"/>
      <c r="AVA4471" s="19"/>
      <c r="AVB4471" s="19"/>
      <c r="AVC4471" s="19"/>
      <c r="AVD4471" s="19"/>
      <c r="AVE4471" s="19"/>
      <c r="AVF4471" s="19"/>
      <c r="AVG4471" s="19"/>
      <c r="AVH4471" s="19"/>
      <c r="AVI4471" s="19"/>
      <c r="AVJ4471" s="19"/>
      <c r="AVK4471" s="19"/>
      <c r="AVL4471" s="19"/>
      <c r="AVM4471" s="19"/>
      <c r="AVN4471" s="19"/>
      <c r="AVO4471" s="19"/>
      <c r="AVP4471" s="19"/>
      <c r="AVQ4471" s="19"/>
      <c r="AVR4471" s="19"/>
      <c r="AVS4471" s="19"/>
      <c r="AVT4471" s="19"/>
      <c r="AVU4471" s="19"/>
      <c r="AVV4471" s="19"/>
      <c r="AVW4471" s="19"/>
      <c r="AVX4471" s="19"/>
      <c r="AVY4471" s="19"/>
      <c r="AVZ4471" s="19"/>
      <c r="AWA4471" s="19"/>
      <c r="AWB4471" s="19"/>
      <c r="AWC4471" s="19"/>
      <c r="AWD4471" s="19"/>
      <c r="AWE4471" s="19"/>
      <c r="AWF4471" s="19"/>
      <c r="AWG4471" s="19"/>
      <c r="AWH4471" s="19"/>
      <c r="AWI4471" s="19"/>
      <c r="AWJ4471" s="19"/>
      <c r="AWK4471" s="19"/>
      <c r="AWL4471" s="19"/>
      <c r="AWM4471" s="19"/>
      <c r="AWN4471" s="19"/>
      <c r="AWO4471" s="19"/>
      <c r="AWP4471" s="19"/>
      <c r="AWQ4471" s="19"/>
      <c r="AWR4471" s="19"/>
      <c r="AWS4471" s="19"/>
      <c r="AWT4471" s="19"/>
      <c r="AWU4471" s="19"/>
      <c r="AWV4471" s="19"/>
      <c r="AWW4471" s="19"/>
      <c r="AWX4471" s="19"/>
      <c r="AWY4471" s="19"/>
      <c r="AWZ4471" s="19"/>
      <c r="AXA4471" s="19"/>
      <c r="AXB4471" s="19"/>
      <c r="AXC4471" s="19"/>
      <c r="AXD4471" s="19"/>
      <c r="AXE4471" s="19"/>
      <c r="AXF4471" s="19"/>
      <c r="AXG4471" s="19"/>
      <c r="AXH4471" s="19"/>
      <c r="AXI4471" s="19"/>
      <c r="AXJ4471" s="19"/>
      <c r="AXK4471" s="19"/>
      <c r="AXL4471" s="19"/>
      <c r="AXM4471" s="19"/>
      <c r="AXN4471" s="19"/>
      <c r="AXO4471" s="19"/>
      <c r="AXP4471" s="19"/>
      <c r="AXQ4471" s="19"/>
      <c r="AXR4471" s="19"/>
      <c r="AXS4471" s="19"/>
      <c r="AXT4471" s="19"/>
      <c r="AXU4471" s="19"/>
      <c r="AXV4471" s="19"/>
      <c r="AXW4471" s="19"/>
      <c r="AXX4471" s="19"/>
      <c r="AXY4471" s="19"/>
      <c r="AXZ4471" s="19"/>
      <c r="AYA4471" s="19"/>
      <c r="AYB4471" s="19"/>
      <c r="AYC4471" s="19"/>
      <c r="AYD4471" s="19"/>
      <c r="AYE4471" s="19"/>
      <c r="AYF4471" s="19"/>
      <c r="AYG4471" s="19"/>
      <c r="AYH4471" s="19"/>
      <c r="AYI4471" s="19"/>
      <c r="AYJ4471" s="19"/>
      <c r="AYK4471" s="19"/>
      <c r="AYL4471" s="19"/>
      <c r="AYM4471" s="19"/>
      <c r="AYN4471" s="19"/>
      <c r="AYO4471" s="19"/>
      <c r="AYP4471" s="19"/>
      <c r="AYQ4471" s="19"/>
      <c r="AYR4471" s="19"/>
      <c r="AYS4471" s="19"/>
      <c r="AYT4471" s="19"/>
      <c r="AYU4471" s="19"/>
      <c r="AYV4471" s="19"/>
      <c r="AYW4471" s="19"/>
      <c r="AYX4471" s="19"/>
      <c r="AYY4471" s="19"/>
      <c r="AYZ4471" s="19"/>
      <c r="AZA4471" s="19"/>
      <c r="AZB4471" s="19"/>
      <c r="AZC4471" s="19"/>
      <c r="AZD4471" s="19"/>
      <c r="AZE4471" s="19"/>
      <c r="AZF4471" s="19"/>
      <c r="AZG4471" s="19"/>
      <c r="AZH4471" s="19"/>
      <c r="AZI4471" s="19"/>
      <c r="AZJ4471" s="19"/>
      <c r="AZK4471" s="19"/>
      <c r="AZL4471" s="19"/>
      <c r="AZM4471" s="19"/>
      <c r="AZN4471" s="19"/>
      <c r="AZO4471" s="19"/>
      <c r="AZP4471" s="19"/>
      <c r="AZQ4471" s="19"/>
      <c r="AZR4471" s="19"/>
      <c r="AZS4471" s="19"/>
      <c r="AZT4471" s="19"/>
      <c r="AZU4471" s="19"/>
      <c r="AZV4471" s="19"/>
      <c r="AZW4471" s="19"/>
      <c r="AZX4471" s="19"/>
      <c r="AZY4471" s="19"/>
      <c r="AZZ4471" s="19"/>
      <c r="BAA4471" s="19"/>
      <c r="BAB4471" s="19"/>
      <c r="BAC4471" s="19"/>
      <c r="BAD4471" s="19"/>
      <c r="BAE4471" s="19"/>
      <c r="BAF4471" s="19"/>
      <c r="BAG4471" s="19"/>
      <c r="BAH4471" s="19"/>
      <c r="BAI4471" s="19"/>
      <c r="BAJ4471" s="19"/>
      <c r="BAK4471" s="19"/>
      <c r="BAL4471" s="19"/>
      <c r="BAM4471" s="19"/>
      <c r="BAN4471" s="19"/>
      <c r="BAO4471" s="19"/>
      <c r="BAP4471" s="19"/>
      <c r="BAQ4471" s="19"/>
      <c r="BAR4471" s="19"/>
      <c r="BAS4471" s="19"/>
      <c r="BAT4471" s="19"/>
      <c r="BAU4471" s="19"/>
      <c r="BAV4471" s="19"/>
      <c r="BAW4471" s="19"/>
      <c r="BAX4471" s="19"/>
      <c r="BAY4471" s="19"/>
      <c r="BAZ4471" s="19"/>
      <c r="BBA4471" s="19"/>
    </row>
    <row r="4472" spans="1:1405" s="20" customFormat="1" ht="15" customHeight="1" x14ac:dyDescent="0.3">
      <c r="A4472" s="101" t="s">
        <v>34</v>
      </c>
      <c r="B4472" s="101" t="s">
        <v>1478</v>
      </c>
      <c r="C4472" s="101" t="s">
        <v>1478</v>
      </c>
      <c r="D4472" s="101" t="s">
        <v>36</v>
      </c>
      <c r="E4472" s="101" t="s">
        <v>194</v>
      </c>
      <c r="F4472" s="101" t="s">
        <v>244</v>
      </c>
      <c r="G4472" s="101" t="s">
        <v>245</v>
      </c>
      <c r="H4472" s="101" t="s">
        <v>1027</v>
      </c>
      <c r="I4472" s="101" t="s">
        <v>39</v>
      </c>
      <c r="J4472" s="101" t="s">
        <v>608</v>
      </c>
      <c r="K4472" s="101" t="s">
        <v>609</v>
      </c>
      <c r="L4472" s="101" t="s">
        <v>42</v>
      </c>
      <c r="M4472" s="101" t="s">
        <v>43</v>
      </c>
      <c r="N4472" s="101" t="s">
        <v>48</v>
      </c>
      <c r="O4472" s="103">
        <v>8</v>
      </c>
      <c r="P4472" s="22">
        <v>16</v>
      </c>
      <c r="Q4472" s="101" t="s">
        <v>519</v>
      </c>
      <c r="R4472" s="103">
        <f t="shared" si="69"/>
        <v>128</v>
      </c>
      <c r="S4472" s="103">
        <v>0</v>
      </c>
      <c r="T4472" s="103">
        <v>32</v>
      </c>
      <c r="U4472" s="103">
        <v>0</v>
      </c>
      <c r="V4472" s="103">
        <v>0</v>
      </c>
      <c r="W4472" s="103">
        <v>32</v>
      </c>
      <c r="X4472" s="103">
        <v>0</v>
      </c>
      <c r="Y4472" s="103">
        <v>0</v>
      </c>
      <c r="Z4472" s="103">
        <v>32</v>
      </c>
      <c r="AA4472" s="103">
        <v>0</v>
      </c>
      <c r="AB4472" s="103">
        <v>0</v>
      </c>
      <c r="AC4472" s="103">
        <v>32</v>
      </c>
      <c r="AD4472" s="103">
        <v>0</v>
      </c>
      <c r="AE4472" s="19"/>
      <c r="AF4472" s="19"/>
      <c r="AG4472" s="19"/>
      <c r="AH4472" s="19"/>
      <c r="AI4472" s="19"/>
      <c r="AJ4472" s="19"/>
      <c r="AK4472" s="19"/>
      <c r="AL4472" s="19"/>
      <c r="AM4472" s="19"/>
      <c r="AN4472" s="19"/>
      <c r="AO4472" s="19"/>
      <c r="AP4472" s="19"/>
      <c r="AQ4472" s="19"/>
      <c r="AR4472" s="19"/>
      <c r="AS4472" s="19"/>
      <c r="AT4472" s="19"/>
      <c r="AU4472" s="19"/>
      <c r="AV4472" s="19"/>
      <c r="AW4472" s="19"/>
      <c r="AX4472" s="19"/>
      <c r="AY4472" s="19"/>
      <c r="AZ4472" s="19"/>
      <c r="BA4472" s="19"/>
      <c r="BB4472" s="19"/>
      <c r="BC4472" s="19"/>
      <c r="BD4472" s="19"/>
      <c r="BE4472" s="19"/>
      <c r="BF4472" s="19"/>
      <c r="BG4472" s="19"/>
      <c r="BH4472" s="19"/>
      <c r="BI4472" s="19"/>
      <c r="BJ4472" s="19"/>
      <c r="BK4472" s="19"/>
      <c r="BL4472" s="19"/>
      <c r="BM4472" s="19"/>
      <c r="BN4472" s="19"/>
      <c r="BO4472" s="19"/>
      <c r="BP4472" s="19"/>
      <c r="BQ4472" s="19"/>
      <c r="BR4472" s="19"/>
      <c r="BS4472" s="19"/>
      <c r="BT4472" s="19"/>
      <c r="BU4472" s="19"/>
      <c r="BV4472" s="19"/>
      <c r="BW4472" s="19"/>
      <c r="BX4472" s="19"/>
      <c r="BY4472" s="19"/>
      <c r="BZ4472" s="19"/>
      <c r="CA4472" s="19"/>
      <c r="CB4472" s="19"/>
      <c r="CC4472" s="19"/>
      <c r="CD4472" s="19"/>
      <c r="CE4472" s="19"/>
      <c r="CF4472" s="19"/>
      <c r="CG4472" s="19"/>
      <c r="CH4472" s="19"/>
      <c r="CI4472" s="19"/>
      <c r="CJ4472" s="19"/>
      <c r="CK4472" s="19"/>
      <c r="CL4472" s="19"/>
      <c r="CM4472" s="19"/>
      <c r="CN4472" s="19"/>
      <c r="CO4472" s="19"/>
      <c r="CP4472" s="19"/>
      <c r="CQ4472" s="19"/>
      <c r="CR4472" s="19"/>
      <c r="CS4472" s="19"/>
      <c r="CT4472" s="19"/>
      <c r="CU4472" s="19"/>
      <c r="CV4472" s="19"/>
      <c r="CW4472" s="19"/>
      <c r="CX4472" s="19"/>
      <c r="CY4472" s="19"/>
      <c r="CZ4472" s="19"/>
      <c r="DA4472" s="19"/>
      <c r="DB4472" s="19"/>
      <c r="DC4472" s="19"/>
      <c r="DD4472" s="19"/>
      <c r="DE4472" s="19"/>
      <c r="DF4472" s="19"/>
      <c r="DG4472" s="19"/>
      <c r="DH4472" s="19"/>
      <c r="DI4472" s="19"/>
      <c r="DJ4472" s="19"/>
      <c r="DK4472" s="19"/>
      <c r="DL4472" s="19"/>
      <c r="DM4472" s="19"/>
      <c r="DN4472" s="19"/>
      <c r="DO4472" s="19"/>
      <c r="DP4472" s="19"/>
      <c r="DQ4472" s="19"/>
      <c r="DR4472" s="19"/>
      <c r="DS4472" s="19"/>
      <c r="DT4472" s="19"/>
      <c r="DU4472" s="19"/>
      <c r="DV4472" s="19"/>
      <c r="DW4472" s="19"/>
      <c r="DX4472" s="19"/>
      <c r="DY4472" s="19"/>
      <c r="DZ4472" s="19"/>
      <c r="EA4472" s="19"/>
      <c r="EB4472" s="19"/>
      <c r="EC4472" s="19"/>
      <c r="ED4472" s="19"/>
      <c r="EE4472" s="19"/>
      <c r="EF4472" s="19"/>
      <c r="EG4472" s="19"/>
      <c r="EH4472" s="19"/>
      <c r="EI4472" s="19"/>
      <c r="EJ4472" s="19"/>
      <c r="EK4472" s="19"/>
      <c r="EL4472" s="19"/>
      <c r="EM4472" s="19"/>
      <c r="EN4472" s="19"/>
      <c r="EO4472" s="19"/>
      <c r="EP4472" s="19"/>
      <c r="EQ4472" s="19"/>
      <c r="ER4472" s="19"/>
      <c r="ES4472" s="19"/>
      <c r="ET4472" s="19"/>
      <c r="EU4472" s="19"/>
      <c r="EV4472" s="19"/>
      <c r="EW4472" s="19"/>
      <c r="EX4472" s="19"/>
      <c r="EY4472" s="19"/>
      <c r="EZ4472" s="19"/>
      <c r="FA4472" s="19"/>
      <c r="FB4472" s="19"/>
      <c r="FC4472" s="19"/>
      <c r="FD4472" s="19"/>
      <c r="FE4472" s="19"/>
      <c r="FF4472" s="19"/>
      <c r="FG4472" s="19"/>
      <c r="FH4472" s="19"/>
      <c r="FI4472" s="19"/>
      <c r="FJ4472" s="19"/>
      <c r="FK4472" s="19"/>
      <c r="FL4472" s="19"/>
      <c r="FM4472" s="19"/>
      <c r="FN4472" s="19"/>
      <c r="FO4472" s="19"/>
      <c r="FP4472" s="19"/>
      <c r="FQ4472" s="19"/>
      <c r="FR4472" s="19"/>
      <c r="FS4472" s="19"/>
      <c r="FT4472" s="19"/>
      <c r="FU4472" s="19"/>
      <c r="FV4472" s="19"/>
      <c r="FW4472" s="19"/>
      <c r="FX4472" s="19"/>
      <c r="FY4472" s="19"/>
      <c r="FZ4472" s="19"/>
      <c r="GA4472" s="19"/>
      <c r="GB4472" s="19"/>
      <c r="GC4472" s="19"/>
      <c r="GD4472" s="19"/>
      <c r="GE4472" s="19"/>
      <c r="GF4472" s="19"/>
      <c r="GG4472" s="19"/>
      <c r="GH4472" s="19"/>
      <c r="GI4472" s="19"/>
      <c r="GJ4472" s="19"/>
      <c r="GK4472" s="19"/>
      <c r="GL4472" s="19"/>
      <c r="GM4472" s="19"/>
      <c r="GN4472" s="19"/>
      <c r="GO4472" s="19"/>
      <c r="GP4472" s="19"/>
      <c r="GQ4472" s="19"/>
      <c r="GR4472" s="19"/>
      <c r="GS4472" s="19"/>
      <c r="GT4472" s="19"/>
      <c r="GU4472" s="19"/>
      <c r="GV4472" s="19"/>
      <c r="GW4472" s="19"/>
      <c r="GX4472" s="19"/>
      <c r="GY4472" s="19"/>
      <c r="GZ4472" s="19"/>
      <c r="HA4472" s="19"/>
      <c r="HB4472" s="19"/>
      <c r="HC4472" s="19"/>
      <c r="HD4472" s="19"/>
      <c r="HE4472" s="19"/>
      <c r="HF4472" s="19"/>
      <c r="HG4472" s="19"/>
      <c r="HH4472" s="19"/>
      <c r="HI4472" s="19"/>
      <c r="HJ4472" s="19"/>
      <c r="HK4472" s="19"/>
      <c r="HL4472" s="19"/>
      <c r="HM4472" s="19"/>
      <c r="HN4472" s="19"/>
      <c r="HO4472" s="19"/>
      <c r="HP4472" s="19"/>
      <c r="HQ4472" s="19"/>
      <c r="HR4472" s="19"/>
      <c r="HS4472" s="19"/>
      <c r="HT4472" s="19"/>
      <c r="HU4472" s="19"/>
      <c r="HV4472" s="19"/>
      <c r="HW4472" s="19"/>
      <c r="HX4472" s="19"/>
      <c r="HY4472" s="19"/>
      <c r="HZ4472" s="19"/>
      <c r="IA4472" s="19"/>
      <c r="IB4472" s="19"/>
      <c r="IC4472" s="19"/>
      <c r="ID4472" s="19"/>
      <c r="IE4472" s="19"/>
      <c r="IF4472" s="19"/>
      <c r="IG4472" s="19"/>
      <c r="IH4472" s="19"/>
      <c r="II4472" s="19"/>
      <c r="IJ4472" s="19"/>
      <c r="IK4472" s="19"/>
      <c r="IL4472" s="19"/>
      <c r="IM4472" s="19"/>
      <c r="IN4472" s="19"/>
      <c r="IO4472" s="19"/>
      <c r="IP4472" s="19"/>
      <c r="IQ4472" s="19"/>
      <c r="IR4472" s="19"/>
      <c r="IS4472" s="19"/>
      <c r="IT4472" s="19"/>
      <c r="IU4472" s="19"/>
      <c r="IV4472" s="19"/>
      <c r="IW4472" s="19"/>
      <c r="IX4472" s="19"/>
      <c r="IY4472" s="19"/>
      <c r="IZ4472" s="19"/>
      <c r="JA4472" s="19"/>
      <c r="JB4472" s="19"/>
      <c r="JC4472" s="19"/>
      <c r="JD4472" s="19"/>
      <c r="JE4472" s="19"/>
      <c r="JF4472" s="19"/>
      <c r="JG4472" s="19"/>
      <c r="JH4472" s="19"/>
      <c r="JI4472" s="19"/>
      <c r="JJ4472" s="19"/>
      <c r="JK4472" s="19"/>
      <c r="JL4472" s="19"/>
      <c r="JM4472" s="19"/>
      <c r="JN4472" s="19"/>
      <c r="JO4472" s="19"/>
      <c r="JP4472" s="19"/>
      <c r="JQ4472" s="19"/>
      <c r="JR4472" s="19"/>
      <c r="JS4472" s="19"/>
      <c r="JT4472" s="19"/>
      <c r="JU4472" s="19"/>
      <c r="JV4472" s="19"/>
      <c r="JW4472" s="19"/>
      <c r="JX4472" s="19"/>
      <c r="JY4472" s="19"/>
      <c r="JZ4472" s="19"/>
      <c r="KA4472" s="19"/>
      <c r="KB4472" s="19"/>
      <c r="KC4472" s="19"/>
      <c r="KD4472" s="19"/>
      <c r="KE4472" s="19"/>
      <c r="KF4472" s="19"/>
      <c r="KG4472" s="19"/>
      <c r="KH4472" s="19"/>
      <c r="KI4472" s="19"/>
      <c r="KJ4472" s="19"/>
      <c r="KK4472" s="19"/>
      <c r="KL4472" s="19"/>
      <c r="KM4472" s="19"/>
      <c r="KN4472" s="19"/>
      <c r="KO4472" s="19"/>
      <c r="KP4472" s="19"/>
      <c r="KQ4472" s="19"/>
      <c r="KR4472" s="19"/>
      <c r="KS4472" s="19"/>
      <c r="KT4472" s="19"/>
      <c r="KU4472" s="19"/>
      <c r="KV4472" s="19"/>
      <c r="KW4472" s="19"/>
      <c r="KX4472" s="19"/>
      <c r="KY4472" s="19"/>
      <c r="KZ4472" s="19"/>
      <c r="LA4472" s="19"/>
      <c r="LB4472" s="19"/>
      <c r="LC4472" s="19"/>
      <c r="LD4472" s="19"/>
      <c r="LE4472" s="19"/>
      <c r="LF4472" s="19"/>
      <c r="LG4472" s="19"/>
      <c r="LH4472" s="19"/>
      <c r="LI4472" s="19"/>
      <c r="LJ4472" s="19"/>
      <c r="LK4472" s="19"/>
      <c r="LL4472" s="19"/>
      <c r="LM4472" s="19"/>
      <c r="LN4472" s="19"/>
      <c r="LO4472" s="19"/>
      <c r="LP4472" s="19"/>
      <c r="LQ4472" s="19"/>
      <c r="LR4472" s="19"/>
      <c r="LS4472" s="19"/>
      <c r="LT4472" s="19"/>
      <c r="LU4472" s="19"/>
      <c r="LV4472" s="19"/>
      <c r="LW4472" s="19"/>
      <c r="LX4472" s="19"/>
      <c r="LY4472" s="19"/>
      <c r="LZ4472" s="19"/>
      <c r="MA4472" s="19"/>
      <c r="MB4472" s="19"/>
      <c r="MC4472" s="19"/>
      <c r="MD4472" s="19"/>
      <c r="ME4472" s="19"/>
      <c r="MF4472" s="19"/>
      <c r="MG4472" s="19"/>
      <c r="MH4472" s="19"/>
      <c r="MI4472" s="19"/>
      <c r="MJ4472" s="19"/>
      <c r="MK4472" s="19"/>
      <c r="ML4472" s="19"/>
      <c r="MM4472" s="19"/>
      <c r="MN4472" s="19"/>
      <c r="MO4472" s="19"/>
      <c r="MP4472" s="19"/>
      <c r="MQ4472" s="19"/>
      <c r="MR4472" s="19"/>
      <c r="MS4472" s="19"/>
      <c r="MT4472" s="19"/>
      <c r="MU4472" s="19"/>
      <c r="MV4472" s="19"/>
      <c r="MW4472" s="19"/>
      <c r="MX4472" s="19"/>
      <c r="MY4472" s="19"/>
      <c r="MZ4472" s="19"/>
      <c r="NA4472" s="19"/>
      <c r="NB4472" s="19"/>
      <c r="NC4472" s="19"/>
      <c r="ND4472" s="19"/>
      <c r="NE4472" s="19"/>
      <c r="NF4472" s="19"/>
      <c r="NG4472" s="19"/>
      <c r="NH4472" s="19"/>
      <c r="NI4472" s="19"/>
      <c r="NJ4472" s="19"/>
      <c r="NK4472" s="19"/>
      <c r="NL4472" s="19"/>
      <c r="NM4472" s="19"/>
      <c r="NN4472" s="19"/>
      <c r="NO4472" s="19"/>
      <c r="NP4472" s="19"/>
      <c r="NQ4472" s="19"/>
      <c r="NR4472" s="19"/>
      <c r="NS4472" s="19"/>
      <c r="NT4472" s="19"/>
      <c r="NU4472" s="19"/>
      <c r="NV4472" s="19"/>
      <c r="NW4472" s="19"/>
      <c r="NX4472" s="19"/>
      <c r="NY4472" s="19"/>
      <c r="NZ4472" s="19"/>
      <c r="OA4472" s="19"/>
      <c r="OB4472" s="19"/>
      <c r="OC4472" s="19"/>
      <c r="OD4472" s="19"/>
      <c r="OE4472" s="19"/>
      <c r="OF4472" s="19"/>
      <c r="OG4472" s="19"/>
      <c r="OH4472" s="19"/>
      <c r="OI4472" s="19"/>
      <c r="OJ4472" s="19"/>
      <c r="OK4472" s="19"/>
      <c r="OL4472" s="19"/>
      <c r="OM4472" s="19"/>
      <c r="ON4472" s="19"/>
      <c r="OO4472" s="19"/>
      <c r="OP4472" s="19"/>
      <c r="OQ4472" s="19"/>
      <c r="OR4472" s="19"/>
      <c r="OS4472" s="19"/>
      <c r="OT4472" s="19"/>
      <c r="OU4472" s="19"/>
      <c r="OV4472" s="19"/>
      <c r="OW4472" s="19"/>
      <c r="OX4472" s="19"/>
      <c r="OY4472" s="19"/>
      <c r="OZ4472" s="19"/>
      <c r="PA4472" s="19"/>
      <c r="PB4472" s="19"/>
      <c r="PC4472" s="19"/>
      <c r="PD4472" s="19"/>
      <c r="PE4472" s="19"/>
      <c r="PF4472" s="19"/>
      <c r="PG4472" s="19"/>
      <c r="PH4472" s="19"/>
      <c r="PI4472" s="19"/>
      <c r="PJ4472" s="19"/>
      <c r="PK4472" s="19"/>
      <c r="PL4472" s="19"/>
      <c r="PM4472" s="19"/>
      <c r="PN4472" s="19"/>
      <c r="PO4472" s="19"/>
      <c r="PP4472" s="19"/>
      <c r="PQ4472" s="19"/>
      <c r="PR4472" s="19"/>
      <c r="PS4472" s="19"/>
      <c r="PT4472" s="19"/>
      <c r="PU4472" s="19"/>
      <c r="PV4472" s="19"/>
      <c r="PW4472" s="19"/>
      <c r="PX4472" s="19"/>
      <c r="PY4472" s="19"/>
      <c r="PZ4472" s="19"/>
      <c r="QA4472" s="19"/>
      <c r="QB4472" s="19"/>
      <c r="QC4472" s="19"/>
      <c r="QD4472" s="19"/>
      <c r="QE4472" s="19"/>
      <c r="QF4472" s="19"/>
      <c r="QG4472" s="19"/>
      <c r="QH4472" s="19"/>
      <c r="QI4472" s="19"/>
      <c r="QJ4472" s="19"/>
      <c r="QK4472" s="19"/>
      <c r="QL4472" s="19"/>
      <c r="QM4472" s="19"/>
      <c r="QN4472" s="19"/>
      <c r="QO4472" s="19"/>
      <c r="QP4472" s="19"/>
      <c r="QQ4472" s="19"/>
      <c r="QR4472" s="19"/>
      <c r="QS4472" s="19"/>
      <c r="QT4472" s="19"/>
      <c r="QU4472" s="19"/>
      <c r="QV4472" s="19"/>
      <c r="QW4472" s="19"/>
      <c r="QX4472" s="19"/>
      <c r="QY4472" s="19"/>
      <c r="QZ4472" s="19"/>
      <c r="RA4472" s="19"/>
      <c r="RB4472" s="19"/>
      <c r="RC4472" s="19"/>
      <c r="RD4472" s="19"/>
      <c r="RE4472" s="19"/>
      <c r="RF4472" s="19"/>
      <c r="RG4472" s="19"/>
      <c r="RH4472" s="19"/>
      <c r="RI4472" s="19"/>
      <c r="RJ4472" s="19"/>
      <c r="RK4472" s="19"/>
      <c r="RL4472" s="19"/>
      <c r="RM4472" s="19"/>
      <c r="RN4472" s="19"/>
      <c r="RO4472" s="19"/>
      <c r="RP4472" s="19"/>
      <c r="RQ4472" s="19"/>
      <c r="RR4472" s="19"/>
      <c r="RS4472" s="19"/>
      <c r="RT4472" s="19"/>
      <c r="RU4472" s="19"/>
      <c r="RV4472" s="19"/>
      <c r="RW4472" s="19"/>
      <c r="RX4472" s="19"/>
      <c r="RY4472" s="19"/>
      <c r="RZ4472" s="19"/>
      <c r="SA4472" s="19"/>
      <c r="SB4472" s="19"/>
      <c r="SC4472" s="19"/>
      <c r="SD4472" s="19"/>
      <c r="SE4472" s="19"/>
      <c r="SF4472" s="19"/>
      <c r="SG4472" s="19"/>
      <c r="SH4472" s="19"/>
      <c r="SI4472" s="19"/>
      <c r="SJ4472" s="19"/>
      <c r="SK4472" s="19"/>
      <c r="SL4472" s="19"/>
      <c r="SM4472" s="19"/>
      <c r="SN4472" s="19"/>
      <c r="SO4472" s="19"/>
      <c r="SP4472" s="19"/>
      <c r="SQ4472" s="19"/>
      <c r="SR4472" s="19"/>
      <c r="SS4472" s="19"/>
      <c r="ST4472" s="19"/>
      <c r="SU4472" s="19"/>
      <c r="SV4472" s="19"/>
      <c r="SW4472" s="19"/>
      <c r="SX4472" s="19"/>
      <c r="SY4472" s="19"/>
      <c r="SZ4472" s="19"/>
      <c r="TA4472" s="19"/>
      <c r="TB4472" s="19"/>
      <c r="TC4472" s="19"/>
      <c r="TD4472" s="19"/>
      <c r="TE4472" s="19"/>
      <c r="TF4472" s="19"/>
      <c r="TG4472" s="19"/>
      <c r="TH4472" s="19"/>
      <c r="TI4472" s="19"/>
      <c r="TJ4472" s="19"/>
      <c r="TK4472" s="19"/>
      <c r="TL4472" s="19"/>
      <c r="TM4472" s="19"/>
      <c r="TN4472" s="19"/>
      <c r="TO4472" s="19"/>
      <c r="TP4472" s="19"/>
      <c r="TQ4472" s="19"/>
      <c r="TR4472" s="19"/>
      <c r="TS4472" s="19"/>
      <c r="TT4472" s="19"/>
      <c r="TU4472" s="19"/>
      <c r="TV4472" s="19"/>
      <c r="TW4472" s="19"/>
      <c r="TX4472" s="19"/>
      <c r="TY4472" s="19"/>
      <c r="TZ4472" s="19"/>
      <c r="UA4472" s="19"/>
      <c r="UB4472" s="19"/>
      <c r="UC4472" s="19"/>
      <c r="UD4472" s="19"/>
      <c r="UE4472" s="19"/>
      <c r="UF4472" s="19"/>
      <c r="UG4472" s="19"/>
      <c r="UH4472" s="19"/>
      <c r="UI4472" s="19"/>
      <c r="UJ4472" s="19"/>
      <c r="UK4472" s="19"/>
      <c r="UL4472" s="19"/>
      <c r="UM4472" s="19"/>
      <c r="UN4472" s="19"/>
      <c r="UO4472" s="19"/>
      <c r="UP4472" s="19"/>
      <c r="UQ4472" s="19"/>
      <c r="UR4472" s="19"/>
      <c r="US4472" s="19"/>
      <c r="UT4472" s="19"/>
      <c r="UU4472" s="19"/>
      <c r="UV4472" s="19"/>
      <c r="UW4472" s="19"/>
      <c r="UX4472" s="19"/>
      <c r="UY4472" s="19"/>
      <c r="UZ4472" s="19"/>
      <c r="VA4472" s="19"/>
      <c r="VB4472" s="19"/>
      <c r="VC4472" s="19"/>
      <c r="VD4472" s="19"/>
      <c r="VE4472" s="19"/>
      <c r="VF4472" s="19"/>
      <c r="VG4472" s="19"/>
      <c r="VH4472" s="19"/>
      <c r="VI4472" s="19"/>
      <c r="VJ4472" s="19"/>
      <c r="VK4472" s="19"/>
      <c r="VL4472" s="19"/>
      <c r="VM4472" s="19"/>
      <c r="VN4472" s="19"/>
      <c r="VO4472" s="19"/>
      <c r="VP4472" s="19"/>
      <c r="VQ4472" s="19"/>
      <c r="VR4472" s="19"/>
      <c r="VS4472" s="19"/>
      <c r="VT4472" s="19"/>
      <c r="VU4472" s="19"/>
      <c r="VV4472" s="19"/>
      <c r="VW4472" s="19"/>
      <c r="VX4472" s="19"/>
      <c r="VY4472" s="19"/>
      <c r="VZ4472" s="19"/>
      <c r="WA4472" s="19"/>
      <c r="WB4472" s="19"/>
      <c r="WC4472" s="19"/>
      <c r="WD4472" s="19"/>
      <c r="WE4472" s="19"/>
      <c r="WF4472" s="19"/>
      <c r="WG4472" s="19"/>
      <c r="WH4472" s="19"/>
      <c r="WI4472" s="19"/>
      <c r="WJ4472" s="19"/>
      <c r="WK4472" s="19"/>
      <c r="WL4472" s="19"/>
      <c r="WM4472" s="19"/>
      <c r="WN4472" s="19"/>
      <c r="WO4472" s="19"/>
      <c r="WP4472" s="19"/>
      <c r="WQ4472" s="19"/>
      <c r="WR4472" s="19"/>
      <c r="WS4472" s="19"/>
      <c r="WT4472" s="19"/>
      <c r="WU4472" s="19"/>
      <c r="WV4472" s="19"/>
      <c r="WW4472" s="19"/>
      <c r="WX4472" s="19"/>
      <c r="WY4472" s="19"/>
      <c r="WZ4472" s="19"/>
      <c r="XA4472" s="19"/>
      <c r="XB4472" s="19"/>
      <c r="XC4472" s="19"/>
      <c r="XD4472" s="19"/>
      <c r="XE4472" s="19"/>
      <c r="XF4472" s="19"/>
      <c r="XG4472" s="19"/>
      <c r="XH4472" s="19"/>
      <c r="XI4472" s="19"/>
      <c r="XJ4472" s="19"/>
      <c r="XK4472" s="19"/>
      <c r="XL4472" s="19"/>
      <c r="XM4472" s="19"/>
      <c r="XN4472" s="19"/>
      <c r="XO4472" s="19"/>
      <c r="XP4472" s="19"/>
      <c r="XQ4472" s="19"/>
      <c r="XR4472" s="19"/>
      <c r="XS4472" s="19"/>
      <c r="XT4472" s="19"/>
      <c r="XU4472" s="19"/>
      <c r="XV4472" s="19"/>
      <c r="XW4472" s="19"/>
      <c r="XX4472" s="19"/>
      <c r="XY4472" s="19"/>
      <c r="XZ4472" s="19"/>
      <c r="YA4472" s="19"/>
      <c r="YB4472" s="19"/>
      <c r="YC4472" s="19"/>
      <c r="YD4472" s="19"/>
      <c r="YE4472" s="19"/>
      <c r="YF4472" s="19"/>
      <c r="YG4472" s="19"/>
      <c r="YH4472" s="19"/>
      <c r="YI4472" s="19"/>
      <c r="YJ4472" s="19"/>
      <c r="YK4472" s="19"/>
      <c r="YL4472" s="19"/>
      <c r="YM4472" s="19"/>
      <c r="YN4472" s="19"/>
      <c r="YO4472" s="19"/>
      <c r="YP4472" s="19"/>
      <c r="YQ4472" s="19"/>
      <c r="YR4472" s="19"/>
      <c r="YS4472" s="19"/>
      <c r="YT4472" s="19"/>
      <c r="YU4472" s="19"/>
      <c r="YV4472" s="19"/>
      <c r="YW4472" s="19"/>
      <c r="YX4472" s="19"/>
      <c r="YY4472" s="19"/>
      <c r="YZ4472" s="19"/>
      <c r="ZA4472" s="19"/>
      <c r="ZB4472" s="19"/>
      <c r="ZC4472" s="19"/>
      <c r="ZD4472" s="19"/>
      <c r="ZE4472" s="19"/>
      <c r="ZF4472" s="19"/>
      <c r="ZG4472" s="19"/>
      <c r="ZH4472" s="19"/>
      <c r="ZI4472" s="19"/>
      <c r="ZJ4472" s="19"/>
      <c r="ZK4472" s="19"/>
      <c r="ZL4472" s="19"/>
      <c r="ZM4472" s="19"/>
      <c r="ZN4472" s="19"/>
      <c r="ZO4472" s="19"/>
      <c r="ZP4472" s="19"/>
      <c r="ZQ4472" s="19"/>
      <c r="ZR4472" s="19"/>
      <c r="ZS4472" s="19"/>
      <c r="ZT4472" s="19"/>
      <c r="ZU4472" s="19"/>
      <c r="ZV4472" s="19"/>
      <c r="ZW4472" s="19"/>
      <c r="ZX4472" s="19"/>
      <c r="ZY4472" s="19"/>
      <c r="ZZ4472" s="19"/>
      <c r="AAA4472" s="19"/>
      <c r="AAB4472" s="19"/>
      <c r="AAC4472" s="19"/>
      <c r="AAD4472" s="19"/>
      <c r="AAE4472" s="19"/>
      <c r="AAF4472" s="19"/>
      <c r="AAG4472" s="19"/>
      <c r="AAH4472" s="19"/>
      <c r="AAI4472" s="19"/>
      <c r="AAJ4472" s="19"/>
      <c r="AAK4472" s="19"/>
      <c r="AAL4472" s="19"/>
      <c r="AAM4472" s="19"/>
      <c r="AAN4472" s="19"/>
      <c r="AAO4472" s="19"/>
      <c r="AAP4472" s="19"/>
      <c r="AAQ4472" s="19"/>
      <c r="AAR4472" s="19"/>
      <c r="AAS4472" s="19"/>
      <c r="AAT4472" s="19"/>
      <c r="AAU4472" s="19"/>
      <c r="AAV4472" s="19"/>
      <c r="AAW4472" s="19"/>
      <c r="AAX4472" s="19"/>
      <c r="AAY4472" s="19"/>
      <c r="AAZ4472" s="19"/>
      <c r="ABA4472" s="19"/>
      <c r="ABB4472" s="19"/>
      <c r="ABC4472" s="19"/>
      <c r="ABD4472" s="19"/>
      <c r="ABE4472" s="19"/>
      <c r="ABF4472" s="19"/>
      <c r="ABG4472" s="19"/>
      <c r="ABH4472" s="19"/>
      <c r="ABI4472" s="19"/>
      <c r="ABJ4472" s="19"/>
      <c r="ABK4472" s="19"/>
      <c r="ABL4472" s="19"/>
      <c r="ABM4472" s="19"/>
      <c r="ABN4472" s="19"/>
      <c r="ABO4472" s="19"/>
      <c r="ABP4472" s="19"/>
      <c r="ABQ4472" s="19"/>
      <c r="ABR4472" s="19"/>
      <c r="ABS4472" s="19"/>
      <c r="ABT4472" s="19"/>
      <c r="ABU4472" s="19"/>
      <c r="ABV4472" s="19"/>
      <c r="ABW4472" s="19"/>
      <c r="ABX4472" s="19"/>
      <c r="ABY4472" s="19"/>
      <c r="ABZ4472" s="19"/>
      <c r="ACA4472" s="19"/>
      <c r="ACB4472" s="19"/>
      <c r="ACC4472" s="19"/>
      <c r="ACD4472" s="19"/>
      <c r="ACE4472" s="19"/>
      <c r="ACF4472" s="19"/>
      <c r="ACG4472" s="19"/>
      <c r="ACH4472" s="19"/>
      <c r="ACI4472" s="19"/>
      <c r="ACJ4472" s="19"/>
      <c r="ACK4472" s="19"/>
      <c r="ACL4472" s="19"/>
      <c r="ACM4472" s="19"/>
      <c r="ACN4472" s="19"/>
      <c r="ACO4472" s="19"/>
      <c r="ACP4472" s="19"/>
      <c r="ACQ4472" s="19"/>
      <c r="ACR4472" s="19"/>
      <c r="ACS4472" s="19"/>
      <c r="ACT4472" s="19"/>
      <c r="ACU4472" s="19"/>
      <c r="ACV4472" s="19"/>
      <c r="ACW4472" s="19"/>
      <c r="ACX4472" s="19"/>
      <c r="ACY4472" s="19"/>
      <c r="ACZ4472" s="19"/>
      <c r="ADA4472" s="19"/>
      <c r="ADB4472" s="19"/>
      <c r="ADC4472" s="19"/>
      <c r="ADD4472" s="19"/>
      <c r="ADE4472" s="19"/>
      <c r="ADF4472" s="19"/>
      <c r="ADG4472" s="19"/>
      <c r="ADH4472" s="19"/>
      <c r="ADI4472" s="19"/>
      <c r="ADJ4472" s="19"/>
      <c r="ADK4472" s="19"/>
      <c r="ADL4472" s="19"/>
      <c r="ADM4472" s="19"/>
      <c r="ADN4472" s="19"/>
      <c r="ADO4472" s="19"/>
      <c r="ADP4472" s="19"/>
      <c r="ADQ4472" s="19"/>
      <c r="ADR4472" s="19"/>
      <c r="ADS4472" s="19"/>
      <c r="ADT4472" s="19"/>
      <c r="ADU4472" s="19"/>
      <c r="ADV4472" s="19"/>
      <c r="ADW4472" s="19"/>
      <c r="ADX4472" s="19"/>
      <c r="ADY4472" s="19"/>
      <c r="ADZ4472" s="19"/>
      <c r="AEA4472" s="19"/>
      <c r="AEB4472" s="19"/>
      <c r="AEC4472" s="19"/>
      <c r="AED4472" s="19"/>
      <c r="AEE4472" s="19"/>
      <c r="AEF4472" s="19"/>
      <c r="AEG4472" s="19"/>
      <c r="AEH4472" s="19"/>
      <c r="AEI4472" s="19"/>
      <c r="AEJ4472" s="19"/>
      <c r="AEK4472" s="19"/>
      <c r="AEL4472" s="19"/>
      <c r="AEM4472" s="19"/>
      <c r="AEN4472" s="19"/>
      <c r="AEO4472" s="19"/>
      <c r="AEP4472" s="19"/>
      <c r="AEQ4472" s="19"/>
      <c r="AER4472" s="19"/>
      <c r="AES4472" s="19"/>
      <c r="AET4472" s="19"/>
      <c r="AEU4472" s="19"/>
      <c r="AEV4472" s="19"/>
      <c r="AEW4472" s="19"/>
      <c r="AEX4472" s="19"/>
      <c r="AEY4472" s="19"/>
      <c r="AEZ4472" s="19"/>
      <c r="AFA4472" s="19"/>
      <c r="AFB4472" s="19"/>
      <c r="AFC4472" s="19"/>
      <c r="AFD4472" s="19"/>
      <c r="AFE4472" s="19"/>
      <c r="AFF4472" s="19"/>
      <c r="AFG4472" s="19"/>
      <c r="AFH4472" s="19"/>
      <c r="AFI4472" s="19"/>
      <c r="AFJ4472" s="19"/>
      <c r="AFK4472" s="19"/>
      <c r="AFL4472" s="19"/>
      <c r="AFM4472" s="19"/>
      <c r="AFN4472" s="19"/>
      <c r="AFO4472" s="19"/>
      <c r="AFP4472" s="19"/>
      <c r="AFQ4472" s="19"/>
      <c r="AFR4472" s="19"/>
      <c r="AFS4472" s="19"/>
      <c r="AFT4472" s="19"/>
      <c r="AFU4472" s="19"/>
      <c r="AFV4472" s="19"/>
      <c r="AFW4472" s="19"/>
      <c r="AFX4472" s="19"/>
      <c r="AFY4472" s="19"/>
      <c r="AFZ4472" s="19"/>
      <c r="AGA4472" s="19"/>
      <c r="AGB4472" s="19"/>
      <c r="AGC4472" s="19"/>
      <c r="AGD4472" s="19"/>
      <c r="AGE4472" s="19"/>
      <c r="AGF4472" s="19"/>
      <c r="AGG4472" s="19"/>
      <c r="AGH4472" s="19"/>
      <c r="AGI4472" s="19"/>
      <c r="AGJ4472" s="19"/>
      <c r="AGK4472" s="19"/>
      <c r="AGL4472" s="19"/>
      <c r="AGM4472" s="19"/>
      <c r="AGN4472" s="19"/>
      <c r="AGO4472" s="19"/>
      <c r="AGP4472" s="19"/>
      <c r="AGQ4472" s="19"/>
      <c r="AGR4472" s="19"/>
      <c r="AGS4472" s="19"/>
      <c r="AGT4472" s="19"/>
      <c r="AGU4472" s="19"/>
      <c r="AGV4472" s="19"/>
      <c r="AGW4472" s="19"/>
      <c r="AGX4472" s="19"/>
      <c r="AGY4472" s="19"/>
      <c r="AGZ4472" s="19"/>
      <c r="AHA4472" s="19"/>
      <c r="AHB4472" s="19"/>
      <c r="AHC4472" s="19"/>
      <c r="AHD4472" s="19"/>
      <c r="AHE4472" s="19"/>
      <c r="AHF4472" s="19"/>
      <c r="AHG4472" s="19"/>
      <c r="AHH4472" s="19"/>
      <c r="AHI4472" s="19"/>
      <c r="AHJ4472" s="19"/>
      <c r="AHK4472" s="19"/>
      <c r="AHL4472" s="19"/>
      <c r="AHM4472" s="19"/>
      <c r="AHN4472" s="19"/>
      <c r="AHO4472" s="19"/>
      <c r="AHP4472" s="19"/>
      <c r="AHQ4472" s="19"/>
      <c r="AHR4472" s="19"/>
      <c r="AHS4472" s="19"/>
      <c r="AHT4472" s="19"/>
      <c r="AHU4472" s="19"/>
      <c r="AHV4472" s="19"/>
      <c r="AHW4472" s="19"/>
      <c r="AHX4472" s="19"/>
      <c r="AHY4472" s="19"/>
      <c r="AHZ4472" s="19"/>
      <c r="AIA4472" s="19"/>
      <c r="AIB4472" s="19"/>
      <c r="AIC4472" s="19"/>
      <c r="AID4472" s="19"/>
      <c r="AIE4472" s="19"/>
      <c r="AIF4472" s="19"/>
      <c r="AIG4472" s="19"/>
      <c r="AIH4472" s="19"/>
      <c r="AII4472" s="19"/>
      <c r="AIJ4472" s="19"/>
      <c r="AIK4472" s="19"/>
      <c r="AIL4472" s="19"/>
      <c r="AIM4472" s="19"/>
      <c r="AIN4472" s="19"/>
      <c r="AIO4472" s="19"/>
      <c r="AIP4472" s="19"/>
      <c r="AIQ4472" s="19"/>
      <c r="AIR4472" s="19"/>
      <c r="AIS4472" s="19"/>
      <c r="AIT4472" s="19"/>
      <c r="AIU4472" s="19"/>
      <c r="AIV4472" s="19"/>
      <c r="AIW4472" s="19"/>
      <c r="AIX4472" s="19"/>
      <c r="AIY4472" s="19"/>
      <c r="AIZ4472" s="19"/>
      <c r="AJA4472" s="19"/>
      <c r="AJB4472" s="19"/>
      <c r="AJC4472" s="19"/>
      <c r="AJD4472" s="19"/>
      <c r="AJE4472" s="19"/>
      <c r="AJF4472" s="19"/>
      <c r="AJG4472" s="19"/>
      <c r="AJH4472" s="19"/>
      <c r="AJI4472" s="19"/>
      <c r="AJJ4472" s="19"/>
      <c r="AJK4472" s="19"/>
      <c r="AJL4472" s="19"/>
      <c r="AJM4472" s="19"/>
      <c r="AJN4472" s="19"/>
      <c r="AJO4472" s="19"/>
      <c r="AJP4472" s="19"/>
      <c r="AJQ4472" s="19"/>
      <c r="AJR4472" s="19"/>
      <c r="AJS4472" s="19"/>
      <c r="AJT4472" s="19"/>
      <c r="AJU4472" s="19"/>
      <c r="AJV4472" s="19"/>
      <c r="AJW4472" s="19"/>
      <c r="AJX4472" s="19"/>
      <c r="AJY4472" s="19"/>
      <c r="AJZ4472" s="19"/>
      <c r="AKA4472" s="19"/>
      <c r="AKB4472" s="19"/>
      <c r="AKC4472" s="19"/>
      <c r="AKD4472" s="19"/>
      <c r="AKE4472" s="19"/>
      <c r="AKF4472" s="19"/>
      <c r="AKG4472" s="19"/>
      <c r="AKH4472" s="19"/>
      <c r="AKI4472" s="19"/>
      <c r="AKJ4472" s="19"/>
      <c r="AKK4472" s="19"/>
      <c r="AKL4472" s="19"/>
      <c r="AKM4472" s="19"/>
      <c r="AKN4472" s="19"/>
      <c r="AKO4472" s="19"/>
      <c r="AKP4472" s="19"/>
      <c r="AKQ4472" s="19"/>
      <c r="AKR4472" s="19"/>
      <c r="AKS4472" s="19"/>
      <c r="AKT4472" s="19"/>
      <c r="AKU4472" s="19"/>
      <c r="AKV4472" s="19"/>
      <c r="AKW4472" s="19"/>
      <c r="AKX4472" s="19"/>
      <c r="AKY4472" s="19"/>
      <c r="AKZ4472" s="19"/>
      <c r="ALA4472" s="19"/>
      <c r="ALB4472" s="19"/>
      <c r="ALC4472" s="19"/>
      <c r="ALD4472" s="19"/>
      <c r="ALE4472" s="19"/>
      <c r="ALF4472" s="19"/>
      <c r="ALG4472" s="19"/>
      <c r="ALH4472" s="19"/>
      <c r="ALI4472" s="19"/>
      <c r="ALJ4472" s="19"/>
      <c r="ALK4472" s="19"/>
      <c r="ALL4472" s="19"/>
      <c r="ALM4472" s="19"/>
      <c r="ALN4472" s="19"/>
      <c r="ALO4472" s="19"/>
      <c r="ALP4472" s="19"/>
      <c r="ALQ4472" s="19"/>
      <c r="ALR4472" s="19"/>
      <c r="ALS4472" s="19"/>
      <c r="ALT4472" s="19"/>
      <c r="ALU4472" s="19"/>
      <c r="ALV4472" s="19"/>
      <c r="ALW4472" s="19"/>
      <c r="ALX4472" s="19"/>
      <c r="ALY4472" s="19"/>
      <c r="ALZ4472" s="19"/>
      <c r="AMA4472" s="19"/>
      <c r="AMB4472" s="19"/>
      <c r="AMC4472" s="19"/>
      <c r="AMD4472" s="19"/>
      <c r="AME4472" s="19"/>
      <c r="AMF4472" s="19"/>
      <c r="AMG4472" s="19"/>
      <c r="AMH4472" s="19"/>
      <c r="AMI4472" s="19"/>
      <c r="AMJ4472" s="19"/>
      <c r="AMK4472" s="19"/>
      <c r="AML4472" s="19"/>
      <c r="AMM4472" s="19"/>
      <c r="AMN4472" s="19"/>
      <c r="AMO4472" s="19"/>
      <c r="AMP4472" s="19"/>
      <c r="AMQ4472" s="19"/>
      <c r="AMR4472" s="19"/>
      <c r="AMS4472" s="19"/>
      <c r="AMT4472" s="19"/>
      <c r="AMU4472" s="19"/>
      <c r="AMV4472" s="19"/>
      <c r="AMW4472" s="19"/>
      <c r="AMX4472" s="19"/>
      <c r="AMY4472" s="19"/>
      <c r="AMZ4472" s="19"/>
      <c r="ANA4472" s="19"/>
      <c r="ANB4472" s="19"/>
      <c r="ANC4472" s="19"/>
      <c r="AND4472" s="19"/>
      <c r="ANE4472" s="19"/>
      <c r="ANF4472" s="19"/>
      <c r="ANG4472" s="19"/>
      <c r="ANH4472" s="19"/>
      <c r="ANI4472" s="19"/>
      <c r="ANJ4472" s="19"/>
      <c r="ANK4472" s="19"/>
      <c r="ANL4472" s="19"/>
      <c r="ANM4472" s="19"/>
      <c r="ANN4472" s="19"/>
      <c r="ANO4472" s="19"/>
      <c r="ANP4472" s="19"/>
      <c r="ANQ4472" s="19"/>
      <c r="ANR4472" s="19"/>
      <c r="ANS4472" s="19"/>
      <c r="ANT4472" s="19"/>
      <c r="ANU4472" s="19"/>
      <c r="ANV4472" s="19"/>
      <c r="ANW4472" s="19"/>
      <c r="ANX4472" s="19"/>
      <c r="ANY4472" s="19"/>
      <c r="ANZ4472" s="19"/>
      <c r="AOA4472" s="19"/>
      <c r="AOB4472" s="19"/>
      <c r="AOC4472" s="19"/>
      <c r="AOD4472" s="19"/>
      <c r="AOE4472" s="19"/>
      <c r="AOF4472" s="19"/>
      <c r="AOG4472" s="19"/>
      <c r="AOH4472" s="19"/>
      <c r="AOI4472" s="19"/>
      <c r="AOJ4472" s="19"/>
      <c r="AOK4472" s="19"/>
      <c r="AOL4472" s="19"/>
      <c r="AOM4472" s="19"/>
      <c r="AON4472" s="19"/>
      <c r="AOO4472" s="19"/>
      <c r="AOP4472" s="19"/>
      <c r="AOQ4472" s="19"/>
      <c r="AOR4472" s="19"/>
      <c r="AOS4472" s="19"/>
      <c r="AOT4472" s="19"/>
      <c r="AOU4472" s="19"/>
      <c r="AOV4472" s="19"/>
      <c r="AOW4472" s="19"/>
      <c r="AOX4472" s="19"/>
      <c r="AOY4472" s="19"/>
      <c r="AOZ4472" s="19"/>
      <c r="APA4472" s="19"/>
      <c r="APB4472" s="19"/>
      <c r="APC4472" s="19"/>
      <c r="APD4472" s="19"/>
      <c r="APE4472" s="19"/>
      <c r="APF4472" s="19"/>
      <c r="APG4472" s="19"/>
      <c r="APH4472" s="19"/>
      <c r="API4472" s="19"/>
      <c r="APJ4472" s="19"/>
      <c r="APK4472" s="19"/>
      <c r="APL4472" s="19"/>
      <c r="APM4472" s="19"/>
      <c r="APN4472" s="19"/>
      <c r="APO4472" s="19"/>
      <c r="APP4472" s="19"/>
      <c r="APQ4472" s="19"/>
      <c r="APR4472" s="19"/>
      <c r="APS4472" s="19"/>
      <c r="APT4472" s="19"/>
      <c r="APU4472" s="19"/>
      <c r="APV4472" s="19"/>
      <c r="APW4472" s="19"/>
      <c r="APX4472" s="19"/>
      <c r="APY4472" s="19"/>
      <c r="APZ4472" s="19"/>
      <c r="AQA4472" s="19"/>
      <c r="AQB4472" s="19"/>
      <c r="AQC4472" s="19"/>
      <c r="AQD4472" s="19"/>
      <c r="AQE4472" s="19"/>
      <c r="AQF4472" s="19"/>
      <c r="AQG4472" s="19"/>
      <c r="AQH4472" s="19"/>
      <c r="AQI4472" s="19"/>
      <c r="AQJ4472" s="19"/>
      <c r="AQK4472" s="19"/>
      <c r="AQL4472" s="19"/>
      <c r="AQM4472" s="19"/>
      <c r="AQN4472" s="19"/>
      <c r="AQO4472" s="19"/>
      <c r="AQP4472" s="19"/>
      <c r="AQQ4472" s="19"/>
      <c r="AQR4472" s="19"/>
      <c r="AQS4472" s="19"/>
      <c r="AQT4472" s="19"/>
      <c r="AQU4472" s="19"/>
      <c r="AQV4472" s="19"/>
      <c r="AQW4472" s="19"/>
      <c r="AQX4472" s="19"/>
      <c r="AQY4472" s="19"/>
      <c r="AQZ4472" s="19"/>
      <c r="ARA4472" s="19"/>
      <c r="ARB4472" s="19"/>
      <c r="ARC4472" s="19"/>
      <c r="ARD4472" s="19"/>
      <c r="ARE4472" s="19"/>
      <c r="ARF4472" s="19"/>
      <c r="ARG4472" s="19"/>
      <c r="ARH4472" s="19"/>
      <c r="ARI4472" s="19"/>
      <c r="ARJ4472" s="19"/>
      <c r="ARK4472" s="19"/>
      <c r="ARL4472" s="19"/>
      <c r="ARM4472" s="19"/>
      <c r="ARN4472" s="19"/>
      <c r="ARO4472" s="19"/>
      <c r="ARP4472" s="19"/>
      <c r="ARQ4472" s="19"/>
      <c r="ARR4472" s="19"/>
      <c r="ARS4472" s="19"/>
      <c r="ART4472" s="19"/>
      <c r="ARU4472" s="19"/>
      <c r="ARV4472" s="19"/>
      <c r="ARW4472" s="19"/>
      <c r="ARX4472" s="19"/>
      <c r="ARY4472" s="19"/>
      <c r="ARZ4472" s="19"/>
      <c r="ASA4472" s="19"/>
      <c r="ASB4472" s="19"/>
      <c r="ASC4472" s="19"/>
      <c r="ASD4472" s="19"/>
      <c r="ASE4472" s="19"/>
      <c r="ASF4472" s="19"/>
      <c r="ASG4472" s="19"/>
      <c r="ASH4472" s="19"/>
      <c r="ASI4472" s="19"/>
      <c r="ASJ4472" s="19"/>
      <c r="ASK4472" s="19"/>
      <c r="ASL4472" s="19"/>
      <c r="ASM4472" s="19"/>
      <c r="ASN4472" s="19"/>
      <c r="ASO4472" s="19"/>
      <c r="ASP4472" s="19"/>
      <c r="ASQ4472" s="19"/>
      <c r="ASR4472" s="19"/>
      <c r="ASS4472" s="19"/>
      <c r="AST4472" s="19"/>
      <c r="ASU4472" s="19"/>
      <c r="ASV4472" s="19"/>
      <c r="ASW4472" s="19"/>
      <c r="ASX4472" s="19"/>
      <c r="ASY4472" s="19"/>
      <c r="ASZ4472" s="19"/>
      <c r="ATA4472" s="19"/>
      <c r="ATB4472" s="19"/>
      <c r="ATC4472" s="19"/>
      <c r="ATD4472" s="19"/>
      <c r="ATE4472" s="19"/>
      <c r="ATF4472" s="19"/>
      <c r="ATG4472" s="19"/>
      <c r="ATH4472" s="19"/>
      <c r="ATI4472" s="19"/>
      <c r="ATJ4472" s="19"/>
      <c r="ATK4472" s="19"/>
      <c r="ATL4472" s="19"/>
      <c r="ATM4472" s="19"/>
      <c r="ATN4472" s="19"/>
      <c r="ATO4472" s="19"/>
      <c r="ATP4472" s="19"/>
      <c r="ATQ4472" s="19"/>
      <c r="ATR4472" s="19"/>
      <c r="ATS4472" s="19"/>
      <c r="ATT4472" s="19"/>
      <c r="ATU4472" s="19"/>
      <c r="ATV4472" s="19"/>
      <c r="ATW4472" s="19"/>
      <c r="ATX4472" s="19"/>
      <c r="ATY4472" s="19"/>
      <c r="ATZ4472" s="19"/>
      <c r="AUA4472" s="19"/>
      <c r="AUB4472" s="19"/>
      <c r="AUC4472" s="19"/>
      <c r="AUD4472" s="19"/>
      <c r="AUE4472" s="19"/>
      <c r="AUF4472" s="19"/>
      <c r="AUG4472" s="19"/>
      <c r="AUH4472" s="19"/>
      <c r="AUI4472" s="19"/>
      <c r="AUJ4472" s="19"/>
      <c r="AUK4472" s="19"/>
      <c r="AUL4472" s="19"/>
      <c r="AUM4472" s="19"/>
      <c r="AUN4472" s="19"/>
      <c r="AUO4472" s="19"/>
      <c r="AUP4472" s="19"/>
      <c r="AUQ4472" s="19"/>
      <c r="AUR4472" s="19"/>
      <c r="AUS4472" s="19"/>
      <c r="AUT4472" s="19"/>
      <c r="AUU4472" s="19"/>
      <c r="AUV4472" s="19"/>
      <c r="AUW4472" s="19"/>
      <c r="AUX4472" s="19"/>
      <c r="AUY4472" s="19"/>
      <c r="AUZ4472" s="19"/>
      <c r="AVA4472" s="19"/>
      <c r="AVB4472" s="19"/>
      <c r="AVC4472" s="19"/>
      <c r="AVD4472" s="19"/>
      <c r="AVE4472" s="19"/>
      <c r="AVF4472" s="19"/>
      <c r="AVG4472" s="19"/>
      <c r="AVH4472" s="19"/>
      <c r="AVI4472" s="19"/>
      <c r="AVJ4472" s="19"/>
      <c r="AVK4472" s="19"/>
      <c r="AVL4472" s="19"/>
      <c r="AVM4472" s="19"/>
      <c r="AVN4472" s="19"/>
      <c r="AVO4472" s="19"/>
      <c r="AVP4472" s="19"/>
      <c r="AVQ4472" s="19"/>
      <c r="AVR4472" s="19"/>
      <c r="AVS4472" s="19"/>
      <c r="AVT4472" s="19"/>
      <c r="AVU4472" s="19"/>
      <c r="AVV4472" s="19"/>
      <c r="AVW4472" s="19"/>
      <c r="AVX4472" s="19"/>
      <c r="AVY4472" s="19"/>
      <c r="AVZ4472" s="19"/>
      <c r="AWA4472" s="19"/>
      <c r="AWB4472" s="19"/>
      <c r="AWC4472" s="19"/>
      <c r="AWD4472" s="19"/>
      <c r="AWE4472" s="19"/>
      <c r="AWF4472" s="19"/>
      <c r="AWG4472" s="19"/>
      <c r="AWH4472" s="19"/>
      <c r="AWI4472" s="19"/>
      <c r="AWJ4472" s="19"/>
      <c r="AWK4472" s="19"/>
      <c r="AWL4472" s="19"/>
      <c r="AWM4472" s="19"/>
      <c r="AWN4472" s="19"/>
      <c r="AWO4472" s="19"/>
      <c r="AWP4472" s="19"/>
      <c r="AWQ4472" s="19"/>
      <c r="AWR4472" s="19"/>
      <c r="AWS4472" s="19"/>
      <c r="AWT4472" s="19"/>
      <c r="AWU4472" s="19"/>
      <c r="AWV4472" s="19"/>
      <c r="AWW4472" s="19"/>
      <c r="AWX4472" s="19"/>
      <c r="AWY4472" s="19"/>
      <c r="AWZ4472" s="19"/>
      <c r="AXA4472" s="19"/>
      <c r="AXB4472" s="19"/>
      <c r="AXC4472" s="19"/>
      <c r="AXD4472" s="19"/>
      <c r="AXE4472" s="19"/>
      <c r="AXF4472" s="19"/>
      <c r="AXG4472" s="19"/>
      <c r="AXH4472" s="19"/>
      <c r="AXI4472" s="19"/>
      <c r="AXJ4472" s="19"/>
      <c r="AXK4472" s="19"/>
      <c r="AXL4472" s="19"/>
      <c r="AXM4472" s="19"/>
      <c r="AXN4472" s="19"/>
      <c r="AXO4472" s="19"/>
      <c r="AXP4472" s="19"/>
      <c r="AXQ4472" s="19"/>
      <c r="AXR4472" s="19"/>
      <c r="AXS4472" s="19"/>
      <c r="AXT4472" s="19"/>
      <c r="AXU4472" s="19"/>
      <c r="AXV4472" s="19"/>
      <c r="AXW4472" s="19"/>
      <c r="AXX4472" s="19"/>
      <c r="AXY4472" s="19"/>
      <c r="AXZ4472" s="19"/>
      <c r="AYA4472" s="19"/>
      <c r="AYB4472" s="19"/>
      <c r="AYC4472" s="19"/>
      <c r="AYD4472" s="19"/>
      <c r="AYE4472" s="19"/>
      <c r="AYF4472" s="19"/>
      <c r="AYG4472" s="19"/>
      <c r="AYH4472" s="19"/>
      <c r="AYI4472" s="19"/>
      <c r="AYJ4472" s="19"/>
      <c r="AYK4472" s="19"/>
      <c r="AYL4472" s="19"/>
      <c r="AYM4472" s="19"/>
      <c r="AYN4472" s="19"/>
      <c r="AYO4472" s="19"/>
      <c r="AYP4472" s="19"/>
      <c r="AYQ4472" s="19"/>
      <c r="AYR4472" s="19"/>
      <c r="AYS4472" s="19"/>
      <c r="AYT4472" s="19"/>
      <c r="AYU4472" s="19"/>
      <c r="AYV4472" s="19"/>
      <c r="AYW4472" s="19"/>
      <c r="AYX4472" s="19"/>
      <c r="AYY4472" s="19"/>
      <c r="AYZ4472" s="19"/>
      <c r="AZA4472" s="19"/>
      <c r="AZB4472" s="19"/>
      <c r="AZC4472" s="19"/>
      <c r="AZD4472" s="19"/>
      <c r="AZE4472" s="19"/>
      <c r="AZF4472" s="19"/>
      <c r="AZG4472" s="19"/>
      <c r="AZH4472" s="19"/>
      <c r="AZI4472" s="19"/>
      <c r="AZJ4472" s="19"/>
      <c r="AZK4472" s="19"/>
      <c r="AZL4472" s="19"/>
      <c r="AZM4472" s="19"/>
      <c r="AZN4472" s="19"/>
      <c r="AZO4472" s="19"/>
      <c r="AZP4472" s="19"/>
      <c r="AZQ4472" s="19"/>
      <c r="AZR4472" s="19"/>
      <c r="AZS4472" s="19"/>
      <c r="AZT4472" s="19"/>
      <c r="AZU4472" s="19"/>
      <c r="AZV4472" s="19"/>
      <c r="AZW4472" s="19"/>
      <c r="AZX4472" s="19"/>
      <c r="AZY4472" s="19"/>
      <c r="AZZ4472" s="19"/>
      <c r="BAA4472" s="19"/>
      <c r="BAB4472" s="19"/>
      <c r="BAC4472" s="19"/>
      <c r="BAD4472" s="19"/>
      <c r="BAE4472" s="19"/>
      <c r="BAF4472" s="19"/>
      <c r="BAG4472" s="19"/>
      <c r="BAH4472" s="19"/>
      <c r="BAI4472" s="19"/>
      <c r="BAJ4472" s="19"/>
      <c r="BAK4472" s="19"/>
      <c r="BAL4472" s="19"/>
      <c r="BAM4472" s="19"/>
      <c r="BAN4472" s="19"/>
      <c r="BAO4472" s="19"/>
      <c r="BAP4472" s="19"/>
      <c r="BAQ4472" s="19"/>
      <c r="BAR4472" s="19"/>
      <c r="BAS4472" s="19"/>
      <c r="BAT4472" s="19"/>
      <c r="BAU4472" s="19"/>
      <c r="BAV4472" s="19"/>
      <c r="BAW4472" s="19"/>
      <c r="BAX4472" s="19"/>
      <c r="BAY4472" s="19"/>
      <c r="BAZ4472" s="19"/>
      <c r="BBA4472" s="19"/>
    </row>
    <row r="4473" spans="1:1405" s="20" customFormat="1" ht="15" customHeight="1" x14ac:dyDescent="0.3">
      <c r="A4473" s="101" t="s">
        <v>34</v>
      </c>
      <c r="B4473" s="101" t="s">
        <v>1478</v>
      </c>
      <c r="C4473" s="101" t="s">
        <v>1478</v>
      </c>
      <c r="D4473" s="101" t="s">
        <v>36</v>
      </c>
      <c r="E4473" s="101" t="s">
        <v>194</v>
      </c>
      <c r="F4473" s="101" t="s">
        <v>244</v>
      </c>
      <c r="G4473" s="101" t="s">
        <v>245</v>
      </c>
      <c r="H4473" s="101" t="s">
        <v>1027</v>
      </c>
      <c r="I4473" s="101" t="s">
        <v>39</v>
      </c>
      <c r="J4473" s="101" t="s">
        <v>531</v>
      </c>
      <c r="K4473" s="101" t="s">
        <v>613</v>
      </c>
      <c r="L4473" s="101" t="s">
        <v>42</v>
      </c>
      <c r="M4473" s="101" t="s">
        <v>43</v>
      </c>
      <c r="N4473" s="101" t="s">
        <v>63</v>
      </c>
      <c r="O4473" s="103">
        <v>4</v>
      </c>
      <c r="P4473" s="22">
        <v>55</v>
      </c>
      <c r="Q4473" s="101" t="s">
        <v>519</v>
      </c>
      <c r="R4473" s="103">
        <f t="shared" si="69"/>
        <v>220</v>
      </c>
      <c r="S4473" s="103">
        <v>0</v>
      </c>
      <c r="T4473" s="103">
        <v>55</v>
      </c>
      <c r="U4473" s="103">
        <v>0</v>
      </c>
      <c r="V4473" s="103">
        <v>0</v>
      </c>
      <c r="W4473" s="103">
        <v>55</v>
      </c>
      <c r="X4473" s="103">
        <v>0</v>
      </c>
      <c r="Y4473" s="103">
        <v>0</v>
      </c>
      <c r="Z4473" s="103">
        <v>55</v>
      </c>
      <c r="AA4473" s="103">
        <v>0</v>
      </c>
      <c r="AB4473" s="103">
        <v>0</v>
      </c>
      <c r="AC4473" s="103">
        <v>55</v>
      </c>
      <c r="AD4473" s="103">
        <v>0</v>
      </c>
      <c r="AE4473" s="19"/>
      <c r="AF4473" s="19"/>
      <c r="AG4473" s="19"/>
      <c r="AH4473" s="19"/>
      <c r="AI4473" s="19"/>
      <c r="AJ4473" s="19"/>
      <c r="AK4473" s="19"/>
      <c r="AL4473" s="19"/>
      <c r="AM4473" s="19"/>
      <c r="AN4473" s="19"/>
      <c r="AO4473" s="19"/>
      <c r="AP4473" s="19"/>
      <c r="AQ4473" s="19"/>
      <c r="AR4473" s="19"/>
      <c r="AS4473" s="19"/>
      <c r="AT4473" s="19"/>
      <c r="AU4473" s="19"/>
      <c r="AV4473" s="19"/>
      <c r="AW4473" s="19"/>
      <c r="AX4473" s="19"/>
      <c r="AY4473" s="19"/>
      <c r="AZ4473" s="19"/>
      <c r="BA4473" s="19"/>
      <c r="BB4473" s="19"/>
      <c r="BC4473" s="19"/>
      <c r="BD4473" s="19"/>
      <c r="BE4473" s="19"/>
      <c r="BF4473" s="19"/>
      <c r="BG4473" s="19"/>
      <c r="BH4473" s="19"/>
      <c r="BI4473" s="19"/>
      <c r="BJ4473" s="19"/>
      <c r="BK4473" s="19"/>
      <c r="BL4473" s="19"/>
      <c r="BM4473" s="19"/>
      <c r="BN4473" s="19"/>
      <c r="BO4473" s="19"/>
      <c r="BP4473" s="19"/>
      <c r="BQ4473" s="19"/>
      <c r="BR4473" s="19"/>
      <c r="BS4473" s="19"/>
      <c r="BT4473" s="19"/>
      <c r="BU4473" s="19"/>
      <c r="BV4473" s="19"/>
      <c r="BW4473" s="19"/>
      <c r="BX4473" s="19"/>
      <c r="BY4473" s="19"/>
      <c r="BZ4473" s="19"/>
      <c r="CA4473" s="19"/>
      <c r="CB4473" s="19"/>
      <c r="CC4473" s="19"/>
      <c r="CD4473" s="19"/>
      <c r="CE4473" s="19"/>
      <c r="CF4473" s="19"/>
      <c r="CG4473" s="19"/>
      <c r="CH4473" s="19"/>
      <c r="CI4473" s="19"/>
      <c r="CJ4473" s="19"/>
      <c r="CK4473" s="19"/>
      <c r="CL4473" s="19"/>
      <c r="CM4473" s="19"/>
      <c r="CN4473" s="19"/>
      <c r="CO4473" s="19"/>
      <c r="CP4473" s="19"/>
      <c r="CQ4473" s="19"/>
      <c r="CR4473" s="19"/>
      <c r="CS4473" s="19"/>
      <c r="CT4473" s="19"/>
      <c r="CU4473" s="19"/>
      <c r="CV4473" s="19"/>
      <c r="CW4473" s="19"/>
      <c r="CX4473" s="19"/>
      <c r="CY4473" s="19"/>
      <c r="CZ4473" s="19"/>
      <c r="DA4473" s="19"/>
      <c r="DB4473" s="19"/>
      <c r="DC4473" s="19"/>
      <c r="DD4473" s="19"/>
      <c r="DE4473" s="19"/>
      <c r="DF4473" s="19"/>
      <c r="DG4473" s="19"/>
      <c r="DH4473" s="19"/>
      <c r="DI4473" s="19"/>
      <c r="DJ4473" s="19"/>
      <c r="DK4473" s="19"/>
      <c r="DL4473" s="19"/>
      <c r="DM4473" s="19"/>
      <c r="DN4473" s="19"/>
      <c r="DO4473" s="19"/>
      <c r="DP4473" s="19"/>
      <c r="DQ4473" s="19"/>
      <c r="DR4473" s="19"/>
      <c r="DS4473" s="19"/>
      <c r="DT4473" s="19"/>
      <c r="DU4473" s="19"/>
      <c r="DV4473" s="19"/>
      <c r="DW4473" s="19"/>
      <c r="DX4473" s="19"/>
      <c r="DY4473" s="19"/>
      <c r="DZ4473" s="19"/>
      <c r="EA4473" s="19"/>
      <c r="EB4473" s="19"/>
      <c r="EC4473" s="19"/>
      <c r="ED4473" s="19"/>
      <c r="EE4473" s="19"/>
      <c r="EF4473" s="19"/>
      <c r="EG4473" s="19"/>
      <c r="EH4473" s="19"/>
      <c r="EI4473" s="19"/>
      <c r="EJ4473" s="19"/>
      <c r="EK4473" s="19"/>
      <c r="EL4473" s="19"/>
      <c r="EM4473" s="19"/>
      <c r="EN4473" s="19"/>
      <c r="EO4473" s="19"/>
      <c r="EP4473" s="19"/>
      <c r="EQ4473" s="19"/>
      <c r="ER4473" s="19"/>
      <c r="ES4473" s="19"/>
      <c r="ET4473" s="19"/>
      <c r="EU4473" s="19"/>
      <c r="EV4473" s="19"/>
      <c r="EW4473" s="19"/>
      <c r="EX4473" s="19"/>
      <c r="EY4473" s="19"/>
      <c r="EZ4473" s="19"/>
      <c r="FA4473" s="19"/>
      <c r="FB4473" s="19"/>
      <c r="FC4473" s="19"/>
      <c r="FD4473" s="19"/>
      <c r="FE4473" s="19"/>
      <c r="FF4473" s="19"/>
      <c r="FG4473" s="19"/>
      <c r="FH4473" s="19"/>
      <c r="FI4473" s="19"/>
      <c r="FJ4473" s="19"/>
      <c r="FK4473" s="19"/>
      <c r="FL4473" s="19"/>
      <c r="FM4473" s="19"/>
      <c r="FN4473" s="19"/>
      <c r="FO4473" s="19"/>
      <c r="FP4473" s="19"/>
      <c r="FQ4473" s="19"/>
      <c r="FR4473" s="19"/>
      <c r="FS4473" s="19"/>
      <c r="FT4473" s="19"/>
      <c r="FU4473" s="19"/>
      <c r="FV4473" s="19"/>
      <c r="FW4473" s="19"/>
      <c r="FX4473" s="19"/>
      <c r="FY4473" s="19"/>
      <c r="FZ4473" s="19"/>
      <c r="GA4473" s="19"/>
      <c r="GB4473" s="19"/>
      <c r="GC4473" s="19"/>
      <c r="GD4473" s="19"/>
      <c r="GE4473" s="19"/>
      <c r="GF4473" s="19"/>
      <c r="GG4473" s="19"/>
      <c r="GH4473" s="19"/>
      <c r="GI4473" s="19"/>
      <c r="GJ4473" s="19"/>
      <c r="GK4473" s="19"/>
      <c r="GL4473" s="19"/>
      <c r="GM4473" s="19"/>
      <c r="GN4473" s="19"/>
      <c r="GO4473" s="19"/>
      <c r="GP4473" s="19"/>
      <c r="GQ4473" s="19"/>
      <c r="GR4473" s="19"/>
      <c r="GS4473" s="19"/>
      <c r="GT4473" s="19"/>
      <c r="GU4473" s="19"/>
      <c r="GV4473" s="19"/>
      <c r="GW4473" s="19"/>
      <c r="GX4473" s="19"/>
      <c r="GY4473" s="19"/>
      <c r="GZ4473" s="19"/>
      <c r="HA4473" s="19"/>
      <c r="HB4473" s="19"/>
      <c r="HC4473" s="19"/>
      <c r="HD4473" s="19"/>
      <c r="HE4473" s="19"/>
      <c r="HF4473" s="19"/>
      <c r="HG4473" s="19"/>
      <c r="HH4473" s="19"/>
      <c r="HI4473" s="19"/>
      <c r="HJ4473" s="19"/>
      <c r="HK4473" s="19"/>
      <c r="HL4473" s="19"/>
      <c r="HM4473" s="19"/>
      <c r="HN4473" s="19"/>
      <c r="HO4473" s="19"/>
      <c r="HP4473" s="19"/>
      <c r="HQ4473" s="19"/>
      <c r="HR4473" s="19"/>
      <c r="HS4473" s="19"/>
      <c r="HT4473" s="19"/>
      <c r="HU4473" s="19"/>
      <c r="HV4473" s="19"/>
      <c r="HW4473" s="19"/>
      <c r="HX4473" s="19"/>
      <c r="HY4473" s="19"/>
      <c r="HZ4473" s="19"/>
      <c r="IA4473" s="19"/>
      <c r="IB4473" s="19"/>
      <c r="IC4473" s="19"/>
      <c r="ID4473" s="19"/>
      <c r="IE4473" s="19"/>
      <c r="IF4473" s="19"/>
      <c r="IG4473" s="19"/>
      <c r="IH4473" s="19"/>
      <c r="II4473" s="19"/>
      <c r="IJ4473" s="19"/>
      <c r="IK4473" s="19"/>
      <c r="IL4473" s="19"/>
      <c r="IM4473" s="19"/>
      <c r="IN4473" s="19"/>
      <c r="IO4473" s="19"/>
      <c r="IP4473" s="19"/>
      <c r="IQ4473" s="19"/>
      <c r="IR4473" s="19"/>
      <c r="IS4473" s="19"/>
      <c r="IT4473" s="19"/>
      <c r="IU4473" s="19"/>
      <c r="IV4473" s="19"/>
      <c r="IW4473" s="19"/>
      <c r="IX4473" s="19"/>
      <c r="IY4473" s="19"/>
      <c r="IZ4473" s="19"/>
      <c r="JA4473" s="19"/>
      <c r="JB4473" s="19"/>
      <c r="JC4473" s="19"/>
      <c r="JD4473" s="19"/>
      <c r="JE4473" s="19"/>
      <c r="JF4473" s="19"/>
      <c r="JG4473" s="19"/>
      <c r="JH4473" s="19"/>
      <c r="JI4473" s="19"/>
      <c r="JJ4473" s="19"/>
      <c r="JK4473" s="19"/>
      <c r="JL4473" s="19"/>
      <c r="JM4473" s="19"/>
      <c r="JN4473" s="19"/>
      <c r="JO4473" s="19"/>
      <c r="JP4473" s="19"/>
      <c r="JQ4473" s="19"/>
      <c r="JR4473" s="19"/>
      <c r="JS4473" s="19"/>
      <c r="JT4473" s="19"/>
      <c r="JU4473" s="19"/>
      <c r="JV4473" s="19"/>
      <c r="JW4473" s="19"/>
      <c r="JX4473" s="19"/>
      <c r="JY4473" s="19"/>
      <c r="JZ4473" s="19"/>
      <c r="KA4473" s="19"/>
      <c r="KB4473" s="19"/>
      <c r="KC4473" s="19"/>
      <c r="KD4473" s="19"/>
      <c r="KE4473" s="19"/>
      <c r="KF4473" s="19"/>
      <c r="KG4473" s="19"/>
      <c r="KH4473" s="19"/>
      <c r="KI4473" s="19"/>
      <c r="KJ4473" s="19"/>
      <c r="KK4473" s="19"/>
      <c r="KL4473" s="19"/>
      <c r="KM4473" s="19"/>
      <c r="KN4473" s="19"/>
      <c r="KO4473" s="19"/>
      <c r="KP4473" s="19"/>
      <c r="KQ4473" s="19"/>
      <c r="KR4473" s="19"/>
      <c r="KS4473" s="19"/>
      <c r="KT4473" s="19"/>
      <c r="KU4473" s="19"/>
      <c r="KV4473" s="19"/>
      <c r="KW4473" s="19"/>
      <c r="KX4473" s="19"/>
      <c r="KY4473" s="19"/>
      <c r="KZ4473" s="19"/>
      <c r="LA4473" s="19"/>
      <c r="LB4473" s="19"/>
      <c r="LC4473" s="19"/>
      <c r="LD4473" s="19"/>
      <c r="LE4473" s="19"/>
      <c r="LF4473" s="19"/>
      <c r="LG4473" s="19"/>
      <c r="LH4473" s="19"/>
      <c r="LI4473" s="19"/>
      <c r="LJ4473" s="19"/>
      <c r="LK4473" s="19"/>
      <c r="LL4473" s="19"/>
      <c r="LM4473" s="19"/>
      <c r="LN4473" s="19"/>
      <c r="LO4473" s="19"/>
      <c r="LP4473" s="19"/>
      <c r="LQ4473" s="19"/>
      <c r="LR4473" s="19"/>
      <c r="LS4473" s="19"/>
      <c r="LT4473" s="19"/>
      <c r="LU4473" s="19"/>
      <c r="LV4473" s="19"/>
      <c r="LW4473" s="19"/>
      <c r="LX4473" s="19"/>
      <c r="LY4473" s="19"/>
      <c r="LZ4473" s="19"/>
      <c r="MA4473" s="19"/>
      <c r="MB4473" s="19"/>
      <c r="MC4473" s="19"/>
      <c r="MD4473" s="19"/>
      <c r="ME4473" s="19"/>
      <c r="MF4473" s="19"/>
      <c r="MG4473" s="19"/>
      <c r="MH4473" s="19"/>
      <c r="MI4473" s="19"/>
      <c r="MJ4473" s="19"/>
      <c r="MK4473" s="19"/>
      <c r="ML4473" s="19"/>
      <c r="MM4473" s="19"/>
      <c r="MN4473" s="19"/>
      <c r="MO4473" s="19"/>
      <c r="MP4473" s="19"/>
      <c r="MQ4473" s="19"/>
      <c r="MR4473" s="19"/>
      <c r="MS4473" s="19"/>
      <c r="MT4473" s="19"/>
      <c r="MU4473" s="19"/>
      <c r="MV4473" s="19"/>
      <c r="MW4473" s="19"/>
      <c r="MX4473" s="19"/>
      <c r="MY4473" s="19"/>
      <c r="MZ4473" s="19"/>
      <c r="NA4473" s="19"/>
      <c r="NB4473" s="19"/>
      <c r="NC4473" s="19"/>
      <c r="ND4473" s="19"/>
      <c r="NE4473" s="19"/>
      <c r="NF4473" s="19"/>
      <c r="NG4473" s="19"/>
      <c r="NH4473" s="19"/>
      <c r="NI4473" s="19"/>
      <c r="NJ4473" s="19"/>
      <c r="NK4473" s="19"/>
      <c r="NL4473" s="19"/>
      <c r="NM4473" s="19"/>
      <c r="NN4473" s="19"/>
      <c r="NO4473" s="19"/>
      <c r="NP4473" s="19"/>
      <c r="NQ4473" s="19"/>
      <c r="NR4473" s="19"/>
      <c r="NS4473" s="19"/>
      <c r="NT4473" s="19"/>
      <c r="NU4473" s="19"/>
      <c r="NV4473" s="19"/>
      <c r="NW4473" s="19"/>
      <c r="NX4473" s="19"/>
      <c r="NY4473" s="19"/>
      <c r="NZ4473" s="19"/>
      <c r="OA4473" s="19"/>
      <c r="OB4473" s="19"/>
      <c r="OC4473" s="19"/>
      <c r="OD4473" s="19"/>
      <c r="OE4473" s="19"/>
      <c r="OF4473" s="19"/>
      <c r="OG4473" s="19"/>
      <c r="OH4473" s="19"/>
      <c r="OI4473" s="19"/>
      <c r="OJ4473" s="19"/>
      <c r="OK4473" s="19"/>
      <c r="OL4473" s="19"/>
      <c r="OM4473" s="19"/>
      <c r="ON4473" s="19"/>
      <c r="OO4473" s="19"/>
      <c r="OP4473" s="19"/>
      <c r="OQ4473" s="19"/>
      <c r="OR4473" s="19"/>
      <c r="OS4473" s="19"/>
      <c r="OT4473" s="19"/>
      <c r="OU4473" s="19"/>
      <c r="OV4473" s="19"/>
      <c r="OW4473" s="19"/>
      <c r="OX4473" s="19"/>
      <c r="OY4473" s="19"/>
      <c r="OZ4473" s="19"/>
      <c r="PA4473" s="19"/>
      <c r="PB4473" s="19"/>
      <c r="PC4473" s="19"/>
      <c r="PD4473" s="19"/>
      <c r="PE4473" s="19"/>
      <c r="PF4473" s="19"/>
      <c r="PG4473" s="19"/>
      <c r="PH4473" s="19"/>
      <c r="PI4473" s="19"/>
      <c r="PJ4473" s="19"/>
      <c r="PK4473" s="19"/>
      <c r="PL4473" s="19"/>
      <c r="PM4473" s="19"/>
      <c r="PN4473" s="19"/>
      <c r="PO4473" s="19"/>
      <c r="PP4473" s="19"/>
      <c r="PQ4473" s="19"/>
      <c r="PR4473" s="19"/>
      <c r="PS4473" s="19"/>
      <c r="PT4473" s="19"/>
      <c r="PU4473" s="19"/>
      <c r="PV4473" s="19"/>
      <c r="PW4473" s="19"/>
      <c r="PX4473" s="19"/>
      <c r="PY4473" s="19"/>
      <c r="PZ4473" s="19"/>
      <c r="QA4473" s="19"/>
      <c r="QB4473" s="19"/>
      <c r="QC4473" s="19"/>
      <c r="QD4473" s="19"/>
      <c r="QE4473" s="19"/>
      <c r="QF4473" s="19"/>
      <c r="QG4473" s="19"/>
      <c r="QH4473" s="19"/>
      <c r="QI4473" s="19"/>
      <c r="QJ4473" s="19"/>
      <c r="QK4473" s="19"/>
      <c r="QL4473" s="19"/>
      <c r="QM4473" s="19"/>
      <c r="QN4473" s="19"/>
      <c r="QO4473" s="19"/>
      <c r="QP4473" s="19"/>
      <c r="QQ4473" s="19"/>
      <c r="QR4473" s="19"/>
      <c r="QS4473" s="19"/>
      <c r="QT4473" s="19"/>
      <c r="QU4473" s="19"/>
      <c r="QV4473" s="19"/>
      <c r="QW4473" s="19"/>
      <c r="QX4473" s="19"/>
      <c r="QY4473" s="19"/>
      <c r="QZ4473" s="19"/>
      <c r="RA4473" s="19"/>
      <c r="RB4473" s="19"/>
      <c r="RC4473" s="19"/>
      <c r="RD4473" s="19"/>
      <c r="RE4473" s="19"/>
      <c r="RF4473" s="19"/>
      <c r="RG4473" s="19"/>
      <c r="RH4473" s="19"/>
      <c r="RI4473" s="19"/>
      <c r="RJ4473" s="19"/>
      <c r="RK4473" s="19"/>
      <c r="RL4473" s="19"/>
      <c r="RM4473" s="19"/>
      <c r="RN4473" s="19"/>
      <c r="RO4473" s="19"/>
      <c r="RP4473" s="19"/>
      <c r="RQ4473" s="19"/>
      <c r="RR4473" s="19"/>
      <c r="RS4473" s="19"/>
      <c r="RT4473" s="19"/>
      <c r="RU4473" s="19"/>
      <c r="RV4473" s="19"/>
      <c r="RW4473" s="19"/>
      <c r="RX4473" s="19"/>
      <c r="RY4473" s="19"/>
      <c r="RZ4473" s="19"/>
      <c r="SA4473" s="19"/>
      <c r="SB4473" s="19"/>
      <c r="SC4473" s="19"/>
      <c r="SD4473" s="19"/>
      <c r="SE4473" s="19"/>
      <c r="SF4473" s="19"/>
      <c r="SG4473" s="19"/>
      <c r="SH4473" s="19"/>
      <c r="SI4473" s="19"/>
      <c r="SJ4473" s="19"/>
      <c r="SK4473" s="19"/>
      <c r="SL4473" s="19"/>
      <c r="SM4473" s="19"/>
      <c r="SN4473" s="19"/>
      <c r="SO4473" s="19"/>
      <c r="SP4473" s="19"/>
      <c r="SQ4473" s="19"/>
      <c r="SR4473" s="19"/>
      <c r="SS4473" s="19"/>
      <c r="ST4473" s="19"/>
      <c r="SU4473" s="19"/>
      <c r="SV4473" s="19"/>
      <c r="SW4473" s="19"/>
      <c r="SX4473" s="19"/>
      <c r="SY4473" s="19"/>
      <c r="SZ4473" s="19"/>
      <c r="TA4473" s="19"/>
      <c r="TB4473" s="19"/>
      <c r="TC4473" s="19"/>
      <c r="TD4473" s="19"/>
      <c r="TE4473" s="19"/>
      <c r="TF4473" s="19"/>
      <c r="TG4473" s="19"/>
      <c r="TH4473" s="19"/>
      <c r="TI4473" s="19"/>
      <c r="TJ4473" s="19"/>
      <c r="TK4473" s="19"/>
      <c r="TL4473" s="19"/>
      <c r="TM4473" s="19"/>
      <c r="TN4473" s="19"/>
      <c r="TO4473" s="19"/>
      <c r="TP4473" s="19"/>
      <c r="TQ4473" s="19"/>
      <c r="TR4473" s="19"/>
      <c r="TS4473" s="19"/>
      <c r="TT4473" s="19"/>
      <c r="TU4473" s="19"/>
      <c r="TV4473" s="19"/>
      <c r="TW4473" s="19"/>
      <c r="TX4473" s="19"/>
      <c r="TY4473" s="19"/>
      <c r="TZ4473" s="19"/>
      <c r="UA4473" s="19"/>
      <c r="UB4473" s="19"/>
      <c r="UC4473" s="19"/>
      <c r="UD4473" s="19"/>
      <c r="UE4473" s="19"/>
      <c r="UF4473" s="19"/>
      <c r="UG4473" s="19"/>
      <c r="UH4473" s="19"/>
      <c r="UI4473" s="19"/>
      <c r="UJ4473" s="19"/>
      <c r="UK4473" s="19"/>
      <c r="UL4473" s="19"/>
      <c r="UM4473" s="19"/>
      <c r="UN4473" s="19"/>
      <c r="UO4473" s="19"/>
      <c r="UP4473" s="19"/>
      <c r="UQ4473" s="19"/>
      <c r="UR4473" s="19"/>
      <c r="US4473" s="19"/>
      <c r="UT4473" s="19"/>
      <c r="UU4473" s="19"/>
      <c r="UV4473" s="19"/>
      <c r="UW4473" s="19"/>
      <c r="UX4473" s="19"/>
      <c r="UY4473" s="19"/>
      <c r="UZ4473" s="19"/>
      <c r="VA4473" s="19"/>
      <c r="VB4473" s="19"/>
      <c r="VC4473" s="19"/>
      <c r="VD4473" s="19"/>
      <c r="VE4473" s="19"/>
      <c r="VF4473" s="19"/>
      <c r="VG4473" s="19"/>
      <c r="VH4473" s="19"/>
      <c r="VI4473" s="19"/>
      <c r="VJ4473" s="19"/>
      <c r="VK4473" s="19"/>
      <c r="VL4473" s="19"/>
      <c r="VM4473" s="19"/>
      <c r="VN4473" s="19"/>
      <c r="VO4473" s="19"/>
      <c r="VP4473" s="19"/>
      <c r="VQ4473" s="19"/>
      <c r="VR4473" s="19"/>
      <c r="VS4473" s="19"/>
      <c r="VT4473" s="19"/>
      <c r="VU4473" s="19"/>
      <c r="VV4473" s="19"/>
      <c r="VW4473" s="19"/>
      <c r="VX4473" s="19"/>
      <c r="VY4473" s="19"/>
      <c r="VZ4473" s="19"/>
      <c r="WA4473" s="19"/>
      <c r="WB4473" s="19"/>
      <c r="WC4473" s="19"/>
      <c r="WD4473" s="19"/>
      <c r="WE4473" s="19"/>
      <c r="WF4473" s="19"/>
      <c r="WG4473" s="19"/>
      <c r="WH4473" s="19"/>
      <c r="WI4473" s="19"/>
      <c r="WJ4473" s="19"/>
      <c r="WK4473" s="19"/>
      <c r="WL4473" s="19"/>
      <c r="WM4473" s="19"/>
      <c r="WN4473" s="19"/>
      <c r="WO4473" s="19"/>
      <c r="WP4473" s="19"/>
      <c r="WQ4473" s="19"/>
      <c r="WR4473" s="19"/>
      <c r="WS4473" s="19"/>
      <c r="WT4473" s="19"/>
      <c r="WU4473" s="19"/>
      <c r="WV4473" s="19"/>
      <c r="WW4473" s="19"/>
      <c r="WX4473" s="19"/>
      <c r="WY4473" s="19"/>
      <c r="WZ4473" s="19"/>
      <c r="XA4473" s="19"/>
      <c r="XB4473" s="19"/>
      <c r="XC4473" s="19"/>
      <c r="XD4473" s="19"/>
      <c r="XE4473" s="19"/>
      <c r="XF4473" s="19"/>
      <c r="XG4473" s="19"/>
      <c r="XH4473" s="19"/>
      <c r="XI4473" s="19"/>
      <c r="XJ4473" s="19"/>
      <c r="XK4473" s="19"/>
      <c r="XL4473" s="19"/>
      <c r="XM4473" s="19"/>
      <c r="XN4473" s="19"/>
      <c r="XO4473" s="19"/>
      <c r="XP4473" s="19"/>
      <c r="XQ4473" s="19"/>
      <c r="XR4473" s="19"/>
      <c r="XS4473" s="19"/>
      <c r="XT4473" s="19"/>
      <c r="XU4473" s="19"/>
      <c r="XV4473" s="19"/>
      <c r="XW4473" s="19"/>
      <c r="XX4473" s="19"/>
      <c r="XY4473" s="19"/>
      <c r="XZ4473" s="19"/>
      <c r="YA4473" s="19"/>
      <c r="YB4473" s="19"/>
      <c r="YC4473" s="19"/>
      <c r="YD4473" s="19"/>
      <c r="YE4473" s="19"/>
      <c r="YF4473" s="19"/>
      <c r="YG4473" s="19"/>
      <c r="YH4473" s="19"/>
      <c r="YI4473" s="19"/>
      <c r="YJ4473" s="19"/>
      <c r="YK4473" s="19"/>
      <c r="YL4473" s="19"/>
      <c r="YM4473" s="19"/>
      <c r="YN4473" s="19"/>
      <c r="YO4473" s="19"/>
      <c r="YP4473" s="19"/>
      <c r="YQ4473" s="19"/>
      <c r="YR4473" s="19"/>
      <c r="YS4473" s="19"/>
      <c r="YT4473" s="19"/>
      <c r="YU4473" s="19"/>
      <c r="YV4473" s="19"/>
      <c r="YW4473" s="19"/>
      <c r="YX4473" s="19"/>
      <c r="YY4473" s="19"/>
      <c r="YZ4473" s="19"/>
      <c r="ZA4473" s="19"/>
      <c r="ZB4473" s="19"/>
      <c r="ZC4473" s="19"/>
      <c r="ZD4473" s="19"/>
      <c r="ZE4473" s="19"/>
      <c r="ZF4473" s="19"/>
      <c r="ZG4473" s="19"/>
      <c r="ZH4473" s="19"/>
      <c r="ZI4473" s="19"/>
      <c r="ZJ4473" s="19"/>
      <c r="ZK4473" s="19"/>
      <c r="ZL4473" s="19"/>
      <c r="ZM4473" s="19"/>
      <c r="ZN4473" s="19"/>
      <c r="ZO4473" s="19"/>
      <c r="ZP4473" s="19"/>
      <c r="ZQ4473" s="19"/>
      <c r="ZR4473" s="19"/>
      <c r="ZS4473" s="19"/>
      <c r="ZT4473" s="19"/>
      <c r="ZU4473" s="19"/>
      <c r="ZV4473" s="19"/>
      <c r="ZW4473" s="19"/>
      <c r="ZX4473" s="19"/>
      <c r="ZY4473" s="19"/>
      <c r="ZZ4473" s="19"/>
      <c r="AAA4473" s="19"/>
      <c r="AAB4473" s="19"/>
      <c r="AAC4473" s="19"/>
      <c r="AAD4473" s="19"/>
      <c r="AAE4473" s="19"/>
      <c r="AAF4473" s="19"/>
      <c r="AAG4473" s="19"/>
      <c r="AAH4473" s="19"/>
      <c r="AAI4473" s="19"/>
      <c r="AAJ4473" s="19"/>
      <c r="AAK4473" s="19"/>
      <c r="AAL4473" s="19"/>
      <c r="AAM4473" s="19"/>
      <c r="AAN4473" s="19"/>
      <c r="AAO4473" s="19"/>
      <c r="AAP4473" s="19"/>
      <c r="AAQ4473" s="19"/>
      <c r="AAR4473" s="19"/>
      <c r="AAS4473" s="19"/>
      <c r="AAT4473" s="19"/>
      <c r="AAU4473" s="19"/>
      <c r="AAV4473" s="19"/>
      <c r="AAW4473" s="19"/>
      <c r="AAX4473" s="19"/>
      <c r="AAY4473" s="19"/>
      <c r="AAZ4473" s="19"/>
      <c r="ABA4473" s="19"/>
      <c r="ABB4473" s="19"/>
      <c r="ABC4473" s="19"/>
      <c r="ABD4473" s="19"/>
      <c r="ABE4473" s="19"/>
      <c r="ABF4473" s="19"/>
      <c r="ABG4473" s="19"/>
      <c r="ABH4473" s="19"/>
      <c r="ABI4473" s="19"/>
      <c r="ABJ4473" s="19"/>
      <c r="ABK4473" s="19"/>
      <c r="ABL4473" s="19"/>
      <c r="ABM4473" s="19"/>
      <c r="ABN4473" s="19"/>
      <c r="ABO4473" s="19"/>
      <c r="ABP4473" s="19"/>
      <c r="ABQ4473" s="19"/>
      <c r="ABR4473" s="19"/>
      <c r="ABS4473" s="19"/>
      <c r="ABT4473" s="19"/>
      <c r="ABU4473" s="19"/>
      <c r="ABV4473" s="19"/>
      <c r="ABW4473" s="19"/>
      <c r="ABX4473" s="19"/>
      <c r="ABY4473" s="19"/>
      <c r="ABZ4473" s="19"/>
      <c r="ACA4473" s="19"/>
      <c r="ACB4473" s="19"/>
      <c r="ACC4473" s="19"/>
      <c r="ACD4473" s="19"/>
      <c r="ACE4473" s="19"/>
      <c r="ACF4473" s="19"/>
      <c r="ACG4473" s="19"/>
      <c r="ACH4473" s="19"/>
      <c r="ACI4473" s="19"/>
      <c r="ACJ4473" s="19"/>
      <c r="ACK4473" s="19"/>
      <c r="ACL4473" s="19"/>
      <c r="ACM4473" s="19"/>
      <c r="ACN4473" s="19"/>
      <c r="ACO4473" s="19"/>
      <c r="ACP4473" s="19"/>
      <c r="ACQ4473" s="19"/>
      <c r="ACR4473" s="19"/>
      <c r="ACS4473" s="19"/>
      <c r="ACT4473" s="19"/>
      <c r="ACU4473" s="19"/>
      <c r="ACV4473" s="19"/>
      <c r="ACW4473" s="19"/>
      <c r="ACX4473" s="19"/>
      <c r="ACY4473" s="19"/>
      <c r="ACZ4473" s="19"/>
      <c r="ADA4473" s="19"/>
      <c r="ADB4473" s="19"/>
      <c r="ADC4473" s="19"/>
      <c r="ADD4473" s="19"/>
      <c r="ADE4473" s="19"/>
      <c r="ADF4473" s="19"/>
      <c r="ADG4473" s="19"/>
      <c r="ADH4473" s="19"/>
      <c r="ADI4473" s="19"/>
      <c r="ADJ4473" s="19"/>
      <c r="ADK4473" s="19"/>
      <c r="ADL4473" s="19"/>
      <c r="ADM4473" s="19"/>
      <c r="ADN4473" s="19"/>
      <c r="ADO4473" s="19"/>
      <c r="ADP4473" s="19"/>
      <c r="ADQ4473" s="19"/>
      <c r="ADR4473" s="19"/>
      <c r="ADS4473" s="19"/>
      <c r="ADT4473" s="19"/>
      <c r="ADU4473" s="19"/>
      <c r="ADV4473" s="19"/>
      <c r="ADW4473" s="19"/>
      <c r="ADX4473" s="19"/>
      <c r="ADY4473" s="19"/>
      <c r="ADZ4473" s="19"/>
      <c r="AEA4473" s="19"/>
      <c r="AEB4473" s="19"/>
      <c r="AEC4473" s="19"/>
      <c r="AED4473" s="19"/>
      <c r="AEE4473" s="19"/>
      <c r="AEF4473" s="19"/>
      <c r="AEG4473" s="19"/>
      <c r="AEH4473" s="19"/>
      <c r="AEI4473" s="19"/>
      <c r="AEJ4473" s="19"/>
      <c r="AEK4473" s="19"/>
      <c r="AEL4473" s="19"/>
      <c r="AEM4473" s="19"/>
      <c r="AEN4473" s="19"/>
      <c r="AEO4473" s="19"/>
      <c r="AEP4473" s="19"/>
      <c r="AEQ4473" s="19"/>
      <c r="AER4473" s="19"/>
      <c r="AES4473" s="19"/>
      <c r="AET4473" s="19"/>
      <c r="AEU4473" s="19"/>
      <c r="AEV4473" s="19"/>
      <c r="AEW4473" s="19"/>
      <c r="AEX4473" s="19"/>
      <c r="AEY4473" s="19"/>
      <c r="AEZ4473" s="19"/>
      <c r="AFA4473" s="19"/>
      <c r="AFB4473" s="19"/>
      <c r="AFC4473" s="19"/>
      <c r="AFD4473" s="19"/>
      <c r="AFE4473" s="19"/>
      <c r="AFF4473" s="19"/>
      <c r="AFG4473" s="19"/>
      <c r="AFH4473" s="19"/>
      <c r="AFI4473" s="19"/>
      <c r="AFJ4473" s="19"/>
      <c r="AFK4473" s="19"/>
      <c r="AFL4473" s="19"/>
      <c r="AFM4473" s="19"/>
      <c r="AFN4473" s="19"/>
      <c r="AFO4473" s="19"/>
      <c r="AFP4473" s="19"/>
      <c r="AFQ4473" s="19"/>
      <c r="AFR4473" s="19"/>
      <c r="AFS4473" s="19"/>
      <c r="AFT4473" s="19"/>
      <c r="AFU4473" s="19"/>
      <c r="AFV4473" s="19"/>
      <c r="AFW4473" s="19"/>
      <c r="AFX4473" s="19"/>
      <c r="AFY4473" s="19"/>
      <c r="AFZ4473" s="19"/>
      <c r="AGA4473" s="19"/>
      <c r="AGB4473" s="19"/>
      <c r="AGC4473" s="19"/>
      <c r="AGD4473" s="19"/>
      <c r="AGE4473" s="19"/>
      <c r="AGF4473" s="19"/>
      <c r="AGG4473" s="19"/>
      <c r="AGH4473" s="19"/>
      <c r="AGI4473" s="19"/>
      <c r="AGJ4473" s="19"/>
      <c r="AGK4473" s="19"/>
      <c r="AGL4473" s="19"/>
      <c r="AGM4473" s="19"/>
      <c r="AGN4473" s="19"/>
      <c r="AGO4473" s="19"/>
      <c r="AGP4473" s="19"/>
      <c r="AGQ4473" s="19"/>
      <c r="AGR4473" s="19"/>
      <c r="AGS4473" s="19"/>
      <c r="AGT4473" s="19"/>
      <c r="AGU4473" s="19"/>
      <c r="AGV4473" s="19"/>
      <c r="AGW4473" s="19"/>
      <c r="AGX4473" s="19"/>
      <c r="AGY4473" s="19"/>
      <c r="AGZ4473" s="19"/>
      <c r="AHA4473" s="19"/>
      <c r="AHB4473" s="19"/>
      <c r="AHC4473" s="19"/>
      <c r="AHD4473" s="19"/>
      <c r="AHE4473" s="19"/>
      <c r="AHF4473" s="19"/>
      <c r="AHG4473" s="19"/>
      <c r="AHH4473" s="19"/>
      <c r="AHI4473" s="19"/>
      <c r="AHJ4473" s="19"/>
      <c r="AHK4473" s="19"/>
      <c r="AHL4473" s="19"/>
      <c r="AHM4473" s="19"/>
      <c r="AHN4473" s="19"/>
      <c r="AHO4473" s="19"/>
      <c r="AHP4473" s="19"/>
      <c r="AHQ4473" s="19"/>
      <c r="AHR4473" s="19"/>
      <c r="AHS4473" s="19"/>
      <c r="AHT4473" s="19"/>
      <c r="AHU4473" s="19"/>
      <c r="AHV4473" s="19"/>
      <c r="AHW4473" s="19"/>
      <c r="AHX4473" s="19"/>
      <c r="AHY4473" s="19"/>
      <c r="AHZ4473" s="19"/>
      <c r="AIA4473" s="19"/>
      <c r="AIB4473" s="19"/>
      <c r="AIC4473" s="19"/>
      <c r="AID4473" s="19"/>
      <c r="AIE4473" s="19"/>
      <c r="AIF4473" s="19"/>
      <c r="AIG4473" s="19"/>
      <c r="AIH4473" s="19"/>
      <c r="AII4473" s="19"/>
      <c r="AIJ4473" s="19"/>
      <c r="AIK4473" s="19"/>
      <c r="AIL4473" s="19"/>
      <c r="AIM4473" s="19"/>
      <c r="AIN4473" s="19"/>
      <c r="AIO4473" s="19"/>
      <c r="AIP4473" s="19"/>
      <c r="AIQ4473" s="19"/>
      <c r="AIR4473" s="19"/>
      <c r="AIS4473" s="19"/>
      <c r="AIT4473" s="19"/>
      <c r="AIU4473" s="19"/>
      <c r="AIV4473" s="19"/>
      <c r="AIW4473" s="19"/>
      <c r="AIX4473" s="19"/>
      <c r="AIY4473" s="19"/>
      <c r="AIZ4473" s="19"/>
      <c r="AJA4473" s="19"/>
      <c r="AJB4473" s="19"/>
      <c r="AJC4473" s="19"/>
      <c r="AJD4473" s="19"/>
      <c r="AJE4473" s="19"/>
      <c r="AJF4473" s="19"/>
      <c r="AJG4473" s="19"/>
      <c r="AJH4473" s="19"/>
      <c r="AJI4473" s="19"/>
      <c r="AJJ4473" s="19"/>
      <c r="AJK4473" s="19"/>
      <c r="AJL4473" s="19"/>
      <c r="AJM4473" s="19"/>
      <c r="AJN4473" s="19"/>
      <c r="AJO4473" s="19"/>
      <c r="AJP4473" s="19"/>
      <c r="AJQ4473" s="19"/>
      <c r="AJR4473" s="19"/>
      <c r="AJS4473" s="19"/>
      <c r="AJT4473" s="19"/>
      <c r="AJU4473" s="19"/>
      <c r="AJV4473" s="19"/>
      <c r="AJW4473" s="19"/>
      <c r="AJX4473" s="19"/>
      <c r="AJY4473" s="19"/>
      <c r="AJZ4473" s="19"/>
      <c r="AKA4473" s="19"/>
      <c r="AKB4473" s="19"/>
      <c r="AKC4473" s="19"/>
      <c r="AKD4473" s="19"/>
      <c r="AKE4473" s="19"/>
      <c r="AKF4473" s="19"/>
      <c r="AKG4473" s="19"/>
      <c r="AKH4473" s="19"/>
      <c r="AKI4473" s="19"/>
      <c r="AKJ4473" s="19"/>
      <c r="AKK4473" s="19"/>
      <c r="AKL4473" s="19"/>
      <c r="AKM4473" s="19"/>
      <c r="AKN4473" s="19"/>
      <c r="AKO4473" s="19"/>
      <c r="AKP4473" s="19"/>
      <c r="AKQ4473" s="19"/>
      <c r="AKR4473" s="19"/>
      <c r="AKS4473" s="19"/>
      <c r="AKT4473" s="19"/>
      <c r="AKU4473" s="19"/>
      <c r="AKV4473" s="19"/>
      <c r="AKW4473" s="19"/>
      <c r="AKX4473" s="19"/>
      <c r="AKY4473" s="19"/>
      <c r="AKZ4473" s="19"/>
      <c r="ALA4473" s="19"/>
      <c r="ALB4473" s="19"/>
      <c r="ALC4473" s="19"/>
      <c r="ALD4473" s="19"/>
      <c r="ALE4473" s="19"/>
      <c r="ALF4473" s="19"/>
      <c r="ALG4473" s="19"/>
      <c r="ALH4473" s="19"/>
      <c r="ALI4473" s="19"/>
      <c r="ALJ4473" s="19"/>
      <c r="ALK4473" s="19"/>
      <c r="ALL4473" s="19"/>
      <c r="ALM4473" s="19"/>
      <c r="ALN4473" s="19"/>
      <c r="ALO4473" s="19"/>
      <c r="ALP4473" s="19"/>
      <c r="ALQ4473" s="19"/>
      <c r="ALR4473" s="19"/>
      <c r="ALS4473" s="19"/>
      <c r="ALT4473" s="19"/>
      <c r="ALU4473" s="19"/>
      <c r="ALV4473" s="19"/>
      <c r="ALW4473" s="19"/>
      <c r="ALX4473" s="19"/>
      <c r="ALY4473" s="19"/>
      <c r="ALZ4473" s="19"/>
      <c r="AMA4473" s="19"/>
      <c r="AMB4473" s="19"/>
      <c r="AMC4473" s="19"/>
      <c r="AMD4473" s="19"/>
      <c r="AME4473" s="19"/>
      <c r="AMF4473" s="19"/>
      <c r="AMG4473" s="19"/>
      <c r="AMH4473" s="19"/>
      <c r="AMI4473" s="19"/>
      <c r="AMJ4473" s="19"/>
      <c r="AMK4473" s="19"/>
      <c r="AML4473" s="19"/>
      <c r="AMM4473" s="19"/>
      <c r="AMN4473" s="19"/>
      <c r="AMO4473" s="19"/>
      <c r="AMP4473" s="19"/>
      <c r="AMQ4473" s="19"/>
      <c r="AMR4473" s="19"/>
      <c r="AMS4473" s="19"/>
      <c r="AMT4473" s="19"/>
      <c r="AMU4473" s="19"/>
      <c r="AMV4473" s="19"/>
      <c r="AMW4473" s="19"/>
      <c r="AMX4473" s="19"/>
      <c r="AMY4473" s="19"/>
      <c r="AMZ4473" s="19"/>
      <c r="ANA4473" s="19"/>
      <c r="ANB4473" s="19"/>
      <c r="ANC4473" s="19"/>
      <c r="AND4473" s="19"/>
      <c r="ANE4473" s="19"/>
      <c r="ANF4473" s="19"/>
      <c r="ANG4473" s="19"/>
      <c r="ANH4473" s="19"/>
      <c r="ANI4473" s="19"/>
      <c r="ANJ4473" s="19"/>
      <c r="ANK4473" s="19"/>
      <c r="ANL4473" s="19"/>
      <c r="ANM4473" s="19"/>
      <c r="ANN4473" s="19"/>
      <c r="ANO4473" s="19"/>
      <c r="ANP4473" s="19"/>
      <c r="ANQ4473" s="19"/>
      <c r="ANR4473" s="19"/>
      <c r="ANS4473" s="19"/>
      <c r="ANT4473" s="19"/>
      <c r="ANU4473" s="19"/>
      <c r="ANV4473" s="19"/>
      <c r="ANW4473" s="19"/>
      <c r="ANX4473" s="19"/>
      <c r="ANY4473" s="19"/>
      <c r="ANZ4473" s="19"/>
      <c r="AOA4473" s="19"/>
      <c r="AOB4473" s="19"/>
      <c r="AOC4473" s="19"/>
      <c r="AOD4473" s="19"/>
      <c r="AOE4473" s="19"/>
      <c r="AOF4473" s="19"/>
      <c r="AOG4473" s="19"/>
      <c r="AOH4473" s="19"/>
      <c r="AOI4473" s="19"/>
      <c r="AOJ4473" s="19"/>
      <c r="AOK4473" s="19"/>
      <c r="AOL4473" s="19"/>
      <c r="AOM4473" s="19"/>
      <c r="AON4473" s="19"/>
      <c r="AOO4473" s="19"/>
      <c r="AOP4473" s="19"/>
      <c r="AOQ4473" s="19"/>
      <c r="AOR4473" s="19"/>
      <c r="AOS4473" s="19"/>
      <c r="AOT4473" s="19"/>
      <c r="AOU4473" s="19"/>
      <c r="AOV4473" s="19"/>
      <c r="AOW4473" s="19"/>
      <c r="AOX4473" s="19"/>
      <c r="AOY4473" s="19"/>
      <c r="AOZ4473" s="19"/>
      <c r="APA4473" s="19"/>
      <c r="APB4473" s="19"/>
      <c r="APC4473" s="19"/>
      <c r="APD4473" s="19"/>
      <c r="APE4473" s="19"/>
      <c r="APF4473" s="19"/>
      <c r="APG4473" s="19"/>
      <c r="APH4473" s="19"/>
      <c r="API4473" s="19"/>
      <c r="APJ4473" s="19"/>
      <c r="APK4473" s="19"/>
      <c r="APL4473" s="19"/>
      <c r="APM4473" s="19"/>
      <c r="APN4473" s="19"/>
      <c r="APO4473" s="19"/>
      <c r="APP4473" s="19"/>
      <c r="APQ4473" s="19"/>
      <c r="APR4473" s="19"/>
      <c r="APS4473" s="19"/>
      <c r="APT4473" s="19"/>
      <c r="APU4473" s="19"/>
      <c r="APV4473" s="19"/>
      <c r="APW4473" s="19"/>
      <c r="APX4473" s="19"/>
      <c r="APY4473" s="19"/>
      <c r="APZ4473" s="19"/>
      <c r="AQA4473" s="19"/>
      <c r="AQB4473" s="19"/>
      <c r="AQC4473" s="19"/>
      <c r="AQD4473" s="19"/>
      <c r="AQE4473" s="19"/>
      <c r="AQF4473" s="19"/>
      <c r="AQG4473" s="19"/>
      <c r="AQH4473" s="19"/>
      <c r="AQI4473" s="19"/>
      <c r="AQJ4473" s="19"/>
      <c r="AQK4473" s="19"/>
      <c r="AQL4473" s="19"/>
      <c r="AQM4473" s="19"/>
      <c r="AQN4473" s="19"/>
      <c r="AQO4473" s="19"/>
      <c r="AQP4473" s="19"/>
      <c r="AQQ4473" s="19"/>
      <c r="AQR4473" s="19"/>
      <c r="AQS4473" s="19"/>
      <c r="AQT4473" s="19"/>
      <c r="AQU4473" s="19"/>
      <c r="AQV4473" s="19"/>
      <c r="AQW4473" s="19"/>
      <c r="AQX4473" s="19"/>
      <c r="AQY4473" s="19"/>
      <c r="AQZ4473" s="19"/>
      <c r="ARA4473" s="19"/>
      <c r="ARB4473" s="19"/>
      <c r="ARC4473" s="19"/>
      <c r="ARD4473" s="19"/>
      <c r="ARE4473" s="19"/>
      <c r="ARF4473" s="19"/>
      <c r="ARG4473" s="19"/>
      <c r="ARH4473" s="19"/>
      <c r="ARI4473" s="19"/>
      <c r="ARJ4473" s="19"/>
      <c r="ARK4473" s="19"/>
      <c r="ARL4473" s="19"/>
      <c r="ARM4473" s="19"/>
      <c r="ARN4473" s="19"/>
      <c r="ARO4473" s="19"/>
      <c r="ARP4473" s="19"/>
      <c r="ARQ4473" s="19"/>
      <c r="ARR4473" s="19"/>
      <c r="ARS4473" s="19"/>
      <c r="ART4473" s="19"/>
      <c r="ARU4473" s="19"/>
      <c r="ARV4473" s="19"/>
      <c r="ARW4473" s="19"/>
      <c r="ARX4473" s="19"/>
      <c r="ARY4473" s="19"/>
      <c r="ARZ4473" s="19"/>
      <c r="ASA4473" s="19"/>
      <c r="ASB4473" s="19"/>
      <c r="ASC4473" s="19"/>
      <c r="ASD4473" s="19"/>
      <c r="ASE4473" s="19"/>
      <c r="ASF4473" s="19"/>
      <c r="ASG4473" s="19"/>
      <c r="ASH4473" s="19"/>
      <c r="ASI4473" s="19"/>
      <c r="ASJ4473" s="19"/>
      <c r="ASK4473" s="19"/>
      <c r="ASL4473" s="19"/>
      <c r="ASM4473" s="19"/>
      <c r="ASN4473" s="19"/>
      <c r="ASO4473" s="19"/>
      <c r="ASP4473" s="19"/>
      <c r="ASQ4473" s="19"/>
      <c r="ASR4473" s="19"/>
      <c r="ASS4473" s="19"/>
      <c r="AST4473" s="19"/>
      <c r="ASU4473" s="19"/>
      <c r="ASV4473" s="19"/>
      <c r="ASW4473" s="19"/>
      <c r="ASX4473" s="19"/>
      <c r="ASY4473" s="19"/>
      <c r="ASZ4473" s="19"/>
      <c r="ATA4473" s="19"/>
      <c r="ATB4473" s="19"/>
      <c r="ATC4473" s="19"/>
      <c r="ATD4473" s="19"/>
      <c r="ATE4473" s="19"/>
      <c r="ATF4473" s="19"/>
      <c r="ATG4473" s="19"/>
      <c r="ATH4473" s="19"/>
      <c r="ATI4473" s="19"/>
      <c r="ATJ4473" s="19"/>
      <c r="ATK4473" s="19"/>
      <c r="ATL4473" s="19"/>
      <c r="ATM4473" s="19"/>
      <c r="ATN4473" s="19"/>
      <c r="ATO4473" s="19"/>
      <c r="ATP4473" s="19"/>
      <c r="ATQ4473" s="19"/>
      <c r="ATR4473" s="19"/>
      <c r="ATS4473" s="19"/>
      <c r="ATT4473" s="19"/>
      <c r="ATU4473" s="19"/>
      <c r="ATV4473" s="19"/>
      <c r="ATW4473" s="19"/>
      <c r="ATX4473" s="19"/>
      <c r="ATY4473" s="19"/>
      <c r="ATZ4473" s="19"/>
      <c r="AUA4473" s="19"/>
      <c r="AUB4473" s="19"/>
      <c r="AUC4473" s="19"/>
      <c r="AUD4473" s="19"/>
      <c r="AUE4473" s="19"/>
      <c r="AUF4473" s="19"/>
      <c r="AUG4473" s="19"/>
      <c r="AUH4473" s="19"/>
      <c r="AUI4473" s="19"/>
      <c r="AUJ4473" s="19"/>
      <c r="AUK4473" s="19"/>
      <c r="AUL4473" s="19"/>
      <c r="AUM4473" s="19"/>
      <c r="AUN4473" s="19"/>
      <c r="AUO4473" s="19"/>
      <c r="AUP4473" s="19"/>
      <c r="AUQ4473" s="19"/>
      <c r="AUR4473" s="19"/>
      <c r="AUS4473" s="19"/>
      <c r="AUT4473" s="19"/>
      <c r="AUU4473" s="19"/>
      <c r="AUV4473" s="19"/>
      <c r="AUW4473" s="19"/>
      <c r="AUX4473" s="19"/>
      <c r="AUY4473" s="19"/>
      <c r="AUZ4473" s="19"/>
      <c r="AVA4473" s="19"/>
      <c r="AVB4473" s="19"/>
      <c r="AVC4473" s="19"/>
      <c r="AVD4473" s="19"/>
      <c r="AVE4473" s="19"/>
      <c r="AVF4473" s="19"/>
      <c r="AVG4473" s="19"/>
      <c r="AVH4473" s="19"/>
      <c r="AVI4473" s="19"/>
      <c r="AVJ4473" s="19"/>
      <c r="AVK4473" s="19"/>
      <c r="AVL4473" s="19"/>
      <c r="AVM4473" s="19"/>
      <c r="AVN4473" s="19"/>
      <c r="AVO4473" s="19"/>
      <c r="AVP4473" s="19"/>
      <c r="AVQ4473" s="19"/>
      <c r="AVR4473" s="19"/>
      <c r="AVS4473" s="19"/>
      <c r="AVT4473" s="19"/>
      <c r="AVU4473" s="19"/>
      <c r="AVV4473" s="19"/>
      <c r="AVW4473" s="19"/>
      <c r="AVX4473" s="19"/>
      <c r="AVY4473" s="19"/>
      <c r="AVZ4473" s="19"/>
      <c r="AWA4473" s="19"/>
      <c r="AWB4473" s="19"/>
      <c r="AWC4473" s="19"/>
      <c r="AWD4473" s="19"/>
      <c r="AWE4473" s="19"/>
      <c r="AWF4473" s="19"/>
      <c r="AWG4473" s="19"/>
      <c r="AWH4473" s="19"/>
      <c r="AWI4473" s="19"/>
      <c r="AWJ4473" s="19"/>
      <c r="AWK4473" s="19"/>
      <c r="AWL4473" s="19"/>
      <c r="AWM4473" s="19"/>
      <c r="AWN4473" s="19"/>
      <c r="AWO4473" s="19"/>
      <c r="AWP4473" s="19"/>
      <c r="AWQ4473" s="19"/>
      <c r="AWR4473" s="19"/>
      <c r="AWS4473" s="19"/>
      <c r="AWT4473" s="19"/>
      <c r="AWU4473" s="19"/>
      <c r="AWV4473" s="19"/>
      <c r="AWW4473" s="19"/>
      <c r="AWX4473" s="19"/>
      <c r="AWY4473" s="19"/>
      <c r="AWZ4473" s="19"/>
      <c r="AXA4473" s="19"/>
      <c r="AXB4473" s="19"/>
      <c r="AXC4473" s="19"/>
      <c r="AXD4473" s="19"/>
      <c r="AXE4473" s="19"/>
      <c r="AXF4473" s="19"/>
      <c r="AXG4473" s="19"/>
      <c r="AXH4473" s="19"/>
      <c r="AXI4473" s="19"/>
      <c r="AXJ4473" s="19"/>
      <c r="AXK4473" s="19"/>
      <c r="AXL4473" s="19"/>
      <c r="AXM4473" s="19"/>
      <c r="AXN4473" s="19"/>
      <c r="AXO4473" s="19"/>
      <c r="AXP4473" s="19"/>
      <c r="AXQ4473" s="19"/>
      <c r="AXR4473" s="19"/>
      <c r="AXS4473" s="19"/>
      <c r="AXT4473" s="19"/>
      <c r="AXU4473" s="19"/>
      <c r="AXV4473" s="19"/>
      <c r="AXW4473" s="19"/>
      <c r="AXX4473" s="19"/>
      <c r="AXY4473" s="19"/>
      <c r="AXZ4473" s="19"/>
      <c r="AYA4473" s="19"/>
      <c r="AYB4473" s="19"/>
      <c r="AYC4473" s="19"/>
      <c r="AYD4473" s="19"/>
      <c r="AYE4473" s="19"/>
      <c r="AYF4473" s="19"/>
      <c r="AYG4473" s="19"/>
      <c r="AYH4473" s="19"/>
      <c r="AYI4473" s="19"/>
      <c r="AYJ4473" s="19"/>
      <c r="AYK4473" s="19"/>
      <c r="AYL4473" s="19"/>
      <c r="AYM4473" s="19"/>
      <c r="AYN4473" s="19"/>
      <c r="AYO4473" s="19"/>
      <c r="AYP4473" s="19"/>
      <c r="AYQ4473" s="19"/>
      <c r="AYR4473" s="19"/>
      <c r="AYS4473" s="19"/>
      <c r="AYT4473" s="19"/>
      <c r="AYU4473" s="19"/>
      <c r="AYV4473" s="19"/>
      <c r="AYW4473" s="19"/>
      <c r="AYX4473" s="19"/>
      <c r="AYY4473" s="19"/>
      <c r="AYZ4473" s="19"/>
      <c r="AZA4473" s="19"/>
      <c r="AZB4473" s="19"/>
      <c r="AZC4473" s="19"/>
      <c r="AZD4473" s="19"/>
      <c r="AZE4473" s="19"/>
      <c r="AZF4473" s="19"/>
      <c r="AZG4473" s="19"/>
      <c r="AZH4473" s="19"/>
      <c r="AZI4473" s="19"/>
      <c r="AZJ4473" s="19"/>
      <c r="AZK4473" s="19"/>
      <c r="AZL4473" s="19"/>
      <c r="AZM4473" s="19"/>
      <c r="AZN4473" s="19"/>
      <c r="AZO4473" s="19"/>
      <c r="AZP4473" s="19"/>
      <c r="AZQ4473" s="19"/>
      <c r="AZR4473" s="19"/>
      <c r="AZS4473" s="19"/>
      <c r="AZT4473" s="19"/>
      <c r="AZU4473" s="19"/>
      <c r="AZV4473" s="19"/>
      <c r="AZW4473" s="19"/>
      <c r="AZX4473" s="19"/>
      <c r="AZY4473" s="19"/>
      <c r="AZZ4473" s="19"/>
      <c r="BAA4473" s="19"/>
      <c r="BAB4473" s="19"/>
      <c r="BAC4473" s="19"/>
      <c r="BAD4473" s="19"/>
      <c r="BAE4473" s="19"/>
      <c r="BAF4473" s="19"/>
      <c r="BAG4473" s="19"/>
      <c r="BAH4473" s="19"/>
      <c r="BAI4473" s="19"/>
      <c r="BAJ4473" s="19"/>
      <c r="BAK4473" s="19"/>
      <c r="BAL4473" s="19"/>
      <c r="BAM4473" s="19"/>
      <c r="BAN4473" s="19"/>
      <c r="BAO4473" s="19"/>
      <c r="BAP4473" s="19"/>
      <c r="BAQ4473" s="19"/>
      <c r="BAR4473" s="19"/>
      <c r="BAS4473" s="19"/>
      <c r="BAT4473" s="19"/>
      <c r="BAU4473" s="19"/>
      <c r="BAV4473" s="19"/>
      <c r="BAW4473" s="19"/>
      <c r="BAX4473" s="19"/>
      <c r="BAY4473" s="19"/>
      <c r="BAZ4473" s="19"/>
      <c r="BBA4473" s="19"/>
    </row>
    <row r="4474" spans="1:1405" s="20" customFormat="1" ht="15" customHeight="1" x14ac:dyDescent="0.3">
      <c r="A4474" s="101" t="s">
        <v>34</v>
      </c>
      <c r="B4474" s="101" t="s">
        <v>1478</v>
      </c>
      <c r="C4474" s="101" t="s">
        <v>1478</v>
      </c>
      <c r="D4474" s="101" t="s">
        <v>36</v>
      </c>
      <c r="E4474" s="101" t="s">
        <v>194</v>
      </c>
      <c r="F4474" s="101" t="s">
        <v>244</v>
      </c>
      <c r="G4474" s="101" t="s">
        <v>245</v>
      </c>
      <c r="H4474" s="101" t="s">
        <v>1027</v>
      </c>
      <c r="I4474" s="101" t="s">
        <v>39</v>
      </c>
      <c r="J4474" s="101" t="s">
        <v>885</v>
      </c>
      <c r="K4474" s="101" t="s">
        <v>886</v>
      </c>
      <c r="L4474" s="101" t="s">
        <v>42</v>
      </c>
      <c r="M4474" s="101" t="s">
        <v>43</v>
      </c>
      <c r="N4474" s="101" t="s">
        <v>48</v>
      </c>
      <c r="O4474" s="103">
        <v>36</v>
      </c>
      <c r="P4474" s="22">
        <v>35</v>
      </c>
      <c r="Q4474" s="101" t="s">
        <v>519</v>
      </c>
      <c r="R4474" s="103">
        <f t="shared" si="69"/>
        <v>1260</v>
      </c>
      <c r="S4474" s="103">
        <v>0</v>
      </c>
      <c r="T4474" s="103">
        <v>315</v>
      </c>
      <c r="U4474" s="103">
        <v>0</v>
      </c>
      <c r="V4474" s="103">
        <v>0</v>
      </c>
      <c r="W4474" s="103">
        <v>315</v>
      </c>
      <c r="X4474" s="103">
        <v>0</v>
      </c>
      <c r="Y4474" s="103">
        <v>0</v>
      </c>
      <c r="Z4474" s="103">
        <v>315</v>
      </c>
      <c r="AA4474" s="103">
        <v>0</v>
      </c>
      <c r="AB4474" s="103">
        <v>0</v>
      </c>
      <c r="AC4474" s="103">
        <v>315</v>
      </c>
      <c r="AD4474" s="103">
        <v>0</v>
      </c>
      <c r="AE4474" s="19"/>
      <c r="AF4474" s="19"/>
      <c r="AG4474" s="19"/>
      <c r="AH4474" s="19"/>
      <c r="AI4474" s="19"/>
      <c r="AJ4474" s="19"/>
      <c r="AK4474" s="19"/>
      <c r="AL4474" s="19"/>
      <c r="AM4474" s="19"/>
      <c r="AN4474" s="19"/>
      <c r="AO4474" s="19"/>
      <c r="AP4474" s="19"/>
      <c r="AQ4474" s="19"/>
      <c r="AR4474" s="19"/>
      <c r="AS4474" s="19"/>
      <c r="AT4474" s="19"/>
      <c r="AU4474" s="19"/>
      <c r="AV4474" s="19"/>
      <c r="AW4474" s="19"/>
      <c r="AX4474" s="19"/>
      <c r="AY4474" s="19"/>
      <c r="AZ4474" s="19"/>
      <c r="BA4474" s="19"/>
      <c r="BB4474" s="19"/>
      <c r="BC4474" s="19"/>
      <c r="BD4474" s="19"/>
      <c r="BE4474" s="19"/>
      <c r="BF4474" s="19"/>
      <c r="BG4474" s="19"/>
      <c r="BH4474" s="19"/>
      <c r="BI4474" s="19"/>
      <c r="BJ4474" s="19"/>
      <c r="BK4474" s="19"/>
      <c r="BL4474" s="19"/>
      <c r="BM4474" s="19"/>
      <c r="BN4474" s="19"/>
      <c r="BO4474" s="19"/>
      <c r="BP4474" s="19"/>
      <c r="BQ4474" s="19"/>
      <c r="BR4474" s="19"/>
      <c r="BS4474" s="19"/>
      <c r="BT4474" s="19"/>
      <c r="BU4474" s="19"/>
      <c r="BV4474" s="19"/>
      <c r="BW4474" s="19"/>
      <c r="BX4474" s="19"/>
      <c r="BY4474" s="19"/>
      <c r="BZ4474" s="19"/>
      <c r="CA4474" s="19"/>
      <c r="CB4474" s="19"/>
      <c r="CC4474" s="19"/>
      <c r="CD4474" s="19"/>
      <c r="CE4474" s="19"/>
      <c r="CF4474" s="19"/>
      <c r="CG4474" s="19"/>
      <c r="CH4474" s="19"/>
      <c r="CI4474" s="19"/>
      <c r="CJ4474" s="19"/>
      <c r="CK4474" s="19"/>
      <c r="CL4474" s="19"/>
      <c r="CM4474" s="19"/>
      <c r="CN4474" s="19"/>
      <c r="CO4474" s="19"/>
      <c r="CP4474" s="19"/>
      <c r="CQ4474" s="19"/>
      <c r="CR4474" s="19"/>
      <c r="CS4474" s="19"/>
      <c r="CT4474" s="19"/>
      <c r="CU4474" s="19"/>
      <c r="CV4474" s="19"/>
      <c r="CW4474" s="19"/>
      <c r="CX4474" s="19"/>
      <c r="CY4474" s="19"/>
      <c r="CZ4474" s="19"/>
      <c r="DA4474" s="19"/>
      <c r="DB4474" s="19"/>
      <c r="DC4474" s="19"/>
      <c r="DD4474" s="19"/>
      <c r="DE4474" s="19"/>
      <c r="DF4474" s="19"/>
      <c r="DG4474" s="19"/>
      <c r="DH4474" s="19"/>
      <c r="DI4474" s="19"/>
      <c r="DJ4474" s="19"/>
      <c r="DK4474" s="19"/>
      <c r="DL4474" s="19"/>
      <c r="DM4474" s="19"/>
      <c r="DN4474" s="19"/>
      <c r="DO4474" s="19"/>
      <c r="DP4474" s="19"/>
      <c r="DQ4474" s="19"/>
      <c r="DR4474" s="19"/>
      <c r="DS4474" s="19"/>
      <c r="DT4474" s="19"/>
      <c r="DU4474" s="19"/>
      <c r="DV4474" s="19"/>
      <c r="DW4474" s="19"/>
      <c r="DX4474" s="19"/>
      <c r="DY4474" s="19"/>
      <c r="DZ4474" s="19"/>
      <c r="EA4474" s="19"/>
      <c r="EB4474" s="19"/>
      <c r="EC4474" s="19"/>
      <c r="ED4474" s="19"/>
      <c r="EE4474" s="19"/>
      <c r="EF4474" s="19"/>
      <c r="EG4474" s="19"/>
      <c r="EH4474" s="19"/>
      <c r="EI4474" s="19"/>
      <c r="EJ4474" s="19"/>
      <c r="EK4474" s="19"/>
      <c r="EL4474" s="19"/>
      <c r="EM4474" s="19"/>
      <c r="EN4474" s="19"/>
      <c r="EO4474" s="19"/>
      <c r="EP4474" s="19"/>
      <c r="EQ4474" s="19"/>
      <c r="ER4474" s="19"/>
      <c r="ES4474" s="19"/>
      <c r="ET4474" s="19"/>
      <c r="EU4474" s="19"/>
      <c r="EV4474" s="19"/>
      <c r="EW4474" s="19"/>
      <c r="EX4474" s="19"/>
      <c r="EY4474" s="19"/>
      <c r="EZ4474" s="19"/>
      <c r="FA4474" s="19"/>
      <c r="FB4474" s="19"/>
      <c r="FC4474" s="19"/>
      <c r="FD4474" s="19"/>
      <c r="FE4474" s="19"/>
      <c r="FF4474" s="19"/>
      <c r="FG4474" s="19"/>
      <c r="FH4474" s="19"/>
      <c r="FI4474" s="19"/>
      <c r="FJ4474" s="19"/>
      <c r="FK4474" s="19"/>
      <c r="FL4474" s="19"/>
      <c r="FM4474" s="19"/>
      <c r="FN4474" s="19"/>
      <c r="FO4474" s="19"/>
      <c r="FP4474" s="19"/>
      <c r="FQ4474" s="19"/>
      <c r="FR4474" s="19"/>
      <c r="FS4474" s="19"/>
      <c r="FT4474" s="19"/>
      <c r="FU4474" s="19"/>
      <c r="FV4474" s="19"/>
      <c r="FW4474" s="19"/>
      <c r="FX4474" s="19"/>
      <c r="FY4474" s="19"/>
      <c r="FZ4474" s="19"/>
      <c r="GA4474" s="19"/>
      <c r="GB4474" s="19"/>
      <c r="GC4474" s="19"/>
      <c r="GD4474" s="19"/>
      <c r="GE4474" s="19"/>
      <c r="GF4474" s="19"/>
      <c r="GG4474" s="19"/>
      <c r="GH4474" s="19"/>
      <c r="GI4474" s="19"/>
      <c r="GJ4474" s="19"/>
      <c r="GK4474" s="19"/>
      <c r="GL4474" s="19"/>
      <c r="GM4474" s="19"/>
      <c r="GN4474" s="19"/>
      <c r="GO4474" s="19"/>
      <c r="GP4474" s="19"/>
      <c r="GQ4474" s="19"/>
      <c r="GR4474" s="19"/>
      <c r="GS4474" s="19"/>
      <c r="GT4474" s="19"/>
      <c r="GU4474" s="19"/>
      <c r="GV4474" s="19"/>
      <c r="GW4474" s="19"/>
      <c r="GX4474" s="19"/>
      <c r="GY4474" s="19"/>
      <c r="GZ4474" s="19"/>
      <c r="HA4474" s="19"/>
      <c r="HB4474" s="19"/>
      <c r="HC4474" s="19"/>
      <c r="HD4474" s="19"/>
      <c r="HE4474" s="19"/>
      <c r="HF4474" s="19"/>
      <c r="HG4474" s="19"/>
      <c r="HH4474" s="19"/>
      <c r="HI4474" s="19"/>
      <c r="HJ4474" s="19"/>
      <c r="HK4474" s="19"/>
      <c r="HL4474" s="19"/>
      <c r="HM4474" s="19"/>
      <c r="HN4474" s="19"/>
      <c r="HO4474" s="19"/>
      <c r="HP4474" s="19"/>
      <c r="HQ4474" s="19"/>
      <c r="HR4474" s="19"/>
      <c r="HS4474" s="19"/>
      <c r="HT4474" s="19"/>
      <c r="HU4474" s="19"/>
      <c r="HV4474" s="19"/>
      <c r="HW4474" s="19"/>
      <c r="HX4474" s="19"/>
      <c r="HY4474" s="19"/>
      <c r="HZ4474" s="19"/>
      <c r="IA4474" s="19"/>
      <c r="IB4474" s="19"/>
      <c r="IC4474" s="19"/>
      <c r="ID4474" s="19"/>
      <c r="IE4474" s="19"/>
      <c r="IF4474" s="19"/>
      <c r="IG4474" s="19"/>
      <c r="IH4474" s="19"/>
      <c r="II4474" s="19"/>
      <c r="IJ4474" s="19"/>
      <c r="IK4474" s="19"/>
      <c r="IL4474" s="19"/>
      <c r="IM4474" s="19"/>
      <c r="IN4474" s="19"/>
      <c r="IO4474" s="19"/>
      <c r="IP4474" s="19"/>
      <c r="IQ4474" s="19"/>
      <c r="IR4474" s="19"/>
      <c r="IS4474" s="19"/>
      <c r="IT4474" s="19"/>
      <c r="IU4474" s="19"/>
      <c r="IV4474" s="19"/>
      <c r="IW4474" s="19"/>
      <c r="IX4474" s="19"/>
      <c r="IY4474" s="19"/>
      <c r="IZ4474" s="19"/>
      <c r="JA4474" s="19"/>
      <c r="JB4474" s="19"/>
      <c r="JC4474" s="19"/>
      <c r="JD4474" s="19"/>
      <c r="JE4474" s="19"/>
      <c r="JF4474" s="19"/>
      <c r="JG4474" s="19"/>
      <c r="JH4474" s="19"/>
      <c r="JI4474" s="19"/>
      <c r="JJ4474" s="19"/>
      <c r="JK4474" s="19"/>
      <c r="JL4474" s="19"/>
      <c r="JM4474" s="19"/>
      <c r="JN4474" s="19"/>
      <c r="JO4474" s="19"/>
      <c r="JP4474" s="19"/>
      <c r="JQ4474" s="19"/>
      <c r="JR4474" s="19"/>
      <c r="JS4474" s="19"/>
      <c r="JT4474" s="19"/>
      <c r="JU4474" s="19"/>
      <c r="JV4474" s="19"/>
      <c r="JW4474" s="19"/>
      <c r="JX4474" s="19"/>
      <c r="JY4474" s="19"/>
      <c r="JZ4474" s="19"/>
      <c r="KA4474" s="19"/>
      <c r="KB4474" s="19"/>
      <c r="KC4474" s="19"/>
      <c r="KD4474" s="19"/>
      <c r="KE4474" s="19"/>
      <c r="KF4474" s="19"/>
      <c r="KG4474" s="19"/>
      <c r="KH4474" s="19"/>
      <c r="KI4474" s="19"/>
      <c r="KJ4474" s="19"/>
      <c r="KK4474" s="19"/>
      <c r="KL4474" s="19"/>
      <c r="KM4474" s="19"/>
      <c r="KN4474" s="19"/>
      <c r="KO4474" s="19"/>
      <c r="KP4474" s="19"/>
      <c r="KQ4474" s="19"/>
      <c r="KR4474" s="19"/>
      <c r="KS4474" s="19"/>
      <c r="KT4474" s="19"/>
      <c r="KU4474" s="19"/>
      <c r="KV4474" s="19"/>
      <c r="KW4474" s="19"/>
      <c r="KX4474" s="19"/>
      <c r="KY4474" s="19"/>
      <c r="KZ4474" s="19"/>
      <c r="LA4474" s="19"/>
      <c r="LB4474" s="19"/>
      <c r="LC4474" s="19"/>
      <c r="LD4474" s="19"/>
      <c r="LE4474" s="19"/>
      <c r="LF4474" s="19"/>
      <c r="LG4474" s="19"/>
      <c r="LH4474" s="19"/>
      <c r="LI4474" s="19"/>
      <c r="LJ4474" s="19"/>
      <c r="LK4474" s="19"/>
      <c r="LL4474" s="19"/>
      <c r="LM4474" s="19"/>
      <c r="LN4474" s="19"/>
      <c r="LO4474" s="19"/>
      <c r="LP4474" s="19"/>
      <c r="LQ4474" s="19"/>
      <c r="LR4474" s="19"/>
      <c r="LS4474" s="19"/>
      <c r="LT4474" s="19"/>
      <c r="LU4474" s="19"/>
      <c r="LV4474" s="19"/>
      <c r="LW4474" s="19"/>
      <c r="LX4474" s="19"/>
      <c r="LY4474" s="19"/>
      <c r="LZ4474" s="19"/>
      <c r="MA4474" s="19"/>
      <c r="MB4474" s="19"/>
      <c r="MC4474" s="19"/>
      <c r="MD4474" s="19"/>
      <c r="ME4474" s="19"/>
      <c r="MF4474" s="19"/>
      <c r="MG4474" s="19"/>
      <c r="MH4474" s="19"/>
      <c r="MI4474" s="19"/>
      <c r="MJ4474" s="19"/>
      <c r="MK4474" s="19"/>
      <c r="ML4474" s="19"/>
      <c r="MM4474" s="19"/>
      <c r="MN4474" s="19"/>
      <c r="MO4474" s="19"/>
      <c r="MP4474" s="19"/>
      <c r="MQ4474" s="19"/>
      <c r="MR4474" s="19"/>
      <c r="MS4474" s="19"/>
      <c r="MT4474" s="19"/>
      <c r="MU4474" s="19"/>
      <c r="MV4474" s="19"/>
      <c r="MW4474" s="19"/>
      <c r="MX4474" s="19"/>
      <c r="MY4474" s="19"/>
      <c r="MZ4474" s="19"/>
      <c r="NA4474" s="19"/>
      <c r="NB4474" s="19"/>
      <c r="NC4474" s="19"/>
      <c r="ND4474" s="19"/>
      <c r="NE4474" s="19"/>
      <c r="NF4474" s="19"/>
      <c r="NG4474" s="19"/>
      <c r="NH4474" s="19"/>
      <c r="NI4474" s="19"/>
      <c r="NJ4474" s="19"/>
      <c r="NK4474" s="19"/>
      <c r="NL4474" s="19"/>
      <c r="NM4474" s="19"/>
      <c r="NN4474" s="19"/>
      <c r="NO4474" s="19"/>
      <c r="NP4474" s="19"/>
      <c r="NQ4474" s="19"/>
      <c r="NR4474" s="19"/>
      <c r="NS4474" s="19"/>
      <c r="NT4474" s="19"/>
      <c r="NU4474" s="19"/>
      <c r="NV4474" s="19"/>
      <c r="NW4474" s="19"/>
      <c r="NX4474" s="19"/>
      <c r="NY4474" s="19"/>
      <c r="NZ4474" s="19"/>
      <c r="OA4474" s="19"/>
      <c r="OB4474" s="19"/>
      <c r="OC4474" s="19"/>
      <c r="OD4474" s="19"/>
      <c r="OE4474" s="19"/>
      <c r="OF4474" s="19"/>
      <c r="OG4474" s="19"/>
      <c r="OH4474" s="19"/>
      <c r="OI4474" s="19"/>
      <c r="OJ4474" s="19"/>
      <c r="OK4474" s="19"/>
      <c r="OL4474" s="19"/>
      <c r="OM4474" s="19"/>
      <c r="ON4474" s="19"/>
      <c r="OO4474" s="19"/>
      <c r="OP4474" s="19"/>
      <c r="OQ4474" s="19"/>
      <c r="OR4474" s="19"/>
      <c r="OS4474" s="19"/>
      <c r="OT4474" s="19"/>
      <c r="OU4474" s="19"/>
      <c r="OV4474" s="19"/>
      <c r="OW4474" s="19"/>
      <c r="OX4474" s="19"/>
      <c r="OY4474" s="19"/>
      <c r="OZ4474" s="19"/>
      <c r="PA4474" s="19"/>
      <c r="PB4474" s="19"/>
      <c r="PC4474" s="19"/>
      <c r="PD4474" s="19"/>
      <c r="PE4474" s="19"/>
      <c r="PF4474" s="19"/>
      <c r="PG4474" s="19"/>
      <c r="PH4474" s="19"/>
      <c r="PI4474" s="19"/>
      <c r="PJ4474" s="19"/>
      <c r="PK4474" s="19"/>
      <c r="PL4474" s="19"/>
      <c r="PM4474" s="19"/>
      <c r="PN4474" s="19"/>
      <c r="PO4474" s="19"/>
      <c r="PP4474" s="19"/>
      <c r="PQ4474" s="19"/>
      <c r="PR4474" s="19"/>
      <c r="PS4474" s="19"/>
      <c r="PT4474" s="19"/>
      <c r="PU4474" s="19"/>
      <c r="PV4474" s="19"/>
      <c r="PW4474" s="19"/>
      <c r="PX4474" s="19"/>
      <c r="PY4474" s="19"/>
      <c r="PZ4474" s="19"/>
      <c r="QA4474" s="19"/>
      <c r="QB4474" s="19"/>
      <c r="QC4474" s="19"/>
      <c r="QD4474" s="19"/>
      <c r="QE4474" s="19"/>
      <c r="QF4474" s="19"/>
      <c r="QG4474" s="19"/>
      <c r="QH4474" s="19"/>
      <c r="QI4474" s="19"/>
      <c r="QJ4474" s="19"/>
      <c r="QK4474" s="19"/>
      <c r="QL4474" s="19"/>
      <c r="QM4474" s="19"/>
      <c r="QN4474" s="19"/>
      <c r="QO4474" s="19"/>
      <c r="QP4474" s="19"/>
      <c r="QQ4474" s="19"/>
      <c r="QR4474" s="19"/>
      <c r="QS4474" s="19"/>
      <c r="QT4474" s="19"/>
      <c r="QU4474" s="19"/>
      <c r="QV4474" s="19"/>
      <c r="QW4474" s="19"/>
      <c r="QX4474" s="19"/>
      <c r="QY4474" s="19"/>
      <c r="QZ4474" s="19"/>
      <c r="RA4474" s="19"/>
      <c r="RB4474" s="19"/>
      <c r="RC4474" s="19"/>
      <c r="RD4474" s="19"/>
      <c r="RE4474" s="19"/>
      <c r="RF4474" s="19"/>
      <c r="RG4474" s="19"/>
      <c r="RH4474" s="19"/>
      <c r="RI4474" s="19"/>
      <c r="RJ4474" s="19"/>
      <c r="RK4474" s="19"/>
      <c r="RL4474" s="19"/>
      <c r="RM4474" s="19"/>
      <c r="RN4474" s="19"/>
      <c r="RO4474" s="19"/>
      <c r="RP4474" s="19"/>
      <c r="RQ4474" s="19"/>
      <c r="RR4474" s="19"/>
      <c r="RS4474" s="19"/>
      <c r="RT4474" s="19"/>
      <c r="RU4474" s="19"/>
      <c r="RV4474" s="19"/>
      <c r="RW4474" s="19"/>
      <c r="RX4474" s="19"/>
      <c r="RY4474" s="19"/>
      <c r="RZ4474" s="19"/>
      <c r="SA4474" s="19"/>
      <c r="SB4474" s="19"/>
      <c r="SC4474" s="19"/>
      <c r="SD4474" s="19"/>
      <c r="SE4474" s="19"/>
      <c r="SF4474" s="19"/>
      <c r="SG4474" s="19"/>
      <c r="SH4474" s="19"/>
      <c r="SI4474" s="19"/>
      <c r="SJ4474" s="19"/>
      <c r="SK4474" s="19"/>
      <c r="SL4474" s="19"/>
      <c r="SM4474" s="19"/>
      <c r="SN4474" s="19"/>
      <c r="SO4474" s="19"/>
      <c r="SP4474" s="19"/>
      <c r="SQ4474" s="19"/>
      <c r="SR4474" s="19"/>
      <c r="SS4474" s="19"/>
      <c r="ST4474" s="19"/>
      <c r="SU4474" s="19"/>
      <c r="SV4474" s="19"/>
      <c r="SW4474" s="19"/>
      <c r="SX4474" s="19"/>
      <c r="SY4474" s="19"/>
      <c r="SZ4474" s="19"/>
      <c r="TA4474" s="19"/>
      <c r="TB4474" s="19"/>
      <c r="TC4474" s="19"/>
      <c r="TD4474" s="19"/>
      <c r="TE4474" s="19"/>
      <c r="TF4474" s="19"/>
      <c r="TG4474" s="19"/>
      <c r="TH4474" s="19"/>
      <c r="TI4474" s="19"/>
      <c r="TJ4474" s="19"/>
      <c r="TK4474" s="19"/>
      <c r="TL4474" s="19"/>
      <c r="TM4474" s="19"/>
      <c r="TN4474" s="19"/>
      <c r="TO4474" s="19"/>
      <c r="TP4474" s="19"/>
      <c r="TQ4474" s="19"/>
      <c r="TR4474" s="19"/>
      <c r="TS4474" s="19"/>
      <c r="TT4474" s="19"/>
      <c r="TU4474" s="19"/>
      <c r="TV4474" s="19"/>
      <c r="TW4474" s="19"/>
      <c r="TX4474" s="19"/>
      <c r="TY4474" s="19"/>
      <c r="TZ4474" s="19"/>
      <c r="UA4474" s="19"/>
      <c r="UB4474" s="19"/>
      <c r="UC4474" s="19"/>
      <c r="UD4474" s="19"/>
      <c r="UE4474" s="19"/>
      <c r="UF4474" s="19"/>
      <c r="UG4474" s="19"/>
      <c r="UH4474" s="19"/>
      <c r="UI4474" s="19"/>
      <c r="UJ4474" s="19"/>
      <c r="UK4474" s="19"/>
      <c r="UL4474" s="19"/>
      <c r="UM4474" s="19"/>
      <c r="UN4474" s="19"/>
      <c r="UO4474" s="19"/>
      <c r="UP4474" s="19"/>
      <c r="UQ4474" s="19"/>
      <c r="UR4474" s="19"/>
      <c r="US4474" s="19"/>
      <c r="UT4474" s="19"/>
      <c r="UU4474" s="19"/>
      <c r="UV4474" s="19"/>
      <c r="UW4474" s="19"/>
      <c r="UX4474" s="19"/>
      <c r="UY4474" s="19"/>
      <c r="UZ4474" s="19"/>
      <c r="VA4474" s="19"/>
      <c r="VB4474" s="19"/>
      <c r="VC4474" s="19"/>
      <c r="VD4474" s="19"/>
      <c r="VE4474" s="19"/>
      <c r="VF4474" s="19"/>
      <c r="VG4474" s="19"/>
      <c r="VH4474" s="19"/>
      <c r="VI4474" s="19"/>
      <c r="VJ4474" s="19"/>
      <c r="VK4474" s="19"/>
      <c r="VL4474" s="19"/>
      <c r="VM4474" s="19"/>
      <c r="VN4474" s="19"/>
      <c r="VO4474" s="19"/>
      <c r="VP4474" s="19"/>
      <c r="VQ4474" s="19"/>
      <c r="VR4474" s="19"/>
      <c r="VS4474" s="19"/>
      <c r="VT4474" s="19"/>
      <c r="VU4474" s="19"/>
      <c r="VV4474" s="19"/>
      <c r="VW4474" s="19"/>
      <c r="VX4474" s="19"/>
      <c r="VY4474" s="19"/>
      <c r="VZ4474" s="19"/>
      <c r="WA4474" s="19"/>
      <c r="WB4474" s="19"/>
      <c r="WC4474" s="19"/>
      <c r="WD4474" s="19"/>
      <c r="WE4474" s="19"/>
      <c r="WF4474" s="19"/>
      <c r="WG4474" s="19"/>
      <c r="WH4474" s="19"/>
      <c r="WI4474" s="19"/>
      <c r="WJ4474" s="19"/>
      <c r="WK4474" s="19"/>
      <c r="WL4474" s="19"/>
      <c r="WM4474" s="19"/>
      <c r="WN4474" s="19"/>
      <c r="WO4474" s="19"/>
      <c r="WP4474" s="19"/>
      <c r="WQ4474" s="19"/>
      <c r="WR4474" s="19"/>
      <c r="WS4474" s="19"/>
      <c r="WT4474" s="19"/>
      <c r="WU4474" s="19"/>
      <c r="WV4474" s="19"/>
      <c r="WW4474" s="19"/>
      <c r="WX4474" s="19"/>
      <c r="WY4474" s="19"/>
      <c r="WZ4474" s="19"/>
      <c r="XA4474" s="19"/>
      <c r="XB4474" s="19"/>
      <c r="XC4474" s="19"/>
      <c r="XD4474" s="19"/>
      <c r="XE4474" s="19"/>
      <c r="XF4474" s="19"/>
      <c r="XG4474" s="19"/>
      <c r="XH4474" s="19"/>
      <c r="XI4474" s="19"/>
      <c r="XJ4474" s="19"/>
      <c r="XK4474" s="19"/>
      <c r="XL4474" s="19"/>
      <c r="XM4474" s="19"/>
      <c r="XN4474" s="19"/>
      <c r="XO4474" s="19"/>
      <c r="XP4474" s="19"/>
      <c r="XQ4474" s="19"/>
      <c r="XR4474" s="19"/>
      <c r="XS4474" s="19"/>
      <c r="XT4474" s="19"/>
      <c r="XU4474" s="19"/>
      <c r="XV4474" s="19"/>
      <c r="XW4474" s="19"/>
      <c r="XX4474" s="19"/>
      <c r="XY4474" s="19"/>
      <c r="XZ4474" s="19"/>
      <c r="YA4474" s="19"/>
      <c r="YB4474" s="19"/>
      <c r="YC4474" s="19"/>
      <c r="YD4474" s="19"/>
      <c r="YE4474" s="19"/>
      <c r="YF4474" s="19"/>
      <c r="YG4474" s="19"/>
      <c r="YH4474" s="19"/>
      <c r="YI4474" s="19"/>
      <c r="YJ4474" s="19"/>
      <c r="YK4474" s="19"/>
      <c r="YL4474" s="19"/>
      <c r="YM4474" s="19"/>
      <c r="YN4474" s="19"/>
      <c r="YO4474" s="19"/>
      <c r="YP4474" s="19"/>
      <c r="YQ4474" s="19"/>
      <c r="YR4474" s="19"/>
      <c r="YS4474" s="19"/>
      <c r="YT4474" s="19"/>
      <c r="YU4474" s="19"/>
      <c r="YV4474" s="19"/>
      <c r="YW4474" s="19"/>
      <c r="YX4474" s="19"/>
      <c r="YY4474" s="19"/>
      <c r="YZ4474" s="19"/>
      <c r="ZA4474" s="19"/>
      <c r="ZB4474" s="19"/>
      <c r="ZC4474" s="19"/>
      <c r="ZD4474" s="19"/>
      <c r="ZE4474" s="19"/>
      <c r="ZF4474" s="19"/>
      <c r="ZG4474" s="19"/>
      <c r="ZH4474" s="19"/>
      <c r="ZI4474" s="19"/>
      <c r="ZJ4474" s="19"/>
      <c r="ZK4474" s="19"/>
      <c r="ZL4474" s="19"/>
      <c r="ZM4474" s="19"/>
      <c r="ZN4474" s="19"/>
      <c r="ZO4474" s="19"/>
      <c r="ZP4474" s="19"/>
      <c r="ZQ4474" s="19"/>
      <c r="ZR4474" s="19"/>
      <c r="ZS4474" s="19"/>
      <c r="ZT4474" s="19"/>
      <c r="ZU4474" s="19"/>
      <c r="ZV4474" s="19"/>
      <c r="ZW4474" s="19"/>
      <c r="ZX4474" s="19"/>
      <c r="ZY4474" s="19"/>
      <c r="ZZ4474" s="19"/>
      <c r="AAA4474" s="19"/>
      <c r="AAB4474" s="19"/>
      <c r="AAC4474" s="19"/>
      <c r="AAD4474" s="19"/>
      <c r="AAE4474" s="19"/>
      <c r="AAF4474" s="19"/>
      <c r="AAG4474" s="19"/>
      <c r="AAH4474" s="19"/>
      <c r="AAI4474" s="19"/>
      <c r="AAJ4474" s="19"/>
      <c r="AAK4474" s="19"/>
      <c r="AAL4474" s="19"/>
      <c r="AAM4474" s="19"/>
      <c r="AAN4474" s="19"/>
      <c r="AAO4474" s="19"/>
      <c r="AAP4474" s="19"/>
      <c r="AAQ4474" s="19"/>
      <c r="AAR4474" s="19"/>
      <c r="AAS4474" s="19"/>
      <c r="AAT4474" s="19"/>
      <c r="AAU4474" s="19"/>
      <c r="AAV4474" s="19"/>
      <c r="AAW4474" s="19"/>
      <c r="AAX4474" s="19"/>
      <c r="AAY4474" s="19"/>
      <c r="AAZ4474" s="19"/>
      <c r="ABA4474" s="19"/>
      <c r="ABB4474" s="19"/>
      <c r="ABC4474" s="19"/>
      <c r="ABD4474" s="19"/>
      <c r="ABE4474" s="19"/>
      <c r="ABF4474" s="19"/>
      <c r="ABG4474" s="19"/>
      <c r="ABH4474" s="19"/>
      <c r="ABI4474" s="19"/>
      <c r="ABJ4474" s="19"/>
      <c r="ABK4474" s="19"/>
      <c r="ABL4474" s="19"/>
      <c r="ABM4474" s="19"/>
      <c r="ABN4474" s="19"/>
      <c r="ABO4474" s="19"/>
      <c r="ABP4474" s="19"/>
      <c r="ABQ4474" s="19"/>
      <c r="ABR4474" s="19"/>
      <c r="ABS4474" s="19"/>
      <c r="ABT4474" s="19"/>
      <c r="ABU4474" s="19"/>
      <c r="ABV4474" s="19"/>
      <c r="ABW4474" s="19"/>
      <c r="ABX4474" s="19"/>
      <c r="ABY4474" s="19"/>
      <c r="ABZ4474" s="19"/>
      <c r="ACA4474" s="19"/>
      <c r="ACB4474" s="19"/>
      <c r="ACC4474" s="19"/>
      <c r="ACD4474" s="19"/>
      <c r="ACE4474" s="19"/>
      <c r="ACF4474" s="19"/>
      <c r="ACG4474" s="19"/>
      <c r="ACH4474" s="19"/>
      <c r="ACI4474" s="19"/>
      <c r="ACJ4474" s="19"/>
      <c r="ACK4474" s="19"/>
      <c r="ACL4474" s="19"/>
      <c r="ACM4474" s="19"/>
      <c r="ACN4474" s="19"/>
      <c r="ACO4474" s="19"/>
      <c r="ACP4474" s="19"/>
      <c r="ACQ4474" s="19"/>
      <c r="ACR4474" s="19"/>
      <c r="ACS4474" s="19"/>
      <c r="ACT4474" s="19"/>
      <c r="ACU4474" s="19"/>
      <c r="ACV4474" s="19"/>
      <c r="ACW4474" s="19"/>
      <c r="ACX4474" s="19"/>
      <c r="ACY4474" s="19"/>
      <c r="ACZ4474" s="19"/>
      <c r="ADA4474" s="19"/>
      <c r="ADB4474" s="19"/>
      <c r="ADC4474" s="19"/>
      <c r="ADD4474" s="19"/>
      <c r="ADE4474" s="19"/>
      <c r="ADF4474" s="19"/>
      <c r="ADG4474" s="19"/>
      <c r="ADH4474" s="19"/>
      <c r="ADI4474" s="19"/>
      <c r="ADJ4474" s="19"/>
      <c r="ADK4474" s="19"/>
      <c r="ADL4474" s="19"/>
      <c r="ADM4474" s="19"/>
      <c r="ADN4474" s="19"/>
      <c r="ADO4474" s="19"/>
      <c r="ADP4474" s="19"/>
      <c r="ADQ4474" s="19"/>
      <c r="ADR4474" s="19"/>
      <c r="ADS4474" s="19"/>
      <c r="ADT4474" s="19"/>
      <c r="ADU4474" s="19"/>
      <c r="ADV4474" s="19"/>
      <c r="ADW4474" s="19"/>
      <c r="ADX4474" s="19"/>
      <c r="ADY4474" s="19"/>
      <c r="ADZ4474" s="19"/>
      <c r="AEA4474" s="19"/>
      <c r="AEB4474" s="19"/>
      <c r="AEC4474" s="19"/>
      <c r="AED4474" s="19"/>
      <c r="AEE4474" s="19"/>
      <c r="AEF4474" s="19"/>
      <c r="AEG4474" s="19"/>
      <c r="AEH4474" s="19"/>
      <c r="AEI4474" s="19"/>
      <c r="AEJ4474" s="19"/>
      <c r="AEK4474" s="19"/>
      <c r="AEL4474" s="19"/>
      <c r="AEM4474" s="19"/>
      <c r="AEN4474" s="19"/>
      <c r="AEO4474" s="19"/>
      <c r="AEP4474" s="19"/>
      <c r="AEQ4474" s="19"/>
      <c r="AER4474" s="19"/>
      <c r="AES4474" s="19"/>
      <c r="AET4474" s="19"/>
      <c r="AEU4474" s="19"/>
      <c r="AEV4474" s="19"/>
      <c r="AEW4474" s="19"/>
      <c r="AEX4474" s="19"/>
      <c r="AEY4474" s="19"/>
      <c r="AEZ4474" s="19"/>
      <c r="AFA4474" s="19"/>
      <c r="AFB4474" s="19"/>
      <c r="AFC4474" s="19"/>
      <c r="AFD4474" s="19"/>
      <c r="AFE4474" s="19"/>
      <c r="AFF4474" s="19"/>
      <c r="AFG4474" s="19"/>
      <c r="AFH4474" s="19"/>
      <c r="AFI4474" s="19"/>
      <c r="AFJ4474" s="19"/>
      <c r="AFK4474" s="19"/>
      <c r="AFL4474" s="19"/>
      <c r="AFM4474" s="19"/>
      <c r="AFN4474" s="19"/>
      <c r="AFO4474" s="19"/>
      <c r="AFP4474" s="19"/>
      <c r="AFQ4474" s="19"/>
      <c r="AFR4474" s="19"/>
      <c r="AFS4474" s="19"/>
      <c r="AFT4474" s="19"/>
      <c r="AFU4474" s="19"/>
      <c r="AFV4474" s="19"/>
      <c r="AFW4474" s="19"/>
      <c r="AFX4474" s="19"/>
      <c r="AFY4474" s="19"/>
      <c r="AFZ4474" s="19"/>
      <c r="AGA4474" s="19"/>
      <c r="AGB4474" s="19"/>
      <c r="AGC4474" s="19"/>
      <c r="AGD4474" s="19"/>
      <c r="AGE4474" s="19"/>
      <c r="AGF4474" s="19"/>
      <c r="AGG4474" s="19"/>
      <c r="AGH4474" s="19"/>
      <c r="AGI4474" s="19"/>
      <c r="AGJ4474" s="19"/>
      <c r="AGK4474" s="19"/>
      <c r="AGL4474" s="19"/>
      <c r="AGM4474" s="19"/>
      <c r="AGN4474" s="19"/>
      <c r="AGO4474" s="19"/>
      <c r="AGP4474" s="19"/>
      <c r="AGQ4474" s="19"/>
      <c r="AGR4474" s="19"/>
      <c r="AGS4474" s="19"/>
      <c r="AGT4474" s="19"/>
      <c r="AGU4474" s="19"/>
      <c r="AGV4474" s="19"/>
      <c r="AGW4474" s="19"/>
      <c r="AGX4474" s="19"/>
      <c r="AGY4474" s="19"/>
      <c r="AGZ4474" s="19"/>
      <c r="AHA4474" s="19"/>
      <c r="AHB4474" s="19"/>
      <c r="AHC4474" s="19"/>
      <c r="AHD4474" s="19"/>
      <c r="AHE4474" s="19"/>
      <c r="AHF4474" s="19"/>
      <c r="AHG4474" s="19"/>
      <c r="AHH4474" s="19"/>
      <c r="AHI4474" s="19"/>
      <c r="AHJ4474" s="19"/>
      <c r="AHK4474" s="19"/>
      <c r="AHL4474" s="19"/>
      <c r="AHM4474" s="19"/>
      <c r="AHN4474" s="19"/>
      <c r="AHO4474" s="19"/>
      <c r="AHP4474" s="19"/>
      <c r="AHQ4474" s="19"/>
      <c r="AHR4474" s="19"/>
      <c r="AHS4474" s="19"/>
      <c r="AHT4474" s="19"/>
      <c r="AHU4474" s="19"/>
      <c r="AHV4474" s="19"/>
      <c r="AHW4474" s="19"/>
      <c r="AHX4474" s="19"/>
      <c r="AHY4474" s="19"/>
      <c r="AHZ4474" s="19"/>
      <c r="AIA4474" s="19"/>
      <c r="AIB4474" s="19"/>
      <c r="AIC4474" s="19"/>
      <c r="AID4474" s="19"/>
      <c r="AIE4474" s="19"/>
      <c r="AIF4474" s="19"/>
      <c r="AIG4474" s="19"/>
      <c r="AIH4474" s="19"/>
      <c r="AII4474" s="19"/>
      <c r="AIJ4474" s="19"/>
      <c r="AIK4474" s="19"/>
      <c r="AIL4474" s="19"/>
      <c r="AIM4474" s="19"/>
      <c r="AIN4474" s="19"/>
      <c r="AIO4474" s="19"/>
      <c r="AIP4474" s="19"/>
      <c r="AIQ4474" s="19"/>
      <c r="AIR4474" s="19"/>
      <c r="AIS4474" s="19"/>
      <c r="AIT4474" s="19"/>
      <c r="AIU4474" s="19"/>
      <c r="AIV4474" s="19"/>
      <c r="AIW4474" s="19"/>
      <c r="AIX4474" s="19"/>
      <c r="AIY4474" s="19"/>
      <c r="AIZ4474" s="19"/>
      <c r="AJA4474" s="19"/>
      <c r="AJB4474" s="19"/>
      <c r="AJC4474" s="19"/>
      <c r="AJD4474" s="19"/>
      <c r="AJE4474" s="19"/>
      <c r="AJF4474" s="19"/>
      <c r="AJG4474" s="19"/>
      <c r="AJH4474" s="19"/>
      <c r="AJI4474" s="19"/>
      <c r="AJJ4474" s="19"/>
      <c r="AJK4474" s="19"/>
      <c r="AJL4474" s="19"/>
      <c r="AJM4474" s="19"/>
      <c r="AJN4474" s="19"/>
      <c r="AJO4474" s="19"/>
      <c r="AJP4474" s="19"/>
      <c r="AJQ4474" s="19"/>
      <c r="AJR4474" s="19"/>
      <c r="AJS4474" s="19"/>
      <c r="AJT4474" s="19"/>
      <c r="AJU4474" s="19"/>
      <c r="AJV4474" s="19"/>
      <c r="AJW4474" s="19"/>
      <c r="AJX4474" s="19"/>
      <c r="AJY4474" s="19"/>
      <c r="AJZ4474" s="19"/>
      <c r="AKA4474" s="19"/>
      <c r="AKB4474" s="19"/>
      <c r="AKC4474" s="19"/>
      <c r="AKD4474" s="19"/>
      <c r="AKE4474" s="19"/>
      <c r="AKF4474" s="19"/>
      <c r="AKG4474" s="19"/>
      <c r="AKH4474" s="19"/>
      <c r="AKI4474" s="19"/>
      <c r="AKJ4474" s="19"/>
      <c r="AKK4474" s="19"/>
      <c r="AKL4474" s="19"/>
      <c r="AKM4474" s="19"/>
      <c r="AKN4474" s="19"/>
      <c r="AKO4474" s="19"/>
      <c r="AKP4474" s="19"/>
      <c r="AKQ4474" s="19"/>
      <c r="AKR4474" s="19"/>
      <c r="AKS4474" s="19"/>
      <c r="AKT4474" s="19"/>
      <c r="AKU4474" s="19"/>
      <c r="AKV4474" s="19"/>
      <c r="AKW4474" s="19"/>
      <c r="AKX4474" s="19"/>
      <c r="AKY4474" s="19"/>
      <c r="AKZ4474" s="19"/>
      <c r="ALA4474" s="19"/>
      <c r="ALB4474" s="19"/>
      <c r="ALC4474" s="19"/>
      <c r="ALD4474" s="19"/>
      <c r="ALE4474" s="19"/>
      <c r="ALF4474" s="19"/>
      <c r="ALG4474" s="19"/>
      <c r="ALH4474" s="19"/>
      <c r="ALI4474" s="19"/>
      <c r="ALJ4474" s="19"/>
      <c r="ALK4474" s="19"/>
      <c r="ALL4474" s="19"/>
      <c r="ALM4474" s="19"/>
      <c r="ALN4474" s="19"/>
      <c r="ALO4474" s="19"/>
      <c r="ALP4474" s="19"/>
      <c r="ALQ4474" s="19"/>
      <c r="ALR4474" s="19"/>
      <c r="ALS4474" s="19"/>
      <c r="ALT4474" s="19"/>
      <c r="ALU4474" s="19"/>
      <c r="ALV4474" s="19"/>
      <c r="ALW4474" s="19"/>
      <c r="ALX4474" s="19"/>
      <c r="ALY4474" s="19"/>
      <c r="ALZ4474" s="19"/>
      <c r="AMA4474" s="19"/>
      <c r="AMB4474" s="19"/>
      <c r="AMC4474" s="19"/>
      <c r="AMD4474" s="19"/>
      <c r="AME4474" s="19"/>
      <c r="AMF4474" s="19"/>
      <c r="AMG4474" s="19"/>
      <c r="AMH4474" s="19"/>
      <c r="AMI4474" s="19"/>
      <c r="AMJ4474" s="19"/>
      <c r="AMK4474" s="19"/>
      <c r="AML4474" s="19"/>
      <c r="AMM4474" s="19"/>
      <c r="AMN4474" s="19"/>
      <c r="AMO4474" s="19"/>
      <c r="AMP4474" s="19"/>
      <c r="AMQ4474" s="19"/>
      <c r="AMR4474" s="19"/>
      <c r="AMS4474" s="19"/>
      <c r="AMT4474" s="19"/>
      <c r="AMU4474" s="19"/>
      <c r="AMV4474" s="19"/>
      <c r="AMW4474" s="19"/>
      <c r="AMX4474" s="19"/>
      <c r="AMY4474" s="19"/>
      <c r="AMZ4474" s="19"/>
      <c r="ANA4474" s="19"/>
      <c r="ANB4474" s="19"/>
      <c r="ANC4474" s="19"/>
      <c r="AND4474" s="19"/>
      <c r="ANE4474" s="19"/>
      <c r="ANF4474" s="19"/>
      <c r="ANG4474" s="19"/>
      <c r="ANH4474" s="19"/>
      <c r="ANI4474" s="19"/>
      <c r="ANJ4474" s="19"/>
      <c r="ANK4474" s="19"/>
      <c r="ANL4474" s="19"/>
      <c r="ANM4474" s="19"/>
      <c r="ANN4474" s="19"/>
      <c r="ANO4474" s="19"/>
      <c r="ANP4474" s="19"/>
      <c r="ANQ4474" s="19"/>
      <c r="ANR4474" s="19"/>
      <c r="ANS4474" s="19"/>
      <c r="ANT4474" s="19"/>
      <c r="ANU4474" s="19"/>
      <c r="ANV4474" s="19"/>
      <c r="ANW4474" s="19"/>
      <c r="ANX4474" s="19"/>
      <c r="ANY4474" s="19"/>
      <c r="ANZ4474" s="19"/>
      <c r="AOA4474" s="19"/>
      <c r="AOB4474" s="19"/>
      <c r="AOC4474" s="19"/>
      <c r="AOD4474" s="19"/>
      <c r="AOE4474" s="19"/>
      <c r="AOF4474" s="19"/>
      <c r="AOG4474" s="19"/>
      <c r="AOH4474" s="19"/>
      <c r="AOI4474" s="19"/>
      <c r="AOJ4474" s="19"/>
      <c r="AOK4474" s="19"/>
      <c r="AOL4474" s="19"/>
      <c r="AOM4474" s="19"/>
      <c r="AON4474" s="19"/>
      <c r="AOO4474" s="19"/>
      <c r="AOP4474" s="19"/>
      <c r="AOQ4474" s="19"/>
      <c r="AOR4474" s="19"/>
      <c r="AOS4474" s="19"/>
      <c r="AOT4474" s="19"/>
      <c r="AOU4474" s="19"/>
      <c r="AOV4474" s="19"/>
      <c r="AOW4474" s="19"/>
      <c r="AOX4474" s="19"/>
      <c r="AOY4474" s="19"/>
      <c r="AOZ4474" s="19"/>
      <c r="APA4474" s="19"/>
      <c r="APB4474" s="19"/>
      <c r="APC4474" s="19"/>
      <c r="APD4474" s="19"/>
      <c r="APE4474" s="19"/>
      <c r="APF4474" s="19"/>
      <c r="APG4474" s="19"/>
      <c r="APH4474" s="19"/>
      <c r="API4474" s="19"/>
      <c r="APJ4474" s="19"/>
      <c r="APK4474" s="19"/>
      <c r="APL4474" s="19"/>
      <c r="APM4474" s="19"/>
      <c r="APN4474" s="19"/>
      <c r="APO4474" s="19"/>
      <c r="APP4474" s="19"/>
      <c r="APQ4474" s="19"/>
      <c r="APR4474" s="19"/>
      <c r="APS4474" s="19"/>
      <c r="APT4474" s="19"/>
      <c r="APU4474" s="19"/>
      <c r="APV4474" s="19"/>
      <c r="APW4474" s="19"/>
      <c r="APX4474" s="19"/>
      <c r="APY4474" s="19"/>
      <c r="APZ4474" s="19"/>
      <c r="AQA4474" s="19"/>
      <c r="AQB4474" s="19"/>
      <c r="AQC4474" s="19"/>
      <c r="AQD4474" s="19"/>
      <c r="AQE4474" s="19"/>
      <c r="AQF4474" s="19"/>
      <c r="AQG4474" s="19"/>
      <c r="AQH4474" s="19"/>
      <c r="AQI4474" s="19"/>
      <c r="AQJ4474" s="19"/>
      <c r="AQK4474" s="19"/>
      <c r="AQL4474" s="19"/>
      <c r="AQM4474" s="19"/>
      <c r="AQN4474" s="19"/>
      <c r="AQO4474" s="19"/>
      <c r="AQP4474" s="19"/>
      <c r="AQQ4474" s="19"/>
      <c r="AQR4474" s="19"/>
      <c r="AQS4474" s="19"/>
      <c r="AQT4474" s="19"/>
      <c r="AQU4474" s="19"/>
      <c r="AQV4474" s="19"/>
      <c r="AQW4474" s="19"/>
      <c r="AQX4474" s="19"/>
      <c r="AQY4474" s="19"/>
      <c r="AQZ4474" s="19"/>
      <c r="ARA4474" s="19"/>
      <c r="ARB4474" s="19"/>
      <c r="ARC4474" s="19"/>
      <c r="ARD4474" s="19"/>
      <c r="ARE4474" s="19"/>
      <c r="ARF4474" s="19"/>
      <c r="ARG4474" s="19"/>
      <c r="ARH4474" s="19"/>
      <c r="ARI4474" s="19"/>
      <c r="ARJ4474" s="19"/>
      <c r="ARK4474" s="19"/>
      <c r="ARL4474" s="19"/>
      <c r="ARM4474" s="19"/>
      <c r="ARN4474" s="19"/>
      <c r="ARO4474" s="19"/>
      <c r="ARP4474" s="19"/>
      <c r="ARQ4474" s="19"/>
      <c r="ARR4474" s="19"/>
      <c r="ARS4474" s="19"/>
      <c r="ART4474" s="19"/>
      <c r="ARU4474" s="19"/>
      <c r="ARV4474" s="19"/>
      <c r="ARW4474" s="19"/>
      <c r="ARX4474" s="19"/>
      <c r="ARY4474" s="19"/>
      <c r="ARZ4474" s="19"/>
      <c r="ASA4474" s="19"/>
      <c r="ASB4474" s="19"/>
      <c r="ASC4474" s="19"/>
      <c r="ASD4474" s="19"/>
      <c r="ASE4474" s="19"/>
      <c r="ASF4474" s="19"/>
      <c r="ASG4474" s="19"/>
      <c r="ASH4474" s="19"/>
      <c r="ASI4474" s="19"/>
      <c r="ASJ4474" s="19"/>
      <c r="ASK4474" s="19"/>
      <c r="ASL4474" s="19"/>
      <c r="ASM4474" s="19"/>
      <c r="ASN4474" s="19"/>
      <c r="ASO4474" s="19"/>
      <c r="ASP4474" s="19"/>
      <c r="ASQ4474" s="19"/>
      <c r="ASR4474" s="19"/>
      <c r="ASS4474" s="19"/>
      <c r="AST4474" s="19"/>
      <c r="ASU4474" s="19"/>
      <c r="ASV4474" s="19"/>
      <c r="ASW4474" s="19"/>
      <c r="ASX4474" s="19"/>
      <c r="ASY4474" s="19"/>
      <c r="ASZ4474" s="19"/>
      <c r="ATA4474" s="19"/>
      <c r="ATB4474" s="19"/>
      <c r="ATC4474" s="19"/>
      <c r="ATD4474" s="19"/>
      <c r="ATE4474" s="19"/>
      <c r="ATF4474" s="19"/>
      <c r="ATG4474" s="19"/>
      <c r="ATH4474" s="19"/>
      <c r="ATI4474" s="19"/>
      <c r="ATJ4474" s="19"/>
      <c r="ATK4474" s="19"/>
      <c r="ATL4474" s="19"/>
      <c r="ATM4474" s="19"/>
      <c r="ATN4474" s="19"/>
      <c r="ATO4474" s="19"/>
      <c r="ATP4474" s="19"/>
      <c r="ATQ4474" s="19"/>
      <c r="ATR4474" s="19"/>
      <c r="ATS4474" s="19"/>
      <c r="ATT4474" s="19"/>
      <c r="ATU4474" s="19"/>
      <c r="ATV4474" s="19"/>
      <c r="ATW4474" s="19"/>
      <c r="ATX4474" s="19"/>
      <c r="ATY4474" s="19"/>
      <c r="ATZ4474" s="19"/>
      <c r="AUA4474" s="19"/>
      <c r="AUB4474" s="19"/>
      <c r="AUC4474" s="19"/>
      <c r="AUD4474" s="19"/>
      <c r="AUE4474" s="19"/>
      <c r="AUF4474" s="19"/>
      <c r="AUG4474" s="19"/>
      <c r="AUH4474" s="19"/>
      <c r="AUI4474" s="19"/>
      <c r="AUJ4474" s="19"/>
      <c r="AUK4474" s="19"/>
      <c r="AUL4474" s="19"/>
      <c r="AUM4474" s="19"/>
      <c r="AUN4474" s="19"/>
      <c r="AUO4474" s="19"/>
      <c r="AUP4474" s="19"/>
      <c r="AUQ4474" s="19"/>
      <c r="AUR4474" s="19"/>
      <c r="AUS4474" s="19"/>
      <c r="AUT4474" s="19"/>
      <c r="AUU4474" s="19"/>
      <c r="AUV4474" s="19"/>
      <c r="AUW4474" s="19"/>
      <c r="AUX4474" s="19"/>
      <c r="AUY4474" s="19"/>
      <c r="AUZ4474" s="19"/>
      <c r="AVA4474" s="19"/>
      <c r="AVB4474" s="19"/>
      <c r="AVC4474" s="19"/>
      <c r="AVD4474" s="19"/>
      <c r="AVE4474" s="19"/>
      <c r="AVF4474" s="19"/>
      <c r="AVG4474" s="19"/>
      <c r="AVH4474" s="19"/>
      <c r="AVI4474" s="19"/>
      <c r="AVJ4474" s="19"/>
      <c r="AVK4474" s="19"/>
      <c r="AVL4474" s="19"/>
      <c r="AVM4474" s="19"/>
      <c r="AVN4474" s="19"/>
      <c r="AVO4474" s="19"/>
      <c r="AVP4474" s="19"/>
      <c r="AVQ4474" s="19"/>
      <c r="AVR4474" s="19"/>
      <c r="AVS4474" s="19"/>
      <c r="AVT4474" s="19"/>
      <c r="AVU4474" s="19"/>
      <c r="AVV4474" s="19"/>
      <c r="AVW4474" s="19"/>
      <c r="AVX4474" s="19"/>
      <c r="AVY4474" s="19"/>
      <c r="AVZ4474" s="19"/>
      <c r="AWA4474" s="19"/>
      <c r="AWB4474" s="19"/>
      <c r="AWC4474" s="19"/>
      <c r="AWD4474" s="19"/>
      <c r="AWE4474" s="19"/>
      <c r="AWF4474" s="19"/>
      <c r="AWG4474" s="19"/>
      <c r="AWH4474" s="19"/>
      <c r="AWI4474" s="19"/>
      <c r="AWJ4474" s="19"/>
      <c r="AWK4474" s="19"/>
      <c r="AWL4474" s="19"/>
      <c r="AWM4474" s="19"/>
      <c r="AWN4474" s="19"/>
      <c r="AWO4474" s="19"/>
      <c r="AWP4474" s="19"/>
      <c r="AWQ4474" s="19"/>
      <c r="AWR4474" s="19"/>
      <c r="AWS4474" s="19"/>
      <c r="AWT4474" s="19"/>
      <c r="AWU4474" s="19"/>
      <c r="AWV4474" s="19"/>
      <c r="AWW4474" s="19"/>
      <c r="AWX4474" s="19"/>
      <c r="AWY4474" s="19"/>
      <c r="AWZ4474" s="19"/>
      <c r="AXA4474" s="19"/>
      <c r="AXB4474" s="19"/>
      <c r="AXC4474" s="19"/>
      <c r="AXD4474" s="19"/>
      <c r="AXE4474" s="19"/>
      <c r="AXF4474" s="19"/>
      <c r="AXG4474" s="19"/>
      <c r="AXH4474" s="19"/>
      <c r="AXI4474" s="19"/>
      <c r="AXJ4474" s="19"/>
      <c r="AXK4474" s="19"/>
      <c r="AXL4474" s="19"/>
      <c r="AXM4474" s="19"/>
      <c r="AXN4474" s="19"/>
      <c r="AXO4474" s="19"/>
      <c r="AXP4474" s="19"/>
      <c r="AXQ4474" s="19"/>
      <c r="AXR4474" s="19"/>
      <c r="AXS4474" s="19"/>
      <c r="AXT4474" s="19"/>
      <c r="AXU4474" s="19"/>
      <c r="AXV4474" s="19"/>
      <c r="AXW4474" s="19"/>
      <c r="AXX4474" s="19"/>
      <c r="AXY4474" s="19"/>
      <c r="AXZ4474" s="19"/>
      <c r="AYA4474" s="19"/>
      <c r="AYB4474" s="19"/>
      <c r="AYC4474" s="19"/>
      <c r="AYD4474" s="19"/>
      <c r="AYE4474" s="19"/>
      <c r="AYF4474" s="19"/>
      <c r="AYG4474" s="19"/>
      <c r="AYH4474" s="19"/>
      <c r="AYI4474" s="19"/>
      <c r="AYJ4474" s="19"/>
      <c r="AYK4474" s="19"/>
      <c r="AYL4474" s="19"/>
      <c r="AYM4474" s="19"/>
      <c r="AYN4474" s="19"/>
      <c r="AYO4474" s="19"/>
      <c r="AYP4474" s="19"/>
      <c r="AYQ4474" s="19"/>
      <c r="AYR4474" s="19"/>
      <c r="AYS4474" s="19"/>
      <c r="AYT4474" s="19"/>
      <c r="AYU4474" s="19"/>
      <c r="AYV4474" s="19"/>
      <c r="AYW4474" s="19"/>
      <c r="AYX4474" s="19"/>
      <c r="AYY4474" s="19"/>
      <c r="AYZ4474" s="19"/>
      <c r="AZA4474" s="19"/>
      <c r="AZB4474" s="19"/>
      <c r="AZC4474" s="19"/>
      <c r="AZD4474" s="19"/>
      <c r="AZE4474" s="19"/>
      <c r="AZF4474" s="19"/>
      <c r="AZG4474" s="19"/>
      <c r="AZH4474" s="19"/>
      <c r="AZI4474" s="19"/>
      <c r="AZJ4474" s="19"/>
      <c r="AZK4474" s="19"/>
      <c r="AZL4474" s="19"/>
      <c r="AZM4474" s="19"/>
      <c r="AZN4474" s="19"/>
      <c r="AZO4474" s="19"/>
      <c r="AZP4474" s="19"/>
      <c r="AZQ4474" s="19"/>
      <c r="AZR4474" s="19"/>
      <c r="AZS4474" s="19"/>
      <c r="AZT4474" s="19"/>
      <c r="AZU4474" s="19"/>
      <c r="AZV4474" s="19"/>
      <c r="AZW4474" s="19"/>
      <c r="AZX4474" s="19"/>
      <c r="AZY4474" s="19"/>
      <c r="AZZ4474" s="19"/>
      <c r="BAA4474" s="19"/>
      <c r="BAB4474" s="19"/>
      <c r="BAC4474" s="19"/>
      <c r="BAD4474" s="19"/>
      <c r="BAE4474" s="19"/>
      <c r="BAF4474" s="19"/>
      <c r="BAG4474" s="19"/>
      <c r="BAH4474" s="19"/>
      <c r="BAI4474" s="19"/>
      <c r="BAJ4474" s="19"/>
      <c r="BAK4474" s="19"/>
      <c r="BAL4474" s="19"/>
      <c r="BAM4474" s="19"/>
      <c r="BAN4474" s="19"/>
      <c r="BAO4474" s="19"/>
      <c r="BAP4474" s="19"/>
      <c r="BAQ4474" s="19"/>
      <c r="BAR4474" s="19"/>
      <c r="BAS4474" s="19"/>
      <c r="BAT4474" s="19"/>
      <c r="BAU4474" s="19"/>
      <c r="BAV4474" s="19"/>
      <c r="BAW4474" s="19"/>
      <c r="BAX4474" s="19"/>
      <c r="BAY4474" s="19"/>
      <c r="BAZ4474" s="19"/>
      <c r="BBA4474" s="19"/>
    </row>
    <row r="4475" spans="1:1405" s="20" customFormat="1" ht="15" customHeight="1" x14ac:dyDescent="0.3">
      <c r="A4475" s="101" t="s">
        <v>34</v>
      </c>
      <c r="B4475" s="101" t="s">
        <v>1478</v>
      </c>
      <c r="C4475" s="101" t="s">
        <v>1478</v>
      </c>
      <c r="D4475" s="101" t="s">
        <v>36</v>
      </c>
      <c r="E4475" s="101" t="s">
        <v>194</v>
      </c>
      <c r="F4475" s="101" t="s">
        <v>244</v>
      </c>
      <c r="G4475" s="101" t="s">
        <v>245</v>
      </c>
      <c r="H4475" s="101" t="s">
        <v>1343</v>
      </c>
      <c r="I4475" s="101" t="s">
        <v>257</v>
      </c>
      <c r="J4475" s="101" t="s">
        <v>683</v>
      </c>
      <c r="K4475" s="101" t="s">
        <v>684</v>
      </c>
      <c r="L4475" s="101" t="s">
        <v>42</v>
      </c>
      <c r="M4475" s="101" t="s">
        <v>43</v>
      </c>
      <c r="N4475" s="101" t="s">
        <v>48</v>
      </c>
      <c r="O4475" s="103">
        <v>8</v>
      </c>
      <c r="P4475" s="22">
        <v>3548</v>
      </c>
      <c r="Q4475" s="101" t="s">
        <v>519</v>
      </c>
      <c r="R4475" s="103">
        <f t="shared" si="69"/>
        <v>28384</v>
      </c>
      <c r="S4475" s="103">
        <v>0</v>
      </c>
      <c r="T4475" s="103">
        <v>5677</v>
      </c>
      <c r="U4475" s="103">
        <v>0</v>
      </c>
      <c r="V4475" s="103">
        <v>0</v>
      </c>
      <c r="W4475" s="103">
        <v>5677</v>
      </c>
      <c r="X4475" s="103">
        <v>0</v>
      </c>
      <c r="Y4475" s="103">
        <v>0</v>
      </c>
      <c r="Z4475" s="103">
        <v>5677</v>
      </c>
      <c r="AA4475" s="103">
        <v>5677</v>
      </c>
      <c r="AB4475" s="103">
        <v>0</v>
      </c>
      <c r="AC4475" s="103">
        <v>5676</v>
      </c>
      <c r="AD4475" s="103">
        <v>0</v>
      </c>
      <c r="AE4475" s="19"/>
      <c r="AF4475" s="19"/>
      <c r="AG4475" s="19"/>
      <c r="AH4475" s="19"/>
      <c r="AI4475" s="19"/>
      <c r="AJ4475" s="19"/>
      <c r="AK4475" s="19"/>
      <c r="AL4475" s="19"/>
      <c r="AM4475" s="19"/>
      <c r="AN4475" s="19"/>
      <c r="AO4475" s="19"/>
      <c r="AP4475" s="19"/>
      <c r="AQ4475" s="19"/>
      <c r="AR4475" s="19"/>
      <c r="AS4475" s="19"/>
      <c r="AT4475" s="19"/>
      <c r="AU4475" s="19"/>
      <c r="AV4475" s="19"/>
      <c r="AW4475" s="19"/>
      <c r="AX4475" s="19"/>
      <c r="AY4475" s="19"/>
      <c r="AZ4475" s="19"/>
      <c r="BA4475" s="19"/>
      <c r="BB4475" s="19"/>
      <c r="BC4475" s="19"/>
      <c r="BD4475" s="19"/>
      <c r="BE4475" s="19"/>
      <c r="BF4475" s="19"/>
      <c r="BG4475" s="19"/>
      <c r="BH4475" s="19"/>
      <c r="BI4475" s="19"/>
      <c r="BJ4475" s="19"/>
      <c r="BK4475" s="19"/>
      <c r="BL4475" s="19"/>
      <c r="BM4475" s="19"/>
      <c r="BN4475" s="19"/>
      <c r="BO4475" s="19"/>
      <c r="BP4475" s="19"/>
      <c r="BQ4475" s="19"/>
      <c r="BR4475" s="19"/>
      <c r="BS4475" s="19"/>
      <c r="BT4475" s="19"/>
      <c r="BU4475" s="19"/>
      <c r="BV4475" s="19"/>
      <c r="BW4475" s="19"/>
      <c r="BX4475" s="19"/>
      <c r="BY4475" s="19"/>
      <c r="BZ4475" s="19"/>
      <c r="CA4475" s="19"/>
      <c r="CB4475" s="19"/>
      <c r="CC4475" s="19"/>
      <c r="CD4475" s="19"/>
      <c r="CE4475" s="19"/>
      <c r="CF4475" s="19"/>
      <c r="CG4475" s="19"/>
      <c r="CH4475" s="19"/>
      <c r="CI4475" s="19"/>
      <c r="CJ4475" s="19"/>
      <c r="CK4475" s="19"/>
      <c r="CL4475" s="19"/>
      <c r="CM4475" s="19"/>
      <c r="CN4475" s="19"/>
      <c r="CO4475" s="19"/>
      <c r="CP4475" s="19"/>
      <c r="CQ4475" s="19"/>
      <c r="CR4475" s="19"/>
      <c r="CS4475" s="19"/>
      <c r="CT4475" s="19"/>
      <c r="CU4475" s="19"/>
      <c r="CV4475" s="19"/>
      <c r="CW4475" s="19"/>
      <c r="CX4475" s="19"/>
      <c r="CY4475" s="19"/>
      <c r="CZ4475" s="19"/>
      <c r="DA4475" s="19"/>
      <c r="DB4475" s="19"/>
      <c r="DC4475" s="19"/>
      <c r="DD4475" s="19"/>
      <c r="DE4475" s="19"/>
      <c r="DF4475" s="19"/>
      <c r="DG4475" s="19"/>
      <c r="DH4475" s="19"/>
      <c r="DI4475" s="19"/>
      <c r="DJ4475" s="19"/>
      <c r="DK4475" s="19"/>
      <c r="DL4475" s="19"/>
      <c r="DM4475" s="19"/>
      <c r="DN4475" s="19"/>
      <c r="DO4475" s="19"/>
      <c r="DP4475" s="19"/>
      <c r="DQ4475" s="19"/>
      <c r="DR4475" s="19"/>
      <c r="DS4475" s="19"/>
      <c r="DT4475" s="19"/>
      <c r="DU4475" s="19"/>
      <c r="DV4475" s="19"/>
      <c r="DW4475" s="19"/>
      <c r="DX4475" s="19"/>
      <c r="DY4475" s="19"/>
      <c r="DZ4475" s="19"/>
      <c r="EA4475" s="19"/>
      <c r="EB4475" s="19"/>
      <c r="EC4475" s="19"/>
      <c r="ED4475" s="19"/>
      <c r="EE4475" s="19"/>
      <c r="EF4475" s="19"/>
      <c r="EG4475" s="19"/>
      <c r="EH4475" s="19"/>
      <c r="EI4475" s="19"/>
      <c r="EJ4475" s="19"/>
      <c r="EK4475" s="19"/>
      <c r="EL4475" s="19"/>
      <c r="EM4475" s="19"/>
      <c r="EN4475" s="19"/>
      <c r="EO4475" s="19"/>
      <c r="EP4475" s="19"/>
      <c r="EQ4475" s="19"/>
      <c r="ER4475" s="19"/>
      <c r="ES4475" s="19"/>
      <c r="ET4475" s="19"/>
      <c r="EU4475" s="19"/>
      <c r="EV4475" s="19"/>
      <c r="EW4475" s="19"/>
      <c r="EX4475" s="19"/>
      <c r="EY4475" s="19"/>
      <c r="EZ4475" s="19"/>
      <c r="FA4475" s="19"/>
      <c r="FB4475" s="19"/>
      <c r="FC4475" s="19"/>
      <c r="FD4475" s="19"/>
      <c r="FE4475" s="19"/>
      <c r="FF4475" s="19"/>
      <c r="FG4475" s="19"/>
      <c r="FH4475" s="19"/>
      <c r="FI4475" s="19"/>
      <c r="FJ4475" s="19"/>
      <c r="FK4475" s="19"/>
      <c r="FL4475" s="19"/>
      <c r="FM4475" s="19"/>
      <c r="FN4475" s="19"/>
      <c r="FO4475" s="19"/>
      <c r="FP4475" s="19"/>
      <c r="FQ4475" s="19"/>
      <c r="FR4475" s="19"/>
      <c r="FS4475" s="19"/>
      <c r="FT4475" s="19"/>
      <c r="FU4475" s="19"/>
      <c r="FV4475" s="19"/>
      <c r="FW4475" s="19"/>
      <c r="FX4475" s="19"/>
      <c r="FY4475" s="19"/>
      <c r="FZ4475" s="19"/>
      <c r="GA4475" s="19"/>
      <c r="GB4475" s="19"/>
      <c r="GC4475" s="19"/>
      <c r="GD4475" s="19"/>
      <c r="GE4475" s="19"/>
      <c r="GF4475" s="19"/>
      <c r="GG4475" s="19"/>
      <c r="GH4475" s="19"/>
      <c r="GI4475" s="19"/>
      <c r="GJ4475" s="19"/>
      <c r="GK4475" s="19"/>
      <c r="GL4475" s="19"/>
      <c r="GM4475" s="19"/>
      <c r="GN4475" s="19"/>
      <c r="GO4475" s="19"/>
      <c r="GP4475" s="19"/>
      <c r="GQ4475" s="19"/>
      <c r="GR4475" s="19"/>
      <c r="GS4475" s="19"/>
      <c r="GT4475" s="19"/>
      <c r="GU4475" s="19"/>
      <c r="GV4475" s="19"/>
      <c r="GW4475" s="19"/>
      <c r="GX4475" s="19"/>
      <c r="GY4475" s="19"/>
      <c r="GZ4475" s="19"/>
      <c r="HA4475" s="19"/>
      <c r="HB4475" s="19"/>
      <c r="HC4475" s="19"/>
      <c r="HD4475" s="19"/>
      <c r="HE4475" s="19"/>
      <c r="HF4475" s="19"/>
      <c r="HG4475" s="19"/>
      <c r="HH4475" s="19"/>
      <c r="HI4475" s="19"/>
      <c r="HJ4475" s="19"/>
      <c r="HK4475" s="19"/>
      <c r="HL4475" s="19"/>
      <c r="HM4475" s="19"/>
      <c r="HN4475" s="19"/>
      <c r="HO4475" s="19"/>
      <c r="HP4475" s="19"/>
      <c r="HQ4475" s="19"/>
      <c r="HR4475" s="19"/>
      <c r="HS4475" s="19"/>
      <c r="HT4475" s="19"/>
      <c r="HU4475" s="19"/>
      <c r="HV4475" s="19"/>
      <c r="HW4475" s="19"/>
      <c r="HX4475" s="19"/>
      <c r="HY4475" s="19"/>
      <c r="HZ4475" s="19"/>
      <c r="IA4475" s="19"/>
      <c r="IB4475" s="19"/>
      <c r="IC4475" s="19"/>
      <c r="ID4475" s="19"/>
      <c r="IE4475" s="19"/>
      <c r="IF4475" s="19"/>
      <c r="IG4475" s="19"/>
      <c r="IH4475" s="19"/>
      <c r="II4475" s="19"/>
      <c r="IJ4475" s="19"/>
      <c r="IK4475" s="19"/>
      <c r="IL4475" s="19"/>
      <c r="IM4475" s="19"/>
      <c r="IN4475" s="19"/>
      <c r="IO4475" s="19"/>
      <c r="IP4475" s="19"/>
      <c r="IQ4475" s="19"/>
      <c r="IR4475" s="19"/>
      <c r="IS4475" s="19"/>
      <c r="IT4475" s="19"/>
      <c r="IU4475" s="19"/>
      <c r="IV4475" s="19"/>
      <c r="IW4475" s="19"/>
      <c r="IX4475" s="19"/>
      <c r="IY4475" s="19"/>
      <c r="IZ4475" s="19"/>
      <c r="JA4475" s="19"/>
      <c r="JB4475" s="19"/>
      <c r="JC4475" s="19"/>
      <c r="JD4475" s="19"/>
      <c r="JE4475" s="19"/>
      <c r="JF4475" s="19"/>
      <c r="JG4475" s="19"/>
      <c r="JH4475" s="19"/>
      <c r="JI4475" s="19"/>
      <c r="JJ4475" s="19"/>
      <c r="JK4475" s="19"/>
      <c r="JL4475" s="19"/>
      <c r="JM4475" s="19"/>
      <c r="JN4475" s="19"/>
      <c r="JO4475" s="19"/>
      <c r="JP4475" s="19"/>
      <c r="JQ4475" s="19"/>
      <c r="JR4475" s="19"/>
      <c r="JS4475" s="19"/>
      <c r="JT4475" s="19"/>
      <c r="JU4475" s="19"/>
      <c r="JV4475" s="19"/>
      <c r="JW4475" s="19"/>
      <c r="JX4475" s="19"/>
      <c r="JY4475" s="19"/>
      <c r="JZ4475" s="19"/>
      <c r="KA4475" s="19"/>
      <c r="KB4475" s="19"/>
      <c r="KC4475" s="19"/>
      <c r="KD4475" s="19"/>
      <c r="KE4475" s="19"/>
      <c r="KF4475" s="19"/>
      <c r="KG4475" s="19"/>
      <c r="KH4475" s="19"/>
      <c r="KI4475" s="19"/>
      <c r="KJ4475" s="19"/>
      <c r="KK4475" s="19"/>
      <c r="KL4475" s="19"/>
      <c r="KM4475" s="19"/>
      <c r="KN4475" s="19"/>
      <c r="KO4475" s="19"/>
      <c r="KP4475" s="19"/>
      <c r="KQ4475" s="19"/>
      <c r="KR4475" s="19"/>
      <c r="KS4475" s="19"/>
      <c r="KT4475" s="19"/>
      <c r="KU4475" s="19"/>
      <c r="KV4475" s="19"/>
      <c r="KW4475" s="19"/>
      <c r="KX4475" s="19"/>
      <c r="KY4475" s="19"/>
      <c r="KZ4475" s="19"/>
      <c r="LA4475" s="19"/>
      <c r="LB4475" s="19"/>
      <c r="LC4475" s="19"/>
      <c r="LD4475" s="19"/>
      <c r="LE4475" s="19"/>
      <c r="LF4475" s="19"/>
      <c r="LG4475" s="19"/>
      <c r="LH4475" s="19"/>
      <c r="LI4475" s="19"/>
      <c r="LJ4475" s="19"/>
      <c r="LK4475" s="19"/>
      <c r="LL4475" s="19"/>
      <c r="LM4475" s="19"/>
      <c r="LN4475" s="19"/>
      <c r="LO4475" s="19"/>
      <c r="LP4475" s="19"/>
      <c r="LQ4475" s="19"/>
      <c r="LR4475" s="19"/>
      <c r="LS4475" s="19"/>
      <c r="LT4475" s="19"/>
      <c r="LU4475" s="19"/>
      <c r="LV4475" s="19"/>
      <c r="LW4475" s="19"/>
      <c r="LX4475" s="19"/>
      <c r="LY4475" s="19"/>
      <c r="LZ4475" s="19"/>
      <c r="MA4475" s="19"/>
      <c r="MB4475" s="19"/>
      <c r="MC4475" s="19"/>
      <c r="MD4475" s="19"/>
      <c r="ME4475" s="19"/>
      <c r="MF4475" s="19"/>
      <c r="MG4475" s="19"/>
      <c r="MH4475" s="19"/>
      <c r="MI4475" s="19"/>
      <c r="MJ4475" s="19"/>
      <c r="MK4475" s="19"/>
      <c r="ML4475" s="19"/>
      <c r="MM4475" s="19"/>
      <c r="MN4475" s="19"/>
      <c r="MO4475" s="19"/>
      <c r="MP4475" s="19"/>
      <c r="MQ4475" s="19"/>
      <c r="MR4475" s="19"/>
      <c r="MS4475" s="19"/>
      <c r="MT4475" s="19"/>
      <c r="MU4475" s="19"/>
      <c r="MV4475" s="19"/>
      <c r="MW4475" s="19"/>
      <c r="MX4475" s="19"/>
      <c r="MY4475" s="19"/>
      <c r="MZ4475" s="19"/>
      <c r="NA4475" s="19"/>
      <c r="NB4475" s="19"/>
      <c r="NC4475" s="19"/>
      <c r="ND4475" s="19"/>
      <c r="NE4475" s="19"/>
      <c r="NF4475" s="19"/>
      <c r="NG4475" s="19"/>
      <c r="NH4475" s="19"/>
      <c r="NI4475" s="19"/>
      <c r="NJ4475" s="19"/>
      <c r="NK4475" s="19"/>
      <c r="NL4475" s="19"/>
      <c r="NM4475" s="19"/>
      <c r="NN4475" s="19"/>
      <c r="NO4475" s="19"/>
      <c r="NP4475" s="19"/>
      <c r="NQ4475" s="19"/>
      <c r="NR4475" s="19"/>
      <c r="NS4475" s="19"/>
      <c r="NT4475" s="19"/>
      <c r="NU4475" s="19"/>
      <c r="NV4475" s="19"/>
      <c r="NW4475" s="19"/>
      <c r="NX4475" s="19"/>
      <c r="NY4475" s="19"/>
      <c r="NZ4475" s="19"/>
      <c r="OA4475" s="19"/>
      <c r="OB4475" s="19"/>
      <c r="OC4475" s="19"/>
      <c r="OD4475" s="19"/>
      <c r="OE4475" s="19"/>
      <c r="OF4475" s="19"/>
      <c r="OG4475" s="19"/>
      <c r="OH4475" s="19"/>
      <c r="OI4475" s="19"/>
      <c r="OJ4475" s="19"/>
      <c r="OK4475" s="19"/>
      <c r="OL4475" s="19"/>
      <c r="OM4475" s="19"/>
      <c r="ON4475" s="19"/>
      <c r="OO4475" s="19"/>
      <c r="OP4475" s="19"/>
      <c r="OQ4475" s="19"/>
      <c r="OR4475" s="19"/>
      <c r="OS4475" s="19"/>
      <c r="OT4475" s="19"/>
      <c r="OU4475" s="19"/>
      <c r="OV4475" s="19"/>
      <c r="OW4475" s="19"/>
      <c r="OX4475" s="19"/>
      <c r="OY4475" s="19"/>
      <c r="OZ4475" s="19"/>
      <c r="PA4475" s="19"/>
      <c r="PB4475" s="19"/>
      <c r="PC4475" s="19"/>
      <c r="PD4475" s="19"/>
      <c r="PE4475" s="19"/>
      <c r="PF4475" s="19"/>
      <c r="PG4475" s="19"/>
      <c r="PH4475" s="19"/>
      <c r="PI4475" s="19"/>
      <c r="PJ4475" s="19"/>
      <c r="PK4475" s="19"/>
      <c r="PL4475" s="19"/>
      <c r="PM4475" s="19"/>
      <c r="PN4475" s="19"/>
      <c r="PO4475" s="19"/>
      <c r="PP4475" s="19"/>
      <c r="PQ4475" s="19"/>
      <c r="PR4475" s="19"/>
      <c r="PS4475" s="19"/>
      <c r="PT4475" s="19"/>
      <c r="PU4475" s="19"/>
      <c r="PV4475" s="19"/>
      <c r="PW4475" s="19"/>
      <c r="PX4475" s="19"/>
      <c r="PY4475" s="19"/>
      <c r="PZ4475" s="19"/>
      <c r="QA4475" s="19"/>
      <c r="QB4475" s="19"/>
      <c r="QC4475" s="19"/>
      <c r="QD4475" s="19"/>
      <c r="QE4475" s="19"/>
      <c r="QF4475" s="19"/>
      <c r="QG4475" s="19"/>
      <c r="QH4475" s="19"/>
      <c r="QI4475" s="19"/>
      <c r="QJ4475" s="19"/>
      <c r="QK4475" s="19"/>
      <c r="QL4475" s="19"/>
      <c r="QM4475" s="19"/>
      <c r="QN4475" s="19"/>
      <c r="QO4475" s="19"/>
      <c r="QP4475" s="19"/>
      <c r="QQ4475" s="19"/>
      <c r="QR4475" s="19"/>
      <c r="QS4475" s="19"/>
      <c r="QT4475" s="19"/>
      <c r="QU4475" s="19"/>
      <c r="QV4475" s="19"/>
      <c r="QW4475" s="19"/>
      <c r="QX4475" s="19"/>
      <c r="QY4475" s="19"/>
      <c r="QZ4475" s="19"/>
      <c r="RA4475" s="19"/>
      <c r="RB4475" s="19"/>
      <c r="RC4475" s="19"/>
      <c r="RD4475" s="19"/>
      <c r="RE4475" s="19"/>
      <c r="RF4475" s="19"/>
      <c r="RG4475" s="19"/>
      <c r="RH4475" s="19"/>
      <c r="RI4475" s="19"/>
      <c r="RJ4475" s="19"/>
      <c r="RK4475" s="19"/>
      <c r="RL4475" s="19"/>
      <c r="RM4475" s="19"/>
      <c r="RN4475" s="19"/>
      <c r="RO4475" s="19"/>
      <c r="RP4475" s="19"/>
      <c r="RQ4475" s="19"/>
      <c r="RR4475" s="19"/>
      <c r="RS4475" s="19"/>
      <c r="RT4475" s="19"/>
      <c r="RU4475" s="19"/>
      <c r="RV4475" s="19"/>
      <c r="RW4475" s="19"/>
      <c r="RX4475" s="19"/>
      <c r="RY4475" s="19"/>
      <c r="RZ4475" s="19"/>
      <c r="SA4475" s="19"/>
      <c r="SB4475" s="19"/>
      <c r="SC4475" s="19"/>
      <c r="SD4475" s="19"/>
      <c r="SE4475" s="19"/>
      <c r="SF4475" s="19"/>
      <c r="SG4475" s="19"/>
      <c r="SH4475" s="19"/>
      <c r="SI4475" s="19"/>
      <c r="SJ4475" s="19"/>
      <c r="SK4475" s="19"/>
      <c r="SL4475" s="19"/>
      <c r="SM4475" s="19"/>
      <c r="SN4475" s="19"/>
      <c r="SO4475" s="19"/>
      <c r="SP4475" s="19"/>
      <c r="SQ4475" s="19"/>
      <c r="SR4475" s="19"/>
      <c r="SS4475" s="19"/>
      <c r="ST4475" s="19"/>
      <c r="SU4475" s="19"/>
      <c r="SV4475" s="19"/>
      <c r="SW4475" s="19"/>
      <c r="SX4475" s="19"/>
      <c r="SY4475" s="19"/>
      <c r="SZ4475" s="19"/>
      <c r="TA4475" s="19"/>
      <c r="TB4475" s="19"/>
      <c r="TC4475" s="19"/>
      <c r="TD4475" s="19"/>
      <c r="TE4475" s="19"/>
      <c r="TF4475" s="19"/>
      <c r="TG4475" s="19"/>
      <c r="TH4475" s="19"/>
      <c r="TI4475" s="19"/>
      <c r="TJ4475" s="19"/>
      <c r="TK4475" s="19"/>
      <c r="TL4475" s="19"/>
      <c r="TM4475" s="19"/>
      <c r="TN4475" s="19"/>
      <c r="TO4475" s="19"/>
      <c r="TP4475" s="19"/>
      <c r="TQ4475" s="19"/>
      <c r="TR4475" s="19"/>
      <c r="TS4475" s="19"/>
      <c r="TT4475" s="19"/>
      <c r="TU4475" s="19"/>
      <c r="TV4475" s="19"/>
      <c r="TW4475" s="19"/>
      <c r="TX4475" s="19"/>
      <c r="TY4475" s="19"/>
      <c r="TZ4475" s="19"/>
      <c r="UA4475" s="19"/>
      <c r="UB4475" s="19"/>
      <c r="UC4475" s="19"/>
      <c r="UD4475" s="19"/>
      <c r="UE4475" s="19"/>
      <c r="UF4475" s="19"/>
      <c r="UG4475" s="19"/>
      <c r="UH4475" s="19"/>
      <c r="UI4475" s="19"/>
      <c r="UJ4475" s="19"/>
      <c r="UK4475" s="19"/>
      <c r="UL4475" s="19"/>
      <c r="UM4475" s="19"/>
      <c r="UN4475" s="19"/>
      <c r="UO4475" s="19"/>
      <c r="UP4475" s="19"/>
      <c r="UQ4475" s="19"/>
      <c r="UR4475" s="19"/>
      <c r="US4475" s="19"/>
      <c r="UT4475" s="19"/>
      <c r="UU4475" s="19"/>
      <c r="UV4475" s="19"/>
      <c r="UW4475" s="19"/>
      <c r="UX4475" s="19"/>
      <c r="UY4475" s="19"/>
      <c r="UZ4475" s="19"/>
      <c r="VA4475" s="19"/>
      <c r="VB4475" s="19"/>
      <c r="VC4475" s="19"/>
      <c r="VD4475" s="19"/>
      <c r="VE4475" s="19"/>
      <c r="VF4475" s="19"/>
      <c r="VG4475" s="19"/>
      <c r="VH4475" s="19"/>
      <c r="VI4475" s="19"/>
      <c r="VJ4475" s="19"/>
      <c r="VK4475" s="19"/>
      <c r="VL4475" s="19"/>
      <c r="VM4475" s="19"/>
      <c r="VN4475" s="19"/>
      <c r="VO4475" s="19"/>
      <c r="VP4475" s="19"/>
      <c r="VQ4475" s="19"/>
      <c r="VR4475" s="19"/>
      <c r="VS4475" s="19"/>
      <c r="VT4475" s="19"/>
      <c r="VU4475" s="19"/>
      <c r="VV4475" s="19"/>
      <c r="VW4475" s="19"/>
      <c r="VX4475" s="19"/>
      <c r="VY4475" s="19"/>
      <c r="VZ4475" s="19"/>
      <c r="WA4475" s="19"/>
      <c r="WB4475" s="19"/>
      <c r="WC4475" s="19"/>
      <c r="WD4475" s="19"/>
      <c r="WE4475" s="19"/>
      <c r="WF4475" s="19"/>
      <c r="WG4475" s="19"/>
      <c r="WH4475" s="19"/>
      <c r="WI4475" s="19"/>
      <c r="WJ4475" s="19"/>
      <c r="WK4475" s="19"/>
      <c r="WL4475" s="19"/>
      <c r="WM4475" s="19"/>
      <c r="WN4475" s="19"/>
      <c r="WO4475" s="19"/>
      <c r="WP4475" s="19"/>
      <c r="WQ4475" s="19"/>
      <c r="WR4475" s="19"/>
      <c r="WS4475" s="19"/>
      <c r="WT4475" s="19"/>
      <c r="WU4475" s="19"/>
      <c r="WV4475" s="19"/>
      <c r="WW4475" s="19"/>
      <c r="WX4475" s="19"/>
      <c r="WY4475" s="19"/>
      <c r="WZ4475" s="19"/>
      <c r="XA4475" s="19"/>
      <c r="XB4475" s="19"/>
      <c r="XC4475" s="19"/>
      <c r="XD4475" s="19"/>
      <c r="XE4475" s="19"/>
      <c r="XF4475" s="19"/>
      <c r="XG4475" s="19"/>
      <c r="XH4475" s="19"/>
      <c r="XI4475" s="19"/>
      <c r="XJ4475" s="19"/>
      <c r="XK4475" s="19"/>
      <c r="XL4475" s="19"/>
      <c r="XM4475" s="19"/>
      <c r="XN4475" s="19"/>
      <c r="XO4475" s="19"/>
      <c r="XP4475" s="19"/>
      <c r="XQ4475" s="19"/>
      <c r="XR4475" s="19"/>
      <c r="XS4475" s="19"/>
      <c r="XT4475" s="19"/>
      <c r="XU4475" s="19"/>
      <c r="XV4475" s="19"/>
      <c r="XW4475" s="19"/>
      <c r="XX4475" s="19"/>
      <c r="XY4475" s="19"/>
      <c r="XZ4475" s="19"/>
      <c r="YA4475" s="19"/>
      <c r="YB4475" s="19"/>
      <c r="YC4475" s="19"/>
      <c r="YD4475" s="19"/>
      <c r="YE4475" s="19"/>
      <c r="YF4475" s="19"/>
      <c r="YG4475" s="19"/>
      <c r="YH4475" s="19"/>
      <c r="YI4475" s="19"/>
      <c r="YJ4475" s="19"/>
      <c r="YK4475" s="19"/>
      <c r="YL4475" s="19"/>
      <c r="YM4475" s="19"/>
      <c r="YN4475" s="19"/>
      <c r="YO4475" s="19"/>
      <c r="YP4475" s="19"/>
      <c r="YQ4475" s="19"/>
      <c r="YR4475" s="19"/>
      <c r="YS4475" s="19"/>
      <c r="YT4475" s="19"/>
      <c r="YU4475" s="19"/>
      <c r="YV4475" s="19"/>
      <c r="YW4475" s="19"/>
      <c r="YX4475" s="19"/>
      <c r="YY4475" s="19"/>
      <c r="YZ4475" s="19"/>
      <c r="ZA4475" s="19"/>
      <c r="ZB4475" s="19"/>
      <c r="ZC4475" s="19"/>
      <c r="ZD4475" s="19"/>
      <c r="ZE4475" s="19"/>
      <c r="ZF4475" s="19"/>
      <c r="ZG4475" s="19"/>
      <c r="ZH4475" s="19"/>
      <c r="ZI4475" s="19"/>
      <c r="ZJ4475" s="19"/>
      <c r="ZK4475" s="19"/>
      <c r="ZL4475" s="19"/>
      <c r="ZM4475" s="19"/>
      <c r="ZN4475" s="19"/>
      <c r="ZO4475" s="19"/>
      <c r="ZP4475" s="19"/>
      <c r="ZQ4475" s="19"/>
      <c r="ZR4475" s="19"/>
      <c r="ZS4475" s="19"/>
      <c r="ZT4475" s="19"/>
      <c r="ZU4475" s="19"/>
      <c r="ZV4475" s="19"/>
      <c r="ZW4475" s="19"/>
      <c r="ZX4475" s="19"/>
      <c r="ZY4475" s="19"/>
      <c r="ZZ4475" s="19"/>
      <c r="AAA4475" s="19"/>
      <c r="AAB4475" s="19"/>
      <c r="AAC4475" s="19"/>
      <c r="AAD4475" s="19"/>
      <c r="AAE4475" s="19"/>
      <c r="AAF4475" s="19"/>
      <c r="AAG4475" s="19"/>
      <c r="AAH4475" s="19"/>
      <c r="AAI4475" s="19"/>
      <c r="AAJ4475" s="19"/>
      <c r="AAK4475" s="19"/>
      <c r="AAL4475" s="19"/>
      <c r="AAM4475" s="19"/>
      <c r="AAN4475" s="19"/>
      <c r="AAO4475" s="19"/>
      <c r="AAP4475" s="19"/>
      <c r="AAQ4475" s="19"/>
      <c r="AAR4475" s="19"/>
      <c r="AAS4475" s="19"/>
      <c r="AAT4475" s="19"/>
      <c r="AAU4475" s="19"/>
      <c r="AAV4475" s="19"/>
      <c r="AAW4475" s="19"/>
      <c r="AAX4475" s="19"/>
      <c r="AAY4475" s="19"/>
      <c r="AAZ4475" s="19"/>
      <c r="ABA4475" s="19"/>
      <c r="ABB4475" s="19"/>
      <c r="ABC4475" s="19"/>
      <c r="ABD4475" s="19"/>
      <c r="ABE4475" s="19"/>
      <c r="ABF4475" s="19"/>
      <c r="ABG4475" s="19"/>
      <c r="ABH4475" s="19"/>
      <c r="ABI4475" s="19"/>
      <c r="ABJ4475" s="19"/>
      <c r="ABK4475" s="19"/>
      <c r="ABL4475" s="19"/>
      <c r="ABM4475" s="19"/>
      <c r="ABN4475" s="19"/>
      <c r="ABO4475" s="19"/>
      <c r="ABP4475" s="19"/>
      <c r="ABQ4475" s="19"/>
      <c r="ABR4475" s="19"/>
      <c r="ABS4475" s="19"/>
      <c r="ABT4475" s="19"/>
      <c r="ABU4475" s="19"/>
      <c r="ABV4475" s="19"/>
      <c r="ABW4475" s="19"/>
      <c r="ABX4475" s="19"/>
      <c r="ABY4475" s="19"/>
      <c r="ABZ4475" s="19"/>
      <c r="ACA4475" s="19"/>
      <c r="ACB4475" s="19"/>
      <c r="ACC4475" s="19"/>
      <c r="ACD4475" s="19"/>
      <c r="ACE4475" s="19"/>
      <c r="ACF4475" s="19"/>
      <c r="ACG4475" s="19"/>
      <c r="ACH4475" s="19"/>
      <c r="ACI4475" s="19"/>
      <c r="ACJ4475" s="19"/>
      <c r="ACK4475" s="19"/>
      <c r="ACL4475" s="19"/>
      <c r="ACM4475" s="19"/>
      <c r="ACN4475" s="19"/>
      <c r="ACO4475" s="19"/>
      <c r="ACP4475" s="19"/>
      <c r="ACQ4475" s="19"/>
      <c r="ACR4475" s="19"/>
      <c r="ACS4475" s="19"/>
      <c r="ACT4475" s="19"/>
      <c r="ACU4475" s="19"/>
      <c r="ACV4475" s="19"/>
      <c r="ACW4475" s="19"/>
      <c r="ACX4475" s="19"/>
      <c r="ACY4475" s="19"/>
      <c r="ACZ4475" s="19"/>
      <c r="ADA4475" s="19"/>
      <c r="ADB4475" s="19"/>
      <c r="ADC4475" s="19"/>
      <c r="ADD4475" s="19"/>
      <c r="ADE4475" s="19"/>
      <c r="ADF4475" s="19"/>
      <c r="ADG4475" s="19"/>
      <c r="ADH4475" s="19"/>
      <c r="ADI4475" s="19"/>
      <c r="ADJ4475" s="19"/>
      <c r="ADK4475" s="19"/>
      <c r="ADL4475" s="19"/>
      <c r="ADM4475" s="19"/>
      <c r="ADN4475" s="19"/>
      <c r="ADO4475" s="19"/>
      <c r="ADP4475" s="19"/>
      <c r="ADQ4475" s="19"/>
      <c r="ADR4475" s="19"/>
      <c r="ADS4475" s="19"/>
      <c r="ADT4475" s="19"/>
      <c r="ADU4475" s="19"/>
      <c r="ADV4475" s="19"/>
      <c r="ADW4475" s="19"/>
      <c r="ADX4475" s="19"/>
      <c r="ADY4475" s="19"/>
      <c r="ADZ4475" s="19"/>
      <c r="AEA4475" s="19"/>
      <c r="AEB4475" s="19"/>
      <c r="AEC4475" s="19"/>
      <c r="AED4475" s="19"/>
      <c r="AEE4475" s="19"/>
      <c r="AEF4475" s="19"/>
      <c r="AEG4475" s="19"/>
      <c r="AEH4475" s="19"/>
      <c r="AEI4475" s="19"/>
      <c r="AEJ4475" s="19"/>
      <c r="AEK4475" s="19"/>
      <c r="AEL4475" s="19"/>
      <c r="AEM4475" s="19"/>
      <c r="AEN4475" s="19"/>
      <c r="AEO4475" s="19"/>
      <c r="AEP4475" s="19"/>
      <c r="AEQ4475" s="19"/>
      <c r="AER4475" s="19"/>
      <c r="AES4475" s="19"/>
      <c r="AET4475" s="19"/>
      <c r="AEU4475" s="19"/>
      <c r="AEV4475" s="19"/>
      <c r="AEW4475" s="19"/>
      <c r="AEX4475" s="19"/>
      <c r="AEY4475" s="19"/>
      <c r="AEZ4475" s="19"/>
      <c r="AFA4475" s="19"/>
      <c r="AFB4475" s="19"/>
      <c r="AFC4475" s="19"/>
      <c r="AFD4475" s="19"/>
      <c r="AFE4475" s="19"/>
      <c r="AFF4475" s="19"/>
      <c r="AFG4475" s="19"/>
      <c r="AFH4475" s="19"/>
      <c r="AFI4475" s="19"/>
      <c r="AFJ4475" s="19"/>
      <c r="AFK4475" s="19"/>
      <c r="AFL4475" s="19"/>
      <c r="AFM4475" s="19"/>
      <c r="AFN4475" s="19"/>
      <c r="AFO4475" s="19"/>
      <c r="AFP4475" s="19"/>
      <c r="AFQ4475" s="19"/>
      <c r="AFR4475" s="19"/>
      <c r="AFS4475" s="19"/>
      <c r="AFT4475" s="19"/>
      <c r="AFU4475" s="19"/>
      <c r="AFV4475" s="19"/>
      <c r="AFW4475" s="19"/>
      <c r="AFX4475" s="19"/>
      <c r="AFY4475" s="19"/>
      <c r="AFZ4475" s="19"/>
      <c r="AGA4475" s="19"/>
      <c r="AGB4475" s="19"/>
      <c r="AGC4475" s="19"/>
      <c r="AGD4475" s="19"/>
      <c r="AGE4475" s="19"/>
      <c r="AGF4475" s="19"/>
      <c r="AGG4475" s="19"/>
      <c r="AGH4475" s="19"/>
      <c r="AGI4475" s="19"/>
      <c r="AGJ4475" s="19"/>
      <c r="AGK4475" s="19"/>
      <c r="AGL4475" s="19"/>
      <c r="AGM4475" s="19"/>
      <c r="AGN4475" s="19"/>
      <c r="AGO4475" s="19"/>
      <c r="AGP4475" s="19"/>
      <c r="AGQ4475" s="19"/>
      <c r="AGR4475" s="19"/>
      <c r="AGS4475" s="19"/>
      <c r="AGT4475" s="19"/>
      <c r="AGU4475" s="19"/>
      <c r="AGV4475" s="19"/>
      <c r="AGW4475" s="19"/>
      <c r="AGX4475" s="19"/>
      <c r="AGY4475" s="19"/>
      <c r="AGZ4475" s="19"/>
      <c r="AHA4475" s="19"/>
      <c r="AHB4475" s="19"/>
      <c r="AHC4475" s="19"/>
      <c r="AHD4475" s="19"/>
      <c r="AHE4475" s="19"/>
      <c r="AHF4475" s="19"/>
      <c r="AHG4475" s="19"/>
      <c r="AHH4475" s="19"/>
      <c r="AHI4475" s="19"/>
      <c r="AHJ4475" s="19"/>
      <c r="AHK4475" s="19"/>
      <c r="AHL4475" s="19"/>
      <c r="AHM4475" s="19"/>
      <c r="AHN4475" s="19"/>
      <c r="AHO4475" s="19"/>
      <c r="AHP4475" s="19"/>
      <c r="AHQ4475" s="19"/>
      <c r="AHR4475" s="19"/>
      <c r="AHS4475" s="19"/>
      <c r="AHT4475" s="19"/>
      <c r="AHU4475" s="19"/>
      <c r="AHV4475" s="19"/>
      <c r="AHW4475" s="19"/>
      <c r="AHX4475" s="19"/>
      <c r="AHY4475" s="19"/>
      <c r="AHZ4475" s="19"/>
      <c r="AIA4475" s="19"/>
      <c r="AIB4475" s="19"/>
      <c r="AIC4475" s="19"/>
      <c r="AID4475" s="19"/>
      <c r="AIE4475" s="19"/>
      <c r="AIF4475" s="19"/>
      <c r="AIG4475" s="19"/>
      <c r="AIH4475" s="19"/>
      <c r="AII4475" s="19"/>
      <c r="AIJ4475" s="19"/>
      <c r="AIK4475" s="19"/>
      <c r="AIL4475" s="19"/>
      <c r="AIM4475" s="19"/>
      <c r="AIN4475" s="19"/>
      <c r="AIO4475" s="19"/>
      <c r="AIP4475" s="19"/>
      <c r="AIQ4475" s="19"/>
      <c r="AIR4475" s="19"/>
      <c r="AIS4475" s="19"/>
      <c r="AIT4475" s="19"/>
      <c r="AIU4475" s="19"/>
      <c r="AIV4475" s="19"/>
      <c r="AIW4475" s="19"/>
      <c r="AIX4475" s="19"/>
      <c r="AIY4475" s="19"/>
      <c r="AIZ4475" s="19"/>
      <c r="AJA4475" s="19"/>
      <c r="AJB4475" s="19"/>
      <c r="AJC4475" s="19"/>
      <c r="AJD4475" s="19"/>
      <c r="AJE4475" s="19"/>
      <c r="AJF4475" s="19"/>
      <c r="AJG4475" s="19"/>
      <c r="AJH4475" s="19"/>
      <c r="AJI4475" s="19"/>
      <c r="AJJ4475" s="19"/>
      <c r="AJK4475" s="19"/>
      <c r="AJL4475" s="19"/>
      <c r="AJM4475" s="19"/>
      <c r="AJN4475" s="19"/>
      <c r="AJO4475" s="19"/>
      <c r="AJP4475" s="19"/>
      <c r="AJQ4475" s="19"/>
      <c r="AJR4475" s="19"/>
      <c r="AJS4475" s="19"/>
      <c r="AJT4475" s="19"/>
      <c r="AJU4475" s="19"/>
      <c r="AJV4475" s="19"/>
      <c r="AJW4475" s="19"/>
      <c r="AJX4475" s="19"/>
      <c r="AJY4475" s="19"/>
      <c r="AJZ4475" s="19"/>
      <c r="AKA4475" s="19"/>
      <c r="AKB4475" s="19"/>
      <c r="AKC4475" s="19"/>
      <c r="AKD4475" s="19"/>
      <c r="AKE4475" s="19"/>
      <c r="AKF4475" s="19"/>
      <c r="AKG4475" s="19"/>
      <c r="AKH4475" s="19"/>
      <c r="AKI4475" s="19"/>
      <c r="AKJ4475" s="19"/>
      <c r="AKK4475" s="19"/>
      <c r="AKL4475" s="19"/>
      <c r="AKM4475" s="19"/>
      <c r="AKN4475" s="19"/>
      <c r="AKO4475" s="19"/>
      <c r="AKP4475" s="19"/>
      <c r="AKQ4475" s="19"/>
      <c r="AKR4475" s="19"/>
      <c r="AKS4475" s="19"/>
      <c r="AKT4475" s="19"/>
      <c r="AKU4475" s="19"/>
      <c r="AKV4475" s="19"/>
      <c r="AKW4475" s="19"/>
      <c r="AKX4475" s="19"/>
      <c r="AKY4475" s="19"/>
      <c r="AKZ4475" s="19"/>
      <c r="ALA4475" s="19"/>
      <c r="ALB4475" s="19"/>
      <c r="ALC4475" s="19"/>
      <c r="ALD4475" s="19"/>
      <c r="ALE4475" s="19"/>
      <c r="ALF4475" s="19"/>
      <c r="ALG4475" s="19"/>
      <c r="ALH4475" s="19"/>
      <c r="ALI4475" s="19"/>
      <c r="ALJ4475" s="19"/>
      <c r="ALK4475" s="19"/>
      <c r="ALL4475" s="19"/>
      <c r="ALM4475" s="19"/>
      <c r="ALN4475" s="19"/>
      <c r="ALO4475" s="19"/>
      <c r="ALP4475" s="19"/>
      <c r="ALQ4475" s="19"/>
      <c r="ALR4475" s="19"/>
      <c r="ALS4475" s="19"/>
      <c r="ALT4475" s="19"/>
      <c r="ALU4475" s="19"/>
      <c r="ALV4475" s="19"/>
      <c r="ALW4475" s="19"/>
      <c r="ALX4475" s="19"/>
      <c r="ALY4475" s="19"/>
      <c r="ALZ4475" s="19"/>
      <c r="AMA4475" s="19"/>
      <c r="AMB4475" s="19"/>
      <c r="AMC4475" s="19"/>
      <c r="AMD4475" s="19"/>
      <c r="AME4475" s="19"/>
      <c r="AMF4475" s="19"/>
      <c r="AMG4475" s="19"/>
      <c r="AMH4475" s="19"/>
      <c r="AMI4475" s="19"/>
      <c r="AMJ4475" s="19"/>
      <c r="AMK4475" s="19"/>
      <c r="AML4475" s="19"/>
      <c r="AMM4475" s="19"/>
      <c r="AMN4475" s="19"/>
      <c r="AMO4475" s="19"/>
      <c r="AMP4475" s="19"/>
      <c r="AMQ4475" s="19"/>
      <c r="AMR4475" s="19"/>
      <c r="AMS4475" s="19"/>
      <c r="AMT4475" s="19"/>
      <c r="AMU4475" s="19"/>
      <c r="AMV4475" s="19"/>
      <c r="AMW4475" s="19"/>
      <c r="AMX4475" s="19"/>
      <c r="AMY4475" s="19"/>
      <c r="AMZ4475" s="19"/>
      <c r="ANA4475" s="19"/>
      <c r="ANB4475" s="19"/>
      <c r="ANC4475" s="19"/>
      <c r="AND4475" s="19"/>
      <c r="ANE4475" s="19"/>
      <c r="ANF4475" s="19"/>
      <c r="ANG4475" s="19"/>
      <c r="ANH4475" s="19"/>
      <c r="ANI4475" s="19"/>
      <c r="ANJ4475" s="19"/>
      <c r="ANK4475" s="19"/>
      <c r="ANL4475" s="19"/>
      <c r="ANM4475" s="19"/>
      <c r="ANN4475" s="19"/>
      <c r="ANO4475" s="19"/>
      <c r="ANP4475" s="19"/>
      <c r="ANQ4475" s="19"/>
      <c r="ANR4475" s="19"/>
      <c r="ANS4475" s="19"/>
      <c r="ANT4475" s="19"/>
      <c r="ANU4475" s="19"/>
      <c r="ANV4475" s="19"/>
      <c r="ANW4475" s="19"/>
      <c r="ANX4475" s="19"/>
      <c r="ANY4475" s="19"/>
      <c r="ANZ4475" s="19"/>
      <c r="AOA4475" s="19"/>
      <c r="AOB4475" s="19"/>
      <c r="AOC4475" s="19"/>
      <c r="AOD4475" s="19"/>
      <c r="AOE4475" s="19"/>
      <c r="AOF4475" s="19"/>
      <c r="AOG4475" s="19"/>
      <c r="AOH4475" s="19"/>
      <c r="AOI4475" s="19"/>
      <c r="AOJ4475" s="19"/>
      <c r="AOK4475" s="19"/>
      <c r="AOL4475" s="19"/>
      <c r="AOM4475" s="19"/>
      <c r="AON4475" s="19"/>
      <c r="AOO4475" s="19"/>
      <c r="AOP4475" s="19"/>
      <c r="AOQ4475" s="19"/>
      <c r="AOR4475" s="19"/>
      <c r="AOS4475" s="19"/>
      <c r="AOT4475" s="19"/>
      <c r="AOU4475" s="19"/>
      <c r="AOV4475" s="19"/>
      <c r="AOW4475" s="19"/>
      <c r="AOX4475" s="19"/>
      <c r="AOY4475" s="19"/>
      <c r="AOZ4475" s="19"/>
      <c r="APA4475" s="19"/>
      <c r="APB4475" s="19"/>
      <c r="APC4475" s="19"/>
      <c r="APD4475" s="19"/>
      <c r="APE4475" s="19"/>
      <c r="APF4475" s="19"/>
      <c r="APG4475" s="19"/>
      <c r="APH4475" s="19"/>
      <c r="API4475" s="19"/>
      <c r="APJ4475" s="19"/>
      <c r="APK4475" s="19"/>
      <c r="APL4475" s="19"/>
      <c r="APM4475" s="19"/>
      <c r="APN4475" s="19"/>
      <c r="APO4475" s="19"/>
      <c r="APP4475" s="19"/>
      <c r="APQ4475" s="19"/>
      <c r="APR4475" s="19"/>
      <c r="APS4475" s="19"/>
      <c r="APT4475" s="19"/>
      <c r="APU4475" s="19"/>
      <c r="APV4475" s="19"/>
      <c r="APW4475" s="19"/>
      <c r="APX4475" s="19"/>
      <c r="APY4475" s="19"/>
      <c r="APZ4475" s="19"/>
      <c r="AQA4475" s="19"/>
      <c r="AQB4475" s="19"/>
      <c r="AQC4475" s="19"/>
      <c r="AQD4475" s="19"/>
      <c r="AQE4475" s="19"/>
      <c r="AQF4475" s="19"/>
      <c r="AQG4475" s="19"/>
      <c r="AQH4475" s="19"/>
      <c r="AQI4475" s="19"/>
      <c r="AQJ4475" s="19"/>
      <c r="AQK4475" s="19"/>
      <c r="AQL4475" s="19"/>
      <c r="AQM4475" s="19"/>
      <c r="AQN4475" s="19"/>
      <c r="AQO4475" s="19"/>
      <c r="AQP4475" s="19"/>
      <c r="AQQ4475" s="19"/>
      <c r="AQR4475" s="19"/>
      <c r="AQS4475" s="19"/>
      <c r="AQT4475" s="19"/>
      <c r="AQU4475" s="19"/>
      <c r="AQV4475" s="19"/>
      <c r="AQW4475" s="19"/>
      <c r="AQX4475" s="19"/>
      <c r="AQY4475" s="19"/>
      <c r="AQZ4475" s="19"/>
      <c r="ARA4475" s="19"/>
      <c r="ARB4475" s="19"/>
      <c r="ARC4475" s="19"/>
      <c r="ARD4475" s="19"/>
      <c r="ARE4475" s="19"/>
      <c r="ARF4475" s="19"/>
      <c r="ARG4475" s="19"/>
      <c r="ARH4475" s="19"/>
      <c r="ARI4475" s="19"/>
      <c r="ARJ4475" s="19"/>
      <c r="ARK4475" s="19"/>
      <c r="ARL4475" s="19"/>
      <c r="ARM4475" s="19"/>
      <c r="ARN4475" s="19"/>
      <c r="ARO4475" s="19"/>
      <c r="ARP4475" s="19"/>
      <c r="ARQ4475" s="19"/>
      <c r="ARR4475" s="19"/>
      <c r="ARS4475" s="19"/>
      <c r="ART4475" s="19"/>
      <c r="ARU4475" s="19"/>
      <c r="ARV4475" s="19"/>
      <c r="ARW4475" s="19"/>
      <c r="ARX4475" s="19"/>
      <c r="ARY4475" s="19"/>
      <c r="ARZ4475" s="19"/>
      <c r="ASA4475" s="19"/>
      <c r="ASB4475" s="19"/>
      <c r="ASC4475" s="19"/>
      <c r="ASD4475" s="19"/>
      <c r="ASE4475" s="19"/>
      <c r="ASF4475" s="19"/>
      <c r="ASG4475" s="19"/>
      <c r="ASH4475" s="19"/>
      <c r="ASI4475" s="19"/>
      <c r="ASJ4475" s="19"/>
      <c r="ASK4475" s="19"/>
      <c r="ASL4475" s="19"/>
      <c r="ASM4475" s="19"/>
      <c r="ASN4475" s="19"/>
      <c r="ASO4475" s="19"/>
      <c r="ASP4475" s="19"/>
      <c r="ASQ4475" s="19"/>
      <c r="ASR4475" s="19"/>
      <c r="ASS4475" s="19"/>
      <c r="AST4475" s="19"/>
      <c r="ASU4475" s="19"/>
      <c r="ASV4475" s="19"/>
      <c r="ASW4475" s="19"/>
      <c r="ASX4475" s="19"/>
      <c r="ASY4475" s="19"/>
      <c r="ASZ4475" s="19"/>
      <c r="ATA4475" s="19"/>
      <c r="ATB4475" s="19"/>
      <c r="ATC4475" s="19"/>
      <c r="ATD4475" s="19"/>
      <c r="ATE4475" s="19"/>
      <c r="ATF4475" s="19"/>
      <c r="ATG4475" s="19"/>
      <c r="ATH4475" s="19"/>
      <c r="ATI4475" s="19"/>
      <c r="ATJ4475" s="19"/>
      <c r="ATK4475" s="19"/>
      <c r="ATL4475" s="19"/>
      <c r="ATM4475" s="19"/>
      <c r="ATN4475" s="19"/>
      <c r="ATO4475" s="19"/>
      <c r="ATP4475" s="19"/>
      <c r="ATQ4475" s="19"/>
      <c r="ATR4475" s="19"/>
      <c r="ATS4475" s="19"/>
      <c r="ATT4475" s="19"/>
      <c r="ATU4475" s="19"/>
      <c r="ATV4475" s="19"/>
      <c r="ATW4475" s="19"/>
      <c r="ATX4475" s="19"/>
      <c r="ATY4475" s="19"/>
      <c r="ATZ4475" s="19"/>
      <c r="AUA4475" s="19"/>
      <c r="AUB4475" s="19"/>
      <c r="AUC4475" s="19"/>
      <c r="AUD4475" s="19"/>
      <c r="AUE4475" s="19"/>
      <c r="AUF4475" s="19"/>
      <c r="AUG4475" s="19"/>
      <c r="AUH4475" s="19"/>
      <c r="AUI4475" s="19"/>
      <c r="AUJ4475" s="19"/>
      <c r="AUK4475" s="19"/>
      <c r="AUL4475" s="19"/>
      <c r="AUM4475" s="19"/>
      <c r="AUN4475" s="19"/>
      <c r="AUO4475" s="19"/>
      <c r="AUP4475" s="19"/>
      <c r="AUQ4475" s="19"/>
      <c r="AUR4475" s="19"/>
      <c r="AUS4475" s="19"/>
      <c r="AUT4475" s="19"/>
      <c r="AUU4475" s="19"/>
      <c r="AUV4475" s="19"/>
      <c r="AUW4475" s="19"/>
      <c r="AUX4475" s="19"/>
      <c r="AUY4475" s="19"/>
      <c r="AUZ4475" s="19"/>
      <c r="AVA4475" s="19"/>
      <c r="AVB4475" s="19"/>
      <c r="AVC4475" s="19"/>
      <c r="AVD4475" s="19"/>
      <c r="AVE4475" s="19"/>
      <c r="AVF4475" s="19"/>
      <c r="AVG4475" s="19"/>
      <c r="AVH4475" s="19"/>
      <c r="AVI4475" s="19"/>
      <c r="AVJ4475" s="19"/>
      <c r="AVK4475" s="19"/>
      <c r="AVL4475" s="19"/>
      <c r="AVM4475" s="19"/>
      <c r="AVN4475" s="19"/>
      <c r="AVO4475" s="19"/>
      <c r="AVP4475" s="19"/>
      <c r="AVQ4475" s="19"/>
      <c r="AVR4475" s="19"/>
      <c r="AVS4475" s="19"/>
      <c r="AVT4475" s="19"/>
      <c r="AVU4475" s="19"/>
      <c r="AVV4475" s="19"/>
      <c r="AVW4475" s="19"/>
      <c r="AVX4475" s="19"/>
      <c r="AVY4475" s="19"/>
      <c r="AVZ4475" s="19"/>
      <c r="AWA4475" s="19"/>
      <c r="AWB4475" s="19"/>
      <c r="AWC4475" s="19"/>
      <c r="AWD4475" s="19"/>
      <c r="AWE4475" s="19"/>
      <c r="AWF4475" s="19"/>
      <c r="AWG4475" s="19"/>
      <c r="AWH4475" s="19"/>
      <c r="AWI4475" s="19"/>
      <c r="AWJ4475" s="19"/>
      <c r="AWK4475" s="19"/>
      <c r="AWL4475" s="19"/>
      <c r="AWM4475" s="19"/>
      <c r="AWN4475" s="19"/>
      <c r="AWO4475" s="19"/>
      <c r="AWP4475" s="19"/>
      <c r="AWQ4475" s="19"/>
      <c r="AWR4475" s="19"/>
      <c r="AWS4475" s="19"/>
      <c r="AWT4475" s="19"/>
      <c r="AWU4475" s="19"/>
      <c r="AWV4475" s="19"/>
      <c r="AWW4475" s="19"/>
      <c r="AWX4475" s="19"/>
      <c r="AWY4475" s="19"/>
      <c r="AWZ4475" s="19"/>
      <c r="AXA4475" s="19"/>
      <c r="AXB4475" s="19"/>
      <c r="AXC4475" s="19"/>
      <c r="AXD4475" s="19"/>
      <c r="AXE4475" s="19"/>
      <c r="AXF4475" s="19"/>
      <c r="AXG4475" s="19"/>
      <c r="AXH4475" s="19"/>
      <c r="AXI4475" s="19"/>
      <c r="AXJ4475" s="19"/>
      <c r="AXK4475" s="19"/>
      <c r="AXL4475" s="19"/>
      <c r="AXM4475" s="19"/>
      <c r="AXN4475" s="19"/>
      <c r="AXO4475" s="19"/>
      <c r="AXP4475" s="19"/>
      <c r="AXQ4475" s="19"/>
      <c r="AXR4475" s="19"/>
      <c r="AXS4475" s="19"/>
      <c r="AXT4475" s="19"/>
      <c r="AXU4475" s="19"/>
      <c r="AXV4475" s="19"/>
      <c r="AXW4475" s="19"/>
      <c r="AXX4475" s="19"/>
      <c r="AXY4475" s="19"/>
      <c r="AXZ4475" s="19"/>
      <c r="AYA4475" s="19"/>
      <c r="AYB4475" s="19"/>
      <c r="AYC4475" s="19"/>
      <c r="AYD4475" s="19"/>
      <c r="AYE4475" s="19"/>
      <c r="AYF4475" s="19"/>
      <c r="AYG4475" s="19"/>
      <c r="AYH4475" s="19"/>
      <c r="AYI4475" s="19"/>
      <c r="AYJ4475" s="19"/>
      <c r="AYK4475" s="19"/>
      <c r="AYL4475" s="19"/>
      <c r="AYM4475" s="19"/>
      <c r="AYN4475" s="19"/>
      <c r="AYO4475" s="19"/>
      <c r="AYP4475" s="19"/>
      <c r="AYQ4475" s="19"/>
      <c r="AYR4475" s="19"/>
      <c r="AYS4475" s="19"/>
      <c r="AYT4475" s="19"/>
      <c r="AYU4475" s="19"/>
      <c r="AYV4475" s="19"/>
      <c r="AYW4475" s="19"/>
      <c r="AYX4475" s="19"/>
      <c r="AYY4475" s="19"/>
      <c r="AYZ4475" s="19"/>
      <c r="AZA4475" s="19"/>
      <c r="AZB4475" s="19"/>
      <c r="AZC4475" s="19"/>
      <c r="AZD4475" s="19"/>
      <c r="AZE4475" s="19"/>
      <c r="AZF4475" s="19"/>
      <c r="AZG4475" s="19"/>
      <c r="AZH4475" s="19"/>
      <c r="AZI4475" s="19"/>
      <c r="AZJ4475" s="19"/>
      <c r="AZK4475" s="19"/>
      <c r="AZL4475" s="19"/>
      <c r="AZM4475" s="19"/>
      <c r="AZN4475" s="19"/>
      <c r="AZO4475" s="19"/>
      <c r="AZP4475" s="19"/>
      <c r="AZQ4475" s="19"/>
      <c r="AZR4475" s="19"/>
      <c r="AZS4475" s="19"/>
      <c r="AZT4475" s="19"/>
      <c r="AZU4475" s="19"/>
      <c r="AZV4475" s="19"/>
      <c r="AZW4475" s="19"/>
      <c r="AZX4475" s="19"/>
      <c r="AZY4475" s="19"/>
      <c r="AZZ4475" s="19"/>
      <c r="BAA4475" s="19"/>
      <c r="BAB4475" s="19"/>
      <c r="BAC4475" s="19"/>
      <c r="BAD4475" s="19"/>
      <c r="BAE4475" s="19"/>
      <c r="BAF4475" s="19"/>
      <c r="BAG4475" s="19"/>
      <c r="BAH4475" s="19"/>
      <c r="BAI4475" s="19"/>
      <c r="BAJ4475" s="19"/>
      <c r="BAK4475" s="19"/>
      <c r="BAL4475" s="19"/>
      <c r="BAM4475" s="19"/>
      <c r="BAN4475" s="19"/>
      <c r="BAO4475" s="19"/>
      <c r="BAP4475" s="19"/>
      <c r="BAQ4475" s="19"/>
      <c r="BAR4475" s="19"/>
      <c r="BAS4475" s="19"/>
      <c r="BAT4475" s="19"/>
      <c r="BAU4475" s="19"/>
      <c r="BAV4475" s="19"/>
      <c r="BAW4475" s="19"/>
      <c r="BAX4475" s="19"/>
      <c r="BAY4475" s="19"/>
      <c r="BAZ4475" s="19"/>
      <c r="BBA4475" s="19"/>
    </row>
    <row r="4476" spans="1:1405" s="20" customFormat="1" ht="15" customHeight="1" x14ac:dyDescent="0.3">
      <c r="A4476" s="101" t="s">
        <v>34</v>
      </c>
      <c r="B4476" s="101" t="s">
        <v>1478</v>
      </c>
      <c r="C4476" s="101" t="s">
        <v>1478</v>
      </c>
      <c r="D4476" s="101" t="s">
        <v>36</v>
      </c>
      <c r="E4476" s="101" t="s">
        <v>194</v>
      </c>
      <c r="F4476" s="101" t="s">
        <v>244</v>
      </c>
      <c r="G4476" s="101" t="s">
        <v>245</v>
      </c>
      <c r="H4476" s="101" t="s">
        <v>1343</v>
      </c>
      <c r="I4476" s="101" t="s">
        <v>257</v>
      </c>
      <c r="J4476" s="101" t="s">
        <v>1713</v>
      </c>
      <c r="K4476" s="101" t="s">
        <v>1714</v>
      </c>
      <c r="L4476" s="101" t="s">
        <v>42</v>
      </c>
      <c r="M4476" s="101" t="s">
        <v>43</v>
      </c>
      <c r="N4476" s="101" t="s">
        <v>48</v>
      </c>
      <c r="O4476" s="103">
        <v>1</v>
      </c>
      <c r="P4476" s="22">
        <v>2300</v>
      </c>
      <c r="Q4476" s="101" t="s">
        <v>519</v>
      </c>
      <c r="R4476" s="103">
        <f t="shared" si="69"/>
        <v>2300</v>
      </c>
      <c r="S4476" s="103">
        <v>0</v>
      </c>
      <c r="T4476" s="103">
        <v>2300</v>
      </c>
      <c r="U4476" s="103">
        <v>0</v>
      </c>
      <c r="V4476" s="103">
        <v>0</v>
      </c>
      <c r="W4476" s="103">
        <v>0</v>
      </c>
      <c r="X4476" s="103">
        <v>0</v>
      </c>
      <c r="Y4476" s="103">
        <v>0</v>
      </c>
      <c r="Z4476" s="103">
        <v>0</v>
      </c>
      <c r="AA4476" s="103">
        <v>0</v>
      </c>
      <c r="AB4476" s="103">
        <v>0</v>
      </c>
      <c r="AC4476" s="103">
        <v>0</v>
      </c>
      <c r="AD4476" s="103">
        <v>0</v>
      </c>
      <c r="AE4476" s="19"/>
      <c r="AF4476" s="19"/>
      <c r="AG4476" s="19"/>
      <c r="AH4476" s="19"/>
      <c r="AI4476" s="19"/>
      <c r="AJ4476" s="19"/>
      <c r="AK4476" s="19"/>
      <c r="AL4476" s="19"/>
      <c r="AM4476" s="19"/>
      <c r="AN4476" s="19"/>
      <c r="AO4476" s="19"/>
      <c r="AP4476" s="19"/>
      <c r="AQ4476" s="19"/>
      <c r="AR4476" s="19"/>
      <c r="AS4476" s="19"/>
      <c r="AT4476" s="19"/>
      <c r="AU4476" s="19"/>
      <c r="AV4476" s="19"/>
      <c r="AW4476" s="19"/>
      <c r="AX4476" s="19"/>
      <c r="AY4476" s="19"/>
      <c r="AZ4476" s="19"/>
      <c r="BA4476" s="19"/>
      <c r="BB4476" s="19"/>
      <c r="BC4476" s="19"/>
      <c r="BD4476" s="19"/>
      <c r="BE4476" s="19"/>
      <c r="BF4476" s="19"/>
      <c r="BG4476" s="19"/>
      <c r="BH4476" s="19"/>
      <c r="BI4476" s="19"/>
      <c r="BJ4476" s="19"/>
      <c r="BK4476" s="19"/>
      <c r="BL4476" s="19"/>
      <c r="BM4476" s="19"/>
      <c r="BN4476" s="19"/>
      <c r="BO4476" s="19"/>
      <c r="BP4476" s="19"/>
      <c r="BQ4476" s="19"/>
      <c r="BR4476" s="19"/>
      <c r="BS4476" s="19"/>
      <c r="BT4476" s="19"/>
      <c r="BU4476" s="19"/>
      <c r="BV4476" s="19"/>
      <c r="BW4476" s="19"/>
      <c r="BX4476" s="19"/>
      <c r="BY4476" s="19"/>
      <c r="BZ4476" s="19"/>
      <c r="CA4476" s="19"/>
      <c r="CB4476" s="19"/>
      <c r="CC4476" s="19"/>
      <c r="CD4476" s="19"/>
      <c r="CE4476" s="19"/>
      <c r="CF4476" s="19"/>
      <c r="CG4476" s="19"/>
      <c r="CH4476" s="19"/>
      <c r="CI4476" s="19"/>
      <c r="CJ4476" s="19"/>
      <c r="CK4476" s="19"/>
      <c r="CL4476" s="19"/>
      <c r="CM4476" s="19"/>
      <c r="CN4476" s="19"/>
      <c r="CO4476" s="19"/>
      <c r="CP4476" s="19"/>
      <c r="CQ4476" s="19"/>
      <c r="CR4476" s="19"/>
      <c r="CS4476" s="19"/>
      <c r="CT4476" s="19"/>
      <c r="CU4476" s="19"/>
      <c r="CV4476" s="19"/>
      <c r="CW4476" s="19"/>
      <c r="CX4476" s="19"/>
      <c r="CY4476" s="19"/>
      <c r="CZ4476" s="19"/>
      <c r="DA4476" s="19"/>
      <c r="DB4476" s="19"/>
      <c r="DC4476" s="19"/>
      <c r="DD4476" s="19"/>
      <c r="DE4476" s="19"/>
      <c r="DF4476" s="19"/>
      <c r="DG4476" s="19"/>
      <c r="DH4476" s="19"/>
      <c r="DI4476" s="19"/>
      <c r="DJ4476" s="19"/>
      <c r="DK4476" s="19"/>
      <c r="DL4476" s="19"/>
      <c r="DM4476" s="19"/>
      <c r="DN4476" s="19"/>
      <c r="DO4476" s="19"/>
      <c r="DP4476" s="19"/>
      <c r="DQ4476" s="19"/>
      <c r="DR4476" s="19"/>
      <c r="DS4476" s="19"/>
      <c r="DT4476" s="19"/>
      <c r="DU4476" s="19"/>
      <c r="DV4476" s="19"/>
      <c r="DW4476" s="19"/>
      <c r="DX4476" s="19"/>
      <c r="DY4476" s="19"/>
      <c r="DZ4476" s="19"/>
      <c r="EA4476" s="19"/>
      <c r="EB4476" s="19"/>
      <c r="EC4476" s="19"/>
      <c r="ED4476" s="19"/>
      <c r="EE4476" s="19"/>
      <c r="EF4476" s="19"/>
      <c r="EG4476" s="19"/>
      <c r="EH4476" s="19"/>
      <c r="EI4476" s="19"/>
      <c r="EJ4476" s="19"/>
      <c r="EK4476" s="19"/>
      <c r="EL4476" s="19"/>
      <c r="EM4476" s="19"/>
      <c r="EN4476" s="19"/>
      <c r="EO4476" s="19"/>
      <c r="EP4476" s="19"/>
      <c r="EQ4476" s="19"/>
      <c r="ER4476" s="19"/>
      <c r="ES4476" s="19"/>
      <c r="ET4476" s="19"/>
      <c r="EU4476" s="19"/>
      <c r="EV4476" s="19"/>
      <c r="EW4476" s="19"/>
      <c r="EX4476" s="19"/>
      <c r="EY4476" s="19"/>
      <c r="EZ4476" s="19"/>
      <c r="FA4476" s="19"/>
      <c r="FB4476" s="19"/>
      <c r="FC4476" s="19"/>
      <c r="FD4476" s="19"/>
      <c r="FE4476" s="19"/>
      <c r="FF4476" s="19"/>
      <c r="FG4476" s="19"/>
      <c r="FH4476" s="19"/>
      <c r="FI4476" s="19"/>
      <c r="FJ4476" s="19"/>
      <c r="FK4476" s="19"/>
      <c r="FL4476" s="19"/>
      <c r="FM4476" s="19"/>
      <c r="FN4476" s="19"/>
      <c r="FO4476" s="19"/>
      <c r="FP4476" s="19"/>
      <c r="FQ4476" s="19"/>
      <c r="FR4476" s="19"/>
      <c r="FS4476" s="19"/>
      <c r="FT4476" s="19"/>
      <c r="FU4476" s="19"/>
      <c r="FV4476" s="19"/>
      <c r="FW4476" s="19"/>
      <c r="FX4476" s="19"/>
      <c r="FY4476" s="19"/>
      <c r="FZ4476" s="19"/>
      <c r="GA4476" s="19"/>
      <c r="GB4476" s="19"/>
      <c r="GC4476" s="19"/>
      <c r="GD4476" s="19"/>
      <c r="GE4476" s="19"/>
      <c r="GF4476" s="19"/>
      <c r="GG4476" s="19"/>
      <c r="GH4476" s="19"/>
      <c r="GI4476" s="19"/>
      <c r="GJ4476" s="19"/>
      <c r="GK4476" s="19"/>
      <c r="GL4476" s="19"/>
      <c r="GM4476" s="19"/>
      <c r="GN4476" s="19"/>
      <c r="GO4476" s="19"/>
      <c r="GP4476" s="19"/>
      <c r="GQ4476" s="19"/>
      <c r="GR4476" s="19"/>
      <c r="GS4476" s="19"/>
      <c r="GT4476" s="19"/>
      <c r="GU4476" s="19"/>
      <c r="GV4476" s="19"/>
      <c r="GW4476" s="19"/>
      <c r="GX4476" s="19"/>
      <c r="GY4476" s="19"/>
      <c r="GZ4476" s="19"/>
      <c r="HA4476" s="19"/>
      <c r="HB4476" s="19"/>
      <c r="HC4476" s="19"/>
      <c r="HD4476" s="19"/>
      <c r="HE4476" s="19"/>
      <c r="HF4476" s="19"/>
      <c r="HG4476" s="19"/>
      <c r="HH4476" s="19"/>
      <c r="HI4476" s="19"/>
      <c r="HJ4476" s="19"/>
      <c r="HK4476" s="19"/>
      <c r="HL4476" s="19"/>
      <c r="HM4476" s="19"/>
      <c r="HN4476" s="19"/>
      <c r="HO4476" s="19"/>
      <c r="HP4476" s="19"/>
      <c r="HQ4476" s="19"/>
      <c r="HR4476" s="19"/>
      <c r="HS4476" s="19"/>
      <c r="HT4476" s="19"/>
      <c r="HU4476" s="19"/>
      <c r="HV4476" s="19"/>
      <c r="HW4476" s="19"/>
      <c r="HX4476" s="19"/>
      <c r="HY4476" s="19"/>
      <c r="HZ4476" s="19"/>
      <c r="IA4476" s="19"/>
      <c r="IB4476" s="19"/>
      <c r="IC4476" s="19"/>
      <c r="ID4476" s="19"/>
      <c r="IE4476" s="19"/>
      <c r="IF4476" s="19"/>
      <c r="IG4476" s="19"/>
      <c r="IH4476" s="19"/>
      <c r="II4476" s="19"/>
      <c r="IJ4476" s="19"/>
      <c r="IK4476" s="19"/>
      <c r="IL4476" s="19"/>
      <c r="IM4476" s="19"/>
      <c r="IN4476" s="19"/>
      <c r="IO4476" s="19"/>
      <c r="IP4476" s="19"/>
      <c r="IQ4476" s="19"/>
      <c r="IR4476" s="19"/>
      <c r="IS4476" s="19"/>
      <c r="IT4476" s="19"/>
      <c r="IU4476" s="19"/>
      <c r="IV4476" s="19"/>
      <c r="IW4476" s="19"/>
      <c r="IX4476" s="19"/>
      <c r="IY4476" s="19"/>
      <c r="IZ4476" s="19"/>
      <c r="JA4476" s="19"/>
      <c r="JB4476" s="19"/>
      <c r="JC4476" s="19"/>
      <c r="JD4476" s="19"/>
      <c r="JE4476" s="19"/>
      <c r="JF4476" s="19"/>
      <c r="JG4476" s="19"/>
      <c r="JH4476" s="19"/>
      <c r="JI4476" s="19"/>
      <c r="JJ4476" s="19"/>
      <c r="JK4476" s="19"/>
      <c r="JL4476" s="19"/>
      <c r="JM4476" s="19"/>
      <c r="JN4476" s="19"/>
      <c r="JO4476" s="19"/>
      <c r="JP4476" s="19"/>
      <c r="JQ4476" s="19"/>
      <c r="JR4476" s="19"/>
      <c r="JS4476" s="19"/>
      <c r="JT4476" s="19"/>
      <c r="JU4476" s="19"/>
      <c r="JV4476" s="19"/>
      <c r="JW4476" s="19"/>
      <c r="JX4476" s="19"/>
      <c r="JY4476" s="19"/>
      <c r="JZ4476" s="19"/>
      <c r="KA4476" s="19"/>
      <c r="KB4476" s="19"/>
      <c r="KC4476" s="19"/>
      <c r="KD4476" s="19"/>
      <c r="KE4476" s="19"/>
      <c r="KF4476" s="19"/>
      <c r="KG4476" s="19"/>
      <c r="KH4476" s="19"/>
      <c r="KI4476" s="19"/>
      <c r="KJ4476" s="19"/>
      <c r="KK4476" s="19"/>
      <c r="KL4476" s="19"/>
      <c r="KM4476" s="19"/>
      <c r="KN4476" s="19"/>
      <c r="KO4476" s="19"/>
      <c r="KP4476" s="19"/>
      <c r="KQ4476" s="19"/>
      <c r="KR4476" s="19"/>
      <c r="KS4476" s="19"/>
      <c r="KT4476" s="19"/>
      <c r="KU4476" s="19"/>
      <c r="KV4476" s="19"/>
      <c r="KW4476" s="19"/>
      <c r="KX4476" s="19"/>
      <c r="KY4476" s="19"/>
      <c r="KZ4476" s="19"/>
      <c r="LA4476" s="19"/>
      <c r="LB4476" s="19"/>
      <c r="LC4476" s="19"/>
      <c r="LD4476" s="19"/>
      <c r="LE4476" s="19"/>
      <c r="LF4476" s="19"/>
      <c r="LG4476" s="19"/>
      <c r="LH4476" s="19"/>
      <c r="LI4476" s="19"/>
      <c r="LJ4476" s="19"/>
      <c r="LK4476" s="19"/>
      <c r="LL4476" s="19"/>
      <c r="LM4476" s="19"/>
      <c r="LN4476" s="19"/>
      <c r="LO4476" s="19"/>
      <c r="LP4476" s="19"/>
      <c r="LQ4476" s="19"/>
      <c r="LR4476" s="19"/>
      <c r="LS4476" s="19"/>
      <c r="LT4476" s="19"/>
      <c r="LU4476" s="19"/>
      <c r="LV4476" s="19"/>
      <c r="LW4476" s="19"/>
      <c r="LX4476" s="19"/>
      <c r="LY4476" s="19"/>
      <c r="LZ4476" s="19"/>
      <c r="MA4476" s="19"/>
      <c r="MB4476" s="19"/>
      <c r="MC4476" s="19"/>
      <c r="MD4476" s="19"/>
      <c r="ME4476" s="19"/>
      <c r="MF4476" s="19"/>
      <c r="MG4476" s="19"/>
      <c r="MH4476" s="19"/>
      <c r="MI4476" s="19"/>
      <c r="MJ4476" s="19"/>
      <c r="MK4476" s="19"/>
      <c r="ML4476" s="19"/>
      <c r="MM4476" s="19"/>
      <c r="MN4476" s="19"/>
      <c r="MO4476" s="19"/>
      <c r="MP4476" s="19"/>
      <c r="MQ4476" s="19"/>
      <c r="MR4476" s="19"/>
      <c r="MS4476" s="19"/>
      <c r="MT4476" s="19"/>
      <c r="MU4476" s="19"/>
      <c r="MV4476" s="19"/>
      <c r="MW4476" s="19"/>
      <c r="MX4476" s="19"/>
      <c r="MY4476" s="19"/>
      <c r="MZ4476" s="19"/>
      <c r="NA4476" s="19"/>
      <c r="NB4476" s="19"/>
      <c r="NC4476" s="19"/>
      <c r="ND4476" s="19"/>
      <c r="NE4476" s="19"/>
      <c r="NF4476" s="19"/>
      <c r="NG4476" s="19"/>
      <c r="NH4476" s="19"/>
      <c r="NI4476" s="19"/>
      <c r="NJ4476" s="19"/>
      <c r="NK4476" s="19"/>
      <c r="NL4476" s="19"/>
      <c r="NM4476" s="19"/>
      <c r="NN4476" s="19"/>
      <c r="NO4476" s="19"/>
      <c r="NP4476" s="19"/>
      <c r="NQ4476" s="19"/>
      <c r="NR4476" s="19"/>
      <c r="NS4476" s="19"/>
      <c r="NT4476" s="19"/>
      <c r="NU4476" s="19"/>
      <c r="NV4476" s="19"/>
      <c r="NW4476" s="19"/>
      <c r="NX4476" s="19"/>
      <c r="NY4476" s="19"/>
      <c r="NZ4476" s="19"/>
      <c r="OA4476" s="19"/>
      <c r="OB4476" s="19"/>
      <c r="OC4476" s="19"/>
      <c r="OD4476" s="19"/>
      <c r="OE4476" s="19"/>
      <c r="OF4476" s="19"/>
      <c r="OG4476" s="19"/>
      <c r="OH4476" s="19"/>
      <c r="OI4476" s="19"/>
      <c r="OJ4476" s="19"/>
      <c r="OK4476" s="19"/>
      <c r="OL4476" s="19"/>
      <c r="OM4476" s="19"/>
      <c r="ON4476" s="19"/>
      <c r="OO4476" s="19"/>
      <c r="OP4476" s="19"/>
      <c r="OQ4476" s="19"/>
      <c r="OR4476" s="19"/>
      <c r="OS4476" s="19"/>
      <c r="OT4476" s="19"/>
      <c r="OU4476" s="19"/>
      <c r="OV4476" s="19"/>
      <c r="OW4476" s="19"/>
      <c r="OX4476" s="19"/>
      <c r="OY4476" s="19"/>
      <c r="OZ4476" s="19"/>
      <c r="PA4476" s="19"/>
      <c r="PB4476" s="19"/>
      <c r="PC4476" s="19"/>
      <c r="PD4476" s="19"/>
      <c r="PE4476" s="19"/>
      <c r="PF4476" s="19"/>
      <c r="PG4476" s="19"/>
      <c r="PH4476" s="19"/>
      <c r="PI4476" s="19"/>
      <c r="PJ4476" s="19"/>
      <c r="PK4476" s="19"/>
      <c r="PL4476" s="19"/>
      <c r="PM4476" s="19"/>
      <c r="PN4476" s="19"/>
      <c r="PO4476" s="19"/>
      <c r="PP4476" s="19"/>
      <c r="PQ4476" s="19"/>
      <c r="PR4476" s="19"/>
      <c r="PS4476" s="19"/>
      <c r="PT4476" s="19"/>
      <c r="PU4476" s="19"/>
      <c r="PV4476" s="19"/>
      <c r="PW4476" s="19"/>
      <c r="PX4476" s="19"/>
      <c r="PY4476" s="19"/>
      <c r="PZ4476" s="19"/>
      <c r="QA4476" s="19"/>
      <c r="QB4476" s="19"/>
      <c r="QC4476" s="19"/>
      <c r="QD4476" s="19"/>
      <c r="QE4476" s="19"/>
      <c r="QF4476" s="19"/>
      <c r="QG4476" s="19"/>
      <c r="QH4476" s="19"/>
      <c r="QI4476" s="19"/>
      <c r="QJ4476" s="19"/>
      <c r="QK4476" s="19"/>
      <c r="QL4476" s="19"/>
      <c r="QM4476" s="19"/>
      <c r="QN4476" s="19"/>
      <c r="QO4476" s="19"/>
      <c r="QP4476" s="19"/>
      <c r="QQ4476" s="19"/>
      <c r="QR4476" s="19"/>
      <c r="QS4476" s="19"/>
      <c r="QT4476" s="19"/>
      <c r="QU4476" s="19"/>
      <c r="QV4476" s="19"/>
      <c r="QW4476" s="19"/>
      <c r="QX4476" s="19"/>
      <c r="QY4476" s="19"/>
      <c r="QZ4476" s="19"/>
      <c r="RA4476" s="19"/>
      <c r="RB4476" s="19"/>
      <c r="RC4476" s="19"/>
      <c r="RD4476" s="19"/>
      <c r="RE4476" s="19"/>
      <c r="RF4476" s="19"/>
      <c r="RG4476" s="19"/>
      <c r="RH4476" s="19"/>
      <c r="RI4476" s="19"/>
      <c r="RJ4476" s="19"/>
      <c r="RK4476" s="19"/>
      <c r="RL4476" s="19"/>
      <c r="RM4476" s="19"/>
      <c r="RN4476" s="19"/>
      <c r="RO4476" s="19"/>
      <c r="RP4476" s="19"/>
      <c r="RQ4476" s="19"/>
      <c r="RR4476" s="19"/>
      <c r="RS4476" s="19"/>
      <c r="RT4476" s="19"/>
      <c r="RU4476" s="19"/>
      <c r="RV4476" s="19"/>
      <c r="RW4476" s="19"/>
      <c r="RX4476" s="19"/>
      <c r="RY4476" s="19"/>
      <c r="RZ4476" s="19"/>
      <c r="SA4476" s="19"/>
      <c r="SB4476" s="19"/>
      <c r="SC4476" s="19"/>
      <c r="SD4476" s="19"/>
      <c r="SE4476" s="19"/>
      <c r="SF4476" s="19"/>
      <c r="SG4476" s="19"/>
      <c r="SH4476" s="19"/>
      <c r="SI4476" s="19"/>
      <c r="SJ4476" s="19"/>
      <c r="SK4476" s="19"/>
      <c r="SL4476" s="19"/>
      <c r="SM4476" s="19"/>
      <c r="SN4476" s="19"/>
      <c r="SO4476" s="19"/>
      <c r="SP4476" s="19"/>
      <c r="SQ4476" s="19"/>
      <c r="SR4476" s="19"/>
      <c r="SS4476" s="19"/>
      <c r="ST4476" s="19"/>
      <c r="SU4476" s="19"/>
      <c r="SV4476" s="19"/>
      <c r="SW4476" s="19"/>
      <c r="SX4476" s="19"/>
      <c r="SY4476" s="19"/>
      <c r="SZ4476" s="19"/>
      <c r="TA4476" s="19"/>
      <c r="TB4476" s="19"/>
      <c r="TC4476" s="19"/>
      <c r="TD4476" s="19"/>
      <c r="TE4476" s="19"/>
      <c r="TF4476" s="19"/>
      <c r="TG4476" s="19"/>
      <c r="TH4476" s="19"/>
      <c r="TI4476" s="19"/>
      <c r="TJ4476" s="19"/>
      <c r="TK4476" s="19"/>
      <c r="TL4476" s="19"/>
      <c r="TM4476" s="19"/>
      <c r="TN4476" s="19"/>
      <c r="TO4476" s="19"/>
      <c r="TP4476" s="19"/>
      <c r="TQ4476" s="19"/>
      <c r="TR4476" s="19"/>
      <c r="TS4476" s="19"/>
      <c r="TT4476" s="19"/>
      <c r="TU4476" s="19"/>
      <c r="TV4476" s="19"/>
      <c r="TW4476" s="19"/>
      <c r="TX4476" s="19"/>
      <c r="TY4476" s="19"/>
      <c r="TZ4476" s="19"/>
      <c r="UA4476" s="19"/>
      <c r="UB4476" s="19"/>
      <c r="UC4476" s="19"/>
      <c r="UD4476" s="19"/>
      <c r="UE4476" s="19"/>
      <c r="UF4476" s="19"/>
      <c r="UG4476" s="19"/>
      <c r="UH4476" s="19"/>
      <c r="UI4476" s="19"/>
      <c r="UJ4476" s="19"/>
      <c r="UK4476" s="19"/>
      <c r="UL4476" s="19"/>
      <c r="UM4476" s="19"/>
      <c r="UN4476" s="19"/>
      <c r="UO4476" s="19"/>
      <c r="UP4476" s="19"/>
      <c r="UQ4476" s="19"/>
      <c r="UR4476" s="19"/>
      <c r="US4476" s="19"/>
      <c r="UT4476" s="19"/>
      <c r="UU4476" s="19"/>
      <c r="UV4476" s="19"/>
      <c r="UW4476" s="19"/>
      <c r="UX4476" s="19"/>
      <c r="UY4476" s="19"/>
      <c r="UZ4476" s="19"/>
      <c r="VA4476" s="19"/>
      <c r="VB4476" s="19"/>
      <c r="VC4476" s="19"/>
      <c r="VD4476" s="19"/>
      <c r="VE4476" s="19"/>
      <c r="VF4476" s="19"/>
      <c r="VG4476" s="19"/>
      <c r="VH4476" s="19"/>
      <c r="VI4476" s="19"/>
      <c r="VJ4476" s="19"/>
      <c r="VK4476" s="19"/>
      <c r="VL4476" s="19"/>
      <c r="VM4476" s="19"/>
      <c r="VN4476" s="19"/>
      <c r="VO4476" s="19"/>
      <c r="VP4476" s="19"/>
      <c r="VQ4476" s="19"/>
      <c r="VR4476" s="19"/>
      <c r="VS4476" s="19"/>
      <c r="VT4476" s="19"/>
      <c r="VU4476" s="19"/>
      <c r="VV4476" s="19"/>
      <c r="VW4476" s="19"/>
      <c r="VX4476" s="19"/>
      <c r="VY4476" s="19"/>
      <c r="VZ4476" s="19"/>
      <c r="WA4476" s="19"/>
      <c r="WB4476" s="19"/>
      <c r="WC4476" s="19"/>
      <c r="WD4476" s="19"/>
      <c r="WE4476" s="19"/>
      <c r="WF4476" s="19"/>
      <c r="WG4476" s="19"/>
      <c r="WH4476" s="19"/>
      <c r="WI4476" s="19"/>
      <c r="WJ4476" s="19"/>
      <c r="WK4476" s="19"/>
      <c r="WL4476" s="19"/>
      <c r="WM4476" s="19"/>
      <c r="WN4476" s="19"/>
      <c r="WO4476" s="19"/>
      <c r="WP4476" s="19"/>
      <c r="WQ4476" s="19"/>
      <c r="WR4476" s="19"/>
      <c r="WS4476" s="19"/>
      <c r="WT4476" s="19"/>
      <c r="WU4476" s="19"/>
      <c r="WV4476" s="19"/>
      <c r="WW4476" s="19"/>
      <c r="WX4476" s="19"/>
      <c r="WY4476" s="19"/>
      <c r="WZ4476" s="19"/>
      <c r="XA4476" s="19"/>
      <c r="XB4476" s="19"/>
      <c r="XC4476" s="19"/>
      <c r="XD4476" s="19"/>
      <c r="XE4476" s="19"/>
      <c r="XF4476" s="19"/>
      <c r="XG4476" s="19"/>
      <c r="XH4476" s="19"/>
      <c r="XI4476" s="19"/>
      <c r="XJ4476" s="19"/>
      <c r="XK4476" s="19"/>
      <c r="XL4476" s="19"/>
      <c r="XM4476" s="19"/>
      <c r="XN4476" s="19"/>
      <c r="XO4476" s="19"/>
      <c r="XP4476" s="19"/>
      <c r="XQ4476" s="19"/>
      <c r="XR4476" s="19"/>
      <c r="XS4476" s="19"/>
      <c r="XT4476" s="19"/>
      <c r="XU4476" s="19"/>
      <c r="XV4476" s="19"/>
      <c r="XW4476" s="19"/>
      <c r="XX4476" s="19"/>
      <c r="XY4476" s="19"/>
      <c r="XZ4476" s="19"/>
      <c r="YA4476" s="19"/>
      <c r="YB4476" s="19"/>
      <c r="YC4476" s="19"/>
      <c r="YD4476" s="19"/>
      <c r="YE4476" s="19"/>
      <c r="YF4476" s="19"/>
      <c r="YG4476" s="19"/>
      <c r="YH4476" s="19"/>
      <c r="YI4476" s="19"/>
      <c r="YJ4476" s="19"/>
      <c r="YK4476" s="19"/>
      <c r="YL4476" s="19"/>
      <c r="YM4476" s="19"/>
      <c r="YN4476" s="19"/>
      <c r="YO4476" s="19"/>
      <c r="YP4476" s="19"/>
      <c r="YQ4476" s="19"/>
      <c r="YR4476" s="19"/>
      <c r="YS4476" s="19"/>
      <c r="YT4476" s="19"/>
      <c r="YU4476" s="19"/>
      <c r="YV4476" s="19"/>
      <c r="YW4476" s="19"/>
      <c r="YX4476" s="19"/>
      <c r="YY4476" s="19"/>
      <c r="YZ4476" s="19"/>
      <c r="ZA4476" s="19"/>
      <c r="ZB4476" s="19"/>
      <c r="ZC4476" s="19"/>
      <c r="ZD4476" s="19"/>
      <c r="ZE4476" s="19"/>
      <c r="ZF4476" s="19"/>
      <c r="ZG4476" s="19"/>
      <c r="ZH4476" s="19"/>
      <c r="ZI4476" s="19"/>
      <c r="ZJ4476" s="19"/>
      <c r="ZK4476" s="19"/>
      <c r="ZL4476" s="19"/>
      <c r="ZM4476" s="19"/>
      <c r="ZN4476" s="19"/>
      <c r="ZO4476" s="19"/>
      <c r="ZP4476" s="19"/>
      <c r="ZQ4476" s="19"/>
      <c r="ZR4476" s="19"/>
      <c r="ZS4476" s="19"/>
      <c r="ZT4476" s="19"/>
      <c r="ZU4476" s="19"/>
      <c r="ZV4476" s="19"/>
      <c r="ZW4476" s="19"/>
      <c r="ZX4476" s="19"/>
      <c r="ZY4476" s="19"/>
      <c r="ZZ4476" s="19"/>
      <c r="AAA4476" s="19"/>
      <c r="AAB4476" s="19"/>
      <c r="AAC4476" s="19"/>
      <c r="AAD4476" s="19"/>
      <c r="AAE4476" s="19"/>
      <c r="AAF4476" s="19"/>
      <c r="AAG4476" s="19"/>
      <c r="AAH4476" s="19"/>
      <c r="AAI4476" s="19"/>
      <c r="AAJ4476" s="19"/>
      <c r="AAK4476" s="19"/>
      <c r="AAL4476" s="19"/>
      <c r="AAM4476" s="19"/>
      <c r="AAN4476" s="19"/>
      <c r="AAO4476" s="19"/>
      <c r="AAP4476" s="19"/>
      <c r="AAQ4476" s="19"/>
      <c r="AAR4476" s="19"/>
      <c r="AAS4476" s="19"/>
      <c r="AAT4476" s="19"/>
      <c r="AAU4476" s="19"/>
      <c r="AAV4476" s="19"/>
      <c r="AAW4476" s="19"/>
      <c r="AAX4476" s="19"/>
      <c r="AAY4476" s="19"/>
      <c r="AAZ4476" s="19"/>
      <c r="ABA4476" s="19"/>
      <c r="ABB4476" s="19"/>
      <c r="ABC4476" s="19"/>
      <c r="ABD4476" s="19"/>
      <c r="ABE4476" s="19"/>
      <c r="ABF4476" s="19"/>
      <c r="ABG4476" s="19"/>
      <c r="ABH4476" s="19"/>
      <c r="ABI4476" s="19"/>
      <c r="ABJ4476" s="19"/>
      <c r="ABK4476" s="19"/>
      <c r="ABL4476" s="19"/>
      <c r="ABM4476" s="19"/>
      <c r="ABN4476" s="19"/>
      <c r="ABO4476" s="19"/>
      <c r="ABP4476" s="19"/>
      <c r="ABQ4476" s="19"/>
      <c r="ABR4476" s="19"/>
      <c r="ABS4476" s="19"/>
      <c r="ABT4476" s="19"/>
      <c r="ABU4476" s="19"/>
      <c r="ABV4476" s="19"/>
      <c r="ABW4476" s="19"/>
      <c r="ABX4476" s="19"/>
      <c r="ABY4476" s="19"/>
      <c r="ABZ4476" s="19"/>
      <c r="ACA4476" s="19"/>
      <c r="ACB4476" s="19"/>
      <c r="ACC4476" s="19"/>
      <c r="ACD4476" s="19"/>
      <c r="ACE4476" s="19"/>
      <c r="ACF4476" s="19"/>
      <c r="ACG4476" s="19"/>
      <c r="ACH4476" s="19"/>
      <c r="ACI4476" s="19"/>
      <c r="ACJ4476" s="19"/>
      <c r="ACK4476" s="19"/>
      <c r="ACL4476" s="19"/>
      <c r="ACM4476" s="19"/>
      <c r="ACN4476" s="19"/>
      <c r="ACO4476" s="19"/>
      <c r="ACP4476" s="19"/>
      <c r="ACQ4476" s="19"/>
      <c r="ACR4476" s="19"/>
      <c r="ACS4476" s="19"/>
      <c r="ACT4476" s="19"/>
      <c r="ACU4476" s="19"/>
      <c r="ACV4476" s="19"/>
      <c r="ACW4476" s="19"/>
      <c r="ACX4476" s="19"/>
      <c r="ACY4476" s="19"/>
      <c r="ACZ4476" s="19"/>
      <c r="ADA4476" s="19"/>
      <c r="ADB4476" s="19"/>
      <c r="ADC4476" s="19"/>
      <c r="ADD4476" s="19"/>
      <c r="ADE4476" s="19"/>
      <c r="ADF4476" s="19"/>
      <c r="ADG4476" s="19"/>
      <c r="ADH4476" s="19"/>
      <c r="ADI4476" s="19"/>
      <c r="ADJ4476" s="19"/>
      <c r="ADK4476" s="19"/>
      <c r="ADL4476" s="19"/>
      <c r="ADM4476" s="19"/>
      <c r="ADN4476" s="19"/>
      <c r="ADO4476" s="19"/>
      <c r="ADP4476" s="19"/>
      <c r="ADQ4476" s="19"/>
      <c r="ADR4476" s="19"/>
      <c r="ADS4476" s="19"/>
      <c r="ADT4476" s="19"/>
      <c r="ADU4476" s="19"/>
      <c r="ADV4476" s="19"/>
      <c r="ADW4476" s="19"/>
      <c r="ADX4476" s="19"/>
      <c r="ADY4476" s="19"/>
      <c r="ADZ4476" s="19"/>
      <c r="AEA4476" s="19"/>
      <c r="AEB4476" s="19"/>
      <c r="AEC4476" s="19"/>
      <c r="AED4476" s="19"/>
      <c r="AEE4476" s="19"/>
      <c r="AEF4476" s="19"/>
      <c r="AEG4476" s="19"/>
      <c r="AEH4476" s="19"/>
      <c r="AEI4476" s="19"/>
      <c r="AEJ4476" s="19"/>
      <c r="AEK4476" s="19"/>
      <c r="AEL4476" s="19"/>
      <c r="AEM4476" s="19"/>
      <c r="AEN4476" s="19"/>
      <c r="AEO4476" s="19"/>
      <c r="AEP4476" s="19"/>
      <c r="AEQ4476" s="19"/>
      <c r="AER4476" s="19"/>
      <c r="AES4476" s="19"/>
      <c r="AET4476" s="19"/>
      <c r="AEU4476" s="19"/>
      <c r="AEV4476" s="19"/>
      <c r="AEW4476" s="19"/>
      <c r="AEX4476" s="19"/>
      <c r="AEY4476" s="19"/>
      <c r="AEZ4476" s="19"/>
      <c r="AFA4476" s="19"/>
      <c r="AFB4476" s="19"/>
      <c r="AFC4476" s="19"/>
      <c r="AFD4476" s="19"/>
      <c r="AFE4476" s="19"/>
      <c r="AFF4476" s="19"/>
      <c r="AFG4476" s="19"/>
      <c r="AFH4476" s="19"/>
      <c r="AFI4476" s="19"/>
      <c r="AFJ4476" s="19"/>
      <c r="AFK4476" s="19"/>
      <c r="AFL4476" s="19"/>
      <c r="AFM4476" s="19"/>
      <c r="AFN4476" s="19"/>
      <c r="AFO4476" s="19"/>
      <c r="AFP4476" s="19"/>
      <c r="AFQ4476" s="19"/>
      <c r="AFR4476" s="19"/>
      <c r="AFS4476" s="19"/>
      <c r="AFT4476" s="19"/>
      <c r="AFU4476" s="19"/>
      <c r="AFV4476" s="19"/>
      <c r="AFW4476" s="19"/>
      <c r="AFX4476" s="19"/>
      <c r="AFY4476" s="19"/>
      <c r="AFZ4476" s="19"/>
      <c r="AGA4476" s="19"/>
      <c r="AGB4476" s="19"/>
      <c r="AGC4476" s="19"/>
      <c r="AGD4476" s="19"/>
      <c r="AGE4476" s="19"/>
      <c r="AGF4476" s="19"/>
      <c r="AGG4476" s="19"/>
      <c r="AGH4476" s="19"/>
      <c r="AGI4476" s="19"/>
      <c r="AGJ4476" s="19"/>
      <c r="AGK4476" s="19"/>
      <c r="AGL4476" s="19"/>
      <c r="AGM4476" s="19"/>
      <c r="AGN4476" s="19"/>
      <c r="AGO4476" s="19"/>
      <c r="AGP4476" s="19"/>
      <c r="AGQ4476" s="19"/>
      <c r="AGR4476" s="19"/>
      <c r="AGS4476" s="19"/>
      <c r="AGT4476" s="19"/>
      <c r="AGU4476" s="19"/>
      <c r="AGV4476" s="19"/>
      <c r="AGW4476" s="19"/>
      <c r="AGX4476" s="19"/>
      <c r="AGY4476" s="19"/>
      <c r="AGZ4476" s="19"/>
      <c r="AHA4476" s="19"/>
      <c r="AHB4476" s="19"/>
      <c r="AHC4476" s="19"/>
      <c r="AHD4476" s="19"/>
      <c r="AHE4476" s="19"/>
      <c r="AHF4476" s="19"/>
      <c r="AHG4476" s="19"/>
      <c r="AHH4476" s="19"/>
      <c r="AHI4476" s="19"/>
      <c r="AHJ4476" s="19"/>
      <c r="AHK4476" s="19"/>
      <c r="AHL4476" s="19"/>
      <c r="AHM4476" s="19"/>
      <c r="AHN4476" s="19"/>
      <c r="AHO4476" s="19"/>
      <c r="AHP4476" s="19"/>
      <c r="AHQ4476" s="19"/>
      <c r="AHR4476" s="19"/>
      <c r="AHS4476" s="19"/>
      <c r="AHT4476" s="19"/>
      <c r="AHU4476" s="19"/>
      <c r="AHV4476" s="19"/>
      <c r="AHW4476" s="19"/>
      <c r="AHX4476" s="19"/>
      <c r="AHY4476" s="19"/>
      <c r="AHZ4476" s="19"/>
      <c r="AIA4476" s="19"/>
      <c r="AIB4476" s="19"/>
      <c r="AIC4476" s="19"/>
      <c r="AID4476" s="19"/>
      <c r="AIE4476" s="19"/>
      <c r="AIF4476" s="19"/>
      <c r="AIG4476" s="19"/>
      <c r="AIH4476" s="19"/>
      <c r="AII4476" s="19"/>
      <c r="AIJ4476" s="19"/>
      <c r="AIK4476" s="19"/>
      <c r="AIL4476" s="19"/>
      <c r="AIM4476" s="19"/>
      <c r="AIN4476" s="19"/>
      <c r="AIO4476" s="19"/>
      <c r="AIP4476" s="19"/>
      <c r="AIQ4476" s="19"/>
      <c r="AIR4476" s="19"/>
      <c r="AIS4476" s="19"/>
      <c r="AIT4476" s="19"/>
      <c r="AIU4476" s="19"/>
      <c r="AIV4476" s="19"/>
      <c r="AIW4476" s="19"/>
      <c r="AIX4476" s="19"/>
      <c r="AIY4476" s="19"/>
      <c r="AIZ4476" s="19"/>
      <c r="AJA4476" s="19"/>
      <c r="AJB4476" s="19"/>
      <c r="AJC4476" s="19"/>
      <c r="AJD4476" s="19"/>
      <c r="AJE4476" s="19"/>
      <c r="AJF4476" s="19"/>
      <c r="AJG4476" s="19"/>
      <c r="AJH4476" s="19"/>
      <c r="AJI4476" s="19"/>
      <c r="AJJ4476" s="19"/>
      <c r="AJK4476" s="19"/>
      <c r="AJL4476" s="19"/>
      <c r="AJM4476" s="19"/>
      <c r="AJN4476" s="19"/>
      <c r="AJO4476" s="19"/>
      <c r="AJP4476" s="19"/>
      <c r="AJQ4476" s="19"/>
      <c r="AJR4476" s="19"/>
      <c r="AJS4476" s="19"/>
      <c r="AJT4476" s="19"/>
      <c r="AJU4476" s="19"/>
      <c r="AJV4476" s="19"/>
      <c r="AJW4476" s="19"/>
      <c r="AJX4476" s="19"/>
      <c r="AJY4476" s="19"/>
      <c r="AJZ4476" s="19"/>
      <c r="AKA4476" s="19"/>
      <c r="AKB4476" s="19"/>
      <c r="AKC4476" s="19"/>
      <c r="AKD4476" s="19"/>
      <c r="AKE4476" s="19"/>
      <c r="AKF4476" s="19"/>
      <c r="AKG4476" s="19"/>
      <c r="AKH4476" s="19"/>
      <c r="AKI4476" s="19"/>
      <c r="AKJ4476" s="19"/>
      <c r="AKK4476" s="19"/>
      <c r="AKL4476" s="19"/>
      <c r="AKM4476" s="19"/>
      <c r="AKN4476" s="19"/>
      <c r="AKO4476" s="19"/>
      <c r="AKP4476" s="19"/>
      <c r="AKQ4476" s="19"/>
      <c r="AKR4476" s="19"/>
      <c r="AKS4476" s="19"/>
      <c r="AKT4476" s="19"/>
      <c r="AKU4476" s="19"/>
      <c r="AKV4476" s="19"/>
      <c r="AKW4476" s="19"/>
      <c r="AKX4476" s="19"/>
      <c r="AKY4476" s="19"/>
      <c r="AKZ4476" s="19"/>
      <c r="ALA4476" s="19"/>
      <c r="ALB4476" s="19"/>
      <c r="ALC4476" s="19"/>
      <c r="ALD4476" s="19"/>
      <c r="ALE4476" s="19"/>
      <c r="ALF4476" s="19"/>
      <c r="ALG4476" s="19"/>
      <c r="ALH4476" s="19"/>
      <c r="ALI4476" s="19"/>
      <c r="ALJ4476" s="19"/>
      <c r="ALK4476" s="19"/>
      <c r="ALL4476" s="19"/>
      <c r="ALM4476" s="19"/>
      <c r="ALN4476" s="19"/>
      <c r="ALO4476" s="19"/>
      <c r="ALP4476" s="19"/>
      <c r="ALQ4476" s="19"/>
      <c r="ALR4476" s="19"/>
      <c r="ALS4476" s="19"/>
      <c r="ALT4476" s="19"/>
      <c r="ALU4476" s="19"/>
      <c r="ALV4476" s="19"/>
      <c r="ALW4476" s="19"/>
      <c r="ALX4476" s="19"/>
      <c r="ALY4476" s="19"/>
      <c r="ALZ4476" s="19"/>
      <c r="AMA4476" s="19"/>
      <c r="AMB4476" s="19"/>
      <c r="AMC4476" s="19"/>
      <c r="AMD4476" s="19"/>
      <c r="AME4476" s="19"/>
      <c r="AMF4476" s="19"/>
      <c r="AMG4476" s="19"/>
      <c r="AMH4476" s="19"/>
      <c r="AMI4476" s="19"/>
      <c r="AMJ4476" s="19"/>
      <c r="AMK4476" s="19"/>
      <c r="AML4476" s="19"/>
      <c r="AMM4476" s="19"/>
      <c r="AMN4476" s="19"/>
      <c r="AMO4476" s="19"/>
      <c r="AMP4476" s="19"/>
      <c r="AMQ4476" s="19"/>
      <c r="AMR4476" s="19"/>
      <c r="AMS4476" s="19"/>
      <c r="AMT4476" s="19"/>
      <c r="AMU4476" s="19"/>
      <c r="AMV4476" s="19"/>
      <c r="AMW4476" s="19"/>
      <c r="AMX4476" s="19"/>
      <c r="AMY4476" s="19"/>
      <c r="AMZ4476" s="19"/>
      <c r="ANA4476" s="19"/>
      <c r="ANB4476" s="19"/>
      <c r="ANC4476" s="19"/>
      <c r="AND4476" s="19"/>
      <c r="ANE4476" s="19"/>
      <c r="ANF4476" s="19"/>
      <c r="ANG4476" s="19"/>
      <c r="ANH4476" s="19"/>
      <c r="ANI4476" s="19"/>
      <c r="ANJ4476" s="19"/>
      <c r="ANK4476" s="19"/>
      <c r="ANL4476" s="19"/>
      <c r="ANM4476" s="19"/>
      <c r="ANN4476" s="19"/>
      <c r="ANO4476" s="19"/>
      <c r="ANP4476" s="19"/>
      <c r="ANQ4476" s="19"/>
      <c r="ANR4476" s="19"/>
      <c r="ANS4476" s="19"/>
      <c r="ANT4476" s="19"/>
      <c r="ANU4476" s="19"/>
      <c r="ANV4476" s="19"/>
      <c r="ANW4476" s="19"/>
      <c r="ANX4476" s="19"/>
      <c r="ANY4476" s="19"/>
      <c r="ANZ4476" s="19"/>
      <c r="AOA4476" s="19"/>
      <c r="AOB4476" s="19"/>
      <c r="AOC4476" s="19"/>
      <c r="AOD4476" s="19"/>
      <c r="AOE4476" s="19"/>
      <c r="AOF4476" s="19"/>
      <c r="AOG4476" s="19"/>
      <c r="AOH4476" s="19"/>
      <c r="AOI4476" s="19"/>
      <c r="AOJ4476" s="19"/>
      <c r="AOK4476" s="19"/>
      <c r="AOL4476" s="19"/>
      <c r="AOM4476" s="19"/>
      <c r="AON4476" s="19"/>
      <c r="AOO4476" s="19"/>
      <c r="AOP4476" s="19"/>
      <c r="AOQ4476" s="19"/>
      <c r="AOR4476" s="19"/>
      <c r="AOS4476" s="19"/>
      <c r="AOT4476" s="19"/>
      <c r="AOU4476" s="19"/>
      <c r="AOV4476" s="19"/>
      <c r="AOW4476" s="19"/>
      <c r="AOX4476" s="19"/>
      <c r="AOY4476" s="19"/>
      <c r="AOZ4476" s="19"/>
      <c r="APA4476" s="19"/>
      <c r="APB4476" s="19"/>
      <c r="APC4476" s="19"/>
      <c r="APD4476" s="19"/>
      <c r="APE4476" s="19"/>
      <c r="APF4476" s="19"/>
      <c r="APG4476" s="19"/>
      <c r="APH4476" s="19"/>
      <c r="API4476" s="19"/>
      <c r="APJ4476" s="19"/>
      <c r="APK4476" s="19"/>
      <c r="APL4476" s="19"/>
      <c r="APM4476" s="19"/>
      <c r="APN4476" s="19"/>
      <c r="APO4476" s="19"/>
      <c r="APP4476" s="19"/>
      <c r="APQ4476" s="19"/>
      <c r="APR4476" s="19"/>
      <c r="APS4476" s="19"/>
      <c r="APT4476" s="19"/>
      <c r="APU4476" s="19"/>
      <c r="APV4476" s="19"/>
      <c r="APW4476" s="19"/>
      <c r="APX4476" s="19"/>
      <c r="APY4476" s="19"/>
      <c r="APZ4476" s="19"/>
      <c r="AQA4476" s="19"/>
      <c r="AQB4476" s="19"/>
      <c r="AQC4476" s="19"/>
      <c r="AQD4476" s="19"/>
      <c r="AQE4476" s="19"/>
      <c r="AQF4476" s="19"/>
      <c r="AQG4476" s="19"/>
      <c r="AQH4476" s="19"/>
      <c r="AQI4476" s="19"/>
      <c r="AQJ4476" s="19"/>
      <c r="AQK4476" s="19"/>
      <c r="AQL4476" s="19"/>
      <c r="AQM4476" s="19"/>
      <c r="AQN4476" s="19"/>
      <c r="AQO4476" s="19"/>
      <c r="AQP4476" s="19"/>
      <c r="AQQ4476" s="19"/>
      <c r="AQR4476" s="19"/>
      <c r="AQS4476" s="19"/>
      <c r="AQT4476" s="19"/>
      <c r="AQU4476" s="19"/>
      <c r="AQV4476" s="19"/>
      <c r="AQW4476" s="19"/>
      <c r="AQX4476" s="19"/>
      <c r="AQY4476" s="19"/>
      <c r="AQZ4476" s="19"/>
      <c r="ARA4476" s="19"/>
      <c r="ARB4476" s="19"/>
      <c r="ARC4476" s="19"/>
      <c r="ARD4476" s="19"/>
      <c r="ARE4476" s="19"/>
      <c r="ARF4476" s="19"/>
      <c r="ARG4476" s="19"/>
      <c r="ARH4476" s="19"/>
      <c r="ARI4476" s="19"/>
      <c r="ARJ4476" s="19"/>
      <c r="ARK4476" s="19"/>
      <c r="ARL4476" s="19"/>
      <c r="ARM4476" s="19"/>
      <c r="ARN4476" s="19"/>
      <c r="ARO4476" s="19"/>
      <c r="ARP4476" s="19"/>
      <c r="ARQ4476" s="19"/>
      <c r="ARR4476" s="19"/>
      <c r="ARS4476" s="19"/>
      <c r="ART4476" s="19"/>
      <c r="ARU4476" s="19"/>
      <c r="ARV4476" s="19"/>
      <c r="ARW4476" s="19"/>
      <c r="ARX4476" s="19"/>
      <c r="ARY4476" s="19"/>
      <c r="ARZ4476" s="19"/>
      <c r="ASA4476" s="19"/>
      <c r="ASB4476" s="19"/>
      <c r="ASC4476" s="19"/>
      <c r="ASD4476" s="19"/>
      <c r="ASE4476" s="19"/>
      <c r="ASF4476" s="19"/>
      <c r="ASG4476" s="19"/>
      <c r="ASH4476" s="19"/>
      <c r="ASI4476" s="19"/>
      <c r="ASJ4476" s="19"/>
      <c r="ASK4476" s="19"/>
      <c r="ASL4476" s="19"/>
      <c r="ASM4476" s="19"/>
      <c r="ASN4476" s="19"/>
      <c r="ASO4476" s="19"/>
      <c r="ASP4476" s="19"/>
      <c r="ASQ4476" s="19"/>
      <c r="ASR4476" s="19"/>
      <c r="ASS4476" s="19"/>
      <c r="AST4476" s="19"/>
      <c r="ASU4476" s="19"/>
      <c r="ASV4476" s="19"/>
      <c r="ASW4476" s="19"/>
      <c r="ASX4476" s="19"/>
      <c r="ASY4476" s="19"/>
      <c r="ASZ4476" s="19"/>
      <c r="ATA4476" s="19"/>
      <c r="ATB4476" s="19"/>
      <c r="ATC4476" s="19"/>
      <c r="ATD4476" s="19"/>
      <c r="ATE4476" s="19"/>
      <c r="ATF4476" s="19"/>
      <c r="ATG4476" s="19"/>
      <c r="ATH4476" s="19"/>
      <c r="ATI4476" s="19"/>
      <c r="ATJ4476" s="19"/>
      <c r="ATK4476" s="19"/>
      <c r="ATL4476" s="19"/>
      <c r="ATM4476" s="19"/>
      <c r="ATN4476" s="19"/>
      <c r="ATO4476" s="19"/>
      <c r="ATP4476" s="19"/>
      <c r="ATQ4476" s="19"/>
      <c r="ATR4476" s="19"/>
      <c r="ATS4476" s="19"/>
      <c r="ATT4476" s="19"/>
      <c r="ATU4476" s="19"/>
      <c r="ATV4476" s="19"/>
      <c r="ATW4476" s="19"/>
      <c r="ATX4476" s="19"/>
      <c r="ATY4476" s="19"/>
      <c r="ATZ4476" s="19"/>
      <c r="AUA4476" s="19"/>
      <c r="AUB4476" s="19"/>
      <c r="AUC4476" s="19"/>
      <c r="AUD4476" s="19"/>
      <c r="AUE4476" s="19"/>
      <c r="AUF4476" s="19"/>
      <c r="AUG4476" s="19"/>
      <c r="AUH4476" s="19"/>
      <c r="AUI4476" s="19"/>
      <c r="AUJ4476" s="19"/>
      <c r="AUK4476" s="19"/>
      <c r="AUL4476" s="19"/>
      <c r="AUM4476" s="19"/>
      <c r="AUN4476" s="19"/>
      <c r="AUO4476" s="19"/>
      <c r="AUP4476" s="19"/>
      <c r="AUQ4476" s="19"/>
      <c r="AUR4476" s="19"/>
      <c r="AUS4476" s="19"/>
      <c r="AUT4476" s="19"/>
      <c r="AUU4476" s="19"/>
      <c r="AUV4476" s="19"/>
      <c r="AUW4476" s="19"/>
      <c r="AUX4476" s="19"/>
      <c r="AUY4476" s="19"/>
      <c r="AUZ4476" s="19"/>
      <c r="AVA4476" s="19"/>
      <c r="AVB4476" s="19"/>
      <c r="AVC4476" s="19"/>
      <c r="AVD4476" s="19"/>
      <c r="AVE4476" s="19"/>
      <c r="AVF4476" s="19"/>
      <c r="AVG4476" s="19"/>
      <c r="AVH4476" s="19"/>
      <c r="AVI4476" s="19"/>
      <c r="AVJ4476" s="19"/>
      <c r="AVK4476" s="19"/>
      <c r="AVL4476" s="19"/>
      <c r="AVM4476" s="19"/>
      <c r="AVN4476" s="19"/>
      <c r="AVO4476" s="19"/>
      <c r="AVP4476" s="19"/>
      <c r="AVQ4476" s="19"/>
      <c r="AVR4476" s="19"/>
      <c r="AVS4476" s="19"/>
      <c r="AVT4476" s="19"/>
      <c r="AVU4476" s="19"/>
      <c r="AVV4476" s="19"/>
      <c r="AVW4476" s="19"/>
      <c r="AVX4476" s="19"/>
      <c r="AVY4476" s="19"/>
      <c r="AVZ4476" s="19"/>
      <c r="AWA4476" s="19"/>
      <c r="AWB4476" s="19"/>
      <c r="AWC4476" s="19"/>
      <c r="AWD4476" s="19"/>
      <c r="AWE4476" s="19"/>
      <c r="AWF4476" s="19"/>
      <c r="AWG4476" s="19"/>
      <c r="AWH4476" s="19"/>
      <c r="AWI4476" s="19"/>
      <c r="AWJ4476" s="19"/>
      <c r="AWK4476" s="19"/>
      <c r="AWL4476" s="19"/>
      <c r="AWM4476" s="19"/>
      <c r="AWN4476" s="19"/>
      <c r="AWO4476" s="19"/>
      <c r="AWP4476" s="19"/>
      <c r="AWQ4476" s="19"/>
      <c r="AWR4476" s="19"/>
      <c r="AWS4476" s="19"/>
      <c r="AWT4476" s="19"/>
      <c r="AWU4476" s="19"/>
      <c r="AWV4476" s="19"/>
      <c r="AWW4476" s="19"/>
      <c r="AWX4476" s="19"/>
      <c r="AWY4476" s="19"/>
      <c r="AWZ4476" s="19"/>
      <c r="AXA4476" s="19"/>
      <c r="AXB4476" s="19"/>
      <c r="AXC4476" s="19"/>
      <c r="AXD4476" s="19"/>
      <c r="AXE4476" s="19"/>
      <c r="AXF4476" s="19"/>
      <c r="AXG4476" s="19"/>
      <c r="AXH4476" s="19"/>
      <c r="AXI4476" s="19"/>
      <c r="AXJ4476" s="19"/>
      <c r="AXK4476" s="19"/>
      <c r="AXL4476" s="19"/>
      <c r="AXM4476" s="19"/>
      <c r="AXN4476" s="19"/>
      <c r="AXO4476" s="19"/>
      <c r="AXP4476" s="19"/>
      <c r="AXQ4476" s="19"/>
      <c r="AXR4476" s="19"/>
      <c r="AXS4476" s="19"/>
      <c r="AXT4476" s="19"/>
      <c r="AXU4476" s="19"/>
      <c r="AXV4476" s="19"/>
      <c r="AXW4476" s="19"/>
      <c r="AXX4476" s="19"/>
      <c r="AXY4476" s="19"/>
      <c r="AXZ4476" s="19"/>
      <c r="AYA4476" s="19"/>
      <c r="AYB4476" s="19"/>
      <c r="AYC4476" s="19"/>
      <c r="AYD4476" s="19"/>
      <c r="AYE4476" s="19"/>
      <c r="AYF4476" s="19"/>
      <c r="AYG4476" s="19"/>
      <c r="AYH4476" s="19"/>
      <c r="AYI4476" s="19"/>
      <c r="AYJ4476" s="19"/>
      <c r="AYK4476" s="19"/>
      <c r="AYL4476" s="19"/>
      <c r="AYM4476" s="19"/>
      <c r="AYN4476" s="19"/>
      <c r="AYO4476" s="19"/>
      <c r="AYP4476" s="19"/>
      <c r="AYQ4476" s="19"/>
      <c r="AYR4476" s="19"/>
      <c r="AYS4476" s="19"/>
      <c r="AYT4476" s="19"/>
      <c r="AYU4476" s="19"/>
      <c r="AYV4476" s="19"/>
      <c r="AYW4476" s="19"/>
      <c r="AYX4476" s="19"/>
      <c r="AYY4476" s="19"/>
      <c r="AYZ4476" s="19"/>
      <c r="AZA4476" s="19"/>
      <c r="AZB4476" s="19"/>
      <c r="AZC4476" s="19"/>
      <c r="AZD4476" s="19"/>
      <c r="AZE4476" s="19"/>
      <c r="AZF4476" s="19"/>
      <c r="AZG4476" s="19"/>
      <c r="AZH4476" s="19"/>
      <c r="AZI4476" s="19"/>
      <c r="AZJ4476" s="19"/>
      <c r="AZK4476" s="19"/>
      <c r="AZL4476" s="19"/>
      <c r="AZM4476" s="19"/>
      <c r="AZN4476" s="19"/>
      <c r="AZO4476" s="19"/>
      <c r="AZP4476" s="19"/>
      <c r="AZQ4476" s="19"/>
      <c r="AZR4476" s="19"/>
      <c r="AZS4476" s="19"/>
      <c r="AZT4476" s="19"/>
      <c r="AZU4476" s="19"/>
      <c r="AZV4476" s="19"/>
      <c r="AZW4476" s="19"/>
      <c r="AZX4476" s="19"/>
      <c r="AZY4476" s="19"/>
      <c r="AZZ4476" s="19"/>
      <c r="BAA4476" s="19"/>
      <c r="BAB4476" s="19"/>
      <c r="BAC4476" s="19"/>
      <c r="BAD4476" s="19"/>
      <c r="BAE4476" s="19"/>
      <c r="BAF4476" s="19"/>
      <c r="BAG4476" s="19"/>
      <c r="BAH4476" s="19"/>
      <c r="BAI4476" s="19"/>
      <c r="BAJ4476" s="19"/>
      <c r="BAK4476" s="19"/>
      <c r="BAL4476" s="19"/>
      <c r="BAM4476" s="19"/>
      <c r="BAN4476" s="19"/>
      <c r="BAO4476" s="19"/>
      <c r="BAP4476" s="19"/>
      <c r="BAQ4476" s="19"/>
      <c r="BAR4476" s="19"/>
      <c r="BAS4476" s="19"/>
      <c r="BAT4476" s="19"/>
      <c r="BAU4476" s="19"/>
      <c r="BAV4476" s="19"/>
      <c r="BAW4476" s="19"/>
      <c r="BAX4476" s="19"/>
      <c r="BAY4476" s="19"/>
      <c r="BAZ4476" s="19"/>
      <c r="BBA4476" s="19"/>
    </row>
    <row r="4477" spans="1:1405" s="20" customFormat="1" ht="15" customHeight="1" x14ac:dyDescent="0.3">
      <c r="A4477" s="101" t="s">
        <v>34</v>
      </c>
      <c r="B4477" s="101" t="s">
        <v>1478</v>
      </c>
      <c r="C4477" s="101" t="s">
        <v>1478</v>
      </c>
      <c r="D4477" s="101" t="s">
        <v>36</v>
      </c>
      <c r="E4477" s="101" t="s">
        <v>194</v>
      </c>
      <c r="F4477" s="101" t="s">
        <v>244</v>
      </c>
      <c r="G4477" s="101" t="s">
        <v>245</v>
      </c>
      <c r="H4477" s="101" t="s">
        <v>1350</v>
      </c>
      <c r="I4477" s="101" t="s">
        <v>288</v>
      </c>
      <c r="J4477" s="101" t="s">
        <v>851</v>
      </c>
      <c r="K4477" s="101" t="s">
        <v>986</v>
      </c>
      <c r="L4477" s="101" t="s">
        <v>42</v>
      </c>
      <c r="M4477" s="101" t="s">
        <v>43</v>
      </c>
      <c r="N4477" s="101" t="s">
        <v>44</v>
      </c>
      <c r="O4477" s="103">
        <v>32</v>
      </c>
      <c r="P4477" s="22">
        <v>85</v>
      </c>
      <c r="Q4477" s="101" t="s">
        <v>519</v>
      </c>
      <c r="R4477" s="103">
        <f t="shared" si="69"/>
        <v>2720</v>
      </c>
      <c r="S4477" s="103">
        <v>0</v>
      </c>
      <c r="T4477" s="103">
        <v>680</v>
      </c>
      <c r="U4477" s="103">
        <v>0</v>
      </c>
      <c r="V4477" s="103">
        <v>0</v>
      </c>
      <c r="W4477" s="103">
        <v>680</v>
      </c>
      <c r="X4477" s="103">
        <v>0</v>
      </c>
      <c r="Y4477" s="103">
        <v>0</v>
      </c>
      <c r="Z4477" s="103">
        <v>680</v>
      </c>
      <c r="AA4477" s="103">
        <v>0</v>
      </c>
      <c r="AB4477" s="103">
        <v>0</v>
      </c>
      <c r="AC4477" s="103">
        <v>680</v>
      </c>
      <c r="AD4477" s="103">
        <v>0</v>
      </c>
      <c r="AE4477" s="19"/>
      <c r="AF4477" s="19"/>
      <c r="AG4477" s="19"/>
      <c r="AH4477" s="19"/>
      <c r="AI4477" s="19"/>
      <c r="AJ4477" s="19"/>
      <c r="AK4477" s="19"/>
      <c r="AL4477" s="19"/>
      <c r="AM4477" s="19"/>
      <c r="AN4477" s="19"/>
      <c r="AO4477" s="19"/>
      <c r="AP4477" s="19"/>
      <c r="AQ4477" s="19"/>
      <c r="AR4477" s="19"/>
      <c r="AS4477" s="19"/>
      <c r="AT4477" s="19"/>
      <c r="AU4477" s="19"/>
      <c r="AV4477" s="19"/>
      <c r="AW4477" s="19"/>
      <c r="AX4477" s="19"/>
      <c r="AY4477" s="19"/>
      <c r="AZ4477" s="19"/>
      <c r="BA4477" s="19"/>
      <c r="BB4477" s="19"/>
      <c r="BC4477" s="19"/>
      <c r="BD4477" s="19"/>
      <c r="BE4477" s="19"/>
      <c r="BF4477" s="19"/>
      <c r="BG4477" s="19"/>
      <c r="BH4477" s="19"/>
      <c r="BI4477" s="19"/>
      <c r="BJ4477" s="19"/>
      <c r="BK4477" s="19"/>
      <c r="BL4477" s="19"/>
      <c r="BM4477" s="19"/>
      <c r="BN4477" s="19"/>
      <c r="BO4477" s="19"/>
      <c r="BP4477" s="19"/>
      <c r="BQ4477" s="19"/>
      <c r="BR4477" s="19"/>
      <c r="BS4477" s="19"/>
      <c r="BT4477" s="19"/>
      <c r="BU4477" s="19"/>
      <c r="BV4477" s="19"/>
      <c r="BW4477" s="19"/>
      <c r="BX4477" s="19"/>
      <c r="BY4477" s="19"/>
      <c r="BZ4477" s="19"/>
      <c r="CA4477" s="19"/>
      <c r="CB4477" s="19"/>
      <c r="CC4477" s="19"/>
      <c r="CD4477" s="19"/>
      <c r="CE4477" s="19"/>
      <c r="CF4477" s="19"/>
      <c r="CG4477" s="19"/>
      <c r="CH4477" s="19"/>
      <c r="CI4477" s="19"/>
      <c r="CJ4477" s="19"/>
      <c r="CK4477" s="19"/>
      <c r="CL4477" s="19"/>
      <c r="CM4477" s="19"/>
      <c r="CN4477" s="19"/>
      <c r="CO4477" s="19"/>
      <c r="CP4477" s="19"/>
      <c r="CQ4477" s="19"/>
      <c r="CR4477" s="19"/>
      <c r="CS4477" s="19"/>
      <c r="CT4477" s="19"/>
      <c r="CU4477" s="19"/>
      <c r="CV4477" s="19"/>
      <c r="CW4477" s="19"/>
      <c r="CX4477" s="19"/>
      <c r="CY4477" s="19"/>
      <c r="CZ4477" s="19"/>
      <c r="DA4477" s="19"/>
      <c r="DB4477" s="19"/>
      <c r="DC4477" s="19"/>
      <c r="DD4477" s="19"/>
      <c r="DE4477" s="19"/>
      <c r="DF4477" s="19"/>
      <c r="DG4477" s="19"/>
      <c r="DH4477" s="19"/>
      <c r="DI4477" s="19"/>
      <c r="DJ4477" s="19"/>
      <c r="DK4477" s="19"/>
      <c r="DL4477" s="19"/>
      <c r="DM4477" s="19"/>
      <c r="DN4477" s="19"/>
      <c r="DO4477" s="19"/>
      <c r="DP4477" s="19"/>
      <c r="DQ4477" s="19"/>
      <c r="DR4477" s="19"/>
      <c r="DS4477" s="19"/>
      <c r="DT4477" s="19"/>
      <c r="DU4477" s="19"/>
      <c r="DV4477" s="19"/>
      <c r="DW4477" s="19"/>
      <c r="DX4477" s="19"/>
      <c r="DY4477" s="19"/>
      <c r="DZ4477" s="19"/>
      <c r="EA4477" s="19"/>
      <c r="EB4477" s="19"/>
      <c r="EC4477" s="19"/>
      <c r="ED4477" s="19"/>
      <c r="EE4477" s="19"/>
      <c r="EF4477" s="19"/>
      <c r="EG4477" s="19"/>
      <c r="EH4477" s="19"/>
      <c r="EI4477" s="19"/>
      <c r="EJ4477" s="19"/>
      <c r="EK4477" s="19"/>
      <c r="EL4477" s="19"/>
      <c r="EM4477" s="19"/>
      <c r="EN4477" s="19"/>
      <c r="EO4477" s="19"/>
      <c r="EP4477" s="19"/>
      <c r="EQ4477" s="19"/>
      <c r="ER4477" s="19"/>
      <c r="ES4477" s="19"/>
      <c r="ET4477" s="19"/>
      <c r="EU4477" s="19"/>
      <c r="EV4477" s="19"/>
      <c r="EW4477" s="19"/>
      <c r="EX4477" s="19"/>
      <c r="EY4477" s="19"/>
      <c r="EZ4477" s="19"/>
      <c r="FA4477" s="19"/>
      <c r="FB4477" s="19"/>
      <c r="FC4477" s="19"/>
      <c r="FD4477" s="19"/>
      <c r="FE4477" s="19"/>
      <c r="FF4477" s="19"/>
      <c r="FG4477" s="19"/>
      <c r="FH4477" s="19"/>
      <c r="FI4477" s="19"/>
      <c r="FJ4477" s="19"/>
      <c r="FK4477" s="19"/>
      <c r="FL4477" s="19"/>
      <c r="FM4477" s="19"/>
      <c r="FN4477" s="19"/>
      <c r="FO4477" s="19"/>
      <c r="FP4477" s="19"/>
      <c r="FQ4477" s="19"/>
      <c r="FR4477" s="19"/>
      <c r="FS4477" s="19"/>
      <c r="FT4477" s="19"/>
      <c r="FU4477" s="19"/>
      <c r="FV4477" s="19"/>
      <c r="FW4477" s="19"/>
      <c r="FX4477" s="19"/>
      <c r="FY4477" s="19"/>
      <c r="FZ4477" s="19"/>
      <c r="GA4477" s="19"/>
      <c r="GB4477" s="19"/>
      <c r="GC4477" s="19"/>
      <c r="GD4477" s="19"/>
      <c r="GE4477" s="19"/>
      <c r="GF4477" s="19"/>
      <c r="GG4477" s="19"/>
      <c r="GH4477" s="19"/>
      <c r="GI4477" s="19"/>
      <c r="GJ4477" s="19"/>
      <c r="GK4477" s="19"/>
      <c r="GL4477" s="19"/>
      <c r="GM4477" s="19"/>
      <c r="GN4477" s="19"/>
      <c r="GO4477" s="19"/>
      <c r="GP4477" s="19"/>
      <c r="GQ4477" s="19"/>
      <c r="GR4477" s="19"/>
      <c r="GS4477" s="19"/>
      <c r="GT4477" s="19"/>
      <c r="GU4477" s="19"/>
      <c r="GV4477" s="19"/>
      <c r="GW4477" s="19"/>
      <c r="GX4477" s="19"/>
      <c r="GY4477" s="19"/>
      <c r="GZ4477" s="19"/>
      <c r="HA4477" s="19"/>
      <c r="HB4477" s="19"/>
      <c r="HC4477" s="19"/>
      <c r="HD4477" s="19"/>
      <c r="HE4477" s="19"/>
      <c r="HF4477" s="19"/>
      <c r="HG4477" s="19"/>
      <c r="HH4477" s="19"/>
      <c r="HI4477" s="19"/>
      <c r="HJ4477" s="19"/>
      <c r="HK4477" s="19"/>
      <c r="HL4477" s="19"/>
      <c r="HM4477" s="19"/>
      <c r="HN4477" s="19"/>
      <c r="HO4477" s="19"/>
      <c r="HP4477" s="19"/>
      <c r="HQ4477" s="19"/>
      <c r="HR4477" s="19"/>
      <c r="HS4477" s="19"/>
      <c r="HT4477" s="19"/>
      <c r="HU4477" s="19"/>
      <c r="HV4477" s="19"/>
      <c r="HW4477" s="19"/>
      <c r="HX4477" s="19"/>
      <c r="HY4477" s="19"/>
      <c r="HZ4477" s="19"/>
      <c r="IA4477" s="19"/>
      <c r="IB4477" s="19"/>
      <c r="IC4477" s="19"/>
      <c r="ID4477" s="19"/>
      <c r="IE4477" s="19"/>
      <c r="IF4477" s="19"/>
      <c r="IG4477" s="19"/>
      <c r="IH4477" s="19"/>
      <c r="II4477" s="19"/>
      <c r="IJ4477" s="19"/>
      <c r="IK4477" s="19"/>
      <c r="IL4477" s="19"/>
      <c r="IM4477" s="19"/>
      <c r="IN4477" s="19"/>
      <c r="IO4477" s="19"/>
      <c r="IP4477" s="19"/>
      <c r="IQ4477" s="19"/>
      <c r="IR4477" s="19"/>
      <c r="IS4477" s="19"/>
      <c r="IT4477" s="19"/>
      <c r="IU4477" s="19"/>
      <c r="IV4477" s="19"/>
      <c r="IW4477" s="19"/>
      <c r="IX4477" s="19"/>
      <c r="IY4477" s="19"/>
      <c r="IZ4477" s="19"/>
      <c r="JA4477" s="19"/>
      <c r="JB4477" s="19"/>
      <c r="JC4477" s="19"/>
      <c r="JD4477" s="19"/>
      <c r="JE4477" s="19"/>
      <c r="JF4477" s="19"/>
      <c r="JG4477" s="19"/>
      <c r="JH4477" s="19"/>
      <c r="JI4477" s="19"/>
      <c r="JJ4477" s="19"/>
      <c r="JK4477" s="19"/>
      <c r="JL4477" s="19"/>
      <c r="JM4477" s="19"/>
      <c r="JN4477" s="19"/>
      <c r="JO4477" s="19"/>
      <c r="JP4477" s="19"/>
      <c r="JQ4477" s="19"/>
      <c r="JR4477" s="19"/>
      <c r="JS4477" s="19"/>
      <c r="JT4477" s="19"/>
      <c r="JU4477" s="19"/>
      <c r="JV4477" s="19"/>
      <c r="JW4477" s="19"/>
      <c r="JX4477" s="19"/>
      <c r="JY4477" s="19"/>
      <c r="JZ4477" s="19"/>
      <c r="KA4477" s="19"/>
      <c r="KB4477" s="19"/>
      <c r="KC4477" s="19"/>
      <c r="KD4477" s="19"/>
      <c r="KE4477" s="19"/>
      <c r="KF4477" s="19"/>
      <c r="KG4477" s="19"/>
      <c r="KH4477" s="19"/>
      <c r="KI4477" s="19"/>
      <c r="KJ4477" s="19"/>
      <c r="KK4477" s="19"/>
      <c r="KL4477" s="19"/>
      <c r="KM4477" s="19"/>
      <c r="KN4477" s="19"/>
      <c r="KO4477" s="19"/>
      <c r="KP4477" s="19"/>
      <c r="KQ4477" s="19"/>
      <c r="KR4477" s="19"/>
      <c r="KS4477" s="19"/>
      <c r="KT4477" s="19"/>
      <c r="KU4477" s="19"/>
      <c r="KV4477" s="19"/>
      <c r="KW4477" s="19"/>
      <c r="KX4477" s="19"/>
      <c r="KY4477" s="19"/>
      <c r="KZ4477" s="19"/>
      <c r="LA4477" s="19"/>
      <c r="LB4477" s="19"/>
      <c r="LC4477" s="19"/>
      <c r="LD4477" s="19"/>
      <c r="LE4477" s="19"/>
      <c r="LF4477" s="19"/>
      <c r="LG4477" s="19"/>
      <c r="LH4477" s="19"/>
      <c r="LI4477" s="19"/>
      <c r="LJ4477" s="19"/>
      <c r="LK4477" s="19"/>
      <c r="LL4477" s="19"/>
      <c r="LM4477" s="19"/>
      <c r="LN4477" s="19"/>
      <c r="LO4477" s="19"/>
      <c r="LP4477" s="19"/>
      <c r="LQ4477" s="19"/>
      <c r="LR4477" s="19"/>
      <c r="LS4477" s="19"/>
      <c r="LT4477" s="19"/>
      <c r="LU4477" s="19"/>
      <c r="LV4477" s="19"/>
      <c r="LW4477" s="19"/>
      <c r="LX4477" s="19"/>
      <c r="LY4477" s="19"/>
      <c r="LZ4477" s="19"/>
      <c r="MA4477" s="19"/>
      <c r="MB4477" s="19"/>
      <c r="MC4477" s="19"/>
      <c r="MD4477" s="19"/>
      <c r="ME4477" s="19"/>
      <c r="MF4477" s="19"/>
      <c r="MG4477" s="19"/>
      <c r="MH4477" s="19"/>
      <c r="MI4477" s="19"/>
      <c r="MJ4477" s="19"/>
      <c r="MK4477" s="19"/>
      <c r="ML4477" s="19"/>
      <c r="MM4477" s="19"/>
      <c r="MN4477" s="19"/>
      <c r="MO4477" s="19"/>
      <c r="MP4477" s="19"/>
      <c r="MQ4477" s="19"/>
      <c r="MR4477" s="19"/>
      <c r="MS4477" s="19"/>
      <c r="MT4477" s="19"/>
      <c r="MU4477" s="19"/>
      <c r="MV4477" s="19"/>
      <c r="MW4477" s="19"/>
      <c r="MX4477" s="19"/>
      <c r="MY4477" s="19"/>
      <c r="MZ4477" s="19"/>
      <c r="NA4477" s="19"/>
      <c r="NB4477" s="19"/>
      <c r="NC4477" s="19"/>
      <c r="ND4477" s="19"/>
      <c r="NE4477" s="19"/>
      <c r="NF4477" s="19"/>
      <c r="NG4477" s="19"/>
      <c r="NH4477" s="19"/>
      <c r="NI4477" s="19"/>
      <c r="NJ4477" s="19"/>
      <c r="NK4477" s="19"/>
      <c r="NL4477" s="19"/>
      <c r="NM4477" s="19"/>
      <c r="NN4477" s="19"/>
      <c r="NO4477" s="19"/>
      <c r="NP4477" s="19"/>
      <c r="NQ4477" s="19"/>
      <c r="NR4477" s="19"/>
      <c r="NS4477" s="19"/>
      <c r="NT4477" s="19"/>
      <c r="NU4477" s="19"/>
      <c r="NV4477" s="19"/>
      <c r="NW4477" s="19"/>
      <c r="NX4477" s="19"/>
      <c r="NY4477" s="19"/>
      <c r="NZ4477" s="19"/>
      <c r="OA4477" s="19"/>
      <c r="OB4477" s="19"/>
      <c r="OC4477" s="19"/>
      <c r="OD4477" s="19"/>
      <c r="OE4477" s="19"/>
      <c r="OF4477" s="19"/>
      <c r="OG4477" s="19"/>
      <c r="OH4477" s="19"/>
      <c r="OI4477" s="19"/>
      <c r="OJ4477" s="19"/>
      <c r="OK4477" s="19"/>
      <c r="OL4477" s="19"/>
      <c r="OM4477" s="19"/>
      <c r="ON4477" s="19"/>
      <c r="OO4477" s="19"/>
      <c r="OP4477" s="19"/>
      <c r="OQ4477" s="19"/>
      <c r="OR4477" s="19"/>
      <c r="OS4477" s="19"/>
      <c r="OT4477" s="19"/>
      <c r="OU4477" s="19"/>
      <c r="OV4477" s="19"/>
      <c r="OW4477" s="19"/>
      <c r="OX4477" s="19"/>
      <c r="OY4477" s="19"/>
      <c r="OZ4477" s="19"/>
      <c r="PA4477" s="19"/>
      <c r="PB4477" s="19"/>
      <c r="PC4477" s="19"/>
      <c r="PD4477" s="19"/>
      <c r="PE4477" s="19"/>
      <c r="PF4477" s="19"/>
      <c r="PG4477" s="19"/>
      <c r="PH4477" s="19"/>
      <c r="PI4477" s="19"/>
      <c r="PJ4477" s="19"/>
      <c r="PK4477" s="19"/>
      <c r="PL4477" s="19"/>
      <c r="PM4477" s="19"/>
      <c r="PN4477" s="19"/>
      <c r="PO4477" s="19"/>
      <c r="PP4477" s="19"/>
      <c r="PQ4477" s="19"/>
      <c r="PR4477" s="19"/>
      <c r="PS4477" s="19"/>
      <c r="PT4477" s="19"/>
      <c r="PU4477" s="19"/>
      <c r="PV4477" s="19"/>
      <c r="PW4477" s="19"/>
      <c r="PX4477" s="19"/>
      <c r="PY4477" s="19"/>
      <c r="PZ4477" s="19"/>
      <c r="QA4477" s="19"/>
      <c r="QB4477" s="19"/>
      <c r="QC4477" s="19"/>
      <c r="QD4477" s="19"/>
      <c r="QE4477" s="19"/>
      <c r="QF4477" s="19"/>
      <c r="QG4477" s="19"/>
      <c r="QH4477" s="19"/>
      <c r="QI4477" s="19"/>
      <c r="QJ4477" s="19"/>
      <c r="QK4477" s="19"/>
      <c r="QL4477" s="19"/>
      <c r="QM4477" s="19"/>
      <c r="QN4477" s="19"/>
      <c r="QO4477" s="19"/>
      <c r="QP4477" s="19"/>
      <c r="QQ4477" s="19"/>
      <c r="QR4477" s="19"/>
      <c r="QS4477" s="19"/>
      <c r="QT4477" s="19"/>
      <c r="QU4477" s="19"/>
      <c r="QV4477" s="19"/>
      <c r="QW4477" s="19"/>
      <c r="QX4477" s="19"/>
      <c r="QY4477" s="19"/>
      <c r="QZ4477" s="19"/>
      <c r="RA4477" s="19"/>
      <c r="RB4477" s="19"/>
      <c r="RC4477" s="19"/>
      <c r="RD4477" s="19"/>
      <c r="RE4477" s="19"/>
      <c r="RF4477" s="19"/>
      <c r="RG4477" s="19"/>
      <c r="RH4477" s="19"/>
      <c r="RI4477" s="19"/>
      <c r="RJ4477" s="19"/>
      <c r="RK4477" s="19"/>
      <c r="RL4477" s="19"/>
      <c r="RM4477" s="19"/>
      <c r="RN4477" s="19"/>
      <c r="RO4477" s="19"/>
      <c r="RP4477" s="19"/>
      <c r="RQ4477" s="19"/>
      <c r="RR4477" s="19"/>
      <c r="RS4477" s="19"/>
      <c r="RT4477" s="19"/>
      <c r="RU4477" s="19"/>
      <c r="RV4477" s="19"/>
      <c r="RW4477" s="19"/>
      <c r="RX4477" s="19"/>
      <c r="RY4477" s="19"/>
      <c r="RZ4477" s="19"/>
      <c r="SA4477" s="19"/>
      <c r="SB4477" s="19"/>
      <c r="SC4477" s="19"/>
      <c r="SD4477" s="19"/>
      <c r="SE4477" s="19"/>
      <c r="SF4477" s="19"/>
      <c r="SG4477" s="19"/>
      <c r="SH4477" s="19"/>
      <c r="SI4477" s="19"/>
      <c r="SJ4477" s="19"/>
      <c r="SK4477" s="19"/>
      <c r="SL4477" s="19"/>
      <c r="SM4477" s="19"/>
      <c r="SN4477" s="19"/>
      <c r="SO4477" s="19"/>
      <c r="SP4477" s="19"/>
      <c r="SQ4477" s="19"/>
      <c r="SR4477" s="19"/>
      <c r="SS4477" s="19"/>
      <c r="ST4477" s="19"/>
      <c r="SU4477" s="19"/>
      <c r="SV4477" s="19"/>
      <c r="SW4477" s="19"/>
      <c r="SX4477" s="19"/>
      <c r="SY4477" s="19"/>
      <c r="SZ4477" s="19"/>
      <c r="TA4477" s="19"/>
      <c r="TB4477" s="19"/>
      <c r="TC4477" s="19"/>
      <c r="TD4477" s="19"/>
      <c r="TE4477" s="19"/>
      <c r="TF4477" s="19"/>
      <c r="TG4477" s="19"/>
      <c r="TH4477" s="19"/>
      <c r="TI4477" s="19"/>
      <c r="TJ4477" s="19"/>
      <c r="TK4477" s="19"/>
      <c r="TL4477" s="19"/>
      <c r="TM4477" s="19"/>
      <c r="TN4477" s="19"/>
      <c r="TO4477" s="19"/>
      <c r="TP4477" s="19"/>
      <c r="TQ4477" s="19"/>
      <c r="TR4477" s="19"/>
      <c r="TS4477" s="19"/>
      <c r="TT4477" s="19"/>
      <c r="TU4477" s="19"/>
      <c r="TV4477" s="19"/>
      <c r="TW4477" s="19"/>
      <c r="TX4477" s="19"/>
      <c r="TY4477" s="19"/>
      <c r="TZ4477" s="19"/>
      <c r="UA4477" s="19"/>
      <c r="UB4477" s="19"/>
      <c r="UC4477" s="19"/>
      <c r="UD4477" s="19"/>
      <c r="UE4477" s="19"/>
      <c r="UF4477" s="19"/>
      <c r="UG4477" s="19"/>
      <c r="UH4477" s="19"/>
      <c r="UI4477" s="19"/>
      <c r="UJ4477" s="19"/>
      <c r="UK4477" s="19"/>
      <c r="UL4477" s="19"/>
      <c r="UM4477" s="19"/>
      <c r="UN4477" s="19"/>
      <c r="UO4477" s="19"/>
      <c r="UP4477" s="19"/>
      <c r="UQ4477" s="19"/>
      <c r="UR4477" s="19"/>
      <c r="US4477" s="19"/>
      <c r="UT4477" s="19"/>
      <c r="UU4477" s="19"/>
      <c r="UV4477" s="19"/>
      <c r="UW4477" s="19"/>
      <c r="UX4477" s="19"/>
      <c r="UY4477" s="19"/>
      <c r="UZ4477" s="19"/>
      <c r="VA4477" s="19"/>
      <c r="VB4477" s="19"/>
      <c r="VC4477" s="19"/>
      <c r="VD4477" s="19"/>
      <c r="VE4477" s="19"/>
      <c r="VF4477" s="19"/>
      <c r="VG4477" s="19"/>
      <c r="VH4477" s="19"/>
      <c r="VI4477" s="19"/>
      <c r="VJ4477" s="19"/>
      <c r="VK4477" s="19"/>
      <c r="VL4477" s="19"/>
      <c r="VM4477" s="19"/>
      <c r="VN4477" s="19"/>
      <c r="VO4477" s="19"/>
      <c r="VP4477" s="19"/>
      <c r="VQ4477" s="19"/>
      <c r="VR4477" s="19"/>
      <c r="VS4477" s="19"/>
      <c r="VT4477" s="19"/>
      <c r="VU4477" s="19"/>
      <c r="VV4477" s="19"/>
      <c r="VW4477" s="19"/>
      <c r="VX4477" s="19"/>
      <c r="VY4477" s="19"/>
      <c r="VZ4477" s="19"/>
      <c r="WA4477" s="19"/>
      <c r="WB4477" s="19"/>
      <c r="WC4477" s="19"/>
      <c r="WD4477" s="19"/>
      <c r="WE4477" s="19"/>
      <c r="WF4477" s="19"/>
      <c r="WG4477" s="19"/>
      <c r="WH4477" s="19"/>
      <c r="WI4477" s="19"/>
      <c r="WJ4477" s="19"/>
      <c r="WK4477" s="19"/>
      <c r="WL4477" s="19"/>
      <c r="WM4477" s="19"/>
      <c r="WN4477" s="19"/>
      <c r="WO4477" s="19"/>
      <c r="WP4477" s="19"/>
      <c r="WQ4477" s="19"/>
      <c r="WR4477" s="19"/>
      <c r="WS4477" s="19"/>
      <c r="WT4477" s="19"/>
      <c r="WU4477" s="19"/>
      <c r="WV4477" s="19"/>
      <c r="WW4477" s="19"/>
      <c r="WX4477" s="19"/>
      <c r="WY4477" s="19"/>
      <c r="WZ4477" s="19"/>
      <c r="XA4477" s="19"/>
      <c r="XB4477" s="19"/>
      <c r="XC4477" s="19"/>
      <c r="XD4477" s="19"/>
      <c r="XE4477" s="19"/>
      <c r="XF4477" s="19"/>
      <c r="XG4477" s="19"/>
      <c r="XH4477" s="19"/>
      <c r="XI4477" s="19"/>
      <c r="XJ4477" s="19"/>
      <c r="XK4477" s="19"/>
      <c r="XL4477" s="19"/>
      <c r="XM4477" s="19"/>
      <c r="XN4477" s="19"/>
      <c r="XO4477" s="19"/>
      <c r="XP4477" s="19"/>
      <c r="XQ4477" s="19"/>
      <c r="XR4477" s="19"/>
      <c r="XS4477" s="19"/>
      <c r="XT4477" s="19"/>
      <c r="XU4477" s="19"/>
      <c r="XV4477" s="19"/>
      <c r="XW4477" s="19"/>
      <c r="XX4477" s="19"/>
      <c r="XY4477" s="19"/>
      <c r="XZ4477" s="19"/>
      <c r="YA4477" s="19"/>
      <c r="YB4477" s="19"/>
      <c r="YC4477" s="19"/>
      <c r="YD4477" s="19"/>
      <c r="YE4477" s="19"/>
      <c r="YF4477" s="19"/>
      <c r="YG4477" s="19"/>
      <c r="YH4477" s="19"/>
      <c r="YI4477" s="19"/>
      <c r="YJ4477" s="19"/>
      <c r="YK4477" s="19"/>
      <c r="YL4477" s="19"/>
      <c r="YM4477" s="19"/>
      <c r="YN4477" s="19"/>
      <c r="YO4477" s="19"/>
      <c r="YP4477" s="19"/>
      <c r="YQ4477" s="19"/>
      <c r="YR4477" s="19"/>
      <c r="YS4477" s="19"/>
      <c r="YT4477" s="19"/>
      <c r="YU4477" s="19"/>
      <c r="YV4477" s="19"/>
      <c r="YW4477" s="19"/>
      <c r="YX4477" s="19"/>
      <c r="YY4477" s="19"/>
      <c r="YZ4477" s="19"/>
      <c r="ZA4477" s="19"/>
      <c r="ZB4477" s="19"/>
      <c r="ZC4477" s="19"/>
      <c r="ZD4477" s="19"/>
      <c r="ZE4477" s="19"/>
      <c r="ZF4477" s="19"/>
      <c r="ZG4477" s="19"/>
      <c r="ZH4477" s="19"/>
      <c r="ZI4477" s="19"/>
      <c r="ZJ4477" s="19"/>
      <c r="ZK4477" s="19"/>
      <c r="ZL4477" s="19"/>
      <c r="ZM4477" s="19"/>
      <c r="ZN4477" s="19"/>
      <c r="ZO4477" s="19"/>
      <c r="ZP4477" s="19"/>
      <c r="ZQ4477" s="19"/>
      <c r="ZR4477" s="19"/>
      <c r="ZS4477" s="19"/>
      <c r="ZT4477" s="19"/>
      <c r="ZU4477" s="19"/>
      <c r="ZV4477" s="19"/>
      <c r="ZW4477" s="19"/>
      <c r="ZX4477" s="19"/>
      <c r="ZY4477" s="19"/>
      <c r="ZZ4477" s="19"/>
      <c r="AAA4477" s="19"/>
      <c r="AAB4477" s="19"/>
      <c r="AAC4477" s="19"/>
      <c r="AAD4477" s="19"/>
      <c r="AAE4477" s="19"/>
      <c r="AAF4477" s="19"/>
      <c r="AAG4477" s="19"/>
      <c r="AAH4477" s="19"/>
      <c r="AAI4477" s="19"/>
      <c r="AAJ4477" s="19"/>
      <c r="AAK4477" s="19"/>
      <c r="AAL4477" s="19"/>
      <c r="AAM4477" s="19"/>
      <c r="AAN4477" s="19"/>
      <c r="AAO4477" s="19"/>
      <c r="AAP4477" s="19"/>
      <c r="AAQ4477" s="19"/>
      <c r="AAR4477" s="19"/>
      <c r="AAS4477" s="19"/>
      <c r="AAT4477" s="19"/>
      <c r="AAU4477" s="19"/>
      <c r="AAV4477" s="19"/>
      <c r="AAW4477" s="19"/>
      <c r="AAX4477" s="19"/>
      <c r="AAY4477" s="19"/>
      <c r="AAZ4477" s="19"/>
      <c r="ABA4477" s="19"/>
      <c r="ABB4477" s="19"/>
      <c r="ABC4477" s="19"/>
      <c r="ABD4477" s="19"/>
      <c r="ABE4477" s="19"/>
      <c r="ABF4477" s="19"/>
      <c r="ABG4477" s="19"/>
      <c r="ABH4477" s="19"/>
      <c r="ABI4477" s="19"/>
      <c r="ABJ4477" s="19"/>
      <c r="ABK4477" s="19"/>
      <c r="ABL4477" s="19"/>
      <c r="ABM4477" s="19"/>
      <c r="ABN4477" s="19"/>
      <c r="ABO4477" s="19"/>
      <c r="ABP4477" s="19"/>
      <c r="ABQ4477" s="19"/>
      <c r="ABR4477" s="19"/>
      <c r="ABS4477" s="19"/>
      <c r="ABT4477" s="19"/>
      <c r="ABU4477" s="19"/>
      <c r="ABV4477" s="19"/>
      <c r="ABW4477" s="19"/>
      <c r="ABX4477" s="19"/>
      <c r="ABY4477" s="19"/>
      <c r="ABZ4477" s="19"/>
      <c r="ACA4477" s="19"/>
      <c r="ACB4477" s="19"/>
      <c r="ACC4477" s="19"/>
      <c r="ACD4477" s="19"/>
      <c r="ACE4477" s="19"/>
      <c r="ACF4477" s="19"/>
      <c r="ACG4477" s="19"/>
      <c r="ACH4477" s="19"/>
      <c r="ACI4477" s="19"/>
      <c r="ACJ4477" s="19"/>
      <c r="ACK4477" s="19"/>
      <c r="ACL4477" s="19"/>
      <c r="ACM4477" s="19"/>
      <c r="ACN4477" s="19"/>
      <c r="ACO4477" s="19"/>
      <c r="ACP4477" s="19"/>
      <c r="ACQ4477" s="19"/>
      <c r="ACR4477" s="19"/>
      <c r="ACS4477" s="19"/>
      <c r="ACT4477" s="19"/>
      <c r="ACU4477" s="19"/>
      <c r="ACV4477" s="19"/>
      <c r="ACW4477" s="19"/>
      <c r="ACX4477" s="19"/>
      <c r="ACY4477" s="19"/>
      <c r="ACZ4477" s="19"/>
      <c r="ADA4477" s="19"/>
      <c r="ADB4477" s="19"/>
      <c r="ADC4477" s="19"/>
      <c r="ADD4477" s="19"/>
      <c r="ADE4477" s="19"/>
      <c r="ADF4477" s="19"/>
      <c r="ADG4477" s="19"/>
      <c r="ADH4477" s="19"/>
      <c r="ADI4477" s="19"/>
      <c r="ADJ4477" s="19"/>
      <c r="ADK4477" s="19"/>
      <c r="ADL4477" s="19"/>
      <c r="ADM4477" s="19"/>
      <c r="ADN4477" s="19"/>
      <c r="ADO4477" s="19"/>
      <c r="ADP4477" s="19"/>
      <c r="ADQ4477" s="19"/>
      <c r="ADR4477" s="19"/>
      <c r="ADS4477" s="19"/>
      <c r="ADT4477" s="19"/>
      <c r="ADU4477" s="19"/>
      <c r="ADV4477" s="19"/>
      <c r="ADW4477" s="19"/>
      <c r="ADX4477" s="19"/>
      <c r="ADY4477" s="19"/>
      <c r="ADZ4477" s="19"/>
      <c r="AEA4477" s="19"/>
      <c r="AEB4477" s="19"/>
      <c r="AEC4477" s="19"/>
      <c r="AED4477" s="19"/>
      <c r="AEE4477" s="19"/>
      <c r="AEF4477" s="19"/>
      <c r="AEG4477" s="19"/>
      <c r="AEH4477" s="19"/>
      <c r="AEI4477" s="19"/>
      <c r="AEJ4477" s="19"/>
      <c r="AEK4477" s="19"/>
      <c r="AEL4477" s="19"/>
      <c r="AEM4477" s="19"/>
      <c r="AEN4477" s="19"/>
      <c r="AEO4477" s="19"/>
      <c r="AEP4477" s="19"/>
      <c r="AEQ4477" s="19"/>
      <c r="AER4477" s="19"/>
      <c r="AES4477" s="19"/>
      <c r="AET4477" s="19"/>
      <c r="AEU4477" s="19"/>
      <c r="AEV4477" s="19"/>
      <c r="AEW4477" s="19"/>
      <c r="AEX4477" s="19"/>
      <c r="AEY4477" s="19"/>
      <c r="AEZ4477" s="19"/>
      <c r="AFA4477" s="19"/>
      <c r="AFB4477" s="19"/>
      <c r="AFC4477" s="19"/>
      <c r="AFD4477" s="19"/>
      <c r="AFE4477" s="19"/>
      <c r="AFF4477" s="19"/>
      <c r="AFG4477" s="19"/>
      <c r="AFH4477" s="19"/>
      <c r="AFI4477" s="19"/>
      <c r="AFJ4477" s="19"/>
      <c r="AFK4477" s="19"/>
      <c r="AFL4477" s="19"/>
      <c r="AFM4477" s="19"/>
      <c r="AFN4477" s="19"/>
      <c r="AFO4477" s="19"/>
      <c r="AFP4477" s="19"/>
      <c r="AFQ4477" s="19"/>
      <c r="AFR4477" s="19"/>
      <c r="AFS4477" s="19"/>
      <c r="AFT4477" s="19"/>
      <c r="AFU4477" s="19"/>
      <c r="AFV4477" s="19"/>
      <c r="AFW4477" s="19"/>
      <c r="AFX4477" s="19"/>
      <c r="AFY4477" s="19"/>
      <c r="AFZ4477" s="19"/>
      <c r="AGA4477" s="19"/>
      <c r="AGB4477" s="19"/>
      <c r="AGC4477" s="19"/>
      <c r="AGD4477" s="19"/>
      <c r="AGE4477" s="19"/>
      <c r="AGF4477" s="19"/>
      <c r="AGG4477" s="19"/>
      <c r="AGH4477" s="19"/>
      <c r="AGI4477" s="19"/>
      <c r="AGJ4477" s="19"/>
      <c r="AGK4477" s="19"/>
      <c r="AGL4477" s="19"/>
      <c r="AGM4477" s="19"/>
      <c r="AGN4477" s="19"/>
      <c r="AGO4477" s="19"/>
      <c r="AGP4477" s="19"/>
      <c r="AGQ4477" s="19"/>
      <c r="AGR4477" s="19"/>
      <c r="AGS4477" s="19"/>
      <c r="AGT4477" s="19"/>
      <c r="AGU4477" s="19"/>
      <c r="AGV4477" s="19"/>
      <c r="AGW4477" s="19"/>
      <c r="AGX4477" s="19"/>
      <c r="AGY4477" s="19"/>
      <c r="AGZ4477" s="19"/>
      <c r="AHA4477" s="19"/>
      <c r="AHB4477" s="19"/>
      <c r="AHC4477" s="19"/>
      <c r="AHD4477" s="19"/>
      <c r="AHE4477" s="19"/>
      <c r="AHF4477" s="19"/>
      <c r="AHG4477" s="19"/>
      <c r="AHH4477" s="19"/>
      <c r="AHI4477" s="19"/>
      <c r="AHJ4477" s="19"/>
      <c r="AHK4477" s="19"/>
      <c r="AHL4477" s="19"/>
      <c r="AHM4477" s="19"/>
      <c r="AHN4477" s="19"/>
      <c r="AHO4477" s="19"/>
      <c r="AHP4477" s="19"/>
      <c r="AHQ4477" s="19"/>
      <c r="AHR4477" s="19"/>
      <c r="AHS4477" s="19"/>
      <c r="AHT4477" s="19"/>
      <c r="AHU4477" s="19"/>
      <c r="AHV4477" s="19"/>
      <c r="AHW4477" s="19"/>
      <c r="AHX4477" s="19"/>
      <c r="AHY4477" s="19"/>
      <c r="AHZ4477" s="19"/>
      <c r="AIA4477" s="19"/>
      <c r="AIB4477" s="19"/>
      <c r="AIC4477" s="19"/>
      <c r="AID4477" s="19"/>
      <c r="AIE4477" s="19"/>
      <c r="AIF4477" s="19"/>
      <c r="AIG4477" s="19"/>
      <c r="AIH4477" s="19"/>
      <c r="AII4477" s="19"/>
      <c r="AIJ4477" s="19"/>
      <c r="AIK4477" s="19"/>
      <c r="AIL4477" s="19"/>
      <c r="AIM4477" s="19"/>
      <c r="AIN4477" s="19"/>
      <c r="AIO4477" s="19"/>
      <c r="AIP4477" s="19"/>
      <c r="AIQ4477" s="19"/>
      <c r="AIR4477" s="19"/>
      <c r="AIS4477" s="19"/>
      <c r="AIT4477" s="19"/>
      <c r="AIU4477" s="19"/>
      <c r="AIV4477" s="19"/>
      <c r="AIW4477" s="19"/>
      <c r="AIX4477" s="19"/>
      <c r="AIY4477" s="19"/>
      <c r="AIZ4477" s="19"/>
      <c r="AJA4477" s="19"/>
      <c r="AJB4477" s="19"/>
      <c r="AJC4477" s="19"/>
      <c r="AJD4477" s="19"/>
      <c r="AJE4477" s="19"/>
      <c r="AJF4477" s="19"/>
      <c r="AJG4477" s="19"/>
      <c r="AJH4477" s="19"/>
      <c r="AJI4477" s="19"/>
      <c r="AJJ4477" s="19"/>
      <c r="AJK4477" s="19"/>
      <c r="AJL4477" s="19"/>
      <c r="AJM4477" s="19"/>
      <c r="AJN4477" s="19"/>
      <c r="AJO4477" s="19"/>
      <c r="AJP4477" s="19"/>
      <c r="AJQ4477" s="19"/>
      <c r="AJR4477" s="19"/>
      <c r="AJS4477" s="19"/>
      <c r="AJT4477" s="19"/>
      <c r="AJU4477" s="19"/>
      <c r="AJV4477" s="19"/>
      <c r="AJW4477" s="19"/>
      <c r="AJX4477" s="19"/>
      <c r="AJY4477" s="19"/>
      <c r="AJZ4477" s="19"/>
      <c r="AKA4477" s="19"/>
      <c r="AKB4477" s="19"/>
      <c r="AKC4477" s="19"/>
      <c r="AKD4477" s="19"/>
      <c r="AKE4477" s="19"/>
      <c r="AKF4477" s="19"/>
      <c r="AKG4477" s="19"/>
      <c r="AKH4477" s="19"/>
      <c r="AKI4477" s="19"/>
      <c r="AKJ4477" s="19"/>
      <c r="AKK4477" s="19"/>
      <c r="AKL4477" s="19"/>
      <c r="AKM4477" s="19"/>
      <c r="AKN4477" s="19"/>
      <c r="AKO4477" s="19"/>
      <c r="AKP4477" s="19"/>
      <c r="AKQ4477" s="19"/>
      <c r="AKR4477" s="19"/>
      <c r="AKS4477" s="19"/>
      <c r="AKT4477" s="19"/>
      <c r="AKU4477" s="19"/>
      <c r="AKV4477" s="19"/>
      <c r="AKW4477" s="19"/>
      <c r="AKX4477" s="19"/>
      <c r="AKY4477" s="19"/>
      <c r="AKZ4477" s="19"/>
      <c r="ALA4477" s="19"/>
      <c r="ALB4477" s="19"/>
      <c r="ALC4477" s="19"/>
      <c r="ALD4477" s="19"/>
      <c r="ALE4477" s="19"/>
      <c r="ALF4477" s="19"/>
      <c r="ALG4477" s="19"/>
      <c r="ALH4477" s="19"/>
      <c r="ALI4477" s="19"/>
      <c r="ALJ4477" s="19"/>
      <c r="ALK4477" s="19"/>
      <c r="ALL4477" s="19"/>
      <c r="ALM4477" s="19"/>
      <c r="ALN4477" s="19"/>
      <c r="ALO4477" s="19"/>
      <c r="ALP4477" s="19"/>
      <c r="ALQ4477" s="19"/>
      <c r="ALR4477" s="19"/>
      <c r="ALS4477" s="19"/>
      <c r="ALT4477" s="19"/>
      <c r="ALU4477" s="19"/>
      <c r="ALV4477" s="19"/>
      <c r="ALW4477" s="19"/>
      <c r="ALX4477" s="19"/>
      <c r="ALY4477" s="19"/>
      <c r="ALZ4477" s="19"/>
      <c r="AMA4477" s="19"/>
      <c r="AMB4477" s="19"/>
      <c r="AMC4477" s="19"/>
      <c r="AMD4477" s="19"/>
      <c r="AME4477" s="19"/>
      <c r="AMF4477" s="19"/>
      <c r="AMG4477" s="19"/>
      <c r="AMH4477" s="19"/>
      <c r="AMI4477" s="19"/>
      <c r="AMJ4477" s="19"/>
      <c r="AMK4477" s="19"/>
      <c r="AML4477" s="19"/>
      <c r="AMM4477" s="19"/>
      <c r="AMN4477" s="19"/>
      <c r="AMO4477" s="19"/>
      <c r="AMP4477" s="19"/>
      <c r="AMQ4477" s="19"/>
      <c r="AMR4477" s="19"/>
      <c r="AMS4477" s="19"/>
      <c r="AMT4477" s="19"/>
      <c r="AMU4477" s="19"/>
      <c r="AMV4477" s="19"/>
      <c r="AMW4477" s="19"/>
      <c r="AMX4477" s="19"/>
      <c r="AMY4477" s="19"/>
      <c r="AMZ4477" s="19"/>
      <c r="ANA4477" s="19"/>
      <c r="ANB4477" s="19"/>
      <c r="ANC4477" s="19"/>
      <c r="AND4477" s="19"/>
      <c r="ANE4477" s="19"/>
      <c r="ANF4477" s="19"/>
      <c r="ANG4477" s="19"/>
      <c r="ANH4477" s="19"/>
      <c r="ANI4477" s="19"/>
      <c r="ANJ4477" s="19"/>
      <c r="ANK4477" s="19"/>
      <c r="ANL4477" s="19"/>
      <c r="ANM4477" s="19"/>
      <c r="ANN4477" s="19"/>
      <c r="ANO4477" s="19"/>
      <c r="ANP4477" s="19"/>
      <c r="ANQ4477" s="19"/>
      <c r="ANR4477" s="19"/>
      <c r="ANS4477" s="19"/>
      <c r="ANT4477" s="19"/>
      <c r="ANU4477" s="19"/>
      <c r="ANV4477" s="19"/>
      <c r="ANW4477" s="19"/>
      <c r="ANX4477" s="19"/>
      <c r="ANY4477" s="19"/>
      <c r="ANZ4477" s="19"/>
      <c r="AOA4477" s="19"/>
      <c r="AOB4477" s="19"/>
      <c r="AOC4477" s="19"/>
      <c r="AOD4477" s="19"/>
      <c r="AOE4477" s="19"/>
      <c r="AOF4477" s="19"/>
      <c r="AOG4477" s="19"/>
      <c r="AOH4477" s="19"/>
      <c r="AOI4477" s="19"/>
      <c r="AOJ4477" s="19"/>
      <c r="AOK4477" s="19"/>
      <c r="AOL4477" s="19"/>
      <c r="AOM4477" s="19"/>
      <c r="AON4477" s="19"/>
      <c r="AOO4477" s="19"/>
      <c r="AOP4477" s="19"/>
      <c r="AOQ4477" s="19"/>
      <c r="AOR4477" s="19"/>
      <c r="AOS4477" s="19"/>
      <c r="AOT4477" s="19"/>
      <c r="AOU4477" s="19"/>
      <c r="AOV4477" s="19"/>
      <c r="AOW4477" s="19"/>
      <c r="AOX4477" s="19"/>
      <c r="AOY4477" s="19"/>
      <c r="AOZ4477" s="19"/>
      <c r="APA4477" s="19"/>
      <c r="APB4477" s="19"/>
      <c r="APC4477" s="19"/>
      <c r="APD4477" s="19"/>
      <c r="APE4477" s="19"/>
      <c r="APF4477" s="19"/>
      <c r="APG4477" s="19"/>
      <c r="APH4477" s="19"/>
      <c r="API4477" s="19"/>
      <c r="APJ4477" s="19"/>
      <c r="APK4477" s="19"/>
      <c r="APL4477" s="19"/>
      <c r="APM4477" s="19"/>
      <c r="APN4477" s="19"/>
      <c r="APO4477" s="19"/>
      <c r="APP4477" s="19"/>
      <c r="APQ4477" s="19"/>
      <c r="APR4477" s="19"/>
      <c r="APS4477" s="19"/>
      <c r="APT4477" s="19"/>
      <c r="APU4477" s="19"/>
      <c r="APV4477" s="19"/>
      <c r="APW4477" s="19"/>
      <c r="APX4477" s="19"/>
      <c r="APY4477" s="19"/>
      <c r="APZ4477" s="19"/>
      <c r="AQA4477" s="19"/>
      <c r="AQB4477" s="19"/>
      <c r="AQC4477" s="19"/>
      <c r="AQD4477" s="19"/>
      <c r="AQE4477" s="19"/>
      <c r="AQF4477" s="19"/>
      <c r="AQG4477" s="19"/>
      <c r="AQH4477" s="19"/>
      <c r="AQI4477" s="19"/>
      <c r="AQJ4477" s="19"/>
      <c r="AQK4477" s="19"/>
      <c r="AQL4477" s="19"/>
      <c r="AQM4477" s="19"/>
      <c r="AQN4477" s="19"/>
      <c r="AQO4477" s="19"/>
      <c r="AQP4477" s="19"/>
      <c r="AQQ4477" s="19"/>
      <c r="AQR4477" s="19"/>
      <c r="AQS4477" s="19"/>
      <c r="AQT4477" s="19"/>
      <c r="AQU4477" s="19"/>
      <c r="AQV4477" s="19"/>
      <c r="AQW4477" s="19"/>
      <c r="AQX4477" s="19"/>
      <c r="AQY4477" s="19"/>
      <c r="AQZ4477" s="19"/>
      <c r="ARA4477" s="19"/>
      <c r="ARB4477" s="19"/>
      <c r="ARC4477" s="19"/>
      <c r="ARD4477" s="19"/>
      <c r="ARE4477" s="19"/>
      <c r="ARF4477" s="19"/>
      <c r="ARG4477" s="19"/>
      <c r="ARH4477" s="19"/>
      <c r="ARI4477" s="19"/>
      <c r="ARJ4477" s="19"/>
      <c r="ARK4477" s="19"/>
      <c r="ARL4477" s="19"/>
      <c r="ARM4477" s="19"/>
      <c r="ARN4477" s="19"/>
      <c r="ARO4477" s="19"/>
      <c r="ARP4477" s="19"/>
      <c r="ARQ4477" s="19"/>
      <c r="ARR4477" s="19"/>
      <c r="ARS4477" s="19"/>
      <c r="ART4477" s="19"/>
      <c r="ARU4477" s="19"/>
      <c r="ARV4477" s="19"/>
      <c r="ARW4477" s="19"/>
      <c r="ARX4477" s="19"/>
      <c r="ARY4477" s="19"/>
      <c r="ARZ4477" s="19"/>
      <c r="ASA4477" s="19"/>
      <c r="ASB4477" s="19"/>
      <c r="ASC4477" s="19"/>
      <c r="ASD4477" s="19"/>
      <c r="ASE4477" s="19"/>
      <c r="ASF4477" s="19"/>
      <c r="ASG4477" s="19"/>
      <c r="ASH4477" s="19"/>
      <c r="ASI4477" s="19"/>
      <c r="ASJ4477" s="19"/>
      <c r="ASK4477" s="19"/>
      <c r="ASL4477" s="19"/>
      <c r="ASM4477" s="19"/>
      <c r="ASN4477" s="19"/>
      <c r="ASO4477" s="19"/>
      <c r="ASP4477" s="19"/>
      <c r="ASQ4477" s="19"/>
      <c r="ASR4477" s="19"/>
      <c r="ASS4477" s="19"/>
      <c r="AST4477" s="19"/>
      <c r="ASU4477" s="19"/>
      <c r="ASV4477" s="19"/>
      <c r="ASW4477" s="19"/>
      <c r="ASX4477" s="19"/>
      <c r="ASY4477" s="19"/>
      <c r="ASZ4477" s="19"/>
      <c r="ATA4477" s="19"/>
      <c r="ATB4477" s="19"/>
      <c r="ATC4477" s="19"/>
      <c r="ATD4477" s="19"/>
      <c r="ATE4477" s="19"/>
      <c r="ATF4477" s="19"/>
      <c r="ATG4477" s="19"/>
      <c r="ATH4477" s="19"/>
      <c r="ATI4477" s="19"/>
      <c r="ATJ4477" s="19"/>
      <c r="ATK4477" s="19"/>
      <c r="ATL4477" s="19"/>
      <c r="ATM4477" s="19"/>
      <c r="ATN4477" s="19"/>
      <c r="ATO4477" s="19"/>
      <c r="ATP4477" s="19"/>
      <c r="ATQ4477" s="19"/>
      <c r="ATR4477" s="19"/>
      <c r="ATS4477" s="19"/>
      <c r="ATT4477" s="19"/>
      <c r="ATU4477" s="19"/>
      <c r="ATV4477" s="19"/>
      <c r="ATW4477" s="19"/>
      <c r="ATX4477" s="19"/>
      <c r="ATY4477" s="19"/>
      <c r="ATZ4477" s="19"/>
      <c r="AUA4477" s="19"/>
      <c r="AUB4477" s="19"/>
      <c r="AUC4477" s="19"/>
      <c r="AUD4477" s="19"/>
      <c r="AUE4477" s="19"/>
      <c r="AUF4477" s="19"/>
      <c r="AUG4477" s="19"/>
      <c r="AUH4477" s="19"/>
      <c r="AUI4477" s="19"/>
      <c r="AUJ4477" s="19"/>
      <c r="AUK4477" s="19"/>
      <c r="AUL4477" s="19"/>
      <c r="AUM4477" s="19"/>
      <c r="AUN4477" s="19"/>
      <c r="AUO4477" s="19"/>
      <c r="AUP4477" s="19"/>
      <c r="AUQ4477" s="19"/>
      <c r="AUR4477" s="19"/>
      <c r="AUS4477" s="19"/>
      <c r="AUT4477" s="19"/>
      <c r="AUU4477" s="19"/>
      <c r="AUV4477" s="19"/>
      <c r="AUW4477" s="19"/>
      <c r="AUX4477" s="19"/>
      <c r="AUY4477" s="19"/>
      <c r="AUZ4477" s="19"/>
      <c r="AVA4477" s="19"/>
      <c r="AVB4477" s="19"/>
      <c r="AVC4477" s="19"/>
      <c r="AVD4477" s="19"/>
      <c r="AVE4477" s="19"/>
      <c r="AVF4477" s="19"/>
      <c r="AVG4477" s="19"/>
      <c r="AVH4477" s="19"/>
      <c r="AVI4477" s="19"/>
      <c r="AVJ4477" s="19"/>
      <c r="AVK4477" s="19"/>
      <c r="AVL4477" s="19"/>
      <c r="AVM4477" s="19"/>
      <c r="AVN4477" s="19"/>
      <c r="AVO4477" s="19"/>
      <c r="AVP4477" s="19"/>
      <c r="AVQ4477" s="19"/>
      <c r="AVR4477" s="19"/>
      <c r="AVS4477" s="19"/>
      <c r="AVT4477" s="19"/>
      <c r="AVU4477" s="19"/>
      <c r="AVV4477" s="19"/>
      <c r="AVW4477" s="19"/>
      <c r="AVX4477" s="19"/>
      <c r="AVY4477" s="19"/>
      <c r="AVZ4477" s="19"/>
      <c r="AWA4477" s="19"/>
      <c r="AWB4477" s="19"/>
      <c r="AWC4477" s="19"/>
      <c r="AWD4477" s="19"/>
      <c r="AWE4477" s="19"/>
      <c r="AWF4477" s="19"/>
      <c r="AWG4477" s="19"/>
      <c r="AWH4477" s="19"/>
      <c r="AWI4477" s="19"/>
      <c r="AWJ4477" s="19"/>
      <c r="AWK4477" s="19"/>
      <c r="AWL4477" s="19"/>
      <c r="AWM4477" s="19"/>
      <c r="AWN4477" s="19"/>
      <c r="AWO4477" s="19"/>
      <c r="AWP4477" s="19"/>
      <c r="AWQ4477" s="19"/>
      <c r="AWR4477" s="19"/>
      <c r="AWS4477" s="19"/>
      <c r="AWT4477" s="19"/>
      <c r="AWU4477" s="19"/>
      <c r="AWV4477" s="19"/>
      <c r="AWW4477" s="19"/>
      <c r="AWX4477" s="19"/>
      <c r="AWY4477" s="19"/>
      <c r="AWZ4477" s="19"/>
      <c r="AXA4477" s="19"/>
      <c r="AXB4477" s="19"/>
      <c r="AXC4477" s="19"/>
      <c r="AXD4477" s="19"/>
      <c r="AXE4477" s="19"/>
      <c r="AXF4477" s="19"/>
      <c r="AXG4477" s="19"/>
      <c r="AXH4477" s="19"/>
      <c r="AXI4477" s="19"/>
      <c r="AXJ4477" s="19"/>
      <c r="AXK4477" s="19"/>
      <c r="AXL4477" s="19"/>
      <c r="AXM4477" s="19"/>
      <c r="AXN4477" s="19"/>
      <c r="AXO4477" s="19"/>
      <c r="AXP4477" s="19"/>
      <c r="AXQ4477" s="19"/>
      <c r="AXR4477" s="19"/>
      <c r="AXS4477" s="19"/>
      <c r="AXT4477" s="19"/>
      <c r="AXU4477" s="19"/>
      <c r="AXV4477" s="19"/>
      <c r="AXW4477" s="19"/>
      <c r="AXX4477" s="19"/>
      <c r="AXY4477" s="19"/>
      <c r="AXZ4477" s="19"/>
      <c r="AYA4477" s="19"/>
      <c r="AYB4477" s="19"/>
      <c r="AYC4477" s="19"/>
      <c r="AYD4477" s="19"/>
      <c r="AYE4477" s="19"/>
      <c r="AYF4477" s="19"/>
      <c r="AYG4477" s="19"/>
      <c r="AYH4477" s="19"/>
      <c r="AYI4477" s="19"/>
      <c r="AYJ4477" s="19"/>
      <c r="AYK4477" s="19"/>
      <c r="AYL4477" s="19"/>
      <c r="AYM4477" s="19"/>
      <c r="AYN4477" s="19"/>
      <c r="AYO4477" s="19"/>
      <c r="AYP4477" s="19"/>
      <c r="AYQ4477" s="19"/>
      <c r="AYR4477" s="19"/>
      <c r="AYS4477" s="19"/>
      <c r="AYT4477" s="19"/>
      <c r="AYU4477" s="19"/>
      <c r="AYV4477" s="19"/>
      <c r="AYW4477" s="19"/>
      <c r="AYX4477" s="19"/>
      <c r="AYY4477" s="19"/>
      <c r="AYZ4477" s="19"/>
      <c r="AZA4477" s="19"/>
      <c r="AZB4477" s="19"/>
      <c r="AZC4477" s="19"/>
      <c r="AZD4477" s="19"/>
      <c r="AZE4477" s="19"/>
      <c r="AZF4477" s="19"/>
      <c r="AZG4477" s="19"/>
      <c r="AZH4477" s="19"/>
      <c r="AZI4477" s="19"/>
      <c r="AZJ4477" s="19"/>
      <c r="AZK4477" s="19"/>
      <c r="AZL4477" s="19"/>
      <c r="AZM4477" s="19"/>
      <c r="AZN4477" s="19"/>
      <c r="AZO4477" s="19"/>
      <c r="AZP4477" s="19"/>
      <c r="AZQ4477" s="19"/>
      <c r="AZR4477" s="19"/>
      <c r="AZS4477" s="19"/>
      <c r="AZT4477" s="19"/>
      <c r="AZU4477" s="19"/>
      <c r="AZV4477" s="19"/>
      <c r="AZW4477" s="19"/>
      <c r="AZX4477" s="19"/>
      <c r="AZY4477" s="19"/>
      <c r="AZZ4477" s="19"/>
      <c r="BAA4477" s="19"/>
      <c r="BAB4477" s="19"/>
      <c r="BAC4477" s="19"/>
      <c r="BAD4477" s="19"/>
      <c r="BAE4477" s="19"/>
      <c r="BAF4477" s="19"/>
      <c r="BAG4477" s="19"/>
      <c r="BAH4477" s="19"/>
      <c r="BAI4477" s="19"/>
      <c r="BAJ4477" s="19"/>
      <c r="BAK4477" s="19"/>
      <c r="BAL4477" s="19"/>
      <c r="BAM4477" s="19"/>
      <c r="BAN4477" s="19"/>
      <c r="BAO4477" s="19"/>
      <c r="BAP4477" s="19"/>
      <c r="BAQ4477" s="19"/>
      <c r="BAR4477" s="19"/>
      <c r="BAS4477" s="19"/>
      <c r="BAT4477" s="19"/>
      <c r="BAU4477" s="19"/>
      <c r="BAV4477" s="19"/>
      <c r="BAW4477" s="19"/>
      <c r="BAX4477" s="19"/>
      <c r="BAY4477" s="19"/>
      <c r="BAZ4477" s="19"/>
      <c r="BBA4477" s="19"/>
    </row>
    <row r="4478" spans="1:1405" s="20" customFormat="1" ht="15" customHeight="1" x14ac:dyDescent="0.3">
      <c r="A4478" s="101" t="s">
        <v>34</v>
      </c>
      <c r="B4478" s="101" t="s">
        <v>1478</v>
      </c>
      <c r="C4478" s="101" t="s">
        <v>1478</v>
      </c>
      <c r="D4478" s="101" t="s">
        <v>36</v>
      </c>
      <c r="E4478" s="101" t="s">
        <v>194</v>
      </c>
      <c r="F4478" s="101" t="s">
        <v>244</v>
      </c>
      <c r="G4478" s="101" t="s">
        <v>245</v>
      </c>
      <c r="H4478" s="101" t="s">
        <v>1350</v>
      </c>
      <c r="I4478" s="101" t="s">
        <v>288</v>
      </c>
      <c r="J4478" s="101" t="s">
        <v>311</v>
      </c>
      <c r="K4478" s="101" t="s">
        <v>312</v>
      </c>
      <c r="L4478" s="101" t="s">
        <v>42</v>
      </c>
      <c r="M4478" s="101" t="s">
        <v>43</v>
      </c>
      <c r="N4478" s="101" t="s">
        <v>313</v>
      </c>
      <c r="O4478" s="103">
        <v>4</v>
      </c>
      <c r="P4478" s="22">
        <v>413</v>
      </c>
      <c r="Q4478" s="101" t="s">
        <v>519</v>
      </c>
      <c r="R4478" s="103">
        <f t="shared" si="69"/>
        <v>1652</v>
      </c>
      <c r="S4478" s="103">
        <v>0</v>
      </c>
      <c r="T4478" s="103">
        <v>413</v>
      </c>
      <c r="U4478" s="103">
        <v>0</v>
      </c>
      <c r="V4478" s="103">
        <v>0</v>
      </c>
      <c r="W4478" s="103">
        <v>413</v>
      </c>
      <c r="X4478" s="103">
        <v>0</v>
      </c>
      <c r="Y4478" s="103">
        <v>0</v>
      </c>
      <c r="Z4478" s="103">
        <v>413</v>
      </c>
      <c r="AA4478" s="103">
        <v>0</v>
      </c>
      <c r="AB4478" s="103">
        <v>0</v>
      </c>
      <c r="AC4478" s="103">
        <v>413</v>
      </c>
      <c r="AD4478" s="103">
        <v>0</v>
      </c>
      <c r="AE4478" s="19"/>
      <c r="AF4478" s="19"/>
      <c r="AG4478" s="19"/>
      <c r="AH4478" s="19"/>
      <c r="AI4478" s="19"/>
      <c r="AJ4478" s="19"/>
      <c r="AK4478" s="19"/>
      <c r="AL4478" s="19"/>
      <c r="AM4478" s="19"/>
      <c r="AN4478" s="19"/>
      <c r="AO4478" s="19"/>
      <c r="AP4478" s="19"/>
      <c r="AQ4478" s="19"/>
      <c r="AR4478" s="19"/>
      <c r="AS4478" s="19"/>
      <c r="AT4478" s="19"/>
      <c r="AU4478" s="19"/>
      <c r="AV4478" s="19"/>
      <c r="AW4478" s="19"/>
      <c r="AX4478" s="19"/>
      <c r="AY4478" s="19"/>
      <c r="AZ4478" s="19"/>
      <c r="BA4478" s="19"/>
      <c r="BB4478" s="19"/>
      <c r="BC4478" s="19"/>
      <c r="BD4478" s="19"/>
      <c r="BE4478" s="19"/>
      <c r="BF4478" s="19"/>
      <c r="BG4478" s="19"/>
      <c r="BH4478" s="19"/>
      <c r="BI4478" s="19"/>
      <c r="BJ4478" s="19"/>
      <c r="BK4478" s="19"/>
      <c r="BL4478" s="19"/>
      <c r="BM4478" s="19"/>
      <c r="BN4478" s="19"/>
      <c r="BO4478" s="19"/>
      <c r="BP4478" s="19"/>
      <c r="BQ4478" s="19"/>
      <c r="BR4478" s="19"/>
      <c r="BS4478" s="19"/>
      <c r="BT4478" s="19"/>
      <c r="BU4478" s="19"/>
      <c r="BV4478" s="19"/>
      <c r="BW4478" s="19"/>
      <c r="BX4478" s="19"/>
      <c r="BY4478" s="19"/>
      <c r="BZ4478" s="19"/>
      <c r="CA4478" s="19"/>
      <c r="CB4478" s="19"/>
      <c r="CC4478" s="19"/>
      <c r="CD4478" s="19"/>
      <c r="CE4478" s="19"/>
      <c r="CF4478" s="19"/>
      <c r="CG4478" s="19"/>
      <c r="CH4478" s="19"/>
      <c r="CI4478" s="19"/>
      <c r="CJ4478" s="19"/>
      <c r="CK4478" s="19"/>
      <c r="CL4478" s="19"/>
      <c r="CM4478" s="19"/>
      <c r="CN4478" s="19"/>
      <c r="CO4478" s="19"/>
      <c r="CP4478" s="19"/>
      <c r="CQ4478" s="19"/>
      <c r="CR4478" s="19"/>
      <c r="CS4478" s="19"/>
      <c r="CT4478" s="19"/>
      <c r="CU4478" s="19"/>
      <c r="CV4478" s="19"/>
      <c r="CW4478" s="19"/>
      <c r="CX4478" s="19"/>
      <c r="CY4478" s="19"/>
      <c r="CZ4478" s="19"/>
      <c r="DA4478" s="19"/>
      <c r="DB4478" s="19"/>
      <c r="DC4478" s="19"/>
      <c r="DD4478" s="19"/>
      <c r="DE4478" s="19"/>
      <c r="DF4478" s="19"/>
      <c r="DG4478" s="19"/>
      <c r="DH4478" s="19"/>
      <c r="DI4478" s="19"/>
      <c r="DJ4478" s="19"/>
      <c r="DK4478" s="19"/>
      <c r="DL4478" s="19"/>
      <c r="DM4478" s="19"/>
      <c r="DN4478" s="19"/>
      <c r="DO4478" s="19"/>
      <c r="DP4478" s="19"/>
      <c r="DQ4478" s="19"/>
      <c r="DR4478" s="19"/>
      <c r="DS4478" s="19"/>
      <c r="DT4478" s="19"/>
      <c r="DU4478" s="19"/>
      <c r="DV4478" s="19"/>
      <c r="DW4478" s="19"/>
      <c r="DX4478" s="19"/>
      <c r="DY4478" s="19"/>
      <c r="DZ4478" s="19"/>
      <c r="EA4478" s="19"/>
      <c r="EB4478" s="19"/>
      <c r="EC4478" s="19"/>
      <c r="ED4478" s="19"/>
      <c r="EE4478" s="19"/>
      <c r="EF4478" s="19"/>
      <c r="EG4478" s="19"/>
      <c r="EH4478" s="19"/>
      <c r="EI4478" s="19"/>
      <c r="EJ4478" s="19"/>
      <c r="EK4478" s="19"/>
      <c r="EL4478" s="19"/>
      <c r="EM4478" s="19"/>
      <c r="EN4478" s="19"/>
      <c r="EO4478" s="19"/>
      <c r="EP4478" s="19"/>
      <c r="EQ4478" s="19"/>
      <c r="ER4478" s="19"/>
      <c r="ES4478" s="19"/>
      <c r="ET4478" s="19"/>
      <c r="EU4478" s="19"/>
      <c r="EV4478" s="19"/>
      <c r="EW4478" s="19"/>
      <c r="EX4478" s="19"/>
      <c r="EY4478" s="19"/>
      <c r="EZ4478" s="19"/>
      <c r="FA4478" s="19"/>
      <c r="FB4478" s="19"/>
      <c r="FC4478" s="19"/>
      <c r="FD4478" s="19"/>
      <c r="FE4478" s="19"/>
      <c r="FF4478" s="19"/>
      <c r="FG4478" s="19"/>
      <c r="FH4478" s="19"/>
      <c r="FI4478" s="19"/>
      <c r="FJ4478" s="19"/>
      <c r="FK4478" s="19"/>
      <c r="FL4478" s="19"/>
      <c r="FM4478" s="19"/>
      <c r="FN4478" s="19"/>
      <c r="FO4478" s="19"/>
      <c r="FP4478" s="19"/>
      <c r="FQ4478" s="19"/>
      <c r="FR4478" s="19"/>
      <c r="FS4478" s="19"/>
      <c r="FT4478" s="19"/>
      <c r="FU4478" s="19"/>
      <c r="FV4478" s="19"/>
      <c r="FW4478" s="19"/>
      <c r="FX4478" s="19"/>
      <c r="FY4478" s="19"/>
      <c r="FZ4478" s="19"/>
      <c r="GA4478" s="19"/>
      <c r="GB4478" s="19"/>
      <c r="GC4478" s="19"/>
      <c r="GD4478" s="19"/>
      <c r="GE4478" s="19"/>
      <c r="GF4478" s="19"/>
      <c r="GG4478" s="19"/>
      <c r="GH4478" s="19"/>
      <c r="GI4478" s="19"/>
      <c r="GJ4478" s="19"/>
      <c r="GK4478" s="19"/>
      <c r="GL4478" s="19"/>
      <c r="GM4478" s="19"/>
      <c r="GN4478" s="19"/>
      <c r="GO4478" s="19"/>
      <c r="GP4478" s="19"/>
      <c r="GQ4478" s="19"/>
      <c r="GR4478" s="19"/>
      <c r="GS4478" s="19"/>
      <c r="GT4478" s="19"/>
      <c r="GU4478" s="19"/>
      <c r="GV4478" s="19"/>
      <c r="GW4478" s="19"/>
      <c r="GX4478" s="19"/>
      <c r="GY4478" s="19"/>
      <c r="GZ4478" s="19"/>
      <c r="HA4478" s="19"/>
      <c r="HB4478" s="19"/>
      <c r="HC4478" s="19"/>
      <c r="HD4478" s="19"/>
      <c r="HE4478" s="19"/>
      <c r="HF4478" s="19"/>
      <c r="HG4478" s="19"/>
      <c r="HH4478" s="19"/>
      <c r="HI4478" s="19"/>
      <c r="HJ4478" s="19"/>
      <c r="HK4478" s="19"/>
      <c r="HL4478" s="19"/>
      <c r="HM4478" s="19"/>
      <c r="HN4478" s="19"/>
      <c r="HO4478" s="19"/>
      <c r="HP4478" s="19"/>
      <c r="HQ4478" s="19"/>
      <c r="HR4478" s="19"/>
      <c r="HS4478" s="19"/>
      <c r="HT4478" s="19"/>
      <c r="HU4478" s="19"/>
      <c r="HV4478" s="19"/>
      <c r="HW4478" s="19"/>
      <c r="HX4478" s="19"/>
      <c r="HY4478" s="19"/>
      <c r="HZ4478" s="19"/>
      <c r="IA4478" s="19"/>
      <c r="IB4478" s="19"/>
      <c r="IC4478" s="19"/>
      <c r="ID4478" s="19"/>
      <c r="IE4478" s="19"/>
      <c r="IF4478" s="19"/>
      <c r="IG4478" s="19"/>
      <c r="IH4478" s="19"/>
      <c r="II4478" s="19"/>
      <c r="IJ4478" s="19"/>
      <c r="IK4478" s="19"/>
      <c r="IL4478" s="19"/>
      <c r="IM4478" s="19"/>
      <c r="IN4478" s="19"/>
      <c r="IO4478" s="19"/>
      <c r="IP4478" s="19"/>
      <c r="IQ4478" s="19"/>
      <c r="IR4478" s="19"/>
      <c r="IS4478" s="19"/>
      <c r="IT4478" s="19"/>
      <c r="IU4478" s="19"/>
      <c r="IV4478" s="19"/>
      <c r="IW4478" s="19"/>
      <c r="IX4478" s="19"/>
      <c r="IY4478" s="19"/>
      <c r="IZ4478" s="19"/>
      <c r="JA4478" s="19"/>
      <c r="JB4478" s="19"/>
      <c r="JC4478" s="19"/>
      <c r="JD4478" s="19"/>
      <c r="JE4478" s="19"/>
      <c r="JF4478" s="19"/>
      <c r="JG4478" s="19"/>
      <c r="JH4478" s="19"/>
      <c r="JI4478" s="19"/>
      <c r="JJ4478" s="19"/>
      <c r="JK4478" s="19"/>
      <c r="JL4478" s="19"/>
      <c r="JM4478" s="19"/>
      <c r="JN4478" s="19"/>
      <c r="JO4478" s="19"/>
      <c r="JP4478" s="19"/>
      <c r="JQ4478" s="19"/>
      <c r="JR4478" s="19"/>
      <c r="JS4478" s="19"/>
      <c r="JT4478" s="19"/>
      <c r="JU4478" s="19"/>
      <c r="JV4478" s="19"/>
      <c r="JW4478" s="19"/>
      <c r="JX4478" s="19"/>
      <c r="JY4478" s="19"/>
      <c r="JZ4478" s="19"/>
      <c r="KA4478" s="19"/>
      <c r="KB4478" s="19"/>
      <c r="KC4478" s="19"/>
      <c r="KD4478" s="19"/>
      <c r="KE4478" s="19"/>
      <c r="KF4478" s="19"/>
      <c r="KG4478" s="19"/>
      <c r="KH4478" s="19"/>
      <c r="KI4478" s="19"/>
      <c r="KJ4478" s="19"/>
      <c r="KK4478" s="19"/>
      <c r="KL4478" s="19"/>
      <c r="KM4478" s="19"/>
      <c r="KN4478" s="19"/>
      <c r="KO4478" s="19"/>
      <c r="KP4478" s="19"/>
      <c r="KQ4478" s="19"/>
      <c r="KR4478" s="19"/>
      <c r="KS4478" s="19"/>
      <c r="KT4478" s="19"/>
      <c r="KU4478" s="19"/>
      <c r="KV4478" s="19"/>
      <c r="KW4478" s="19"/>
      <c r="KX4478" s="19"/>
      <c r="KY4478" s="19"/>
      <c r="KZ4478" s="19"/>
      <c r="LA4478" s="19"/>
      <c r="LB4478" s="19"/>
      <c r="LC4478" s="19"/>
      <c r="LD4478" s="19"/>
      <c r="LE4478" s="19"/>
      <c r="LF4478" s="19"/>
      <c r="LG4478" s="19"/>
      <c r="LH4478" s="19"/>
      <c r="LI4478" s="19"/>
      <c r="LJ4478" s="19"/>
      <c r="LK4478" s="19"/>
      <c r="LL4478" s="19"/>
      <c r="LM4478" s="19"/>
      <c r="LN4478" s="19"/>
      <c r="LO4478" s="19"/>
      <c r="LP4478" s="19"/>
      <c r="LQ4478" s="19"/>
      <c r="LR4478" s="19"/>
      <c r="LS4478" s="19"/>
      <c r="LT4478" s="19"/>
      <c r="LU4478" s="19"/>
      <c r="LV4478" s="19"/>
      <c r="LW4478" s="19"/>
      <c r="LX4478" s="19"/>
      <c r="LY4478" s="19"/>
      <c r="LZ4478" s="19"/>
      <c r="MA4478" s="19"/>
      <c r="MB4478" s="19"/>
      <c r="MC4478" s="19"/>
      <c r="MD4478" s="19"/>
      <c r="ME4478" s="19"/>
      <c r="MF4478" s="19"/>
      <c r="MG4478" s="19"/>
      <c r="MH4478" s="19"/>
      <c r="MI4478" s="19"/>
      <c r="MJ4478" s="19"/>
      <c r="MK4478" s="19"/>
      <c r="ML4478" s="19"/>
      <c r="MM4478" s="19"/>
      <c r="MN4478" s="19"/>
      <c r="MO4478" s="19"/>
      <c r="MP4478" s="19"/>
      <c r="MQ4478" s="19"/>
      <c r="MR4478" s="19"/>
      <c r="MS4478" s="19"/>
      <c r="MT4478" s="19"/>
      <c r="MU4478" s="19"/>
      <c r="MV4478" s="19"/>
      <c r="MW4478" s="19"/>
      <c r="MX4478" s="19"/>
      <c r="MY4478" s="19"/>
      <c r="MZ4478" s="19"/>
      <c r="NA4478" s="19"/>
      <c r="NB4478" s="19"/>
      <c r="NC4478" s="19"/>
      <c r="ND4478" s="19"/>
      <c r="NE4478" s="19"/>
      <c r="NF4478" s="19"/>
      <c r="NG4478" s="19"/>
      <c r="NH4478" s="19"/>
      <c r="NI4478" s="19"/>
      <c r="NJ4478" s="19"/>
      <c r="NK4478" s="19"/>
      <c r="NL4478" s="19"/>
      <c r="NM4478" s="19"/>
      <c r="NN4478" s="19"/>
      <c r="NO4478" s="19"/>
      <c r="NP4478" s="19"/>
      <c r="NQ4478" s="19"/>
      <c r="NR4478" s="19"/>
      <c r="NS4478" s="19"/>
      <c r="NT4478" s="19"/>
      <c r="NU4478" s="19"/>
      <c r="NV4478" s="19"/>
      <c r="NW4478" s="19"/>
      <c r="NX4478" s="19"/>
      <c r="NY4478" s="19"/>
      <c r="NZ4478" s="19"/>
      <c r="OA4478" s="19"/>
      <c r="OB4478" s="19"/>
      <c r="OC4478" s="19"/>
      <c r="OD4478" s="19"/>
      <c r="OE4478" s="19"/>
      <c r="OF4478" s="19"/>
      <c r="OG4478" s="19"/>
      <c r="OH4478" s="19"/>
      <c r="OI4478" s="19"/>
      <c r="OJ4478" s="19"/>
      <c r="OK4478" s="19"/>
      <c r="OL4478" s="19"/>
      <c r="OM4478" s="19"/>
      <c r="ON4478" s="19"/>
      <c r="OO4478" s="19"/>
      <c r="OP4478" s="19"/>
      <c r="OQ4478" s="19"/>
      <c r="OR4478" s="19"/>
      <c r="OS4478" s="19"/>
      <c r="OT4478" s="19"/>
      <c r="OU4478" s="19"/>
      <c r="OV4478" s="19"/>
      <c r="OW4478" s="19"/>
      <c r="OX4478" s="19"/>
      <c r="OY4478" s="19"/>
      <c r="OZ4478" s="19"/>
      <c r="PA4478" s="19"/>
      <c r="PB4478" s="19"/>
      <c r="PC4478" s="19"/>
      <c r="PD4478" s="19"/>
      <c r="PE4478" s="19"/>
      <c r="PF4478" s="19"/>
      <c r="PG4478" s="19"/>
      <c r="PH4478" s="19"/>
      <c r="PI4478" s="19"/>
      <c r="PJ4478" s="19"/>
      <c r="PK4478" s="19"/>
      <c r="PL4478" s="19"/>
      <c r="PM4478" s="19"/>
      <c r="PN4478" s="19"/>
      <c r="PO4478" s="19"/>
      <c r="PP4478" s="19"/>
      <c r="PQ4478" s="19"/>
      <c r="PR4478" s="19"/>
      <c r="PS4478" s="19"/>
      <c r="PT4478" s="19"/>
      <c r="PU4478" s="19"/>
      <c r="PV4478" s="19"/>
      <c r="PW4478" s="19"/>
      <c r="PX4478" s="19"/>
      <c r="PY4478" s="19"/>
      <c r="PZ4478" s="19"/>
      <c r="QA4478" s="19"/>
      <c r="QB4478" s="19"/>
      <c r="QC4478" s="19"/>
      <c r="QD4478" s="19"/>
      <c r="QE4478" s="19"/>
      <c r="QF4478" s="19"/>
      <c r="QG4478" s="19"/>
      <c r="QH4478" s="19"/>
      <c r="QI4478" s="19"/>
      <c r="QJ4478" s="19"/>
      <c r="QK4478" s="19"/>
      <c r="QL4478" s="19"/>
      <c r="QM4478" s="19"/>
      <c r="QN4478" s="19"/>
      <c r="QO4478" s="19"/>
      <c r="QP4478" s="19"/>
      <c r="QQ4478" s="19"/>
      <c r="QR4478" s="19"/>
      <c r="QS4478" s="19"/>
      <c r="QT4478" s="19"/>
      <c r="QU4478" s="19"/>
      <c r="QV4478" s="19"/>
      <c r="QW4478" s="19"/>
      <c r="QX4478" s="19"/>
      <c r="QY4478" s="19"/>
      <c r="QZ4478" s="19"/>
      <c r="RA4478" s="19"/>
      <c r="RB4478" s="19"/>
      <c r="RC4478" s="19"/>
      <c r="RD4478" s="19"/>
      <c r="RE4478" s="19"/>
      <c r="RF4478" s="19"/>
      <c r="RG4478" s="19"/>
      <c r="RH4478" s="19"/>
      <c r="RI4478" s="19"/>
      <c r="RJ4478" s="19"/>
      <c r="RK4478" s="19"/>
      <c r="RL4478" s="19"/>
      <c r="RM4478" s="19"/>
      <c r="RN4478" s="19"/>
      <c r="RO4478" s="19"/>
      <c r="RP4478" s="19"/>
      <c r="RQ4478" s="19"/>
      <c r="RR4478" s="19"/>
      <c r="RS4478" s="19"/>
      <c r="RT4478" s="19"/>
      <c r="RU4478" s="19"/>
      <c r="RV4478" s="19"/>
      <c r="RW4478" s="19"/>
      <c r="RX4478" s="19"/>
      <c r="RY4478" s="19"/>
      <c r="RZ4478" s="19"/>
      <c r="SA4478" s="19"/>
      <c r="SB4478" s="19"/>
      <c r="SC4478" s="19"/>
      <c r="SD4478" s="19"/>
      <c r="SE4478" s="19"/>
      <c r="SF4478" s="19"/>
      <c r="SG4478" s="19"/>
      <c r="SH4478" s="19"/>
      <c r="SI4478" s="19"/>
      <c r="SJ4478" s="19"/>
      <c r="SK4478" s="19"/>
      <c r="SL4478" s="19"/>
      <c r="SM4478" s="19"/>
      <c r="SN4478" s="19"/>
      <c r="SO4478" s="19"/>
      <c r="SP4478" s="19"/>
      <c r="SQ4478" s="19"/>
      <c r="SR4478" s="19"/>
      <c r="SS4478" s="19"/>
      <c r="ST4478" s="19"/>
      <c r="SU4478" s="19"/>
      <c r="SV4478" s="19"/>
      <c r="SW4478" s="19"/>
      <c r="SX4478" s="19"/>
      <c r="SY4478" s="19"/>
      <c r="SZ4478" s="19"/>
      <c r="TA4478" s="19"/>
      <c r="TB4478" s="19"/>
      <c r="TC4478" s="19"/>
      <c r="TD4478" s="19"/>
      <c r="TE4478" s="19"/>
      <c r="TF4478" s="19"/>
      <c r="TG4478" s="19"/>
      <c r="TH4478" s="19"/>
      <c r="TI4478" s="19"/>
      <c r="TJ4478" s="19"/>
      <c r="TK4478" s="19"/>
      <c r="TL4478" s="19"/>
      <c r="TM4478" s="19"/>
      <c r="TN4478" s="19"/>
      <c r="TO4478" s="19"/>
      <c r="TP4478" s="19"/>
      <c r="TQ4478" s="19"/>
      <c r="TR4478" s="19"/>
      <c r="TS4478" s="19"/>
      <c r="TT4478" s="19"/>
      <c r="TU4478" s="19"/>
      <c r="TV4478" s="19"/>
      <c r="TW4478" s="19"/>
      <c r="TX4478" s="19"/>
      <c r="TY4478" s="19"/>
      <c r="TZ4478" s="19"/>
      <c r="UA4478" s="19"/>
      <c r="UB4478" s="19"/>
      <c r="UC4478" s="19"/>
      <c r="UD4478" s="19"/>
      <c r="UE4478" s="19"/>
      <c r="UF4478" s="19"/>
      <c r="UG4478" s="19"/>
      <c r="UH4478" s="19"/>
      <c r="UI4478" s="19"/>
      <c r="UJ4478" s="19"/>
      <c r="UK4478" s="19"/>
      <c r="UL4478" s="19"/>
      <c r="UM4478" s="19"/>
      <c r="UN4478" s="19"/>
      <c r="UO4478" s="19"/>
      <c r="UP4478" s="19"/>
      <c r="UQ4478" s="19"/>
      <c r="UR4478" s="19"/>
      <c r="US4478" s="19"/>
      <c r="UT4478" s="19"/>
      <c r="UU4478" s="19"/>
      <c r="UV4478" s="19"/>
      <c r="UW4478" s="19"/>
      <c r="UX4478" s="19"/>
      <c r="UY4478" s="19"/>
      <c r="UZ4478" s="19"/>
      <c r="VA4478" s="19"/>
      <c r="VB4478" s="19"/>
      <c r="VC4478" s="19"/>
      <c r="VD4478" s="19"/>
      <c r="VE4478" s="19"/>
      <c r="VF4478" s="19"/>
      <c r="VG4478" s="19"/>
      <c r="VH4478" s="19"/>
      <c r="VI4478" s="19"/>
      <c r="VJ4478" s="19"/>
      <c r="VK4478" s="19"/>
      <c r="VL4478" s="19"/>
      <c r="VM4478" s="19"/>
      <c r="VN4478" s="19"/>
      <c r="VO4478" s="19"/>
      <c r="VP4478" s="19"/>
      <c r="VQ4478" s="19"/>
      <c r="VR4478" s="19"/>
      <c r="VS4478" s="19"/>
      <c r="VT4478" s="19"/>
      <c r="VU4478" s="19"/>
      <c r="VV4478" s="19"/>
      <c r="VW4478" s="19"/>
      <c r="VX4478" s="19"/>
      <c r="VY4478" s="19"/>
      <c r="VZ4478" s="19"/>
      <c r="WA4478" s="19"/>
      <c r="WB4478" s="19"/>
      <c r="WC4478" s="19"/>
      <c r="WD4478" s="19"/>
      <c r="WE4478" s="19"/>
      <c r="WF4478" s="19"/>
      <c r="WG4478" s="19"/>
      <c r="WH4478" s="19"/>
      <c r="WI4478" s="19"/>
      <c r="WJ4478" s="19"/>
      <c r="WK4478" s="19"/>
      <c r="WL4478" s="19"/>
      <c r="WM4478" s="19"/>
      <c r="WN4478" s="19"/>
      <c r="WO4478" s="19"/>
      <c r="WP4478" s="19"/>
      <c r="WQ4478" s="19"/>
      <c r="WR4478" s="19"/>
      <c r="WS4478" s="19"/>
      <c r="WT4478" s="19"/>
      <c r="WU4478" s="19"/>
      <c r="WV4478" s="19"/>
      <c r="WW4478" s="19"/>
      <c r="WX4478" s="19"/>
      <c r="WY4478" s="19"/>
      <c r="WZ4478" s="19"/>
      <c r="XA4478" s="19"/>
      <c r="XB4478" s="19"/>
      <c r="XC4478" s="19"/>
      <c r="XD4478" s="19"/>
      <c r="XE4478" s="19"/>
      <c r="XF4478" s="19"/>
      <c r="XG4478" s="19"/>
      <c r="XH4478" s="19"/>
      <c r="XI4478" s="19"/>
      <c r="XJ4478" s="19"/>
      <c r="XK4478" s="19"/>
      <c r="XL4478" s="19"/>
      <c r="XM4478" s="19"/>
      <c r="XN4478" s="19"/>
      <c r="XO4478" s="19"/>
      <c r="XP4478" s="19"/>
      <c r="XQ4478" s="19"/>
      <c r="XR4478" s="19"/>
      <c r="XS4478" s="19"/>
      <c r="XT4478" s="19"/>
      <c r="XU4478" s="19"/>
      <c r="XV4478" s="19"/>
      <c r="XW4478" s="19"/>
      <c r="XX4478" s="19"/>
      <c r="XY4478" s="19"/>
      <c r="XZ4478" s="19"/>
      <c r="YA4478" s="19"/>
      <c r="YB4478" s="19"/>
      <c r="YC4478" s="19"/>
      <c r="YD4478" s="19"/>
      <c r="YE4478" s="19"/>
      <c r="YF4478" s="19"/>
      <c r="YG4478" s="19"/>
      <c r="YH4478" s="19"/>
      <c r="YI4478" s="19"/>
      <c r="YJ4478" s="19"/>
      <c r="YK4478" s="19"/>
      <c r="YL4478" s="19"/>
      <c r="YM4478" s="19"/>
      <c r="YN4478" s="19"/>
      <c r="YO4478" s="19"/>
      <c r="YP4478" s="19"/>
      <c r="YQ4478" s="19"/>
      <c r="YR4478" s="19"/>
      <c r="YS4478" s="19"/>
      <c r="YT4478" s="19"/>
      <c r="YU4478" s="19"/>
      <c r="YV4478" s="19"/>
      <c r="YW4478" s="19"/>
      <c r="YX4478" s="19"/>
      <c r="YY4478" s="19"/>
      <c r="YZ4478" s="19"/>
      <c r="ZA4478" s="19"/>
      <c r="ZB4478" s="19"/>
      <c r="ZC4478" s="19"/>
      <c r="ZD4478" s="19"/>
      <c r="ZE4478" s="19"/>
      <c r="ZF4478" s="19"/>
      <c r="ZG4478" s="19"/>
      <c r="ZH4478" s="19"/>
      <c r="ZI4478" s="19"/>
      <c r="ZJ4478" s="19"/>
      <c r="ZK4478" s="19"/>
      <c r="ZL4478" s="19"/>
      <c r="ZM4478" s="19"/>
      <c r="ZN4478" s="19"/>
      <c r="ZO4478" s="19"/>
      <c r="ZP4478" s="19"/>
      <c r="ZQ4478" s="19"/>
      <c r="ZR4478" s="19"/>
      <c r="ZS4478" s="19"/>
      <c r="ZT4478" s="19"/>
      <c r="ZU4478" s="19"/>
      <c r="ZV4478" s="19"/>
      <c r="ZW4478" s="19"/>
      <c r="ZX4478" s="19"/>
      <c r="ZY4478" s="19"/>
      <c r="ZZ4478" s="19"/>
      <c r="AAA4478" s="19"/>
      <c r="AAB4478" s="19"/>
      <c r="AAC4478" s="19"/>
      <c r="AAD4478" s="19"/>
      <c r="AAE4478" s="19"/>
      <c r="AAF4478" s="19"/>
      <c r="AAG4478" s="19"/>
      <c r="AAH4478" s="19"/>
      <c r="AAI4478" s="19"/>
      <c r="AAJ4478" s="19"/>
      <c r="AAK4478" s="19"/>
      <c r="AAL4478" s="19"/>
      <c r="AAM4478" s="19"/>
      <c r="AAN4478" s="19"/>
      <c r="AAO4478" s="19"/>
      <c r="AAP4478" s="19"/>
      <c r="AAQ4478" s="19"/>
      <c r="AAR4478" s="19"/>
      <c r="AAS4478" s="19"/>
      <c r="AAT4478" s="19"/>
      <c r="AAU4478" s="19"/>
      <c r="AAV4478" s="19"/>
      <c r="AAW4478" s="19"/>
      <c r="AAX4478" s="19"/>
      <c r="AAY4478" s="19"/>
      <c r="AAZ4478" s="19"/>
      <c r="ABA4478" s="19"/>
      <c r="ABB4478" s="19"/>
      <c r="ABC4478" s="19"/>
      <c r="ABD4478" s="19"/>
      <c r="ABE4478" s="19"/>
      <c r="ABF4478" s="19"/>
      <c r="ABG4478" s="19"/>
      <c r="ABH4478" s="19"/>
      <c r="ABI4478" s="19"/>
      <c r="ABJ4478" s="19"/>
      <c r="ABK4478" s="19"/>
      <c r="ABL4478" s="19"/>
      <c r="ABM4478" s="19"/>
      <c r="ABN4478" s="19"/>
      <c r="ABO4478" s="19"/>
      <c r="ABP4478" s="19"/>
      <c r="ABQ4478" s="19"/>
      <c r="ABR4478" s="19"/>
      <c r="ABS4478" s="19"/>
      <c r="ABT4478" s="19"/>
      <c r="ABU4478" s="19"/>
      <c r="ABV4478" s="19"/>
      <c r="ABW4478" s="19"/>
      <c r="ABX4478" s="19"/>
      <c r="ABY4478" s="19"/>
      <c r="ABZ4478" s="19"/>
      <c r="ACA4478" s="19"/>
      <c r="ACB4478" s="19"/>
      <c r="ACC4478" s="19"/>
      <c r="ACD4478" s="19"/>
      <c r="ACE4478" s="19"/>
      <c r="ACF4478" s="19"/>
      <c r="ACG4478" s="19"/>
      <c r="ACH4478" s="19"/>
      <c r="ACI4478" s="19"/>
      <c r="ACJ4478" s="19"/>
      <c r="ACK4478" s="19"/>
      <c r="ACL4478" s="19"/>
      <c r="ACM4478" s="19"/>
      <c r="ACN4478" s="19"/>
      <c r="ACO4478" s="19"/>
      <c r="ACP4478" s="19"/>
      <c r="ACQ4478" s="19"/>
      <c r="ACR4478" s="19"/>
      <c r="ACS4478" s="19"/>
      <c r="ACT4478" s="19"/>
      <c r="ACU4478" s="19"/>
      <c r="ACV4478" s="19"/>
      <c r="ACW4478" s="19"/>
      <c r="ACX4478" s="19"/>
      <c r="ACY4478" s="19"/>
      <c r="ACZ4478" s="19"/>
      <c r="ADA4478" s="19"/>
      <c r="ADB4478" s="19"/>
      <c r="ADC4478" s="19"/>
      <c r="ADD4478" s="19"/>
      <c r="ADE4478" s="19"/>
      <c r="ADF4478" s="19"/>
      <c r="ADG4478" s="19"/>
      <c r="ADH4478" s="19"/>
      <c r="ADI4478" s="19"/>
      <c r="ADJ4478" s="19"/>
      <c r="ADK4478" s="19"/>
      <c r="ADL4478" s="19"/>
      <c r="ADM4478" s="19"/>
      <c r="ADN4478" s="19"/>
      <c r="ADO4478" s="19"/>
      <c r="ADP4478" s="19"/>
      <c r="ADQ4478" s="19"/>
      <c r="ADR4478" s="19"/>
      <c r="ADS4478" s="19"/>
      <c r="ADT4478" s="19"/>
      <c r="ADU4478" s="19"/>
      <c r="ADV4478" s="19"/>
      <c r="ADW4478" s="19"/>
      <c r="ADX4478" s="19"/>
      <c r="ADY4478" s="19"/>
      <c r="ADZ4478" s="19"/>
      <c r="AEA4478" s="19"/>
      <c r="AEB4478" s="19"/>
      <c r="AEC4478" s="19"/>
      <c r="AED4478" s="19"/>
      <c r="AEE4478" s="19"/>
      <c r="AEF4478" s="19"/>
      <c r="AEG4478" s="19"/>
      <c r="AEH4478" s="19"/>
      <c r="AEI4478" s="19"/>
      <c r="AEJ4478" s="19"/>
      <c r="AEK4478" s="19"/>
      <c r="AEL4478" s="19"/>
      <c r="AEM4478" s="19"/>
      <c r="AEN4478" s="19"/>
      <c r="AEO4478" s="19"/>
      <c r="AEP4478" s="19"/>
      <c r="AEQ4478" s="19"/>
      <c r="AER4478" s="19"/>
      <c r="AES4478" s="19"/>
      <c r="AET4478" s="19"/>
      <c r="AEU4478" s="19"/>
      <c r="AEV4478" s="19"/>
      <c r="AEW4478" s="19"/>
      <c r="AEX4478" s="19"/>
      <c r="AEY4478" s="19"/>
      <c r="AEZ4478" s="19"/>
      <c r="AFA4478" s="19"/>
      <c r="AFB4478" s="19"/>
      <c r="AFC4478" s="19"/>
      <c r="AFD4478" s="19"/>
      <c r="AFE4478" s="19"/>
      <c r="AFF4478" s="19"/>
      <c r="AFG4478" s="19"/>
      <c r="AFH4478" s="19"/>
      <c r="AFI4478" s="19"/>
      <c r="AFJ4478" s="19"/>
      <c r="AFK4478" s="19"/>
      <c r="AFL4478" s="19"/>
      <c r="AFM4478" s="19"/>
      <c r="AFN4478" s="19"/>
      <c r="AFO4478" s="19"/>
      <c r="AFP4478" s="19"/>
      <c r="AFQ4478" s="19"/>
      <c r="AFR4478" s="19"/>
      <c r="AFS4478" s="19"/>
      <c r="AFT4478" s="19"/>
      <c r="AFU4478" s="19"/>
      <c r="AFV4478" s="19"/>
      <c r="AFW4478" s="19"/>
      <c r="AFX4478" s="19"/>
      <c r="AFY4478" s="19"/>
      <c r="AFZ4478" s="19"/>
      <c r="AGA4478" s="19"/>
      <c r="AGB4478" s="19"/>
      <c r="AGC4478" s="19"/>
      <c r="AGD4478" s="19"/>
      <c r="AGE4478" s="19"/>
      <c r="AGF4478" s="19"/>
      <c r="AGG4478" s="19"/>
      <c r="AGH4478" s="19"/>
      <c r="AGI4478" s="19"/>
      <c r="AGJ4478" s="19"/>
      <c r="AGK4478" s="19"/>
      <c r="AGL4478" s="19"/>
      <c r="AGM4478" s="19"/>
      <c r="AGN4478" s="19"/>
      <c r="AGO4478" s="19"/>
      <c r="AGP4478" s="19"/>
      <c r="AGQ4478" s="19"/>
      <c r="AGR4478" s="19"/>
      <c r="AGS4478" s="19"/>
      <c r="AGT4478" s="19"/>
      <c r="AGU4478" s="19"/>
      <c r="AGV4478" s="19"/>
      <c r="AGW4478" s="19"/>
      <c r="AGX4478" s="19"/>
      <c r="AGY4478" s="19"/>
      <c r="AGZ4478" s="19"/>
      <c r="AHA4478" s="19"/>
      <c r="AHB4478" s="19"/>
      <c r="AHC4478" s="19"/>
      <c r="AHD4478" s="19"/>
      <c r="AHE4478" s="19"/>
      <c r="AHF4478" s="19"/>
      <c r="AHG4478" s="19"/>
      <c r="AHH4478" s="19"/>
      <c r="AHI4478" s="19"/>
      <c r="AHJ4478" s="19"/>
      <c r="AHK4478" s="19"/>
      <c r="AHL4478" s="19"/>
      <c r="AHM4478" s="19"/>
      <c r="AHN4478" s="19"/>
      <c r="AHO4478" s="19"/>
      <c r="AHP4478" s="19"/>
      <c r="AHQ4478" s="19"/>
      <c r="AHR4478" s="19"/>
      <c r="AHS4478" s="19"/>
      <c r="AHT4478" s="19"/>
      <c r="AHU4478" s="19"/>
      <c r="AHV4478" s="19"/>
      <c r="AHW4478" s="19"/>
      <c r="AHX4478" s="19"/>
      <c r="AHY4478" s="19"/>
      <c r="AHZ4478" s="19"/>
      <c r="AIA4478" s="19"/>
      <c r="AIB4478" s="19"/>
      <c r="AIC4478" s="19"/>
      <c r="AID4478" s="19"/>
      <c r="AIE4478" s="19"/>
      <c r="AIF4478" s="19"/>
      <c r="AIG4478" s="19"/>
      <c r="AIH4478" s="19"/>
      <c r="AII4478" s="19"/>
      <c r="AIJ4478" s="19"/>
      <c r="AIK4478" s="19"/>
      <c r="AIL4478" s="19"/>
      <c r="AIM4478" s="19"/>
      <c r="AIN4478" s="19"/>
      <c r="AIO4478" s="19"/>
      <c r="AIP4478" s="19"/>
      <c r="AIQ4478" s="19"/>
      <c r="AIR4478" s="19"/>
      <c r="AIS4478" s="19"/>
      <c r="AIT4478" s="19"/>
      <c r="AIU4478" s="19"/>
      <c r="AIV4478" s="19"/>
      <c r="AIW4478" s="19"/>
      <c r="AIX4478" s="19"/>
      <c r="AIY4478" s="19"/>
      <c r="AIZ4478" s="19"/>
      <c r="AJA4478" s="19"/>
      <c r="AJB4478" s="19"/>
      <c r="AJC4478" s="19"/>
      <c r="AJD4478" s="19"/>
      <c r="AJE4478" s="19"/>
      <c r="AJF4478" s="19"/>
      <c r="AJG4478" s="19"/>
      <c r="AJH4478" s="19"/>
      <c r="AJI4478" s="19"/>
      <c r="AJJ4478" s="19"/>
      <c r="AJK4478" s="19"/>
      <c r="AJL4478" s="19"/>
      <c r="AJM4478" s="19"/>
      <c r="AJN4478" s="19"/>
      <c r="AJO4478" s="19"/>
      <c r="AJP4478" s="19"/>
      <c r="AJQ4478" s="19"/>
      <c r="AJR4478" s="19"/>
      <c r="AJS4478" s="19"/>
      <c r="AJT4478" s="19"/>
      <c r="AJU4478" s="19"/>
      <c r="AJV4478" s="19"/>
      <c r="AJW4478" s="19"/>
      <c r="AJX4478" s="19"/>
      <c r="AJY4478" s="19"/>
      <c r="AJZ4478" s="19"/>
      <c r="AKA4478" s="19"/>
      <c r="AKB4478" s="19"/>
      <c r="AKC4478" s="19"/>
      <c r="AKD4478" s="19"/>
      <c r="AKE4478" s="19"/>
      <c r="AKF4478" s="19"/>
      <c r="AKG4478" s="19"/>
      <c r="AKH4478" s="19"/>
      <c r="AKI4478" s="19"/>
      <c r="AKJ4478" s="19"/>
      <c r="AKK4478" s="19"/>
      <c r="AKL4478" s="19"/>
      <c r="AKM4478" s="19"/>
      <c r="AKN4478" s="19"/>
      <c r="AKO4478" s="19"/>
      <c r="AKP4478" s="19"/>
      <c r="AKQ4478" s="19"/>
      <c r="AKR4478" s="19"/>
      <c r="AKS4478" s="19"/>
      <c r="AKT4478" s="19"/>
      <c r="AKU4478" s="19"/>
      <c r="AKV4478" s="19"/>
      <c r="AKW4478" s="19"/>
      <c r="AKX4478" s="19"/>
      <c r="AKY4478" s="19"/>
      <c r="AKZ4478" s="19"/>
      <c r="ALA4478" s="19"/>
      <c r="ALB4478" s="19"/>
      <c r="ALC4478" s="19"/>
      <c r="ALD4478" s="19"/>
      <c r="ALE4478" s="19"/>
      <c r="ALF4478" s="19"/>
      <c r="ALG4478" s="19"/>
      <c r="ALH4478" s="19"/>
      <c r="ALI4478" s="19"/>
      <c r="ALJ4478" s="19"/>
      <c r="ALK4478" s="19"/>
      <c r="ALL4478" s="19"/>
      <c r="ALM4478" s="19"/>
      <c r="ALN4478" s="19"/>
      <c r="ALO4478" s="19"/>
      <c r="ALP4478" s="19"/>
      <c r="ALQ4478" s="19"/>
      <c r="ALR4478" s="19"/>
      <c r="ALS4478" s="19"/>
      <c r="ALT4478" s="19"/>
      <c r="ALU4478" s="19"/>
      <c r="ALV4478" s="19"/>
      <c r="ALW4478" s="19"/>
      <c r="ALX4478" s="19"/>
      <c r="ALY4478" s="19"/>
      <c r="ALZ4478" s="19"/>
      <c r="AMA4478" s="19"/>
      <c r="AMB4478" s="19"/>
      <c r="AMC4478" s="19"/>
      <c r="AMD4478" s="19"/>
      <c r="AME4478" s="19"/>
      <c r="AMF4478" s="19"/>
      <c r="AMG4478" s="19"/>
      <c r="AMH4478" s="19"/>
      <c r="AMI4478" s="19"/>
      <c r="AMJ4478" s="19"/>
      <c r="AMK4478" s="19"/>
      <c r="AML4478" s="19"/>
      <c r="AMM4478" s="19"/>
      <c r="AMN4478" s="19"/>
      <c r="AMO4478" s="19"/>
      <c r="AMP4478" s="19"/>
      <c r="AMQ4478" s="19"/>
      <c r="AMR4478" s="19"/>
      <c r="AMS4478" s="19"/>
      <c r="AMT4478" s="19"/>
      <c r="AMU4478" s="19"/>
      <c r="AMV4478" s="19"/>
      <c r="AMW4478" s="19"/>
      <c r="AMX4478" s="19"/>
      <c r="AMY4478" s="19"/>
      <c r="AMZ4478" s="19"/>
      <c r="ANA4478" s="19"/>
      <c r="ANB4478" s="19"/>
      <c r="ANC4478" s="19"/>
      <c r="AND4478" s="19"/>
      <c r="ANE4478" s="19"/>
      <c r="ANF4478" s="19"/>
      <c r="ANG4478" s="19"/>
      <c r="ANH4478" s="19"/>
      <c r="ANI4478" s="19"/>
      <c r="ANJ4478" s="19"/>
      <c r="ANK4478" s="19"/>
      <c r="ANL4478" s="19"/>
      <c r="ANM4478" s="19"/>
      <c r="ANN4478" s="19"/>
      <c r="ANO4478" s="19"/>
      <c r="ANP4478" s="19"/>
      <c r="ANQ4478" s="19"/>
      <c r="ANR4478" s="19"/>
      <c r="ANS4478" s="19"/>
      <c r="ANT4478" s="19"/>
      <c r="ANU4478" s="19"/>
      <c r="ANV4478" s="19"/>
      <c r="ANW4478" s="19"/>
      <c r="ANX4478" s="19"/>
      <c r="ANY4478" s="19"/>
      <c r="ANZ4478" s="19"/>
      <c r="AOA4478" s="19"/>
      <c r="AOB4478" s="19"/>
      <c r="AOC4478" s="19"/>
      <c r="AOD4478" s="19"/>
      <c r="AOE4478" s="19"/>
      <c r="AOF4478" s="19"/>
      <c r="AOG4478" s="19"/>
      <c r="AOH4478" s="19"/>
      <c r="AOI4478" s="19"/>
      <c r="AOJ4478" s="19"/>
      <c r="AOK4478" s="19"/>
      <c r="AOL4478" s="19"/>
      <c r="AOM4478" s="19"/>
      <c r="AON4478" s="19"/>
      <c r="AOO4478" s="19"/>
      <c r="AOP4478" s="19"/>
      <c r="AOQ4478" s="19"/>
      <c r="AOR4478" s="19"/>
      <c r="AOS4478" s="19"/>
      <c r="AOT4478" s="19"/>
      <c r="AOU4478" s="19"/>
      <c r="AOV4478" s="19"/>
      <c r="AOW4478" s="19"/>
      <c r="AOX4478" s="19"/>
      <c r="AOY4478" s="19"/>
      <c r="AOZ4478" s="19"/>
      <c r="APA4478" s="19"/>
      <c r="APB4478" s="19"/>
      <c r="APC4478" s="19"/>
      <c r="APD4478" s="19"/>
      <c r="APE4478" s="19"/>
      <c r="APF4478" s="19"/>
      <c r="APG4478" s="19"/>
      <c r="APH4478" s="19"/>
      <c r="API4478" s="19"/>
      <c r="APJ4478" s="19"/>
      <c r="APK4478" s="19"/>
      <c r="APL4478" s="19"/>
      <c r="APM4478" s="19"/>
      <c r="APN4478" s="19"/>
      <c r="APO4478" s="19"/>
      <c r="APP4478" s="19"/>
      <c r="APQ4478" s="19"/>
      <c r="APR4478" s="19"/>
      <c r="APS4478" s="19"/>
      <c r="APT4478" s="19"/>
      <c r="APU4478" s="19"/>
      <c r="APV4478" s="19"/>
      <c r="APW4478" s="19"/>
      <c r="APX4478" s="19"/>
      <c r="APY4478" s="19"/>
      <c r="APZ4478" s="19"/>
      <c r="AQA4478" s="19"/>
      <c r="AQB4478" s="19"/>
      <c r="AQC4478" s="19"/>
      <c r="AQD4478" s="19"/>
      <c r="AQE4478" s="19"/>
      <c r="AQF4478" s="19"/>
      <c r="AQG4478" s="19"/>
      <c r="AQH4478" s="19"/>
      <c r="AQI4478" s="19"/>
      <c r="AQJ4478" s="19"/>
      <c r="AQK4478" s="19"/>
      <c r="AQL4478" s="19"/>
      <c r="AQM4478" s="19"/>
      <c r="AQN4478" s="19"/>
      <c r="AQO4478" s="19"/>
      <c r="AQP4478" s="19"/>
      <c r="AQQ4478" s="19"/>
      <c r="AQR4478" s="19"/>
      <c r="AQS4478" s="19"/>
      <c r="AQT4478" s="19"/>
      <c r="AQU4478" s="19"/>
      <c r="AQV4478" s="19"/>
      <c r="AQW4478" s="19"/>
      <c r="AQX4478" s="19"/>
      <c r="AQY4478" s="19"/>
      <c r="AQZ4478" s="19"/>
      <c r="ARA4478" s="19"/>
      <c r="ARB4478" s="19"/>
      <c r="ARC4478" s="19"/>
      <c r="ARD4478" s="19"/>
      <c r="ARE4478" s="19"/>
      <c r="ARF4478" s="19"/>
      <c r="ARG4478" s="19"/>
      <c r="ARH4478" s="19"/>
      <c r="ARI4478" s="19"/>
      <c r="ARJ4478" s="19"/>
      <c r="ARK4478" s="19"/>
      <c r="ARL4478" s="19"/>
      <c r="ARM4478" s="19"/>
      <c r="ARN4478" s="19"/>
      <c r="ARO4478" s="19"/>
      <c r="ARP4478" s="19"/>
      <c r="ARQ4478" s="19"/>
      <c r="ARR4478" s="19"/>
      <c r="ARS4478" s="19"/>
      <c r="ART4478" s="19"/>
      <c r="ARU4478" s="19"/>
      <c r="ARV4478" s="19"/>
      <c r="ARW4478" s="19"/>
      <c r="ARX4478" s="19"/>
      <c r="ARY4478" s="19"/>
      <c r="ARZ4478" s="19"/>
      <c r="ASA4478" s="19"/>
      <c r="ASB4478" s="19"/>
      <c r="ASC4478" s="19"/>
      <c r="ASD4478" s="19"/>
      <c r="ASE4478" s="19"/>
      <c r="ASF4478" s="19"/>
      <c r="ASG4478" s="19"/>
      <c r="ASH4478" s="19"/>
      <c r="ASI4478" s="19"/>
      <c r="ASJ4478" s="19"/>
      <c r="ASK4478" s="19"/>
      <c r="ASL4478" s="19"/>
      <c r="ASM4478" s="19"/>
      <c r="ASN4478" s="19"/>
      <c r="ASO4478" s="19"/>
      <c r="ASP4478" s="19"/>
      <c r="ASQ4478" s="19"/>
      <c r="ASR4478" s="19"/>
      <c r="ASS4478" s="19"/>
      <c r="AST4478" s="19"/>
      <c r="ASU4478" s="19"/>
      <c r="ASV4478" s="19"/>
      <c r="ASW4478" s="19"/>
      <c r="ASX4478" s="19"/>
      <c r="ASY4478" s="19"/>
      <c r="ASZ4478" s="19"/>
      <c r="ATA4478" s="19"/>
      <c r="ATB4478" s="19"/>
      <c r="ATC4478" s="19"/>
      <c r="ATD4478" s="19"/>
      <c r="ATE4478" s="19"/>
      <c r="ATF4478" s="19"/>
      <c r="ATG4478" s="19"/>
      <c r="ATH4478" s="19"/>
      <c r="ATI4478" s="19"/>
      <c r="ATJ4478" s="19"/>
      <c r="ATK4478" s="19"/>
      <c r="ATL4478" s="19"/>
      <c r="ATM4478" s="19"/>
      <c r="ATN4478" s="19"/>
      <c r="ATO4478" s="19"/>
      <c r="ATP4478" s="19"/>
      <c r="ATQ4478" s="19"/>
      <c r="ATR4478" s="19"/>
      <c r="ATS4478" s="19"/>
      <c r="ATT4478" s="19"/>
      <c r="ATU4478" s="19"/>
      <c r="ATV4478" s="19"/>
      <c r="ATW4478" s="19"/>
      <c r="ATX4478" s="19"/>
      <c r="ATY4478" s="19"/>
      <c r="ATZ4478" s="19"/>
      <c r="AUA4478" s="19"/>
      <c r="AUB4478" s="19"/>
      <c r="AUC4478" s="19"/>
      <c r="AUD4478" s="19"/>
      <c r="AUE4478" s="19"/>
      <c r="AUF4478" s="19"/>
      <c r="AUG4478" s="19"/>
      <c r="AUH4478" s="19"/>
      <c r="AUI4478" s="19"/>
      <c r="AUJ4478" s="19"/>
      <c r="AUK4478" s="19"/>
      <c r="AUL4478" s="19"/>
      <c r="AUM4478" s="19"/>
      <c r="AUN4478" s="19"/>
      <c r="AUO4478" s="19"/>
      <c r="AUP4478" s="19"/>
      <c r="AUQ4478" s="19"/>
      <c r="AUR4478" s="19"/>
      <c r="AUS4478" s="19"/>
      <c r="AUT4478" s="19"/>
      <c r="AUU4478" s="19"/>
      <c r="AUV4478" s="19"/>
      <c r="AUW4478" s="19"/>
      <c r="AUX4478" s="19"/>
      <c r="AUY4478" s="19"/>
      <c r="AUZ4478" s="19"/>
      <c r="AVA4478" s="19"/>
      <c r="AVB4478" s="19"/>
      <c r="AVC4478" s="19"/>
      <c r="AVD4478" s="19"/>
      <c r="AVE4478" s="19"/>
      <c r="AVF4478" s="19"/>
      <c r="AVG4478" s="19"/>
      <c r="AVH4478" s="19"/>
      <c r="AVI4478" s="19"/>
      <c r="AVJ4478" s="19"/>
      <c r="AVK4478" s="19"/>
      <c r="AVL4478" s="19"/>
      <c r="AVM4478" s="19"/>
      <c r="AVN4478" s="19"/>
      <c r="AVO4478" s="19"/>
      <c r="AVP4478" s="19"/>
      <c r="AVQ4478" s="19"/>
      <c r="AVR4478" s="19"/>
      <c r="AVS4478" s="19"/>
      <c r="AVT4478" s="19"/>
      <c r="AVU4478" s="19"/>
      <c r="AVV4478" s="19"/>
      <c r="AVW4478" s="19"/>
      <c r="AVX4478" s="19"/>
      <c r="AVY4478" s="19"/>
      <c r="AVZ4478" s="19"/>
      <c r="AWA4478" s="19"/>
      <c r="AWB4478" s="19"/>
      <c r="AWC4478" s="19"/>
      <c r="AWD4478" s="19"/>
      <c r="AWE4478" s="19"/>
      <c r="AWF4478" s="19"/>
      <c r="AWG4478" s="19"/>
      <c r="AWH4478" s="19"/>
      <c r="AWI4478" s="19"/>
      <c r="AWJ4478" s="19"/>
      <c r="AWK4478" s="19"/>
      <c r="AWL4478" s="19"/>
      <c r="AWM4478" s="19"/>
      <c r="AWN4478" s="19"/>
      <c r="AWO4478" s="19"/>
      <c r="AWP4478" s="19"/>
      <c r="AWQ4478" s="19"/>
      <c r="AWR4478" s="19"/>
      <c r="AWS4478" s="19"/>
      <c r="AWT4478" s="19"/>
      <c r="AWU4478" s="19"/>
      <c r="AWV4478" s="19"/>
      <c r="AWW4478" s="19"/>
      <c r="AWX4478" s="19"/>
      <c r="AWY4478" s="19"/>
      <c r="AWZ4478" s="19"/>
      <c r="AXA4478" s="19"/>
      <c r="AXB4478" s="19"/>
      <c r="AXC4478" s="19"/>
      <c r="AXD4478" s="19"/>
      <c r="AXE4478" s="19"/>
      <c r="AXF4478" s="19"/>
      <c r="AXG4478" s="19"/>
      <c r="AXH4478" s="19"/>
      <c r="AXI4478" s="19"/>
      <c r="AXJ4478" s="19"/>
      <c r="AXK4478" s="19"/>
      <c r="AXL4478" s="19"/>
      <c r="AXM4478" s="19"/>
      <c r="AXN4478" s="19"/>
      <c r="AXO4478" s="19"/>
      <c r="AXP4478" s="19"/>
      <c r="AXQ4478" s="19"/>
      <c r="AXR4478" s="19"/>
      <c r="AXS4478" s="19"/>
      <c r="AXT4478" s="19"/>
      <c r="AXU4478" s="19"/>
      <c r="AXV4478" s="19"/>
      <c r="AXW4478" s="19"/>
      <c r="AXX4478" s="19"/>
      <c r="AXY4478" s="19"/>
      <c r="AXZ4478" s="19"/>
      <c r="AYA4478" s="19"/>
      <c r="AYB4478" s="19"/>
      <c r="AYC4478" s="19"/>
      <c r="AYD4478" s="19"/>
      <c r="AYE4478" s="19"/>
      <c r="AYF4478" s="19"/>
      <c r="AYG4478" s="19"/>
      <c r="AYH4478" s="19"/>
      <c r="AYI4478" s="19"/>
      <c r="AYJ4478" s="19"/>
      <c r="AYK4478" s="19"/>
      <c r="AYL4478" s="19"/>
      <c r="AYM4478" s="19"/>
      <c r="AYN4478" s="19"/>
      <c r="AYO4478" s="19"/>
      <c r="AYP4478" s="19"/>
      <c r="AYQ4478" s="19"/>
      <c r="AYR4478" s="19"/>
      <c r="AYS4478" s="19"/>
      <c r="AYT4478" s="19"/>
      <c r="AYU4478" s="19"/>
      <c r="AYV4478" s="19"/>
      <c r="AYW4478" s="19"/>
      <c r="AYX4478" s="19"/>
      <c r="AYY4478" s="19"/>
      <c r="AYZ4478" s="19"/>
      <c r="AZA4478" s="19"/>
      <c r="AZB4478" s="19"/>
      <c r="AZC4478" s="19"/>
      <c r="AZD4478" s="19"/>
      <c r="AZE4478" s="19"/>
      <c r="AZF4478" s="19"/>
      <c r="AZG4478" s="19"/>
      <c r="AZH4478" s="19"/>
      <c r="AZI4478" s="19"/>
      <c r="AZJ4478" s="19"/>
      <c r="AZK4478" s="19"/>
      <c r="AZL4478" s="19"/>
      <c r="AZM4478" s="19"/>
      <c r="AZN4478" s="19"/>
      <c r="AZO4478" s="19"/>
      <c r="AZP4478" s="19"/>
      <c r="AZQ4478" s="19"/>
      <c r="AZR4478" s="19"/>
      <c r="AZS4478" s="19"/>
      <c r="AZT4478" s="19"/>
      <c r="AZU4478" s="19"/>
      <c r="AZV4478" s="19"/>
      <c r="AZW4478" s="19"/>
      <c r="AZX4478" s="19"/>
      <c r="AZY4478" s="19"/>
      <c r="AZZ4478" s="19"/>
      <c r="BAA4478" s="19"/>
      <c r="BAB4478" s="19"/>
      <c r="BAC4478" s="19"/>
      <c r="BAD4478" s="19"/>
      <c r="BAE4478" s="19"/>
      <c r="BAF4478" s="19"/>
      <c r="BAG4478" s="19"/>
      <c r="BAH4478" s="19"/>
      <c r="BAI4478" s="19"/>
      <c r="BAJ4478" s="19"/>
      <c r="BAK4478" s="19"/>
      <c r="BAL4478" s="19"/>
      <c r="BAM4478" s="19"/>
      <c r="BAN4478" s="19"/>
      <c r="BAO4478" s="19"/>
      <c r="BAP4478" s="19"/>
      <c r="BAQ4478" s="19"/>
      <c r="BAR4478" s="19"/>
      <c r="BAS4478" s="19"/>
      <c r="BAT4478" s="19"/>
      <c r="BAU4478" s="19"/>
      <c r="BAV4478" s="19"/>
      <c r="BAW4478" s="19"/>
      <c r="BAX4478" s="19"/>
      <c r="BAY4478" s="19"/>
      <c r="BAZ4478" s="19"/>
      <c r="BBA4478" s="19"/>
    </row>
    <row r="4479" spans="1:1405" s="20" customFormat="1" ht="15" customHeight="1" x14ac:dyDescent="0.3">
      <c r="A4479" s="101" t="s">
        <v>34</v>
      </c>
      <c r="B4479" s="101" t="s">
        <v>1478</v>
      </c>
      <c r="C4479" s="101" t="s">
        <v>1478</v>
      </c>
      <c r="D4479" s="101" t="s">
        <v>36</v>
      </c>
      <c r="E4479" s="101" t="s">
        <v>194</v>
      </c>
      <c r="F4479" s="101" t="s">
        <v>244</v>
      </c>
      <c r="G4479" s="101" t="s">
        <v>245</v>
      </c>
      <c r="H4479" s="101" t="s">
        <v>1350</v>
      </c>
      <c r="I4479" s="101" t="s">
        <v>288</v>
      </c>
      <c r="J4479" s="101" t="s">
        <v>291</v>
      </c>
      <c r="K4479" s="101" t="s">
        <v>292</v>
      </c>
      <c r="L4479" s="101" t="s">
        <v>42</v>
      </c>
      <c r="M4479" s="101" t="s">
        <v>43</v>
      </c>
      <c r="N4479" s="101" t="s">
        <v>63</v>
      </c>
      <c r="O4479" s="103">
        <v>1</v>
      </c>
      <c r="P4479" s="22">
        <v>268</v>
      </c>
      <c r="Q4479" s="101" t="s">
        <v>519</v>
      </c>
      <c r="R4479" s="103">
        <f t="shared" si="69"/>
        <v>268</v>
      </c>
      <c r="S4479" s="103">
        <v>0</v>
      </c>
      <c r="T4479" s="103">
        <v>268</v>
      </c>
      <c r="U4479" s="103">
        <v>0</v>
      </c>
      <c r="V4479" s="103">
        <v>0</v>
      </c>
      <c r="W4479" s="103">
        <v>0</v>
      </c>
      <c r="X4479" s="103">
        <v>0</v>
      </c>
      <c r="Y4479" s="103">
        <v>0</v>
      </c>
      <c r="Z4479" s="103">
        <v>0</v>
      </c>
      <c r="AA4479" s="103">
        <v>0</v>
      </c>
      <c r="AB4479" s="103">
        <v>0</v>
      </c>
      <c r="AC4479" s="103">
        <v>0</v>
      </c>
      <c r="AD4479" s="103">
        <v>0</v>
      </c>
      <c r="AE4479" s="19"/>
      <c r="AF4479" s="19"/>
      <c r="AG4479" s="19"/>
      <c r="AH4479" s="19"/>
      <c r="AI4479" s="19"/>
      <c r="AJ4479" s="19"/>
      <c r="AK4479" s="19"/>
      <c r="AL4479" s="19"/>
      <c r="AM4479" s="19"/>
      <c r="AN4479" s="19"/>
      <c r="AO4479" s="19"/>
      <c r="AP4479" s="19"/>
      <c r="AQ4479" s="19"/>
      <c r="AR4479" s="19"/>
      <c r="AS4479" s="19"/>
      <c r="AT4479" s="19"/>
      <c r="AU4479" s="19"/>
      <c r="AV4479" s="19"/>
      <c r="AW4479" s="19"/>
      <c r="AX4479" s="19"/>
      <c r="AY4479" s="19"/>
      <c r="AZ4479" s="19"/>
      <c r="BA4479" s="19"/>
      <c r="BB4479" s="19"/>
      <c r="BC4479" s="19"/>
      <c r="BD4479" s="19"/>
      <c r="BE4479" s="19"/>
      <c r="BF4479" s="19"/>
      <c r="BG4479" s="19"/>
      <c r="BH4479" s="19"/>
      <c r="BI4479" s="19"/>
      <c r="BJ4479" s="19"/>
      <c r="BK4479" s="19"/>
      <c r="BL4479" s="19"/>
      <c r="BM4479" s="19"/>
      <c r="BN4479" s="19"/>
      <c r="BO4479" s="19"/>
      <c r="BP4479" s="19"/>
      <c r="BQ4479" s="19"/>
      <c r="BR4479" s="19"/>
      <c r="BS4479" s="19"/>
      <c r="BT4479" s="19"/>
      <c r="BU4479" s="19"/>
      <c r="BV4479" s="19"/>
      <c r="BW4479" s="19"/>
      <c r="BX4479" s="19"/>
      <c r="BY4479" s="19"/>
      <c r="BZ4479" s="19"/>
      <c r="CA4479" s="19"/>
      <c r="CB4479" s="19"/>
      <c r="CC4479" s="19"/>
      <c r="CD4479" s="19"/>
      <c r="CE4479" s="19"/>
      <c r="CF4479" s="19"/>
      <c r="CG4479" s="19"/>
      <c r="CH4479" s="19"/>
      <c r="CI4479" s="19"/>
      <c r="CJ4479" s="19"/>
      <c r="CK4479" s="19"/>
      <c r="CL4479" s="19"/>
      <c r="CM4479" s="19"/>
      <c r="CN4479" s="19"/>
      <c r="CO4479" s="19"/>
      <c r="CP4479" s="19"/>
      <c r="CQ4479" s="19"/>
      <c r="CR4479" s="19"/>
      <c r="CS4479" s="19"/>
      <c r="CT4479" s="19"/>
      <c r="CU4479" s="19"/>
      <c r="CV4479" s="19"/>
      <c r="CW4479" s="19"/>
      <c r="CX4479" s="19"/>
      <c r="CY4479" s="19"/>
      <c r="CZ4479" s="19"/>
      <c r="DA4479" s="19"/>
      <c r="DB4479" s="19"/>
      <c r="DC4479" s="19"/>
      <c r="DD4479" s="19"/>
      <c r="DE4479" s="19"/>
      <c r="DF4479" s="19"/>
      <c r="DG4479" s="19"/>
      <c r="DH4479" s="19"/>
      <c r="DI4479" s="19"/>
      <c r="DJ4479" s="19"/>
      <c r="DK4479" s="19"/>
      <c r="DL4479" s="19"/>
      <c r="DM4479" s="19"/>
      <c r="DN4479" s="19"/>
      <c r="DO4479" s="19"/>
      <c r="DP4479" s="19"/>
      <c r="DQ4479" s="19"/>
      <c r="DR4479" s="19"/>
      <c r="DS4479" s="19"/>
      <c r="DT4479" s="19"/>
      <c r="DU4479" s="19"/>
      <c r="DV4479" s="19"/>
      <c r="DW4479" s="19"/>
      <c r="DX4479" s="19"/>
      <c r="DY4479" s="19"/>
      <c r="DZ4479" s="19"/>
      <c r="EA4479" s="19"/>
      <c r="EB4479" s="19"/>
      <c r="EC4479" s="19"/>
      <c r="ED4479" s="19"/>
      <c r="EE4479" s="19"/>
      <c r="EF4479" s="19"/>
      <c r="EG4479" s="19"/>
      <c r="EH4479" s="19"/>
      <c r="EI4479" s="19"/>
      <c r="EJ4479" s="19"/>
      <c r="EK4479" s="19"/>
      <c r="EL4479" s="19"/>
      <c r="EM4479" s="19"/>
      <c r="EN4479" s="19"/>
      <c r="EO4479" s="19"/>
      <c r="EP4479" s="19"/>
      <c r="EQ4479" s="19"/>
      <c r="ER4479" s="19"/>
      <c r="ES4479" s="19"/>
      <c r="ET4479" s="19"/>
      <c r="EU4479" s="19"/>
      <c r="EV4479" s="19"/>
      <c r="EW4479" s="19"/>
      <c r="EX4479" s="19"/>
      <c r="EY4479" s="19"/>
      <c r="EZ4479" s="19"/>
      <c r="FA4479" s="19"/>
      <c r="FB4479" s="19"/>
      <c r="FC4479" s="19"/>
      <c r="FD4479" s="19"/>
      <c r="FE4479" s="19"/>
      <c r="FF4479" s="19"/>
      <c r="FG4479" s="19"/>
      <c r="FH4479" s="19"/>
      <c r="FI4479" s="19"/>
      <c r="FJ4479" s="19"/>
      <c r="FK4479" s="19"/>
      <c r="FL4479" s="19"/>
      <c r="FM4479" s="19"/>
      <c r="FN4479" s="19"/>
      <c r="FO4479" s="19"/>
      <c r="FP4479" s="19"/>
      <c r="FQ4479" s="19"/>
      <c r="FR4479" s="19"/>
      <c r="FS4479" s="19"/>
      <c r="FT4479" s="19"/>
      <c r="FU4479" s="19"/>
      <c r="FV4479" s="19"/>
      <c r="FW4479" s="19"/>
      <c r="FX4479" s="19"/>
      <c r="FY4479" s="19"/>
      <c r="FZ4479" s="19"/>
      <c r="GA4479" s="19"/>
      <c r="GB4479" s="19"/>
      <c r="GC4479" s="19"/>
      <c r="GD4479" s="19"/>
      <c r="GE4479" s="19"/>
      <c r="GF4479" s="19"/>
      <c r="GG4479" s="19"/>
      <c r="GH4479" s="19"/>
      <c r="GI4479" s="19"/>
      <c r="GJ4479" s="19"/>
      <c r="GK4479" s="19"/>
      <c r="GL4479" s="19"/>
      <c r="GM4479" s="19"/>
      <c r="GN4479" s="19"/>
      <c r="GO4479" s="19"/>
      <c r="GP4479" s="19"/>
      <c r="GQ4479" s="19"/>
      <c r="GR4479" s="19"/>
      <c r="GS4479" s="19"/>
      <c r="GT4479" s="19"/>
      <c r="GU4479" s="19"/>
      <c r="GV4479" s="19"/>
      <c r="GW4479" s="19"/>
      <c r="GX4479" s="19"/>
      <c r="GY4479" s="19"/>
      <c r="GZ4479" s="19"/>
      <c r="HA4479" s="19"/>
      <c r="HB4479" s="19"/>
      <c r="HC4479" s="19"/>
      <c r="HD4479" s="19"/>
      <c r="HE4479" s="19"/>
      <c r="HF4479" s="19"/>
      <c r="HG4479" s="19"/>
      <c r="HH4479" s="19"/>
      <c r="HI4479" s="19"/>
      <c r="HJ4479" s="19"/>
      <c r="HK4479" s="19"/>
      <c r="HL4479" s="19"/>
      <c r="HM4479" s="19"/>
      <c r="HN4479" s="19"/>
      <c r="HO4479" s="19"/>
      <c r="HP4479" s="19"/>
      <c r="HQ4479" s="19"/>
      <c r="HR4479" s="19"/>
      <c r="HS4479" s="19"/>
      <c r="HT4479" s="19"/>
      <c r="HU4479" s="19"/>
      <c r="HV4479" s="19"/>
      <c r="HW4479" s="19"/>
      <c r="HX4479" s="19"/>
      <c r="HY4479" s="19"/>
      <c r="HZ4479" s="19"/>
      <c r="IA4479" s="19"/>
      <c r="IB4479" s="19"/>
      <c r="IC4479" s="19"/>
      <c r="ID4479" s="19"/>
      <c r="IE4479" s="19"/>
      <c r="IF4479" s="19"/>
      <c r="IG4479" s="19"/>
      <c r="IH4479" s="19"/>
      <c r="II4479" s="19"/>
      <c r="IJ4479" s="19"/>
      <c r="IK4479" s="19"/>
      <c r="IL4479" s="19"/>
      <c r="IM4479" s="19"/>
      <c r="IN4479" s="19"/>
      <c r="IO4479" s="19"/>
      <c r="IP4479" s="19"/>
      <c r="IQ4479" s="19"/>
      <c r="IR4479" s="19"/>
      <c r="IS4479" s="19"/>
      <c r="IT4479" s="19"/>
      <c r="IU4479" s="19"/>
      <c r="IV4479" s="19"/>
      <c r="IW4479" s="19"/>
      <c r="IX4479" s="19"/>
      <c r="IY4479" s="19"/>
      <c r="IZ4479" s="19"/>
      <c r="JA4479" s="19"/>
      <c r="JB4479" s="19"/>
      <c r="JC4479" s="19"/>
      <c r="JD4479" s="19"/>
      <c r="JE4479" s="19"/>
      <c r="JF4479" s="19"/>
      <c r="JG4479" s="19"/>
      <c r="JH4479" s="19"/>
      <c r="JI4479" s="19"/>
      <c r="JJ4479" s="19"/>
      <c r="JK4479" s="19"/>
      <c r="JL4479" s="19"/>
      <c r="JM4479" s="19"/>
      <c r="JN4479" s="19"/>
      <c r="JO4479" s="19"/>
      <c r="JP4479" s="19"/>
      <c r="JQ4479" s="19"/>
      <c r="JR4479" s="19"/>
      <c r="JS4479" s="19"/>
      <c r="JT4479" s="19"/>
      <c r="JU4479" s="19"/>
      <c r="JV4479" s="19"/>
      <c r="JW4479" s="19"/>
      <c r="JX4479" s="19"/>
      <c r="JY4479" s="19"/>
      <c r="JZ4479" s="19"/>
      <c r="KA4479" s="19"/>
      <c r="KB4479" s="19"/>
      <c r="KC4479" s="19"/>
      <c r="KD4479" s="19"/>
      <c r="KE4479" s="19"/>
      <c r="KF4479" s="19"/>
      <c r="KG4479" s="19"/>
      <c r="KH4479" s="19"/>
      <c r="KI4479" s="19"/>
      <c r="KJ4479" s="19"/>
      <c r="KK4479" s="19"/>
      <c r="KL4479" s="19"/>
      <c r="KM4479" s="19"/>
      <c r="KN4479" s="19"/>
      <c r="KO4479" s="19"/>
      <c r="KP4479" s="19"/>
      <c r="KQ4479" s="19"/>
      <c r="KR4479" s="19"/>
      <c r="KS4479" s="19"/>
      <c r="KT4479" s="19"/>
      <c r="KU4479" s="19"/>
      <c r="KV4479" s="19"/>
      <c r="KW4479" s="19"/>
      <c r="KX4479" s="19"/>
      <c r="KY4479" s="19"/>
      <c r="KZ4479" s="19"/>
      <c r="LA4479" s="19"/>
      <c r="LB4479" s="19"/>
      <c r="LC4479" s="19"/>
      <c r="LD4479" s="19"/>
      <c r="LE4479" s="19"/>
      <c r="LF4479" s="19"/>
      <c r="LG4479" s="19"/>
      <c r="LH4479" s="19"/>
      <c r="LI4479" s="19"/>
      <c r="LJ4479" s="19"/>
      <c r="LK4479" s="19"/>
      <c r="LL4479" s="19"/>
      <c r="LM4479" s="19"/>
      <c r="LN4479" s="19"/>
      <c r="LO4479" s="19"/>
      <c r="LP4479" s="19"/>
      <c r="LQ4479" s="19"/>
      <c r="LR4479" s="19"/>
      <c r="LS4479" s="19"/>
      <c r="LT4479" s="19"/>
      <c r="LU4479" s="19"/>
      <c r="LV4479" s="19"/>
      <c r="LW4479" s="19"/>
      <c r="LX4479" s="19"/>
      <c r="LY4479" s="19"/>
      <c r="LZ4479" s="19"/>
      <c r="MA4479" s="19"/>
      <c r="MB4479" s="19"/>
      <c r="MC4479" s="19"/>
      <c r="MD4479" s="19"/>
      <c r="ME4479" s="19"/>
      <c r="MF4479" s="19"/>
      <c r="MG4479" s="19"/>
      <c r="MH4479" s="19"/>
      <c r="MI4479" s="19"/>
      <c r="MJ4479" s="19"/>
      <c r="MK4479" s="19"/>
      <c r="ML4479" s="19"/>
      <c r="MM4479" s="19"/>
      <c r="MN4479" s="19"/>
      <c r="MO4479" s="19"/>
      <c r="MP4479" s="19"/>
      <c r="MQ4479" s="19"/>
      <c r="MR4479" s="19"/>
      <c r="MS4479" s="19"/>
      <c r="MT4479" s="19"/>
      <c r="MU4479" s="19"/>
      <c r="MV4479" s="19"/>
      <c r="MW4479" s="19"/>
      <c r="MX4479" s="19"/>
      <c r="MY4479" s="19"/>
      <c r="MZ4479" s="19"/>
      <c r="NA4479" s="19"/>
      <c r="NB4479" s="19"/>
      <c r="NC4479" s="19"/>
      <c r="ND4479" s="19"/>
      <c r="NE4479" s="19"/>
      <c r="NF4479" s="19"/>
      <c r="NG4479" s="19"/>
      <c r="NH4479" s="19"/>
      <c r="NI4479" s="19"/>
      <c r="NJ4479" s="19"/>
      <c r="NK4479" s="19"/>
      <c r="NL4479" s="19"/>
      <c r="NM4479" s="19"/>
      <c r="NN4479" s="19"/>
      <c r="NO4479" s="19"/>
      <c r="NP4479" s="19"/>
      <c r="NQ4479" s="19"/>
      <c r="NR4479" s="19"/>
      <c r="NS4479" s="19"/>
      <c r="NT4479" s="19"/>
      <c r="NU4479" s="19"/>
      <c r="NV4479" s="19"/>
      <c r="NW4479" s="19"/>
      <c r="NX4479" s="19"/>
      <c r="NY4479" s="19"/>
      <c r="NZ4479" s="19"/>
      <c r="OA4479" s="19"/>
      <c r="OB4479" s="19"/>
      <c r="OC4479" s="19"/>
      <c r="OD4479" s="19"/>
      <c r="OE4479" s="19"/>
      <c r="OF4479" s="19"/>
      <c r="OG4479" s="19"/>
      <c r="OH4479" s="19"/>
      <c r="OI4479" s="19"/>
      <c r="OJ4479" s="19"/>
      <c r="OK4479" s="19"/>
      <c r="OL4479" s="19"/>
      <c r="OM4479" s="19"/>
      <c r="ON4479" s="19"/>
      <c r="OO4479" s="19"/>
      <c r="OP4479" s="19"/>
      <c r="OQ4479" s="19"/>
      <c r="OR4479" s="19"/>
      <c r="OS4479" s="19"/>
      <c r="OT4479" s="19"/>
      <c r="OU4479" s="19"/>
      <c r="OV4479" s="19"/>
      <c r="OW4479" s="19"/>
      <c r="OX4479" s="19"/>
      <c r="OY4479" s="19"/>
      <c r="OZ4479" s="19"/>
      <c r="PA4479" s="19"/>
      <c r="PB4479" s="19"/>
      <c r="PC4479" s="19"/>
      <c r="PD4479" s="19"/>
      <c r="PE4479" s="19"/>
      <c r="PF4479" s="19"/>
      <c r="PG4479" s="19"/>
      <c r="PH4479" s="19"/>
      <c r="PI4479" s="19"/>
      <c r="PJ4479" s="19"/>
      <c r="PK4479" s="19"/>
      <c r="PL4479" s="19"/>
      <c r="PM4479" s="19"/>
      <c r="PN4479" s="19"/>
      <c r="PO4479" s="19"/>
      <c r="PP4479" s="19"/>
      <c r="PQ4479" s="19"/>
      <c r="PR4479" s="19"/>
      <c r="PS4479" s="19"/>
      <c r="PT4479" s="19"/>
      <c r="PU4479" s="19"/>
      <c r="PV4479" s="19"/>
      <c r="PW4479" s="19"/>
      <c r="PX4479" s="19"/>
      <c r="PY4479" s="19"/>
      <c r="PZ4479" s="19"/>
      <c r="QA4479" s="19"/>
      <c r="QB4479" s="19"/>
      <c r="QC4479" s="19"/>
      <c r="QD4479" s="19"/>
      <c r="QE4479" s="19"/>
      <c r="QF4479" s="19"/>
      <c r="QG4479" s="19"/>
      <c r="QH4479" s="19"/>
      <c r="QI4479" s="19"/>
      <c r="QJ4479" s="19"/>
      <c r="QK4479" s="19"/>
      <c r="QL4479" s="19"/>
      <c r="QM4479" s="19"/>
      <c r="QN4479" s="19"/>
      <c r="QO4479" s="19"/>
      <c r="QP4479" s="19"/>
      <c r="QQ4479" s="19"/>
      <c r="QR4479" s="19"/>
      <c r="QS4479" s="19"/>
      <c r="QT4479" s="19"/>
      <c r="QU4479" s="19"/>
      <c r="QV4479" s="19"/>
      <c r="QW4479" s="19"/>
      <c r="QX4479" s="19"/>
      <c r="QY4479" s="19"/>
      <c r="QZ4479" s="19"/>
      <c r="RA4479" s="19"/>
      <c r="RB4479" s="19"/>
      <c r="RC4479" s="19"/>
      <c r="RD4479" s="19"/>
      <c r="RE4479" s="19"/>
      <c r="RF4479" s="19"/>
      <c r="RG4479" s="19"/>
      <c r="RH4479" s="19"/>
      <c r="RI4479" s="19"/>
      <c r="RJ4479" s="19"/>
      <c r="RK4479" s="19"/>
      <c r="RL4479" s="19"/>
      <c r="RM4479" s="19"/>
      <c r="RN4479" s="19"/>
      <c r="RO4479" s="19"/>
      <c r="RP4479" s="19"/>
      <c r="RQ4479" s="19"/>
      <c r="RR4479" s="19"/>
      <c r="RS4479" s="19"/>
      <c r="RT4479" s="19"/>
      <c r="RU4479" s="19"/>
      <c r="RV4479" s="19"/>
      <c r="RW4479" s="19"/>
      <c r="RX4479" s="19"/>
      <c r="RY4479" s="19"/>
      <c r="RZ4479" s="19"/>
      <c r="SA4479" s="19"/>
      <c r="SB4479" s="19"/>
      <c r="SC4479" s="19"/>
      <c r="SD4479" s="19"/>
      <c r="SE4479" s="19"/>
      <c r="SF4479" s="19"/>
      <c r="SG4479" s="19"/>
      <c r="SH4479" s="19"/>
      <c r="SI4479" s="19"/>
      <c r="SJ4479" s="19"/>
      <c r="SK4479" s="19"/>
      <c r="SL4479" s="19"/>
      <c r="SM4479" s="19"/>
      <c r="SN4479" s="19"/>
      <c r="SO4479" s="19"/>
      <c r="SP4479" s="19"/>
      <c r="SQ4479" s="19"/>
      <c r="SR4479" s="19"/>
      <c r="SS4479" s="19"/>
      <c r="ST4479" s="19"/>
      <c r="SU4479" s="19"/>
      <c r="SV4479" s="19"/>
      <c r="SW4479" s="19"/>
      <c r="SX4479" s="19"/>
      <c r="SY4479" s="19"/>
      <c r="SZ4479" s="19"/>
      <c r="TA4479" s="19"/>
      <c r="TB4479" s="19"/>
      <c r="TC4479" s="19"/>
      <c r="TD4479" s="19"/>
      <c r="TE4479" s="19"/>
      <c r="TF4479" s="19"/>
      <c r="TG4479" s="19"/>
      <c r="TH4479" s="19"/>
      <c r="TI4479" s="19"/>
      <c r="TJ4479" s="19"/>
      <c r="TK4479" s="19"/>
      <c r="TL4479" s="19"/>
      <c r="TM4479" s="19"/>
      <c r="TN4479" s="19"/>
      <c r="TO4479" s="19"/>
      <c r="TP4479" s="19"/>
      <c r="TQ4479" s="19"/>
      <c r="TR4479" s="19"/>
      <c r="TS4479" s="19"/>
      <c r="TT4479" s="19"/>
      <c r="TU4479" s="19"/>
      <c r="TV4479" s="19"/>
      <c r="TW4479" s="19"/>
      <c r="TX4479" s="19"/>
      <c r="TY4479" s="19"/>
      <c r="TZ4479" s="19"/>
      <c r="UA4479" s="19"/>
      <c r="UB4479" s="19"/>
      <c r="UC4479" s="19"/>
      <c r="UD4479" s="19"/>
      <c r="UE4479" s="19"/>
      <c r="UF4479" s="19"/>
      <c r="UG4479" s="19"/>
      <c r="UH4479" s="19"/>
      <c r="UI4479" s="19"/>
      <c r="UJ4479" s="19"/>
      <c r="UK4479" s="19"/>
      <c r="UL4479" s="19"/>
      <c r="UM4479" s="19"/>
      <c r="UN4479" s="19"/>
      <c r="UO4479" s="19"/>
      <c r="UP4479" s="19"/>
      <c r="UQ4479" s="19"/>
      <c r="UR4479" s="19"/>
      <c r="US4479" s="19"/>
      <c r="UT4479" s="19"/>
      <c r="UU4479" s="19"/>
      <c r="UV4479" s="19"/>
      <c r="UW4479" s="19"/>
      <c r="UX4479" s="19"/>
      <c r="UY4479" s="19"/>
      <c r="UZ4479" s="19"/>
      <c r="VA4479" s="19"/>
      <c r="VB4479" s="19"/>
      <c r="VC4479" s="19"/>
      <c r="VD4479" s="19"/>
      <c r="VE4479" s="19"/>
      <c r="VF4479" s="19"/>
      <c r="VG4479" s="19"/>
      <c r="VH4479" s="19"/>
      <c r="VI4479" s="19"/>
      <c r="VJ4479" s="19"/>
      <c r="VK4479" s="19"/>
      <c r="VL4479" s="19"/>
      <c r="VM4479" s="19"/>
      <c r="VN4479" s="19"/>
      <c r="VO4479" s="19"/>
      <c r="VP4479" s="19"/>
      <c r="VQ4479" s="19"/>
      <c r="VR4479" s="19"/>
      <c r="VS4479" s="19"/>
      <c r="VT4479" s="19"/>
      <c r="VU4479" s="19"/>
      <c r="VV4479" s="19"/>
      <c r="VW4479" s="19"/>
      <c r="VX4479" s="19"/>
      <c r="VY4479" s="19"/>
      <c r="VZ4479" s="19"/>
      <c r="WA4479" s="19"/>
      <c r="WB4479" s="19"/>
      <c r="WC4479" s="19"/>
      <c r="WD4479" s="19"/>
      <c r="WE4479" s="19"/>
      <c r="WF4479" s="19"/>
      <c r="WG4479" s="19"/>
      <c r="WH4479" s="19"/>
      <c r="WI4479" s="19"/>
      <c r="WJ4479" s="19"/>
      <c r="WK4479" s="19"/>
      <c r="WL4479" s="19"/>
      <c r="WM4479" s="19"/>
      <c r="WN4479" s="19"/>
      <c r="WO4479" s="19"/>
      <c r="WP4479" s="19"/>
      <c r="WQ4479" s="19"/>
      <c r="WR4479" s="19"/>
      <c r="WS4479" s="19"/>
      <c r="WT4479" s="19"/>
      <c r="WU4479" s="19"/>
      <c r="WV4479" s="19"/>
      <c r="WW4479" s="19"/>
      <c r="WX4479" s="19"/>
      <c r="WY4479" s="19"/>
      <c r="WZ4479" s="19"/>
      <c r="XA4479" s="19"/>
      <c r="XB4479" s="19"/>
      <c r="XC4479" s="19"/>
      <c r="XD4479" s="19"/>
      <c r="XE4479" s="19"/>
      <c r="XF4479" s="19"/>
      <c r="XG4479" s="19"/>
      <c r="XH4479" s="19"/>
      <c r="XI4479" s="19"/>
      <c r="XJ4479" s="19"/>
      <c r="XK4479" s="19"/>
      <c r="XL4479" s="19"/>
      <c r="XM4479" s="19"/>
      <c r="XN4479" s="19"/>
      <c r="XO4479" s="19"/>
      <c r="XP4479" s="19"/>
      <c r="XQ4479" s="19"/>
      <c r="XR4479" s="19"/>
      <c r="XS4479" s="19"/>
      <c r="XT4479" s="19"/>
      <c r="XU4479" s="19"/>
      <c r="XV4479" s="19"/>
      <c r="XW4479" s="19"/>
      <c r="XX4479" s="19"/>
      <c r="XY4479" s="19"/>
      <c r="XZ4479" s="19"/>
      <c r="YA4479" s="19"/>
      <c r="YB4479" s="19"/>
      <c r="YC4479" s="19"/>
      <c r="YD4479" s="19"/>
      <c r="YE4479" s="19"/>
      <c r="YF4479" s="19"/>
      <c r="YG4479" s="19"/>
      <c r="YH4479" s="19"/>
      <c r="YI4479" s="19"/>
      <c r="YJ4479" s="19"/>
      <c r="YK4479" s="19"/>
      <c r="YL4479" s="19"/>
      <c r="YM4479" s="19"/>
      <c r="YN4479" s="19"/>
      <c r="YO4479" s="19"/>
      <c r="YP4479" s="19"/>
      <c r="YQ4479" s="19"/>
      <c r="YR4479" s="19"/>
      <c r="YS4479" s="19"/>
      <c r="YT4479" s="19"/>
      <c r="YU4479" s="19"/>
      <c r="YV4479" s="19"/>
      <c r="YW4479" s="19"/>
      <c r="YX4479" s="19"/>
      <c r="YY4479" s="19"/>
      <c r="YZ4479" s="19"/>
      <c r="ZA4479" s="19"/>
      <c r="ZB4479" s="19"/>
      <c r="ZC4479" s="19"/>
      <c r="ZD4479" s="19"/>
      <c r="ZE4479" s="19"/>
      <c r="ZF4479" s="19"/>
      <c r="ZG4479" s="19"/>
      <c r="ZH4479" s="19"/>
      <c r="ZI4479" s="19"/>
      <c r="ZJ4479" s="19"/>
      <c r="ZK4479" s="19"/>
      <c r="ZL4479" s="19"/>
      <c r="ZM4479" s="19"/>
      <c r="ZN4479" s="19"/>
      <c r="ZO4479" s="19"/>
      <c r="ZP4479" s="19"/>
      <c r="ZQ4479" s="19"/>
      <c r="ZR4479" s="19"/>
      <c r="ZS4479" s="19"/>
      <c r="ZT4479" s="19"/>
      <c r="ZU4479" s="19"/>
      <c r="ZV4479" s="19"/>
      <c r="ZW4479" s="19"/>
      <c r="ZX4479" s="19"/>
      <c r="ZY4479" s="19"/>
      <c r="ZZ4479" s="19"/>
      <c r="AAA4479" s="19"/>
      <c r="AAB4479" s="19"/>
      <c r="AAC4479" s="19"/>
      <c r="AAD4479" s="19"/>
      <c r="AAE4479" s="19"/>
      <c r="AAF4479" s="19"/>
      <c r="AAG4479" s="19"/>
      <c r="AAH4479" s="19"/>
      <c r="AAI4479" s="19"/>
      <c r="AAJ4479" s="19"/>
      <c r="AAK4479" s="19"/>
      <c r="AAL4479" s="19"/>
      <c r="AAM4479" s="19"/>
      <c r="AAN4479" s="19"/>
      <c r="AAO4479" s="19"/>
      <c r="AAP4479" s="19"/>
      <c r="AAQ4479" s="19"/>
      <c r="AAR4479" s="19"/>
      <c r="AAS4479" s="19"/>
      <c r="AAT4479" s="19"/>
      <c r="AAU4479" s="19"/>
      <c r="AAV4479" s="19"/>
      <c r="AAW4479" s="19"/>
      <c r="AAX4479" s="19"/>
      <c r="AAY4479" s="19"/>
      <c r="AAZ4479" s="19"/>
      <c r="ABA4479" s="19"/>
      <c r="ABB4479" s="19"/>
      <c r="ABC4479" s="19"/>
      <c r="ABD4479" s="19"/>
      <c r="ABE4479" s="19"/>
      <c r="ABF4479" s="19"/>
      <c r="ABG4479" s="19"/>
      <c r="ABH4479" s="19"/>
      <c r="ABI4479" s="19"/>
      <c r="ABJ4479" s="19"/>
      <c r="ABK4479" s="19"/>
      <c r="ABL4479" s="19"/>
      <c r="ABM4479" s="19"/>
      <c r="ABN4479" s="19"/>
      <c r="ABO4479" s="19"/>
      <c r="ABP4479" s="19"/>
      <c r="ABQ4479" s="19"/>
      <c r="ABR4479" s="19"/>
      <c r="ABS4479" s="19"/>
      <c r="ABT4479" s="19"/>
      <c r="ABU4479" s="19"/>
      <c r="ABV4479" s="19"/>
      <c r="ABW4479" s="19"/>
      <c r="ABX4479" s="19"/>
      <c r="ABY4479" s="19"/>
      <c r="ABZ4479" s="19"/>
      <c r="ACA4479" s="19"/>
      <c r="ACB4479" s="19"/>
      <c r="ACC4479" s="19"/>
      <c r="ACD4479" s="19"/>
      <c r="ACE4479" s="19"/>
      <c r="ACF4479" s="19"/>
      <c r="ACG4479" s="19"/>
      <c r="ACH4479" s="19"/>
      <c r="ACI4479" s="19"/>
      <c r="ACJ4479" s="19"/>
      <c r="ACK4479" s="19"/>
      <c r="ACL4479" s="19"/>
      <c r="ACM4479" s="19"/>
      <c r="ACN4479" s="19"/>
      <c r="ACO4479" s="19"/>
      <c r="ACP4479" s="19"/>
      <c r="ACQ4479" s="19"/>
      <c r="ACR4479" s="19"/>
      <c r="ACS4479" s="19"/>
      <c r="ACT4479" s="19"/>
      <c r="ACU4479" s="19"/>
      <c r="ACV4479" s="19"/>
      <c r="ACW4479" s="19"/>
      <c r="ACX4479" s="19"/>
      <c r="ACY4479" s="19"/>
      <c r="ACZ4479" s="19"/>
      <c r="ADA4479" s="19"/>
      <c r="ADB4479" s="19"/>
      <c r="ADC4479" s="19"/>
      <c r="ADD4479" s="19"/>
      <c r="ADE4479" s="19"/>
      <c r="ADF4479" s="19"/>
      <c r="ADG4479" s="19"/>
      <c r="ADH4479" s="19"/>
      <c r="ADI4479" s="19"/>
      <c r="ADJ4479" s="19"/>
      <c r="ADK4479" s="19"/>
      <c r="ADL4479" s="19"/>
      <c r="ADM4479" s="19"/>
      <c r="ADN4479" s="19"/>
      <c r="ADO4479" s="19"/>
      <c r="ADP4479" s="19"/>
      <c r="ADQ4479" s="19"/>
      <c r="ADR4479" s="19"/>
      <c r="ADS4479" s="19"/>
      <c r="ADT4479" s="19"/>
      <c r="ADU4479" s="19"/>
      <c r="ADV4479" s="19"/>
      <c r="ADW4479" s="19"/>
      <c r="ADX4479" s="19"/>
      <c r="ADY4479" s="19"/>
      <c r="ADZ4479" s="19"/>
      <c r="AEA4479" s="19"/>
      <c r="AEB4479" s="19"/>
      <c r="AEC4479" s="19"/>
      <c r="AED4479" s="19"/>
      <c r="AEE4479" s="19"/>
      <c r="AEF4479" s="19"/>
      <c r="AEG4479" s="19"/>
      <c r="AEH4479" s="19"/>
      <c r="AEI4479" s="19"/>
      <c r="AEJ4479" s="19"/>
      <c r="AEK4479" s="19"/>
      <c r="AEL4479" s="19"/>
      <c r="AEM4479" s="19"/>
      <c r="AEN4479" s="19"/>
      <c r="AEO4479" s="19"/>
      <c r="AEP4479" s="19"/>
      <c r="AEQ4479" s="19"/>
      <c r="AER4479" s="19"/>
      <c r="AES4479" s="19"/>
      <c r="AET4479" s="19"/>
      <c r="AEU4479" s="19"/>
      <c r="AEV4479" s="19"/>
      <c r="AEW4479" s="19"/>
      <c r="AEX4479" s="19"/>
      <c r="AEY4479" s="19"/>
      <c r="AEZ4479" s="19"/>
      <c r="AFA4479" s="19"/>
      <c r="AFB4479" s="19"/>
      <c r="AFC4479" s="19"/>
      <c r="AFD4479" s="19"/>
      <c r="AFE4479" s="19"/>
      <c r="AFF4479" s="19"/>
      <c r="AFG4479" s="19"/>
      <c r="AFH4479" s="19"/>
      <c r="AFI4479" s="19"/>
      <c r="AFJ4479" s="19"/>
      <c r="AFK4479" s="19"/>
      <c r="AFL4479" s="19"/>
      <c r="AFM4479" s="19"/>
      <c r="AFN4479" s="19"/>
      <c r="AFO4479" s="19"/>
      <c r="AFP4479" s="19"/>
      <c r="AFQ4479" s="19"/>
      <c r="AFR4479" s="19"/>
      <c r="AFS4479" s="19"/>
      <c r="AFT4479" s="19"/>
      <c r="AFU4479" s="19"/>
      <c r="AFV4479" s="19"/>
      <c r="AFW4479" s="19"/>
      <c r="AFX4479" s="19"/>
      <c r="AFY4479" s="19"/>
      <c r="AFZ4479" s="19"/>
      <c r="AGA4479" s="19"/>
      <c r="AGB4479" s="19"/>
      <c r="AGC4479" s="19"/>
      <c r="AGD4479" s="19"/>
      <c r="AGE4479" s="19"/>
      <c r="AGF4479" s="19"/>
      <c r="AGG4479" s="19"/>
      <c r="AGH4479" s="19"/>
      <c r="AGI4479" s="19"/>
      <c r="AGJ4479" s="19"/>
      <c r="AGK4479" s="19"/>
      <c r="AGL4479" s="19"/>
      <c r="AGM4479" s="19"/>
      <c r="AGN4479" s="19"/>
      <c r="AGO4479" s="19"/>
      <c r="AGP4479" s="19"/>
      <c r="AGQ4479" s="19"/>
      <c r="AGR4479" s="19"/>
      <c r="AGS4479" s="19"/>
      <c r="AGT4479" s="19"/>
      <c r="AGU4479" s="19"/>
      <c r="AGV4479" s="19"/>
      <c r="AGW4479" s="19"/>
      <c r="AGX4479" s="19"/>
      <c r="AGY4479" s="19"/>
      <c r="AGZ4479" s="19"/>
      <c r="AHA4479" s="19"/>
      <c r="AHB4479" s="19"/>
      <c r="AHC4479" s="19"/>
      <c r="AHD4479" s="19"/>
      <c r="AHE4479" s="19"/>
      <c r="AHF4479" s="19"/>
      <c r="AHG4479" s="19"/>
      <c r="AHH4479" s="19"/>
      <c r="AHI4479" s="19"/>
      <c r="AHJ4479" s="19"/>
      <c r="AHK4479" s="19"/>
      <c r="AHL4479" s="19"/>
      <c r="AHM4479" s="19"/>
      <c r="AHN4479" s="19"/>
      <c r="AHO4479" s="19"/>
      <c r="AHP4479" s="19"/>
      <c r="AHQ4479" s="19"/>
      <c r="AHR4479" s="19"/>
      <c r="AHS4479" s="19"/>
      <c r="AHT4479" s="19"/>
      <c r="AHU4479" s="19"/>
      <c r="AHV4479" s="19"/>
      <c r="AHW4479" s="19"/>
      <c r="AHX4479" s="19"/>
      <c r="AHY4479" s="19"/>
      <c r="AHZ4479" s="19"/>
      <c r="AIA4479" s="19"/>
      <c r="AIB4479" s="19"/>
      <c r="AIC4479" s="19"/>
      <c r="AID4479" s="19"/>
      <c r="AIE4479" s="19"/>
      <c r="AIF4479" s="19"/>
      <c r="AIG4479" s="19"/>
      <c r="AIH4479" s="19"/>
      <c r="AII4479" s="19"/>
      <c r="AIJ4479" s="19"/>
      <c r="AIK4479" s="19"/>
      <c r="AIL4479" s="19"/>
      <c r="AIM4479" s="19"/>
      <c r="AIN4479" s="19"/>
      <c r="AIO4479" s="19"/>
      <c r="AIP4479" s="19"/>
      <c r="AIQ4479" s="19"/>
      <c r="AIR4479" s="19"/>
      <c r="AIS4479" s="19"/>
      <c r="AIT4479" s="19"/>
      <c r="AIU4479" s="19"/>
      <c r="AIV4479" s="19"/>
      <c r="AIW4479" s="19"/>
      <c r="AIX4479" s="19"/>
      <c r="AIY4479" s="19"/>
      <c r="AIZ4479" s="19"/>
      <c r="AJA4479" s="19"/>
      <c r="AJB4479" s="19"/>
      <c r="AJC4479" s="19"/>
      <c r="AJD4479" s="19"/>
      <c r="AJE4479" s="19"/>
      <c r="AJF4479" s="19"/>
      <c r="AJG4479" s="19"/>
      <c r="AJH4479" s="19"/>
      <c r="AJI4479" s="19"/>
      <c r="AJJ4479" s="19"/>
      <c r="AJK4479" s="19"/>
      <c r="AJL4479" s="19"/>
      <c r="AJM4479" s="19"/>
      <c r="AJN4479" s="19"/>
      <c r="AJO4479" s="19"/>
      <c r="AJP4479" s="19"/>
      <c r="AJQ4479" s="19"/>
      <c r="AJR4479" s="19"/>
      <c r="AJS4479" s="19"/>
      <c r="AJT4479" s="19"/>
      <c r="AJU4479" s="19"/>
      <c r="AJV4479" s="19"/>
      <c r="AJW4479" s="19"/>
      <c r="AJX4479" s="19"/>
      <c r="AJY4479" s="19"/>
      <c r="AJZ4479" s="19"/>
      <c r="AKA4479" s="19"/>
      <c r="AKB4479" s="19"/>
      <c r="AKC4479" s="19"/>
      <c r="AKD4479" s="19"/>
      <c r="AKE4479" s="19"/>
      <c r="AKF4479" s="19"/>
      <c r="AKG4479" s="19"/>
      <c r="AKH4479" s="19"/>
      <c r="AKI4479" s="19"/>
      <c r="AKJ4479" s="19"/>
      <c r="AKK4479" s="19"/>
      <c r="AKL4479" s="19"/>
      <c r="AKM4479" s="19"/>
      <c r="AKN4479" s="19"/>
      <c r="AKO4479" s="19"/>
      <c r="AKP4479" s="19"/>
      <c r="AKQ4479" s="19"/>
      <c r="AKR4479" s="19"/>
      <c r="AKS4479" s="19"/>
      <c r="AKT4479" s="19"/>
      <c r="AKU4479" s="19"/>
      <c r="AKV4479" s="19"/>
      <c r="AKW4479" s="19"/>
      <c r="AKX4479" s="19"/>
      <c r="AKY4479" s="19"/>
      <c r="AKZ4479" s="19"/>
      <c r="ALA4479" s="19"/>
      <c r="ALB4479" s="19"/>
      <c r="ALC4479" s="19"/>
      <c r="ALD4479" s="19"/>
      <c r="ALE4479" s="19"/>
      <c r="ALF4479" s="19"/>
      <c r="ALG4479" s="19"/>
      <c r="ALH4479" s="19"/>
      <c r="ALI4479" s="19"/>
      <c r="ALJ4479" s="19"/>
      <c r="ALK4479" s="19"/>
      <c r="ALL4479" s="19"/>
      <c r="ALM4479" s="19"/>
      <c r="ALN4479" s="19"/>
      <c r="ALO4479" s="19"/>
      <c r="ALP4479" s="19"/>
      <c r="ALQ4479" s="19"/>
      <c r="ALR4479" s="19"/>
      <c r="ALS4479" s="19"/>
      <c r="ALT4479" s="19"/>
      <c r="ALU4479" s="19"/>
      <c r="ALV4479" s="19"/>
      <c r="ALW4479" s="19"/>
      <c r="ALX4479" s="19"/>
      <c r="ALY4479" s="19"/>
      <c r="ALZ4479" s="19"/>
      <c r="AMA4479" s="19"/>
      <c r="AMB4479" s="19"/>
      <c r="AMC4479" s="19"/>
      <c r="AMD4479" s="19"/>
      <c r="AME4479" s="19"/>
      <c r="AMF4479" s="19"/>
      <c r="AMG4479" s="19"/>
      <c r="AMH4479" s="19"/>
      <c r="AMI4479" s="19"/>
      <c r="AMJ4479" s="19"/>
      <c r="AMK4479" s="19"/>
      <c r="AML4479" s="19"/>
      <c r="AMM4479" s="19"/>
      <c r="AMN4479" s="19"/>
      <c r="AMO4479" s="19"/>
      <c r="AMP4479" s="19"/>
      <c r="AMQ4479" s="19"/>
      <c r="AMR4479" s="19"/>
      <c r="AMS4479" s="19"/>
      <c r="AMT4479" s="19"/>
      <c r="AMU4479" s="19"/>
      <c r="AMV4479" s="19"/>
      <c r="AMW4479" s="19"/>
      <c r="AMX4479" s="19"/>
      <c r="AMY4479" s="19"/>
      <c r="AMZ4479" s="19"/>
      <c r="ANA4479" s="19"/>
      <c r="ANB4479" s="19"/>
      <c r="ANC4479" s="19"/>
      <c r="AND4479" s="19"/>
      <c r="ANE4479" s="19"/>
      <c r="ANF4479" s="19"/>
      <c r="ANG4479" s="19"/>
      <c r="ANH4479" s="19"/>
      <c r="ANI4479" s="19"/>
      <c r="ANJ4479" s="19"/>
      <c r="ANK4479" s="19"/>
      <c r="ANL4479" s="19"/>
      <c r="ANM4479" s="19"/>
      <c r="ANN4479" s="19"/>
      <c r="ANO4479" s="19"/>
      <c r="ANP4479" s="19"/>
      <c r="ANQ4479" s="19"/>
      <c r="ANR4479" s="19"/>
      <c r="ANS4479" s="19"/>
      <c r="ANT4479" s="19"/>
      <c r="ANU4479" s="19"/>
      <c r="ANV4479" s="19"/>
      <c r="ANW4479" s="19"/>
      <c r="ANX4479" s="19"/>
      <c r="ANY4479" s="19"/>
      <c r="ANZ4479" s="19"/>
      <c r="AOA4479" s="19"/>
      <c r="AOB4479" s="19"/>
      <c r="AOC4479" s="19"/>
      <c r="AOD4479" s="19"/>
      <c r="AOE4479" s="19"/>
      <c r="AOF4479" s="19"/>
      <c r="AOG4479" s="19"/>
      <c r="AOH4479" s="19"/>
      <c r="AOI4479" s="19"/>
      <c r="AOJ4479" s="19"/>
      <c r="AOK4479" s="19"/>
      <c r="AOL4479" s="19"/>
      <c r="AOM4479" s="19"/>
      <c r="AON4479" s="19"/>
      <c r="AOO4479" s="19"/>
      <c r="AOP4479" s="19"/>
      <c r="AOQ4479" s="19"/>
      <c r="AOR4479" s="19"/>
      <c r="AOS4479" s="19"/>
      <c r="AOT4479" s="19"/>
      <c r="AOU4479" s="19"/>
      <c r="AOV4479" s="19"/>
      <c r="AOW4479" s="19"/>
      <c r="AOX4479" s="19"/>
      <c r="AOY4479" s="19"/>
      <c r="AOZ4479" s="19"/>
      <c r="APA4479" s="19"/>
      <c r="APB4479" s="19"/>
      <c r="APC4479" s="19"/>
      <c r="APD4479" s="19"/>
      <c r="APE4479" s="19"/>
      <c r="APF4479" s="19"/>
      <c r="APG4479" s="19"/>
      <c r="APH4479" s="19"/>
      <c r="API4479" s="19"/>
      <c r="APJ4479" s="19"/>
      <c r="APK4479" s="19"/>
      <c r="APL4479" s="19"/>
      <c r="APM4479" s="19"/>
      <c r="APN4479" s="19"/>
      <c r="APO4479" s="19"/>
      <c r="APP4479" s="19"/>
      <c r="APQ4479" s="19"/>
      <c r="APR4479" s="19"/>
      <c r="APS4479" s="19"/>
      <c r="APT4479" s="19"/>
      <c r="APU4479" s="19"/>
      <c r="APV4479" s="19"/>
      <c r="APW4479" s="19"/>
      <c r="APX4479" s="19"/>
      <c r="APY4479" s="19"/>
      <c r="APZ4479" s="19"/>
      <c r="AQA4479" s="19"/>
      <c r="AQB4479" s="19"/>
      <c r="AQC4479" s="19"/>
      <c r="AQD4479" s="19"/>
      <c r="AQE4479" s="19"/>
      <c r="AQF4479" s="19"/>
      <c r="AQG4479" s="19"/>
      <c r="AQH4479" s="19"/>
      <c r="AQI4479" s="19"/>
      <c r="AQJ4479" s="19"/>
      <c r="AQK4479" s="19"/>
      <c r="AQL4479" s="19"/>
      <c r="AQM4479" s="19"/>
      <c r="AQN4479" s="19"/>
      <c r="AQO4479" s="19"/>
      <c r="AQP4479" s="19"/>
      <c r="AQQ4479" s="19"/>
      <c r="AQR4479" s="19"/>
      <c r="AQS4479" s="19"/>
      <c r="AQT4479" s="19"/>
      <c r="AQU4479" s="19"/>
      <c r="AQV4479" s="19"/>
      <c r="AQW4479" s="19"/>
      <c r="AQX4479" s="19"/>
      <c r="AQY4479" s="19"/>
      <c r="AQZ4479" s="19"/>
      <c r="ARA4479" s="19"/>
      <c r="ARB4479" s="19"/>
      <c r="ARC4479" s="19"/>
      <c r="ARD4479" s="19"/>
      <c r="ARE4479" s="19"/>
      <c r="ARF4479" s="19"/>
      <c r="ARG4479" s="19"/>
      <c r="ARH4479" s="19"/>
      <c r="ARI4479" s="19"/>
      <c r="ARJ4479" s="19"/>
      <c r="ARK4479" s="19"/>
      <c r="ARL4479" s="19"/>
      <c r="ARM4479" s="19"/>
      <c r="ARN4479" s="19"/>
      <c r="ARO4479" s="19"/>
      <c r="ARP4479" s="19"/>
      <c r="ARQ4479" s="19"/>
      <c r="ARR4479" s="19"/>
      <c r="ARS4479" s="19"/>
      <c r="ART4479" s="19"/>
      <c r="ARU4479" s="19"/>
      <c r="ARV4479" s="19"/>
      <c r="ARW4479" s="19"/>
      <c r="ARX4479" s="19"/>
      <c r="ARY4479" s="19"/>
      <c r="ARZ4479" s="19"/>
      <c r="ASA4479" s="19"/>
      <c r="ASB4479" s="19"/>
      <c r="ASC4479" s="19"/>
      <c r="ASD4479" s="19"/>
      <c r="ASE4479" s="19"/>
      <c r="ASF4479" s="19"/>
      <c r="ASG4479" s="19"/>
      <c r="ASH4479" s="19"/>
      <c r="ASI4479" s="19"/>
      <c r="ASJ4479" s="19"/>
      <c r="ASK4479" s="19"/>
      <c r="ASL4479" s="19"/>
      <c r="ASM4479" s="19"/>
      <c r="ASN4479" s="19"/>
      <c r="ASO4479" s="19"/>
      <c r="ASP4479" s="19"/>
      <c r="ASQ4479" s="19"/>
      <c r="ASR4479" s="19"/>
      <c r="ASS4479" s="19"/>
      <c r="AST4479" s="19"/>
      <c r="ASU4479" s="19"/>
      <c r="ASV4479" s="19"/>
      <c r="ASW4479" s="19"/>
      <c r="ASX4479" s="19"/>
      <c r="ASY4479" s="19"/>
      <c r="ASZ4479" s="19"/>
      <c r="ATA4479" s="19"/>
      <c r="ATB4479" s="19"/>
      <c r="ATC4479" s="19"/>
      <c r="ATD4479" s="19"/>
      <c r="ATE4479" s="19"/>
      <c r="ATF4479" s="19"/>
      <c r="ATG4479" s="19"/>
      <c r="ATH4479" s="19"/>
      <c r="ATI4479" s="19"/>
      <c r="ATJ4479" s="19"/>
      <c r="ATK4479" s="19"/>
      <c r="ATL4479" s="19"/>
      <c r="ATM4479" s="19"/>
      <c r="ATN4479" s="19"/>
      <c r="ATO4479" s="19"/>
      <c r="ATP4479" s="19"/>
      <c r="ATQ4479" s="19"/>
      <c r="ATR4479" s="19"/>
      <c r="ATS4479" s="19"/>
      <c r="ATT4479" s="19"/>
      <c r="ATU4479" s="19"/>
      <c r="ATV4479" s="19"/>
      <c r="ATW4479" s="19"/>
      <c r="ATX4479" s="19"/>
      <c r="ATY4479" s="19"/>
      <c r="ATZ4479" s="19"/>
      <c r="AUA4479" s="19"/>
      <c r="AUB4479" s="19"/>
      <c r="AUC4479" s="19"/>
      <c r="AUD4479" s="19"/>
      <c r="AUE4479" s="19"/>
      <c r="AUF4479" s="19"/>
      <c r="AUG4479" s="19"/>
      <c r="AUH4479" s="19"/>
      <c r="AUI4479" s="19"/>
      <c r="AUJ4479" s="19"/>
      <c r="AUK4479" s="19"/>
      <c r="AUL4479" s="19"/>
      <c r="AUM4479" s="19"/>
      <c r="AUN4479" s="19"/>
      <c r="AUO4479" s="19"/>
      <c r="AUP4479" s="19"/>
      <c r="AUQ4479" s="19"/>
      <c r="AUR4479" s="19"/>
      <c r="AUS4479" s="19"/>
      <c r="AUT4479" s="19"/>
      <c r="AUU4479" s="19"/>
      <c r="AUV4479" s="19"/>
      <c r="AUW4479" s="19"/>
      <c r="AUX4479" s="19"/>
      <c r="AUY4479" s="19"/>
      <c r="AUZ4479" s="19"/>
      <c r="AVA4479" s="19"/>
      <c r="AVB4479" s="19"/>
      <c r="AVC4479" s="19"/>
      <c r="AVD4479" s="19"/>
      <c r="AVE4479" s="19"/>
      <c r="AVF4479" s="19"/>
      <c r="AVG4479" s="19"/>
      <c r="AVH4479" s="19"/>
      <c r="AVI4479" s="19"/>
      <c r="AVJ4479" s="19"/>
      <c r="AVK4479" s="19"/>
      <c r="AVL4479" s="19"/>
      <c r="AVM4479" s="19"/>
      <c r="AVN4479" s="19"/>
      <c r="AVO4479" s="19"/>
      <c r="AVP4479" s="19"/>
      <c r="AVQ4479" s="19"/>
      <c r="AVR4479" s="19"/>
      <c r="AVS4479" s="19"/>
      <c r="AVT4479" s="19"/>
      <c r="AVU4479" s="19"/>
      <c r="AVV4479" s="19"/>
      <c r="AVW4479" s="19"/>
      <c r="AVX4479" s="19"/>
      <c r="AVY4479" s="19"/>
      <c r="AVZ4479" s="19"/>
      <c r="AWA4479" s="19"/>
      <c r="AWB4479" s="19"/>
      <c r="AWC4479" s="19"/>
      <c r="AWD4479" s="19"/>
      <c r="AWE4479" s="19"/>
      <c r="AWF4479" s="19"/>
      <c r="AWG4479" s="19"/>
      <c r="AWH4479" s="19"/>
      <c r="AWI4479" s="19"/>
      <c r="AWJ4479" s="19"/>
      <c r="AWK4479" s="19"/>
      <c r="AWL4479" s="19"/>
      <c r="AWM4479" s="19"/>
      <c r="AWN4479" s="19"/>
      <c r="AWO4479" s="19"/>
      <c r="AWP4479" s="19"/>
      <c r="AWQ4479" s="19"/>
      <c r="AWR4479" s="19"/>
      <c r="AWS4479" s="19"/>
      <c r="AWT4479" s="19"/>
      <c r="AWU4479" s="19"/>
      <c r="AWV4479" s="19"/>
      <c r="AWW4479" s="19"/>
      <c r="AWX4479" s="19"/>
      <c r="AWY4479" s="19"/>
      <c r="AWZ4479" s="19"/>
      <c r="AXA4479" s="19"/>
      <c r="AXB4479" s="19"/>
      <c r="AXC4479" s="19"/>
      <c r="AXD4479" s="19"/>
      <c r="AXE4479" s="19"/>
      <c r="AXF4479" s="19"/>
      <c r="AXG4479" s="19"/>
      <c r="AXH4479" s="19"/>
      <c r="AXI4479" s="19"/>
      <c r="AXJ4479" s="19"/>
      <c r="AXK4479" s="19"/>
      <c r="AXL4479" s="19"/>
      <c r="AXM4479" s="19"/>
      <c r="AXN4479" s="19"/>
      <c r="AXO4479" s="19"/>
      <c r="AXP4479" s="19"/>
      <c r="AXQ4479" s="19"/>
      <c r="AXR4479" s="19"/>
      <c r="AXS4479" s="19"/>
      <c r="AXT4479" s="19"/>
      <c r="AXU4479" s="19"/>
      <c r="AXV4479" s="19"/>
      <c r="AXW4479" s="19"/>
      <c r="AXX4479" s="19"/>
      <c r="AXY4479" s="19"/>
      <c r="AXZ4479" s="19"/>
      <c r="AYA4479" s="19"/>
      <c r="AYB4479" s="19"/>
      <c r="AYC4479" s="19"/>
      <c r="AYD4479" s="19"/>
      <c r="AYE4479" s="19"/>
      <c r="AYF4479" s="19"/>
      <c r="AYG4479" s="19"/>
      <c r="AYH4479" s="19"/>
      <c r="AYI4479" s="19"/>
      <c r="AYJ4479" s="19"/>
      <c r="AYK4479" s="19"/>
      <c r="AYL4479" s="19"/>
      <c r="AYM4479" s="19"/>
      <c r="AYN4479" s="19"/>
      <c r="AYO4479" s="19"/>
      <c r="AYP4479" s="19"/>
      <c r="AYQ4479" s="19"/>
      <c r="AYR4479" s="19"/>
      <c r="AYS4479" s="19"/>
      <c r="AYT4479" s="19"/>
      <c r="AYU4479" s="19"/>
      <c r="AYV4479" s="19"/>
      <c r="AYW4479" s="19"/>
      <c r="AYX4479" s="19"/>
      <c r="AYY4479" s="19"/>
      <c r="AYZ4479" s="19"/>
      <c r="AZA4479" s="19"/>
      <c r="AZB4479" s="19"/>
      <c r="AZC4479" s="19"/>
      <c r="AZD4479" s="19"/>
      <c r="AZE4479" s="19"/>
      <c r="AZF4479" s="19"/>
      <c r="AZG4479" s="19"/>
      <c r="AZH4479" s="19"/>
      <c r="AZI4479" s="19"/>
      <c r="AZJ4479" s="19"/>
      <c r="AZK4479" s="19"/>
      <c r="AZL4479" s="19"/>
      <c r="AZM4479" s="19"/>
      <c r="AZN4479" s="19"/>
      <c r="AZO4479" s="19"/>
      <c r="AZP4479" s="19"/>
      <c r="AZQ4479" s="19"/>
      <c r="AZR4479" s="19"/>
      <c r="AZS4479" s="19"/>
      <c r="AZT4479" s="19"/>
      <c r="AZU4479" s="19"/>
      <c r="AZV4479" s="19"/>
      <c r="AZW4479" s="19"/>
      <c r="AZX4479" s="19"/>
      <c r="AZY4479" s="19"/>
      <c r="AZZ4479" s="19"/>
      <c r="BAA4479" s="19"/>
      <c r="BAB4479" s="19"/>
      <c r="BAC4479" s="19"/>
      <c r="BAD4479" s="19"/>
      <c r="BAE4479" s="19"/>
      <c r="BAF4479" s="19"/>
      <c r="BAG4479" s="19"/>
      <c r="BAH4479" s="19"/>
      <c r="BAI4479" s="19"/>
      <c r="BAJ4479" s="19"/>
      <c r="BAK4479" s="19"/>
      <c r="BAL4479" s="19"/>
      <c r="BAM4479" s="19"/>
      <c r="BAN4479" s="19"/>
      <c r="BAO4479" s="19"/>
      <c r="BAP4479" s="19"/>
      <c r="BAQ4479" s="19"/>
      <c r="BAR4479" s="19"/>
      <c r="BAS4479" s="19"/>
      <c r="BAT4479" s="19"/>
      <c r="BAU4479" s="19"/>
      <c r="BAV4479" s="19"/>
      <c r="BAW4479" s="19"/>
      <c r="BAX4479" s="19"/>
      <c r="BAY4479" s="19"/>
      <c r="BAZ4479" s="19"/>
      <c r="BBA4479" s="19"/>
    </row>
    <row r="4480" spans="1:1405" s="20" customFormat="1" ht="15" customHeight="1" x14ac:dyDescent="0.3">
      <c r="A4480" s="101" t="s">
        <v>34</v>
      </c>
      <c r="B4480" s="101" t="s">
        <v>1478</v>
      </c>
      <c r="C4480" s="101" t="s">
        <v>1478</v>
      </c>
      <c r="D4480" s="101" t="s">
        <v>36</v>
      </c>
      <c r="E4480" s="101" t="s">
        <v>194</v>
      </c>
      <c r="F4480" s="101" t="s">
        <v>244</v>
      </c>
      <c r="G4480" s="101" t="s">
        <v>245</v>
      </c>
      <c r="H4480" s="101" t="s">
        <v>1444</v>
      </c>
      <c r="I4480" s="101" t="s">
        <v>461</v>
      </c>
      <c r="J4480" s="101" t="s">
        <v>2410</v>
      </c>
      <c r="K4480" s="101" t="s">
        <v>2411</v>
      </c>
      <c r="L4480" s="101" t="s">
        <v>42</v>
      </c>
      <c r="M4480" s="101" t="s">
        <v>43</v>
      </c>
      <c r="N4480" s="101" t="s">
        <v>48</v>
      </c>
      <c r="O4480" s="103">
        <v>4</v>
      </c>
      <c r="P4480" s="22">
        <v>56</v>
      </c>
      <c r="Q4480" s="101" t="s">
        <v>519</v>
      </c>
      <c r="R4480" s="103">
        <f t="shared" si="69"/>
        <v>224</v>
      </c>
      <c r="S4480" s="103">
        <v>0</v>
      </c>
      <c r="T4480" s="103">
        <v>56</v>
      </c>
      <c r="U4480" s="103">
        <v>0</v>
      </c>
      <c r="V4480" s="103">
        <v>0</v>
      </c>
      <c r="W4480" s="103">
        <v>56</v>
      </c>
      <c r="X4480" s="103">
        <v>0</v>
      </c>
      <c r="Y4480" s="103">
        <v>0</v>
      </c>
      <c r="Z4480" s="103">
        <v>56</v>
      </c>
      <c r="AA4480" s="103">
        <v>0</v>
      </c>
      <c r="AB4480" s="103">
        <v>0</v>
      </c>
      <c r="AC4480" s="103">
        <v>56</v>
      </c>
      <c r="AD4480" s="103">
        <v>0</v>
      </c>
      <c r="AE4480" s="19"/>
      <c r="AF4480" s="19"/>
      <c r="AG4480" s="19"/>
      <c r="AH4480" s="19"/>
      <c r="AI4480" s="19"/>
      <c r="AJ4480" s="19"/>
      <c r="AK4480" s="19"/>
      <c r="AL4480" s="19"/>
      <c r="AM4480" s="19"/>
      <c r="AN4480" s="19"/>
      <c r="AO4480" s="19"/>
      <c r="AP4480" s="19"/>
      <c r="AQ4480" s="19"/>
      <c r="AR4480" s="19"/>
      <c r="AS4480" s="19"/>
      <c r="AT4480" s="19"/>
      <c r="AU4480" s="19"/>
      <c r="AV4480" s="19"/>
      <c r="AW4480" s="19"/>
      <c r="AX4480" s="19"/>
      <c r="AY4480" s="19"/>
      <c r="AZ4480" s="19"/>
      <c r="BA4480" s="19"/>
      <c r="BB4480" s="19"/>
      <c r="BC4480" s="19"/>
      <c r="BD4480" s="19"/>
      <c r="BE4480" s="19"/>
      <c r="BF4480" s="19"/>
      <c r="BG4480" s="19"/>
      <c r="BH4480" s="19"/>
      <c r="BI4480" s="19"/>
      <c r="BJ4480" s="19"/>
      <c r="BK4480" s="19"/>
      <c r="BL4480" s="19"/>
      <c r="BM4480" s="19"/>
      <c r="BN4480" s="19"/>
      <c r="BO4480" s="19"/>
      <c r="BP4480" s="19"/>
      <c r="BQ4480" s="19"/>
      <c r="BR4480" s="19"/>
      <c r="BS4480" s="19"/>
      <c r="BT4480" s="19"/>
      <c r="BU4480" s="19"/>
      <c r="BV4480" s="19"/>
      <c r="BW4480" s="19"/>
      <c r="BX4480" s="19"/>
      <c r="BY4480" s="19"/>
      <c r="BZ4480" s="19"/>
      <c r="CA4480" s="19"/>
      <c r="CB4480" s="19"/>
      <c r="CC4480" s="19"/>
      <c r="CD4480" s="19"/>
      <c r="CE4480" s="19"/>
      <c r="CF4480" s="19"/>
      <c r="CG4480" s="19"/>
      <c r="CH4480" s="19"/>
      <c r="CI4480" s="19"/>
      <c r="CJ4480" s="19"/>
      <c r="CK4480" s="19"/>
      <c r="CL4480" s="19"/>
      <c r="CM4480" s="19"/>
      <c r="CN4480" s="19"/>
      <c r="CO4480" s="19"/>
      <c r="CP4480" s="19"/>
      <c r="CQ4480" s="19"/>
      <c r="CR4480" s="19"/>
      <c r="CS4480" s="19"/>
      <c r="CT4480" s="19"/>
      <c r="CU4480" s="19"/>
      <c r="CV4480" s="19"/>
      <c r="CW4480" s="19"/>
      <c r="CX4480" s="19"/>
      <c r="CY4480" s="19"/>
      <c r="CZ4480" s="19"/>
      <c r="DA4480" s="19"/>
      <c r="DB4480" s="19"/>
      <c r="DC4480" s="19"/>
      <c r="DD4480" s="19"/>
      <c r="DE4480" s="19"/>
      <c r="DF4480" s="19"/>
      <c r="DG4480" s="19"/>
      <c r="DH4480" s="19"/>
      <c r="DI4480" s="19"/>
      <c r="DJ4480" s="19"/>
      <c r="DK4480" s="19"/>
      <c r="DL4480" s="19"/>
      <c r="DM4480" s="19"/>
      <c r="DN4480" s="19"/>
      <c r="DO4480" s="19"/>
      <c r="DP4480" s="19"/>
      <c r="DQ4480" s="19"/>
      <c r="DR4480" s="19"/>
      <c r="DS4480" s="19"/>
      <c r="DT4480" s="19"/>
      <c r="DU4480" s="19"/>
      <c r="DV4480" s="19"/>
      <c r="DW4480" s="19"/>
      <c r="DX4480" s="19"/>
      <c r="DY4480" s="19"/>
      <c r="DZ4480" s="19"/>
      <c r="EA4480" s="19"/>
      <c r="EB4480" s="19"/>
      <c r="EC4480" s="19"/>
      <c r="ED4480" s="19"/>
      <c r="EE4480" s="19"/>
      <c r="EF4480" s="19"/>
      <c r="EG4480" s="19"/>
      <c r="EH4480" s="19"/>
      <c r="EI4480" s="19"/>
      <c r="EJ4480" s="19"/>
      <c r="EK4480" s="19"/>
      <c r="EL4480" s="19"/>
      <c r="EM4480" s="19"/>
      <c r="EN4480" s="19"/>
      <c r="EO4480" s="19"/>
      <c r="EP4480" s="19"/>
      <c r="EQ4480" s="19"/>
      <c r="ER4480" s="19"/>
      <c r="ES4480" s="19"/>
      <c r="ET4480" s="19"/>
      <c r="EU4480" s="19"/>
      <c r="EV4480" s="19"/>
      <c r="EW4480" s="19"/>
      <c r="EX4480" s="19"/>
      <c r="EY4480" s="19"/>
      <c r="EZ4480" s="19"/>
      <c r="FA4480" s="19"/>
      <c r="FB4480" s="19"/>
      <c r="FC4480" s="19"/>
      <c r="FD4480" s="19"/>
      <c r="FE4480" s="19"/>
      <c r="FF4480" s="19"/>
      <c r="FG4480" s="19"/>
      <c r="FH4480" s="19"/>
      <c r="FI4480" s="19"/>
      <c r="FJ4480" s="19"/>
      <c r="FK4480" s="19"/>
      <c r="FL4480" s="19"/>
      <c r="FM4480" s="19"/>
      <c r="FN4480" s="19"/>
      <c r="FO4480" s="19"/>
      <c r="FP4480" s="19"/>
      <c r="FQ4480" s="19"/>
      <c r="FR4480" s="19"/>
      <c r="FS4480" s="19"/>
      <c r="FT4480" s="19"/>
      <c r="FU4480" s="19"/>
      <c r="FV4480" s="19"/>
      <c r="FW4480" s="19"/>
      <c r="FX4480" s="19"/>
      <c r="FY4480" s="19"/>
      <c r="FZ4480" s="19"/>
      <c r="GA4480" s="19"/>
      <c r="GB4480" s="19"/>
      <c r="GC4480" s="19"/>
      <c r="GD4480" s="19"/>
      <c r="GE4480" s="19"/>
      <c r="GF4480" s="19"/>
      <c r="GG4480" s="19"/>
      <c r="GH4480" s="19"/>
      <c r="GI4480" s="19"/>
      <c r="GJ4480" s="19"/>
      <c r="GK4480" s="19"/>
      <c r="GL4480" s="19"/>
      <c r="GM4480" s="19"/>
      <c r="GN4480" s="19"/>
      <c r="GO4480" s="19"/>
      <c r="GP4480" s="19"/>
      <c r="GQ4480" s="19"/>
      <c r="GR4480" s="19"/>
      <c r="GS4480" s="19"/>
      <c r="GT4480" s="19"/>
      <c r="GU4480" s="19"/>
      <c r="GV4480" s="19"/>
      <c r="GW4480" s="19"/>
      <c r="GX4480" s="19"/>
      <c r="GY4480" s="19"/>
      <c r="GZ4480" s="19"/>
      <c r="HA4480" s="19"/>
      <c r="HB4480" s="19"/>
      <c r="HC4480" s="19"/>
      <c r="HD4480" s="19"/>
      <c r="HE4480" s="19"/>
      <c r="HF4480" s="19"/>
      <c r="HG4480" s="19"/>
      <c r="HH4480" s="19"/>
      <c r="HI4480" s="19"/>
      <c r="HJ4480" s="19"/>
      <c r="HK4480" s="19"/>
      <c r="HL4480" s="19"/>
      <c r="HM4480" s="19"/>
      <c r="HN4480" s="19"/>
      <c r="HO4480" s="19"/>
      <c r="HP4480" s="19"/>
      <c r="HQ4480" s="19"/>
      <c r="HR4480" s="19"/>
      <c r="HS4480" s="19"/>
      <c r="HT4480" s="19"/>
      <c r="HU4480" s="19"/>
      <c r="HV4480" s="19"/>
      <c r="HW4480" s="19"/>
      <c r="HX4480" s="19"/>
      <c r="HY4480" s="19"/>
      <c r="HZ4480" s="19"/>
      <c r="IA4480" s="19"/>
      <c r="IB4480" s="19"/>
      <c r="IC4480" s="19"/>
      <c r="ID4480" s="19"/>
      <c r="IE4480" s="19"/>
      <c r="IF4480" s="19"/>
      <c r="IG4480" s="19"/>
      <c r="IH4480" s="19"/>
      <c r="II4480" s="19"/>
      <c r="IJ4480" s="19"/>
      <c r="IK4480" s="19"/>
      <c r="IL4480" s="19"/>
      <c r="IM4480" s="19"/>
      <c r="IN4480" s="19"/>
      <c r="IO4480" s="19"/>
      <c r="IP4480" s="19"/>
      <c r="IQ4480" s="19"/>
      <c r="IR4480" s="19"/>
      <c r="IS4480" s="19"/>
      <c r="IT4480" s="19"/>
      <c r="IU4480" s="19"/>
      <c r="IV4480" s="19"/>
      <c r="IW4480" s="19"/>
      <c r="IX4480" s="19"/>
      <c r="IY4480" s="19"/>
      <c r="IZ4480" s="19"/>
      <c r="JA4480" s="19"/>
      <c r="JB4480" s="19"/>
      <c r="JC4480" s="19"/>
      <c r="JD4480" s="19"/>
      <c r="JE4480" s="19"/>
      <c r="JF4480" s="19"/>
      <c r="JG4480" s="19"/>
      <c r="JH4480" s="19"/>
      <c r="JI4480" s="19"/>
      <c r="JJ4480" s="19"/>
      <c r="JK4480" s="19"/>
      <c r="JL4480" s="19"/>
      <c r="JM4480" s="19"/>
      <c r="JN4480" s="19"/>
      <c r="JO4480" s="19"/>
      <c r="JP4480" s="19"/>
      <c r="JQ4480" s="19"/>
      <c r="JR4480" s="19"/>
      <c r="JS4480" s="19"/>
      <c r="JT4480" s="19"/>
      <c r="JU4480" s="19"/>
      <c r="JV4480" s="19"/>
      <c r="JW4480" s="19"/>
      <c r="JX4480" s="19"/>
      <c r="JY4480" s="19"/>
      <c r="JZ4480" s="19"/>
      <c r="KA4480" s="19"/>
      <c r="KB4480" s="19"/>
      <c r="KC4480" s="19"/>
      <c r="KD4480" s="19"/>
      <c r="KE4480" s="19"/>
      <c r="KF4480" s="19"/>
      <c r="KG4480" s="19"/>
      <c r="KH4480" s="19"/>
      <c r="KI4480" s="19"/>
      <c r="KJ4480" s="19"/>
      <c r="KK4480" s="19"/>
      <c r="KL4480" s="19"/>
      <c r="KM4480" s="19"/>
      <c r="KN4480" s="19"/>
      <c r="KO4480" s="19"/>
      <c r="KP4480" s="19"/>
      <c r="KQ4480" s="19"/>
      <c r="KR4480" s="19"/>
      <c r="KS4480" s="19"/>
      <c r="KT4480" s="19"/>
      <c r="KU4480" s="19"/>
      <c r="KV4480" s="19"/>
      <c r="KW4480" s="19"/>
      <c r="KX4480" s="19"/>
      <c r="KY4480" s="19"/>
      <c r="KZ4480" s="19"/>
      <c r="LA4480" s="19"/>
      <c r="LB4480" s="19"/>
      <c r="LC4480" s="19"/>
      <c r="LD4480" s="19"/>
      <c r="LE4480" s="19"/>
      <c r="LF4480" s="19"/>
      <c r="LG4480" s="19"/>
      <c r="LH4480" s="19"/>
      <c r="LI4480" s="19"/>
      <c r="LJ4480" s="19"/>
      <c r="LK4480" s="19"/>
      <c r="LL4480" s="19"/>
      <c r="LM4480" s="19"/>
      <c r="LN4480" s="19"/>
      <c r="LO4480" s="19"/>
      <c r="LP4480" s="19"/>
      <c r="LQ4480" s="19"/>
      <c r="LR4480" s="19"/>
      <c r="LS4480" s="19"/>
      <c r="LT4480" s="19"/>
      <c r="LU4480" s="19"/>
      <c r="LV4480" s="19"/>
      <c r="LW4480" s="19"/>
      <c r="LX4480" s="19"/>
      <c r="LY4480" s="19"/>
      <c r="LZ4480" s="19"/>
      <c r="MA4480" s="19"/>
      <c r="MB4480" s="19"/>
      <c r="MC4480" s="19"/>
      <c r="MD4480" s="19"/>
      <c r="ME4480" s="19"/>
      <c r="MF4480" s="19"/>
      <c r="MG4480" s="19"/>
      <c r="MH4480" s="19"/>
      <c r="MI4480" s="19"/>
      <c r="MJ4480" s="19"/>
      <c r="MK4480" s="19"/>
      <c r="ML4480" s="19"/>
      <c r="MM4480" s="19"/>
      <c r="MN4480" s="19"/>
      <c r="MO4480" s="19"/>
      <c r="MP4480" s="19"/>
      <c r="MQ4480" s="19"/>
      <c r="MR4480" s="19"/>
      <c r="MS4480" s="19"/>
      <c r="MT4480" s="19"/>
      <c r="MU4480" s="19"/>
      <c r="MV4480" s="19"/>
      <c r="MW4480" s="19"/>
      <c r="MX4480" s="19"/>
      <c r="MY4480" s="19"/>
      <c r="MZ4480" s="19"/>
      <c r="NA4480" s="19"/>
      <c r="NB4480" s="19"/>
      <c r="NC4480" s="19"/>
      <c r="ND4480" s="19"/>
      <c r="NE4480" s="19"/>
      <c r="NF4480" s="19"/>
      <c r="NG4480" s="19"/>
      <c r="NH4480" s="19"/>
      <c r="NI4480" s="19"/>
      <c r="NJ4480" s="19"/>
      <c r="NK4480" s="19"/>
      <c r="NL4480" s="19"/>
      <c r="NM4480" s="19"/>
      <c r="NN4480" s="19"/>
      <c r="NO4480" s="19"/>
      <c r="NP4480" s="19"/>
      <c r="NQ4480" s="19"/>
      <c r="NR4480" s="19"/>
      <c r="NS4480" s="19"/>
      <c r="NT4480" s="19"/>
      <c r="NU4480" s="19"/>
      <c r="NV4480" s="19"/>
      <c r="NW4480" s="19"/>
      <c r="NX4480" s="19"/>
      <c r="NY4480" s="19"/>
      <c r="NZ4480" s="19"/>
      <c r="OA4480" s="19"/>
      <c r="OB4480" s="19"/>
      <c r="OC4480" s="19"/>
      <c r="OD4480" s="19"/>
      <c r="OE4480" s="19"/>
      <c r="OF4480" s="19"/>
      <c r="OG4480" s="19"/>
      <c r="OH4480" s="19"/>
      <c r="OI4480" s="19"/>
      <c r="OJ4480" s="19"/>
      <c r="OK4480" s="19"/>
      <c r="OL4480" s="19"/>
      <c r="OM4480" s="19"/>
      <c r="ON4480" s="19"/>
      <c r="OO4480" s="19"/>
      <c r="OP4480" s="19"/>
      <c r="OQ4480" s="19"/>
      <c r="OR4480" s="19"/>
      <c r="OS4480" s="19"/>
      <c r="OT4480" s="19"/>
      <c r="OU4480" s="19"/>
      <c r="OV4480" s="19"/>
      <c r="OW4480" s="19"/>
      <c r="OX4480" s="19"/>
      <c r="OY4480" s="19"/>
      <c r="OZ4480" s="19"/>
      <c r="PA4480" s="19"/>
      <c r="PB4480" s="19"/>
      <c r="PC4480" s="19"/>
      <c r="PD4480" s="19"/>
      <c r="PE4480" s="19"/>
      <c r="PF4480" s="19"/>
      <c r="PG4480" s="19"/>
      <c r="PH4480" s="19"/>
      <c r="PI4480" s="19"/>
      <c r="PJ4480" s="19"/>
      <c r="PK4480" s="19"/>
      <c r="PL4480" s="19"/>
      <c r="PM4480" s="19"/>
      <c r="PN4480" s="19"/>
      <c r="PO4480" s="19"/>
      <c r="PP4480" s="19"/>
      <c r="PQ4480" s="19"/>
      <c r="PR4480" s="19"/>
      <c r="PS4480" s="19"/>
      <c r="PT4480" s="19"/>
      <c r="PU4480" s="19"/>
      <c r="PV4480" s="19"/>
      <c r="PW4480" s="19"/>
      <c r="PX4480" s="19"/>
      <c r="PY4480" s="19"/>
      <c r="PZ4480" s="19"/>
      <c r="QA4480" s="19"/>
      <c r="QB4480" s="19"/>
      <c r="QC4480" s="19"/>
      <c r="QD4480" s="19"/>
      <c r="QE4480" s="19"/>
      <c r="QF4480" s="19"/>
      <c r="QG4480" s="19"/>
      <c r="QH4480" s="19"/>
      <c r="QI4480" s="19"/>
      <c r="QJ4480" s="19"/>
      <c r="QK4480" s="19"/>
      <c r="QL4480" s="19"/>
      <c r="QM4480" s="19"/>
      <c r="QN4480" s="19"/>
      <c r="QO4480" s="19"/>
      <c r="QP4480" s="19"/>
      <c r="QQ4480" s="19"/>
      <c r="QR4480" s="19"/>
      <c r="QS4480" s="19"/>
      <c r="QT4480" s="19"/>
      <c r="QU4480" s="19"/>
      <c r="QV4480" s="19"/>
      <c r="QW4480" s="19"/>
      <c r="QX4480" s="19"/>
      <c r="QY4480" s="19"/>
      <c r="QZ4480" s="19"/>
      <c r="RA4480" s="19"/>
      <c r="RB4480" s="19"/>
      <c r="RC4480" s="19"/>
      <c r="RD4480" s="19"/>
      <c r="RE4480" s="19"/>
      <c r="RF4480" s="19"/>
      <c r="RG4480" s="19"/>
      <c r="RH4480" s="19"/>
      <c r="RI4480" s="19"/>
      <c r="RJ4480" s="19"/>
      <c r="RK4480" s="19"/>
      <c r="RL4480" s="19"/>
      <c r="RM4480" s="19"/>
      <c r="RN4480" s="19"/>
      <c r="RO4480" s="19"/>
      <c r="RP4480" s="19"/>
      <c r="RQ4480" s="19"/>
      <c r="RR4480" s="19"/>
      <c r="RS4480" s="19"/>
      <c r="RT4480" s="19"/>
      <c r="RU4480" s="19"/>
      <c r="RV4480" s="19"/>
      <c r="RW4480" s="19"/>
      <c r="RX4480" s="19"/>
      <c r="RY4480" s="19"/>
      <c r="RZ4480" s="19"/>
      <c r="SA4480" s="19"/>
      <c r="SB4480" s="19"/>
      <c r="SC4480" s="19"/>
      <c r="SD4480" s="19"/>
      <c r="SE4480" s="19"/>
      <c r="SF4480" s="19"/>
      <c r="SG4480" s="19"/>
      <c r="SH4480" s="19"/>
      <c r="SI4480" s="19"/>
      <c r="SJ4480" s="19"/>
      <c r="SK4480" s="19"/>
      <c r="SL4480" s="19"/>
      <c r="SM4480" s="19"/>
      <c r="SN4480" s="19"/>
      <c r="SO4480" s="19"/>
      <c r="SP4480" s="19"/>
      <c r="SQ4480" s="19"/>
      <c r="SR4480" s="19"/>
      <c r="SS4480" s="19"/>
      <c r="ST4480" s="19"/>
      <c r="SU4480" s="19"/>
      <c r="SV4480" s="19"/>
      <c r="SW4480" s="19"/>
      <c r="SX4480" s="19"/>
      <c r="SY4480" s="19"/>
      <c r="SZ4480" s="19"/>
      <c r="TA4480" s="19"/>
      <c r="TB4480" s="19"/>
      <c r="TC4480" s="19"/>
      <c r="TD4480" s="19"/>
      <c r="TE4480" s="19"/>
      <c r="TF4480" s="19"/>
      <c r="TG4480" s="19"/>
      <c r="TH4480" s="19"/>
      <c r="TI4480" s="19"/>
      <c r="TJ4480" s="19"/>
      <c r="TK4480" s="19"/>
      <c r="TL4480" s="19"/>
      <c r="TM4480" s="19"/>
      <c r="TN4480" s="19"/>
      <c r="TO4480" s="19"/>
      <c r="TP4480" s="19"/>
      <c r="TQ4480" s="19"/>
      <c r="TR4480" s="19"/>
      <c r="TS4480" s="19"/>
      <c r="TT4480" s="19"/>
      <c r="TU4480" s="19"/>
      <c r="TV4480" s="19"/>
      <c r="TW4480" s="19"/>
      <c r="TX4480" s="19"/>
      <c r="TY4480" s="19"/>
      <c r="TZ4480" s="19"/>
      <c r="UA4480" s="19"/>
      <c r="UB4480" s="19"/>
      <c r="UC4480" s="19"/>
      <c r="UD4480" s="19"/>
      <c r="UE4480" s="19"/>
      <c r="UF4480" s="19"/>
      <c r="UG4480" s="19"/>
      <c r="UH4480" s="19"/>
      <c r="UI4480" s="19"/>
      <c r="UJ4480" s="19"/>
      <c r="UK4480" s="19"/>
      <c r="UL4480" s="19"/>
      <c r="UM4480" s="19"/>
      <c r="UN4480" s="19"/>
      <c r="UO4480" s="19"/>
      <c r="UP4480" s="19"/>
      <c r="UQ4480" s="19"/>
      <c r="UR4480" s="19"/>
      <c r="US4480" s="19"/>
      <c r="UT4480" s="19"/>
      <c r="UU4480" s="19"/>
      <c r="UV4480" s="19"/>
      <c r="UW4480" s="19"/>
      <c r="UX4480" s="19"/>
      <c r="UY4480" s="19"/>
      <c r="UZ4480" s="19"/>
      <c r="VA4480" s="19"/>
      <c r="VB4480" s="19"/>
      <c r="VC4480" s="19"/>
      <c r="VD4480" s="19"/>
      <c r="VE4480" s="19"/>
      <c r="VF4480" s="19"/>
      <c r="VG4480" s="19"/>
      <c r="VH4480" s="19"/>
      <c r="VI4480" s="19"/>
      <c r="VJ4480" s="19"/>
      <c r="VK4480" s="19"/>
      <c r="VL4480" s="19"/>
      <c r="VM4480" s="19"/>
      <c r="VN4480" s="19"/>
      <c r="VO4480" s="19"/>
      <c r="VP4480" s="19"/>
      <c r="VQ4480" s="19"/>
      <c r="VR4480" s="19"/>
      <c r="VS4480" s="19"/>
      <c r="VT4480" s="19"/>
      <c r="VU4480" s="19"/>
      <c r="VV4480" s="19"/>
      <c r="VW4480" s="19"/>
      <c r="VX4480" s="19"/>
      <c r="VY4480" s="19"/>
      <c r="VZ4480" s="19"/>
      <c r="WA4480" s="19"/>
      <c r="WB4480" s="19"/>
      <c r="WC4480" s="19"/>
      <c r="WD4480" s="19"/>
      <c r="WE4480" s="19"/>
      <c r="WF4480" s="19"/>
      <c r="WG4480" s="19"/>
      <c r="WH4480" s="19"/>
      <c r="WI4480" s="19"/>
      <c r="WJ4480" s="19"/>
      <c r="WK4480" s="19"/>
      <c r="WL4480" s="19"/>
      <c r="WM4480" s="19"/>
      <c r="WN4480" s="19"/>
      <c r="WO4480" s="19"/>
      <c r="WP4480" s="19"/>
      <c r="WQ4480" s="19"/>
      <c r="WR4480" s="19"/>
      <c r="WS4480" s="19"/>
      <c r="WT4480" s="19"/>
      <c r="WU4480" s="19"/>
      <c r="WV4480" s="19"/>
      <c r="WW4480" s="19"/>
      <c r="WX4480" s="19"/>
      <c r="WY4480" s="19"/>
      <c r="WZ4480" s="19"/>
      <c r="XA4480" s="19"/>
      <c r="XB4480" s="19"/>
      <c r="XC4480" s="19"/>
      <c r="XD4480" s="19"/>
      <c r="XE4480" s="19"/>
      <c r="XF4480" s="19"/>
      <c r="XG4480" s="19"/>
      <c r="XH4480" s="19"/>
      <c r="XI4480" s="19"/>
      <c r="XJ4480" s="19"/>
      <c r="XK4480" s="19"/>
      <c r="XL4480" s="19"/>
      <c r="XM4480" s="19"/>
      <c r="XN4480" s="19"/>
      <c r="XO4480" s="19"/>
      <c r="XP4480" s="19"/>
      <c r="XQ4480" s="19"/>
      <c r="XR4480" s="19"/>
      <c r="XS4480" s="19"/>
      <c r="XT4480" s="19"/>
      <c r="XU4480" s="19"/>
      <c r="XV4480" s="19"/>
      <c r="XW4480" s="19"/>
      <c r="XX4480" s="19"/>
      <c r="XY4480" s="19"/>
      <c r="XZ4480" s="19"/>
      <c r="YA4480" s="19"/>
      <c r="YB4480" s="19"/>
      <c r="YC4480" s="19"/>
      <c r="YD4480" s="19"/>
      <c r="YE4480" s="19"/>
      <c r="YF4480" s="19"/>
      <c r="YG4480" s="19"/>
      <c r="YH4480" s="19"/>
      <c r="YI4480" s="19"/>
      <c r="YJ4480" s="19"/>
      <c r="YK4480" s="19"/>
      <c r="YL4480" s="19"/>
      <c r="YM4480" s="19"/>
      <c r="YN4480" s="19"/>
      <c r="YO4480" s="19"/>
      <c r="YP4480" s="19"/>
      <c r="YQ4480" s="19"/>
      <c r="YR4480" s="19"/>
      <c r="YS4480" s="19"/>
      <c r="YT4480" s="19"/>
      <c r="YU4480" s="19"/>
      <c r="YV4480" s="19"/>
      <c r="YW4480" s="19"/>
      <c r="YX4480" s="19"/>
      <c r="YY4480" s="19"/>
      <c r="YZ4480" s="19"/>
      <c r="ZA4480" s="19"/>
      <c r="ZB4480" s="19"/>
      <c r="ZC4480" s="19"/>
      <c r="ZD4480" s="19"/>
      <c r="ZE4480" s="19"/>
      <c r="ZF4480" s="19"/>
      <c r="ZG4480" s="19"/>
      <c r="ZH4480" s="19"/>
      <c r="ZI4480" s="19"/>
      <c r="ZJ4480" s="19"/>
      <c r="ZK4480" s="19"/>
      <c r="ZL4480" s="19"/>
      <c r="ZM4480" s="19"/>
      <c r="ZN4480" s="19"/>
      <c r="ZO4480" s="19"/>
      <c r="ZP4480" s="19"/>
      <c r="ZQ4480" s="19"/>
      <c r="ZR4480" s="19"/>
      <c r="ZS4480" s="19"/>
      <c r="ZT4480" s="19"/>
      <c r="ZU4480" s="19"/>
      <c r="ZV4480" s="19"/>
      <c r="ZW4480" s="19"/>
      <c r="ZX4480" s="19"/>
      <c r="ZY4480" s="19"/>
      <c r="ZZ4480" s="19"/>
      <c r="AAA4480" s="19"/>
      <c r="AAB4480" s="19"/>
      <c r="AAC4480" s="19"/>
      <c r="AAD4480" s="19"/>
      <c r="AAE4480" s="19"/>
      <c r="AAF4480" s="19"/>
      <c r="AAG4480" s="19"/>
      <c r="AAH4480" s="19"/>
      <c r="AAI4480" s="19"/>
      <c r="AAJ4480" s="19"/>
      <c r="AAK4480" s="19"/>
      <c r="AAL4480" s="19"/>
      <c r="AAM4480" s="19"/>
      <c r="AAN4480" s="19"/>
      <c r="AAO4480" s="19"/>
      <c r="AAP4480" s="19"/>
      <c r="AAQ4480" s="19"/>
      <c r="AAR4480" s="19"/>
      <c r="AAS4480" s="19"/>
      <c r="AAT4480" s="19"/>
      <c r="AAU4480" s="19"/>
      <c r="AAV4480" s="19"/>
      <c r="AAW4480" s="19"/>
      <c r="AAX4480" s="19"/>
      <c r="AAY4480" s="19"/>
      <c r="AAZ4480" s="19"/>
      <c r="ABA4480" s="19"/>
      <c r="ABB4480" s="19"/>
      <c r="ABC4480" s="19"/>
      <c r="ABD4480" s="19"/>
      <c r="ABE4480" s="19"/>
      <c r="ABF4480" s="19"/>
      <c r="ABG4480" s="19"/>
      <c r="ABH4480" s="19"/>
      <c r="ABI4480" s="19"/>
      <c r="ABJ4480" s="19"/>
      <c r="ABK4480" s="19"/>
      <c r="ABL4480" s="19"/>
      <c r="ABM4480" s="19"/>
      <c r="ABN4480" s="19"/>
      <c r="ABO4480" s="19"/>
      <c r="ABP4480" s="19"/>
      <c r="ABQ4480" s="19"/>
      <c r="ABR4480" s="19"/>
      <c r="ABS4480" s="19"/>
      <c r="ABT4480" s="19"/>
      <c r="ABU4480" s="19"/>
      <c r="ABV4480" s="19"/>
      <c r="ABW4480" s="19"/>
      <c r="ABX4480" s="19"/>
      <c r="ABY4480" s="19"/>
      <c r="ABZ4480" s="19"/>
      <c r="ACA4480" s="19"/>
      <c r="ACB4480" s="19"/>
      <c r="ACC4480" s="19"/>
      <c r="ACD4480" s="19"/>
      <c r="ACE4480" s="19"/>
      <c r="ACF4480" s="19"/>
      <c r="ACG4480" s="19"/>
      <c r="ACH4480" s="19"/>
      <c r="ACI4480" s="19"/>
      <c r="ACJ4480" s="19"/>
      <c r="ACK4480" s="19"/>
      <c r="ACL4480" s="19"/>
      <c r="ACM4480" s="19"/>
      <c r="ACN4480" s="19"/>
      <c r="ACO4480" s="19"/>
      <c r="ACP4480" s="19"/>
      <c r="ACQ4480" s="19"/>
      <c r="ACR4480" s="19"/>
      <c r="ACS4480" s="19"/>
      <c r="ACT4480" s="19"/>
      <c r="ACU4480" s="19"/>
      <c r="ACV4480" s="19"/>
      <c r="ACW4480" s="19"/>
      <c r="ACX4480" s="19"/>
      <c r="ACY4480" s="19"/>
      <c r="ACZ4480" s="19"/>
      <c r="ADA4480" s="19"/>
      <c r="ADB4480" s="19"/>
      <c r="ADC4480" s="19"/>
      <c r="ADD4480" s="19"/>
      <c r="ADE4480" s="19"/>
      <c r="ADF4480" s="19"/>
      <c r="ADG4480" s="19"/>
      <c r="ADH4480" s="19"/>
      <c r="ADI4480" s="19"/>
      <c r="ADJ4480" s="19"/>
      <c r="ADK4480" s="19"/>
      <c r="ADL4480" s="19"/>
      <c r="ADM4480" s="19"/>
      <c r="ADN4480" s="19"/>
      <c r="ADO4480" s="19"/>
      <c r="ADP4480" s="19"/>
      <c r="ADQ4480" s="19"/>
      <c r="ADR4480" s="19"/>
      <c r="ADS4480" s="19"/>
      <c r="ADT4480" s="19"/>
      <c r="ADU4480" s="19"/>
      <c r="ADV4480" s="19"/>
      <c r="ADW4480" s="19"/>
      <c r="ADX4480" s="19"/>
      <c r="ADY4480" s="19"/>
      <c r="ADZ4480" s="19"/>
      <c r="AEA4480" s="19"/>
      <c r="AEB4480" s="19"/>
      <c r="AEC4480" s="19"/>
      <c r="AED4480" s="19"/>
      <c r="AEE4480" s="19"/>
      <c r="AEF4480" s="19"/>
      <c r="AEG4480" s="19"/>
      <c r="AEH4480" s="19"/>
      <c r="AEI4480" s="19"/>
      <c r="AEJ4480" s="19"/>
      <c r="AEK4480" s="19"/>
      <c r="AEL4480" s="19"/>
      <c r="AEM4480" s="19"/>
      <c r="AEN4480" s="19"/>
      <c r="AEO4480" s="19"/>
      <c r="AEP4480" s="19"/>
      <c r="AEQ4480" s="19"/>
      <c r="AER4480" s="19"/>
      <c r="AES4480" s="19"/>
      <c r="AET4480" s="19"/>
      <c r="AEU4480" s="19"/>
      <c r="AEV4480" s="19"/>
      <c r="AEW4480" s="19"/>
      <c r="AEX4480" s="19"/>
      <c r="AEY4480" s="19"/>
      <c r="AEZ4480" s="19"/>
      <c r="AFA4480" s="19"/>
      <c r="AFB4480" s="19"/>
      <c r="AFC4480" s="19"/>
      <c r="AFD4480" s="19"/>
      <c r="AFE4480" s="19"/>
      <c r="AFF4480" s="19"/>
      <c r="AFG4480" s="19"/>
      <c r="AFH4480" s="19"/>
      <c r="AFI4480" s="19"/>
      <c r="AFJ4480" s="19"/>
      <c r="AFK4480" s="19"/>
      <c r="AFL4480" s="19"/>
      <c r="AFM4480" s="19"/>
      <c r="AFN4480" s="19"/>
      <c r="AFO4480" s="19"/>
      <c r="AFP4480" s="19"/>
      <c r="AFQ4480" s="19"/>
      <c r="AFR4480" s="19"/>
      <c r="AFS4480" s="19"/>
      <c r="AFT4480" s="19"/>
      <c r="AFU4480" s="19"/>
      <c r="AFV4480" s="19"/>
      <c r="AFW4480" s="19"/>
      <c r="AFX4480" s="19"/>
      <c r="AFY4480" s="19"/>
      <c r="AFZ4480" s="19"/>
      <c r="AGA4480" s="19"/>
      <c r="AGB4480" s="19"/>
      <c r="AGC4480" s="19"/>
      <c r="AGD4480" s="19"/>
      <c r="AGE4480" s="19"/>
      <c r="AGF4480" s="19"/>
      <c r="AGG4480" s="19"/>
      <c r="AGH4480" s="19"/>
      <c r="AGI4480" s="19"/>
      <c r="AGJ4480" s="19"/>
      <c r="AGK4480" s="19"/>
      <c r="AGL4480" s="19"/>
      <c r="AGM4480" s="19"/>
      <c r="AGN4480" s="19"/>
      <c r="AGO4480" s="19"/>
      <c r="AGP4480" s="19"/>
      <c r="AGQ4480" s="19"/>
      <c r="AGR4480" s="19"/>
      <c r="AGS4480" s="19"/>
      <c r="AGT4480" s="19"/>
      <c r="AGU4480" s="19"/>
      <c r="AGV4480" s="19"/>
      <c r="AGW4480" s="19"/>
      <c r="AGX4480" s="19"/>
      <c r="AGY4480" s="19"/>
      <c r="AGZ4480" s="19"/>
      <c r="AHA4480" s="19"/>
      <c r="AHB4480" s="19"/>
      <c r="AHC4480" s="19"/>
      <c r="AHD4480" s="19"/>
      <c r="AHE4480" s="19"/>
      <c r="AHF4480" s="19"/>
      <c r="AHG4480" s="19"/>
      <c r="AHH4480" s="19"/>
      <c r="AHI4480" s="19"/>
      <c r="AHJ4480" s="19"/>
      <c r="AHK4480" s="19"/>
      <c r="AHL4480" s="19"/>
      <c r="AHM4480" s="19"/>
      <c r="AHN4480" s="19"/>
      <c r="AHO4480" s="19"/>
      <c r="AHP4480" s="19"/>
      <c r="AHQ4480" s="19"/>
      <c r="AHR4480" s="19"/>
      <c r="AHS4480" s="19"/>
      <c r="AHT4480" s="19"/>
      <c r="AHU4480" s="19"/>
      <c r="AHV4480" s="19"/>
      <c r="AHW4480" s="19"/>
      <c r="AHX4480" s="19"/>
      <c r="AHY4480" s="19"/>
      <c r="AHZ4480" s="19"/>
      <c r="AIA4480" s="19"/>
      <c r="AIB4480" s="19"/>
      <c r="AIC4480" s="19"/>
      <c r="AID4480" s="19"/>
      <c r="AIE4480" s="19"/>
      <c r="AIF4480" s="19"/>
      <c r="AIG4480" s="19"/>
      <c r="AIH4480" s="19"/>
      <c r="AII4480" s="19"/>
      <c r="AIJ4480" s="19"/>
      <c r="AIK4480" s="19"/>
      <c r="AIL4480" s="19"/>
      <c r="AIM4480" s="19"/>
      <c r="AIN4480" s="19"/>
      <c r="AIO4480" s="19"/>
      <c r="AIP4480" s="19"/>
      <c r="AIQ4480" s="19"/>
      <c r="AIR4480" s="19"/>
      <c r="AIS4480" s="19"/>
      <c r="AIT4480" s="19"/>
      <c r="AIU4480" s="19"/>
      <c r="AIV4480" s="19"/>
      <c r="AIW4480" s="19"/>
      <c r="AIX4480" s="19"/>
      <c r="AIY4480" s="19"/>
      <c r="AIZ4480" s="19"/>
      <c r="AJA4480" s="19"/>
      <c r="AJB4480" s="19"/>
      <c r="AJC4480" s="19"/>
      <c r="AJD4480" s="19"/>
      <c r="AJE4480" s="19"/>
      <c r="AJF4480" s="19"/>
      <c r="AJG4480" s="19"/>
      <c r="AJH4480" s="19"/>
      <c r="AJI4480" s="19"/>
      <c r="AJJ4480" s="19"/>
      <c r="AJK4480" s="19"/>
      <c r="AJL4480" s="19"/>
      <c r="AJM4480" s="19"/>
      <c r="AJN4480" s="19"/>
      <c r="AJO4480" s="19"/>
      <c r="AJP4480" s="19"/>
      <c r="AJQ4480" s="19"/>
      <c r="AJR4480" s="19"/>
      <c r="AJS4480" s="19"/>
      <c r="AJT4480" s="19"/>
      <c r="AJU4480" s="19"/>
      <c r="AJV4480" s="19"/>
      <c r="AJW4480" s="19"/>
      <c r="AJX4480" s="19"/>
      <c r="AJY4480" s="19"/>
      <c r="AJZ4480" s="19"/>
      <c r="AKA4480" s="19"/>
      <c r="AKB4480" s="19"/>
      <c r="AKC4480" s="19"/>
      <c r="AKD4480" s="19"/>
      <c r="AKE4480" s="19"/>
      <c r="AKF4480" s="19"/>
      <c r="AKG4480" s="19"/>
      <c r="AKH4480" s="19"/>
      <c r="AKI4480" s="19"/>
      <c r="AKJ4480" s="19"/>
      <c r="AKK4480" s="19"/>
      <c r="AKL4480" s="19"/>
      <c r="AKM4480" s="19"/>
      <c r="AKN4480" s="19"/>
      <c r="AKO4480" s="19"/>
      <c r="AKP4480" s="19"/>
      <c r="AKQ4480" s="19"/>
      <c r="AKR4480" s="19"/>
      <c r="AKS4480" s="19"/>
      <c r="AKT4480" s="19"/>
      <c r="AKU4480" s="19"/>
      <c r="AKV4480" s="19"/>
      <c r="AKW4480" s="19"/>
      <c r="AKX4480" s="19"/>
      <c r="AKY4480" s="19"/>
      <c r="AKZ4480" s="19"/>
      <c r="ALA4480" s="19"/>
      <c r="ALB4480" s="19"/>
      <c r="ALC4480" s="19"/>
      <c r="ALD4480" s="19"/>
      <c r="ALE4480" s="19"/>
      <c r="ALF4480" s="19"/>
      <c r="ALG4480" s="19"/>
      <c r="ALH4480" s="19"/>
      <c r="ALI4480" s="19"/>
      <c r="ALJ4480" s="19"/>
      <c r="ALK4480" s="19"/>
      <c r="ALL4480" s="19"/>
      <c r="ALM4480" s="19"/>
      <c r="ALN4480" s="19"/>
      <c r="ALO4480" s="19"/>
      <c r="ALP4480" s="19"/>
      <c r="ALQ4480" s="19"/>
      <c r="ALR4480" s="19"/>
      <c r="ALS4480" s="19"/>
      <c r="ALT4480" s="19"/>
      <c r="ALU4480" s="19"/>
      <c r="ALV4480" s="19"/>
      <c r="ALW4480" s="19"/>
      <c r="ALX4480" s="19"/>
      <c r="ALY4480" s="19"/>
      <c r="ALZ4480" s="19"/>
      <c r="AMA4480" s="19"/>
      <c r="AMB4480" s="19"/>
      <c r="AMC4480" s="19"/>
      <c r="AMD4480" s="19"/>
      <c r="AME4480" s="19"/>
      <c r="AMF4480" s="19"/>
      <c r="AMG4480" s="19"/>
      <c r="AMH4480" s="19"/>
      <c r="AMI4480" s="19"/>
      <c r="AMJ4480" s="19"/>
      <c r="AMK4480" s="19"/>
      <c r="AML4480" s="19"/>
      <c r="AMM4480" s="19"/>
      <c r="AMN4480" s="19"/>
      <c r="AMO4480" s="19"/>
      <c r="AMP4480" s="19"/>
      <c r="AMQ4480" s="19"/>
      <c r="AMR4480" s="19"/>
      <c r="AMS4480" s="19"/>
      <c r="AMT4480" s="19"/>
      <c r="AMU4480" s="19"/>
      <c r="AMV4480" s="19"/>
      <c r="AMW4480" s="19"/>
      <c r="AMX4480" s="19"/>
      <c r="AMY4480" s="19"/>
      <c r="AMZ4480" s="19"/>
      <c r="ANA4480" s="19"/>
      <c r="ANB4480" s="19"/>
      <c r="ANC4480" s="19"/>
      <c r="AND4480" s="19"/>
      <c r="ANE4480" s="19"/>
      <c r="ANF4480" s="19"/>
      <c r="ANG4480" s="19"/>
      <c r="ANH4480" s="19"/>
      <c r="ANI4480" s="19"/>
      <c r="ANJ4480" s="19"/>
      <c r="ANK4480" s="19"/>
      <c r="ANL4480" s="19"/>
      <c r="ANM4480" s="19"/>
      <c r="ANN4480" s="19"/>
      <c r="ANO4480" s="19"/>
      <c r="ANP4480" s="19"/>
      <c r="ANQ4480" s="19"/>
      <c r="ANR4480" s="19"/>
      <c r="ANS4480" s="19"/>
      <c r="ANT4480" s="19"/>
      <c r="ANU4480" s="19"/>
      <c r="ANV4480" s="19"/>
      <c r="ANW4480" s="19"/>
      <c r="ANX4480" s="19"/>
      <c r="ANY4480" s="19"/>
      <c r="ANZ4480" s="19"/>
      <c r="AOA4480" s="19"/>
      <c r="AOB4480" s="19"/>
      <c r="AOC4480" s="19"/>
      <c r="AOD4480" s="19"/>
      <c r="AOE4480" s="19"/>
      <c r="AOF4480" s="19"/>
      <c r="AOG4480" s="19"/>
      <c r="AOH4480" s="19"/>
      <c r="AOI4480" s="19"/>
      <c r="AOJ4480" s="19"/>
      <c r="AOK4480" s="19"/>
      <c r="AOL4480" s="19"/>
      <c r="AOM4480" s="19"/>
      <c r="AON4480" s="19"/>
      <c r="AOO4480" s="19"/>
      <c r="AOP4480" s="19"/>
      <c r="AOQ4480" s="19"/>
      <c r="AOR4480" s="19"/>
      <c r="AOS4480" s="19"/>
      <c r="AOT4480" s="19"/>
      <c r="AOU4480" s="19"/>
      <c r="AOV4480" s="19"/>
      <c r="AOW4480" s="19"/>
      <c r="AOX4480" s="19"/>
      <c r="AOY4480" s="19"/>
      <c r="AOZ4480" s="19"/>
      <c r="APA4480" s="19"/>
      <c r="APB4480" s="19"/>
      <c r="APC4480" s="19"/>
      <c r="APD4480" s="19"/>
      <c r="APE4480" s="19"/>
      <c r="APF4480" s="19"/>
      <c r="APG4480" s="19"/>
      <c r="APH4480" s="19"/>
      <c r="API4480" s="19"/>
      <c r="APJ4480" s="19"/>
      <c r="APK4480" s="19"/>
      <c r="APL4480" s="19"/>
      <c r="APM4480" s="19"/>
      <c r="APN4480" s="19"/>
      <c r="APO4480" s="19"/>
      <c r="APP4480" s="19"/>
      <c r="APQ4480" s="19"/>
      <c r="APR4480" s="19"/>
      <c r="APS4480" s="19"/>
      <c r="APT4480" s="19"/>
      <c r="APU4480" s="19"/>
      <c r="APV4480" s="19"/>
      <c r="APW4480" s="19"/>
      <c r="APX4480" s="19"/>
      <c r="APY4480" s="19"/>
      <c r="APZ4480" s="19"/>
      <c r="AQA4480" s="19"/>
      <c r="AQB4480" s="19"/>
      <c r="AQC4480" s="19"/>
      <c r="AQD4480" s="19"/>
      <c r="AQE4480" s="19"/>
      <c r="AQF4480" s="19"/>
      <c r="AQG4480" s="19"/>
      <c r="AQH4480" s="19"/>
      <c r="AQI4480" s="19"/>
      <c r="AQJ4480" s="19"/>
      <c r="AQK4480" s="19"/>
      <c r="AQL4480" s="19"/>
      <c r="AQM4480" s="19"/>
      <c r="AQN4480" s="19"/>
      <c r="AQO4480" s="19"/>
      <c r="AQP4480" s="19"/>
      <c r="AQQ4480" s="19"/>
      <c r="AQR4480" s="19"/>
      <c r="AQS4480" s="19"/>
      <c r="AQT4480" s="19"/>
      <c r="AQU4480" s="19"/>
      <c r="AQV4480" s="19"/>
      <c r="AQW4480" s="19"/>
      <c r="AQX4480" s="19"/>
      <c r="AQY4480" s="19"/>
      <c r="AQZ4480" s="19"/>
      <c r="ARA4480" s="19"/>
      <c r="ARB4480" s="19"/>
      <c r="ARC4480" s="19"/>
      <c r="ARD4480" s="19"/>
      <c r="ARE4480" s="19"/>
      <c r="ARF4480" s="19"/>
      <c r="ARG4480" s="19"/>
      <c r="ARH4480" s="19"/>
      <c r="ARI4480" s="19"/>
      <c r="ARJ4480" s="19"/>
      <c r="ARK4480" s="19"/>
      <c r="ARL4480" s="19"/>
      <c r="ARM4480" s="19"/>
      <c r="ARN4480" s="19"/>
      <c r="ARO4480" s="19"/>
      <c r="ARP4480" s="19"/>
      <c r="ARQ4480" s="19"/>
      <c r="ARR4480" s="19"/>
      <c r="ARS4480" s="19"/>
      <c r="ART4480" s="19"/>
      <c r="ARU4480" s="19"/>
      <c r="ARV4480" s="19"/>
      <c r="ARW4480" s="19"/>
      <c r="ARX4480" s="19"/>
      <c r="ARY4480" s="19"/>
      <c r="ARZ4480" s="19"/>
      <c r="ASA4480" s="19"/>
      <c r="ASB4480" s="19"/>
      <c r="ASC4480" s="19"/>
      <c r="ASD4480" s="19"/>
      <c r="ASE4480" s="19"/>
      <c r="ASF4480" s="19"/>
      <c r="ASG4480" s="19"/>
      <c r="ASH4480" s="19"/>
      <c r="ASI4480" s="19"/>
      <c r="ASJ4480" s="19"/>
      <c r="ASK4480" s="19"/>
      <c r="ASL4480" s="19"/>
      <c r="ASM4480" s="19"/>
      <c r="ASN4480" s="19"/>
      <c r="ASO4480" s="19"/>
      <c r="ASP4480" s="19"/>
      <c r="ASQ4480" s="19"/>
      <c r="ASR4480" s="19"/>
      <c r="ASS4480" s="19"/>
      <c r="AST4480" s="19"/>
      <c r="ASU4480" s="19"/>
      <c r="ASV4480" s="19"/>
      <c r="ASW4480" s="19"/>
      <c r="ASX4480" s="19"/>
      <c r="ASY4480" s="19"/>
      <c r="ASZ4480" s="19"/>
      <c r="ATA4480" s="19"/>
      <c r="ATB4480" s="19"/>
      <c r="ATC4480" s="19"/>
      <c r="ATD4480" s="19"/>
      <c r="ATE4480" s="19"/>
      <c r="ATF4480" s="19"/>
      <c r="ATG4480" s="19"/>
      <c r="ATH4480" s="19"/>
      <c r="ATI4480" s="19"/>
      <c r="ATJ4480" s="19"/>
      <c r="ATK4480" s="19"/>
      <c r="ATL4480" s="19"/>
      <c r="ATM4480" s="19"/>
      <c r="ATN4480" s="19"/>
      <c r="ATO4480" s="19"/>
      <c r="ATP4480" s="19"/>
      <c r="ATQ4480" s="19"/>
      <c r="ATR4480" s="19"/>
      <c r="ATS4480" s="19"/>
      <c r="ATT4480" s="19"/>
      <c r="ATU4480" s="19"/>
      <c r="ATV4480" s="19"/>
      <c r="ATW4480" s="19"/>
      <c r="ATX4480" s="19"/>
      <c r="ATY4480" s="19"/>
      <c r="ATZ4480" s="19"/>
      <c r="AUA4480" s="19"/>
      <c r="AUB4480" s="19"/>
      <c r="AUC4480" s="19"/>
      <c r="AUD4480" s="19"/>
      <c r="AUE4480" s="19"/>
      <c r="AUF4480" s="19"/>
      <c r="AUG4480" s="19"/>
      <c r="AUH4480" s="19"/>
      <c r="AUI4480" s="19"/>
      <c r="AUJ4480" s="19"/>
      <c r="AUK4480" s="19"/>
      <c r="AUL4480" s="19"/>
      <c r="AUM4480" s="19"/>
      <c r="AUN4480" s="19"/>
      <c r="AUO4480" s="19"/>
      <c r="AUP4480" s="19"/>
      <c r="AUQ4480" s="19"/>
      <c r="AUR4480" s="19"/>
      <c r="AUS4480" s="19"/>
      <c r="AUT4480" s="19"/>
      <c r="AUU4480" s="19"/>
      <c r="AUV4480" s="19"/>
      <c r="AUW4480" s="19"/>
      <c r="AUX4480" s="19"/>
      <c r="AUY4480" s="19"/>
      <c r="AUZ4480" s="19"/>
      <c r="AVA4480" s="19"/>
      <c r="AVB4480" s="19"/>
      <c r="AVC4480" s="19"/>
      <c r="AVD4480" s="19"/>
      <c r="AVE4480" s="19"/>
      <c r="AVF4480" s="19"/>
      <c r="AVG4480" s="19"/>
      <c r="AVH4480" s="19"/>
      <c r="AVI4480" s="19"/>
      <c r="AVJ4480" s="19"/>
      <c r="AVK4480" s="19"/>
      <c r="AVL4480" s="19"/>
      <c r="AVM4480" s="19"/>
      <c r="AVN4480" s="19"/>
      <c r="AVO4480" s="19"/>
      <c r="AVP4480" s="19"/>
      <c r="AVQ4480" s="19"/>
      <c r="AVR4480" s="19"/>
      <c r="AVS4480" s="19"/>
      <c r="AVT4480" s="19"/>
      <c r="AVU4480" s="19"/>
      <c r="AVV4480" s="19"/>
      <c r="AVW4480" s="19"/>
      <c r="AVX4480" s="19"/>
      <c r="AVY4480" s="19"/>
      <c r="AVZ4480" s="19"/>
      <c r="AWA4480" s="19"/>
      <c r="AWB4480" s="19"/>
      <c r="AWC4480" s="19"/>
      <c r="AWD4480" s="19"/>
      <c r="AWE4480" s="19"/>
      <c r="AWF4480" s="19"/>
      <c r="AWG4480" s="19"/>
      <c r="AWH4480" s="19"/>
      <c r="AWI4480" s="19"/>
      <c r="AWJ4480" s="19"/>
      <c r="AWK4480" s="19"/>
      <c r="AWL4480" s="19"/>
      <c r="AWM4480" s="19"/>
      <c r="AWN4480" s="19"/>
      <c r="AWO4480" s="19"/>
      <c r="AWP4480" s="19"/>
      <c r="AWQ4480" s="19"/>
      <c r="AWR4480" s="19"/>
      <c r="AWS4480" s="19"/>
      <c r="AWT4480" s="19"/>
      <c r="AWU4480" s="19"/>
      <c r="AWV4480" s="19"/>
      <c r="AWW4480" s="19"/>
      <c r="AWX4480" s="19"/>
      <c r="AWY4480" s="19"/>
      <c r="AWZ4480" s="19"/>
      <c r="AXA4480" s="19"/>
      <c r="AXB4480" s="19"/>
      <c r="AXC4480" s="19"/>
      <c r="AXD4480" s="19"/>
      <c r="AXE4480" s="19"/>
      <c r="AXF4480" s="19"/>
      <c r="AXG4480" s="19"/>
      <c r="AXH4480" s="19"/>
      <c r="AXI4480" s="19"/>
      <c r="AXJ4480" s="19"/>
      <c r="AXK4480" s="19"/>
      <c r="AXL4480" s="19"/>
      <c r="AXM4480" s="19"/>
      <c r="AXN4480" s="19"/>
      <c r="AXO4480" s="19"/>
      <c r="AXP4480" s="19"/>
      <c r="AXQ4480" s="19"/>
      <c r="AXR4480" s="19"/>
      <c r="AXS4480" s="19"/>
      <c r="AXT4480" s="19"/>
      <c r="AXU4480" s="19"/>
      <c r="AXV4480" s="19"/>
      <c r="AXW4480" s="19"/>
      <c r="AXX4480" s="19"/>
      <c r="AXY4480" s="19"/>
      <c r="AXZ4480" s="19"/>
      <c r="AYA4480" s="19"/>
      <c r="AYB4480" s="19"/>
      <c r="AYC4480" s="19"/>
      <c r="AYD4480" s="19"/>
      <c r="AYE4480" s="19"/>
      <c r="AYF4480" s="19"/>
      <c r="AYG4480" s="19"/>
      <c r="AYH4480" s="19"/>
      <c r="AYI4480" s="19"/>
      <c r="AYJ4480" s="19"/>
      <c r="AYK4480" s="19"/>
      <c r="AYL4480" s="19"/>
      <c r="AYM4480" s="19"/>
      <c r="AYN4480" s="19"/>
      <c r="AYO4480" s="19"/>
      <c r="AYP4480" s="19"/>
      <c r="AYQ4480" s="19"/>
      <c r="AYR4480" s="19"/>
      <c r="AYS4480" s="19"/>
      <c r="AYT4480" s="19"/>
      <c r="AYU4480" s="19"/>
      <c r="AYV4480" s="19"/>
      <c r="AYW4480" s="19"/>
      <c r="AYX4480" s="19"/>
      <c r="AYY4480" s="19"/>
      <c r="AYZ4480" s="19"/>
      <c r="AZA4480" s="19"/>
      <c r="AZB4480" s="19"/>
      <c r="AZC4480" s="19"/>
      <c r="AZD4480" s="19"/>
      <c r="AZE4480" s="19"/>
      <c r="AZF4480" s="19"/>
      <c r="AZG4480" s="19"/>
      <c r="AZH4480" s="19"/>
      <c r="AZI4480" s="19"/>
      <c r="AZJ4480" s="19"/>
      <c r="AZK4480" s="19"/>
      <c r="AZL4480" s="19"/>
      <c r="AZM4480" s="19"/>
      <c r="AZN4480" s="19"/>
      <c r="AZO4480" s="19"/>
      <c r="AZP4480" s="19"/>
      <c r="AZQ4480" s="19"/>
      <c r="AZR4480" s="19"/>
      <c r="AZS4480" s="19"/>
      <c r="AZT4480" s="19"/>
      <c r="AZU4480" s="19"/>
      <c r="AZV4480" s="19"/>
      <c r="AZW4480" s="19"/>
      <c r="AZX4480" s="19"/>
      <c r="AZY4480" s="19"/>
      <c r="AZZ4480" s="19"/>
      <c r="BAA4480" s="19"/>
      <c r="BAB4480" s="19"/>
      <c r="BAC4480" s="19"/>
      <c r="BAD4480" s="19"/>
      <c r="BAE4480" s="19"/>
      <c r="BAF4480" s="19"/>
      <c r="BAG4480" s="19"/>
      <c r="BAH4480" s="19"/>
      <c r="BAI4480" s="19"/>
      <c r="BAJ4480" s="19"/>
      <c r="BAK4480" s="19"/>
      <c r="BAL4480" s="19"/>
      <c r="BAM4480" s="19"/>
      <c r="BAN4480" s="19"/>
      <c r="BAO4480" s="19"/>
      <c r="BAP4480" s="19"/>
      <c r="BAQ4480" s="19"/>
      <c r="BAR4480" s="19"/>
      <c r="BAS4480" s="19"/>
      <c r="BAT4480" s="19"/>
      <c r="BAU4480" s="19"/>
      <c r="BAV4480" s="19"/>
      <c r="BAW4480" s="19"/>
      <c r="BAX4480" s="19"/>
      <c r="BAY4480" s="19"/>
      <c r="BAZ4480" s="19"/>
      <c r="BBA4480" s="19"/>
    </row>
    <row r="4481" spans="1:1405" s="20" customFormat="1" ht="15" customHeight="1" x14ac:dyDescent="0.3">
      <c r="A4481" s="101" t="s">
        <v>34</v>
      </c>
      <c r="B4481" s="101" t="s">
        <v>1478</v>
      </c>
      <c r="C4481" s="101" t="s">
        <v>1478</v>
      </c>
      <c r="D4481" s="101" t="s">
        <v>36</v>
      </c>
      <c r="E4481" s="101" t="s">
        <v>194</v>
      </c>
      <c r="F4481" s="101" t="s">
        <v>244</v>
      </c>
      <c r="G4481" s="101" t="s">
        <v>245</v>
      </c>
      <c r="H4481" s="101" t="s">
        <v>1444</v>
      </c>
      <c r="I4481" s="101" t="s">
        <v>461</v>
      </c>
      <c r="J4481" s="101" t="s">
        <v>2412</v>
      </c>
      <c r="K4481" s="101" t="s">
        <v>1311</v>
      </c>
      <c r="L4481" s="101" t="s">
        <v>42</v>
      </c>
      <c r="M4481" s="101" t="s">
        <v>43</v>
      </c>
      <c r="N4481" s="101" t="s">
        <v>48</v>
      </c>
      <c r="O4481" s="103">
        <v>4</v>
      </c>
      <c r="P4481" s="22">
        <v>68</v>
      </c>
      <c r="Q4481" s="101" t="s">
        <v>519</v>
      </c>
      <c r="R4481" s="103">
        <f t="shared" si="69"/>
        <v>272</v>
      </c>
      <c r="S4481" s="103">
        <v>0</v>
      </c>
      <c r="T4481" s="103">
        <v>68</v>
      </c>
      <c r="U4481" s="103">
        <v>0</v>
      </c>
      <c r="V4481" s="103">
        <v>0</v>
      </c>
      <c r="W4481" s="103">
        <v>68</v>
      </c>
      <c r="X4481" s="103">
        <v>0</v>
      </c>
      <c r="Y4481" s="103">
        <v>0</v>
      </c>
      <c r="Z4481" s="103">
        <v>68</v>
      </c>
      <c r="AA4481" s="103">
        <v>0</v>
      </c>
      <c r="AB4481" s="103">
        <v>0</v>
      </c>
      <c r="AC4481" s="103">
        <v>68</v>
      </c>
      <c r="AD4481" s="103">
        <v>0</v>
      </c>
      <c r="AE4481" s="19"/>
      <c r="AF4481" s="19"/>
      <c r="AG4481" s="19"/>
      <c r="AH4481" s="19"/>
      <c r="AI4481" s="19"/>
      <c r="AJ4481" s="19"/>
      <c r="AK4481" s="19"/>
      <c r="AL4481" s="19"/>
      <c r="AM4481" s="19"/>
      <c r="AN4481" s="19"/>
      <c r="AO4481" s="19"/>
      <c r="AP4481" s="19"/>
      <c r="AQ4481" s="19"/>
      <c r="AR4481" s="19"/>
      <c r="AS4481" s="19"/>
      <c r="AT4481" s="19"/>
      <c r="AU4481" s="19"/>
      <c r="AV4481" s="19"/>
      <c r="AW4481" s="19"/>
      <c r="AX4481" s="19"/>
      <c r="AY4481" s="19"/>
      <c r="AZ4481" s="19"/>
      <c r="BA4481" s="19"/>
      <c r="BB4481" s="19"/>
      <c r="BC4481" s="19"/>
      <c r="BD4481" s="19"/>
      <c r="BE4481" s="19"/>
      <c r="BF4481" s="19"/>
      <c r="BG4481" s="19"/>
      <c r="BH4481" s="19"/>
      <c r="BI4481" s="19"/>
      <c r="BJ4481" s="19"/>
      <c r="BK4481" s="19"/>
      <c r="BL4481" s="19"/>
      <c r="BM4481" s="19"/>
      <c r="BN4481" s="19"/>
      <c r="BO4481" s="19"/>
      <c r="BP4481" s="19"/>
      <c r="BQ4481" s="19"/>
      <c r="BR4481" s="19"/>
      <c r="BS4481" s="19"/>
      <c r="BT4481" s="19"/>
      <c r="BU4481" s="19"/>
      <c r="BV4481" s="19"/>
      <c r="BW4481" s="19"/>
      <c r="BX4481" s="19"/>
      <c r="BY4481" s="19"/>
      <c r="BZ4481" s="19"/>
      <c r="CA4481" s="19"/>
      <c r="CB4481" s="19"/>
      <c r="CC4481" s="19"/>
      <c r="CD4481" s="19"/>
      <c r="CE4481" s="19"/>
      <c r="CF4481" s="19"/>
      <c r="CG4481" s="19"/>
      <c r="CH4481" s="19"/>
      <c r="CI4481" s="19"/>
      <c r="CJ4481" s="19"/>
      <c r="CK4481" s="19"/>
      <c r="CL4481" s="19"/>
      <c r="CM4481" s="19"/>
      <c r="CN4481" s="19"/>
      <c r="CO4481" s="19"/>
      <c r="CP4481" s="19"/>
      <c r="CQ4481" s="19"/>
      <c r="CR4481" s="19"/>
      <c r="CS4481" s="19"/>
      <c r="CT4481" s="19"/>
      <c r="CU4481" s="19"/>
      <c r="CV4481" s="19"/>
      <c r="CW4481" s="19"/>
      <c r="CX4481" s="19"/>
      <c r="CY4481" s="19"/>
      <c r="CZ4481" s="19"/>
      <c r="DA4481" s="19"/>
      <c r="DB4481" s="19"/>
      <c r="DC4481" s="19"/>
      <c r="DD4481" s="19"/>
      <c r="DE4481" s="19"/>
      <c r="DF4481" s="19"/>
      <c r="DG4481" s="19"/>
      <c r="DH4481" s="19"/>
      <c r="DI4481" s="19"/>
      <c r="DJ4481" s="19"/>
      <c r="DK4481" s="19"/>
      <c r="DL4481" s="19"/>
      <c r="DM4481" s="19"/>
      <c r="DN4481" s="19"/>
      <c r="DO4481" s="19"/>
      <c r="DP4481" s="19"/>
      <c r="DQ4481" s="19"/>
      <c r="DR4481" s="19"/>
      <c r="DS4481" s="19"/>
      <c r="DT4481" s="19"/>
      <c r="DU4481" s="19"/>
      <c r="DV4481" s="19"/>
      <c r="DW4481" s="19"/>
      <c r="DX4481" s="19"/>
      <c r="DY4481" s="19"/>
      <c r="DZ4481" s="19"/>
      <c r="EA4481" s="19"/>
      <c r="EB4481" s="19"/>
      <c r="EC4481" s="19"/>
      <c r="ED4481" s="19"/>
      <c r="EE4481" s="19"/>
      <c r="EF4481" s="19"/>
      <c r="EG4481" s="19"/>
      <c r="EH4481" s="19"/>
      <c r="EI4481" s="19"/>
      <c r="EJ4481" s="19"/>
      <c r="EK4481" s="19"/>
      <c r="EL4481" s="19"/>
      <c r="EM4481" s="19"/>
      <c r="EN4481" s="19"/>
      <c r="EO4481" s="19"/>
      <c r="EP4481" s="19"/>
      <c r="EQ4481" s="19"/>
      <c r="ER4481" s="19"/>
      <c r="ES4481" s="19"/>
      <c r="ET4481" s="19"/>
      <c r="EU4481" s="19"/>
      <c r="EV4481" s="19"/>
      <c r="EW4481" s="19"/>
      <c r="EX4481" s="19"/>
      <c r="EY4481" s="19"/>
      <c r="EZ4481" s="19"/>
      <c r="FA4481" s="19"/>
      <c r="FB4481" s="19"/>
      <c r="FC4481" s="19"/>
      <c r="FD4481" s="19"/>
      <c r="FE4481" s="19"/>
      <c r="FF4481" s="19"/>
      <c r="FG4481" s="19"/>
      <c r="FH4481" s="19"/>
      <c r="FI4481" s="19"/>
      <c r="FJ4481" s="19"/>
      <c r="FK4481" s="19"/>
      <c r="FL4481" s="19"/>
      <c r="FM4481" s="19"/>
      <c r="FN4481" s="19"/>
      <c r="FO4481" s="19"/>
      <c r="FP4481" s="19"/>
      <c r="FQ4481" s="19"/>
      <c r="FR4481" s="19"/>
      <c r="FS4481" s="19"/>
      <c r="FT4481" s="19"/>
      <c r="FU4481" s="19"/>
      <c r="FV4481" s="19"/>
      <c r="FW4481" s="19"/>
      <c r="FX4481" s="19"/>
      <c r="FY4481" s="19"/>
      <c r="FZ4481" s="19"/>
      <c r="GA4481" s="19"/>
      <c r="GB4481" s="19"/>
      <c r="GC4481" s="19"/>
      <c r="GD4481" s="19"/>
      <c r="GE4481" s="19"/>
      <c r="GF4481" s="19"/>
      <c r="GG4481" s="19"/>
      <c r="GH4481" s="19"/>
      <c r="GI4481" s="19"/>
      <c r="GJ4481" s="19"/>
      <c r="GK4481" s="19"/>
      <c r="GL4481" s="19"/>
      <c r="GM4481" s="19"/>
      <c r="GN4481" s="19"/>
      <c r="GO4481" s="19"/>
      <c r="GP4481" s="19"/>
      <c r="GQ4481" s="19"/>
      <c r="GR4481" s="19"/>
      <c r="GS4481" s="19"/>
      <c r="GT4481" s="19"/>
      <c r="GU4481" s="19"/>
      <c r="GV4481" s="19"/>
      <c r="GW4481" s="19"/>
      <c r="GX4481" s="19"/>
      <c r="GY4481" s="19"/>
      <c r="GZ4481" s="19"/>
      <c r="HA4481" s="19"/>
      <c r="HB4481" s="19"/>
      <c r="HC4481" s="19"/>
      <c r="HD4481" s="19"/>
      <c r="HE4481" s="19"/>
      <c r="HF4481" s="19"/>
      <c r="HG4481" s="19"/>
      <c r="HH4481" s="19"/>
      <c r="HI4481" s="19"/>
      <c r="HJ4481" s="19"/>
      <c r="HK4481" s="19"/>
      <c r="HL4481" s="19"/>
      <c r="HM4481" s="19"/>
      <c r="HN4481" s="19"/>
      <c r="HO4481" s="19"/>
      <c r="HP4481" s="19"/>
      <c r="HQ4481" s="19"/>
      <c r="HR4481" s="19"/>
      <c r="HS4481" s="19"/>
      <c r="HT4481" s="19"/>
      <c r="HU4481" s="19"/>
      <c r="HV4481" s="19"/>
      <c r="HW4481" s="19"/>
      <c r="HX4481" s="19"/>
      <c r="HY4481" s="19"/>
      <c r="HZ4481" s="19"/>
      <c r="IA4481" s="19"/>
      <c r="IB4481" s="19"/>
      <c r="IC4481" s="19"/>
      <c r="ID4481" s="19"/>
      <c r="IE4481" s="19"/>
      <c r="IF4481" s="19"/>
      <c r="IG4481" s="19"/>
      <c r="IH4481" s="19"/>
      <c r="II4481" s="19"/>
      <c r="IJ4481" s="19"/>
      <c r="IK4481" s="19"/>
      <c r="IL4481" s="19"/>
      <c r="IM4481" s="19"/>
      <c r="IN4481" s="19"/>
      <c r="IO4481" s="19"/>
      <c r="IP4481" s="19"/>
      <c r="IQ4481" s="19"/>
      <c r="IR4481" s="19"/>
      <c r="IS4481" s="19"/>
      <c r="IT4481" s="19"/>
      <c r="IU4481" s="19"/>
      <c r="IV4481" s="19"/>
      <c r="IW4481" s="19"/>
      <c r="IX4481" s="19"/>
      <c r="IY4481" s="19"/>
      <c r="IZ4481" s="19"/>
      <c r="JA4481" s="19"/>
      <c r="JB4481" s="19"/>
      <c r="JC4481" s="19"/>
      <c r="JD4481" s="19"/>
      <c r="JE4481" s="19"/>
      <c r="JF4481" s="19"/>
      <c r="JG4481" s="19"/>
      <c r="JH4481" s="19"/>
      <c r="JI4481" s="19"/>
      <c r="JJ4481" s="19"/>
      <c r="JK4481" s="19"/>
      <c r="JL4481" s="19"/>
      <c r="JM4481" s="19"/>
      <c r="JN4481" s="19"/>
      <c r="JO4481" s="19"/>
      <c r="JP4481" s="19"/>
      <c r="JQ4481" s="19"/>
      <c r="JR4481" s="19"/>
      <c r="JS4481" s="19"/>
      <c r="JT4481" s="19"/>
      <c r="JU4481" s="19"/>
      <c r="JV4481" s="19"/>
      <c r="JW4481" s="19"/>
      <c r="JX4481" s="19"/>
      <c r="JY4481" s="19"/>
      <c r="JZ4481" s="19"/>
      <c r="KA4481" s="19"/>
      <c r="KB4481" s="19"/>
      <c r="KC4481" s="19"/>
      <c r="KD4481" s="19"/>
      <c r="KE4481" s="19"/>
      <c r="KF4481" s="19"/>
      <c r="KG4481" s="19"/>
      <c r="KH4481" s="19"/>
      <c r="KI4481" s="19"/>
      <c r="KJ4481" s="19"/>
      <c r="KK4481" s="19"/>
      <c r="KL4481" s="19"/>
      <c r="KM4481" s="19"/>
      <c r="KN4481" s="19"/>
      <c r="KO4481" s="19"/>
      <c r="KP4481" s="19"/>
      <c r="KQ4481" s="19"/>
      <c r="KR4481" s="19"/>
      <c r="KS4481" s="19"/>
      <c r="KT4481" s="19"/>
      <c r="KU4481" s="19"/>
      <c r="KV4481" s="19"/>
      <c r="KW4481" s="19"/>
      <c r="KX4481" s="19"/>
      <c r="KY4481" s="19"/>
      <c r="KZ4481" s="19"/>
      <c r="LA4481" s="19"/>
      <c r="LB4481" s="19"/>
      <c r="LC4481" s="19"/>
      <c r="LD4481" s="19"/>
      <c r="LE4481" s="19"/>
      <c r="LF4481" s="19"/>
      <c r="LG4481" s="19"/>
      <c r="LH4481" s="19"/>
      <c r="LI4481" s="19"/>
      <c r="LJ4481" s="19"/>
      <c r="LK4481" s="19"/>
      <c r="LL4481" s="19"/>
      <c r="LM4481" s="19"/>
      <c r="LN4481" s="19"/>
      <c r="LO4481" s="19"/>
      <c r="LP4481" s="19"/>
      <c r="LQ4481" s="19"/>
      <c r="LR4481" s="19"/>
      <c r="LS4481" s="19"/>
      <c r="LT4481" s="19"/>
      <c r="LU4481" s="19"/>
      <c r="LV4481" s="19"/>
      <c r="LW4481" s="19"/>
      <c r="LX4481" s="19"/>
      <c r="LY4481" s="19"/>
      <c r="LZ4481" s="19"/>
      <c r="MA4481" s="19"/>
      <c r="MB4481" s="19"/>
      <c r="MC4481" s="19"/>
      <c r="MD4481" s="19"/>
      <c r="ME4481" s="19"/>
      <c r="MF4481" s="19"/>
      <c r="MG4481" s="19"/>
      <c r="MH4481" s="19"/>
      <c r="MI4481" s="19"/>
      <c r="MJ4481" s="19"/>
      <c r="MK4481" s="19"/>
      <c r="ML4481" s="19"/>
      <c r="MM4481" s="19"/>
      <c r="MN4481" s="19"/>
      <c r="MO4481" s="19"/>
      <c r="MP4481" s="19"/>
      <c r="MQ4481" s="19"/>
      <c r="MR4481" s="19"/>
      <c r="MS4481" s="19"/>
      <c r="MT4481" s="19"/>
      <c r="MU4481" s="19"/>
      <c r="MV4481" s="19"/>
      <c r="MW4481" s="19"/>
      <c r="MX4481" s="19"/>
      <c r="MY4481" s="19"/>
      <c r="MZ4481" s="19"/>
      <c r="NA4481" s="19"/>
      <c r="NB4481" s="19"/>
      <c r="NC4481" s="19"/>
      <c r="ND4481" s="19"/>
      <c r="NE4481" s="19"/>
      <c r="NF4481" s="19"/>
      <c r="NG4481" s="19"/>
      <c r="NH4481" s="19"/>
      <c r="NI4481" s="19"/>
      <c r="NJ4481" s="19"/>
      <c r="NK4481" s="19"/>
      <c r="NL4481" s="19"/>
      <c r="NM4481" s="19"/>
      <c r="NN4481" s="19"/>
      <c r="NO4481" s="19"/>
      <c r="NP4481" s="19"/>
      <c r="NQ4481" s="19"/>
      <c r="NR4481" s="19"/>
      <c r="NS4481" s="19"/>
      <c r="NT4481" s="19"/>
      <c r="NU4481" s="19"/>
      <c r="NV4481" s="19"/>
      <c r="NW4481" s="19"/>
      <c r="NX4481" s="19"/>
      <c r="NY4481" s="19"/>
      <c r="NZ4481" s="19"/>
      <c r="OA4481" s="19"/>
      <c r="OB4481" s="19"/>
      <c r="OC4481" s="19"/>
      <c r="OD4481" s="19"/>
      <c r="OE4481" s="19"/>
      <c r="OF4481" s="19"/>
      <c r="OG4481" s="19"/>
      <c r="OH4481" s="19"/>
      <c r="OI4481" s="19"/>
      <c r="OJ4481" s="19"/>
      <c r="OK4481" s="19"/>
      <c r="OL4481" s="19"/>
      <c r="OM4481" s="19"/>
      <c r="ON4481" s="19"/>
      <c r="OO4481" s="19"/>
      <c r="OP4481" s="19"/>
      <c r="OQ4481" s="19"/>
      <c r="OR4481" s="19"/>
      <c r="OS4481" s="19"/>
      <c r="OT4481" s="19"/>
      <c r="OU4481" s="19"/>
      <c r="OV4481" s="19"/>
      <c r="OW4481" s="19"/>
      <c r="OX4481" s="19"/>
      <c r="OY4481" s="19"/>
      <c r="OZ4481" s="19"/>
      <c r="PA4481" s="19"/>
      <c r="PB4481" s="19"/>
      <c r="PC4481" s="19"/>
      <c r="PD4481" s="19"/>
      <c r="PE4481" s="19"/>
      <c r="PF4481" s="19"/>
      <c r="PG4481" s="19"/>
      <c r="PH4481" s="19"/>
      <c r="PI4481" s="19"/>
      <c r="PJ4481" s="19"/>
      <c r="PK4481" s="19"/>
      <c r="PL4481" s="19"/>
      <c r="PM4481" s="19"/>
      <c r="PN4481" s="19"/>
      <c r="PO4481" s="19"/>
      <c r="PP4481" s="19"/>
      <c r="PQ4481" s="19"/>
      <c r="PR4481" s="19"/>
      <c r="PS4481" s="19"/>
      <c r="PT4481" s="19"/>
      <c r="PU4481" s="19"/>
      <c r="PV4481" s="19"/>
      <c r="PW4481" s="19"/>
      <c r="PX4481" s="19"/>
      <c r="PY4481" s="19"/>
      <c r="PZ4481" s="19"/>
      <c r="QA4481" s="19"/>
      <c r="QB4481" s="19"/>
      <c r="QC4481" s="19"/>
      <c r="QD4481" s="19"/>
      <c r="QE4481" s="19"/>
      <c r="QF4481" s="19"/>
      <c r="QG4481" s="19"/>
      <c r="QH4481" s="19"/>
      <c r="QI4481" s="19"/>
      <c r="QJ4481" s="19"/>
      <c r="QK4481" s="19"/>
      <c r="QL4481" s="19"/>
      <c r="QM4481" s="19"/>
      <c r="QN4481" s="19"/>
      <c r="QO4481" s="19"/>
      <c r="QP4481" s="19"/>
      <c r="QQ4481" s="19"/>
      <c r="QR4481" s="19"/>
      <c r="QS4481" s="19"/>
      <c r="QT4481" s="19"/>
      <c r="QU4481" s="19"/>
      <c r="QV4481" s="19"/>
      <c r="QW4481" s="19"/>
      <c r="QX4481" s="19"/>
      <c r="QY4481" s="19"/>
      <c r="QZ4481" s="19"/>
      <c r="RA4481" s="19"/>
      <c r="RB4481" s="19"/>
      <c r="RC4481" s="19"/>
      <c r="RD4481" s="19"/>
      <c r="RE4481" s="19"/>
      <c r="RF4481" s="19"/>
      <c r="RG4481" s="19"/>
      <c r="RH4481" s="19"/>
      <c r="RI4481" s="19"/>
      <c r="RJ4481" s="19"/>
      <c r="RK4481" s="19"/>
      <c r="RL4481" s="19"/>
      <c r="RM4481" s="19"/>
      <c r="RN4481" s="19"/>
      <c r="RO4481" s="19"/>
      <c r="RP4481" s="19"/>
      <c r="RQ4481" s="19"/>
      <c r="RR4481" s="19"/>
      <c r="RS4481" s="19"/>
      <c r="RT4481" s="19"/>
      <c r="RU4481" s="19"/>
      <c r="RV4481" s="19"/>
      <c r="RW4481" s="19"/>
      <c r="RX4481" s="19"/>
      <c r="RY4481" s="19"/>
      <c r="RZ4481" s="19"/>
      <c r="SA4481" s="19"/>
      <c r="SB4481" s="19"/>
      <c r="SC4481" s="19"/>
      <c r="SD4481" s="19"/>
      <c r="SE4481" s="19"/>
      <c r="SF4481" s="19"/>
      <c r="SG4481" s="19"/>
      <c r="SH4481" s="19"/>
      <c r="SI4481" s="19"/>
      <c r="SJ4481" s="19"/>
      <c r="SK4481" s="19"/>
      <c r="SL4481" s="19"/>
      <c r="SM4481" s="19"/>
      <c r="SN4481" s="19"/>
      <c r="SO4481" s="19"/>
      <c r="SP4481" s="19"/>
      <c r="SQ4481" s="19"/>
      <c r="SR4481" s="19"/>
      <c r="SS4481" s="19"/>
      <c r="ST4481" s="19"/>
      <c r="SU4481" s="19"/>
      <c r="SV4481" s="19"/>
      <c r="SW4481" s="19"/>
      <c r="SX4481" s="19"/>
      <c r="SY4481" s="19"/>
      <c r="SZ4481" s="19"/>
      <c r="TA4481" s="19"/>
      <c r="TB4481" s="19"/>
      <c r="TC4481" s="19"/>
      <c r="TD4481" s="19"/>
      <c r="TE4481" s="19"/>
      <c r="TF4481" s="19"/>
      <c r="TG4481" s="19"/>
      <c r="TH4481" s="19"/>
      <c r="TI4481" s="19"/>
      <c r="TJ4481" s="19"/>
      <c r="TK4481" s="19"/>
      <c r="TL4481" s="19"/>
      <c r="TM4481" s="19"/>
      <c r="TN4481" s="19"/>
      <c r="TO4481" s="19"/>
      <c r="TP4481" s="19"/>
      <c r="TQ4481" s="19"/>
      <c r="TR4481" s="19"/>
      <c r="TS4481" s="19"/>
      <c r="TT4481" s="19"/>
      <c r="TU4481" s="19"/>
      <c r="TV4481" s="19"/>
      <c r="TW4481" s="19"/>
      <c r="TX4481" s="19"/>
      <c r="TY4481" s="19"/>
      <c r="TZ4481" s="19"/>
      <c r="UA4481" s="19"/>
      <c r="UB4481" s="19"/>
      <c r="UC4481" s="19"/>
      <c r="UD4481" s="19"/>
      <c r="UE4481" s="19"/>
      <c r="UF4481" s="19"/>
      <c r="UG4481" s="19"/>
      <c r="UH4481" s="19"/>
      <c r="UI4481" s="19"/>
      <c r="UJ4481" s="19"/>
      <c r="UK4481" s="19"/>
      <c r="UL4481" s="19"/>
      <c r="UM4481" s="19"/>
      <c r="UN4481" s="19"/>
      <c r="UO4481" s="19"/>
      <c r="UP4481" s="19"/>
      <c r="UQ4481" s="19"/>
      <c r="UR4481" s="19"/>
      <c r="US4481" s="19"/>
      <c r="UT4481" s="19"/>
      <c r="UU4481" s="19"/>
      <c r="UV4481" s="19"/>
      <c r="UW4481" s="19"/>
      <c r="UX4481" s="19"/>
      <c r="UY4481" s="19"/>
      <c r="UZ4481" s="19"/>
      <c r="VA4481" s="19"/>
      <c r="VB4481" s="19"/>
      <c r="VC4481" s="19"/>
      <c r="VD4481" s="19"/>
      <c r="VE4481" s="19"/>
      <c r="VF4481" s="19"/>
      <c r="VG4481" s="19"/>
      <c r="VH4481" s="19"/>
      <c r="VI4481" s="19"/>
      <c r="VJ4481" s="19"/>
      <c r="VK4481" s="19"/>
      <c r="VL4481" s="19"/>
      <c r="VM4481" s="19"/>
      <c r="VN4481" s="19"/>
      <c r="VO4481" s="19"/>
      <c r="VP4481" s="19"/>
      <c r="VQ4481" s="19"/>
      <c r="VR4481" s="19"/>
      <c r="VS4481" s="19"/>
      <c r="VT4481" s="19"/>
      <c r="VU4481" s="19"/>
      <c r="VV4481" s="19"/>
      <c r="VW4481" s="19"/>
      <c r="VX4481" s="19"/>
      <c r="VY4481" s="19"/>
      <c r="VZ4481" s="19"/>
      <c r="WA4481" s="19"/>
      <c r="WB4481" s="19"/>
      <c r="WC4481" s="19"/>
      <c r="WD4481" s="19"/>
      <c r="WE4481" s="19"/>
      <c r="WF4481" s="19"/>
      <c r="WG4481" s="19"/>
      <c r="WH4481" s="19"/>
      <c r="WI4481" s="19"/>
      <c r="WJ4481" s="19"/>
      <c r="WK4481" s="19"/>
      <c r="WL4481" s="19"/>
      <c r="WM4481" s="19"/>
      <c r="WN4481" s="19"/>
      <c r="WO4481" s="19"/>
      <c r="WP4481" s="19"/>
      <c r="WQ4481" s="19"/>
      <c r="WR4481" s="19"/>
      <c r="WS4481" s="19"/>
      <c r="WT4481" s="19"/>
      <c r="WU4481" s="19"/>
      <c r="WV4481" s="19"/>
      <c r="WW4481" s="19"/>
      <c r="WX4481" s="19"/>
      <c r="WY4481" s="19"/>
      <c r="WZ4481" s="19"/>
      <c r="XA4481" s="19"/>
      <c r="XB4481" s="19"/>
      <c r="XC4481" s="19"/>
      <c r="XD4481" s="19"/>
      <c r="XE4481" s="19"/>
      <c r="XF4481" s="19"/>
      <c r="XG4481" s="19"/>
      <c r="XH4481" s="19"/>
      <c r="XI4481" s="19"/>
      <c r="XJ4481" s="19"/>
      <c r="XK4481" s="19"/>
      <c r="XL4481" s="19"/>
      <c r="XM4481" s="19"/>
      <c r="XN4481" s="19"/>
      <c r="XO4481" s="19"/>
      <c r="XP4481" s="19"/>
      <c r="XQ4481" s="19"/>
      <c r="XR4481" s="19"/>
      <c r="XS4481" s="19"/>
      <c r="XT4481" s="19"/>
      <c r="XU4481" s="19"/>
      <c r="XV4481" s="19"/>
      <c r="XW4481" s="19"/>
      <c r="XX4481" s="19"/>
      <c r="XY4481" s="19"/>
      <c r="XZ4481" s="19"/>
      <c r="YA4481" s="19"/>
      <c r="YB4481" s="19"/>
      <c r="YC4481" s="19"/>
      <c r="YD4481" s="19"/>
      <c r="YE4481" s="19"/>
      <c r="YF4481" s="19"/>
      <c r="YG4481" s="19"/>
      <c r="YH4481" s="19"/>
      <c r="YI4481" s="19"/>
      <c r="YJ4481" s="19"/>
      <c r="YK4481" s="19"/>
      <c r="YL4481" s="19"/>
      <c r="YM4481" s="19"/>
      <c r="YN4481" s="19"/>
      <c r="YO4481" s="19"/>
      <c r="YP4481" s="19"/>
      <c r="YQ4481" s="19"/>
      <c r="YR4481" s="19"/>
      <c r="YS4481" s="19"/>
      <c r="YT4481" s="19"/>
      <c r="YU4481" s="19"/>
      <c r="YV4481" s="19"/>
      <c r="YW4481" s="19"/>
      <c r="YX4481" s="19"/>
      <c r="YY4481" s="19"/>
      <c r="YZ4481" s="19"/>
      <c r="ZA4481" s="19"/>
      <c r="ZB4481" s="19"/>
      <c r="ZC4481" s="19"/>
      <c r="ZD4481" s="19"/>
      <c r="ZE4481" s="19"/>
      <c r="ZF4481" s="19"/>
      <c r="ZG4481" s="19"/>
      <c r="ZH4481" s="19"/>
      <c r="ZI4481" s="19"/>
      <c r="ZJ4481" s="19"/>
      <c r="ZK4481" s="19"/>
      <c r="ZL4481" s="19"/>
      <c r="ZM4481" s="19"/>
      <c r="ZN4481" s="19"/>
      <c r="ZO4481" s="19"/>
      <c r="ZP4481" s="19"/>
      <c r="ZQ4481" s="19"/>
      <c r="ZR4481" s="19"/>
      <c r="ZS4481" s="19"/>
      <c r="ZT4481" s="19"/>
      <c r="ZU4481" s="19"/>
      <c r="ZV4481" s="19"/>
      <c r="ZW4481" s="19"/>
      <c r="ZX4481" s="19"/>
      <c r="ZY4481" s="19"/>
      <c r="ZZ4481" s="19"/>
      <c r="AAA4481" s="19"/>
      <c r="AAB4481" s="19"/>
      <c r="AAC4481" s="19"/>
      <c r="AAD4481" s="19"/>
      <c r="AAE4481" s="19"/>
      <c r="AAF4481" s="19"/>
      <c r="AAG4481" s="19"/>
      <c r="AAH4481" s="19"/>
      <c r="AAI4481" s="19"/>
      <c r="AAJ4481" s="19"/>
      <c r="AAK4481" s="19"/>
      <c r="AAL4481" s="19"/>
      <c r="AAM4481" s="19"/>
      <c r="AAN4481" s="19"/>
      <c r="AAO4481" s="19"/>
      <c r="AAP4481" s="19"/>
      <c r="AAQ4481" s="19"/>
      <c r="AAR4481" s="19"/>
      <c r="AAS4481" s="19"/>
      <c r="AAT4481" s="19"/>
      <c r="AAU4481" s="19"/>
      <c r="AAV4481" s="19"/>
      <c r="AAW4481" s="19"/>
      <c r="AAX4481" s="19"/>
      <c r="AAY4481" s="19"/>
      <c r="AAZ4481" s="19"/>
      <c r="ABA4481" s="19"/>
      <c r="ABB4481" s="19"/>
      <c r="ABC4481" s="19"/>
      <c r="ABD4481" s="19"/>
      <c r="ABE4481" s="19"/>
      <c r="ABF4481" s="19"/>
      <c r="ABG4481" s="19"/>
      <c r="ABH4481" s="19"/>
      <c r="ABI4481" s="19"/>
      <c r="ABJ4481" s="19"/>
      <c r="ABK4481" s="19"/>
      <c r="ABL4481" s="19"/>
      <c r="ABM4481" s="19"/>
      <c r="ABN4481" s="19"/>
      <c r="ABO4481" s="19"/>
      <c r="ABP4481" s="19"/>
      <c r="ABQ4481" s="19"/>
      <c r="ABR4481" s="19"/>
      <c r="ABS4481" s="19"/>
      <c r="ABT4481" s="19"/>
      <c r="ABU4481" s="19"/>
      <c r="ABV4481" s="19"/>
      <c r="ABW4481" s="19"/>
      <c r="ABX4481" s="19"/>
      <c r="ABY4481" s="19"/>
      <c r="ABZ4481" s="19"/>
      <c r="ACA4481" s="19"/>
      <c r="ACB4481" s="19"/>
      <c r="ACC4481" s="19"/>
      <c r="ACD4481" s="19"/>
      <c r="ACE4481" s="19"/>
      <c r="ACF4481" s="19"/>
      <c r="ACG4481" s="19"/>
      <c r="ACH4481" s="19"/>
      <c r="ACI4481" s="19"/>
      <c r="ACJ4481" s="19"/>
      <c r="ACK4481" s="19"/>
      <c r="ACL4481" s="19"/>
      <c r="ACM4481" s="19"/>
      <c r="ACN4481" s="19"/>
      <c r="ACO4481" s="19"/>
      <c r="ACP4481" s="19"/>
      <c r="ACQ4481" s="19"/>
      <c r="ACR4481" s="19"/>
      <c r="ACS4481" s="19"/>
      <c r="ACT4481" s="19"/>
      <c r="ACU4481" s="19"/>
      <c r="ACV4481" s="19"/>
      <c r="ACW4481" s="19"/>
      <c r="ACX4481" s="19"/>
      <c r="ACY4481" s="19"/>
      <c r="ACZ4481" s="19"/>
      <c r="ADA4481" s="19"/>
      <c r="ADB4481" s="19"/>
      <c r="ADC4481" s="19"/>
      <c r="ADD4481" s="19"/>
      <c r="ADE4481" s="19"/>
      <c r="ADF4481" s="19"/>
      <c r="ADG4481" s="19"/>
      <c r="ADH4481" s="19"/>
      <c r="ADI4481" s="19"/>
      <c r="ADJ4481" s="19"/>
      <c r="ADK4481" s="19"/>
      <c r="ADL4481" s="19"/>
      <c r="ADM4481" s="19"/>
      <c r="ADN4481" s="19"/>
      <c r="ADO4481" s="19"/>
      <c r="ADP4481" s="19"/>
      <c r="ADQ4481" s="19"/>
      <c r="ADR4481" s="19"/>
      <c r="ADS4481" s="19"/>
      <c r="ADT4481" s="19"/>
      <c r="ADU4481" s="19"/>
      <c r="ADV4481" s="19"/>
      <c r="ADW4481" s="19"/>
      <c r="ADX4481" s="19"/>
      <c r="ADY4481" s="19"/>
      <c r="ADZ4481" s="19"/>
      <c r="AEA4481" s="19"/>
      <c r="AEB4481" s="19"/>
      <c r="AEC4481" s="19"/>
      <c r="AED4481" s="19"/>
      <c r="AEE4481" s="19"/>
      <c r="AEF4481" s="19"/>
      <c r="AEG4481" s="19"/>
      <c r="AEH4481" s="19"/>
      <c r="AEI4481" s="19"/>
      <c r="AEJ4481" s="19"/>
      <c r="AEK4481" s="19"/>
      <c r="AEL4481" s="19"/>
      <c r="AEM4481" s="19"/>
      <c r="AEN4481" s="19"/>
      <c r="AEO4481" s="19"/>
      <c r="AEP4481" s="19"/>
      <c r="AEQ4481" s="19"/>
      <c r="AER4481" s="19"/>
      <c r="AES4481" s="19"/>
      <c r="AET4481" s="19"/>
      <c r="AEU4481" s="19"/>
      <c r="AEV4481" s="19"/>
      <c r="AEW4481" s="19"/>
      <c r="AEX4481" s="19"/>
      <c r="AEY4481" s="19"/>
      <c r="AEZ4481" s="19"/>
      <c r="AFA4481" s="19"/>
      <c r="AFB4481" s="19"/>
      <c r="AFC4481" s="19"/>
      <c r="AFD4481" s="19"/>
      <c r="AFE4481" s="19"/>
      <c r="AFF4481" s="19"/>
      <c r="AFG4481" s="19"/>
      <c r="AFH4481" s="19"/>
      <c r="AFI4481" s="19"/>
      <c r="AFJ4481" s="19"/>
      <c r="AFK4481" s="19"/>
      <c r="AFL4481" s="19"/>
      <c r="AFM4481" s="19"/>
      <c r="AFN4481" s="19"/>
      <c r="AFO4481" s="19"/>
      <c r="AFP4481" s="19"/>
      <c r="AFQ4481" s="19"/>
      <c r="AFR4481" s="19"/>
      <c r="AFS4481" s="19"/>
      <c r="AFT4481" s="19"/>
      <c r="AFU4481" s="19"/>
      <c r="AFV4481" s="19"/>
      <c r="AFW4481" s="19"/>
      <c r="AFX4481" s="19"/>
      <c r="AFY4481" s="19"/>
      <c r="AFZ4481" s="19"/>
      <c r="AGA4481" s="19"/>
      <c r="AGB4481" s="19"/>
      <c r="AGC4481" s="19"/>
      <c r="AGD4481" s="19"/>
      <c r="AGE4481" s="19"/>
      <c r="AGF4481" s="19"/>
      <c r="AGG4481" s="19"/>
      <c r="AGH4481" s="19"/>
      <c r="AGI4481" s="19"/>
      <c r="AGJ4481" s="19"/>
      <c r="AGK4481" s="19"/>
      <c r="AGL4481" s="19"/>
      <c r="AGM4481" s="19"/>
      <c r="AGN4481" s="19"/>
      <c r="AGO4481" s="19"/>
      <c r="AGP4481" s="19"/>
      <c r="AGQ4481" s="19"/>
      <c r="AGR4481" s="19"/>
      <c r="AGS4481" s="19"/>
      <c r="AGT4481" s="19"/>
      <c r="AGU4481" s="19"/>
      <c r="AGV4481" s="19"/>
      <c r="AGW4481" s="19"/>
      <c r="AGX4481" s="19"/>
      <c r="AGY4481" s="19"/>
      <c r="AGZ4481" s="19"/>
      <c r="AHA4481" s="19"/>
      <c r="AHB4481" s="19"/>
      <c r="AHC4481" s="19"/>
      <c r="AHD4481" s="19"/>
      <c r="AHE4481" s="19"/>
      <c r="AHF4481" s="19"/>
      <c r="AHG4481" s="19"/>
      <c r="AHH4481" s="19"/>
      <c r="AHI4481" s="19"/>
      <c r="AHJ4481" s="19"/>
      <c r="AHK4481" s="19"/>
      <c r="AHL4481" s="19"/>
      <c r="AHM4481" s="19"/>
      <c r="AHN4481" s="19"/>
      <c r="AHO4481" s="19"/>
      <c r="AHP4481" s="19"/>
      <c r="AHQ4481" s="19"/>
      <c r="AHR4481" s="19"/>
      <c r="AHS4481" s="19"/>
      <c r="AHT4481" s="19"/>
      <c r="AHU4481" s="19"/>
      <c r="AHV4481" s="19"/>
      <c r="AHW4481" s="19"/>
      <c r="AHX4481" s="19"/>
      <c r="AHY4481" s="19"/>
      <c r="AHZ4481" s="19"/>
      <c r="AIA4481" s="19"/>
      <c r="AIB4481" s="19"/>
      <c r="AIC4481" s="19"/>
      <c r="AID4481" s="19"/>
      <c r="AIE4481" s="19"/>
      <c r="AIF4481" s="19"/>
      <c r="AIG4481" s="19"/>
      <c r="AIH4481" s="19"/>
      <c r="AII4481" s="19"/>
      <c r="AIJ4481" s="19"/>
      <c r="AIK4481" s="19"/>
      <c r="AIL4481" s="19"/>
      <c r="AIM4481" s="19"/>
      <c r="AIN4481" s="19"/>
      <c r="AIO4481" s="19"/>
      <c r="AIP4481" s="19"/>
      <c r="AIQ4481" s="19"/>
      <c r="AIR4481" s="19"/>
      <c r="AIS4481" s="19"/>
      <c r="AIT4481" s="19"/>
      <c r="AIU4481" s="19"/>
      <c r="AIV4481" s="19"/>
      <c r="AIW4481" s="19"/>
      <c r="AIX4481" s="19"/>
      <c r="AIY4481" s="19"/>
      <c r="AIZ4481" s="19"/>
      <c r="AJA4481" s="19"/>
      <c r="AJB4481" s="19"/>
      <c r="AJC4481" s="19"/>
      <c r="AJD4481" s="19"/>
      <c r="AJE4481" s="19"/>
      <c r="AJF4481" s="19"/>
      <c r="AJG4481" s="19"/>
      <c r="AJH4481" s="19"/>
      <c r="AJI4481" s="19"/>
      <c r="AJJ4481" s="19"/>
      <c r="AJK4481" s="19"/>
      <c r="AJL4481" s="19"/>
      <c r="AJM4481" s="19"/>
      <c r="AJN4481" s="19"/>
      <c r="AJO4481" s="19"/>
      <c r="AJP4481" s="19"/>
      <c r="AJQ4481" s="19"/>
      <c r="AJR4481" s="19"/>
      <c r="AJS4481" s="19"/>
      <c r="AJT4481" s="19"/>
      <c r="AJU4481" s="19"/>
      <c r="AJV4481" s="19"/>
      <c r="AJW4481" s="19"/>
      <c r="AJX4481" s="19"/>
      <c r="AJY4481" s="19"/>
      <c r="AJZ4481" s="19"/>
      <c r="AKA4481" s="19"/>
      <c r="AKB4481" s="19"/>
      <c r="AKC4481" s="19"/>
      <c r="AKD4481" s="19"/>
      <c r="AKE4481" s="19"/>
      <c r="AKF4481" s="19"/>
      <c r="AKG4481" s="19"/>
      <c r="AKH4481" s="19"/>
      <c r="AKI4481" s="19"/>
      <c r="AKJ4481" s="19"/>
      <c r="AKK4481" s="19"/>
      <c r="AKL4481" s="19"/>
      <c r="AKM4481" s="19"/>
      <c r="AKN4481" s="19"/>
      <c r="AKO4481" s="19"/>
      <c r="AKP4481" s="19"/>
      <c r="AKQ4481" s="19"/>
      <c r="AKR4481" s="19"/>
      <c r="AKS4481" s="19"/>
      <c r="AKT4481" s="19"/>
      <c r="AKU4481" s="19"/>
      <c r="AKV4481" s="19"/>
      <c r="AKW4481" s="19"/>
      <c r="AKX4481" s="19"/>
      <c r="AKY4481" s="19"/>
      <c r="AKZ4481" s="19"/>
      <c r="ALA4481" s="19"/>
      <c r="ALB4481" s="19"/>
      <c r="ALC4481" s="19"/>
      <c r="ALD4481" s="19"/>
      <c r="ALE4481" s="19"/>
      <c r="ALF4481" s="19"/>
      <c r="ALG4481" s="19"/>
      <c r="ALH4481" s="19"/>
      <c r="ALI4481" s="19"/>
      <c r="ALJ4481" s="19"/>
      <c r="ALK4481" s="19"/>
      <c r="ALL4481" s="19"/>
      <c r="ALM4481" s="19"/>
      <c r="ALN4481" s="19"/>
      <c r="ALO4481" s="19"/>
      <c r="ALP4481" s="19"/>
      <c r="ALQ4481" s="19"/>
      <c r="ALR4481" s="19"/>
      <c r="ALS4481" s="19"/>
      <c r="ALT4481" s="19"/>
      <c r="ALU4481" s="19"/>
      <c r="ALV4481" s="19"/>
      <c r="ALW4481" s="19"/>
      <c r="ALX4481" s="19"/>
      <c r="ALY4481" s="19"/>
      <c r="ALZ4481" s="19"/>
      <c r="AMA4481" s="19"/>
      <c r="AMB4481" s="19"/>
      <c r="AMC4481" s="19"/>
      <c r="AMD4481" s="19"/>
      <c r="AME4481" s="19"/>
      <c r="AMF4481" s="19"/>
      <c r="AMG4481" s="19"/>
      <c r="AMH4481" s="19"/>
      <c r="AMI4481" s="19"/>
      <c r="AMJ4481" s="19"/>
      <c r="AMK4481" s="19"/>
      <c r="AML4481" s="19"/>
      <c r="AMM4481" s="19"/>
      <c r="AMN4481" s="19"/>
      <c r="AMO4481" s="19"/>
      <c r="AMP4481" s="19"/>
      <c r="AMQ4481" s="19"/>
      <c r="AMR4481" s="19"/>
      <c r="AMS4481" s="19"/>
      <c r="AMT4481" s="19"/>
      <c r="AMU4481" s="19"/>
      <c r="AMV4481" s="19"/>
      <c r="AMW4481" s="19"/>
      <c r="AMX4481" s="19"/>
      <c r="AMY4481" s="19"/>
      <c r="AMZ4481" s="19"/>
      <c r="ANA4481" s="19"/>
      <c r="ANB4481" s="19"/>
      <c r="ANC4481" s="19"/>
      <c r="AND4481" s="19"/>
      <c r="ANE4481" s="19"/>
      <c r="ANF4481" s="19"/>
      <c r="ANG4481" s="19"/>
      <c r="ANH4481" s="19"/>
      <c r="ANI4481" s="19"/>
      <c r="ANJ4481" s="19"/>
      <c r="ANK4481" s="19"/>
      <c r="ANL4481" s="19"/>
      <c r="ANM4481" s="19"/>
      <c r="ANN4481" s="19"/>
      <c r="ANO4481" s="19"/>
      <c r="ANP4481" s="19"/>
      <c r="ANQ4481" s="19"/>
      <c r="ANR4481" s="19"/>
      <c r="ANS4481" s="19"/>
      <c r="ANT4481" s="19"/>
      <c r="ANU4481" s="19"/>
      <c r="ANV4481" s="19"/>
      <c r="ANW4481" s="19"/>
      <c r="ANX4481" s="19"/>
      <c r="ANY4481" s="19"/>
      <c r="ANZ4481" s="19"/>
      <c r="AOA4481" s="19"/>
      <c r="AOB4481" s="19"/>
      <c r="AOC4481" s="19"/>
      <c r="AOD4481" s="19"/>
      <c r="AOE4481" s="19"/>
      <c r="AOF4481" s="19"/>
      <c r="AOG4481" s="19"/>
      <c r="AOH4481" s="19"/>
      <c r="AOI4481" s="19"/>
      <c r="AOJ4481" s="19"/>
      <c r="AOK4481" s="19"/>
      <c r="AOL4481" s="19"/>
      <c r="AOM4481" s="19"/>
      <c r="AON4481" s="19"/>
      <c r="AOO4481" s="19"/>
      <c r="AOP4481" s="19"/>
      <c r="AOQ4481" s="19"/>
      <c r="AOR4481" s="19"/>
      <c r="AOS4481" s="19"/>
      <c r="AOT4481" s="19"/>
      <c r="AOU4481" s="19"/>
      <c r="AOV4481" s="19"/>
      <c r="AOW4481" s="19"/>
      <c r="AOX4481" s="19"/>
      <c r="AOY4481" s="19"/>
      <c r="AOZ4481" s="19"/>
      <c r="APA4481" s="19"/>
      <c r="APB4481" s="19"/>
      <c r="APC4481" s="19"/>
      <c r="APD4481" s="19"/>
      <c r="APE4481" s="19"/>
      <c r="APF4481" s="19"/>
      <c r="APG4481" s="19"/>
      <c r="APH4481" s="19"/>
      <c r="API4481" s="19"/>
      <c r="APJ4481" s="19"/>
      <c r="APK4481" s="19"/>
      <c r="APL4481" s="19"/>
      <c r="APM4481" s="19"/>
      <c r="APN4481" s="19"/>
      <c r="APO4481" s="19"/>
      <c r="APP4481" s="19"/>
      <c r="APQ4481" s="19"/>
      <c r="APR4481" s="19"/>
      <c r="APS4481" s="19"/>
      <c r="APT4481" s="19"/>
      <c r="APU4481" s="19"/>
      <c r="APV4481" s="19"/>
      <c r="APW4481" s="19"/>
      <c r="APX4481" s="19"/>
      <c r="APY4481" s="19"/>
      <c r="APZ4481" s="19"/>
      <c r="AQA4481" s="19"/>
      <c r="AQB4481" s="19"/>
      <c r="AQC4481" s="19"/>
      <c r="AQD4481" s="19"/>
      <c r="AQE4481" s="19"/>
      <c r="AQF4481" s="19"/>
      <c r="AQG4481" s="19"/>
      <c r="AQH4481" s="19"/>
      <c r="AQI4481" s="19"/>
      <c r="AQJ4481" s="19"/>
      <c r="AQK4481" s="19"/>
      <c r="AQL4481" s="19"/>
      <c r="AQM4481" s="19"/>
      <c r="AQN4481" s="19"/>
      <c r="AQO4481" s="19"/>
      <c r="AQP4481" s="19"/>
      <c r="AQQ4481" s="19"/>
      <c r="AQR4481" s="19"/>
      <c r="AQS4481" s="19"/>
      <c r="AQT4481" s="19"/>
      <c r="AQU4481" s="19"/>
      <c r="AQV4481" s="19"/>
      <c r="AQW4481" s="19"/>
      <c r="AQX4481" s="19"/>
      <c r="AQY4481" s="19"/>
      <c r="AQZ4481" s="19"/>
      <c r="ARA4481" s="19"/>
      <c r="ARB4481" s="19"/>
      <c r="ARC4481" s="19"/>
      <c r="ARD4481" s="19"/>
      <c r="ARE4481" s="19"/>
      <c r="ARF4481" s="19"/>
      <c r="ARG4481" s="19"/>
      <c r="ARH4481" s="19"/>
      <c r="ARI4481" s="19"/>
      <c r="ARJ4481" s="19"/>
      <c r="ARK4481" s="19"/>
      <c r="ARL4481" s="19"/>
      <c r="ARM4481" s="19"/>
      <c r="ARN4481" s="19"/>
      <c r="ARO4481" s="19"/>
      <c r="ARP4481" s="19"/>
      <c r="ARQ4481" s="19"/>
      <c r="ARR4481" s="19"/>
      <c r="ARS4481" s="19"/>
      <c r="ART4481" s="19"/>
      <c r="ARU4481" s="19"/>
      <c r="ARV4481" s="19"/>
      <c r="ARW4481" s="19"/>
      <c r="ARX4481" s="19"/>
      <c r="ARY4481" s="19"/>
      <c r="ARZ4481" s="19"/>
      <c r="ASA4481" s="19"/>
      <c r="ASB4481" s="19"/>
      <c r="ASC4481" s="19"/>
      <c r="ASD4481" s="19"/>
      <c r="ASE4481" s="19"/>
      <c r="ASF4481" s="19"/>
      <c r="ASG4481" s="19"/>
      <c r="ASH4481" s="19"/>
      <c r="ASI4481" s="19"/>
      <c r="ASJ4481" s="19"/>
      <c r="ASK4481" s="19"/>
      <c r="ASL4481" s="19"/>
      <c r="ASM4481" s="19"/>
      <c r="ASN4481" s="19"/>
      <c r="ASO4481" s="19"/>
      <c r="ASP4481" s="19"/>
      <c r="ASQ4481" s="19"/>
      <c r="ASR4481" s="19"/>
      <c r="ASS4481" s="19"/>
      <c r="AST4481" s="19"/>
      <c r="ASU4481" s="19"/>
      <c r="ASV4481" s="19"/>
      <c r="ASW4481" s="19"/>
      <c r="ASX4481" s="19"/>
      <c r="ASY4481" s="19"/>
      <c r="ASZ4481" s="19"/>
      <c r="ATA4481" s="19"/>
      <c r="ATB4481" s="19"/>
      <c r="ATC4481" s="19"/>
      <c r="ATD4481" s="19"/>
      <c r="ATE4481" s="19"/>
      <c r="ATF4481" s="19"/>
      <c r="ATG4481" s="19"/>
      <c r="ATH4481" s="19"/>
      <c r="ATI4481" s="19"/>
      <c r="ATJ4481" s="19"/>
      <c r="ATK4481" s="19"/>
      <c r="ATL4481" s="19"/>
      <c r="ATM4481" s="19"/>
      <c r="ATN4481" s="19"/>
      <c r="ATO4481" s="19"/>
      <c r="ATP4481" s="19"/>
      <c r="ATQ4481" s="19"/>
      <c r="ATR4481" s="19"/>
      <c r="ATS4481" s="19"/>
      <c r="ATT4481" s="19"/>
      <c r="ATU4481" s="19"/>
      <c r="ATV4481" s="19"/>
      <c r="ATW4481" s="19"/>
      <c r="ATX4481" s="19"/>
      <c r="ATY4481" s="19"/>
      <c r="ATZ4481" s="19"/>
      <c r="AUA4481" s="19"/>
      <c r="AUB4481" s="19"/>
      <c r="AUC4481" s="19"/>
      <c r="AUD4481" s="19"/>
      <c r="AUE4481" s="19"/>
      <c r="AUF4481" s="19"/>
      <c r="AUG4481" s="19"/>
      <c r="AUH4481" s="19"/>
      <c r="AUI4481" s="19"/>
      <c r="AUJ4481" s="19"/>
      <c r="AUK4481" s="19"/>
      <c r="AUL4481" s="19"/>
      <c r="AUM4481" s="19"/>
      <c r="AUN4481" s="19"/>
      <c r="AUO4481" s="19"/>
      <c r="AUP4481" s="19"/>
      <c r="AUQ4481" s="19"/>
      <c r="AUR4481" s="19"/>
      <c r="AUS4481" s="19"/>
      <c r="AUT4481" s="19"/>
      <c r="AUU4481" s="19"/>
      <c r="AUV4481" s="19"/>
      <c r="AUW4481" s="19"/>
      <c r="AUX4481" s="19"/>
      <c r="AUY4481" s="19"/>
      <c r="AUZ4481" s="19"/>
      <c r="AVA4481" s="19"/>
      <c r="AVB4481" s="19"/>
      <c r="AVC4481" s="19"/>
      <c r="AVD4481" s="19"/>
      <c r="AVE4481" s="19"/>
      <c r="AVF4481" s="19"/>
      <c r="AVG4481" s="19"/>
      <c r="AVH4481" s="19"/>
      <c r="AVI4481" s="19"/>
      <c r="AVJ4481" s="19"/>
      <c r="AVK4481" s="19"/>
      <c r="AVL4481" s="19"/>
      <c r="AVM4481" s="19"/>
      <c r="AVN4481" s="19"/>
      <c r="AVO4481" s="19"/>
      <c r="AVP4481" s="19"/>
      <c r="AVQ4481" s="19"/>
      <c r="AVR4481" s="19"/>
      <c r="AVS4481" s="19"/>
      <c r="AVT4481" s="19"/>
      <c r="AVU4481" s="19"/>
      <c r="AVV4481" s="19"/>
      <c r="AVW4481" s="19"/>
      <c r="AVX4481" s="19"/>
      <c r="AVY4481" s="19"/>
      <c r="AVZ4481" s="19"/>
      <c r="AWA4481" s="19"/>
      <c r="AWB4481" s="19"/>
      <c r="AWC4481" s="19"/>
      <c r="AWD4481" s="19"/>
      <c r="AWE4481" s="19"/>
      <c r="AWF4481" s="19"/>
      <c r="AWG4481" s="19"/>
      <c r="AWH4481" s="19"/>
      <c r="AWI4481" s="19"/>
      <c r="AWJ4481" s="19"/>
      <c r="AWK4481" s="19"/>
      <c r="AWL4481" s="19"/>
      <c r="AWM4481" s="19"/>
      <c r="AWN4481" s="19"/>
      <c r="AWO4481" s="19"/>
      <c r="AWP4481" s="19"/>
      <c r="AWQ4481" s="19"/>
      <c r="AWR4481" s="19"/>
      <c r="AWS4481" s="19"/>
      <c r="AWT4481" s="19"/>
      <c r="AWU4481" s="19"/>
      <c r="AWV4481" s="19"/>
      <c r="AWW4481" s="19"/>
      <c r="AWX4481" s="19"/>
      <c r="AWY4481" s="19"/>
      <c r="AWZ4481" s="19"/>
      <c r="AXA4481" s="19"/>
      <c r="AXB4481" s="19"/>
      <c r="AXC4481" s="19"/>
      <c r="AXD4481" s="19"/>
      <c r="AXE4481" s="19"/>
      <c r="AXF4481" s="19"/>
      <c r="AXG4481" s="19"/>
      <c r="AXH4481" s="19"/>
      <c r="AXI4481" s="19"/>
      <c r="AXJ4481" s="19"/>
      <c r="AXK4481" s="19"/>
      <c r="AXL4481" s="19"/>
      <c r="AXM4481" s="19"/>
      <c r="AXN4481" s="19"/>
      <c r="AXO4481" s="19"/>
      <c r="AXP4481" s="19"/>
      <c r="AXQ4481" s="19"/>
      <c r="AXR4481" s="19"/>
      <c r="AXS4481" s="19"/>
      <c r="AXT4481" s="19"/>
      <c r="AXU4481" s="19"/>
      <c r="AXV4481" s="19"/>
      <c r="AXW4481" s="19"/>
      <c r="AXX4481" s="19"/>
      <c r="AXY4481" s="19"/>
      <c r="AXZ4481" s="19"/>
      <c r="AYA4481" s="19"/>
      <c r="AYB4481" s="19"/>
      <c r="AYC4481" s="19"/>
      <c r="AYD4481" s="19"/>
      <c r="AYE4481" s="19"/>
      <c r="AYF4481" s="19"/>
      <c r="AYG4481" s="19"/>
      <c r="AYH4481" s="19"/>
      <c r="AYI4481" s="19"/>
      <c r="AYJ4481" s="19"/>
      <c r="AYK4481" s="19"/>
      <c r="AYL4481" s="19"/>
      <c r="AYM4481" s="19"/>
      <c r="AYN4481" s="19"/>
      <c r="AYO4481" s="19"/>
      <c r="AYP4481" s="19"/>
      <c r="AYQ4481" s="19"/>
      <c r="AYR4481" s="19"/>
      <c r="AYS4481" s="19"/>
      <c r="AYT4481" s="19"/>
      <c r="AYU4481" s="19"/>
      <c r="AYV4481" s="19"/>
      <c r="AYW4481" s="19"/>
      <c r="AYX4481" s="19"/>
      <c r="AYY4481" s="19"/>
      <c r="AYZ4481" s="19"/>
      <c r="AZA4481" s="19"/>
      <c r="AZB4481" s="19"/>
      <c r="AZC4481" s="19"/>
      <c r="AZD4481" s="19"/>
      <c r="AZE4481" s="19"/>
      <c r="AZF4481" s="19"/>
      <c r="AZG4481" s="19"/>
      <c r="AZH4481" s="19"/>
      <c r="AZI4481" s="19"/>
      <c r="AZJ4481" s="19"/>
      <c r="AZK4481" s="19"/>
      <c r="AZL4481" s="19"/>
      <c r="AZM4481" s="19"/>
      <c r="AZN4481" s="19"/>
      <c r="AZO4481" s="19"/>
      <c r="AZP4481" s="19"/>
      <c r="AZQ4481" s="19"/>
      <c r="AZR4481" s="19"/>
      <c r="AZS4481" s="19"/>
      <c r="AZT4481" s="19"/>
      <c r="AZU4481" s="19"/>
      <c r="AZV4481" s="19"/>
      <c r="AZW4481" s="19"/>
      <c r="AZX4481" s="19"/>
      <c r="AZY4481" s="19"/>
      <c r="AZZ4481" s="19"/>
      <c r="BAA4481" s="19"/>
      <c r="BAB4481" s="19"/>
      <c r="BAC4481" s="19"/>
      <c r="BAD4481" s="19"/>
      <c r="BAE4481" s="19"/>
      <c r="BAF4481" s="19"/>
      <c r="BAG4481" s="19"/>
      <c r="BAH4481" s="19"/>
      <c r="BAI4481" s="19"/>
      <c r="BAJ4481" s="19"/>
      <c r="BAK4481" s="19"/>
      <c r="BAL4481" s="19"/>
      <c r="BAM4481" s="19"/>
      <c r="BAN4481" s="19"/>
      <c r="BAO4481" s="19"/>
      <c r="BAP4481" s="19"/>
      <c r="BAQ4481" s="19"/>
      <c r="BAR4481" s="19"/>
      <c r="BAS4481" s="19"/>
      <c r="BAT4481" s="19"/>
      <c r="BAU4481" s="19"/>
      <c r="BAV4481" s="19"/>
      <c r="BAW4481" s="19"/>
      <c r="BAX4481" s="19"/>
      <c r="BAY4481" s="19"/>
      <c r="BAZ4481" s="19"/>
      <c r="BBA4481" s="19"/>
    </row>
    <row r="4482" spans="1:1405" s="20" customFormat="1" ht="15" customHeight="1" x14ac:dyDescent="0.3">
      <c r="A4482" s="101" t="s">
        <v>34</v>
      </c>
      <c r="B4482" s="101" t="s">
        <v>1478</v>
      </c>
      <c r="C4482" s="101" t="s">
        <v>1478</v>
      </c>
      <c r="D4482" s="101" t="s">
        <v>36</v>
      </c>
      <c r="E4482" s="101" t="s">
        <v>194</v>
      </c>
      <c r="F4482" s="101" t="s">
        <v>244</v>
      </c>
      <c r="G4482" s="101" t="s">
        <v>245</v>
      </c>
      <c r="H4482" s="101" t="s">
        <v>1444</v>
      </c>
      <c r="I4482" s="101" t="s">
        <v>461</v>
      </c>
      <c r="J4482" s="101" t="s">
        <v>571</v>
      </c>
      <c r="K4482" s="101" t="s">
        <v>1156</v>
      </c>
      <c r="L4482" s="101" t="s">
        <v>42</v>
      </c>
      <c r="M4482" s="101" t="s">
        <v>43</v>
      </c>
      <c r="N4482" s="101" t="s">
        <v>48</v>
      </c>
      <c r="O4482" s="103">
        <v>1</v>
      </c>
      <c r="P4482" s="22">
        <v>1157</v>
      </c>
      <c r="Q4482" s="101" t="s">
        <v>519</v>
      </c>
      <c r="R4482" s="103">
        <f t="shared" si="69"/>
        <v>1157</v>
      </c>
      <c r="S4482" s="103">
        <v>0</v>
      </c>
      <c r="T4482" s="103">
        <v>0</v>
      </c>
      <c r="U4482" s="103">
        <v>0</v>
      </c>
      <c r="V4482" s="103">
        <v>0</v>
      </c>
      <c r="W4482" s="103">
        <v>1157</v>
      </c>
      <c r="X4482" s="103">
        <v>0</v>
      </c>
      <c r="Y4482" s="103">
        <v>0</v>
      </c>
      <c r="Z4482" s="103">
        <v>0</v>
      </c>
      <c r="AA4482" s="103">
        <v>0</v>
      </c>
      <c r="AB4482" s="103">
        <v>0</v>
      </c>
      <c r="AC4482" s="103">
        <v>0</v>
      </c>
      <c r="AD4482" s="103">
        <v>0</v>
      </c>
      <c r="AE4482" s="19"/>
      <c r="AF4482" s="19"/>
      <c r="AG4482" s="19"/>
      <c r="AH4482" s="19"/>
      <c r="AI4482" s="19"/>
      <c r="AJ4482" s="19"/>
      <c r="AK4482" s="19"/>
      <c r="AL4482" s="19"/>
      <c r="AM4482" s="19"/>
      <c r="AN4482" s="19"/>
      <c r="AO4482" s="19"/>
      <c r="AP4482" s="19"/>
      <c r="AQ4482" s="19"/>
      <c r="AR4482" s="19"/>
      <c r="AS4482" s="19"/>
      <c r="AT4482" s="19"/>
      <c r="AU4482" s="19"/>
      <c r="AV4482" s="19"/>
      <c r="AW4482" s="19"/>
      <c r="AX4482" s="19"/>
      <c r="AY4482" s="19"/>
      <c r="AZ4482" s="19"/>
      <c r="BA4482" s="19"/>
      <c r="BB4482" s="19"/>
      <c r="BC4482" s="19"/>
      <c r="BD4482" s="19"/>
      <c r="BE4482" s="19"/>
      <c r="BF4482" s="19"/>
      <c r="BG4482" s="19"/>
      <c r="BH4482" s="19"/>
      <c r="BI4482" s="19"/>
      <c r="BJ4482" s="19"/>
      <c r="BK4482" s="19"/>
      <c r="BL4482" s="19"/>
      <c r="BM4482" s="19"/>
      <c r="BN4482" s="19"/>
      <c r="BO4482" s="19"/>
      <c r="BP4482" s="19"/>
      <c r="BQ4482" s="19"/>
      <c r="BR4482" s="19"/>
      <c r="BS4482" s="19"/>
      <c r="BT4482" s="19"/>
      <c r="BU4482" s="19"/>
      <c r="BV4482" s="19"/>
      <c r="BW4482" s="19"/>
      <c r="BX4482" s="19"/>
      <c r="BY4482" s="19"/>
      <c r="BZ4482" s="19"/>
      <c r="CA4482" s="19"/>
      <c r="CB4482" s="19"/>
      <c r="CC4482" s="19"/>
      <c r="CD4482" s="19"/>
      <c r="CE4482" s="19"/>
      <c r="CF4482" s="19"/>
      <c r="CG4482" s="19"/>
      <c r="CH4482" s="19"/>
      <c r="CI4482" s="19"/>
      <c r="CJ4482" s="19"/>
      <c r="CK4482" s="19"/>
      <c r="CL4482" s="19"/>
      <c r="CM4482" s="19"/>
      <c r="CN4482" s="19"/>
      <c r="CO4482" s="19"/>
      <c r="CP4482" s="19"/>
      <c r="CQ4482" s="19"/>
      <c r="CR4482" s="19"/>
      <c r="CS4482" s="19"/>
      <c r="CT4482" s="19"/>
      <c r="CU4482" s="19"/>
      <c r="CV4482" s="19"/>
      <c r="CW4482" s="19"/>
      <c r="CX4482" s="19"/>
      <c r="CY4482" s="19"/>
      <c r="CZ4482" s="19"/>
      <c r="DA4482" s="19"/>
      <c r="DB4482" s="19"/>
      <c r="DC4482" s="19"/>
      <c r="DD4482" s="19"/>
      <c r="DE4482" s="19"/>
      <c r="DF4482" s="19"/>
      <c r="DG4482" s="19"/>
      <c r="DH4482" s="19"/>
      <c r="DI4482" s="19"/>
      <c r="DJ4482" s="19"/>
      <c r="DK4482" s="19"/>
      <c r="DL4482" s="19"/>
      <c r="DM4482" s="19"/>
      <c r="DN4482" s="19"/>
      <c r="DO4482" s="19"/>
      <c r="DP4482" s="19"/>
      <c r="DQ4482" s="19"/>
      <c r="DR4482" s="19"/>
      <c r="DS4482" s="19"/>
      <c r="DT4482" s="19"/>
      <c r="DU4482" s="19"/>
      <c r="DV4482" s="19"/>
      <c r="DW4482" s="19"/>
      <c r="DX4482" s="19"/>
      <c r="DY4482" s="19"/>
      <c r="DZ4482" s="19"/>
      <c r="EA4482" s="19"/>
      <c r="EB4482" s="19"/>
      <c r="EC4482" s="19"/>
      <c r="ED4482" s="19"/>
      <c r="EE4482" s="19"/>
      <c r="EF4482" s="19"/>
      <c r="EG4482" s="19"/>
      <c r="EH4482" s="19"/>
      <c r="EI4482" s="19"/>
      <c r="EJ4482" s="19"/>
      <c r="EK4482" s="19"/>
      <c r="EL4482" s="19"/>
      <c r="EM4482" s="19"/>
      <c r="EN4482" s="19"/>
      <c r="EO4482" s="19"/>
      <c r="EP4482" s="19"/>
      <c r="EQ4482" s="19"/>
      <c r="ER4482" s="19"/>
      <c r="ES4482" s="19"/>
      <c r="ET4482" s="19"/>
      <c r="EU4482" s="19"/>
      <c r="EV4482" s="19"/>
      <c r="EW4482" s="19"/>
      <c r="EX4482" s="19"/>
      <c r="EY4482" s="19"/>
      <c r="EZ4482" s="19"/>
      <c r="FA4482" s="19"/>
      <c r="FB4482" s="19"/>
      <c r="FC4482" s="19"/>
      <c r="FD4482" s="19"/>
      <c r="FE4482" s="19"/>
      <c r="FF4482" s="19"/>
      <c r="FG4482" s="19"/>
      <c r="FH4482" s="19"/>
      <c r="FI4482" s="19"/>
      <c r="FJ4482" s="19"/>
      <c r="FK4482" s="19"/>
      <c r="FL4482" s="19"/>
      <c r="FM4482" s="19"/>
      <c r="FN4482" s="19"/>
      <c r="FO4482" s="19"/>
      <c r="FP4482" s="19"/>
      <c r="FQ4482" s="19"/>
      <c r="FR4482" s="19"/>
      <c r="FS4482" s="19"/>
      <c r="FT4482" s="19"/>
      <c r="FU4482" s="19"/>
      <c r="FV4482" s="19"/>
      <c r="FW4482" s="19"/>
      <c r="FX4482" s="19"/>
      <c r="FY4482" s="19"/>
      <c r="FZ4482" s="19"/>
      <c r="GA4482" s="19"/>
      <c r="GB4482" s="19"/>
      <c r="GC4482" s="19"/>
      <c r="GD4482" s="19"/>
      <c r="GE4482" s="19"/>
      <c r="GF4482" s="19"/>
      <c r="GG4482" s="19"/>
      <c r="GH4482" s="19"/>
      <c r="GI4482" s="19"/>
      <c r="GJ4482" s="19"/>
      <c r="GK4482" s="19"/>
      <c r="GL4482" s="19"/>
      <c r="GM4482" s="19"/>
      <c r="GN4482" s="19"/>
      <c r="GO4482" s="19"/>
      <c r="GP4482" s="19"/>
      <c r="GQ4482" s="19"/>
      <c r="GR4482" s="19"/>
      <c r="GS4482" s="19"/>
      <c r="GT4482" s="19"/>
      <c r="GU4482" s="19"/>
      <c r="GV4482" s="19"/>
      <c r="GW4482" s="19"/>
      <c r="GX4482" s="19"/>
      <c r="GY4482" s="19"/>
      <c r="GZ4482" s="19"/>
      <c r="HA4482" s="19"/>
      <c r="HB4482" s="19"/>
      <c r="HC4482" s="19"/>
      <c r="HD4482" s="19"/>
      <c r="HE4482" s="19"/>
      <c r="HF4482" s="19"/>
      <c r="HG4482" s="19"/>
      <c r="HH4482" s="19"/>
      <c r="HI4482" s="19"/>
      <c r="HJ4482" s="19"/>
      <c r="HK4482" s="19"/>
      <c r="HL4482" s="19"/>
      <c r="HM4482" s="19"/>
      <c r="HN4482" s="19"/>
      <c r="HO4482" s="19"/>
      <c r="HP4482" s="19"/>
      <c r="HQ4482" s="19"/>
      <c r="HR4482" s="19"/>
      <c r="HS4482" s="19"/>
      <c r="HT4482" s="19"/>
      <c r="HU4482" s="19"/>
      <c r="HV4482" s="19"/>
      <c r="HW4482" s="19"/>
      <c r="HX4482" s="19"/>
      <c r="HY4482" s="19"/>
      <c r="HZ4482" s="19"/>
      <c r="IA4482" s="19"/>
      <c r="IB4482" s="19"/>
      <c r="IC4482" s="19"/>
      <c r="ID4482" s="19"/>
      <c r="IE4482" s="19"/>
      <c r="IF4482" s="19"/>
      <c r="IG4482" s="19"/>
      <c r="IH4482" s="19"/>
      <c r="II4482" s="19"/>
      <c r="IJ4482" s="19"/>
      <c r="IK4482" s="19"/>
      <c r="IL4482" s="19"/>
      <c r="IM4482" s="19"/>
      <c r="IN4482" s="19"/>
      <c r="IO4482" s="19"/>
      <c r="IP4482" s="19"/>
      <c r="IQ4482" s="19"/>
      <c r="IR4482" s="19"/>
      <c r="IS4482" s="19"/>
      <c r="IT4482" s="19"/>
      <c r="IU4482" s="19"/>
      <c r="IV4482" s="19"/>
      <c r="IW4482" s="19"/>
      <c r="IX4482" s="19"/>
      <c r="IY4482" s="19"/>
      <c r="IZ4482" s="19"/>
      <c r="JA4482" s="19"/>
      <c r="JB4482" s="19"/>
      <c r="JC4482" s="19"/>
      <c r="JD4482" s="19"/>
      <c r="JE4482" s="19"/>
      <c r="JF4482" s="19"/>
      <c r="JG4482" s="19"/>
      <c r="JH4482" s="19"/>
      <c r="JI4482" s="19"/>
      <c r="JJ4482" s="19"/>
      <c r="JK4482" s="19"/>
      <c r="JL4482" s="19"/>
      <c r="JM4482" s="19"/>
      <c r="JN4482" s="19"/>
      <c r="JO4482" s="19"/>
      <c r="JP4482" s="19"/>
      <c r="JQ4482" s="19"/>
      <c r="JR4482" s="19"/>
      <c r="JS4482" s="19"/>
      <c r="JT4482" s="19"/>
      <c r="JU4482" s="19"/>
      <c r="JV4482" s="19"/>
      <c r="JW4482" s="19"/>
      <c r="JX4482" s="19"/>
      <c r="JY4482" s="19"/>
      <c r="JZ4482" s="19"/>
      <c r="KA4482" s="19"/>
      <c r="KB4482" s="19"/>
      <c r="KC4482" s="19"/>
      <c r="KD4482" s="19"/>
      <c r="KE4482" s="19"/>
      <c r="KF4482" s="19"/>
      <c r="KG4482" s="19"/>
      <c r="KH4482" s="19"/>
      <c r="KI4482" s="19"/>
      <c r="KJ4482" s="19"/>
      <c r="KK4482" s="19"/>
      <c r="KL4482" s="19"/>
      <c r="KM4482" s="19"/>
      <c r="KN4482" s="19"/>
      <c r="KO4482" s="19"/>
      <c r="KP4482" s="19"/>
      <c r="KQ4482" s="19"/>
      <c r="KR4482" s="19"/>
      <c r="KS4482" s="19"/>
      <c r="KT4482" s="19"/>
      <c r="KU4482" s="19"/>
      <c r="KV4482" s="19"/>
      <c r="KW4482" s="19"/>
      <c r="KX4482" s="19"/>
      <c r="KY4482" s="19"/>
      <c r="KZ4482" s="19"/>
      <c r="LA4482" s="19"/>
      <c r="LB4482" s="19"/>
      <c r="LC4482" s="19"/>
      <c r="LD4482" s="19"/>
      <c r="LE4482" s="19"/>
      <c r="LF4482" s="19"/>
      <c r="LG4482" s="19"/>
      <c r="LH4482" s="19"/>
      <c r="LI4482" s="19"/>
      <c r="LJ4482" s="19"/>
      <c r="LK4482" s="19"/>
      <c r="LL4482" s="19"/>
      <c r="LM4482" s="19"/>
      <c r="LN4482" s="19"/>
      <c r="LO4482" s="19"/>
      <c r="LP4482" s="19"/>
      <c r="LQ4482" s="19"/>
      <c r="LR4482" s="19"/>
      <c r="LS4482" s="19"/>
      <c r="LT4482" s="19"/>
      <c r="LU4482" s="19"/>
      <c r="LV4482" s="19"/>
      <c r="LW4482" s="19"/>
      <c r="LX4482" s="19"/>
      <c r="LY4482" s="19"/>
      <c r="LZ4482" s="19"/>
      <c r="MA4482" s="19"/>
      <c r="MB4482" s="19"/>
      <c r="MC4482" s="19"/>
      <c r="MD4482" s="19"/>
      <c r="ME4482" s="19"/>
      <c r="MF4482" s="19"/>
      <c r="MG4482" s="19"/>
      <c r="MH4482" s="19"/>
      <c r="MI4482" s="19"/>
      <c r="MJ4482" s="19"/>
      <c r="MK4482" s="19"/>
      <c r="ML4482" s="19"/>
      <c r="MM4482" s="19"/>
      <c r="MN4482" s="19"/>
      <c r="MO4482" s="19"/>
      <c r="MP4482" s="19"/>
      <c r="MQ4482" s="19"/>
      <c r="MR4482" s="19"/>
      <c r="MS4482" s="19"/>
      <c r="MT4482" s="19"/>
      <c r="MU4482" s="19"/>
      <c r="MV4482" s="19"/>
      <c r="MW4482" s="19"/>
      <c r="MX4482" s="19"/>
      <c r="MY4482" s="19"/>
      <c r="MZ4482" s="19"/>
      <c r="NA4482" s="19"/>
      <c r="NB4482" s="19"/>
      <c r="NC4482" s="19"/>
      <c r="ND4482" s="19"/>
      <c r="NE4482" s="19"/>
      <c r="NF4482" s="19"/>
      <c r="NG4482" s="19"/>
      <c r="NH4482" s="19"/>
      <c r="NI4482" s="19"/>
      <c r="NJ4482" s="19"/>
      <c r="NK4482" s="19"/>
      <c r="NL4482" s="19"/>
      <c r="NM4482" s="19"/>
      <c r="NN4482" s="19"/>
      <c r="NO4482" s="19"/>
      <c r="NP4482" s="19"/>
      <c r="NQ4482" s="19"/>
      <c r="NR4482" s="19"/>
      <c r="NS4482" s="19"/>
      <c r="NT4482" s="19"/>
      <c r="NU4482" s="19"/>
      <c r="NV4482" s="19"/>
      <c r="NW4482" s="19"/>
      <c r="NX4482" s="19"/>
      <c r="NY4482" s="19"/>
      <c r="NZ4482" s="19"/>
      <c r="OA4482" s="19"/>
      <c r="OB4482" s="19"/>
      <c r="OC4482" s="19"/>
      <c r="OD4482" s="19"/>
      <c r="OE4482" s="19"/>
      <c r="OF4482" s="19"/>
      <c r="OG4482" s="19"/>
      <c r="OH4482" s="19"/>
      <c r="OI4482" s="19"/>
      <c r="OJ4482" s="19"/>
      <c r="OK4482" s="19"/>
      <c r="OL4482" s="19"/>
      <c r="OM4482" s="19"/>
      <c r="ON4482" s="19"/>
      <c r="OO4482" s="19"/>
      <c r="OP4482" s="19"/>
      <c r="OQ4482" s="19"/>
      <c r="OR4482" s="19"/>
      <c r="OS4482" s="19"/>
      <c r="OT4482" s="19"/>
      <c r="OU4482" s="19"/>
      <c r="OV4482" s="19"/>
      <c r="OW4482" s="19"/>
      <c r="OX4482" s="19"/>
      <c r="OY4482" s="19"/>
      <c r="OZ4482" s="19"/>
      <c r="PA4482" s="19"/>
      <c r="PB4482" s="19"/>
      <c r="PC4482" s="19"/>
      <c r="PD4482" s="19"/>
      <c r="PE4482" s="19"/>
      <c r="PF4482" s="19"/>
      <c r="PG4482" s="19"/>
      <c r="PH4482" s="19"/>
      <c r="PI4482" s="19"/>
      <c r="PJ4482" s="19"/>
      <c r="PK4482" s="19"/>
      <c r="PL4482" s="19"/>
      <c r="PM4482" s="19"/>
      <c r="PN4482" s="19"/>
      <c r="PO4482" s="19"/>
      <c r="PP4482" s="19"/>
      <c r="PQ4482" s="19"/>
      <c r="PR4482" s="19"/>
      <c r="PS4482" s="19"/>
      <c r="PT4482" s="19"/>
      <c r="PU4482" s="19"/>
      <c r="PV4482" s="19"/>
      <c r="PW4482" s="19"/>
      <c r="PX4482" s="19"/>
      <c r="PY4482" s="19"/>
      <c r="PZ4482" s="19"/>
      <c r="QA4482" s="19"/>
      <c r="QB4482" s="19"/>
      <c r="QC4482" s="19"/>
      <c r="QD4482" s="19"/>
      <c r="QE4482" s="19"/>
      <c r="QF4482" s="19"/>
      <c r="QG4482" s="19"/>
      <c r="QH4482" s="19"/>
      <c r="QI4482" s="19"/>
      <c r="QJ4482" s="19"/>
      <c r="QK4482" s="19"/>
      <c r="QL4482" s="19"/>
      <c r="QM4482" s="19"/>
      <c r="QN4482" s="19"/>
      <c r="QO4482" s="19"/>
      <c r="QP4482" s="19"/>
      <c r="QQ4482" s="19"/>
      <c r="QR4482" s="19"/>
      <c r="QS4482" s="19"/>
      <c r="QT4482" s="19"/>
      <c r="QU4482" s="19"/>
      <c r="QV4482" s="19"/>
      <c r="QW4482" s="19"/>
      <c r="QX4482" s="19"/>
      <c r="QY4482" s="19"/>
      <c r="QZ4482" s="19"/>
      <c r="RA4482" s="19"/>
      <c r="RB4482" s="19"/>
      <c r="RC4482" s="19"/>
      <c r="RD4482" s="19"/>
      <c r="RE4482" s="19"/>
      <c r="RF4482" s="19"/>
      <c r="RG4482" s="19"/>
      <c r="RH4482" s="19"/>
      <c r="RI4482" s="19"/>
      <c r="RJ4482" s="19"/>
      <c r="RK4482" s="19"/>
      <c r="RL4482" s="19"/>
      <c r="RM4482" s="19"/>
      <c r="RN4482" s="19"/>
      <c r="RO4482" s="19"/>
      <c r="RP4482" s="19"/>
      <c r="RQ4482" s="19"/>
      <c r="RR4482" s="19"/>
      <c r="RS4482" s="19"/>
      <c r="RT4482" s="19"/>
      <c r="RU4482" s="19"/>
      <c r="RV4482" s="19"/>
      <c r="RW4482" s="19"/>
      <c r="RX4482" s="19"/>
      <c r="RY4482" s="19"/>
      <c r="RZ4482" s="19"/>
      <c r="SA4482" s="19"/>
      <c r="SB4482" s="19"/>
      <c r="SC4482" s="19"/>
      <c r="SD4482" s="19"/>
      <c r="SE4482" s="19"/>
      <c r="SF4482" s="19"/>
      <c r="SG4482" s="19"/>
      <c r="SH4482" s="19"/>
      <c r="SI4482" s="19"/>
      <c r="SJ4482" s="19"/>
      <c r="SK4482" s="19"/>
      <c r="SL4482" s="19"/>
      <c r="SM4482" s="19"/>
      <c r="SN4482" s="19"/>
      <c r="SO4482" s="19"/>
      <c r="SP4482" s="19"/>
      <c r="SQ4482" s="19"/>
      <c r="SR4482" s="19"/>
      <c r="SS4482" s="19"/>
      <c r="ST4482" s="19"/>
      <c r="SU4482" s="19"/>
      <c r="SV4482" s="19"/>
      <c r="SW4482" s="19"/>
      <c r="SX4482" s="19"/>
      <c r="SY4482" s="19"/>
      <c r="SZ4482" s="19"/>
      <c r="TA4482" s="19"/>
      <c r="TB4482" s="19"/>
      <c r="TC4482" s="19"/>
      <c r="TD4482" s="19"/>
      <c r="TE4482" s="19"/>
      <c r="TF4482" s="19"/>
      <c r="TG4482" s="19"/>
      <c r="TH4482" s="19"/>
      <c r="TI4482" s="19"/>
      <c r="TJ4482" s="19"/>
      <c r="TK4482" s="19"/>
      <c r="TL4482" s="19"/>
      <c r="TM4482" s="19"/>
      <c r="TN4482" s="19"/>
      <c r="TO4482" s="19"/>
      <c r="TP4482" s="19"/>
      <c r="TQ4482" s="19"/>
      <c r="TR4482" s="19"/>
      <c r="TS4482" s="19"/>
      <c r="TT4482" s="19"/>
      <c r="TU4482" s="19"/>
      <c r="TV4482" s="19"/>
      <c r="TW4482" s="19"/>
      <c r="TX4482" s="19"/>
      <c r="TY4482" s="19"/>
      <c r="TZ4482" s="19"/>
      <c r="UA4482" s="19"/>
      <c r="UB4482" s="19"/>
      <c r="UC4482" s="19"/>
      <c r="UD4482" s="19"/>
      <c r="UE4482" s="19"/>
      <c r="UF4482" s="19"/>
      <c r="UG4482" s="19"/>
      <c r="UH4482" s="19"/>
      <c r="UI4482" s="19"/>
      <c r="UJ4482" s="19"/>
      <c r="UK4482" s="19"/>
      <c r="UL4482" s="19"/>
      <c r="UM4482" s="19"/>
      <c r="UN4482" s="19"/>
      <c r="UO4482" s="19"/>
      <c r="UP4482" s="19"/>
      <c r="UQ4482" s="19"/>
      <c r="UR4482" s="19"/>
      <c r="US4482" s="19"/>
      <c r="UT4482" s="19"/>
      <c r="UU4482" s="19"/>
      <c r="UV4482" s="19"/>
      <c r="UW4482" s="19"/>
      <c r="UX4482" s="19"/>
      <c r="UY4482" s="19"/>
      <c r="UZ4482" s="19"/>
      <c r="VA4482" s="19"/>
      <c r="VB4482" s="19"/>
      <c r="VC4482" s="19"/>
      <c r="VD4482" s="19"/>
      <c r="VE4482" s="19"/>
      <c r="VF4482" s="19"/>
      <c r="VG4482" s="19"/>
      <c r="VH4482" s="19"/>
      <c r="VI4482" s="19"/>
      <c r="VJ4482" s="19"/>
      <c r="VK4482" s="19"/>
      <c r="VL4482" s="19"/>
      <c r="VM4482" s="19"/>
      <c r="VN4482" s="19"/>
      <c r="VO4482" s="19"/>
      <c r="VP4482" s="19"/>
      <c r="VQ4482" s="19"/>
      <c r="VR4482" s="19"/>
      <c r="VS4482" s="19"/>
      <c r="VT4482" s="19"/>
      <c r="VU4482" s="19"/>
      <c r="VV4482" s="19"/>
      <c r="VW4482" s="19"/>
      <c r="VX4482" s="19"/>
      <c r="VY4482" s="19"/>
      <c r="VZ4482" s="19"/>
      <c r="WA4482" s="19"/>
      <c r="WB4482" s="19"/>
      <c r="WC4482" s="19"/>
      <c r="WD4482" s="19"/>
      <c r="WE4482" s="19"/>
      <c r="WF4482" s="19"/>
      <c r="WG4482" s="19"/>
      <c r="WH4482" s="19"/>
      <c r="WI4482" s="19"/>
      <c r="WJ4482" s="19"/>
      <c r="WK4482" s="19"/>
      <c r="WL4482" s="19"/>
      <c r="WM4482" s="19"/>
      <c r="WN4482" s="19"/>
      <c r="WO4482" s="19"/>
      <c r="WP4482" s="19"/>
      <c r="WQ4482" s="19"/>
      <c r="WR4482" s="19"/>
      <c r="WS4482" s="19"/>
      <c r="WT4482" s="19"/>
      <c r="WU4482" s="19"/>
      <c r="WV4482" s="19"/>
      <c r="WW4482" s="19"/>
      <c r="WX4482" s="19"/>
      <c r="WY4482" s="19"/>
      <c r="WZ4482" s="19"/>
      <c r="XA4482" s="19"/>
      <c r="XB4482" s="19"/>
      <c r="XC4482" s="19"/>
      <c r="XD4482" s="19"/>
      <c r="XE4482" s="19"/>
      <c r="XF4482" s="19"/>
      <c r="XG4482" s="19"/>
      <c r="XH4482" s="19"/>
      <c r="XI4482" s="19"/>
      <c r="XJ4482" s="19"/>
      <c r="XK4482" s="19"/>
      <c r="XL4482" s="19"/>
      <c r="XM4482" s="19"/>
      <c r="XN4482" s="19"/>
      <c r="XO4482" s="19"/>
      <c r="XP4482" s="19"/>
      <c r="XQ4482" s="19"/>
      <c r="XR4482" s="19"/>
      <c r="XS4482" s="19"/>
      <c r="XT4482" s="19"/>
      <c r="XU4482" s="19"/>
      <c r="XV4482" s="19"/>
      <c r="XW4482" s="19"/>
      <c r="XX4482" s="19"/>
      <c r="XY4482" s="19"/>
      <c r="XZ4482" s="19"/>
      <c r="YA4482" s="19"/>
      <c r="YB4482" s="19"/>
      <c r="YC4482" s="19"/>
      <c r="YD4482" s="19"/>
      <c r="YE4482" s="19"/>
      <c r="YF4482" s="19"/>
      <c r="YG4482" s="19"/>
      <c r="YH4482" s="19"/>
      <c r="YI4482" s="19"/>
      <c r="YJ4482" s="19"/>
      <c r="YK4482" s="19"/>
      <c r="YL4482" s="19"/>
      <c r="YM4482" s="19"/>
      <c r="YN4482" s="19"/>
      <c r="YO4482" s="19"/>
      <c r="YP4482" s="19"/>
      <c r="YQ4482" s="19"/>
      <c r="YR4482" s="19"/>
      <c r="YS4482" s="19"/>
      <c r="YT4482" s="19"/>
      <c r="YU4482" s="19"/>
      <c r="YV4482" s="19"/>
      <c r="YW4482" s="19"/>
      <c r="YX4482" s="19"/>
      <c r="YY4482" s="19"/>
      <c r="YZ4482" s="19"/>
      <c r="ZA4482" s="19"/>
      <c r="ZB4482" s="19"/>
      <c r="ZC4482" s="19"/>
      <c r="ZD4482" s="19"/>
      <c r="ZE4482" s="19"/>
      <c r="ZF4482" s="19"/>
      <c r="ZG4482" s="19"/>
      <c r="ZH4482" s="19"/>
      <c r="ZI4482" s="19"/>
      <c r="ZJ4482" s="19"/>
      <c r="ZK4482" s="19"/>
      <c r="ZL4482" s="19"/>
      <c r="ZM4482" s="19"/>
      <c r="ZN4482" s="19"/>
      <c r="ZO4482" s="19"/>
      <c r="ZP4482" s="19"/>
      <c r="ZQ4482" s="19"/>
      <c r="ZR4482" s="19"/>
      <c r="ZS4482" s="19"/>
      <c r="ZT4482" s="19"/>
      <c r="ZU4482" s="19"/>
      <c r="ZV4482" s="19"/>
      <c r="ZW4482" s="19"/>
      <c r="ZX4482" s="19"/>
      <c r="ZY4482" s="19"/>
      <c r="ZZ4482" s="19"/>
      <c r="AAA4482" s="19"/>
      <c r="AAB4482" s="19"/>
      <c r="AAC4482" s="19"/>
      <c r="AAD4482" s="19"/>
      <c r="AAE4482" s="19"/>
      <c r="AAF4482" s="19"/>
      <c r="AAG4482" s="19"/>
      <c r="AAH4482" s="19"/>
      <c r="AAI4482" s="19"/>
      <c r="AAJ4482" s="19"/>
      <c r="AAK4482" s="19"/>
      <c r="AAL4482" s="19"/>
      <c r="AAM4482" s="19"/>
      <c r="AAN4482" s="19"/>
      <c r="AAO4482" s="19"/>
      <c r="AAP4482" s="19"/>
      <c r="AAQ4482" s="19"/>
      <c r="AAR4482" s="19"/>
      <c r="AAS4482" s="19"/>
      <c r="AAT4482" s="19"/>
      <c r="AAU4482" s="19"/>
      <c r="AAV4482" s="19"/>
      <c r="AAW4482" s="19"/>
      <c r="AAX4482" s="19"/>
      <c r="AAY4482" s="19"/>
      <c r="AAZ4482" s="19"/>
      <c r="ABA4482" s="19"/>
      <c r="ABB4482" s="19"/>
      <c r="ABC4482" s="19"/>
      <c r="ABD4482" s="19"/>
      <c r="ABE4482" s="19"/>
      <c r="ABF4482" s="19"/>
      <c r="ABG4482" s="19"/>
      <c r="ABH4482" s="19"/>
      <c r="ABI4482" s="19"/>
      <c r="ABJ4482" s="19"/>
      <c r="ABK4482" s="19"/>
      <c r="ABL4482" s="19"/>
      <c r="ABM4482" s="19"/>
      <c r="ABN4482" s="19"/>
      <c r="ABO4482" s="19"/>
      <c r="ABP4482" s="19"/>
      <c r="ABQ4482" s="19"/>
      <c r="ABR4482" s="19"/>
      <c r="ABS4482" s="19"/>
      <c r="ABT4482" s="19"/>
      <c r="ABU4482" s="19"/>
      <c r="ABV4482" s="19"/>
      <c r="ABW4482" s="19"/>
      <c r="ABX4482" s="19"/>
      <c r="ABY4482" s="19"/>
      <c r="ABZ4482" s="19"/>
      <c r="ACA4482" s="19"/>
      <c r="ACB4482" s="19"/>
      <c r="ACC4482" s="19"/>
      <c r="ACD4482" s="19"/>
      <c r="ACE4482" s="19"/>
      <c r="ACF4482" s="19"/>
      <c r="ACG4482" s="19"/>
      <c r="ACH4482" s="19"/>
      <c r="ACI4482" s="19"/>
      <c r="ACJ4482" s="19"/>
      <c r="ACK4482" s="19"/>
      <c r="ACL4482" s="19"/>
      <c r="ACM4482" s="19"/>
      <c r="ACN4482" s="19"/>
      <c r="ACO4482" s="19"/>
      <c r="ACP4482" s="19"/>
      <c r="ACQ4482" s="19"/>
      <c r="ACR4482" s="19"/>
      <c r="ACS4482" s="19"/>
      <c r="ACT4482" s="19"/>
      <c r="ACU4482" s="19"/>
      <c r="ACV4482" s="19"/>
      <c r="ACW4482" s="19"/>
      <c r="ACX4482" s="19"/>
      <c r="ACY4482" s="19"/>
      <c r="ACZ4482" s="19"/>
      <c r="ADA4482" s="19"/>
      <c r="ADB4482" s="19"/>
      <c r="ADC4482" s="19"/>
      <c r="ADD4482" s="19"/>
      <c r="ADE4482" s="19"/>
      <c r="ADF4482" s="19"/>
      <c r="ADG4482" s="19"/>
      <c r="ADH4482" s="19"/>
      <c r="ADI4482" s="19"/>
      <c r="ADJ4482" s="19"/>
      <c r="ADK4482" s="19"/>
      <c r="ADL4482" s="19"/>
      <c r="ADM4482" s="19"/>
      <c r="ADN4482" s="19"/>
      <c r="ADO4482" s="19"/>
      <c r="ADP4482" s="19"/>
      <c r="ADQ4482" s="19"/>
      <c r="ADR4482" s="19"/>
      <c r="ADS4482" s="19"/>
      <c r="ADT4482" s="19"/>
      <c r="ADU4482" s="19"/>
      <c r="ADV4482" s="19"/>
      <c r="ADW4482" s="19"/>
      <c r="ADX4482" s="19"/>
      <c r="ADY4482" s="19"/>
      <c r="ADZ4482" s="19"/>
      <c r="AEA4482" s="19"/>
      <c r="AEB4482" s="19"/>
      <c r="AEC4482" s="19"/>
      <c r="AED4482" s="19"/>
      <c r="AEE4482" s="19"/>
      <c r="AEF4482" s="19"/>
      <c r="AEG4482" s="19"/>
      <c r="AEH4482" s="19"/>
      <c r="AEI4482" s="19"/>
      <c r="AEJ4482" s="19"/>
      <c r="AEK4482" s="19"/>
      <c r="AEL4482" s="19"/>
      <c r="AEM4482" s="19"/>
      <c r="AEN4482" s="19"/>
      <c r="AEO4482" s="19"/>
      <c r="AEP4482" s="19"/>
      <c r="AEQ4482" s="19"/>
      <c r="AER4482" s="19"/>
      <c r="AES4482" s="19"/>
      <c r="AET4482" s="19"/>
      <c r="AEU4482" s="19"/>
      <c r="AEV4482" s="19"/>
      <c r="AEW4482" s="19"/>
      <c r="AEX4482" s="19"/>
      <c r="AEY4482" s="19"/>
      <c r="AEZ4482" s="19"/>
      <c r="AFA4482" s="19"/>
      <c r="AFB4482" s="19"/>
      <c r="AFC4482" s="19"/>
      <c r="AFD4482" s="19"/>
      <c r="AFE4482" s="19"/>
      <c r="AFF4482" s="19"/>
      <c r="AFG4482" s="19"/>
      <c r="AFH4482" s="19"/>
      <c r="AFI4482" s="19"/>
      <c r="AFJ4482" s="19"/>
      <c r="AFK4482" s="19"/>
      <c r="AFL4482" s="19"/>
      <c r="AFM4482" s="19"/>
      <c r="AFN4482" s="19"/>
      <c r="AFO4482" s="19"/>
      <c r="AFP4482" s="19"/>
      <c r="AFQ4482" s="19"/>
      <c r="AFR4482" s="19"/>
      <c r="AFS4482" s="19"/>
      <c r="AFT4482" s="19"/>
      <c r="AFU4482" s="19"/>
      <c r="AFV4482" s="19"/>
      <c r="AFW4482" s="19"/>
      <c r="AFX4482" s="19"/>
      <c r="AFY4482" s="19"/>
      <c r="AFZ4482" s="19"/>
      <c r="AGA4482" s="19"/>
      <c r="AGB4482" s="19"/>
      <c r="AGC4482" s="19"/>
      <c r="AGD4482" s="19"/>
      <c r="AGE4482" s="19"/>
      <c r="AGF4482" s="19"/>
      <c r="AGG4482" s="19"/>
      <c r="AGH4482" s="19"/>
      <c r="AGI4482" s="19"/>
      <c r="AGJ4482" s="19"/>
      <c r="AGK4482" s="19"/>
      <c r="AGL4482" s="19"/>
      <c r="AGM4482" s="19"/>
      <c r="AGN4482" s="19"/>
      <c r="AGO4482" s="19"/>
      <c r="AGP4482" s="19"/>
      <c r="AGQ4482" s="19"/>
      <c r="AGR4482" s="19"/>
      <c r="AGS4482" s="19"/>
      <c r="AGT4482" s="19"/>
      <c r="AGU4482" s="19"/>
      <c r="AGV4482" s="19"/>
      <c r="AGW4482" s="19"/>
      <c r="AGX4482" s="19"/>
      <c r="AGY4482" s="19"/>
      <c r="AGZ4482" s="19"/>
      <c r="AHA4482" s="19"/>
      <c r="AHB4482" s="19"/>
      <c r="AHC4482" s="19"/>
      <c r="AHD4482" s="19"/>
      <c r="AHE4482" s="19"/>
      <c r="AHF4482" s="19"/>
      <c r="AHG4482" s="19"/>
      <c r="AHH4482" s="19"/>
      <c r="AHI4482" s="19"/>
      <c r="AHJ4482" s="19"/>
      <c r="AHK4482" s="19"/>
      <c r="AHL4482" s="19"/>
      <c r="AHM4482" s="19"/>
      <c r="AHN4482" s="19"/>
      <c r="AHO4482" s="19"/>
      <c r="AHP4482" s="19"/>
      <c r="AHQ4482" s="19"/>
      <c r="AHR4482" s="19"/>
      <c r="AHS4482" s="19"/>
      <c r="AHT4482" s="19"/>
      <c r="AHU4482" s="19"/>
      <c r="AHV4482" s="19"/>
      <c r="AHW4482" s="19"/>
      <c r="AHX4482" s="19"/>
      <c r="AHY4482" s="19"/>
      <c r="AHZ4482" s="19"/>
      <c r="AIA4482" s="19"/>
      <c r="AIB4482" s="19"/>
      <c r="AIC4482" s="19"/>
      <c r="AID4482" s="19"/>
      <c r="AIE4482" s="19"/>
      <c r="AIF4482" s="19"/>
      <c r="AIG4482" s="19"/>
      <c r="AIH4482" s="19"/>
      <c r="AII4482" s="19"/>
      <c r="AIJ4482" s="19"/>
      <c r="AIK4482" s="19"/>
      <c r="AIL4482" s="19"/>
      <c r="AIM4482" s="19"/>
      <c r="AIN4482" s="19"/>
      <c r="AIO4482" s="19"/>
      <c r="AIP4482" s="19"/>
      <c r="AIQ4482" s="19"/>
      <c r="AIR4482" s="19"/>
      <c r="AIS4482" s="19"/>
      <c r="AIT4482" s="19"/>
      <c r="AIU4482" s="19"/>
      <c r="AIV4482" s="19"/>
      <c r="AIW4482" s="19"/>
      <c r="AIX4482" s="19"/>
      <c r="AIY4482" s="19"/>
      <c r="AIZ4482" s="19"/>
      <c r="AJA4482" s="19"/>
      <c r="AJB4482" s="19"/>
      <c r="AJC4482" s="19"/>
      <c r="AJD4482" s="19"/>
      <c r="AJE4482" s="19"/>
      <c r="AJF4482" s="19"/>
      <c r="AJG4482" s="19"/>
      <c r="AJH4482" s="19"/>
      <c r="AJI4482" s="19"/>
      <c r="AJJ4482" s="19"/>
      <c r="AJK4482" s="19"/>
      <c r="AJL4482" s="19"/>
      <c r="AJM4482" s="19"/>
      <c r="AJN4482" s="19"/>
      <c r="AJO4482" s="19"/>
      <c r="AJP4482" s="19"/>
      <c r="AJQ4482" s="19"/>
      <c r="AJR4482" s="19"/>
      <c r="AJS4482" s="19"/>
      <c r="AJT4482" s="19"/>
      <c r="AJU4482" s="19"/>
      <c r="AJV4482" s="19"/>
      <c r="AJW4482" s="19"/>
      <c r="AJX4482" s="19"/>
      <c r="AJY4482" s="19"/>
      <c r="AJZ4482" s="19"/>
      <c r="AKA4482" s="19"/>
      <c r="AKB4482" s="19"/>
      <c r="AKC4482" s="19"/>
      <c r="AKD4482" s="19"/>
      <c r="AKE4482" s="19"/>
      <c r="AKF4482" s="19"/>
      <c r="AKG4482" s="19"/>
      <c r="AKH4482" s="19"/>
      <c r="AKI4482" s="19"/>
      <c r="AKJ4482" s="19"/>
      <c r="AKK4482" s="19"/>
      <c r="AKL4482" s="19"/>
      <c r="AKM4482" s="19"/>
      <c r="AKN4482" s="19"/>
      <c r="AKO4482" s="19"/>
      <c r="AKP4482" s="19"/>
      <c r="AKQ4482" s="19"/>
      <c r="AKR4482" s="19"/>
      <c r="AKS4482" s="19"/>
      <c r="AKT4482" s="19"/>
      <c r="AKU4482" s="19"/>
      <c r="AKV4482" s="19"/>
      <c r="AKW4482" s="19"/>
      <c r="AKX4482" s="19"/>
      <c r="AKY4482" s="19"/>
      <c r="AKZ4482" s="19"/>
      <c r="ALA4482" s="19"/>
      <c r="ALB4482" s="19"/>
      <c r="ALC4482" s="19"/>
      <c r="ALD4482" s="19"/>
      <c r="ALE4482" s="19"/>
      <c r="ALF4482" s="19"/>
      <c r="ALG4482" s="19"/>
      <c r="ALH4482" s="19"/>
      <c r="ALI4482" s="19"/>
      <c r="ALJ4482" s="19"/>
      <c r="ALK4482" s="19"/>
      <c r="ALL4482" s="19"/>
      <c r="ALM4482" s="19"/>
      <c r="ALN4482" s="19"/>
      <c r="ALO4482" s="19"/>
      <c r="ALP4482" s="19"/>
      <c r="ALQ4482" s="19"/>
      <c r="ALR4482" s="19"/>
      <c r="ALS4482" s="19"/>
      <c r="ALT4482" s="19"/>
      <c r="ALU4482" s="19"/>
      <c r="ALV4482" s="19"/>
      <c r="ALW4482" s="19"/>
      <c r="ALX4482" s="19"/>
      <c r="ALY4482" s="19"/>
      <c r="ALZ4482" s="19"/>
      <c r="AMA4482" s="19"/>
      <c r="AMB4482" s="19"/>
      <c r="AMC4482" s="19"/>
      <c r="AMD4482" s="19"/>
      <c r="AME4482" s="19"/>
      <c r="AMF4482" s="19"/>
      <c r="AMG4482" s="19"/>
      <c r="AMH4482" s="19"/>
      <c r="AMI4482" s="19"/>
      <c r="AMJ4482" s="19"/>
      <c r="AMK4482" s="19"/>
      <c r="AML4482" s="19"/>
      <c r="AMM4482" s="19"/>
      <c r="AMN4482" s="19"/>
      <c r="AMO4482" s="19"/>
      <c r="AMP4482" s="19"/>
      <c r="AMQ4482" s="19"/>
      <c r="AMR4482" s="19"/>
      <c r="AMS4482" s="19"/>
      <c r="AMT4482" s="19"/>
      <c r="AMU4482" s="19"/>
      <c r="AMV4482" s="19"/>
      <c r="AMW4482" s="19"/>
      <c r="AMX4482" s="19"/>
      <c r="AMY4482" s="19"/>
      <c r="AMZ4482" s="19"/>
      <c r="ANA4482" s="19"/>
      <c r="ANB4482" s="19"/>
      <c r="ANC4482" s="19"/>
      <c r="AND4482" s="19"/>
      <c r="ANE4482" s="19"/>
      <c r="ANF4482" s="19"/>
      <c r="ANG4482" s="19"/>
      <c r="ANH4482" s="19"/>
      <c r="ANI4482" s="19"/>
      <c r="ANJ4482" s="19"/>
      <c r="ANK4482" s="19"/>
      <c r="ANL4482" s="19"/>
      <c r="ANM4482" s="19"/>
      <c r="ANN4482" s="19"/>
      <c r="ANO4482" s="19"/>
      <c r="ANP4482" s="19"/>
      <c r="ANQ4482" s="19"/>
      <c r="ANR4482" s="19"/>
      <c r="ANS4482" s="19"/>
      <c r="ANT4482" s="19"/>
      <c r="ANU4482" s="19"/>
      <c r="ANV4482" s="19"/>
      <c r="ANW4482" s="19"/>
      <c r="ANX4482" s="19"/>
      <c r="ANY4482" s="19"/>
      <c r="ANZ4482" s="19"/>
      <c r="AOA4482" s="19"/>
      <c r="AOB4482" s="19"/>
      <c r="AOC4482" s="19"/>
      <c r="AOD4482" s="19"/>
      <c r="AOE4482" s="19"/>
      <c r="AOF4482" s="19"/>
      <c r="AOG4482" s="19"/>
      <c r="AOH4482" s="19"/>
      <c r="AOI4482" s="19"/>
      <c r="AOJ4482" s="19"/>
      <c r="AOK4482" s="19"/>
      <c r="AOL4482" s="19"/>
      <c r="AOM4482" s="19"/>
      <c r="AON4482" s="19"/>
      <c r="AOO4482" s="19"/>
      <c r="AOP4482" s="19"/>
      <c r="AOQ4482" s="19"/>
      <c r="AOR4482" s="19"/>
      <c r="AOS4482" s="19"/>
      <c r="AOT4482" s="19"/>
      <c r="AOU4482" s="19"/>
      <c r="AOV4482" s="19"/>
      <c r="AOW4482" s="19"/>
      <c r="AOX4482" s="19"/>
      <c r="AOY4482" s="19"/>
      <c r="AOZ4482" s="19"/>
      <c r="APA4482" s="19"/>
      <c r="APB4482" s="19"/>
      <c r="APC4482" s="19"/>
      <c r="APD4482" s="19"/>
      <c r="APE4482" s="19"/>
      <c r="APF4482" s="19"/>
      <c r="APG4482" s="19"/>
      <c r="APH4482" s="19"/>
      <c r="API4482" s="19"/>
      <c r="APJ4482" s="19"/>
      <c r="APK4482" s="19"/>
      <c r="APL4482" s="19"/>
      <c r="APM4482" s="19"/>
      <c r="APN4482" s="19"/>
      <c r="APO4482" s="19"/>
      <c r="APP4482" s="19"/>
      <c r="APQ4482" s="19"/>
      <c r="APR4482" s="19"/>
      <c r="APS4482" s="19"/>
      <c r="APT4482" s="19"/>
      <c r="APU4482" s="19"/>
      <c r="APV4482" s="19"/>
      <c r="APW4482" s="19"/>
      <c r="APX4482" s="19"/>
      <c r="APY4482" s="19"/>
      <c r="APZ4482" s="19"/>
      <c r="AQA4482" s="19"/>
      <c r="AQB4482" s="19"/>
      <c r="AQC4482" s="19"/>
      <c r="AQD4482" s="19"/>
      <c r="AQE4482" s="19"/>
      <c r="AQF4482" s="19"/>
      <c r="AQG4482" s="19"/>
      <c r="AQH4482" s="19"/>
      <c r="AQI4482" s="19"/>
      <c r="AQJ4482" s="19"/>
      <c r="AQK4482" s="19"/>
      <c r="AQL4482" s="19"/>
      <c r="AQM4482" s="19"/>
      <c r="AQN4482" s="19"/>
      <c r="AQO4482" s="19"/>
      <c r="AQP4482" s="19"/>
      <c r="AQQ4482" s="19"/>
      <c r="AQR4482" s="19"/>
      <c r="AQS4482" s="19"/>
      <c r="AQT4482" s="19"/>
      <c r="AQU4482" s="19"/>
      <c r="AQV4482" s="19"/>
      <c r="AQW4482" s="19"/>
      <c r="AQX4482" s="19"/>
      <c r="AQY4482" s="19"/>
      <c r="AQZ4482" s="19"/>
      <c r="ARA4482" s="19"/>
      <c r="ARB4482" s="19"/>
      <c r="ARC4482" s="19"/>
      <c r="ARD4482" s="19"/>
      <c r="ARE4482" s="19"/>
      <c r="ARF4482" s="19"/>
      <c r="ARG4482" s="19"/>
      <c r="ARH4482" s="19"/>
      <c r="ARI4482" s="19"/>
      <c r="ARJ4482" s="19"/>
      <c r="ARK4482" s="19"/>
      <c r="ARL4482" s="19"/>
      <c r="ARM4482" s="19"/>
      <c r="ARN4482" s="19"/>
      <c r="ARO4482" s="19"/>
      <c r="ARP4482" s="19"/>
      <c r="ARQ4482" s="19"/>
      <c r="ARR4482" s="19"/>
      <c r="ARS4482" s="19"/>
      <c r="ART4482" s="19"/>
      <c r="ARU4482" s="19"/>
      <c r="ARV4482" s="19"/>
      <c r="ARW4482" s="19"/>
      <c r="ARX4482" s="19"/>
      <c r="ARY4482" s="19"/>
      <c r="ARZ4482" s="19"/>
      <c r="ASA4482" s="19"/>
      <c r="ASB4482" s="19"/>
      <c r="ASC4482" s="19"/>
      <c r="ASD4482" s="19"/>
      <c r="ASE4482" s="19"/>
      <c r="ASF4482" s="19"/>
      <c r="ASG4482" s="19"/>
      <c r="ASH4482" s="19"/>
      <c r="ASI4482" s="19"/>
      <c r="ASJ4482" s="19"/>
      <c r="ASK4482" s="19"/>
      <c r="ASL4482" s="19"/>
      <c r="ASM4482" s="19"/>
      <c r="ASN4482" s="19"/>
      <c r="ASO4482" s="19"/>
      <c r="ASP4482" s="19"/>
      <c r="ASQ4482" s="19"/>
      <c r="ASR4482" s="19"/>
      <c r="ASS4482" s="19"/>
      <c r="AST4482" s="19"/>
      <c r="ASU4482" s="19"/>
      <c r="ASV4482" s="19"/>
      <c r="ASW4482" s="19"/>
      <c r="ASX4482" s="19"/>
      <c r="ASY4482" s="19"/>
      <c r="ASZ4482" s="19"/>
      <c r="ATA4482" s="19"/>
      <c r="ATB4482" s="19"/>
      <c r="ATC4482" s="19"/>
      <c r="ATD4482" s="19"/>
      <c r="ATE4482" s="19"/>
      <c r="ATF4482" s="19"/>
      <c r="ATG4482" s="19"/>
      <c r="ATH4482" s="19"/>
      <c r="ATI4482" s="19"/>
      <c r="ATJ4482" s="19"/>
      <c r="ATK4482" s="19"/>
      <c r="ATL4482" s="19"/>
      <c r="ATM4482" s="19"/>
      <c r="ATN4482" s="19"/>
      <c r="ATO4482" s="19"/>
      <c r="ATP4482" s="19"/>
      <c r="ATQ4482" s="19"/>
      <c r="ATR4482" s="19"/>
      <c r="ATS4482" s="19"/>
      <c r="ATT4482" s="19"/>
      <c r="ATU4482" s="19"/>
      <c r="ATV4482" s="19"/>
      <c r="ATW4482" s="19"/>
      <c r="ATX4482" s="19"/>
      <c r="ATY4482" s="19"/>
      <c r="ATZ4482" s="19"/>
      <c r="AUA4482" s="19"/>
      <c r="AUB4482" s="19"/>
      <c r="AUC4482" s="19"/>
      <c r="AUD4482" s="19"/>
      <c r="AUE4482" s="19"/>
      <c r="AUF4482" s="19"/>
      <c r="AUG4482" s="19"/>
      <c r="AUH4482" s="19"/>
      <c r="AUI4482" s="19"/>
      <c r="AUJ4482" s="19"/>
      <c r="AUK4482" s="19"/>
      <c r="AUL4482" s="19"/>
      <c r="AUM4482" s="19"/>
      <c r="AUN4482" s="19"/>
      <c r="AUO4482" s="19"/>
      <c r="AUP4482" s="19"/>
      <c r="AUQ4482" s="19"/>
      <c r="AUR4482" s="19"/>
      <c r="AUS4482" s="19"/>
      <c r="AUT4482" s="19"/>
      <c r="AUU4482" s="19"/>
      <c r="AUV4482" s="19"/>
      <c r="AUW4482" s="19"/>
      <c r="AUX4482" s="19"/>
      <c r="AUY4482" s="19"/>
      <c r="AUZ4482" s="19"/>
      <c r="AVA4482" s="19"/>
      <c r="AVB4482" s="19"/>
      <c r="AVC4482" s="19"/>
      <c r="AVD4482" s="19"/>
      <c r="AVE4482" s="19"/>
      <c r="AVF4482" s="19"/>
      <c r="AVG4482" s="19"/>
      <c r="AVH4482" s="19"/>
      <c r="AVI4482" s="19"/>
      <c r="AVJ4482" s="19"/>
      <c r="AVK4482" s="19"/>
      <c r="AVL4482" s="19"/>
      <c r="AVM4482" s="19"/>
      <c r="AVN4482" s="19"/>
      <c r="AVO4482" s="19"/>
      <c r="AVP4482" s="19"/>
      <c r="AVQ4482" s="19"/>
      <c r="AVR4482" s="19"/>
      <c r="AVS4482" s="19"/>
      <c r="AVT4482" s="19"/>
      <c r="AVU4482" s="19"/>
      <c r="AVV4482" s="19"/>
      <c r="AVW4482" s="19"/>
      <c r="AVX4482" s="19"/>
      <c r="AVY4482" s="19"/>
      <c r="AVZ4482" s="19"/>
      <c r="AWA4482" s="19"/>
      <c r="AWB4482" s="19"/>
      <c r="AWC4482" s="19"/>
      <c r="AWD4482" s="19"/>
      <c r="AWE4482" s="19"/>
      <c r="AWF4482" s="19"/>
      <c r="AWG4482" s="19"/>
      <c r="AWH4482" s="19"/>
      <c r="AWI4482" s="19"/>
      <c r="AWJ4482" s="19"/>
      <c r="AWK4482" s="19"/>
      <c r="AWL4482" s="19"/>
      <c r="AWM4482" s="19"/>
      <c r="AWN4482" s="19"/>
      <c r="AWO4482" s="19"/>
      <c r="AWP4482" s="19"/>
      <c r="AWQ4482" s="19"/>
      <c r="AWR4482" s="19"/>
      <c r="AWS4482" s="19"/>
      <c r="AWT4482" s="19"/>
      <c r="AWU4482" s="19"/>
      <c r="AWV4482" s="19"/>
      <c r="AWW4482" s="19"/>
      <c r="AWX4482" s="19"/>
      <c r="AWY4482" s="19"/>
      <c r="AWZ4482" s="19"/>
      <c r="AXA4482" s="19"/>
      <c r="AXB4482" s="19"/>
      <c r="AXC4482" s="19"/>
      <c r="AXD4482" s="19"/>
      <c r="AXE4482" s="19"/>
      <c r="AXF4482" s="19"/>
      <c r="AXG4482" s="19"/>
      <c r="AXH4482" s="19"/>
      <c r="AXI4482" s="19"/>
      <c r="AXJ4482" s="19"/>
      <c r="AXK4482" s="19"/>
      <c r="AXL4482" s="19"/>
      <c r="AXM4482" s="19"/>
      <c r="AXN4482" s="19"/>
      <c r="AXO4482" s="19"/>
      <c r="AXP4482" s="19"/>
      <c r="AXQ4482" s="19"/>
      <c r="AXR4482" s="19"/>
      <c r="AXS4482" s="19"/>
      <c r="AXT4482" s="19"/>
      <c r="AXU4482" s="19"/>
      <c r="AXV4482" s="19"/>
      <c r="AXW4482" s="19"/>
      <c r="AXX4482" s="19"/>
      <c r="AXY4482" s="19"/>
      <c r="AXZ4482" s="19"/>
      <c r="AYA4482" s="19"/>
      <c r="AYB4482" s="19"/>
      <c r="AYC4482" s="19"/>
      <c r="AYD4482" s="19"/>
      <c r="AYE4482" s="19"/>
      <c r="AYF4482" s="19"/>
      <c r="AYG4482" s="19"/>
      <c r="AYH4482" s="19"/>
      <c r="AYI4482" s="19"/>
      <c r="AYJ4482" s="19"/>
      <c r="AYK4482" s="19"/>
      <c r="AYL4482" s="19"/>
      <c r="AYM4482" s="19"/>
      <c r="AYN4482" s="19"/>
      <c r="AYO4482" s="19"/>
      <c r="AYP4482" s="19"/>
      <c r="AYQ4482" s="19"/>
      <c r="AYR4482" s="19"/>
      <c r="AYS4482" s="19"/>
      <c r="AYT4482" s="19"/>
      <c r="AYU4482" s="19"/>
      <c r="AYV4482" s="19"/>
      <c r="AYW4482" s="19"/>
      <c r="AYX4482" s="19"/>
      <c r="AYY4482" s="19"/>
      <c r="AYZ4482" s="19"/>
      <c r="AZA4482" s="19"/>
      <c r="AZB4482" s="19"/>
      <c r="AZC4482" s="19"/>
      <c r="AZD4482" s="19"/>
      <c r="AZE4482" s="19"/>
      <c r="AZF4482" s="19"/>
      <c r="AZG4482" s="19"/>
      <c r="AZH4482" s="19"/>
      <c r="AZI4482" s="19"/>
      <c r="AZJ4482" s="19"/>
      <c r="AZK4482" s="19"/>
      <c r="AZL4482" s="19"/>
      <c r="AZM4482" s="19"/>
      <c r="AZN4482" s="19"/>
      <c r="AZO4482" s="19"/>
      <c r="AZP4482" s="19"/>
      <c r="AZQ4482" s="19"/>
      <c r="AZR4482" s="19"/>
      <c r="AZS4482" s="19"/>
      <c r="AZT4482" s="19"/>
      <c r="AZU4482" s="19"/>
      <c r="AZV4482" s="19"/>
      <c r="AZW4482" s="19"/>
      <c r="AZX4482" s="19"/>
      <c r="AZY4482" s="19"/>
      <c r="AZZ4482" s="19"/>
      <c r="BAA4482" s="19"/>
      <c r="BAB4482" s="19"/>
      <c r="BAC4482" s="19"/>
      <c r="BAD4482" s="19"/>
      <c r="BAE4482" s="19"/>
      <c r="BAF4482" s="19"/>
      <c r="BAG4482" s="19"/>
      <c r="BAH4482" s="19"/>
      <c r="BAI4482" s="19"/>
      <c r="BAJ4482" s="19"/>
      <c r="BAK4482" s="19"/>
      <c r="BAL4482" s="19"/>
      <c r="BAM4482" s="19"/>
      <c r="BAN4482" s="19"/>
      <c r="BAO4482" s="19"/>
      <c r="BAP4482" s="19"/>
      <c r="BAQ4482" s="19"/>
      <c r="BAR4482" s="19"/>
      <c r="BAS4482" s="19"/>
      <c r="BAT4482" s="19"/>
      <c r="BAU4482" s="19"/>
      <c r="BAV4482" s="19"/>
      <c r="BAW4482" s="19"/>
      <c r="BAX4482" s="19"/>
      <c r="BAY4482" s="19"/>
      <c r="BAZ4482" s="19"/>
      <c r="BBA4482" s="19"/>
    </row>
    <row r="4483" spans="1:1405" s="20" customFormat="1" ht="15" customHeight="1" x14ac:dyDescent="0.3">
      <c r="A4483" s="101" t="s">
        <v>34</v>
      </c>
      <c r="B4483" s="101" t="s">
        <v>1478</v>
      </c>
      <c r="C4483" s="101" t="s">
        <v>1478</v>
      </c>
      <c r="D4483" s="101" t="s">
        <v>36</v>
      </c>
      <c r="E4483" s="101" t="s">
        <v>194</v>
      </c>
      <c r="F4483" s="101" t="s">
        <v>244</v>
      </c>
      <c r="G4483" s="101" t="s">
        <v>245</v>
      </c>
      <c r="H4483" s="101" t="s">
        <v>1433</v>
      </c>
      <c r="I4483" s="101" t="s">
        <v>345</v>
      </c>
      <c r="J4483" s="101" t="s">
        <v>1230</v>
      </c>
      <c r="K4483" s="101" t="s">
        <v>854</v>
      </c>
      <c r="L4483" s="101" t="s">
        <v>42</v>
      </c>
      <c r="M4483" s="101" t="s">
        <v>43</v>
      </c>
      <c r="N4483" s="101" t="s">
        <v>48</v>
      </c>
      <c r="O4483" s="103">
        <v>12</v>
      </c>
      <c r="P4483" s="22">
        <v>337</v>
      </c>
      <c r="Q4483" s="101" t="s">
        <v>519</v>
      </c>
      <c r="R4483" s="103">
        <f t="shared" si="69"/>
        <v>4044</v>
      </c>
      <c r="S4483" s="103">
        <v>0</v>
      </c>
      <c r="T4483" s="103">
        <v>1011</v>
      </c>
      <c r="U4483" s="103">
        <v>0</v>
      </c>
      <c r="V4483" s="103">
        <v>0</v>
      </c>
      <c r="W4483" s="103">
        <v>1011</v>
      </c>
      <c r="X4483" s="103">
        <v>0</v>
      </c>
      <c r="Y4483" s="103">
        <v>0</v>
      </c>
      <c r="Z4483" s="103">
        <v>1011</v>
      </c>
      <c r="AA4483" s="103">
        <v>0</v>
      </c>
      <c r="AB4483" s="103">
        <v>0</v>
      </c>
      <c r="AC4483" s="103">
        <v>1011</v>
      </c>
      <c r="AD4483" s="103">
        <v>0</v>
      </c>
      <c r="AE4483" s="19"/>
      <c r="AF4483" s="19"/>
      <c r="AG4483" s="19"/>
      <c r="AH4483" s="19"/>
      <c r="AI4483" s="19"/>
      <c r="AJ4483" s="19"/>
      <c r="AK4483" s="19"/>
      <c r="AL4483" s="19"/>
      <c r="AM4483" s="19"/>
      <c r="AN4483" s="19"/>
      <c r="AO4483" s="19"/>
      <c r="AP4483" s="19"/>
      <c r="AQ4483" s="19"/>
      <c r="AR4483" s="19"/>
      <c r="AS4483" s="19"/>
      <c r="AT4483" s="19"/>
      <c r="AU4483" s="19"/>
      <c r="AV4483" s="19"/>
      <c r="AW4483" s="19"/>
      <c r="AX4483" s="19"/>
      <c r="AY4483" s="19"/>
      <c r="AZ4483" s="19"/>
      <c r="BA4483" s="19"/>
      <c r="BB4483" s="19"/>
      <c r="BC4483" s="19"/>
      <c r="BD4483" s="19"/>
      <c r="BE4483" s="19"/>
      <c r="BF4483" s="19"/>
      <c r="BG4483" s="19"/>
      <c r="BH4483" s="19"/>
      <c r="BI4483" s="19"/>
      <c r="BJ4483" s="19"/>
      <c r="BK4483" s="19"/>
      <c r="BL4483" s="19"/>
      <c r="BM4483" s="19"/>
      <c r="BN4483" s="19"/>
      <c r="BO4483" s="19"/>
      <c r="BP4483" s="19"/>
      <c r="BQ4483" s="19"/>
      <c r="BR4483" s="19"/>
      <c r="BS4483" s="19"/>
      <c r="BT4483" s="19"/>
      <c r="BU4483" s="19"/>
      <c r="BV4483" s="19"/>
      <c r="BW4483" s="19"/>
      <c r="BX4483" s="19"/>
      <c r="BY4483" s="19"/>
      <c r="BZ4483" s="19"/>
      <c r="CA4483" s="19"/>
      <c r="CB4483" s="19"/>
      <c r="CC4483" s="19"/>
      <c r="CD4483" s="19"/>
      <c r="CE4483" s="19"/>
      <c r="CF4483" s="19"/>
      <c r="CG4483" s="19"/>
      <c r="CH4483" s="19"/>
      <c r="CI4483" s="19"/>
      <c r="CJ4483" s="19"/>
      <c r="CK4483" s="19"/>
      <c r="CL4483" s="19"/>
      <c r="CM4483" s="19"/>
      <c r="CN4483" s="19"/>
      <c r="CO4483" s="19"/>
      <c r="CP4483" s="19"/>
      <c r="CQ4483" s="19"/>
      <c r="CR4483" s="19"/>
      <c r="CS4483" s="19"/>
      <c r="CT4483" s="19"/>
      <c r="CU4483" s="19"/>
      <c r="CV4483" s="19"/>
      <c r="CW4483" s="19"/>
      <c r="CX4483" s="19"/>
      <c r="CY4483" s="19"/>
      <c r="CZ4483" s="19"/>
      <c r="DA4483" s="19"/>
      <c r="DB4483" s="19"/>
      <c r="DC4483" s="19"/>
      <c r="DD4483" s="19"/>
      <c r="DE4483" s="19"/>
      <c r="DF4483" s="19"/>
      <c r="DG4483" s="19"/>
      <c r="DH4483" s="19"/>
      <c r="DI4483" s="19"/>
      <c r="DJ4483" s="19"/>
      <c r="DK4483" s="19"/>
      <c r="DL4483" s="19"/>
      <c r="DM4483" s="19"/>
      <c r="DN4483" s="19"/>
      <c r="DO4483" s="19"/>
      <c r="DP4483" s="19"/>
      <c r="DQ4483" s="19"/>
      <c r="DR4483" s="19"/>
      <c r="DS4483" s="19"/>
      <c r="DT4483" s="19"/>
      <c r="DU4483" s="19"/>
      <c r="DV4483" s="19"/>
      <c r="DW4483" s="19"/>
      <c r="DX4483" s="19"/>
      <c r="DY4483" s="19"/>
      <c r="DZ4483" s="19"/>
      <c r="EA4483" s="19"/>
      <c r="EB4483" s="19"/>
      <c r="EC4483" s="19"/>
      <c r="ED4483" s="19"/>
      <c r="EE4483" s="19"/>
      <c r="EF4483" s="19"/>
      <c r="EG4483" s="19"/>
      <c r="EH4483" s="19"/>
      <c r="EI4483" s="19"/>
      <c r="EJ4483" s="19"/>
      <c r="EK4483" s="19"/>
      <c r="EL4483" s="19"/>
      <c r="EM4483" s="19"/>
      <c r="EN4483" s="19"/>
      <c r="EO4483" s="19"/>
      <c r="EP4483" s="19"/>
      <c r="EQ4483" s="19"/>
      <c r="ER4483" s="19"/>
      <c r="ES4483" s="19"/>
      <c r="ET4483" s="19"/>
      <c r="EU4483" s="19"/>
      <c r="EV4483" s="19"/>
      <c r="EW4483" s="19"/>
      <c r="EX4483" s="19"/>
      <c r="EY4483" s="19"/>
      <c r="EZ4483" s="19"/>
      <c r="FA4483" s="19"/>
      <c r="FB4483" s="19"/>
      <c r="FC4483" s="19"/>
      <c r="FD4483" s="19"/>
      <c r="FE4483" s="19"/>
      <c r="FF4483" s="19"/>
      <c r="FG4483" s="19"/>
      <c r="FH4483" s="19"/>
      <c r="FI4483" s="19"/>
      <c r="FJ4483" s="19"/>
      <c r="FK4483" s="19"/>
      <c r="FL4483" s="19"/>
      <c r="FM4483" s="19"/>
      <c r="FN4483" s="19"/>
      <c r="FO4483" s="19"/>
      <c r="FP4483" s="19"/>
      <c r="FQ4483" s="19"/>
      <c r="FR4483" s="19"/>
      <c r="FS4483" s="19"/>
      <c r="FT4483" s="19"/>
      <c r="FU4483" s="19"/>
      <c r="FV4483" s="19"/>
      <c r="FW4483" s="19"/>
      <c r="FX4483" s="19"/>
      <c r="FY4483" s="19"/>
      <c r="FZ4483" s="19"/>
      <c r="GA4483" s="19"/>
      <c r="GB4483" s="19"/>
      <c r="GC4483" s="19"/>
      <c r="GD4483" s="19"/>
      <c r="GE4483" s="19"/>
      <c r="GF4483" s="19"/>
      <c r="GG4483" s="19"/>
      <c r="GH4483" s="19"/>
      <c r="GI4483" s="19"/>
      <c r="GJ4483" s="19"/>
      <c r="GK4483" s="19"/>
      <c r="GL4483" s="19"/>
      <c r="GM4483" s="19"/>
      <c r="GN4483" s="19"/>
      <c r="GO4483" s="19"/>
      <c r="GP4483" s="19"/>
      <c r="GQ4483" s="19"/>
      <c r="GR4483" s="19"/>
      <c r="GS4483" s="19"/>
      <c r="GT4483" s="19"/>
      <c r="GU4483" s="19"/>
      <c r="GV4483" s="19"/>
      <c r="GW4483" s="19"/>
      <c r="GX4483" s="19"/>
      <c r="GY4483" s="19"/>
      <c r="GZ4483" s="19"/>
      <c r="HA4483" s="19"/>
      <c r="HB4483" s="19"/>
      <c r="HC4483" s="19"/>
      <c r="HD4483" s="19"/>
      <c r="HE4483" s="19"/>
      <c r="HF4483" s="19"/>
      <c r="HG4483" s="19"/>
      <c r="HH4483" s="19"/>
      <c r="HI4483" s="19"/>
      <c r="HJ4483" s="19"/>
      <c r="HK4483" s="19"/>
      <c r="HL4483" s="19"/>
      <c r="HM4483" s="19"/>
      <c r="HN4483" s="19"/>
      <c r="HO4483" s="19"/>
      <c r="HP4483" s="19"/>
      <c r="HQ4483" s="19"/>
      <c r="HR4483" s="19"/>
      <c r="HS4483" s="19"/>
      <c r="HT4483" s="19"/>
      <c r="HU4483" s="19"/>
      <c r="HV4483" s="19"/>
      <c r="HW4483" s="19"/>
      <c r="HX4483" s="19"/>
      <c r="HY4483" s="19"/>
      <c r="HZ4483" s="19"/>
      <c r="IA4483" s="19"/>
      <c r="IB4483" s="19"/>
      <c r="IC4483" s="19"/>
      <c r="ID4483" s="19"/>
      <c r="IE4483" s="19"/>
      <c r="IF4483" s="19"/>
      <c r="IG4483" s="19"/>
      <c r="IH4483" s="19"/>
      <c r="II4483" s="19"/>
      <c r="IJ4483" s="19"/>
      <c r="IK4483" s="19"/>
      <c r="IL4483" s="19"/>
      <c r="IM4483" s="19"/>
      <c r="IN4483" s="19"/>
      <c r="IO4483" s="19"/>
      <c r="IP4483" s="19"/>
      <c r="IQ4483" s="19"/>
      <c r="IR4483" s="19"/>
      <c r="IS4483" s="19"/>
      <c r="IT4483" s="19"/>
      <c r="IU4483" s="19"/>
      <c r="IV4483" s="19"/>
      <c r="IW4483" s="19"/>
      <c r="IX4483" s="19"/>
      <c r="IY4483" s="19"/>
      <c r="IZ4483" s="19"/>
      <c r="JA4483" s="19"/>
      <c r="JB4483" s="19"/>
      <c r="JC4483" s="19"/>
      <c r="JD4483" s="19"/>
      <c r="JE4483" s="19"/>
      <c r="JF4483" s="19"/>
      <c r="JG4483" s="19"/>
      <c r="JH4483" s="19"/>
      <c r="JI4483" s="19"/>
      <c r="JJ4483" s="19"/>
      <c r="JK4483" s="19"/>
      <c r="JL4483" s="19"/>
      <c r="JM4483" s="19"/>
      <c r="JN4483" s="19"/>
      <c r="JO4483" s="19"/>
      <c r="JP4483" s="19"/>
      <c r="JQ4483" s="19"/>
      <c r="JR4483" s="19"/>
      <c r="JS4483" s="19"/>
      <c r="JT4483" s="19"/>
      <c r="JU4483" s="19"/>
      <c r="JV4483" s="19"/>
      <c r="JW4483" s="19"/>
      <c r="JX4483" s="19"/>
      <c r="JY4483" s="19"/>
      <c r="JZ4483" s="19"/>
      <c r="KA4483" s="19"/>
      <c r="KB4483" s="19"/>
      <c r="KC4483" s="19"/>
      <c r="KD4483" s="19"/>
      <c r="KE4483" s="19"/>
      <c r="KF4483" s="19"/>
      <c r="KG4483" s="19"/>
      <c r="KH4483" s="19"/>
      <c r="KI4483" s="19"/>
      <c r="KJ4483" s="19"/>
      <c r="KK4483" s="19"/>
      <c r="KL4483" s="19"/>
      <c r="KM4483" s="19"/>
      <c r="KN4483" s="19"/>
      <c r="KO4483" s="19"/>
      <c r="KP4483" s="19"/>
      <c r="KQ4483" s="19"/>
      <c r="KR4483" s="19"/>
      <c r="KS4483" s="19"/>
      <c r="KT4483" s="19"/>
      <c r="KU4483" s="19"/>
      <c r="KV4483" s="19"/>
      <c r="KW4483" s="19"/>
      <c r="KX4483" s="19"/>
      <c r="KY4483" s="19"/>
      <c r="KZ4483" s="19"/>
      <c r="LA4483" s="19"/>
      <c r="LB4483" s="19"/>
      <c r="LC4483" s="19"/>
      <c r="LD4483" s="19"/>
      <c r="LE4483" s="19"/>
      <c r="LF4483" s="19"/>
      <c r="LG4483" s="19"/>
      <c r="LH4483" s="19"/>
      <c r="LI4483" s="19"/>
      <c r="LJ4483" s="19"/>
      <c r="LK4483" s="19"/>
      <c r="LL4483" s="19"/>
      <c r="LM4483" s="19"/>
      <c r="LN4483" s="19"/>
      <c r="LO4483" s="19"/>
      <c r="LP4483" s="19"/>
      <c r="LQ4483" s="19"/>
      <c r="LR4483" s="19"/>
      <c r="LS4483" s="19"/>
      <c r="LT4483" s="19"/>
      <c r="LU4483" s="19"/>
      <c r="LV4483" s="19"/>
      <c r="LW4483" s="19"/>
      <c r="LX4483" s="19"/>
      <c r="LY4483" s="19"/>
      <c r="LZ4483" s="19"/>
      <c r="MA4483" s="19"/>
      <c r="MB4483" s="19"/>
      <c r="MC4483" s="19"/>
      <c r="MD4483" s="19"/>
      <c r="ME4483" s="19"/>
      <c r="MF4483" s="19"/>
      <c r="MG4483" s="19"/>
      <c r="MH4483" s="19"/>
      <c r="MI4483" s="19"/>
      <c r="MJ4483" s="19"/>
      <c r="MK4483" s="19"/>
      <c r="ML4483" s="19"/>
      <c r="MM4483" s="19"/>
      <c r="MN4483" s="19"/>
      <c r="MO4483" s="19"/>
      <c r="MP4483" s="19"/>
      <c r="MQ4483" s="19"/>
      <c r="MR4483" s="19"/>
      <c r="MS4483" s="19"/>
      <c r="MT4483" s="19"/>
      <c r="MU4483" s="19"/>
      <c r="MV4483" s="19"/>
      <c r="MW4483" s="19"/>
      <c r="MX4483" s="19"/>
      <c r="MY4483" s="19"/>
      <c r="MZ4483" s="19"/>
      <c r="NA4483" s="19"/>
      <c r="NB4483" s="19"/>
      <c r="NC4483" s="19"/>
      <c r="ND4483" s="19"/>
      <c r="NE4483" s="19"/>
      <c r="NF4483" s="19"/>
      <c r="NG4483" s="19"/>
      <c r="NH4483" s="19"/>
      <c r="NI4483" s="19"/>
      <c r="NJ4483" s="19"/>
      <c r="NK4483" s="19"/>
      <c r="NL4483" s="19"/>
      <c r="NM4483" s="19"/>
      <c r="NN4483" s="19"/>
      <c r="NO4483" s="19"/>
      <c r="NP4483" s="19"/>
      <c r="NQ4483" s="19"/>
      <c r="NR4483" s="19"/>
      <c r="NS4483" s="19"/>
      <c r="NT4483" s="19"/>
      <c r="NU4483" s="19"/>
      <c r="NV4483" s="19"/>
      <c r="NW4483" s="19"/>
      <c r="NX4483" s="19"/>
      <c r="NY4483" s="19"/>
      <c r="NZ4483" s="19"/>
      <c r="OA4483" s="19"/>
      <c r="OB4483" s="19"/>
      <c r="OC4483" s="19"/>
      <c r="OD4483" s="19"/>
      <c r="OE4483" s="19"/>
      <c r="OF4483" s="19"/>
      <c r="OG4483" s="19"/>
      <c r="OH4483" s="19"/>
      <c r="OI4483" s="19"/>
      <c r="OJ4483" s="19"/>
      <c r="OK4483" s="19"/>
      <c r="OL4483" s="19"/>
      <c r="OM4483" s="19"/>
      <c r="ON4483" s="19"/>
      <c r="OO4483" s="19"/>
      <c r="OP4483" s="19"/>
      <c r="OQ4483" s="19"/>
      <c r="OR4483" s="19"/>
      <c r="OS4483" s="19"/>
      <c r="OT4483" s="19"/>
      <c r="OU4483" s="19"/>
      <c r="OV4483" s="19"/>
      <c r="OW4483" s="19"/>
      <c r="OX4483" s="19"/>
      <c r="OY4483" s="19"/>
      <c r="OZ4483" s="19"/>
      <c r="PA4483" s="19"/>
      <c r="PB4483" s="19"/>
      <c r="PC4483" s="19"/>
      <c r="PD4483" s="19"/>
      <c r="PE4483" s="19"/>
      <c r="PF4483" s="19"/>
      <c r="PG4483" s="19"/>
      <c r="PH4483" s="19"/>
      <c r="PI4483" s="19"/>
      <c r="PJ4483" s="19"/>
      <c r="PK4483" s="19"/>
      <c r="PL4483" s="19"/>
      <c r="PM4483" s="19"/>
      <c r="PN4483" s="19"/>
      <c r="PO4483" s="19"/>
      <c r="PP4483" s="19"/>
      <c r="PQ4483" s="19"/>
      <c r="PR4483" s="19"/>
      <c r="PS4483" s="19"/>
      <c r="PT4483" s="19"/>
      <c r="PU4483" s="19"/>
      <c r="PV4483" s="19"/>
      <c r="PW4483" s="19"/>
      <c r="PX4483" s="19"/>
      <c r="PY4483" s="19"/>
      <c r="PZ4483" s="19"/>
      <c r="QA4483" s="19"/>
      <c r="QB4483" s="19"/>
      <c r="QC4483" s="19"/>
      <c r="QD4483" s="19"/>
      <c r="QE4483" s="19"/>
      <c r="QF4483" s="19"/>
      <c r="QG4483" s="19"/>
      <c r="QH4483" s="19"/>
      <c r="QI4483" s="19"/>
      <c r="QJ4483" s="19"/>
      <c r="QK4483" s="19"/>
      <c r="QL4483" s="19"/>
      <c r="QM4483" s="19"/>
      <c r="QN4483" s="19"/>
      <c r="QO4483" s="19"/>
      <c r="QP4483" s="19"/>
      <c r="QQ4483" s="19"/>
      <c r="QR4483" s="19"/>
      <c r="QS4483" s="19"/>
      <c r="QT4483" s="19"/>
      <c r="QU4483" s="19"/>
      <c r="QV4483" s="19"/>
      <c r="QW4483" s="19"/>
      <c r="QX4483" s="19"/>
      <c r="QY4483" s="19"/>
      <c r="QZ4483" s="19"/>
      <c r="RA4483" s="19"/>
      <c r="RB4483" s="19"/>
      <c r="RC4483" s="19"/>
      <c r="RD4483" s="19"/>
      <c r="RE4483" s="19"/>
      <c r="RF4483" s="19"/>
      <c r="RG4483" s="19"/>
      <c r="RH4483" s="19"/>
      <c r="RI4483" s="19"/>
      <c r="RJ4483" s="19"/>
      <c r="RK4483" s="19"/>
      <c r="RL4483" s="19"/>
      <c r="RM4483" s="19"/>
      <c r="RN4483" s="19"/>
      <c r="RO4483" s="19"/>
      <c r="RP4483" s="19"/>
      <c r="RQ4483" s="19"/>
      <c r="RR4483" s="19"/>
      <c r="RS4483" s="19"/>
      <c r="RT4483" s="19"/>
      <c r="RU4483" s="19"/>
      <c r="RV4483" s="19"/>
      <c r="RW4483" s="19"/>
      <c r="RX4483" s="19"/>
      <c r="RY4483" s="19"/>
      <c r="RZ4483" s="19"/>
      <c r="SA4483" s="19"/>
      <c r="SB4483" s="19"/>
      <c r="SC4483" s="19"/>
      <c r="SD4483" s="19"/>
      <c r="SE4483" s="19"/>
      <c r="SF4483" s="19"/>
      <c r="SG4483" s="19"/>
      <c r="SH4483" s="19"/>
      <c r="SI4483" s="19"/>
      <c r="SJ4483" s="19"/>
      <c r="SK4483" s="19"/>
      <c r="SL4483" s="19"/>
      <c r="SM4483" s="19"/>
      <c r="SN4483" s="19"/>
      <c r="SO4483" s="19"/>
      <c r="SP4483" s="19"/>
      <c r="SQ4483" s="19"/>
      <c r="SR4483" s="19"/>
      <c r="SS4483" s="19"/>
      <c r="ST4483" s="19"/>
      <c r="SU4483" s="19"/>
      <c r="SV4483" s="19"/>
      <c r="SW4483" s="19"/>
      <c r="SX4483" s="19"/>
      <c r="SY4483" s="19"/>
      <c r="SZ4483" s="19"/>
      <c r="TA4483" s="19"/>
      <c r="TB4483" s="19"/>
      <c r="TC4483" s="19"/>
      <c r="TD4483" s="19"/>
      <c r="TE4483" s="19"/>
      <c r="TF4483" s="19"/>
      <c r="TG4483" s="19"/>
      <c r="TH4483" s="19"/>
      <c r="TI4483" s="19"/>
      <c r="TJ4483" s="19"/>
      <c r="TK4483" s="19"/>
      <c r="TL4483" s="19"/>
      <c r="TM4483" s="19"/>
      <c r="TN4483" s="19"/>
      <c r="TO4483" s="19"/>
      <c r="TP4483" s="19"/>
      <c r="TQ4483" s="19"/>
      <c r="TR4483" s="19"/>
      <c r="TS4483" s="19"/>
      <c r="TT4483" s="19"/>
      <c r="TU4483" s="19"/>
      <c r="TV4483" s="19"/>
      <c r="TW4483" s="19"/>
      <c r="TX4483" s="19"/>
      <c r="TY4483" s="19"/>
      <c r="TZ4483" s="19"/>
      <c r="UA4483" s="19"/>
      <c r="UB4483" s="19"/>
      <c r="UC4483" s="19"/>
      <c r="UD4483" s="19"/>
      <c r="UE4483" s="19"/>
      <c r="UF4483" s="19"/>
      <c r="UG4483" s="19"/>
      <c r="UH4483" s="19"/>
      <c r="UI4483" s="19"/>
      <c r="UJ4483" s="19"/>
      <c r="UK4483" s="19"/>
      <c r="UL4483" s="19"/>
      <c r="UM4483" s="19"/>
      <c r="UN4483" s="19"/>
      <c r="UO4483" s="19"/>
      <c r="UP4483" s="19"/>
      <c r="UQ4483" s="19"/>
      <c r="UR4483" s="19"/>
      <c r="US4483" s="19"/>
      <c r="UT4483" s="19"/>
      <c r="UU4483" s="19"/>
      <c r="UV4483" s="19"/>
      <c r="UW4483" s="19"/>
      <c r="UX4483" s="19"/>
      <c r="UY4483" s="19"/>
      <c r="UZ4483" s="19"/>
      <c r="VA4483" s="19"/>
      <c r="VB4483" s="19"/>
      <c r="VC4483" s="19"/>
      <c r="VD4483" s="19"/>
      <c r="VE4483" s="19"/>
      <c r="VF4483" s="19"/>
      <c r="VG4483" s="19"/>
      <c r="VH4483" s="19"/>
      <c r="VI4483" s="19"/>
      <c r="VJ4483" s="19"/>
      <c r="VK4483" s="19"/>
      <c r="VL4483" s="19"/>
      <c r="VM4483" s="19"/>
      <c r="VN4483" s="19"/>
      <c r="VO4483" s="19"/>
      <c r="VP4483" s="19"/>
      <c r="VQ4483" s="19"/>
      <c r="VR4483" s="19"/>
      <c r="VS4483" s="19"/>
      <c r="VT4483" s="19"/>
      <c r="VU4483" s="19"/>
      <c r="VV4483" s="19"/>
      <c r="VW4483" s="19"/>
      <c r="VX4483" s="19"/>
      <c r="VY4483" s="19"/>
      <c r="VZ4483" s="19"/>
      <c r="WA4483" s="19"/>
      <c r="WB4483" s="19"/>
      <c r="WC4483" s="19"/>
      <c r="WD4483" s="19"/>
      <c r="WE4483" s="19"/>
      <c r="WF4483" s="19"/>
      <c r="WG4483" s="19"/>
      <c r="WH4483" s="19"/>
      <c r="WI4483" s="19"/>
      <c r="WJ4483" s="19"/>
      <c r="WK4483" s="19"/>
      <c r="WL4483" s="19"/>
      <c r="WM4483" s="19"/>
      <c r="WN4483" s="19"/>
      <c r="WO4483" s="19"/>
      <c r="WP4483" s="19"/>
      <c r="WQ4483" s="19"/>
      <c r="WR4483" s="19"/>
      <c r="WS4483" s="19"/>
      <c r="WT4483" s="19"/>
      <c r="WU4483" s="19"/>
      <c r="WV4483" s="19"/>
      <c r="WW4483" s="19"/>
      <c r="WX4483" s="19"/>
      <c r="WY4483" s="19"/>
      <c r="WZ4483" s="19"/>
      <c r="XA4483" s="19"/>
      <c r="XB4483" s="19"/>
      <c r="XC4483" s="19"/>
      <c r="XD4483" s="19"/>
      <c r="XE4483" s="19"/>
      <c r="XF4483" s="19"/>
      <c r="XG4483" s="19"/>
      <c r="XH4483" s="19"/>
      <c r="XI4483" s="19"/>
      <c r="XJ4483" s="19"/>
      <c r="XK4483" s="19"/>
      <c r="XL4483" s="19"/>
      <c r="XM4483" s="19"/>
      <c r="XN4483" s="19"/>
      <c r="XO4483" s="19"/>
      <c r="XP4483" s="19"/>
      <c r="XQ4483" s="19"/>
      <c r="XR4483" s="19"/>
      <c r="XS4483" s="19"/>
      <c r="XT4483" s="19"/>
      <c r="XU4483" s="19"/>
      <c r="XV4483" s="19"/>
      <c r="XW4483" s="19"/>
      <c r="XX4483" s="19"/>
      <c r="XY4483" s="19"/>
      <c r="XZ4483" s="19"/>
      <c r="YA4483" s="19"/>
      <c r="YB4483" s="19"/>
      <c r="YC4483" s="19"/>
      <c r="YD4483" s="19"/>
      <c r="YE4483" s="19"/>
      <c r="YF4483" s="19"/>
      <c r="YG4483" s="19"/>
      <c r="YH4483" s="19"/>
      <c r="YI4483" s="19"/>
      <c r="YJ4483" s="19"/>
      <c r="YK4483" s="19"/>
      <c r="YL4483" s="19"/>
      <c r="YM4483" s="19"/>
      <c r="YN4483" s="19"/>
      <c r="YO4483" s="19"/>
      <c r="YP4483" s="19"/>
      <c r="YQ4483" s="19"/>
      <c r="YR4483" s="19"/>
      <c r="YS4483" s="19"/>
      <c r="YT4483" s="19"/>
      <c r="YU4483" s="19"/>
      <c r="YV4483" s="19"/>
      <c r="YW4483" s="19"/>
      <c r="YX4483" s="19"/>
      <c r="YY4483" s="19"/>
      <c r="YZ4483" s="19"/>
      <c r="ZA4483" s="19"/>
      <c r="ZB4483" s="19"/>
      <c r="ZC4483" s="19"/>
      <c r="ZD4483" s="19"/>
      <c r="ZE4483" s="19"/>
      <c r="ZF4483" s="19"/>
      <c r="ZG4483" s="19"/>
      <c r="ZH4483" s="19"/>
      <c r="ZI4483" s="19"/>
      <c r="ZJ4483" s="19"/>
      <c r="ZK4483" s="19"/>
      <c r="ZL4483" s="19"/>
      <c r="ZM4483" s="19"/>
      <c r="ZN4483" s="19"/>
      <c r="ZO4483" s="19"/>
      <c r="ZP4483" s="19"/>
      <c r="ZQ4483" s="19"/>
      <c r="ZR4483" s="19"/>
      <c r="ZS4483" s="19"/>
      <c r="ZT4483" s="19"/>
      <c r="ZU4483" s="19"/>
      <c r="ZV4483" s="19"/>
      <c r="ZW4483" s="19"/>
      <c r="ZX4483" s="19"/>
      <c r="ZY4483" s="19"/>
      <c r="ZZ4483" s="19"/>
      <c r="AAA4483" s="19"/>
      <c r="AAB4483" s="19"/>
      <c r="AAC4483" s="19"/>
      <c r="AAD4483" s="19"/>
      <c r="AAE4483" s="19"/>
      <c r="AAF4483" s="19"/>
      <c r="AAG4483" s="19"/>
      <c r="AAH4483" s="19"/>
      <c r="AAI4483" s="19"/>
      <c r="AAJ4483" s="19"/>
      <c r="AAK4483" s="19"/>
      <c r="AAL4483" s="19"/>
      <c r="AAM4483" s="19"/>
      <c r="AAN4483" s="19"/>
      <c r="AAO4483" s="19"/>
      <c r="AAP4483" s="19"/>
      <c r="AAQ4483" s="19"/>
      <c r="AAR4483" s="19"/>
      <c r="AAS4483" s="19"/>
      <c r="AAT4483" s="19"/>
      <c r="AAU4483" s="19"/>
      <c r="AAV4483" s="19"/>
      <c r="AAW4483" s="19"/>
      <c r="AAX4483" s="19"/>
      <c r="AAY4483" s="19"/>
      <c r="AAZ4483" s="19"/>
      <c r="ABA4483" s="19"/>
      <c r="ABB4483" s="19"/>
      <c r="ABC4483" s="19"/>
      <c r="ABD4483" s="19"/>
      <c r="ABE4483" s="19"/>
      <c r="ABF4483" s="19"/>
      <c r="ABG4483" s="19"/>
      <c r="ABH4483" s="19"/>
      <c r="ABI4483" s="19"/>
      <c r="ABJ4483" s="19"/>
      <c r="ABK4483" s="19"/>
      <c r="ABL4483" s="19"/>
      <c r="ABM4483" s="19"/>
      <c r="ABN4483" s="19"/>
      <c r="ABO4483" s="19"/>
      <c r="ABP4483" s="19"/>
      <c r="ABQ4483" s="19"/>
      <c r="ABR4483" s="19"/>
      <c r="ABS4483" s="19"/>
      <c r="ABT4483" s="19"/>
      <c r="ABU4483" s="19"/>
      <c r="ABV4483" s="19"/>
      <c r="ABW4483" s="19"/>
      <c r="ABX4483" s="19"/>
      <c r="ABY4483" s="19"/>
      <c r="ABZ4483" s="19"/>
      <c r="ACA4483" s="19"/>
      <c r="ACB4483" s="19"/>
      <c r="ACC4483" s="19"/>
      <c r="ACD4483" s="19"/>
      <c r="ACE4483" s="19"/>
      <c r="ACF4483" s="19"/>
      <c r="ACG4483" s="19"/>
      <c r="ACH4483" s="19"/>
      <c r="ACI4483" s="19"/>
      <c r="ACJ4483" s="19"/>
      <c r="ACK4483" s="19"/>
      <c r="ACL4483" s="19"/>
      <c r="ACM4483" s="19"/>
      <c r="ACN4483" s="19"/>
      <c r="ACO4483" s="19"/>
      <c r="ACP4483" s="19"/>
      <c r="ACQ4483" s="19"/>
      <c r="ACR4483" s="19"/>
      <c r="ACS4483" s="19"/>
      <c r="ACT4483" s="19"/>
      <c r="ACU4483" s="19"/>
      <c r="ACV4483" s="19"/>
      <c r="ACW4483" s="19"/>
      <c r="ACX4483" s="19"/>
      <c r="ACY4483" s="19"/>
      <c r="ACZ4483" s="19"/>
      <c r="ADA4483" s="19"/>
      <c r="ADB4483" s="19"/>
      <c r="ADC4483" s="19"/>
      <c r="ADD4483" s="19"/>
      <c r="ADE4483" s="19"/>
      <c r="ADF4483" s="19"/>
      <c r="ADG4483" s="19"/>
      <c r="ADH4483" s="19"/>
      <c r="ADI4483" s="19"/>
      <c r="ADJ4483" s="19"/>
      <c r="ADK4483" s="19"/>
      <c r="ADL4483" s="19"/>
      <c r="ADM4483" s="19"/>
      <c r="ADN4483" s="19"/>
      <c r="ADO4483" s="19"/>
      <c r="ADP4483" s="19"/>
      <c r="ADQ4483" s="19"/>
      <c r="ADR4483" s="19"/>
      <c r="ADS4483" s="19"/>
      <c r="ADT4483" s="19"/>
      <c r="ADU4483" s="19"/>
      <c r="ADV4483" s="19"/>
      <c r="ADW4483" s="19"/>
      <c r="ADX4483" s="19"/>
      <c r="ADY4483" s="19"/>
      <c r="ADZ4483" s="19"/>
      <c r="AEA4483" s="19"/>
      <c r="AEB4483" s="19"/>
      <c r="AEC4483" s="19"/>
      <c r="AED4483" s="19"/>
      <c r="AEE4483" s="19"/>
      <c r="AEF4483" s="19"/>
      <c r="AEG4483" s="19"/>
      <c r="AEH4483" s="19"/>
      <c r="AEI4483" s="19"/>
      <c r="AEJ4483" s="19"/>
      <c r="AEK4483" s="19"/>
      <c r="AEL4483" s="19"/>
      <c r="AEM4483" s="19"/>
      <c r="AEN4483" s="19"/>
      <c r="AEO4483" s="19"/>
      <c r="AEP4483" s="19"/>
      <c r="AEQ4483" s="19"/>
      <c r="AER4483" s="19"/>
      <c r="AES4483" s="19"/>
      <c r="AET4483" s="19"/>
      <c r="AEU4483" s="19"/>
      <c r="AEV4483" s="19"/>
      <c r="AEW4483" s="19"/>
      <c r="AEX4483" s="19"/>
      <c r="AEY4483" s="19"/>
      <c r="AEZ4483" s="19"/>
      <c r="AFA4483" s="19"/>
      <c r="AFB4483" s="19"/>
      <c r="AFC4483" s="19"/>
      <c r="AFD4483" s="19"/>
      <c r="AFE4483" s="19"/>
      <c r="AFF4483" s="19"/>
      <c r="AFG4483" s="19"/>
      <c r="AFH4483" s="19"/>
      <c r="AFI4483" s="19"/>
      <c r="AFJ4483" s="19"/>
      <c r="AFK4483" s="19"/>
      <c r="AFL4483" s="19"/>
      <c r="AFM4483" s="19"/>
      <c r="AFN4483" s="19"/>
      <c r="AFO4483" s="19"/>
      <c r="AFP4483" s="19"/>
      <c r="AFQ4483" s="19"/>
      <c r="AFR4483" s="19"/>
      <c r="AFS4483" s="19"/>
      <c r="AFT4483" s="19"/>
      <c r="AFU4483" s="19"/>
      <c r="AFV4483" s="19"/>
      <c r="AFW4483" s="19"/>
      <c r="AFX4483" s="19"/>
      <c r="AFY4483" s="19"/>
      <c r="AFZ4483" s="19"/>
      <c r="AGA4483" s="19"/>
      <c r="AGB4483" s="19"/>
      <c r="AGC4483" s="19"/>
      <c r="AGD4483" s="19"/>
      <c r="AGE4483" s="19"/>
      <c r="AGF4483" s="19"/>
      <c r="AGG4483" s="19"/>
      <c r="AGH4483" s="19"/>
      <c r="AGI4483" s="19"/>
      <c r="AGJ4483" s="19"/>
      <c r="AGK4483" s="19"/>
      <c r="AGL4483" s="19"/>
      <c r="AGM4483" s="19"/>
      <c r="AGN4483" s="19"/>
      <c r="AGO4483" s="19"/>
      <c r="AGP4483" s="19"/>
      <c r="AGQ4483" s="19"/>
      <c r="AGR4483" s="19"/>
      <c r="AGS4483" s="19"/>
      <c r="AGT4483" s="19"/>
      <c r="AGU4483" s="19"/>
      <c r="AGV4483" s="19"/>
      <c r="AGW4483" s="19"/>
      <c r="AGX4483" s="19"/>
      <c r="AGY4483" s="19"/>
      <c r="AGZ4483" s="19"/>
      <c r="AHA4483" s="19"/>
      <c r="AHB4483" s="19"/>
      <c r="AHC4483" s="19"/>
      <c r="AHD4483" s="19"/>
      <c r="AHE4483" s="19"/>
      <c r="AHF4483" s="19"/>
      <c r="AHG4483" s="19"/>
      <c r="AHH4483" s="19"/>
      <c r="AHI4483" s="19"/>
      <c r="AHJ4483" s="19"/>
      <c r="AHK4483" s="19"/>
      <c r="AHL4483" s="19"/>
      <c r="AHM4483" s="19"/>
      <c r="AHN4483" s="19"/>
      <c r="AHO4483" s="19"/>
      <c r="AHP4483" s="19"/>
      <c r="AHQ4483" s="19"/>
      <c r="AHR4483" s="19"/>
      <c r="AHS4483" s="19"/>
      <c r="AHT4483" s="19"/>
      <c r="AHU4483" s="19"/>
      <c r="AHV4483" s="19"/>
      <c r="AHW4483" s="19"/>
      <c r="AHX4483" s="19"/>
      <c r="AHY4483" s="19"/>
      <c r="AHZ4483" s="19"/>
      <c r="AIA4483" s="19"/>
      <c r="AIB4483" s="19"/>
      <c r="AIC4483" s="19"/>
      <c r="AID4483" s="19"/>
      <c r="AIE4483" s="19"/>
      <c r="AIF4483" s="19"/>
      <c r="AIG4483" s="19"/>
      <c r="AIH4483" s="19"/>
      <c r="AII4483" s="19"/>
      <c r="AIJ4483" s="19"/>
      <c r="AIK4483" s="19"/>
      <c r="AIL4483" s="19"/>
      <c r="AIM4483" s="19"/>
      <c r="AIN4483" s="19"/>
      <c r="AIO4483" s="19"/>
      <c r="AIP4483" s="19"/>
      <c r="AIQ4483" s="19"/>
      <c r="AIR4483" s="19"/>
      <c r="AIS4483" s="19"/>
      <c r="AIT4483" s="19"/>
      <c r="AIU4483" s="19"/>
      <c r="AIV4483" s="19"/>
      <c r="AIW4483" s="19"/>
      <c r="AIX4483" s="19"/>
      <c r="AIY4483" s="19"/>
      <c r="AIZ4483" s="19"/>
      <c r="AJA4483" s="19"/>
      <c r="AJB4483" s="19"/>
      <c r="AJC4483" s="19"/>
      <c r="AJD4483" s="19"/>
      <c r="AJE4483" s="19"/>
      <c r="AJF4483" s="19"/>
      <c r="AJG4483" s="19"/>
      <c r="AJH4483" s="19"/>
      <c r="AJI4483" s="19"/>
      <c r="AJJ4483" s="19"/>
      <c r="AJK4483" s="19"/>
      <c r="AJL4483" s="19"/>
      <c r="AJM4483" s="19"/>
      <c r="AJN4483" s="19"/>
      <c r="AJO4483" s="19"/>
      <c r="AJP4483" s="19"/>
      <c r="AJQ4483" s="19"/>
      <c r="AJR4483" s="19"/>
      <c r="AJS4483" s="19"/>
      <c r="AJT4483" s="19"/>
      <c r="AJU4483" s="19"/>
      <c r="AJV4483" s="19"/>
      <c r="AJW4483" s="19"/>
      <c r="AJX4483" s="19"/>
      <c r="AJY4483" s="19"/>
      <c r="AJZ4483" s="19"/>
      <c r="AKA4483" s="19"/>
      <c r="AKB4483" s="19"/>
      <c r="AKC4483" s="19"/>
      <c r="AKD4483" s="19"/>
      <c r="AKE4483" s="19"/>
      <c r="AKF4483" s="19"/>
      <c r="AKG4483" s="19"/>
      <c r="AKH4483" s="19"/>
      <c r="AKI4483" s="19"/>
      <c r="AKJ4483" s="19"/>
      <c r="AKK4483" s="19"/>
      <c r="AKL4483" s="19"/>
      <c r="AKM4483" s="19"/>
      <c r="AKN4483" s="19"/>
      <c r="AKO4483" s="19"/>
      <c r="AKP4483" s="19"/>
      <c r="AKQ4483" s="19"/>
      <c r="AKR4483" s="19"/>
      <c r="AKS4483" s="19"/>
      <c r="AKT4483" s="19"/>
      <c r="AKU4483" s="19"/>
      <c r="AKV4483" s="19"/>
      <c r="AKW4483" s="19"/>
      <c r="AKX4483" s="19"/>
      <c r="AKY4483" s="19"/>
      <c r="AKZ4483" s="19"/>
      <c r="ALA4483" s="19"/>
      <c r="ALB4483" s="19"/>
      <c r="ALC4483" s="19"/>
      <c r="ALD4483" s="19"/>
      <c r="ALE4483" s="19"/>
      <c r="ALF4483" s="19"/>
      <c r="ALG4483" s="19"/>
      <c r="ALH4483" s="19"/>
      <c r="ALI4483" s="19"/>
      <c r="ALJ4483" s="19"/>
      <c r="ALK4483" s="19"/>
      <c r="ALL4483" s="19"/>
      <c r="ALM4483" s="19"/>
      <c r="ALN4483" s="19"/>
      <c r="ALO4483" s="19"/>
      <c r="ALP4483" s="19"/>
      <c r="ALQ4483" s="19"/>
      <c r="ALR4483" s="19"/>
      <c r="ALS4483" s="19"/>
      <c r="ALT4483" s="19"/>
      <c r="ALU4483" s="19"/>
      <c r="ALV4483" s="19"/>
      <c r="ALW4483" s="19"/>
      <c r="ALX4483" s="19"/>
      <c r="ALY4483" s="19"/>
      <c r="ALZ4483" s="19"/>
      <c r="AMA4483" s="19"/>
      <c r="AMB4483" s="19"/>
      <c r="AMC4483" s="19"/>
      <c r="AMD4483" s="19"/>
      <c r="AME4483" s="19"/>
      <c r="AMF4483" s="19"/>
      <c r="AMG4483" s="19"/>
      <c r="AMH4483" s="19"/>
      <c r="AMI4483" s="19"/>
      <c r="AMJ4483" s="19"/>
      <c r="AMK4483" s="19"/>
      <c r="AML4483" s="19"/>
      <c r="AMM4483" s="19"/>
      <c r="AMN4483" s="19"/>
      <c r="AMO4483" s="19"/>
      <c r="AMP4483" s="19"/>
      <c r="AMQ4483" s="19"/>
      <c r="AMR4483" s="19"/>
      <c r="AMS4483" s="19"/>
      <c r="AMT4483" s="19"/>
      <c r="AMU4483" s="19"/>
      <c r="AMV4483" s="19"/>
      <c r="AMW4483" s="19"/>
      <c r="AMX4483" s="19"/>
      <c r="AMY4483" s="19"/>
      <c r="AMZ4483" s="19"/>
      <c r="ANA4483" s="19"/>
      <c r="ANB4483" s="19"/>
      <c r="ANC4483" s="19"/>
      <c r="AND4483" s="19"/>
      <c r="ANE4483" s="19"/>
      <c r="ANF4483" s="19"/>
      <c r="ANG4483" s="19"/>
      <c r="ANH4483" s="19"/>
      <c r="ANI4483" s="19"/>
      <c r="ANJ4483" s="19"/>
      <c r="ANK4483" s="19"/>
      <c r="ANL4483" s="19"/>
      <c r="ANM4483" s="19"/>
      <c r="ANN4483" s="19"/>
      <c r="ANO4483" s="19"/>
      <c r="ANP4483" s="19"/>
      <c r="ANQ4483" s="19"/>
      <c r="ANR4483" s="19"/>
      <c r="ANS4483" s="19"/>
      <c r="ANT4483" s="19"/>
      <c r="ANU4483" s="19"/>
      <c r="ANV4483" s="19"/>
      <c r="ANW4483" s="19"/>
      <c r="ANX4483" s="19"/>
      <c r="ANY4483" s="19"/>
      <c r="ANZ4483" s="19"/>
      <c r="AOA4483" s="19"/>
      <c r="AOB4483" s="19"/>
      <c r="AOC4483" s="19"/>
      <c r="AOD4483" s="19"/>
      <c r="AOE4483" s="19"/>
      <c r="AOF4483" s="19"/>
      <c r="AOG4483" s="19"/>
      <c r="AOH4483" s="19"/>
      <c r="AOI4483" s="19"/>
      <c r="AOJ4483" s="19"/>
      <c r="AOK4483" s="19"/>
      <c r="AOL4483" s="19"/>
      <c r="AOM4483" s="19"/>
      <c r="AON4483" s="19"/>
      <c r="AOO4483" s="19"/>
      <c r="AOP4483" s="19"/>
      <c r="AOQ4483" s="19"/>
      <c r="AOR4483" s="19"/>
      <c r="AOS4483" s="19"/>
      <c r="AOT4483" s="19"/>
      <c r="AOU4483" s="19"/>
      <c r="AOV4483" s="19"/>
      <c r="AOW4483" s="19"/>
      <c r="AOX4483" s="19"/>
      <c r="AOY4483" s="19"/>
      <c r="AOZ4483" s="19"/>
      <c r="APA4483" s="19"/>
      <c r="APB4483" s="19"/>
      <c r="APC4483" s="19"/>
      <c r="APD4483" s="19"/>
      <c r="APE4483" s="19"/>
      <c r="APF4483" s="19"/>
      <c r="APG4483" s="19"/>
      <c r="APH4483" s="19"/>
      <c r="API4483" s="19"/>
      <c r="APJ4483" s="19"/>
      <c r="APK4483" s="19"/>
      <c r="APL4483" s="19"/>
      <c r="APM4483" s="19"/>
      <c r="APN4483" s="19"/>
      <c r="APO4483" s="19"/>
      <c r="APP4483" s="19"/>
      <c r="APQ4483" s="19"/>
      <c r="APR4483" s="19"/>
      <c r="APS4483" s="19"/>
      <c r="APT4483" s="19"/>
      <c r="APU4483" s="19"/>
      <c r="APV4483" s="19"/>
      <c r="APW4483" s="19"/>
      <c r="APX4483" s="19"/>
      <c r="APY4483" s="19"/>
      <c r="APZ4483" s="19"/>
      <c r="AQA4483" s="19"/>
      <c r="AQB4483" s="19"/>
      <c r="AQC4483" s="19"/>
      <c r="AQD4483" s="19"/>
      <c r="AQE4483" s="19"/>
      <c r="AQF4483" s="19"/>
      <c r="AQG4483" s="19"/>
      <c r="AQH4483" s="19"/>
      <c r="AQI4483" s="19"/>
      <c r="AQJ4483" s="19"/>
      <c r="AQK4483" s="19"/>
      <c r="AQL4483" s="19"/>
      <c r="AQM4483" s="19"/>
      <c r="AQN4483" s="19"/>
      <c r="AQO4483" s="19"/>
      <c r="AQP4483" s="19"/>
      <c r="AQQ4483" s="19"/>
      <c r="AQR4483" s="19"/>
      <c r="AQS4483" s="19"/>
      <c r="AQT4483" s="19"/>
      <c r="AQU4483" s="19"/>
      <c r="AQV4483" s="19"/>
      <c r="AQW4483" s="19"/>
      <c r="AQX4483" s="19"/>
      <c r="AQY4483" s="19"/>
      <c r="AQZ4483" s="19"/>
      <c r="ARA4483" s="19"/>
      <c r="ARB4483" s="19"/>
      <c r="ARC4483" s="19"/>
      <c r="ARD4483" s="19"/>
      <c r="ARE4483" s="19"/>
      <c r="ARF4483" s="19"/>
      <c r="ARG4483" s="19"/>
      <c r="ARH4483" s="19"/>
      <c r="ARI4483" s="19"/>
      <c r="ARJ4483" s="19"/>
      <c r="ARK4483" s="19"/>
      <c r="ARL4483" s="19"/>
      <c r="ARM4483" s="19"/>
      <c r="ARN4483" s="19"/>
      <c r="ARO4483" s="19"/>
      <c r="ARP4483" s="19"/>
      <c r="ARQ4483" s="19"/>
      <c r="ARR4483" s="19"/>
      <c r="ARS4483" s="19"/>
      <c r="ART4483" s="19"/>
      <c r="ARU4483" s="19"/>
      <c r="ARV4483" s="19"/>
      <c r="ARW4483" s="19"/>
      <c r="ARX4483" s="19"/>
      <c r="ARY4483" s="19"/>
      <c r="ARZ4483" s="19"/>
      <c r="ASA4483" s="19"/>
      <c r="ASB4483" s="19"/>
      <c r="ASC4483" s="19"/>
      <c r="ASD4483" s="19"/>
      <c r="ASE4483" s="19"/>
      <c r="ASF4483" s="19"/>
      <c r="ASG4483" s="19"/>
      <c r="ASH4483" s="19"/>
      <c r="ASI4483" s="19"/>
      <c r="ASJ4483" s="19"/>
      <c r="ASK4483" s="19"/>
      <c r="ASL4483" s="19"/>
      <c r="ASM4483" s="19"/>
      <c r="ASN4483" s="19"/>
      <c r="ASO4483" s="19"/>
      <c r="ASP4483" s="19"/>
      <c r="ASQ4483" s="19"/>
      <c r="ASR4483" s="19"/>
      <c r="ASS4483" s="19"/>
      <c r="AST4483" s="19"/>
      <c r="ASU4483" s="19"/>
      <c r="ASV4483" s="19"/>
      <c r="ASW4483" s="19"/>
      <c r="ASX4483" s="19"/>
      <c r="ASY4483" s="19"/>
      <c r="ASZ4483" s="19"/>
      <c r="ATA4483" s="19"/>
      <c r="ATB4483" s="19"/>
      <c r="ATC4483" s="19"/>
      <c r="ATD4483" s="19"/>
      <c r="ATE4483" s="19"/>
      <c r="ATF4483" s="19"/>
      <c r="ATG4483" s="19"/>
      <c r="ATH4483" s="19"/>
      <c r="ATI4483" s="19"/>
      <c r="ATJ4483" s="19"/>
      <c r="ATK4483" s="19"/>
      <c r="ATL4483" s="19"/>
      <c r="ATM4483" s="19"/>
      <c r="ATN4483" s="19"/>
      <c r="ATO4483" s="19"/>
      <c r="ATP4483" s="19"/>
      <c r="ATQ4483" s="19"/>
      <c r="ATR4483" s="19"/>
      <c r="ATS4483" s="19"/>
      <c r="ATT4483" s="19"/>
      <c r="ATU4483" s="19"/>
      <c r="ATV4483" s="19"/>
      <c r="ATW4483" s="19"/>
      <c r="ATX4483" s="19"/>
      <c r="ATY4483" s="19"/>
      <c r="ATZ4483" s="19"/>
      <c r="AUA4483" s="19"/>
      <c r="AUB4483" s="19"/>
      <c r="AUC4483" s="19"/>
      <c r="AUD4483" s="19"/>
      <c r="AUE4483" s="19"/>
      <c r="AUF4483" s="19"/>
      <c r="AUG4483" s="19"/>
      <c r="AUH4483" s="19"/>
      <c r="AUI4483" s="19"/>
      <c r="AUJ4483" s="19"/>
      <c r="AUK4483" s="19"/>
      <c r="AUL4483" s="19"/>
      <c r="AUM4483" s="19"/>
      <c r="AUN4483" s="19"/>
      <c r="AUO4483" s="19"/>
      <c r="AUP4483" s="19"/>
      <c r="AUQ4483" s="19"/>
      <c r="AUR4483" s="19"/>
      <c r="AUS4483" s="19"/>
      <c r="AUT4483" s="19"/>
      <c r="AUU4483" s="19"/>
      <c r="AUV4483" s="19"/>
      <c r="AUW4483" s="19"/>
      <c r="AUX4483" s="19"/>
      <c r="AUY4483" s="19"/>
      <c r="AUZ4483" s="19"/>
      <c r="AVA4483" s="19"/>
      <c r="AVB4483" s="19"/>
      <c r="AVC4483" s="19"/>
      <c r="AVD4483" s="19"/>
      <c r="AVE4483" s="19"/>
      <c r="AVF4483" s="19"/>
      <c r="AVG4483" s="19"/>
      <c r="AVH4483" s="19"/>
      <c r="AVI4483" s="19"/>
      <c r="AVJ4483" s="19"/>
      <c r="AVK4483" s="19"/>
      <c r="AVL4483" s="19"/>
      <c r="AVM4483" s="19"/>
      <c r="AVN4483" s="19"/>
      <c r="AVO4483" s="19"/>
      <c r="AVP4483" s="19"/>
      <c r="AVQ4483" s="19"/>
      <c r="AVR4483" s="19"/>
      <c r="AVS4483" s="19"/>
      <c r="AVT4483" s="19"/>
      <c r="AVU4483" s="19"/>
      <c r="AVV4483" s="19"/>
      <c r="AVW4483" s="19"/>
      <c r="AVX4483" s="19"/>
      <c r="AVY4483" s="19"/>
      <c r="AVZ4483" s="19"/>
      <c r="AWA4483" s="19"/>
      <c r="AWB4483" s="19"/>
      <c r="AWC4483" s="19"/>
      <c r="AWD4483" s="19"/>
      <c r="AWE4483" s="19"/>
      <c r="AWF4483" s="19"/>
      <c r="AWG4483" s="19"/>
      <c r="AWH4483" s="19"/>
      <c r="AWI4483" s="19"/>
      <c r="AWJ4483" s="19"/>
      <c r="AWK4483" s="19"/>
      <c r="AWL4483" s="19"/>
      <c r="AWM4483" s="19"/>
      <c r="AWN4483" s="19"/>
      <c r="AWO4483" s="19"/>
      <c r="AWP4483" s="19"/>
      <c r="AWQ4483" s="19"/>
      <c r="AWR4483" s="19"/>
      <c r="AWS4483" s="19"/>
      <c r="AWT4483" s="19"/>
      <c r="AWU4483" s="19"/>
      <c r="AWV4483" s="19"/>
      <c r="AWW4483" s="19"/>
      <c r="AWX4483" s="19"/>
      <c r="AWY4483" s="19"/>
      <c r="AWZ4483" s="19"/>
      <c r="AXA4483" s="19"/>
      <c r="AXB4483" s="19"/>
      <c r="AXC4483" s="19"/>
      <c r="AXD4483" s="19"/>
      <c r="AXE4483" s="19"/>
      <c r="AXF4483" s="19"/>
      <c r="AXG4483" s="19"/>
      <c r="AXH4483" s="19"/>
      <c r="AXI4483" s="19"/>
      <c r="AXJ4483" s="19"/>
      <c r="AXK4483" s="19"/>
      <c r="AXL4483" s="19"/>
      <c r="AXM4483" s="19"/>
      <c r="AXN4483" s="19"/>
      <c r="AXO4483" s="19"/>
      <c r="AXP4483" s="19"/>
      <c r="AXQ4483" s="19"/>
      <c r="AXR4483" s="19"/>
      <c r="AXS4483" s="19"/>
      <c r="AXT4483" s="19"/>
      <c r="AXU4483" s="19"/>
      <c r="AXV4483" s="19"/>
      <c r="AXW4483" s="19"/>
      <c r="AXX4483" s="19"/>
      <c r="AXY4483" s="19"/>
      <c r="AXZ4483" s="19"/>
      <c r="AYA4483" s="19"/>
      <c r="AYB4483" s="19"/>
      <c r="AYC4483" s="19"/>
      <c r="AYD4483" s="19"/>
      <c r="AYE4483" s="19"/>
      <c r="AYF4483" s="19"/>
      <c r="AYG4483" s="19"/>
      <c r="AYH4483" s="19"/>
      <c r="AYI4483" s="19"/>
      <c r="AYJ4483" s="19"/>
      <c r="AYK4483" s="19"/>
      <c r="AYL4483" s="19"/>
      <c r="AYM4483" s="19"/>
      <c r="AYN4483" s="19"/>
      <c r="AYO4483" s="19"/>
      <c r="AYP4483" s="19"/>
      <c r="AYQ4483" s="19"/>
      <c r="AYR4483" s="19"/>
      <c r="AYS4483" s="19"/>
      <c r="AYT4483" s="19"/>
      <c r="AYU4483" s="19"/>
      <c r="AYV4483" s="19"/>
      <c r="AYW4483" s="19"/>
      <c r="AYX4483" s="19"/>
      <c r="AYY4483" s="19"/>
      <c r="AYZ4483" s="19"/>
      <c r="AZA4483" s="19"/>
      <c r="AZB4483" s="19"/>
      <c r="AZC4483" s="19"/>
      <c r="AZD4483" s="19"/>
      <c r="AZE4483" s="19"/>
      <c r="AZF4483" s="19"/>
      <c r="AZG4483" s="19"/>
      <c r="AZH4483" s="19"/>
      <c r="AZI4483" s="19"/>
      <c r="AZJ4483" s="19"/>
      <c r="AZK4483" s="19"/>
      <c r="AZL4483" s="19"/>
      <c r="AZM4483" s="19"/>
      <c r="AZN4483" s="19"/>
      <c r="AZO4483" s="19"/>
      <c r="AZP4483" s="19"/>
      <c r="AZQ4483" s="19"/>
      <c r="AZR4483" s="19"/>
      <c r="AZS4483" s="19"/>
      <c r="AZT4483" s="19"/>
      <c r="AZU4483" s="19"/>
      <c r="AZV4483" s="19"/>
      <c r="AZW4483" s="19"/>
      <c r="AZX4483" s="19"/>
      <c r="AZY4483" s="19"/>
      <c r="AZZ4483" s="19"/>
      <c r="BAA4483" s="19"/>
      <c r="BAB4483" s="19"/>
      <c r="BAC4483" s="19"/>
      <c r="BAD4483" s="19"/>
      <c r="BAE4483" s="19"/>
      <c r="BAF4483" s="19"/>
      <c r="BAG4483" s="19"/>
      <c r="BAH4483" s="19"/>
      <c r="BAI4483" s="19"/>
      <c r="BAJ4483" s="19"/>
      <c r="BAK4483" s="19"/>
      <c r="BAL4483" s="19"/>
      <c r="BAM4483" s="19"/>
      <c r="BAN4483" s="19"/>
      <c r="BAO4483" s="19"/>
      <c r="BAP4483" s="19"/>
      <c r="BAQ4483" s="19"/>
      <c r="BAR4483" s="19"/>
      <c r="BAS4483" s="19"/>
      <c r="BAT4483" s="19"/>
      <c r="BAU4483" s="19"/>
      <c r="BAV4483" s="19"/>
      <c r="BAW4483" s="19"/>
      <c r="BAX4483" s="19"/>
      <c r="BAY4483" s="19"/>
      <c r="BAZ4483" s="19"/>
      <c r="BBA4483" s="19"/>
    </row>
    <row r="4484" spans="1:1405" s="20" customFormat="1" ht="15" customHeight="1" x14ac:dyDescent="0.3">
      <c r="A4484" s="101" t="s">
        <v>34</v>
      </c>
      <c r="B4484" s="101" t="s">
        <v>1478</v>
      </c>
      <c r="C4484" s="101" t="s">
        <v>1478</v>
      </c>
      <c r="D4484" s="101" t="s">
        <v>36</v>
      </c>
      <c r="E4484" s="101" t="s">
        <v>194</v>
      </c>
      <c r="F4484" s="101" t="s">
        <v>244</v>
      </c>
      <c r="G4484" s="101" t="s">
        <v>245</v>
      </c>
      <c r="H4484" s="101" t="s">
        <v>762</v>
      </c>
      <c r="I4484" s="101" t="s">
        <v>277</v>
      </c>
      <c r="J4484" s="101" t="s">
        <v>1227</v>
      </c>
      <c r="K4484" s="101" t="s">
        <v>978</v>
      </c>
      <c r="L4484" s="101" t="s">
        <v>42</v>
      </c>
      <c r="M4484" s="101" t="s">
        <v>43</v>
      </c>
      <c r="N4484" s="101" t="s">
        <v>285</v>
      </c>
      <c r="O4484" s="103">
        <v>2</v>
      </c>
      <c r="P4484" s="22">
        <v>2172</v>
      </c>
      <c r="Q4484" s="101" t="s">
        <v>519</v>
      </c>
      <c r="R4484" s="103">
        <f t="shared" si="69"/>
        <v>4344</v>
      </c>
      <c r="S4484" s="103">
        <v>0</v>
      </c>
      <c r="T4484" s="103">
        <v>0</v>
      </c>
      <c r="U4484" s="103">
        <v>0</v>
      </c>
      <c r="V4484" s="103">
        <v>0</v>
      </c>
      <c r="W4484" s="103">
        <v>2172</v>
      </c>
      <c r="X4484" s="103">
        <v>0</v>
      </c>
      <c r="Y4484" s="103">
        <v>0</v>
      </c>
      <c r="Z4484" s="103">
        <v>0</v>
      </c>
      <c r="AA4484" s="103">
        <v>0</v>
      </c>
      <c r="AB4484" s="103">
        <v>0</v>
      </c>
      <c r="AC4484" s="103">
        <v>2172</v>
      </c>
      <c r="AD4484" s="103">
        <v>0</v>
      </c>
      <c r="AE4484" s="19"/>
      <c r="AF4484" s="19"/>
      <c r="AG4484" s="19"/>
      <c r="AH4484" s="19"/>
      <c r="AI4484" s="19"/>
      <c r="AJ4484" s="19"/>
      <c r="AK4484" s="19"/>
      <c r="AL4484" s="19"/>
      <c r="AM4484" s="19"/>
      <c r="AN4484" s="19"/>
      <c r="AO4484" s="19"/>
      <c r="AP4484" s="19"/>
      <c r="AQ4484" s="19"/>
      <c r="AR4484" s="19"/>
      <c r="AS4484" s="19"/>
      <c r="AT4484" s="19"/>
      <c r="AU4484" s="19"/>
      <c r="AV4484" s="19"/>
      <c r="AW4484" s="19"/>
      <c r="AX4484" s="19"/>
      <c r="AY4484" s="19"/>
      <c r="AZ4484" s="19"/>
      <c r="BA4484" s="19"/>
      <c r="BB4484" s="19"/>
      <c r="BC4484" s="19"/>
      <c r="BD4484" s="19"/>
      <c r="BE4484" s="19"/>
      <c r="BF4484" s="19"/>
      <c r="BG4484" s="19"/>
      <c r="BH4484" s="19"/>
      <c r="BI4484" s="19"/>
      <c r="BJ4484" s="19"/>
      <c r="BK4484" s="19"/>
      <c r="BL4484" s="19"/>
      <c r="BM4484" s="19"/>
      <c r="BN4484" s="19"/>
      <c r="BO4484" s="19"/>
      <c r="BP4484" s="19"/>
      <c r="BQ4484" s="19"/>
      <c r="BR4484" s="19"/>
      <c r="BS4484" s="19"/>
      <c r="BT4484" s="19"/>
      <c r="BU4484" s="19"/>
      <c r="BV4484" s="19"/>
      <c r="BW4484" s="19"/>
      <c r="BX4484" s="19"/>
      <c r="BY4484" s="19"/>
      <c r="BZ4484" s="19"/>
      <c r="CA4484" s="19"/>
      <c r="CB4484" s="19"/>
      <c r="CC4484" s="19"/>
      <c r="CD4484" s="19"/>
      <c r="CE4484" s="19"/>
      <c r="CF4484" s="19"/>
      <c r="CG4484" s="19"/>
      <c r="CH4484" s="19"/>
      <c r="CI4484" s="19"/>
      <c r="CJ4484" s="19"/>
      <c r="CK4484" s="19"/>
      <c r="CL4484" s="19"/>
      <c r="CM4484" s="19"/>
      <c r="CN4484" s="19"/>
      <c r="CO4484" s="19"/>
      <c r="CP4484" s="19"/>
      <c r="CQ4484" s="19"/>
      <c r="CR4484" s="19"/>
      <c r="CS4484" s="19"/>
      <c r="CT4484" s="19"/>
      <c r="CU4484" s="19"/>
      <c r="CV4484" s="19"/>
      <c r="CW4484" s="19"/>
      <c r="CX4484" s="19"/>
      <c r="CY4484" s="19"/>
      <c r="CZ4484" s="19"/>
      <c r="DA4484" s="19"/>
      <c r="DB4484" s="19"/>
      <c r="DC4484" s="19"/>
      <c r="DD4484" s="19"/>
      <c r="DE4484" s="19"/>
      <c r="DF4484" s="19"/>
      <c r="DG4484" s="19"/>
      <c r="DH4484" s="19"/>
      <c r="DI4484" s="19"/>
      <c r="DJ4484" s="19"/>
      <c r="DK4484" s="19"/>
      <c r="DL4484" s="19"/>
      <c r="DM4484" s="19"/>
      <c r="DN4484" s="19"/>
      <c r="DO4484" s="19"/>
      <c r="DP4484" s="19"/>
      <c r="DQ4484" s="19"/>
      <c r="DR4484" s="19"/>
      <c r="DS4484" s="19"/>
      <c r="DT4484" s="19"/>
      <c r="DU4484" s="19"/>
      <c r="DV4484" s="19"/>
      <c r="DW4484" s="19"/>
      <c r="DX4484" s="19"/>
      <c r="DY4484" s="19"/>
      <c r="DZ4484" s="19"/>
      <c r="EA4484" s="19"/>
      <c r="EB4484" s="19"/>
      <c r="EC4484" s="19"/>
      <c r="ED4484" s="19"/>
      <c r="EE4484" s="19"/>
      <c r="EF4484" s="19"/>
      <c r="EG4484" s="19"/>
      <c r="EH4484" s="19"/>
      <c r="EI4484" s="19"/>
      <c r="EJ4484" s="19"/>
      <c r="EK4484" s="19"/>
      <c r="EL4484" s="19"/>
      <c r="EM4484" s="19"/>
      <c r="EN4484" s="19"/>
      <c r="EO4484" s="19"/>
      <c r="EP4484" s="19"/>
      <c r="EQ4484" s="19"/>
      <c r="ER4484" s="19"/>
      <c r="ES4484" s="19"/>
      <c r="ET4484" s="19"/>
      <c r="EU4484" s="19"/>
      <c r="EV4484" s="19"/>
      <c r="EW4484" s="19"/>
      <c r="EX4484" s="19"/>
      <c r="EY4484" s="19"/>
      <c r="EZ4484" s="19"/>
      <c r="FA4484" s="19"/>
      <c r="FB4484" s="19"/>
      <c r="FC4484" s="19"/>
      <c r="FD4484" s="19"/>
      <c r="FE4484" s="19"/>
      <c r="FF4484" s="19"/>
      <c r="FG4484" s="19"/>
      <c r="FH4484" s="19"/>
      <c r="FI4484" s="19"/>
      <c r="FJ4484" s="19"/>
      <c r="FK4484" s="19"/>
      <c r="FL4484" s="19"/>
      <c r="FM4484" s="19"/>
      <c r="FN4484" s="19"/>
      <c r="FO4484" s="19"/>
      <c r="FP4484" s="19"/>
      <c r="FQ4484" s="19"/>
      <c r="FR4484" s="19"/>
      <c r="FS4484" s="19"/>
      <c r="FT4484" s="19"/>
      <c r="FU4484" s="19"/>
      <c r="FV4484" s="19"/>
      <c r="FW4484" s="19"/>
      <c r="FX4484" s="19"/>
      <c r="FY4484" s="19"/>
      <c r="FZ4484" s="19"/>
      <c r="GA4484" s="19"/>
      <c r="GB4484" s="19"/>
      <c r="GC4484" s="19"/>
      <c r="GD4484" s="19"/>
      <c r="GE4484" s="19"/>
      <c r="GF4484" s="19"/>
      <c r="GG4484" s="19"/>
      <c r="GH4484" s="19"/>
      <c r="GI4484" s="19"/>
      <c r="GJ4484" s="19"/>
      <c r="GK4484" s="19"/>
      <c r="GL4484" s="19"/>
      <c r="GM4484" s="19"/>
      <c r="GN4484" s="19"/>
      <c r="GO4484" s="19"/>
      <c r="GP4484" s="19"/>
      <c r="GQ4484" s="19"/>
      <c r="GR4484" s="19"/>
      <c r="GS4484" s="19"/>
      <c r="GT4484" s="19"/>
      <c r="GU4484" s="19"/>
      <c r="GV4484" s="19"/>
      <c r="GW4484" s="19"/>
      <c r="GX4484" s="19"/>
      <c r="GY4484" s="19"/>
      <c r="GZ4484" s="19"/>
      <c r="HA4484" s="19"/>
      <c r="HB4484" s="19"/>
      <c r="HC4484" s="19"/>
      <c r="HD4484" s="19"/>
      <c r="HE4484" s="19"/>
      <c r="HF4484" s="19"/>
      <c r="HG4484" s="19"/>
      <c r="HH4484" s="19"/>
      <c r="HI4484" s="19"/>
      <c r="HJ4484" s="19"/>
      <c r="HK4484" s="19"/>
      <c r="HL4484" s="19"/>
      <c r="HM4484" s="19"/>
      <c r="HN4484" s="19"/>
      <c r="HO4484" s="19"/>
      <c r="HP4484" s="19"/>
      <c r="HQ4484" s="19"/>
      <c r="HR4484" s="19"/>
      <c r="HS4484" s="19"/>
      <c r="HT4484" s="19"/>
      <c r="HU4484" s="19"/>
      <c r="HV4484" s="19"/>
      <c r="HW4484" s="19"/>
      <c r="HX4484" s="19"/>
      <c r="HY4484" s="19"/>
      <c r="HZ4484" s="19"/>
      <c r="IA4484" s="19"/>
      <c r="IB4484" s="19"/>
      <c r="IC4484" s="19"/>
      <c r="ID4484" s="19"/>
      <c r="IE4484" s="19"/>
      <c r="IF4484" s="19"/>
      <c r="IG4484" s="19"/>
      <c r="IH4484" s="19"/>
      <c r="II4484" s="19"/>
      <c r="IJ4484" s="19"/>
      <c r="IK4484" s="19"/>
      <c r="IL4484" s="19"/>
      <c r="IM4484" s="19"/>
      <c r="IN4484" s="19"/>
      <c r="IO4484" s="19"/>
      <c r="IP4484" s="19"/>
      <c r="IQ4484" s="19"/>
      <c r="IR4484" s="19"/>
      <c r="IS4484" s="19"/>
      <c r="IT4484" s="19"/>
      <c r="IU4484" s="19"/>
      <c r="IV4484" s="19"/>
      <c r="IW4484" s="19"/>
      <c r="IX4484" s="19"/>
      <c r="IY4484" s="19"/>
      <c r="IZ4484" s="19"/>
      <c r="JA4484" s="19"/>
      <c r="JB4484" s="19"/>
      <c r="JC4484" s="19"/>
      <c r="JD4484" s="19"/>
      <c r="JE4484" s="19"/>
      <c r="JF4484" s="19"/>
      <c r="JG4484" s="19"/>
      <c r="JH4484" s="19"/>
      <c r="JI4484" s="19"/>
      <c r="JJ4484" s="19"/>
      <c r="JK4484" s="19"/>
      <c r="JL4484" s="19"/>
      <c r="JM4484" s="19"/>
      <c r="JN4484" s="19"/>
      <c r="JO4484" s="19"/>
      <c r="JP4484" s="19"/>
      <c r="JQ4484" s="19"/>
      <c r="JR4484" s="19"/>
      <c r="JS4484" s="19"/>
      <c r="JT4484" s="19"/>
      <c r="JU4484" s="19"/>
      <c r="JV4484" s="19"/>
      <c r="JW4484" s="19"/>
      <c r="JX4484" s="19"/>
      <c r="JY4484" s="19"/>
      <c r="JZ4484" s="19"/>
      <c r="KA4484" s="19"/>
      <c r="KB4484" s="19"/>
      <c r="KC4484" s="19"/>
      <c r="KD4484" s="19"/>
      <c r="KE4484" s="19"/>
      <c r="KF4484" s="19"/>
      <c r="KG4484" s="19"/>
      <c r="KH4484" s="19"/>
      <c r="KI4484" s="19"/>
      <c r="KJ4484" s="19"/>
      <c r="KK4484" s="19"/>
      <c r="KL4484" s="19"/>
      <c r="KM4484" s="19"/>
      <c r="KN4484" s="19"/>
      <c r="KO4484" s="19"/>
      <c r="KP4484" s="19"/>
      <c r="KQ4484" s="19"/>
      <c r="KR4484" s="19"/>
      <c r="KS4484" s="19"/>
      <c r="KT4484" s="19"/>
      <c r="KU4484" s="19"/>
      <c r="KV4484" s="19"/>
      <c r="KW4484" s="19"/>
      <c r="KX4484" s="19"/>
      <c r="KY4484" s="19"/>
      <c r="KZ4484" s="19"/>
      <c r="LA4484" s="19"/>
      <c r="LB4484" s="19"/>
      <c r="LC4484" s="19"/>
      <c r="LD4484" s="19"/>
      <c r="LE4484" s="19"/>
      <c r="LF4484" s="19"/>
      <c r="LG4484" s="19"/>
      <c r="LH4484" s="19"/>
      <c r="LI4484" s="19"/>
      <c r="LJ4484" s="19"/>
      <c r="LK4484" s="19"/>
      <c r="LL4484" s="19"/>
      <c r="LM4484" s="19"/>
      <c r="LN4484" s="19"/>
      <c r="LO4484" s="19"/>
      <c r="LP4484" s="19"/>
      <c r="LQ4484" s="19"/>
      <c r="LR4484" s="19"/>
      <c r="LS4484" s="19"/>
      <c r="LT4484" s="19"/>
      <c r="LU4484" s="19"/>
      <c r="LV4484" s="19"/>
      <c r="LW4484" s="19"/>
      <c r="LX4484" s="19"/>
      <c r="LY4484" s="19"/>
      <c r="LZ4484" s="19"/>
      <c r="MA4484" s="19"/>
      <c r="MB4484" s="19"/>
      <c r="MC4484" s="19"/>
      <c r="MD4484" s="19"/>
      <c r="ME4484" s="19"/>
      <c r="MF4484" s="19"/>
      <c r="MG4484" s="19"/>
      <c r="MH4484" s="19"/>
      <c r="MI4484" s="19"/>
      <c r="MJ4484" s="19"/>
      <c r="MK4484" s="19"/>
      <c r="ML4484" s="19"/>
      <c r="MM4484" s="19"/>
      <c r="MN4484" s="19"/>
      <c r="MO4484" s="19"/>
      <c r="MP4484" s="19"/>
      <c r="MQ4484" s="19"/>
      <c r="MR4484" s="19"/>
      <c r="MS4484" s="19"/>
      <c r="MT4484" s="19"/>
      <c r="MU4484" s="19"/>
      <c r="MV4484" s="19"/>
      <c r="MW4484" s="19"/>
      <c r="MX4484" s="19"/>
      <c r="MY4484" s="19"/>
      <c r="MZ4484" s="19"/>
      <c r="NA4484" s="19"/>
      <c r="NB4484" s="19"/>
      <c r="NC4484" s="19"/>
      <c r="ND4484" s="19"/>
      <c r="NE4484" s="19"/>
      <c r="NF4484" s="19"/>
      <c r="NG4484" s="19"/>
      <c r="NH4484" s="19"/>
      <c r="NI4484" s="19"/>
      <c r="NJ4484" s="19"/>
      <c r="NK4484" s="19"/>
      <c r="NL4484" s="19"/>
      <c r="NM4484" s="19"/>
      <c r="NN4484" s="19"/>
      <c r="NO4484" s="19"/>
      <c r="NP4484" s="19"/>
      <c r="NQ4484" s="19"/>
      <c r="NR4484" s="19"/>
      <c r="NS4484" s="19"/>
      <c r="NT4484" s="19"/>
      <c r="NU4484" s="19"/>
      <c r="NV4484" s="19"/>
      <c r="NW4484" s="19"/>
      <c r="NX4484" s="19"/>
      <c r="NY4484" s="19"/>
      <c r="NZ4484" s="19"/>
      <c r="OA4484" s="19"/>
      <c r="OB4484" s="19"/>
      <c r="OC4484" s="19"/>
      <c r="OD4484" s="19"/>
      <c r="OE4484" s="19"/>
      <c r="OF4484" s="19"/>
      <c r="OG4484" s="19"/>
      <c r="OH4484" s="19"/>
      <c r="OI4484" s="19"/>
      <c r="OJ4484" s="19"/>
      <c r="OK4484" s="19"/>
      <c r="OL4484" s="19"/>
      <c r="OM4484" s="19"/>
      <c r="ON4484" s="19"/>
      <c r="OO4484" s="19"/>
      <c r="OP4484" s="19"/>
      <c r="OQ4484" s="19"/>
      <c r="OR4484" s="19"/>
      <c r="OS4484" s="19"/>
      <c r="OT4484" s="19"/>
      <c r="OU4484" s="19"/>
      <c r="OV4484" s="19"/>
      <c r="OW4484" s="19"/>
      <c r="OX4484" s="19"/>
      <c r="OY4484" s="19"/>
      <c r="OZ4484" s="19"/>
      <c r="PA4484" s="19"/>
      <c r="PB4484" s="19"/>
      <c r="PC4484" s="19"/>
      <c r="PD4484" s="19"/>
      <c r="PE4484" s="19"/>
      <c r="PF4484" s="19"/>
      <c r="PG4484" s="19"/>
      <c r="PH4484" s="19"/>
      <c r="PI4484" s="19"/>
      <c r="PJ4484" s="19"/>
      <c r="PK4484" s="19"/>
      <c r="PL4484" s="19"/>
      <c r="PM4484" s="19"/>
      <c r="PN4484" s="19"/>
      <c r="PO4484" s="19"/>
      <c r="PP4484" s="19"/>
      <c r="PQ4484" s="19"/>
      <c r="PR4484" s="19"/>
      <c r="PS4484" s="19"/>
      <c r="PT4484" s="19"/>
      <c r="PU4484" s="19"/>
      <c r="PV4484" s="19"/>
      <c r="PW4484" s="19"/>
      <c r="PX4484" s="19"/>
      <c r="PY4484" s="19"/>
      <c r="PZ4484" s="19"/>
      <c r="QA4484" s="19"/>
      <c r="QB4484" s="19"/>
      <c r="QC4484" s="19"/>
      <c r="QD4484" s="19"/>
      <c r="QE4484" s="19"/>
      <c r="QF4484" s="19"/>
      <c r="QG4484" s="19"/>
      <c r="QH4484" s="19"/>
      <c r="QI4484" s="19"/>
      <c r="QJ4484" s="19"/>
      <c r="QK4484" s="19"/>
      <c r="QL4484" s="19"/>
      <c r="QM4484" s="19"/>
      <c r="QN4484" s="19"/>
      <c r="QO4484" s="19"/>
      <c r="QP4484" s="19"/>
      <c r="QQ4484" s="19"/>
      <c r="QR4484" s="19"/>
      <c r="QS4484" s="19"/>
      <c r="QT4484" s="19"/>
      <c r="QU4484" s="19"/>
      <c r="QV4484" s="19"/>
      <c r="QW4484" s="19"/>
      <c r="QX4484" s="19"/>
      <c r="QY4484" s="19"/>
      <c r="QZ4484" s="19"/>
      <c r="RA4484" s="19"/>
      <c r="RB4484" s="19"/>
      <c r="RC4484" s="19"/>
      <c r="RD4484" s="19"/>
      <c r="RE4484" s="19"/>
      <c r="RF4484" s="19"/>
      <c r="RG4484" s="19"/>
      <c r="RH4484" s="19"/>
      <c r="RI4484" s="19"/>
      <c r="RJ4484" s="19"/>
      <c r="RK4484" s="19"/>
      <c r="RL4484" s="19"/>
      <c r="RM4484" s="19"/>
      <c r="RN4484" s="19"/>
      <c r="RO4484" s="19"/>
      <c r="RP4484" s="19"/>
      <c r="RQ4484" s="19"/>
      <c r="RR4484" s="19"/>
      <c r="RS4484" s="19"/>
      <c r="RT4484" s="19"/>
      <c r="RU4484" s="19"/>
      <c r="RV4484" s="19"/>
      <c r="RW4484" s="19"/>
      <c r="RX4484" s="19"/>
      <c r="RY4484" s="19"/>
      <c r="RZ4484" s="19"/>
      <c r="SA4484" s="19"/>
      <c r="SB4484" s="19"/>
      <c r="SC4484" s="19"/>
      <c r="SD4484" s="19"/>
      <c r="SE4484" s="19"/>
      <c r="SF4484" s="19"/>
      <c r="SG4484" s="19"/>
      <c r="SH4484" s="19"/>
      <c r="SI4484" s="19"/>
      <c r="SJ4484" s="19"/>
      <c r="SK4484" s="19"/>
      <c r="SL4484" s="19"/>
      <c r="SM4484" s="19"/>
      <c r="SN4484" s="19"/>
      <c r="SO4484" s="19"/>
      <c r="SP4484" s="19"/>
      <c r="SQ4484" s="19"/>
      <c r="SR4484" s="19"/>
      <c r="SS4484" s="19"/>
      <c r="ST4484" s="19"/>
      <c r="SU4484" s="19"/>
      <c r="SV4484" s="19"/>
      <c r="SW4484" s="19"/>
      <c r="SX4484" s="19"/>
      <c r="SY4484" s="19"/>
      <c r="SZ4484" s="19"/>
      <c r="TA4484" s="19"/>
      <c r="TB4484" s="19"/>
      <c r="TC4484" s="19"/>
      <c r="TD4484" s="19"/>
      <c r="TE4484" s="19"/>
      <c r="TF4484" s="19"/>
      <c r="TG4484" s="19"/>
      <c r="TH4484" s="19"/>
      <c r="TI4484" s="19"/>
      <c r="TJ4484" s="19"/>
      <c r="TK4484" s="19"/>
      <c r="TL4484" s="19"/>
      <c r="TM4484" s="19"/>
      <c r="TN4484" s="19"/>
      <c r="TO4484" s="19"/>
      <c r="TP4484" s="19"/>
      <c r="TQ4484" s="19"/>
      <c r="TR4484" s="19"/>
      <c r="TS4484" s="19"/>
      <c r="TT4484" s="19"/>
      <c r="TU4484" s="19"/>
      <c r="TV4484" s="19"/>
      <c r="TW4484" s="19"/>
      <c r="TX4484" s="19"/>
      <c r="TY4484" s="19"/>
      <c r="TZ4484" s="19"/>
      <c r="UA4484" s="19"/>
      <c r="UB4484" s="19"/>
      <c r="UC4484" s="19"/>
      <c r="UD4484" s="19"/>
      <c r="UE4484" s="19"/>
      <c r="UF4484" s="19"/>
      <c r="UG4484" s="19"/>
      <c r="UH4484" s="19"/>
      <c r="UI4484" s="19"/>
      <c r="UJ4484" s="19"/>
      <c r="UK4484" s="19"/>
      <c r="UL4484" s="19"/>
      <c r="UM4484" s="19"/>
      <c r="UN4484" s="19"/>
      <c r="UO4484" s="19"/>
      <c r="UP4484" s="19"/>
      <c r="UQ4484" s="19"/>
      <c r="UR4484" s="19"/>
      <c r="US4484" s="19"/>
      <c r="UT4484" s="19"/>
      <c r="UU4484" s="19"/>
      <c r="UV4484" s="19"/>
      <c r="UW4484" s="19"/>
      <c r="UX4484" s="19"/>
      <c r="UY4484" s="19"/>
      <c r="UZ4484" s="19"/>
      <c r="VA4484" s="19"/>
      <c r="VB4484" s="19"/>
      <c r="VC4484" s="19"/>
      <c r="VD4484" s="19"/>
      <c r="VE4484" s="19"/>
      <c r="VF4484" s="19"/>
      <c r="VG4484" s="19"/>
      <c r="VH4484" s="19"/>
      <c r="VI4484" s="19"/>
      <c r="VJ4484" s="19"/>
      <c r="VK4484" s="19"/>
      <c r="VL4484" s="19"/>
      <c r="VM4484" s="19"/>
      <c r="VN4484" s="19"/>
      <c r="VO4484" s="19"/>
      <c r="VP4484" s="19"/>
      <c r="VQ4484" s="19"/>
      <c r="VR4484" s="19"/>
      <c r="VS4484" s="19"/>
      <c r="VT4484" s="19"/>
      <c r="VU4484" s="19"/>
      <c r="VV4484" s="19"/>
      <c r="VW4484" s="19"/>
      <c r="VX4484" s="19"/>
      <c r="VY4484" s="19"/>
      <c r="VZ4484" s="19"/>
      <c r="WA4484" s="19"/>
      <c r="WB4484" s="19"/>
      <c r="WC4484" s="19"/>
      <c r="WD4484" s="19"/>
      <c r="WE4484" s="19"/>
      <c r="WF4484" s="19"/>
      <c r="WG4484" s="19"/>
      <c r="WH4484" s="19"/>
      <c r="WI4484" s="19"/>
      <c r="WJ4484" s="19"/>
      <c r="WK4484" s="19"/>
      <c r="WL4484" s="19"/>
      <c r="WM4484" s="19"/>
      <c r="WN4484" s="19"/>
      <c r="WO4484" s="19"/>
      <c r="WP4484" s="19"/>
      <c r="WQ4484" s="19"/>
      <c r="WR4484" s="19"/>
      <c r="WS4484" s="19"/>
      <c r="WT4484" s="19"/>
      <c r="WU4484" s="19"/>
      <c r="WV4484" s="19"/>
      <c r="WW4484" s="19"/>
      <c r="WX4484" s="19"/>
      <c r="WY4484" s="19"/>
      <c r="WZ4484" s="19"/>
      <c r="XA4484" s="19"/>
      <c r="XB4484" s="19"/>
      <c r="XC4484" s="19"/>
      <c r="XD4484" s="19"/>
      <c r="XE4484" s="19"/>
      <c r="XF4484" s="19"/>
      <c r="XG4484" s="19"/>
      <c r="XH4484" s="19"/>
      <c r="XI4484" s="19"/>
      <c r="XJ4484" s="19"/>
      <c r="XK4484" s="19"/>
      <c r="XL4484" s="19"/>
      <c r="XM4484" s="19"/>
      <c r="XN4484" s="19"/>
      <c r="XO4484" s="19"/>
      <c r="XP4484" s="19"/>
      <c r="XQ4484" s="19"/>
      <c r="XR4484" s="19"/>
      <c r="XS4484" s="19"/>
      <c r="XT4484" s="19"/>
      <c r="XU4484" s="19"/>
      <c r="XV4484" s="19"/>
      <c r="XW4484" s="19"/>
      <c r="XX4484" s="19"/>
      <c r="XY4484" s="19"/>
      <c r="XZ4484" s="19"/>
      <c r="YA4484" s="19"/>
      <c r="YB4484" s="19"/>
      <c r="YC4484" s="19"/>
      <c r="YD4484" s="19"/>
      <c r="YE4484" s="19"/>
      <c r="YF4484" s="19"/>
      <c r="YG4484" s="19"/>
      <c r="YH4484" s="19"/>
      <c r="YI4484" s="19"/>
      <c r="YJ4484" s="19"/>
      <c r="YK4484" s="19"/>
      <c r="YL4484" s="19"/>
      <c r="YM4484" s="19"/>
      <c r="YN4484" s="19"/>
      <c r="YO4484" s="19"/>
      <c r="YP4484" s="19"/>
      <c r="YQ4484" s="19"/>
      <c r="YR4484" s="19"/>
      <c r="YS4484" s="19"/>
      <c r="YT4484" s="19"/>
      <c r="YU4484" s="19"/>
      <c r="YV4484" s="19"/>
      <c r="YW4484" s="19"/>
      <c r="YX4484" s="19"/>
      <c r="YY4484" s="19"/>
      <c r="YZ4484" s="19"/>
      <c r="ZA4484" s="19"/>
      <c r="ZB4484" s="19"/>
      <c r="ZC4484" s="19"/>
      <c r="ZD4484" s="19"/>
      <c r="ZE4484" s="19"/>
      <c r="ZF4484" s="19"/>
      <c r="ZG4484" s="19"/>
      <c r="ZH4484" s="19"/>
      <c r="ZI4484" s="19"/>
      <c r="ZJ4484" s="19"/>
      <c r="ZK4484" s="19"/>
      <c r="ZL4484" s="19"/>
      <c r="ZM4484" s="19"/>
      <c r="ZN4484" s="19"/>
      <c r="ZO4484" s="19"/>
      <c r="ZP4484" s="19"/>
      <c r="ZQ4484" s="19"/>
      <c r="ZR4484" s="19"/>
      <c r="ZS4484" s="19"/>
      <c r="ZT4484" s="19"/>
      <c r="ZU4484" s="19"/>
      <c r="ZV4484" s="19"/>
      <c r="ZW4484" s="19"/>
      <c r="ZX4484" s="19"/>
      <c r="ZY4484" s="19"/>
      <c r="ZZ4484" s="19"/>
      <c r="AAA4484" s="19"/>
      <c r="AAB4484" s="19"/>
      <c r="AAC4484" s="19"/>
      <c r="AAD4484" s="19"/>
      <c r="AAE4484" s="19"/>
      <c r="AAF4484" s="19"/>
      <c r="AAG4484" s="19"/>
      <c r="AAH4484" s="19"/>
      <c r="AAI4484" s="19"/>
      <c r="AAJ4484" s="19"/>
      <c r="AAK4484" s="19"/>
      <c r="AAL4484" s="19"/>
      <c r="AAM4484" s="19"/>
      <c r="AAN4484" s="19"/>
      <c r="AAO4484" s="19"/>
      <c r="AAP4484" s="19"/>
      <c r="AAQ4484" s="19"/>
      <c r="AAR4484" s="19"/>
      <c r="AAS4484" s="19"/>
      <c r="AAT4484" s="19"/>
      <c r="AAU4484" s="19"/>
      <c r="AAV4484" s="19"/>
      <c r="AAW4484" s="19"/>
      <c r="AAX4484" s="19"/>
      <c r="AAY4484" s="19"/>
      <c r="AAZ4484" s="19"/>
      <c r="ABA4484" s="19"/>
      <c r="ABB4484" s="19"/>
      <c r="ABC4484" s="19"/>
      <c r="ABD4484" s="19"/>
      <c r="ABE4484" s="19"/>
      <c r="ABF4484" s="19"/>
      <c r="ABG4484" s="19"/>
      <c r="ABH4484" s="19"/>
      <c r="ABI4484" s="19"/>
      <c r="ABJ4484" s="19"/>
      <c r="ABK4484" s="19"/>
      <c r="ABL4484" s="19"/>
      <c r="ABM4484" s="19"/>
      <c r="ABN4484" s="19"/>
      <c r="ABO4484" s="19"/>
      <c r="ABP4484" s="19"/>
      <c r="ABQ4484" s="19"/>
      <c r="ABR4484" s="19"/>
      <c r="ABS4484" s="19"/>
      <c r="ABT4484" s="19"/>
      <c r="ABU4484" s="19"/>
      <c r="ABV4484" s="19"/>
      <c r="ABW4484" s="19"/>
      <c r="ABX4484" s="19"/>
      <c r="ABY4484" s="19"/>
      <c r="ABZ4484" s="19"/>
      <c r="ACA4484" s="19"/>
      <c r="ACB4484" s="19"/>
      <c r="ACC4484" s="19"/>
      <c r="ACD4484" s="19"/>
      <c r="ACE4484" s="19"/>
      <c r="ACF4484" s="19"/>
      <c r="ACG4484" s="19"/>
      <c r="ACH4484" s="19"/>
      <c r="ACI4484" s="19"/>
      <c r="ACJ4484" s="19"/>
      <c r="ACK4484" s="19"/>
      <c r="ACL4484" s="19"/>
      <c r="ACM4484" s="19"/>
      <c r="ACN4484" s="19"/>
      <c r="ACO4484" s="19"/>
      <c r="ACP4484" s="19"/>
      <c r="ACQ4484" s="19"/>
      <c r="ACR4484" s="19"/>
      <c r="ACS4484" s="19"/>
      <c r="ACT4484" s="19"/>
      <c r="ACU4484" s="19"/>
      <c r="ACV4484" s="19"/>
      <c r="ACW4484" s="19"/>
      <c r="ACX4484" s="19"/>
      <c r="ACY4484" s="19"/>
      <c r="ACZ4484" s="19"/>
      <c r="ADA4484" s="19"/>
      <c r="ADB4484" s="19"/>
      <c r="ADC4484" s="19"/>
      <c r="ADD4484" s="19"/>
      <c r="ADE4484" s="19"/>
      <c r="ADF4484" s="19"/>
      <c r="ADG4484" s="19"/>
      <c r="ADH4484" s="19"/>
      <c r="ADI4484" s="19"/>
      <c r="ADJ4484" s="19"/>
      <c r="ADK4484" s="19"/>
      <c r="ADL4484" s="19"/>
      <c r="ADM4484" s="19"/>
      <c r="ADN4484" s="19"/>
      <c r="ADO4484" s="19"/>
      <c r="ADP4484" s="19"/>
      <c r="ADQ4484" s="19"/>
      <c r="ADR4484" s="19"/>
      <c r="ADS4484" s="19"/>
      <c r="ADT4484" s="19"/>
      <c r="ADU4484" s="19"/>
      <c r="ADV4484" s="19"/>
      <c r="ADW4484" s="19"/>
      <c r="ADX4484" s="19"/>
      <c r="ADY4484" s="19"/>
      <c r="ADZ4484" s="19"/>
      <c r="AEA4484" s="19"/>
      <c r="AEB4484" s="19"/>
      <c r="AEC4484" s="19"/>
      <c r="AED4484" s="19"/>
      <c r="AEE4484" s="19"/>
      <c r="AEF4484" s="19"/>
      <c r="AEG4484" s="19"/>
      <c r="AEH4484" s="19"/>
      <c r="AEI4484" s="19"/>
      <c r="AEJ4484" s="19"/>
      <c r="AEK4484" s="19"/>
      <c r="AEL4484" s="19"/>
      <c r="AEM4484" s="19"/>
      <c r="AEN4484" s="19"/>
      <c r="AEO4484" s="19"/>
      <c r="AEP4484" s="19"/>
      <c r="AEQ4484" s="19"/>
      <c r="AER4484" s="19"/>
      <c r="AES4484" s="19"/>
      <c r="AET4484" s="19"/>
      <c r="AEU4484" s="19"/>
      <c r="AEV4484" s="19"/>
      <c r="AEW4484" s="19"/>
      <c r="AEX4484" s="19"/>
      <c r="AEY4484" s="19"/>
      <c r="AEZ4484" s="19"/>
      <c r="AFA4484" s="19"/>
      <c r="AFB4484" s="19"/>
      <c r="AFC4484" s="19"/>
      <c r="AFD4484" s="19"/>
      <c r="AFE4484" s="19"/>
      <c r="AFF4484" s="19"/>
      <c r="AFG4484" s="19"/>
      <c r="AFH4484" s="19"/>
      <c r="AFI4484" s="19"/>
      <c r="AFJ4484" s="19"/>
      <c r="AFK4484" s="19"/>
      <c r="AFL4484" s="19"/>
      <c r="AFM4484" s="19"/>
      <c r="AFN4484" s="19"/>
      <c r="AFO4484" s="19"/>
      <c r="AFP4484" s="19"/>
      <c r="AFQ4484" s="19"/>
      <c r="AFR4484" s="19"/>
      <c r="AFS4484" s="19"/>
      <c r="AFT4484" s="19"/>
      <c r="AFU4484" s="19"/>
      <c r="AFV4484" s="19"/>
      <c r="AFW4484" s="19"/>
      <c r="AFX4484" s="19"/>
      <c r="AFY4484" s="19"/>
      <c r="AFZ4484" s="19"/>
      <c r="AGA4484" s="19"/>
      <c r="AGB4484" s="19"/>
      <c r="AGC4484" s="19"/>
      <c r="AGD4484" s="19"/>
      <c r="AGE4484" s="19"/>
      <c r="AGF4484" s="19"/>
      <c r="AGG4484" s="19"/>
      <c r="AGH4484" s="19"/>
      <c r="AGI4484" s="19"/>
      <c r="AGJ4484" s="19"/>
      <c r="AGK4484" s="19"/>
      <c r="AGL4484" s="19"/>
      <c r="AGM4484" s="19"/>
      <c r="AGN4484" s="19"/>
      <c r="AGO4484" s="19"/>
      <c r="AGP4484" s="19"/>
      <c r="AGQ4484" s="19"/>
      <c r="AGR4484" s="19"/>
      <c r="AGS4484" s="19"/>
      <c r="AGT4484" s="19"/>
      <c r="AGU4484" s="19"/>
      <c r="AGV4484" s="19"/>
      <c r="AGW4484" s="19"/>
      <c r="AGX4484" s="19"/>
      <c r="AGY4484" s="19"/>
      <c r="AGZ4484" s="19"/>
      <c r="AHA4484" s="19"/>
      <c r="AHB4484" s="19"/>
      <c r="AHC4484" s="19"/>
      <c r="AHD4484" s="19"/>
      <c r="AHE4484" s="19"/>
      <c r="AHF4484" s="19"/>
      <c r="AHG4484" s="19"/>
      <c r="AHH4484" s="19"/>
      <c r="AHI4484" s="19"/>
      <c r="AHJ4484" s="19"/>
      <c r="AHK4484" s="19"/>
      <c r="AHL4484" s="19"/>
      <c r="AHM4484" s="19"/>
      <c r="AHN4484" s="19"/>
      <c r="AHO4484" s="19"/>
      <c r="AHP4484" s="19"/>
      <c r="AHQ4484" s="19"/>
      <c r="AHR4484" s="19"/>
      <c r="AHS4484" s="19"/>
      <c r="AHT4484" s="19"/>
      <c r="AHU4484" s="19"/>
      <c r="AHV4484" s="19"/>
      <c r="AHW4484" s="19"/>
      <c r="AHX4484" s="19"/>
      <c r="AHY4484" s="19"/>
      <c r="AHZ4484" s="19"/>
      <c r="AIA4484" s="19"/>
      <c r="AIB4484" s="19"/>
      <c r="AIC4484" s="19"/>
      <c r="AID4484" s="19"/>
      <c r="AIE4484" s="19"/>
      <c r="AIF4484" s="19"/>
      <c r="AIG4484" s="19"/>
      <c r="AIH4484" s="19"/>
      <c r="AII4484" s="19"/>
      <c r="AIJ4484" s="19"/>
      <c r="AIK4484" s="19"/>
      <c r="AIL4484" s="19"/>
      <c r="AIM4484" s="19"/>
      <c r="AIN4484" s="19"/>
      <c r="AIO4484" s="19"/>
      <c r="AIP4484" s="19"/>
      <c r="AIQ4484" s="19"/>
      <c r="AIR4484" s="19"/>
      <c r="AIS4484" s="19"/>
      <c r="AIT4484" s="19"/>
      <c r="AIU4484" s="19"/>
      <c r="AIV4484" s="19"/>
      <c r="AIW4484" s="19"/>
      <c r="AIX4484" s="19"/>
      <c r="AIY4484" s="19"/>
      <c r="AIZ4484" s="19"/>
      <c r="AJA4484" s="19"/>
      <c r="AJB4484" s="19"/>
      <c r="AJC4484" s="19"/>
      <c r="AJD4484" s="19"/>
      <c r="AJE4484" s="19"/>
      <c r="AJF4484" s="19"/>
      <c r="AJG4484" s="19"/>
      <c r="AJH4484" s="19"/>
      <c r="AJI4484" s="19"/>
      <c r="AJJ4484" s="19"/>
      <c r="AJK4484" s="19"/>
      <c r="AJL4484" s="19"/>
      <c r="AJM4484" s="19"/>
      <c r="AJN4484" s="19"/>
      <c r="AJO4484" s="19"/>
      <c r="AJP4484" s="19"/>
      <c r="AJQ4484" s="19"/>
      <c r="AJR4484" s="19"/>
      <c r="AJS4484" s="19"/>
      <c r="AJT4484" s="19"/>
      <c r="AJU4484" s="19"/>
      <c r="AJV4484" s="19"/>
      <c r="AJW4484" s="19"/>
      <c r="AJX4484" s="19"/>
      <c r="AJY4484" s="19"/>
      <c r="AJZ4484" s="19"/>
      <c r="AKA4484" s="19"/>
      <c r="AKB4484" s="19"/>
      <c r="AKC4484" s="19"/>
      <c r="AKD4484" s="19"/>
      <c r="AKE4484" s="19"/>
      <c r="AKF4484" s="19"/>
      <c r="AKG4484" s="19"/>
      <c r="AKH4484" s="19"/>
      <c r="AKI4484" s="19"/>
      <c r="AKJ4484" s="19"/>
      <c r="AKK4484" s="19"/>
      <c r="AKL4484" s="19"/>
      <c r="AKM4484" s="19"/>
      <c r="AKN4484" s="19"/>
      <c r="AKO4484" s="19"/>
      <c r="AKP4484" s="19"/>
      <c r="AKQ4484" s="19"/>
      <c r="AKR4484" s="19"/>
      <c r="AKS4484" s="19"/>
      <c r="AKT4484" s="19"/>
      <c r="AKU4484" s="19"/>
      <c r="AKV4484" s="19"/>
      <c r="AKW4484" s="19"/>
      <c r="AKX4484" s="19"/>
      <c r="AKY4484" s="19"/>
      <c r="AKZ4484" s="19"/>
      <c r="ALA4484" s="19"/>
      <c r="ALB4484" s="19"/>
      <c r="ALC4484" s="19"/>
      <c r="ALD4484" s="19"/>
      <c r="ALE4484" s="19"/>
      <c r="ALF4484" s="19"/>
      <c r="ALG4484" s="19"/>
      <c r="ALH4484" s="19"/>
      <c r="ALI4484" s="19"/>
      <c r="ALJ4484" s="19"/>
      <c r="ALK4484" s="19"/>
      <c r="ALL4484" s="19"/>
      <c r="ALM4484" s="19"/>
      <c r="ALN4484" s="19"/>
      <c r="ALO4484" s="19"/>
      <c r="ALP4484" s="19"/>
      <c r="ALQ4484" s="19"/>
      <c r="ALR4484" s="19"/>
      <c r="ALS4484" s="19"/>
      <c r="ALT4484" s="19"/>
      <c r="ALU4484" s="19"/>
      <c r="ALV4484" s="19"/>
      <c r="ALW4484" s="19"/>
      <c r="ALX4484" s="19"/>
      <c r="ALY4484" s="19"/>
      <c r="ALZ4484" s="19"/>
      <c r="AMA4484" s="19"/>
      <c r="AMB4484" s="19"/>
      <c r="AMC4484" s="19"/>
      <c r="AMD4484" s="19"/>
      <c r="AME4484" s="19"/>
      <c r="AMF4484" s="19"/>
      <c r="AMG4484" s="19"/>
      <c r="AMH4484" s="19"/>
      <c r="AMI4484" s="19"/>
      <c r="AMJ4484" s="19"/>
      <c r="AMK4484" s="19"/>
      <c r="AML4484" s="19"/>
      <c r="AMM4484" s="19"/>
      <c r="AMN4484" s="19"/>
      <c r="AMO4484" s="19"/>
      <c r="AMP4484" s="19"/>
      <c r="AMQ4484" s="19"/>
      <c r="AMR4484" s="19"/>
      <c r="AMS4484" s="19"/>
      <c r="AMT4484" s="19"/>
      <c r="AMU4484" s="19"/>
      <c r="AMV4484" s="19"/>
      <c r="AMW4484" s="19"/>
      <c r="AMX4484" s="19"/>
      <c r="AMY4484" s="19"/>
      <c r="AMZ4484" s="19"/>
      <c r="ANA4484" s="19"/>
      <c r="ANB4484" s="19"/>
      <c r="ANC4484" s="19"/>
      <c r="AND4484" s="19"/>
      <c r="ANE4484" s="19"/>
      <c r="ANF4484" s="19"/>
      <c r="ANG4484" s="19"/>
      <c r="ANH4484" s="19"/>
      <c r="ANI4484" s="19"/>
      <c r="ANJ4484" s="19"/>
      <c r="ANK4484" s="19"/>
      <c r="ANL4484" s="19"/>
      <c r="ANM4484" s="19"/>
      <c r="ANN4484" s="19"/>
      <c r="ANO4484" s="19"/>
      <c r="ANP4484" s="19"/>
      <c r="ANQ4484" s="19"/>
      <c r="ANR4484" s="19"/>
      <c r="ANS4484" s="19"/>
      <c r="ANT4484" s="19"/>
      <c r="ANU4484" s="19"/>
      <c r="ANV4484" s="19"/>
      <c r="ANW4484" s="19"/>
      <c r="ANX4484" s="19"/>
      <c r="ANY4484" s="19"/>
      <c r="ANZ4484" s="19"/>
      <c r="AOA4484" s="19"/>
      <c r="AOB4484" s="19"/>
      <c r="AOC4484" s="19"/>
      <c r="AOD4484" s="19"/>
      <c r="AOE4484" s="19"/>
      <c r="AOF4484" s="19"/>
      <c r="AOG4484" s="19"/>
      <c r="AOH4484" s="19"/>
      <c r="AOI4484" s="19"/>
      <c r="AOJ4484" s="19"/>
      <c r="AOK4484" s="19"/>
      <c r="AOL4484" s="19"/>
      <c r="AOM4484" s="19"/>
      <c r="AON4484" s="19"/>
      <c r="AOO4484" s="19"/>
      <c r="AOP4484" s="19"/>
      <c r="AOQ4484" s="19"/>
      <c r="AOR4484" s="19"/>
      <c r="AOS4484" s="19"/>
      <c r="AOT4484" s="19"/>
      <c r="AOU4484" s="19"/>
      <c r="AOV4484" s="19"/>
      <c r="AOW4484" s="19"/>
      <c r="AOX4484" s="19"/>
      <c r="AOY4484" s="19"/>
      <c r="AOZ4484" s="19"/>
      <c r="APA4484" s="19"/>
      <c r="APB4484" s="19"/>
      <c r="APC4484" s="19"/>
      <c r="APD4484" s="19"/>
      <c r="APE4484" s="19"/>
      <c r="APF4484" s="19"/>
      <c r="APG4484" s="19"/>
      <c r="APH4484" s="19"/>
      <c r="API4484" s="19"/>
      <c r="APJ4484" s="19"/>
      <c r="APK4484" s="19"/>
      <c r="APL4484" s="19"/>
      <c r="APM4484" s="19"/>
      <c r="APN4484" s="19"/>
      <c r="APO4484" s="19"/>
      <c r="APP4484" s="19"/>
      <c r="APQ4484" s="19"/>
      <c r="APR4484" s="19"/>
      <c r="APS4484" s="19"/>
      <c r="APT4484" s="19"/>
      <c r="APU4484" s="19"/>
      <c r="APV4484" s="19"/>
      <c r="APW4484" s="19"/>
      <c r="APX4484" s="19"/>
      <c r="APY4484" s="19"/>
      <c r="APZ4484" s="19"/>
      <c r="AQA4484" s="19"/>
      <c r="AQB4484" s="19"/>
      <c r="AQC4484" s="19"/>
      <c r="AQD4484" s="19"/>
      <c r="AQE4484" s="19"/>
      <c r="AQF4484" s="19"/>
      <c r="AQG4484" s="19"/>
      <c r="AQH4484" s="19"/>
      <c r="AQI4484" s="19"/>
      <c r="AQJ4484" s="19"/>
      <c r="AQK4484" s="19"/>
      <c r="AQL4484" s="19"/>
      <c r="AQM4484" s="19"/>
      <c r="AQN4484" s="19"/>
      <c r="AQO4484" s="19"/>
      <c r="AQP4484" s="19"/>
      <c r="AQQ4484" s="19"/>
      <c r="AQR4484" s="19"/>
      <c r="AQS4484" s="19"/>
      <c r="AQT4484" s="19"/>
      <c r="AQU4484" s="19"/>
      <c r="AQV4484" s="19"/>
      <c r="AQW4484" s="19"/>
      <c r="AQX4484" s="19"/>
      <c r="AQY4484" s="19"/>
      <c r="AQZ4484" s="19"/>
      <c r="ARA4484" s="19"/>
      <c r="ARB4484" s="19"/>
      <c r="ARC4484" s="19"/>
      <c r="ARD4484" s="19"/>
      <c r="ARE4484" s="19"/>
      <c r="ARF4484" s="19"/>
      <c r="ARG4484" s="19"/>
      <c r="ARH4484" s="19"/>
      <c r="ARI4484" s="19"/>
      <c r="ARJ4484" s="19"/>
      <c r="ARK4484" s="19"/>
      <c r="ARL4484" s="19"/>
      <c r="ARM4484" s="19"/>
      <c r="ARN4484" s="19"/>
      <c r="ARO4484" s="19"/>
      <c r="ARP4484" s="19"/>
      <c r="ARQ4484" s="19"/>
      <c r="ARR4484" s="19"/>
      <c r="ARS4484" s="19"/>
      <c r="ART4484" s="19"/>
      <c r="ARU4484" s="19"/>
      <c r="ARV4484" s="19"/>
      <c r="ARW4484" s="19"/>
      <c r="ARX4484" s="19"/>
      <c r="ARY4484" s="19"/>
      <c r="ARZ4484" s="19"/>
      <c r="ASA4484" s="19"/>
      <c r="ASB4484" s="19"/>
      <c r="ASC4484" s="19"/>
      <c r="ASD4484" s="19"/>
      <c r="ASE4484" s="19"/>
      <c r="ASF4484" s="19"/>
      <c r="ASG4484" s="19"/>
      <c r="ASH4484" s="19"/>
      <c r="ASI4484" s="19"/>
      <c r="ASJ4484" s="19"/>
      <c r="ASK4484" s="19"/>
      <c r="ASL4484" s="19"/>
      <c r="ASM4484" s="19"/>
      <c r="ASN4484" s="19"/>
      <c r="ASO4484" s="19"/>
      <c r="ASP4484" s="19"/>
      <c r="ASQ4484" s="19"/>
      <c r="ASR4484" s="19"/>
      <c r="ASS4484" s="19"/>
      <c r="AST4484" s="19"/>
      <c r="ASU4484" s="19"/>
      <c r="ASV4484" s="19"/>
      <c r="ASW4484" s="19"/>
      <c r="ASX4484" s="19"/>
      <c r="ASY4484" s="19"/>
      <c r="ASZ4484" s="19"/>
      <c r="ATA4484" s="19"/>
      <c r="ATB4484" s="19"/>
      <c r="ATC4484" s="19"/>
      <c r="ATD4484" s="19"/>
      <c r="ATE4484" s="19"/>
      <c r="ATF4484" s="19"/>
      <c r="ATG4484" s="19"/>
      <c r="ATH4484" s="19"/>
      <c r="ATI4484" s="19"/>
      <c r="ATJ4484" s="19"/>
      <c r="ATK4484" s="19"/>
      <c r="ATL4484" s="19"/>
      <c r="ATM4484" s="19"/>
      <c r="ATN4484" s="19"/>
      <c r="ATO4484" s="19"/>
      <c r="ATP4484" s="19"/>
      <c r="ATQ4484" s="19"/>
      <c r="ATR4484" s="19"/>
      <c r="ATS4484" s="19"/>
      <c r="ATT4484" s="19"/>
      <c r="ATU4484" s="19"/>
      <c r="ATV4484" s="19"/>
      <c r="ATW4484" s="19"/>
      <c r="ATX4484" s="19"/>
      <c r="ATY4484" s="19"/>
      <c r="ATZ4484" s="19"/>
      <c r="AUA4484" s="19"/>
      <c r="AUB4484" s="19"/>
      <c r="AUC4484" s="19"/>
      <c r="AUD4484" s="19"/>
      <c r="AUE4484" s="19"/>
      <c r="AUF4484" s="19"/>
      <c r="AUG4484" s="19"/>
      <c r="AUH4484" s="19"/>
      <c r="AUI4484" s="19"/>
      <c r="AUJ4484" s="19"/>
      <c r="AUK4484" s="19"/>
      <c r="AUL4484" s="19"/>
      <c r="AUM4484" s="19"/>
      <c r="AUN4484" s="19"/>
      <c r="AUO4484" s="19"/>
      <c r="AUP4484" s="19"/>
      <c r="AUQ4484" s="19"/>
      <c r="AUR4484" s="19"/>
      <c r="AUS4484" s="19"/>
      <c r="AUT4484" s="19"/>
      <c r="AUU4484" s="19"/>
      <c r="AUV4484" s="19"/>
      <c r="AUW4484" s="19"/>
      <c r="AUX4484" s="19"/>
      <c r="AUY4484" s="19"/>
      <c r="AUZ4484" s="19"/>
      <c r="AVA4484" s="19"/>
      <c r="AVB4484" s="19"/>
      <c r="AVC4484" s="19"/>
      <c r="AVD4484" s="19"/>
      <c r="AVE4484" s="19"/>
      <c r="AVF4484" s="19"/>
      <c r="AVG4484" s="19"/>
      <c r="AVH4484" s="19"/>
      <c r="AVI4484" s="19"/>
      <c r="AVJ4484" s="19"/>
      <c r="AVK4484" s="19"/>
      <c r="AVL4484" s="19"/>
      <c r="AVM4484" s="19"/>
      <c r="AVN4484" s="19"/>
      <c r="AVO4484" s="19"/>
      <c r="AVP4484" s="19"/>
      <c r="AVQ4484" s="19"/>
      <c r="AVR4484" s="19"/>
      <c r="AVS4484" s="19"/>
      <c r="AVT4484" s="19"/>
      <c r="AVU4484" s="19"/>
      <c r="AVV4484" s="19"/>
      <c r="AVW4484" s="19"/>
      <c r="AVX4484" s="19"/>
      <c r="AVY4484" s="19"/>
      <c r="AVZ4484" s="19"/>
      <c r="AWA4484" s="19"/>
      <c r="AWB4484" s="19"/>
      <c r="AWC4484" s="19"/>
      <c r="AWD4484" s="19"/>
      <c r="AWE4484" s="19"/>
      <c r="AWF4484" s="19"/>
      <c r="AWG4484" s="19"/>
      <c r="AWH4484" s="19"/>
      <c r="AWI4484" s="19"/>
      <c r="AWJ4484" s="19"/>
      <c r="AWK4484" s="19"/>
      <c r="AWL4484" s="19"/>
      <c r="AWM4484" s="19"/>
      <c r="AWN4484" s="19"/>
      <c r="AWO4484" s="19"/>
      <c r="AWP4484" s="19"/>
      <c r="AWQ4484" s="19"/>
      <c r="AWR4484" s="19"/>
      <c r="AWS4484" s="19"/>
      <c r="AWT4484" s="19"/>
      <c r="AWU4484" s="19"/>
      <c r="AWV4484" s="19"/>
      <c r="AWW4484" s="19"/>
      <c r="AWX4484" s="19"/>
      <c r="AWY4484" s="19"/>
      <c r="AWZ4484" s="19"/>
      <c r="AXA4484" s="19"/>
      <c r="AXB4484" s="19"/>
      <c r="AXC4484" s="19"/>
      <c r="AXD4484" s="19"/>
      <c r="AXE4484" s="19"/>
      <c r="AXF4484" s="19"/>
      <c r="AXG4484" s="19"/>
      <c r="AXH4484" s="19"/>
      <c r="AXI4484" s="19"/>
      <c r="AXJ4484" s="19"/>
      <c r="AXK4484" s="19"/>
      <c r="AXL4484" s="19"/>
      <c r="AXM4484" s="19"/>
      <c r="AXN4484" s="19"/>
      <c r="AXO4484" s="19"/>
      <c r="AXP4484" s="19"/>
      <c r="AXQ4484" s="19"/>
      <c r="AXR4484" s="19"/>
      <c r="AXS4484" s="19"/>
      <c r="AXT4484" s="19"/>
      <c r="AXU4484" s="19"/>
      <c r="AXV4484" s="19"/>
      <c r="AXW4484" s="19"/>
      <c r="AXX4484" s="19"/>
      <c r="AXY4484" s="19"/>
      <c r="AXZ4484" s="19"/>
      <c r="AYA4484" s="19"/>
      <c r="AYB4484" s="19"/>
      <c r="AYC4484" s="19"/>
      <c r="AYD4484" s="19"/>
      <c r="AYE4484" s="19"/>
      <c r="AYF4484" s="19"/>
      <c r="AYG4484" s="19"/>
      <c r="AYH4484" s="19"/>
      <c r="AYI4484" s="19"/>
      <c r="AYJ4484" s="19"/>
      <c r="AYK4484" s="19"/>
      <c r="AYL4484" s="19"/>
      <c r="AYM4484" s="19"/>
      <c r="AYN4484" s="19"/>
      <c r="AYO4484" s="19"/>
      <c r="AYP4484" s="19"/>
      <c r="AYQ4484" s="19"/>
      <c r="AYR4484" s="19"/>
      <c r="AYS4484" s="19"/>
      <c r="AYT4484" s="19"/>
      <c r="AYU4484" s="19"/>
      <c r="AYV4484" s="19"/>
      <c r="AYW4484" s="19"/>
      <c r="AYX4484" s="19"/>
      <c r="AYY4484" s="19"/>
      <c r="AYZ4484" s="19"/>
      <c r="AZA4484" s="19"/>
      <c r="AZB4484" s="19"/>
      <c r="AZC4484" s="19"/>
      <c r="AZD4484" s="19"/>
      <c r="AZE4484" s="19"/>
      <c r="AZF4484" s="19"/>
      <c r="AZG4484" s="19"/>
      <c r="AZH4484" s="19"/>
      <c r="AZI4484" s="19"/>
      <c r="AZJ4484" s="19"/>
      <c r="AZK4484" s="19"/>
      <c r="AZL4484" s="19"/>
      <c r="AZM4484" s="19"/>
      <c r="AZN4484" s="19"/>
      <c r="AZO4484" s="19"/>
      <c r="AZP4484" s="19"/>
      <c r="AZQ4484" s="19"/>
      <c r="AZR4484" s="19"/>
      <c r="AZS4484" s="19"/>
      <c r="AZT4484" s="19"/>
      <c r="AZU4484" s="19"/>
      <c r="AZV4484" s="19"/>
      <c r="AZW4484" s="19"/>
      <c r="AZX4484" s="19"/>
      <c r="AZY4484" s="19"/>
      <c r="AZZ4484" s="19"/>
      <c r="BAA4484" s="19"/>
      <c r="BAB4484" s="19"/>
      <c r="BAC4484" s="19"/>
      <c r="BAD4484" s="19"/>
      <c r="BAE4484" s="19"/>
      <c r="BAF4484" s="19"/>
      <c r="BAG4484" s="19"/>
      <c r="BAH4484" s="19"/>
      <c r="BAI4484" s="19"/>
      <c r="BAJ4484" s="19"/>
      <c r="BAK4484" s="19"/>
      <c r="BAL4484" s="19"/>
      <c r="BAM4484" s="19"/>
      <c r="BAN4484" s="19"/>
      <c r="BAO4484" s="19"/>
      <c r="BAP4484" s="19"/>
      <c r="BAQ4484" s="19"/>
      <c r="BAR4484" s="19"/>
      <c r="BAS4484" s="19"/>
      <c r="BAT4484" s="19"/>
      <c r="BAU4484" s="19"/>
      <c r="BAV4484" s="19"/>
      <c r="BAW4484" s="19"/>
      <c r="BAX4484" s="19"/>
      <c r="BAY4484" s="19"/>
      <c r="BAZ4484" s="19"/>
      <c r="BBA4484" s="19"/>
    </row>
    <row r="4485" spans="1:1405" s="20" customFormat="1" ht="15" customHeight="1" x14ac:dyDescent="0.3">
      <c r="A4485" s="101" t="s">
        <v>34</v>
      </c>
      <c r="B4485" s="101" t="s">
        <v>1478</v>
      </c>
      <c r="C4485" s="101" t="s">
        <v>1478</v>
      </c>
      <c r="D4485" s="101" t="s">
        <v>36</v>
      </c>
      <c r="E4485" s="101" t="s">
        <v>194</v>
      </c>
      <c r="F4485" s="101" t="s">
        <v>244</v>
      </c>
      <c r="G4485" s="101" t="s">
        <v>245</v>
      </c>
      <c r="H4485" s="101" t="s">
        <v>766</v>
      </c>
      <c r="I4485" s="101" t="s">
        <v>2415</v>
      </c>
      <c r="J4485" s="101" t="s">
        <v>391</v>
      </c>
      <c r="K4485" s="101" t="s">
        <v>392</v>
      </c>
      <c r="L4485" s="101" t="s">
        <v>42</v>
      </c>
      <c r="M4485" s="101" t="s">
        <v>43</v>
      </c>
      <c r="N4485" s="101" t="s">
        <v>48</v>
      </c>
      <c r="O4485" s="103">
        <v>2</v>
      </c>
      <c r="P4485" s="22">
        <v>187</v>
      </c>
      <c r="Q4485" s="101" t="s">
        <v>519</v>
      </c>
      <c r="R4485" s="103">
        <f t="shared" si="69"/>
        <v>374</v>
      </c>
      <c r="S4485" s="103">
        <v>0</v>
      </c>
      <c r="T4485" s="103">
        <v>187</v>
      </c>
      <c r="U4485" s="103">
        <v>0</v>
      </c>
      <c r="V4485" s="103">
        <v>0</v>
      </c>
      <c r="W4485" s="103">
        <v>0</v>
      </c>
      <c r="X4485" s="103">
        <v>0</v>
      </c>
      <c r="Y4485" s="103">
        <v>0</v>
      </c>
      <c r="Z4485" s="103">
        <v>187</v>
      </c>
      <c r="AA4485" s="103">
        <v>0</v>
      </c>
      <c r="AB4485" s="103">
        <v>0</v>
      </c>
      <c r="AC4485" s="103">
        <v>0</v>
      </c>
      <c r="AD4485" s="103">
        <v>0</v>
      </c>
      <c r="AE4485" s="19"/>
      <c r="AF4485" s="19"/>
      <c r="AG4485" s="19"/>
      <c r="AH4485" s="19"/>
      <c r="AI4485" s="19"/>
      <c r="AJ4485" s="19"/>
      <c r="AK4485" s="19"/>
      <c r="AL4485" s="19"/>
      <c r="AM4485" s="19"/>
      <c r="AN4485" s="19"/>
      <c r="AO4485" s="19"/>
      <c r="AP4485" s="19"/>
      <c r="AQ4485" s="19"/>
      <c r="AR4485" s="19"/>
      <c r="AS4485" s="19"/>
      <c r="AT4485" s="19"/>
      <c r="AU4485" s="19"/>
      <c r="AV4485" s="19"/>
      <c r="AW4485" s="19"/>
      <c r="AX4485" s="19"/>
      <c r="AY4485" s="19"/>
      <c r="AZ4485" s="19"/>
      <c r="BA4485" s="19"/>
      <c r="BB4485" s="19"/>
      <c r="BC4485" s="19"/>
      <c r="BD4485" s="19"/>
      <c r="BE4485" s="19"/>
      <c r="BF4485" s="19"/>
      <c r="BG4485" s="19"/>
      <c r="BH4485" s="19"/>
      <c r="BI4485" s="19"/>
      <c r="BJ4485" s="19"/>
      <c r="BK4485" s="19"/>
      <c r="BL4485" s="19"/>
      <c r="BM4485" s="19"/>
      <c r="BN4485" s="19"/>
      <c r="BO4485" s="19"/>
      <c r="BP4485" s="19"/>
      <c r="BQ4485" s="19"/>
      <c r="BR4485" s="19"/>
      <c r="BS4485" s="19"/>
      <c r="BT4485" s="19"/>
      <c r="BU4485" s="19"/>
      <c r="BV4485" s="19"/>
      <c r="BW4485" s="19"/>
      <c r="BX4485" s="19"/>
      <c r="BY4485" s="19"/>
      <c r="BZ4485" s="19"/>
      <c r="CA4485" s="19"/>
      <c r="CB4485" s="19"/>
      <c r="CC4485" s="19"/>
      <c r="CD4485" s="19"/>
      <c r="CE4485" s="19"/>
      <c r="CF4485" s="19"/>
      <c r="CG4485" s="19"/>
      <c r="CH4485" s="19"/>
      <c r="CI4485" s="19"/>
      <c r="CJ4485" s="19"/>
      <c r="CK4485" s="19"/>
      <c r="CL4485" s="19"/>
      <c r="CM4485" s="19"/>
      <c r="CN4485" s="19"/>
      <c r="CO4485" s="19"/>
      <c r="CP4485" s="19"/>
      <c r="CQ4485" s="19"/>
      <c r="CR4485" s="19"/>
      <c r="CS4485" s="19"/>
      <c r="CT4485" s="19"/>
      <c r="CU4485" s="19"/>
      <c r="CV4485" s="19"/>
      <c r="CW4485" s="19"/>
      <c r="CX4485" s="19"/>
      <c r="CY4485" s="19"/>
      <c r="CZ4485" s="19"/>
      <c r="DA4485" s="19"/>
      <c r="DB4485" s="19"/>
      <c r="DC4485" s="19"/>
      <c r="DD4485" s="19"/>
      <c r="DE4485" s="19"/>
      <c r="DF4485" s="19"/>
      <c r="DG4485" s="19"/>
      <c r="DH4485" s="19"/>
      <c r="DI4485" s="19"/>
      <c r="DJ4485" s="19"/>
      <c r="DK4485" s="19"/>
      <c r="DL4485" s="19"/>
      <c r="DM4485" s="19"/>
      <c r="DN4485" s="19"/>
      <c r="DO4485" s="19"/>
      <c r="DP4485" s="19"/>
      <c r="DQ4485" s="19"/>
      <c r="DR4485" s="19"/>
      <c r="DS4485" s="19"/>
      <c r="DT4485" s="19"/>
      <c r="DU4485" s="19"/>
      <c r="DV4485" s="19"/>
      <c r="DW4485" s="19"/>
      <c r="DX4485" s="19"/>
      <c r="DY4485" s="19"/>
      <c r="DZ4485" s="19"/>
      <c r="EA4485" s="19"/>
      <c r="EB4485" s="19"/>
      <c r="EC4485" s="19"/>
      <c r="ED4485" s="19"/>
      <c r="EE4485" s="19"/>
      <c r="EF4485" s="19"/>
      <c r="EG4485" s="19"/>
      <c r="EH4485" s="19"/>
      <c r="EI4485" s="19"/>
      <c r="EJ4485" s="19"/>
      <c r="EK4485" s="19"/>
      <c r="EL4485" s="19"/>
      <c r="EM4485" s="19"/>
      <c r="EN4485" s="19"/>
      <c r="EO4485" s="19"/>
      <c r="EP4485" s="19"/>
      <c r="EQ4485" s="19"/>
      <c r="ER4485" s="19"/>
      <c r="ES4485" s="19"/>
      <c r="ET4485" s="19"/>
      <c r="EU4485" s="19"/>
      <c r="EV4485" s="19"/>
      <c r="EW4485" s="19"/>
      <c r="EX4485" s="19"/>
      <c r="EY4485" s="19"/>
      <c r="EZ4485" s="19"/>
      <c r="FA4485" s="19"/>
      <c r="FB4485" s="19"/>
      <c r="FC4485" s="19"/>
      <c r="FD4485" s="19"/>
      <c r="FE4485" s="19"/>
      <c r="FF4485" s="19"/>
      <c r="FG4485" s="19"/>
      <c r="FH4485" s="19"/>
      <c r="FI4485" s="19"/>
      <c r="FJ4485" s="19"/>
      <c r="FK4485" s="19"/>
      <c r="FL4485" s="19"/>
      <c r="FM4485" s="19"/>
      <c r="FN4485" s="19"/>
      <c r="FO4485" s="19"/>
      <c r="FP4485" s="19"/>
      <c r="FQ4485" s="19"/>
      <c r="FR4485" s="19"/>
      <c r="FS4485" s="19"/>
      <c r="FT4485" s="19"/>
      <c r="FU4485" s="19"/>
      <c r="FV4485" s="19"/>
      <c r="FW4485" s="19"/>
      <c r="FX4485" s="19"/>
      <c r="FY4485" s="19"/>
      <c r="FZ4485" s="19"/>
      <c r="GA4485" s="19"/>
      <c r="GB4485" s="19"/>
      <c r="GC4485" s="19"/>
      <c r="GD4485" s="19"/>
      <c r="GE4485" s="19"/>
      <c r="GF4485" s="19"/>
      <c r="GG4485" s="19"/>
      <c r="GH4485" s="19"/>
      <c r="GI4485" s="19"/>
      <c r="GJ4485" s="19"/>
      <c r="GK4485" s="19"/>
      <c r="GL4485" s="19"/>
      <c r="GM4485" s="19"/>
      <c r="GN4485" s="19"/>
      <c r="GO4485" s="19"/>
      <c r="GP4485" s="19"/>
      <c r="GQ4485" s="19"/>
      <c r="GR4485" s="19"/>
      <c r="GS4485" s="19"/>
      <c r="GT4485" s="19"/>
      <c r="GU4485" s="19"/>
      <c r="GV4485" s="19"/>
      <c r="GW4485" s="19"/>
      <c r="GX4485" s="19"/>
      <c r="GY4485" s="19"/>
      <c r="GZ4485" s="19"/>
      <c r="HA4485" s="19"/>
      <c r="HB4485" s="19"/>
      <c r="HC4485" s="19"/>
      <c r="HD4485" s="19"/>
      <c r="HE4485" s="19"/>
      <c r="HF4485" s="19"/>
      <c r="HG4485" s="19"/>
      <c r="HH4485" s="19"/>
      <c r="HI4485" s="19"/>
      <c r="HJ4485" s="19"/>
      <c r="HK4485" s="19"/>
      <c r="HL4485" s="19"/>
      <c r="HM4485" s="19"/>
      <c r="HN4485" s="19"/>
      <c r="HO4485" s="19"/>
      <c r="HP4485" s="19"/>
      <c r="HQ4485" s="19"/>
      <c r="HR4485" s="19"/>
      <c r="HS4485" s="19"/>
      <c r="HT4485" s="19"/>
      <c r="HU4485" s="19"/>
      <c r="HV4485" s="19"/>
      <c r="HW4485" s="19"/>
      <c r="HX4485" s="19"/>
      <c r="HY4485" s="19"/>
      <c r="HZ4485" s="19"/>
      <c r="IA4485" s="19"/>
      <c r="IB4485" s="19"/>
      <c r="IC4485" s="19"/>
      <c r="ID4485" s="19"/>
      <c r="IE4485" s="19"/>
      <c r="IF4485" s="19"/>
      <c r="IG4485" s="19"/>
      <c r="IH4485" s="19"/>
      <c r="II4485" s="19"/>
      <c r="IJ4485" s="19"/>
      <c r="IK4485" s="19"/>
      <c r="IL4485" s="19"/>
      <c r="IM4485" s="19"/>
      <c r="IN4485" s="19"/>
      <c r="IO4485" s="19"/>
      <c r="IP4485" s="19"/>
      <c r="IQ4485" s="19"/>
      <c r="IR4485" s="19"/>
      <c r="IS4485" s="19"/>
      <c r="IT4485" s="19"/>
      <c r="IU4485" s="19"/>
      <c r="IV4485" s="19"/>
      <c r="IW4485" s="19"/>
      <c r="IX4485" s="19"/>
      <c r="IY4485" s="19"/>
      <c r="IZ4485" s="19"/>
      <c r="JA4485" s="19"/>
      <c r="JB4485" s="19"/>
      <c r="JC4485" s="19"/>
      <c r="JD4485" s="19"/>
      <c r="JE4485" s="19"/>
      <c r="JF4485" s="19"/>
      <c r="JG4485" s="19"/>
      <c r="JH4485" s="19"/>
      <c r="JI4485" s="19"/>
      <c r="JJ4485" s="19"/>
      <c r="JK4485" s="19"/>
      <c r="JL4485" s="19"/>
      <c r="JM4485" s="19"/>
      <c r="JN4485" s="19"/>
      <c r="JO4485" s="19"/>
      <c r="JP4485" s="19"/>
      <c r="JQ4485" s="19"/>
      <c r="JR4485" s="19"/>
      <c r="JS4485" s="19"/>
      <c r="JT4485" s="19"/>
      <c r="JU4485" s="19"/>
      <c r="JV4485" s="19"/>
      <c r="JW4485" s="19"/>
      <c r="JX4485" s="19"/>
      <c r="JY4485" s="19"/>
      <c r="JZ4485" s="19"/>
      <c r="KA4485" s="19"/>
      <c r="KB4485" s="19"/>
      <c r="KC4485" s="19"/>
      <c r="KD4485" s="19"/>
      <c r="KE4485" s="19"/>
      <c r="KF4485" s="19"/>
      <c r="KG4485" s="19"/>
      <c r="KH4485" s="19"/>
      <c r="KI4485" s="19"/>
      <c r="KJ4485" s="19"/>
      <c r="KK4485" s="19"/>
      <c r="KL4485" s="19"/>
      <c r="KM4485" s="19"/>
      <c r="KN4485" s="19"/>
      <c r="KO4485" s="19"/>
      <c r="KP4485" s="19"/>
      <c r="KQ4485" s="19"/>
      <c r="KR4485" s="19"/>
      <c r="KS4485" s="19"/>
      <c r="KT4485" s="19"/>
      <c r="KU4485" s="19"/>
      <c r="KV4485" s="19"/>
      <c r="KW4485" s="19"/>
      <c r="KX4485" s="19"/>
      <c r="KY4485" s="19"/>
      <c r="KZ4485" s="19"/>
      <c r="LA4485" s="19"/>
      <c r="LB4485" s="19"/>
      <c r="LC4485" s="19"/>
      <c r="LD4485" s="19"/>
      <c r="LE4485" s="19"/>
      <c r="LF4485" s="19"/>
      <c r="LG4485" s="19"/>
      <c r="LH4485" s="19"/>
      <c r="LI4485" s="19"/>
      <c r="LJ4485" s="19"/>
      <c r="LK4485" s="19"/>
      <c r="LL4485" s="19"/>
      <c r="LM4485" s="19"/>
      <c r="LN4485" s="19"/>
      <c r="LO4485" s="19"/>
      <c r="LP4485" s="19"/>
      <c r="LQ4485" s="19"/>
      <c r="LR4485" s="19"/>
      <c r="LS4485" s="19"/>
      <c r="LT4485" s="19"/>
      <c r="LU4485" s="19"/>
      <c r="LV4485" s="19"/>
      <c r="LW4485" s="19"/>
      <c r="LX4485" s="19"/>
      <c r="LY4485" s="19"/>
      <c r="LZ4485" s="19"/>
      <c r="MA4485" s="19"/>
      <c r="MB4485" s="19"/>
      <c r="MC4485" s="19"/>
      <c r="MD4485" s="19"/>
      <c r="ME4485" s="19"/>
      <c r="MF4485" s="19"/>
      <c r="MG4485" s="19"/>
      <c r="MH4485" s="19"/>
      <c r="MI4485" s="19"/>
      <c r="MJ4485" s="19"/>
      <c r="MK4485" s="19"/>
      <c r="ML4485" s="19"/>
      <c r="MM4485" s="19"/>
      <c r="MN4485" s="19"/>
      <c r="MO4485" s="19"/>
      <c r="MP4485" s="19"/>
      <c r="MQ4485" s="19"/>
      <c r="MR4485" s="19"/>
      <c r="MS4485" s="19"/>
      <c r="MT4485" s="19"/>
      <c r="MU4485" s="19"/>
      <c r="MV4485" s="19"/>
      <c r="MW4485" s="19"/>
      <c r="MX4485" s="19"/>
      <c r="MY4485" s="19"/>
      <c r="MZ4485" s="19"/>
      <c r="NA4485" s="19"/>
      <c r="NB4485" s="19"/>
      <c r="NC4485" s="19"/>
      <c r="ND4485" s="19"/>
      <c r="NE4485" s="19"/>
      <c r="NF4485" s="19"/>
      <c r="NG4485" s="19"/>
      <c r="NH4485" s="19"/>
      <c r="NI4485" s="19"/>
      <c r="NJ4485" s="19"/>
      <c r="NK4485" s="19"/>
      <c r="NL4485" s="19"/>
      <c r="NM4485" s="19"/>
      <c r="NN4485" s="19"/>
      <c r="NO4485" s="19"/>
      <c r="NP4485" s="19"/>
      <c r="NQ4485" s="19"/>
      <c r="NR4485" s="19"/>
      <c r="NS4485" s="19"/>
      <c r="NT4485" s="19"/>
      <c r="NU4485" s="19"/>
      <c r="NV4485" s="19"/>
      <c r="NW4485" s="19"/>
      <c r="NX4485" s="19"/>
      <c r="NY4485" s="19"/>
      <c r="NZ4485" s="19"/>
      <c r="OA4485" s="19"/>
      <c r="OB4485" s="19"/>
      <c r="OC4485" s="19"/>
      <c r="OD4485" s="19"/>
      <c r="OE4485" s="19"/>
      <c r="OF4485" s="19"/>
      <c r="OG4485" s="19"/>
      <c r="OH4485" s="19"/>
      <c r="OI4485" s="19"/>
      <c r="OJ4485" s="19"/>
      <c r="OK4485" s="19"/>
      <c r="OL4485" s="19"/>
      <c r="OM4485" s="19"/>
      <c r="ON4485" s="19"/>
      <c r="OO4485" s="19"/>
      <c r="OP4485" s="19"/>
      <c r="OQ4485" s="19"/>
      <c r="OR4485" s="19"/>
      <c r="OS4485" s="19"/>
      <c r="OT4485" s="19"/>
      <c r="OU4485" s="19"/>
      <c r="OV4485" s="19"/>
      <c r="OW4485" s="19"/>
      <c r="OX4485" s="19"/>
      <c r="OY4485" s="19"/>
      <c r="OZ4485" s="19"/>
      <c r="PA4485" s="19"/>
      <c r="PB4485" s="19"/>
      <c r="PC4485" s="19"/>
      <c r="PD4485" s="19"/>
      <c r="PE4485" s="19"/>
      <c r="PF4485" s="19"/>
      <c r="PG4485" s="19"/>
      <c r="PH4485" s="19"/>
      <c r="PI4485" s="19"/>
      <c r="PJ4485" s="19"/>
      <c r="PK4485" s="19"/>
      <c r="PL4485" s="19"/>
      <c r="PM4485" s="19"/>
      <c r="PN4485" s="19"/>
      <c r="PO4485" s="19"/>
      <c r="PP4485" s="19"/>
      <c r="PQ4485" s="19"/>
      <c r="PR4485" s="19"/>
      <c r="PS4485" s="19"/>
      <c r="PT4485" s="19"/>
      <c r="PU4485" s="19"/>
      <c r="PV4485" s="19"/>
      <c r="PW4485" s="19"/>
      <c r="PX4485" s="19"/>
      <c r="PY4485" s="19"/>
      <c r="PZ4485" s="19"/>
      <c r="QA4485" s="19"/>
      <c r="QB4485" s="19"/>
      <c r="QC4485" s="19"/>
      <c r="QD4485" s="19"/>
      <c r="QE4485" s="19"/>
      <c r="QF4485" s="19"/>
      <c r="QG4485" s="19"/>
      <c r="QH4485" s="19"/>
      <c r="QI4485" s="19"/>
      <c r="QJ4485" s="19"/>
      <c r="QK4485" s="19"/>
      <c r="QL4485" s="19"/>
      <c r="QM4485" s="19"/>
      <c r="QN4485" s="19"/>
      <c r="QO4485" s="19"/>
      <c r="QP4485" s="19"/>
      <c r="QQ4485" s="19"/>
      <c r="QR4485" s="19"/>
      <c r="QS4485" s="19"/>
      <c r="QT4485" s="19"/>
      <c r="QU4485" s="19"/>
      <c r="QV4485" s="19"/>
      <c r="QW4485" s="19"/>
      <c r="QX4485" s="19"/>
      <c r="QY4485" s="19"/>
      <c r="QZ4485" s="19"/>
      <c r="RA4485" s="19"/>
      <c r="RB4485" s="19"/>
      <c r="RC4485" s="19"/>
      <c r="RD4485" s="19"/>
      <c r="RE4485" s="19"/>
      <c r="RF4485" s="19"/>
      <c r="RG4485" s="19"/>
      <c r="RH4485" s="19"/>
      <c r="RI4485" s="19"/>
      <c r="RJ4485" s="19"/>
      <c r="RK4485" s="19"/>
      <c r="RL4485" s="19"/>
      <c r="RM4485" s="19"/>
      <c r="RN4485" s="19"/>
      <c r="RO4485" s="19"/>
      <c r="RP4485" s="19"/>
      <c r="RQ4485" s="19"/>
      <c r="RR4485" s="19"/>
      <c r="RS4485" s="19"/>
      <c r="RT4485" s="19"/>
      <c r="RU4485" s="19"/>
      <c r="RV4485" s="19"/>
      <c r="RW4485" s="19"/>
      <c r="RX4485" s="19"/>
      <c r="RY4485" s="19"/>
      <c r="RZ4485" s="19"/>
      <c r="SA4485" s="19"/>
      <c r="SB4485" s="19"/>
      <c r="SC4485" s="19"/>
      <c r="SD4485" s="19"/>
      <c r="SE4485" s="19"/>
      <c r="SF4485" s="19"/>
      <c r="SG4485" s="19"/>
      <c r="SH4485" s="19"/>
      <c r="SI4485" s="19"/>
      <c r="SJ4485" s="19"/>
      <c r="SK4485" s="19"/>
      <c r="SL4485" s="19"/>
      <c r="SM4485" s="19"/>
      <c r="SN4485" s="19"/>
      <c r="SO4485" s="19"/>
      <c r="SP4485" s="19"/>
      <c r="SQ4485" s="19"/>
      <c r="SR4485" s="19"/>
      <c r="SS4485" s="19"/>
      <c r="ST4485" s="19"/>
      <c r="SU4485" s="19"/>
      <c r="SV4485" s="19"/>
      <c r="SW4485" s="19"/>
      <c r="SX4485" s="19"/>
      <c r="SY4485" s="19"/>
      <c r="SZ4485" s="19"/>
      <c r="TA4485" s="19"/>
      <c r="TB4485" s="19"/>
      <c r="TC4485" s="19"/>
      <c r="TD4485" s="19"/>
      <c r="TE4485" s="19"/>
      <c r="TF4485" s="19"/>
      <c r="TG4485" s="19"/>
      <c r="TH4485" s="19"/>
      <c r="TI4485" s="19"/>
      <c r="TJ4485" s="19"/>
      <c r="TK4485" s="19"/>
      <c r="TL4485" s="19"/>
      <c r="TM4485" s="19"/>
      <c r="TN4485" s="19"/>
      <c r="TO4485" s="19"/>
      <c r="TP4485" s="19"/>
      <c r="TQ4485" s="19"/>
      <c r="TR4485" s="19"/>
      <c r="TS4485" s="19"/>
      <c r="TT4485" s="19"/>
      <c r="TU4485" s="19"/>
      <c r="TV4485" s="19"/>
      <c r="TW4485" s="19"/>
      <c r="TX4485" s="19"/>
      <c r="TY4485" s="19"/>
      <c r="TZ4485" s="19"/>
      <c r="UA4485" s="19"/>
      <c r="UB4485" s="19"/>
      <c r="UC4485" s="19"/>
      <c r="UD4485" s="19"/>
      <c r="UE4485" s="19"/>
      <c r="UF4485" s="19"/>
      <c r="UG4485" s="19"/>
      <c r="UH4485" s="19"/>
      <c r="UI4485" s="19"/>
      <c r="UJ4485" s="19"/>
      <c r="UK4485" s="19"/>
      <c r="UL4485" s="19"/>
      <c r="UM4485" s="19"/>
      <c r="UN4485" s="19"/>
      <c r="UO4485" s="19"/>
      <c r="UP4485" s="19"/>
      <c r="UQ4485" s="19"/>
      <c r="UR4485" s="19"/>
      <c r="US4485" s="19"/>
      <c r="UT4485" s="19"/>
      <c r="UU4485" s="19"/>
      <c r="UV4485" s="19"/>
      <c r="UW4485" s="19"/>
      <c r="UX4485" s="19"/>
      <c r="UY4485" s="19"/>
      <c r="UZ4485" s="19"/>
      <c r="VA4485" s="19"/>
      <c r="VB4485" s="19"/>
      <c r="VC4485" s="19"/>
      <c r="VD4485" s="19"/>
      <c r="VE4485" s="19"/>
      <c r="VF4485" s="19"/>
      <c r="VG4485" s="19"/>
      <c r="VH4485" s="19"/>
      <c r="VI4485" s="19"/>
      <c r="VJ4485" s="19"/>
      <c r="VK4485" s="19"/>
      <c r="VL4485" s="19"/>
      <c r="VM4485" s="19"/>
      <c r="VN4485" s="19"/>
      <c r="VO4485" s="19"/>
      <c r="VP4485" s="19"/>
      <c r="VQ4485" s="19"/>
      <c r="VR4485" s="19"/>
      <c r="VS4485" s="19"/>
      <c r="VT4485" s="19"/>
      <c r="VU4485" s="19"/>
      <c r="VV4485" s="19"/>
      <c r="VW4485" s="19"/>
      <c r="VX4485" s="19"/>
      <c r="VY4485" s="19"/>
      <c r="VZ4485" s="19"/>
      <c r="WA4485" s="19"/>
      <c r="WB4485" s="19"/>
      <c r="WC4485" s="19"/>
      <c r="WD4485" s="19"/>
      <c r="WE4485" s="19"/>
      <c r="WF4485" s="19"/>
      <c r="WG4485" s="19"/>
      <c r="WH4485" s="19"/>
      <c r="WI4485" s="19"/>
      <c r="WJ4485" s="19"/>
      <c r="WK4485" s="19"/>
      <c r="WL4485" s="19"/>
      <c r="WM4485" s="19"/>
      <c r="WN4485" s="19"/>
      <c r="WO4485" s="19"/>
      <c r="WP4485" s="19"/>
      <c r="WQ4485" s="19"/>
      <c r="WR4485" s="19"/>
      <c r="WS4485" s="19"/>
      <c r="WT4485" s="19"/>
      <c r="WU4485" s="19"/>
      <c r="WV4485" s="19"/>
      <c r="WW4485" s="19"/>
      <c r="WX4485" s="19"/>
      <c r="WY4485" s="19"/>
      <c r="WZ4485" s="19"/>
      <c r="XA4485" s="19"/>
      <c r="XB4485" s="19"/>
      <c r="XC4485" s="19"/>
      <c r="XD4485" s="19"/>
      <c r="XE4485" s="19"/>
      <c r="XF4485" s="19"/>
      <c r="XG4485" s="19"/>
      <c r="XH4485" s="19"/>
      <c r="XI4485" s="19"/>
      <c r="XJ4485" s="19"/>
      <c r="XK4485" s="19"/>
      <c r="XL4485" s="19"/>
      <c r="XM4485" s="19"/>
      <c r="XN4485" s="19"/>
      <c r="XO4485" s="19"/>
      <c r="XP4485" s="19"/>
      <c r="XQ4485" s="19"/>
      <c r="XR4485" s="19"/>
      <c r="XS4485" s="19"/>
      <c r="XT4485" s="19"/>
      <c r="XU4485" s="19"/>
      <c r="XV4485" s="19"/>
      <c r="XW4485" s="19"/>
      <c r="XX4485" s="19"/>
      <c r="XY4485" s="19"/>
      <c r="XZ4485" s="19"/>
      <c r="YA4485" s="19"/>
      <c r="YB4485" s="19"/>
      <c r="YC4485" s="19"/>
      <c r="YD4485" s="19"/>
      <c r="YE4485" s="19"/>
      <c r="YF4485" s="19"/>
      <c r="YG4485" s="19"/>
      <c r="YH4485" s="19"/>
      <c r="YI4485" s="19"/>
      <c r="YJ4485" s="19"/>
      <c r="YK4485" s="19"/>
      <c r="YL4485" s="19"/>
      <c r="YM4485" s="19"/>
      <c r="YN4485" s="19"/>
      <c r="YO4485" s="19"/>
      <c r="YP4485" s="19"/>
      <c r="YQ4485" s="19"/>
      <c r="YR4485" s="19"/>
      <c r="YS4485" s="19"/>
      <c r="YT4485" s="19"/>
      <c r="YU4485" s="19"/>
      <c r="YV4485" s="19"/>
      <c r="YW4485" s="19"/>
      <c r="YX4485" s="19"/>
      <c r="YY4485" s="19"/>
      <c r="YZ4485" s="19"/>
      <c r="ZA4485" s="19"/>
      <c r="ZB4485" s="19"/>
      <c r="ZC4485" s="19"/>
      <c r="ZD4485" s="19"/>
      <c r="ZE4485" s="19"/>
      <c r="ZF4485" s="19"/>
      <c r="ZG4485" s="19"/>
      <c r="ZH4485" s="19"/>
      <c r="ZI4485" s="19"/>
      <c r="ZJ4485" s="19"/>
      <c r="ZK4485" s="19"/>
      <c r="ZL4485" s="19"/>
      <c r="ZM4485" s="19"/>
      <c r="ZN4485" s="19"/>
      <c r="ZO4485" s="19"/>
      <c r="ZP4485" s="19"/>
      <c r="ZQ4485" s="19"/>
      <c r="ZR4485" s="19"/>
      <c r="ZS4485" s="19"/>
      <c r="ZT4485" s="19"/>
      <c r="ZU4485" s="19"/>
      <c r="ZV4485" s="19"/>
      <c r="ZW4485" s="19"/>
      <c r="ZX4485" s="19"/>
      <c r="ZY4485" s="19"/>
      <c r="ZZ4485" s="19"/>
      <c r="AAA4485" s="19"/>
      <c r="AAB4485" s="19"/>
      <c r="AAC4485" s="19"/>
      <c r="AAD4485" s="19"/>
      <c r="AAE4485" s="19"/>
      <c r="AAF4485" s="19"/>
      <c r="AAG4485" s="19"/>
      <c r="AAH4485" s="19"/>
      <c r="AAI4485" s="19"/>
      <c r="AAJ4485" s="19"/>
      <c r="AAK4485" s="19"/>
      <c r="AAL4485" s="19"/>
      <c r="AAM4485" s="19"/>
      <c r="AAN4485" s="19"/>
      <c r="AAO4485" s="19"/>
      <c r="AAP4485" s="19"/>
      <c r="AAQ4485" s="19"/>
      <c r="AAR4485" s="19"/>
      <c r="AAS4485" s="19"/>
      <c r="AAT4485" s="19"/>
      <c r="AAU4485" s="19"/>
      <c r="AAV4485" s="19"/>
      <c r="AAW4485" s="19"/>
      <c r="AAX4485" s="19"/>
      <c r="AAY4485" s="19"/>
      <c r="AAZ4485" s="19"/>
      <c r="ABA4485" s="19"/>
      <c r="ABB4485" s="19"/>
      <c r="ABC4485" s="19"/>
      <c r="ABD4485" s="19"/>
      <c r="ABE4485" s="19"/>
      <c r="ABF4485" s="19"/>
      <c r="ABG4485" s="19"/>
      <c r="ABH4485" s="19"/>
      <c r="ABI4485" s="19"/>
      <c r="ABJ4485" s="19"/>
      <c r="ABK4485" s="19"/>
      <c r="ABL4485" s="19"/>
      <c r="ABM4485" s="19"/>
      <c r="ABN4485" s="19"/>
      <c r="ABO4485" s="19"/>
      <c r="ABP4485" s="19"/>
      <c r="ABQ4485" s="19"/>
      <c r="ABR4485" s="19"/>
      <c r="ABS4485" s="19"/>
      <c r="ABT4485" s="19"/>
      <c r="ABU4485" s="19"/>
      <c r="ABV4485" s="19"/>
      <c r="ABW4485" s="19"/>
      <c r="ABX4485" s="19"/>
      <c r="ABY4485" s="19"/>
      <c r="ABZ4485" s="19"/>
      <c r="ACA4485" s="19"/>
      <c r="ACB4485" s="19"/>
      <c r="ACC4485" s="19"/>
      <c r="ACD4485" s="19"/>
      <c r="ACE4485" s="19"/>
      <c r="ACF4485" s="19"/>
      <c r="ACG4485" s="19"/>
      <c r="ACH4485" s="19"/>
      <c r="ACI4485" s="19"/>
      <c r="ACJ4485" s="19"/>
      <c r="ACK4485" s="19"/>
      <c r="ACL4485" s="19"/>
      <c r="ACM4485" s="19"/>
      <c r="ACN4485" s="19"/>
      <c r="ACO4485" s="19"/>
      <c r="ACP4485" s="19"/>
      <c r="ACQ4485" s="19"/>
      <c r="ACR4485" s="19"/>
      <c r="ACS4485" s="19"/>
      <c r="ACT4485" s="19"/>
      <c r="ACU4485" s="19"/>
      <c r="ACV4485" s="19"/>
      <c r="ACW4485" s="19"/>
      <c r="ACX4485" s="19"/>
      <c r="ACY4485" s="19"/>
      <c r="ACZ4485" s="19"/>
      <c r="ADA4485" s="19"/>
      <c r="ADB4485" s="19"/>
      <c r="ADC4485" s="19"/>
      <c r="ADD4485" s="19"/>
      <c r="ADE4485" s="19"/>
      <c r="ADF4485" s="19"/>
      <c r="ADG4485" s="19"/>
      <c r="ADH4485" s="19"/>
      <c r="ADI4485" s="19"/>
      <c r="ADJ4485" s="19"/>
      <c r="ADK4485" s="19"/>
      <c r="ADL4485" s="19"/>
      <c r="ADM4485" s="19"/>
      <c r="ADN4485" s="19"/>
      <c r="ADO4485" s="19"/>
      <c r="ADP4485" s="19"/>
      <c r="ADQ4485" s="19"/>
      <c r="ADR4485" s="19"/>
      <c r="ADS4485" s="19"/>
      <c r="ADT4485" s="19"/>
      <c r="ADU4485" s="19"/>
      <c r="ADV4485" s="19"/>
      <c r="ADW4485" s="19"/>
      <c r="ADX4485" s="19"/>
      <c r="ADY4485" s="19"/>
      <c r="ADZ4485" s="19"/>
      <c r="AEA4485" s="19"/>
      <c r="AEB4485" s="19"/>
      <c r="AEC4485" s="19"/>
      <c r="AED4485" s="19"/>
      <c r="AEE4485" s="19"/>
      <c r="AEF4485" s="19"/>
      <c r="AEG4485" s="19"/>
      <c r="AEH4485" s="19"/>
      <c r="AEI4485" s="19"/>
      <c r="AEJ4485" s="19"/>
      <c r="AEK4485" s="19"/>
      <c r="AEL4485" s="19"/>
      <c r="AEM4485" s="19"/>
      <c r="AEN4485" s="19"/>
      <c r="AEO4485" s="19"/>
      <c r="AEP4485" s="19"/>
      <c r="AEQ4485" s="19"/>
      <c r="AER4485" s="19"/>
      <c r="AES4485" s="19"/>
      <c r="AET4485" s="19"/>
      <c r="AEU4485" s="19"/>
      <c r="AEV4485" s="19"/>
      <c r="AEW4485" s="19"/>
      <c r="AEX4485" s="19"/>
      <c r="AEY4485" s="19"/>
      <c r="AEZ4485" s="19"/>
      <c r="AFA4485" s="19"/>
      <c r="AFB4485" s="19"/>
      <c r="AFC4485" s="19"/>
      <c r="AFD4485" s="19"/>
      <c r="AFE4485" s="19"/>
      <c r="AFF4485" s="19"/>
      <c r="AFG4485" s="19"/>
      <c r="AFH4485" s="19"/>
      <c r="AFI4485" s="19"/>
      <c r="AFJ4485" s="19"/>
      <c r="AFK4485" s="19"/>
      <c r="AFL4485" s="19"/>
      <c r="AFM4485" s="19"/>
      <c r="AFN4485" s="19"/>
      <c r="AFO4485" s="19"/>
      <c r="AFP4485" s="19"/>
      <c r="AFQ4485" s="19"/>
      <c r="AFR4485" s="19"/>
      <c r="AFS4485" s="19"/>
      <c r="AFT4485" s="19"/>
      <c r="AFU4485" s="19"/>
      <c r="AFV4485" s="19"/>
      <c r="AFW4485" s="19"/>
      <c r="AFX4485" s="19"/>
      <c r="AFY4485" s="19"/>
      <c r="AFZ4485" s="19"/>
      <c r="AGA4485" s="19"/>
      <c r="AGB4485" s="19"/>
      <c r="AGC4485" s="19"/>
      <c r="AGD4485" s="19"/>
      <c r="AGE4485" s="19"/>
      <c r="AGF4485" s="19"/>
      <c r="AGG4485" s="19"/>
      <c r="AGH4485" s="19"/>
      <c r="AGI4485" s="19"/>
      <c r="AGJ4485" s="19"/>
      <c r="AGK4485" s="19"/>
      <c r="AGL4485" s="19"/>
      <c r="AGM4485" s="19"/>
      <c r="AGN4485" s="19"/>
      <c r="AGO4485" s="19"/>
      <c r="AGP4485" s="19"/>
      <c r="AGQ4485" s="19"/>
      <c r="AGR4485" s="19"/>
      <c r="AGS4485" s="19"/>
      <c r="AGT4485" s="19"/>
      <c r="AGU4485" s="19"/>
      <c r="AGV4485" s="19"/>
      <c r="AGW4485" s="19"/>
      <c r="AGX4485" s="19"/>
      <c r="AGY4485" s="19"/>
      <c r="AGZ4485" s="19"/>
      <c r="AHA4485" s="19"/>
      <c r="AHB4485" s="19"/>
      <c r="AHC4485" s="19"/>
      <c r="AHD4485" s="19"/>
      <c r="AHE4485" s="19"/>
      <c r="AHF4485" s="19"/>
      <c r="AHG4485" s="19"/>
      <c r="AHH4485" s="19"/>
      <c r="AHI4485" s="19"/>
      <c r="AHJ4485" s="19"/>
      <c r="AHK4485" s="19"/>
      <c r="AHL4485" s="19"/>
      <c r="AHM4485" s="19"/>
      <c r="AHN4485" s="19"/>
      <c r="AHO4485" s="19"/>
      <c r="AHP4485" s="19"/>
      <c r="AHQ4485" s="19"/>
      <c r="AHR4485" s="19"/>
      <c r="AHS4485" s="19"/>
      <c r="AHT4485" s="19"/>
      <c r="AHU4485" s="19"/>
      <c r="AHV4485" s="19"/>
      <c r="AHW4485" s="19"/>
      <c r="AHX4485" s="19"/>
      <c r="AHY4485" s="19"/>
      <c r="AHZ4485" s="19"/>
      <c r="AIA4485" s="19"/>
      <c r="AIB4485" s="19"/>
      <c r="AIC4485" s="19"/>
      <c r="AID4485" s="19"/>
      <c r="AIE4485" s="19"/>
      <c r="AIF4485" s="19"/>
      <c r="AIG4485" s="19"/>
      <c r="AIH4485" s="19"/>
      <c r="AII4485" s="19"/>
      <c r="AIJ4485" s="19"/>
      <c r="AIK4485" s="19"/>
      <c r="AIL4485" s="19"/>
      <c r="AIM4485" s="19"/>
      <c r="AIN4485" s="19"/>
      <c r="AIO4485" s="19"/>
      <c r="AIP4485" s="19"/>
      <c r="AIQ4485" s="19"/>
      <c r="AIR4485" s="19"/>
      <c r="AIS4485" s="19"/>
      <c r="AIT4485" s="19"/>
      <c r="AIU4485" s="19"/>
      <c r="AIV4485" s="19"/>
      <c r="AIW4485" s="19"/>
      <c r="AIX4485" s="19"/>
      <c r="AIY4485" s="19"/>
      <c r="AIZ4485" s="19"/>
      <c r="AJA4485" s="19"/>
      <c r="AJB4485" s="19"/>
      <c r="AJC4485" s="19"/>
      <c r="AJD4485" s="19"/>
      <c r="AJE4485" s="19"/>
      <c r="AJF4485" s="19"/>
      <c r="AJG4485" s="19"/>
      <c r="AJH4485" s="19"/>
      <c r="AJI4485" s="19"/>
      <c r="AJJ4485" s="19"/>
      <c r="AJK4485" s="19"/>
      <c r="AJL4485" s="19"/>
      <c r="AJM4485" s="19"/>
      <c r="AJN4485" s="19"/>
      <c r="AJO4485" s="19"/>
      <c r="AJP4485" s="19"/>
      <c r="AJQ4485" s="19"/>
      <c r="AJR4485" s="19"/>
      <c r="AJS4485" s="19"/>
      <c r="AJT4485" s="19"/>
      <c r="AJU4485" s="19"/>
      <c r="AJV4485" s="19"/>
      <c r="AJW4485" s="19"/>
      <c r="AJX4485" s="19"/>
      <c r="AJY4485" s="19"/>
      <c r="AJZ4485" s="19"/>
      <c r="AKA4485" s="19"/>
      <c r="AKB4485" s="19"/>
      <c r="AKC4485" s="19"/>
      <c r="AKD4485" s="19"/>
      <c r="AKE4485" s="19"/>
      <c r="AKF4485" s="19"/>
      <c r="AKG4485" s="19"/>
      <c r="AKH4485" s="19"/>
      <c r="AKI4485" s="19"/>
      <c r="AKJ4485" s="19"/>
      <c r="AKK4485" s="19"/>
      <c r="AKL4485" s="19"/>
      <c r="AKM4485" s="19"/>
      <c r="AKN4485" s="19"/>
      <c r="AKO4485" s="19"/>
      <c r="AKP4485" s="19"/>
      <c r="AKQ4485" s="19"/>
      <c r="AKR4485" s="19"/>
      <c r="AKS4485" s="19"/>
      <c r="AKT4485" s="19"/>
      <c r="AKU4485" s="19"/>
      <c r="AKV4485" s="19"/>
      <c r="AKW4485" s="19"/>
      <c r="AKX4485" s="19"/>
      <c r="AKY4485" s="19"/>
      <c r="AKZ4485" s="19"/>
      <c r="ALA4485" s="19"/>
      <c r="ALB4485" s="19"/>
      <c r="ALC4485" s="19"/>
      <c r="ALD4485" s="19"/>
      <c r="ALE4485" s="19"/>
      <c r="ALF4485" s="19"/>
      <c r="ALG4485" s="19"/>
      <c r="ALH4485" s="19"/>
      <c r="ALI4485" s="19"/>
      <c r="ALJ4485" s="19"/>
      <c r="ALK4485" s="19"/>
      <c r="ALL4485" s="19"/>
      <c r="ALM4485" s="19"/>
      <c r="ALN4485" s="19"/>
      <c r="ALO4485" s="19"/>
      <c r="ALP4485" s="19"/>
      <c r="ALQ4485" s="19"/>
      <c r="ALR4485" s="19"/>
      <c r="ALS4485" s="19"/>
      <c r="ALT4485" s="19"/>
      <c r="ALU4485" s="19"/>
      <c r="ALV4485" s="19"/>
      <c r="ALW4485" s="19"/>
      <c r="ALX4485" s="19"/>
      <c r="ALY4485" s="19"/>
      <c r="ALZ4485" s="19"/>
      <c r="AMA4485" s="19"/>
      <c r="AMB4485" s="19"/>
      <c r="AMC4485" s="19"/>
      <c r="AMD4485" s="19"/>
      <c r="AME4485" s="19"/>
      <c r="AMF4485" s="19"/>
      <c r="AMG4485" s="19"/>
      <c r="AMH4485" s="19"/>
      <c r="AMI4485" s="19"/>
      <c r="AMJ4485" s="19"/>
      <c r="AMK4485" s="19"/>
      <c r="AML4485" s="19"/>
      <c r="AMM4485" s="19"/>
      <c r="AMN4485" s="19"/>
      <c r="AMO4485" s="19"/>
      <c r="AMP4485" s="19"/>
      <c r="AMQ4485" s="19"/>
      <c r="AMR4485" s="19"/>
      <c r="AMS4485" s="19"/>
      <c r="AMT4485" s="19"/>
      <c r="AMU4485" s="19"/>
      <c r="AMV4485" s="19"/>
      <c r="AMW4485" s="19"/>
      <c r="AMX4485" s="19"/>
      <c r="AMY4485" s="19"/>
      <c r="AMZ4485" s="19"/>
      <c r="ANA4485" s="19"/>
      <c r="ANB4485" s="19"/>
      <c r="ANC4485" s="19"/>
      <c r="AND4485" s="19"/>
      <c r="ANE4485" s="19"/>
      <c r="ANF4485" s="19"/>
      <c r="ANG4485" s="19"/>
      <c r="ANH4485" s="19"/>
      <c r="ANI4485" s="19"/>
      <c r="ANJ4485" s="19"/>
      <c r="ANK4485" s="19"/>
      <c r="ANL4485" s="19"/>
      <c r="ANM4485" s="19"/>
      <c r="ANN4485" s="19"/>
      <c r="ANO4485" s="19"/>
      <c r="ANP4485" s="19"/>
      <c r="ANQ4485" s="19"/>
      <c r="ANR4485" s="19"/>
      <c r="ANS4485" s="19"/>
      <c r="ANT4485" s="19"/>
      <c r="ANU4485" s="19"/>
      <c r="ANV4485" s="19"/>
      <c r="ANW4485" s="19"/>
      <c r="ANX4485" s="19"/>
      <c r="ANY4485" s="19"/>
      <c r="ANZ4485" s="19"/>
      <c r="AOA4485" s="19"/>
      <c r="AOB4485" s="19"/>
      <c r="AOC4485" s="19"/>
      <c r="AOD4485" s="19"/>
      <c r="AOE4485" s="19"/>
      <c r="AOF4485" s="19"/>
      <c r="AOG4485" s="19"/>
      <c r="AOH4485" s="19"/>
      <c r="AOI4485" s="19"/>
      <c r="AOJ4485" s="19"/>
      <c r="AOK4485" s="19"/>
      <c r="AOL4485" s="19"/>
      <c r="AOM4485" s="19"/>
      <c r="AON4485" s="19"/>
      <c r="AOO4485" s="19"/>
      <c r="AOP4485" s="19"/>
      <c r="AOQ4485" s="19"/>
      <c r="AOR4485" s="19"/>
      <c r="AOS4485" s="19"/>
      <c r="AOT4485" s="19"/>
      <c r="AOU4485" s="19"/>
      <c r="AOV4485" s="19"/>
      <c r="AOW4485" s="19"/>
      <c r="AOX4485" s="19"/>
      <c r="AOY4485" s="19"/>
      <c r="AOZ4485" s="19"/>
      <c r="APA4485" s="19"/>
      <c r="APB4485" s="19"/>
      <c r="APC4485" s="19"/>
      <c r="APD4485" s="19"/>
      <c r="APE4485" s="19"/>
      <c r="APF4485" s="19"/>
      <c r="APG4485" s="19"/>
      <c r="APH4485" s="19"/>
      <c r="API4485" s="19"/>
      <c r="APJ4485" s="19"/>
      <c r="APK4485" s="19"/>
      <c r="APL4485" s="19"/>
      <c r="APM4485" s="19"/>
      <c r="APN4485" s="19"/>
      <c r="APO4485" s="19"/>
      <c r="APP4485" s="19"/>
      <c r="APQ4485" s="19"/>
      <c r="APR4485" s="19"/>
      <c r="APS4485" s="19"/>
      <c r="APT4485" s="19"/>
      <c r="APU4485" s="19"/>
      <c r="APV4485" s="19"/>
      <c r="APW4485" s="19"/>
      <c r="APX4485" s="19"/>
      <c r="APY4485" s="19"/>
      <c r="APZ4485" s="19"/>
      <c r="AQA4485" s="19"/>
      <c r="AQB4485" s="19"/>
      <c r="AQC4485" s="19"/>
      <c r="AQD4485" s="19"/>
      <c r="AQE4485" s="19"/>
      <c r="AQF4485" s="19"/>
      <c r="AQG4485" s="19"/>
      <c r="AQH4485" s="19"/>
      <c r="AQI4485" s="19"/>
      <c r="AQJ4485" s="19"/>
      <c r="AQK4485" s="19"/>
      <c r="AQL4485" s="19"/>
      <c r="AQM4485" s="19"/>
      <c r="AQN4485" s="19"/>
      <c r="AQO4485" s="19"/>
      <c r="AQP4485" s="19"/>
      <c r="AQQ4485" s="19"/>
      <c r="AQR4485" s="19"/>
      <c r="AQS4485" s="19"/>
      <c r="AQT4485" s="19"/>
      <c r="AQU4485" s="19"/>
      <c r="AQV4485" s="19"/>
      <c r="AQW4485" s="19"/>
      <c r="AQX4485" s="19"/>
      <c r="AQY4485" s="19"/>
      <c r="AQZ4485" s="19"/>
      <c r="ARA4485" s="19"/>
      <c r="ARB4485" s="19"/>
      <c r="ARC4485" s="19"/>
      <c r="ARD4485" s="19"/>
      <c r="ARE4485" s="19"/>
      <c r="ARF4485" s="19"/>
      <c r="ARG4485" s="19"/>
      <c r="ARH4485" s="19"/>
      <c r="ARI4485" s="19"/>
      <c r="ARJ4485" s="19"/>
      <c r="ARK4485" s="19"/>
      <c r="ARL4485" s="19"/>
      <c r="ARM4485" s="19"/>
      <c r="ARN4485" s="19"/>
      <c r="ARO4485" s="19"/>
      <c r="ARP4485" s="19"/>
      <c r="ARQ4485" s="19"/>
      <c r="ARR4485" s="19"/>
      <c r="ARS4485" s="19"/>
      <c r="ART4485" s="19"/>
      <c r="ARU4485" s="19"/>
      <c r="ARV4485" s="19"/>
      <c r="ARW4485" s="19"/>
      <c r="ARX4485" s="19"/>
      <c r="ARY4485" s="19"/>
      <c r="ARZ4485" s="19"/>
      <c r="ASA4485" s="19"/>
      <c r="ASB4485" s="19"/>
      <c r="ASC4485" s="19"/>
      <c r="ASD4485" s="19"/>
      <c r="ASE4485" s="19"/>
      <c r="ASF4485" s="19"/>
      <c r="ASG4485" s="19"/>
      <c r="ASH4485" s="19"/>
      <c r="ASI4485" s="19"/>
      <c r="ASJ4485" s="19"/>
      <c r="ASK4485" s="19"/>
      <c r="ASL4485" s="19"/>
      <c r="ASM4485" s="19"/>
      <c r="ASN4485" s="19"/>
      <c r="ASO4485" s="19"/>
      <c r="ASP4485" s="19"/>
      <c r="ASQ4485" s="19"/>
      <c r="ASR4485" s="19"/>
      <c r="ASS4485" s="19"/>
      <c r="AST4485" s="19"/>
      <c r="ASU4485" s="19"/>
      <c r="ASV4485" s="19"/>
      <c r="ASW4485" s="19"/>
      <c r="ASX4485" s="19"/>
      <c r="ASY4485" s="19"/>
      <c r="ASZ4485" s="19"/>
      <c r="ATA4485" s="19"/>
      <c r="ATB4485" s="19"/>
      <c r="ATC4485" s="19"/>
      <c r="ATD4485" s="19"/>
      <c r="ATE4485" s="19"/>
      <c r="ATF4485" s="19"/>
      <c r="ATG4485" s="19"/>
      <c r="ATH4485" s="19"/>
      <c r="ATI4485" s="19"/>
      <c r="ATJ4485" s="19"/>
      <c r="ATK4485" s="19"/>
      <c r="ATL4485" s="19"/>
      <c r="ATM4485" s="19"/>
      <c r="ATN4485" s="19"/>
      <c r="ATO4485" s="19"/>
      <c r="ATP4485" s="19"/>
      <c r="ATQ4485" s="19"/>
      <c r="ATR4485" s="19"/>
      <c r="ATS4485" s="19"/>
      <c r="ATT4485" s="19"/>
      <c r="ATU4485" s="19"/>
      <c r="ATV4485" s="19"/>
      <c r="ATW4485" s="19"/>
      <c r="ATX4485" s="19"/>
      <c r="ATY4485" s="19"/>
      <c r="ATZ4485" s="19"/>
      <c r="AUA4485" s="19"/>
      <c r="AUB4485" s="19"/>
      <c r="AUC4485" s="19"/>
      <c r="AUD4485" s="19"/>
      <c r="AUE4485" s="19"/>
      <c r="AUF4485" s="19"/>
      <c r="AUG4485" s="19"/>
      <c r="AUH4485" s="19"/>
      <c r="AUI4485" s="19"/>
      <c r="AUJ4485" s="19"/>
      <c r="AUK4485" s="19"/>
      <c r="AUL4485" s="19"/>
      <c r="AUM4485" s="19"/>
      <c r="AUN4485" s="19"/>
      <c r="AUO4485" s="19"/>
      <c r="AUP4485" s="19"/>
      <c r="AUQ4485" s="19"/>
      <c r="AUR4485" s="19"/>
      <c r="AUS4485" s="19"/>
      <c r="AUT4485" s="19"/>
      <c r="AUU4485" s="19"/>
      <c r="AUV4485" s="19"/>
      <c r="AUW4485" s="19"/>
      <c r="AUX4485" s="19"/>
      <c r="AUY4485" s="19"/>
      <c r="AUZ4485" s="19"/>
      <c r="AVA4485" s="19"/>
      <c r="AVB4485" s="19"/>
      <c r="AVC4485" s="19"/>
      <c r="AVD4485" s="19"/>
      <c r="AVE4485" s="19"/>
      <c r="AVF4485" s="19"/>
      <c r="AVG4485" s="19"/>
      <c r="AVH4485" s="19"/>
      <c r="AVI4485" s="19"/>
      <c r="AVJ4485" s="19"/>
      <c r="AVK4485" s="19"/>
      <c r="AVL4485" s="19"/>
      <c r="AVM4485" s="19"/>
      <c r="AVN4485" s="19"/>
      <c r="AVO4485" s="19"/>
      <c r="AVP4485" s="19"/>
      <c r="AVQ4485" s="19"/>
      <c r="AVR4485" s="19"/>
      <c r="AVS4485" s="19"/>
      <c r="AVT4485" s="19"/>
      <c r="AVU4485" s="19"/>
      <c r="AVV4485" s="19"/>
      <c r="AVW4485" s="19"/>
      <c r="AVX4485" s="19"/>
      <c r="AVY4485" s="19"/>
      <c r="AVZ4485" s="19"/>
      <c r="AWA4485" s="19"/>
      <c r="AWB4485" s="19"/>
      <c r="AWC4485" s="19"/>
      <c r="AWD4485" s="19"/>
      <c r="AWE4485" s="19"/>
      <c r="AWF4485" s="19"/>
      <c r="AWG4485" s="19"/>
      <c r="AWH4485" s="19"/>
      <c r="AWI4485" s="19"/>
      <c r="AWJ4485" s="19"/>
      <c r="AWK4485" s="19"/>
      <c r="AWL4485" s="19"/>
      <c r="AWM4485" s="19"/>
      <c r="AWN4485" s="19"/>
      <c r="AWO4485" s="19"/>
      <c r="AWP4485" s="19"/>
      <c r="AWQ4485" s="19"/>
      <c r="AWR4485" s="19"/>
      <c r="AWS4485" s="19"/>
      <c r="AWT4485" s="19"/>
      <c r="AWU4485" s="19"/>
      <c r="AWV4485" s="19"/>
      <c r="AWW4485" s="19"/>
      <c r="AWX4485" s="19"/>
      <c r="AWY4485" s="19"/>
      <c r="AWZ4485" s="19"/>
      <c r="AXA4485" s="19"/>
      <c r="AXB4485" s="19"/>
      <c r="AXC4485" s="19"/>
      <c r="AXD4485" s="19"/>
      <c r="AXE4485" s="19"/>
      <c r="AXF4485" s="19"/>
      <c r="AXG4485" s="19"/>
      <c r="AXH4485" s="19"/>
      <c r="AXI4485" s="19"/>
      <c r="AXJ4485" s="19"/>
      <c r="AXK4485" s="19"/>
      <c r="AXL4485" s="19"/>
      <c r="AXM4485" s="19"/>
      <c r="AXN4485" s="19"/>
      <c r="AXO4485" s="19"/>
      <c r="AXP4485" s="19"/>
      <c r="AXQ4485" s="19"/>
      <c r="AXR4485" s="19"/>
      <c r="AXS4485" s="19"/>
      <c r="AXT4485" s="19"/>
      <c r="AXU4485" s="19"/>
      <c r="AXV4485" s="19"/>
      <c r="AXW4485" s="19"/>
      <c r="AXX4485" s="19"/>
      <c r="AXY4485" s="19"/>
      <c r="AXZ4485" s="19"/>
      <c r="AYA4485" s="19"/>
      <c r="AYB4485" s="19"/>
      <c r="AYC4485" s="19"/>
      <c r="AYD4485" s="19"/>
      <c r="AYE4485" s="19"/>
      <c r="AYF4485" s="19"/>
      <c r="AYG4485" s="19"/>
      <c r="AYH4485" s="19"/>
      <c r="AYI4485" s="19"/>
      <c r="AYJ4485" s="19"/>
      <c r="AYK4485" s="19"/>
      <c r="AYL4485" s="19"/>
      <c r="AYM4485" s="19"/>
      <c r="AYN4485" s="19"/>
      <c r="AYO4485" s="19"/>
      <c r="AYP4485" s="19"/>
      <c r="AYQ4485" s="19"/>
      <c r="AYR4485" s="19"/>
      <c r="AYS4485" s="19"/>
      <c r="AYT4485" s="19"/>
      <c r="AYU4485" s="19"/>
      <c r="AYV4485" s="19"/>
      <c r="AYW4485" s="19"/>
      <c r="AYX4485" s="19"/>
      <c r="AYY4485" s="19"/>
      <c r="AYZ4485" s="19"/>
      <c r="AZA4485" s="19"/>
      <c r="AZB4485" s="19"/>
      <c r="AZC4485" s="19"/>
      <c r="AZD4485" s="19"/>
      <c r="AZE4485" s="19"/>
      <c r="AZF4485" s="19"/>
      <c r="AZG4485" s="19"/>
      <c r="AZH4485" s="19"/>
      <c r="AZI4485" s="19"/>
      <c r="AZJ4485" s="19"/>
      <c r="AZK4485" s="19"/>
      <c r="AZL4485" s="19"/>
      <c r="AZM4485" s="19"/>
      <c r="AZN4485" s="19"/>
      <c r="AZO4485" s="19"/>
      <c r="AZP4485" s="19"/>
      <c r="AZQ4485" s="19"/>
      <c r="AZR4485" s="19"/>
      <c r="AZS4485" s="19"/>
      <c r="AZT4485" s="19"/>
      <c r="AZU4485" s="19"/>
      <c r="AZV4485" s="19"/>
      <c r="AZW4485" s="19"/>
      <c r="AZX4485" s="19"/>
      <c r="AZY4485" s="19"/>
      <c r="AZZ4485" s="19"/>
      <c r="BAA4485" s="19"/>
      <c r="BAB4485" s="19"/>
      <c r="BAC4485" s="19"/>
      <c r="BAD4485" s="19"/>
      <c r="BAE4485" s="19"/>
      <c r="BAF4485" s="19"/>
      <c r="BAG4485" s="19"/>
      <c r="BAH4485" s="19"/>
      <c r="BAI4485" s="19"/>
      <c r="BAJ4485" s="19"/>
      <c r="BAK4485" s="19"/>
      <c r="BAL4485" s="19"/>
      <c r="BAM4485" s="19"/>
      <c r="BAN4485" s="19"/>
      <c r="BAO4485" s="19"/>
      <c r="BAP4485" s="19"/>
      <c r="BAQ4485" s="19"/>
      <c r="BAR4485" s="19"/>
      <c r="BAS4485" s="19"/>
      <c r="BAT4485" s="19"/>
      <c r="BAU4485" s="19"/>
      <c r="BAV4485" s="19"/>
      <c r="BAW4485" s="19"/>
      <c r="BAX4485" s="19"/>
      <c r="BAY4485" s="19"/>
      <c r="BAZ4485" s="19"/>
      <c r="BBA4485" s="19"/>
    </row>
    <row r="4486" spans="1:1405" s="20" customFormat="1" ht="15" customHeight="1" x14ac:dyDescent="0.3">
      <c r="A4486" s="101" t="s">
        <v>34</v>
      </c>
      <c r="B4486" s="101" t="s">
        <v>1478</v>
      </c>
      <c r="C4486" s="101" t="s">
        <v>1478</v>
      </c>
      <c r="D4486" s="101" t="s">
        <v>36</v>
      </c>
      <c r="E4486" s="101" t="s">
        <v>194</v>
      </c>
      <c r="F4486" s="101" t="s">
        <v>244</v>
      </c>
      <c r="G4486" s="101" t="s">
        <v>245</v>
      </c>
      <c r="H4486" s="101" t="s">
        <v>1496</v>
      </c>
      <c r="I4486" s="101" t="s">
        <v>412</v>
      </c>
      <c r="J4486" s="101" t="s">
        <v>413</v>
      </c>
      <c r="K4486" s="101" t="s">
        <v>415</v>
      </c>
      <c r="L4486" s="101" t="s">
        <v>42</v>
      </c>
      <c r="M4486" s="101" t="s">
        <v>43</v>
      </c>
      <c r="N4486" s="101" t="s">
        <v>290</v>
      </c>
      <c r="O4486" s="103">
        <v>12</v>
      </c>
      <c r="P4486" s="22">
        <v>1054.1666666666667</v>
      </c>
      <c r="Q4486" s="101" t="s">
        <v>519</v>
      </c>
      <c r="R4486" s="103">
        <f t="shared" si="69"/>
        <v>12650</v>
      </c>
      <c r="S4486" s="103">
        <v>1150</v>
      </c>
      <c r="T4486" s="103">
        <v>1150</v>
      </c>
      <c r="U4486" s="103">
        <v>1150</v>
      </c>
      <c r="V4486" s="103">
        <v>1150</v>
      </c>
      <c r="W4486" s="103">
        <v>0</v>
      </c>
      <c r="X4486" s="103">
        <v>1150</v>
      </c>
      <c r="Y4486" s="103">
        <v>1150</v>
      </c>
      <c r="Z4486" s="103">
        <v>1150</v>
      </c>
      <c r="AA4486" s="103">
        <v>1150</v>
      </c>
      <c r="AB4486" s="103">
        <v>1150</v>
      </c>
      <c r="AC4486" s="103">
        <v>1150</v>
      </c>
      <c r="AD4486" s="103">
        <v>1150</v>
      </c>
      <c r="AE4486" s="19"/>
      <c r="AF4486" s="19"/>
      <c r="AG4486" s="19"/>
      <c r="AH4486" s="19"/>
      <c r="AI4486" s="19"/>
      <c r="AJ4486" s="19"/>
      <c r="AK4486" s="19"/>
      <c r="AL4486" s="19"/>
      <c r="AM4486" s="19"/>
      <c r="AN4486" s="19"/>
      <c r="AO4486" s="19"/>
      <c r="AP4486" s="19"/>
      <c r="AQ4486" s="19"/>
      <c r="AR4486" s="19"/>
      <c r="AS4486" s="19"/>
      <c r="AT4486" s="19"/>
      <c r="AU4486" s="19"/>
      <c r="AV4486" s="19"/>
      <c r="AW4486" s="19"/>
      <c r="AX4486" s="19"/>
      <c r="AY4486" s="19"/>
      <c r="AZ4486" s="19"/>
      <c r="BA4486" s="19"/>
      <c r="BB4486" s="19"/>
      <c r="BC4486" s="19"/>
      <c r="BD4486" s="19"/>
      <c r="BE4486" s="19"/>
      <c r="BF4486" s="19"/>
      <c r="BG4486" s="19"/>
      <c r="BH4486" s="19"/>
      <c r="BI4486" s="19"/>
      <c r="BJ4486" s="19"/>
      <c r="BK4486" s="19"/>
      <c r="BL4486" s="19"/>
      <c r="BM4486" s="19"/>
      <c r="BN4486" s="19"/>
      <c r="BO4486" s="19"/>
      <c r="BP4486" s="19"/>
      <c r="BQ4486" s="19"/>
      <c r="BR4486" s="19"/>
      <c r="BS4486" s="19"/>
      <c r="BT4486" s="19"/>
      <c r="BU4486" s="19"/>
      <c r="BV4486" s="19"/>
      <c r="BW4486" s="19"/>
      <c r="BX4486" s="19"/>
      <c r="BY4486" s="19"/>
      <c r="BZ4486" s="19"/>
      <c r="CA4486" s="19"/>
      <c r="CB4486" s="19"/>
      <c r="CC4486" s="19"/>
      <c r="CD4486" s="19"/>
      <c r="CE4486" s="19"/>
      <c r="CF4486" s="19"/>
      <c r="CG4486" s="19"/>
      <c r="CH4486" s="19"/>
      <c r="CI4486" s="19"/>
      <c r="CJ4486" s="19"/>
      <c r="CK4486" s="19"/>
      <c r="CL4486" s="19"/>
      <c r="CM4486" s="19"/>
      <c r="CN4486" s="19"/>
      <c r="CO4486" s="19"/>
      <c r="CP4486" s="19"/>
      <c r="CQ4486" s="19"/>
      <c r="CR4486" s="19"/>
      <c r="CS4486" s="19"/>
      <c r="CT4486" s="19"/>
      <c r="CU4486" s="19"/>
      <c r="CV4486" s="19"/>
      <c r="CW4486" s="19"/>
      <c r="CX4486" s="19"/>
      <c r="CY4486" s="19"/>
      <c r="CZ4486" s="19"/>
      <c r="DA4486" s="19"/>
      <c r="DB4486" s="19"/>
      <c r="DC4486" s="19"/>
      <c r="DD4486" s="19"/>
      <c r="DE4486" s="19"/>
      <c r="DF4486" s="19"/>
      <c r="DG4486" s="19"/>
      <c r="DH4486" s="19"/>
      <c r="DI4486" s="19"/>
      <c r="DJ4486" s="19"/>
      <c r="DK4486" s="19"/>
      <c r="DL4486" s="19"/>
      <c r="DM4486" s="19"/>
      <c r="DN4486" s="19"/>
      <c r="DO4486" s="19"/>
      <c r="DP4486" s="19"/>
      <c r="DQ4486" s="19"/>
      <c r="DR4486" s="19"/>
      <c r="DS4486" s="19"/>
      <c r="DT4486" s="19"/>
      <c r="DU4486" s="19"/>
      <c r="DV4486" s="19"/>
      <c r="DW4486" s="19"/>
      <c r="DX4486" s="19"/>
      <c r="DY4486" s="19"/>
      <c r="DZ4486" s="19"/>
      <c r="EA4486" s="19"/>
      <c r="EB4486" s="19"/>
      <c r="EC4486" s="19"/>
      <c r="ED4486" s="19"/>
      <c r="EE4486" s="19"/>
      <c r="EF4486" s="19"/>
      <c r="EG4486" s="19"/>
      <c r="EH4486" s="19"/>
      <c r="EI4486" s="19"/>
      <c r="EJ4486" s="19"/>
      <c r="EK4486" s="19"/>
      <c r="EL4486" s="19"/>
      <c r="EM4486" s="19"/>
      <c r="EN4486" s="19"/>
      <c r="EO4486" s="19"/>
      <c r="EP4486" s="19"/>
      <c r="EQ4486" s="19"/>
      <c r="ER4486" s="19"/>
      <c r="ES4486" s="19"/>
      <c r="ET4486" s="19"/>
      <c r="EU4486" s="19"/>
      <c r="EV4486" s="19"/>
      <c r="EW4486" s="19"/>
      <c r="EX4486" s="19"/>
      <c r="EY4486" s="19"/>
      <c r="EZ4486" s="19"/>
      <c r="FA4486" s="19"/>
      <c r="FB4486" s="19"/>
      <c r="FC4486" s="19"/>
      <c r="FD4486" s="19"/>
      <c r="FE4486" s="19"/>
      <c r="FF4486" s="19"/>
      <c r="FG4486" s="19"/>
      <c r="FH4486" s="19"/>
      <c r="FI4486" s="19"/>
      <c r="FJ4486" s="19"/>
      <c r="FK4486" s="19"/>
      <c r="FL4486" s="19"/>
      <c r="FM4486" s="19"/>
      <c r="FN4486" s="19"/>
      <c r="FO4486" s="19"/>
      <c r="FP4486" s="19"/>
      <c r="FQ4486" s="19"/>
      <c r="FR4486" s="19"/>
      <c r="FS4486" s="19"/>
      <c r="FT4486" s="19"/>
      <c r="FU4486" s="19"/>
      <c r="FV4486" s="19"/>
      <c r="FW4486" s="19"/>
      <c r="FX4486" s="19"/>
      <c r="FY4486" s="19"/>
      <c r="FZ4486" s="19"/>
      <c r="GA4486" s="19"/>
      <c r="GB4486" s="19"/>
      <c r="GC4486" s="19"/>
      <c r="GD4486" s="19"/>
      <c r="GE4486" s="19"/>
      <c r="GF4486" s="19"/>
      <c r="GG4486" s="19"/>
      <c r="GH4486" s="19"/>
      <c r="GI4486" s="19"/>
      <c r="GJ4486" s="19"/>
      <c r="GK4486" s="19"/>
      <c r="GL4486" s="19"/>
      <c r="GM4486" s="19"/>
      <c r="GN4486" s="19"/>
      <c r="GO4486" s="19"/>
      <c r="GP4486" s="19"/>
      <c r="GQ4486" s="19"/>
      <c r="GR4486" s="19"/>
      <c r="GS4486" s="19"/>
      <c r="GT4486" s="19"/>
      <c r="GU4486" s="19"/>
      <c r="GV4486" s="19"/>
      <c r="GW4486" s="19"/>
      <c r="GX4486" s="19"/>
      <c r="GY4486" s="19"/>
      <c r="GZ4486" s="19"/>
      <c r="HA4486" s="19"/>
      <c r="HB4486" s="19"/>
      <c r="HC4486" s="19"/>
      <c r="HD4486" s="19"/>
      <c r="HE4486" s="19"/>
      <c r="HF4486" s="19"/>
      <c r="HG4486" s="19"/>
      <c r="HH4486" s="19"/>
      <c r="HI4486" s="19"/>
      <c r="HJ4486" s="19"/>
      <c r="HK4486" s="19"/>
      <c r="HL4486" s="19"/>
      <c r="HM4486" s="19"/>
      <c r="HN4486" s="19"/>
      <c r="HO4486" s="19"/>
      <c r="HP4486" s="19"/>
      <c r="HQ4486" s="19"/>
      <c r="HR4486" s="19"/>
      <c r="HS4486" s="19"/>
      <c r="HT4486" s="19"/>
      <c r="HU4486" s="19"/>
      <c r="HV4486" s="19"/>
      <c r="HW4486" s="19"/>
      <c r="HX4486" s="19"/>
      <c r="HY4486" s="19"/>
      <c r="HZ4486" s="19"/>
      <c r="IA4486" s="19"/>
      <c r="IB4486" s="19"/>
      <c r="IC4486" s="19"/>
      <c r="ID4486" s="19"/>
      <c r="IE4486" s="19"/>
      <c r="IF4486" s="19"/>
      <c r="IG4486" s="19"/>
      <c r="IH4486" s="19"/>
      <c r="II4486" s="19"/>
      <c r="IJ4486" s="19"/>
      <c r="IK4486" s="19"/>
      <c r="IL4486" s="19"/>
      <c r="IM4486" s="19"/>
      <c r="IN4486" s="19"/>
      <c r="IO4486" s="19"/>
      <c r="IP4486" s="19"/>
      <c r="IQ4486" s="19"/>
      <c r="IR4486" s="19"/>
      <c r="IS4486" s="19"/>
      <c r="IT4486" s="19"/>
      <c r="IU4486" s="19"/>
      <c r="IV4486" s="19"/>
      <c r="IW4486" s="19"/>
      <c r="IX4486" s="19"/>
      <c r="IY4486" s="19"/>
      <c r="IZ4486" s="19"/>
      <c r="JA4486" s="19"/>
      <c r="JB4486" s="19"/>
      <c r="JC4486" s="19"/>
      <c r="JD4486" s="19"/>
      <c r="JE4486" s="19"/>
      <c r="JF4486" s="19"/>
      <c r="JG4486" s="19"/>
      <c r="JH4486" s="19"/>
      <c r="JI4486" s="19"/>
      <c r="JJ4486" s="19"/>
      <c r="JK4486" s="19"/>
      <c r="JL4486" s="19"/>
      <c r="JM4486" s="19"/>
      <c r="JN4486" s="19"/>
      <c r="JO4486" s="19"/>
      <c r="JP4486" s="19"/>
      <c r="JQ4486" s="19"/>
      <c r="JR4486" s="19"/>
      <c r="JS4486" s="19"/>
      <c r="JT4486" s="19"/>
      <c r="JU4486" s="19"/>
      <c r="JV4486" s="19"/>
      <c r="JW4486" s="19"/>
      <c r="JX4486" s="19"/>
      <c r="JY4486" s="19"/>
      <c r="JZ4486" s="19"/>
      <c r="KA4486" s="19"/>
      <c r="KB4486" s="19"/>
      <c r="KC4486" s="19"/>
      <c r="KD4486" s="19"/>
      <c r="KE4486" s="19"/>
      <c r="KF4486" s="19"/>
      <c r="KG4486" s="19"/>
      <c r="KH4486" s="19"/>
      <c r="KI4486" s="19"/>
      <c r="KJ4486" s="19"/>
      <c r="KK4486" s="19"/>
      <c r="KL4486" s="19"/>
      <c r="KM4486" s="19"/>
      <c r="KN4486" s="19"/>
      <c r="KO4486" s="19"/>
      <c r="KP4486" s="19"/>
      <c r="KQ4486" s="19"/>
      <c r="KR4486" s="19"/>
      <c r="KS4486" s="19"/>
      <c r="KT4486" s="19"/>
      <c r="KU4486" s="19"/>
      <c r="KV4486" s="19"/>
      <c r="KW4486" s="19"/>
      <c r="KX4486" s="19"/>
      <c r="KY4486" s="19"/>
      <c r="KZ4486" s="19"/>
      <c r="LA4486" s="19"/>
      <c r="LB4486" s="19"/>
      <c r="LC4486" s="19"/>
      <c r="LD4486" s="19"/>
      <c r="LE4486" s="19"/>
      <c r="LF4486" s="19"/>
      <c r="LG4486" s="19"/>
      <c r="LH4486" s="19"/>
      <c r="LI4486" s="19"/>
      <c r="LJ4486" s="19"/>
      <c r="LK4486" s="19"/>
      <c r="LL4486" s="19"/>
      <c r="LM4486" s="19"/>
      <c r="LN4486" s="19"/>
      <c r="LO4486" s="19"/>
      <c r="LP4486" s="19"/>
      <c r="LQ4486" s="19"/>
      <c r="LR4486" s="19"/>
      <c r="LS4486" s="19"/>
      <c r="LT4486" s="19"/>
      <c r="LU4486" s="19"/>
      <c r="LV4486" s="19"/>
      <c r="LW4486" s="19"/>
      <c r="LX4486" s="19"/>
      <c r="LY4486" s="19"/>
      <c r="LZ4486" s="19"/>
      <c r="MA4486" s="19"/>
      <c r="MB4486" s="19"/>
      <c r="MC4486" s="19"/>
      <c r="MD4486" s="19"/>
      <c r="ME4486" s="19"/>
      <c r="MF4486" s="19"/>
      <c r="MG4486" s="19"/>
      <c r="MH4486" s="19"/>
      <c r="MI4486" s="19"/>
      <c r="MJ4486" s="19"/>
      <c r="MK4486" s="19"/>
      <c r="ML4486" s="19"/>
      <c r="MM4486" s="19"/>
      <c r="MN4486" s="19"/>
      <c r="MO4486" s="19"/>
      <c r="MP4486" s="19"/>
      <c r="MQ4486" s="19"/>
      <c r="MR4486" s="19"/>
      <c r="MS4486" s="19"/>
      <c r="MT4486" s="19"/>
      <c r="MU4486" s="19"/>
      <c r="MV4486" s="19"/>
      <c r="MW4486" s="19"/>
      <c r="MX4486" s="19"/>
      <c r="MY4486" s="19"/>
      <c r="MZ4486" s="19"/>
      <c r="NA4486" s="19"/>
      <c r="NB4486" s="19"/>
      <c r="NC4486" s="19"/>
      <c r="ND4486" s="19"/>
      <c r="NE4486" s="19"/>
      <c r="NF4486" s="19"/>
      <c r="NG4486" s="19"/>
      <c r="NH4486" s="19"/>
      <c r="NI4486" s="19"/>
      <c r="NJ4486" s="19"/>
      <c r="NK4486" s="19"/>
      <c r="NL4486" s="19"/>
      <c r="NM4486" s="19"/>
      <c r="NN4486" s="19"/>
      <c r="NO4486" s="19"/>
      <c r="NP4486" s="19"/>
      <c r="NQ4486" s="19"/>
      <c r="NR4486" s="19"/>
      <c r="NS4486" s="19"/>
      <c r="NT4486" s="19"/>
      <c r="NU4486" s="19"/>
      <c r="NV4486" s="19"/>
      <c r="NW4486" s="19"/>
      <c r="NX4486" s="19"/>
      <c r="NY4486" s="19"/>
      <c r="NZ4486" s="19"/>
      <c r="OA4486" s="19"/>
      <c r="OB4486" s="19"/>
      <c r="OC4486" s="19"/>
      <c r="OD4486" s="19"/>
      <c r="OE4486" s="19"/>
      <c r="OF4486" s="19"/>
      <c r="OG4486" s="19"/>
      <c r="OH4486" s="19"/>
      <c r="OI4486" s="19"/>
      <c r="OJ4486" s="19"/>
      <c r="OK4486" s="19"/>
      <c r="OL4486" s="19"/>
      <c r="OM4486" s="19"/>
      <c r="ON4486" s="19"/>
      <c r="OO4486" s="19"/>
      <c r="OP4486" s="19"/>
      <c r="OQ4486" s="19"/>
      <c r="OR4486" s="19"/>
      <c r="OS4486" s="19"/>
      <c r="OT4486" s="19"/>
      <c r="OU4486" s="19"/>
      <c r="OV4486" s="19"/>
      <c r="OW4486" s="19"/>
      <c r="OX4486" s="19"/>
      <c r="OY4486" s="19"/>
      <c r="OZ4486" s="19"/>
      <c r="PA4486" s="19"/>
      <c r="PB4486" s="19"/>
      <c r="PC4486" s="19"/>
      <c r="PD4486" s="19"/>
      <c r="PE4486" s="19"/>
      <c r="PF4486" s="19"/>
      <c r="PG4486" s="19"/>
      <c r="PH4486" s="19"/>
      <c r="PI4486" s="19"/>
      <c r="PJ4486" s="19"/>
      <c r="PK4486" s="19"/>
      <c r="PL4486" s="19"/>
      <c r="PM4486" s="19"/>
      <c r="PN4486" s="19"/>
      <c r="PO4486" s="19"/>
      <c r="PP4486" s="19"/>
      <c r="PQ4486" s="19"/>
      <c r="PR4486" s="19"/>
      <c r="PS4486" s="19"/>
      <c r="PT4486" s="19"/>
      <c r="PU4486" s="19"/>
      <c r="PV4486" s="19"/>
      <c r="PW4486" s="19"/>
      <c r="PX4486" s="19"/>
      <c r="PY4486" s="19"/>
      <c r="PZ4486" s="19"/>
      <c r="QA4486" s="19"/>
      <c r="QB4486" s="19"/>
      <c r="QC4486" s="19"/>
      <c r="QD4486" s="19"/>
      <c r="QE4486" s="19"/>
      <c r="QF4486" s="19"/>
      <c r="QG4486" s="19"/>
      <c r="QH4486" s="19"/>
      <c r="QI4486" s="19"/>
      <c r="QJ4486" s="19"/>
      <c r="QK4486" s="19"/>
      <c r="QL4486" s="19"/>
      <c r="QM4486" s="19"/>
      <c r="QN4486" s="19"/>
      <c r="QO4486" s="19"/>
      <c r="QP4486" s="19"/>
      <c r="QQ4486" s="19"/>
      <c r="QR4486" s="19"/>
      <c r="QS4486" s="19"/>
      <c r="QT4486" s="19"/>
      <c r="QU4486" s="19"/>
      <c r="QV4486" s="19"/>
      <c r="QW4486" s="19"/>
      <c r="QX4486" s="19"/>
      <c r="QY4486" s="19"/>
      <c r="QZ4486" s="19"/>
      <c r="RA4486" s="19"/>
      <c r="RB4486" s="19"/>
      <c r="RC4486" s="19"/>
      <c r="RD4486" s="19"/>
      <c r="RE4486" s="19"/>
      <c r="RF4486" s="19"/>
      <c r="RG4486" s="19"/>
      <c r="RH4486" s="19"/>
      <c r="RI4486" s="19"/>
      <c r="RJ4486" s="19"/>
      <c r="RK4486" s="19"/>
      <c r="RL4486" s="19"/>
      <c r="RM4486" s="19"/>
      <c r="RN4486" s="19"/>
      <c r="RO4486" s="19"/>
      <c r="RP4486" s="19"/>
      <c r="RQ4486" s="19"/>
      <c r="RR4486" s="19"/>
      <c r="RS4486" s="19"/>
      <c r="RT4486" s="19"/>
      <c r="RU4486" s="19"/>
      <c r="RV4486" s="19"/>
      <c r="RW4486" s="19"/>
      <c r="RX4486" s="19"/>
      <c r="RY4486" s="19"/>
      <c r="RZ4486" s="19"/>
      <c r="SA4486" s="19"/>
      <c r="SB4486" s="19"/>
      <c r="SC4486" s="19"/>
      <c r="SD4486" s="19"/>
      <c r="SE4486" s="19"/>
      <c r="SF4486" s="19"/>
      <c r="SG4486" s="19"/>
      <c r="SH4486" s="19"/>
      <c r="SI4486" s="19"/>
      <c r="SJ4486" s="19"/>
      <c r="SK4486" s="19"/>
      <c r="SL4486" s="19"/>
      <c r="SM4486" s="19"/>
      <c r="SN4486" s="19"/>
      <c r="SO4486" s="19"/>
      <c r="SP4486" s="19"/>
      <c r="SQ4486" s="19"/>
      <c r="SR4486" s="19"/>
      <c r="SS4486" s="19"/>
      <c r="ST4486" s="19"/>
      <c r="SU4486" s="19"/>
      <c r="SV4486" s="19"/>
      <c r="SW4486" s="19"/>
      <c r="SX4486" s="19"/>
      <c r="SY4486" s="19"/>
      <c r="SZ4486" s="19"/>
      <c r="TA4486" s="19"/>
      <c r="TB4486" s="19"/>
      <c r="TC4486" s="19"/>
      <c r="TD4486" s="19"/>
      <c r="TE4486" s="19"/>
      <c r="TF4486" s="19"/>
      <c r="TG4486" s="19"/>
      <c r="TH4486" s="19"/>
      <c r="TI4486" s="19"/>
      <c r="TJ4486" s="19"/>
      <c r="TK4486" s="19"/>
      <c r="TL4486" s="19"/>
      <c r="TM4486" s="19"/>
      <c r="TN4486" s="19"/>
      <c r="TO4486" s="19"/>
      <c r="TP4486" s="19"/>
      <c r="TQ4486" s="19"/>
      <c r="TR4486" s="19"/>
      <c r="TS4486" s="19"/>
      <c r="TT4486" s="19"/>
      <c r="TU4486" s="19"/>
      <c r="TV4486" s="19"/>
      <c r="TW4486" s="19"/>
      <c r="TX4486" s="19"/>
      <c r="TY4486" s="19"/>
      <c r="TZ4486" s="19"/>
      <c r="UA4486" s="19"/>
      <c r="UB4486" s="19"/>
      <c r="UC4486" s="19"/>
      <c r="UD4486" s="19"/>
      <c r="UE4486" s="19"/>
      <c r="UF4486" s="19"/>
      <c r="UG4486" s="19"/>
      <c r="UH4486" s="19"/>
      <c r="UI4486" s="19"/>
      <c r="UJ4486" s="19"/>
      <c r="UK4486" s="19"/>
      <c r="UL4486" s="19"/>
      <c r="UM4486" s="19"/>
      <c r="UN4486" s="19"/>
      <c r="UO4486" s="19"/>
      <c r="UP4486" s="19"/>
      <c r="UQ4486" s="19"/>
      <c r="UR4486" s="19"/>
      <c r="US4486" s="19"/>
      <c r="UT4486" s="19"/>
      <c r="UU4486" s="19"/>
      <c r="UV4486" s="19"/>
      <c r="UW4486" s="19"/>
      <c r="UX4486" s="19"/>
      <c r="UY4486" s="19"/>
      <c r="UZ4486" s="19"/>
      <c r="VA4486" s="19"/>
      <c r="VB4486" s="19"/>
      <c r="VC4486" s="19"/>
      <c r="VD4486" s="19"/>
      <c r="VE4486" s="19"/>
      <c r="VF4486" s="19"/>
      <c r="VG4486" s="19"/>
      <c r="VH4486" s="19"/>
      <c r="VI4486" s="19"/>
      <c r="VJ4486" s="19"/>
      <c r="VK4486" s="19"/>
      <c r="VL4486" s="19"/>
      <c r="VM4486" s="19"/>
      <c r="VN4486" s="19"/>
      <c r="VO4486" s="19"/>
      <c r="VP4486" s="19"/>
      <c r="VQ4486" s="19"/>
      <c r="VR4486" s="19"/>
      <c r="VS4486" s="19"/>
      <c r="VT4486" s="19"/>
      <c r="VU4486" s="19"/>
      <c r="VV4486" s="19"/>
      <c r="VW4486" s="19"/>
      <c r="VX4486" s="19"/>
      <c r="VY4486" s="19"/>
      <c r="VZ4486" s="19"/>
      <c r="WA4486" s="19"/>
      <c r="WB4486" s="19"/>
      <c r="WC4486" s="19"/>
      <c r="WD4486" s="19"/>
      <c r="WE4486" s="19"/>
      <c r="WF4486" s="19"/>
      <c r="WG4486" s="19"/>
      <c r="WH4486" s="19"/>
      <c r="WI4486" s="19"/>
      <c r="WJ4486" s="19"/>
      <c r="WK4486" s="19"/>
      <c r="WL4486" s="19"/>
      <c r="WM4486" s="19"/>
      <c r="WN4486" s="19"/>
      <c r="WO4486" s="19"/>
      <c r="WP4486" s="19"/>
      <c r="WQ4486" s="19"/>
      <c r="WR4486" s="19"/>
      <c r="WS4486" s="19"/>
      <c r="WT4486" s="19"/>
      <c r="WU4486" s="19"/>
      <c r="WV4486" s="19"/>
      <c r="WW4486" s="19"/>
      <c r="WX4486" s="19"/>
      <c r="WY4486" s="19"/>
      <c r="WZ4486" s="19"/>
      <c r="XA4486" s="19"/>
      <c r="XB4486" s="19"/>
      <c r="XC4486" s="19"/>
      <c r="XD4486" s="19"/>
      <c r="XE4486" s="19"/>
      <c r="XF4486" s="19"/>
      <c r="XG4486" s="19"/>
      <c r="XH4486" s="19"/>
      <c r="XI4486" s="19"/>
      <c r="XJ4486" s="19"/>
      <c r="XK4486" s="19"/>
      <c r="XL4486" s="19"/>
      <c r="XM4486" s="19"/>
      <c r="XN4486" s="19"/>
      <c r="XO4486" s="19"/>
      <c r="XP4486" s="19"/>
      <c r="XQ4486" s="19"/>
      <c r="XR4486" s="19"/>
      <c r="XS4486" s="19"/>
      <c r="XT4486" s="19"/>
      <c r="XU4486" s="19"/>
      <c r="XV4486" s="19"/>
      <c r="XW4486" s="19"/>
      <c r="XX4486" s="19"/>
      <c r="XY4486" s="19"/>
      <c r="XZ4486" s="19"/>
      <c r="YA4486" s="19"/>
      <c r="YB4486" s="19"/>
      <c r="YC4486" s="19"/>
      <c r="YD4486" s="19"/>
      <c r="YE4486" s="19"/>
      <c r="YF4486" s="19"/>
      <c r="YG4486" s="19"/>
      <c r="YH4486" s="19"/>
      <c r="YI4486" s="19"/>
      <c r="YJ4486" s="19"/>
      <c r="YK4486" s="19"/>
      <c r="YL4486" s="19"/>
      <c r="YM4486" s="19"/>
      <c r="YN4486" s="19"/>
      <c r="YO4486" s="19"/>
      <c r="YP4486" s="19"/>
      <c r="YQ4486" s="19"/>
      <c r="YR4486" s="19"/>
      <c r="YS4486" s="19"/>
      <c r="YT4486" s="19"/>
      <c r="YU4486" s="19"/>
      <c r="YV4486" s="19"/>
      <c r="YW4486" s="19"/>
      <c r="YX4486" s="19"/>
      <c r="YY4486" s="19"/>
      <c r="YZ4486" s="19"/>
      <c r="ZA4486" s="19"/>
      <c r="ZB4486" s="19"/>
      <c r="ZC4486" s="19"/>
      <c r="ZD4486" s="19"/>
      <c r="ZE4486" s="19"/>
      <c r="ZF4486" s="19"/>
      <c r="ZG4486" s="19"/>
      <c r="ZH4486" s="19"/>
      <c r="ZI4486" s="19"/>
      <c r="ZJ4486" s="19"/>
      <c r="ZK4486" s="19"/>
      <c r="ZL4486" s="19"/>
      <c r="ZM4486" s="19"/>
      <c r="ZN4486" s="19"/>
      <c r="ZO4486" s="19"/>
      <c r="ZP4486" s="19"/>
      <c r="ZQ4486" s="19"/>
      <c r="ZR4486" s="19"/>
      <c r="ZS4486" s="19"/>
      <c r="ZT4486" s="19"/>
      <c r="ZU4486" s="19"/>
      <c r="ZV4486" s="19"/>
      <c r="ZW4486" s="19"/>
      <c r="ZX4486" s="19"/>
      <c r="ZY4486" s="19"/>
      <c r="ZZ4486" s="19"/>
      <c r="AAA4486" s="19"/>
      <c r="AAB4486" s="19"/>
      <c r="AAC4486" s="19"/>
      <c r="AAD4486" s="19"/>
      <c r="AAE4486" s="19"/>
      <c r="AAF4486" s="19"/>
      <c r="AAG4486" s="19"/>
      <c r="AAH4486" s="19"/>
      <c r="AAI4486" s="19"/>
      <c r="AAJ4486" s="19"/>
      <c r="AAK4486" s="19"/>
      <c r="AAL4486" s="19"/>
      <c r="AAM4486" s="19"/>
      <c r="AAN4486" s="19"/>
      <c r="AAO4486" s="19"/>
      <c r="AAP4486" s="19"/>
      <c r="AAQ4486" s="19"/>
      <c r="AAR4486" s="19"/>
      <c r="AAS4486" s="19"/>
      <c r="AAT4486" s="19"/>
      <c r="AAU4486" s="19"/>
      <c r="AAV4486" s="19"/>
      <c r="AAW4486" s="19"/>
      <c r="AAX4486" s="19"/>
      <c r="AAY4486" s="19"/>
      <c r="AAZ4486" s="19"/>
      <c r="ABA4486" s="19"/>
      <c r="ABB4486" s="19"/>
      <c r="ABC4486" s="19"/>
      <c r="ABD4486" s="19"/>
      <c r="ABE4486" s="19"/>
      <c r="ABF4486" s="19"/>
      <c r="ABG4486" s="19"/>
      <c r="ABH4486" s="19"/>
      <c r="ABI4486" s="19"/>
      <c r="ABJ4486" s="19"/>
      <c r="ABK4486" s="19"/>
      <c r="ABL4486" s="19"/>
      <c r="ABM4486" s="19"/>
      <c r="ABN4486" s="19"/>
      <c r="ABO4486" s="19"/>
      <c r="ABP4486" s="19"/>
      <c r="ABQ4486" s="19"/>
      <c r="ABR4486" s="19"/>
      <c r="ABS4486" s="19"/>
      <c r="ABT4486" s="19"/>
      <c r="ABU4486" s="19"/>
      <c r="ABV4486" s="19"/>
      <c r="ABW4486" s="19"/>
      <c r="ABX4486" s="19"/>
      <c r="ABY4486" s="19"/>
      <c r="ABZ4486" s="19"/>
      <c r="ACA4486" s="19"/>
      <c r="ACB4486" s="19"/>
      <c r="ACC4486" s="19"/>
      <c r="ACD4486" s="19"/>
      <c r="ACE4486" s="19"/>
      <c r="ACF4486" s="19"/>
      <c r="ACG4486" s="19"/>
      <c r="ACH4486" s="19"/>
      <c r="ACI4486" s="19"/>
      <c r="ACJ4486" s="19"/>
      <c r="ACK4486" s="19"/>
      <c r="ACL4486" s="19"/>
      <c r="ACM4486" s="19"/>
      <c r="ACN4486" s="19"/>
      <c r="ACO4486" s="19"/>
      <c r="ACP4486" s="19"/>
      <c r="ACQ4486" s="19"/>
      <c r="ACR4486" s="19"/>
      <c r="ACS4486" s="19"/>
      <c r="ACT4486" s="19"/>
      <c r="ACU4486" s="19"/>
      <c r="ACV4486" s="19"/>
      <c r="ACW4486" s="19"/>
      <c r="ACX4486" s="19"/>
      <c r="ACY4486" s="19"/>
      <c r="ACZ4486" s="19"/>
      <c r="ADA4486" s="19"/>
      <c r="ADB4486" s="19"/>
      <c r="ADC4486" s="19"/>
      <c r="ADD4486" s="19"/>
      <c r="ADE4486" s="19"/>
      <c r="ADF4486" s="19"/>
      <c r="ADG4486" s="19"/>
      <c r="ADH4486" s="19"/>
      <c r="ADI4486" s="19"/>
      <c r="ADJ4486" s="19"/>
      <c r="ADK4486" s="19"/>
      <c r="ADL4486" s="19"/>
      <c r="ADM4486" s="19"/>
      <c r="ADN4486" s="19"/>
      <c r="ADO4486" s="19"/>
      <c r="ADP4486" s="19"/>
      <c r="ADQ4486" s="19"/>
      <c r="ADR4486" s="19"/>
      <c r="ADS4486" s="19"/>
      <c r="ADT4486" s="19"/>
      <c r="ADU4486" s="19"/>
      <c r="ADV4486" s="19"/>
      <c r="ADW4486" s="19"/>
      <c r="ADX4486" s="19"/>
      <c r="ADY4486" s="19"/>
      <c r="ADZ4486" s="19"/>
      <c r="AEA4486" s="19"/>
      <c r="AEB4486" s="19"/>
      <c r="AEC4486" s="19"/>
      <c r="AED4486" s="19"/>
      <c r="AEE4486" s="19"/>
      <c r="AEF4486" s="19"/>
      <c r="AEG4486" s="19"/>
      <c r="AEH4486" s="19"/>
      <c r="AEI4486" s="19"/>
      <c r="AEJ4486" s="19"/>
      <c r="AEK4486" s="19"/>
      <c r="AEL4486" s="19"/>
      <c r="AEM4486" s="19"/>
      <c r="AEN4486" s="19"/>
      <c r="AEO4486" s="19"/>
      <c r="AEP4486" s="19"/>
      <c r="AEQ4486" s="19"/>
      <c r="AER4486" s="19"/>
      <c r="AES4486" s="19"/>
      <c r="AET4486" s="19"/>
      <c r="AEU4486" s="19"/>
      <c r="AEV4486" s="19"/>
      <c r="AEW4486" s="19"/>
      <c r="AEX4486" s="19"/>
      <c r="AEY4486" s="19"/>
      <c r="AEZ4486" s="19"/>
      <c r="AFA4486" s="19"/>
      <c r="AFB4486" s="19"/>
      <c r="AFC4486" s="19"/>
      <c r="AFD4486" s="19"/>
      <c r="AFE4486" s="19"/>
      <c r="AFF4486" s="19"/>
      <c r="AFG4486" s="19"/>
      <c r="AFH4486" s="19"/>
      <c r="AFI4486" s="19"/>
      <c r="AFJ4486" s="19"/>
      <c r="AFK4486" s="19"/>
      <c r="AFL4486" s="19"/>
      <c r="AFM4486" s="19"/>
      <c r="AFN4486" s="19"/>
      <c r="AFO4486" s="19"/>
      <c r="AFP4486" s="19"/>
      <c r="AFQ4486" s="19"/>
      <c r="AFR4486" s="19"/>
      <c r="AFS4486" s="19"/>
      <c r="AFT4486" s="19"/>
      <c r="AFU4486" s="19"/>
      <c r="AFV4486" s="19"/>
      <c r="AFW4486" s="19"/>
      <c r="AFX4486" s="19"/>
      <c r="AFY4486" s="19"/>
      <c r="AFZ4486" s="19"/>
      <c r="AGA4486" s="19"/>
      <c r="AGB4486" s="19"/>
      <c r="AGC4486" s="19"/>
      <c r="AGD4486" s="19"/>
      <c r="AGE4486" s="19"/>
      <c r="AGF4486" s="19"/>
      <c r="AGG4486" s="19"/>
      <c r="AGH4486" s="19"/>
      <c r="AGI4486" s="19"/>
      <c r="AGJ4486" s="19"/>
      <c r="AGK4486" s="19"/>
      <c r="AGL4486" s="19"/>
      <c r="AGM4486" s="19"/>
      <c r="AGN4486" s="19"/>
      <c r="AGO4486" s="19"/>
      <c r="AGP4486" s="19"/>
      <c r="AGQ4486" s="19"/>
      <c r="AGR4486" s="19"/>
      <c r="AGS4486" s="19"/>
      <c r="AGT4486" s="19"/>
      <c r="AGU4486" s="19"/>
      <c r="AGV4486" s="19"/>
      <c r="AGW4486" s="19"/>
      <c r="AGX4486" s="19"/>
      <c r="AGY4486" s="19"/>
      <c r="AGZ4486" s="19"/>
      <c r="AHA4486" s="19"/>
      <c r="AHB4486" s="19"/>
      <c r="AHC4486" s="19"/>
      <c r="AHD4486" s="19"/>
      <c r="AHE4486" s="19"/>
      <c r="AHF4486" s="19"/>
      <c r="AHG4486" s="19"/>
      <c r="AHH4486" s="19"/>
      <c r="AHI4486" s="19"/>
      <c r="AHJ4486" s="19"/>
      <c r="AHK4486" s="19"/>
      <c r="AHL4486" s="19"/>
      <c r="AHM4486" s="19"/>
      <c r="AHN4486" s="19"/>
      <c r="AHO4486" s="19"/>
      <c r="AHP4486" s="19"/>
      <c r="AHQ4486" s="19"/>
      <c r="AHR4486" s="19"/>
      <c r="AHS4486" s="19"/>
      <c r="AHT4486" s="19"/>
      <c r="AHU4486" s="19"/>
      <c r="AHV4486" s="19"/>
      <c r="AHW4486" s="19"/>
      <c r="AHX4486" s="19"/>
      <c r="AHY4486" s="19"/>
      <c r="AHZ4486" s="19"/>
      <c r="AIA4486" s="19"/>
      <c r="AIB4486" s="19"/>
      <c r="AIC4486" s="19"/>
      <c r="AID4486" s="19"/>
      <c r="AIE4486" s="19"/>
      <c r="AIF4486" s="19"/>
      <c r="AIG4486" s="19"/>
      <c r="AIH4486" s="19"/>
      <c r="AII4486" s="19"/>
      <c r="AIJ4486" s="19"/>
      <c r="AIK4486" s="19"/>
      <c r="AIL4486" s="19"/>
      <c r="AIM4486" s="19"/>
      <c r="AIN4486" s="19"/>
      <c r="AIO4486" s="19"/>
      <c r="AIP4486" s="19"/>
      <c r="AIQ4486" s="19"/>
      <c r="AIR4486" s="19"/>
      <c r="AIS4486" s="19"/>
      <c r="AIT4486" s="19"/>
      <c r="AIU4486" s="19"/>
      <c r="AIV4486" s="19"/>
      <c r="AIW4486" s="19"/>
      <c r="AIX4486" s="19"/>
      <c r="AIY4486" s="19"/>
      <c r="AIZ4486" s="19"/>
      <c r="AJA4486" s="19"/>
      <c r="AJB4486" s="19"/>
      <c r="AJC4486" s="19"/>
      <c r="AJD4486" s="19"/>
      <c r="AJE4486" s="19"/>
      <c r="AJF4486" s="19"/>
      <c r="AJG4486" s="19"/>
      <c r="AJH4486" s="19"/>
      <c r="AJI4486" s="19"/>
      <c r="AJJ4486" s="19"/>
      <c r="AJK4486" s="19"/>
      <c r="AJL4486" s="19"/>
      <c r="AJM4486" s="19"/>
      <c r="AJN4486" s="19"/>
      <c r="AJO4486" s="19"/>
      <c r="AJP4486" s="19"/>
      <c r="AJQ4486" s="19"/>
      <c r="AJR4486" s="19"/>
      <c r="AJS4486" s="19"/>
      <c r="AJT4486" s="19"/>
      <c r="AJU4486" s="19"/>
      <c r="AJV4486" s="19"/>
      <c r="AJW4486" s="19"/>
      <c r="AJX4486" s="19"/>
      <c r="AJY4486" s="19"/>
      <c r="AJZ4486" s="19"/>
      <c r="AKA4486" s="19"/>
      <c r="AKB4486" s="19"/>
      <c r="AKC4486" s="19"/>
      <c r="AKD4486" s="19"/>
      <c r="AKE4486" s="19"/>
      <c r="AKF4486" s="19"/>
      <c r="AKG4486" s="19"/>
      <c r="AKH4486" s="19"/>
      <c r="AKI4486" s="19"/>
      <c r="AKJ4486" s="19"/>
      <c r="AKK4486" s="19"/>
      <c r="AKL4486" s="19"/>
      <c r="AKM4486" s="19"/>
      <c r="AKN4486" s="19"/>
      <c r="AKO4486" s="19"/>
      <c r="AKP4486" s="19"/>
      <c r="AKQ4486" s="19"/>
      <c r="AKR4486" s="19"/>
      <c r="AKS4486" s="19"/>
      <c r="AKT4486" s="19"/>
      <c r="AKU4486" s="19"/>
      <c r="AKV4486" s="19"/>
      <c r="AKW4486" s="19"/>
      <c r="AKX4486" s="19"/>
      <c r="AKY4486" s="19"/>
      <c r="AKZ4486" s="19"/>
      <c r="ALA4486" s="19"/>
      <c r="ALB4486" s="19"/>
      <c r="ALC4486" s="19"/>
      <c r="ALD4486" s="19"/>
      <c r="ALE4486" s="19"/>
      <c r="ALF4486" s="19"/>
      <c r="ALG4486" s="19"/>
      <c r="ALH4486" s="19"/>
      <c r="ALI4486" s="19"/>
      <c r="ALJ4486" s="19"/>
      <c r="ALK4486" s="19"/>
      <c r="ALL4486" s="19"/>
      <c r="ALM4486" s="19"/>
      <c r="ALN4486" s="19"/>
      <c r="ALO4486" s="19"/>
      <c r="ALP4486" s="19"/>
      <c r="ALQ4486" s="19"/>
      <c r="ALR4486" s="19"/>
      <c r="ALS4486" s="19"/>
      <c r="ALT4486" s="19"/>
      <c r="ALU4486" s="19"/>
      <c r="ALV4486" s="19"/>
      <c r="ALW4486" s="19"/>
      <c r="ALX4486" s="19"/>
      <c r="ALY4486" s="19"/>
      <c r="ALZ4486" s="19"/>
      <c r="AMA4486" s="19"/>
      <c r="AMB4486" s="19"/>
      <c r="AMC4486" s="19"/>
      <c r="AMD4486" s="19"/>
      <c r="AME4486" s="19"/>
      <c r="AMF4486" s="19"/>
      <c r="AMG4486" s="19"/>
      <c r="AMH4486" s="19"/>
      <c r="AMI4486" s="19"/>
      <c r="AMJ4486" s="19"/>
      <c r="AMK4486" s="19"/>
      <c r="AML4486" s="19"/>
      <c r="AMM4486" s="19"/>
      <c r="AMN4486" s="19"/>
      <c r="AMO4486" s="19"/>
      <c r="AMP4486" s="19"/>
      <c r="AMQ4486" s="19"/>
      <c r="AMR4486" s="19"/>
      <c r="AMS4486" s="19"/>
      <c r="AMT4486" s="19"/>
      <c r="AMU4486" s="19"/>
      <c r="AMV4486" s="19"/>
      <c r="AMW4486" s="19"/>
      <c r="AMX4486" s="19"/>
      <c r="AMY4486" s="19"/>
      <c r="AMZ4486" s="19"/>
      <c r="ANA4486" s="19"/>
      <c r="ANB4486" s="19"/>
      <c r="ANC4486" s="19"/>
      <c r="AND4486" s="19"/>
      <c r="ANE4486" s="19"/>
      <c r="ANF4486" s="19"/>
      <c r="ANG4486" s="19"/>
      <c r="ANH4486" s="19"/>
      <c r="ANI4486" s="19"/>
      <c r="ANJ4486" s="19"/>
      <c r="ANK4486" s="19"/>
      <c r="ANL4486" s="19"/>
      <c r="ANM4486" s="19"/>
      <c r="ANN4486" s="19"/>
      <c r="ANO4486" s="19"/>
      <c r="ANP4486" s="19"/>
      <c r="ANQ4486" s="19"/>
      <c r="ANR4486" s="19"/>
      <c r="ANS4486" s="19"/>
      <c r="ANT4486" s="19"/>
      <c r="ANU4486" s="19"/>
      <c r="ANV4486" s="19"/>
      <c r="ANW4486" s="19"/>
      <c r="ANX4486" s="19"/>
      <c r="ANY4486" s="19"/>
      <c r="ANZ4486" s="19"/>
      <c r="AOA4486" s="19"/>
      <c r="AOB4486" s="19"/>
      <c r="AOC4486" s="19"/>
      <c r="AOD4486" s="19"/>
      <c r="AOE4486" s="19"/>
      <c r="AOF4486" s="19"/>
      <c r="AOG4486" s="19"/>
      <c r="AOH4486" s="19"/>
      <c r="AOI4486" s="19"/>
      <c r="AOJ4486" s="19"/>
      <c r="AOK4486" s="19"/>
      <c r="AOL4486" s="19"/>
      <c r="AOM4486" s="19"/>
      <c r="AON4486" s="19"/>
      <c r="AOO4486" s="19"/>
      <c r="AOP4486" s="19"/>
      <c r="AOQ4486" s="19"/>
      <c r="AOR4486" s="19"/>
      <c r="AOS4486" s="19"/>
      <c r="AOT4486" s="19"/>
      <c r="AOU4486" s="19"/>
      <c r="AOV4486" s="19"/>
      <c r="AOW4486" s="19"/>
      <c r="AOX4486" s="19"/>
      <c r="AOY4486" s="19"/>
      <c r="AOZ4486" s="19"/>
      <c r="APA4486" s="19"/>
      <c r="APB4486" s="19"/>
      <c r="APC4486" s="19"/>
      <c r="APD4486" s="19"/>
      <c r="APE4486" s="19"/>
      <c r="APF4486" s="19"/>
      <c r="APG4486" s="19"/>
      <c r="APH4486" s="19"/>
      <c r="API4486" s="19"/>
      <c r="APJ4486" s="19"/>
      <c r="APK4486" s="19"/>
      <c r="APL4486" s="19"/>
      <c r="APM4486" s="19"/>
      <c r="APN4486" s="19"/>
      <c r="APO4486" s="19"/>
      <c r="APP4486" s="19"/>
      <c r="APQ4486" s="19"/>
      <c r="APR4486" s="19"/>
      <c r="APS4486" s="19"/>
      <c r="APT4486" s="19"/>
      <c r="APU4486" s="19"/>
      <c r="APV4486" s="19"/>
      <c r="APW4486" s="19"/>
      <c r="APX4486" s="19"/>
      <c r="APY4486" s="19"/>
      <c r="APZ4486" s="19"/>
      <c r="AQA4486" s="19"/>
      <c r="AQB4486" s="19"/>
      <c r="AQC4486" s="19"/>
      <c r="AQD4486" s="19"/>
      <c r="AQE4486" s="19"/>
      <c r="AQF4486" s="19"/>
      <c r="AQG4486" s="19"/>
      <c r="AQH4486" s="19"/>
      <c r="AQI4486" s="19"/>
      <c r="AQJ4486" s="19"/>
      <c r="AQK4486" s="19"/>
      <c r="AQL4486" s="19"/>
      <c r="AQM4486" s="19"/>
      <c r="AQN4486" s="19"/>
      <c r="AQO4486" s="19"/>
      <c r="AQP4486" s="19"/>
      <c r="AQQ4486" s="19"/>
      <c r="AQR4486" s="19"/>
      <c r="AQS4486" s="19"/>
      <c r="AQT4486" s="19"/>
      <c r="AQU4486" s="19"/>
      <c r="AQV4486" s="19"/>
      <c r="AQW4486" s="19"/>
      <c r="AQX4486" s="19"/>
      <c r="AQY4486" s="19"/>
      <c r="AQZ4486" s="19"/>
      <c r="ARA4486" s="19"/>
      <c r="ARB4486" s="19"/>
      <c r="ARC4486" s="19"/>
      <c r="ARD4486" s="19"/>
      <c r="ARE4486" s="19"/>
      <c r="ARF4486" s="19"/>
      <c r="ARG4486" s="19"/>
      <c r="ARH4486" s="19"/>
      <c r="ARI4486" s="19"/>
      <c r="ARJ4486" s="19"/>
      <c r="ARK4486" s="19"/>
      <c r="ARL4486" s="19"/>
      <c r="ARM4486" s="19"/>
      <c r="ARN4486" s="19"/>
      <c r="ARO4486" s="19"/>
      <c r="ARP4486" s="19"/>
      <c r="ARQ4486" s="19"/>
      <c r="ARR4486" s="19"/>
      <c r="ARS4486" s="19"/>
      <c r="ART4486" s="19"/>
      <c r="ARU4486" s="19"/>
      <c r="ARV4486" s="19"/>
      <c r="ARW4486" s="19"/>
      <c r="ARX4486" s="19"/>
      <c r="ARY4486" s="19"/>
      <c r="ARZ4486" s="19"/>
      <c r="ASA4486" s="19"/>
      <c r="ASB4486" s="19"/>
      <c r="ASC4486" s="19"/>
      <c r="ASD4486" s="19"/>
      <c r="ASE4486" s="19"/>
      <c r="ASF4486" s="19"/>
      <c r="ASG4486" s="19"/>
      <c r="ASH4486" s="19"/>
      <c r="ASI4486" s="19"/>
      <c r="ASJ4486" s="19"/>
      <c r="ASK4486" s="19"/>
      <c r="ASL4486" s="19"/>
      <c r="ASM4486" s="19"/>
      <c r="ASN4486" s="19"/>
      <c r="ASO4486" s="19"/>
      <c r="ASP4486" s="19"/>
      <c r="ASQ4486" s="19"/>
      <c r="ASR4486" s="19"/>
      <c r="ASS4486" s="19"/>
      <c r="AST4486" s="19"/>
      <c r="ASU4486" s="19"/>
      <c r="ASV4486" s="19"/>
      <c r="ASW4486" s="19"/>
      <c r="ASX4486" s="19"/>
      <c r="ASY4486" s="19"/>
      <c r="ASZ4486" s="19"/>
      <c r="ATA4486" s="19"/>
      <c r="ATB4486" s="19"/>
      <c r="ATC4486" s="19"/>
      <c r="ATD4486" s="19"/>
      <c r="ATE4486" s="19"/>
      <c r="ATF4486" s="19"/>
      <c r="ATG4486" s="19"/>
      <c r="ATH4486" s="19"/>
      <c r="ATI4486" s="19"/>
      <c r="ATJ4486" s="19"/>
      <c r="ATK4486" s="19"/>
      <c r="ATL4486" s="19"/>
      <c r="ATM4486" s="19"/>
      <c r="ATN4486" s="19"/>
      <c r="ATO4486" s="19"/>
      <c r="ATP4486" s="19"/>
      <c r="ATQ4486" s="19"/>
      <c r="ATR4486" s="19"/>
      <c r="ATS4486" s="19"/>
      <c r="ATT4486" s="19"/>
      <c r="ATU4486" s="19"/>
      <c r="ATV4486" s="19"/>
      <c r="ATW4486" s="19"/>
      <c r="ATX4486" s="19"/>
      <c r="ATY4486" s="19"/>
      <c r="ATZ4486" s="19"/>
      <c r="AUA4486" s="19"/>
      <c r="AUB4486" s="19"/>
      <c r="AUC4486" s="19"/>
      <c r="AUD4486" s="19"/>
      <c r="AUE4486" s="19"/>
      <c r="AUF4486" s="19"/>
      <c r="AUG4486" s="19"/>
      <c r="AUH4486" s="19"/>
      <c r="AUI4486" s="19"/>
      <c r="AUJ4486" s="19"/>
      <c r="AUK4486" s="19"/>
      <c r="AUL4486" s="19"/>
      <c r="AUM4486" s="19"/>
      <c r="AUN4486" s="19"/>
      <c r="AUO4486" s="19"/>
      <c r="AUP4486" s="19"/>
      <c r="AUQ4486" s="19"/>
      <c r="AUR4486" s="19"/>
      <c r="AUS4486" s="19"/>
      <c r="AUT4486" s="19"/>
      <c r="AUU4486" s="19"/>
      <c r="AUV4486" s="19"/>
      <c r="AUW4486" s="19"/>
      <c r="AUX4486" s="19"/>
      <c r="AUY4486" s="19"/>
      <c r="AUZ4486" s="19"/>
      <c r="AVA4486" s="19"/>
      <c r="AVB4486" s="19"/>
      <c r="AVC4486" s="19"/>
      <c r="AVD4486" s="19"/>
      <c r="AVE4486" s="19"/>
      <c r="AVF4486" s="19"/>
      <c r="AVG4486" s="19"/>
      <c r="AVH4486" s="19"/>
      <c r="AVI4486" s="19"/>
      <c r="AVJ4486" s="19"/>
      <c r="AVK4486" s="19"/>
      <c r="AVL4486" s="19"/>
      <c r="AVM4486" s="19"/>
      <c r="AVN4486" s="19"/>
      <c r="AVO4486" s="19"/>
      <c r="AVP4486" s="19"/>
      <c r="AVQ4486" s="19"/>
      <c r="AVR4486" s="19"/>
      <c r="AVS4486" s="19"/>
      <c r="AVT4486" s="19"/>
      <c r="AVU4486" s="19"/>
      <c r="AVV4486" s="19"/>
      <c r="AVW4486" s="19"/>
      <c r="AVX4486" s="19"/>
      <c r="AVY4486" s="19"/>
      <c r="AVZ4486" s="19"/>
      <c r="AWA4486" s="19"/>
      <c r="AWB4486" s="19"/>
      <c r="AWC4486" s="19"/>
      <c r="AWD4486" s="19"/>
      <c r="AWE4486" s="19"/>
      <c r="AWF4486" s="19"/>
      <c r="AWG4486" s="19"/>
      <c r="AWH4486" s="19"/>
      <c r="AWI4486" s="19"/>
      <c r="AWJ4486" s="19"/>
      <c r="AWK4486" s="19"/>
      <c r="AWL4486" s="19"/>
      <c r="AWM4486" s="19"/>
      <c r="AWN4486" s="19"/>
      <c r="AWO4486" s="19"/>
      <c r="AWP4486" s="19"/>
      <c r="AWQ4486" s="19"/>
      <c r="AWR4486" s="19"/>
      <c r="AWS4486" s="19"/>
      <c r="AWT4486" s="19"/>
      <c r="AWU4486" s="19"/>
      <c r="AWV4486" s="19"/>
      <c r="AWW4486" s="19"/>
      <c r="AWX4486" s="19"/>
      <c r="AWY4486" s="19"/>
      <c r="AWZ4486" s="19"/>
      <c r="AXA4486" s="19"/>
      <c r="AXB4486" s="19"/>
      <c r="AXC4486" s="19"/>
      <c r="AXD4486" s="19"/>
      <c r="AXE4486" s="19"/>
      <c r="AXF4486" s="19"/>
      <c r="AXG4486" s="19"/>
      <c r="AXH4486" s="19"/>
      <c r="AXI4486" s="19"/>
      <c r="AXJ4486" s="19"/>
      <c r="AXK4486" s="19"/>
      <c r="AXL4486" s="19"/>
      <c r="AXM4486" s="19"/>
      <c r="AXN4486" s="19"/>
      <c r="AXO4486" s="19"/>
      <c r="AXP4486" s="19"/>
      <c r="AXQ4486" s="19"/>
      <c r="AXR4486" s="19"/>
      <c r="AXS4486" s="19"/>
      <c r="AXT4486" s="19"/>
      <c r="AXU4486" s="19"/>
      <c r="AXV4486" s="19"/>
      <c r="AXW4486" s="19"/>
      <c r="AXX4486" s="19"/>
      <c r="AXY4486" s="19"/>
      <c r="AXZ4486" s="19"/>
      <c r="AYA4486" s="19"/>
      <c r="AYB4486" s="19"/>
      <c r="AYC4486" s="19"/>
      <c r="AYD4486" s="19"/>
      <c r="AYE4486" s="19"/>
      <c r="AYF4486" s="19"/>
      <c r="AYG4486" s="19"/>
      <c r="AYH4486" s="19"/>
      <c r="AYI4486" s="19"/>
      <c r="AYJ4486" s="19"/>
      <c r="AYK4486" s="19"/>
      <c r="AYL4486" s="19"/>
      <c r="AYM4486" s="19"/>
      <c r="AYN4486" s="19"/>
      <c r="AYO4486" s="19"/>
      <c r="AYP4486" s="19"/>
      <c r="AYQ4486" s="19"/>
      <c r="AYR4486" s="19"/>
      <c r="AYS4486" s="19"/>
      <c r="AYT4486" s="19"/>
      <c r="AYU4486" s="19"/>
      <c r="AYV4486" s="19"/>
      <c r="AYW4486" s="19"/>
      <c r="AYX4486" s="19"/>
      <c r="AYY4486" s="19"/>
      <c r="AYZ4486" s="19"/>
      <c r="AZA4486" s="19"/>
      <c r="AZB4486" s="19"/>
      <c r="AZC4486" s="19"/>
      <c r="AZD4486" s="19"/>
      <c r="AZE4486" s="19"/>
      <c r="AZF4486" s="19"/>
      <c r="AZG4486" s="19"/>
      <c r="AZH4486" s="19"/>
      <c r="AZI4486" s="19"/>
      <c r="AZJ4486" s="19"/>
      <c r="AZK4486" s="19"/>
      <c r="AZL4486" s="19"/>
      <c r="AZM4486" s="19"/>
      <c r="AZN4486" s="19"/>
      <c r="AZO4486" s="19"/>
      <c r="AZP4486" s="19"/>
      <c r="AZQ4486" s="19"/>
      <c r="AZR4486" s="19"/>
      <c r="AZS4486" s="19"/>
      <c r="AZT4486" s="19"/>
      <c r="AZU4486" s="19"/>
      <c r="AZV4486" s="19"/>
      <c r="AZW4486" s="19"/>
      <c r="AZX4486" s="19"/>
      <c r="AZY4486" s="19"/>
      <c r="AZZ4486" s="19"/>
      <c r="BAA4486" s="19"/>
      <c r="BAB4486" s="19"/>
      <c r="BAC4486" s="19"/>
      <c r="BAD4486" s="19"/>
      <c r="BAE4486" s="19"/>
      <c r="BAF4486" s="19"/>
      <c r="BAG4486" s="19"/>
      <c r="BAH4486" s="19"/>
      <c r="BAI4486" s="19"/>
      <c r="BAJ4486" s="19"/>
      <c r="BAK4486" s="19"/>
      <c r="BAL4486" s="19"/>
      <c r="BAM4486" s="19"/>
      <c r="BAN4486" s="19"/>
      <c r="BAO4486" s="19"/>
      <c r="BAP4486" s="19"/>
      <c r="BAQ4486" s="19"/>
      <c r="BAR4486" s="19"/>
      <c r="BAS4486" s="19"/>
      <c r="BAT4486" s="19"/>
      <c r="BAU4486" s="19"/>
      <c r="BAV4486" s="19"/>
      <c r="BAW4486" s="19"/>
      <c r="BAX4486" s="19"/>
      <c r="BAY4486" s="19"/>
      <c r="BAZ4486" s="19"/>
      <c r="BBA4486" s="19"/>
    </row>
    <row r="4487" spans="1:1405" s="20" customFormat="1" ht="15" customHeight="1" x14ac:dyDescent="0.3">
      <c r="A4487" s="21" t="s">
        <v>34</v>
      </c>
      <c r="B4487" s="21" t="s">
        <v>1503</v>
      </c>
      <c r="C4487" s="21" t="s">
        <v>1503</v>
      </c>
      <c r="D4487" s="81">
        <v>1</v>
      </c>
      <c r="E4487" s="21" t="s">
        <v>246</v>
      </c>
      <c r="F4487" s="81">
        <v>1</v>
      </c>
      <c r="G4487" s="82" t="s">
        <v>38</v>
      </c>
      <c r="H4487" s="21">
        <v>21101</v>
      </c>
      <c r="I4487" s="21" t="s">
        <v>2429</v>
      </c>
      <c r="J4487" s="21" t="s">
        <v>150</v>
      </c>
      <c r="K4487" s="21" t="s">
        <v>151</v>
      </c>
      <c r="L4487" s="21" t="s">
        <v>2423</v>
      </c>
      <c r="M4487" s="21" t="s">
        <v>43</v>
      </c>
      <c r="N4487" s="21" t="s">
        <v>48</v>
      </c>
      <c r="O4487" s="22">
        <v>12</v>
      </c>
      <c r="P4487" s="22">
        <v>3.5</v>
      </c>
      <c r="Q4487" s="21" t="s">
        <v>45</v>
      </c>
      <c r="R4487" s="103">
        <f t="shared" si="69"/>
        <v>42</v>
      </c>
      <c r="S4487" s="22">
        <v>0</v>
      </c>
      <c r="T4487" s="22">
        <v>42</v>
      </c>
      <c r="U4487" s="22">
        <v>0</v>
      </c>
      <c r="V4487" s="22">
        <v>0</v>
      </c>
      <c r="W4487" s="22">
        <v>0</v>
      </c>
      <c r="X4487" s="22">
        <v>0</v>
      </c>
      <c r="Y4487" s="22">
        <v>0</v>
      </c>
      <c r="Z4487" s="22">
        <v>0</v>
      </c>
      <c r="AA4487" s="22">
        <v>0</v>
      </c>
      <c r="AB4487" s="22">
        <v>0</v>
      </c>
      <c r="AC4487" s="22">
        <v>0</v>
      </c>
      <c r="AD4487" s="22">
        <v>0</v>
      </c>
      <c r="AE4487" s="19"/>
      <c r="AF4487" s="19"/>
      <c r="AG4487" s="19"/>
      <c r="AH4487" s="19"/>
      <c r="AI4487" s="19"/>
      <c r="AJ4487" s="19"/>
      <c r="AK4487" s="19"/>
      <c r="AL4487" s="19"/>
      <c r="AM4487" s="19"/>
      <c r="AN4487" s="19"/>
      <c r="AO4487" s="19"/>
      <c r="AP4487" s="19"/>
      <c r="AQ4487" s="19"/>
      <c r="AR4487" s="19"/>
      <c r="AS4487" s="19"/>
      <c r="AT4487" s="19"/>
      <c r="AU4487" s="19"/>
      <c r="AV4487" s="19"/>
      <c r="AW4487" s="19"/>
      <c r="AX4487" s="19"/>
      <c r="AY4487" s="19"/>
      <c r="AZ4487" s="19"/>
      <c r="BA4487" s="19"/>
      <c r="BB4487" s="19"/>
      <c r="BC4487" s="19"/>
      <c r="BD4487" s="19"/>
      <c r="BE4487" s="19"/>
      <c r="BF4487" s="19"/>
      <c r="BG4487" s="19"/>
      <c r="BH4487" s="19"/>
      <c r="BI4487" s="19"/>
      <c r="BJ4487" s="19"/>
      <c r="BK4487" s="19"/>
      <c r="BL4487" s="19"/>
      <c r="BM4487" s="19"/>
      <c r="BN4487" s="19"/>
      <c r="BO4487" s="19"/>
      <c r="BP4487" s="19"/>
      <c r="BQ4487" s="19"/>
      <c r="BR4487" s="19"/>
      <c r="BS4487" s="19"/>
      <c r="BT4487" s="19"/>
      <c r="BU4487" s="19"/>
      <c r="BV4487" s="19"/>
      <c r="BW4487" s="19"/>
      <c r="BX4487" s="19"/>
      <c r="BY4487" s="19"/>
      <c r="BZ4487" s="19"/>
      <c r="CA4487" s="19"/>
      <c r="CB4487" s="19"/>
      <c r="CC4487" s="19"/>
      <c r="CD4487" s="19"/>
      <c r="CE4487" s="19"/>
      <c r="CF4487" s="19"/>
      <c r="CG4487" s="19"/>
      <c r="CH4487" s="19"/>
      <c r="CI4487" s="19"/>
      <c r="CJ4487" s="19"/>
      <c r="CK4487" s="19"/>
      <c r="CL4487" s="19"/>
      <c r="CM4487" s="19"/>
      <c r="CN4487" s="19"/>
      <c r="CO4487" s="19"/>
      <c r="CP4487" s="19"/>
      <c r="CQ4487" s="19"/>
      <c r="CR4487" s="19"/>
      <c r="CS4487" s="19"/>
      <c r="CT4487" s="19"/>
      <c r="CU4487" s="19"/>
      <c r="CV4487" s="19"/>
      <c r="CW4487" s="19"/>
      <c r="CX4487" s="19"/>
      <c r="CY4487" s="19"/>
      <c r="CZ4487" s="19"/>
      <c r="DA4487" s="19"/>
      <c r="DB4487" s="19"/>
      <c r="DC4487" s="19"/>
      <c r="DD4487" s="19"/>
      <c r="DE4487" s="19"/>
      <c r="DF4487" s="19"/>
      <c r="DG4487" s="19"/>
      <c r="DH4487" s="19"/>
      <c r="DI4487" s="19"/>
      <c r="DJ4487" s="19"/>
      <c r="DK4487" s="19"/>
      <c r="DL4487" s="19"/>
      <c r="DM4487" s="19"/>
      <c r="DN4487" s="19"/>
      <c r="DO4487" s="19"/>
      <c r="DP4487" s="19"/>
      <c r="DQ4487" s="19"/>
      <c r="DR4487" s="19"/>
      <c r="DS4487" s="19"/>
      <c r="DT4487" s="19"/>
      <c r="DU4487" s="19"/>
      <c r="DV4487" s="19"/>
      <c r="DW4487" s="19"/>
      <c r="DX4487" s="19"/>
      <c r="DY4487" s="19"/>
      <c r="DZ4487" s="19"/>
      <c r="EA4487" s="19"/>
      <c r="EB4487" s="19"/>
      <c r="EC4487" s="19"/>
      <c r="ED4487" s="19"/>
      <c r="EE4487" s="19"/>
      <c r="EF4487" s="19"/>
      <c r="EG4487" s="19"/>
      <c r="EH4487" s="19"/>
      <c r="EI4487" s="19"/>
      <c r="EJ4487" s="19"/>
      <c r="EK4487" s="19"/>
      <c r="EL4487" s="19"/>
      <c r="EM4487" s="19"/>
      <c r="EN4487" s="19"/>
      <c r="EO4487" s="19"/>
      <c r="EP4487" s="19"/>
      <c r="EQ4487" s="19"/>
      <c r="ER4487" s="19"/>
      <c r="ES4487" s="19"/>
      <c r="ET4487" s="19"/>
      <c r="EU4487" s="19"/>
      <c r="EV4487" s="19"/>
      <c r="EW4487" s="19"/>
      <c r="EX4487" s="19"/>
      <c r="EY4487" s="19"/>
      <c r="EZ4487" s="19"/>
      <c r="FA4487" s="19"/>
      <c r="FB4487" s="19"/>
      <c r="FC4487" s="19"/>
      <c r="FD4487" s="19"/>
      <c r="FE4487" s="19"/>
      <c r="FF4487" s="19"/>
      <c r="FG4487" s="19"/>
      <c r="FH4487" s="19"/>
      <c r="FI4487" s="19"/>
      <c r="FJ4487" s="19"/>
      <c r="FK4487" s="19"/>
      <c r="FL4487" s="19"/>
      <c r="FM4487" s="19"/>
      <c r="FN4487" s="19"/>
      <c r="FO4487" s="19"/>
      <c r="FP4487" s="19"/>
      <c r="FQ4487" s="19"/>
      <c r="FR4487" s="19"/>
      <c r="FS4487" s="19"/>
      <c r="FT4487" s="19"/>
      <c r="FU4487" s="19"/>
      <c r="FV4487" s="19"/>
      <c r="FW4487" s="19"/>
      <c r="FX4487" s="19"/>
      <c r="FY4487" s="19"/>
      <c r="FZ4487" s="19"/>
      <c r="GA4487" s="19"/>
      <c r="GB4487" s="19"/>
      <c r="GC4487" s="19"/>
      <c r="GD4487" s="19"/>
      <c r="GE4487" s="19"/>
      <c r="GF4487" s="19"/>
      <c r="GG4487" s="19"/>
      <c r="GH4487" s="19"/>
      <c r="GI4487" s="19"/>
      <c r="GJ4487" s="19"/>
      <c r="GK4487" s="19"/>
      <c r="GL4487" s="19"/>
      <c r="GM4487" s="19"/>
      <c r="GN4487" s="19"/>
      <c r="GO4487" s="19"/>
      <c r="GP4487" s="19"/>
      <c r="GQ4487" s="19"/>
      <c r="GR4487" s="19"/>
      <c r="GS4487" s="19"/>
      <c r="GT4487" s="19"/>
      <c r="GU4487" s="19"/>
      <c r="GV4487" s="19"/>
      <c r="GW4487" s="19"/>
      <c r="GX4487" s="19"/>
      <c r="GY4487" s="19"/>
      <c r="GZ4487" s="19"/>
      <c r="HA4487" s="19"/>
      <c r="HB4487" s="19"/>
      <c r="HC4487" s="19"/>
      <c r="HD4487" s="19"/>
      <c r="HE4487" s="19"/>
      <c r="HF4487" s="19"/>
      <c r="HG4487" s="19"/>
      <c r="HH4487" s="19"/>
      <c r="HI4487" s="19"/>
      <c r="HJ4487" s="19"/>
      <c r="HK4487" s="19"/>
      <c r="HL4487" s="19"/>
      <c r="HM4487" s="19"/>
      <c r="HN4487" s="19"/>
      <c r="HO4487" s="19"/>
      <c r="HP4487" s="19"/>
      <c r="HQ4487" s="19"/>
      <c r="HR4487" s="19"/>
      <c r="HS4487" s="19"/>
      <c r="HT4487" s="19"/>
      <c r="HU4487" s="19"/>
      <c r="HV4487" s="19"/>
      <c r="HW4487" s="19"/>
      <c r="HX4487" s="19"/>
      <c r="HY4487" s="19"/>
      <c r="HZ4487" s="19"/>
      <c r="IA4487" s="19"/>
      <c r="IB4487" s="19"/>
      <c r="IC4487" s="19"/>
      <c r="ID4487" s="19"/>
      <c r="IE4487" s="19"/>
      <c r="IF4487" s="19"/>
      <c r="IG4487" s="19"/>
      <c r="IH4487" s="19"/>
      <c r="II4487" s="19"/>
      <c r="IJ4487" s="19"/>
      <c r="IK4487" s="19"/>
      <c r="IL4487" s="19"/>
      <c r="IM4487" s="19"/>
      <c r="IN4487" s="19"/>
      <c r="IO4487" s="19"/>
      <c r="IP4487" s="19"/>
      <c r="IQ4487" s="19"/>
      <c r="IR4487" s="19"/>
      <c r="IS4487" s="19"/>
      <c r="IT4487" s="19"/>
      <c r="IU4487" s="19"/>
      <c r="IV4487" s="19"/>
      <c r="IW4487" s="19"/>
      <c r="IX4487" s="19"/>
      <c r="IY4487" s="19"/>
      <c r="IZ4487" s="19"/>
      <c r="JA4487" s="19"/>
      <c r="JB4487" s="19"/>
      <c r="JC4487" s="19"/>
      <c r="JD4487" s="19"/>
      <c r="JE4487" s="19"/>
      <c r="JF4487" s="19"/>
      <c r="JG4487" s="19"/>
      <c r="JH4487" s="19"/>
      <c r="JI4487" s="19"/>
      <c r="JJ4487" s="19"/>
      <c r="JK4487" s="19"/>
      <c r="JL4487" s="19"/>
      <c r="JM4487" s="19"/>
      <c r="JN4487" s="19"/>
      <c r="JO4487" s="19"/>
      <c r="JP4487" s="19"/>
      <c r="JQ4487" s="19"/>
      <c r="JR4487" s="19"/>
      <c r="JS4487" s="19"/>
      <c r="JT4487" s="19"/>
      <c r="JU4487" s="19"/>
      <c r="JV4487" s="19"/>
      <c r="JW4487" s="19"/>
      <c r="JX4487" s="19"/>
      <c r="JY4487" s="19"/>
      <c r="JZ4487" s="19"/>
      <c r="KA4487" s="19"/>
      <c r="KB4487" s="19"/>
      <c r="KC4487" s="19"/>
      <c r="KD4487" s="19"/>
      <c r="KE4487" s="19"/>
      <c r="KF4487" s="19"/>
      <c r="KG4487" s="19"/>
      <c r="KH4487" s="19"/>
      <c r="KI4487" s="19"/>
      <c r="KJ4487" s="19"/>
      <c r="KK4487" s="19"/>
      <c r="KL4487" s="19"/>
      <c r="KM4487" s="19"/>
      <c r="KN4487" s="19"/>
      <c r="KO4487" s="19"/>
      <c r="KP4487" s="19"/>
      <c r="KQ4487" s="19"/>
      <c r="KR4487" s="19"/>
      <c r="KS4487" s="19"/>
      <c r="KT4487" s="19"/>
      <c r="KU4487" s="19"/>
      <c r="KV4487" s="19"/>
      <c r="KW4487" s="19"/>
      <c r="KX4487" s="19"/>
      <c r="KY4487" s="19"/>
      <c r="KZ4487" s="19"/>
      <c r="LA4487" s="19"/>
      <c r="LB4487" s="19"/>
      <c r="LC4487" s="19"/>
      <c r="LD4487" s="19"/>
      <c r="LE4487" s="19"/>
      <c r="LF4487" s="19"/>
      <c r="LG4487" s="19"/>
      <c r="LH4487" s="19"/>
      <c r="LI4487" s="19"/>
      <c r="LJ4487" s="19"/>
      <c r="LK4487" s="19"/>
      <c r="LL4487" s="19"/>
      <c r="LM4487" s="19"/>
      <c r="LN4487" s="19"/>
      <c r="LO4487" s="19"/>
      <c r="LP4487" s="19"/>
      <c r="LQ4487" s="19"/>
      <c r="LR4487" s="19"/>
      <c r="LS4487" s="19"/>
      <c r="LT4487" s="19"/>
      <c r="LU4487" s="19"/>
      <c r="LV4487" s="19"/>
      <c r="LW4487" s="19"/>
      <c r="LX4487" s="19"/>
      <c r="LY4487" s="19"/>
      <c r="LZ4487" s="19"/>
      <c r="MA4487" s="19"/>
      <c r="MB4487" s="19"/>
      <c r="MC4487" s="19"/>
      <c r="MD4487" s="19"/>
      <c r="ME4487" s="19"/>
      <c r="MF4487" s="19"/>
      <c r="MG4487" s="19"/>
      <c r="MH4487" s="19"/>
      <c r="MI4487" s="19"/>
      <c r="MJ4487" s="19"/>
      <c r="MK4487" s="19"/>
      <c r="ML4487" s="19"/>
      <c r="MM4487" s="19"/>
      <c r="MN4487" s="19"/>
      <c r="MO4487" s="19"/>
      <c r="MP4487" s="19"/>
      <c r="MQ4487" s="19"/>
      <c r="MR4487" s="19"/>
      <c r="MS4487" s="19"/>
      <c r="MT4487" s="19"/>
      <c r="MU4487" s="19"/>
      <c r="MV4487" s="19"/>
      <c r="MW4487" s="19"/>
      <c r="MX4487" s="19"/>
      <c r="MY4487" s="19"/>
      <c r="MZ4487" s="19"/>
      <c r="NA4487" s="19"/>
      <c r="NB4487" s="19"/>
      <c r="NC4487" s="19"/>
      <c r="ND4487" s="19"/>
      <c r="NE4487" s="19"/>
      <c r="NF4487" s="19"/>
      <c r="NG4487" s="19"/>
      <c r="NH4487" s="19"/>
      <c r="NI4487" s="19"/>
      <c r="NJ4487" s="19"/>
      <c r="NK4487" s="19"/>
      <c r="NL4487" s="19"/>
      <c r="NM4487" s="19"/>
      <c r="NN4487" s="19"/>
      <c r="NO4487" s="19"/>
      <c r="NP4487" s="19"/>
      <c r="NQ4487" s="19"/>
      <c r="NR4487" s="19"/>
      <c r="NS4487" s="19"/>
      <c r="NT4487" s="19"/>
      <c r="NU4487" s="19"/>
      <c r="NV4487" s="19"/>
      <c r="NW4487" s="19"/>
      <c r="NX4487" s="19"/>
      <c r="NY4487" s="19"/>
      <c r="NZ4487" s="19"/>
      <c r="OA4487" s="19"/>
      <c r="OB4487" s="19"/>
      <c r="OC4487" s="19"/>
      <c r="OD4487" s="19"/>
      <c r="OE4487" s="19"/>
      <c r="OF4487" s="19"/>
      <c r="OG4487" s="19"/>
      <c r="OH4487" s="19"/>
      <c r="OI4487" s="19"/>
      <c r="OJ4487" s="19"/>
      <c r="OK4487" s="19"/>
      <c r="OL4487" s="19"/>
      <c r="OM4487" s="19"/>
      <c r="ON4487" s="19"/>
      <c r="OO4487" s="19"/>
      <c r="OP4487" s="19"/>
      <c r="OQ4487" s="19"/>
      <c r="OR4487" s="19"/>
      <c r="OS4487" s="19"/>
      <c r="OT4487" s="19"/>
      <c r="OU4487" s="19"/>
      <c r="OV4487" s="19"/>
      <c r="OW4487" s="19"/>
      <c r="OX4487" s="19"/>
      <c r="OY4487" s="19"/>
      <c r="OZ4487" s="19"/>
      <c r="PA4487" s="19"/>
      <c r="PB4487" s="19"/>
      <c r="PC4487" s="19"/>
      <c r="PD4487" s="19"/>
      <c r="PE4487" s="19"/>
      <c r="PF4487" s="19"/>
      <c r="PG4487" s="19"/>
      <c r="PH4487" s="19"/>
      <c r="PI4487" s="19"/>
      <c r="PJ4487" s="19"/>
      <c r="PK4487" s="19"/>
      <c r="PL4487" s="19"/>
      <c r="PM4487" s="19"/>
      <c r="PN4487" s="19"/>
      <c r="PO4487" s="19"/>
      <c r="PP4487" s="19"/>
      <c r="PQ4487" s="19"/>
      <c r="PR4487" s="19"/>
      <c r="PS4487" s="19"/>
      <c r="PT4487" s="19"/>
      <c r="PU4487" s="19"/>
      <c r="PV4487" s="19"/>
      <c r="PW4487" s="19"/>
      <c r="PX4487" s="19"/>
      <c r="PY4487" s="19"/>
      <c r="PZ4487" s="19"/>
      <c r="QA4487" s="19"/>
      <c r="QB4487" s="19"/>
      <c r="QC4487" s="19"/>
      <c r="QD4487" s="19"/>
      <c r="QE4487" s="19"/>
      <c r="QF4487" s="19"/>
      <c r="QG4487" s="19"/>
      <c r="QH4487" s="19"/>
      <c r="QI4487" s="19"/>
      <c r="QJ4487" s="19"/>
      <c r="QK4487" s="19"/>
      <c r="QL4487" s="19"/>
      <c r="QM4487" s="19"/>
      <c r="QN4487" s="19"/>
      <c r="QO4487" s="19"/>
      <c r="QP4487" s="19"/>
      <c r="QQ4487" s="19"/>
      <c r="QR4487" s="19"/>
      <c r="QS4487" s="19"/>
      <c r="QT4487" s="19"/>
      <c r="QU4487" s="19"/>
      <c r="QV4487" s="19"/>
      <c r="QW4487" s="19"/>
      <c r="QX4487" s="19"/>
      <c r="QY4487" s="19"/>
      <c r="QZ4487" s="19"/>
      <c r="RA4487" s="19"/>
      <c r="RB4487" s="19"/>
      <c r="RC4487" s="19"/>
      <c r="RD4487" s="19"/>
      <c r="RE4487" s="19"/>
      <c r="RF4487" s="19"/>
      <c r="RG4487" s="19"/>
      <c r="RH4487" s="19"/>
      <c r="RI4487" s="19"/>
      <c r="RJ4487" s="19"/>
      <c r="RK4487" s="19"/>
      <c r="RL4487" s="19"/>
      <c r="RM4487" s="19"/>
      <c r="RN4487" s="19"/>
      <c r="RO4487" s="19"/>
      <c r="RP4487" s="19"/>
      <c r="RQ4487" s="19"/>
      <c r="RR4487" s="19"/>
      <c r="RS4487" s="19"/>
      <c r="RT4487" s="19"/>
      <c r="RU4487" s="19"/>
      <c r="RV4487" s="19"/>
      <c r="RW4487" s="19"/>
      <c r="RX4487" s="19"/>
      <c r="RY4487" s="19"/>
      <c r="RZ4487" s="19"/>
      <c r="SA4487" s="19"/>
      <c r="SB4487" s="19"/>
      <c r="SC4487" s="19"/>
      <c r="SD4487" s="19"/>
      <c r="SE4487" s="19"/>
      <c r="SF4487" s="19"/>
      <c r="SG4487" s="19"/>
      <c r="SH4487" s="19"/>
      <c r="SI4487" s="19"/>
      <c r="SJ4487" s="19"/>
      <c r="SK4487" s="19"/>
      <c r="SL4487" s="19"/>
      <c r="SM4487" s="19"/>
      <c r="SN4487" s="19"/>
      <c r="SO4487" s="19"/>
      <c r="SP4487" s="19"/>
      <c r="SQ4487" s="19"/>
      <c r="SR4487" s="19"/>
      <c r="SS4487" s="19"/>
      <c r="ST4487" s="19"/>
      <c r="SU4487" s="19"/>
      <c r="SV4487" s="19"/>
      <c r="SW4487" s="19"/>
      <c r="SX4487" s="19"/>
      <c r="SY4487" s="19"/>
      <c r="SZ4487" s="19"/>
      <c r="TA4487" s="19"/>
      <c r="TB4487" s="19"/>
      <c r="TC4487" s="19"/>
      <c r="TD4487" s="19"/>
      <c r="TE4487" s="19"/>
      <c r="TF4487" s="19"/>
      <c r="TG4487" s="19"/>
      <c r="TH4487" s="19"/>
      <c r="TI4487" s="19"/>
      <c r="TJ4487" s="19"/>
      <c r="TK4487" s="19"/>
      <c r="TL4487" s="19"/>
      <c r="TM4487" s="19"/>
      <c r="TN4487" s="19"/>
      <c r="TO4487" s="19"/>
      <c r="TP4487" s="19"/>
      <c r="TQ4487" s="19"/>
      <c r="TR4487" s="19"/>
      <c r="TS4487" s="19"/>
      <c r="TT4487" s="19"/>
      <c r="TU4487" s="19"/>
      <c r="TV4487" s="19"/>
      <c r="TW4487" s="19"/>
      <c r="TX4487" s="19"/>
      <c r="TY4487" s="19"/>
      <c r="TZ4487" s="19"/>
      <c r="UA4487" s="19"/>
      <c r="UB4487" s="19"/>
      <c r="UC4487" s="19"/>
      <c r="UD4487" s="19"/>
      <c r="UE4487" s="19"/>
      <c r="UF4487" s="19"/>
      <c r="UG4487" s="19"/>
      <c r="UH4487" s="19"/>
      <c r="UI4487" s="19"/>
      <c r="UJ4487" s="19"/>
      <c r="UK4487" s="19"/>
      <c r="UL4487" s="19"/>
      <c r="UM4487" s="19"/>
      <c r="UN4487" s="19"/>
      <c r="UO4487" s="19"/>
      <c r="UP4487" s="19"/>
      <c r="UQ4487" s="19"/>
      <c r="UR4487" s="19"/>
      <c r="US4487" s="19"/>
      <c r="UT4487" s="19"/>
      <c r="UU4487" s="19"/>
      <c r="UV4487" s="19"/>
      <c r="UW4487" s="19"/>
      <c r="UX4487" s="19"/>
      <c r="UY4487" s="19"/>
      <c r="UZ4487" s="19"/>
      <c r="VA4487" s="19"/>
      <c r="VB4487" s="19"/>
      <c r="VC4487" s="19"/>
      <c r="VD4487" s="19"/>
      <c r="VE4487" s="19"/>
      <c r="VF4487" s="19"/>
      <c r="VG4487" s="19"/>
      <c r="VH4487" s="19"/>
      <c r="VI4487" s="19"/>
      <c r="VJ4487" s="19"/>
      <c r="VK4487" s="19"/>
      <c r="VL4487" s="19"/>
      <c r="VM4487" s="19"/>
      <c r="VN4487" s="19"/>
      <c r="VO4487" s="19"/>
      <c r="VP4487" s="19"/>
      <c r="VQ4487" s="19"/>
      <c r="VR4487" s="19"/>
      <c r="VS4487" s="19"/>
      <c r="VT4487" s="19"/>
      <c r="VU4487" s="19"/>
      <c r="VV4487" s="19"/>
      <c r="VW4487" s="19"/>
      <c r="VX4487" s="19"/>
      <c r="VY4487" s="19"/>
      <c r="VZ4487" s="19"/>
      <c r="WA4487" s="19"/>
      <c r="WB4487" s="19"/>
      <c r="WC4487" s="19"/>
      <c r="WD4487" s="19"/>
      <c r="WE4487" s="19"/>
      <c r="WF4487" s="19"/>
      <c r="WG4487" s="19"/>
      <c r="WH4487" s="19"/>
      <c r="WI4487" s="19"/>
      <c r="WJ4487" s="19"/>
      <c r="WK4487" s="19"/>
      <c r="WL4487" s="19"/>
      <c r="WM4487" s="19"/>
      <c r="WN4487" s="19"/>
      <c r="WO4487" s="19"/>
      <c r="WP4487" s="19"/>
      <c r="WQ4487" s="19"/>
      <c r="WR4487" s="19"/>
      <c r="WS4487" s="19"/>
      <c r="WT4487" s="19"/>
      <c r="WU4487" s="19"/>
      <c r="WV4487" s="19"/>
      <c r="WW4487" s="19"/>
      <c r="WX4487" s="19"/>
      <c r="WY4487" s="19"/>
      <c r="WZ4487" s="19"/>
      <c r="XA4487" s="19"/>
      <c r="XB4487" s="19"/>
      <c r="XC4487" s="19"/>
      <c r="XD4487" s="19"/>
      <c r="XE4487" s="19"/>
      <c r="XF4487" s="19"/>
      <c r="XG4487" s="19"/>
      <c r="XH4487" s="19"/>
      <c r="XI4487" s="19"/>
      <c r="XJ4487" s="19"/>
      <c r="XK4487" s="19"/>
      <c r="XL4487" s="19"/>
      <c r="XM4487" s="19"/>
      <c r="XN4487" s="19"/>
      <c r="XO4487" s="19"/>
      <c r="XP4487" s="19"/>
      <c r="XQ4487" s="19"/>
      <c r="XR4487" s="19"/>
      <c r="XS4487" s="19"/>
      <c r="XT4487" s="19"/>
      <c r="XU4487" s="19"/>
      <c r="XV4487" s="19"/>
      <c r="XW4487" s="19"/>
      <c r="XX4487" s="19"/>
      <c r="XY4487" s="19"/>
      <c r="XZ4487" s="19"/>
      <c r="YA4487" s="19"/>
      <c r="YB4487" s="19"/>
      <c r="YC4487" s="19"/>
      <c r="YD4487" s="19"/>
      <c r="YE4487" s="19"/>
      <c r="YF4487" s="19"/>
      <c r="YG4487" s="19"/>
      <c r="YH4487" s="19"/>
      <c r="YI4487" s="19"/>
      <c r="YJ4487" s="19"/>
      <c r="YK4487" s="19"/>
      <c r="YL4487" s="19"/>
      <c r="YM4487" s="19"/>
      <c r="YN4487" s="19"/>
      <c r="YO4487" s="19"/>
      <c r="YP4487" s="19"/>
      <c r="YQ4487" s="19"/>
      <c r="YR4487" s="19"/>
      <c r="YS4487" s="19"/>
      <c r="YT4487" s="19"/>
      <c r="YU4487" s="19"/>
      <c r="YV4487" s="19"/>
      <c r="YW4487" s="19"/>
      <c r="YX4487" s="19"/>
      <c r="YY4487" s="19"/>
      <c r="YZ4487" s="19"/>
      <c r="ZA4487" s="19"/>
      <c r="ZB4487" s="19"/>
      <c r="ZC4487" s="19"/>
      <c r="ZD4487" s="19"/>
      <c r="ZE4487" s="19"/>
      <c r="ZF4487" s="19"/>
      <c r="ZG4487" s="19"/>
      <c r="ZH4487" s="19"/>
      <c r="ZI4487" s="19"/>
      <c r="ZJ4487" s="19"/>
      <c r="ZK4487" s="19"/>
      <c r="ZL4487" s="19"/>
      <c r="ZM4487" s="19"/>
      <c r="ZN4487" s="19"/>
      <c r="ZO4487" s="19"/>
      <c r="ZP4487" s="19"/>
      <c r="ZQ4487" s="19"/>
      <c r="ZR4487" s="19"/>
      <c r="ZS4487" s="19"/>
      <c r="ZT4487" s="19"/>
      <c r="ZU4487" s="19"/>
      <c r="ZV4487" s="19"/>
      <c r="ZW4487" s="19"/>
      <c r="ZX4487" s="19"/>
      <c r="ZY4487" s="19"/>
      <c r="ZZ4487" s="19"/>
      <c r="AAA4487" s="19"/>
      <c r="AAB4487" s="19"/>
      <c r="AAC4487" s="19"/>
      <c r="AAD4487" s="19"/>
      <c r="AAE4487" s="19"/>
      <c r="AAF4487" s="19"/>
      <c r="AAG4487" s="19"/>
      <c r="AAH4487" s="19"/>
      <c r="AAI4487" s="19"/>
      <c r="AAJ4487" s="19"/>
      <c r="AAK4487" s="19"/>
      <c r="AAL4487" s="19"/>
      <c r="AAM4487" s="19"/>
      <c r="AAN4487" s="19"/>
      <c r="AAO4487" s="19"/>
      <c r="AAP4487" s="19"/>
      <c r="AAQ4487" s="19"/>
      <c r="AAR4487" s="19"/>
      <c r="AAS4487" s="19"/>
      <c r="AAT4487" s="19"/>
      <c r="AAU4487" s="19"/>
      <c r="AAV4487" s="19"/>
      <c r="AAW4487" s="19"/>
      <c r="AAX4487" s="19"/>
      <c r="AAY4487" s="19"/>
      <c r="AAZ4487" s="19"/>
      <c r="ABA4487" s="19"/>
      <c r="ABB4487" s="19"/>
      <c r="ABC4487" s="19"/>
      <c r="ABD4487" s="19"/>
      <c r="ABE4487" s="19"/>
      <c r="ABF4487" s="19"/>
      <c r="ABG4487" s="19"/>
      <c r="ABH4487" s="19"/>
      <c r="ABI4487" s="19"/>
      <c r="ABJ4487" s="19"/>
      <c r="ABK4487" s="19"/>
      <c r="ABL4487" s="19"/>
      <c r="ABM4487" s="19"/>
      <c r="ABN4487" s="19"/>
      <c r="ABO4487" s="19"/>
      <c r="ABP4487" s="19"/>
      <c r="ABQ4487" s="19"/>
      <c r="ABR4487" s="19"/>
      <c r="ABS4487" s="19"/>
      <c r="ABT4487" s="19"/>
      <c r="ABU4487" s="19"/>
      <c r="ABV4487" s="19"/>
      <c r="ABW4487" s="19"/>
      <c r="ABX4487" s="19"/>
      <c r="ABY4487" s="19"/>
      <c r="ABZ4487" s="19"/>
      <c r="ACA4487" s="19"/>
      <c r="ACB4487" s="19"/>
      <c r="ACC4487" s="19"/>
      <c r="ACD4487" s="19"/>
      <c r="ACE4487" s="19"/>
      <c r="ACF4487" s="19"/>
      <c r="ACG4487" s="19"/>
      <c r="ACH4487" s="19"/>
      <c r="ACI4487" s="19"/>
      <c r="ACJ4487" s="19"/>
      <c r="ACK4487" s="19"/>
      <c r="ACL4487" s="19"/>
      <c r="ACM4487" s="19"/>
      <c r="ACN4487" s="19"/>
      <c r="ACO4487" s="19"/>
      <c r="ACP4487" s="19"/>
      <c r="ACQ4487" s="19"/>
      <c r="ACR4487" s="19"/>
      <c r="ACS4487" s="19"/>
      <c r="ACT4487" s="19"/>
      <c r="ACU4487" s="19"/>
      <c r="ACV4487" s="19"/>
      <c r="ACW4487" s="19"/>
      <c r="ACX4487" s="19"/>
      <c r="ACY4487" s="19"/>
      <c r="ACZ4487" s="19"/>
      <c r="ADA4487" s="19"/>
      <c r="ADB4487" s="19"/>
      <c r="ADC4487" s="19"/>
      <c r="ADD4487" s="19"/>
      <c r="ADE4487" s="19"/>
      <c r="ADF4487" s="19"/>
      <c r="ADG4487" s="19"/>
      <c r="ADH4487" s="19"/>
      <c r="ADI4487" s="19"/>
      <c r="ADJ4487" s="19"/>
      <c r="ADK4487" s="19"/>
      <c r="ADL4487" s="19"/>
      <c r="ADM4487" s="19"/>
      <c r="ADN4487" s="19"/>
      <c r="ADO4487" s="19"/>
      <c r="ADP4487" s="19"/>
      <c r="ADQ4487" s="19"/>
      <c r="ADR4487" s="19"/>
      <c r="ADS4487" s="19"/>
      <c r="ADT4487" s="19"/>
      <c r="ADU4487" s="19"/>
      <c r="ADV4487" s="19"/>
      <c r="ADW4487" s="19"/>
      <c r="ADX4487" s="19"/>
      <c r="ADY4487" s="19"/>
      <c r="ADZ4487" s="19"/>
      <c r="AEA4487" s="19"/>
      <c r="AEB4487" s="19"/>
      <c r="AEC4487" s="19"/>
      <c r="AED4487" s="19"/>
      <c r="AEE4487" s="19"/>
      <c r="AEF4487" s="19"/>
      <c r="AEG4487" s="19"/>
      <c r="AEH4487" s="19"/>
      <c r="AEI4487" s="19"/>
      <c r="AEJ4487" s="19"/>
      <c r="AEK4487" s="19"/>
      <c r="AEL4487" s="19"/>
      <c r="AEM4487" s="19"/>
      <c r="AEN4487" s="19"/>
      <c r="AEO4487" s="19"/>
      <c r="AEP4487" s="19"/>
      <c r="AEQ4487" s="19"/>
      <c r="AER4487" s="19"/>
      <c r="AES4487" s="19"/>
      <c r="AET4487" s="19"/>
      <c r="AEU4487" s="19"/>
      <c r="AEV4487" s="19"/>
      <c r="AEW4487" s="19"/>
      <c r="AEX4487" s="19"/>
      <c r="AEY4487" s="19"/>
      <c r="AEZ4487" s="19"/>
      <c r="AFA4487" s="19"/>
      <c r="AFB4487" s="19"/>
      <c r="AFC4487" s="19"/>
      <c r="AFD4487" s="19"/>
      <c r="AFE4487" s="19"/>
      <c r="AFF4487" s="19"/>
      <c r="AFG4487" s="19"/>
      <c r="AFH4487" s="19"/>
      <c r="AFI4487" s="19"/>
      <c r="AFJ4487" s="19"/>
      <c r="AFK4487" s="19"/>
      <c r="AFL4487" s="19"/>
      <c r="AFM4487" s="19"/>
      <c r="AFN4487" s="19"/>
      <c r="AFO4487" s="19"/>
      <c r="AFP4487" s="19"/>
      <c r="AFQ4487" s="19"/>
      <c r="AFR4487" s="19"/>
      <c r="AFS4487" s="19"/>
      <c r="AFT4487" s="19"/>
      <c r="AFU4487" s="19"/>
      <c r="AFV4487" s="19"/>
      <c r="AFW4487" s="19"/>
      <c r="AFX4487" s="19"/>
      <c r="AFY4487" s="19"/>
      <c r="AFZ4487" s="19"/>
      <c r="AGA4487" s="19"/>
      <c r="AGB4487" s="19"/>
      <c r="AGC4487" s="19"/>
      <c r="AGD4487" s="19"/>
      <c r="AGE4487" s="19"/>
      <c r="AGF4487" s="19"/>
      <c r="AGG4487" s="19"/>
      <c r="AGH4487" s="19"/>
      <c r="AGI4487" s="19"/>
      <c r="AGJ4487" s="19"/>
      <c r="AGK4487" s="19"/>
      <c r="AGL4487" s="19"/>
      <c r="AGM4487" s="19"/>
      <c r="AGN4487" s="19"/>
      <c r="AGO4487" s="19"/>
      <c r="AGP4487" s="19"/>
      <c r="AGQ4487" s="19"/>
      <c r="AGR4487" s="19"/>
      <c r="AGS4487" s="19"/>
      <c r="AGT4487" s="19"/>
      <c r="AGU4487" s="19"/>
      <c r="AGV4487" s="19"/>
      <c r="AGW4487" s="19"/>
      <c r="AGX4487" s="19"/>
      <c r="AGY4487" s="19"/>
      <c r="AGZ4487" s="19"/>
      <c r="AHA4487" s="19"/>
      <c r="AHB4487" s="19"/>
      <c r="AHC4487" s="19"/>
      <c r="AHD4487" s="19"/>
      <c r="AHE4487" s="19"/>
      <c r="AHF4487" s="19"/>
      <c r="AHG4487" s="19"/>
      <c r="AHH4487" s="19"/>
      <c r="AHI4487" s="19"/>
      <c r="AHJ4487" s="19"/>
      <c r="AHK4487" s="19"/>
      <c r="AHL4487" s="19"/>
      <c r="AHM4487" s="19"/>
      <c r="AHN4487" s="19"/>
      <c r="AHO4487" s="19"/>
      <c r="AHP4487" s="19"/>
      <c r="AHQ4487" s="19"/>
      <c r="AHR4487" s="19"/>
      <c r="AHS4487" s="19"/>
      <c r="AHT4487" s="19"/>
      <c r="AHU4487" s="19"/>
      <c r="AHV4487" s="19"/>
      <c r="AHW4487" s="19"/>
      <c r="AHX4487" s="19"/>
      <c r="AHY4487" s="19"/>
      <c r="AHZ4487" s="19"/>
      <c r="AIA4487" s="19"/>
      <c r="AIB4487" s="19"/>
      <c r="AIC4487" s="19"/>
      <c r="AID4487" s="19"/>
      <c r="AIE4487" s="19"/>
      <c r="AIF4487" s="19"/>
      <c r="AIG4487" s="19"/>
      <c r="AIH4487" s="19"/>
      <c r="AII4487" s="19"/>
      <c r="AIJ4487" s="19"/>
      <c r="AIK4487" s="19"/>
      <c r="AIL4487" s="19"/>
      <c r="AIM4487" s="19"/>
      <c r="AIN4487" s="19"/>
      <c r="AIO4487" s="19"/>
      <c r="AIP4487" s="19"/>
      <c r="AIQ4487" s="19"/>
      <c r="AIR4487" s="19"/>
      <c r="AIS4487" s="19"/>
      <c r="AIT4487" s="19"/>
      <c r="AIU4487" s="19"/>
      <c r="AIV4487" s="19"/>
      <c r="AIW4487" s="19"/>
      <c r="AIX4487" s="19"/>
      <c r="AIY4487" s="19"/>
      <c r="AIZ4487" s="19"/>
      <c r="AJA4487" s="19"/>
      <c r="AJB4487" s="19"/>
      <c r="AJC4487" s="19"/>
      <c r="AJD4487" s="19"/>
      <c r="AJE4487" s="19"/>
      <c r="AJF4487" s="19"/>
      <c r="AJG4487" s="19"/>
      <c r="AJH4487" s="19"/>
      <c r="AJI4487" s="19"/>
      <c r="AJJ4487" s="19"/>
      <c r="AJK4487" s="19"/>
      <c r="AJL4487" s="19"/>
      <c r="AJM4487" s="19"/>
      <c r="AJN4487" s="19"/>
      <c r="AJO4487" s="19"/>
      <c r="AJP4487" s="19"/>
      <c r="AJQ4487" s="19"/>
      <c r="AJR4487" s="19"/>
      <c r="AJS4487" s="19"/>
      <c r="AJT4487" s="19"/>
      <c r="AJU4487" s="19"/>
      <c r="AJV4487" s="19"/>
      <c r="AJW4487" s="19"/>
      <c r="AJX4487" s="19"/>
      <c r="AJY4487" s="19"/>
      <c r="AJZ4487" s="19"/>
      <c r="AKA4487" s="19"/>
      <c r="AKB4487" s="19"/>
      <c r="AKC4487" s="19"/>
      <c r="AKD4487" s="19"/>
      <c r="AKE4487" s="19"/>
      <c r="AKF4487" s="19"/>
      <c r="AKG4487" s="19"/>
      <c r="AKH4487" s="19"/>
      <c r="AKI4487" s="19"/>
      <c r="AKJ4487" s="19"/>
      <c r="AKK4487" s="19"/>
      <c r="AKL4487" s="19"/>
      <c r="AKM4487" s="19"/>
      <c r="AKN4487" s="19"/>
      <c r="AKO4487" s="19"/>
      <c r="AKP4487" s="19"/>
      <c r="AKQ4487" s="19"/>
      <c r="AKR4487" s="19"/>
      <c r="AKS4487" s="19"/>
      <c r="AKT4487" s="19"/>
      <c r="AKU4487" s="19"/>
      <c r="AKV4487" s="19"/>
      <c r="AKW4487" s="19"/>
      <c r="AKX4487" s="19"/>
      <c r="AKY4487" s="19"/>
      <c r="AKZ4487" s="19"/>
      <c r="ALA4487" s="19"/>
      <c r="ALB4487" s="19"/>
      <c r="ALC4487" s="19"/>
      <c r="ALD4487" s="19"/>
      <c r="ALE4487" s="19"/>
      <c r="ALF4487" s="19"/>
      <c r="ALG4487" s="19"/>
      <c r="ALH4487" s="19"/>
      <c r="ALI4487" s="19"/>
      <c r="ALJ4487" s="19"/>
      <c r="ALK4487" s="19"/>
      <c r="ALL4487" s="19"/>
      <c r="ALM4487" s="19"/>
      <c r="ALN4487" s="19"/>
      <c r="ALO4487" s="19"/>
      <c r="ALP4487" s="19"/>
      <c r="ALQ4487" s="19"/>
      <c r="ALR4487" s="19"/>
      <c r="ALS4487" s="19"/>
      <c r="ALT4487" s="19"/>
      <c r="ALU4487" s="19"/>
      <c r="ALV4487" s="19"/>
      <c r="ALW4487" s="19"/>
      <c r="ALX4487" s="19"/>
      <c r="ALY4487" s="19"/>
      <c r="ALZ4487" s="19"/>
      <c r="AMA4487" s="19"/>
      <c r="AMB4487" s="19"/>
      <c r="AMC4487" s="19"/>
      <c r="AMD4487" s="19"/>
      <c r="AME4487" s="19"/>
      <c r="AMF4487" s="19"/>
      <c r="AMG4487" s="19"/>
      <c r="AMH4487" s="19"/>
      <c r="AMI4487" s="19"/>
      <c r="AMJ4487" s="19"/>
      <c r="AMK4487" s="19"/>
      <c r="AML4487" s="19"/>
      <c r="AMM4487" s="19"/>
      <c r="AMN4487" s="19"/>
      <c r="AMO4487" s="19"/>
      <c r="AMP4487" s="19"/>
      <c r="AMQ4487" s="19"/>
      <c r="AMR4487" s="19"/>
      <c r="AMS4487" s="19"/>
      <c r="AMT4487" s="19"/>
      <c r="AMU4487" s="19"/>
      <c r="AMV4487" s="19"/>
      <c r="AMW4487" s="19"/>
      <c r="AMX4487" s="19"/>
      <c r="AMY4487" s="19"/>
      <c r="AMZ4487" s="19"/>
      <c r="ANA4487" s="19"/>
      <c r="ANB4487" s="19"/>
      <c r="ANC4487" s="19"/>
      <c r="AND4487" s="19"/>
      <c r="ANE4487" s="19"/>
      <c r="ANF4487" s="19"/>
      <c r="ANG4487" s="19"/>
      <c r="ANH4487" s="19"/>
      <c r="ANI4487" s="19"/>
      <c r="ANJ4487" s="19"/>
      <c r="ANK4487" s="19"/>
      <c r="ANL4487" s="19"/>
      <c r="ANM4487" s="19"/>
      <c r="ANN4487" s="19"/>
      <c r="ANO4487" s="19"/>
      <c r="ANP4487" s="19"/>
      <c r="ANQ4487" s="19"/>
      <c r="ANR4487" s="19"/>
      <c r="ANS4487" s="19"/>
      <c r="ANT4487" s="19"/>
      <c r="ANU4487" s="19"/>
      <c r="ANV4487" s="19"/>
      <c r="ANW4487" s="19"/>
      <c r="ANX4487" s="19"/>
      <c r="ANY4487" s="19"/>
      <c r="ANZ4487" s="19"/>
      <c r="AOA4487" s="19"/>
      <c r="AOB4487" s="19"/>
      <c r="AOC4487" s="19"/>
      <c r="AOD4487" s="19"/>
      <c r="AOE4487" s="19"/>
      <c r="AOF4487" s="19"/>
      <c r="AOG4487" s="19"/>
      <c r="AOH4487" s="19"/>
      <c r="AOI4487" s="19"/>
      <c r="AOJ4487" s="19"/>
      <c r="AOK4487" s="19"/>
      <c r="AOL4487" s="19"/>
      <c r="AOM4487" s="19"/>
      <c r="AON4487" s="19"/>
      <c r="AOO4487" s="19"/>
      <c r="AOP4487" s="19"/>
      <c r="AOQ4487" s="19"/>
      <c r="AOR4487" s="19"/>
      <c r="AOS4487" s="19"/>
      <c r="AOT4487" s="19"/>
      <c r="AOU4487" s="19"/>
      <c r="AOV4487" s="19"/>
      <c r="AOW4487" s="19"/>
      <c r="AOX4487" s="19"/>
      <c r="AOY4487" s="19"/>
      <c r="AOZ4487" s="19"/>
      <c r="APA4487" s="19"/>
      <c r="APB4487" s="19"/>
      <c r="APC4487" s="19"/>
      <c r="APD4487" s="19"/>
      <c r="APE4487" s="19"/>
      <c r="APF4487" s="19"/>
      <c r="APG4487" s="19"/>
      <c r="APH4487" s="19"/>
      <c r="API4487" s="19"/>
      <c r="APJ4487" s="19"/>
      <c r="APK4487" s="19"/>
      <c r="APL4487" s="19"/>
      <c r="APM4487" s="19"/>
      <c r="APN4487" s="19"/>
      <c r="APO4487" s="19"/>
      <c r="APP4487" s="19"/>
      <c r="APQ4487" s="19"/>
      <c r="APR4487" s="19"/>
      <c r="APS4487" s="19"/>
      <c r="APT4487" s="19"/>
      <c r="APU4487" s="19"/>
      <c r="APV4487" s="19"/>
      <c r="APW4487" s="19"/>
      <c r="APX4487" s="19"/>
      <c r="APY4487" s="19"/>
      <c r="APZ4487" s="19"/>
      <c r="AQA4487" s="19"/>
      <c r="AQB4487" s="19"/>
      <c r="AQC4487" s="19"/>
      <c r="AQD4487" s="19"/>
      <c r="AQE4487" s="19"/>
      <c r="AQF4487" s="19"/>
      <c r="AQG4487" s="19"/>
      <c r="AQH4487" s="19"/>
      <c r="AQI4487" s="19"/>
      <c r="AQJ4487" s="19"/>
      <c r="AQK4487" s="19"/>
      <c r="AQL4487" s="19"/>
      <c r="AQM4487" s="19"/>
      <c r="AQN4487" s="19"/>
      <c r="AQO4487" s="19"/>
      <c r="AQP4487" s="19"/>
      <c r="AQQ4487" s="19"/>
      <c r="AQR4487" s="19"/>
      <c r="AQS4487" s="19"/>
      <c r="AQT4487" s="19"/>
      <c r="AQU4487" s="19"/>
      <c r="AQV4487" s="19"/>
      <c r="AQW4487" s="19"/>
      <c r="AQX4487" s="19"/>
      <c r="AQY4487" s="19"/>
      <c r="AQZ4487" s="19"/>
      <c r="ARA4487" s="19"/>
      <c r="ARB4487" s="19"/>
      <c r="ARC4487" s="19"/>
      <c r="ARD4487" s="19"/>
      <c r="ARE4487" s="19"/>
      <c r="ARF4487" s="19"/>
      <c r="ARG4487" s="19"/>
      <c r="ARH4487" s="19"/>
      <c r="ARI4487" s="19"/>
      <c r="ARJ4487" s="19"/>
      <c r="ARK4487" s="19"/>
      <c r="ARL4487" s="19"/>
      <c r="ARM4487" s="19"/>
      <c r="ARN4487" s="19"/>
      <c r="ARO4487" s="19"/>
      <c r="ARP4487" s="19"/>
      <c r="ARQ4487" s="19"/>
      <c r="ARR4487" s="19"/>
      <c r="ARS4487" s="19"/>
      <c r="ART4487" s="19"/>
      <c r="ARU4487" s="19"/>
      <c r="ARV4487" s="19"/>
      <c r="ARW4487" s="19"/>
      <c r="ARX4487" s="19"/>
      <c r="ARY4487" s="19"/>
      <c r="ARZ4487" s="19"/>
      <c r="ASA4487" s="19"/>
      <c r="ASB4487" s="19"/>
      <c r="ASC4487" s="19"/>
      <c r="ASD4487" s="19"/>
      <c r="ASE4487" s="19"/>
      <c r="ASF4487" s="19"/>
      <c r="ASG4487" s="19"/>
      <c r="ASH4487" s="19"/>
      <c r="ASI4487" s="19"/>
      <c r="ASJ4487" s="19"/>
      <c r="ASK4487" s="19"/>
      <c r="ASL4487" s="19"/>
      <c r="ASM4487" s="19"/>
      <c r="ASN4487" s="19"/>
      <c r="ASO4487" s="19"/>
      <c r="ASP4487" s="19"/>
      <c r="ASQ4487" s="19"/>
      <c r="ASR4487" s="19"/>
      <c r="ASS4487" s="19"/>
      <c r="AST4487" s="19"/>
      <c r="ASU4487" s="19"/>
      <c r="ASV4487" s="19"/>
      <c r="ASW4487" s="19"/>
      <c r="ASX4487" s="19"/>
      <c r="ASY4487" s="19"/>
      <c r="ASZ4487" s="19"/>
      <c r="ATA4487" s="19"/>
      <c r="ATB4487" s="19"/>
      <c r="ATC4487" s="19"/>
      <c r="ATD4487" s="19"/>
      <c r="ATE4487" s="19"/>
      <c r="ATF4487" s="19"/>
      <c r="ATG4487" s="19"/>
      <c r="ATH4487" s="19"/>
      <c r="ATI4487" s="19"/>
      <c r="ATJ4487" s="19"/>
      <c r="ATK4487" s="19"/>
      <c r="ATL4487" s="19"/>
      <c r="ATM4487" s="19"/>
      <c r="ATN4487" s="19"/>
      <c r="ATO4487" s="19"/>
      <c r="ATP4487" s="19"/>
      <c r="ATQ4487" s="19"/>
      <c r="ATR4487" s="19"/>
      <c r="ATS4487" s="19"/>
      <c r="ATT4487" s="19"/>
      <c r="ATU4487" s="19"/>
      <c r="ATV4487" s="19"/>
      <c r="ATW4487" s="19"/>
      <c r="ATX4487" s="19"/>
      <c r="ATY4487" s="19"/>
      <c r="ATZ4487" s="19"/>
      <c r="AUA4487" s="19"/>
      <c r="AUB4487" s="19"/>
      <c r="AUC4487" s="19"/>
      <c r="AUD4487" s="19"/>
      <c r="AUE4487" s="19"/>
      <c r="AUF4487" s="19"/>
      <c r="AUG4487" s="19"/>
      <c r="AUH4487" s="19"/>
      <c r="AUI4487" s="19"/>
      <c r="AUJ4487" s="19"/>
      <c r="AUK4487" s="19"/>
      <c r="AUL4487" s="19"/>
      <c r="AUM4487" s="19"/>
      <c r="AUN4487" s="19"/>
      <c r="AUO4487" s="19"/>
      <c r="AUP4487" s="19"/>
      <c r="AUQ4487" s="19"/>
      <c r="AUR4487" s="19"/>
      <c r="AUS4487" s="19"/>
      <c r="AUT4487" s="19"/>
      <c r="AUU4487" s="19"/>
      <c r="AUV4487" s="19"/>
      <c r="AUW4487" s="19"/>
      <c r="AUX4487" s="19"/>
      <c r="AUY4487" s="19"/>
      <c r="AUZ4487" s="19"/>
      <c r="AVA4487" s="19"/>
      <c r="AVB4487" s="19"/>
      <c r="AVC4487" s="19"/>
      <c r="AVD4487" s="19"/>
      <c r="AVE4487" s="19"/>
      <c r="AVF4487" s="19"/>
      <c r="AVG4487" s="19"/>
      <c r="AVH4487" s="19"/>
      <c r="AVI4487" s="19"/>
      <c r="AVJ4487" s="19"/>
      <c r="AVK4487" s="19"/>
      <c r="AVL4487" s="19"/>
      <c r="AVM4487" s="19"/>
      <c r="AVN4487" s="19"/>
      <c r="AVO4487" s="19"/>
      <c r="AVP4487" s="19"/>
      <c r="AVQ4487" s="19"/>
      <c r="AVR4487" s="19"/>
      <c r="AVS4487" s="19"/>
      <c r="AVT4487" s="19"/>
      <c r="AVU4487" s="19"/>
      <c r="AVV4487" s="19"/>
      <c r="AVW4487" s="19"/>
      <c r="AVX4487" s="19"/>
      <c r="AVY4487" s="19"/>
      <c r="AVZ4487" s="19"/>
      <c r="AWA4487" s="19"/>
      <c r="AWB4487" s="19"/>
      <c r="AWC4487" s="19"/>
      <c r="AWD4487" s="19"/>
      <c r="AWE4487" s="19"/>
      <c r="AWF4487" s="19"/>
      <c r="AWG4487" s="19"/>
      <c r="AWH4487" s="19"/>
      <c r="AWI4487" s="19"/>
      <c r="AWJ4487" s="19"/>
      <c r="AWK4487" s="19"/>
      <c r="AWL4487" s="19"/>
      <c r="AWM4487" s="19"/>
      <c r="AWN4487" s="19"/>
      <c r="AWO4487" s="19"/>
      <c r="AWP4487" s="19"/>
      <c r="AWQ4487" s="19"/>
      <c r="AWR4487" s="19"/>
      <c r="AWS4487" s="19"/>
      <c r="AWT4487" s="19"/>
      <c r="AWU4487" s="19"/>
      <c r="AWV4487" s="19"/>
      <c r="AWW4487" s="19"/>
      <c r="AWX4487" s="19"/>
      <c r="AWY4487" s="19"/>
      <c r="AWZ4487" s="19"/>
      <c r="AXA4487" s="19"/>
      <c r="AXB4487" s="19"/>
      <c r="AXC4487" s="19"/>
      <c r="AXD4487" s="19"/>
      <c r="AXE4487" s="19"/>
      <c r="AXF4487" s="19"/>
      <c r="AXG4487" s="19"/>
      <c r="AXH4487" s="19"/>
      <c r="AXI4487" s="19"/>
      <c r="AXJ4487" s="19"/>
      <c r="AXK4487" s="19"/>
      <c r="AXL4487" s="19"/>
      <c r="AXM4487" s="19"/>
      <c r="AXN4487" s="19"/>
      <c r="AXO4487" s="19"/>
      <c r="AXP4487" s="19"/>
      <c r="AXQ4487" s="19"/>
      <c r="AXR4487" s="19"/>
      <c r="AXS4487" s="19"/>
      <c r="AXT4487" s="19"/>
      <c r="AXU4487" s="19"/>
      <c r="AXV4487" s="19"/>
      <c r="AXW4487" s="19"/>
      <c r="AXX4487" s="19"/>
      <c r="AXY4487" s="19"/>
      <c r="AXZ4487" s="19"/>
      <c r="AYA4487" s="19"/>
      <c r="AYB4487" s="19"/>
      <c r="AYC4487" s="19"/>
      <c r="AYD4487" s="19"/>
      <c r="AYE4487" s="19"/>
      <c r="AYF4487" s="19"/>
      <c r="AYG4487" s="19"/>
      <c r="AYH4487" s="19"/>
      <c r="AYI4487" s="19"/>
      <c r="AYJ4487" s="19"/>
      <c r="AYK4487" s="19"/>
      <c r="AYL4487" s="19"/>
      <c r="AYM4487" s="19"/>
      <c r="AYN4487" s="19"/>
      <c r="AYO4487" s="19"/>
      <c r="AYP4487" s="19"/>
      <c r="AYQ4487" s="19"/>
      <c r="AYR4487" s="19"/>
      <c r="AYS4487" s="19"/>
      <c r="AYT4487" s="19"/>
      <c r="AYU4487" s="19"/>
      <c r="AYV4487" s="19"/>
      <c r="AYW4487" s="19"/>
      <c r="AYX4487" s="19"/>
      <c r="AYY4487" s="19"/>
      <c r="AYZ4487" s="19"/>
      <c r="AZA4487" s="19"/>
      <c r="AZB4487" s="19"/>
      <c r="AZC4487" s="19"/>
      <c r="AZD4487" s="19"/>
      <c r="AZE4487" s="19"/>
      <c r="AZF4487" s="19"/>
      <c r="AZG4487" s="19"/>
      <c r="AZH4487" s="19"/>
      <c r="AZI4487" s="19"/>
      <c r="AZJ4487" s="19"/>
      <c r="AZK4487" s="19"/>
      <c r="AZL4487" s="19"/>
      <c r="AZM4487" s="19"/>
      <c r="AZN4487" s="19"/>
      <c r="AZO4487" s="19"/>
      <c r="AZP4487" s="19"/>
      <c r="AZQ4487" s="19"/>
      <c r="AZR4487" s="19"/>
      <c r="AZS4487" s="19"/>
      <c r="AZT4487" s="19"/>
      <c r="AZU4487" s="19"/>
      <c r="AZV4487" s="19"/>
      <c r="AZW4487" s="19"/>
      <c r="AZX4487" s="19"/>
      <c r="AZY4487" s="19"/>
      <c r="AZZ4487" s="19"/>
      <c r="BAA4487" s="19"/>
      <c r="BAB4487" s="19"/>
      <c r="BAC4487" s="19"/>
      <c r="BAD4487" s="19"/>
      <c r="BAE4487" s="19"/>
      <c r="BAF4487" s="19"/>
      <c r="BAG4487" s="19"/>
      <c r="BAH4487" s="19"/>
      <c r="BAI4487" s="19"/>
      <c r="BAJ4487" s="19"/>
      <c r="BAK4487" s="19"/>
      <c r="BAL4487" s="19"/>
      <c r="BAM4487" s="19"/>
      <c r="BAN4487" s="19"/>
      <c r="BAO4487" s="19"/>
      <c r="BAP4487" s="19"/>
      <c r="BAQ4487" s="19"/>
      <c r="BAR4487" s="19"/>
      <c r="BAS4487" s="19"/>
      <c r="BAT4487" s="19"/>
      <c r="BAU4487" s="19"/>
      <c r="BAV4487" s="19"/>
      <c r="BAW4487" s="19"/>
      <c r="BAX4487" s="19"/>
      <c r="BAY4487" s="19"/>
      <c r="BAZ4487" s="19"/>
      <c r="BBA4487" s="19"/>
    </row>
    <row r="4488" spans="1:1405" s="20" customFormat="1" ht="15" customHeight="1" x14ac:dyDescent="0.3">
      <c r="A4488" s="21" t="s">
        <v>34</v>
      </c>
      <c r="B4488" s="21" t="s">
        <v>1503</v>
      </c>
      <c r="C4488" s="21" t="s">
        <v>1503</v>
      </c>
      <c r="D4488" s="81">
        <v>1</v>
      </c>
      <c r="E4488" s="21" t="s">
        <v>246</v>
      </c>
      <c r="F4488" s="81">
        <v>1</v>
      </c>
      <c r="G4488" s="82" t="s">
        <v>38</v>
      </c>
      <c r="H4488" s="21">
        <v>21101</v>
      </c>
      <c r="I4488" s="21" t="s">
        <v>2429</v>
      </c>
      <c r="J4488" s="21" t="s">
        <v>67</v>
      </c>
      <c r="K4488" s="21" t="s">
        <v>68</v>
      </c>
      <c r="L4488" s="21" t="s">
        <v>2423</v>
      </c>
      <c r="M4488" s="21" t="s">
        <v>43</v>
      </c>
      <c r="N4488" s="21" t="s">
        <v>48</v>
      </c>
      <c r="O4488" s="22">
        <v>2</v>
      </c>
      <c r="P4488" s="22">
        <v>119.5</v>
      </c>
      <c r="Q4488" s="21" t="s">
        <v>45</v>
      </c>
      <c r="R4488" s="103">
        <f t="shared" si="69"/>
        <v>239</v>
      </c>
      <c r="S4488" s="22">
        <v>0</v>
      </c>
      <c r="T4488" s="22">
        <v>239</v>
      </c>
      <c r="U4488" s="22">
        <v>0</v>
      </c>
      <c r="V4488" s="22">
        <v>0</v>
      </c>
      <c r="W4488" s="22">
        <v>0</v>
      </c>
      <c r="X4488" s="22">
        <v>0</v>
      </c>
      <c r="Y4488" s="22">
        <v>0</v>
      </c>
      <c r="Z4488" s="22">
        <v>0</v>
      </c>
      <c r="AA4488" s="22">
        <v>0</v>
      </c>
      <c r="AB4488" s="22">
        <v>0</v>
      </c>
      <c r="AC4488" s="22">
        <v>0</v>
      </c>
      <c r="AD4488" s="22">
        <v>0</v>
      </c>
      <c r="AE4488" s="19"/>
      <c r="AF4488" s="19"/>
      <c r="AG4488" s="19"/>
      <c r="AH4488" s="19"/>
      <c r="AI4488" s="19"/>
      <c r="AJ4488" s="19"/>
      <c r="AK4488" s="19"/>
      <c r="AL4488" s="19"/>
      <c r="AM4488" s="19"/>
      <c r="AN4488" s="19"/>
      <c r="AO4488" s="19"/>
      <c r="AP4488" s="19"/>
      <c r="AQ4488" s="19"/>
      <c r="AR4488" s="19"/>
      <c r="AS4488" s="19"/>
      <c r="AT4488" s="19"/>
      <c r="AU4488" s="19"/>
      <c r="AV4488" s="19"/>
      <c r="AW4488" s="19"/>
      <c r="AX4488" s="19"/>
      <c r="AY4488" s="19"/>
      <c r="AZ4488" s="19"/>
      <c r="BA4488" s="19"/>
      <c r="BB4488" s="19"/>
      <c r="BC4488" s="19"/>
      <c r="BD4488" s="19"/>
      <c r="BE4488" s="19"/>
      <c r="BF4488" s="19"/>
      <c r="BG4488" s="19"/>
      <c r="BH4488" s="19"/>
      <c r="BI4488" s="19"/>
      <c r="BJ4488" s="19"/>
      <c r="BK4488" s="19"/>
      <c r="BL4488" s="19"/>
      <c r="BM4488" s="19"/>
      <c r="BN4488" s="19"/>
      <c r="BO4488" s="19"/>
      <c r="BP4488" s="19"/>
      <c r="BQ4488" s="19"/>
      <c r="BR4488" s="19"/>
      <c r="BS4488" s="19"/>
      <c r="BT4488" s="19"/>
      <c r="BU4488" s="19"/>
      <c r="BV4488" s="19"/>
      <c r="BW4488" s="19"/>
      <c r="BX4488" s="19"/>
      <c r="BY4488" s="19"/>
      <c r="BZ4488" s="19"/>
      <c r="CA4488" s="19"/>
      <c r="CB4488" s="19"/>
      <c r="CC4488" s="19"/>
      <c r="CD4488" s="19"/>
      <c r="CE4488" s="19"/>
      <c r="CF4488" s="19"/>
      <c r="CG4488" s="19"/>
      <c r="CH4488" s="19"/>
      <c r="CI4488" s="19"/>
      <c r="CJ4488" s="19"/>
      <c r="CK4488" s="19"/>
      <c r="CL4488" s="19"/>
      <c r="CM4488" s="19"/>
      <c r="CN4488" s="19"/>
      <c r="CO4488" s="19"/>
      <c r="CP4488" s="19"/>
      <c r="CQ4488" s="19"/>
      <c r="CR4488" s="19"/>
      <c r="CS4488" s="19"/>
      <c r="CT4488" s="19"/>
      <c r="CU4488" s="19"/>
      <c r="CV4488" s="19"/>
      <c r="CW4488" s="19"/>
      <c r="CX4488" s="19"/>
      <c r="CY4488" s="19"/>
      <c r="CZ4488" s="19"/>
      <c r="DA4488" s="19"/>
      <c r="DB4488" s="19"/>
      <c r="DC4488" s="19"/>
      <c r="DD4488" s="19"/>
      <c r="DE4488" s="19"/>
      <c r="DF4488" s="19"/>
      <c r="DG4488" s="19"/>
      <c r="DH4488" s="19"/>
      <c r="DI4488" s="19"/>
      <c r="DJ4488" s="19"/>
      <c r="DK4488" s="19"/>
      <c r="DL4488" s="19"/>
      <c r="DM4488" s="19"/>
      <c r="DN4488" s="19"/>
      <c r="DO4488" s="19"/>
      <c r="DP4488" s="19"/>
      <c r="DQ4488" s="19"/>
      <c r="DR4488" s="19"/>
      <c r="DS4488" s="19"/>
      <c r="DT4488" s="19"/>
      <c r="DU4488" s="19"/>
      <c r="DV4488" s="19"/>
      <c r="DW4488" s="19"/>
      <c r="DX4488" s="19"/>
      <c r="DY4488" s="19"/>
      <c r="DZ4488" s="19"/>
      <c r="EA4488" s="19"/>
      <c r="EB4488" s="19"/>
      <c r="EC4488" s="19"/>
      <c r="ED4488" s="19"/>
      <c r="EE4488" s="19"/>
      <c r="EF4488" s="19"/>
      <c r="EG4488" s="19"/>
      <c r="EH4488" s="19"/>
      <c r="EI4488" s="19"/>
      <c r="EJ4488" s="19"/>
      <c r="EK4488" s="19"/>
      <c r="EL4488" s="19"/>
      <c r="EM4488" s="19"/>
      <c r="EN4488" s="19"/>
      <c r="EO4488" s="19"/>
      <c r="EP4488" s="19"/>
      <c r="EQ4488" s="19"/>
      <c r="ER4488" s="19"/>
      <c r="ES4488" s="19"/>
      <c r="ET4488" s="19"/>
      <c r="EU4488" s="19"/>
      <c r="EV4488" s="19"/>
      <c r="EW4488" s="19"/>
      <c r="EX4488" s="19"/>
      <c r="EY4488" s="19"/>
      <c r="EZ4488" s="19"/>
      <c r="FA4488" s="19"/>
      <c r="FB4488" s="19"/>
      <c r="FC4488" s="19"/>
      <c r="FD4488" s="19"/>
      <c r="FE4488" s="19"/>
      <c r="FF4488" s="19"/>
      <c r="FG4488" s="19"/>
      <c r="FH4488" s="19"/>
      <c r="FI4488" s="19"/>
      <c r="FJ4488" s="19"/>
      <c r="FK4488" s="19"/>
      <c r="FL4488" s="19"/>
      <c r="FM4488" s="19"/>
      <c r="FN4488" s="19"/>
      <c r="FO4488" s="19"/>
      <c r="FP4488" s="19"/>
      <c r="FQ4488" s="19"/>
      <c r="FR4488" s="19"/>
      <c r="FS4488" s="19"/>
      <c r="FT4488" s="19"/>
      <c r="FU4488" s="19"/>
      <c r="FV4488" s="19"/>
      <c r="FW4488" s="19"/>
      <c r="FX4488" s="19"/>
      <c r="FY4488" s="19"/>
      <c r="FZ4488" s="19"/>
      <c r="GA4488" s="19"/>
      <c r="GB4488" s="19"/>
      <c r="GC4488" s="19"/>
      <c r="GD4488" s="19"/>
      <c r="GE4488" s="19"/>
      <c r="GF4488" s="19"/>
      <c r="GG4488" s="19"/>
      <c r="GH4488" s="19"/>
      <c r="GI4488" s="19"/>
      <c r="GJ4488" s="19"/>
      <c r="GK4488" s="19"/>
      <c r="GL4488" s="19"/>
      <c r="GM4488" s="19"/>
      <c r="GN4488" s="19"/>
      <c r="GO4488" s="19"/>
      <c r="GP4488" s="19"/>
      <c r="GQ4488" s="19"/>
      <c r="GR4488" s="19"/>
      <c r="GS4488" s="19"/>
      <c r="GT4488" s="19"/>
      <c r="GU4488" s="19"/>
      <c r="GV4488" s="19"/>
      <c r="GW4488" s="19"/>
      <c r="GX4488" s="19"/>
      <c r="GY4488" s="19"/>
      <c r="GZ4488" s="19"/>
      <c r="HA4488" s="19"/>
      <c r="HB4488" s="19"/>
      <c r="HC4488" s="19"/>
      <c r="HD4488" s="19"/>
      <c r="HE4488" s="19"/>
      <c r="HF4488" s="19"/>
      <c r="HG4488" s="19"/>
      <c r="HH4488" s="19"/>
      <c r="HI4488" s="19"/>
      <c r="HJ4488" s="19"/>
      <c r="HK4488" s="19"/>
      <c r="HL4488" s="19"/>
      <c r="HM4488" s="19"/>
      <c r="HN4488" s="19"/>
      <c r="HO4488" s="19"/>
      <c r="HP4488" s="19"/>
      <c r="HQ4488" s="19"/>
      <c r="HR4488" s="19"/>
      <c r="HS4488" s="19"/>
      <c r="HT4488" s="19"/>
      <c r="HU4488" s="19"/>
      <c r="HV4488" s="19"/>
      <c r="HW4488" s="19"/>
      <c r="HX4488" s="19"/>
      <c r="HY4488" s="19"/>
      <c r="HZ4488" s="19"/>
      <c r="IA4488" s="19"/>
      <c r="IB4488" s="19"/>
      <c r="IC4488" s="19"/>
      <c r="ID4488" s="19"/>
      <c r="IE4488" s="19"/>
      <c r="IF4488" s="19"/>
      <c r="IG4488" s="19"/>
      <c r="IH4488" s="19"/>
      <c r="II4488" s="19"/>
      <c r="IJ4488" s="19"/>
      <c r="IK4488" s="19"/>
      <c r="IL4488" s="19"/>
      <c r="IM4488" s="19"/>
      <c r="IN4488" s="19"/>
      <c r="IO4488" s="19"/>
      <c r="IP4488" s="19"/>
      <c r="IQ4488" s="19"/>
      <c r="IR4488" s="19"/>
      <c r="IS4488" s="19"/>
      <c r="IT4488" s="19"/>
      <c r="IU4488" s="19"/>
      <c r="IV4488" s="19"/>
      <c r="IW4488" s="19"/>
      <c r="IX4488" s="19"/>
      <c r="IY4488" s="19"/>
      <c r="IZ4488" s="19"/>
      <c r="JA4488" s="19"/>
      <c r="JB4488" s="19"/>
      <c r="JC4488" s="19"/>
      <c r="JD4488" s="19"/>
      <c r="JE4488" s="19"/>
      <c r="JF4488" s="19"/>
      <c r="JG4488" s="19"/>
      <c r="JH4488" s="19"/>
      <c r="JI4488" s="19"/>
      <c r="JJ4488" s="19"/>
      <c r="JK4488" s="19"/>
      <c r="JL4488" s="19"/>
      <c r="JM4488" s="19"/>
      <c r="JN4488" s="19"/>
      <c r="JO4488" s="19"/>
      <c r="JP4488" s="19"/>
      <c r="JQ4488" s="19"/>
      <c r="JR4488" s="19"/>
      <c r="JS4488" s="19"/>
      <c r="JT4488" s="19"/>
      <c r="JU4488" s="19"/>
      <c r="JV4488" s="19"/>
      <c r="JW4488" s="19"/>
      <c r="JX4488" s="19"/>
      <c r="JY4488" s="19"/>
      <c r="JZ4488" s="19"/>
      <c r="KA4488" s="19"/>
      <c r="KB4488" s="19"/>
      <c r="KC4488" s="19"/>
      <c r="KD4488" s="19"/>
      <c r="KE4488" s="19"/>
      <c r="KF4488" s="19"/>
      <c r="KG4488" s="19"/>
      <c r="KH4488" s="19"/>
      <c r="KI4488" s="19"/>
      <c r="KJ4488" s="19"/>
      <c r="KK4488" s="19"/>
      <c r="KL4488" s="19"/>
      <c r="KM4488" s="19"/>
      <c r="KN4488" s="19"/>
      <c r="KO4488" s="19"/>
      <c r="KP4488" s="19"/>
      <c r="KQ4488" s="19"/>
      <c r="KR4488" s="19"/>
      <c r="KS4488" s="19"/>
      <c r="KT4488" s="19"/>
      <c r="KU4488" s="19"/>
      <c r="KV4488" s="19"/>
      <c r="KW4488" s="19"/>
      <c r="KX4488" s="19"/>
      <c r="KY4488" s="19"/>
      <c r="KZ4488" s="19"/>
      <c r="LA4488" s="19"/>
      <c r="LB4488" s="19"/>
      <c r="LC4488" s="19"/>
      <c r="LD4488" s="19"/>
      <c r="LE4488" s="19"/>
      <c r="LF4488" s="19"/>
      <c r="LG4488" s="19"/>
      <c r="LH4488" s="19"/>
      <c r="LI4488" s="19"/>
      <c r="LJ4488" s="19"/>
      <c r="LK4488" s="19"/>
      <c r="LL4488" s="19"/>
      <c r="LM4488" s="19"/>
      <c r="LN4488" s="19"/>
      <c r="LO4488" s="19"/>
      <c r="LP4488" s="19"/>
      <c r="LQ4488" s="19"/>
      <c r="LR4488" s="19"/>
      <c r="LS4488" s="19"/>
      <c r="LT4488" s="19"/>
      <c r="LU4488" s="19"/>
      <c r="LV4488" s="19"/>
      <c r="LW4488" s="19"/>
      <c r="LX4488" s="19"/>
      <c r="LY4488" s="19"/>
      <c r="LZ4488" s="19"/>
      <c r="MA4488" s="19"/>
      <c r="MB4488" s="19"/>
      <c r="MC4488" s="19"/>
      <c r="MD4488" s="19"/>
      <c r="ME4488" s="19"/>
      <c r="MF4488" s="19"/>
      <c r="MG4488" s="19"/>
      <c r="MH4488" s="19"/>
      <c r="MI4488" s="19"/>
      <c r="MJ4488" s="19"/>
      <c r="MK4488" s="19"/>
      <c r="ML4488" s="19"/>
      <c r="MM4488" s="19"/>
      <c r="MN4488" s="19"/>
      <c r="MO4488" s="19"/>
      <c r="MP4488" s="19"/>
      <c r="MQ4488" s="19"/>
      <c r="MR4488" s="19"/>
      <c r="MS4488" s="19"/>
      <c r="MT4488" s="19"/>
      <c r="MU4488" s="19"/>
      <c r="MV4488" s="19"/>
      <c r="MW4488" s="19"/>
      <c r="MX4488" s="19"/>
      <c r="MY4488" s="19"/>
      <c r="MZ4488" s="19"/>
      <c r="NA4488" s="19"/>
      <c r="NB4488" s="19"/>
      <c r="NC4488" s="19"/>
      <c r="ND4488" s="19"/>
      <c r="NE4488" s="19"/>
      <c r="NF4488" s="19"/>
      <c r="NG4488" s="19"/>
      <c r="NH4488" s="19"/>
      <c r="NI4488" s="19"/>
      <c r="NJ4488" s="19"/>
      <c r="NK4488" s="19"/>
      <c r="NL4488" s="19"/>
      <c r="NM4488" s="19"/>
      <c r="NN4488" s="19"/>
      <c r="NO4488" s="19"/>
      <c r="NP4488" s="19"/>
      <c r="NQ4488" s="19"/>
      <c r="NR4488" s="19"/>
      <c r="NS4488" s="19"/>
      <c r="NT4488" s="19"/>
      <c r="NU4488" s="19"/>
      <c r="NV4488" s="19"/>
      <c r="NW4488" s="19"/>
      <c r="NX4488" s="19"/>
      <c r="NY4488" s="19"/>
      <c r="NZ4488" s="19"/>
      <c r="OA4488" s="19"/>
      <c r="OB4488" s="19"/>
      <c r="OC4488" s="19"/>
      <c r="OD4488" s="19"/>
      <c r="OE4488" s="19"/>
      <c r="OF4488" s="19"/>
      <c r="OG4488" s="19"/>
      <c r="OH4488" s="19"/>
      <c r="OI4488" s="19"/>
      <c r="OJ4488" s="19"/>
      <c r="OK4488" s="19"/>
      <c r="OL4488" s="19"/>
      <c r="OM4488" s="19"/>
      <c r="ON4488" s="19"/>
      <c r="OO4488" s="19"/>
      <c r="OP4488" s="19"/>
      <c r="OQ4488" s="19"/>
      <c r="OR4488" s="19"/>
      <c r="OS4488" s="19"/>
      <c r="OT4488" s="19"/>
      <c r="OU4488" s="19"/>
      <c r="OV4488" s="19"/>
      <c r="OW4488" s="19"/>
      <c r="OX4488" s="19"/>
      <c r="OY4488" s="19"/>
      <c r="OZ4488" s="19"/>
      <c r="PA4488" s="19"/>
      <c r="PB4488" s="19"/>
      <c r="PC4488" s="19"/>
      <c r="PD4488" s="19"/>
      <c r="PE4488" s="19"/>
      <c r="PF4488" s="19"/>
      <c r="PG4488" s="19"/>
      <c r="PH4488" s="19"/>
      <c r="PI4488" s="19"/>
      <c r="PJ4488" s="19"/>
      <c r="PK4488" s="19"/>
      <c r="PL4488" s="19"/>
      <c r="PM4488" s="19"/>
      <c r="PN4488" s="19"/>
      <c r="PO4488" s="19"/>
      <c r="PP4488" s="19"/>
      <c r="PQ4488" s="19"/>
      <c r="PR4488" s="19"/>
      <c r="PS4488" s="19"/>
      <c r="PT4488" s="19"/>
      <c r="PU4488" s="19"/>
      <c r="PV4488" s="19"/>
      <c r="PW4488" s="19"/>
      <c r="PX4488" s="19"/>
      <c r="PY4488" s="19"/>
      <c r="PZ4488" s="19"/>
      <c r="QA4488" s="19"/>
      <c r="QB4488" s="19"/>
      <c r="QC4488" s="19"/>
      <c r="QD4488" s="19"/>
      <c r="QE4488" s="19"/>
      <c r="QF4488" s="19"/>
      <c r="QG4488" s="19"/>
      <c r="QH4488" s="19"/>
      <c r="QI4488" s="19"/>
      <c r="QJ4488" s="19"/>
      <c r="QK4488" s="19"/>
      <c r="QL4488" s="19"/>
      <c r="QM4488" s="19"/>
      <c r="QN4488" s="19"/>
      <c r="QO4488" s="19"/>
      <c r="QP4488" s="19"/>
      <c r="QQ4488" s="19"/>
      <c r="QR4488" s="19"/>
      <c r="QS4488" s="19"/>
      <c r="QT4488" s="19"/>
      <c r="QU4488" s="19"/>
      <c r="QV4488" s="19"/>
      <c r="QW4488" s="19"/>
      <c r="QX4488" s="19"/>
      <c r="QY4488" s="19"/>
      <c r="QZ4488" s="19"/>
      <c r="RA4488" s="19"/>
      <c r="RB4488" s="19"/>
      <c r="RC4488" s="19"/>
      <c r="RD4488" s="19"/>
      <c r="RE4488" s="19"/>
      <c r="RF4488" s="19"/>
      <c r="RG4488" s="19"/>
      <c r="RH4488" s="19"/>
      <c r="RI4488" s="19"/>
      <c r="RJ4488" s="19"/>
      <c r="RK4488" s="19"/>
      <c r="RL4488" s="19"/>
      <c r="RM4488" s="19"/>
      <c r="RN4488" s="19"/>
      <c r="RO4488" s="19"/>
      <c r="RP4488" s="19"/>
      <c r="RQ4488" s="19"/>
      <c r="RR4488" s="19"/>
      <c r="RS4488" s="19"/>
      <c r="RT4488" s="19"/>
      <c r="RU4488" s="19"/>
      <c r="RV4488" s="19"/>
      <c r="RW4488" s="19"/>
      <c r="RX4488" s="19"/>
      <c r="RY4488" s="19"/>
      <c r="RZ4488" s="19"/>
      <c r="SA4488" s="19"/>
      <c r="SB4488" s="19"/>
      <c r="SC4488" s="19"/>
      <c r="SD4488" s="19"/>
      <c r="SE4488" s="19"/>
      <c r="SF4488" s="19"/>
      <c r="SG4488" s="19"/>
      <c r="SH4488" s="19"/>
      <c r="SI4488" s="19"/>
      <c r="SJ4488" s="19"/>
      <c r="SK4488" s="19"/>
      <c r="SL4488" s="19"/>
      <c r="SM4488" s="19"/>
      <c r="SN4488" s="19"/>
      <c r="SO4488" s="19"/>
      <c r="SP4488" s="19"/>
      <c r="SQ4488" s="19"/>
      <c r="SR4488" s="19"/>
      <c r="SS4488" s="19"/>
      <c r="ST4488" s="19"/>
      <c r="SU4488" s="19"/>
      <c r="SV4488" s="19"/>
      <c r="SW4488" s="19"/>
      <c r="SX4488" s="19"/>
      <c r="SY4488" s="19"/>
      <c r="SZ4488" s="19"/>
      <c r="TA4488" s="19"/>
      <c r="TB4488" s="19"/>
      <c r="TC4488" s="19"/>
      <c r="TD4488" s="19"/>
      <c r="TE4488" s="19"/>
      <c r="TF4488" s="19"/>
      <c r="TG4488" s="19"/>
      <c r="TH4488" s="19"/>
      <c r="TI4488" s="19"/>
      <c r="TJ4488" s="19"/>
      <c r="TK4488" s="19"/>
      <c r="TL4488" s="19"/>
      <c r="TM4488" s="19"/>
      <c r="TN4488" s="19"/>
      <c r="TO4488" s="19"/>
      <c r="TP4488" s="19"/>
      <c r="TQ4488" s="19"/>
      <c r="TR4488" s="19"/>
      <c r="TS4488" s="19"/>
      <c r="TT4488" s="19"/>
      <c r="TU4488" s="19"/>
      <c r="TV4488" s="19"/>
      <c r="TW4488" s="19"/>
      <c r="TX4488" s="19"/>
      <c r="TY4488" s="19"/>
      <c r="TZ4488" s="19"/>
      <c r="UA4488" s="19"/>
      <c r="UB4488" s="19"/>
      <c r="UC4488" s="19"/>
      <c r="UD4488" s="19"/>
      <c r="UE4488" s="19"/>
      <c r="UF4488" s="19"/>
      <c r="UG4488" s="19"/>
      <c r="UH4488" s="19"/>
      <c r="UI4488" s="19"/>
      <c r="UJ4488" s="19"/>
      <c r="UK4488" s="19"/>
      <c r="UL4488" s="19"/>
      <c r="UM4488" s="19"/>
      <c r="UN4488" s="19"/>
      <c r="UO4488" s="19"/>
      <c r="UP4488" s="19"/>
      <c r="UQ4488" s="19"/>
      <c r="UR4488" s="19"/>
      <c r="US4488" s="19"/>
      <c r="UT4488" s="19"/>
      <c r="UU4488" s="19"/>
      <c r="UV4488" s="19"/>
      <c r="UW4488" s="19"/>
      <c r="UX4488" s="19"/>
      <c r="UY4488" s="19"/>
      <c r="UZ4488" s="19"/>
      <c r="VA4488" s="19"/>
      <c r="VB4488" s="19"/>
      <c r="VC4488" s="19"/>
      <c r="VD4488" s="19"/>
      <c r="VE4488" s="19"/>
      <c r="VF4488" s="19"/>
      <c r="VG4488" s="19"/>
      <c r="VH4488" s="19"/>
      <c r="VI4488" s="19"/>
      <c r="VJ4488" s="19"/>
      <c r="VK4488" s="19"/>
      <c r="VL4488" s="19"/>
      <c r="VM4488" s="19"/>
      <c r="VN4488" s="19"/>
      <c r="VO4488" s="19"/>
      <c r="VP4488" s="19"/>
      <c r="VQ4488" s="19"/>
      <c r="VR4488" s="19"/>
      <c r="VS4488" s="19"/>
      <c r="VT4488" s="19"/>
      <c r="VU4488" s="19"/>
      <c r="VV4488" s="19"/>
      <c r="VW4488" s="19"/>
      <c r="VX4488" s="19"/>
      <c r="VY4488" s="19"/>
      <c r="VZ4488" s="19"/>
      <c r="WA4488" s="19"/>
      <c r="WB4488" s="19"/>
      <c r="WC4488" s="19"/>
      <c r="WD4488" s="19"/>
      <c r="WE4488" s="19"/>
      <c r="WF4488" s="19"/>
      <c r="WG4488" s="19"/>
      <c r="WH4488" s="19"/>
      <c r="WI4488" s="19"/>
      <c r="WJ4488" s="19"/>
      <c r="WK4488" s="19"/>
      <c r="WL4488" s="19"/>
      <c r="WM4488" s="19"/>
      <c r="WN4488" s="19"/>
      <c r="WO4488" s="19"/>
      <c r="WP4488" s="19"/>
      <c r="WQ4488" s="19"/>
      <c r="WR4488" s="19"/>
      <c r="WS4488" s="19"/>
      <c r="WT4488" s="19"/>
      <c r="WU4488" s="19"/>
      <c r="WV4488" s="19"/>
      <c r="WW4488" s="19"/>
      <c r="WX4488" s="19"/>
      <c r="WY4488" s="19"/>
      <c r="WZ4488" s="19"/>
      <c r="XA4488" s="19"/>
      <c r="XB4488" s="19"/>
      <c r="XC4488" s="19"/>
      <c r="XD4488" s="19"/>
      <c r="XE4488" s="19"/>
      <c r="XF4488" s="19"/>
      <c r="XG4488" s="19"/>
      <c r="XH4488" s="19"/>
      <c r="XI4488" s="19"/>
      <c r="XJ4488" s="19"/>
      <c r="XK4488" s="19"/>
      <c r="XL4488" s="19"/>
      <c r="XM4488" s="19"/>
      <c r="XN4488" s="19"/>
      <c r="XO4488" s="19"/>
      <c r="XP4488" s="19"/>
      <c r="XQ4488" s="19"/>
      <c r="XR4488" s="19"/>
      <c r="XS4488" s="19"/>
      <c r="XT4488" s="19"/>
      <c r="XU4488" s="19"/>
      <c r="XV4488" s="19"/>
      <c r="XW4488" s="19"/>
      <c r="XX4488" s="19"/>
      <c r="XY4488" s="19"/>
      <c r="XZ4488" s="19"/>
      <c r="YA4488" s="19"/>
      <c r="YB4488" s="19"/>
      <c r="YC4488" s="19"/>
      <c r="YD4488" s="19"/>
      <c r="YE4488" s="19"/>
      <c r="YF4488" s="19"/>
      <c r="YG4488" s="19"/>
      <c r="YH4488" s="19"/>
      <c r="YI4488" s="19"/>
      <c r="YJ4488" s="19"/>
      <c r="YK4488" s="19"/>
      <c r="YL4488" s="19"/>
      <c r="YM4488" s="19"/>
      <c r="YN4488" s="19"/>
      <c r="YO4488" s="19"/>
      <c r="YP4488" s="19"/>
      <c r="YQ4488" s="19"/>
      <c r="YR4488" s="19"/>
      <c r="YS4488" s="19"/>
      <c r="YT4488" s="19"/>
      <c r="YU4488" s="19"/>
      <c r="YV4488" s="19"/>
      <c r="YW4488" s="19"/>
      <c r="YX4488" s="19"/>
      <c r="YY4488" s="19"/>
      <c r="YZ4488" s="19"/>
      <c r="ZA4488" s="19"/>
      <c r="ZB4488" s="19"/>
      <c r="ZC4488" s="19"/>
      <c r="ZD4488" s="19"/>
      <c r="ZE4488" s="19"/>
      <c r="ZF4488" s="19"/>
      <c r="ZG4488" s="19"/>
      <c r="ZH4488" s="19"/>
      <c r="ZI4488" s="19"/>
      <c r="ZJ4488" s="19"/>
      <c r="ZK4488" s="19"/>
      <c r="ZL4488" s="19"/>
      <c r="ZM4488" s="19"/>
      <c r="ZN4488" s="19"/>
      <c r="ZO4488" s="19"/>
      <c r="ZP4488" s="19"/>
      <c r="ZQ4488" s="19"/>
      <c r="ZR4488" s="19"/>
      <c r="ZS4488" s="19"/>
      <c r="ZT4488" s="19"/>
      <c r="ZU4488" s="19"/>
      <c r="ZV4488" s="19"/>
      <c r="ZW4488" s="19"/>
      <c r="ZX4488" s="19"/>
      <c r="ZY4488" s="19"/>
      <c r="ZZ4488" s="19"/>
      <c r="AAA4488" s="19"/>
      <c r="AAB4488" s="19"/>
      <c r="AAC4488" s="19"/>
      <c r="AAD4488" s="19"/>
      <c r="AAE4488" s="19"/>
      <c r="AAF4488" s="19"/>
      <c r="AAG4488" s="19"/>
      <c r="AAH4488" s="19"/>
      <c r="AAI4488" s="19"/>
      <c r="AAJ4488" s="19"/>
      <c r="AAK4488" s="19"/>
      <c r="AAL4488" s="19"/>
      <c r="AAM4488" s="19"/>
      <c r="AAN4488" s="19"/>
      <c r="AAO4488" s="19"/>
      <c r="AAP4488" s="19"/>
      <c r="AAQ4488" s="19"/>
      <c r="AAR4488" s="19"/>
      <c r="AAS4488" s="19"/>
      <c r="AAT4488" s="19"/>
      <c r="AAU4488" s="19"/>
      <c r="AAV4488" s="19"/>
      <c r="AAW4488" s="19"/>
      <c r="AAX4488" s="19"/>
      <c r="AAY4488" s="19"/>
      <c r="AAZ4488" s="19"/>
      <c r="ABA4488" s="19"/>
      <c r="ABB4488" s="19"/>
      <c r="ABC4488" s="19"/>
      <c r="ABD4488" s="19"/>
      <c r="ABE4488" s="19"/>
      <c r="ABF4488" s="19"/>
      <c r="ABG4488" s="19"/>
      <c r="ABH4488" s="19"/>
      <c r="ABI4488" s="19"/>
      <c r="ABJ4488" s="19"/>
      <c r="ABK4488" s="19"/>
      <c r="ABL4488" s="19"/>
      <c r="ABM4488" s="19"/>
      <c r="ABN4488" s="19"/>
      <c r="ABO4488" s="19"/>
      <c r="ABP4488" s="19"/>
      <c r="ABQ4488" s="19"/>
      <c r="ABR4488" s="19"/>
      <c r="ABS4488" s="19"/>
      <c r="ABT4488" s="19"/>
      <c r="ABU4488" s="19"/>
      <c r="ABV4488" s="19"/>
      <c r="ABW4488" s="19"/>
      <c r="ABX4488" s="19"/>
      <c r="ABY4488" s="19"/>
      <c r="ABZ4488" s="19"/>
      <c r="ACA4488" s="19"/>
      <c r="ACB4488" s="19"/>
      <c r="ACC4488" s="19"/>
      <c r="ACD4488" s="19"/>
      <c r="ACE4488" s="19"/>
      <c r="ACF4488" s="19"/>
      <c r="ACG4488" s="19"/>
      <c r="ACH4488" s="19"/>
      <c r="ACI4488" s="19"/>
      <c r="ACJ4488" s="19"/>
      <c r="ACK4488" s="19"/>
      <c r="ACL4488" s="19"/>
      <c r="ACM4488" s="19"/>
      <c r="ACN4488" s="19"/>
      <c r="ACO4488" s="19"/>
      <c r="ACP4488" s="19"/>
      <c r="ACQ4488" s="19"/>
      <c r="ACR4488" s="19"/>
      <c r="ACS4488" s="19"/>
      <c r="ACT4488" s="19"/>
      <c r="ACU4488" s="19"/>
      <c r="ACV4488" s="19"/>
      <c r="ACW4488" s="19"/>
      <c r="ACX4488" s="19"/>
      <c r="ACY4488" s="19"/>
      <c r="ACZ4488" s="19"/>
      <c r="ADA4488" s="19"/>
      <c r="ADB4488" s="19"/>
      <c r="ADC4488" s="19"/>
      <c r="ADD4488" s="19"/>
      <c r="ADE4488" s="19"/>
      <c r="ADF4488" s="19"/>
      <c r="ADG4488" s="19"/>
      <c r="ADH4488" s="19"/>
      <c r="ADI4488" s="19"/>
      <c r="ADJ4488" s="19"/>
      <c r="ADK4488" s="19"/>
      <c r="ADL4488" s="19"/>
      <c r="ADM4488" s="19"/>
      <c r="ADN4488" s="19"/>
      <c r="ADO4488" s="19"/>
      <c r="ADP4488" s="19"/>
      <c r="ADQ4488" s="19"/>
      <c r="ADR4488" s="19"/>
      <c r="ADS4488" s="19"/>
      <c r="ADT4488" s="19"/>
      <c r="ADU4488" s="19"/>
      <c r="ADV4488" s="19"/>
      <c r="ADW4488" s="19"/>
      <c r="ADX4488" s="19"/>
      <c r="ADY4488" s="19"/>
      <c r="ADZ4488" s="19"/>
      <c r="AEA4488" s="19"/>
      <c r="AEB4488" s="19"/>
      <c r="AEC4488" s="19"/>
      <c r="AED4488" s="19"/>
      <c r="AEE4488" s="19"/>
      <c r="AEF4488" s="19"/>
      <c r="AEG4488" s="19"/>
      <c r="AEH4488" s="19"/>
      <c r="AEI4488" s="19"/>
      <c r="AEJ4488" s="19"/>
      <c r="AEK4488" s="19"/>
      <c r="AEL4488" s="19"/>
      <c r="AEM4488" s="19"/>
      <c r="AEN4488" s="19"/>
      <c r="AEO4488" s="19"/>
      <c r="AEP4488" s="19"/>
      <c r="AEQ4488" s="19"/>
      <c r="AER4488" s="19"/>
      <c r="AES4488" s="19"/>
      <c r="AET4488" s="19"/>
      <c r="AEU4488" s="19"/>
      <c r="AEV4488" s="19"/>
      <c r="AEW4488" s="19"/>
      <c r="AEX4488" s="19"/>
      <c r="AEY4488" s="19"/>
      <c r="AEZ4488" s="19"/>
      <c r="AFA4488" s="19"/>
      <c r="AFB4488" s="19"/>
      <c r="AFC4488" s="19"/>
      <c r="AFD4488" s="19"/>
      <c r="AFE4488" s="19"/>
      <c r="AFF4488" s="19"/>
      <c r="AFG4488" s="19"/>
      <c r="AFH4488" s="19"/>
      <c r="AFI4488" s="19"/>
      <c r="AFJ4488" s="19"/>
      <c r="AFK4488" s="19"/>
      <c r="AFL4488" s="19"/>
      <c r="AFM4488" s="19"/>
      <c r="AFN4488" s="19"/>
      <c r="AFO4488" s="19"/>
      <c r="AFP4488" s="19"/>
      <c r="AFQ4488" s="19"/>
      <c r="AFR4488" s="19"/>
      <c r="AFS4488" s="19"/>
      <c r="AFT4488" s="19"/>
      <c r="AFU4488" s="19"/>
      <c r="AFV4488" s="19"/>
      <c r="AFW4488" s="19"/>
      <c r="AFX4488" s="19"/>
      <c r="AFY4488" s="19"/>
      <c r="AFZ4488" s="19"/>
      <c r="AGA4488" s="19"/>
      <c r="AGB4488" s="19"/>
      <c r="AGC4488" s="19"/>
      <c r="AGD4488" s="19"/>
      <c r="AGE4488" s="19"/>
      <c r="AGF4488" s="19"/>
      <c r="AGG4488" s="19"/>
      <c r="AGH4488" s="19"/>
      <c r="AGI4488" s="19"/>
      <c r="AGJ4488" s="19"/>
      <c r="AGK4488" s="19"/>
      <c r="AGL4488" s="19"/>
      <c r="AGM4488" s="19"/>
      <c r="AGN4488" s="19"/>
      <c r="AGO4488" s="19"/>
      <c r="AGP4488" s="19"/>
      <c r="AGQ4488" s="19"/>
      <c r="AGR4488" s="19"/>
      <c r="AGS4488" s="19"/>
      <c r="AGT4488" s="19"/>
      <c r="AGU4488" s="19"/>
      <c r="AGV4488" s="19"/>
      <c r="AGW4488" s="19"/>
      <c r="AGX4488" s="19"/>
      <c r="AGY4488" s="19"/>
      <c r="AGZ4488" s="19"/>
      <c r="AHA4488" s="19"/>
      <c r="AHB4488" s="19"/>
      <c r="AHC4488" s="19"/>
      <c r="AHD4488" s="19"/>
      <c r="AHE4488" s="19"/>
      <c r="AHF4488" s="19"/>
      <c r="AHG4488" s="19"/>
      <c r="AHH4488" s="19"/>
      <c r="AHI4488" s="19"/>
      <c r="AHJ4488" s="19"/>
      <c r="AHK4488" s="19"/>
      <c r="AHL4488" s="19"/>
      <c r="AHM4488" s="19"/>
      <c r="AHN4488" s="19"/>
      <c r="AHO4488" s="19"/>
      <c r="AHP4488" s="19"/>
      <c r="AHQ4488" s="19"/>
      <c r="AHR4488" s="19"/>
      <c r="AHS4488" s="19"/>
      <c r="AHT4488" s="19"/>
      <c r="AHU4488" s="19"/>
      <c r="AHV4488" s="19"/>
      <c r="AHW4488" s="19"/>
      <c r="AHX4488" s="19"/>
      <c r="AHY4488" s="19"/>
      <c r="AHZ4488" s="19"/>
      <c r="AIA4488" s="19"/>
      <c r="AIB4488" s="19"/>
      <c r="AIC4488" s="19"/>
      <c r="AID4488" s="19"/>
      <c r="AIE4488" s="19"/>
      <c r="AIF4488" s="19"/>
      <c r="AIG4488" s="19"/>
      <c r="AIH4488" s="19"/>
      <c r="AII4488" s="19"/>
      <c r="AIJ4488" s="19"/>
      <c r="AIK4488" s="19"/>
      <c r="AIL4488" s="19"/>
      <c r="AIM4488" s="19"/>
      <c r="AIN4488" s="19"/>
      <c r="AIO4488" s="19"/>
      <c r="AIP4488" s="19"/>
      <c r="AIQ4488" s="19"/>
      <c r="AIR4488" s="19"/>
      <c r="AIS4488" s="19"/>
      <c r="AIT4488" s="19"/>
      <c r="AIU4488" s="19"/>
      <c r="AIV4488" s="19"/>
      <c r="AIW4488" s="19"/>
      <c r="AIX4488" s="19"/>
      <c r="AIY4488" s="19"/>
      <c r="AIZ4488" s="19"/>
      <c r="AJA4488" s="19"/>
      <c r="AJB4488" s="19"/>
      <c r="AJC4488" s="19"/>
      <c r="AJD4488" s="19"/>
      <c r="AJE4488" s="19"/>
      <c r="AJF4488" s="19"/>
      <c r="AJG4488" s="19"/>
      <c r="AJH4488" s="19"/>
      <c r="AJI4488" s="19"/>
      <c r="AJJ4488" s="19"/>
      <c r="AJK4488" s="19"/>
      <c r="AJL4488" s="19"/>
      <c r="AJM4488" s="19"/>
      <c r="AJN4488" s="19"/>
      <c r="AJO4488" s="19"/>
      <c r="AJP4488" s="19"/>
      <c r="AJQ4488" s="19"/>
      <c r="AJR4488" s="19"/>
      <c r="AJS4488" s="19"/>
      <c r="AJT4488" s="19"/>
      <c r="AJU4488" s="19"/>
      <c r="AJV4488" s="19"/>
      <c r="AJW4488" s="19"/>
      <c r="AJX4488" s="19"/>
      <c r="AJY4488" s="19"/>
      <c r="AJZ4488" s="19"/>
      <c r="AKA4488" s="19"/>
      <c r="AKB4488" s="19"/>
      <c r="AKC4488" s="19"/>
      <c r="AKD4488" s="19"/>
      <c r="AKE4488" s="19"/>
      <c r="AKF4488" s="19"/>
      <c r="AKG4488" s="19"/>
      <c r="AKH4488" s="19"/>
      <c r="AKI4488" s="19"/>
      <c r="AKJ4488" s="19"/>
      <c r="AKK4488" s="19"/>
      <c r="AKL4488" s="19"/>
      <c r="AKM4488" s="19"/>
      <c r="AKN4488" s="19"/>
      <c r="AKO4488" s="19"/>
      <c r="AKP4488" s="19"/>
      <c r="AKQ4488" s="19"/>
      <c r="AKR4488" s="19"/>
      <c r="AKS4488" s="19"/>
      <c r="AKT4488" s="19"/>
      <c r="AKU4488" s="19"/>
      <c r="AKV4488" s="19"/>
      <c r="AKW4488" s="19"/>
      <c r="AKX4488" s="19"/>
      <c r="AKY4488" s="19"/>
      <c r="AKZ4488" s="19"/>
      <c r="ALA4488" s="19"/>
      <c r="ALB4488" s="19"/>
      <c r="ALC4488" s="19"/>
      <c r="ALD4488" s="19"/>
      <c r="ALE4488" s="19"/>
      <c r="ALF4488" s="19"/>
      <c r="ALG4488" s="19"/>
      <c r="ALH4488" s="19"/>
      <c r="ALI4488" s="19"/>
      <c r="ALJ4488" s="19"/>
      <c r="ALK4488" s="19"/>
      <c r="ALL4488" s="19"/>
      <c r="ALM4488" s="19"/>
      <c r="ALN4488" s="19"/>
      <c r="ALO4488" s="19"/>
      <c r="ALP4488" s="19"/>
      <c r="ALQ4488" s="19"/>
      <c r="ALR4488" s="19"/>
      <c r="ALS4488" s="19"/>
      <c r="ALT4488" s="19"/>
      <c r="ALU4488" s="19"/>
      <c r="ALV4488" s="19"/>
      <c r="ALW4488" s="19"/>
      <c r="ALX4488" s="19"/>
      <c r="ALY4488" s="19"/>
      <c r="ALZ4488" s="19"/>
      <c r="AMA4488" s="19"/>
      <c r="AMB4488" s="19"/>
      <c r="AMC4488" s="19"/>
      <c r="AMD4488" s="19"/>
      <c r="AME4488" s="19"/>
      <c r="AMF4488" s="19"/>
      <c r="AMG4488" s="19"/>
      <c r="AMH4488" s="19"/>
      <c r="AMI4488" s="19"/>
      <c r="AMJ4488" s="19"/>
      <c r="AMK4488" s="19"/>
      <c r="AML4488" s="19"/>
      <c r="AMM4488" s="19"/>
      <c r="AMN4488" s="19"/>
      <c r="AMO4488" s="19"/>
      <c r="AMP4488" s="19"/>
      <c r="AMQ4488" s="19"/>
      <c r="AMR4488" s="19"/>
      <c r="AMS4488" s="19"/>
      <c r="AMT4488" s="19"/>
      <c r="AMU4488" s="19"/>
      <c r="AMV4488" s="19"/>
      <c r="AMW4488" s="19"/>
      <c r="AMX4488" s="19"/>
      <c r="AMY4488" s="19"/>
      <c r="AMZ4488" s="19"/>
      <c r="ANA4488" s="19"/>
      <c r="ANB4488" s="19"/>
      <c r="ANC4488" s="19"/>
      <c r="AND4488" s="19"/>
      <c r="ANE4488" s="19"/>
      <c r="ANF4488" s="19"/>
      <c r="ANG4488" s="19"/>
      <c r="ANH4488" s="19"/>
      <c r="ANI4488" s="19"/>
      <c r="ANJ4488" s="19"/>
      <c r="ANK4488" s="19"/>
      <c r="ANL4488" s="19"/>
      <c r="ANM4488" s="19"/>
      <c r="ANN4488" s="19"/>
      <c r="ANO4488" s="19"/>
      <c r="ANP4488" s="19"/>
      <c r="ANQ4488" s="19"/>
      <c r="ANR4488" s="19"/>
      <c r="ANS4488" s="19"/>
      <c r="ANT4488" s="19"/>
      <c r="ANU4488" s="19"/>
      <c r="ANV4488" s="19"/>
      <c r="ANW4488" s="19"/>
      <c r="ANX4488" s="19"/>
      <c r="ANY4488" s="19"/>
      <c r="ANZ4488" s="19"/>
      <c r="AOA4488" s="19"/>
      <c r="AOB4488" s="19"/>
      <c r="AOC4488" s="19"/>
      <c r="AOD4488" s="19"/>
      <c r="AOE4488" s="19"/>
      <c r="AOF4488" s="19"/>
      <c r="AOG4488" s="19"/>
      <c r="AOH4488" s="19"/>
      <c r="AOI4488" s="19"/>
      <c r="AOJ4488" s="19"/>
      <c r="AOK4488" s="19"/>
      <c r="AOL4488" s="19"/>
      <c r="AOM4488" s="19"/>
      <c r="AON4488" s="19"/>
      <c r="AOO4488" s="19"/>
      <c r="AOP4488" s="19"/>
      <c r="AOQ4488" s="19"/>
      <c r="AOR4488" s="19"/>
      <c r="AOS4488" s="19"/>
      <c r="AOT4488" s="19"/>
      <c r="AOU4488" s="19"/>
      <c r="AOV4488" s="19"/>
      <c r="AOW4488" s="19"/>
      <c r="AOX4488" s="19"/>
      <c r="AOY4488" s="19"/>
      <c r="AOZ4488" s="19"/>
      <c r="APA4488" s="19"/>
      <c r="APB4488" s="19"/>
      <c r="APC4488" s="19"/>
      <c r="APD4488" s="19"/>
      <c r="APE4488" s="19"/>
      <c r="APF4488" s="19"/>
      <c r="APG4488" s="19"/>
      <c r="APH4488" s="19"/>
      <c r="API4488" s="19"/>
      <c r="APJ4488" s="19"/>
      <c r="APK4488" s="19"/>
      <c r="APL4488" s="19"/>
      <c r="APM4488" s="19"/>
      <c r="APN4488" s="19"/>
      <c r="APO4488" s="19"/>
      <c r="APP4488" s="19"/>
      <c r="APQ4488" s="19"/>
      <c r="APR4488" s="19"/>
      <c r="APS4488" s="19"/>
      <c r="APT4488" s="19"/>
      <c r="APU4488" s="19"/>
      <c r="APV4488" s="19"/>
      <c r="APW4488" s="19"/>
      <c r="APX4488" s="19"/>
      <c r="APY4488" s="19"/>
      <c r="APZ4488" s="19"/>
      <c r="AQA4488" s="19"/>
      <c r="AQB4488" s="19"/>
      <c r="AQC4488" s="19"/>
      <c r="AQD4488" s="19"/>
      <c r="AQE4488" s="19"/>
      <c r="AQF4488" s="19"/>
      <c r="AQG4488" s="19"/>
      <c r="AQH4488" s="19"/>
      <c r="AQI4488" s="19"/>
      <c r="AQJ4488" s="19"/>
      <c r="AQK4488" s="19"/>
      <c r="AQL4488" s="19"/>
      <c r="AQM4488" s="19"/>
      <c r="AQN4488" s="19"/>
      <c r="AQO4488" s="19"/>
      <c r="AQP4488" s="19"/>
      <c r="AQQ4488" s="19"/>
      <c r="AQR4488" s="19"/>
      <c r="AQS4488" s="19"/>
      <c r="AQT4488" s="19"/>
      <c r="AQU4488" s="19"/>
      <c r="AQV4488" s="19"/>
      <c r="AQW4488" s="19"/>
      <c r="AQX4488" s="19"/>
      <c r="AQY4488" s="19"/>
      <c r="AQZ4488" s="19"/>
      <c r="ARA4488" s="19"/>
      <c r="ARB4488" s="19"/>
      <c r="ARC4488" s="19"/>
      <c r="ARD4488" s="19"/>
      <c r="ARE4488" s="19"/>
      <c r="ARF4488" s="19"/>
      <c r="ARG4488" s="19"/>
      <c r="ARH4488" s="19"/>
      <c r="ARI4488" s="19"/>
      <c r="ARJ4488" s="19"/>
      <c r="ARK4488" s="19"/>
      <c r="ARL4488" s="19"/>
      <c r="ARM4488" s="19"/>
      <c r="ARN4488" s="19"/>
      <c r="ARO4488" s="19"/>
      <c r="ARP4488" s="19"/>
      <c r="ARQ4488" s="19"/>
      <c r="ARR4488" s="19"/>
      <c r="ARS4488" s="19"/>
      <c r="ART4488" s="19"/>
      <c r="ARU4488" s="19"/>
      <c r="ARV4488" s="19"/>
      <c r="ARW4488" s="19"/>
      <c r="ARX4488" s="19"/>
      <c r="ARY4488" s="19"/>
      <c r="ARZ4488" s="19"/>
      <c r="ASA4488" s="19"/>
      <c r="ASB4488" s="19"/>
      <c r="ASC4488" s="19"/>
      <c r="ASD4488" s="19"/>
      <c r="ASE4488" s="19"/>
      <c r="ASF4488" s="19"/>
      <c r="ASG4488" s="19"/>
      <c r="ASH4488" s="19"/>
      <c r="ASI4488" s="19"/>
      <c r="ASJ4488" s="19"/>
      <c r="ASK4488" s="19"/>
      <c r="ASL4488" s="19"/>
      <c r="ASM4488" s="19"/>
      <c r="ASN4488" s="19"/>
      <c r="ASO4488" s="19"/>
      <c r="ASP4488" s="19"/>
      <c r="ASQ4488" s="19"/>
      <c r="ASR4488" s="19"/>
      <c r="ASS4488" s="19"/>
      <c r="AST4488" s="19"/>
      <c r="ASU4488" s="19"/>
      <c r="ASV4488" s="19"/>
      <c r="ASW4488" s="19"/>
      <c r="ASX4488" s="19"/>
      <c r="ASY4488" s="19"/>
      <c r="ASZ4488" s="19"/>
      <c r="ATA4488" s="19"/>
      <c r="ATB4488" s="19"/>
      <c r="ATC4488" s="19"/>
      <c r="ATD4488" s="19"/>
      <c r="ATE4488" s="19"/>
      <c r="ATF4488" s="19"/>
      <c r="ATG4488" s="19"/>
      <c r="ATH4488" s="19"/>
      <c r="ATI4488" s="19"/>
      <c r="ATJ4488" s="19"/>
      <c r="ATK4488" s="19"/>
      <c r="ATL4488" s="19"/>
      <c r="ATM4488" s="19"/>
      <c r="ATN4488" s="19"/>
      <c r="ATO4488" s="19"/>
      <c r="ATP4488" s="19"/>
      <c r="ATQ4488" s="19"/>
      <c r="ATR4488" s="19"/>
      <c r="ATS4488" s="19"/>
      <c r="ATT4488" s="19"/>
      <c r="ATU4488" s="19"/>
      <c r="ATV4488" s="19"/>
      <c r="ATW4488" s="19"/>
      <c r="ATX4488" s="19"/>
      <c r="ATY4488" s="19"/>
      <c r="ATZ4488" s="19"/>
      <c r="AUA4488" s="19"/>
      <c r="AUB4488" s="19"/>
      <c r="AUC4488" s="19"/>
      <c r="AUD4488" s="19"/>
      <c r="AUE4488" s="19"/>
      <c r="AUF4488" s="19"/>
      <c r="AUG4488" s="19"/>
      <c r="AUH4488" s="19"/>
      <c r="AUI4488" s="19"/>
      <c r="AUJ4488" s="19"/>
      <c r="AUK4488" s="19"/>
      <c r="AUL4488" s="19"/>
      <c r="AUM4488" s="19"/>
      <c r="AUN4488" s="19"/>
      <c r="AUO4488" s="19"/>
      <c r="AUP4488" s="19"/>
      <c r="AUQ4488" s="19"/>
      <c r="AUR4488" s="19"/>
      <c r="AUS4488" s="19"/>
      <c r="AUT4488" s="19"/>
      <c r="AUU4488" s="19"/>
      <c r="AUV4488" s="19"/>
      <c r="AUW4488" s="19"/>
      <c r="AUX4488" s="19"/>
      <c r="AUY4488" s="19"/>
      <c r="AUZ4488" s="19"/>
      <c r="AVA4488" s="19"/>
      <c r="AVB4488" s="19"/>
      <c r="AVC4488" s="19"/>
      <c r="AVD4488" s="19"/>
      <c r="AVE4488" s="19"/>
      <c r="AVF4488" s="19"/>
      <c r="AVG4488" s="19"/>
      <c r="AVH4488" s="19"/>
      <c r="AVI4488" s="19"/>
      <c r="AVJ4488" s="19"/>
      <c r="AVK4488" s="19"/>
      <c r="AVL4488" s="19"/>
      <c r="AVM4488" s="19"/>
      <c r="AVN4488" s="19"/>
      <c r="AVO4488" s="19"/>
      <c r="AVP4488" s="19"/>
      <c r="AVQ4488" s="19"/>
      <c r="AVR4488" s="19"/>
      <c r="AVS4488" s="19"/>
      <c r="AVT4488" s="19"/>
      <c r="AVU4488" s="19"/>
      <c r="AVV4488" s="19"/>
      <c r="AVW4488" s="19"/>
      <c r="AVX4488" s="19"/>
      <c r="AVY4488" s="19"/>
      <c r="AVZ4488" s="19"/>
      <c r="AWA4488" s="19"/>
      <c r="AWB4488" s="19"/>
      <c r="AWC4488" s="19"/>
      <c r="AWD4488" s="19"/>
      <c r="AWE4488" s="19"/>
      <c r="AWF4488" s="19"/>
      <c r="AWG4488" s="19"/>
      <c r="AWH4488" s="19"/>
      <c r="AWI4488" s="19"/>
      <c r="AWJ4488" s="19"/>
      <c r="AWK4488" s="19"/>
      <c r="AWL4488" s="19"/>
      <c r="AWM4488" s="19"/>
      <c r="AWN4488" s="19"/>
      <c r="AWO4488" s="19"/>
      <c r="AWP4488" s="19"/>
      <c r="AWQ4488" s="19"/>
      <c r="AWR4488" s="19"/>
      <c r="AWS4488" s="19"/>
      <c r="AWT4488" s="19"/>
      <c r="AWU4488" s="19"/>
      <c r="AWV4488" s="19"/>
      <c r="AWW4488" s="19"/>
      <c r="AWX4488" s="19"/>
      <c r="AWY4488" s="19"/>
      <c r="AWZ4488" s="19"/>
      <c r="AXA4488" s="19"/>
      <c r="AXB4488" s="19"/>
      <c r="AXC4488" s="19"/>
      <c r="AXD4488" s="19"/>
      <c r="AXE4488" s="19"/>
      <c r="AXF4488" s="19"/>
      <c r="AXG4488" s="19"/>
      <c r="AXH4488" s="19"/>
      <c r="AXI4488" s="19"/>
      <c r="AXJ4488" s="19"/>
      <c r="AXK4488" s="19"/>
      <c r="AXL4488" s="19"/>
      <c r="AXM4488" s="19"/>
      <c r="AXN4488" s="19"/>
      <c r="AXO4488" s="19"/>
      <c r="AXP4488" s="19"/>
      <c r="AXQ4488" s="19"/>
      <c r="AXR4488" s="19"/>
      <c r="AXS4488" s="19"/>
      <c r="AXT4488" s="19"/>
      <c r="AXU4488" s="19"/>
      <c r="AXV4488" s="19"/>
      <c r="AXW4488" s="19"/>
      <c r="AXX4488" s="19"/>
      <c r="AXY4488" s="19"/>
      <c r="AXZ4488" s="19"/>
      <c r="AYA4488" s="19"/>
      <c r="AYB4488" s="19"/>
      <c r="AYC4488" s="19"/>
      <c r="AYD4488" s="19"/>
      <c r="AYE4488" s="19"/>
      <c r="AYF4488" s="19"/>
      <c r="AYG4488" s="19"/>
      <c r="AYH4488" s="19"/>
      <c r="AYI4488" s="19"/>
      <c r="AYJ4488" s="19"/>
      <c r="AYK4488" s="19"/>
      <c r="AYL4488" s="19"/>
      <c r="AYM4488" s="19"/>
      <c r="AYN4488" s="19"/>
      <c r="AYO4488" s="19"/>
      <c r="AYP4488" s="19"/>
      <c r="AYQ4488" s="19"/>
      <c r="AYR4488" s="19"/>
      <c r="AYS4488" s="19"/>
      <c r="AYT4488" s="19"/>
      <c r="AYU4488" s="19"/>
      <c r="AYV4488" s="19"/>
      <c r="AYW4488" s="19"/>
      <c r="AYX4488" s="19"/>
      <c r="AYY4488" s="19"/>
      <c r="AYZ4488" s="19"/>
      <c r="AZA4488" s="19"/>
      <c r="AZB4488" s="19"/>
      <c r="AZC4488" s="19"/>
      <c r="AZD4488" s="19"/>
      <c r="AZE4488" s="19"/>
      <c r="AZF4488" s="19"/>
      <c r="AZG4488" s="19"/>
      <c r="AZH4488" s="19"/>
      <c r="AZI4488" s="19"/>
      <c r="AZJ4488" s="19"/>
      <c r="AZK4488" s="19"/>
      <c r="AZL4488" s="19"/>
      <c r="AZM4488" s="19"/>
      <c r="AZN4488" s="19"/>
      <c r="AZO4488" s="19"/>
      <c r="AZP4488" s="19"/>
      <c r="AZQ4488" s="19"/>
      <c r="AZR4488" s="19"/>
      <c r="AZS4488" s="19"/>
      <c r="AZT4488" s="19"/>
      <c r="AZU4488" s="19"/>
      <c r="AZV4488" s="19"/>
      <c r="AZW4488" s="19"/>
      <c r="AZX4488" s="19"/>
      <c r="AZY4488" s="19"/>
      <c r="AZZ4488" s="19"/>
      <c r="BAA4488" s="19"/>
      <c r="BAB4488" s="19"/>
      <c r="BAC4488" s="19"/>
      <c r="BAD4488" s="19"/>
      <c r="BAE4488" s="19"/>
      <c r="BAF4488" s="19"/>
      <c r="BAG4488" s="19"/>
      <c r="BAH4488" s="19"/>
      <c r="BAI4488" s="19"/>
      <c r="BAJ4488" s="19"/>
      <c r="BAK4488" s="19"/>
      <c r="BAL4488" s="19"/>
      <c r="BAM4488" s="19"/>
      <c r="BAN4488" s="19"/>
      <c r="BAO4488" s="19"/>
      <c r="BAP4488" s="19"/>
      <c r="BAQ4488" s="19"/>
      <c r="BAR4488" s="19"/>
      <c r="BAS4488" s="19"/>
      <c r="BAT4488" s="19"/>
      <c r="BAU4488" s="19"/>
      <c r="BAV4488" s="19"/>
      <c r="BAW4488" s="19"/>
      <c r="BAX4488" s="19"/>
      <c r="BAY4488" s="19"/>
      <c r="BAZ4488" s="19"/>
      <c r="BBA4488" s="19"/>
    </row>
    <row r="4489" spans="1:1405" s="20" customFormat="1" ht="15" customHeight="1" x14ac:dyDescent="0.3">
      <c r="A4489" s="21" t="s">
        <v>34</v>
      </c>
      <c r="B4489" s="21" t="s">
        <v>1503</v>
      </c>
      <c r="C4489" s="21" t="s">
        <v>1503</v>
      </c>
      <c r="D4489" s="81">
        <v>1</v>
      </c>
      <c r="E4489" s="21" t="s">
        <v>246</v>
      </c>
      <c r="F4489" s="81">
        <v>1</v>
      </c>
      <c r="G4489" s="82" t="s">
        <v>38</v>
      </c>
      <c r="H4489" s="21">
        <v>21101</v>
      </c>
      <c r="I4489" s="21" t="s">
        <v>2429</v>
      </c>
      <c r="J4489" s="21" t="s">
        <v>525</v>
      </c>
      <c r="K4489" s="21" t="s">
        <v>526</v>
      </c>
      <c r="L4489" s="21" t="s">
        <v>2423</v>
      </c>
      <c r="M4489" s="21" t="s">
        <v>43</v>
      </c>
      <c r="N4489" s="21" t="s">
        <v>48</v>
      </c>
      <c r="O4489" s="22">
        <v>2</v>
      </c>
      <c r="P4489" s="22">
        <v>42</v>
      </c>
      <c r="Q4489" s="21" t="s">
        <v>45</v>
      </c>
      <c r="R4489" s="103">
        <f t="shared" si="69"/>
        <v>84</v>
      </c>
      <c r="S4489" s="22">
        <v>0</v>
      </c>
      <c r="T4489" s="22">
        <v>84</v>
      </c>
      <c r="U4489" s="22">
        <v>0</v>
      </c>
      <c r="V4489" s="22">
        <v>0</v>
      </c>
      <c r="W4489" s="22">
        <v>0</v>
      </c>
      <c r="X4489" s="22">
        <v>0</v>
      </c>
      <c r="Y4489" s="22">
        <v>0</v>
      </c>
      <c r="Z4489" s="22">
        <v>0</v>
      </c>
      <c r="AA4489" s="22">
        <v>0</v>
      </c>
      <c r="AB4489" s="22">
        <v>0</v>
      </c>
      <c r="AC4489" s="22">
        <v>0</v>
      </c>
      <c r="AD4489" s="22">
        <v>0</v>
      </c>
      <c r="AE4489" s="19"/>
      <c r="AF4489" s="19"/>
      <c r="AG4489" s="19"/>
      <c r="AH4489" s="19"/>
      <c r="AI4489" s="19"/>
      <c r="AJ4489" s="19"/>
      <c r="AK4489" s="19"/>
      <c r="AL4489" s="19"/>
      <c r="AM4489" s="19"/>
      <c r="AN4489" s="19"/>
      <c r="AO4489" s="19"/>
      <c r="AP4489" s="19"/>
      <c r="AQ4489" s="19"/>
      <c r="AR4489" s="19"/>
      <c r="AS4489" s="19"/>
      <c r="AT4489" s="19"/>
      <c r="AU4489" s="19"/>
      <c r="AV4489" s="19"/>
      <c r="AW4489" s="19"/>
      <c r="AX4489" s="19"/>
      <c r="AY4489" s="19"/>
      <c r="AZ4489" s="19"/>
      <c r="BA4489" s="19"/>
      <c r="BB4489" s="19"/>
      <c r="BC4489" s="19"/>
      <c r="BD4489" s="19"/>
      <c r="BE4489" s="19"/>
      <c r="BF4489" s="19"/>
      <c r="BG4489" s="19"/>
      <c r="BH4489" s="19"/>
      <c r="BI4489" s="19"/>
      <c r="BJ4489" s="19"/>
      <c r="BK4489" s="19"/>
      <c r="BL4489" s="19"/>
      <c r="BM4489" s="19"/>
      <c r="BN4489" s="19"/>
      <c r="BO4489" s="19"/>
      <c r="BP4489" s="19"/>
      <c r="BQ4489" s="19"/>
      <c r="BR4489" s="19"/>
      <c r="BS4489" s="19"/>
      <c r="BT4489" s="19"/>
      <c r="BU4489" s="19"/>
      <c r="BV4489" s="19"/>
      <c r="BW4489" s="19"/>
      <c r="BX4489" s="19"/>
      <c r="BY4489" s="19"/>
      <c r="BZ4489" s="19"/>
      <c r="CA4489" s="19"/>
      <c r="CB4489" s="19"/>
      <c r="CC4489" s="19"/>
      <c r="CD4489" s="19"/>
      <c r="CE4489" s="19"/>
      <c r="CF4489" s="19"/>
      <c r="CG4489" s="19"/>
      <c r="CH4489" s="19"/>
      <c r="CI4489" s="19"/>
      <c r="CJ4489" s="19"/>
      <c r="CK4489" s="19"/>
      <c r="CL4489" s="19"/>
      <c r="CM4489" s="19"/>
      <c r="CN4489" s="19"/>
      <c r="CO4489" s="19"/>
      <c r="CP4489" s="19"/>
      <c r="CQ4489" s="19"/>
      <c r="CR4489" s="19"/>
      <c r="CS4489" s="19"/>
      <c r="CT4489" s="19"/>
      <c r="CU4489" s="19"/>
      <c r="CV4489" s="19"/>
      <c r="CW4489" s="19"/>
      <c r="CX4489" s="19"/>
      <c r="CY4489" s="19"/>
      <c r="CZ4489" s="19"/>
      <c r="DA4489" s="19"/>
      <c r="DB4489" s="19"/>
      <c r="DC4489" s="19"/>
      <c r="DD4489" s="19"/>
      <c r="DE4489" s="19"/>
      <c r="DF4489" s="19"/>
      <c r="DG4489" s="19"/>
      <c r="DH4489" s="19"/>
      <c r="DI4489" s="19"/>
      <c r="DJ4489" s="19"/>
      <c r="DK4489" s="19"/>
      <c r="DL4489" s="19"/>
      <c r="DM4489" s="19"/>
      <c r="DN4489" s="19"/>
      <c r="DO4489" s="19"/>
      <c r="DP4489" s="19"/>
      <c r="DQ4489" s="19"/>
      <c r="DR4489" s="19"/>
      <c r="DS4489" s="19"/>
      <c r="DT4489" s="19"/>
      <c r="DU4489" s="19"/>
      <c r="DV4489" s="19"/>
      <c r="DW4489" s="19"/>
      <c r="DX4489" s="19"/>
      <c r="DY4489" s="19"/>
      <c r="DZ4489" s="19"/>
      <c r="EA4489" s="19"/>
      <c r="EB4489" s="19"/>
      <c r="EC4489" s="19"/>
      <c r="ED4489" s="19"/>
      <c r="EE4489" s="19"/>
      <c r="EF4489" s="19"/>
      <c r="EG4489" s="19"/>
      <c r="EH4489" s="19"/>
      <c r="EI4489" s="19"/>
      <c r="EJ4489" s="19"/>
      <c r="EK4489" s="19"/>
      <c r="EL4489" s="19"/>
      <c r="EM4489" s="19"/>
      <c r="EN4489" s="19"/>
      <c r="EO4489" s="19"/>
      <c r="EP4489" s="19"/>
      <c r="EQ4489" s="19"/>
      <c r="ER4489" s="19"/>
      <c r="ES4489" s="19"/>
      <c r="ET4489" s="19"/>
      <c r="EU4489" s="19"/>
      <c r="EV4489" s="19"/>
      <c r="EW4489" s="19"/>
      <c r="EX4489" s="19"/>
      <c r="EY4489" s="19"/>
      <c r="EZ4489" s="19"/>
      <c r="FA4489" s="19"/>
      <c r="FB4489" s="19"/>
      <c r="FC4489" s="19"/>
      <c r="FD4489" s="19"/>
      <c r="FE4489" s="19"/>
      <c r="FF4489" s="19"/>
      <c r="FG4489" s="19"/>
      <c r="FH4489" s="19"/>
      <c r="FI4489" s="19"/>
      <c r="FJ4489" s="19"/>
      <c r="FK4489" s="19"/>
      <c r="FL4489" s="19"/>
      <c r="FM4489" s="19"/>
      <c r="FN4489" s="19"/>
      <c r="FO4489" s="19"/>
      <c r="FP4489" s="19"/>
      <c r="FQ4489" s="19"/>
      <c r="FR4489" s="19"/>
      <c r="FS4489" s="19"/>
      <c r="FT4489" s="19"/>
      <c r="FU4489" s="19"/>
      <c r="FV4489" s="19"/>
      <c r="FW4489" s="19"/>
      <c r="FX4489" s="19"/>
      <c r="FY4489" s="19"/>
      <c r="FZ4489" s="19"/>
      <c r="GA4489" s="19"/>
      <c r="GB4489" s="19"/>
      <c r="GC4489" s="19"/>
      <c r="GD4489" s="19"/>
      <c r="GE4489" s="19"/>
      <c r="GF4489" s="19"/>
      <c r="GG4489" s="19"/>
      <c r="GH4489" s="19"/>
      <c r="GI4489" s="19"/>
      <c r="GJ4489" s="19"/>
      <c r="GK4489" s="19"/>
      <c r="GL4489" s="19"/>
      <c r="GM4489" s="19"/>
      <c r="GN4489" s="19"/>
      <c r="GO4489" s="19"/>
      <c r="GP4489" s="19"/>
      <c r="GQ4489" s="19"/>
      <c r="GR4489" s="19"/>
      <c r="GS4489" s="19"/>
      <c r="GT4489" s="19"/>
      <c r="GU4489" s="19"/>
      <c r="GV4489" s="19"/>
      <c r="GW4489" s="19"/>
      <c r="GX4489" s="19"/>
      <c r="GY4489" s="19"/>
      <c r="GZ4489" s="19"/>
      <c r="HA4489" s="19"/>
      <c r="HB4489" s="19"/>
      <c r="HC4489" s="19"/>
      <c r="HD4489" s="19"/>
      <c r="HE4489" s="19"/>
      <c r="HF4489" s="19"/>
      <c r="HG4489" s="19"/>
      <c r="HH4489" s="19"/>
      <c r="HI4489" s="19"/>
      <c r="HJ4489" s="19"/>
      <c r="HK4489" s="19"/>
      <c r="HL4489" s="19"/>
      <c r="HM4489" s="19"/>
      <c r="HN4489" s="19"/>
      <c r="HO4489" s="19"/>
      <c r="HP4489" s="19"/>
      <c r="HQ4489" s="19"/>
      <c r="HR4489" s="19"/>
      <c r="HS4489" s="19"/>
      <c r="HT4489" s="19"/>
      <c r="HU4489" s="19"/>
      <c r="HV4489" s="19"/>
      <c r="HW4489" s="19"/>
      <c r="HX4489" s="19"/>
      <c r="HY4489" s="19"/>
      <c r="HZ4489" s="19"/>
      <c r="IA4489" s="19"/>
      <c r="IB4489" s="19"/>
      <c r="IC4489" s="19"/>
      <c r="ID4489" s="19"/>
      <c r="IE4489" s="19"/>
      <c r="IF4489" s="19"/>
      <c r="IG4489" s="19"/>
      <c r="IH4489" s="19"/>
      <c r="II4489" s="19"/>
      <c r="IJ4489" s="19"/>
      <c r="IK4489" s="19"/>
      <c r="IL4489" s="19"/>
      <c r="IM4489" s="19"/>
      <c r="IN4489" s="19"/>
      <c r="IO4489" s="19"/>
      <c r="IP4489" s="19"/>
      <c r="IQ4489" s="19"/>
      <c r="IR4489" s="19"/>
      <c r="IS4489" s="19"/>
      <c r="IT4489" s="19"/>
      <c r="IU4489" s="19"/>
      <c r="IV4489" s="19"/>
      <c r="IW4489" s="19"/>
      <c r="IX4489" s="19"/>
      <c r="IY4489" s="19"/>
      <c r="IZ4489" s="19"/>
      <c r="JA4489" s="19"/>
      <c r="JB4489" s="19"/>
      <c r="JC4489" s="19"/>
      <c r="JD4489" s="19"/>
      <c r="JE4489" s="19"/>
      <c r="JF4489" s="19"/>
      <c r="JG4489" s="19"/>
      <c r="JH4489" s="19"/>
      <c r="JI4489" s="19"/>
      <c r="JJ4489" s="19"/>
      <c r="JK4489" s="19"/>
      <c r="JL4489" s="19"/>
      <c r="JM4489" s="19"/>
      <c r="JN4489" s="19"/>
      <c r="JO4489" s="19"/>
      <c r="JP4489" s="19"/>
      <c r="JQ4489" s="19"/>
      <c r="JR4489" s="19"/>
      <c r="JS4489" s="19"/>
      <c r="JT4489" s="19"/>
      <c r="JU4489" s="19"/>
      <c r="JV4489" s="19"/>
      <c r="JW4489" s="19"/>
      <c r="JX4489" s="19"/>
      <c r="JY4489" s="19"/>
      <c r="JZ4489" s="19"/>
      <c r="KA4489" s="19"/>
      <c r="KB4489" s="19"/>
      <c r="KC4489" s="19"/>
      <c r="KD4489" s="19"/>
      <c r="KE4489" s="19"/>
      <c r="KF4489" s="19"/>
      <c r="KG4489" s="19"/>
      <c r="KH4489" s="19"/>
      <c r="KI4489" s="19"/>
      <c r="KJ4489" s="19"/>
      <c r="KK4489" s="19"/>
      <c r="KL4489" s="19"/>
      <c r="KM4489" s="19"/>
      <c r="KN4489" s="19"/>
      <c r="KO4489" s="19"/>
      <c r="KP4489" s="19"/>
      <c r="KQ4489" s="19"/>
      <c r="KR4489" s="19"/>
      <c r="KS4489" s="19"/>
      <c r="KT4489" s="19"/>
      <c r="KU4489" s="19"/>
      <c r="KV4489" s="19"/>
      <c r="KW4489" s="19"/>
      <c r="KX4489" s="19"/>
      <c r="KY4489" s="19"/>
      <c r="KZ4489" s="19"/>
      <c r="LA4489" s="19"/>
      <c r="LB4489" s="19"/>
      <c r="LC4489" s="19"/>
      <c r="LD4489" s="19"/>
      <c r="LE4489" s="19"/>
      <c r="LF4489" s="19"/>
      <c r="LG4489" s="19"/>
      <c r="LH4489" s="19"/>
      <c r="LI4489" s="19"/>
      <c r="LJ4489" s="19"/>
      <c r="LK4489" s="19"/>
      <c r="LL4489" s="19"/>
      <c r="LM4489" s="19"/>
      <c r="LN4489" s="19"/>
      <c r="LO4489" s="19"/>
      <c r="LP4489" s="19"/>
      <c r="LQ4489" s="19"/>
      <c r="LR4489" s="19"/>
      <c r="LS4489" s="19"/>
      <c r="LT4489" s="19"/>
      <c r="LU4489" s="19"/>
      <c r="LV4489" s="19"/>
      <c r="LW4489" s="19"/>
      <c r="LX4489" s="19"/>
      <c r="LY4489" s="19"/>
      <c r="LZ4489" s="19"/>
      <c r="MA4489" s="19"/>
      <c r="MB4489" s="19"/>
      <c r="MC4489" s="19"/>
      <c r="MD4489" s="19"/>
      <c r="ME4489" s="19"/>
      <c r="MF4489" s="19"/>
      <c r="MG4489" s="19"/>
      <c r="MH4489" s="19"/>
      <c r="MI4489" s="19"/>
      <c r="MJ4489" s="19"/>
      <c r="MK4489" s="19"/>
      <c r="ML4489" s="19"/>
      <c r="MM4489" s="19"/>
      <c r="MN4489" s="19"/>
      <c r="MO4489" s="19"/>
      <c r="MP4489" s="19"/>
      <c r="MQ4489" s="19"/>
      <c r="MR4489" s="19"/>
      <c r="MS4489" s="19"/>
      <c r="MT4489" s="19"/>
      <c r="MU4489" s="19"/>
      <c r="MV4489" s="19"/>
      <c r="MW4489" s="19"/>
      <c r="MX4489" s="19"/>
      <c r="MY4489" s="19"/>
      <c r="MZ4489" s="19"/>
      <c r="NA4489" s="19"/>
      <c r="NB4489" s="19"/>
      <c r="NC4489" s="19"/>
      <c r="ND4489" s="19"/>
      <c r="NE4489" s="19"/>
      <c r="NF4489" s="19"/>
      <c r="NG4489" s="19"/>
      <c r="NH4489" s="19"/>
      <c r="NI4489" s="19"/>
      <c r="NJ4489" s="19"/>
      <c r="NK4489" s="19"/>
      <c r="NL4489" s="19"/>
      <c r="NM4489" s="19"/>
      <c r="NN4489" s="19"/>
      <c r="NO4489" s="19"/>
      <c r="NP4489" s="19"/>
      <c r="NQ4489" s="19"/>
      <c r="NR4489" s="19"/>
      <c r="NS4489" s="19"/>
      <c r="NT4489" s="19"/>
      <c r="NU4489" s="19"/>
      <c r="NV4489" s="19"/>
      <c r="NW4489" s="19"/>
      <c r="NX4489" s="19"/>
      <c r="NY4489" s="19"/>
      <c r="NZ4489" s="19"/>
      <c r="OA4489" s="19"/>
      <c r="OB4489" s="19"/>
      <c r="OC4489" s="19"/>
      <c r="OD4489" s="19"/>
      <c r="OE4489" s="19"/>
      <c r="OF4489" s="19"/>
      <c r="OG4489" s="19"/>
      <c r="OH4489" s="19"/>
      <c r="OI4489" s="19"/>
      <c r="OJ4489" s="19"/>
      <c r="OK4489" s="19"/>
      <c r="OL4489" s="19"/>
      <c r="OM4489" s="19"/>
      <c r="ON4489" s="19"/>
      <c r="OO4489" s="19"/>
      <c r="OP4489" s="19"/>
      <c r="OQ4489" s="19"/>
      <c r="OR4489" s="19"/>
      <c r="OS4489" s="19"/>
      <c r="OT4489" s="19"/>
      <c r="OU4489" s="19"/>
      <c r="OV4489" s="19"/>
      <c r="OW4489" s="19"/>
      <c r="OX4489" s="19"/>
      <c r="OY4489" s="19"/>
      <c r="OZ4489" s="19"/>
      <c r="PA4489" s="19"/>
      <c r="PB4489" s="19"/>
      <c r="PC4489" s="19"/>
      <c r="PD4489" s="19"/>
      <c r="PE4489" s="19"/>
      <c r="PF4489" s="19"/>
      <c r="PG4489" s="19"/>
      <c r="PH4489" s="19"/>
      <c r="PI4489" s="19"/>
      <c r="PJ4489" s="19"/>
      <c r="PK4489" s="19"/>
      <c r="PL4489" s="19"/>
      <c r="PM4489" s="19"/>
      <c r="PN4489" s="19"/>
      <c r="PO4489" s="19"/>
      <c r="PP4489" s="19"/>
      <c r="PQ4489" s="19"/>
      <c r="PR4489" s="19"/>
      <c r="PS4489" s="19"/>
      <c r="PT4489" s="19"/>
      <c r="PU4489" s="19"/>
      <c r="PV4489" s="19"/>
      <c r="PW4489" s="19"/>
      <c r="PX4489" s="19"/>
      <c r="PY4489" s="19"/>
      <c r="PZ4489" s="19"/>
      <c r="QA4489" s="19"/>
      <c r="QB4489" s="19"/>
      <c r="QC4489" s="19"/>
      <c r="QD4489" s="19"/>
      <c r="QE4489" s="19"/>
      <c r="QF4489" s="19"/>
      <c r="QG4489" s="19"/>
      <c r="QH4489" s="19"/>
      <c r="QI4489" s="19"/>
      <c r="QJ4489" s="19"/>
      <c r="QK4489" s="19"/>
      <c r="QL4489" s="19"/>
      <c r="QM4489" s="19"/>
      <c r="QN4489" s="19"/>
      <c r="QO4489" s="19"/>
      <c r="QP4489" s="19"/>
      <c r="QQ4489" s="19"/>
      <c r="QR4489" s="19"/>
      <c r="QS4489" s="19"/>
      <c r="QT4489" s="19"/>
      <c r="QU4489" s="19"/>
      <c r="QV4489" s="19"/>
      <c r="QW4489" s="19"/>
      <c r="QX4489" s="19"/>
      <c r="QY4489" s="19"/>
      <c r="QZ4489" s="19"/>
      <c r="RA4489" s="19"/>
      <c r="RB4489" s="19"/>
      <c r="RC4489" s="19"/>
      <c r="RD4489" s="19"/>
      <c r="RE4489" s="19"/>
      <c r="RF4489" s="19"/>
      <c r="RG4489" s="19"/>
      <c r="RH4489" s="19"/>
      <c r="RI4489" s="19"/>
      <c r="RJ4489" s="19"/>
      <c r="RK4489" s="19"/>
      <c r="RL4489" s="19"/>
      <c r="RM4489" s="19"/>
      <c r="RN4489" s="19"/>
      <c r="RO4489" s="19"/>
      <c r="RP4489" s="19"/>
      <c r="RQ4489" s="19"/>
      <c r="RR4489" s="19"/>
      <c r="RS4489" s="19"/>
      <c r="RT4489" s="19"/>
      <c r="RU4489" s="19"/>
      <c r="RV4489" s="19"/>
      <c r="RW4489" s="19"/>
      <c r="RX4489" s="19"/>
      <c r="RY4489" s="19"/>
      <c r="RZ4489" s="19"/>
      <c r="SA4489" s="19"/>
      <c r="SB4489" s="19"/>
      <c r="SC4489" s="19"/>
      <c r="SD4489" s="19"/>
      <c r="SE4489" s="19"/>
      <c r="SF4489" s="19"/>
      <c r="SG4489" s="19"/>
      <c r="SH4489" s="19"/>
      <c r="SI4489" s="19"/>
      <c r="SJ4489" s="19"/>
      <c r="SK4489" s="19"/>
      <c r="SL4489" s="19"/>
      <c r="SM4489" s="19"/>
      <c r="SN4489" s="19"/>
      <c r="SO4489" s="19"/>
      <c r="SP4489" s="19"/>
      <c r="SQ4489" s="19"/>
      <c r="SR4489" s="19"/>
      <c r="SS4489" s="19"/>
      <c r="ST4489" s="19"/>
      <c r="SU4489" s="19"/>
      <c r="SV4489" s="19"/>
      <c r="SW4489" s="19"/>
      <c r="SX4489" s="19"/>
      <c r="SY4489" s="19"/>
      <c r="SZ4489" s="19"/>
      <c r="TA4489" s="19"/>
      <c r="TB4489" s="19"/>
      <c r="TC4489" s="19"/>
      <c r="TD4489" s="19"/>
      <c r="TE4489" s="19"/>
      <c r="TF4489" s="19"/>
      <c r="TG4489" s="19"/>
      <c r="TH4489" s="19"/>
      <c r="TI4489" s="19"/>
      <c r="TJ4489" s="19"/>
      <c r="TK4489" s="19"/>
      <c r="TL4489" s="19"/>
      <c r="TM4489" s="19"/>
      <c r="TN4489" s="19"/>
      <c r="TO4489" s="19"/>
      <c r="TP4489" s="19"/>
      <c r="TQ4489" s="19"/>
      <c r="TR4489" s="19"/>
      <c r="TS4489" s="19"/>
      <c r="TT4489" s="19"/>
      <c r="TU4489" s="19"/>
      <c r="TV4489" s="19"/>
      <c r="TW4489" s="19"/>
      <c r="TX4489" s="19"/>
      <c r="TY4489" s="19"/>
      <c r="TZ4489" s="19"/>
      <c r="UA4489" s="19"/>
      <c r="UB4489" s="19"/>
      <c r="UC4489" s="19"/>
      <c r="UD4489" s="19"/>
      <c r="UE4489" s="19"/>
      <c r="UF4489" s="19"/>
      <c r="UG4489" s="19"/>
      <c r="UH4489" s="19"/>
      <c r="UI4489" s="19"/>
      <c r="UJ4489" s="19"/>
      <c r="UK4489" s="19"/>
      <c r="UL4489" s="19"/>
      <c r="UM4489" s="19"/>
      <c r="UN4489" s="19"/>
      <c r="UO4489" s="19"/>
      <c r="UP4489" s="19"/>
      <c r="UQ4489" s="19"/>
      <c r="UR4489" s="19"/>
      <c r="US4489" s="19"/>
      <c r="UT4489" s="19"/>
      <c r="UU4489" s="19"/>
      <c r="UV4489" s="19"/>
      <c r="UW4489" s="19"/>
      <c r="UX4489" s="19"/>
      <c r="UY4489" s="19"/>
      <c r="UZ4489" s="19"/>
      <c r="VA4489" s="19"/>
      <c r="VB4489" s="19"/>
      <c r="VC4489" s="19"/>
      <c r="VD4489" s="19"/>
      <c r="VE4489" s="19"/>
      <c r="VF4489" s="19"/>
      <c r="VG4489" s="19"/>
      <c r="VH4489" s="19"/>
      <c r="VI4489" s="19"/>
      <c r="VJ4489" s="19"/>
      <c r="VK4489" s="19"/>
      <c r="VL4489" s="19"/>
      <c r="VM4489" s="19"/>
      <c r="VN4489" s="19"/>
      <c r="VO4489" s="19"/>
      <c r="VP4489" s="19"/>
      <c r="VQ4489" s="19"/>
      <c r="VR4489" s="19"/>
      <c r="VS4489" s="19"/>
      <c r="VT4489" s="19"/>
      <c r="VU4489" s="19"/>
      <c r="VV4489" s="19"/>
      <c r="VW4489" s="19"/>
      <c r="VX4489" s="19"/>
      <c r="VY4489" s="19"/>
      <c r="VZ4489" s="19"/>
      <c r="WA4489" s="19"/>
      <c r="WB4489" s="19"/>
      <c r="WC4489" s="19"/>
      <c r="WD4489" s="19"/>
      <c r="WE4489" s="19"/>
      <c r="WF4489" s="19"/>
      <c r="WG4489" s="19"/>
      <c r="WH4489" s="19"/>
      <c r="WI4489" s="19"/>
      <c r="WJ4489" s="19"/>
      <c r="WK4489" s="19"/>
      <c r="WL4489" s="19"/>
      <c r="WM4489" s="19"/>
      <c r="WN4489" s="19"/>
      <c r="WO4489" s="19"/>
      <c r="WP4489" s="19"/>
      <c r="WQ4489" s="19"/>
      <c r="WR4489" s="19"/>
      <c r="WS4489" s="19"/>
      <c r="WT4489" s="19"/>
      <c r="WU4489" s="19"/>
      <c r="WV4489" s="19"/>
      <c r="WW4489" s="19"/>
      <c r="WX4489" s="19"/>
      <c r="WY4489" s="19"/>
      <c r="WZ4489" s="19"/>
      <c r="XA4489" s="19"/>
      <c r="XB4489" s="19"/>
      <c r="XC4489" s="19"/>
      <c r="XD4489" s="19"/>
      <c r="XE4489" s="19"/>
      <c r="XF4489" s="19"/>
      <c r="XG4489" s="19"/>
      <c r="XH4489" s="19"/>
      <c r="XI4489" s="19"/>
      <c r="XJ4489" s="19"/>
      <c r="XK4489" s="19"/>
      <c r="XL4489" s="19"/>
      <c r="XM4489" s="19"/>
      <c r="XN4489" s="19"/>
      <c r="XO4489" s="19"/>
      <c r="XP4489" s="19"/>
      <c r="XQ4489" s="19"/>
      <c r="XR4489" s="19"/>
      <c r="XS4489" s="19"/>
      <c r="XT4489" s="19"/>
      <c r="XU4489" s="19"/>
      <c r="XV4489" s="19"/>
      <c r="XW4489" s="19"/>
      <c r="XX4489" s="19"/>
      <c r="XY4489" s="19"/>
      <c r="XZ4489" s="19"/>
      <c r="YA4489" s="19"/>
      <c r="YB4489" s="19"/>
      <c r="YC4489" s="19"/>
      <c r="YD4489" s="19"/>
      <c r="YE4489" s="19"/>
      <c r="YF4489" s="19"/>
      <c r="YG4489" s="19"/>
      <c r="YH4489" s="19"/>
      <c r="YI4489" s="19"/>
      <c r="YJ4489" s="19"/>
      <c r="YK4489" s="19"/>
      <c r="YL4489" s="19"/>
      <c r="YM4489" s="19"/>
      <c r="YN4489" s="19"/>
      <c r="YO4489" s="19"/>
      <c r="YP4489" s="19"/>
      <c r="YQ4489" s="19"/>
      <c r="YR4489" s="19"/>
      <c r="YS4489" s="19"/>
      <c r="YT4489" s="19"/>
      <c r="YU4489" s="19"/>
      <c r="YV4489" s="19"/>
      <c r="YW4489" s="19"/>
      <c r="YX4489" s="19"/>
      <c r="YY4489" s="19"/>
      <c r="YZ4489" s="19"/>
      <c r="ZA4489" s="19"/>
      <c r="ZB4489" s="19"/>
      <c r="ZC4489" s="19"/>
      <c r="ZD4489" s="19"/>
      <c r="ZE4489" s="19"/>
      <c r="ZF4489" s="19"/>
      <c r="ZG4489" s="19"/>
      <c r="ZH4489" s="19"/>
      <c r="ZI4489" s="19"/>
      <c r="ZJ4489" s="19"/>
      <c r="ZK4489" s="19"/>
      <c r="ZL4489" s="19"/>
      <c r="ZM4489" s="19"/>
      <c r="ZN4489" s="19"/>
      <c r="ZO4489" s="19"/>
      <c r="ZP4489" s="19"/>
      <c r="ZQ4489" s="19"/>
      <c r="ZR4489" s="19"/>
      <c r="ZS4489" s="19"/>
      <c r="ZT4489" s="19"/>
      <c r="ZU4489" s="19"/>
      <c r="ZV4489" s="19"/>
      <c r="ZW4489" s="19"/>
      <c r="ZX4489" s="19"/>
      <c r="ZY4489" s="19"/>
      <c r="ZZ4489" s="19"/>
      <c r="AAA4489" s="19"/>
      <c r="AAB4489" s="19"/>
      <c r="AAC4489" s="19"/>
      <c r="AAD4489" s="19"/>
      <c r="AAE4489" s="19"/>
      <c r="AAF4489" s="19"/>
      <c r="AAG4489" s="19"/>
      <c r="AAH4489" s="19"/>
      <c r="AAI4489" s="19"/>
      <c r="AAJ4489" s="19"/>
      <c r="AAK4489" s="19"/>
      <c r="AAL4489" s="19"/>
      <c r="AAM4489" s="19"/>
      <c r="AAN4489" s="19"/>
      <c r="AAO4489" s="19"/>
      <c r="AAP4489" s="19"/>
      <c r="AAQ4489" s="19"/>
      <c r="AAR4489" s="19"/>
      <c r="AAS4489" s="19"/>
      <c r="AAT4489" s="19"/>
      <c r="AAU4489" s="19"/>
      <c r="AAV4489" s="19"/>
      <c r="AAW4489" s="19"/>
      <c r="AAX4489" s="19"/>
      <c r="AAY4489" s="19"/>
      <c r="AAZ4489" s="19"/>
      <c r="ABA4489" s="19"/>
      <c r="ABB4489" s="19"/>
      <c r="ABC4489" s="19"/>
      <c r="ABD4489" s="19"/>
      <c r="ABE4489" s="19"/>
      <c r="ABF4489" s="19"/>
      <c r="ABG4489" s="19"/>
      <c r="ABH4489" s="19"/>
      <c r="ABI4489" s="19"/>
      <c r="ABJ4489" s="19"/>
      <c r="ABK4489" s="19"/>
      <c r="ABL4489" s="19"/>
      <c r="ABM4489" s="19"/>
      <c r="ABN4489" s="19"/>
      <c r="ABO4489" s="19"/>
      <c r="ABP4489" s="19"/>
      <c r="ABQ4489" s="19"/>
      <c r="ABR4489" s="19"/>
      <c r="ABS4489" s="19"/>
      <c r="ABT4489" s="19"/>
      <c r="ABU4489" s="19"/>
      <c r="ABV4489" s="19"/>
      <c r="ABW4489" s="19"/>
      <c r="ABX4489" s="19"/>
      <c r="ABY4489" s="19"/>
      <c r="ABZ4489" s="19"/>
      <c r="ACA4489" s="19"/>
      <c r="ACB4489" s="19"/>
      <c r="ACC4489" s="19"/>
      <c r="ACD4489" s="19"/>
      <c r="ACE4489" s="19"/>
      <c r="ACF4489" s="19"/>
      <c r="ACG4489" s="19"/>
      <c r="ACH4489" s="19"/>
      <c r="ACI4489" s="19"/>
      <c r="ACJ4489" s="19"/>
      <c r="ACK4489" s="19"/>
      <c r="ACL4489" s="19"/>
      <c r="ACM4489" s="19"/>
      <c r="ACN4489" s="19"/>
      <c r="ACO4489" s="19"/>
      <c r="ACP4489" s="19"/>
      <c r="ACQ4489" s="19"/>
      <c r="ACR4489" s="19"/>
      <c r="ACS4489" s="19"/>
      <c r="ACT4489" s="19"/>
      <c r="ACU4489" s="19"/>
      <c r="ACV4489" s="19"/>
      <c r="ACW4489" s="19"/>
      <c r="ACX4489" s="19"/>
      <c r="ACY4489" s="19"/>
      <c r="ACZ4489" s="19"/>
      <c r="ADA4489" s="19"/>
      <c r="ADB4489" s="19"/>
      <c r="ADC4489" s="19"/>
      <c r="ADD4489" s="19"/>
      <c r="ADE4489" s="19"/>
      <c r="ADF4489" s="19"/>
      <c r="ADG4489" s="19"/>
      <c r="ADH4489" s="19"/>
      <c r="ADI4489" s="19"/>
      <c r="ADJ4489" s="19"/>
      <c r="ADK4489" s="19"/>
      <c r="ADL4489" s="19"/>
      <c r="ADM4489" s="19"/>
      <c r="ADN4489" s="19"/>
      <c r="ADO4489" s="19"/>
      <c r="ADP4489" s="19"/>
      <c r="ADQ4489" s="19"/>
      <c r="ADR4489" s="19"/>
      <c r="ADS4489" s="19"/>
      <c r="ADT4489" s="19"/>
      <c r="ADU4489" s="19"/>
      <c r="ADV4489" s="19"/>
      <c r="ADW4489" s="19"/>
      <c r="ADX4489" s="19"/>
      <c r="ADY4489" s="19"/>
      <c r="ADZ4489" s="19"/>
      <c r="AEA4489" s="19"/>
      <c r="AEB4489" s="19"/>
      <c r="AEC4489" s="19"/>
      <c r="AED4489" s="19"/>
      <c r="AEE4489" s="19"/>
      <c r="AEF4489" s="19"/>
      <c r="AEG4489" s="19"/>
      <c r="AEH4489" s="19"/>
      <c r="AEI4489" s="19"/>
      <c r="AEJ4489" s="19"/>
      <c r="AEK4489" s="19"/>
      <c r="AEL4489" s="19"/>
      <c r="AEM4489" s="19"/>
      <c r="AEN4489" s="19"/>
      <c r="AEO4489" s="19"/>
      <c r="AEP4489" s="19"/>
      <c r="AEQ4489" s="19"/>
      <c r="AER4489" s="19"/>
      <c r="AES4489" s="19"/>
      <c r="AET4489" s="19"/>
      <c r="AEU4489" s="19"/>
      <c r="AEV4489" s="19"/>
      <c r="AEW4489" s="19"/>
      <c r="AEX4489" s="19"/>
      <c r="AEY4489" s="19"/>
      <c r="AEZ4489" s="19"/>
      <c r="AFA4489" s="19"/>
      <c r="AFB4489" s="19"/>
      <c r="AFC4489" s="19"/>
      <c r="AFD4489" s="19"/>
      <c r="AFE4489" s="19"/>
      <c r="AFF4489" s="19"/>
      <c r="AFG4489" s="19"/>
      <c r="AFH4489" s="19"/>
      <c r="AFI4489" s="19"/>
      <c r="AFJ4489" s="19"/>
      <c r="AFK4489" s="19"/>
      <c r="AFL4489" s="19"/>
      <c r="AFM4489" s="19"/>
      <c r="AFN4489" s="19"/>
      <c r="AFO4489" s="19"/>
      <c r="AFP4489" s="19"/>
      <c r="AFQ4489" s="19"/>
      <c r="AFR4489" s="19"/>
      <c r="AFS4489" s="19"/>
      <c r="AFT4489" s="19"/>
      <c r="AFU4489" s="19"/>
      <c r="AFV4489" s="19"/>
      <c r="AFW4489" s="19"/>
      <c r="AFX4489" s="19"/>
      <c r="AFY4489" s="19"/>
      <c r="AFZ4489" s="19"/>
      <c r="AGA4489" s="19"/>
      <c r="AGB4489" s="19"/>
      <c r="AGC4489" s="19"/>
      <c r="AGD4489" s="19"/>
      <c r="AGE4489" s="19"/>
      <c r="AGF4489" s="19"/>
      <c r="AGG4489" s="19"/>
      <c r="AGH4489" s="19"/>
      <c r="AGI4489" s="19"/>
      <c r="AGJ4489" s="19"/>
      <c r="AGK4489" s="19"/>
      <c r="AGL4489" s="19"/>
      <c r="AGM4489" s="19"/>
      <c r="AGN4489" s="19"/>
      <c r="AGO4489" s="19"/>
      <c r="AGP4489" s="19"/>
      <c r="AGQ4489" s="19"/>
      <c r="AGR4489" s="19"/>
      <c r="AGS4489" s="19"/>
      <c r="AGT4489" s="19"/>
      <c r="AGU4489" s="19"/>
      <c r="AGV4489" s="19"/>
      <c r="AGW4489" s="19"/>
      <c r="AGX4489" s="19"/>
      <c r="AGY4489" s="19"/>
      <c r="AGZ4489" s="19"/>
      <c r="AHA4489" s="19"/>
      <c r="AHB4489" s="19"/>
      <c r="AHC4489" s="19"/>
      <c r="AHD4489" s="19"/>
      <c r="AHE4489" s="19"/>
      <c r="AHF4489" s="19"/>
      <c r="AHG4489" s="19"/>
      <c r="AHH4489" s="19"/>
      <c r="AHI4489" s="19"/>
      <c r="AHJ4489" s="19"/>
      <c r="AHK4489" s="19"/>
      <c r="AHL4489" s="19"/>
      <c r="AHM4489" s="19"/>
      <c r="AHN4489" s="19"/>
      <c r="AHO4489" s="19"/>
      <c r="AHP4489" s="19"/>
      <c r="AHQ4489" s="19"/>
      <c r="AHR4489" s="19"/>
      <c r="AHS4489" s="19"/>
      <c r="AHT4489" s="19"/>
      <c r="AHU4489" s="19"/>
      <c r="AHV4489" s="19"/>
      <c r="AHW4489" s="19"/>
      <c r="AHX4489" s="19"/>
      <c r="AHY4489" s="19"/>
      <c r="AHZ4489" s="19"/>
      <c r="AIA4489" s="19"/>
      <c r="AIB4489" s="19"/>
      <c r="AIC4489" s="19"/>
      <c r="AID4489" s="19"/>
      <c r="AIE4489" s="19"/>
      <c r="AIF4489" s="19"/>
      <c r="AIG4489" s="19"/>
      <c r="AIH4489" s="19"/>
      <c r="AII4489" s="19"/>
      <c r="AIJ4489" s="19"/>
      <c r="AIK4489" s="19"/>
      <c r="AIL4489" s="19"/>
      <c r="AIM4489" s="19"/>
      <c r="AIN4489" s="19"/>
      <c r="AIO4489" s="19"/>
      <c r="AIP4489" s="19"/>
      <c r="AIQ4489" s="19"/>
      <c r="AIR4489" s="19"/>
      <c r="AIS4489" s="19"/>
      <c r="AIT4489" s="19"/>
      <c r="AIU4489" s="19"/>
      <c r="AIV4489" s="19"/>
      <c r="AIW4489" s="19"/>
      <c r="AIX4489" s="19"/>
      <c r="AIY4489" s="19"/>
      <c r="AIZ4489" s="19"/>
      <c r="AJA4489" s="19"/>
      <c r="AJB4489" s="19"/>
      <c r="AJC4489" s="19"/>
      <c r="AJD4489" s="19"/>
      <c r="AJE4489" s="19"/>
      <c r="AJF4489" s="19"/>
      <c r="AJG4489" s="19"/>
      <c r="AJH4489" s="19"/>
      <c r="AJI4489" s="19"/>
      <c r="AJJ4489" s="19"/>
      <c r="AJK4489" s="19"/>
      <c r="AJL4489" s="19"/>
      <c r="AJM4489" s="19"/>
      <c r="AJN4489" s="19"/>
      <c r="AJO4489" s="19"/>
      <c r="AJP4489" s="19"/>
      <c r="AJQ4489" s="19"/>
      <c r="AJR4489" s="19"/>
      <c r="AJS4489" s="19"/>
      <c r="AJT4489" s="19"/>
      <c r="AJU4489" s="19"/>
      <c r="AJV4489" s="19"/>
      <c r="AJW4489" s="19"/>
      <c r="AJX4489" s="19"/>
      <c r="AJY4489" s="19"/>
      <c r="AJZ4489" s="19"/>
      <c r="AKA4489" s="19"/>
      <c r="AKB4489" s="19"/>
      <c r="AKC4489" s="19"/>
      <c r="AKD4489" s="19"/>
      <c r="AKE4489" s="19"/>
      <c r="AKF4489" s="19"/>
      <c r="AKG4489" s="19"/>
      <c r="AKH4489" s="19"/>
      <c r="AKI4489" s="19"/>
      <c r="AKJ4489" s="19"/>
      <c r="AKK4489" s="19"/>
      <c r="AKL4489" s="19"/>
      <c r="AKM4489" s="19"/>
      <c r="AKN4489" s="19"/>
      <c r="AKO4489" s="19"/>
      <c r="AKP4489" s="19"/>
      <c r="AKQ4489" s="19"/>
      <c r="AKR4489" s="19"/>
      <c r="AKS4489" s="19"/>
      <c r="AKT4489" s="19"/>
      <c r="AKU4489" s="19"/>
      <c r="AKV4489" s="19"/>
      <c r="AKW4489" s="19"/>
      <c r="AKX4489" s="19"/>
      <c r="AKY4489" s="19"/>
      <c r="AKZ4489" s="19"/>
      <c r="ALA4489" s="19"/>
      <c r="ALB4489" s="19"/>
      <c r="ALC4489" s="19"/>
      <c r="ALD4489" s="19"/>
      <c r="ALE4489" s="19"/>
      <c r="ALF4489" s="19"/>
      <c r="ALG4489" s="19"/>
      <c r="ALH4489" s="19"/>
      <c r="ALI4489" s="19"/>
      <c r="ALJ4489" s="19"/>
      <c r="ALK4489" s="19"/>
      <c r="ALL4489" s="19"/>
      <c r="ALM4489" s="19"/>
      <c r="ALN4489" s="19"/>
      <c r="ALO4489" s="19"/>
      <c r="ALP4489" s="19"/>
      <c r="ALQ4489" s="19"/>
      <c r="ALR4489" s="19"/>
      <c r="ALS4489" s="19"/>
      <c r="ALT4489" s="19"/>
      <c r="ALU4489" s="19"/>
      <c r="ALV4489" s="19"/>
      <c r="ALW4489" s="19"/>
      <c r="ALX4489" s="19"/>
      <c r="ALY4489" s="19"/>
      <c r="ALZ4489" s="19"/>
      <c r="AMA4489" s="19"/>
      <c r="AMB4489" s="19"/>
      <c r="AMC4489" s="19"/>
      <c r="AMD4489" s="19"/>
      <c r="AME4489" s="19"/>
      <c r="AMF4489" s="19"/>
      <c r="AMG4489" s="19"/>
      <c r="AMH4489" s="19"/>
      <c r="AMI4489" s="19"/>
      <c r="AMJ4489" s="19"/>
      <c r="AMK4489" s="19"/>
      <c r="AML4489" s="19"/>
      <c r="AMM4489" s="19"/>
      <c r="AMN4489" s="19"/>
      <c r="AMO4489" s="19"/>
      <c r="AMP4489" s="19"/>
      <c r="AMQ4489" s="19"/>
      <c r="AMR4489" s="19"/>
      <c r="AMS4489" s="19"/>
      <c r="AMT4489" s="19"/>
      <c r="AMU4489" s="19"/>
      <c r="AMV4489" s="19"/>
      <c r="AMW4489" s="19"/>
      <c r="AMX4489" s="19"/>
      <c r="AMY4489" s="19"/>
      <c r="AMZ4489" s="19"/>
      <c r="ANA4489" s="19"/>
      <c r="ANB4489" s="19"/>
      <c r="ANC4489" s="19"/>
      <c r="AND4489" s="19"/>
      <c r="ANE4489" s="19"/>
      <c r="ANF4489" s="19"/>
      <c r="ANG4489" s="19"/>
      <c r="ANH4489" s="19"/>
      <c r="ANI4489" s="19"/>
      <c r="ANJ4489" s="19"/>
      <c r="ANK4489" s="19"/>
      <c r="ANL4489" s="19"/>
      <c r="ANM4489" s="19"/>
      <c r="ANN4489" s="19"/>
      <c r="ANO4489" s="19"/>
      <c r="ANP4489" s="19"/>
      <c r="ANQ4489" s="19"/>
      <c r="ANR4489" s="19"/>
      <c r="ANS4489" s="19"/>
      <c r="ANT4489" s="19"/>
      <c r="ANU4489" s="19"/>
      <c r="ANV4489" s="19"/>
      <c r="ANW4489" s="19"/>
      <c r="ANX4489" s="19"/>
      <c r="ANY4489" s="19"/>
      <c r="ANZ4489" s="19"/>
      <c r="AOA4489" s="19"/>
      <c r="AOB4489" s="19"/>
      <c r="AOC4489" s="19"/>
      <c r="AOD4489" s="19"/>
      <c r="AOE4489" s="19"/>
      <c r="AOF4489" s="19"/>
      <c r="AOG4489" s="19"/>
      <c r="AOH4489" s="19"/>
      <c r="AOI4489" s="19"/>
      <c r="AOJ4489" s="19"/>
      <c r="AOK4489" s="19"/>
      <c r="AOL4489" s="19"/>
      <c r="AOM4489" s="19"/>
      <c r="AON4489" s="19"/>
      <c r="AOO4489" s="19"/>
      <c r="AOP4489" s="19"/>
      <c r="AOQ4489" s="19"/>
      <c r="AOR4489" s="19"/>
      <c r="AOS4489" s="19"/>
      <c r="AOT4489" s="19"/>
      <c r="AOU4489" s="19"/>
      <c r="AOV4489" s="19"/>
      <c r="AOW4489" s="19"/>
      <c r="AOX4489" s="19"/>
      <c r="AOY4489" s="19"/>
      <c r="AOZ4489" s="19"/>
      <c r="APA4489" s="19"/>
      <c r="APB4489" s="19"/>
      <c r="APC4489" s="19"/>
      <c r="APD4489" s="19"/>
      <c r="APE4489" s="19"/>
      <c r="APF4489" s="19"/>
      <c r="APG4489" s="19"/>
      <c r="APH4489" s="19"/>
      <c r="API4489" s="19"/>
      <c r="APJ4489" s="19"/>
      <c r="APK4489" s="19"/>
      <c r="APL4489" s="19"/>
      <c r="APM4489" s="19"/>
      <c r="APN4489" s="19"/>
      <c r="APO4489" s="19"/>
      <c r="APP4489" s="19"/>
      <c r="APQ4489" s="19"/>
      <c r="APR4489" s="19"/>
      <c r="APS4489" s="19"/>
      <c r="APT4489" s="19"/>
      <c r="APU4489" s="19"/>
      <c r="APV4489" s="19"/>
      <c r="APW4489" s="19"/>
      <c r="APX4489" s="19"/>
      <c r="APY4489" s="19"/>
      <c r="APZ4489" s="19"/>
      <c r="AQA4489" s="19"/>
      <c r="AQB4489" s="19"/>
      <c r="AQC4489" s="19"/>
      <c r="AQD4489" s="19"/>
      <c r="AQE4489" s="19"/>
      <c r="AQF4489" s="19"/>
      <c r="AQG4489" s="19"/>
      <c r="AQH4489" s="19"/>
      <c r="AQI4489" s="19"/>
      <c r="AQJ4489" s="19"/>
      <c r="AQK4489" s="19"/>
      <c r="AQL4489" s="19"/>
      <c r="AQM4489" s="19"/>
      <c r="AQN4489" s="19"/>
      <c r="AQO4489" s="19"/>
      <c r="AQP4489" s="19"/>
      <c r="AQQ4489" s="19"/>
      <c r="AQR4489" s="19"/>
      <c r="AQS4489" s="19"/>
      <c r="AQT4489" s="19"/>
      <c r="AQU4489" s="19"/>
      <c r="AQV4489" s="19"/>
      <c r="AQW4489" s="19"/>
      <c r="AQX4489" s="19"/>
      <c r="AQY4489" s="19"/>
      <c r="AQZ4489" s="19"/>
      <c r="ARA4489" s="19"/>
      <c r="ARB4489" s="19"/>
      <c r="ARC4489" s="19"/>
      <c r="ARD4489" s="19"/>
      <c r="ARE4489" s="19"/>
      <c r="ARF4489" s="19"/>
      <c r="ARG4489" s="19"/>
      <c r="ARH4489" s="19"/>
      <c r="ARI4489" s="19"/>
      <c r="ARJ4489" s="19"/>
      <c r="ARK4489" s="19"/>
      <c r="ARL4489" s="19"/>
      <c r="ARM4489" s="19"/>
      <c r="ARN4489" s="19"/>
      <c r="ARO4489" s="19"/>
      <c r="ARP4489" s="19"/>
      <c r="ARQ4489" s="19"/>
      <c r="ARR4489" s="19"/>
      <c r="ARS4489" s="19"/>
      <c r="ART4489" s="19"/>
      <c r="ARU4489" s="19"/>
      <c r="ARV4489" s="19"/>
      <c r="ARW4489" s="19"/>
      <c r="ARX4489" s="19"/>
      <c r="ARY4489" s="19"/>
      <c r="ARZ4489" s="19"/>
      <c r="ASA4489" s="19"/>
      <c r="ASB4489" s="19"/>
      <c r="ASC4489" s="19"/>
      <c r="ASD4489" s="19"/>
      <c r="ASE4489" s="19"/>
      <c r="ASF4489" s="19"/>
      <c r="ASG4489" s="19"/>
      <c r="ASH4489" s="19"/>
      <c r="ASI4489" s="19"/>
      <c r="ASJ4489" s="19"/>
      <c r="ASK4489" s="19"/>
      <c r="ASL4489" s="19"/>
      <c r="ASM4489" s="19"/>
      <c r="ASN4489" s="19"/>
      <c r="ASO4489" s="19"/>
      <c r="ASP4489" s="19"/>
      <c r="ASQ4489" s="19"/>
      <c r="ASR4489" s="19"/>
      <c r="ASS4489" s="19"/>
      <c r="AST4489" s="19"/>
      <c r="ASU4489" s="19"/>
      <c r="ASV4489" s="19"/>
      <c r="ASW4489" s="19"/>
      <c r="ASX4489" s="19"/>
      <c r="ASY4489" s="19"/>
      <c r="ASZ4489" s="19"/>
      <c r="ATA4489" s="19"/>
      <c r="ATB4489" s="19"/>
      <c r="ATC4489" s="19"/>
      <c r="ATD4489" s="19"/>
      <c r="ATE4489" s="19"/>
      <c r="ATF4489" s="19"/>
      <c r="ATG4489" s="19"/>
      <c r="ATH4489" s="19"/>
      <c r="ATI4489" s="19"/>
      <c r="ATJ4489" s="19"/>
      <c r="ATK4489" s="19"/>
      <c r="ATL4489" s="19"/>
      <c r="ATM4489" s="19"/>
      <c r="ATN4489" s="19"/>
      <c r="ATO4489" s="19"/>
      <c r="ATP4489" s="19"/>
      <c r="ATQ4489" s="19"/>
      <c r="ATR4489" s="19"/>
      <c r="ATS4489" s="19"/>
      <c r="ATT4489" s="19"/>
      <c r="ATU4489" s="19"/>
      <c r="ATV4489" s="19"/>
      <c r="ATW4489" s="19"/>
      <c r="ATX4489" s="19"/>
      <c r="ATY4489" s="19"/>
      <c r="ATZ4489" s="19"/>
      <c r="AUA4489" s="19"/>
      <c r="AUB4489" s="19"/>
      <c r="AUC4489" s="19"/>
      <c r="AUD4489" s="19"/>
      <c r="AUE4489" s="19"/>
      <c r="AUF4489" s="19"/>
      <c r="AUG4489" s="19"/>
      <c r="AUH4489" s="19"/>
      <c r="AUI4489" s="19"/>
      <c r="AUJ4489" s="19"/>
      <c r="AUK4489" s="19"/>
      <c r="AUL4489" s="19"/>
      <c r="AUM4489" s="19"/>
      <c r="AUN4489" s="19"/>
      <c r="AUO4489" s="19"/>
      <c r="AUP4489" s="19"/>
      <c r="AUQ4489" s="19"/>
      <c r="AUR4489" s="19"/>
      <c r="AUS4489" s="19"/>
      <c r="AUT4489" s="19"/>
      <c r="AUU4489" s="19"/>
      <c r="AUV4489" s="19"/>
      <c r="AUW4489" s="19"/>
      <c r="AUX4489" s="19"/>
      <c r="AUY4489" s="19"/>
      <c r="AUZ4489" s="19"/>
      <c r="AVA4489" s="19"/>
      <c r="AVB4489" s="19"/>
      <c r="AVC4489" s="19"/>
      <c r="AVD4489" s="19"/>
      <c r="AVE4489" s="19"/>
      <c r="AVF4489" s="19"/>
      <c r="AVG4489" s="19"/>
      <c r="AVH4489" s="19"/>
      <c r="AVI4489" s="19"/>
      <c r="AVJ4489" s="19"/>
      <c r="AVK4489" s="19"/>
      <c r="AVL4489" s="19"/>
      <c r="AVM4489" s="19"/>
      <c r="AVN4489" s="19"/>
      <c r="AVO4489" s="19"/>
      <c r="AVP4489" s="19"/>
      <c r="AVQ4489" s="19"/>
      <c r="AVR4489" s="19"/>
      <c r="AVS4489" s="19"/>
      <c r="AVT4489" s="19"/>
      <c r="AVU4489" s="19"/>
      <c r="AVV4489" s="19"/>
      <c r="AVW4489" s="19"/>
      <c r="AVX4489" s="19"/>
      <c r="AVY4489" s="19"/>
      <c r="AVZ4489" s="19"/>
      <c r="AWA4489" s="19"/>
      <c r="AWB4489" s="19"/>
      <c r="AWC4489" s="19"/>
      <c r="AWD4489" s="19"/>
      <c r="AWE4489" s="19"/>
      <c r="AWF4489" s="19"/>
      <c r="AWG4489" s="19"/>
      <c r="AWH4489" s="19"/>
      <c r="AWI4489" s="19"/>
      <c r="AWJ4489" s="19"/>
      <c r="AWK4489" s="19"/>
      <c r="AWL4489" s="19"/>
      <c r="AWM4489" s="19"/>
      <c r="AWN4489" s="19"/>
      <c r="AWO4489" s="19"/>
      <c r="AWP4489" s="19"/>
      <c r="AWQ4489" s="19"/>
      <c r="AWR4489" s="19"/>
      <c r="AWS4489" s="19"/>
      <c r="AWT4489" s="19"/>
      <c r="AWU4489" s="19"/>
      <c r="AWV4489" s="19"/>
      <c r="AWW4489" s="19"/>
      <c r="AWX4489" s="19"/>
      <c r="AWY4489" s="19"/>
      <c r="AWZ4489" s="19"/>
      <c r="AXA4489" s="19"/>
      <c r="AXB4489" s="19"/>
      <c r="AXC4489" s="19"/>
      <c r="AXD4489" s="19"/>
      <c r="AXE4489" s="19"/>
      <c r="AXF4489" s="19"/>
      <c r="AXG4489" s="19"/>
      <c r="AXH4489" s="19"/>
      <c r="AXI4489" s="19"/>
      <c r="AXJ4489" s="19"/>
      <c r="AXK4489" s="19"/>
      <c r="AXL4489" s="19"/>
      <c r="AXM4489" s="19"/>
      <c r="AXN4489" s="19"/>
      <c r="AXO4489" s="19"/>
      <c r="AXP4489" s="19"/>
      <c r="AXQ4489" s="19"/>
      <c r="AXR4489" s="19"/>
      <c r="AXS4489" s="19"/>
      <c r="AXT4489" s="19"/>
      <c r="AXU4489" s="19"/>
      <c r="AXV4489" s="19"/>
      <c r="AXW4489" s="19"/>
      <c r="AXX4489" s="19"/>
      <c r="AXY4489" s="19"/>
      <c r="AXZ4489" s="19"/>
      <c r="AYA4489" s="19"/>
      <c r="AYB4489" s="19"/>
      <c r="AYC4489" s="19"/>
      <c r="AYD4489" s="19"/>
      <c r="AYE4489" s="19"/>
      <c r="AYF4489" s="19"/>
      <c r="AYG4489" s="19"/>
      <c r="AYH4489" s="19"/>
      <c r="AYI4489" s="19"/>
      <c r="AYJ4489" s="19"/>
      <c r="AYK4489" s="19"/>
      <c r="AYL4489" s="19"/>
      <c r="AYM4489" s="19"/>
      <c r="AYN4489" s="19"/>
      <c r="AYO4489" s="19"/>
      <c r="AYP4489" s="19"/>
      <c r="AYQ4489" s="19"/>
      <c r="AYR4489" s="19"/>
      <c r="AYS4489" s="19"/>
      <c r="AYT4489" s="19"/>
      <c r="AYU4489" s="19"/>
      <c r="AYV4489" s="19"/>
      <c r="AYW4489" s="19"/>
      <c r="AYX4489" s="19"/>
      <c r="AYY4489" s="19"/>
      <c r="AYZ4489" s="19"/>
      <c r="AZA4489" s="19"/>
      <c r="AZB4489" s="19"/>
      <c r="AZC4489" s="19"/>
      <c r="AZD4489" s="19"/>
      <c r="AZE4489" s="19"/>
      <c r="AZF4489" s="19"/>
      <c r="AZG4489" s="19"/>
      <c r="AZH4489" s="19"/>
      <c r="AZI4489" s="19"/>
      <c r="AZJ4489" s="19"/>
      <c r="AZK4489" s="19"/>
      <c r="AZL4489" s="19"/>
      <c r="AZM4489" s="19"/>
      <c r="AZN4489" s="19"/>
      <c r="AZO4489" s="19"/>
      <c r="AZP4489" s="19"/>
      <c r="AZQ4489" s="19"/>
      <c r="AZR4489" s="19"/>
      <c r="AZS4489" s="19"/>
      <c r="AZT4489" s="19"/>
      <c r="AZU4489" s="19"/>
      <c r="AZV4489" s="19"/>
      <c r="AZW4489" s="19"/>
      <c r="AZX4489" s="19"/>
      <c r="AZY4489" s="19"/>
      <c r="AZZ4489" s="19"/>
      <c r="BAA4489" s="19"/>
      <c r="BAB4489" s="19"/>
      <c r="BAC4489" s="19"/>
      <c r="BAD4489" s="19"/>
      <c r="BAE4489" s="19"/>
      <c r="BAF4489" s="19"/>
      <c r="BAG4489" s="19"/>
      <c r="BAH4489" s="19"/>
      <c r="BAI4489" s="19"/>
      <c r="BAJ4489" s="19"/>
      <c r="BAK4489" s="19"/>
      <c r="BAL4489" s="19"/>
      <c r="BAM4489" s="19"/>
      <c r="BAN4489" s="19"/>
      <c r="BAO4489" s="19"/>
      <c r="BAP4489" s="19"/>
      <c r="BAQ4489" s="19"/>
      <c r="BAR4489" s="19"/>
      <c r="BAS4489" s="19"/>
      <c r="BAT4489" s="19"/>
      <c r="BAU4489" s="19"/>
      <c r="BAV4489" s="19"/>
      <c r="BAW4489" s="19"/>
      <c r="BAX4489" s="19"/>
      <c r="BAY4489" s="19"/>
      <c r="BAZ4489" s="19"/>
      <c r="BBA4489" s="19"/>
    </row>
    <row r="4490" spans="1:1405" s="20" customFormat="1" ht="15" customHeight="1" x14ac:dyDescent="0.3">
      <c r="A4490" s="21" t="s">
        <v>34</v>
      </c>
      <c r="B4490" s="21" t="s">
        <v>1503</v>
      </c>
      <c r="C4490" s="21" t="s">
        <v>1503</v>
      </c>
      <c r="D4490" s="81">
        <v>1</v>
      </c>
      <c r="E4490" s="21" t="s">
        <v>246</v>
      </c>
      <c r="F4490" s="81">
        <v>1</v>
      </c>
      <c r="G4490" s="82" t="s">
        <v>38</v>
      </c>
      <c r="H4490" s="21">
        <v>21101</v>
      </c>
      <c r="I4490" s="21" t="s">
        <v>2429</v>
      </c>
      <c r="J4490" s="21" t="s">
        <v>89</v>
      </c>
      <c r="K4490" s="21" t="s">
        <v>90</v>
      </c>
      <c r="L4490" s="21" t="s">
        <v>2423</v>
      </c>
      <c r="M4490" s="21" t="s">
        <v>43</v>
      </c>
      <c r="N4490" s="21" t="s">
        <v>63</v>
      </c>
      <c r="O4490" s="22">
        <v>2</v>
      </c>
      <c r="P4490" s="22">
        <v>8.5</v>
      </c>
      <c r="Q4490" s="21" t="s">
        <v>45</v>
      </c>
      <c r="R4490" s="103">
        <f t="shared" si="69"/>
        <v>17</v>
      </c>
      <c r="S4490" s="22">
        <v>0</v>
      </c>
      <c r="T4490" s="22">
        <v>17</v>
      </c>
      <c r="U4490" s="22">
        <v>0</v>
      </c>
      <c r="V4490" s="22">
        <v>0</v>
      </c>
      <c r="W4490" s="22">
        <v>0</v>
      </c>
      <c r="X4490" s="22">
        <v>0</v>
      </c>
      <c r="Y4490" s="22">
        <v>0</v>
      </c>
      <c r="Z4490" s="22">
        <v>0</v>
      </c>
      <c r="AA4490" s="22">
        <v>0</v>
      </c>
      <c r="AB4490" s="22">
        <v>0</v>
      </c>
      <c r="AC4490" s="22">
        <v>0</v>
      </c>
      <c r="AD4490" s="22">
        <v>0</v>
      </c>
      <c r="AE4490" s="19"/>
      <c r="AF4490" s="19"/>
      <c r="AG4490" s="19"/>
      <c r="AH4490" s="19"/>
      <c r="AI4490" s="19"/>
      <c r="AJ4490" s="19"/>
      <c r="AK4490" s="19"/>
      <c r="AL4490" s="19"/>
      <c r="AM4490" s="19"/>
      <c r="AN4490" s="19"/>
      <c r="AO4490" s="19"/>
      <c r="AP4490" s="19"/>
      <c r="AQ4490" s="19"/>
      <c r="AR4490" s="19"/>
      <c r="AS4490" s="19"/>
      <c r="AT4490" s="19"/>
      <c r="AU4490" s="19"/>
      <c r="AV4490" s="19"/>
      <c r="AW4490" s="19"/>
      <c r="AX4490" s="19"/>
      <c r="AY4490" s="19"/>
      <c r="AZ4490" s="19"/>
      <c r="BA4490" s="19"/>
      <c r="BB4490" s="19"/>
      <c r="BC4490" s="19"/>
      <c r="BD4490" s="19"/>
      <c r="BE4490" s="19"/>
      <c r="BF4490" s="19"/>
      <c r="BG4490" s="19"/>
      <c r="BH4490" s="19"/>
      <c r="BI4490" s="19"/>
      <c r="BJ4490" s="19"/>
      <c r="BK4490" s="19"/>
      <c r="BL4490" s="19"/>
      <c r="BM4490" s="19"/>
      <c r="BN4490" s="19"/>
      <c r="BO4490" s="19"/>
      <c r="BP4490" s="19"/>
      <c r="BQ4490" s="19"/>
      <c r="BR4490" s="19"/>
      <c r="BS4490" s="19"/>
      <c r="BT4490" s="19"/>
      <c r="BU4490" s="19"/>
      <c r="BV4490" s="19"/>
      <c r="BW4490" s="19"/>
      <c r="BX4490" s="19"/>
      <c r="BY4490" s="19"/>
      <c r="BZ4490" s="19"/>
      <c r="CA4490" s="19"/>
      <c r="CB4490" s="19"/>
      <c r="CC4490" s="19"/>
      <c r="CD4490" s="19"/>
      <c r="CE4490" s="19"/>
      <c r="CF4490" s="19"/>
      <c r="CG4490" s="19"/>
      <c r="CH4490" s="19"/>
      <c r="CI4490" s="19"/>
      <c r="CJ4490" s="19"/>
      <c r="CK4490" s="19"/>
      <c r="CL4490" s="19"/>
      <c r="CM4490" s="19"/>
      <c r="CN4490" s="19"/>
      <c r="CO4490" s="19"/>
      <c r="CP4490" s="19"/>
      <c r="CQ4490" s="19"/>
      <c r="CR4490" s="19"/>
      <c r="CS4490" s="19"/>
      <c r="CT4490" s="19"/>
      <c r="CU4490" s="19"/>
      <c r="CV4490" s="19"/>
      <c r="CW4490" s="19"/>
      <c r="CX4490" s="19"/>
      <c r="CY4490" s="19"/>
      <c r="CZ4490" s="19"/>
      <c r="DA4490" s="19"/>
      <c r="DB4490" s="19"/>
      <c r="DC4490" s="19"/>
      <c r="DD4490" s="19"/>
      <c r="DE4490" s="19"/>
      <c r="DF4490" s="19"/>
      <c r="DG4490" s="19"/>
      <c r="DH4490" s="19"/>
      <c r="DI4490" s="19"/>
      <c r="DJ4490" s="19"/>
      <c r="DK4490" s="19"/>
      <c r="DL4490" s="19"/>
      <c r="DM4490" s="19"/>
      <c r="DN4490" s="19"/>
      <c r="DO4490" s="19"/>
      <c r="DP4490" s="19"/>
      <c r="DQ4490" s="19"/>
      <c r="DR4490" s="19"/>
      <c r="DS4490" s="19"/>
      <c r="DT4490" s="19"/>
      <c r="DU4490" s="19"/>
      <c r="DV4490" s="19"/>
      <c r="DW4490" s="19"/>
      <c r="DX4490" s="19"/>
      <c r="DY4490" s="19"/>
      <c r="DZ4490" s="19"/>
      <c r="EA4490" s="19"/>
      <c r="EB4490" s="19"/>
      <c r="EC4490" s="19"/>
      <c r="ED4490" s="19"/>
      <c r="EE4490" s="19"/>
      <c r="EF4490" s="19"/>
      <c r="EG4490" s="19"/>
      <c r="EH4490" s="19"/>
      <c r="EI4490" s="19"/>
      <c r="EJ4490" s="19"/>
      <c r="EK4490" s="19"/>
      <c r="EL4490" s="19"/>
      <c r="EM4490" s="19"/>
      <c r="EN4490" s="19"/>
      <c r="EO4490" s="19"/>
      <c r="EP4490" s="19"/>
      <c r="EQ4490" s="19"/>
      <c r="ER4490" s="19"/>
      <c r="ES4490" s="19"/>
      <c r="ET4490" s="19"/>
      <c r="EU4490" s="19"/>
      <c r="EV4490" s="19"/>
      <c r="EW4490" s="19"/>
      <c r="EX4490" s="19"/>
      <c r="EY4490" s="19"/>
      <c r="EZ4490" s="19"/>
      <c r="FA4490" s="19"/>
      <c r="FB4490" s="19"/>
      <c r="FC4490" s="19"/>
      <c r="FD4490" s="19"/>
      <c r="FE4490" s="19"/>
      <c r="FF4490" s="19"/>
      <c r="FG4490" s="19"/>
      <c r="FH4490" s="19"/>
      <c r="FI4490" s="19"/>
      <c r="FJ4490" s="19"/>
      <c r="FK4490" s="19"/>
      <c r="FL4490" s="19"/>
      <c r="FM4490" s="19"/>
      <c r="FN4490" s="19"/>
      <c r="FO4490" s="19"/>
      <c r="FP4490" s="19"/>
      <c r="FQ4490" s="19"/>
      <c r="FR4490" s="19"/>
      <c r="FS4490" s="19"/>
      <c r="FT4490" s="19"/>
      <c r="FU4490" s="19"/>
      <c r="FV4490" s="19"/>
      <c r="FW4490" s="19"/>
      <c r="FX4490" s="19"/>
      <c r="FY4490" s="19"/>
      <c r="FZ4490" s="19"/>
      <c r="GA4490" s="19"/>
      <c r="GB4490" s="19"/>
      <c r="GC4490" s="19"/>
      <c r="GD4490" s="19"/>
      <c r="GE4490" s="19"/>
      <c r="GF4490" s="19"/>
      <c r="GG4490" s="19"/>
      <c r="GH4490" s="19"/>
      <c r="GI4490" s="19"/>
      <c r="GJ4490" s="19"/>
      <c r="GK4490" s="19"/>
      <c r="GL4490" s="19"/>
      <c r="GM4490" s="19"/>
      <c r="GN4490" s="19"/>
      <c r="GO4490" s="19"/>
      <c r="GP4490" s="19"/>
      <c r="GQ4490" s="19"/>
      <c r="GR4490" s="19"/>
      <c r="GS4490" s="19"/>
      <c r="GT4490" s="19"/>
      <c r="GU4490" s="19"/>
      <c r="GV4490" s="19"/>
      <c r="GW4490" s="19"/>
      <c r="GX4490" s="19"/>
      <c r="GY4490" s="19"/>
      <c r="GZ4490" s="19"/>
      <c r="HA4490" s="19"/>
      <c r="HB4490" s="19"/>
      <c r="HC4490" s="19"/>
      <c r="HD4490" s="19"/>
      <c r="HE4490" s="19"/>
      <c r="HF4490" s="19"/>
      <c r="HG4490" s="19"/>
      <c r="HH4490" s="19"/>
      <c r="HI4490" s="19"/>
      <c r="HJ4490" s="19"/>
      <c r="HK4490" s="19"/>
      <c r="HL4490" s="19"/>
      <c r="HM4490" s="19"/>
      <c r="HN4490" s="19"/>
      <c r="HO4490" s="19"/>
      <c r="HP4490" s="19"/>
      <c r="HQ4490" s="19"/>
      <c r="HR4490" s="19"/>
      <c r="HS4490" s="19"/>
      <c r="HT4490" s="19"/>
      <c r="HU4490" s="19"/>
      <c r="HV4490" s="19"/>
      <c r="HW4490" s="19"/>
      <c r="HX4490" s="19"/>
      <c r="HY4490" s="19"/>
      <c r="HZ4490" s="19"/>
      <c r="IA4490" s="19"/>
      <c r="IB4490" s="19"/>
      <c r="IC4490" s="19"/>
      <c r="ID4490" s="19"/>
      <c r="IE4490" s="19"/>
      <c r="IF4490" s="19"/>
      <c r="IG4490" s="19"/>
      <c r="IH4490" s="19"/>
      <c r="II4490" s="19"/>
      <c r="IJ4490" s="19"/>
      <c r="IK4490" s="19"/>
      <c r="IL4490" s="19"/>
      <c r="IM4490" s="19"/>
      <c r="IN4490" s="19"/>
      <c r="IO4490" s="19"/>
      <c r="IP4490" s="19"/>
      <c r="IQ4490" s="19"/>
      <c r="IR4490" s="19"/>
      <c r="IS4490" s="19"/>
      <c r="IT4490" s="19"/>
      <c r="IU4490" s="19"/>
      <c r="IV4490" s="19"/>
      <c r="IW4490" s="19"/>
      <c r="IX4490" s="19"/>
      <c r="IY4490" s="19"/>
      <c r="IZ4490" s="19"/>
      <c r="JA4490" s="19"/>
      <c r="JB4490" s="19"/>
      <c r="JC4490" s="19"/>
      <c r="JD4490" s="19"/>
      <c r="JE4490" s="19"/>
      <c r="JF4490" s="19"/>
      <c r="JG4490" s="19"/>
      <c r="JH4490" s="19"/>
      <c r="JI4490" s="19"/>
      <c r="JJ4490" s="19"/>
      <c r="JK4490" s="19"/>
      <c r="JL4490" s="19"/>
      <c r="JM4490" s="19"/>
      <c r="JN4490" s="19"/>
      <c r="JO4490" s="19"/>
      <c r="JP4490" s="19"/>
      <c r="JQ4490" s="19"/>
      <c r="JR4490" s="19"/>
      <c r="JS4490" s="19"/>
      <c r="JT4490" s="19"/>
      <c r="JU4490" s="19"/>
      <c r="JV4490" s="19"/>
      <c r="JW4490" s="19"/>
      <c r="JX4490" s="19"/>
      <c r="JY4490" s="19"/>
      <c r="JZ4490" s="19"/>
      <c r="KA4490" s="19"/>
      <c r="KB4490" s="19"/>
      <c r="KC4490" s="19"/>
      <c r="KD4490" s="19"/>
      <c r="KE4490" s="19"/>
      <c r="KF4490" s="19"/>
      <c r="KG4490" s="19"/>
      <c r="KH4490" s="19"/>
      <c r="KI4490" s="19"/>
      <c r="KJ4490" s="19"/>
      <c r="KK4490" s="19"/>
      <c r="KL4490" s="19"/>
      <c r="KM4490" s="19"/>
      <c r="KN4490" s="19"/>
      <c r="KO4490" s="19"/>
      <c r="KP4490" s="19"/>
      <c r="KQ4490" s="19"/>
      <c r="KR4490" s="19"/>
      <c r="KS4490" s="19"/>
      <c r="KT4490" s="19"/>
      <c r="KU4490" s="19"/>
      <c r="KV4490" s="19"/>
      <c r="KW4490" s="19"/>
      <c r="KX4490" s="19"/>
      <c r="KY4490" s="19"/>
      <c r="KZ4490" s="19"/>
      <c r="LA4490" s="19"/>
      <c r="LB4490" s="19"/>
      <c r="LC4490" s="19"/>
      <c r="LD4490" s="19"/>
      <c r="LE4490" s="19"/>
      <c r="LF4490" s="19"/>
      <c r="LG4490" s="19"/>
      <c r="LH4490" s="19"/>
      <c r="LI4490" s="19"/>
      <c r="LJ4490" s="19"/>
      <c r="LK4490" s="19"/>
      <c r="LL4490" s="19"/>
      <c r="LM4490" s="19"/>
      <c r="LN4490" s="19"/>
      <c r="LO4490" s="19"/>
      <c r="LP4490" s="19"/>
      <c r="LQ4490" s="19"/>
      <c r="LR4490" s="19"/>
      <c r="LS4490" s="19"/>
      <c r="LT4490" s="19"/>
      <c r="LU4490" s="19"/>
      <c r="LV4490" s="19"/>
      <c r="LW4490" s="19"/>
      <c r="LX4490" s="19"/>
      <c r="LY4490" s="19"/>
      <c r="LZ4490" s="19"/>
      <c r="MA4490" s="19"/>
      <c r="MB4490" s="19"/>
      <c r="MC4490" s="19"/>
      <c r="MD4490" s="19"/>
      <c r="ME4490" s="19"/>
      <c r="MF4490" s="19"/>
      <c r="MG4490" s="19"/>
      <c r="MH4490" s="19"/>
      <c r="MI4490" s="19"/>
      <c r="MJ4490" s="19"/>
      <c r="MK4490" s="19"/>
      <c r="ML4490" s="19"/>
      <c r="MM4490" s="19"/>
      <c r="MN4490" s="19"/>
      <c r="MO4490" s="19"/>
      <c r="MP4490" s="19"/>
      <c r="MQ4490" s="19"/>
      <c r="MR4490" s="19"/>
      <c r="MS4490" s="19"/>
      <c r="MT4490" s="19"/>
      <c r="MU4490" s="19"/>
      <c r="MV4490" s="19"/>
      <c r="MW4490" s="19"/>
      <c r="MX4490" s="19"/>
      <c r="MY4490" s="19"/>
      <c r="MZ4490" s="19"/>
      <c r="NA4490" s="19"/>
      <c r="NB4490" s="19"/>
      <c r="NC4490" s="19"/>
      <c r="ND4490" s="19"/>
      <c r="NE4490" s="19"/>
      <c r="NF4490" s="19"/>
      <c r="NG4490" s="19"/>
      <c r="NH4490" s="19"/>
      <c r="NI4490" s="19"/>
      <c r="NJ4490" s="19"/>
      <c r="NK4490" s="19"/>
      <c r="NL4490" s="19"/>
      <c r="NM4490" s="19"/>
      <c r="NN4490" s="19"/>
      <c r="NO4490" s="19"/>
      <c r="NP4490" s="19"/>
      <c r="NQ4490" s="19"/>
      <c r="NR4490" s="19"/>
      <c r="NS4490" s="19"/>
      <c r="NT4490" s="19"/>
      <c r="NU4490" s="19"/>
      <c r="NV4490" s="19"/>
      <c r="NW4490" s="19"/>
      <c r="NX4490" s="19"/>
      <c r="NY4490" s="19"/>
      <c r="NZ4490" s="19"/>
      <c r="OA4490" s="19"/>
      <c r="OB4490" s="19"/>
      <c r="OC4490" s="19"/>
      <c r="OD4490" s="19"/>
      <c r="OE4490" s="19"/>
      <c r="OF4490" s="19"/>
      <c r="OG4490" s="19"/>
      <c r="OH4490" s="19"/>
      <c r="OI4490" s="19"/>
      <c r="OJ4490" s="19"/>
      <c r="OK4490" s="19"/>
      <c r="OL4490" s="19"/>
      <c r="OM4490" s="19"/>
      <c r="ON4490" s="19"/>
      <c r="OO4490" s="19"/>
      <c r="OP4490" s="19"/>
      <c r="OQ4490" s="19"/>
      <c r="OR4490" s="19"/>
      <c r="OS4490" s="19"/>
      <c r="OT4490" s="19"/>
      <c r="OU4490" s="19"/>
      <c r="OV4490" s="19"/>
      <c r="OW4490" s="19"/>
      <c r="OX4490" s="19"/>
      <c r="OY4490" s="19"/>
      <c r="OZ4490" s="19"/>
      <c r="PA4490" s="19"/>
      <c r="PB4490" s="19"/>
      <c r="PC4490" s="19"/>
      <c r="PD4490" s="19"/>
      <c r="PE4490" s="19"/>
      <c r="PF4490" s="19"/>
      <c r="PG4490" s="19"/>
      <c r="PH4490" s="19"/>
      <c r="PI4490" s="19"/>
      <c r="PJ4490" s="19"/>
      <c r="PK4490" s="19"/>
      <c r="PL4490" s="19"/>
      <c r="PM4490" s="19"/>
      <c r="PN4490" s="19"/>
      <c r="PO4490" s="19"/>
      <c r="PP4490" s="19"/>
      <c r="PQ4490" s="19"/>
      <c r="PR4490" s="19"/>
      <c r="PS4490" s="19"/>
      <c r="PT4490" s="19"/>
      <c r="PU4490" s="19"/>
      <c r="PV4490" s="19"/>
      <c r="PW4490" s="19"/>
      <c r="PX4490" s="19"/>
      <c r="PY4490" s="19"/>
      <c r="PZ4490" s="19"/>
      <c r="QA4490" s="19"/>
      <c r="QB4490" s="19"/>
      <c r="QC4490" s="19"/>
      <c r="QD4490" s="19"/>
      <c r="QE4490" s="19"/>
      <c r="QF4490" s="19"/>
      <c r="QG4490" s="19"/>
      <c r="QH4490" s="19"/>
      <c r="QI4490" s="19"/>
      <c r="QJ4490" s="19"/>
      <c r="QK4490" s="19"/>
      <c r="QL4490" s="19"/>
      <c r="QM4490" s="19"/>
      <c r="QN4490" s="19"/>
      <c r="QO4490" s="19"/>
      <c r="QP4490" s="19"/>
      <c r="QQ4490" s="19"/>
      <c r="QR4490" s="19"/>
      <c r="QS4490" s="19"/>
      <c r="QT4490" s="19"/>
      <c r="QU4490" s="19"/>
      <c r="QV4490" s="19"/>
      <c r="QW4490" s="19"/>
      <c r="QX4490" s="19"/>
      <c r="QY4490" s="19"/>
      <c r="QZ4490" s="19"/>
      <c r="RA4490" s="19"/>
      <c r="RB4490" s="19"/>
      <c r="RC4490" s="19"/>
      <c r="RD4490" s="19"/>
      <c r="RE4490" s="19"/>
      <c r="RF4490" s="19"/>
      <c r="RG4490" s="19"/>
      <c r="RH4490" s="19"/>
      <c r="RI4490" s="19"/>
      <c r="RJ4490" s="19"/>
      <c r="RK4490" s="19"/>
      <c r="RL4490" s="19"/>
      <c r="RM4490" s="19"/>
      <c r="RN4490" s="19"/>
      <c r="RO4490" s="19"/>
      <c r="RP4490" s="19"/>
      <c r="RQ4490" s="19"/>
      <c r="RR4490" s="19"/>
      <c r="RS4490" s="19"/>
      <c r="RT4490" s="19"/>
      <c r="RU4490" s="19"/>
      <c r="RV4490" s="19"/>
      <c r="RW4490" s="19"/>
      <c r="RX4490" s="19"/>
      <c r="RY4490" s="19"/>
      <c r="RZ4490" s="19"/>
      <c r="SA4490" s="19"/>
      <c r="SB4490" s="19"/>
      <c r="SC4490" s="19"/>
      <c r="SD4490" s="19"/>
      <c r="SE4490" s="19"/>
      <c r="SF4490" s="19"/>
      <c r="SG4490" s="19"/>
      <c r="SH4490" s="19"/>
      <c r="SI4490" s="19"/>
      <c r="SJ4490" s="19"/>
      <c r="SK4490" s="19"/>
      <c r="SL4490" s="19"/>
      <c r="SM4490" s="19"/>
      <c r="SN4490" s="19"/>
      <c r="SO4490" s="19"/>
      <c r="SP4490" s="19"/>
      <c r="SQ4490" s="19"/>
      <c r="SR4490" s="19"/>
      <c r="SS4490" s="19"/>
      <c r="ST4490" s="19"/>
      <c r="SU4490" s="19"/>
      <c r="SV4490" s="19"/>
      <c r="SW4490" s="19"/>
      <c r="SX4490" s="19"/>
      <c r="SY4490" s="19"/>
      <c r="SZ4490" s="19"/>
      <c r="TA4490" s="19"/>
      <c r="TB4490" s="19"/>
      <c r="TC4490" s="19"/>
      <c r="TD4490" s="19"/>
      <c r="TE4490" s="19"/>
      <c r="TF4490" s="19"/>
      <c r="TG4490" s="19"/>
      <c r="TH4490" s="19"/>
      <c r="TI4490" s="19"/>
      <c r="TJ4490" s="19"/>
      <c r="TK4490" s="19"/>
      <c r="TL4490" s="19"/>
      <c r="TM4490" s="19"/>
      <c r="TN4490" s="19"/>
      <c r="TO4490" s="19"/>
      <c r="TP4490" s="19"/>
      <c r="TQ4490" s="19"/>
      <c r="TR4490" s="19"/>
      <c r="TS4490" s="19"/>
      <c r="TT4490" s="19"/>
      <c r="TU4490" s="19"/>
      <c r="TV4490" s="19"/>
      <c r="TW4490" s="19"/>
      <c r="TX4490" s="19"/>
      <c r="TY4490" s="19"/>
      <c r="TZ4490" s="19"/>
      <c r="UA4490" s="19"/>
      <c r="UB4490" s="19"/>
      <c r="UC4490" s="19"/>
      <c r="UD4490" s="19"/>
      <c r="UE4490" s="19"/>
      <c r="UF4490" s="19"/>
      <c r="UG4490" s="19"/>
      <c r="UH4490" s="19"/>
      <c r="UI4490" s="19"/>
      <c r="UJ4490" s="19"/>
      <c r="UK4490" s="19"/>
      <c r="UL4490" s="19"/>
      <c r="UM4490" s="19"/>
      <c r="UN4490" s="19"/>
      <c r="UO4490" s="19"/>
      <c r="UP4490" s="19"/>
      <c r="UQ4490" s="19"/>
      <c r="UR4490" s="19"/>
      <c r="US4490" s="19"/>
      <c r="UT4490" s="19"/>
      <c r="UU4490" s="19"/>
      <c r="UV4490" s="19"/>
      <c r="UW4490" s="19"/>
      <c r="UX4490" s="19"/>
      <c r="UY4490" s="19"/>
      <c r="UZ4490" s="19"/>
      <c r="VA4490" s="19"/>
      <c r="VB4490" s="19"/>
      <c r="VC4490" s="19"/>
      <c r="VD4490" s="19"/>
      <c r="VE4490" s="19"/>
      <c r="VF4490" s="19"/>
      <c r="VG4490" s="19"/>
      <c r="VH4490" s="19"/>
      <c r="VI4490" s="19"/>
      <c r="VJ4490" s="19"/>
      <c r="VK4490" s="19"/>
      <c r="VL4490" s="19"/>
      <c r="VM4490" s="19"/>
      <c r="VN4490" s="19"/>
      <c r="VO4490" s="19"/>
      <c r="VP4490" s="19"/>
      <c r="VQ4490" s="19"/>
      <c r="VR4490" s="19"/>
      <c r="VS4490" s="19"/>
      <c r="VT4490" s="19"/>
      <c r="VU4490" s="19"/>
      <c r="VV4490" s="19"/>
      <c r="VW4490" s="19"/>
      <c r="VX4490" s="19"/>
      <c r="VY4490" s="19"/>
      <c r="VZ4490" s="19"/>
      <c r="WA4490" s="19"/>
      <c r="WB4490" s="19"/>
      <c r="WC4490" s="19"/>
      <c r="WD4490" s="19"/>
      <c r="WE4490" s="19"/>
      <c r="WF4490" s="19"/>
      <c r="WG4490" s="19"/>
      <c r="WH4490" s="19"/>
      <c r="WI4490" s="19"/>
      <c r="WJ4490" s="19"/>
      <c r="WK4490" s="19"/>
      <c r="WL4490" s="19"/>
      <c r="WM4490" s="19"/>
      <c r="WN4490" s="19"/>
      <c r="WO4490" s="19"/>
      <c r="WP4490" s="19"/>
      <c r="WQ4490" s="19"/>
      <c r="WR4490" s="19"/>
      <c r="WS4490" s="19"/>
      <c r="WT4490" s="19"/>
      <c r="WU4490" s="19"/>
      <c r="WV4490" s="19"/>
      <c r="WW4490" s="19"/>
      <c r="WX4490" s="19"/>
      <c r="WY4490" s="19"/>
      <c r="WZ4490" s="19"/>
      <c r="XA4490" s="19"/>
      <c r="XB4490" s="19"/>
      <c r="XC4490" s="19"/>
      <c r="XD4490" s="19"/>
      <c r="XE4490" s="19"/>
      <c r="XF4490" s="19"/>
      <c r="XG4490" s="19"/>
      <c r="XH4490" s="19"/>
      <c r="XI4490" s="19"/>
      <c r="XJ4490" s="19"/>
      <c r="XK4490" s="19"/>
      <c r="XL4490" s="19"/>
      <c r="XM4490" s="19"/>
      <c r="XN4490" s="19"/>
      <c r="XO4490" s="19"/>
      <c r="XP4490" s="19"/>
      <c r="XQ4490" s="19"/>
      <c r="XR4490" s="19"/>
      <c r="XS4490" s="19"/>
      <c r="XT4490" s="19"/>
      <c r="XU4490" s="19"/>
      <c r="XV4490" s="19"/>
      <c r="XW4490" s="19"/>
      <c r="XX4490" s="19"/>
      <c r="XY4490" s="19"/>
      <c r="XZ4490" s="19"/>
      <c r="YA4490" s="19"/>
      <c r="YB4490" s="19"/>
      <c r="YC4490" s="19"/>
      <c r="YD4490" s="19"/>
      <c r="YE4490" s="19"/>
      <c r="YF4490" s="19"/>
      <c r="YG4490" s="19"/>
      <c r="YH4490" s="19"/>
      <c r="YI4490" s="19"/>
      <c r="YJ4490" s="19"/>
      <c r="YK4490" s="19"/>
      <c r="YL4490" s="19"/>
      <c r="YM4490" s="19"/>
      <c r="YN4490" s="19"/>
      <c r="YO4490" s="19"/>
      <c r="YP4490" s="19"/>
      <c r="YQ4490" s="19"/>
      <c r="YR4490" s="19"/>
      <c r="YS4490" s="19"/>
      <c r="YT4490" s="19"/>
      <c r="YU4490" s="19"/>
      <c r="YV4490" s="19"/>
      <c r="YW4490" s="19"/>
      <c r="YX4490" s="19"/>
      <c r="YY4490" s="19"/>
      <c r="YZ4490" s="19"/>
      <c r="ZA4490" s="19"/>
      <c r="ZB4490" s="19"/>
      <c r="ZC4490" s="19"/>
      <c r="ZD4490" s="19"/>
      <c r="ZE4490" s="19"/>
      <c r="ZF4490" s="19"/>
      <c r="ZG4490" s="19"/>
      <c r="ZH4490" s="19"/>
      <c r="ZI4490" s="19"/>
      <c r="ZJ4490" s="19"/>
      <c r="ZK4490" s="19"/>
      <c r="ZL4490" s="19"/>
      <c r="ZM4490" s="19"/>
      <c r="ZN4490" s="19"/>
      <c r="ZO4490" s="19"/>
      <c r="ZP4490" s="19"/>
      <c r="ZQ4490" s="19"/>
      <c r="ZR4490" s="19"/>
      <c r="ZS4490" s="19"/>
      <c r="ZT4490" s="19"/>
      <c r="ZU4490" s="19"/>
      <c r="ZV4490" s="19"/>
      <c r="ZW4490" s="19"/>
      <c r="ZX4490" s="19"/>
      <c r="ZY4490" s="19"/>
      <c r="ZZ4490" s="19"/>
      <c r="AAA4490" s="19"/>
      <c r="AAB4490" s="19"/>
      <c r="AAC4490" s="19"/>
      <c r="AAD4490" s="19"/>
      <c r="AAE4490" s="19"/>
      <c r="AAF4490" s="19"/>
      <c r="AAG4490" s="19"/>
      <c r="AAH4490" s="19"/>
      <c r="AAI4490" s="19"/>
      <c r="AAJ4490" s="19"/>
      <c r="AAK4490" s="19"/>
      <c r="AAL4490" s="19"/>
      <c r="AAM4490" s="19"/>
      <c r="AAN4490" s="19"/>
      <c r="AAO4490" s="19"/>
      <c r="AAP4490" s="19"/>
      <c r="AAQ4490" s="19"/>
      <c r="AAR4490" s="19"/>
      <c r="AAS4490" s="19"/>
      <c r="AAT4490" s="19"/>
      <c r="AAU4490" s="19"/>
      <c r="AAV4490" s="19"/>
      <c r="AAW4490" s="19"/>
      <c r="AAX4490" s="19"/>
      <c r="AAY4490" s="19"/>
      <c r="AAZ4490" s="19"/>
      <c r="ABA4490" s="19"/>
      <c r="ABB4490" s="19"/>
      <c r="ABC4490" s="19"/>
      <c r="ABD4490" s="19"/>
      <c r="ABE4490" s="19"/>
      <c r="ABF4490" s="19"/>
      <c r="ABG4490" s="19"/>
      <c r="ABH4490" s="19"/>
      <c r="ABI4490" s="19"/>
      <c r="ABJ4490" s="19"/>
      <c r="ABK4490" s="19"/>
      <c r="ABL4490" s="19"/>
      <c r="ABM4490" s="19"/>
      <c r="ABN4490" s="19"/>
      <c r="ABO4490" s="19"/>
      <c r="ABP4490" s="19"/>
      <c r="ABQ4490" s="19"/>
      <c r="ABR4490" s="19"/>
      <c r="ABS4490" s="19"/>
      <c r="ABT4490" s="19"/>
      <c r="ABU4490" s="19"/>
      <c r="ABV4490" s="19"/>
      <c r="ABW4490" s="19"/>
      <c r="ABX4490" s="19"/>
      <c r="ABY4490" s="19"/>
      <c r="ABZ4490" s="19"/>
      <c r="ACA4490" s="19"/>
      <c r="ACB4490" s="19"/>
      <c r="ACC4490" s="19"/>
      <c r="ACD4490" s="19"/>
      <c r="ACE4490" s="19"/>
      <c r="ACF4490" s="19"/>
      <c r="ACG4490" s="19"/>
      <c r="ACH4490" s="19"/>
      <c r="ACI4490" s="19"/>
      <c r="ACJ4490" s="19"/>
      <c r="ACK4490" s="19"/>
      <c r="ACL4490" s="19"/>
      <c r="ACM4490" s="19"/>
      <c r="ACN4490" s="19"/>
      <c r="ACO4490" s="19"/>
      <c r="ACP4490" s="19"/>
      <c r="ACQ4490" s="19"/>
      <c r="ACR4490" s="19"/>
      <c r="ACS4490" s="19"/>
      <c r="ACT4490" s="19"/>
      <c r="ACU4490" s="19"/>
      <c r="ACV4490" s="19"/>
      <c r="ACW4490" s="19"/>
      <c r="ACX4490" s="19"/>
      <c r="ACY4490" s="19"/>
      <c r="ACZ4490" s="19"/>
      <c r="ADA4490" s="19"/>
      <c r="ADB4490" s="19"/>
      <c r="ADC4490" s="19"/>
      <c r="ADD4490" s="19"/>
      <c r="ADE4490" s="19"/>
      <c r="ADF4490" s="19"/>
      <c r="ADG4490" s="19"/>
      <c r="ADH4490" s="19"/>
      <c r="ADI4490" s="19"/>
      <c r="ADJ4490" s="19"/>
      <c r="ADK4490" s="19"/>
      <c r="ADL4490" s="19"/>
      <c r="ADM4490" s="19"/>
      <c r="ADN4490" s="19"/>
      <c r="ADO4490" s="19"/>
      <c r="ADP4490" s="19"/>
      <c r="ADQ4490" s="19"/>
      <c r="ADR4490" s="19"/>
      <c r="ADS4490" s="19"/>
      <c r="ADT4490" s="19"/>
      <c r="ADU4490" s="19"/>
      <c r="ADV4490" s="19"/>
      <c r="ADW4490" s="19"/>
      <c r="ADX4490" s="19"/>
      <c r="ADY4490" s="19"/>
      <c r="ADZ4490" s="19"/>
      <c r="AEA4490" s="19"/>
      <c r="AEB4490" s="19"/>
      <c r="AEC4490" s="19"/>
      <c r="AED4490" s="19"/>
      <c r="AEE4490" s="19"/>
      <c r="AEF4490" s="19"/>
      <c r="AEG4490" s="19"/>
      <c r="AEH4490" s="19"/>
      <c r="AEI4490" s="19"/>
      <c r="AEJ4490" s="19"/>
      <c r="AEK4490" s="19"/>
      <c r="AEL4490" s="19"/>
      <c r="AEM4490" s="19"/>
      <c r="AEN4490" s="19"/>
      <c r="AEO4490" s="19"/>
      <c r="AEP4490" s="19"/>
      <c r="AEQ4490" s="19"/>
      <c r="AER4490" s="19"/>
      <c r="AES4490" s="19"/>
      <c r="AET4490" s="19"/>
      <c r="AEU4490" s="19"/>
      <c r="AEV4490" s="19"/>
      <c r="AEW4490" s="19"/>
      <c r="AEX4490" s="19"/>
      <c r="AEY4490" s="19"/>
      <c r="AEZ4490" s="19"/>
      <c r="AFA4490" s="19"/>
      <c r="AFB4490" s="19"/>
      <c r="AFC4490" s="19"/>
      <c r="AFD4490" s="19"/>
      <c r="AFE4490" s="19"/>
      <c r="AFF4490" s="19"/>
      <c r="AFG4490" s="19"/>
      <c r="AFH4490" s="19"/>
      <c r="AFI4490" s="19"/>
      <c r="AFJ4490" s="19"/>
      <c r="AFK4490" s="19"/>
      <c r="AFL4490" s="19"/>
      <c r="AFM4490" s="19"/>
      <c r="AFN4490" s="19"/>
      <c r="AFO4490" s="19"/>
      <c r="AFP4490" s="19"/>
      <c r="AFQ4490" s="19"/>
      <c r="AFR4490" s="19"/>
      <c r="AFS4490" s="19"/>
      <c r="AFT4490" s="19"/>
      <c r="AFU4490" s="19"/>
      <c r="AFV4490" s="19"/>
      <c r="AFW4490" s="19"/>
      <c r="AFX4490" s="19"/>
      <c r="AFY4490" s="19"/>
      <c r="AFZ4490" s="19"/>
      <c r="AGA4490" s="19"/>
      <c r="AGB4490" s="19"/>
      <c r="AGC4490" s="19"/>
      <c r="AGD4490" s="19"/>
      <c r="AGE4490" s="19"/>
      <c r="AGF4490" s="19"/>
      <c r="AGG4490" s="19"/>
      <c r="AGH4490" s="19"/>
      <c r="AGI4490" s="19"/>
      <c r="AGJ4490" s="19"/>
      <c r="AGK4490" s="19"/>
      <c r="AGL4490" s="19"/>
      <c r="AGM4490" s="19"/>
      <c r="AGN4490" s="19"/>
      <c r="AGO4490" s="19"/>
      <c r="AGP4490" s="19"/>
      <c r="AGQ4490" s="19"/>
      <c r="AGR4490" s="19"/>
      <c r="AGS4490" s="19"/>
      <c r="AGT4490" s="19"/>
      <c r="AGU4490" s="19"/>
      <c r="AGV4490" s="19"/>
      <c r="AGW4490" s="19"/>
      <c r="AGX4490" s="19"/>
      <c r="AGY4490" s="19"/>
      <c r="AGZ4490" s="19"/>
      <c r="AHA4490" s="19"/>
      <c r="AHB4490" s="19"/>
      <c r="AHC4490" s="19"/>
      <c r="AHD4490" s="19"/>
      <c r="AHE4490" s="19"/>
      <c r="AHF4490" s="19"/>
      <c r="AHG4490" s="19"/>
      <c r="AHH4490" s="19"/>
      <c r="AHI4490" s="19"/>
      <c r="AHJ4490" s="19"/>
      <c r="AHK4490" s="19"/>
      <c r="AHL4490" s="19"/>
      <c r="AHM4490" s="19"/>
      <c r="AHN4490" s="19"/>
      <c r="AHO4490" s="19"/>
      <c r="AHP4490" s="19"/>
      <c r="AHQ4490" s="19"/>
      <c r="AHR4490" s="19"/>
      <c r="AHS4490" s="19"/>
      <c r="AHT4490" s="19"/>
      <c r="AHU4490" s="19"/>
      <c r="AHV4490" s="19"/>
      <c r="AHW4490" s="19"/>
      <c r="AHX4490" s="19"/>
      <c r="AHY4490" s="19"/>
      <c r="AHZ4490" s="19"/>
      <c r="AIA4490" s="19"/>
      <c r="AIB4490" s="19"/>
      <c r="AIC4490" s="19"/>
      <c r="AID4490" s="19"/>
      <c r="AIE4490" s="19"/>
      <c r="AIF4490" s="19"/>
      <c r="AIG4490" s="19"/>
      <c r="AIH4490" s="19"/>
      <c r="AII4490" s="19"/>
      <c r="AIJ4490" s="19"/>
      <c r="AIK4490" s="19"/>
      <c r="AIL4490" s="19"/>
      <c r="AIM4490" s="19"/>
      <c r="AIN4490" s="19"/>
      <c r="AIO4490" s="19"/>
      <c r="AIP4490" s="19"/>
      <c r="AIQ4490" s="19"/>
      <c r="AIR4490" s="19"/>
      <c r="AIS4490" s="19"/>
      <c r="AIT4490" s="19"/>
      <c r="AIU4490" s="19"/>
      <c r="AIV4490" s="19"/>
      <c r="AIW4490" s="19"/>
      <c r="AIX4490" s="19"/>
      <c r="AIY4490" s="19"/>
      <c r="AIZ4490" s="19"/>
      <c r="AJA4490" s="19"/>
      <c r="AJB4490" s="19"/>
      <c r="AJC4490" s="19"/>
      <c r="AJD4490" s="19"/>
      <c r="AJE4490" s="19"/>
      <c r="AJF4490" s="19"/>
      <c r="AJG4490" s="19"/>
      <c r="AJH4490" s="19"/>
      <c r="AJI4490" s="19"/>
      <c r="AJJ4490" s="19"/>
      <c r="AJK4490" s="19"/>
      <c r="AJL4490" s="19"/>
      <c r="AJM4490" s="19"/>
      <c r="AJN4490" s="19"/>
      <c r="AJO4490" s="19"/>
      <c r="AJP4490" s="19"/>
      <c r="AJQ4490" s="19"/>
      <c r="AJR4490" s="19"/>
      <c r="AJS4490" s="19"/>
      <c r="AJT4490" s="19"/>
      <c r="AJU4490" s="19"/>
      <c r="AJV4490" s="19"/>
      <c r="AJW4490" s="19"/>
      <c r="AJX4490" s="19"/>
      <c r="AJY4490" s="19"/>
      <c r="AJZ4490" s="19"/>
      <c r="AKA4490" s="19"/>
      <c r="AKB4490" s="19"/>
      <c r="AKC4490" s="19"/>
      <c r="AKD4490" s="19"/>
      <c r="AKE4490" s="19"/>
      <c r="AKF4490" s="19"/>
      <c r="AKG4490" s="19"/>
      <c r="AKH4490" s="19"/>
      <c r="AKI4490" s="19"/>
      <c r="AKJ4490" s="19"/>
      <c r="AKK4490" s="19"/>
      <c r="AKL4490" s="19"/>
      <c r="AKM4490" s="19"/>
      <c r="AKN4490" s="19"/>
      <c r="AKO4490" s="19"/>
      <c r="AKP4490" s="19"/>
      <c r="AKQ4490" s="19"/>
      <c r="AKR4490" s="19"/>
      <c r="AKS4490" s="19"/>
      <c r="AKT4490" s="19"/>
      <c r="AKU4490" s="19"/>
      <c r="AKV4490" s="19"/>
      <c r="AKW4490" s="19"/>
      <c r="AKX4490" s="19"/>
      <c r="AKY4490" s="19"/>
      <c r="AKZ4490" s="19"/>
      <c r="ALA4490" s="19"/>
      <c r="ALB4490" s="19"/>
      <c r="ALC4490" s="19"/>
      <c r="ALD4490" s="19"/>
      <c r="ALE4490" s="19"/>
      <c r="ALF4490" s="19"/>
      <c r="ALG4490" s="19"/>
      <c r="ALH4490" s="19"/>
      <c r="ALI4490" s="19"/>
      <c r="ALJ4490" s="19"/>
      <c r="ALK4490" s="19"/>
      <c r="ALL4490" s="19"/>
      <c r="ALM4490" s="19"/>
      <c r="ALN4490" s="19"/>
      <c r="ALO4490" s="19"/>
      <c r="ALP4490" s="19"/>
      <c r="ALQ4490" s="19"/>
      <c r="ALR4490" s="19"/>
      <c r="ALS4490" s="19"/>
      <c r="ALT4490" s="19"/>
      <c r="ALU4490" s="19"/>
      <c r="ALV4490" s="19"/>
      <c r="ALW4490" s="19"/>
      <c r="ALX4490" s="19"/>
      <c r="ALY4490" s="19"/>
      <c r="ALZ4490" s="19"/>
      <c r="AMA4490" s="19"/>
      <c r="AMB4490" s="19"/>
      <c r="AMC4490" s="19"/>
      <c r="AMD4490" s="19"/>
      <c r="AME4490" s="19"/>
      <c r="AMF4490" s="19"/>
      <c r="AMG4490" s="19"/>
      <c r="AMH4490" s="19"/>
      <c r="AMI4490" s="19"/>
      <c r="AMJ4490" s="19"/>
      <c r="AMK4490" s="19"/>
      <c r="AML4490" s="19"/>
      <c r="AMM4490" s="19"/>
      <c r="AMN4490" s="19"/>
      <c r="AMO4490" s="19"/>
      <c r="AMP4490" s="19"/>
      <c r="AMQ4490" s="19"/>
      <c r="AMR4490" s="19"/>
      <c r="AMS4490" s="19"/>
      <c r="AMT4490" s="19"/>
      <c r="AMU4490" s="19"/>
      <c r="AMV4490" s="19"/>
      <c r="AMW4490" s="19"/>
      <c r="AMX4490" s="19"/>
      <c r="AMY4490" s="19"/>
      <c r="AMZ4490" s="19"/>
      <c r="ANA4490" s="19"/>
      <c r="ANB4490" s="19"/>
      <c r="ANC4490" s="19"/>
      <c r="AND4490" s="19"/>
      <c r="ANE4490" s="19"/>
      <c r="ANF4490" s="19"/>
      <c r="ANG4490" s="19"/>
      <c r="ANH4490" s="19"/>
      <c r="ANI4490" s="19"/>
      <c r="ANJ4490" s="19"/>
      <c r="ANK4490" s="19"/>
      <c r="ANL4490" s="19"/>
      <c r="ANM4490" s="19"/>
      <c r="ANN4490" s="19"/>
      <c r="ANO4490" s="19"/>
      <c r="ANP4490" s="19"/>
      <c r="ANQ4490" s="19"/>
      <c r="ANR4490" s="19"/>
      <c r="ANS4490" s="19"/>
      <c r="ANT4490" s="19"/>
      <c r="ANU4490" s="19"/>
      <c r="ANV4490" s="19"/>
      <c r="ANW4490" s="19"/>
      <c r="ANX4490" s="19"/>
      <c r="ANY4490" s="19"/>
      <c r="ANZ4490" s="19"/>
      <c r="AOA4490" s="19"/>
      <c r="AOB4490" s="19"/>
      <c r="AOC4490" s="19"/>
      <c r="AOD4490" s="19"/>
      <c r="AOE4490" s="19"/>
      <c r="AOF4490" s="19"/>
      <c r="AOG4490" s="19"/>
      <c r="AOH4490" s="19"/>
      <c r="AOI4490" s="19"/>
      <c r="AOJ4490" s="19"/>
      <c r="AOK4490" s="19"/>
      <c r="AOL4490" s="19"/>
      <c r="AOM4490" s="19"/>
      <c r="AON4490" s="19"/>
      <c r="AOO4490" s="19"/>
      <c r="AOP4490" s="19"/>
      <c r="AOQ4490" s="19"/>
      <c r="AOR4490" s="19"/>
      <c r="AOS4490" s="19"/>
      <c r="AOT4490" s="19"/>
      <c r="AOU4490" s="19"/>
      <c r="AOV4490" s="19"/>
      <c r="AOW4490" s="19"/>
      <c r="AOX4490" s="19"/>
      <c r="AOY4490" s="19"/>
      <c r="AOZ4490" s="19"/>
      <c r="APA4490" s="19"/>
      <c r="APB4490" s="19"/>
      <c r="APC4490" s="19"/>
      <c r="APD4490" s="19"/>
      <c r="APE4490" s="19"/>
      <c r="APF4490" s="19"/>
      <c r="APG4490" s="19"/>
      <c r="APH4490" s="19"/>
      <c r="API4490" s="19"/>
      <c r="APJ4490" s="19"/>
      <c r="APK4490" s="19"/>
      <c r="APL4490" s="19"/>
      <c r="APM4490" s="19"/>
      <c r="APN4490" s="19"/>
      <c r="APO4490" s="19"/>
      <c r="APP4490" s="19"/>
      <c r="APQ4490" s="19"/>
      <c r="APR4490" s="19"/>
      <c r="APS4490" s="19"/>
      <c r="APT4490" s="19"/>
      <c r="APU4490" s="19"/>
      <c r="APV4490" s="19"/>
      <c r="APW4490" s="19"/>
      <c r="APX4490" s="19"/>
      <c r="APY4490" s="19"/>
      <c r="APZ4490" s="19"/>
      <c r="AQA4490" s="19"/>
      <c r="AQB4490" s="19"/>
      <c r="AQC4490" s="19"/>
      <c r="AQD4490" s="19"/>
      <c r="AQE4490" s="19"/>
      <c r="AQF4490" s="19"/>
      <c r="AQG4490" s="19"/>
      <c r="AQH4490" s="19"/>
      <c r="AQI4490" s="19"/>
      <c r="AQJ4490" s="19"/>
      <c r="AQK4490" s="19"/>
      <c r="AQL4490" s="19"/>
      <c r="AQM4490" s="19"/>
      <c r="AQN4490" s="19"/>
      <c r="AQO4490" s="19"/>
      <c r="AQP4490" s="19"/>
      <c r="AQQ4490" s="19"/>
      <c r="AQR4490" s="19"/>
      <c r="AQS4490" s="19"/>
      <c r="AQT4490" s="19"/>
      <c r="AQU4490" s="19"/>
      <c r="AQV4490" s="19"/>
      <c r="AQW4490" s="19"/>
      <c r="AQX4490" s="19"/>
      <c r="AQY4490" s="19"/>
      <c r="AQZ4490" s="19"/>
      <c r="ARA4490" s="19"/>
      <c r="ARB4490" s="19"/>
      <c r="ARC4490" s="19"/>
      <c r="ARD4490" s="19"/>
      <c r="ARE4490" s="19"/>
      <c r="ARF4490" s="19"/>
      <c r="ARG4490" s="19"/>
      <c r="ARH4490" s="19"/>
      <c r="ARI4490" s="19"/>
      <c r="ARJ4490" s="19"/>
      <c r="ARK4490" s="19"/>
      <c r="ARL4490" s="19"/>
      <c r="ARM4490" s="19"/>
      <c r="ARN4490" s="19"/>
      <c r="ARO4490" s="19"/>
      <c r="ARP4490" s="19"/>
      <c r="ARQ4490" s="19"/>
      <c r="ARR4490" s="19"/>
      <c r="ARS4490" s="19"/>
      <c r="ART4490" s="19"/>
      <c r="ARU4490" s="19"/>
      <c r="ARV4490" s="19"/>
      <c r="ARW4490" s="19"/>
      <c r="ARX4490" s="19"/>
      <c r="ARY4490" s="19"/>
      <c r="ARZ4490" s="19"/>
      <c r="ASA4490" s="19"/>
      <c r="ASB4490" s="19"/>
      <c r="ASC4490" s="19"/>
      <c r="ASD4490" s="19"/>
      <c r="ASE4490" s="19"/>
      <c r="ASF4490" s="19"/>
      <c r="ASG4490" s="19"/>
      <c r="ASH4490" s="19"/>
      <c r="ASI4490" s="19"/>
      <c r="ASJ4490" s="19"/>
      <c r="ASK4490" s="19"/>
      <c r="ASL4490" s="19"/>
      <c r="ASM4490" s="19"/>
      <c r="ASN4490" s="19"/>
      <c r="ASO4490" s="19"/>
      <c r="ASP4490" s="19"/>
      <c r="ASQ4490" s="19"/>
      <c r="ASR4490" s="19"/>
      <c r="ASS4490" s="19"/>
      <c r="AST4490" s="19"/>
      <c r="ASU4490" s="19"/>
      <c r="ASV4490" s="19"/>
      <c r="ASW4490" s="19"/>
      <c r="ASX4490" s="19"/>
      <c r="ASY4490" s="19"/>
      <c r="ASZ4490" s="19"/>
      <c r="ATA4490" s="19"/>
      <c r="ATB4490" s="19"/>
      <c r="ATC4490" s="19"/>
      <c r="ATD4490" s="19"/>
      <c r="ATE4490" s="19"/>
      <c r="ATF4490" s="19"/>
      <c r="ATG4490" s="19"/>
      <c r="ATH4490" s="19"/>
      <c r="ATI4490" s="19"/>
      <c r="ATJ4490" s="19"/>
      <c r="ATK4490" s="19"/>
      <c r="ATL4490" s="19"/>
      <c r="ATM4490" s="19"/>
      <c r="ATN4490" s="19"/>
      <c r="ATO4490" s="19"/>
      <c r="ATP4490" s="19"/>
      <c r="ATQ4490" s="19"/>
      <c r="ATR4490" s="19"/>
      <c r="ATS4490" s="19"/>
      <c r="ATT4490" s="19"/>
      <c r="ATU4490" s="19"/>
      <c r="ATV4490" s="19"/>
      <c r="ATW4490" s="19"/>
      <c r="ATX4490" s="19"/>
      <c r="ATY4490" s="19"/>
      <c r="ATZ4490" s="19"/>
      <c r="AUA4490" s="19"/>
      <c r="AUB4490" s="19"/>
      <c r="AUC4490" s="19"/>
      <c r="AUD4490" s="19"/>
      <c r="AUE4490" s="19"/>
      <c r="AUF4490" s="19"/>
      <c r="AUG4490" s="19"/>
      <c r="AUH4490" s="19"/>
      <c r="AUI4490" s="19"/>
      <c r="AUJ4490" s="19"/>
      <c r="AUK4490" s="19"/>
      <c r="AUL4490" s="19"/>
      <c r="AUM4490" s="19"/>
      <c r="AUN4490" s="19"/>
      <c r="AUO4490" s="19"/>
      <c r="AUP4490" s="19"/>
      <c r="AUQ4490" s="19"/>
      <c r="AUR4490" s="19"/>
      <c r="AUS4490" s="19"/>
      <c r="AUT4490" s="19"/>
      <c r="AUU4490" s="19"/>
      <c r="AUV4490" s="19"/>
      <c r="AUW4490" s="19"/>
      <c r="AUX4490" s="19"/>
      <c r="AUY4490" s="19"/>
      <c r="AUZ4490" s="19"/>
      <c r="AVA4490" s="19"/>
      <c r="AVB4490" s="19"/>
      <c r="AVC4490" s="19"/>
      <c r="AVD4490" s="19"/>
      <c r="AVE4490" s="19"/>
      <c r="AVF4490" s="19"/>
      <c r="AVG4490" s="19"/>
      <c r="AVH4490" s="19"/>
      <c r="AVI4490" s="19"/>
      <c r="AVJ4490" s="19"/>
      <c r="AVK4490" s="19"/>
      <c r="AVL4490" s="19"/>
      <c r="AVM4490" s="19"/>
      <c r="AVN4490" s="19"/>
      <c r="AVO4490" s="19"/>
      <c r="AVP4490" s="19"/>
      <c r="AVQ4490" s="19"/>
      <c r="AVR4490" s="19"/>
      <c r="AVS4490" s="19"/>
      <c r="AVT4490" s="19"/>
      <c r="AVU4490" s="19"/>
      <c r="AVV4490" s="19"/>
      <c r="AVW4490" s="19"/>
      <c r="AVX4490" s="19"/>
      <c r="AVY4490" s="19"/>
      <c r="AVZ4490" s="19"/>
      <c r="AWA4490" s="19"/>
      <c r="AWB4490" s="19"/>
      <c r="AWC4490" s="19"/>
      <c r="AWD4490" s="19"/>
      <c r="AWE4490" s="19"/>
      <c r="AWF4490" s="19"/>
      <c r="AWG4490" s="19"/>
      <c r="AWH4490" s="19"/>
      <c r="AWI4490" s="19"/>
      <c r="AWJ4490" s="19"/>
      <c r="AWK4490" s="19"/>
      <c r="AWL4490" s="19"/>
      <c r="AWM4490" s="19"/>
      <c r="AWN4490" s="19"/>
      <c r="AWO4490" s="19"/>
      <c r="AWP4490" s="19"/>
      <c r="AWQ4490" s="19"/>
      <c r="AWR4490" s="19"/>
      <c r="AWS4490" s="19"/>
      <c r="AWT4490" s="19"/>
      <c r="AWU4490" s="19"/>
      <c r="AWV4490" s="19"/>
      <c r="AWW4490" s="19"/>
      <c r="AWX4490" s="19"/>
      <c r="AWY4490" s="19"/>
      <c r="AWZ4490" s="19"/>
      <c r="AXA4490" s="19"/>
      <c r="AXB4490" s="19"/>
      <c r="AXC4490" s="19"/>
      <c r="AXD4490" s="19"/>
      <c r="AXE4490" s="19"/>
      <c r="AXF4490" s="19"/>
      <c r="AXG4490" s="19"/>
      <c r="AXH4490" s="19"/>
      <c r="AXI4490" s="19"/>
      <c r="AXJ4490" s="19"/>
      <c r="AXK4490" s="19"/>
      <c r="AXL4490" s="19"/>
      <c r="AXM4490" s="19"/>
      <c r="AXN4490" s="19"/>
      <c r="AXO4490" s="19"/>
      <c r="AXP4490" s="19"/>
      <c r="AXQ4490" s="19"/>
      <c r="AXR4490" s="19"/>
      <c r="AXS4490" s="19"/>
      <c r="AXT4490" s="19"/>
      <c r="AXU4490" s="19"/>
      <c r="AXV4490" s="19"/>
      <c r="AXW4490" s="19"/>
      <c r="AXX4490" s="19"/>
      <c r="AXY4490" s="19"/>
      <c r="AXZ4490" s="19"/>
      <c r="AYA4490" s="19"/>
      <c r="AYB4490" s="19"/>
      <c r="AYC4490" s="19"/>
      <c r="AYD4490" s="19"/>
      <c r="AYE4490" s="19"/>
      <c r="AYF4490" s="19"/>
      <c r="AYG4490" s="19"/>
      <c r="AYH4490" s="19"/>
      <c r="AYI4490" s="19"/>
      <c r="AYJ4490" s="19"/>
      <c r="AYK4490" s="19"/>
      <c r="AYL4490" s="19"/>
      <c r="AYM4490" s="19"/>
      <c r="AYN4490" s="19"/>
      <c r="AYO4490" s="19"/>
      <c r="AYP4490" s="19"/>
      <c r="AYQ4490" s="19"/>
      <c r="AYR4490" s="19"/>
      <c r="AYS4490" s="19"/>
      <c r="AYT4490" s="19"/>
      <c r="AYU4490" s="19"/>
      <c r="AYV4490" s="19"/>
      <c r="AYW4490" s="19"/>
      <c r="AYX4490" s="19"/>
      <c r="AYY4490" s="19"/>
      <c r="AYZ4490" s="19"/>
      <c r="AZA4490" s="19"/>
      <c r="AZB4490" s="19"/>
      <c r="AZC4490" s="19"/>
      <c r="AZD4490" s="19"/>
      <c r="AZE4490" s="19"/>
      <c r="AZF4490" s="19"/>
      <c r="AZG4490" s="19"/>
      <c r="AZH4490" s="19"/>
      <c r="AZI4490" s="19"/>
      <c r="AZJ4490" s="19"/>
      <c r="AZK4490" s="19"/>
      <c r="AZL4490" s="19"/>
      <c r="AZM4490" s="19"/>
      <c r="AZN4490" s="19"/>
      <c r="AZO4490" s="19"/>
      <c r="AZP4490" s="19"/>
      <c r="AZQ4490" s="19"/>
      <c r="AZR4490" s="19"/>
      <c r="AZS4490" s="19"/>
      <c r="AZT4490" s="19"/>
      <c r="AZU4490" s="19"/>
      <c r="AZV4490" s="19"/>
      <c r="AZW4490" s="19"/>
      <c r="AZX4490" s="19"/>
      <c r="AZY4490" s="19"/>
      <c r="AZZ4490" s="19"/>
      <c r="BAA4490" s="19"/>
      <c r="BAB4490" s="19"/>
      <c r="BAC4490" s="19"/>
      <c r="BAD4490" s="19"/>
      <c r="BAE4490" s="19"/>
      <c r="BAF4490" s="19"/>
      <c r="BAG4490" s="19"/>
      <c r="BAH4490" s="19"/>
      <c r="BAI4490" s="19"/>
      <c r="BAJ4490" s="19"/>
      <c r="BAK4490" s="19"/>
      <c r="BAL4490" s="19"/>
      <c r="BAM4490" s="19"/>
      <c r="BAN4490" s="19"/>
      <c r="BAO4490" s="19"/>
      <c r="BAP4490" s="19"/>
      <c r="BAQ4490" s="19"/>
      <c r="BAR4490" s="19"/>
      <c r="BAS4490" s="19"/>
      <c r="BAT4490" s="19"/>
      <c r="BAU4490" s="19"/>
      <c r="BAV4490" s="19"/>
      <c r="BAW4490" s="19"/>
      <c r="BAX4490" s="19"/>
      <c r="BAY4490" s="19"/>
      <c r="BAZ4490" s="19"/>
      <c r="BBA4490" s="19"/>
    </row>
    <row r="4491" spans="1:1405" s="20" customFormat="1" ht="15" customHeight="1" x14ac:dyDescent="0.3">
      <c r="A4491" s="21" t="s">
        <v>34</v>
      </c>
      <c r="B4491" s="21" t="s">
        <v>1503</v>
      </c>
      <c r="C4491" s="21" t="s">
        <v>1503</v>
      </c>
      <c r="D4491" s="81">
        <v>1</v>
      </c>
      <c r="E4491" s="21" t="s">
        <v>246</v>
      </c>
      <c r="F4491" s="81">
        <v>1</v>
      </c>
      <c r="G4491" s="82" t="s">
        <v>38</v>
      </c>
      <c r="H4491" s="21">
        <v>21101</v>
      </c>
      <c r="I4491" s="21" t="s">
        <v>2429</v>
      </c>
      <c r="J4491" s="21" t="s">
        <v>531</v>
      </c>
      <c r="K4491" s="21" t="s">
        <v>613</v>
      </c>
      <c r="L4491" s="21" t="s">
        <v>2423</v>
      </c>
      <c r="M4491" s="21" t="s">
        <v>43</v>
      </c>
      <c r="N4491" s="21" t="s">
        <v>63</v>
      </c>
      <c r="O4491" s="22">
        <v>2</v>
      </c>
      <c r="P4491" s="22">
        <v>30</v>
      </c>
      <c r="Q4491" s="21" t="s">
        <v>45</v>
      </c>
      <c r="R4491" s="103">
        <f t="shared" si="69"/>
        <v>60</v>
      </c>
      <c r="S4491" s="22">
        <v>0</v>
      </c>
      <c r="T4491" s="22">
        <v>60</v>
      </c>
      <c r="U4491" s="22">
        <v>0</v>
      </c>
      <c r="V4491" s="22">
        <v>0</v>
      </c>
      <c r="W4491" s="22">
        <v>0</v>
      </c>
      <c r="X4491" s="22">
        <v>0</v>
      </c>
      <c r="Y4491" s="22">
        <v>0</v>
      </c>
      <c r="Z4491" s="22">
        <v>0</v>
      </c>
      <c r="AA4491" s="22">
        <v>0</v>
      </c>
      <c r="AB4491" s="22">
        <v>0</v>
      </c>
      <c r="AC4491" s="22">
        <v>0</v>
      </c>
      <c r="AD4491" s="22">
        <v>0</v>
      </c>
      <c r="AE4491" s="19"/>
      <c r="AF4491" s="19"/>
      <c r="AG4491" s="19"/>
      <c r="AH4491" s="19"/>
      <c r="AI4491" s="19"/>
      <c r="AJ4491" s="19"/>
      <c r="AK4491" s="19"/>
      <c r="AL4491" s="19"/>
      <c r="AM4491" s="19"/>
      <c r="AN4491" s="19"/>
      <c r="AO4491" s="19"/>
      <c r="AP4491" s="19"/>
      <c r="AQ4491" s="19"/>
      <c r="AR4491" s="19"/>
      <c r="AS4491" s="19"/>
      <c r="AT4491" s="19"/>
      <c r="AU4491" s="19"/>
      <c r="AV4491" s="19"/>
      <c r="AW4491" s="19"/>
      <c r="AX4491" s="19"/>
      <c r="AY4491" s="19"/>
      <c r="AZ4491" s="19"/>
      <c r="BA4491" s="19"/>
      <c r="BB4491" s="19"/>
      <c r="BC4491" s="19"/>
      <c r="BD4491" s="19"/>
      <c r="BE4491" s="19"/>
      <c r="BF4491" s="19"/>
      <c r="BG4491" s="19"/>
      <c r="BH4491" s="19"/>
      <c r="BI4491" s="19"/>
      <c r="BJ4491" s="19"/>
      <c r="BK4491" s="19"/>
      <c r="BL4491" s="19"/>
      <c r="BM4491" s="19"/>
      <c r="BN4491" s="19"/>
      <c r="BO4491" s="19"/>
      <c r="BP4491" s="19"/>
      <c r="BQ4491" s="19"/>
      <c r="BR4491" s="19"/>
      <c r="BS4491" s="19"/>
      <c r="BT4491" s="19"/>
      <c r="BU4491" s="19"/>
      <c r="BV4491" s="19"/>
      <c r="BW4491" s="19"/>
      <c r="BX4491" s="19"/>
      <c r="BY4491" s="19"/>
      <c r="BZ4491" s="19"/>
      <c r="CA4491" s="19"/>
      <c r="CB4491" s="19"/>
      <c r="CC4491" s="19"/>
      <c r="CD4491" s="19"/>
      <c r="CE4491" s="19"/>
      <c r="CF4491" s="19"/>
      <c r="CG4491" s="19"/>
      <c r="CH4491" s="19"/>
      <c r="CI4491" s="19"/>
      <c r="CJ4491" s="19"/>
      <c r="CK4491" s="19"/>
      <c r="CL4491" s="19"/>
      <c r="CM4491" s="19"/>
      <c r="CN4491" s="19"/>
      <c r="CO4491" s="19"/>
      <c r="CP4491" s="19"/>
      <c r="CQ4491" s="19"/>
      <c r="CR4491" s="19"/>
      <c r="CS4491" s="19"/>
      <c r="CT4491" s="19"/>
      <c r="CU4491" s="19"/>
      <c r="CV4491" s="19"/>
      <c r="CW4491" s="19"/>
      <c r="CX4491" s="19"/>
      <c r="CY4491" s="19"/>
      <c r="CZ4491" s="19"/>
      <c r="DA4491" s="19"/>
      <c r="DB4491" s="19"/>
      <c r="DC4491" s="19"/>
      <c r="DD4491" s="19"/>
      <c r="DE4491" s="19"/>
      <c r="DF4491" s="19"/>
      <c r="DG4491" s="19"/>
      <c r="DH4491" s="19"/>
      <c r="DI4491" s="19"/>
      <c r="DJ4491" s="19"/>
      <c r="DK4491" s="19"/>
      <c r="DL4491" s="19"/>
      <c r="DM4491" s="19"/>
      <c r="DN4491" s="19"/>
      <c r="DO4491" s="19"/>
      <c r="DP4491" s="19"/>
      <c r="DQ4491" s="19"/>
      <c r="DR4491" s="19"/>
      <c r="DS4491" s="19"/>
      <c r="DT4491" s="19"/>
      <c r="DU4491" s="19"/>
      <c r="DV4491" s="19"/>
      <c r="DW4491" s="19"/>
      <c r="DX4491" s="19"/>
      <c r="DY4491" s="19"/>
      <c r="DZ4491" s="19"/>
      <c r="EA4491" s="19"/>
      <c r="EB4491" s="19"/>
      <c r="EC4491" s="19"/>
      <c r="ED4491" s="19"/>
      <c r="EE4491" s="19"/>
      <c r="EF4491" s="19"/>
      <c r="EG4491" s="19"/>
      <c r="EH4491" s="19"/>
      <c r="EI4491" s="19"/>
      <c r="EJ4491" s="19"/>
      <c r="EK4491" s="19"/>
      <c r="EL4491" s="19"/>
      <c r="EM4491" s="19"/>
      <c r="EN4491" s="19"/>
      <c r="EO4491" s="19"/>
      <c r="EP4491" s="19"/>
      <c r="EQ4491" s="19"/>
      <c r="ER4491" s="19"/>
      <c r="ES4491" s="19"/>
      <c r="ET4491" s="19"/>
      <c r="EU4491" s="19"/>
      <c r="EV4491" s="19"/>
      <c r="EW4491" s="19"/>
      <c r="EX4491" s="19"/>
      <c r="EY4491" s="19"/>
      <c r="EZ4491" s="19"/>
      <c r="FA4491" s="19"/>
      <c r="FB4491" s="19"/>
      <c r="FC4491" s="19"/>
      <c r="FD4491" s="19"/>
      <c r="FE4491" s="19"/>
      <c r="FF4491" s="19"/>
      <c r="FG4491" s="19"/>
      <c r="FH4491" s="19"/>
      <c r="FI4491" s="19"/>
      <c r="FJ4491" s="19"/>
      <c r="FK4491" s="19"/>
      <c r="FL4491" s="19"/>
      <c r="FM4491" s="19"/>
      <c r="FN4491" s="19"/>
      <c r="FO4491" s="19"/>
      <c r="FP4491" s="19"/>
      <c r="FQ4491" s="19"/>
      <c r="FR4491" s="19"/>
      <c r="FS4491" s="19"/>
      <c r="FT4491" s="19"/>
      <c r="FU4491" s="19"/>
      <c r="FV4491" s="19"/>
      <c r="FW4491" s="19"/>
      <c r="FX4491" s="19"/>
      <c r="FY4491" s="19"/>
      <c r="FZ4491" s="19"/>
      <c r="GA4491" s="19"/>
      <c r="GB4491" s="19"/>
      <c r="GC4491" s="19"/>
      <c r="GD4491" s="19"/>
      <c r="GE4491" s="19"/>
      <c r="GF4491" s="19"/>
      <c r="GG4491" s="19"/>
      <c r="GH4491" s="19"/>
      <c r="GI4491" s="19"/>
      <c r="GJ4491" s="19"/>
      <c r="GK4491" s="19"/>
      <c r="GL4491" s="19"/>
      <c r="GM4491" s="19"/>
      <c r="GN4491" s="19"/>
      <c r="GO4491" s="19"/>
      <c r="GP4491" s="19"/>
      <c r="GQ4491" s="19"/>
      <c r="GR4491" s="19"/>
      <c r="GS4491" s="19"/>
      <c r="GT4491" s="19"/>
      <c r="GU4491" s="19"/>
      <c r="GV4491" s="19"/>
      <c r="GW4491" s="19"/>
      <c r="GX4491" s="19"/>
      <c r="GY4491" s="19"/>
      <c r="GZ4491" s="19"/>
      <c r="HA4491" s="19"/>
      <c r="HB4491" s="19"/>
      <c r="HC4491" s="19"/>
      <c r="HD4491" s="19"/>
      <c r="HE4491" s="19"/>
      <c r="HF4491" s="19"/>
      <c r="HG4491" s="19"/>
      <c r="HH4491" s="19"/>
      <c r="HI4491" s="19"/>
      <c r="HJ4491" s="19"/>
      <c r="HK4491" s="19"/>
      <c r="HL4491" s="19"/>
      <c r="HM4491" s="19"/>
      <c r="HN4491" s="19"/>
      <c r="HO4491" s="19"/>
      <c r="HP4491" s="19"/>
      <c r="HQ4491" s="19"/>
      <c r="HR4491" s="19"/>
      <c r="HS4491" s="19"/>
      <c r="HT4491" s="19"/>
      <c r="HU4491" s="19"/>
      <c r="HV4491" s="19"/>
      <c r="HW4491" s="19"/>
      <c r="HX4491" s="19"/>
      <c r="HY4491" s="19"/>
      <c r="HZ4491" s="19"/>
      <c r="IA4491" s="19"/>
      <c r="IB4491" s="19"/>
      <c r="IC4491" s="19"/>
      <c r="ID4491" s="19"/>
      <c r="IE4491" s="19"/>
      <c r="IF4491" s="19"/>
      <c r="IG4491" s="19"/>
      <c r="IH4491" s="19"/>
      <c r="II4491" s="19"/>
      <c r="IJ4491" s="19"/>
      <c r="IK4491" s="19"/>
      <c r="IL4491" s="19"/>
      <c r="IM4491" s="19"/>
      <c r="IN4491" s="19"/>
      <c r="IO4491" s="19"/>
      <c r="IP4491" s="19"/>
      <c r="IQ4491" s="19"/>
      <c r="IR4491" s="19"/>
      <c r="IS4491" s="19"/>
      <c r="IT4491" s="19"/>
      <c r="IU4491" s="19"/>
      <c r="IV4491" s="19"/>
      <c r="IW4491" s="19"/>
      <c r="IX4491" s="19"/>
      <c r="IY4491" s="19"/>
      <c r="IZ4491" s="19"/>
      <c r="JA4491" s="19"/>
      <c r="JB4491" s="19"/>
      <c r="JC4491" s="19"/>
      <c r="JD4491" s="19"/>
      <c r="JE4491" s="19"/>
      <c r="JF4491" s="19"/>
      <c r="JG4491" s="19"/>
      <c r="JH4491" s="19"/>
      <c r="JI4491" s="19"/>
      <c r="JJ4491" s="19"/>
      <c r="JK4491" s="19"/>
      <c r="JL4491" s="19"/>
      <c r="JM4491" s="19"/>
      <c r="JN4491" s="19"/>
      <c r="JO4491" s="19"/>
      <c r="JP4491" s="19"/>
      <c r="JQ4491" s="19"/>
      <c r="JR4491" s="19"/>
      <c r="JS4491" s="19"/>
      <c r="JT4491" s="19"/>
      <c r="JU4491" s="19"/>
      <c r="JV4491" s="19"/>
      <c r="JW4491" s="19"/>
      <c r="JX4491" s="19"/>
      <c r="JY4491" s="19"/>
      <c r="JZ4491" s="19"/>
      <c r="KA4491" s="19"/>
      <c r="KB4491" s="19"/>
      <c r="KC4491" s="19"/>
      <c r="KD4491" s="19"/>
      <c r="KE4491" s="19"/>
      <c r="KF4491" s="19"/>
      <c r="KG4491" s="19"/>
      <c r="KH4491" s="19"/>
      <c r="KI4491" s="19"/>
      <c r="KJ4491" s="19"/>
      <c r="KK4491" s="19"/>
      <c r="KL4491" s="19"/>
      <c r="KM4491" s="19"/>
      <c r="KN4491" s="19"/>
      <c r="KO4491" s="19"/>
      <c r="KP4491" s="19"/>
      <c r="KQ4491" s="19"/>
      <c r="KR4491" s="19"/>
      <c r="KS4491" s="19"/>
      <c r="KT4491" s="19"/>
      <c r="KU4491" s="19"/>
      <c r="KV4491" s="19"/>
      <c r="KW4491" s="19"/>
      <c r="KX4491" s="19"/>
      <c r="KY4491" s="19"/>
      <c r="KZ4491" s="19"/>
      <c r="LA4491" s="19"/>
      <c r="LB4491" s="19"/>
      <c r="LC4491" s="19"/>
      <c r="LD4491" s="19"/>
      <c r="LE4491" s="19"/>
      <c r="LF4491" s="19"/>
      <c r="LG4491" s="19"/>
      <c r="LH4491" s="19"/>
      <c r="LI4491" s="19"/>
      <c r="LJ4491" s="19"/>
      <c r="LK4491" s="19"/>
      <c r="LL4491" s="19"/>
      <c r="LM4491" s="19"/>
      <c r="LN4491" s="19"/>
      <c r="LO4491" s="19"/>
      <c r="LP4491" s="19"/>
      <c r="LQ4491" s="19"/>
      <c r="LR4491" s="19"/>
      <c r="LS4491" s="19"/>
      <c r="LT4491" s="19"/>
      <c r="LU4491" s="19"/>
      <c r="LV4491" s="19"/>
      <c r="LW4491" s="19"/>
      <c r="LX4491" s="19"/>
      <c r="LY4491" s="19"/>
      <c r="LZ4491" s="19"/>
      <c r="MA4491" s="19"/>
      <c r="MB4491" s="19"/>
      <c r="MC4491" s="19"/>
      <c r="MD4491" s="19"/>
      <c r="ME4491" s="19"/>
      <c r="MF4491" s="19"/>
      <c r="MG4491" s="19"/>
      <c r="MH4491" s="19"/>
      <c r="MI4491" s="19"/>
      <c r="MJ4491" s="19"/>
      <c r="MK4491" s="19"/>
      <c r="ML4491" s="19"/>
      <c r="MM4491" s="19"/>
      <c r="MN4491" s="19"/>
      <c r="MO4491" s="19"/>
      <c r="MP4491" s="19"/>
      <c r="MQ4491" s="19"/>
      <c r="MR4491" s="19"/>
      <c r="MS4491" s="19"/>
      <c r="MT4491" s="19"/>
      <c r="MU4491" s="19"/>
      <c r="MV4491" s="19"/>
      <c r="MW4491" s="19"/>
      <c r="MX4491" s="19"/>
      <c r="MY4491" s="19"/>
      <c r="MZ4491" s="19"/>
      <c r="NA4491" s="19"/>
      <c r="NB4491" s="19"/>
      <c r="NC4491" s="19"/>
      <c r="ND4491" s="19"/>
      <c r="NE4491" s="19"/>
      <c r="NF4491" s="19"/>
      <c r="NG4491" s="19"/>
      <c r="NH4491" s="19"/>
      <c r="NI4491" s="19"/>
      <c r="NJ4491" s="19"/>
      <c r="NK4491" s="19"/>
      <c r="NL4491" s="19"/>
      <c r="NM4491" s="19"/>
      <c r="NN4491" s="19"/>
      <c r="NO4491" s="19"/>
      <c r="NP4491" s="19"/>
      <c r="NQ4491" s="19"/>
      <c r="NR4491" s="19"/>
      <c r="NS4491" s="19"/>
      <c r="NT4491" s="19"/>
      <c r="NU4491" s="19"/>
      <c r="NV4491" s="19"/>
      <c r="NW4491" s="19"/>
      <c r="NX4491" s="19"/>
      <c r="NY4491" s="19"/>
      <c r="NZ4491" s="19"/>
      <c r="OA4491" s="19"/>
      <c r="OB4491" s="19"/>
      <c r="OC4491" s="19"/>
      <c r="OD4491" s="19"/>
      <c r="OE4491" s="19"/>
      <c r="OF4491" s="19"/>
      <c r="OG4491" s="19"/>
      <c r="OH4491" s="19"/>
      <c r="OI4491" s="19"/>
      <c r="OJ4491" s="19"/>
      <c r="OK4491" s="19"/>
      <c r="OL4491" s="19"/>
      <c r="OM4491" s="19"/>
      <c r="ON4491" s="19"/>
      <c r="OO4491" s="19"/>
      <c r="OP4491" s="19"/>
      <c r="OQ4491" s="19"/>
      <c r="OR4491" s="19"/>
      <c r="OS4491" s="19"/>
      <c r="OT4491" s="19"/>
      <c r="OU4491" s="19"/>
      <c r="OV4491" s="19"/>
      <c r="OW4491" s="19"/>
      <c r="OX4491" s="19"/>
      <c r="OY4491" s="19"/>
      <c r="OZ4491" s="19"/>
      <c r="PA4491" s="19"/>
      <c r="PB4491" s="19"/>
      <c r="PC4491" s="19"/>
      <c r="PD4491" s="19"/>
      <c r="PE4491" s="19"/>
      <c r="PF4491" s="19"/>
      <c r="PG4491" s="19"/>
      <c r="PH4491" s="19"/>
      <c r="PI4491" s="19"/>
      <c r="PJ4491" s="19"/>
      <c r="PK4491" s="19"/>
      <c r="PL4491" s="19"/>
      <c r="PM4491" s="19"/>
      <c r="PN4491" s="19"/>
      <c r="PO4491" s="19"/>
      <c r="PP4491" s="19"/>
      <c r="PQ4491" s="19"/>
      <c r="PR4491" s="19"/>
      <c r="PS4491" s="19"/>
      <c r="PT4491" s="19"/>
      <c r="PU4491" s="19"/>
      <c r="PV4491" s="19"/>
      <c r="PW4491" s="19"/>
      <c r="PX4491" s="19"/>
      <c r="PY4491" s="19"/>
      <c r="PZ4491" s="19"/>
      <c r="QA4491" s="19"/>
      <c r="QB4491" s="19"/>
      <c r="QC4491" s="19"/>
      <c r="QD4491" s="19"/>
      <c r="QE4491" s="19"/>
      <c r="QF4491" s="19"/>
      <c r="QG4491" s="19"/>
      <c r="QH4491" s="19"/>
      <c r="QI4491" s="19"/>
      <c r="QJ4491" s="19"/>
      <c r="QK4491" s="19"/>
      <c r="QL4491" s="19"/>
      <c r="QM4491" s="19"/>
      <c r="QN4491" s="19"/>
      <c r="QO4491" s="19"/>
      <c r="QP4491" s="19"/>
      <c r="QQ4491" s="19"/>
      <c r="QR4491" s="19"/>
      <c r="QS4491" s="19"/>
      <c r="QT4491" s="19"/>
      <c r="QU4491" s="19"/>
      <c r="QV4491" s="19"/>
      <c r="QW4491" s="19"/>
      <c r="QX4491" s="19"/>
      <c r="QY4491" s="19"/>
      <c r="QZ4491" s="19"/>
      <c r="RA4491" s="19"/>
      <c r="RB4491" s="19"/>
      <c r="RC4491" s="19"/>
      <c r="RD4491" s="19"/>
      <c r="RE4491" s="19"/>
      <c r="RF4491" s="19"/>
      <c r="RG4491" s="19"/>
      <c r="RH4491" s="19"/>
      <c r="RI4491" s="19"/>
      <c r="RJ4491" s="19"/>
      <c r="RK4491" s="19"/>
      <c r="RL4491" s="19"/>
      <c r="RM4491" s="19"/>
      <c r="RN4491" s="19"/>
      <c r="RO4491" s="19"/>
      <c r="RP4491" s="19"/>
      <c r="RQ4491" s="19"/>
      <c r="RR4491" s="19"/>
      <c r="RS4491" s="19"/>
      <c r="RT4491" s="19"/>
      <c r="RU4491" s="19"/>
      <c r="RV4491" s="19"/>
      <c r="RW4491" s="19"/>
      <c r="RX4491" s="19"/>
      <c r="RY4491" s="19"/>
      <c r="RZ4491" s="19"/>
      <c r="SA4491" s="19"/>
      <c r="SB4491" s="19"/>
      <c r="SC4491" s="19"/>
      <c r="SD4491" s="19"/>
      <c r="SE4491" s="19"/>
      <c r="SF4491" s="19"/>
      <c r="SG4491" s="19"/>
      <c r="SH4491" s="19"/>
      <c r="SI4491" s="19"/>
      <c r="SJ4491" s="19"/>
      <c r="SK4491" s="19"/>
      <c r="SL4491" s="19"/>
      <c r="SM4491" s="19"/>
      <c r="SN4491" s="19"/>
      <c r="SO4491" s="19"/>
      <c r="SP4491" s="19"/>
      <c r="SQ4491" s="19"/>
      <c r="SR4491" s="19"/>
      <c r="SS4491" s="19"/>
      <c r="ST4491" s="19"/>
      <c r="SU4491" s="19"/>
      <c r="SV4491" s="19"/>
      <c r="SW4491" s="19"/>
      <c r="SX4491" s="19"/>
      <c r="SY4491" s="19"/>
      <c r="SZ4491" s="19"/>
      <c r="TA4491" s="19"/>
      <c r="TB4491" s="19"/>
      <c r="TC4491" s="19"/>
      <c r="TD4491" s="19"/>
      <c r="TE4491" s="19"/>
      <c r="TF4491" s="19"/>
      <c r="TG4491" s="19"/>
      <c r="TH4491" s="19"/>
      <c r="TI4491" s="19"/>
      <c r="TJ4491" s="19"/>
      <c r="TK4491" s="19"/>
      <c r="TL4491" s="19"/>
      <c r="TM4491" s="19"/>
      <c r="TN4491" s="19"/>
      <c r="TO4491" s="19"/>
      <c r="TP4491" s="19"/>
      <c r="TQ4491" s="19"/>
      <c r="TR4491" s="19"/>
      <c r="TS4491" s="19"/>
      <c r="TT4491" s="19"/>
      <c r="TU4491" s="19"/>
      <c r="TV4491" s="19"/>
      <c r="TW4491" s="19"/>
      <c r="TX4491" s="19"/>
      <c r="TY4491" s="19"/>
      <c r="TZ4491" s="19"/>
      <c r="UA4491" s="19"/>
      <c r="UB4491" s="19"/>
      <c r="UC4491" s="19"/>
      <c r="UD4491" s="19"/>
      <c r="UE4491" s="19"/>
      <c r="UF4491" s="19"/>
      <c r="UG4491" s="19"/>
      <c r="UH4491" s="19"/>
      <c r="UI4491" s="19"/>
      <c r="UJ4491" s="19"/>
      <c r="UK4491" s="19"/>
      <c r="UL4491" s="19"/>
      <c r="UM4491" s="19"/>
      <c r="UN4491" s="19"/>
      <c r="UO4491" s="19"/>
      <c r="UP4491" s="19"/>
      <c r="UQ4491" s="19"/>
      <c r="UR4491" s="19"/>
      <c r="US4491" s="19"/>
      <c r="UT4491" s="19"/>
      <c r="UU4491" s="19"/>
      <c r="UV4491" s="19"/>
      <c r="UW4491" s="19"/>
      <c r="UX4491" s="19"/>
      <c r="UY4491" s="19"/>
      <c r="UZ4491" s="19"/>
      <c r="VA4491" s="19"/>
      <c r="VB4491" s="19"/>
      <c r="VC4491" s="19"/>
      <c r="VD4491" s="19"/>
      <c r="VE4491" s="19"/>
      <c r="VF4491" s="19"/>
      <c r="VG4491" s="19"/>
      <c r="VH4491" s="19"/>
      <c r="VI4491" s="19"/>
      <c r="VJ4491" s="19"/>
      <c r="VK4491" s="19"/>
      <c r="VL4491" s="19"/>
      <c r="VM4491" s="19"/>
      <c r="VN4491" s="19"/>
      <c r="VO4491" s="19"/>
      <c r="VP4491" s="19"/>
      <c r="VQ4491" s="19"/>
      <c r="VR4491" s="19"/>
      <c r="VS4491" s="19"/>
      <c r="VT4491" s="19"/>
      <c r="VU4491" s="19"/>
      <c r="VV4491" s="19"/>
      <c r="VW4491" s="19"/>
      <c r="VX4491" s="19"/>
      <c r="VY4491" s="19"/>
      <c r="VZ4491" s="19"/>
      <c r="WA4491" s="19"/>
      <c r="WB4491" s="19"/>
      <c r="WC4491" s="19"/>
      <c r="WD4491" s="19"/>
      <c r="WE4491" s="19"/>
      <c r="WF4491" s="19"/>
      <c r="WG4491" s="19"/>
      <c r="WH4491" s="19"/>
      <c r="WI4491" s="19"/>
      <c r="WJ4491" s="19"/>
      <c r="WK4491" s="19"/>
      <c r="WL4491" s="19"/>
      <c r="WM4491" s="19"/>
      <c r="WN4491" s="19"/>
      <c r="WO4491" s="19"/>
      <c r="WP4491" s="19"/>
      <c r="WQ4491" s="19"/>
      <c r="WR4491" s="19"/>
      <c r="WS4491" s="19"/>
      <c r="WT4491" s="19"/>
      <c r="WU4491" s="19"/>
      <c r="WV4491" s="19"/>
      <c r="WW4491" s="19"/>
      <c r="WX4491" s="19"/>
      <c r="WY4491" s="19"/>
      <c r="WZ4491" s="19"/>
      <c r="XA4491" s="19"/>
      <c r="XB4491" s="19"/>
      <c r="XC4491" s="19"/>
      <c r="XD4491" s="19"/>
      <c r="XE4491" s="19"/>
      <c r="XF4491" s="19"/>
      <c r="XG4491" s="19"/>
      <c r="XH4491" s="19"/>
      <c r="XI4491" s="19"/>
      <c r="XJ4491" s="19"/>
      <c r="XK4491" s="19"/>
      <c r="XL4491" s="19"/>
      <c r="XM4491" s="19"/>
      <c r="XN4491" s="19"/>
      <c r="XO4491" s="19"/>
      <c r="XP4491" s="19"/>
      <c r="XQ4491" s="19"/>
      <c r="XR4491" s="19"/>
      <c r="XS4491" s="19"/>
      <c r="XT4491" s="19"/>
      <c r="XU4491" s="19"/>
      <c r="XV4491" s="19"/>
      <c r="XW4491" s="19"/>
      <c r="XX4491" s="19"/>
      <c r="XY4491" s="19"/>
      <c r="XZ4491" s="19"/>
      <c r="YA4491" s="19"/>
      <c r="YB4491" s="19"/>
      <c r="YC4491" s="19"/>
      <c r="YD4491" s="19"/>
      <c r="YE4491" s="19"/>
      <c r="YF4491" s="19"/>
      <c r="YG4491" s="19"/>
      <c r="YH4491" s="19"/>
      <c r="YI4491" s="19"/>
      <c r="YJ4491" s="19"/>
      <c r="YK4491" s="19"/>
      <c r="YL4491" s="19"/>
      <c r="YM4491" s="19"/>
      <c r="YN4491" s="19"/>
      <c r="YO4491" s="19"/>
      <c r="YP4491" s="19"/>
      <c r="YQ4491" s="19"/>
      <c r="YR4491" s="19"/>
      <c r="YS4491" s="19"/>
      <c r="YT4491" s="19"/>
      <c r="YU4491" s="19"/>
      <c r="YV4491" s="19"/>
      <c r="YW4491" s="19"/>
      <c r="YX4491" s="19"/>
      <c r="YY4491" s="19"/>
      <c r="YZ4491" s="19"/>
      <c r="ZA4491" s="19"/>
      <c r="ZB4491" s="19"/>
      <c r="ZC4491" s="19"/>
      <c r="ZD4491" s="19"/>
      <c r="ZE4491" s="19"/>
      <c r="ZF4491" s="19"/>
      <c r="ZG4491" s="19"/>
      <c r="ZH4491" s="19"/>
      <c r="ZI4491" s="19"/>
      <c r="ZJ4491" s="19"/>
      <c r="ZK4491" s="19"/>
      <c r="ZL4491" s="19"/>
      <c r="ZM4491" s="19"/>
      <c r="ZN4491" s="19"/>
      <c r="ZO4491" s="19"/>
      <c r="ZP4491" s="19"/>
      <c r="ZQ4491" s="19"/>
      <c r="ZR4491" s="19"/>
      <c r="ZS4491" s="19"/>
      <c r="ZT4491" s="19"/>
      <c r="ZU4491" s="19"/>
      <c r="ZV4491" s="19"/>
      <c r="ZW4491" s="19"/>
      <c r="ZX4491" s="19"/>
      <c r="ZY4491" s="19"/>
      <c r="ZZ4491" s="19"/>
      <c r="AAA4491" s="19"/>
      <c r="AAB4491" s="19"/>
      <c r="AAC4491" s="19"/>
      <c r="AAD4491" s="19"/>
      <c r="AAE4491" s="19"/>
      <c r="AAF4491" s="19"/>
      <c r="AAG4491" s="19"/>
      <c r="AAH4491" s="19"/>
      <c r="AAI4491" s="19"/>
      <c r="AAJ4491" s="19"/>
      <c r="AAK4491" s="19"/>
      <c r="AAL4491" s="19"/>
      <c r="AAM4491" s="19"/>
      <c r="AAN4491" s="19"/>
      <c r="AAO4491" s="19"/>
      <c r="AAP4491" s="19"/>
      <c r="AAQ4491" s="19"/>
      <c r="AAR4491" s="19"/>
      <c r="AAS4491" s="19"/>
      <c r="AAT4491" s="19"/>
      <c r="AAU4491" s="19"/>
      <c r="AAV4491" s="19"/>
      <c r="AAW4491" s="19"/>
      <c r="AAX4491" s="19"/>
      <c r="AAY4491" s="19"/>
      <c r="AAZ4491" s="19"/>
      <c r="ABA4491" s="19"/>
      <c r="ABB4491" s="19"/>
      <c r="ABC4491" s="19"/>
      <c r="ABD4491" s="19"/>
      <c r="ABE4491" s="19"/>
      <c r="ABF4491" s="19"/>
      <c r="ABG4491" s="19"/>
      <c r="ABH4491" s="19"/>
      <c r="ABI4491" s="19"/>
      <c r="ABJ4491" s="19"/>
      <c r="ABK4491" s="19"/>
      <c r="ABL4491" s="19"/>
      <c r="ABM4491" s="19"/>
      <c r="ABN4491" s="19"/>
      <c r="ABO4491" s="19"/>
      <c r="ABP4491" s="19"/>
      <c r="ABQ4491" s="19"/>
      <c r="ABR4491" s="19"/>
      <c r="ABS4491" s="19"/>
      <c r="ABT4491" s="19"/>
      <c r="ABU4491" s="19"/>
      <c r="ABV4491" s="19"/>
      <c r="ABW4491" s="19"/>
      <c r="ABX4491" s="19"/>
      <c r="ABY4491" s="19"/>
      <c r="ABZ4491" s="19"/>
      <c r="ACA4491" s="19"/>
      <c r="ACB4491" s="19"/>
      <c r="ACC4491" s="19"/>
      <c r="ACD4491" s="19"/>
      <c r="ACE4491" s="19"/>
      <c r="ACF4491" s="19"/>
      <c r="ACG4491" s="19"/>
      <c r="ACH4491" s="19"/>
      <c r="ACI4491" s="19"/>
      <c r="ACJ4491" s="19"/>
      <c r="ACK4491" s="19"/>
      <c r="ACL4491" s="19"/>
      <c r="ACM4491" s="19"/>
      <c r="ACN4491" s="19"/>
      <c r="ACO4491" s="19"/>
      <c r="ACP4491" s="19"/>
      <c r="ACQ4491" s="19"/>
      <c r="ACR4491" s="19"/>
      <c r="ACS4491" s="19"/>
      <c r="ACT4491" s="19"/>
      <c r="ACU4491" s="19"/>
      <c r="ACV4491" s="19"/>
      <c r="ACW4491" s="19"/>
      <c r="ACX4491" s="19"/>
      <c r="ACY4491" s="19"/>
      <c r="ACZ4491" s="19"/>
      <c r="ADA4491" s="19"/>
      <c r="ADB4491" s="19"/>
      <c r="ADC4491" s="19"/>
      <c r="ADD4491" s="19"/>
      <c r="ADE4491" s="19"/>
      <c r="ADF4491" s="19"/>
      <c r="ADG4491" s="19"/>
      <c r="ADH4491" s="19"/>
      <c r="ADI4491" s="19"/>
      <c r="ADJ4491" s="19"/>
      <c r="ADK4491" s="19"/>
      <c r="ADL4491" s="19"/>
      <c r="ADM4491" s="19"/>
      <c r="ADN4491" s="19"/>
      <c r="ADO4491" s="19"/>
      <c r="ADP4491" s="19"/>
      <c r="ADQ4491" s="19"/>
      <c r="ADR4491" s="19"/>
      <c r="ADS4491" s="19"/>
      <c r="ADT4491" s="19"/>
      <c r="ADU4491" s="19"/>
      <c r="ADV4491" s="19"/>
      <c r="ADW4491" s="19"/>
      <c r="ADX4491" s="19"/>
      <c r="ADY4491" s="19"/>
      <c r="ADZ4491" s="19"/>
      <c r="AEA4491" s="19"/>
      <c r="AEB4491" s="19"/>
      <c r="AEC4491" s="19"/>
      <c r="AED4491" s="19"/>
      <c r="AEE4491" s="19"/>
      <c r="AEF4491" s="19"/>
      <c r="AEG4491" s="19"/>
      <c r="AEH4491" s="19"/>
      <c r="AEI4491" s="19"/>
      <c r="AEJ4491" s="19"/>
      <c r="AEK4491" s="19"/>
      <c r="AEL4491" s="19"/>
      <c r="AEM4491" s="19"/>
      <c r="AEN4491" s="19"/>
      <c r="AEO4491" s="19"/>
      <c r="AEP4491" s="19"/>
      <c r="AEQ4491" s="19"/>
      <c r="AER4491" s="19"/>
      <c r="AES4491" s="19"/>
      <c r="AET4491" s="19"/>
      <c r="AEU4491" s="19"/>
      <c r="AEV4491" s="19"/>
      <c r="AEW4491" s="19"/>
      <c r="AEX4491" s="19"/>
      <c r="AEY4491" s="19"/>
      <c r="AEZ4491" s="19"/>
      <c r="AFA4491" s="19"/>
      <c r="AFB4491" s="19"/>
      <c r="AFC4491" s="19"/>
      <c r="AFD4491" s="19"/>
      <c r="AFE4491" s="19"/>
      <c r="AFF4491" s="19"/>
      <c r="AFG4491" s="19"/>
      <c r="AFH4491" s="19"/>
      <c r="AFI4491" s="19"/>
      <c r="AFJ4491" s="19"/>
      <c r="AFK4491" s="19"/>
      <c r="AFL4491" s="19"/>
      <c r="AFM4491" s="19"/>
      <c r="AFN4491" s="19"/>
      <c r="AFO4491" s="19"/>
      <c r="AFP4491" s="19"/>
      <c r="AFQ4491" s="19"/>
      <c r="AFR4491" s="19"/>
      <c r="AFS4491" s="19"/>
      <c r="AFT4491" s="19"/>
      <c r="AFU4491" s="19"/>
      <c r="AFV4491" s="19"/>
      <c r="AFW4491" s="19"/>
      <c r="AFX4491" s="19"/>
      <c r="AFY4491" s="19"/>
      <c r="AFZ4491" s="19"/>
      <c r="AGA4491" s="19"/>
      <c r="AGB4491" s="19"/>
      <c r="AGC4491" s="19"/>
      <c r="AGD4491" s="19"/>
      <c r="AGE4491" s="19"/>
      <c r="AGF4491" s="19"/>
      <c r="AGG4491" s="19"/>
      <c r="AGH4491" s="19"/>
      <c r="AGI4491" s="19"/>
      <c r="AGJ4491" s="19"/>
      <c r="AGK4491" s="19"/>
      <c r="AGL4491" s="19"/>
      <c r="AGM4491" s="19"/>
      <c r="AGN4491" s="19"/>
      <c r="AGO4491" s="19"/>
      <c r="AGP4491" s="19"/>
      <c r="AGQ4491" s="19"/>
      <c r="AGR4491" s="19"/>
      <c r="AGS4491" s="19"/>
      <c r="AGT4491" s="19"/>
      <c r="AGU4491" s="19"/>
      <c r="AGV4491" s="19"/>
      <c r="AGW4491" s="19"/>
      <c r="AGX4491" s="19"/>
      <c r="AGY4491" s="19"/>
      <c r="AGZ4491" s="19"/>
      <c r="AHA4491" s="19"/>
      <c r="AHB4491" s="19"/>
      <c r="AHC4491" s="19"/>
      <c r="AHD4491" s="19"/>
      <c r="AHE4491" s="19"/>
      <c r="AHF4491" s="19"/>
      <c r="AHG4491" s="19"/>
      <c r="AHH4491" s="19"/>
      <c r="AHI4491" s="19"/>
      <c r="AHJ4491" s="19"/>
      <c r="AHK4491" s="19"/>
      <c r="AHL4491" s="19"/>
      <c r="AHM4491" s="19"/>
      <c r="AHN4491" s="19"/>
      <c r="AHO4491" s="19"/>
      <c r="AHP4491" s="19"/>
      <c r="AHQ4491" s="19"/>
      <c r="AHR4491" s="19"/>
      <c r="AHS4491" s="19"/>
      <c r="AHT4491" s="19"/>
      <c r="AHU4491" s="19"/>
      <c r="AHV4491" s="19"/>
      <c r="AHW4491" s="19"/>
      <c r="AHX4491" s="19"/>
      <c r="AHY4491" s="19"/>
      <c r="AHZ4491" s="19"/>
      <c r="AIA4491" s="19"/>
      <c r="AIB4491" s="19"/>
      <c r="AIC4491" s="19"/>
      <c r="AID4491" s="19"/>
      <c r="AIE4491" s="19"/>
      <c r="AIF4491" s="19"/>
      <c r="AIG4491" s="19"/>
      <c r="AIH4491" s="19"/>
      <c r="AII4491" s="19"/>
      <c r="AIJ4491" s="19"/>
      <c r="AIK4491" s="19"/>
      <c r="AIL4491" s="19"/>
      <c r="AIM4491" s="19"/>
      <c r="AIN4491" s="19"/>
      <c r="AIO4491" s="19"/>
      <c r="AIP4491" s="19"/>
      <c r="AIQ4491" s="19"/>
      <c r="AIR4491" s="19"/>
      <c r="AIS4491" s="19"/>
      <c r="AIT4491" s="19"/>
      <c r="AIU4491" s="19"/>
      <c r="AIV4491" s="19"/>
      <c r="AIW4491" s="19"/>
      <c r="AIX4491" s="19"/>
      <c r="AIY4491" s="19"/>
      <c r="AIZ4491" s="19"/>
      <c r="AJA4491" s="19"/>
      <c r="AJB4491" s="19"/>
      <c r="AJC4491" s="19"/>
      <c r="AJD4491" s="19"/>
      <c r="AJE4491" s="19"/>
      <c r="AJF4491" s="19"/>
      <c r="AJG4491" s="19"/>
      <c r="AJH4491" s="19"/>
      <c r="AJI4491" s="19"/>
      <c r="AJJ4491" s="19"/>
      <c r="AJK4491" s="19"/>
      <c r="AJL4491" s="19"/>
      <c r="AJM4491" s="19"/>
      <c r="AJN4491" s="19"/>
      <c r="AJO4491" s="19"/>
      <c r="AJP4491" s="19"/>
      <c r="AJQ4491" s="19"/>
      <c r="AJR4491" s="19"/>
      <c r="AJS4491" s="19"/>
      <c r="AJT4491" s="19"/>
      <c r="AJU4491" s="19"/>
      <c r="AJV4491" s="19"/>
      <c r="AJW4491" s="19"/>
      <c r="AJX4491" s="19"/>
      <c r="AJY4491" s="19"/>
      <c r="AJZ4491" s="19"/>
      <c r="AKA4491" s="19"/>
      <c r="AKB4491" s="19"/>
      <c r="AKC4491" s="19"/>
      <c r="AKD4491" s="19"/>
      <c r="AKE4491" s="19"/>
      <c r="AKF4491" s="19"/>
      <c r="AKG4491" s="19"/>
      <c r="AKH4491" s="19"/>
      <c r="AKI4491" s="19"/>
      <c r="AKJ4491" s="19"/>
      <c r="AKK4491" s="19"/>
      <c r="AKL4491" s="19"/>
      <c r="AKM4491" s="19"/>
      <c r="AKN4491" s="19"/>
      <c r="AKO4491" s="19"/>
      <c r="AKP4491" s="19"/>
      <c r="AKQ4491" s="19"/>
      <c r="AKR4491" s="19"/>
      <c r="AKS4491" s="19"/>
      <c r="AKT4491" s="19"/>
      <c r="AKU4491" s="19"/>
      <c r="AKV4491" s="19"/>
      <c r="AKW4491" s="19"/>
      <c r="AKX4491" s="19"/>
      <c r="AKY4491" s="19"/>
      <c r="AKZ4491" s="19"/>
      <c r="ALA4491" s="19"/>
      <c r="ALB4491" s="19"/>
      <c r="ALC4491" s="19"/>
      <c r="ALD4491" s="19"/>
      <c r="ALE4491" s="19"/>
      <c r="ALF4491" s="19"/>
      <c r="ALG4491" s="19"/>
      <c r="ALH4491" s="19"/>
      <c r="ALI4491" s="19"/>
      <c r="ALJ4491" s="19"/>
      <c r="ALK4491" s="19"/>
      <c r="ALL4491" s="19"/>
      <c r="ALM4491" s="19"/>
      <c r="ALN4491" s="19"/>
      <c r="ALO4491" s="19"/>
      <c r="ALP4491" s="19"/>
      <c r="ALQ4491" s="19"/>
      <c r="ALR4491" s="19"/>
      <c r="ALS4491" s="19"/>
      <c r="ALT4491" s="19"/>
      <c r="ALU4491" s="19"/>
      <c r="ALV4491" s="19"/>
      <c r="ALW4491" s="19"/>
      <c r="ALX4491" s="19"/>
      <c r="ALY4491" s="19"/>
      <c r="ALZ4491" s="19"/>
      <c r="AMA4491" s="19"/>
      <c r="AMB4491" s="19"/>
      <c r="AMC4491" s="19"/>
      <c r="AMD4491" s="19"/>
      <c r="AME4491" s="19"/>
      <c r="AMF4491" s="19"/>
      <c r="AMG4491" s="19"/>
      <c r="AMH4491" s="19"/>
      <c r="AMI4491" s="19"/>
      <c r="AMJ4491" s="19"/>
      <c r="AMK4491" s="19"/>
      <c r="AML4491" s="19"/>
      <c r="AMM4491" s="19"/>
      <c r="AMN4491" s="19"/>
      <c r="AMO4491" s="19"/>
      <c r="AMP4491" s="19"/>
      <c r="AMQ4491" s="19"/>
      <c r="AMR4491" s="19"/>
      <c r="AMS4491" s="19"/>
      <c r="AMT4491" s="19"/>
      <c r="AMU4491" s="19"/>
      <c r="AMV4491" s="19"/>
      <c r="AMW4491" s="19"/>
      <c r="AMX4491" s="19"/>
      <c r="AMY4491" s="19"/>
      <c r="AMZ4491" s="19"/>
      <c r="ANA4491" s="19"/>
      <c r="ANB4491" s="19"/>
      <c r="ANC4491" s="19"/>
      <c r="AND4491" s="19"/>
      <c r="ANE4491" s="19"/>
      <c r="ANF4491" s="19"/>
      <c r="ANG4491" s="19"/>
      <c r="ANH4491" s="19"/>
      <c r="ANI4491" s="19"/>
      <c r="ANJ4491" s="19"/>
      <c r="ANK4491" s="19"/>
      <c r="ANL4491" s="19"/>
      <c r="ANM4491" s="19"/>
      <c r="ANN4491" s="19"/>
      <c r="ANO4491" s="19"/>
      <c r="ANP4491" s="19"/>
      <c r="ANQ4491" s="19"/>
      <c r="ANR4491" s="19"/>
      <c r="ANS4491" s="19"/>
      <c r="ANT4491" s="19"/>
      <c r="ANU4491" s="19"/>
      <c r="ANV4491" s="19"/>
      <c r="ANW4491" s="19"/>
      <c r="ANX4491" s="19"/>
      <c r="ANY4491" s="19"/>
      <c r="ANZ4491" s="19"/>
      <c r="AOA4491" s="19"/>
      <c r="AOB4491" s="19"/>
      <c r="AOC4491" s="19"/>
      <c r="AOD4491" s="19"/>
      <c r="AOE4491" s="19"/>
      <c r="AOF4491" s="19"/>
      <c r="AOG4491" s="19"/>
      <c r="AOH4491" s="19"/>
      <c r="AOI4491" s="19"/>
      <c r="AOJ4491" s="19"/>
      <c r="AOK4491" s="19"/>
      <c r="AOL4491" s="19"/>
      <c r="AOM4491" s="19"/>
      <c r="AON4491" s="19"/>
      <c r="AOO4491" s="19"/>
      <c r="AOP4491" s="19"/>
      <c r="AOQ4491" s="19"/>
      <c r="AOR4491" s="19"/>
      <c r="AOS4491" s="19"/>
      <c r="AOT4491" s="19"/>
      <c r="AOU4491" s="19"/>
      <c r="AOV4491" s="19"/>
      <c r="AOW4491" s="19"/>
      <c r="AOX4491" s="19"/>
      <c r="AOY4491" s="19"/>
      <c r="AOZ4491" s="19"/>
      <c r="APA4491" s="19"/>
      <c r="APB4491" s="19"/>
      <c r="APC4491" s="19"/>
      <c r="APD4491" s="19"/>
      <c r="APE4491" s="19"/>
      <c r="APF4491" s="19"/>
      <c r="APG4491" s="19"/>
      <c r="APH4491" s="19"/>
      <c r="API4491" s="19"/>
      <c r="APJ4491" s="19"/>
      <c r="APK4491" s="19"/>
      <c r="APL4491" s="19"/>
      <c r="APM4491" s="19"/>
      <c r="APN4491" s="19"/>
      <c r="APO4491" s="19"/>
      <c r="APP4491" s="19"/>
      <c r="APQ4491" s="19"/>
      <c r="APR4491" s="19"/>
      <c r="APS4491" s="19"/>
      <c r="APT4491" s="19"/>
      <c r="APU4491" s="19"/>
      <c r="APV4491" s="19"/>
      <c r="APW4491" s="19"/>
      <c r="APX4491" s="19"/>
      <c r="APY4491" s="19"/>
      <c r="APZ4491" s="19"/>
      <c r="AQA4491" s="19"/>
      <c r="AQB4491" s="19"/>
      <c r="AQC4491" s="19"/>
      <c r="AQD4491" s="19"/>
      <c r="AQE4491" s="19"/>
      <c r="AQF4491" s="19"/>
      <c r="AQG4491" s="19"/>
      <c r="AQH4491" s="19"/>
      <c r="AQI4491" s="19"/>
      <c r="AQJ4491" s="19"/>
      <c r="AQK4491" s="19"/>
      <c r="AQL4491" s="19"/>
      <c r="AQM4491" s="19"/>
      <c r="AQN4491" s="19"/>
      <c r="AQO4491" s="19"/>
      <c r="AQP4491" s="19"/>
      <c r="AQQ4491" s="19"/>
      <c r="AQR4491" s="19"/>
      <c r="AQS4491" s="19"/>
      <c r="AQT4491" s="19"/>
      <c r="AQU4491" s="19"/>
      <c r="AQV4491" s="19"/>
      <c r="AQW4491" s="19"/>
      <c r="AQX4491" s="19"/>
      <c r="AQY4491" s="19"/>
      <c r="AQZ4491" s="19"/>
      <c r="ARA4491" s="19"/>
      <c r="ARB4491" s="19"/>
      <c r="ARC4491" s="19"/>
      <c r="ARD4491" s="19"/>
      <c r="ARE4491" s="19"/>
      <c r="ARF4491" s="19"/>
      <c r="ARG4491" s="19"/>
      <c r="ARH4491" s="19"/>
      <c r="ARI4491" s="19"/>
      <c r="ARJ4491" s="19"/>
      <c r="ARK4491" s="19"/>
      <c r="ARL4491" s="19"/>
      <c r="ARM4491" s="19"/>
      <c r="ARN4491" s="19"/>
      <c r="ARO4491" s="19"/>
      <c r="ARP4491" s="19"/>
      <c r="ARQ4491" s="19"/>
      <c r="ARR4491" s="19"/>
      <c r="ARS4491" s="19"/>
      <c r="ART4491" s="19"/>
      <c r="ARU4491" s="19"/>
      <c r="ARV4491" s="19"/>
      <c r="ARW4491" s="19"/>
      <c r="ARX4491" s="19"/>
      <c r="ARY4491" s="19"/>
      <c r="ARZ4491" s="19"/>
      <c r="ASA4491" s="19"/>
      <c r="ASB4491" s="19"/>
      <c r="ASC4491" s="19"/>
      <c r="ASD4491" s="19"/>
      <c r="ASE4491" s="19"/>
      <c r="ASF4491" s="19"/>
      <c r="ASG4491" s="19"/>
      <c r="ASH4491" s="19"/>
      <c r="ASI4491" s="19"/>
      <c r="ASJ4491" s="19"/>
      <c r="ASK4491" s="19"/>
      <c r="ASL4491" s="19"/>
      <c r="ASM4491" s="19"/>
      <c r="ASN4491" s="19"/>
      <c r="ASO4491" s="19"/>
      <c r="ASP4491" s="19"/>
      <c r="ASQ4491" s="19"/>
      <c r="ASR4491" s="19"/>
      <c r="ASS4491" s="19"/>
      <c r="AST4491" s="19"/>
      <c r="ASU4491" s="19"/>
      <c r="ASV4491" s="19"/>
      <c r="ASW4491" s="19"/>
      <c r="ASX4491" s="19"/>
      <c r="ASY4491" s="19"/>
      <c r="ASZ4491" s="19"/>
      <c r="ATA4491" s="19"/>
      <c r="ATB4491" s="19"/>
      <c r="ATC4491" s="19"/>
      <c r="ATD4491" s="19"/>
      <c r="ATE4491" s="19"/>
      <c r="ATF4491" s="19"/>
      <c r="ATG4491" s="19"/>
      <c r="ATH4491" s="19"/>
      <c r="ATI4491" s="19"/>
      <c r="ATJ4491" s="19"/>
      <c r="ATK4491" s="19"/>
      <c r="ATL4491" s="19"/>
      <c r="ATM4491" s="19"/>
      <c r="ATN4491" s="19"/>
      <c r="ATO4491" s="19"/>
      <c r="ATP4491" s="19"/>
      <c r="ATQ4491" s="19"/>
      <c r="ATR4491" s="19"/>
      <c r="ATS4491" s="19"/>
      <c r="ATT4491" s="19"/>
      <c r="ATU4491" s="19"/>
      <c r="ATV4491" s="19"/>
      <c r="ATW4491" s="19"/>
      <c r="ATX4491" s="19"/>
      <c r="ATY4491" s="19"/>
      <c r="ATZ4491" s="19"/>
      <c r="AUA4491" s="19"/>
      <c r="AUB4491" s="19"/>
      <c r="AUC4491" s="19"/>
      <c r="AUD4491" s="19"/>
      <c r="AUE4491" s="19"/>
      <c r="AUF4491" s="19"/>
      <c r="AUG4491" s="19"/>
      <c r="AUH4491" s="19"/>
      <c r="AUI4491" s="19"/>
      <c r="AUJ4491" s="19"/>
      <c r="AUK4491" s="19"/>
      <c r="AUL4491" s="19"/>
      <c r="AUM4491" s="19"/>
      <c r="AUN4491" s="19"/>
      <c r="AUO4491" s="19"/>
      <c r="AUP4491" s="19"/>
      <c r="AUQ4491" s="19"/>
      <c r="AUR4491" s="19"/>
      <c r="AUS4491" s="19"/>
      <c r="AUT4491" s="19"/>
      <c r="AUU4491" s="19"/>
      <c r="AUV4491" s="19"/>
      <c r="AUW4491" s="19"/>
      <c r="AUX4491" s="19"/>
      <c r="AUY4491" s="19"/>
      <c r="AUZ4491" s="19"/>
      <c r="AVA4491" s="19"/>
      <c r="AVB4491" s="19"/>
      <c r="AVC4491" s="19"/>
      <c r="AVD4491" s="19"/>
      <c r="AVE4491" s="19"/>
      <c r="AVF4491" s="19"/>
      <c r="AVG4491" s="19"/>
      <c r="AVH4491" s="19"/>
      <c r="AVI4491" s="19"/>
      <c r="AVJ4491" s="19"/>
      <c r="AVK4491" s="19"/>
      <c r="AVL4491" s="19"/>
      <c r="AVM4491" s="19"/>
      <c r="AVN4491" s="19"/>
      <c r="AVO4491" s="19"/>
      <c r="AVP4491" s="19"/>
      <c r="AVQ4491" s="19"/>
      <c r="AVR4491" s="19"/>
      <c r="AVS4491" s="19"/>
      <c r="AVT4491" s="19"/>
      <c r="AVU4491" s="19"/>
      <c r="AVV4491" s="19"/>
      <c r="AVW4491" s="19"/>
      <c r="AVX4491" s="19"/>
      <c r="AVY4491" s="19"/>
      <c r="AVZ4491" s="19"/>
      <c r="AWA4491" s="19"/>
      <c r="AWB4491" s="19"/>
      <c r="AWC4491" s="19"/>
      <c r="AWD4491" s="19"/>
      <c r="AWE4491" s="19"/>
      <c r="AWF4491" s="19"/>
      <c r="AWG4491" s="19"/>
      <c r="AWH4491" s="19"/>
      <c r="AWI4491" s="19"/>
      <c r="AWJ4491" s="19"/>
      <c r="AWK4491" s="19"/>
      <c r="AWL4491" s="19"/>
      <c r="AWM4491" s="19"/>
      <c r="AWN4491" s="19"/>
      <c r="AWO4491" s="19"/>
      <c r="AWP4491" s="19"/>
      <c r="AWQ4491" s="19"/>
      <c r="AWR4491" s="19"/>
      <c r="AWS4491" s="19"/>
      <c r="AWT4491" s="19"/>
      <c r="AWU4491" s="19"/>
      <c r="AWV4491" s="19"/>
      <c r="AWW4491" s="19"/>
      <c r="AWX4491" s="19"/>
      <c r="AWY4491" s="19"/>
      <c r="AWZ4491" s="19"/>
      <c r="AXA4491" s="19"/>
      <c r="AXB4491" s="19"/>
      <c r="AXC4491" s="19"/>
      <c r="AXD4491" s="19"/>
      <c r="AXE4491" s="19"/>
      <c r="AXF4491" s="19"/>
      <c r="AXG4491" s="19"/>
      <c r="AXH4491" s="19"/>
      <c r="AXI4491" s="19"/>
      <c r="AXJ4491" s="19"/>
      <c r="AXK4491" s="19"/>
      <c r="AXL4491" s="19"/>
      <c r="AXM4491" s="19"/>
      <c r="AXN4491" s="19"/>
      <c r="AXO4491" s="19"/>
      <c r="AXP4491" s="19"/>
      <c r="AXQ4491" s="19"/>
      <c r="AXR4491" s="19"/>
      <c r="AXS4491" s="19"/>
      <c r="AXT4491" s="19"/>
      <c r="AXU4491" s="19"/>
      <c r="AXV4491" s="19"/>
      <c r="AXW4491" s="19"/>
      <c r="AXX4491" s="19"/>
      <c r="AXY4491" s="19"/>
      <c r="AXZ4491" s="19"/>
      <c r="AYA4491" s="19"/>
      <c r="AYB4491" s="19"/>
      <c r="AYC4491" s="19"/>
      <c r="AYD4491" s="19"/>
      <c r="AYE4491" s="19"/>
      <c r="AYF4491" s="19"/>
      <c r="AYG4491" s="19"/>
      <c r="AYH4491" s="19"/>
      <c r="AYI4491" s="19"/>
      <c r="AYJ4491" s="19"/>
      <c r="AYK4491" s="19"/>
      <c r="AYL4491" s="19"/>
      <c r="AYM4491" s="19"/>
      <c r="AYN4491" s="19"/>
      <c r="AYO4491" s="19"/>
      <c r="AYP4491" s="19"/>
      <c r="AYQ4491" s="19"/>
      <c r="AYR4491" s="19"/>
      <c r="AYS4491" s="19"/>
      <c r="AYT4491" s="19"/>
      <c r="AYU4491" s="19"/>
      <c r="AYV4491" s="19"/>
      <c r="AYW4491" s="19"/>
      <c r="AYX4491" s="19"/>
      <c r="AYY4491" s="19"/>
      <c r="AYZ4491" s="19"/>
      <c r="AZA4491" s="19"/>
      <c r="AZB4491" s="19"/>
      <c r="AZC4491" s="19"/>
      <c r="AZD4491" s="19"/>
      <c r="AZE4491" s="19"/>
      <c r="AZF4491" s="19"/>
      <c r="AZG4491" s="19"/>
      <c r="AZH4491" s="19"/>
      <c r="AZI4491" s="19"/>
      <c r="AZJ4491" s="19"/>
      <c r="AZK4491" s="19"/>
      <c r="AZL4491" s="19"/>
      <c r="AZM4491" s="19"/>
      <c r="AZN4491" s="19"/>
      <c r="AZO4491" s="19"/>
      <c r="AZP4491" s="19"/>
      <c r="AZQ4491" s="19"/>
      <c r="AZR4491" s="19"/>
      <c r="AZS4491" s="19"/>
      <c r="AZT4491" s="19"/>
      <c r="AZU4491" s="19"/>
      <c r="AZV4491" s="19"/>
      <c r="AZW4491" s="19"/>
      <c r="AZX4491" s="19"/>
      <c r="AZY4491" s="19"/>
      <c r="AZZ4491" s="19"/>
      <c r="BAA4491" s="19"/>
      <c r="BAB4491" s="19"/>
      <c r="BAC4491" s="19"/>
      <c r="BAD4491" s="19"/>
      <c r="BAE4491" s="19"/>
      <c r="BAF4491" s="19"/>
      <c r="BAG4491" s="19"/>
      <c r="BAH4491" s="19"/>
      <c r="BAI4491" s="19"/>
      <c r="BAJ4491" s="19"/>
      <c r="BAK4491" s="19"/>
      <c r="BAL4491" s="19"/>
      <c r="BAM4491" s="19"/>
      <c r="BAN4491" s="19"/>
      <c r="BAO4491" s="19"/>
      <c r="BAP4491" s="19"/>
      <c r="BAQ4491" s="19"/>
      <c r="BAR4491" s="19"/>
      <c r="BAS4491" s="19"/>
      <c r="BAT4491" s="19"/>
      <c r="BAU4491" s="19"/>
      <c r="BAV4491" s="19"/>
      <c r="BAW4491" s="19"/>
      <c r="BAX4491" s="19"/>
      <c r="BAY4491" s="19"/>
      <c r="BAZ4491" s="19"/>
      <c r="BBA4491" s="19"/>
    </row>
    <row r="4492" spans="1:1405" s="20" customFormat="1" ht="15" customHeight="1" x14ac:dyDescent="0.3">
      <c r="A4492" s="21" t="s">
        <v>34</v>
      </c>
      <c r="B4492" s="21" t="s">
        <v>1503</v>
      </c>
      <c r="C4492" s="21" t="s">
        <v>1503</v>
      </c>
      <c r="D4492" s="81">
        <v>1</v>
      </c>
      <c r="E4492" s="21" t="s">
        <v>246</v>
      </c>
      <c r="F4492" s="81">
        <v>1</v>
      </c>
      <c r="G4492" s="82" t="s">
        <v>38</v>
      </c>
      <c r="H4492" s="21">
        <v>21101</v>
      </c>
      <c r="I4492" s="21" t="s">
        <v>2429</v>
      </c>
      <c r="J4492" s="21" t="s">
        <v>51</v>
      </c>
      <c r="K4492" s="21" t="s">
        <v>52</v>
      </c>
      <c r="L4492" s="21" t="s">
        <v>2423</v>
      </c>
      <c r="M4492" s="21" t="s">
        <v>43</v>
      </c>
      <c r="N4492" s="21" t="s">
        <v>48</v>
      </c>
      <c r="O4492" s="22">
        <v>6</v>
      </c>
      <c r="P4492" s="22">
        <v>5.5</v>
      </c>
      <c r="Q4492" s="21" t="s">
        <v>45</v>
      </c>
      <c r="R4492" s="103">
        <f t="shared" ref="R4492:R4555" si="70">SUM(S4492:AD4492)</f>
        <v>33</v>
      </c>
      <c r="S4492" s="22">
        <v>0</v>
      </c>
      <c r="T4492" s="22">
        <v>33</v>
      </c>
      <c r="U4492" s="22">
        <v>0</v>
      </c>
      <c r="V4492" s="22">
        <v>0</v>
      </c>
      <c r="W4492" s="22">
        <v>0</v>
      </c>
      <c r="X4492" s="22">
        <v>0</v>
      </c>
      <c r="Y4492" s="22">
        <v>0</v>
      </c>
      <c r="Z4492" s="22">
        <v>0</v>
      </c>
      <c r="AA4492" s="22">
        <v>0</v>
      </c>
      <c r="AB4492" s="22">
        <v>0</v>
      </c>
      <c r="AC4492" s="22">
        <v>0</v>
      </c>
      <c r="AD4492" s="22">
        <v>0</v>
      </c>
      <c r="AE4492" s="19"/>
      <c r="AF4492" s="19"/>
      <c r="AG4492" s="19"/>
      <c r="AH4492" s="19"/>
      <c r="AI4492" s="19"/>
      <c r="AJ4492" s="19"/>
      <c r="AK4492" s="19"/>
      <c r="AL4492" s="19"/>
      <c r="AM4492" s="19"/>
      <c r="AN4492" s="19"/>
      <c r="AO4492" s="19"/>
      <c r="AP4492" s="19"/>
      <c r="AQ4492" s="19"/>
      <c r="AR4492" s="19"/>
      <c r="AS4492" s="19"/>
      <c r="AT4492" s="19"/>
      <c r="AU4492" s="19"/>
      <c r="AV4492" s="19"/>
      <c r="AW4492" s="19"/>
      <c r="AX4492" s="19"/>
      <c r="AY4492" s="19"/>
      <c r="AZ4492" s="19"/>
      <c r="BA4492" s="19"/>
      <c r="BB4492" s="19"/>
      <c r="BC4492" s="19"/>
      <c r="BD4492" s="19"/>
      <c r="BE4492" s="19"/>
      <c r="BF4492" s="19"/>
      <c r="BG4492" s="19"/>
      <c r="BH4492" s="19"/>
      <c r="BI4492" s="19"/>
      <c r="BJ4492" s="19"/>
      <c r="BK4492" s="19"/>
      <c r="BL4492" s="19"/>
      <c r="BM4492" s="19"/>
      <c r="BN4492" s="19"/>
      <c r="BO4492" s="19"/>
      <c r="BP4492" s="19"/>
      <c r="BQ4492" s="19"/>
      <c r="BR4492" s="19"/>
      <c r="BS4492" s="19"/>
      <c r="BT4492" s="19"/>
      <c r="BU4492" s="19"/>
      <c r="BV4492" s="19"/>
      <c r="BW4492" s="19"/>
      <c r="BX4492" s="19"/>
      <c r="BY4492" s="19"/>
      <c r="BZ4492" s="19"/>
      <c r="CA4492" s="19"/>
      <c r="CB4492" s="19"/>
      <c r="CC4492" s="19"/>
      <c r="CD4492" s="19"/>
      <c r="CE4492" s="19"/>
      <c r="CF4492" s="19"/>
      <c r="CG4492" s="19"/>
      <c r="CH4492" s="19"/>
      <c r="CI4492" s="19"/>
      <c r="CJ4492" s="19"/>
      <c r="CK4492" s="19"/>
      <c r="CL4492" s="19"/>
      <c r="CM4492" s="19"/>
      <c r="CN4492" s="19"/>
      <c r="CO4492" s="19"/>
      <c r="CP4492" s="19"/>
      <c r="CQ4492" s="19"/>
      <c r="CR4492" s="19"/>
      <c r="CS4492" s="19"/>
      <c r="CT4492" s="19"/>
      <c r="CU4492" s="19"/>
      <c r="CV4492" s="19"/>
      <c r="CW4492" s="19"/>
      <c r="CX4492" s="19"/>
      <c r="CY4492" s="19"/>
      <c r="CZ4492" s="19"/>
      <c r="DA4492" s="19"/>
      <c r="DB4492" s="19"/>
      <c r="DC4492" s="19"/>
      <c r="DD4492" s="19"/>
      <c r="DE4492" s="19"/>
      <c r="DF4492" s="19"/>
      <c r="DG4492" s="19"/>
      <c r="DH4492" s="19"/>
      <c r="DI4492" s="19"/>
      <c r="DJ4492" s="19"/>
      <c r="DK4492" s="19"/>
      <c r="DL4492" s="19"/>
      <c r="DM4492" s="19"/>
      <c r="DN4492" s="19"/>
      <c r="DO4492" s="19"/>
      <c r="DP4492" s="19"/>
      <c r="DQ4492" s="19"/>
      <c r="DR4492" s="19"/>
      <c r="DS4492" s="19"/>
      <c r="DT4492" s="19"/>
      <c r="DU4492" s="19"/>
      <c r="DV4492" s="19"/>
      <c r="DW4492" s="19"/>
      <c r="DX4492" s="19"/>
      <c r="DY4492" s="19"/>
      <c r="DZ4492" s="19"/>
      <c r="EA4492" s="19"/>
      <c r="EB4492" s="19"/>
      <c r="EC4492" s="19"/>
      <c r="ED4492" s="19"/>
      <c r="EE4492" s="19"/>
      <c r="EF4492" s="19"/>
      <c r="EG4492" s="19"/>
      <c r="EH4492" s="19"/>
      <c r="EI4492" s="19"/>
      <c r="EJ4492" s="19"/>
      <c r="EK4492" s="19"/>
      <c r="EL4492" s="19"/>
      <c r="EM4492" s="19"/>
      <c r="EN4492" s="19"/>
      <c r="EO4492" s="19"/>
      <c r="EP4492" s="19"/>
      <c r="EQ4492" s="19"/>
      <c r="ER4492" s="19"/>
      <c r="ES4492" s="19"/>
      <c r="ET4492" s="19"/>
      <c r="EU4492" s="19"/>
      <c r="EV4492" s="19"/>
      <c r="EW4492" s="19"/>
      <c r="EX4492" s="19"/>
      <c r="EY4492" s="19"/>
      <c r="EZ4492" s="19"/>
      <c r="FA4492" s="19"/>
      <c r="FB4492" s="19"/>
      <c r="FC4492" s="19"/>
      <c r="FD4492" s="19"/>
      <c r="FE4492" s="19"/>
      <c r="FF4492" s="19"/>
      <c r="FG4492" s="19"/>
      <c r="FH4492" s="19"/>
      <c r="FI4492" s="19"/>
      <c r="FJ4492" s="19"/>
      <c r="FK4492" s="19"/>
      <c r="FL4492" s="19"/>
      <c r="FM4492" s="19"/>
      <c r="FN4492" s="19"/>
      <c r="FO4492" s="19"/>
      <c r="FP4492" s="19"/>
      <c r="FQ4492" s="19"/>
      <c r="FR4492" s="19"/>
      <c r="FS4492" s="19"/>
      <c r="FT4492" s="19"/>
      <c r="FU4492" s="19"/>
      <c r="FV4492" s="19"/>
      <c r="FW4492" s="19"/>
      <c r="FX4492" s="19"/>
      <c r="FY4492" s="19"/>
      <c r="FZ4492" s="19"/>
      <c r="GA4492" s="19"/>
      <c r="GB4492" s="19"/>
      <c r="GC4492" s="19"/>
      <c r="GD4492" s="19"/>
      <c r="GE4492" s="19"/>
      <c r="GF4492" s="19"/>
      <c r="GG4492" s="19"/>
      <c r="GH4492" s="19"/>
      <c r="GI4492" s="19"/>
      <c r="GJ4492" s="19"/>
      <c r="GK4492" s="19"/>
      <c r="GL4492" s="19"/>
      <c r="GM4492" s="19"/>
      <c r="GN4492" s="19"/>
      <c r="GO4492" s="19"/>
      <c r="GP4492" s="19"/>
      <c r="GQ4492" s="19"/>
      <c r="GR4492" s="19"/>
      <c r="GS4492" s="19"/>
      <c r="GT4492" s="19"/>
      <c r="GU4492" s="19"/>
      <c r="GV4492" s="19"/>
      <c r="GW4492" s="19"/>
      <c r="GX4492" s="19"/>
      <c r="GY4492" s="19"/>
      <c r="GZ4492" s="19"/>
      <c r="HA4492" s="19"/>
      <c r="HB4492" s="19"/>
      <c r="HC4492" s="19"/>
      <c r="HD4492" s="19"/>
      <c r="HE4492" s="19"/>
      <c r="HF4492" s="19"/>
      <c r="HG4492" s="19"/>
      <c r="HH4492" s="19"/>
      <c r="HI4492" s="19"/>
      <c r="HJ4492" s="19"/>
      <c r="HK4492" s="19"/>
      <c r="HL4492" s="19"/>
      <c r="HM4492" s="19"/>
      <c r="HN4492" s="19"/>
      <c r="HO4492" s="19"/>
      <c r="HP4492" s="19"/>
      <c r="HQ4492" s="19"/>
      <c r="HR4492" s="19"/>
      <c r="HS4492" s="19"/>
      <c r="HT4492" s="19"/>
      <c r="HU4492" s="19"/>
      <c r="HV4492" s="19"/>
      <c r="HW4492" s="19"/>
      <c r="HX4492" s="19"/>
      <c r="HY4492" s="19"/>
      <c r="HZ4492" s="19"/>
      <c r="IA4492" s="19"/>
      <c r="IB4492" s="19"/>
      <c r="IC4492" s="19"/>
      <c r="ID4492" s="19"/>
      <c r="IE4492" s="19"/>
      <c r="IF4492" s="19"/>
      <c r="IG4492" s="19"/>
      <c r="IH4492" s="19"/>
      <c r="II4492" s="19"/>
      <c r="IJ4492" s="19"/>
      <c r="IK4492" s="19"/>
      <c r="IL4492" s="19"/>
      <c r="IM4492" s="19"/>
      <c r="IN4492" s="19"/>
      <c r="IO4492" s="19"/>
      <c r="IP4492" s="19"/>
      <c r="IQ4492" s="19"/>
      <c r="IR4492" s="19"/>
      <c r="IS4492" s="19"/>
      <c r="IT4492" s="19"/>
      <c r="IU4492" s="19"/>
      <c r="IV4492" s="19"/>
      <c r="IW4492" s="19"/>
      <c r="IX4492" s="19"/>
      <c r="IY4492" s="19"/>
      <c r="IZ4492" s="19"/>
      <c r="JA4492" s="19"/>
      <c r="JB4492" s="19"/>
      <c r="JC4492" s="19"/>
      <c r="JD4492" s="19"/>
      <c r="JE4492" s="19"/>
      <c r="JF4492" s="19"/>
      <c r="JG4492" s="19"/>
      <c r="JH4492" s="19"/>
      <c r="JI4492" s="19"/>
      <c r="JJ4492" s="19"/>
      <c r="JK4492" s="19"/>
      <c r="JL4492" s="19"/>
      <c r="JM4492" s="19"/>
      <c r="JN4492" s="19"/>
      <c r="JO4492" s="19"/>
      <c r="JP4492" s="19"/>
      <c r="JQ4492" s="19"/>
      <c r="JR4492" s="19"/>
      <c r="JS4492" s="19"/>
      <c r="JT4492" s="19"/>
      <c r="JU4492" s="19"/>
      <c r="JV4492" s="19"/>
      <c r="JW4492" s="19"/>
      <c r="JX4492" s="19"/>
      <c r="JY4492" s="19"/>
      <c r="JZ4492" s="19"/>
      <c r="KA4492" s="19"/>
      <c r="KB4492" s="19"/>
      <c r="KC4492" s="19"/>
      <c r="KD4492" s="19"/>
      <c r="KE4492" s="19"/>
      <c r="KF4492" s="19"/>
      <c r="KG4492" s="19"/>
      <c r="KH4492" s="19"/>
      <c r="KI4492" s="19"/>
      <c r="KJ4492" s="19"/>
      <c r="KK4492" s="19"/>
      <c r="KL4492" s="19"/>
      <c r="KM4492" s="19"/>
      <c r="KN4492" s="19"/>
      <c r="KO4492" s="19"/>
      <c r="KP4492" s="19"/>
      <c r="KQ4492" s="19"/>
      <c r="KR4492" s="19"/>
      <c r="KS4492" s="19"/>
      <c r="KT4492" s="19"/>
      <c r="KU4492" s="19"/>
      <c r="KV4492" s="19"/>
      <c r="KW4492" s="19"/>
      <c r="KX4492" s="19"/>
      <c r="KY4492" s="19"/>
      <c r="KZ4492" s="19"/>
      <c r="LA4492" s="19"/>
      <c r="LB4492" s="19"/>
      <c r="LC4492" s="19"/>
      <c r="LD4492" s="19"/>
      <c r="LE4492" s="19"/>
      <c r="LF4492" s="19"/>
      <c r="LG4492" s="19"/>
      <c r="LH4492" s="19"/>
      <c r="LI4492" s="19"/>
      <c r="LJ4492" s="19"/>
      <c r="LK4492" s="19"/>
      <c r="LL4492" s="19"/>
      <c r="LM4492" s="19"/>
      <c r="LN4492" s="19"/>
      <c r="LO4492" s="19"/>
      <c r="LP4492" s="19"/>
      <c r="LQ4492" s="19"/>
      <c r="LR4492" s="19"/>
      <c r="LS4492" s="19"/>
      <c r="LT4492" s="19"/>
      <c r="LU4492" s="19"/>
      <c r="LV4492" s="19"/>
      <c r="LW4492" s="19"/>
      <c r="LX4492" s="19"/>
      <c r="LY4492" s="19"/>
      <c r="LZ4492" s="19"/>
      <c r="MA4492" s="19"/>
      <c r="MB4492" s="19"/>
      <c r="MC4492" s="19"/>
      <c r="MD4492" s="19"/>
      <c r="ME4492" s="19"/>
      <c r="MF4492" s="19"/>
      <c r="MG4492" s="19"/>
      <c r="MH4492" s="19"/>
      <c r="MI4492" s="19"/>
      <c r="MJ4492" s="19"/>
      <c r="MK4492" s="19"/>
      <c r="ML4492" s="19"/>
      <c r="MM4492" s="19"/>
      <c r="MN4492" s="19"/>
      <c r="MO4492" s="19"/>
      <c r="MP4492" s="19"/>
      <c r="MQ4492" s="19"/>
      <c r="MR4492" s="19"/>
      <c r="MS4492" s="19"/>
      <c r="MT4492" s="19"/>
      <c r="MU4492" s="19"/>
      <c r="MV4492" s="19"/>
      <c r="MW4492" s="19"/>
      <c r="MX4492" s="19"/>
      <c r="MY4492" s="19"/>
      <c r="MZ4492" s="19"/>
      <c r="NA4492" s="19"/>
      <c r="NB4492" s="19"/>
      <c r="NC4492" s="19"/>
      <c r="ND4492" s="19"/>
      <c r="NE4492" s="19"/>
      <c r="NF4492" s="19"/>
      <c r="NG4492" s="19"/>
      <c r="NH4492" s="19"/>
      <c r="NI4492" s="19"/>
      <c r="NJ4492" s="19"/>
      <c r="NK4492" s="19"/>
      <c r="NL4492" s="19"/>
      <c r="NM4492" s="19"/>
      <c r="NN4492" s="19"/>
      <c r="NO4492" s="19"/>
      <c r="NP4492" s="19"/>
      <c r="NQ4492" s="19"/>
      <c r="NR4492" s="19"/>
      <c r="NS4492" s="19"/>
      <c r="NT4492" s="19"/>
      <c r="NU4492" s="19"/>
      <c r="NV4492" s="19"/>
      <c r="NW4492" s="19"/>
      <c r="NX4492" s="19"/>
      <c r="NY4492" s="19"/>
      <c r="NZ4492" s="19"/>
      <c r="OA4492" s="19"/>
      <c r="OB4492" s="19"/>
      <c r="OC4492" s="19"/>
      <c r="OD4492" s="19"/>
      <c r="OE4492" s="19"/>
      <c r="OF4492" s="19"/>
      <c r="OG4492" s="19"/>
      <c r="OH4492" s="19"/>
      <c r="OI4492" s="19"/>
      <c r="OJ4492" s="19"/>
      <c r="OK4492" s="19"/>
      <c r="OL4492" s="19"/>
      <c r="OM4492" s="19"/>
      <c r="ON4492" s="19"/>
      <c r="OO4492" s="19"/>
      <c r="OP4492" s="19"/>
      <c r="OQ4492" s="19"/>
      <c r="OR4492" s="19"/>
      <c r="OS4492" s="19"/>
      <c r="OT4492" s="19"/>
      <c r="OU4492" s="19"/>
      <c r="OV4492" s="19"/>
      <c r="OW4492" s="19"/>
      <c r="OX4492" s="19"/>
      <c r="OY4492" s="19"/>
      <c r="OZ4492" s="19"/>
      <c r="PA4492" s="19"/>
      <c r="PB4492" s="19"/>
      <c r="PC4492" s="19"/>
      <c r="PD4492" s="19"/>
      <c r="PE4492" s="19"/>
      <c r="PF4492" s="19"/>
      <c r="PG4492" s="19"/>
      <c r="PH4492" s="19"/>
      <c r="PI4492" s="19"/>
      <c r="PJ4492" s="19"/>
      <c r="PK4492" s="19"/>
      <c r="PL4492" s="19"/>
      <c r="PM4492" s="19"/>
      <c r="PN4492" s="19"/>
      <c r="PO4492" s="19"/>
      <c r="PP4492" s="19"/>
      <c r="PQ4492" s="19"/>
      <c r="PR4492" s="19"/>
      <c r="PS4492" s="19"/>
      <c r="PT4492" s="19"/>
      <c r="PU4492" s="19"/>
      <c r="PV4492" s="19"/>
      <c r="PW4492" s="19"/>
      <c r="PX4492" s="19"/>
      <c r="PY4492" s="19"/>
      <c r="PZ4492" s="19"/>
      <c r="QA4492" s="19"/>
      <c r="QB4492" s="19"/>
      <c r="QC4492" s="19"/>
      <c r="QD4492" s="19"/>
      <c r="QE4492" s="19"/>
      <c r="QF4492" s="19"/>
      <c r="QG4492" s="19"/>
      <c r="QH4492" s="19"/>
      <c r="QI4492" s="19"/>
      <c r="QJ4492" s="19"/>
      <c r="QK4492" s="19"/>
      <c r="QL4492" s="19"/>
      <c r="QM4492" s="19"/>
      <c r="QN4492" s="19"/>
      <c r="QO4492" s="19"/>
      <c r="QP4492" s="19"/>
      <c r="QQ4492" s="19"/>
      <c r="QR4492" s="19"/>
      <c r="QS4492" s="19"/>
      <c r="QT4492" s="19"/>
      <c r="QU4492" s="19"/>
      <c r="QV4492" s="19"/>
      <c r="QW4492" s="19"/>
      <c r="QX4492" s="19"/>
      <c r="QY4492" s="19"/>
      <c r="QZ4492" s="19"/>
      <c r="RA4492" s="19"/>
      <c r="RB4492" s="19"/>
      <c r="RC4492" s="19"/>
      <c r="RD4492" s="19"/>
      <c r="RE4492" s="19"/>
      <c r="RF4492" s="19"/>
      <c r="RG4492" s="19"/>
      <c r="RH4492" s="19"/>
      <c r="RI4492" s="19"/>
      <c r="RJ4492" s="19"/>
      <c r="RK4492" s="19"/>
      <c r="RL4492" s="19"/>
      <c r="RM4492" s="19"/>
      <c r="RN4492" s="19"/>
      <c r="RO4492" s="19"/>
      <c r="RP4492" s="19"/>
      <c r="RQ4492" s="19"/>
      <c r="RR4492" s="19"/>
      <c r="RS4492" s="19"/>
      <c r="RT4492" s="19"/>
      <c r="RU4492" s="19"/>
      <c r="RV4492" s="19"/>
      <c r="RW4492" s="19"/>
      <c r="RX4492" s="19"/>
      <c r="RY4492" s="19"/>
      <c r="RZ4492" s="19"/>
      <c r="SA4492" s="19"/>
      <c r="SB4492" s="19"/>
      <c r="SC4492" s="19"/>
      <c r="SD4492" s="19"/>
      <c r="SE4492" s="19"/>
      <c r="SF4492" s="19"/>
      <c r="SG4492" s="19"/>
      <c r="SH4492" s="19"/>
      <c r="SI4492" s="19"/>
      <c r="SJ4492" s="19"/>
      <c r="SK4492" s="19"/>
      <c r="SL4492" s="19"/>
      <c r="SM4492" s="19"/>
      <c r="SN4492" s="19"/>
      <c r="SO4492" s="19"/>
      <c r="SP4492" s="19"/>
      <c r="SQ4492" s="19"/>
      <c r="SR4492" s="19"/>
      <c r="SS4492" s="19"/>
      <c r="ST4492" s="19"/>
      <c r="SU4492" s="19"/>
      <c r="SV4492" s="19"/>
      <c r="SW4492" s="19"/>
      <c r="SX4492" s="19"/>
      <c r="SY4492" s="19"/>
      <c r="SZ4492" s="19"/>
      <c r="TA4492" s="19"/>
      <c r="TB4492" s="19"/>
      <c r="TC4492" s="19"/>
      <c r="TD4492" s="19"/>
      <c r="TE4492" s="19"/>
      <c r="TF4492" s="19"/>
      <c r="TG4492" s="19"/>
      <c r="TH4492" s="19"/>
      <c r="TI4492" s="19"/>
      <c r="TJ4492" s="19"/>
      <c r="TK4492" s="19"/>
      <c r="TL4492" s="19"/>
      <c r="TM4492" s="19"/>
      <c r="TN4492" s="19"/>
      <c r="TO4492" s="19"/>
      <c r="TP4492" s="19"/>
      <c r="TQ4492" s="19"/>
      <c r="TR4492" s="19"/>
      <c r="TS4492" s="19"/>
      <c r="TT4492" s="19"/>
      <c r="TU4492" s="19"/>
      <c r="TV4492" s="19"/>
      <c r="TW4492" s="19"/>
      <c r="TX4492" s="19"/>
      <c r="TY4492" s="19"/>
      <c r="TZ4492" s="19"/>
      <c r="UA4492" s="19"/>
      <c r="UB4492" s="19"/>
      <c r="UC4492" s="19"/>
      <c r="UD4492" s="19"/>
      <c r="UE4492" s="19"/>
      <c r="UF4492" s="19"/>
      <c r="UG4492" s="19"/>
      <c r="UH4492" s="19"/>
      <c r="UI4492" s="19"/>
      <c r="UJ4492" s="19"/>
      <c r="UK4492" s="19"/>
      <c r="UL4492" s="19"/>
      <c r="UM4492" s="19"/>
      <c r="UN4492" s="19"/>
      <c r="UO4492" s="19"/>
      <c r="UP4492" s="19"/>
      <c r="UQ4492" s="19"/>
      <c r="UR4492" s="19"/>
      <c r="US4492" s="19"/>
      <c r="UT4492" s="19"/>
      <c r="UU4492" s="19"/>
      <c r="UV4492" s="19"/>
      <c r="UW4492" s="19"/>
      <c r="UX4492" s="19"/>
      <c r="UY4492" s="19"/>
      <c r="UZ4492" s="19"/>
      <c r="VA4492" s="19"/>
      <c r="VB4492" s="19"/>
      <c r="VC4492" s="19"/>
      <c r="VD4492" s="19"/>
      <c r="VE4492" s="19"/>
      <c r="VF4492" s="19"/>
      <c r="VG4492" s="19"/>
      <c r="VH4492" s="19"/>
      <c r="VI4492" s="19"/>
      <c r="VJ4492" s="19"/>
      <c r="VK4492" s="19"/>
      <c r="VL4492" s="19"/>
      <c r="VM4492" s="19"/>
      <c r="VN4492" s="19"/>
      <c r="VO4492" s="19"/>
      <c r="VP4492" s="19"/>
      <c r="VQ4492" s="19"/>
      <c r="VR4492" s="19"/>
      <c r="VS4492" s="19"/>
      <c r="VT4492" s="19"/>
      <c r="VU4492" s="19"/>
      <c r="VV4492" s="19"/>
      <c r="VW4492" s="19"/>
      <c r="VX4492" s="19"/>
      <c r="VY4492" s="19"/>
      <c r="VZ4492" s="19"/>
      <c r="WA4492" s="19"/>
      <c r="WB4492" s="19"/>
      <c r="WC4492" s="19"/>
      <c r="WD4492" s="19"/>
      <c r="WE4492" s="19"/>
      <c r="WF4492" s="19"/>
      <c r="WG4492" s="19"/>
      <c r="WH4492" s="19"/>
      <c r="WI4492" s="19"/>
      <c r="WJ4492" s="19"/>
      <c r="WK4492" s="19"/>
      <c r="WL4492" s="19"/>
      <c r="WM4492" s="19"/>
      <c r="WN4492" s="19"/>
      <c r="WO4492" s="19"/>
      <c r="WP4492" s="19"/>
      <c r="WQ4492" s="19"/>
      <c r="WR4492" s="19"/>
      <c r="WS4492" s="19"/>
      <c r="WT4492" s="19"/>
      <c r="WU4492" s="19"/>
      <c r="WV4492" s="19"/>
      <c r="WW4492" s="19"/>
      <c r="WX4492" s="19"/>
      <c r="WY4492" s="19"/>
      <c r="WZ4492" s="19"/>
      <c r="XA4492" s="19"/>
      <c r="XB4492" s="19"/>
      <c r="XC4492" s="19"/>
      <c r="XD4492" s="19"/>
      <c r="XE4492" s="19"/>
      <c r="XF4492" s="19"/>
      <c r="XG4492" s="19"/>
      <c r="XH4492" s="19"/>
      <c r="XI4492" s="19"/>
      <c r="XJ4492" s="19"/>
      <c r="XK4492" s="19"/>
      <c r="XL4492" s="19"/>
      <c r="XM4492" s="19"/>
      <c r="XN4492" s="19"/>
      <c r="XO4492" s="19"/>
      <c r="XP4492" s="19"/>
      <c r="XQ4492" s="19"/>
      <c r="XR4492" s="19"/>
      <c r="XS4492" s="19"/>
      <c r="XT4492" s="19"/>
      <c r="XU4492" s="19"/>
      <c r="XV4492" s="19"/>
      <c r="XW4492" s="19"/>
      <c r="XX4492" s="19"/>
      <c r="XY4492" s="19"/>
      <c r="XZ4492" s="19"/>
      <c r="YA4492" s="19"/>
      <c r="YB4492" s="19"/>
      <c r="YC4492" s="19"/>
      <c r="YD4492" s="19"/>
      <c r="YE4492" s="19"/>
      <c r="YF4492" s="19"/>
      <c r="YG4492" s="19"/>
      <c r="YH4492" s="19"/>
      <c r="YI4492" s="19"/>
      <c r="YJ4492" s="19"/>
      <c r="YK4492" s="19"/>
      <c r="YL4492" s="19"/>
      <c r="YM4492" s="19"/>
      <c r="YN4492" s="19"/>
      <c r="YO4492" s="19"/>
      <c r="YP4492" s="19"/>
      <c r="YQ4492" s="19"/>
      <c r="YR4492" s="19"/>
      <c r="YS4492" s="19"/>
      <c r="YT4492" s="19"/>
      <c r="YU4492" s="19"/>
      <c r="YV4492" s="19"/>
      <c r="YW4492" s="19"/>
      <c r="YX4492" s="19"/>
      <c r="YY4492" s="19"/>
      <c r="YZ4492" s="19"/>
      <c r="ZA4492" s="19"/>
      <c r="ZB4492" s="19"/>
      <c r="ZC4492" s="19"/>
      <c r="ZD4492" s="19"/>
      <c r="ZE4492" s="19"/>
      <c r="ZF4492" s="19"/>
      <c r="ZG4492" s="19"/>
      <c r="ZH4492" s="19"/>
      <c r="ZI4492" s="19"/>
      <c r="ZJ4492" s="19"/>
      <c r="ZK4492" s="19"/>
      <c r="ZL4492" s="19"/>
      <c r="ZM4492" s="19"/>
      <c r="ZN4492" s="19"/>
      <c r="ZO4492" s="19"/>
      <c r="ZP4492" s="19"/>
      <c r="ZQ4492" s="19"/>
      <c r="ZR4492" s="19"/>
      <c r="ZS4492" s="19"/>
      <c r="ZT4492" s="19"/>
      <c r="ZU4492" s="19"/>
      <c r="ZV4492" s="19"/>
      <c r="ZW4492" s="19"/>
      <c r="ZX4492" s="19"/>
      <c r="ZY4492" s="19"/>
      <c r="ZZ4492" s="19"/>
      <c r="AAA4492" s="19"/>
      <c r="AAB4492" s="19"/>
      <c r="AAC4492" s="19"/>
      <c r="AAD4492" s="19"/>
      <c r="AAE4492" s="19"/>
      <c r="AAF4492" s="19"/>
      <c r="AAG4492" s="19"/>
      <c r="AAH4492" s="19"/>
      <c r="AAI4492" s="19"/>
      <c r="AAJ4492" s="19"/>
      <c r="AAK4492" s="19"/>
      <c r="AAL4492" s="19"/>
      <c r="AAM4492" s="19"/>
      <c r="AAN4492" s="19"/>
      <c r="AAO4492" s="19"/>
      <c r="AAP4492" s="19"/>
      <c r="AAQ4492" s="19"/>
      <c r="AAR4492" s="19"/>
      <c r="AAS4492" s="19"/>
      <c r="AAT4492" s="19"/>
      <c r="AAU4492" s="19"/>
      <c r="AAV4492" s="19"/>
      <c r="AAW4492" s="19"/>
      <c r="AAX4492" s="19"/>
      <c r="AAY4492" s="19"/>
      <c r="AAZ4492" s="19"/>
      <c r="ABA4492" s="19"/>
      <c r="ABB4492" s="19"/>
      <c r="ABC4492" s="19"/>
      <c r="ABD4492" s="19"/>
      <c r="ABE4492" s="19"/>
      <c r="ABF4492" s="19"/>
      <c r="ABG4492" s="19"/>
      <c r="ABH4492" s="19"/>
      <c r="ABI4492" s="19"/>
      <c r="ABJ4492" s="19"/>
      <c r="ABK4492" s="19"/>
      <c r="ABL4492" s="19"/>
      <c r="ABM4492" s="19"/>
      <c r="ABN4492" s="19"/>
      <c r="ABO4492" s="19"/>
      <c r="ABP4492" s="19"/>
      <c r="ABQ4492" s="19"/>
      <c r="ABR4492" s="19"/>
      <c r="ABS4492" s="19"/>
      <c r="ABT4492" s="19"/>
      <c r="ABU4492" s="19"/>
      <c r="ABV4492" s="19"/>
      <c r="ABW4492" s="19"/>
      <c r="ABX4492" s="19"/>
      <c r="ABY4492" s="19"/>
      <c r="ABZ4492" s="19"/>
      <c r="ACA4492" s="19"/>
      <c r="ACB4492" s="19"/>
      <c r="ACC4492" s="19"/>
      <c r="ACD4492" s="19"/>
      <c r="ACE4492" s="19"/>
      <c r="ACF4492" s="19"/>
      <c r="ACG4492" s="19"/>
      <c r="ACH4492" s="19"/>
      <c r="ACI4492" s="19"/>
      <c r="ACJ4492" s="19"/>
      <c r="ACK4492" s="19"/>
      <c r="ACL4492" s="19"/>
      <c r="ACM4492" s="19"/>
      <c r="ACN4492" s="19"/>
      <c r="ACO4492" s="19"/>
      <c r="ACP4492" s="19"/>
      <c r="ACQ4492" s="19"/>
      <c r="ACR4492" s="19"/>
      <c r="ACS4492" s="19"/>
      <c r="ACT4492" s="19"/>
      <c r="ACU4492" s="19"/>
      <c r="ACV4492" s="19"/>
      <c r="ACW4492" s="19"/>
      <c r="ACX4492" s="19"/>
      <c r="ACY4492" s="19"/>
      <c r="ACZ4492" s="19"/>
      <c r="ADA4492" s="19"/>
      <c r="ADB4492" s="19"/>
      <c r="ADC4492" s="19"/>
      <c r="ADD4492" s="19"/>
      <c r="ADE4492" s="19"/>
      <c r="ADF4492" s="19"/>
      <c r="ADG4492" s="19"/>
      <c r="ADH4492" s="19"/>
      <c r="ADI4492" s="19"/>
      <c r="ADJ4492" s="19"/>
      <c r="ADK4492" s="19"/>
      <c r="ADL4492" s="19"/>
      <c r="ADM4492" s="19"/>
      <c r="ADN4492" s="19"/>
      <c r="ADO4492" s="19"/>
      <c r="ADP4492" s="19"/>
      <c r="ADQ4492" s="19"/>
      <c r="ADR4492" s="19"/>
      <c r="ADS4492" s="19"/>
      <c r="ADT4492" s="19"/>
      <c r="ADU4492" s="19"/>
      <c r="ADV4492" s="19"/>
      <c r="ADW4492" s="19"/>
      <c r="ADX4492" s="19"/>
      <c r="ADY4492" s="19"/>
      <c r="ADZ4492" s="19"/>
      <c r="AEA4492" s="19"/>
      <c r="AEB4492" s="19"/>
      <c r="AEC4492" s="19"/>
      <c r="AED4492" s="19"/>
      <c r="AEE4492" s="19"/>
      <c r="AEF4492" s="19"/>
      <c r="AEG4492" s="19"/>
      <c r="AEH4492" s="19"/>
      <c r="AEI4492" s="19"/>
      <c r="AEJ4492" s="19"/>
      <c r="AEK4492" s="19"/>
      <c r="AEL4492" s="19"/>
      <c r="AEM4492" s="19"/>
      <c r="AEN4492" s="19"/>
      <c r="AEO4492" s="19"/>
      <c r="AEP4492" s="19"/>
      <c r="AEQ4492" s="19"/>
      <c r="AER4492" s="19"/>
      <c r="AES4492" s="19"/>
      <c r="AET4492" s="19"/>
      <c r="AEU4492" s="19"/>
      <c r="AEV4492" s="19"/>
      <c r="AEW4492" s="19"/>
      <c r="AEX4492" s="19"/>
      <c r="AEY4492" s="19"/>
      <c r="AEZ4492" s="19"/>
      <c r="AFA4492" s="19"/>
      <c r="AFB4492" s="19"/>
      <c r="AFC4492" s="19"/>
      <c r="AFD4492" s="19"/>
      <c r="AFE4492" s="19"/>
      <c r="AFF4492" s="19"/>
      <c r="AFG4492" s="19"/>
      <c r="AFH4492" s="19"/>
      <c r="AFI4492" s="19"/>
      <c r="AFJ4492" s="19"/>
      <c r="AFK4492" s="19"/>
      <c r="AFL4492" s="19"/>
      <c r="AFM4492" s="19"/>
      <c r="AFN4492" s="19"/>
      <c r="AFO4492" s="19"/>
      <c r="AFP4492" s="19"/>
      <c r="AFQ4492" s="19"/>
      <c r="AFR4492" s="19"/>
      <c r="AFS4492" s="19"/>
      <c r="AFT4492" s="19"/>
      <c r="AFU4492" s="19"/>
      <c r="AFV4492" s="19"/>
      <c r="AFW4492" s="19"/>
      <c r="AFX4492" s="19"/>
      <c r="AFY4492" s="19"/>
      <c r="AFZ4492" s="19"/>
      <c r="AGA4492" s="19"/>
      <c r="AGB4492" s="19"/>
      <c r="AGC4492" s="19"/>
      <c r="AGD4492" s="19"/>
      <c r="AGE4492" s="19"/>
      <c r="AGF4492" s="19"/>
      <c r="AGG4492" s="19"/>
      <c r="AGH4492" s="19"/>
      <c r="AGI4492" s="19"/>
      <c r="AGJ4492" s="19"/>
      <c r="AGK4492" s="19"/>
      <c r="AGL4492" s="19"/>
      <c r="AGM4492" s="19"/>
      <c r="AGN4492" s="19"/>
      <c r="AGO4492" s="19"/>
      <c r="AGP4492" s="19"/>
      <c r="AGQ4492" s="19"/>
      <c r="AGR4492" s="19"/>
      <c r="AGS4492" s="19"/>
      <c r="AGT4492" s="19"/>
      <c r="AGU4492" s="19"/>
      <c r="AGV4492" s="19"/>
      <c r="AGW4492" s="19"/>
      <c r="AGX4492" s="19"/>
      <c r="AGY4492" s="19"/>
      <c r="AGZ4492" s="19"/>
      <c r="AHA4492" s="19"/>
      <c r="AHB4492" s="19"/>
      <c r="AHC4492" s="19"/>
      <c r="AHD4492" s="19"/>
      <c r="AHE4492" s="19"/>
      <c r="AHF4492" s="19"/>
      <c r="AHG4492" s="19"/>
      <c r="AHH4492" s="19"/>
      <c r="AHI4492" s="19"/>
      <c r="AHJ4492" s="19"/>
      <c r="AHK4492" s="19"/>
      <c r="AHL4492" s="19"/>
      <c r="AHM4492" s="19"/>
      <c r="AHN4492" s="19"/>
      <c r="AHO4492" s="19"/>
      <c r="AHP4492" s="19"/>
      <c r="AHQ4492" s="19"/>
      <c r="AHR4492" s="19"/>
      <c r="AHS4492" s="19"/>
      <c r="AHT4492" s="19"/>
      <c r="AHU4492" s="19"/>
      <c r="AHV4492" s="19"/>
      <c r="AHW4492" s="19"/>
      <c r="AHX4492" s="19"/>
      <c r="AHY4492" s="19"/>
      <c r="AHZ4492" s="19"/>
      <c r="AIA4492" s="19"/>
      <c r="AIB4492" s="19"/>
      <c r="AIC4492" s="19"/>
      <c r="AID4492" s="19"/>
      <c r="AIE4492" s="19"/>
      <c r="AIF4492" s="19"/>
      <c r="AIG4492" s="19"/>
      <c r="AIH4492" s="19"/>
      <c r="AII4492" s="19"/>
      <c r="AIJ4492" s="19"/>
      <c r="AIK4492" s="19"/>
      <c r="AIL4492" s="19"/>
      <c r="AIM4492" s="19"/>
      <c r="AIN4492" s="19"/>
      <c r="AIO4492" s="19"/>
      <c r="AIP4492" s="19"/>
      <c r="AIQ4492" s="19"/>
      <c r="AIR4492" s="19"/>
      <c r="AIS4492" s="19"/>
      <c r="AIT4492" s="19"/>
      <c r="AIU4492" s="19"/>
      <c r="AIV4492" s="19"/>
      <c r="AIW4492" s="19"/>
      <c r="AIX4492" s="19"/>
      <c r="AIY4492" s="19"/>
      <c r="AIZ4492" s="19"/>
      <c r="AJA4492" s="19"/>
      <c r="AJB4492" s="19"/>
      <c r="AJC4492" s="19"/>
      <c r="AJD4492" s="19"/>
      <c r="AJE4492" s="19"/>
      <c r="AJF4492" s="19"/>
      <c r="AJG4492" s="19"/>
      <c r="AJH4492" s="19"/>
      <c r="AJI4492" s="19"/>
      <c r="AJJ4492" s="19"/>
      <c r="AJK4492" s="19"/>
      <c r="AJL4492" s="19"/>
      <c r="AJM4492" s="19"/>
      <c r="AJN4492" s="19"/>
      <c r="AJO4492" s="19"/>
      <c r="AJP4492" s="19"/>
      <c r="AJQ4492" s="19"/>
      <c r="AJR4492" s="19"/>
      <c r="AJS4492" s="19"/>
      <c r="AJT4492" s="19"/>
      <c r="AJU4492" s="19"/>
      <c r="AJV4492" s="19"/>
      <c r="AJW4492" s="19"/>
      <c r="AJX4492" s="19"/>
      <c r="AJY4492" s="19"/>
      <c r="AJZ4492" s="19"/>
      <c r="AKA4492" s="19"/>
      <c r="AKB4492" s="19"/>
      <c r="AKC4492" s="19"/>
      <c r="AKD4492" s="19"/>
      <c r="AKE4492" s="19"/>
      <c r="AKF4492" s="19"/>
      <c r="AKG4492" s="19"/>
      <c r="AKH4492" s="19"/>
      <c r="AKI4492" s="19"/>
      <c r="AKJ4492" s="19"/>
      <c r="AKK4492" s="19"/>
      <c r="AKL4492" s="19"/>
      <c r="AKM4492" s="19"/>
      <c r="AKN4492" s="19"/>
      <c r="AKO4492" s="19"/>
      <c r="AKP4492" s="19"/>
      <c r="AKQ4492" s="19"/>
      <c r="AKR4492" s="19"/>
      <c r="AKS4492" s="19"/>
      <c r="AKT4492" s="19"/>
      <c r="AKU4492" s="19"/>
      <c r="AKV4492" s="19"/>
      <c r="AKW4492" s="19"/>
      <c r="AKX4492" s="19"/>
      <c r="AKY4492" s="19"/>
      <c r="AKZ4492" s="19"/>
      <c r="ALA4492" s="19"/>
      <c r="ALB4492" s="19"/>
      <c r="ALC4492" s="19"/>
      <c r="ALD4492" s="19"/>
      <c r="ALE4492" s="19"/>
      <c r="ALF4492" s="19"/>
      <c r="ALG4492" s="19"/>
      <c r="ALH4492" s="19"/>
      <c r="ALI4492" s="19"/>
      <c r="ALJ4492" s="19"/>
      <c r="ALK4492" s="19"/>
      <c r="ALL4492" s="19"/>
      <c r="ALM4492" s="19"/>
      <c r="ALN4492" s="19"/>
      <c r="ALO4492" s="19"/>
      <c r="ALP4492" s="19"/>
      <c r="ALQ4492" s="19"/>
      <c r="ALR4492" s="19"/>
      <c r="ALS4492" s="19"/>
      <c r="ALT4492" s="19"/>
      <c r="ALU4492" s="19"/>
      <c r="ALV4492" s="19"/>
      <c r="ALW4492" s="19"/>
      <c r="ALX4492" s="19"/>
      <c r="ALY4492" s="19"/>
      <c r="ALZ4492" s="19"/>
      <c r="AMA4492" s="19"/>
      <c r="AMB4492" s="19"/>
      <c r="AMC4492" s="19"/>
      <c r="AMD4492" s="19"/>
      <c r="AME4492" s="19"/>
      <c r="AMF4492" s="19"/>
      <c r="AMG4492" s="19"/>
      <c r="AMH4492" s="19"/>
      <c r="AMI4492" s="19"/>
      <c r="AMJ4492" s="19"/>
      <c r="AMK4492" s="19"/>
      <c r="AML4492" s="19"/>
      <c r="AMM4492" s="19"/>
      <c r="AMN4492" s="19"/>
      <c r="AMO4492" s="19"/>
      <c r="AMP4492" s="19"/>
      <c r="AMQ4492" s="19"/>
      <c r="AMR4492" s="19"/>
      <c r="AMS4492" s="19"/>
      <c r="AMT4492" s="19"/>
      <c r="AMU4492" s="19"/>
      <c r="AMV4492" s="19"/>
      <c r="AMW4492" s="19"/>
      <c r="AMX4492" s="19"/>
      <c r="AMY4492" s="19"/>
      <c r="AMZ4492" s="19"/>
      <c r="ANA4492" s="19"/>
      <c r="ANB4492" s="19"/>
      <c r="ANC4492" s="19"/>
      <c r="AND4492" s="19"/>
      <c r="ANE4492" s="19"/>
      <c r="ANF4492" s="19"/>
      <c r="ANG4492" s="19"/>
      <c r="ANH4492" s="19"/>
      <c r="ANI4492" s="19"/>
      <c r="ANJ4492" s="19"/>
      <c r="ANK4492" s="19"/>
      <c r="ANL4492" s="19"/>
      <c r="ANM4492" s="19"/>
      <c r="ANN4492" s="19"/>
      <c r="ANO4492" s="19"/>
      <c r="ANP4492" s="19"/>
      <c r="ANQ4492" s="19"/>
      <c r="ANR4492" s="19"/>
      <c r="ANS4492" s="19"/>
      <c r="ANT4492" s="19"/>
      <c r="ANU4492" s="19"/>
      <c r="ANV4492" s="19"/>
      <c r="ANW4492" s="19"/>
      <c r="ANX4492" s="19"/>
      <c r="ANY4492" s="19"/>
      <c r="ANZ4492" s="19"/>
      <c r="AOA4492" s="19"/>
      <c r="AOB4492" s="19"/>
      <c r="AOC4492" s="19"/>
      <c r="AOD4492" s="19"/>
      <c r="AOE4492" s="19"/>
      <c r="AOF4492" s="19"/>
      <c r="AOG4492" s="19"/>
      <c r="AOH4492" s="19"/>
      <c r="AOI4492" s="19"/>
      <c r="AOJ4492" s="19"/>
      <c r="AOK4492" s="19"/>
      <c r="AOL4492" s="19"/>
      <c r="AOM4492" s="19"/>
      <c r="AON4492" s="19"/>
      <c r="AOO4492" s="19"/>
      <c r="AOP4492" s="19"/>
      <c r="AOQ4492" s="19"/>
      <c r="AOR4492" s="19"/>
      <c r="AOS4492" s="19"/>
      <c r="AOT4492" s="19"/>
      <c r="AOU4492" s="19"/>
      <c r="AOV4492" s="19"/>
      <c r="AOW4492" s="19"/>
      <c r="AOX4492" s="19"/>
      <c r="AOY4492" s="19"/>
      <c r="AOZ4492" s="19"/>
      <c r="APA4492" s="19"/>
      <c r="APB4492" s="19"/>
      <c r="APC4492" s="19"/>
      <c r="APD4492" s="19"/>
      <c r="APE4492" s="19"/>
      <c r="APF4492" s="19"/>
      <c r="APG4492" s="19"/>
      <c r="APH4492" s="19"/>
      <c r="API4492" s="19"/>
      <c r="APJ4492" s="19"/>
      <c r="APK4492" s="19"/>
      <c r="APL4492" s="19"/>
      <c r="APM4492" s="19"/>
      <c r="APN4492" s="19"/>
      <c r="APO4492" s="19"/>
      <c r="APP4492" s="19"/>
      <c r="APQ4492" s="19"/>
      <c r="APR4492" s="19"/>
      <c r="APS4492" s="19"/>
      <c r="APT4492" s="19"/>
      <c r="APU4492" s="19"/>
      <c r="APV4492" s="19"/>
      <c r="APW4492" s="19"/>
      <c r="APX4492" s="19"/>
      <c r="APY4492" s="19"/>
      <c r="APZ4492" s="19"/>
      <c r="AQA4492" s="19"/>
      <c r="AQB4492" s="19"/>
      <c r="AQC4492" s="19"/>
      <c r="AQD4492" s="19"/>
      <c r="AQE4492" s="19"/>
      <c r="AQF4492" s="19"/>
      <c r="AQG4492" s="19"/>
      <c r="AQH4492" s="19"/>
      <c r="AQI4492" s="19"/>
      <c r="AQJ4492" s="19"/>
      <c r="AQK4492" s="19"/>
      <c r="AQL4492" s="19"/>
      <c r="AQM4492" s="19"/>
      <c r="AQN4492" s="19"/>
      <c r="AQO4492" s="19"/>
      <c r="AQP4492" s="19"/>
      <c r="AQQ4492" s="19"/>
      <c r="AQR4492" s="19"/>
      <c r="AQS4492" s="19"/>
      <c r="AQT4492" s="19"/>
      <c r="AQU4492" s="19"/>
      <c r="AQV4492" s="19"/>
      <c r="AQW4492" s="19"/>
      <c r="AQX4492" s="19"/>
      <c r="AQY4492" s="19"/>
      <c r="AQZ4492" s="19"/>
      <c r="ARA4492" s="19"/>
      <c r="ARB4492" s="19"/>
      <c r="ARC4492" s="19"/>
      <c r="ARD4492" s="19"/>
      <c r="ARE4492" s="19"/>
      <c r="ARF4492" s="19"/>
      <c r="ARG4492" s="19"/>
      <c r="ARH4492" s="19"/>
      <c r="ARI4492" s="19"/>
      <c r="ARJ4492" s="19"/>
      <c r="ARK4492" s="19"/>
      <c r="ARL4492" s="19"/>
      <c r="ARM4492" s="19"/>
      <c r="ARN4492" s="19"/>
      <c r="ARO4492" s="19"/>
      <c r="ARP4492" s="19"/>
      <c r="ARQ4492" s="19"/>
      <c r="ARR4492" s="19"/>
      <c r="ARS4492" s="19"/>
      <c r="ART4492" s="19"/>
      <c r="ARU4492" s="19"/>
      <c r="ARV4492" s="19"/>
      <c r="ARW4492" s="19"/>
      <c r="ARX4492" s="19"/>
      <c r="ARY4492" s="19"/>
      <c r="ARZ4492" s="19"/>
      <c r="ASA4492" s="19"/>
      <c r="ASB4492" s="19"/>
      <c r="ASC4492" s="19"/>
      <c r="ASD4492" s="19"/>
      <c r="ASE4492" s="19"/>
      <c r="ASF4492" s="19"/>
      <c r="ASG4492" s="19"/>
      <c r="ASH4492" s="19"/>
      <c r="ASI4492" s="19"/>
      <c r="ASJ4492" s="19"/>
      <c r="ASK4492" s="19"/>
      <c r="ASL4492" s="19"/>
      <c r="ASM4492" s="19"/>
      <c r="ASN4492" s="19"/>
      <c r="ASO4492" s="19"/>
      <c r="ASP4492" s="19"/>
      <c r="ASQ4492" s="19"/>
      <c r="ASR4492" s="19"/>
      <c r="ASS4492" s="19"/>
      <c r="AST4492" s="19"/>
      <c r="ASU4492" s="19"/>
      <c r="ASV4492" s="19"/>
      <c r="ASW4492" s="19"/>
      <c r="ASX4492" s="19"/>
      <c r="ASY4492" s="19"/>
      <c r="ASZ4492" s="19"/>
      <c r="ATA4492" s="19"/>
      <c r="ATB4492" s="19"/>
      <c r="ATC4492" s="19"/>
      <c r="ATD4492" s="19"/>
      <c r="ATE4492" s="19"/>
      <c r="ATF4492" s="19"/>
      <c r="ATG4492" s="19"/>
      <c r="ATH4492" s="19"/>
      <c r="ATI4492" s="19"/>
      <c r="ATJ4492" s="19"/>
      <c r="ATK4492" s="19"/>
      <c r="ATL4492" s="19"/>
      <c r="ATM4492" s="19"/>
      <c r="ATN4492" s="19"/>
      <c r="ATO4492" s="19"/>
      <c r="ATP4492" s="19"/>
      <c r="ATQ4492" s="19"/>
      <c r="ATR4492" s="19"/>
      <c r="ATS4492" s="19"/>
      <c r="ATT4492" s="19"/>
      <c r="ATU4492" s="19"/>
      <c r="ATV4492" s="19"/>
      <c r="ATW4492" s="19"/>
      <c r="ATX4492" s="19"/>
      <c r="ATY4492" s="19"/>
      <c r="ATZ4492" s="19"/>
      <c r="AUA4492" s="19"/>
      <c r="AUB4492" s="19"/>
      <c r="AUC4492" s="19"/>
      <c r="AUD4492" s="19"/>
      <c r="AUE4492" s="19"/>
      <c r="AUF4492" s="19"/>
      <c r="AUG4492" s="19"/>
      <c r="AUH4492" s="19"/>
      <c r="AUI4492" s="19"/>
      <c r="AUJ4492" s="19"/>
      <c r="AUK4492" s="19"/>
      <c r="AUL4492" s="19"/>
      <c r="AUM4492" s="19"/>
      <c r="AUN4492" s="19"/>
      <c r="AUO4492" s="19"/>
      <c r="AUP4492" s="19"/>
      <c r="AUQ4492" s="19"/>
      <c r="AUR4492" s="19"/>
      <c r="AUS4492" s="19"/>
      <c r="AUT4492" s="19"/>
      <c r="AUU4492" s="19"/>
      <c r="AUV4492" s="19"/>
      <c r="AUW4492" s="19"/>
      <c r="AUX4492" s="19"/>
      <c r="AUY4492" s="19"/>
      <c r="AUZ4492" s="19"/>
      <c r="AVA4492" s="19"/>
      <c r="AVB4492" s="19"/>
      <c r="AVC4492" s="19"/>
      <c r="AVD4492" s="19"/>
      <c r="AVE4492" s="19"/>
      <c r="AVF4492" s="19"/>
      <c r="AVG4492" s="19"/>
      <c r="AVH4492" s="19"/>
      <c r="AVI4492" s="19"/>
      <c r="AVJ4492" s="19"/>
      <c r="AVK4492" s="19"/>
      <c r="AVL4492" s="19"/>
      <c r="AVM4492" s="19"/>
      <c r="AVN4492" s="19"/>
      <c r="AVO4492" s="19"/>
      <c r="AVP4492" s="19"/>
      <c r="AVQ4492" s="19"/>
      <c r="AVR4492" s="19"/>
      <c r="AVS4492" s="19"/>
      <c r="AVT4492" s="19"/>
      <c r="AVU4492" s="19"/>
      <c r="AVV4492" s="19"/>
      <c r="AVW4492" s="19"/>
      <c r="AVX4492" s="19"/>
      <c r="AVY4492" s="19"/>
      <c r="AVZ4492" s="19"/>
      <c r="AWA4492" s="19"/>
      <c r="AWB4492" s="19"/>
      <c r="AWC4492" s="19"/>
      <c r="AWD4492" s="19"/>
      <c r="AWE4492" s="19"/>
      <c r="AWF4492" s="19"/>
      <c r="AWG4492" s="19"/>
      <c r="AWH4492" s="19"/>
      <c r="AWI4492" s="19"/>
      <c r="AWJ4492" s="19"/>
      <c r="AWK4492" s="19"/>
      <c r="AWL4492" s="19"/>
      <c r="AWM4492" s="19"/>
      <c r="AWN4492" s="19"/>
      <c r="AWO4492" s="19"/>
      <c r="AWP4492" s="19"/>
      <c r="AWQ4492" s="19"/>
      <c r="AWR4492" s="19"/>
      <c r="AWS4492" s="19"/>
      <c r="AWT4492" s="19"/>
      <c r="AWU4492" s="19"/>
      <c r="AWV4492" s="19"/>
      <c r="AWW4492" s="19"/>
      <c r="AWX4492" s="19"/>
      <c r="AWY4492" s="19"/>
      <c r="AWZ4492" s="19"/>
      <c r="AXA4492" s="19"/>
      <c r="AXB4492" s="19"/>
      <c r="AXC4492" s="19"/>
      <c r="AXD4492" s="19"/>
      <c r="AXE4492" s="19"/>
      <c r="AXF4492" s="19"/>
      <c r="AXG4492" s="19"/>
      <c r="AXH4492" s="19"/>
      <c r="AXI4492" s="19"/>
      <c r="AXJ4492" s="19"/>
      <c r="AXK4492" s="19"/>
      <c r="AXL4492" s="19"/>
      <c r="AXM4492" s="19"/>
      <c r="AXN4492" s="19"/>
      <c r="AXO4492" s="19"/>
      <c r="AXP4492" s="19"/>
      <c r="AXQ4492" s="19"/>
      <c r="AXR4492" s="19"/>
      <c r="AXS4492" s="19"/>
      <c r="AXT4492" s="19"/>
      <c r="AXU4492" s="19"/>
      <c r="AXV4492" s="19"/>
      <c r="AXW4492" s="19"/>
      <c r="AXX4492" s="19"/>
      <c r="AXY4492" s="19"/>
      <c r="AXZ4492" s="19"/>
      <c r="AYA4492" s="19"/>
      <c r="AYB4492" s="19"/>
      <c r="AYC4492" s="19"/>
      <c r="AYD4492" s="19"/>
      <c r="AYE4492" s="19"/>
      <c r="AYF4492" s="19"/>
      <c r="AYG4492" s="19"/>
      <c r="AYH4492" s="19"/>
      <c r="AYI4492" s="19"/>
      <c r="AYJ4492" s="19"/>
      <c r="AYK4492" s="19"/>
      <c r="AYL4492" s="19"/>
      <c r="AYM4492" s="19"/>
      <c r="AYN4492" s="19"/>
      <c r="AYO4492" s="19"/>
      <c r="AYP4492" s="19"/>
      <c r="AYQ4492" s="19"/>
      <c r="AYR4492" s="19"/>
      <c r="AYS4492" s="19"/>
      <c r="AYT4492" s="19"/>
      <c r="AYU4492" s="19"/>
      <c r="AYV4492" s="19"/>
      <c r="AYW4492" s="19"/>
      <c r="AYX4492" s="19"/>
      <c r="AYY4492" s="19"/>
      <c r="AYZ4492" s="19"/>
      <c r="AZA4492" s="19"/>
      <c r="AZB4492" s="19"/>
      <c r="AZC4492" s="19"/>
      <c r="AZD4492" s="19"/>
      <c r="AZE4492" s="19"/>
      <c r="AZF4492" s="19"/>
      <c r="AZG4492" s="19"/>
      <c r="AZH4492" s="19"/>
      <c r="AZI4492" s="19"/>
      <c r="AZJ4492" s="19"/>
      <c r="AZK4492" s="19"/>
      <c r="AZL4492" s="19"/>
      <c r="AZM4492" s="19"/>
      <c r="AZN4492" s="19"/>
      <c r="AZO4492" s="19"/>
      <c r="AZP4492" s="19"/>
      <c r="AZQ4492" s="19"/>
      <c r="AZR4492" s="19"/>
      <c r="AZS4492" s="19"/>
      <c r="AZT4492" s="19"/>
      <c r="AZU4492" s="19"/>
      <c r="AZV4492" s="19"/>
      <c r="AZW4492" s="19"/>
      <c r="AZX4492" s="19"/>
      <c r="AZY4492" s="19"/>
      <c r="AZZ4492" s="19"/>
      <c r="BAA4492" s="19"/>
      <c r="BAB4492" s="19"/>
      <c r="BAC4492" s="19"/>
      <c r="BAD4492" s="19"/>
      <c r="BAE4492" s="19"/>
      <c r="BAF4492" s="19"/>
      <c r="BAG4492" s="19"/>
      <c r="BAH4492" s="19"/>
      <c r="BAI4492" s="19"/>
      <c r="BAJ4492" s="19"/>
      <c r="BAK4492" s="19"/>
      <c r="BAL4492" s="19"/>
      <c r="BAM4492" s="19"/>
      <c r="BAN4492" s="19"/>
      <c r="BAO4492" s="19"/>
      <c r="BAP4492" s="19"/>
      <c r="BAQ4492" s="19"/>
      <c r="BAR4492" s="19"/>
      <c r="BAS4492" s="19"/>
      <c r="BAT4492" s="19"/>
      <c r="BAU4492" s="19"/>
      <c r="BAV4492" s="19"/>
      <c r="BAW4492" s="19"/>
      <c r="BAX4492" s="19"/>
      <c r="BAY4492" s="19"/>
      <c r="BAZ4492" s="19"/>
      <c r="BBA4492" s="19"/>
    </row>
    <row r="4493" spans="1:1405" s="20" customFormat="1" ht="15" customHeight="1" x14ac:dyDescent="0.3">
      <c r="A4493" s="21" t="s">
        <v>34</v>
      </c>
      <c r="B4493" s="21" t="s">
        <v>1503</v>
      </c>
      <c r="C4493" s="21" t="s">
        <v>1503</v>
      </c>
      <c r="D4493" s="81">
        <v>1</v>
      </c>
      <c r="E4493" s="21" t="s">
        <v>246</v>
      </c>
      <c r="F4493" s="81">
        <v>1</v>
      </c>
      <c r="G4493" s="82" t="s">
        <v>38</v>
      </c>
      <c r="H4493" s="21">
        <v>21101</v>
      </c>
      <c r="I4493" s="21" t="s">
        <v>2429</v>
      </c>
      <c r="J4493" s="21" t="s">
        <v>157</v>
      </c>
      <c r="K4493" s="21" t="s">
        <v>158</v>
      </c>
      <c r="L4493" s="21" t="s">
        <v>2423</v>
      </c>
      <c r="M4493" s="21" t="s">
        <v>43</v>
      </c>
      <c r="N4493" s="21" t="s">
        <v>48</v>
      </c>
      <c r="O4493" s="22">
        <v>5</v>
      </c>
      <c r="P4493" s="22">
        <v>42.2</v>
      </c>
      <c r="Q4493" s="21" t="s">
        <v>45</v>
      </c>
      <c r="R4493" s="103">
        <f t="shared" si="70"/>
        <v>211</v>
      </c>
      <c r="S4493" s="22">
        <v>0</v>
      </c>
      <c r="T4493" s="22">
        <v>211</v>
      </c>
      <c r="U4493" s="22">
        <v>0</v>
      </c>
      <c r="V4493" s="22">
        <v>0</v>
      </c>
      <c r="W4493" s="22">
        <v>0</v>
      </c>
      <c r="X4493" s="22">
        <v>0</v>
      </c>
      <c r="Y4493" s="22">
        <v>0</v>
      </c>
      <c r="Z4493" s="22">
        <v>0</v>
      </c>
      <c r="AA4493" s="22">
        <v>0</v>
      </c>
      <c r="AB4493" s="22">
        <v>0</v>
      </c>
      <c r="AC4493" s="22">
        <v>0</v>
      </c>
      <c r="AD4493" s="22">
        <v>0</v>
      </c>
      <c r="AE4493" s="19"/>
      <c r="AF4493" s="19"/>
      <c r="AG4493" s="19"/>
      <c r="AH4493" s="19"/>
      <c r="AI4493" s="19"/>
      <c r="AJ4493" s="19"/>
      <c r="AK4493" s="19"/>
      <c r="AL4493" s="19"/>
      <c r="AM4493" s="19"/>
      <c r="AN4493" s="19"/>
      <c r="AO4493" s="19"/>
      <c r="AP4493" s="19"/>
      <c r="AQ4493" s="19"/>
      <c r="AR4493" s="19"/>
      <c r="AS4493" s="19"/>
      <c r="AT4493" s="19"/>
      <c r="AU4493" s="19"/>
      <c r="AV4493" s="19"/>
      <c r="AW4493" s="19"/>
      <c r="AX4493" s="19"/>
      <c r="AY4493" s="19"/>
      <c r="AZ4493" s="19"/>
      <c r="BA4493" s="19"/>
      <c r="BB4493" s="19"/>
      <c r="BC4493" s="19"/>
      <c r="BD4493" s="19"/>
      <c r="BE4493" s="19"/>
      <c r="BF4493" s="19"/>
      <c r="BG4493" s="19"/>
      <c r="BH4493" s="19"/>
      <c r="BI4493" s="19"/>
      <c r="BJ4493" s="19"/>
      <c r="BK4493" s="19"/>
      <c r="BL4493" s="19"/>
      <c r="BM4493" s="19"/>
      <c r="BN4493" s="19"/>
      <c r="BO4493" s="19"/>
      <c r="BP4493" s="19"/>
      <c r="BQ4493" s="19"/>
      <c r="BR4493" s="19"/>
      <c r="BS4493" s="19"/>
      <c r="BT4493" s="19"/>
      <c r="BU4493" s="19"/>
      <c r="BV4493" s="19"/>
      <c r="BW4493" s="19"/>
      <c r="BX4493" s="19"/>
      <c r="BY4493" s="19"/>
      <c r="BZ4493" s="19"/>
      <c r="CA4493" s="19"/>
      <c r="CB4493" s="19"/>
      <c r="CC4493" s="19"/>
      <c r="CD4493" s="19"/>
      <c r="CE4493" s="19"/>
      <c r="CF4493" s="19"/>
      <c r="CG4493" s="19"/>
      <c r="CH4493" s="19"/>
      <c r="CI4493" s="19"/>
      <c r="CJ4493" s="19"/>
      <c r="CK4493" s="19"/>
      <c r="CL4493" s="19"/>
      <c r="CM4493" s="19"/>
      <c r="CN4493" s="19"/>
      <c r="CO4493" s="19"/>
      <c r="CP4493" s="19"/>
      <c r="CQ4493" s="19"/>
      <c r="CR4493" s="19"/>
      <c r="CS4493" s="19"/>
      <c r="CT4493" s="19"/>
      <c r="CU4493" s="19"/>
      <c r="CV4493" s="19"/>
      <c r="CW4493" s="19"/>
      <c r="CX4493" s="19"/>
      <c r="CY4493" s="19"/>
      <c r="CZ4493" s="19"/>
      <c r="DA4493" s="19"/>
      <c r="DB4493" s="19"/>
      <c r="DC4493" s="19"/>
      <c r="DD4493" s="19"/>
      <c r="DE4493" s="19"/>
      <c r="DF4493" s="19"/>
      <c r="DG4493" s="19"/>
      <c r="DH4493" s="19"/>
      <c r="DI4493" s="19"/>
      <c r="DJ4493" s="19"/>
      <c r="DK4493" s="19"/>
      <c r="DL4493" s="19"/>
      <c r="DM4493" s="19"/>
      <c r="DN4493" s="19"/>
      <c r="DO4493" s="19"/>
      <c r="DP4493" s="19"/>
      <c r="DQ4493" s="19"/>
      <c r="DR4493" s="19"/>
      <c r="DS4493" s="19"/>
      <c r="DT4493" s="19"/>
      <c r="DU4493" s="19"/>
      <c r="DV4493" s="19"/>
      <c r="DW4493" s="19"/>
      <c r="DX4493" s="19"/>
      <c r="DY4493" s="19"/>
      <c r="DZ4493" s="19"/>
      <c r="EA4493" s="19"/>
      <c r="EB4493" s="19"/>
      <c r="EC4493" s="19"/>
      <c r="ED4493" s="19"/>
      <c r="EE4493" s="19"/>
      <c r="EF4493" s="19"/>
      <c r="EG4493" s="19"/>
      <c r="EH4493" s="19"/>
      <c r="EI4493" s="19"/>
      <c r="EJ4493" s="19"/>
      <c r="EK4493" s="19"/>
      <c r="EL4493" s="19"/>
      <c r="EM4493" s="19"/>
      <c r="EN4493" s="19"/>
      <c r="EO4493" s="19"/>
      <c r="EP4493" s="19"/>
      <c r="EQ4493" s="19"/>
      <c r="ER4493" s="19"/>
      <c r="ES4493" s="19"/>
      <c r="ET4493" s="19"/>
      <c r="EU4493" s="19"/>
      <c r="EV4493" s="19"/>
      <c r="EW4493" s="19"/>
      <c r="EX4493" s="19"/>
      <c r="EY4493" s="19"/>
      <c r="EZ4493" s="19"/>
      <c r="FA4493" s="19"/>
      <c r="FB4493" s="19"/>
      <c r="FC4493" s="19"/>
      <c r="FD4493" s="19"/>
      <c r="FE4493" s="19"/>
      <c r="FF4493" s="19"/>
      <c r="FG4493" s="19"/>
      <c r="FH4493" s="19"/>
      <c r="FI4493" s="19"/>
      <c r="FJ4493" s="19"/>
      <c r="FK4493" s="19"/>
      <c r="FL4493" s="19"/>
      <c r="FM4493" s="19"/>
      <c r="FN4493" s="19"/>
      <c r="FO4493" s="19"/>
      <c r="FP4493" s="19"/>
      <c r="FQ4493" s="19"/>
      <c r="FR4493" s="19"/>
      <c r="FS4493" s="19"/>
      <c r="FT4493" s="19"/>
      <c r="FU4493" s="19"/>
      <c r="FV4493" s="19"/>
      <c r="FW4493" s="19"/>
      <c r="FX4493" s="19"/>
      <c r="FY4493" s="19"/>
      <c r="FZ4493" s="19"/>
      <c r="GA4493" s="19"/>
      <c r="GB4493" s="19"/>
      <c r="GC4493" s="19"/>
      <c r="GD4493" s="19"/>
      <c r="GE4493" s="19"/>
      <c r="GF4493" s="19"/>
      <c r="GG4493" s="19"/>
      <c r="GH4493" s="19"/>
      <c r="GI4493" s="19"/>
      <c r="GJ4493" s="19"/>
      <c r="GK4493" s="19"/>
      <c r="GL4493" s="19"/>
      <c r="GM4493" s="19"/>
      <c r="GN4493" s="19"/>
      <c r="GO4493" s="19"/>
      <c r="GP4493" s="19"/>
      <c r="GQ4493" s="19"/>
      <c r="GR4493" s="19"/>
      <c r="GS4493" s="19"/>
      <c r="GT4493" s="19"/>
      <c r="GU4493" s="19"/>
      <c r="GV4493" s="19"/>
      <c r="GW4493" s="19"/>
      <c r="GX4493" s="19"/>
      <c r="GY4493" s="19"/>
      <c r="GZ4493" s="19"/>
      <c r="HA4493" s="19"/>
      <c r="HB4493" s="19"/>
      <c r="HC4493" s="19"/>
      <c r="HD4493" s="19"/>
      <c r="HE4493" s="19"/>
      <c r="HF4493" s="19"/>
      <c r="HG4493" s="19"/>
      <c r="HH4493" s="19"/>
      <c r="HI4493" s="19"/>
      <c r="HJ4493" s="19"/>
      <c r="HK4493" s="19"/>
      <c r="HL4493" s="19"/>
      <c r="HM4493" s="19"/>
      <c r="HN4493" s="19"/>
      <c r="HO4493" s="19"/>
      <c r="HP4493" s="19"/>
      <c r="HQ4493" s="19"/>
      <c r="HR4493" s="19"/>
      <c r="HS4493" s="19"/>
      <c r="HT4493" s="19"/>
      <c r="HU4493" s="19"/>
      <c r="HV4493" s="19"/>
      <c r="HW4493" s="19"/>
      <c r="HX4493" s="19"/>
      <c r="HY4493" s="19"/>
      <c r="HZ4493" s="19"/>
      <c r="IA4493" s="19"/>
      <c r="IB4493" s="19"/>
      <c r="IC4493" s="19"/>
      <c r="ID4493" s="19"/>
      <c r="IE4493" s="19"/>
      <c r="IF4493" s="19"/>
      <c r="IG4493" s="19"/>
      <c r="IH4493" s="19"/>
      <c r="II4493" s="19"/>
      <c r="IJ4493" s="19"/>
      <c r="IK4493" s="19"/>
      <c r="IL4493" s="19"/>
      <c r="IM4493" s="19"/>
      <c r="IN4493" s="19"/>
      <c r="IO4493" s="19"/>
      <c r="IP4493" s="19"/>
      <c r="IQ4493" s="19"/>
      <c r="IR4493" s="19"/>
      <c r="IS4493" s="19"/>
      <c r="IT4493" s="19"/>
      <c r="IU4493" s="19"/>
      <c r="IV4493" s="19"/>
      <c r="IW4493" s="19"/>
      <c r="IX4493" s="19"/>
      <c r="IY4493" s="19"/>
      <c r="IZ4493" s="19"/>
      <c r="JA4493" s="19"/>
      <c r="JB4493" s="19"/>
      <c r="JC4493" s="19"/>
      <c r="JD4493" s="19"/>
      <c r="JE4493" s="19"/>
      <c r="JF4493" s="19"/>
      <c r="JG4493" s="19"/>
      <c r="JH4493" s="19"/>
      <c r="JI4493" s="19"/>
      <c r="JJ4493" s="19"/>
      <c r="JK4493" s="19"/>
      <c r="JL4493" s="19"/>
      <c r="JM4493" s="19"/>
      <c r="JN4493" s="19"/>
      <c r="JO4493" s="19"/>
      <c r="JP4493" s="19"/>
      <c r="JQ4493" s="19"/>
      <c r="JR4493" s="19"/>
      <c r="JS4493" s="19"/>
      <c r="JT4493" s="19"/>
      <c r="JU4493" s="19"/>
      <c r="JV4493" s="19"/>
      <c r="JW4493" s="19"/>
      <c r="JX4493" s="19"/>
      <c r="JY4493" s="19"/>
      <c r="JZ4493" s="19"/>
      <c r="KA4493" s="19"/>
      <c r="KB4493" s="19"/>
      <c r="KC4493" s="19"/>
      <c r="KD4493" s="19"/>
      <c r="KE4493" s="19"/>
      <c r="KF4493" s="19"/>
      <c r="KG4493" s="19"/>
      <c r="KH4493" s="19"/>
      <c r="KI4493" s="19"/>
      <c r="KJ4493" s="19"/>
      <c r="KK4493" s="19"/>
      <c r="KL4493" s="19"/>
      <c r="KM4493" s="19"/>
      <c r="KN4493" s="19"/>
      <c r="KO4493" s="19"/>
      <c r="KP4493" s="19"/>
      <c r="KQ4493" s="19"/>
      <c r="KR4493" s="19"/>
      <c r="KS4493" s="19"/>
      <c r="KT4493" s="19"/>
      <c r="KU4493" s="19"/>
      <c r="KV4493" s="19"/>
      <c r="KW4493" s="19"/>
      <c r="KX4493" s="19"/>
      <c r="KY4493" s="19"/>
      <c r="KZ4493" s="19"/>
      <c r="LA4493" s="19"/>
      <c r="LB4493" s="19"/>
      <c r="LC4493" s="19"/>
      <c r="LD4493" s="19"/>
      <c r="LE4493" s="19"/>
      <c r="LF4493" s="19"/>
      <c r="LG4493" s="19"/>
      <c r="LH4493" s="19"/>
      <c r="LI4493" s="19"/>
      <c r="LJ4493" s="19"/>
      <c r="LK4493" s="19"/>
      <c r="LL4493" s="19"/>
      <c r="LM4493" s="19"/>
      <c r="LN4493" s="19"/>
      <c r="LO4493" s="19"/>
      <c r="LP4493" s="19"/>
      <c r="LQ4493" s="19"/>
      <c r="LR4493" s="19"/>
      <c r="LS4493" s="19"/>
      <c r="LT4493" s="19"/>
      <c r="LU4493" s="19"/>
      <c r="LV4493" s="19"/>
      <c r="LW4493" s="19"/>
      <c r="LX4493" s="19"/>
      <c r="LY4493" s="19"/>
      <c r="LZ4493" s="19"/>
      <c r="MA4493" s="19"/>
      <c r="MB4493" s="19"/>
      <c r="MC4493" s="19"/>
      <c r="MD4493" s="19"/>
      <c r="ME4493" s="19"/>
      <c r="MF4493" s="19"/>
      <c r="MG4493" s="19"/>
      <c r="MH4493" s="19"/>
      <c r="MI4493" s="19"/>
      <c r="MJ4493" s="19"/>
      <c r="MK4493" s="19"/>
      <c r="ML4493" s="19"/>
      <c r="MM4493" s="19"/>
      <c r="MN4493" s="19"/>
      <c r="MO4493" s="19"/>
      <c r="MP4493" s="19"/>
      <c r="MQ4493" s="19"/>
      <c r="MR4493" s="19"/>
      <c r="MS4493" s="19"/>
      <c r="MT4493" s="19"/>
      <c r="MU4493" s="19"/>
      <c r="MV4493" s="19"/>
      <c r="MW4493" s="19"/>
      <c r="MX4493" s="19"/>
      <c r="MY4493" s="19"/>
      <c r="MZ4493" s="19"/>
      <c r="NA4493" s="19"/>
      <c r="NB4493" s="19"/>
      <c r="NC4493" s="19"/>
      <c r="ND4493" s="19"/>
      <c r="NE4493" s="19"/>
      <c r="NF4493" s="19"/>
      <c r="NG4493" s="19"/>
      <c r="NH4493" s="19"/>
      <c r="NI4493" s="19"/>
      <c r="NJ4493" s="19"/>
      <c r="NK4493" s="19"/>
      <c r="NL4493" s="19"/>
      <c r="NM4493" s="19"/>
      <c r="NN4493" s="19"/>
      <c r="NO4493" s="19"/>
      <c r="NP4493" s="19"/>
      <c r="NQ4493" s="19"/>
      <c r="NR4493" s="19"/>
      <c r="NS4493" s="19"/>
      <c r="NT4493" s="19"/>
      <c r="NU4493" s="19"/>
      <c r="NV4493" s="19"/>
      <c r="NW4493" s="19"/>
      <c r="NX4493" s="19"/>
      <c r="NY4493" s="19"/>
      <c r="NZ4493" s="19"/>
      <c r="OA4493" s="19"/>
      <c r="OB4493" s="19"/>
      <c r="OC4493" s="19"/>
      <c r="OD4493" s="19"/>
      <c r="OE4493" s="19"/>
      <c r="OF4493" s="19"/>
      <c r="OG4493" s="19"/>
      <c r="OH4493" s="19"/>
      <c r="OI4493" s="19"/>
      <c r="OJ4493" s="19"/>
      <c r="OK4493" s="19"/>
      <c r="OL4493" s="19"/>
      <c r="OM4493" s="19"/>
      <c r="ON4493" s="19"/>
      <c r="OO4493" s="19"/>
      <c r="OP4493" s="19"/>
      <c r="OQ4493" s="19"/>
      <c r="OR4493" s="19"/>
      <c r="OS4493" s="19"/>
      <c r="OT4493" s="19"/>
      <c r="OU4493" s="19"/>
      <c r="OV4493" s="19"/>
      <c r="OW4493" s="19"/>
      <c r="OX4493" s="19"/>
      <c r="OY4493" s="19"/>
      <c r="OZ4493" s="19"/>
      <c r="PA4493" s="19"/>
      <c r="PB4493" s="19"/>
      <c r="PC4493" s="19"/>
      <c r="PD4493" s="19"/>
      <c r="PE4493" s="19"/>
      <c r="PF4493" s="19"/>
      <c r="PG4493" s="19"/>
      <c r="PH4493" s="19"/>
      <c r="PI4493" s="19"/>
      <c r="PJ4493" s="19"/>
      <c r="PK4493" s="19"/>
      <c r="PL4493" s="19"/>
      <c r="PM4493" s="19"/>
      <c r="PN4493" s="19"/>
      <c r="PO4493" s="19"/>
      <c r="PP4493" s="19"/>
      <c r="PQ4493" s="19"/>
      <c r="PR4493" s="19"/>
      <c r="PS4493" s="19"/>
      <c r="PT4493" s="19"/>
      <c r="PU4493" s="19"/>
      <c r="PV4493" s="19"/>
      <c r="PW4493" s="19"/>
      <c r="PX4493" s="19"/>
      <c r="PY4493" s="19"/>
      <c r="PZ4493" s="19"/>
      <c r="QA4493" s="19"/>
      <c r="QB4493" s="19"/>
      <c r="QC4493" s="19"/>
      <c r="QD4493" s="19"/>
      <c r="QE4493" s="19"/>
      <c r="QF4493" s="19"/>
      <c r="QG4493" s="19"/>
      <c r="QH4493" s="19"/>
      <c r="QI4493" s="19"/>
      <c r="QJ4493" s="19"/>
      <c r="QK4493" s="19"/>
      <c r="QL4493" s="19"/>
      <c r="QM4493" s="19"/>
      <c r="QN4493" s="19"/>
      <c r="QO4493" s="19"/>
      <c r="QP4493" s="19"/>
      <c r="QQ4493" s="19"/>
      <c r="QR4493" s="19"/>
      <c r="QS4493" s="19"/>
      <c r="QT4493" s="19"/>
      <c r="QU4493" s="19"/>
      <c r="QV4493" s="19"/>
      <c r="QW4493" s="19"/>
      <c r="QX4493" s="19"/>
      <c r="QY4493" s="19"/>
      <c r="QZ4493" s="19"/>
      <c r="RA4493" s="19"/>
      <c r="RB4493" s="19"/>
      <c r="RC4493" s="19"/>
      <c r="RD4493" s="19"/>
      <c r="RE4493" s="19"/>
      <c r="RF4493" s="19"/>
      <c r="RG4493" s="19"/>
      <c r="RH4493" s="19"/>
      <c r="RI4493" s="19"/>
      <c r="RJ4493" s="19"/>
      <c r="RK4493" s="19"/>
      <c r="RL4493" s="19"/>
      <c r="RM4493" s="19"/>
      <c r="RN4493" s="19"/>
      <c r="RO4493" s="19"/>
      <c r="RP4493" s="19"/>
      <c r="RQ4493" s="19"/>
      <c r="RR4493" s="19"/>
      <c r="RS4493" s="19"/>
      <c r="RT4493" s="19"/>
      <c r="RU4493" s="19"/>
      <c r="RV4493" s="19"/>
      <c r="RW4493" s="19"/>
      <c r="RX4493" s="19"/>
      <c r="RY4493" s="19"/>
      <c r="RZ4493" s="19"/>
      <c r="SA4493" s="19"/>
      <c r="SB4493" s="19"/>
      <c r="SC4493" s="19"/>
      <c r="SD4493" s="19"/>
      <c r="SE4493" s="19"/>
      <c r="SF4493" s="19"/>
      <c r="SG4493" s="19"/>
      <c r="SH4493" s="19"/>
      <c r="SI4493" s="19"/>
      <c r="SJ4493" s="19"/>
      <c r="SK4493" s="19"/>
      <c r="SL4493" s="19"/>
      <c r="SM4493" s="19"/>
      <c r="SN4493" s="19"/>
      <c r="SO4493" s="19"/>
      <c r="SP4493" s="19"/>
      <c r="SQ4493" s="19"/>
      <c r="SR4493" s="19"/>
      <c r="SS4493" s="19"/>
      <c r="ST4493" s="19"/>
      <c r="SU4493" s="19"/>
      <c r="SV4493" s="19"/>
      <c r="SW4493" s="19"/>
      <c r="SX4493" s="19"/>
      <c r="SY4493" s="19"/>
      <c r="SZ4493" s="19"/>
      <c r="TA4493" s="19"/>
      <c r="TB4493" s="19"/>
      <c r="TC4493" s="19"/>
      <c r="TD4493" s="19"/>
      <c r="TE4493" s="19"/>
      <c r="TF4493" s="19"/>
      <c r="TG4493" s="19"/>
      <c r="TH4493" s="19"/>
      <c r="TI4493" s="19"/>
      <c r="TJ4493" s="19"/>
      <c r="TK4493" s="19"/>
      <c r="TL4493" s="19"/>
      <c r="TM4493" s="19"/>
      <c r="TN4493" s="19"/>
      <c r="TO4493" s="19"/>
      <c r="TP4493" s="19"/>
      <c r="TQ4493" s="19"/>
      <c r="TR4493" s="19"/>
      <c r="TS4493" s="19"/>
      <c r="TT4493" s="19"/>
      <c r="TU4493" s="19"/>
      <c r="TV4493" s="19"/>
      <c r="TW4493" s="19"/>
      <c r="TX4493" s="19"/>
      <c r="TY4493" s="19"/>
      <c r="TZ4493" s="19"/>
      <c r="UA4493" s="19"/>
      <c r="UB4493" s="19"/>
      <c r="UC4493" s="19"/>
      <c r="UD4493" s="19"/>
      <c r="UE4493" s="19"/>
      <c r="UF4493" s="19"/>
      <c r="UG4493" s="19"/>
      <c r="UH4493" s="19"/>
      <c r="UI4493" s="19"/>
      <c r="UJ4493" s="19"/>
      <c r="UK4493" s="19"/>
      <c r="UL4493" s="19"/>
      <c r="UM4493" s="19"/>
      <c r="UN4493" s="19"/>
      <c r="UO4493" s="19"/>
      <c r="UP4493" s="19"/>
      <c r="UQ4493" s="19"/>
      <c r="UR4493" s="19"/>
      <c r="US4493" s="19"/>
      <c r="UT4493" s="19"/>
      <c r="UU4493" s="19"/>
      <c r="UV4493" s="19"/>
      <c r="UW4493" s="19"/>
      <c r="UX4493" s="19"/>
      <c r="UY4493" s="19"/>
      <c r="UZ4493" s="19"/>
      <c r="VA4493" s="19"/>
      <c r="VB4493" s="19"/>
      <c r="VC4493" s="19"/>
      <c r="VD4493" s="19"/>
      <c r="VE4493" s="19"/>
      <c r="VF4493" s="19"/>
      <c r="VG4493" s="19"/>
      <c r="VH4493" s="19"/>
      <c r="VI4493" s="19"/>
      <c r="VJ4493" s="19"/>
      <c r="VK4493" s="19"/>
      <c r="VL4493" s="19"/>
      <c r="VM4493" s="19"/>
      <c r="VN4493" s="19"/>
      <c r="VO4493" s="19"/>
      <c r="VP4493" s="19"/>
      <c r="VQ4493" s="19"/>
      <c r="VR4493" s="19"/>
      <c r="VS4493" s="19"/>
      <c r="VT4493" s="19"/>
      <c r="VU4493" s="19"/>
      <c r="VV4493" s="19"/>
      <c r="VW4493" s="19"/>
      <c r="VX4493" s="19"/>
      <c r="VY4493" s="19"/>
      <c r="VZ4493" s="19"/>
      <c r="WA4493" s="19"/>
      <c r="WB4493" s="19"/>
      <c r="WC4493" s="19"/>
      <c r="WD4493" s="19"/>
      <c r="WE4493" s="19"/>
      <c r="WF4493" s="19"/>
      <c r="WG4493" s="19"/>
      <c r="WH4493" s="19"/>
      <c r="WI4493" s="19"/>
      <c r="WJ4493" s="19"/>
      <c r="WK4493" s="19"/>
      <c r="WL4493" s="19"/>
      <c r="WM4493" s="19"/>
      <c r="WN4493" s="19"/>
      <c r="WO4493" s="19"/>
      <c r="WP4493" s="19"/>
      <c r="WQ4493" s="19"/>
      <c r="WR4493" s="19"/>
      <c r="WS4493" s="19"/>
      <c r="WT4493" s="19"/>
      <c r="WU4493" s="19"/>
      <c r="WV4493" s="19"/>
      <c r="WW4493" s="19"/>
      <c r="WX4493" s="19"/>
      <c r="WY4493" s="19"/>
      <c r="WZ4493" s="19"/>
      <c r="XA4493" s="19"/>
      <c r="XB4493" s="19"/>
      <c r="XC4493" s="19"/>
      <c r="XD4493" s="19"/>
      <c r="XE4493" s="19"/>
      <c r="XF4493" s="19"/>
      <c r="XG4493" s="19"/>
      <c r="XH4493" s="19"/>
      <c r="XI4493" s="19"/>
      <c r="XJ4493" s="19"/>
      <c r="XK4493" s="19"/>
      <c r="XL4493" s="19"/>
      <c r="XM4493" s="19"/>
      <c r="XN4493" s="19"/>
      <c r="XO4493" s="19"/>
      <c r="XP4493" s="19"/>
      <c r="XQ4493" s="19"/>
      <c r="XR4493" s="19"/>
      <c r="XS4493" s="19"/>
      <c r="XT4493" s="19"/>
      <c r="XU4493" s="19"/>
      <c r="XV4493" s="19"/>
      <c r="XW4493" s="19"/>
      <c r="XX4493" s="19"/>
      <c r="XY4493" s="19"/>
      <c r="XZ4493" s="19"/>
      <c r="YA4493" s="19"/>
      <c r="YB4493" s="19"/>
      <c r="YC4493" s="19"/>
      <c r="YD4493" s="19"/>
      <c r="YE4493" s="19"/>
      <c r="YF4493" s="19"/>
      <c r="YG4493" s="19"/>
      <c r="YH4493" s="19"/>
      <c r="YI4493" s="19"/>
      <c r="YJ4493" s="19"/>
      <c r="YK4493" s="19"/>
      <c r="YL4493" s="19"/>
      <c r="YM4493" s="19"/>
      <c r="YN4493" s="19"/>
      <c r="YO4493" s="19"/>
      <c r="YP4493" s="19"/>
      <c r="YQ4493" s="19"/>
      <c r="YR4493" s="19"/>
      <c r="YS4493" s="19"/>
      <c r="YT4493" s="19"/>
      <c r="YU4493" s="19"/>
      <c r="YV4493" s="19"/>
      <c r="YW4493" s="19"/>
      <c r="YX4493" s="19"/>
      <c r="YY4493" s="19"/>
      <c r="YZ4493" s="19"/>
      <c r="ZA4493" s="19"/>
      <c r="ZB4493" s="19"/>
      <c r="ZC4493" s="19"/>
      <c r="ZD4493" s="19"/>
      <c r="ZE4493" s="19"/>
      <c r="ZF4493" s="19"/>
      <c r="ZG4493" s="19"/>
      <c r="ZH4493" s="19"/>
      <c r="ZI4493" s="19"/>
      <c r="ZJ4493" s="19"/>
      <c r="ZK4493" s="19"/>
      <c r="ZL4493" s="19"/>
      <c r="ZM4493" s="19"/>
      <c r="ZN4493" s="19"/>
      <c r="ZO4493" s="19"/>
      <c r="ZP4493" s="19"/>
      <c r="ZQ4493" s="19"/>
      <c r="ZR4493" s="19"/>
      <c r="ZS4493" s="19"/>
      <c r="ZT4493" s="19"/>
      <c r="ZU4493" s="19"/>
      <c r="ZV4493" s="19"/>
      <c r="ZW4493" s="19"/>
      <c r="ZX4493" s="19"/>
      <c r="ZY4493" s="19"/>
      <c r="ZZ4493" s="19"/>
      <c r="AAA4493" s="19"/>
      <c r="AAB4493" s="19"/>
      <c r="AAC4493" s="19"/>
      <c r="AAD4493" s="19"/>
      <c r="AAE4493" s="19"/>
      <c r="AAF4493" s="19"/>
      <c r="AAG4493" s="19"/>
      <c r="AAH4493" s="19"/>
      <c r="AAI4493" s="19"/>
      <c r="AAJ4493" s="19"/>
      <c r="AAK4493" s="19"/>
      <c r="AAL4493" s="19"/>
      <c r="AAM4493" s="19"/>
      <c r="AAN4493" s="19"/>
      <c r="AAO4493" s="19"/>
      <c r="AAP4493" s="19"/>
      <c r="AAQ4493" s="19"/>
      <c r="AAR4493" s="19"/>
      <c r="AAS4493" s="19"/>
      <c r="AAT4493" s="19"/>
      <c r="AAU4493" s="19"/>
      <c r="AAV4493" s="19"/>
      <c r="AAW4493" s="19"/>
      <c r="AAX4493" s="19"/>
      <c r="AAY4493" s="19"/>
      <c r="AAZ4493" s="19"/>
      <c r="ABA4493" s="19"/>
      <c r="ABB4493" s="19"/>
      <c r="ABC4493" s="19"/>
      <c r="ABD4493" s="19"/>
      <c r="ABE4493" s="19"/>
      <c r="ABF4493" s="19"/>
      <c r="ABG4493" s="19"/>
      <c r="ABH4493" s="19"/>
      <c r="ABI4493" s="19"/>
      <c r="ABJ4493" s="19"/>
      <c r="ABK4493" s="19"/>
      <c r="ABL4493" s="19"/>
      <c r="ABM4493" s="19"/>
      <c r="ABN4493" s="19"/>
      <c r="ABO4493" s="19"/>
      <c r="ABP4493" s="19"/>
      <c r="ABQ4493" s="19"/>
      <c r="ABR4493" s="19"/>
      <c r="ABS4493" s="19"/>
      <c r="ABT4493" s="19"/>
      <c r="ABU4493" s="19"/>
      <c r="ABV4493" s="19"/>
      <c r="ABW4493" s="19"/>
      <c r="ABX4493" s="19"/>
      <c r="ABY4493" s="19"/>
      <c r="ABZ4493" s="19"/>
      <c r="ACA4493" s="19"/>
      <c r="ACB4493" s="19"/>
      <c r="ACC4493" s="19"/>
      <c r="ACD4493" s="19"/>
      <c r="ACE4493" s="19"/>
      <c r="ACF4493" s="19"/>
      <c r="ACG4493" s="19"/>
      <c r="ACH4493" s="19"/>
      <c r="ACI4493" s="19"/>
      <c r="ACJ4493" s="19"/>
      <c r="ACK4493" s="19"/>
      <c r="ACL4493" s="19"/>
      <c r="ACM4493" s="19"/>
      <c r="ACN4493" s="19"/>
      <c r="ACO4493" s="19"/>
      <c r="ACP4493" s="19"/>
      <c r="ACQ4493" s="19"/>
      <c r="ACR4493" s="19"/>
      <c r="ACS4493" s="19"/>
      <c r="ACT4493" s="19"/>
      <c r="ACU4493" s="19"/>
      <c r="ACV4493" s="19"/>
      <c r="ACW4493" s="19"/>
      <c r="ACX4493" s="19"/>
      <c r="ACY4493" s="19"/>
      <c r="ACZ4493" s="19"/>
      <c r="ADA4493" s="19"/>
      <c r="ADB4493" s="19"/>
      <c r="ADC4493" s="19"/>
      <c r="ADD4493" s="19"/>
      <c r="ADE4493" s="19"/>
      <c r="ADF4493" s="19"/>
      <c r="ADG4493" s="19"/>
      <c r="ADH4493" s="19"/>
      <c r="ADI4493" s="19"/>
      <c r="ADJ4493" s="19"/>
      <c r="ADK4493" s="19"/>
      <c r="ADL4493" s="19"/>
      <c r="ADM4493" s="19"/>
      <c r="ADN4493" s="19"/>
      <c r="ADO4493" s="19"/>
      <c r="ADP4493" s="19"/>
      <c r="ADQ4493" s="19"/>
      <c r="ADR4493" s="19"/>
      <c r="ADS4493" s="19"/>
      <c r="ADT4493" s="19"/>
      <c r="ADU4493" s="19"/>
      <c r="ADV4493" s="19"/>
      <c r="ADW4493" s="19"/>
      <c r="ADX4493" s="19"/>
      <c r="ADY4493" s="19"/>
      <c r="ADZ4493" s="19"/>
      <c r="AEA4493" s="19"/>
      <c r="AEB4493" s="19"/>
      <c r="AEC4493" s="19"/>
      <c r="AED4493" s="19"/>
      <c r="AEE4493" s="19"/>
      <c r="AEF4493" s="19"/>
      <c r="AEG4493" s="19"/>
      <c r="AEH4493" s="19"/>
      <c r="AEI4493" s="19"/>
      <c r="AEJ4493" s="19"/>
      <c r="AEK4493" s="19"/>
      <c r="AEL4493" s="19"/>
      <c r="AEM4493" s="19"/>
      <c r="AEN4493" s="19"/>
      <c r="AEO4493" s="19"/>
      <c r="AEP4493" s="19"/>
      <c r="AEQ4493" s="19"/>
      <c r="AER4493" s="19"/>
      <c r="AES4493" s="19"/>
      <c r="AET4493" s="19"/>
      <c r="AEU4493" s="19"/>
      <c r="AEV4493" s="19"/>
      <c r="AEW4493" s="19"/>
      <c r="AEX4493" s="19"/>
      <c r="AEY4493" s="19"/>
      <c r="AEZ4493" s="19"/>
      <c r="AFA4493" s="19"/>
      <c r="AFB4493" s="19"/>
      <c r="AFC4493" s="19"/>
      <c r="AFD4493" s="19"/>
      <c r="AFE4493" s="19"/>
      <c r="AFF4493" s="19"/>
      <c r="AFG4493" s="19"/>
      <c r="AFH4493" s="19"/>
      <c r="AFI4493" s="19"/>
      <c r="AFJ4493" s="19"/>
      <c r="AFK4493" s="19"/>
      <c r="AFL4493" s="19"/>
      <c r="AFM4493" s="19"/>
      <c r="AFN4493" s="19"/>
      <c r="AFO4493" s="19"/>
      <c r="AFP4493" s="19"/>
      <c r="AFQ4493" s="19"/>
      <c r="AFR4493" s="19"/>
      <c r="AFS4493" s="19"/>
      <c r="AFT4493" s="19"/>
      <c r="AFU4493" s="19"/>
      <c r="AFV4493" s="19"/>
      <c r="AFW4493" s="19"/>
      <c r="AFX4493" s="19"/>
      <c r="AFY4493" s="19"/>
      <c r="AFZ4493" s="19"/>
      <c r="AGA4493" s="19"/>
      <c r="AGB4493" s="19"/>
      <c r="AGC4493" s="19"/>
      <c r="AGD4493" s="19"/>
      <c r="AGE4493" s="19"/>
      <c r="AGF4493" s="19"/>
      <c r="AGG4493" s="19"/>
      <c r="AGH4493" s="19"/>
      <c r="AGI4493" s="19"/>
      <c r="AGJ4493" s="19"/>
      <c r="AGK4493" s="19"/>
      <c r="AGL4493" s="19"/>
      <c r="AGM4493" s="19"/>
      <c r="AGN4493" s="19"/>
      <c r="AGO4493" s="19"/>
      <c r="AGP4493" s="19"/>
      <c r="AGQ4493" s="19"/>
      <c r="AGR4493" s="19"/>
      <c r="AGS4493" s="19"/>
      <c r="AGT4493" s="19"/>
      <c r="AGU4493" s="19"/>
      <c r="AGV4493" s="19"/>
      <c r="AGW4493" s="19"/>
      <c r="AGX4493" s="19"/>
      <c r="AGY4493" s="19"/>
      <c r="AGZ4493" s="19"/>
      <c r="AHA4493" s="19"/>
      <c r="AHB4493" s="19"/>
      <c r="AHC4493" s="19"/>
      <c r="AHD4493" s="19"/>
      <c r="AHE4493" s="19"/>
      <c r="AHF4493" s="19"/>
      <c r="AHG4493" s="19"/>
      <c r="AHH4493" s="19"/>
      <c r="AHI4493" s="19"/>
      <c r="AHJ4493" s="19"/>
      <c r="AHK4493" s="19"/>
      <c r="AHL4493" s="19"/>
      <c r="AHM4493" s="19"/>
      <c r="AHN4493" s="19"/>
      <c r="AHO4493" s="19"/>
      <c r="AHP4493" s="19"/>
      <c r="AHQ4493" s="19"/>
      <c r="AHR4493" s="19"/>
      <c r="AHS4493" s="19"/>
      <c r="AHT4493" s="19"/>
      <c r="AHU4493" s="19"/>
      <c r="AHV4493" s="19"/>
      <c r="AHW4493" s="19"/>
      <c r="AHX4493" s="19"/>
      <c r="AHY4493" s="19"/>
      <c r="AHZ4493" s="19"/>
      <c r="AIA4493" s="19"/>
      <c r="AIB4493" s="19"/>
      <c r="AIC4493" s="19"/>
      <c r="AID4493" s="19"/>
      <c r="AIE4493" s="19"/>
      <c r="AIF4493" s="19"/>
      <c r="AIG4493" s="19"/>
      <c r="AIH4493" s="19"/>
      <c r="AII4493" s="19"/>
      <c r="AIJ4493" s="19"/>
      <c r="AIK4493" s="19"/>
      <c r="AIL4493" s="19"/>
      <c r="AIM4493" s="19"/>
      <c r="AIN4493" s="19"/>
      <c r="AIO4493" s="19"/>
      <c r="AIP4493" s="19"/>
      <c r="AIQ4493" s="19"/>
      <c r="AIR4493" s="19"/>
      <c r="AIS4493" s="19"/>
      <c r="AIT4493" s="19"/>
      <c r="AIU4493" s="19"/>
      <c r="AIV4493" s="19"/>
      <c r="AIW4493" s="19"/>
      <c r="AIX4493" s="19"/>
      <c r="AIY4493" s="19"/>
      <c r="AIZ4493" s="19"/>
      <c r="AJA4493" s="19"/>
      <c r="AJB4493" s="19"/>
      <c r="AJC4493" s="19"/>
      <c r="AJD4493" s="19"/>
      <c r="AJE4493" s="19"/>
      <c r="AJF4493" s="19"/>
      <c r="AJG4493" s="19"/>
      <c r="AJH4493" s="19"/>
      <c r="AJI4493" s="19"/>
      <c r="AJJ4493" s="19"/>
      <c r="AJK4493" s="19"/>
      <c r="AJL4493" s="19"/>
      <c r="AJM4493" s="19"/>
      <c r="AJN4493" s="19"/>
      <c r="AJO4493" s="19"/>
      <c r="AJP4493" s="19"/>
      <c r="AJQ4493" s="19"/>
      <c r="AJR4493" s="19"/>
      <c r="AJS4493" s="19"/>
      <c r="AJT4493" s="19"/>
      <c r="AJU4493" s="19"/>
      <c r="AJV4493" s="19"/>
      <c r="AJW4493" s="19"/>
      <c r="AJX4493" s="19"/>
      <c r="AJY4493" s="19"/>
      <c r="AJZ4493" s="19"/>
      <c r="AKA4493" s="19"/>
      <c r="AKB4493" s="19"/>
      <c r="AKC4493" s="19"/>
      <c r="AKD4493" s="19"/>
      <c r="AKE4493" s="19"/>
      <c r="AKF4493" s="19"/>
      <c r="AKG4493" s="19"/>
      <c r="AKH4493" s="19"/>
      <c r="AKI4493" s="19"/>
      <c r="AKJ4493" s="19"/>
      <c r="AKK4493" s="19"/>
      <c r="AKL4493" s="19"/>
      <c r="AKM4493" s="19"/>
      <c r="AKN4493" s="19"/>
      <c r="AKO4493" s="19"/>
      <c r="AKP4493" s="19"/>
      <c r="AKQ4493" s="19"/>
      <c r="AKR4493" s="19"/>
      <c r="AKS4493" s="19"/>
      <c r="AKT4493" s="19"/>
      <c r="AKU4493" s="19"/>
      <c r="AKV4493" s="19"/>
      <c r="AKW4493" s="19"/>
      <c r="AKX4493" s="19"/>
      <c r="AKY4493" s="19"/>
      <c r="AKZ4493" s="19"/>
      <c r="ALA4493" s="19"/>
      <c r="ALB4493" s="19"/>
      <c r="ALC4493" s="19"/>
      <c r="ALD4493" s="19"/>
      <c r="ALE4493" s="19"/>
      <c r="ALF4493" s="19"/>
      <c r="ALG4493" s="19"/>
      <c r="ALH4493" s="19"/>
      <c r="ALI4493" s="19"/>
      <c r="ALJ4493" s="19"/>
      <c r="ALK4493" s="19"/>
      <c r="ALL4493" s="19"/>
      <c r="ALM4493" s="19"/>
      <c r="ALN4493" s="19"/>
      <c r="ALO4493" s="19"/>
      <c r="ALP4493" s="19"/>
      <c r="ALQ4493" s="19"/>
      <c r="ALR4493" s="19"/>
      <c r="ALS4493" s="19"/>
      <c r="ALT4493" s="19"/>
      <c r="ALU4493" s="19"/>
      <c r="ALV4493" s="19"/>
      <c r="ALW4493" s="19"/>
      <c r="ALX4493" s="19"/>
      <c r="ALY4493" s="19"/>
      <c r="ALZ4493" s="19"/>
      <c r="AMA4493" s="19"/>
      <c r="AMB4493" s="19"/>
      <c r="AMC4493" s="19"/>
      <c r="AMD4493" s="19"/>
      <c r="AME4493" s="19"/>
      <c r="AMF4493" s="19"/>
      <c r="AMG4493" s="19"/>
      <c r="AMH4493" s="19"/>
      <c r="AMI4493" s="19"/>
      <c r="AMJ4493" s="19"/>
      <c r="AMK4493" s="19"/>
      <c r="AML4493" s="19"/>
      <c r="AMM4493" s="19"/>
      <c r="AMN4493" s="19"/>
      <c r="AMO4493" s="19"/>
      <c r="AMP4493" s="19"/>
      <c r="AMQ4493" s="19"/>
      <c r="AMR4493" s="19"/>
      <c r="AMS4493" s="19"/>
      <c r="AMT4493" s="19"/>
      <c r="AMU4493" s="19"/>
      <c r="AMV4493" s="19"/>
      <c r="AMW4493" s="19"/>
      <c r="AMX4493" s="19"/>
      <c r="AMY4493" s="19"/>
      <c r="AMZ4493" s="19"/>
      <c r="ANA4493" s="19"/>
      <c r="ANB4493" s="19"/>
      <c r="ANC4493" s="19"/>
      <c r="AND4493" s="19"/>
      <c r="ANE4493" s="19"/>
      <c r="ANF4493" s="19"/>
      <c r="ANG4493" s="19"/>
      <c r="ANH4493" s="19"/>
      <c r="ANI4493" s="19"/>
      <c r="ANJ4493" s="19"/>
      <c r="ANK4493" s="19"/>
      <c r="ANL4493" s="19"/>
      <c r="ANM4493" s="19"/>
      <c r="ANN4493" s="19"/>
      <c r="ANO4493" s="19"/>
      <c r="ANP4493" s="19"/>
      <c r="ANQ4493" s="19"/>
      <c r="ANR4493" s="19"/>
      <c r="ANS4493" s="19"/>
      <c r="ANT4493" s="19"/>
      <c r="ANU4493" s="19"/>
      <c r="ANV4493" s="19"/>
      <c r="ANW4493" s="19"/>
      <c r="ANX4493" s="19"/>
      <c r="ANY4493" s="19"/>
      <c r="ANZ4493" s="19"/>
      <c r="AOA4493" s="19"/>
      <c r="AOB4493" s="19"/>
      <c r="AOC4493" s="19"/>
      <c r="AOD4493" s="19"/>
      <c r="AOE4493" s="19"/>
      <c r="AOF4493" s="19"/>
      <c r="AOG4493" s="19"/>
      <c r="AOH4493" s="19"/>
      <c r="AOI4493" s="19"/>
      <c r="AOJ4493" s="19"/>
      <c r="AOK4493" s="19"/>
      <c r="AOL4493" s="19"/>
      <c r="AOM4493" s="19"/>
      <c r="AON4493" s="19"/>
      <c r="AOO4493" s="19"/>
      <c r="AOP4493" s="19"/>
      <c r="AOQ4493" s="19"/>
      <c r="AOR4493" s="19"/>
      <c r="AOS4493" s="19"/>
      <c r="AOT4493" s="19"/>
      <c r="AOU4493" s="19"/>
      <c r="AOV4493" s="19"/>
      <c r="AOW4493" s="19"/>
      <c r="AOX4493" s="19"/>
      <c r="AOY4493" s="19"/>
      <c r="AOZ4493" s="19"/>
      <c r="APA4493" s="19"/>
      <c r="APB4493" s="19"/>
      <c r="APC4493" s="19"/>
      <c r="APD4493" s="19"/>
      <c r="APE4493" s="19"/>
      <c r="APF4493" s="19"/>
      <c r="APG4493" s="19"/>
      <c r="APH4493" s="19"/>
      <c r="API4493" s="19"/>
      <c r="APJ4493" s="19"/>
      <c r="APK4493" s="19"/>
      <c r="APL4493" s="19"/>
      <c r="APM4493" s="19"/>
      <c r="APN4493" s="19"/>
      <c r="APO4493" s="19"/>
      <c r="APP4493" s="19"/>
      <c r="APQ4493" s="19"/>
      <c r="APR4493" s="19"/>
      <c r="APS4493" s="19"/>
      <c r="APT4493" s="19"/>
      <c r="APU4493" s="19"/>
      <c r="APV4493" s="19"/>
      <c r="APW4493" s="19"/>
      <c r="APX4493" s="19"/>
      <c r="APY4493" s="19"/>
      <c r="APZ4493" s="19"/>
      <c r="AQA4493" s="19"/>
      <c r="AQB4493" s="19"/>
      <c r="AQC4493" s="19"/>
      <c r="AQD4493" s="19"/>
      <c r="AQE4493" s="19"/>
      <c r="AQF4493" s="19"/>
      <c r="AQG4493" s="19"/>
      <c r="AQH4493" s="19"/>
      <c r="AQI4493" s="19"/>
      <c r="AQJ4493" s="19"/>
      <c r="AQK4493" s="19"/>
      <c r="AQL4493" s="19"/>
      <c r="AQM4493" s="19"/>
      <c r="AQN4493" s="19"/>
      <c r="AQO4493" s="19"/>
      <c r="AQP4493" s="19"/>
      <c r="AQQ4493" s="19"/>
      <c r="AQR4493" s="19"/>
      <c r="AQS4493" s="19"/>
      <c r="AQT4493" s="19"/>
      <c r="AQU4493" s="19"/>
      <c r="AQV4493" s="19"/>
      <c r="AQW4493" s="19"/>
      <c r="AQX4493" s="19"/>
      <c r="AQY4493" s="19"/>
      <c r="AQZ4493" s="19"/>
      <c r="ARA4493" s="19"/>
      <c r="ARB4493" s="19"/>
      <c r="ARC4493" s="19"/>
      <c r="ARD4493" s="19"/>
      <c r="ARE4493" s="19"/>
      <c r="ARF4493" s="19"/>
      <c r="ARG4493" s="19"/>
      <c r="ARH4493" s="19"/>
      <c r="ARI4493" s="19"/>
      <c r="ARJ4493" s="19"/>
      <c r="ARK4493" s="19"/>
      <c r="ARL4493" s="19"/>
      <c r="ARM4493" s="19"/>
      <c r="ARN4493" s="19"/>
      <c r="ARO4493" s="19"/>
      <c r="ARP4493" s="19"/>
      <c r="ARQ4493" s="19"/>
      <c r="ARR4493" s="19"/>
      <c r="ARS4493" s="19"/>
      <c r="ART4493" s="19"/>
      <c r="ARU4493" s="19"/>
      <c r="ARV4493" s="19"/>
      <c r="ARW4493" s="19"/>
      <c r="ARX4493" s="19"/>
      <c r="ARY4493" s="19"/>
      <c r="ARZ4493" s="19"/>
      <c r="ASA4493" s="19"/>
      <c r="ASB4493" s="19"/>
      <c r="ASC4493" s="19"/>
      <c r="ASD4493" s="19"/>
      <c r="ASE4493" s="19"/>
      <c r="ASF4493" s="19"/>
      <c r="ASG4493" s="19"/>
      <c r="ASH4493" s="19"/>
      <c r="ASI4493" s="19"/>
      <c r="ASJ4493" s="19"/>
      <c r="ASK4493" s="19"/>
      <c r="ASL4493" s="19"/>
      <c r="ASM4493" s="19"/>
      <c r="ASN4493" s="19"/>
      <c r="ASO4493" s="19"/>
      <c r="ASP4493" s="19"/>
      <c r="ASQ4493" s="19"/>
      <c r="ASR4493" s="19"/>
      <c r="ASS4493" s="19"/>
      <c r="AST4493" s="19"/>
      <c r="ASU4493" s="19"/>
      <c r="ASV4493" s="19"/>
      <c r="ASW4493" s="19"/>
      <c r="ASX4493" s="19"/>
      <c r="ASY4493" s="19"/>
      <c r="ASZ4493" s="19"/>
      <c r="ATA4493" s="19"/>
      <c r="ATB4493" s="19"/>
      <c r="ATC4493" s="19"/>
      <c r="ATD4493" s="19"/>
      <c r="ATE4493" s="19"/>
      <c r="ATF4493" s="19"/>
      <c r="ATG4493" s="19"/>
      <c r="ATH4493" s="19"/>
      <c r="ATI4493" s="19"/>
      <c r="ATJ4493" s="19"/>
      <c r="ATK4493" s="19"/>
      <c r="ATL4493" s="19"/>
      <c r="ATM4493" s="19"/>
      <c r="ATN4493" s="19"/>
      <c r="ATO4493" s="19"/>
      <c r="ATP4493" s="19"/>
      <c r="ATQ4493" s="19"/>
      <c r="ATR4493" s="19"/>
      <c r="ATS4493" s="19"/>
      <c r="ATT4493" s="19"/>
      <c r="ATU4493" s="19"/>
      <c r="ATV4493" s="19"/>
      <c r="ATW4493" s="19"/>
      <c r="ATX4493" s="19"/>
      <c r="ATY4493" s="19"/>
      <c r="ATZ4493" s="19"/>
      <c r="AUA4493" s="19"/>
      <c r="AUB4493" s="19"/>
      <c r="AUC4493" s="19"/>
      <c r="AUD4493" s="19"/>
      <c r="AUE4493" s="19"/>
      <c r="AUF4493" s="19"/>
      <c r="AUG4493" s="19"/>
      <c r="AUH4493" s="19"/>
      <c r="AUI4493" s="19"/>
      <c r="AUJ4493" s="19"/>
      <c r="AUK4493" s="19"/>
      <c r="AUL4493" s="19"/>
      <c r="AUM4493" s="19"/>
      <c r="AUN4493" s="19"/>
      <c r="AUO4493" s="19"/>
      <c r="AUP4493" s="19"/>
      <c r="AUQ4493" s="19"/>
      <c r="AUR4493" s="19"/>
      <c r="AUS4493" s="19"/>
      <c r="AUT4493" s="19"/>
      <c r="AUU4493" s="19"/>
      <c r="AUV4493" s="19"/>
      <c r="AUW4493" s="19"/>
      <c r="AUX4493" s="19"/>
      <c r="AUY4493" s="19"/>
      <c r="AUZ4493" s="19"/>
      <c r="AVA4493" s="19"/>
      <c r="AVB4493" s="19"/>
      <c r="AVC4493" s="19"/>
      <c r="AVD4493" s="19"/>
      <c r="AVE4493" s="19"/>
      <c r="AVF4493" s="19"/>
      <c r="AVG4493" s="19"/>
      <c r="AVH4493" s="19"/>
      <c r="AVI4493" s="19"/>
      <c r="AVJ4493" s="19"/>
      <c r="AVK4493" s="19"/>
      <c r="AVL4493" s="19"/>
      <c r="AVM4493" s="19"/>
      <c r="AVN4493" s="19"/>
      <c r="AVO4493" s="19"/>
      <c r="AVP4493" s="19"/>
      <c r="AVQ4493" s="19"/>
      <c r="AVR4493" s="19"/>
      <c r="AVS4493" s="19"/>
      <c r="AVT4493" s="19"/>
      <c r="AVU4493" s="19"/>
      <c r="AVV4493" s="19"/>
      <c r="AVW4493" s="19"/>
      <c r="AVX4493" s="19"/>
      <c r="AVY4493" s="19"/>
      <c r="AVZ4493" s="19"/>
      <c r="AWA4493" s="19"/>
      <c r="AWB4493" s="19"/>
      <c r="AWC4493" s="19"/>
      <c r="AWD4493" s="19"/>
      <c r="AWE4493" s="19"/>
      <c r="AWF4493" s="19"/>
      <c r="AWG4493" s="19"/>
      <c r="AWH4493" s="19"/>
      <c r="AWI4493" s="19"/>
      <c r="AWJ4493" s="19"/>
      <c r="AWK4493" s="19"/>
      <c r="AWL4493" s="19"/>
      <c r="AWM4493" s="19"/>
      <c r="AWN4493" s="19"/>
      <c r="AWO4493" s="19"/>
      <c r="AWP4493" s="19"/>
      <c r="AWQ4493" s="19"/>
      <c r="AWR4493" s="19"/>
      <c r="AWS4493" s="19"/>
      <c r="AWT4493" s="19"/>
      <c r="AWU4493" s="19"/>
      <c r="AWV4493" s="19"/>
      <c r="AWW4493" s="19"/>
      <c r="AWX4493" s="19"/>
      <c r="AWY4493" s="19"/>
      <c r="AWZ4493" s="19"/>
      <c r="AXA4493" s="19"/>
      <c r="AXB4493" s="19"/>
      <c r="AXC4493" s="19"/>
      <c r="AXD4493" s="19"/>
      <c r="AXE4493" s="19"/>
      <c r="AXF4493" s="19"/>
      <c r="AXG4493" s="19"/>
      <c r="AXH4493" s="19"/>
      <c r="AXI4493" s="19"/>
      <c r="AXJ4493" s="19"/>
      <c r="AXK4493" s="19"/>
      <c r="AXL4493" s="19"/>
      <c r="AXM4493" s="19"/>
      <c r="AXN4493" s="19"/>
      <c r="AXO4493" s="19"/>
      <c r="AXP4493" s="19"/>
      <c r="AXQ4493" s="19"/>
      <c r="AXR4493" s="19"/>
      <c r="AXS4493" s="19"/>
      <c r="AXT4493" s="19"/>
      <c r="AXU4493" s="19"/>
      <c r="AXV4493" s="19"/>
      <c r="AXW4493" s="19"/>
      <c r="AXX4493" s="19"/>
      <c r="AXY4493" s="19"/>
      <c r="AXZ4493" s="19"/>
      <c r="AYA4493" s="19"/>
      <c r="AYB4493" s="19"/>
      <c r="AYC4493" s="19"/>
      <c r="AYD4493" s="19"/>
      <c r="AYE4493" s="19"/>
      <c r="AYF4493" s="19"/>
      <c r="AYG4493" s="19"/>
      <c r="AYH4493" s="19"/>
      <c r="AYI4493" s="19"/>
      <c r="AYJ4493" s="19"/>
      <c r="AYK4493" s="19"/>
      <c r="AYL4493" s="19"/>
      <c r="AYM4493" s="19"/>
      <c r="AYN4493" s="19"/>
      <c r="AYO4493" s="19"/>
      <c r="AYP4493" s="19"/>
      <c r="AYQ4493" s="19"/>
      <c r="AYR4493" s="19"/>
      <c r="AYS4493" s="19"/>
      <c r="AYT4493" s="19"/>
      <c r="AYU4493" s="19"/>
      <c r="AYV4493" s="19"/>
      <c r="AYW4493" s="19"/>
      <c r="AYX4493" s="19"/>
      <c r="AYY4493" s="19"/>
      <c r="AYZ4493" s="19"/>
      <c r="AZA4493" s="19"/>
      <c r="AZB4493" s="19"/>
      <c r="AZC4493" s="19"/>
      <c r="AZD4493" s="19"/>
      <c r="AZE4493" s="19"/>
      <c r="AZF4493" s="19"/>
      <c r="AZG4493" s="19"/>
      <c r="AZH4493" s="19"/>
      <c r="AZI4493" s="19"/>
      <c r="AZJ4493" s="19"/>
      <c r="AZK4493" s="19"/>
      <c r="AZL4493" s="19"/>
      <c r="AZM4493" s="19"/>
      <c r="AZN4493" s="19"/>
      <c r="AZO4493" s="19"/>
      <c r="AZP4493" s="19"/>
      <c r="AZQ4493" s="19"/>
      <c r="AZR4493" s="19"/>
      <c r="AZS4493" s="19"/>
      <c r="AZT4493" s="19"/>
      <c r="AZU4493" s="19"/>
      <c r="AZV4493" s="19"/>
      <c r="AZW4493" s="19"/>
      <c r="AZX4493" s="19"/>
      <c r="AZY4493" s="19"/>
      <c r="AZZ4493" s="19"/>
      <c r="BAA4493" s="19"/>
      <c r="BAB4493" s="19"/>
      <c r="BAC4493" s="19"/>
      <c r="BAD4493" s="19"/>
      <c r="BAE4493" s="19"/>
      <c r="BAF4493" s="19"/>
      <c r="BAG4493" s="19"/>
      <c r="BAH4493" s="19"/>
      <c r="BAI4493" s="19"/>
      <c r="BAJ4493" s="19"/>
      <c r="BAK4493" s="19"/>
      <c r="BAL4493" s="19"/>
      <c r="BAM4493" s="19"/>
      <c r="BAN4493" s="19"/>
      <c r="BAO4493" s="19"/>
      <c r="BAP4493" s="19"/>
      <c r="BAQ4493" s="19"/>
      <c r="BAR4493" s="19"/>
      <c r="BAS4493" s="19"/>
      <c r="BAT4493" s="19"/>
      <c r="BAU4493" s="19"/>
      <c r="BAV4493" s="19"/>
      <c r="BAW4493" s="19"/>
      <c r="BAX4493" s="19"/>
      <c r="BAY4493" s="19"/>
      <c r="BAZ4493" s="19"/>
      <c r="BBA4493" s="19"/>
    </row>
    <row r="4494" spans="1:1405" s="1" customFormat="1" ht="15" customHeight="1" x14ac:dyDescent="0.3">
      <c r="A4494" s="21" t="s">
        <v>34</v>
      </c>
      <c r="B4494" s="21" t="s">
        <v>1503</v>
      </c>
      <c r="C4494" s="21" t="s">
        <v>1503</v>
      </c>
      <c r="D4494" s="81">
        <v>1</v>
      </c>
      <c r="E4494" s="21" t="s">
        <v>246</v>
      </c>
      <c r="F4494" s="81">
        <v>1</v>
      </c>
      <c r="G4494" s="82" t="s">
        <v>38</v>
      </c>
      <c r="H4494" s="21">
        <v>21101</v>
      </c>
      <c r="I4494" s="21" t="s">
        <v>2429</v>
      </c>
      <c r="J4494" s="21" t="s">
        <v>134</v>
      </c>
      <c r="K4494" s="21" t="s">
        <v>135</v>
      </c>
      <c r="L4494" s="21" t="s">
        <v>2423</v>
      </c>
      <c r="M4494" s="21" t="s">
        <v>43</v>
      </c>
      <c r="N4494" s="21" t="s">
        <v>48</v>
      </c>
      <c r="O4494" s="22">
        <v>2</v>
      </c>
      <c r="P4494" s="22">
        <v>24</v>
      </c>
      <c r="Q4494" s="21" t="s">
        <v>45</v>
      </c>
      <c r="R4494" s="103">
        <f t="shared" si="70"/>
        <v>48</v>
      </c>
      <c r="S4494" s="22">
        <v>0</v>
      </c>
      <c r="T4494" s="22">
        <v>48</v>
      </c>
      <c r="U4494" s="22">
        <v>0</v>
      </c>
      <c r="V4494" s="22">
        <v>0</v>
      </c>
      <c r="W4494" s="22">
        <v>0</v>
      </c>
      <c r="X4494" s="22">
        <v>0</v>
      </c>
      <c r="Y4494" s="22">
        <v>0</v>
      </c>
      <c r="Z4494" s="22">
        <v>0</v>
      </c>
      <c r="AA4494" s="22">
        <v>0</v>
      </c>
      <c r="AB4494" s="22">
        <v>0</v>
      </c>
      <c r="AC4494" s="22">
        <v>0</v>
      </c>
      <c r="AD4494" s="22">
        <v>0</v>
      </c>
    </row>
    <row r="4495" spans="1:1405" s="1" customFormat="1" ht="15" customHeight="1" x14ac:dyDescent="0.3">
      <c r="A4495" s="21" t="s">
        <v>34</v>
      </c>
      <c r="B4495" s="21" t="s">
        <v>1503</v>
      </c>
      <c r="C4495" s="21" t="s">
        <v>1503</v>
      </c>
      <c r="D4495" s="81">
        <v>1</v>
      </c>
      <c r="E4495" s="21" t="s">
        <v>246</v>
      </c>
      <c r="F4495" s="81">
        <v>1</v>
      </c>
      <c r="G4495" s="82" t="s">
        <v>38</v>
      </c>
      <c r="H4495" s="21">
        <v>21101</v>
      </c>
      <c r="I4495" s="21" t="s">
        <v>2429</v>
      </c>
      <c r="J4495" s="21" t="s">
        <v>1510</v>
      </c>
      <c r="K4495" s="21" t="s">
        <v>1511</v>
      </c>
      <c r="L4495" s="21" t="s">
        <v>2423</v>
      </c>
      <c r="M4495" s="21" t="s">
        <v>43</v>
      </c>
      <c r="N4495" s="21" t="s">
        <v>48</v>
      </c>
      <c r="O4495" s="22">
        <v>1</v>
      </c>
      <c r="P4495" s="22">
        <v>1448</v>
      </c>
      <c r="Q4495" s="21" t="s">
        <v>45</v>
      </c>
      <c r="R4495" s="103">
        <f t="shared" si="70"/>
        <v>1448</v>
      </c>
      <c r="S4495" s="22">
        <v>0</v>
      </c>
      <c r="T4495" s="22">
        <v>1448</v>
      </c>
      <c r="U4495" s="22">
        <v>0</v>
      </c>
      <c r="V4495" s="22">
        <v>0</v>
      </c>
      <c r="W4495" s="22">
        <v>0</v>
      </c>
      <c r="X4495" s="22">
        <v>0</v>
      </c>
      <c r="Y4495" s="22">
        <v>0</v>
      </c>
      <c r="Z4495" s="22">
        <v>0</v>
      </c>
      <c r="AA4495" s="22">
        <v>0</v>
      </c>
      <c r="AB4495" s="22">
        <v>0</v>
      </c>
      <c r="AC4495" s="22">
        <v>0</v>
      </c>
      <c r="AD4495" s="22">
        <v>0</v>
      </c>
    </row>
    <row r="4496" spans="1:1405" s="1" customFormat="1" ht="15" customHeight="1" x14ac:dyDescent="0.3">
      <c r="A4496" s="21" t="s">
        <v>34</v>
      </c>
      <c r="B4496" s="21" t="s">
        <v>1503</v>
      </c>
      <c r="C4496" s="21" t="s">
        <v>1503</v>
      </c>
      <c r="D4496" s="81">
        <v>1</v>
      </c>
      <c r="E4496" s="21" t="s">
        <v>246</v>
      </c>
      <c r="F4496" s="81">
        <v>1</v>
      </c>
      <c r="G4496" s="82" t="s">
        <v>38</v>
      </c>
      <c r="H4496" s="21">
        <v>21101</v>
      </c>
      <c r="I4496" s="21" t="s">
        <v>2429</v>
      </c>
      <c r="J4496" s="21" t="s">
        <v>140</v>
      </c>
      <c r="K4496" s="21" t="s">
        <v>744</v>
      </c>
      <c r="L4496" s="21" t="s">
        <v>2423</v>
      </c>
      <c r="M4496" s="21" t="s">
        <v>43</v>
      </c>
      <c r="N4496" s="21" t="s">
        <v>63</v>
      </c>
      <c r="O4496" s="22">
        <v>1</v>
      </c>
      <c r="P4496" s="22">
        <v>1387</v>
      </c>
      <c r="Q4496" s="21" t="s">
        <v>45</v>
      </c>
      <c r="R4496" s="103">
        <f t="shared" si="70"/>
        <v>1387</v>
      </c>
      <c r="S4496" s="22">
        <v>0</v>
      </c>
      <c r="T4496" s="22">
        <v>1387</v>
      </c>
      <c r="U4496" s="22">
        <v>0</v>
      </c>
      <c r="V4496" s="22">
        <v>0</v>
      </c>
      <c r="W4496" s="22">
        <v>0</v>
      </c>
      <c r="X4496" s="22">
        <v>0</v>
      </c>
      <c r="Y4496" s="22">
        <v>0</v>
      </c>
      <c r="Z4496" s="22">
        <v>0</v>
      </c>
      <c r="AA4496" s="22">
        <v>0</v>
      </c>
      <c r="AB4496" s="22">
        <v>0</v>
      </c>
      <c r="AC4496" s="22">
        <v>0</v>
      </c>
      <c r="AD4496" s="22">
        <v>0</v>
      </c>
    </row>
    <row r="4497" spans="1:30" s="1" customFormat="1" ht="15" customHeight="1" x14ac:dyDescent="0.3">
      <c r="A4497" s="21" t="s">
        <v>34</v>
      </c>
      <c r="B4497" s="21" t="s">
        <v>1503</v>
      </c>
      <c r="C4497" s="21" t="s">
        <v>1503</v>
      </c>
      <c r="D4497" s="81">
        <v>1</v>
      </c>
      <c r="E4497" s="21" t="s">
        <v>246</v>
      </c>
      <c r="F4497" s="81">
        <v>1</v>
      </c>
      <c r="G4497" s="82" t="s">
        <v>38</v>
      </c>
      <c r="H4497" s="21">
        <v>21101</v>
      </c>
      <c r="I4497" s="21" t="s">
        <v>2429</v>
      </c>
      <c r="J4497" s="21" t="s">
        <v>142</v>
      </c>
      <c r="K4497" s="21" t="s">
        <v>745</v>
      </c>
      <c r="L4497" s="21" t="s">
        <v>2423</v>
      </c>
      <c r="M4497" s="21" t="s">
        <v>43</v>
      </c>
      <c r="N4497" s="21" t="s">
        <v>63</v>
      </c>
      <c r="O4497" s="22">
        <v>1</v>
      </c>
      <c r="P4497" s="22">
        <v>2111</v>
      </c>
      <c r="Q4497" s="21" t="s">
        <v>45</v>
      </c>
      <c r="R4497" s="103">
        <f t="shared" si="70"/>
        <v>2111</v>
      </c>
      <c r="S4497" s="22">
        <v>0</v>
      </c>
      <c r="T4497" s="22">
        <v>2111</v>
      </c>
      <c r="U4497" s="22">
        <v>0</v>
      </c>
      <c r="V4497" s="22">
        <v>0</v>
      </c>
      <c r="W4497" s="22">
        <v>0</v>
      </c>
      <c r="X4497" s="22">
        <v>0</v>
      </c>
      <c r="Y4497" s="22">
        <v>0</v>
      </c>
      <c r="Z4497" s="22">
        <v>0</v>
      </c>
      <c r="AA4497" s="22">
        <v>0</v>
      </c>
      <c r="AB4497" s="22">
        <v>0</v>
      </c>
      <c r="AC4497" s="22">
        <v>0</v>
      </c>
      <c r="AD4497" s="22">
        <v>0</v>
      </c>
    </row>
    <row r="4498" spans="1:30" s="1" customFormat="1" ht="15" customHeight="1" x14ac:dyDescent="0.3">
      <c r="A4498" s="21" t="s">
        <v>34</v>
      </c>
      <c r="B4498" s="21" t="s">
        <v>1503</v>
      </c>
      <c r="C4498" s="21" t="s">
        <v>1503</v>
      </c>
      <c r="D4498" s="81">
        <v>1</v>
      </c>
      <c r="E4498" s="21" t="s">
        <v>246</v>
      </c>
      <c r="F4498" s="81">
        <v>1</v>
      </c>
      <c r="G4498" s="82" t="s">
        <v>38</v>
      </c>
      <c r="H4498" s="21">
        <v>21101</v>
      </c>
      <c r="I4498" s="21" t="s">
        <v>2429</v>
      </c>
      <c r="J4498" s="21" t="s">
        <v>212</v>
      </c>
      <c r="K4498" s="21" t="s">
        <v>213</v>
      </c>
      <c r="L4498" s="21" t="s">
        <v>2423</v>
      </c>
      <c r="M4498" s="21" t="s">
        <v>43</v>
      </c>
      <c r="N4498" s="21" t="s">
        <v>48</v>
      </c>
      <c r="O4498" s="22">
        <v>5</v>
      </c>
      <c r="P4498" s="22">
        <v>44.6</v>
      </c>
      <c r="Q4498" s="21" t="s">
        <v>45</v>
      </c>
      <c r="R4498" s="103">
        <f t="shared" si="70"/>
        <v>223</v>
      </c>
      <c r="S4498" s="22">
        <v>0</v>
      </c>
      <c r="T4498" s="22">
        <v>223</v>
      </c>
      <c r="U4498" s="22">
        <v>0</v>
      </c>
      <c r="V4498" s="22">
        <v>0</v>
      </c>
      <c r="W4498" s="22">
        <v>0</v>
      </c>
      <c r="X4498" s="22">
        <v>0</v>
      </c>
      <c r="Y4498" s="22">
        <v>0</v>
      </c>
      <c r="Z4498" s="22">
        <v>0</v>
      </c>
      <c r="AA4498" s="22">
        <v>0</v>
      </c>
      <c r="AB4498" s="22">
        <v>0</v>
      </c>
      <c r="AC4498" s="22">
        <v>0</v>
      </c>
      <c r="AD4498" s="22">
        <v>0</v>
      </c>
    </row>
    <row r="4499" spans="1:30" s="1" customFormat="1" ht="15" customHeight="1" x14ac:dyDescent="0.3">
      <c r="A4499" s="21" t="s">
        <v>34</v>
      </c>
      <c r="B4499" s="21" t="s">
        <v>1503</v>
      </c>
      <c r="C4499" s="21" t="s">
        <v>1503</v>
      </c>
      <c r="D4499" s="81">
        <v>1</v>
      </c>
      <c r="E4499" s="21" t="s">
        <v>246</v>
      </c>
      <c r="F4499" s="81">
        <v>1</v>
      </c>
      <c r="G4499" s="82" t="s">
        <v>38</v>
      </c>
      <c r="H4499" s="21">
        <v>21101</v>
      </c>
      <c r="I4499" s="21" t="s">
        <v>2429</v>
      </c>
      <c r="J4499" s="21" t="s">
        <v>187</v>
      </c>
      <c r="K4499" s="21" t="s">
        <v>188</v>
      </c>
      <c r="L4499" s="21" t="s">
        <v>2423</v>
      </c>
      <c r="M4499" s="21" t="s">
        <v>43</v>
      </c>
      <c r="N4499" s="21" t="s">
        <v>44</v>
      </c>
      <c r="O4499" s="22">
        <v>2</v>
      </c>
      <c r="P4499" s="22">
        <v>154</v>
      </c>
      <c r="Q4499" s="21" t="s">
        <v>45</v>
      </c>
      <c r="R4499" s="103">
        <f t="shared" si="70"/>
        <v>308</v>
      </c>
      <c r="S4499" s="22">
        <v>0</v>
      </c>
      <c r="T4499" s="22">
        <v>308</v>
      </c>
      <c r="U4499" s="22">
        <v>0</v>
      </c>
      <c r="V4499" s="22">
        <v>0</v>
      </c>
      <c r="W4499" s="22">
        <v>0</v>
      </c>
      <c r="X4499" s="22">
        <v>0</v>
      </c>
      <c r="Y4499" s="22">
        <v>0</v>
      </c>
      <c r="Z4499" s="22">
        <v>0</v>
      </c>
      <c r="AA4499" s="22">
        <v>0</v>
      </c>
      <c r="AB4499" s="22">
        <v>0</v>
      </c>
      <c r="AC4499" s="22">
        <v>0</v>
      </c>
      <c r="AD4499" s="22">
        <v>0</v>
      </c>
    </row>
    <row r="4500" spans="1:30" s="1" customFormat="1" ht="15" customHeight="1" x14ac:dyDescent="0.3">
      <c r="A4500" s="21" t="s">
        <v>34</v>
      </c>
      <c r="B4500" s="21" t="s">
        <v>1503</v>
      </c>
      <c r="C4500" s="21" t="s">
        <v>1503</v>
      </c>
      <c r="D4500" s="81">
        <v>1</v>
      </c>
      <c r="E4500" s="21" t="s">
        <v>246</v>
      </c>
      <c r="F4500" s="81">
        <v>1</v>
      </c>
      <c r="G4500" s="82" t="s">
        <v>38</v>
      </c>
      <c r="H4500" s="21">
        <v>21101</v>
      </c>
      <c r="I4500" s="21" t="s">
        <v>2429</v>
      </c>
      <c r="J4500" s="21" t="s">
        <v>2430</v>
      </c>
      <c r="K4500" s="21" t="s">
        <v>2431</v>
      </c>
      <c r="L4500" s="21" t="s">
        <v>2423</v>
      </c>
      <c r="M4500" s="21" t="s">
        <v>43</v>
      </c>
      <c r="N4500" s="21" t="s">
        <v>44</v>
      </c>
      <c r="O4500" s="22">
        <v>2</v>
      </c>
      <c r="P4500" s="22">
        <v>148</v>
      </c>
      <c r="Q4500" s="21" t="s">
        <v>45</v>
      </c>
      <c r="R4500" s="103">
        <f t="shared" si="70"/>
        <v>296</v>
      </c>
      <c r="S4500" s="22">
        <v>0</v>
      </c>
      <c r="T4500" s="22">
        <v>296</v>
      </c>
      <c r="U4500" s="22">
        <v>0</v>
      </c>
      <c r="V4500" s="22">
        <v>0</v>
      </c>
      <c r="W4500" s="22">
        <v>0</v>
      </c>
      <c r="X4500" s="22">
        <v>0</v>
      </c>
      <c r="Y4500" s="22">
        <v>0</v>
      </c>
      <c r="Z4500" s="22">
        <v>0</v>
      </c>
      <c r="AA4500" s="22">
        <v>0</v>
      </c>
      <c r="AB4500" s="22">
        <v>0</v>
      </c>
      <c r="AC4500" s="22">
        <v>0</v>
      </c>
      <c r="AD4500" s="22">
        <v>0</v>
      </c>
    </row>
    <row r="4501" spans="1:30" s="1" customFormat="1" ht="15" customHeight="1" x14ac:dyDescent="0.3">
      <c r="A4501" s="21" t="s">
        <v>34</v>
      </c>
      <c r="B4501" s="21" t="s">
        <v>1503</v>
      </c>
      <c r="C4501" s="21" t="s">
        <v>1503</v>
      </c>
      <c r="D4501" s="81">
        <v>1</v>
      </c>
      <c r="E4501" s="21" t="s">
        <v>246</v>
      </c>
      <c r="F4501" s="81">
        <v>1</v>
      </c>
      <c r="G4501" s="82" t="s">
        <v>38</v>
      </c>
      <c r="H4501" s="21">
        <v>21101</v>
      </c>
      <c r="I4501" s="21" t="s">
        <v>2429</v>
      </c>
      <c r="J4501" s="21" t="s">
        <v>964</v>
      </c>
      <c r="K4501" s="21" t="s">
        <v>965</v>
      </c>
      <c r="L4501" s="21" t="s">
        <v>2423</v>
      </c>
      <c r="M4501" s="21" t="s">
        <v>43</v>
      </c>
      <c r="N4501" s="21" t="s">
        <v>48</v>
      </c>
      <c r="O4501" s="22">
        <v>1</v>
      </c>
      <c r="P4501" s="22">
        <v>157</v>
      </c>
      <c r="Q4501" s="21" t="s">
        <v>45</v>
      </c>
      <c r="R4501" s="103">
        <f t="shared" si="70"/>
        <v>157</v>
      </c>
      <c r="S4501" s="22">
        <v>0</v>
      </c>
      <c r="T4501" s="22">
        <v>157</v>
      </c>
      <c r="U4501" s="22">
        <v>0</v>
      </c>
      <c r="V4501" s="22">
        <v>0</v>
      </c>
      <c r="W4501" s="22">
        <v>0</v>
      </c>
      <c r="X4501" s="22">
        <v>0</v>
      </c>
      <c r="Y4501" s="22">
        <v>0</v>
      </c>
      <c r="Z4501" s="22">
        <v>0</v>
      </c>
      <c r="AA4501" s="22">
        <v>0</v>
      </c>
      <c r="AB4501" s="22">
        <v>0</v>
      </c>
      <c r="AC4501" s="22">
        <v>0</v>
      </c>
      <c r="AD4501" s="22">
        <v>0</v>
      </c>
    </row>
    <row r="4502" spans="1:30" s="1" customFormat="1" ht="15" customHeight="1" x14ac:dyDescent="0.3">
      <c r="A4502" s="21" t="s">
        <v>34</v>
      </c>
      <c r="B4502" s="21" t="s">
        <v>1503</v>
      </c>
      <c r="C4502" s="21" t="s">
        <v>1503</v>
      </c>
      <c r="D4502" s="81">
        <v>1</v>
      </c>
      <c r="E4502" s="21" t="s">
        <v>246</v>
      </c>
      <c r="F4502" s="81">
        <v>1</v>
      </c>
      <c r="G4502" s="82" t="s">
        <v>38</v>
      </c>
      <c r="H4502" s="21">
        <v>21101</v>
      </c>
      <c r="I4502" s="21" t="s">
        <v>2429</v>
      </c>
      <c r="J4502" s="21" t="s">
        <v>190</v>
      </c>
      <c r="K4502" s="21" t="s">
        <v>958</v>
      </c>
      <c r="L4502" s="21" t="s">
        <v>2423</v>
      </c>
      <c r="M4502" s="21" t="s">
        <v>43</v>
      </c>
      <c r="N4502" s="21" t="s">
        <v>44</v>
      </c>
      <c r="O4502" s="22">
        <v>3</v>
      </c>
      <c r="P4502" s="22">
        <v>129.33333333333334</v>
      </c>
      <c r="Q4502" s="21" t="s">
        <v>45</v>
      </c>
      <c r="R4502" s="103">
        <f t="shared" si="70"/>
        <v>388</v>
      </c>
      <c r="S4502" s="22">
        <v>0</v>
      </c>
      <c r="T4502" s="22">
        <v>388</v>
      </c>
      <c r="U4502" s="22">
        <v>0</v>
      </c>
      <c r="V4502" s="22">
        <v>0</v>
      </c>
      <c r="W4502" s="22">
        <v>0</v>
      </c>
      <c r="X4502" s="22">
        <v>0</v>
      </c>
      <c r="Y4502" s="22">
        <v>0</v>
      </c>
      <c r="Z4502" s="22">
        <v>0</v>
      </c>
      <c r="AA4502" s="22">
        <v>0</v>
      </c>
      <c r="AB4502" s="22">
        <v>0</v>
      </c>
      <c r="AC4502" s="22">
        <v>0</v>
      </c>
      <c r="AD4502" s="22">
        <v>0</v>
      </c>
    </row>
    <row r="4503" spans="1:30" s="1" customFormat="1" ht="15" customHeight="1" x14ac:dyDescent="0.3">
      <c r="A4503" s="21" t="s">
        <v>34</v>
      </c>
      <c r="B4503" s="21" t="s">
        <v>1503</v>
      </c>
      <c r="C4503" s="21" t="s">
        <v>1503</v>
      </c>
      <c r="D4503" s="81">
        <v>1</v>
      </c>
      <c r="E4503" s="21" t="s">
        <v>246</v>
      </c>
      <c r="F4503" s="81">
        <v>1</v>
      </c>
      <c r="G4503" s="82" t="s">
        <v>38</v>
      </c>
      <c r="H4503" s="21">
        <v>21101</v>
      </c>
      <c r="I4503" s="21" t="s">
        <v>2429</v>
      </c>
      <c r="J4503" s="21" t="s">
        <v>154</v>
      </c>
      <c r="K4503" s="21" t="s">
        <v>155</v>
      </c>
      <c r="L4503" s="21" t="s">
        <v>2423</v>
      </c>
      <c r="M4503" s="21" t="s">
        <v>43</v>
      </c>
      <c r="N4503" s="21" t="s">
        <v>48</v>
      </c>
      <c r="O4503" s="22">
        <v>1</v>
      </c>
      <c r="P4503" s="22">
        <v>664</v>
      </c>
      <c r="Q4503" s="21" t="s">
        <v>45</v>
      </c>
      <c r="R4503" s="103">
        <f t="shared" si="70"/>
        <v>664</v>
      </c>
      <c r="S4503" s="22">
        <v>0</v>
      </c>
      <c r="T4503" s="22">
        <v>664</v>
      </c>
      <c r="U4503" s="22">
        <v>0</v>
      </c>
      <c r="V4503" s="22">
        <v>0</v>
      </c>
      <c r="W4503" s="22">
        <v>0</v>
      </c>
      <c r="X4503" s="22">
        <v>0</v>
      </c>
      <c r="Y4503" s="22">
        <v>0</v>
      </c>
      <c r="Z4503" s="22">
        <v>0</v>
      </c>
      <c r="AA4503" s="22">
        <v>0</v>
      </c>
      <c r="AB4503" s="22">
        <v>0</v>
      </c>
      <c r="AC4503" s="22">
        <v>0</v>
      </c>
      <c r="AD4503" s="22">
        <v>0</v>
      </c>
    </row>
    <row r="4504" spans="1:30" s="1" customFormat="1" ht="15" customHeight="1" x14ac:dyDescent="0.3">
      <c r="A4504" s="21" t="s">
        <v>34</v>
      </c>
      <c r="B4504" s="21" t="s">
        <v>1503</v>
      </c>
      <c r="C4504" s="21" t="s">
        <v>1503</v>
      </c>
      <c r="D4504" s="81">
        <v>1</v>
      </c>
      <c r="E4504" s="21" t="s">
        <v>246</v>
      </c>
      <c r="F4504" s="81">
        <v>1</v>
      </c>
      <c r="G4504" s="82" t="s">
        <v>38</v>
      </c>
      <c r="H4504" s="21">
        <v>21101</v>
      </c>
      <c r="I4504" s="21" t="s">
        <v>2429</v>
      </c>
      <c r="J4504" s="21" t="s">
        <v>177</v>
      </c>
      <c r="K4504" s="21" t="s">
        <v>178</v>
      </c>
      <c r="L4504" s="21" t="s">
        <v>2423</v>
      </c>
      <c r="M4504" s="21" t="s">
        <v>43</v>
      </c>
      <c r="N4504" s="21" t="s">
        <v>253</v>
      </c>
      <c r="O4504" s="22">
        <v>10</v>
      </c>
      <c r="P4504" s="22">
        <v>144.80000000000001</v>
      </c>
      <c r="Q4504" s="21" t="s">
        <v>45</v>
      </c>
      <c r="R4504" s="103">
        <f t="shared" si="70"/>
        <v>1448</v>
      </c>
      <c r="S4504" s="22">
        <v>0</v>
      </c>
      <c r="T4504" s="22">
        <v>1448</v>
      </c>
      <c r="U4504" s="22">
        <v>0</v>
      </c>
      <c r="V4504" s="22">
        <v>0</v>
      </c>
      <c r="W4504" s="22">
        <v>0</v>
      </c>
      <c r="X4504" s="22">
        <v>0</v>
      </c>
      <c r="Y4504" s="22">
        <v>0</v>
      </c>
      <c r="Z4504" s="22">
        <v>0</v>
      </c>
      <c r="AA4504" s="22">
        <v>0</v>
      </c>
      <c r="AB4504" s="22">
        <v>0</v>
      </c>
      <c r="AC4504" s="22">
        <v>0</v>
      </c>
      <c r="AD4504" s="22">
        <v>0</v>
      </c>
    </row>
    <row r="4505" spans="1:30" s="1" customFormat="1" ht="15" customHeight="1" x14ac:dyDescent="0.3">
      <c r="A4505" s="21" t="s">
        <v>34</v>
      </c>
      <c r="B4505" s="21" t="s">
        <v>1503</v>
      </c>
      <c r="C4505" s="21" t="s">
        <v>1503</v>
      </c>
      <c r="D4505" s="81">
        <v>1</v>
      </c>
      <c r="E4505" s="21" t="s">
        <v>246</v>
      </c>
      <c r="F4505" s="81">
        <v>1</v>
      </c>
      <c r="G4505" s="82" t="s">
        <v>38</v>
      </c>
      <c r="H4505" s="21">
        <v>21101</v>
      </c>
      <c r="I4505" s="21" t="s">
        <v>2429</v>
      </c>
      <c r="J4505" s="21" t="s">
        <v>555</v>
      </c>
      <c r="K4505" s="21" t="s">
        <v>556</v>
      </c>
      <c r="L4505" s="21" t="s">
        <v>2423</v>
      </c>
      <c r="M4505" s="21" t="s">
        <v>43</v>
      </c>
      <c r="N4505" s="21" t="s">
        <v>253</v>
      </c>
      <c r="O4505" s="22">
        <v>10</v>
      </c>
      <c r="P4505" s="22">
        <v>138.69999999999999</v>
      </c>
      <c r="Q4505" s="21" t="s">
        <v>45</v>
      </c>
      <c r="R4505" s="103">
        <f t="shared" si="70"/>
        <v>1387</v>
      </c>
      <c r="S4505" s="22">
        <v>0</v>
      </c>
      <c r="T4505" s="22">
        <v>1387</v>
      </c>
      <c r="U4505" s="22">
        <v>0</v>
      </c>
      <c r="V4505" s="22">
        <v>0</v>
      </c>
      <c r="W4505" s="22">
        <v>0</v>
      </c>
      <c r="X4505" s="22">
        <v>0</v>
      </c>
      <c r="Y4505" s="22">
        <v>0</v>
      </c>
      <c r="Z4505" s="22">
        <v>0</v>
      </c>
      <c r="AA4505" s="22">
        <v>0</v>
      </c>
      <c r="AB4505" s="22">
        <v>0</v>
      </c>
      <c r="AC4505" s="22">
        <v>0</v>
      </c>
      <c r="AD4505" s="22">
        <v>0</v>
      </c>
    </row>
    <row r="4506" spans="1:30" s="1" customFormat="1" ht="15" customHeight="1" x14ac:dyDescent="0.3">
      <c r="A4506" s="21" t="s">
        <v>34</v>
      </c>
      <c r="B4506" s="21" t="s">
        <v>1503</v>
      </c>
      <c r="C4506" s="21" t="s">
        <v>1503</v>
      </c>
      <c r="D4506" s="81">
        <v>1</v>
      </c>
      <c r="E4506" s="21" t="s">
        <v>246</v>
      </c>
      <c r="F4506" s="81">
        <v>1</v>
      </c>
      <c r="G4506" s="82" t="s">
        <v>38</v>
      </c>
      <c r="H4506" s="21">
        <v>21101</v>
      </c>
      <c r="I4506" s="21" t="s">
        <v>2429</v>
      </c>
      <c r="J4506" s="21" t="s">
        <v>732</v>
      </c>
      <c r="K4506" s="21" t="s">
        <v>733</v>
      </c>
      <c r="L4506" s="21" t="s">
        <v>2423</v>
      </c>
      <c r="M4506" s="21" t="s">
        <v>43</v>
      </c>
      <c r="N4506" s="21" t="s">
        <v>253</v>
      </c>
      <c r="O4506" s="22">
        <v>10</v>
      </c>
      <c r="P4506" s="22">
        <v>84.4</v>
      </c>
      <c r="Q4506" s="21" t="s">
        <v>45</v>
      </c>
      <c r="R4506" s="103">
        <f t="shared" si="70"/>
        <v>844</v>
      </c>
      <c r="S4506" s="22">
        <v>0</v>
      </c>
      <c r="T4506" s="22">
        <v>844</v>
      </c>
      <c r="U4506" s="22">
        <v>0</v>
      </c>
      <c r="V4506" s="22">
        <v>0</v>
      </c>
      <c r="W4506" s="22">
        <v>0</v>
      </c>
      <c r="X4506" s="22">
        <v>0</v>
      </c>
      <c r="Y4506" s="22">
        <v>0</v>
      </c>
      <c r="Z4506" s="22">
        <v>0</v>
      </c>
      <c r="AA4506" s="22">
        <v>0</v>
      </c>
      <c r="AB4506" s="22">
        <v>0</v>
      </c>
      <c r="AC4506" s="22">
        <v>0</v>
      </c>
      <c r="AD4506" s="22">
        <v>0</v>
      </c>
    </row>
    <row r="4507" spans="1:30" s="1" customFormat="1" ht="15" customHeight="1" x14ac:dyDescent="0.3">
      <c r="A4507" s="21" t="s">
        <v>34</v>
      </c>
      <c r="B4507" s="21" t="s">
        <v>1503</v>
      </c>
      <c r="C4507" s="21" t="s">
        <v>1503</v>
      </c>
      <c r="D4507" s="81">
        <v>1</v>
      </c>
      <c r="E4507" s="21" t="s">
        <v>246</v>
      </c>
      <c r="F4507" s="81">
        <v>1</v>
      </c>
      <c r="G4507" s="82" t="s">
        <v>38</v>
      </c>
      <c r="H4507" s="21">
        <v>21101</v>
      </c>
      <c r="I4507" s="21" t="s">
        <v>2429</v>
      </c>
      <c r="J4507" s="21" t="s">
        <v>111</v>
      </c>
      <c r="K4507" s="21" t="s">
        <v>62</v>
      </c>
      <c r="L4507" s="21" t="s">
        <v>2423</v>
      </c>
      <c r="M4507" s="21" t="s">
        <v>43</v>
      </c>
      <c r="N4507" s="21" t="s">
        <v>48</v>
      </c>
      <c r="O4507" s="22">
        <v>24</v>
      </c>
      <c r="P4507" s="22">
        <v>3.5</v>
      </c>
      <c r="Q4507" s="21" t="s">
        <v>45</v>
      </c>
      <c r="R4507" s="103">
        <f t="shared" si="70"/>
        <v>84</v>
      </c>
      <c r="S4507" s="22">
        <v>0</v>
      </c>
      <c r="T4507" s="22">
        <v>84</v>
      </c>
      <c r="U4507" s="22">
        <v>0</v>
      </c>
      <c r="V4507" s="22">
        <v>0</v>
      </c>
      <c r="W4507" s="22">
        <v>0</v>
      </c>
      <c r="X4507" s="22">
        <v>0</v>
      </c>
      <c r="Y4507" s="22">
        <v>0</v>
      </c>
      <c r="Z4507" s="22">
        <v>0</v>
      </c>
      <c r="AA4507" s="22">
        <v>0</v>
      </c>
      <c r="AB4507" s="22">
        <v>0</v>
      </c>
      <c r="AC4507" s="22">
        <v>0</v>
      </c>
      <c r="AD4507" s="22">
        <v>0</v>
      </c>
    </row>
    <row r="4508" spans="1:30" s="1" customFormat="1" ht="15" customHeight="1" x14ac:dyDescent="0.3">
      <c r="A4508" s="21" t="s">
        <v>34</v>
      </c>
      <c r="B4508" s="21" t="s">
        <v>1503</v>
      </c>
      <c r="C4508" s="21" t="s">
        <v>1503</v>
      </c>
      <c r="D4508" s="81">
        <v>1</v>
      </c>
      <c r="E4508" s="21" t="s">
        <v>246</v>
      </c>
      <c r="F4508" s="81">
        <v>1</v>
      </c>
      <c r="G4508" s="82" t="s">
        <v>38</v>
      </c>
      <c r="H4508" s="21">
        <v>21101</v>
      </c>
      <c r="I4508" s="21" t="s">
        <v>2429</v>
      </c>
      <c r="J4508" s="21" t="s">
        <v>111</v>
      </c>
      <c r="K4508" s="21" t="s">
        <v>62</v>
      </c>
      <c r="L4508" s="21" t="s">
        <v>2423</v>
      </c>
      <c r="M4508" s="21" t="s">
        <v>43</v>
      </c>
      <c r="N4508" s="21" t="s">
        <v>48</v>
      </c>
      <c r="O4508" s="22">
        <v>24</v>
      </c>
      <c r="P4508" s="22">
        <v>3.5</v>
      </c>
      <c r="Q4508" s="21" t="s">
        <v>45</v>
      </c>
      <c r="R4508" s="103">
        <f t="shared" si="70"/>
        <v>84</v>
      </c>
      <c r="S4508" s="22">
        <v>0</v>
      </c>
      <c r="T4508" s="22">
        <v>84</v>
      </c>
      <c r="U4508" s="22">
        <v>0</v>
      </c>
      <c r="V4508" s="22">
        <v>0</v>
      </c>
      <c r="W4508" s="22">
        <v>0</v>
      </c>
      <c r="X4508" s="22">
        <v>0</v>
      </c>
      <c r="Y4508" s="22">
        <v>0</v>
      </c>
      <c r="Z4508" s="22">
        <v>0</v>
      </c>
      <c r="AA4508" s="22">
        <v>0</v>
      </c>
      <c r="AB4508" s="22">
        <v>0</v>
      </c>
      <c r="AC4508" s="22">
        <v>0</v>
      </c>
      <c r="AD4508" s="22">
        <v>0</v>
      </c>
    </row>
    <row r="4509" spans="1:30" s="1" customFormat="1" ht="15" customHeight="1" x14ac:dyDescent="0.3">
      <c r="A4509" s="21" t="s">
        <v>34</v>
      </c>
      <c r="B4509" s="21" t="s">
        <v>1503</v>
      </c>
      <c r="C4509" s="21" t="s">
        <v>1503</v>
      </c>
      <c r="D4509" s="81">
        <v>1</v>
      </c>
      <c r="E4509" s="21" t="s">
        <v>246</v>
      </c>
      <c r="F4509" s="81">
        <v>1</v>
      </c>
      <c r="G4509" s="82" t="s">
        <v>38</v>
      </c>
      <c r="H4509" s="21">
        <v>21101</v>
      </c>
      <c r="I4509" s="21" t="s">
        <v>2429</v>
      </c>
      <c r="J4509" s="21" t="s">
        <v>111</v>
      </c>
      <c r="K4509" s="21" t="s">
        <v>62</v>
      </c>
      <c r="L4509" s="21" t="s">
        <v>2423</v>
      </c>
      <c r="M4509" s="21" t="s">
        <v>43</v>
      </c>
      <c r="N4509" s="21" t="s">
        <v>48</v>
      </c>
      <c r="O4509" s="22">
        <v>24</v>
      </c>
      <c r="P4509" s="22">
        <v>3.5</v>
      </c>
      <c r="Q4509" s="21" t="s">
        <v>45</v>
      </c>
      <c r="R4509" s="103">
        <f t="shared" si="70"/>
        <v>84</v>
      </c>
      <c r="S4509" s="22">
        <v>0</v>
      </c>
      <c r="T4509" s="22">
        <v>84</v>
      </c>
      <c r="U4509" s="22">
        <v>0</v>
      </c>
      <c r="V4509" s="22">
        <v>0</v>
      </c>
      <c r="W4509" s="22">
        <v>0</v>
      </c>
      <c r="X4509" s="22">
        <v>0</v>
      </c>
      <c r="Y4509" s="22">
        <v>0</v>
      </c>
      <c r="Z4509" s="22">
        <v>0</v>
      </c>
      <c r="AA4509" s="22">
        <v>0</v>
      </c>
      <c r="AB4509" s="22">
        <v>0</v>
      </c>
      <c r="AC4509" s="22">
        <v>0</v>
      </c>
      <c r="AD4509" s="22">
        <v>0</v>
      </c>
    </row>
    <row r="4510" spans="1:30" s="1" customFormat="1" ht="15" customHeight="1" x14ac:dyDescent="0.3">
      <c r="A4510" s="21" t="s">
        <v>34</v>
      </c>
      <c r="B4510" s="21" t="s">
        <v>1503</v>
      </c>
      <c r="C4510" s="21" t="s">
        <v>1503</v>
      </c>
      <c r="D4510" s="81">
        <v>1</v>
      </c>
      <c r="E4510" s="21" t="s">
        <v>246</v>
      </c>
      <c r="F4510" s="81">
        <v>1</v>
      </c>
      <c r="G4510" s="82" t="s">
        <v>38</v>
      </c>
      <c r="H4510" s="21">
        <v>21101</v>
      </c>
      <c r="I4510" s="21" t="s">
        <v>2429</v>
      </c>
      <c r="J4510" s="21" t="s">
        <v>936</v>
      </c>
      <c r="K4510" s="21" t="s">
        <v>1091</v>
      </c>
      <c r="L4510" s="21" t="s">
        <v>2423</v>
      </c>
      <c r="M4510" s="21" t="s">
        <v>43</v>
      </c>
      <c r="N4510" s="21" t="s">
        <v>48</v>
      </c>
      <c r="O4510" s="22">
        <v>2</v>
      </c>
      <c r="P4510" s="22">
        <v>422</v>
      </c>
      <c r="Q4510" s="21" t="s">
        <v>45</v>
      </c>
      <c r="R4510" s="103">
        <f t="shared" si="70"/>
        <v>844</v>
      </c>
      <c r="S4510" s="22">
        <v>0</v>
      </c>
      <c r="T4510" s="22">
        <v>844</v>
      </c>
      <c r="U4510" s="22">
        <v>0</v>
      </c>
      <c r="V4510" s="22">
        <v>0</v>
      </c>
      <c r="W4510" s="22">
        <v>0</v>
      </c>
      <c r="X4510" s="22">
        <v>0</v>
      </c>
      <c r="Y4510" s="22">
        <v>0</v>
      </c>
      <c r="Z4510" s="22">
        <v>0</v>
      </c>
      <c r="AA4510" s="22">
        <v>0</v>
      </c>
      <c r="AB4510" s="22">
        <v>0</v>
      </c>
      <c r="AC4510" s="22">
        <v>0</v>
      </c>
      <c r="AD4510" s="22">
        <v>0</v>
      </c>
    </row>
    <row r="4511" spans="1:30" s="1" customFormat="1" ht="15" customHeight="1" x14ac:dyDescent="0.3">
      <c r="A4511" s="21" t="s">
        <v>34</v>
      </c>
      <c r="B4511" s="21" t="s">
        <v>1503</v>
      </c>
      <c r="C4511" s="21" t="s">
        <v>1503</v>
      </c>
      <c r="D4511" s="81">
        <v>1</v>
      </c>
      <c r="E4511" s="21" t="s">
        <v>246</v>
      </c>
      <c r="F4511" s="81">
        <v>1</v>
      </c>
      <c r="G4511" s="82" t="s">
        <v>38</v>
      </c>
      <c r="H4511" s="21">
        <v>21101</v>
      </c>
      <c r="I4511" s="21" t="s">
        <v>2429</v>
      </c>
      <c r="J4511" s="21" t="s">
        <v>1565</v>
      </c>
      <c r="K4511" s="21" t="s">
        <v>1566</v>
      </c>
      <c r="L4511" s="21" t="s">
        <v>2423</v>
      </c>
      <c r="M4511" s="21" t="s">
        <v>43</v>
      </c>
      <c r="N4511" s="21" t="s">
        <v>48</v>
      </c>
      <c r="O4511" s="22">
        <v>100</v>
      </c>
      <c r="P4511" s="22">
        <v>24.13</v>
      </c>
      <c r="Q4511" s="21" t="s">
        <v>45</v>
      </c>
      <c r="R4511" s="103">
        <f t="shared" si="70"/>
        <v>2413</v>
      </c>
      <c r="S4511" s="22">
        <v>0</v>
      </c>
      <c r="T4511" s="22">
        <v>2413</v>
      </c>
      <c r="U4511" s="22">
        <v>0</v>
      </c>
      <c r="V4511" s="22">
        <v>0</v>
      </c>
      <c r="W4511" s="22">
        <v>0</v>
      </c>
      <c r="X4511" s="22">
        <v>0</v>
      </c>
      <c r="Y4511" s="22">
        <v>0</v>
      </c>
      <c r="Z4511" s="22">
        <v>0</v>
      </c>
      <c r="AA4511" s="22">
        <v>0</v>
      </c>
      <c r="AB4511" s="22">
        <v>0</v>
      </c>
      <c r="AC4511" s="22">
        <v>0</v>
      </c>
      <c r="AD4511" s="22">
        <v>0</v>
      </c>
    </row>
    <row r="4512" spans="1:30" s="1" customFormat="1" ht="15" customHeight="1" x14ac:dyDescent="0.3">
      <c r="A4512" s="21" t="s">
        <v>34</v>
      </c>
      <c r="B4512" s="21" t="s">
        <v>1503</v>
      </c>
      <c r="C4512" s="21" t="s">
        <v>1503</v>
      </c>
      <c r="D4512" s="81">
        <v>1</v>
      </c>
      <c r="E4512" s="21" t="s">
        <v>246</v>
      </c>
      <c r="F4512" s="81">
        <v>1</v>
      </c>
      <c r="G4512" s="82" t="s">
        <v>38</v>
      </c>
      <c r="H4512" s="21">
        <v>21101</v>
      </c>
      <c r="I4512" s="21" t="s">
        <v>2429</v>
      </c>
      <c r="J4512" s="21" t="s">
        <v>748</v>
      </c>
      <c r="K4512" s="21" t="s">
        <v>792</v>
      </c>
      <c r="L4512" s="21" t="s">
        <v>2423</v>
      </c>
      <c r="M4512" s="21" t="s">
        <v>43</v>
      </c>
      <c r="N4512" s="21" t="s">
        <v>48</v>
      </c>
      <c r="O4512" s="22">
        <v>5</v>
      </c>
      <c r="P4512" s="22">
        <v>60.4</v>
      </c>
      <c r="Q4512" s="21" t="s">
        <v>45</v>
      </c>
      <c r="R4512" s="103">
        <f t="shared" si="70"/>
        <v>302</v>
      </c>
      <c r="S4512" s="22">
        <v>0</v>
      </c>
      <c r="T4512" s="22">
        <v>302</v>
      </c>
      <c r="U4512" s="22">
        <v>0</v>
      </c>
      <c r="V4512" s="22">
        <v>0</v>
      </c>
      <c r="W4512" s="22">
        <v>0</v>
      </c>
      <c r="X4512" s="22">
        <v>0</v>
      </c>
      <c r="Y4512" s="22">
        <v>0</v>
      </c>
      <c r="Z4512" s="22">
        <v>0</v>
      </c>
      <c r="AA4512" s="22">
        <v>0</v>
      </c>
      <c r="AB4512" s="22">
        <v>0</v>
      </c>
      <c r="AC4512" s="22">
        <v>0</v>
      </c>
      <c r="AD4512" s="22">
        <v>0</v>
      </c>
    </row>
    <row r="4513" spans="1:30" s="1" customFormat="1" ht="15" customHeight="1" x14ac:dyDescent="0.3">
      <c r="A4513" s="21" t="s">
        <v>34</v>
      </c>
      <c r="B4513" s="21" t="s">
        <v>1503</v>
      </c>
      <c r="C4513" s="21" t="s">
        <v>1503</v>
      </c>
      <c r="D4513" s="81">
        <v>1</v>
      </c>
      <c r="E4513" s="21" t="s">
        <v>246</v>
      </c>
      <c r="F4513" s="81">
        <v>1</v>
      </c>
      <c r="G4513" s="82" t="s">
        <v>38</v>
      </c>
      <c r="H4513" s="21">
        <v>21101</v>
      </c>
      <c r="I4513" s="21" t="s">
        <v>2429</v>
      </c>
      <c r="J4513" s="21" t="s">
        <v>114</v>
      </c>
      <c r="K4513" s="21" t="s">
        <v>115</v>
      </c>
      <c r="L4513" s="21" t="s">
        <v>2423</v>
      </c>
      <c r="M4513" s="21" t="s">
        <v>43</v>
      </c>
      <c r="N4513" s="21" t="s">
        <v>48</v>
      </c>
      <c r="O4513" s="22">
        <v>6</v>
      </c>
      <c r="P4513" s="22">
        <v>21.666666666666668</v>
      </c>
      <c r="Q4513" s="21" t="s">
        <v>45</v>
      </c>
      <c r="R4513" s="103">
        <f t="shared" si="70"/>
        <v>130</v>
      </c>
      <c r="S4513" s="22">
        <v>0</v>
      </c>
      <c r="T4513" s="22">
        <v>130</v>
      </c>
      <c r="U4513" s="22">
        <v>0</v>
      </c>
      <c r="V4513" s="22">
        <v>0</v>
      </c>
      <c r="W4513" s="22">
        <v>0</v>
      </c>
      <c r="X4513" s="22">
        <v>0</v>
      </c>
      <c r="Y4513" s="22">
        <v>0</v>
      </c>
      <c r="Z4513" s="22">
        <v>0</v>
      </c>
      <c r="AA4513" s="22">
        <v>0</v>
      </c>
      <c r="AB4513" s="22">
        <v>0</v>
      </c>
      <c r="AC4513" s="22">
        <v>0</v>
      </c>
      <c r="AD4513" s="22">
        <v>0</v>
      </c>
    </row>
    <row r="4514" spans="1:30" s="1" customFormat="1" ht="15" customHeight="1" x14ac:dyDescent="0.3">
      <c r="A4514" s="21" t="s">
        <v>34</v>
      </c>
      <c r="B4514" s="21" t="s">
        <v>1503</v>
      </c>
      <c r="C4514" s="21" t="s">
        <v>1503</v>
      </c>
      <c r="D4514" s="81">
        <v>1</v>
      </c>
      <c r="E4514" s="21" t="s">
        <v>246</v>
      </c>
      <c r="F4514" s="81">
        <v>1</v>
      </c>
      <c r="G4514" s="82" t="s">
        <v>38</v>
      </c>
      <c r="H4514" s="21">
        <v>21101</v>
      </c>
      <c r="I4514" s="21" t="s">
        <v>2429</v>
      </c>
      <c r="J4514" s="21" t="s">
        <v>525</v>
      </c>
      <c r="K4514" s="21" t="s">
        <v>526</v>
      </c>
      <c r="L4514" s="21" t="s">
        <v>2423</v>
      </c>
      <c r="M4514" s="21" t="s">
        <v>43</v>
      </c>
      <c r="N4514" s="21" t="s">
        <v>48</v>
      </c>
      <c r="O4514" s="22">
        <v>6</v>
      </c>
      <c r="P4514" s="22">
        <v>42.166666666666664</v>
      </c>
      <c r="Q4514" s="21" t="s">
        <v>45</v>
      </c>
      <c r="R4514" s="103">
        <f t="shared" si="70"/>
        <v>253</v>
      </c>
      <c r="S4514" s="22">
        <v>0</v>
      </c>
      <c r="T4514" s="22">
        <v>253</v>
      </c>
      <c r="U4514" s="22">
        <v>0</v>
      </c>
      <c r="V4514" s="22">
        <v>0</v>
      </c>
      <c r="W4514" s="22">
        <v>0</v>
      </c>
      <c r="X4514" s="22">
        <v>0</v>
      </c>
      <c r="Y4514" s="22">
        <v>0</v>
      </c>
      <c r="Z4514" s="22">
        <v>0</v>
      </c>
      <c r="AA4514" s="22">
        <v>0</v>
      </c>
      <c r="AB4514" s="22">
        <v>0</v>
      </c>
      <c r="AC4514" s="22">
        <v>0</v>
      </c>
      <c r="AD4514" s="22">
        <v>0</v>
      </c>
    </row>
    <row r="4515" spans="1:30" s="1" customFormat="1" ht="15" customHeight="1" x14ac:dyDescent="0.3">
      <c r="A4515" s="21" t="s">
        <v>34</v>
      </c>
      <c r="B4515" s="21" t="s">
        <v>1503</v>
      </c>
      <c r="C4515" s="21" t="s">
        <v>1503</v>
      </c>
      <c r="D4515" s="81">
        <v>1</v>
      </c>
      <c r="E4515" s="21" t="s">
        <v>246</v>
      </c>
      <c r="F4515" s="81">
        <v>1</v>
      </c>
      <c r="G4515" s="82" t="s">
        <v>38</v>
      </c>
      <c r="H4515" s="21">
        <v>21101</v>
      </c>
      <c r="I4515" s="21" t="s">
        <v>2429</v>
      </c>
      <c r="J4515" s="21" t="s">
        <v>1456</v>
      </c>
      <c r="K4515" s="21" t="s">
        <v>1958</v>
      </c>
      <c r="L4515" s="21" t="s">
        <v>2423</v>
      </c>
      <c r="M4515" s="21" t="s">
        <v>43</v>
      </c>
      <c r="N4515" s="21" t="s">
        <v>48</v>
      </c>
      <c r="O4515" s="22">
        <v>4</v>
      </c>
      <c r="P4515" s="22">
        <v>60.25</v>
      </c>
      <c r="Q4515" s="21" t="s">
        <v>45</v>
      </c>
      <c r="R4515" s="103">
        <f t="shared" si="70"/>
        <v>241</v>
      </c>
      <c r="S4515" s="22">
        <v>0</v>
      </c>
      <c r="T4515" s="22">
        <v>241</v>
      </c>
      <c r="U4515" s="22">
        <v>0</v>
      </c>
      <c r="V4515" s="22">
        <v>0</v>
      </c>
      <c r="W4515" s="22">
        <v>0</v>
      </c>
      <c r="X4515" s="22">
        <v>0</v>
      </c>
      <c r="Y4515" s="22">
        <v>0</v>
      </c>
      <c r="Z4515" s="22">
        <v>0</v>
      </c>
      <c r="AA4515" s="22">
        <v>0</v>
      </c>
      <c r="AB4515" s="22">
        <v>0</v>
      </c>
      <c r="AC4515" s="22">
        <v>0</v>
      </c>
      <c r="AD4515" s="22">
        <v>0</v>
      </c>
    </row>
    <row r="4516" spans="1:30" s="1" customFormat="1" ht="15" customHeight="1" x14ac:dyDescent="0.3">
      <c r="A4516" s="21" t="s">
        <v>34</v>
      </c>
      <c r="B4516" s="21" t="s">
        <v>1503</v>
      </c>
      <c r="C4516" s="21" t="s">
        <v>1503</v>
      </c>
      <c r="D4516" s="81">
        <v>1</v>
      </c>
      <c r="E4516" s="21" t="s">
        <v>246</v>
      </c>
      <c r="F4516" s="81">
        <v>1</v>
      </c>
      <c r="G4516" s="82" t="s">
        <v>38</v>
      </c>
      <c r="H4516" s="21">
        <v>21101</v>
      </c>
      <c r="I4516" s="21" t="s">
        <v>2429</v>
      </c>
      <c r="J4516" s="21" t="s">
        <v>89</v>
      </c>
      <c r="K4516" s="21" t="s">
        <v>90</v>
      </c>
      <c r="L4516" s="21" t="s">
        <v>2423</v>
      </c>
      <c r="M4516" s="21" t="s">
        <v>43</v>
      </c>
      <c r="N4516" s="21" t="s">
        <v>63</v>
      </c>
      <c r="O4516" s="22">
        <v>20</v>
      </c>
      <c r="P4516" s="22">
        <v>8.4499999999999993</v>
      </c>
      <c r="Q4516" s="21" t="s">
        <v>45</v>
      </c>
      <c r="R4516" s="103">
        <f t="shared" si="70"/>
        <v>169</v>
      </c>
      <c r="S4516" s="22">
        <v>0</v>
      </c>
      <c r="T4516" s="22">
        <v>169</v>
      </c>
      <c r="U4516" s="22">
        <v>0</v>
      </c>
      <c r="V4516" s="22">
        <v>0</v>
      </c>
      <c r="W4516" s="22">
        <v>0</v>
      </c>
      <c r="X4516" s="22">
        <v>0</v>
      </c>
      <c r="Y4516" s="22">
        <v>0</v>
      </c>
      <c r="Z4516" s="22">
        <v>0</v>
      </c>
      <c r="AA4516" s="22">
        <v>0</v>
      </c>
      <c r="AB4516" s="22">
        <v>0</v>
      </c>
      <c r="AC4516" s="22">
        <v>0</v>
      </c>
      <c r="AD4516" s="22">
        <v>0</v>
      </c>
    </row>
    <row r="4517" spans="1:30" s="1" customFormat="1" ht="15" customHeight="1" x14ac:dyDescent="0.3">
      <c r="A4517" s="21" t="s">
        <v>34</v>
      </c>
      <c r="B4517" s="21" t="s">
        <v>1503</v>
      </c>
      <c r="C4517" s="21" t="s">
        <v>1503</v>
      </c>
      <c r="D4517" s="81">
        <v>1</v>
      </c>
      <c r="E4517" s="21" t="s">
        <v>246</v>
      </c>
      <c r="F4517" s="81">
        <v>1</v>
      </c>
      <c r="G4517" s="82" t="s">
        <v>38</v>
      </c>
      <c r="H4517" s="21">
        <v>21101</v>
      </c>
      <c r="I4517" s="21" t="s">
        <v>2429</v>
      </c>
      <c r="J4517" s="21" t="s">
        <v>796</v>
      </c>
      <c r="K4517" s="21" t="s">
        <v>739</v>
      </c>
      <c r="L4517" s="21" t="s">
        <v>2423</v>
      </c>
      <c r="M4517" s="21" t="s">
        <v>43</v>
      </c>
      <c r="N4517" s="21" t="s">
        <v>63</v>
      </c>
      <c r="O4517" s="22">
        <v>20</v>
      </c>
      <c r="P4517" s="22">
        <v>41</v>
      </c>
      <c r="Q4517" s="21" t="s">
        <v>45</v>
      </c>
      <c r="R4517" s="103">
        <f t="shared" si="70"/>
        <v>820</v>
      </c>
      <c r="S4517" s="22">
        <v>0</v>
      </c>
      <c r="T4517" s="22">
        <v>820</v>
      </c>
      <c r="U4517" s="22">
        <v>0</v>
      </c>
      <c r="V4517" s="22">
        <v>0</v>
      </c>
      <c r="W4517" s="22">
        <v>0</v>
      </c>
      <c r="X4517" s="22">
        <v>0</v>
      </c>
      <c r="Y4517" s="22">
        <v>0</v>
      </c>
      <c r="Z4517" s="22">
        <v>0</v>
      </c>
      <c r="AA4517" s="22">
        <v>0</v>
      </c>
      <c r="AB4517" s="22">
        <v>0</v>
      </c>
      <c r="AC4517" s="22">
        <v>0</v>
      </c>
      <c r="AD4517" s="22">
        <v>0</v>
      </c>
    </row>
    <row r="4518" spans="1:30" s="1" customFormat="1" ht="15" customHeight="1" x14ac:dyDescent="0.3">
      <c r="A4518" s="21" t="s">
        <v>34</v>
      </c>
      <c r="B4518" s="21" t="s">
        <v>1503</v>
      </c>
      <c r="C4518" s="21" t="s">
        <v>1503</v>
      </c>
      <c r="D4518" s="81">
        <v>1</v>
      </c>
      <c r="E4518" s="21" t="s">
        <v>246</v>
      </c>
      <c r="F4518" s="81">
        <v>1</v>
      </c>
      <c r="G4518" s="82" t="s">
        <v>38</v>
      </c>
      <c r="H4518" s="21">
        <v>21101</v>
      </c>
      <c r="I4518" s="21" t="s">
        <v>2429</v>
      </c>
      <c r="J4518" s="21" t="s">
        <v>175</v>
      </c>
      <c r="K4518" s="21" t="s">
        <v>176</v>
      </c>
      <c r="L4518" s="21" t="s">
        <v>2423</v>
      </c>
      <c r="M4518" s="21" t="s">
        <v>43</v>
      </c>
      <c r="N4518" s="21" t="s">
        <v>48</v>
      </c>
      <c r="O4518" s="22">
        <v>36</v>
      </c>
      <c r="P4518" s="22">
        <v>36.194444444444443</v>
      </c>
      <c r="Q4518" s="21" t="s">
        <v>45</v>
      </c>
      <c r="R4518" s="103">
        <f t="shared" si="70"/>
        <v>1303</v>
      </c>
      <c r="S4518" s="22">
        <v>0</v>
      </c>
      <c r="T4518" s="22">
        <v>1303</v>
      </c>
      <c r="U4518" s="22">
        <v>0</v>
      </c>
      <c r="V4518" s="22">
        <v>0</v>
      </c>
      <c r="W4518" s="22">
        <v>0</v>
      </c>
      <c r="X4518" s="22">
        <v>0</v>
      </c>
      <c r="Y4518" s="22">
        <v>0</v>
      </c>
      <c r="Z4518" s="22">
        <v>0</v>
      </c>
      <c r="AA4518" s="22">
        <v>0</v>
      </c>
      <c r="AB4518" s="22">
        <v>0</v>
      </c>
      <c r="AC4518" s="22">
        <v>0</v>
      </c>
      <c r="AD4518" s="22">
        <v>0</v>
      </c>
    </row>
    <row r="4519" spans="1:30" s="1" customFormat="1" ht="15" customHeight="1" x14ac:dyDescent="0.3">
      <c r="A4519" s="21" t="s">
        <v>34</v>
      </c>
      <c r="B4519" s="21" t="s">
        <v>1503</v>
      </c>
      <c r="C4519" s="21" t="s">
        <v>1503</v>
      </c>
      <c r="D4519" s="81">
        <v>1</v>
      </c>
      <c r="E4519" s="21" t="s">
        <v>246</v>
      </c>
      <c r="F4519" s="81">
        <v>1</v>
      </c>
      <c r="G4519" s="82" t="s">
        <v>38</v>
      </c>
      <c r="H4519" s="21">
        <v>21101</v>
      </c>
      <c r="I4519" s="21" t="s">
        <v>2429</v>
      </c>
      <c r="J4519" s="21" t="s">
        <v>59</v>
      </c>
      <c r="K4519" s="21" t="s">
        <v>60</v>
      </c>
      <c r="L4519" s="21" t="s">
        <v>2423</v>
      </c>
      <c r="M4519" s="21" t="s">
        <v>43</v>
      </c>
      <c r="N4519" s="21" t="s">
        <v>48</v>
      </c>
      <c r="O4519" s="22">
        <v>3</v>
      </c>
      <c r="P4519" s="22">
        <v>72.333333333333329</v>
      </c>
      <c r="Q4519" s="21" t="s">
        <v>45</v>
      </c>
      <c r="R4519" s="103">
        <f t="shared" si="70"/>
        <v>217</v>
      </c>
      <c r="S4519" s="22">
        <v>0</v>
      </c>
      <c r="T4519" s="22">
        <v>217</v>
      </c>
      <c r="U4519" s="22">
        <v>0</v>
      </c>
      <c r="V4519" s="22">
        <v>0</v>
      </c>
      <c r="W4519" s="22">
        <v>0</v>
      </c>
      <c r="X4519" s="22">
        <v>0</v>
      </c>
      <c r="Y4519" s="22">
        <v>0</v>
      </c>
      <c r="Z4519" s="22">
        <v>0</v>
      </c>
      <c r="AA4519" s="22">
        <v>0</v>
      </c>
      <c r="AB4519" s="22">
        <v>0</v>
      </c>
      <c r="AC4519" s="22">
        <v>0</v>
      </c>
      <c r="AD4519" s="22">
        <v>0</v>
      </c>
    </row>
    <row r="4520" spans="1:30" s="1" customFormat="1" ht="15" customHeight="1" x14ac:dyDescent="0.3">
      <c r="A4520" s="21" t="s">
        <v>34</v>
      </c>
      <c r="B4520" s="21" t="s">
        <v>1503</v>
      </c>
      <c r="C4520" s="21" t="s">
        <v>1503</v>
      </c>
      <c r="D4520" s="81">
        <v>1</v>
      </c>
      <c r="E4520" s="21" t="s">
        <v>246</v>
      </c>
      <c r="F4520" s="81">
        <v>1</v>
      </c>
      <c r="G4520" s="82" t="s">
        <v>38</v>
      </c>
      <c r="H4520" s="21">
        <v>21101</v>
      </c>
      <c r="I4520" s="21" t="s">
        <v>2429</v>
      </c>
      <c r="J4520" s="21" t="s">
        <v>206</v>
      </c>
      <c r="K4520" s="21" t="s">
        <v>207</v>
      </c>
      <c r="L4520" s="21" t="s">
        <v>2423</v>
      </c>
      <c r="M4520" s="21" t="s">
        <v>43</v>
      </c>
      <c r="N4520" s="21" t="s">
        <v>48</v>
      </c>
      <c r="O4520" s="22">
        <v>40</v>
      </c>
      <c r="P4520" s="22">
        <v>3.0249999999999999</v>
      </c>
      <c r="Q4520" s="21" t="s">
        <v>45</v>
      </c>
      <c r="R4520" s="103">
        <f t="shared" si="70"/>
        <v>121</v>
      </c>
      <c r="S4520" s="22">
        <v>0</v>
      </c>
      <c r="T4520" s="22">
        <v>121</v>
      </c>
      <c r="U4520" s="22">
        <v>0</v>
      </c>
      <c r="V4520" s="22">
        <v>0</v>
      </c>
      <c r="W4520" s="22">
        <v>0</v>
      </c>
      <c r="X4520" s="22">
        <v>0</v>
      </c>
      <c r="Y4520" s="22">
        <v>0</v>
      </c>
      <c r="Z4520" s="22">
        <v>0</v>
      </c>
      <c r="AA4520" s="22">
        <v>0</v>
      </c>
      <c r="AB4520" s="22">
        <v>0</v>
      </c>
      <c r="AC4520" s="22">
        <v>0</v>
      </c>
      <c r="AD4520" s="22">
        <v>0</v>
      </c>
    </row>
    <row r="4521" spans="1:30" s="1" customFormat="1" ht="15" customHeight="1" x14ac:dyDescent="0.3">
      <c r="A4521" s="21" t="s">
        <v>34</v>
      </c>
      <c r="B4521" s="21" t="s">
        <v>1503</v>
      </c>
      <c r="C4521" s="21" t="s">
        <v>1503</v>
      </c>
      <c r="D4521" s="81">
        <v>1</v>
      </c>
      <c r="E4521" s="21" t="s">
        <v>246</v>
      </c>
      <c r="F4521" s="81">
        <v>1</v>
      </c>
      <c r="G4521" s="82" t="s">
        <v>38</v>
      </c>
      <c r="H4521" s="21">
        <v>21101</v>
      </c>
      <c r="I4521" s="21" t="s">
        <v>2429</v>
      </c>
      <c r="J4521" s="21" t="s">
        <v>2181</v>
      </c>
      <c r="K4521" s="21" t="s">
        <v>2182</v>
      </c>
      <c r="L4521" s="21" t="s">
        <v>2423</v>
      </c>
      <c r="M4521" s="21" t="s">
        <v>43</v>
      </c>
      <c r="N4521" s="21" t="s">
        <v>44</v>
      </c>
      <c r="O4521" s="22">
        <v>10</v>
      </c>
      <c r="P4521" s="22">
        <v>2.4</v>
      </c>
      <c r="Q4521" s="21" t="s">
        <v>45</v>
      </c>
      <c r="R4521" s="103">
        <f t="shared" si="70"/>
        <v>24</v>
      </c>
      <c r="S4521" s="22">
        <v>0</v>
      </c>
      <c r="T4521" s="22">
        <v>24</v>
      </c>
      <c r="U4521" s="22">
        <v>0</v>
      </c>
      <c r="V4521" s="22">
        <v>0</v>
      </c>
      <c r="W4521" s="22">
        <v>0</v>
      </c>
      <c r="X4521" s="22">
        <v>0</v>
      </c>
      <c r="Y4521" s="22">
        <v>0</v>
      </c>
      <c r="Z4521" s="22">
        <v>0</v>
      </c>
      <c r="AA4521" s="22">
        <v>0</v>
      </c>
      <c r="AB4521" s="22">
        <v>0</v>
      </c>
      <c r="AC4521" s="22">
        <v>0</v>
      </c>
      <c r="AD4521" s="22">
        <v>0</v>
      </c>
    </row>
    <row r="4522" spans="1:30" s="1" customFormat="1" ht="15" customHeight="1" x14ac:dyDescent="0.3">
      <c r="A4522" s="21" t="s">
        <v>34</v>
      </c>
      <c r="B4522" s="21" t="s">
        <v>1503</v>
      </c>
      <c r="C4522" s="21" t="s">
        <v>1503</v>
      </c>
      <c r="D4522" s="81">
        <v>1</v>
      </c>
      <c r="E4522" s="21" t="s">
        <v>246</v>
      </c>
      <c r="F4522" s="81">
        <v>1</v>
      </c>
      <c r="G4522" s="82" t="s">
        <v>38</v>
      </c>
      <c r="H4522" s="21">
        <v>21101</v>
      </c>
      <c r="I4522" s="21" t="s">
        <v>2429</v>
      </c>
      <c r="J4522" s="21" t="s">
        <v>535</v>
      </c>
      <c r="K4522" s="21" t="s">
        <v>536</v>
      </c>
      <c r="L4522" s="21" t="s">
        <v>2423</v>
      </c>
      <c r="M4522" s="21" t="s">
        <v>43</v>
      </c>
      <c r="N4522" s="21" t="s">
        <v>48</v>
      </c>
      <c r="O4522" s="22">
        <v>3</v>
      </c>
      <c r="P4522" s="22">
        <v>313.66666666666669</v>
      </c>
      <c r="Q4522" s="21" t="s">
        <v>45</v>
      </c>
      <c r="R4522" s="103">
        <f t="shared" si="70"/>
        <v>941</v>
      </c>
      <c r="S4522" s="22">
        <v>0</v>
      </c>
      <c r="T4522" s="22">
        <v>941</v>
      </c>
      <c r="U4522" s="22">
        <v>0</v>
      </c>
      <c r="V4522" s="22">
        <v>0</v>
      </c>
      <c r="W4522" s="22">
        <v>0</v>
      </c>
      <c r="X4522" s="22">
        <v>0</v>
      </c>
      <c r="Y4522" s="22">
        <v>0</v>
      </c>
      <c r="Z4522" s="22">
        <v>0</v>
      </c>
      <c r="AA4522" s="22">
        <v>0</v>
      </c>
      <c r="AB4522" s="22">
        <v>0</v>
      </c>
      <c r="AC4522" s="22">
        <v>0</v>
      </c>
      <c r="AD4522" s="22">
        <v>0</v>
      </c>
    </row>
    <row r="4523" spans="1:30" s="1" customFormat="1" ht="15" customHeight="1" x14ac:dyDescent="0.3">
      <c r="A4523" s="21" t="s">
        <v>34</v>
      </c>
      <c r="B4523" s="21" t="s">
        <v>1503</v>
      </c>
      <c r="C4523" s="21" t="s">
        <v>1503</v>
      </c>
      <c r="D4523" s="81">
        <v>1</v>
      </c>
      <c r="E4523" s="21" t="s">
        <v>246</v>
      </c>
      <c r="F4523" s="81">
        <v>1</v>
      </c>
      <c r="G4523" s="82" t="s">
        <v>38</v>
      </c>
      <c r="H4523" s="21">
        <v>21101</v>
      </c>
      <c r="I4523" s="21" t="s">
        <v>2429</v>
      </c>
      <c r="J4523" s="21" t="s">
        <v>77</v>
      </c>
      <c r="K4523" s="21" t="s">
        <v>78</v>
      </c>
      <c r="L4523" s="21" t="s">
        <v>2423</v>
      </c>
      <c r="M4523" s="21" t="s">
        <v>43</v>
      </c>
      <c r="N4523" s="21" t="s">
        <v>48</v>
      </c>
      <c r="O4523" s="22">
        <v>200</v>
      </c>
      <c r="P4523" s="22">
        <v>1.145</v>
      </c>
      <c r="Q4523" s="21" t="s">
        <v>45</v>
      </c>
      <c r="R4523" s="103">
        <f t="shared" si="70"/>
        <v>229</v>
      </c>
      <c r="S4523" s="22">
        <v>0</v>
      </c>
      <c r="T4523" s="22">
        <v>229</v>
      </c>
      <c r="U4523" s="22">
        <v>0</v>
      </c>
      <c r="V4523" s="22">
        <v>0</v>
      </c>
      <c r="W4523" s="22">
        <v>0</v>
      </c>
      <c r="X4523" s="22">
        <v>0</v>
      </c>
      <c r="Y4523" s="22">
        <v>0</v>
      </c>
      <c r="Z4523" s="22">
        <v>0</v>
      </c>
      <c r="AA4523" s="22">
        <v>0</v>
      </c>
      <c r="AB4523" s="22">
        <v>0</v>
      </c>
      <c r="AC4523" s="22">
        <v>0</v>
      </c>
      <c r="AD4523" s="22">
        <v>0</v>
      </c>
    </row>
    <row r="4524" spans="1:30" s="1" customFormat="1" ht="15" customHeight="1" x14ac:dyDescent="0.3">
      <c r="A4524" s="21" t="s">
        <v>34</v>
      </c>
      <c r="B4524" s="21" t="s">
        <v>1503</v>
      </c>
      <c r="C4524" s="21" t="s">
        <v>1503</v>
      </c>
      <c r="D4524" s="81">
        <v>1</v>
      </c>
      <c r="E4524" s="21" t="s">
        <v>246</v>
      </c>
      <c r="F4524" s="81">
        <v>1</v>
      </c>
      <c r="G4524" s="82" t="s">
        <v>38</v>
      </c>
      <c r="H4524" s="21">
        <v>21101</v>
      </c>
      <c r="I4524" s="21" t="s">
        <v>2429</v>
      </c>
      <c r="J4524" s="21" t="s">
        <v>77</v>
      </c>
      <c r="K4524" s="21" t="s">
        <v>78</v>
      </c>
      <c r="L4524" s="21" t="s">
        <v>2423</v>
      </c>
      <c r="M4524" s="21" t="s">
        <v>43</v>
      </c>
      <c r="N4524" s="21" t="s">
        <v>48</v>
      </c>
      <c r="O4524" s="22">
        <v>200</v>
      </c>
      <c r="P4524" s="22">
        <v>1.145</v>
      </c>
      <c r="Q4524" s="21" t="s">
        <v>45</v>
      </c>
      <c r="R4524" s="103">
        <f t="shared" si="70"/>
        <v>229</v>
      </c>
      <c r="S4524" s="22">
        <v>0</v>
      </c>
      <c r="T4524" s="22">
        <v>229</v>
      </c>
      <c r="U4524" s="22">
        <v>0</v>
      </c>
      <c r="V4524" s="22">
        <v>0</v>
      </c>
      <c r="W4524" s="22">
        <v>0</v>
      </c>
      <c r="X4524" s="22">
        <v>0</v>
      </c>
      <c r="Y4524" s="22">
        <v>0</v>
      </c>
      <c r="Z4524" s="22">
        <v>0</v>
      </c>
      <c r="AA4524" s="22">
        <v>0</v>
      </c>
      <c r="AB4524" s="22">
        <v>0</v>
      </c>
      <c r="AC4524" s="22">
        <v>0</v>
      </c>
      <c r="AD4524" s="22">
        <v>0</v>
      </c>
    </row>
    <row r="4525" spans="1:30" s="1" customFormat="1" ht="15" customHeight="1" x14ac:dyDescent="0.3">
      <c r="A4525" s="21" t="s">
        <v>34</v>
      </c>
      <c r="B4525" s="21" t="s">
        <v>1503</v>
      </c>
      <c r="C4525" s="21" t="s">
        <v>1503</v>
      </c>
      <c r="D4525" s="81">
        <v>1</v>
      </c>
      <c r="E4525" s="21" t="s">
        <v>246</v>
      </c>
      <c r="F4525" s="81">
        <v>1</v>
      </c>
      <c r="G4525" s="82" t="s">
        <v>38</v>
      </c>
      <c r="H4525" s="21">
        <v>21101</v>
      </c>
      <c r="I4525" s="21" t="s">
        <v>2429</v>
      </c>
      <c r="J4525" s="21" t="s">
        <v>639</v>
      </c>
      <c r="K4525" s="21" t="s">
        <v>640</v>
      </c>
      <c r="L4525" s="21" t="s">
        <v>2423</v>
      </c>
      <c r="M4525" s="21" t="s">
        <v>43</v>
      </c>
      <c r="N4525" s="21" t="s">
        <v>63</v>
      </c>
      <c r="O4525" s="22">
        <v>4</v>
      </c>
      <c r="P4525" s="22">
        <v>247.25</v>
      </c>
      <c r="Q4525" s="21" t="s">
        <v>45</v>
      </c>
      <c r="R4525" s="103">
        <f t="shared" si="70"/>
        <v>989</v>
      </c>
      <c r="S4525" s="22">
        <v>0</v>
      </c>
      <c r="T4525" s="22">
        <v>989</v>
      </c>
      <c r="U4525" s="22">
        <v>0</v>
      </c>
      <c r="V4525" s="22">
        <v>0</v>
      </c>
      <c r="W4525" s="22">
        <v>0</v>
      </c>
      <c r="X4525" s="22">
        <v>0</v>
      </c>
      <c r="Y4525" s="22">
        <v>0</v>
      </c>
      <c r="Z4525" s="22">
        <v>0</v>
      </c>
      <c r="AA4525" s="22">
        <v>0</v>
      </c>
      <c r="AB4525" s="22">
        <v>0</v>
      </c>
      <c r="AC4525" s="22">
        <v>0</v>
      </c>
      <c r="AD4525" s="22">
        <v>0</v>
      </c>
    </row>
    <row r="4526" spans="1:30" s="1" customFormat="1" ht="15" customHeight="1" x14ac:dyDescent="0.3">
      <c r="A4526" s="21" t="s">
        <v>34</v>
      </c>
      <c r="B4526" s="21" t="s">
        <v>1503</v>
      </c>
      <c r="C4526" s="21" t="s">
        <v>1503</v>
      </c>
      <c r="D4526" s="81">
        <v>1</v>
      </c>
      <c r="E4526" s="21" t="s">
        <v>246</v>
      </c>
      <c r="F4526" s="81">
        <v>1</v>
      </c>
      <c r="G4526" s="82" t="s">
        <v>38</v>
      </c>
      <c r="H4526" s="21">
        <v>21101</v>
      </c>
      <c r="I4526" s="21" t="s">
        <v>2429</v>
      </c>
      <c r="J4526" s="21" t="s">
        <v>798</v>
      </c>
      <c r="K4526" s="21" t="s">
        <v>799</v>
      </c>
      <c r="L4526" s="21" t="s">
        <v>2423</v>
      </c>
      <c r="M4526" s="21" t="s">
        <v>43</v>
      </c>
      <c r="N4526" s="21" t="s">
        <v>48</v>
      </c>
      <c r="O4526" s="22">
        <v>6</v>
      </c>
      <c r="P4526" s="22">
        <v>591.16666666666663</v>
      </c>
      <c r="Q4526" s="21" t="s">
        <v>45</v>
      </c>
      <c r="R4526" s="103">
        <f t="shared" si="70"/>
        <v>3547</v>
      </c>
      <c r="S4526" s="22">
        <v>0</v>
      </c>
      <c r="T4526" s="22">
        <v>3547</v>
      </c>
      <c r="U4526" s="22">
        <v>0</v>
      </c>
      <c r="V4526" s="22">
        <v>0</v>
      </c>
      <c r="W4526" s="22">
        <v>0</v>
      </c>
      <c r="X4526" s="22">
        <v>0</v>
      </c>
      <c r="Y4526" s="22">
        <v>0</v>
      </c>
      <c r="Z4526" s="22">
        <v>0</v>
      </c>
      <c r="AA4526" s="22">
        <v>0</v>
      </c>
      <c r="AB4526" s="22">
        <v>0</v>
      </c>
      <c r="AC4526" s="22">
        <v>0</v>
      </c>
      <c r="AD4526" s="22">
        <v>0</v>
      </c>
    </row>
    <row r="4527" spans="1:30" s="1" customFormat="1" ht="15" customHeight="1" x14ac:dyDescent="0.3">
      <c r="A4527" s="21" t="s">
        <v>34</v>
      </c>
      <c r="B4527" s="21" t="s">
        <v>1503</v>
      </c>
      <c r="C4527" s="21" t="s">
        <v>1503</v>
      </c>
      <c r="D4527" s="81">
        <v>1</v>
      </c>
      <c r="E4527" s="21" t="s">
        <v>246</v>
      </c>
      <c r="F4527" s="81">
        <v>1</v>
      </c>
      <c r="G4527" s="82" t="s">
        <v>38</v>
      </c>
      <c r="H4527" s="21">
        <v>21101</v>
      </c>
      <c r="I4527" s="21" t="s">
        <v>2429</v>
      </c>
      <c r="J4527" s="21" t="s">
        <v>661</v>
      </c>
      <c r="K4527" s="21" t="s">
        <v>662</v>
      </c>
      <c r="L4527" s="21" t="s">
        <v>2423</v>
      </c>
      <c r="M4527" s="21" t="s">
        <v>43</v>
      </c>
      <c r="N4527" s="21" t="s">
        <v>48</v>
      </c>
      <c r="O4527" s="22">
        <v>1</v>
      </c>
      <c r="P4527" s="22">
        <v>1399</v>
      </c>
      <c r="Q4527" s="21" t="s">
        <v>45</v>
      </c>
      <c r="R4527" s="103">
        <f t="shared" si="70"/>
        <v>1399</v>
      </c>
      <c r="S4527" s="22">
        <v>0</v>
      </c>
      <c r="T4527" s="22">
        <v>1399</v>
      </c>
      <c r="U4527" s="22">
        <v>0</v>
      </c>
      <c r="V4527" s="22">
        <v>0</v>
      </c>
      <c r="W4527" s="22">
        <v>0</v>
      </c>
      <c r="X4527" s="22">
        <v>0</v>
      </c>
      <c r="Y4527" s="22">
        <v>0</v>
      </c>
      <c r="Z4527" s="22">
        <v>0</v>
      </c>
      <c r="AA4527" s="22">
        <v>0</v>
      </c>
      <c r="AB4527" s="22">
        <v>0</v>
      </c>
      <c r="AC4527" s="22">
        <v>0</v>
      </c>
      <c r="AD4527" s="22">
        <v>0</v>
      </c>
    </row>
    <row r="4528" spans="1:30" s="1" customFormat="1" ht="15" customHeight="1" x14ac:dyDescent="0.3">
      <c r="A4528" s="21" t="s">
        <v>34</v>
      </c>
      <c r="B4528" s="21" t="s">
        <v>1503</v>
      </c>
      <c r="C4528" s="21" t="s">
        <v>1503</v>
      </c>
      <c r="D4528" s="81">
        <v>1</v>
      </c>
      <c r="E4528" s="21" t="s">
        <v>246</v>
      </c>
      <c r="F4528" s="81">
        <v>1</v>
      </c>
      <c r="G4528" s="82" t="s">
        <v>38</v>
      </c>
      <c r="H4528" s="21">
        <v>21101</v>
      </c>
      <c r="I4528" s="21" t="s">
        <v>2429</v>
      </c>
      <c r="J4528" s="21" t="s">
        <v>51</v>
      </c>
      <c r="K4528" s="21" t="s">
        <v>52</v>
      </c>
      <c r="L4528" s="21" t="s">
        <v>2423</v>
      </c>
      <c r="M4528" s="21" t="s">
        <v>43</v>
      </c>
      <c r="N4528" s="21" t="s">
        <v>48</v>
      </c>
      <c r="O4528" s="22">
        <v>100</v>
      </c>
      <c r="P4528" s="22">
        <v>5.46</v>
      </c>
      <c r="Q4528" s="21" t="s">
        <v>45</v>
      </c>
      <c r="R4528" s="103">
        <f t="shared" si="70"/>
        <v>546</v>
      </c>
      <c r="S4528" s="22">
        <v>0</v>
      </c>
      <c r="T4528" s="22">
        <v>546</v>
      </c>
      <c r="U4528" s="22">
        <v>0</v>
      </c>
      <c r="V4528" s="22">
        <v>0</v>
      </c>
      <c r="W4528" s="22">
        <v>0</v>
      </c>
      <c r="X4528" s="22">
        <v>0</v>
      </c>
      <c r="Y4528" s="22">
        <v>0</v>
      </c>
      <c r="Z4528" s="22">
        <v>0</v>
      </c>
      <c r="AA4528" s="22">
        <v>0</v>
      </c>
      <c r="AB4528" s="22">
        <v>0</v>
      </c>
      <c r="AC4528" s="22">
        <v>0</v>
      </c>
      <c r="AD4528" s="22">
        <v>0</v>
      </c>
    </row>
    <row r="4529" spans="1:30" s="1" customFormat="1" ht="15" customHeight="1" x14ac:dyDescent="0.3">
      <c r="A4529" s="21" t="s">
        <v>34</v>
      </c>
      <c r="B4529" s="21" t="s">
        <v>1503</v>
      </c>
      <c r="C4529" s="21" t="s">
        <v>1503</v>
      </c>
      <c r="D4529" s="81">
        <v>1</v>
      </c>
      <c r="E4529" s="21" t="s">
        <v>246</v>
      </c>
      <c r="F4529" s="81">
        <v>1</v>
      </c>
      <c r="G4529" s="82" t="s">
        <v>38</v>
      </c>
      <c r="H4529" s="21">
        <v>21101</v>
      </c>
      <c r="I4529" s="21" t="s">
        <v>2429</v>
      </c>
      <c r="J4529" s="21" t="s">
        <v>2439</v>
      </c>
      <c r="K4529" s="21" t="s">
        <v>2440</v>
      </c>
      <c r="L4529" s="21" t="s">
        <v>2423</v>
      </c>
      <c r="M4529" s="21" t="s">
        <v>43</v>
      </c>
      <c r="N4529" s="21" t="s">
        <v>48</v>
      </c>
      <c r="O4529" s="22">
        <v>2</v>
      </c>
      <c r="P4529" s="22">
        <v>42</v>
      </c>
      <c r="Q4529" s="21" t="s">
        <v>45</v>
      </c>
      <c r="R4529" s="103">
        <f t="shared" si="70"/>
        <v>84</v>
      </c>
      <c r="S4529" s="22">
        <v>0</v>
      </c>
      <c r="T4529" s="22">
        <v>84</v>
      </c>
      <c r="U4529" s="22">
        <v>0</v>
      </c>
      <c r="V4529" s="22">
        <v>0</v>
      </c>
      <c r="W4529" s="22">
        <v>0</v>
      </c>
      <c r="X4529" s="22">
        <v>0</v>
      </c>
      <c r="Y4529" s="22">
        <v>0</v>
      </c>
      <c r="Z4529" s="22">
        <v>0</v>
      </c>
      <c r="AA4529" s="22">
        <v>0</v>
      </c>
      <c r="AB4529" s="22">
        <v>0</v>
      </c>
      <c r="AC4529" s="22">
        <v>0</v>
      </c>
      <c r="AD4529" s="22">
        <v>0</v>
      </c>
    </row>
    <row r="4530" spans="1:30" s="1" customFormat="1" ht="15" customHeight="1" x14ac:dyDescent="0.3">
      <c r="A4530" s="21" t="s">
        <v>34</v>
      </c>
      <c r="B4530" s="21" t="s">
        <v>1503</v>
      </c>
      <c r="C4530" s="21" t="s">
        <v>1503</v>
      </c>
      <c r="D4530" s="81">
        <v>1</v>
      </c>
      <c r="E4530" s="21" t="s">
        <v>246</v>
      </c>
      <c r="F4530" s="81">
        <v>1</v>
      </c>
      <c r="G4530" s="82" t="s">
        <v>38</v>
      </c>
      <c r="H4530" s="21">
        <v>21101</v>
      </c>
      <c r="I4530" s="21" t="s">
        <v>2429</v>
      </c>
      <c r="J4530" s="21" t="s">
        <v>1333</v>
      </c>
      <c r="K4530" s="21" t="s">
        <v>2441</v>
      </c>
      <c r="L4530" s="21" t="s">
        <v>2423</v>
      </c>
      <c r="M4530" s="21" t="s">
        <v>43</v>
      </c>
      <c r="N4530" s="21" t="s">
        <v>48</v>
      </c>
      <c r="O4530" s="22">
        <v>4</v>
      </c>
      <c r="P4530" s="22">
        <v>42.25</v>
      </c>
      <c r="Q4530" s="21" t="s">
        <v>45</v>
      </c>
      <c r="R4530" s="103">
        <f t="shared" si="70"/>
        <v>169</v>
      </c>
      <c r="S4530" s="22">
        <v>0</v>
      </c>
      <c r="T4530" s="22">
        <v>169</v>
      </c>
      <c r="U4530" s="22">
        <v>0</v>
      </c>
      <c r="V4530" s="22">
        <v>0</v>
      </c>
      <c r="W4530" s="22">
        <v>0</v>
      </c>
      <c r="X4530" s="22">
        <v>0</v>
      </c>
      <c r="Y4530" s="22">
        <v>0</v>
      </c>
      <c r="Z4530" s="22">
        <v>0</v>
      </c>
      <c r="AA4530" s="22">
        <v>0</v>
      </c>
      <c r="AB4530" s="22">
        <v>0</v>
      </c>
      <c r="AC4530" s="22">
        <v>0</v>
      </c>
      <c r="AD4530" s="22">
        <v>0</v>
      </c>
    </row>
    <row r="4531" spans="1:30" s="1" customFormat="1" ht="15" customHeight="1" x14ac:dyDescent="0.3">
      <c r="A4531" s="21" t="s">
        <v>34</v>
      </c>
      <c r="B4531" s="21" t="s">
        <v>1503</v>
      </c>
      <c r="C4531" s="21" t="s">
        <v>1503</v>
      </c>
      <c r="D4531" s="81">
        <v>1</v>
      </c>
      <c r="E4531" s="21" t="s">
        <v>246</v>
      </c>
      <c r="F4531" s="81">
        <v>1</v>
      </c>
      <c r="G4531" s="82" t="s">
        <v>38</v>
      </c>
      <c r="H4531" s="21">
        <v>21101</v>
      </c>
      <c r="I4531" s="21" t="s">
        <v>2429</v>
      </c>
      <c r="J4531" s="21" t="s">
        <v>1462</v>
      </c>
      <c r="K4531" s="21" t="s">
        <v>2442</v>
      </c>
      <c r="L4531" s="21" t="s">
        <v>2423</v>
      </c>
      <c r="M4531" s="21" t="s">
        <v>43</v>
      </c>
      <c r="N4531" s="21" t="s">
        <v>48</v>
      </c>
      <c r="O4531" s="22">
        <v>4</v>
      </c>
      <c r="P4531" s="22">
        <v>42.25</v>
      </c>
      <c r="Q4531" s="21" t="s">
        <v>45</v>
      </c>
      <c r="R4531" s="103">
        <f t="shared" si="70"/>
        <v>169</v>
      </c>
      <c r="S4531" s="22">
        <v>0</v>
      </c>
      <c r="T4531" s="22">
        <v>169</v>
      </c>
      <c r="U4531" s="22">
        <v>0</v>
      </c>
      <c r="V4531" s="22">
        <v>0</v>
      </c>
      <c r="W4531" s="22">
        <v>0</v>
      </c>
      <c r="X4531" s="22">
        <v>0</v>
      </c>
      <c r="Y4531" s="22">
        <v>0</v>
      </c>
      <c r="Z4531" s="22">
        <v>0</v>
      </c>
      <c r="AA4531" s="22">
        <v>0</v>
      </c>
      <c r="AB4531" s="22">
        <v>0</v>
      </c>
      <c r="AC4531" s="22">
        <v>0</v>
      </c>
      <c r="AD4531" s="22">
        <v>0</v>
      </c>
    </row>
    <row r="4532" spans="1:30" s="1" customFormat="1" ht="15" customHeight="1" x14ac:dyDescent="0.3">
      <c r="A4532" s="21" t="s">
        <v>34</v>
      </c>
      <c r="B4532" s="21" t="s">
        <v>1503</v>
      </c>
      <c r="C4532" s="21" t="s">
        <v>1503</v>
      </c>
      <c r="D4532" s="81">
        <v>1</v>
      </c>
      <c r="E4532" s="21" t="s">
        <v>246</v>
      </c>
      <c r="F4532" s="81">
        <v>1</v>
      </c>
      <c r="G4532" s="82" t="s">
        <v>38</v>
      </c>
      <c r="H4532" s="21">
        <v>21101</v>
      </c>
      <c r="I4532" s="21" t="s">
        <v>2429</v>
      </c>
      <c r="J4532" s="21" t="s">
        <v>121</v>
      </c>
      <c r="K4532" s="21" t="s">
        <v>786</v>
      </c>
      <c r="L4532" s="21" t="s">
        <v>2423</v>
      </c>
      <c r="M4532" s="21" t="s">
        <v>43</v>
      </c>
      <c r="N4532" s="21" t="s">
        <v>48</v>
      </c>
      <c r="O4532" s="22">
        <v>10</v>
      </c>
      <c r="P4532" s="22">
        <v>48.3</v>
      </c>
      <c r="Q4532" s="21" t="s">
        <v>45</v>
      </c>
      <c r="R4532" s="103">
        <f t="shared" si="70"/>
        <v>483</v>
      </c>
      <c r="S4532" s="22">
        <v>0</v>
      </c>
      <c r="T4532" s="22">
        <v>483</v>
      </c>
      <c r="U4532" s="22">
        <v>0</v>
      </c>
      <c r="V4532" s="22">
        <v>0</v>
      </c>
      <c r="W4532" s="22">
        <v>0</v>
      </c>
      <c r="X4532" s="22">
        <v>0</v>
      </c>
      <c r="Y4532" s="22">
        <v>0</v>
      </c>
      <c r="Z4532" s="22">
        <v>0</v>
      </c>
      <c r="AA4532" s="22">
        <v>0</v>
      </c>
      <c r="AB4532" s="22">
        <v>0</v>
      </c>
      <c r="AC4532" s="22">
        <v>0</v>
      </c>
      <c r="AD4532" s="22">
        <v>0</v>
      </c>
    </row>
    <row r="4533" spans="1:30" s="1" customFormat="1" ht="15" customHeight="1" x14ac:dyDescent="0.3">
      <c r="A4533" s="21" t="s">
        <v>34</v>
      </c>
      <c r="B4533" s="21" t="s">
        <v>1503</v>
      </c>
      <c r="C4533" s="21" t="s">
        <v>1503</v>
      </c>
      <c r="D4533" s="81">
        <v>1</v>
      </c>
      <c r="E4533" s="21" t="s">
        <v>246</v>
      </c>
      <c r="F4533" s="81">
        <v>1</v>
      </c>
      <c r="G4533" s="82" t="s">
        <v>38</v>
      </c>
      <c r="H4533" s="21">
        <v>21101</v>
      </c>
      <c r="I4533" s="21" t="s">
        <v>2429</v>
      </c>
      <c r="J4533" s="21" t="s">
        <v>132</v>
      </c>
      <c r="K4533" s="21" t="s">
        <v>133</v>
      </c>
      <c r="L4533" s="21" t="s">
        <v>2423</v>
      </c>
      <c r="M4533" s="21" t="s">
        <v>43</v>
      </c>
      <c r="N4533" s="21" t="s">
        <v>48</v>
      </c>
      <c r="O4533" s="22">
        <v>12</v>
      </c>
      <c r="P4533" s="22">
        <v>24.166666666666668</v>
      </c>
      <c r="Q4533" s="21" t="s">
        <v>45</v>
      </c>
      <c r="R4533" s="103">
        <f t="shared" si="70"/>
        <v>290</v>
      </c>
      <c r="S4533" s="22">
        <v>0</v>
      </c>
      <c r="T4533" s="22">
        <v>290</v>
      </c>
      <c r="U4533" s="22">
        <v>0</v>
      </c>
      <c r="V4533" s="22">
        <v>0</v>
      </c>
      <c r="W4533" s="22">
        <v>0</v>
      </c>
      <c r="X4533" s="22">
        <v>0</v>
      </c>
      <c r="Y4533" s="22">
        <v>0</v>
      </c>
      <c r="Z4533" s="22">
        <v>0</v>
      </c>
      <c r="AA4533" s="22">
        <v>0</v>
      </c>
      <c r="AB4533" s="22">
        <v>0</v>
      </c>
      <c r="AC4533" s="22">
        <v>0</v>
      </c>
      <c r="AD4533" s="22">
        <v>0</v>
      </c>
    </row>
    <row r="4534" spans="1:30" s="1" customFormat="1" ht="15" customHeight="1" x14ac:dyDescent="0.3">
      <c r="A4534" s="21" t="s">
        <v>34</v>
      </c>
      <c r="B4534" s="21" t="s">
        <v>1503</v>
      </c>
      <c r="C4534" s="21" t="s">
        <v>1503</v>
      </c>
      <c r="D4534" s="81">
        <v>1</v>
      </c>
      <c r="E4534" s="21" t="s">
        <v>246</v>
      </c>
      <c r="F4534" s="81">
        <v>1</v>
      </c>
      <c r="G4534" s="82" t="s">
        <v>38</v>
      </c>
      <c r="H4534" s="21">
        <v>21101</v>
      </c>
      <c r="I4534" s="21" t="s">
        <v>2429</v>
      </c>
      <c r="J4534" s="21" t="s">
        <v>126</v>
      </c>
      <c r="K4534" s="21" t="s">
        <v>127</v>
      </c>
      <c r="L4534" s="21" t="s">
        <v>2423</v>
      </c>
      <c r="M4534" s="21" t="s">
        <v>43</v>
      </c>
      <c r="N4534" s="21" t="s">
        <v>48</v>
      </c>
      <c r="O4534" s="22">
        <v>4</v>
      </c>
      <c r="P4534" s="22">
        <v>14.5</v>
      </c>
      <c r="Q4534" s="21" t="s">
        <v>45</v>
      </c>
      <c r="R4534" s="103">
        <f t="shared" si="70"/>
        <v>58</v>
      </c>
      <c r="S4534" s="22">
        <v>0</v>
      </c>
      <c r="T4534" s="22">
        <v>58</v>
      </c>
      <c r="U4534" s="22">
        <v>0</v>
      </c>
      <c r="V4534" s="22">
        <v>0</v>
      </c>
      <c r="W4534" s="22">
        <v>0</v>
      </c>
      <c r="X4534" s="22">
        <v>0</v>
      </c>
      <c r="Y4534" s="22">
        <v>0</v>
      </c>
      <c r="Z4534" s="22">
        <v>0</v>
      </c>
      <c r="AA4534" s="22">
        <v>0</v>
      </c>
      <c r="AB4534" s="22">
        <v>0</v>
      </c>
      <c r="AC4534" s="22">
        <v>0</v>
      </c>
      <c r="AD4534" s="22">
        <v>0</v>
      </c>
    </row>
    <row r="4535" spans="1:30" s="1" customFormat="1" ht="15" customHeight="1" x14ac:dyDescent="0.3">
      <c r="A4535" s="21" t="s">
        <v>34</v>
      </c>
      <c r="B4535" s="21" t="s">
        <v>1503</v>
      </c>
      <c r="C4535" s="21" t="s">
        <v>1503</v>
      </c>
      <c r="D4535" s="81">
        <v>1</v>
      </c>
      <c r="E4535" s="21" t="s">
        <v>246</v>
      </c>
      <c r="F4535" s="81">
        <v>1</v>
      </c>
      <c r="G4535" s="82" t="s">
        <v>38</v>
      </c>
      <c r="H4535" s="21">
        <v>21101</v>
      </c>
      <c r="I4535" s="21" t="s">
        <v>2429</v>
      </c>
      <c r="J4535" s="21" t="s">
        <v>210</v>
      </c>
      <c r="K4535" s="21" t="s">
        <v>211</v>
      </c>
      <c r="L4535" s="21" t="s">
        <v>2423</v>
      </c>
      <c r="M4535" s="21" t="s">
        <v>43</v>
      </c>
      <c r="N4535" s="21" t="s">
        <v>48</v>
      </c>
      <c r="O4535" s="22">
        <v>4</v>
      </c>
      <c r="P4535" s="22">
        <v>14.5</v>
      </c>
      <c r="Q4535" s="21" t="s">
        <v>45</v>
      </c>
      <c r="R4535" s="103">
        <f t="shared" si="70"/>
        <v>58</v>
      </c>
      <c r="S4535" s="22">
        <v>0</v>
      </c>
      <c r="T4535" s="22">
        <v>58</v>
      </c>
      <c r="U4535" s="22">
        <v>0</v>
      </c>
      <c r="V4535" s="22">
        <v>0</v>
      </c>
      <c r="W4535" s="22">
        <v>0</v>
      </c>
      <c r="X4535" s="22">
        <v>0</v>
      </c>
      <c r="Y4535" s="22">
        <v>0</v>
      </c>
      <c r="Z4535" s="22">
        <v>0</v>
      </c>
      <c r="AA4535" s="22">
        <v>0</v>
      </c>
      <c r="AB4535" s="22">
        <v>0</v>
      </c>
      <c r="AC4535" s="22">
        <v>0</v>
      </c>
      <c r="AD4535" s="22">
        <v>0</v>
      </c>
    </row>
    <row r="4536" spans="1:30" s="1" customFormat="1" ht="15" customHeight="1" x14ac:dyDescent="0.3">
      <c r="A4536" s="21" t="s">
        <v>34</v>
      </c>
      <c r="B4536" s="21" t="s">
        <v>1503</v>
      </c>
      <c r="C4536" s="21" t="s">
        <v>1503</v>
      </c>
      <c r="D4536" s="81">
        <v>1</v>
      </c>
      <c r="E4536" s="21" t="s">
        <v>246</v>
      </c>
      <c r="F4536" s="81">
        <v>1</v>
      </c>
      <c r="G4536" s="82" t="s">
        <v>38</v>
      </c>
      <c r="H4536" s="21">
        <v>21101</v>
      </c>
      <c r="I4536" s="21" t="s">
        <v>2429</v>
      </c>
      <c r="J4536" s="21" t="s">
        <v>128</v>
      </c>
      <c r="K4536" s="21" t="s">
        <v>129</v>
      </c>
      <c r="L4536" s="21" t="s">
        <v>2423</v>
      </c>
      <c r="M4536" s="21" t="s">
        <v>43</v>
      </c>
      <c r="N4536" s="21" t="s">
        <v>48</v>
      </c>
      <c r="O4536" s="22">
        <v>4</v>
      </c>
      <c r="P4536" s="22">
        <v>14.5</v>
      </c>
      <c r="Q4536" s="21" t="s">
        <v>45</v>
      </c>
      <c r="R4536" s="103">
        <f t="shared" si="70"/>
        <v>58</v>
      </c>
      <c r="S4536" s="22">
        <v>0</v>
      </c>
      <c r="T4536" s="22">
        <v>58</v>
      </c>
      <c r="U4536" s="22">
        <v>0</v>
      </c>
      <c r="V4536" s="22">
        <v>0</v>
      </c>
      <c r="W4536" s="22">
        <v>0</v>
      </c>
      <c r="X4536" s="22">
        <v>0</v>
      </c>
      <c r="Y4536" s="22">
        <v>0</v>
      </c>
      <c r="Z4536" s="22">
        <v>0</v>
      </c>
      <c r="AA4536" s="22">
        <v>0</v>
      </c>
      <c r="AB4536" s="22">
        <v>0</v>
      </c>
      <c r="AC4536" s="22">
        <v>0</v>
      </c>
      <c r="AD4536" s="22">
        <v>0</v>
      </c>
    </row>
    <row r="4537" spans="1:30" s="1" customFormat="1" ht="15" customHeight="1" x14ac:dyDescent="0.3">
      <c r="A4537" s="21" t="s">
        <v>34</v>
      </c>
      <c r="B4537" s="21" t="s">
        <v>1503</v>
      </c>
      <c r="C4537" s="21" t="s">
        <v>1503</v>
      </c>
      <c r="D4537" s="81">
        <v>1</v>
      </c>
      <c r="E4537" s="21" t="s">
        <v>246</v>
      </c>
      <c r="F4537" s="81">
        <v>1</v>
      </c>
      <c r="G4537" s="82" t="s">
        <v>38</v>
      </c>
      <c r="H4537" s="21">
        <v>21101</v>
      </c>
      <c r="I4537" s="21" t="s">
        <v>2429</v>
      </c>
      <c r="J4537" s="21" t="s">
        <v>130</v>
      </c>
      <c r="K4537" s="21" t="s">
        <v>131</v>
      </c>
      <c r="L4537" s="21" t="s">
        <v>2423</v>
      </c>
      <c r="M4537" s="21" t="s">
        <v>43</v>
      </c>
      <c r="N4537" s="21" t="s">
        <v>48</v>
      </c>
      <c r="O4537" s="22">
        <v>4</v>
      </c>
      <c r="P4537" s="22">
        <v>14.5</v>
      </c>
      <c r="Q4537" s="21" t="s">
        <v>45</v>
      </c>
      <c r="R4537" s="103">
        <f t="shared" si="70"/>
        <v>58</v>
      </c>
      <c r="S4537" s="22">
        <v>0</v>
      </c>
      <c r="T4537" s="22">
        <v>58</v>
      </c>
      <c r="U4537" s="22">
        <v>0</v>
      </c>
      <c r="V4537" s="22">
        <v>0</v>
      </c>
      <c r="W4537" s="22">
        <v>0</v>
      </c>
      <c r="X4537" s="22">
        <v>0</v>
      </c>
      <c r="Y4537" s="22">
        <v>0</v>
      </c>
      <c r="Z4537" s="22">
        <v>0</v>
      </c>
      <c r="AA4537" s="22">
        <v>0</v>
      </c>
      <c r="AB4537" s="22">
        <v>0</v>
      </c>
      <c r="AC4537" s="22">
        <v>0</v>
      </c>
      <c r="AD4537" s="22">
        <v>0</v>
      </c>
    </row>
    <row r="4538" spans="1:30" s="1" customFormat="1" ht="15" customHeight="1" x14ac:dyDescent="0.3">
      <c r="A4538" s="21" t="s">
        <v>34</v>
      </c>
      <c r="B4538" s="21" t="s">
        <v>1503</v>
      </c>
      <c r="C4538" s="21" t="s">
        <v>1503</v>
      </c>
      <c r="D4538" s="81">
        <v>1</v>
      </c>
      <c r="E4538" s="21" t="s">
        <v>246</v>
      </c>
      <c r="F4538" s="81">
        <v>1</v>
      </c>
      <c r="G4538" s="82" t="s">
        <v>38</v>
      </c>
      <c r="H4538" s="21">
        <v>21101</v>
      </c>
      <c r="I4538" s="21" t="s">
        <v>2429</v>
      </c>
      <c r="J4538" s="21" t="s">
        <v>208</v>
      </c>
      <c r="K4538" s="21" t="s">
        <v>209</v>
      </c>
      <c r="L4538" s="21" t="s">
        <v>2423</v>
      </c>
      <c r="M4538" s="21" t="s">
        <v>43</v>
      </c>
      <c r="N4538" s="21" t="s">
        <v>48</v>
      </c>
      <c r="O4538" s="22">
        <v>4</v>
      </c>
      <c r="P4538" s="22">
        <v>14.5</v>
      </c>
      <c r="Q4538" s="21" t="s">
        <v>45</v>
      </c>
      <c r="R4538" s="103">
        <f t="shared" si="70"/>
        <v>58</v>
      </c>
      <c r="S4538" s="22">
        <v>0</v>
      </c>
      <c r="T4538" s="22">
        <v>58</v>
      </c>
      <c r="U4538" s="22">
        <v>0</v>
      </c>
      <c r="V4538" s="22">
        <v>0</v>
      </c>
      <c r="W4538" s="22">
        <v>0</v>
      </c>
      <c r="X4538" s="22">
        <v>0</v>
      </c>
      <c r="Y4538" s="22">
        <v>0</v>
      </c>
      <c r="Z4538" s="22">
        <v>0</v>
      </c>
      <c r="AA4538" s="22">
        <v>0</v>
      </c>
      <c r="AB4538" s="22">
        <v>0</v>
      </c>
      <c r="AC4538" s="22">
        <v>0</v>
      </c>
      <c r="AD4538" s="22">
        <v>0</v>
      </c>
    </row>
    <row r="4539" spans="1:30" s="1" customFormat="1" ht="15" customHeight="1" x14ac:dyDescent="0.3">
      <c r="A4539" s="21" t="s">
        <v>34</v>
      </c>
      <c r="B4539" s="21" t="s">
        <v>1503</v>
      </c>
      <c r="C4539" s="21" t="s">
        <v>1503</v>
      </c>
      <c r="D4539" s="81">
        <v>1</v>
      </c>
      <c r="E4539" s="21" t="s">
        <v>246</v>
      </c>
      <c r="F4539" s="81">
        <v>1</v>
      </c>
      <c r="G4539" s="82" t="s">
        <v>38</v>
      </c>
      <c r="H4539" s="21">
        <v>21101</v>
      </c>
      <c r="I4539" s="21" t="s">
        <v>2429</v>
      </c>
      <c r="J4539" s="21" t="s">
        <v>140</v>
      </c>
      <c r="K4539" s="21" t="s">
        <v>744</v>
      </c>
      <c r="L4539" s="21" t="s">
        <v>2423</v>
      </c>
      <c r="M4539" s="21" t="s">
        <v>43</v>
      </c>
      <c r="N4539" s="21" t="s">
        <v>63</v>
      </c>
      <c r="O4539" s="22">
        <v>6</v>
      </c>
      <c r="P4539" s="22">
        <v>1387.3333333333333</v>
      </c>
      <c r="Q4539" s="21" t="s">
        <v>45</v>
      </c>
      <c r="R4539" s="103">
        <f t="shared" si="70"/>
        <v>8324</v>
      </c>
      <c r="S4539" s="22">
        <v>0</v>
      </c>
      <c r="T4539" s="22">
        <v>8324</v>
      </c>
      <c r="U4539" s="22">
        <v>0</v>
      </c>
      <c r="V4539" s="22">
        <v>0</v>
      </c>
      <c r="W4539" s="22">
        <v>0</v>
      </c>
      <c r="X4539" s="22">
        <v>0</v>
      </c>
      <c r="Y4539" s="22">
        <v>0</v>
      </c>
      <c r="Z4539" s="22">
        <v>0</v>
      </c>
      <c r="AA4539" s="22">
        <v>0</v>
      </c>
      <c r="AB4539" s="22">
        <v>0</v>
      </c>
      <c r="AC4539" s="22">
        <v>0</v>
      </c>
      <c r="AD4539" s="22">
        <v>0</v>
      </c>
    </row>
    <row r="4540" spans="1:30" s="1" customFormat="1" ht="15" customHeight="1" x14ac:dyDescent="0.3">
      <c r="A4540" s="21" t="s">
        <v>34</v>
      </c>
      <c r="B4540" s="21" t="s">
        <v>1503</v>
      </c>
      <c r="C4540" s="21" t="s">
        <v>1503</v>
      </c>
      <c r="D4540" s="81">
        <v>1</v>
      </c>
      <c r="E4540" s="21" t="s">
        <v>246</v>
      </c>
      <c r="F4540" s="81">
        <v>1</v>
      </c>
      <c r="G4540" s="82" t="s">
        <v>38</v>
      </c>
      <c r="H4540" s="21">
        <v>21101</v>
      </c>
      <c r="I4540" s="21" t="s">
        <v>2429</v>
      </c>
      <c r="J4540" s="21" t="s">
        <v>212</v>
      </c>
      <c r="K4540" s="21" t="s">
        <v>213</v>
      </c>
      <c r="L4540" s="21" t="s">
        <v>2423</v>
      </c>
      <c r="M4540" s="21" t="s">
        <v>43</v>
      </c>
      <c r="N4540" s="21" t="s">
        <v>48</v>
      </c>
      <c r="O4540" s="22">
        <v>12</v>
      </c>
      <c r="P4540" s="22">
        <v>44.666666666666664</v>
      </c>
      <c r="Q4540" s="21" t="s">
        <v>45</v>
      </c>
      <c r="R4540" s="103">
        <f t="shared" si="70"/>
        <v>536</v>
      </c>
      <c r="S4540" s="22">
        <v>0</v>
      </c>
      <c r="T4540" s="22">
        <v>536</v>
      </c>
      <c r="U4540" s="22">
        <v>0</v>
      </c>
      <c r="V4540" s="22">
        <v>0</v>
      </c>
      <c r="W4540" s="22">
        <v>0</v>
      </c>
      <c r="X4540" s="22">
        <v>0</v>
      </c>
      <c r="Y4540" s="22">
        <v>0</v>
      </c>
      <c r="Z4540" s="22">
        <v>0</v>
      </c>
      <c r="AA4540" s="22">
        <v>0</v>
      </c>
      <c r="AB4540" s="22">
        <v>0</v>
      </c>
      <c r="AC4540" s="22">
        <v>0</v>
      </c>
      <c r="AD4540" s="22">
        <v>0</v>
      </c>
    </row>
    <row r="4541" spans="1:30" s="1" customFormat="1" ht="15" customHeight="1" x14ac:dyDescent="0.3">
      <c r="A4541" s="21" t="s">
        <v>34</v>
      </c>
      <c r="B4541" s="21" t="s">
        <v>1503</v>
      </c>
      <c r="C4541" s="21" t="s">
        <v>1503</v>
      </c>
      <c r="D4541" s="81">
        <v>1</v>
      </c>
      <c r="E4541" s="21" t="s">
        <v>246</v>
      </c>
      <c r="F4541" s="81">
        <v>1</v>
      </c>
      <c r="G4541" s="82" t="s">
        <v>38</v>
      </c>
      <c r="H4541" s="21">
        <v>21101</v>
      </c>
      <c r="I4541" s="21" t="s">
        <v>2429</v>
      </c>
      <c r="J4541" s="21" t="s">
        <v>754</v>
      </c>
      <c r="K4541" s="21" t="s">
        <v>755</v>
      </c>
      <c r="L4541" s="21" t="s">
        <v>2423</v>
      </c>
      <c r="M4541" s="21" t="s">
        <v>43</v>
      </c>
      <c r="N4541" s="21" t="s">
        <v>48</v>
      </c>
      <c r="O4541" s="22">
        <v>4</v>
      </c>
      <c r="P4541" s="22">
        <v>536.75</v>
      </c>
      <c r="Q4541" s="21" t="s">
        <v>45</v>
      </c>
      <c r="R4541" s="103">
        <f t="shared" si="70"/>
        <v>2147</v>
      </c>
      <c r="S4541" s="22">
        <v>0</v>
      </c>
      <c r="T4541" s="22">
        <v>2147</v>
      </c>
      <c r="U4541" s="22">
        <v>0</v>
      </c>
      <c r="V4541" s="22">
        <v>0</v>
      </c>
      <c r="W4541" s="22">
        <v>0</v>
      </c>
      <c r="X4541" s="22">
        <v>0</v>
      </c>
      <c r="Y4541" s="22">
        <v>0</v>
      </c>
      <c r="Z4541" s="22">
        <v>0</v>
      </c>
      <c r="AA4541" s="22">
        <v>0</v>
      </c>
      <c r="AB4541" s="22">
        <v>0</v>
      </c>
      <c r="AC4541" s="22">
        <v>0</v>
      </c>
      <c r="AD4541" s="22">
        <v>0</v>
      </c>
    </row>
    <row r="4542" spans="1:30" s="1" customFormat="1" ht="15" customHeight="1" x14ac:dyDescent="0.3">
      <c r="A4542" s="21" t="s">
        <v>34</v>
      </c>
      <c r="B4542" s="21" t="s">
        <v>1503</v>
      </c>
      <c r="C4542" s="21" t="s">
        <v>1503</v>
      </c>
      <c r="D4542" s="81">
        <v>1</v>
      </c>
      <c r="E4542" s="21" t="s">
        <v>246</v>
      </c>
      <c r="F4542" s="81">
        <v>1</v>
      </c>
      <c r="G4542" s="82" t="s">
        <v>38</v>
      </c>
      <c r="H4542" s="21">
        <v>21101</v>
      </c>
      <c r="I4542" s="21" t="s">
        <v>2429</v>
      </c>
      <c r="J4542" s="21" t="s">
        <v>883</v>
      </c>
      <c r="K4542" s="21" t="s">
        <v>884</v>
      </c>
      <c r="L4542" s="21" t="s">
        <v>2423</v>
      </c>
      <c r="M4542" s="21" t="s">
        <v>43</v>
      </c>
      <c r="N4542" s="21" t="s">
        <v>63</v>
      </c>
      <c r="O4542" s="22">
        <v>6</v>
      </c>
      <c r="P4542" s="22">
        <v>42.166666666666664</v>
      </c>
      <c r="Q4542" s="21" t="s">
        <v>45</v>
      </c>
      <c r="R4542" s="103">
        <f t="shared" si="70"/>
        <v>253</v>
      </c>
      <c r="S4542" s="22">
        <v>0</v>
      </c>
      <c r="T4542" s="22">
        <v>253</v>
      </c>
      <c r="U4542" s="22">
        <v>0</v>
      </c>
      <c r="V4542" s="22">
        <v>0</v>
      </c>
      <c r="W4542" s="22">
        <v>0</v>
      </c>
      <c r="X4542" s="22">
        <v>0</v>
      </c>
      <c r="Y4542" s="22">
        <v>0</v>
      </c>
      <c r="Z4542" s="22">
        <v>0</v>
      </c>
      <c r="AA4542" s="22">
        <v>0</v>
      </c>
      <c r="AB4542" s="22">
        <v>0</v>
      </c>
      <c r="AC4542" s="22">
        <v>0</v>
      </c>
      <c r="AD4542" s="22">
        <v>0</v>
      </c>
    </row>
    <row r="4543" spans="1:30" s="1" customFormat="1" ht="15" customHeight="1" x14ac:dyDescent="0.3">
      <c r="A4543" s="21" t="s">
        <v>34</v>
      </c>
      <c r="B4543" s="21" t="s">
        <v>1503</v>
      </c>
      <c r="C4543" s="21" t="s">
        <v>1503</v>
      </c>
      <c r="D4543" s="81">
        <v>1</v>
      </c>
      <c r="E4543" s="21" t="s">
        <v>246</v>
      </c>
      <c r="F4543" s="81">
        <v>1</v>
      </c>
      <c r="G4543" s="82" t="s">
        <v>38</v>
      </c>
      <c r="H4543" s="21">
        <v>21101</v>
      </c>
      <c r="I4543" s="21" t="s">
        <v>2429</v>
      </c>
      <c r="J4543" s="21" t="s">
        <v>537</v>
      </c>
      <c r="K4543" s="21" t="s">
        <v>193</v>
      </c>
      <c r="L4543" s="21" t="s">
        <v>2423</v>
      </c>
      <c r="M4543" s="21" t="s">
        <v>43</v>
      </c>
      <c r="N4543" s="21" t="s">
        <v>48</v>
      </c>
      <c r="O4543" s="22">
        <v>500</v>
      </c>
      <c r="P4543" s="22">
        <v>0.02</v>
      </c>
      <c r="Q4543" s="21" t="s">
        <v>45</v>
      </c>
      <c r="R4543" s="103">
        <f t="shared" si="70"/>
        <v>10</v>
      </c>
      <c r="S4543" s="22">
        <v>0</v>
      </c>
      <c r="T4543" s="22">
        <v>10</v>
      </c>
      <c r="U4543" s="22">
        <v>0</v>
      </c>
      <c r="V4543" s="22">
        <v>0</v>
      </c>
      <c r="W4543" s="22">
        <v>0</v>
      </c>
      <c r="X4543" s="22">
        <v>0</v>
      </c>
      <c r="Y4543" s="22">
        <v>0</v>
      </c>
      <c r="Z4543" s="22">
        <v>0</v>
      </c>
      <c r="AA4543" s="22">
        <v>0</v>
      </c>
      <c r="AB4543" s="22">
        <v>0</v>
      </c>
      <c r="AC4543" s="22">
        <v>0</v>
      </c>
      <c r="AD4543" s="22">
        <v>0</v>
      </c>
    </row>
    <row r="4544" spans="1:30" s="1" customFormat="1" ht="15" customHeight="1" x14ac:dyDescent="0.3">
      <c r="A4544" s="21" t="s">
        <v>34</v>
      </c>
      <c r="B4544" s="21" t="s">
        <v>1503</v>
      </c>
      <c r="C4544" s="21" t="s">
        <v>1503</v>
      </c>
      <c r="D4544" s="81">
        <v>1</v>
      </c>
      <c r="E4544" s="21" t="s">
        <v>246</v>
      </c>
      <c r="F4544" s="81">
        <v>1</v>
      </c>
      <c r="G4544" s="82" t="s">
        <v>38</v>
      </c>
      <c r="H4544" s="21">
        <v>21101</v>
      </c>
      <c r="I4544" s="21" t="s">
        <v>2429</v>
      </c>
      <c r="J4544" s="21" t="s">
        <v>2443</v>
      </c>
      <c r="K4544" s="21" t="s">
        <v>2444</v>
      </c>
      <c r="L4544" s="21" t="s">
        <v>2423</v>
      </c>
      <c r="M4544" s="21" t="s">
        <v>43</v>
      </c>
      <c r="N4544" s="21" t="s">
        <v>48</v>
      </c>
      <c r="O4544" s="22">
        <v>100</v>
      </c>
      <c r="P4544" s="22">
        <v>3</v>
      </c>
      <c r="Q4544" s="21" t="s">
        <v>45</v>
      </c>
      <c r="R4544" s="103">
        <f t="shared" si="70"/>
        <v>300</v>
      </c>
      <c r="S4544" s="22">
        <v>0</v>
      </c>
      <c r="T4544" s="22">
        <v>300</v>
      </c>
      <c r="U4544" s="22">
        <v>0</v>
      </c>
      <c r="V4544" s="22">
        <v>0</v>
      </c>
      <c r="W4544" s="22">
        <v>0</v>
      </c>
      <c r="X4544" s="22">
        <v>0</v>
      </c>
      <c r="Y4544" s="22">
        <v>0</v>
      </c>
      <c r="Z4544" s="22">
        <v>0</v>
      </c>
      <c r="AA4544" s="22">
        <v>0</v>
      </c>
      <c r="AB4544" s="22">
        <v>0</v>
      </c>
      <c r="AC4544" s="22">
        <v>0</v>
      </c>
      <c r="AD4544" s="22">
        <v>0</v>
      </c>
    </row>
    <row r="4545" spans="1:30" s="1" customFormat="1" ht="15" customHeight="1" x14ac:dyDescent="0.3">
      <c r="A4545" s="21" t="s">
        <v>34</v>
      </c>
      <c r="B4545" s="21" t="s">
        <v>1503</v>
      </c>
      <c r="C4545" s="21" t="s">
        <v>1503</v>
      </c>
      <c r="D4545" s="81">
        <v>1</v>
      </c>
      <c r="E4545" s="21" t="s">
        <v>246</v>
      </c>
      <c r="F4545" s="81">
        <v>1</v>
      </c>
      <c r="G4545" s="82" t="s">
        <v>38</v>
      </c>
      <c r="H4545" s="21">
        <v>21101</v>
      </c>
      <c r="I4545" s="21" t="s">
        <v>2429</v>
      </c>
      <c r="J4545" s="21" t="s">
        <v>2285</v>
      </c>
      <c r="K4545" s="21" t="s">
        <v>2286</v>
      </c>
      <c r="L4545" s="21" t="s">
        <v>2423</v>
      </c>
      <c r="M4545" s="21" t="s">
        <v>43</v>
      </c>
      <c r="N4545" s="21" t="s">
        <v>48</v>
      </c>
      <c r="O4545" s="22">
        <v>1</v>
      </c>
      <c r="P4545" s="22">
        <v>820</v>
      </c>
      <c r="Q4545" s="21" t="s">
        <v>45</v>
      </c>
      <c r="R4545" s="103">
        <f t="shared" si="70"/>
        <v>820</v>
      </c>
      <c r="S4545" s="22">
        <v>0</v>
      </c>
      <c r="T4545" s="22">
        <v>820</v>
      </c>
      <c r="U4545" s="22">
        <v>0</v>
      </c>
      <c r="V4545" s="22">
        <v>0</v>
      </c>
      <c r="W4545" s="22">
        <v>0</v>
      </c>
      <c r="X4545" s="22">
        <v>0</v>
      </c>
      <c r="Y4545" s="22">
        <v>0</v>
      </c>
      <c r="Z4545" s="22">
        <v>0</v>
      </c>
      <c r="AA4545" s="22">
        <v>0</v>
      </c>
      <c r="AB4545" s="22">
        <v>0</v>
      </c>
      <c r="AC4545" s="22">
        <v>0</v>
      </c>
      <c r="AD4545" s="22">
        <v>0</v>
      </c>
    </row>
    <row r="4546" spans="1:30" s="1" customFormat="1" ht="15" customHeight="1" x14ac:dyDescent="0.3">
      <c r="A4546" s="21" t="s">
        <v>34</v>
      </c>
      <c r="B4546" s="21" t="s">
        <v>1503</v>
      </c>
      <c r="C4546" s="21" t="s">
        <v>1503</v>
      </c>
      <c r="D4546" s="81">
        <v>1</v>
      </c>
      <c r="E4546" s="21" t="s">
        <v>246</v>
      </c>
      <c r="F4546" s="81">
        <v>1</v>
      </c>
      <c r="G4546" s="82" t="s">
        <v>38</v>
      </c>
      <c r="H4546" s="21">
        <v>21101</v>
      </c>
      <c r="I4546" s="21" t="s">
        <v>2429</v>
      </c>
      <c r="J4546" s="21" t="s">
        <v>804</v>
      </c>
      <c r="K4546" s="21" t="s">
        <v>805</v>
      </c>
      <c r="L4546" s="21" t="s">
        <v>2423</v>
      </c>
      <c r="M4546" s="21" t="s">
        <v>43</v>
      </c>
      <c r="N4546" s="21" t="s">
        <v>48</v>
      </c>
      <c r="O4546" s="22">
        <v>2</v>
      </c>
      <c r="P4546" s="22">
        <v>54.5</v>
      </c>
      <c r="Q4546" s="21" t="s">
        <v>45</v>
      </c>
      <c r="R4546" s="103">
        <f t="shared" si="70"/>
        <v>109</v>
      </c>
      <c r="S4546" s="22">
        <v>0</v>
      </c>
      <c r="T4546" s="22">
        <v>109</v>
      </c>
      <c r="U4546" s="22">
        <v>0</v>
      </c>
      <c r="V4546" s="22">
        <v>0</v>
      </c>
      <c r="W4546" s="22">
        <v>0</v>
      </c>
      <c r="X4546" s="22">
        <v>0</v>
      </c>
      <c r="Y4546" s="22">
        <v>0</v>
      </c>
      <c r="Z4546" s="22">
        <v>0</v>
      </c>
      <c r="AA4546" s="22">
        <v>0</v>
      </c>
      <c r="AB4546" s="22">
        <v>0</v>
      </c>
      <c r="AC4546" s="22">
        <v>0</v>
      </c>
      <c r="AD4546" s="22">
        <v>0</v>
      </c>
    </row>
    <row r="4547" spans="1:30" s="1" customFormat="1" ht="15" customHeight="1" x14ac:dyDescent="0.3">
      <c r="A4547" s="21" t="s">
        <v>34</v>
      </c>
      <c r="B4547" s="21" t="s">
        <v>1503</v>
      </c>
      <c r="C4547" s="21" t="s">
        <v>1503</v>
      </c>
      <c r="D4547" s="81">
        <v>1</v>
      </c>
      <c r="E4547" s="21" t="s">
        <v>246</v>
      </c>
      <c r="F4547" s="81">
        <v>1</v>
      </c>
      <c r="G4547" s="82" t="s">
        <v>38</v>
      </c>
      <c r="H4547" s="21">
        <v>21101</v>
      </c>
      <c r="I4547" s="21" t="s">
        <v>2429</v>
      </c>
      <c r="J4547" s="21" t="s">
        <v>76</v>
      </c>
      <c r="K4547" s="21" t="s">
        <v>1122</v>
      </c>
      <c r="L4547" s="21" t="s">
        <v>2423</v>
      </c>
      <c r="M4547" s="21" t="s">
        <v>43</v>
      </c>
      <c r="N4547" s="21" t="s">
        <v>48</v>
      </c>
      <c r="O4547" s="22">
        <v>3</v>
      </c>
      <c r="P4547" s="22">
        <v>6</v>
      </c>
      <c r="Q4547" s="21" t="s">
        <v>45</v>
      </c>
      <c r="R4547" s="103">
        <f t="shared" si="70"/>
        <v>18</v>
      </c>
      <c r="S4547" s="22">
        <v>0</v>
      </c>
      <c r="T4547" s="22">
        <v>18</v>
      </c>
      <c r="U4547" s="22">
        <v>0</v>
      </c>
      <c r="V4547" s="22">
        <v>0</v>
      </c>
      <c r="W4547" s="22">
        <v>0</v>
      </c>
      <c r="X4547" s="22">
        <v>0</v>
      </c>
      <c r="Y4547" s="22">
        <v>0</v>
      </c>
      <c r="Z4547" s="22">
        <v>0</v>
      </c>
      <c r="AA4547" s="22">
        <v>0</v>
      </c>
      <c r="AB4547" s="22">
        <v>0</v>
      </c>
      <c r="AC4547" s="22">
        <v>0</v>
      </c>
      <c r="AD4547" s="22">
        <v>0</v>
      </c>
    </row>
    <row r="4548" spans="1:30" s="1" customFormat="1" ht="15" customHeight="1" x14ac:dyDescent="0.3">
      <c r="A4548" s="21" t="s">
        <v>34</v>
      </c>
      <c r="B4548" s="21" t="s">
        <v>1503</v>
      </c>
      <c r="C4548" s="21" t="s">
        <v>1503</v>
      </c>
      <c r="D4548" s="81">
        <v>1</v>
      </c>
      <c r="E4548" s="21" t="s">
        <v>246</v>
      </c>
      <c r="F4548" s="81">
        <v>1</v>
      </c>
      <c r="G4548" s="82" t="s">
        <v>38</v>
      </c>
      <c r="H4548" s="21">
        <v>21101</v>
      </c>
      <c r="I4548" s="21" t="s">
        <v>2429</v>
      </c>
      <c r="J4548" s="21" t="s">
        <v>1326</v>
      </c>
      <c r="K4548" s="21" t="s">
        <v>1327</v>
      </c>
      <c r="L4548" s="21" t="s">
        <v>2423</v>
      </c>
      <c r="M4548" s="21" t="s">
        <v>43</v>
      </c>
      <c r="N4548" s="21" t="s">
        <v>48</v>
      </c>
      <c r="O4548" s="22">
        <v>2</v>
      </c>
      <c r="P4548" s="22">
        <v>543</v>
      </c>
      <c r="Q4548" s="21" t="s">
        <v>45</v>
      </c>
      <c r="R4548" s="103">
        <f t="shared" si="70"/>
        <v>1086</v>
      </c>
      <c r="S4548" s="22">
        <v>0</v>
      </c>
      <c r="T4548" s="22">
        <v>1086</v>
      </c>
      <c r="U4548" s="22">
        <v>0</v>
      </c>
      <c r="V4548" s="22">
        <v>0</v>
      </c>
      <c r="W4548" s="22">
        <v>0</v>
      </c>
      <c r="X4548" s="22">
        <v>0</v>
      </c>
      <c r="Y4548" s="22">
        <v>0</v>
      </c>
      <c r="Z4548" s="22">
        <v>0</v>
      </c>
      <c r="AA4548" s="22">
        <v>0</v>
      </c>
      <c r="AB4548" s="22">
        <v>0</v>
      </c>
      <c r="AC4548" s="22">
        <v>0</v>
      </c>
      <c r="AD4548" s="22">
        <v>0</v>
      </c>
    </row>
    <row r="4549" spans="1:30" s="1" customFormat="1" ht="15" customHeight="1" x14ac:dyDescent="0.3">
      <c r="A4549" s="21" t="s">
        <v>34</v>
      </c>
      <c r="B4549" s="21" t="s">
        <v>1503</v>
      </c>
      <c r="C4549" s="21" t="s">
        <v>1503</v>
      </c>
      <c r="D4549" s="81">
        <v>1</v>
      </c>
      <c r="E4549" s="21" t="s">
        <v>246</v>
      </c>
      <c r="F4549" s="81">
        <v>1</v>
      </c>
      <c r="G4549" s="82" t="s">
        <v>38</v>
      </c>
      <c r="H4549" s="21">
        <v>21101</v>
      </c>
      <c r="I4549" s="21" t="s">
        <v>2429</v>
      </c>
      <c r="J4549" s="21" t="s">
        <v>1464</v>
      </c>
      <c r="K4549" s="21" t="s">
        <v>2445</v>
      </c>
      <c r="L4549" s="21" t="s">
        <v>2423</v>
      </c>
      <c r="M4549" s="21" t="s">
        <v>43</v>
      </c>
      <c r="N4549" s="21" t="s">
        <v>48</v>
      </c>
      <c r="O4549" s="22">
        <v>2</v>
      </c>
      <c r="P4549" s="22">
        <v>543</v>
      </c>
      <c r="Q4549" s="21" t="s">
        <v>45</v>
      </c>
      <c r="R4549" s="103">
        <f t="shared" si="70"/>
        <v>1086</v>
      </c>
      <c r="S4549" s="22">
        <v>0</v>
      </c>
      <c r="T4549" s="22">
        <v>1086</v>
      </c>
      <c r="U4549" s="22">
        <v>0</v>
      </c>
      <c r="V4549" s="22">
        <v>0</v>
      </c>
      <c r="W4549" s="22">
        <v>0</v>
      </c>
      <c r="X4549" s="22">
        <v>0</v>
      </c>
      <c r="Y4549" s="22">
        <v>0</v>
      </c>
      <c r="Z4549" s="22">
        <v>0</v>
      </c>
      <c r="AA4549" s="22">
        <v>0</v>
      </c>
      <c r="AB4549" s="22">
        <v>0</v>
      </c>
      <c r="AC4549" s="22">
        <v>0</v>
      </c>
      <c r="AD4549" s="22">
        <v>0</v>
      </c>
    </row>
    <row r="4550" spans="1:30" s="1" customFormat="1" ht="15" customHeight="1" x14ac:dyDescent="0.3">
      <c r="A4550" s="21" t="s">
        <v>34</v>
      </c>
      <c r="B4550" s="21" t="s">
        <v>1503</v>
      </c>
      <c r="C4550" s="21" t="s">
        <v>1503</v>
      </c>
      <c r="D4550" s="81">
        <v>1</v>
      </c>
      <c r="E4550" s="21" t="s">
        <v>246</v>
      </c>
      <c r="F4550" s="81">
        <v>1</v>
      </c>
      <c r="G4550" s="82" t="s">
        <v>38</v>
      </c>
      <c r="H4550" s="21">
        <v>21101</v>
      </c>
      <c r="I4550" s="21" t="s">
        <v>2429</v>
      </c>
      <c r="J4550" s="21" t="s">
        <v>91</v>
      </c>
      <c r="K4550" s="21" t="s">
        <v>92</v>
      </c>
      <c r="L4550" s="21" t="s">
        <v>2423</v>
      </c>
      <c r="M4550" s="21" t="s">
        <v>43</v>
      </c>
      <c r="N4550" s="21" t="s">
        <v>48</v>
      </c>
      <c r="O4550" s="22">
        <v>1</v>
      </c>
      <c r="P4550" s="22">
        <v>121</v>
      </c>
      <c r="Q4550" s="21" t="s">
        <v>45</v>
      </c>
      <c r="R4550" s="103">
        <f t="shared" si="70"/>
        <v>121</v>
      </c>
      <c r="S4550" s="22">
        <v>0</v>
      </c>
      <c r="T4550" s="22">
        <v>121</v>
      </c>
      <c r="U4550" s="22">
        <v>0</v>
      </c>
      <c r="V4550" s="22">
        <v>0</v>
      </c>
      <c r="W4550" s="22">
        <v>0</v>
      </c>
      <c r="X4550" s="22">
        <v>0</v>
      </c>
      <c r="Y4550" s="22">
        <v>0</v>
      </c>
      <c r="Z4550" s="22">
        <v>0</v>
      </c>
      <c r="AA4550" s="22">
        <v>0</v>
      </c>
      <c r="AB4550" s="22">
        <v>0</v>
      </c>
      <c r="AC4550" s="22">
        <v>0</v>
      </c>
      <c r="AD4550" s="22">
        <v>0</v>
      </c>
    </row>
    <row r="4551" spans="1:30" s="1" customFormat="1" ht="15" customHeight="1" x14ac:dyDescent="0.3">
      <c r="A4551" s="21" t="s">
        <v>34</v>
      </c>
      <c r="B4551" s="21" t="s">
        <v>1503</v>
      </c>
      <c r="C4551" s="21" t="s">
        <v>1503</v>
      </c>
      <c r="D4551" s="81">
        <v>1</v>
      </c>
      <c r="E4551" s="21" t="s">
        <v>246</v>
      </c>
      <c r="F4551" s="81">
        <v>1</v>
      </c>
      <c r="G4551" s="82" t="s">
        <v>38</v>
      </c>
      <c r="H4551" s="21">
        <v>21101</v>
      </c>
      <c r="I4551" s="21" t="s">
        <v>2429</v>
      </c>
      <c r="J4551" s="21" t="s">
        <v>93</v>
      </c>
      <c r="K4551" s="21" t="s">
        <v>94</v>
      </c>
      <c r="L4551" s="21" t="s">
        <v>2423</v>
      </c>
      <c r="M4551" s="21" t="s">
        <v>43</v>
      </c>
      <c r="N4551" s="21" t="s">
        <v>48</v>
      </c>
      <c r="O4551" s="22">
        <v>50</v>
      </c>
      <c r="P4551" s="22">
        <v>3.52</v>
      </c>
      <c r="Q4551" s="21" t="s">
        <v>45</v>
      </c>
      <c r="R4551" s="103">
        <f t="shared" si="70"/>
        <v>176</v>
      </c>
      <c r="S4551" s="22">
        <v>0</v>
      </c>
      <c r="T4551" s="22">
        <v>176</v>
      </c>
      <c r="U4551" s="22">
        <v>0</v>
      </c>
      <c r="V4551" s="22">
        <v>0</v>
      </c>
      <c r="W4551" s="22">
        <v>0</v>
      </c>
      <c r="X4551" s="22">
        <v>0</v>
      </c>
      <c r="Y4551" s="22">
        <v>0</v>
      </c>
      <c r="Z4551" s="22">
        <v>0</v>
      </c>
      <c r="AA4551" s="22">
        <v>0</v>
      </c>
      <c r="AB4551" s="22">
        <v>0</v>
      </c>
      <c r="AC4551" s="22">
        <v>0</v>
      </c>
      <c r="AD4551" s="22">
        <v>0</v>
      </c>
    </row>
    <row r="4552" spans="1:30" s="1" customFormat="1" ht="15" customHeight="1" x14ac:dyDescent="0.3">
      <c r="A4552" s="21" t="s">
        <v>34</v>
      </c>
      <c r="B4552" s="21" t="s">
        <v>1503</v>
      </c>
      <c r="C4552" s="21" t="s">
        <v>1503</v>
      </c>
      <c r="D4552" s="81">
        <v>1</v>
      </c>
      <c r="E4552" s="21" t="s">
        <v>246</v>
      </c>
      <c r="F4552" s="81">
        <v>1</v>
      </c>
      <c r="G4552" s="82" t="s">
        <v>38</v>
      </c>
      <c r="H4552" s="21">
        <v>21101</v>
      </c>
      <c r="I4552" s="21" t="s">
        <v>2429</v>
      </c>
      <c r="J4552" s="21" t="s">
        <v>173</v>
      </c>
      <c r="K4552" s="21" t="s">
        <v>174</v>
      </c>
      <c r="L4552" s="21" t="s">
        <v>2423</v>
      </c>
      <c r="M4552" s="21" t="s">
        <v>43</v>
      </c>
      <c r="N4552" s="21" t="s">
        <v>48</v>
      </c>
      <c r="O4552" s="22">
        <v>100</v>
      </c>
      <c r="P4552" s="22">
        <v>7.04</v>
      </c>
      <c r="Q4552" s="21" t="s">
        <v>45</v>
      </c>
      <c r="R4552" s="103">
        <f t="shared" si="70"/>
        <v>704</v>
      </c>
      <c r="S4552" s="22">
        <v>0</v>
      </c>
      <c r="T4552" s="22">
        <v>704</v>
      </c>
      <c r="U4552" s="22">
        <v>0</v>
      </c>
      <c r="V4552" s="22">
        <v>0</v>
      </c>
      <c r="W4552" s="22">
        <v>0</v>
      </c>
      <c r="X4552" s="22">
        <v>0</v>
      </c>
      <c r="Y4552" s="22">
        <v>0</v>
      </c>
      <c r="Z4552" s="22">
        <v>0</v>
      </c>
      <c r="AA4552" s="22">
        <v>0</v>
      </c>
      <c r="AB4552" s="22">
        <v>0</v>
      </c>
      <c r="AC4552" s="22">
        <v>0</v>
      </c>
      <c r="AD4552" s="22">
        <v>0</v>
      </c>
    </row>
    <row r="4553" spans="1:30" s="1" customFormat="1" ht="15" customHeight="1" x14ac:dyDescent="0.3">
      <c r="A4553" s="21" t="s">
        <v>34</v>
      </c>
      <c r="B4553" s="21" t="s">
        <v>1503</v>
      </c>
      <c r="C4553" s="21" t="s">
        <v>1503</v>
      </c>
      <c r="D4553" s="81">
        <v>1</v>
      </c>
      <c r="E4553" s="21" t="s">
        <v>246</v>
      </c>
      <c r="F4553" s="81">
        <v>1</v>
      </c>
      <c r="G4553" s="82" t="s">
        <v>38</v>
      </c>
      <c r="H4553" s="21">
        <v>21101</v>
      </c>
      <c r="I4553" s="21" t="s">
        <v>2429</v>
      </c>
      <c r="J4553" s="21" t="s">
        <v>789</v>
      </c>
      <c r="K4553" s="21" t="s">
        <v>790</v>
      </c>
      <c r="L4553" s="21" t="s">
        <v>2423</v>
      </c>
      <c r="M4553" s="21" t="s">
        <v>43</v>
      </c>
      <c r="N4553" s="21" t="s">
        <v>48</v>
      </c>
      <c r="O4553" s="22">
        <v>3</v>
      </c>
      <c r="P4553" s="22">
        <v>126.66666666666667</v>
      </c>
      <c r="Q4553" s="21" t="s">
        <v>45</v>
      </c>
      <c r="R4553" s="103">
        <f t="shared" si="70"/>
        <v>380</v>
      </c>
      <c r="S4553" s="22">
        <v>0</v>
      </c>
      <c r="T4553" s="22">
        <v>380</v>
      </c>
      <c r="U4553" s="22">
        <v>0</v>
      </c>
      <c r="V4553" s="22">
        <v>0</v>
      </c>
      <c r="W4553" s="22">
        <v>0</v>
      </c>
      <c r="X4553" s="22">
        <v>0</v>
      </c>
      <c r="Y4553" s="22">
        <v>0</v>
      </c>
      <c r="Z4553" s="22">
        <v>0</v>
      </c>
      <c r="AA4553" s="22">
        <v>0</v>
      </c>
      <c r="AB4553" s="22">
        <v>0</v>
      </c>
      <c r="AC4553" s="22">
        <v>0</v>
      </c>
      <c r="AD4553" s="22">
        <v>0</v>
      </c>
    </row>
    <row r="4554" spans="1:30" s="1" customFormat="1" ht="15" customHeight="1" x14ac:dyDescent="0.3">
      <c r="A4554" s="21" t="s">
        <v>34</v>
      </c>
      <c r="B4554" s="21" t="s">
        <v>1503</v>
      </c>
      <c r="C4554" s="21" t="s">
        <v>1503</v>
      </c>
      <c r="D4554" s="81">
        <v>1</v>
      </c>
      <c r="E4554" s="21" t="s">
        <v>246</v>
      </c>
      <c r="F4554" s="81">
        <v>1</v>
      </c>
      <c r="G4554" s="82" t="s">
        <v>38</v>
      </c>
      <c r="H4554" s="21">
        <v>21101</v>
      </c>
      <c r="I4554" s="21" t="s">
        <v>2429</v>
      </c>
      <c r="J4554" s="21" t="s">
        <v>964</v>
      </c>
      <c r="K4554" s="21" t="s">
        <v>965</v>
      </c>
      <c r="L4554" s="21" t="s">
        <v>2423</v>
      </c>
      <c r="M4554" s="21" t="s">
        <v>43</v>
      </c>
      <c r="N4554" s="21" t="s">
        <v>48</v>
      </c>
      <c r="O4554" s="22">
        <v>3</v>
      </c>
      <c r="P4554" s="22">
        <v>156.66666666666666</v>
      </c>
      <c r="Q4554" s="21" t="s">
        <v>45</v>
      </c>
      <c r="R4554" s="103">
        <f t="shared" si="70"/>
        <v>470</v>
      </c>
      <c r="S4554" s="22">
        <v>0</v>
      </c>
      <c r="T4554" s="22">
        <v>470</v>
      </c>
      <c r="U4554" s="22">
        <v>0</v>
      </c>
      <c r="V4554" s="22">
        <v>0</v>
      </c>
      <c r="W4554" s="22">
        <v>0</v>
      </c>
      <c r="X4554" s="22">
        <v>0</v>
      </c>
      <c r="Y4554" s="22">
        <v>0</v>
      </c>
      <c r="Z4554" s="22">
        <v>0</v>
      </c>
      <c r="AA4554" s="22">
        <v>0</v>
      </c>
      <c r="AB4554" s="22">
        <v>0</v>
      </c>
      <c r="AC4554" s="22">
        <v>0</v>
      </c>
      <c r="AD4554" s="22">
        <v>0</v>
      </c>
    </row>
    <row r="4555" spans="1:30" s="1" customFormat="1" ht="15" customHeight="1" x14ac:dyDescent="0.3">
      <c r="A4555" s="21" t="s">
        <v>34</v>
      </c>
      <c r="B4555" s="21" t="s">
        <v>1503</v>
      </c>
      <c r="C4555" s="21" t="s">
        <v>1503</v>
      </c>
      <c r="D4555" s="81">
        <v>1</v>
      </c>
      <c r="E4555" s="21" t="s">
        <v>246</v>
      </c>
      <c r="F4555" s="81">
        <v>1</v>
      </c>
      <c r="G4555" s="82" t="s">
        <v>38</v>
      </c>
      <c r="H4555" s="21">
        <v>21101</v>
      </c>
      <c r="I4555" s="21" t="s">
        <v>2429</v>
      </c>
      <c r="J4555" s="21" t="s">
        <v>802</v>
      </c>
      <c r="K4555" s="21" t="s">
        <v>803</v>
      </c>
      <c r="L4555" s="21" t="s">
        <v>2423</v>
      </c>
      <c r="M4555" s="21" t="s">
        <v>43</v>
      </c>
      <c r="N4555" s="21" t="s">
        <v>48</v>
      </c>
      <c r="O4555" s="22">
        <v>2</v>
      </c>
      <c r="P4555" s="22">
        <v>184</v>
      </c>
      <c r="Q4555" s="21" t="s">
        <v>45</v>
      </c>
      <c r="R4555" s="103">
        <f t="shared" si="70"/>
        <v>368</v>
      </c>
      <c r="S4555" s="22">
        <v>0</v>
      </c>
      <c r="T4555" s="22">
        <v>368</v>
      </c>
      <c r="U4555" s="22">
        <v>0</v>
      </c>
      <c r="V4555" s="22">
        <v>0</v>
      </c>
      <c r="W4555" s="22">
        <v>0</v>
      </c>
      <c r="X4555" s="22">
        <v>0</v>
      </c>
      <c r="Y4555" s="22">
        <v>0</v>
      </c>
      <c r="Z4555" s="22">
        <v>0</v>
      </c>
      <c r="AA4555" s="22">
        <v>0</v>
      </c>
      <c r="AB4555" s="22">
        <v>0</v>
      </c>
      <c r="AC4555" s="22">
        <v>0</v>
      </c>
      <c r="AD4555" s="22">
        <v>0</v>
      </c>
    </row>
    <row r="4556" spans="1:30" s="1" customFormat="1" ht="15" customHeight="1" x14ac:dyDescent="0.3">
      <c r="A4556" s="21" t="s">
        <v>34</v>
      </c>
      <c r="B4556" s="21" t="s">
        <v>1503</v>
      </c>
      <c r="C4556" s="21" t="s">
        <v>1503</v>
      </c>
      <c r="D4556" s="81">
        <v>1</v>
      </c>
      <c r="E4556" s="21" t="s">
        <v>246</v>
      </c>
      <c r="F4556" s="81">
        <v>1</v>
      </c>
      <c r="G4556" s="82" t="s">
        <v>38</v>
      </c>
      <c r="H4556" s="21">
        <v>21101</v>
      </c>
      <c r="I4556" s="21" t="s">
        <v>2429</v>
      </c>
      <c r="J4556" s="21" t="s">
        <v>930</v>
      </c>
      <c r="K4556" s="21" t="s">
        <v>931</v>
      </c>
      <c r="L4556" s="21" t="s">
        <v>2423</v>
      </c>
      <c r="M4556" s="21" t="s">
        <v>43</v>
      </c>
      <c r="N4556" s="21" t="s">
        <v>48</v>
      </c>
      <c r="O4556" s="22">
        <v>2</v>
      </c>
      <c r="P4556" s="22">
        <v>184</v>
      </c>
      <c r="Q4556" s="21" t="s">
        <v>45</v>
      </c>
      <c r="R4556" s="103">
        <f t="shared" ref="R4556:R4619" si="71">SUM(S4556:AD4556)</f>
        <v>368</v>
      </c>
      <c r="S4556" s="22">
        <v>0</v>
      </c>
      <c r="T4556" s="22">
        <v>368</v>
      </c>
      <c r="U4556" s="22">
        <v>0</v>
      </c>
      <c r="V4556" s="22">
        <v>0</v>
      </c>
      <c r="W4556" s="22">
        <v>0</v>
      </c>
      <c r="X4556" s="22">
        <v>0</v>
      </c>
      <c r="Y4556" s="22">
        <v>0</v>
      </c>
      <c r="Z4556" s="22">
        <v>0</v>
      </c>
      <c r="AA4556" s="22">
        <v>0</v>
      </c>
      <c r="AB4556" s="22">
        <v>0</v>
      </c>
      <c r="AC4556" s="22">
        <v>0</v>
      </c>
      <c r="AD4556" s="22">
        <v>0</v>
      </c>
    </row>
    <row r="4557" spans="1:30" s="1" customFormat="1" ht="15" customHeight="1" x14ac:dyDescent="0.3">
      <c r="A4557" s="21" t="s">
        <v>34</v>
      </c>
      <c r="B4557" s="21" t="s">
        <v>1503</v>
      </c>
      <c r="C4557" s="21" t="s">
        <v>1503</v>
      </c>
      <c r="D4557" s="81">
        <v>1</v>
      </c>
      <c r="E4557" s="21" t="s">
        <v>246</v>
      </c>
      <c r="F4557" s="81">
        <v>1</v>
      </c>
      <c r="G4557" s="82" t="s">
        <v>38</v>
      </c>
      <c r="H4557" s="21">
        <v>21101</v>
      </c>
      <c r="I4557" s="21" t="s">
        <v>2429</v>
      </c>
      <c r="J4557" s="21" t="s">
        <v>800</v>
      </c>
      <c r="K4557" s="21" t="s">
        <v>801</v>
      </c>
      <c r="L4557" s="21" t="s">
        <v>2423</v>
      </c>
      <c r="M4557" s="21" t="s">
        <v>43</v>
      </c>
      <c r="N4557" s="21" t="s">
        <v>48</v>
      </c>
      <c r="O4557" s="22">
        <v>2</v>
      </c>
      <c r="P4557" s="22">
        <v>184</v>
      </c>
      <c r="Q4557" s="21" t="s">
        <v>45</v>
      </c>
      <c r="R4557" s="103">
        <f t="shared" si="71"/>
        <v>368</v>
      </c>
      <c r="S4557" s="22">
        <v>0</v>
      </c>
      <c r="T4557" s="22">
        <v>368</v>
      </c>
      <c r="U4557" s="22">
        <v>0</v>
      </c>
      <c r="V4557" s="22">
        <v>0</v>
      </c>
      <c r="W4557" s="22">
        <v>0</v>
      </c>
      <c r="X4557" s="22">
        <v>0</v>
      </c>
      <c r="Y4557" s="22">
        <v>0</v>
      </c>
      <c r="Z4557" s="22">
        <v>0</v>
      </c>
      <c r="AA4557" s="22">
        <v>0</v>
      </c>
      <c r="AB4557" s="22">
        <v>0</v>
      </c>
      <c r="AC4557" s="22">
        <v>0</v>
      </c>
      <c r="AD4557" s="22">
        <v>0</v>
      </c>
    </row>
    <row r="4558" spans="1:30" s="1" customFormat="1" ht="15" customHeight="1" x14ac:dyDescent="0.3">
      <c r="A4558" s="21" t="s">
        <v>34</v>
      </c>
      <c r="B4558" s="21" t="s">
        <v>1503</v>
      </c>
      <c r="C4558" s="21" t="s">
        <v>1503</v>
      </c>
      <c r="D4558" s="81">
        <v>1</v>
      </c>
      <c r="E4558" s="21" t="s">
        <v>246</v>
      </c>
      <c r="F4558" s="81">
        <v>1</v>
      </c>
      <c r="G4558" s="82" t="s">
        <v>38</v>
      </c>
      <c r="H4558" s="21">
        <v>21101</v>
      </c>
      <c r="I4558" s="21" t="s">
        <v>2429</v>
      </c>
      <c r="J4558" s="21" t="s">
        <v>916</v>
      </c>
      <c r="K4558" s="21" t="s">
        <v>917</v>
      </c>
      <c r="L4558" s="21" t="s">
        <v>2423</v>
      </c>
      <c r="M4558" s="21" t="s">
        <v>43</v>
      </c>
      <c r="N4558" s="21" t="s">
        <v>48</v>
      </c>
      <c r="O4558" s="22">
        <v>3</v>
      </c>
      <c r="P4558" s="22">
        <v>234</v>
      </c>
      <c r="Q4558" s="21" t="s">
        <v>45</v>
      </c>
      <c r="R4558" s="103">
        <f t="shared" si="71"/>
        <v>702</v>
      </c>
      <c r="S4558" s="22">
        <v>0</v>
      </c>
      <c r="T4558" s="22">
        <v>702</v>
      </c>
      <c r="U4558" s="22">
        <v>0</v>
      </c>
      <c r="V4558" s="22">
        <v>0</v>
      </c>
      <c r="W4558" s="22">
        <v>0</v>
      </c>
      <c r="X4558" s="22">
        <v>0</v>
      </c>
      <c r="Y4558" s="22">
        <v>0</v>
      </c>
      <c r="Z4558" s="22">
        <v>0</v>
      </c>
      <c r="AA4558" s="22">
        <v>0</v>
      </c>
      <c r="AB4558" s="22">
        <v>0</v>
      </c>
      <c r="AC4558" s="22">
        <v>0</v>
      </c>
      <c r="AD4558" s="22">
        <v>0</v>
      </c>
    </row>
    <row r="4559" spans="1:30" s="1" customFormat="1" ht="15" customHeight="1" x14ac:dyDescent="0.3">
      <c r="A4559" s="21" t="s">
        <v>34</v>
      </c>
      <c r="B4559" s="21" t="s">
        <v>1503</v>
      </c>
      <c r="C4559" s="21" t="s">
        <v>1503</v>
      </c>
      <c r="D4559" s="81">
        <v>1</v>
      </c>
      <c r="E4559" s="21" t="s">
        <v>246</v>
      </c>
      <c r="F4559" s="81">
        <v>1</v>
      </c>
      <c r="G4559" s="82" t="s">
        <v>38</v>
      </c>
      <c r="H4559" s="21">
        <v>21101</v>
      </c>
      <c r="I4559" s="21" t="s">
        <v>2429</v>
      </c>
      <c r="J4559" s="21" t="s">
        <v>49</v>
      </c>
      <c r="K4559" s="21" t="s">
        <v>50</v>
      </c>
      <c r="L4559" s="21" t="s">
        <v>2423</v>
      </c>
      <c r="M4559" s="21" t="s">
        <v>43</v>
      </c>
      <c r="N4559" s="21" t="s">
        <v>48</v>
      </c>
      <c r="O4559" s="22">
        <v>3</v>
      </c>
      <c r="P4559" s="22">
        <v>61</v>
      </c>
      <c r="Q4559" s="21" t="s">
        <v>45</v>
      </c>
      <c r="R4559" s="103">
        <f t="shared" si="71"/>
        <v>183</v>
      </c>
      <c r="S4559" s="22">
        <v>0</v>
      </c>
      <c r="T4559" s="22">
        <v>183</v>
      </c>
      <c r="U4559" s="22">
        <v>0</v>
      </c>
      <c r="V4559" s="22">
        <v>0</v>
      </c>
      <c r="W4559" s="22">
        <v>0</v>
      </c>
      <c r="X4559" s="22">
        <v>0</v>
      </c>
      <c r="Y4559" s="22">
        <v>0</v>
      </c>
      <c r="Z4559" s="22">
        <v>0</v>
      </c>
      <c r="AA4559" s="22">
        <v>0</v>
      </c>
      <c r="AB4559" s="22">
        <v>0</v>
      </c>
      <c r="AC4559" s="22">
        <v>0</v>
      </c>
      <c r="AD4559" s="22">
        <v>0</v>
      </c>
    </row>
    <row r="4560" spans="1:30" s="1" customFormat="1" ht="15" customHeight="1" x14ac:dyDescent="0.3">
      <c r="A4560" s="21" t="s">
        <v>34</v>
      </c>
      <c r="B4560" s="21" t="s">
        <v>1503</v>
      </c>
      <c r="C4560" s="21" t="s">
        <v>1503</v>
      </c>
      <c r="D4560" s="81">
        <v>1</v>
      </c>
      <c r="E4560" s="21" t="s">
        <v>246</v>
      </c>
      <c r="F4560" s="81">
        <v>1</v>
      </c>
      <c r="G4560" s="82" t="s">
        <v>38</v>
      </c>
      <c r="H4560" s="21">
        <v>21101</v>
      </c>
      <c r="I4560" s="21" t="s">
        <v>2429</v>
      </c>
      <c r="J4560" s="21" t="s">
        <v>140</v>
      </c>
      <c r="K4560" s="21" t="s">
        <v>744</v>
      </c>
      <c r="L4560" s="21" t="s">
        <v>2423</v>
      </c>
      <c r="M4560" s="21" t="s">
        <v>43</v>
      </c>
      <c r="N4560" s="21" t="s">
        <v>63</v>
      </c>
      <c r="O4560" s="22">
        <v>3</v>
      </c>
      <c r="P4560" s="22">
        <v>1302</v>
      </c>
      <c r="Q4560" s="21" t="s">
        <v>45</v>
      </c>
      <c r="R4560" s="103">
        <f t="shared" si="71"/>
        <v>3906</v>
      </c>
      <c r="S4560" s="22">
        <v>0</v>
      </c>
      <c r="T4560" s="22">
        <v>3906</v>
      </c>
      <c r="U4560" s="22">
        <v>0</v>
      </c>
      <c r="V4560" s="22">
        <v>0</v>
      </c>
      <c r="W4560" s="22">
        <v>0</v>
      </c>
      <c r="X4560" s="22">
        <v>0</v>
      </c>
      <c r="Y4560" s="22">
        <v>0</v>
      </c>
      <c r="Z4560" s="22">
        <v>0</v>
      </c>
      <c r="AA4560" s="22">
        <v>0</v>
      </c>
      <c r="AB4560" s="22">
        <v>0</v>
      </c>
      <c r="AC4560" s="22">
        <v>0</v>
      </c>
      <c r="AD4560" s="22">
        <v>0</v>
      </c>
    </row>
    <row r="4561" spans="1:30" s="1" customFormat="1" ht="15" customHeight="1" x14ac:dyDescent="0.3">
      <c r="A4561" s="21" t="s">
        <v>34</v>
      </c>
      <c r="B4561" s="21" t="s">
        <v>1503</v>
      </c>
      <c r="C4561" s="21" t="s">
        <v>1503</v>
      </c>
      <c r="D4561" s="81">
        <v>1</v>
      </c>
      <c r="E4561" s="21" t="s">
        <v>109</v>
      </c>
      <c r="F4561" s="81">
        <v>43</v>
      </c>
      <c r="G4561" s="82" t="s">
        <v>38</v>
      </c>
      <c r="H4561" s="21">
        <v>21101</v>
      </c>
      <c r="I4561" s="21" t="s">
        <v>2429</v>
      </c>
      <c r="J4561" s="21" t="s">
        <v>2446</v>
      </c>
      <c r="K4561" s="21" t="s">
        <v>2447</v>
      </c>
      <c r="L4561" s="21" t="s">
        <v>2423</v>
      </c>
      <c r="M4561" s="21" t="s">
        <v>43</v>
      </c>
      <c r="N4561" s="21" t="s">
        <v>48</v>
      </c>
      <c r="O4561" s="22">
        <v>2</v>
      </c>
      <c r="P4561" s="22">
        <v>572</v>
      </c>
      <c r="Q4561" s="21" t="s">
        <v>45</v>
      </c>
      <c r="R4561" s="103">
        <f t="shared" si="71"/>
        <v>1144</v>
      </c>
      <c r="S4561" s="22">
        <v>0</v>
      </c>
      <c r="T4561" s="22">
        <v>1144</v>
      </c>
      <c r="U4561" s="22">
        <v>0</v>
      </c>
      <c r="V4561" s="22">
        <v>0</v>
      </c>
      <c r="W4561" s="22">
        <v>0</v>
      </c>
      <c r="X4561" s="22">
        <v>0</v>
      </c>
      <c r="Y4561" s="22">
        <v>0</v>
      </c>
      <c r="Z4561" s="22">
        <v>0</v>
      </c>
      <c r="AA4561" s="22">
        <v>0</v>
      </c>
      <c r="AB4561" s="22">
        <v>0</v>
      </c>
      <c r="AC4561" s="22">
        <v>0</v>
      </c>
      <c r="AD4561" s="22">
        <v>0</v>
      </c>
    </row>
    <row r="4562" spans="1:30" s="1" customFormat="1" ht="15" customHeight="1" x14ac:dyDescent="0.3">
      <c r="A4562" s="21" t="s">
        <v>34</v>
      </c>
      <c r="B4562" s="21" t="s">
        <v>1503</v>
      </c>
      <c r="C4562" s="21" t="s">
        <v>1503</v>
      </c>
      <c r="D4562" s="81">
        <v>1</v>
      </c>
      <c r="E4562" s="21" t="s">
        <v>109</v>
      </c>
      <c r="F4562" s="81">
        <v>43</v>
      </c>
      <c r="G4562" s="82" t="s">
        <v>38</v>
      </c>
      <c r="H4562" s="21">
        <v>21101</v>
      </c>
      <c r="I4562" s="21" t="s">
        <v>2429</v>
      </c>
      <c r="J4562" s="21" t="s">
        <v>114</v>
      </c>
      <c r="K4562" s="21" t="s">
        <v>115</v>
      </c>
      <c r="L4562" s="21" t="s">
        <v>2423</v>
      </c>
      <c r="M4562" s="21" t="s">
        <v>43</v>
      </c>
      <c r="N4562" s="21" t="s">
        <v>48</v>
      </c>
      <c r="O4562" s="22">
        <v>4</v>
      </c>
      <c r="P4562" s="22">
        <v>22</v>
      </c>
      <c r="Q4562" s="21" t="s">
        <v>45</v>
      </c>
      <c r="R4562" s="103">
        <f t="shared" si="71"/>
        <v>88</v>
      </c>
      <c r="S4562" s="22">
        <v>0</v>
      </c>
      <c r="T4562" s="22">
        <v>88</v>
      </c>
      <c r="U4562" s="22">
        <v>0</v>
      </c>
      <c r="V4562" s="22">
        <v>0</v>
      </c>
      <c r="W4562" s="22">
        <v>0</v>
      </c>
      <c r="X4562" s="22">
        <v>0</v>
      </c>
      <c r="Y4562" s="22">
        <v>0</v>
      </c>
      <c r="Z4562" s="22">
        <v>0</v>
      </c>
      <c r="AA4562" s="22">
        <v>0</v>
      </c>
      <c r="AB4562" s="22">
        <v>0</v>
      </c>
      <c r="AC4562" s="22">
        <v>0</v>
      </c>
      <c r="AD4562" s="22">
        <v>0</v>
      </c>
    </row>
    <row r="4563" spans="1:30" s="1" customFormat="1" ht="15" customHeight="1" x14ac:dyDescent="0.3">
      <c r="A4563" s="21" t="s">
        <v>34</v>
      </c>
      <c r="B4563" s="21" t="s">
        <v>1503</v>
      </c>
      <c r="C4563" s="21" t="s">
        <v>1503</v>
      </c>
      <c r="D4563" s="81">
        <v>1</v>
      </c>
      <c r="E4563" s="21" t="s">
        <v>109</v>
      </c>
      <c r="F4563" s="81">
        <v>43</v>
      </c>
      <c r="G4563" s="82" t="s">
        <v>38</v>
      </c>
      <c r="H4563" s="21">
        <v>21101</v>
      </c>
      <c r="I4563" s="21" t="s">
        <v>2429</v>
      </c>
      <c r="J4563" s="21" t="s">
        <v>727</v>
      </c>
      <c r="K4563" s="21" t="s">
        <v>1418</v>
      </c>
      <c r="L4563" s="21" t="s">
        <v>2423</v>
      </c>
      <c r="M4563" s="21" t="s">
        <v>43</v>
      </c>
      <c r="N4563" s="21" t="s">
        <v>44</v>
      </c>
      <c r="O4563" s="22">
        <v>1</v>
      </c>
      <c r="P4563" s="22">
        <v>118</v>
      </c>
      <c r="Q4563" s="21" t="s">
        <v>45</v>
      </c>
      <c r="R4563" s="103">
        <f t="shared" si="71"/>
        <v>118</v>
      </c>
      <c r="S4563" s="22">
        <v>0</v>
      </c>
      <c r="T4563" s="22">
        <v>118</v>
      </c>
      <c r="U4563" s="22">
        <v>0</v>
      </c>
      <c r="V4563" s="22">
        <v>0</v>
      </c>
      <c r="W4563" s="22">
        <v>0</v>
      </c>
      <c r="X4563" s="22">
        <v>0</v>
      </c>
      <c r="Y4563" s="22">
        <v>0</v>
      </c>
      <c r="Z4563" s="22">
        <v>0</v>
      </c>
      <c r="AA4563" s="22">
        <v>0</v>
      </c>
      <c r="AB4563" s="22">
        <v>0</v>
      </c>
      <c r="AC4563" s="22">
        <v>0</v>
      </c>
      <c r="AD4563" s="22">
        <v>0</v>
      </c>
    </row>
    <row r="4564" spans="1:30" s="1" customFormat="1" ht="15" customHeight="1" x14ac:dyDescent="0.3">
      <c r="A4564" s="21" t="s">
        <v>34</v>
      </c>
      <c r="B4564" s="21" t="s">
        <v>1503</v>
      </c>
      <c r="C4564" s="21" t="s">
        <v>1503</v>
      </c>
      <c r="D4564" s="81">
        <v>1</v>
      </c>
      <c r="E4564" s="21" t="s">
        <v>109</v>
      </c>
      <c r="F4564" s="81">
        <v>43</v>
      </c>
      <c r="G4564" s="82" t="s">
        <v>38</v>
      </c>
      <c r="H4564" s="21">
        <v>21101</v>
      </c>
      <c r="I4564" s="21" t="s">
        <v>2429</v>
      </c>
      <c r="J4564" s="21" t="s">
        <v>111</v>
      </c>
      <c r="K4564" s="21" t="s">
        <v>62</v>
      </c>
      <c r="L4564" s="21" t="s">
        <v>2423</v>
      </c>
      <c r="M4564" s="21" t="s">
        <v>43</v>
      </c>
      <c r="N4564" s="21" t="s">
        <v>48</v>
      </c>
      <c r="O4564" s="22">
        <v>24</v>
      </c>
      <c r="P4564" s="22">
        <v>3.5</v>
      </c>
      <c r="Q4564" s="21" t="s">
        <v>45</v>
      </c>
      <c r="R4564" s="103">
        <f t="shared" si="71"/>
        <v>84</v>
      </c>
      <c r="S4564" s="22">
        <v>0</v>
      </c>
      <c r="T4564" s="22">
        <v>84</v>
      </c>
      <c r="U4564" s="22">
        <v>0</v>
      </c>
      <c r="V4564" s="22">
        <v>0</v>
      </c>
      <c r="W4564" s="22">
        <v>0</v>
      </c>
      <c r="X4564" s="22">
        <v>0</v>
      </c>
      <c r="Y4564" s="22">
        <v>0</v>
      </c>
      <c r="Z4564" s="22">
        <v>0</v>
      </c>
      <c r="AA4564" s="22">
        <v>0</v>
      </c>
      <c r="AB4564" s="22">
        <v>0</v>
      </c>
      <c r="AC4564" s="22">
        <v>0</v>
      </c>
      <c r="AD4564" s="22">
        <v>0</v>
      </c>
    </row>
    <row r="4565" spans="1:30" s="1" customFormat="1" ht="15" customHeight="1" x14ac:dyDescent="0.3">
      <c r="A4565" s="21" t="s">
        <v>34</v>
      </c>
      <c r="B4565" s="21" t="s">
        <v>1503</v>
      </c>
      <c r="C4565" s="21" t="s">
        <v>1503</v>
      </c>
      <c r="D4565" s="81">
        <v>1</v>
      </c>
      <c r="E4565" s="21" t="s">
        <v>109</v>
      </c>
      <c r="F4565" s="81">
        <v>43</v>
      </c>
      <c r="G4565" s="82" t="s">
        <v>38</v>
      </c>
      <c r="H4565" s="21">
        <v>21101</v>
      </c>
      <c r="I4565" s="21" t="s">
        <v>2429</v>
      </c>
      <c r="J4565" s="21" t="s">
        <v>1802</v>
      </c>
      <c r="K4565" s="21" t="s">
        <v>1803</v>
      </c>
      <c r="L4565" s="21" t="s">
        <v>2423</v>
      </c>
      <c r="M4565" s="21" t="s">
        <v>43</v>
      </c>
      <c r="N4565" s="21" t="s">
        <v>253</v>
      </c>
      <c r="O4565" s="22">
        <v>2</v>
      </c>
      <c r="P4565" s="22">
        <v>120.5</v>
      </c>
      <c r="Q4565" s="21" t="s">
        <v>45</v>
      </c>
      <c r="R4565" s="103">
        <f t="shared" si="71"/>
        <v>241</v>
      </c>
      <c r="S4565" s="22">
        <v>0</v>
      </c>
      <c r="T4565" s="22">
        <v>241</v>
      </c>
      <c r="U4565" s="22">
        <v>0</v>
      </c>
      <c r="V4565" s="22">
        <v>0</v>
      </c>
      <c r="W4565" s="22">
        <v>0</v>
      </c>
      <c r="X4565" s="22">
        <v>0</v>
      </c>
      <c r="Y4565" s="22">
        <v>0</v>
      </c>
      <c r="Z4565" s="22">
        <v>0</v>
      </c>
      <c r="AA4565" s="22">
        <v>0</v>
      </c>
      <c r="AB4565" s="22">
        <v>0</v>
      </c>
      <c r="AC4565" s="22">
        <v>0</v>
      </c>
      <c r="AD4565" s="22">
        <v>0</v>
      </c>
    </row>
    <row r="4566" spans="1:30" s="1" customFormat="1" ht="15" customHeight="1" x14ac:dyDescent="0.3">
      <c r="A4566" s="21" t="s">
        <v>34</v>
      </c>
      <c r="B4566" s="21" t="s">
        <v>1503</v>
      </c>
      <c r="C4566" s="21" t="s">
        <v>1503</v>
      </c>
      <c r="D4566" s="81">
        <v>1</v>
      </c>
      <c r="E4566" s="21" t="s">
        <v>109</v>
      </c>
      <c r="F4566" s="81">
        <v>43</v>
      </c>
      <c r="G4566" s="82" t="s">
        <v>38</v>
      </c>
      <c r="H4566" s="21">
        <v>21101</v>
      </c>
      <c r="I4566" s="21" t="s">
        <v>2429</v>
      </c>
      <c r="J4566" s="21" t="s">
        <v>1267</v>
      </c>
      <c r="K4566" s="21" t="s">
        <v>2110</v>
      </c>
      <c r="L4566" s="21" t="s">
        <v>2423</v>
      </c>
      <c r="M4566" s="21" t="s">
        <v>43</v>
      </c>
      <c r="N4566" s="21" t="s">
        <v>48</v>
      </c>
      <c r="O4566" s="22">
        <v>2</v>
      </c>
      <c r="P4566" s="22">
        <v>120.5</v>
      </c>
      <c r="Q4566" s="21" t="s">
        <v>45</v>
      </c>
      <c r="R4566" s="103">
        <f t="shared" si="71"/>
        <v>241</v>
      </c>
      <c r="S4566" s="22">
        <v>0</v>
      </c>
      <c r="T4566" s="22">
        <v>241</v>
      </c>
      <c r="U4566" s="22">
        <v>0</v>
      </c>
      <c r="V4566" s="22">
        <v>0</v>
      </c>
      <c r="W4566" s="22">
        <v>0</v>
      </c>
      <c r="X4566" s="22">
        <v>0</v>
      </c>
      <c r="Y4566" s="22">
        <v>0</v>
      </c>
      <c r="Z4566" s="22">
        <v>0</v>
      </c>
      <c r="AA4566" s="22">
        <v>0</v>
      </c>
      <c r="AB4566" s="22">
        <v>0</v>
      </c>
      <c r="AC4566" s="22">
        <v>0</v>
      </c>
      <c r="AD4566" s="22">
        <v>0</v>
      </c>
    </row>
    <row r="4567" spans="1:30" s="1" customFormat="1" ht="15" customHeight="1" x14ac:dyDescent="0.3">
      <c r="A4567" s="21" t="s">
        <v>34</v>
      </c>
      <c r="B4567" s="21" t="s">
        <v>1503</v>
      </c>
      <c r="C4567" s="21" t="s">
        <v>1503</v>
      </c>
      <c r="D4567" s="81">
        <v>1</v>
      </c>
      <c r="E4567" s="21" t="s">
        <v>109</v>
      </c>
      <c r="F4567" s="81">
        <v>43</v>
      </c>
      <c r="G4567" s="82" t="s">
        <v>38</v>
      </c>
      <c r="H4567" s="21">
        <v>21101</v>
      </c>
      <c r="I4567" s="21" t="s">
        <v>2429</v>
      </c>
      <c r="J4567" s="21" t="s">
        <v>1802</v>
      </c>
      <c r="K4567" s="21" t="s">
        <v>1803</v>
      </c>
      <c r="L4567" s="21" t="s">
        <v>2423</v>
      </c>
      <c r="M4567" s="21" t="s">
        <v>43</v>
      </c>
      <c r="N4567" s="21" t="s">
        <v>253</v>
      </c>
      <c r="O4567" s="22">
        <v>2</v>
      </c>
      <c r="P4567" s="22">
        <v>120.5</v>
      </c>
      <c r="Q4567" s="21" t="s">
        <v>45</v>
      </c>
      <c r="R4567" s="103">
        <f t="shared" si="71"/>
        <v>241</v>
      </c>
      <c r="S4567" s="22">
        <v>0</v>
      </c>
      <c r="T4567" s="22">
        <v>241</v>
      </c>
      <c r="U4567" s="22">
        <v>0</v>
      </c>
      <c r="V4567" s="22">
        <v>0</v>
      </c>
      <c r="W4567" s="22">
        <v>0</v>
      </c>
      <c r="X4567" s="22">
        <v>0</v>
      </c>
      <c r="Y4567" s="22">
        <v>0</v>
      </c>
      <c r="Z4567" s="22">
        <v>0</v>
      </c>
      <c r="AA4567" s="22">
        <v>0</v>
      </c>
      <c r="AB4567" s="22">
        <v>0</v>
      </c>
      <c r="AC4567" s="22">
        <v>0</v>
      </c>
      <c r="AD4567" s="22">
        <v>0</v>
      </c>
    </row>
    <row r="4568" spans="1:30" s="1" customFormat="1" ht="15" customHeight="1" x14ac:dyDescent="0.3">
      <c r="A4568" s="21" t="s">
        <v>34</v>
      </c>
      <c r="B4568" s="21" t="s">
        <v>1503</v>
      </c>
      <c r="C4568" s="21" t="s">
        <v>1503</v>
      </c>
      <c r="D4568" s="81">
        <v>1</v>
      </c>
      <c r="E4568" s="21" t="s">
        <v>109</v>
      </c>
      <c r="F4568" s="81">
        <v>43</v>
      </c>
      <c r="G4568" s="82" t="s">
        <v>38</v>
      </c>
      <c r="H4568" s="21">
        <v>21101</v>
      </c>
      <c r="I4568" s="21" t="s">
        <v>2429</v>
      </c>
      <c r="J4568" s="21" t="s">
        <v>238</v>
      </c>
      <c r="K4568" s="21" t="s">
        <v>239</v>
      </c>
      <c r="L4568" s="21" t="s">
        <v>2423</v>
      </c>
      <c r="M4568" s="21" t="s">
        <v>43</v>
      </c>
      <c r="N4568" s="21" t="s">
        <v>253</v>
      </c>
      <c r="O4568" s="22">
        <v>2</v>
      </c>
      <c r="P4568" s="22">
        <v>145</v>
      </c>
      <c r="Q4568" s="21" t="s">
        <v>45</v>
      </c>
      <c r="R4568" s="103">
        <f t="shared" si="71"/>
        <v>290</v>
      </c>
      <c r="S4568" s="22">
        <v>0</v>
      </c>
      <c r="T4568" s="22">
        <v>290</v>
      </c>
      <c r="U4568" s="22">
        <v>0</v>
      </c>
      <c r="V4568" s="22">
        <v>0</v>
      </c>
      <c r="W4568" s="22">
        <v>0</v>
      </c>
      <c r="X4568" s="22">
        <v>0</v>
      </c>
      <c r="Y4568" s="22">
        <v>0</v>
      </c>
      <c r="Z4568" s="22">
        <v>0</v>
      </c>
      <c r="AA4568" s="22">
        <v>0</v>
      </c>
      <c r="AB4568" s="22">
        <v>0</v>
      </c>
      <c r="AC4568" s="22">
        <v>0</v>
      </c>
      <c r="AD4568" s="22">
        <v>0</v>
      </c>
    </row>
    <row r="4569" spans="1:30" s="1" customFormat="1" ht="15" customHeight="1" x14ac:dyDescent="0.3">
      <c r="A4569" s="21" t="s">
        <v>34</v>
      </c>
      <c r="B4569" s="21" t="s">
        <v>1503</v>
      </c>
      <c r="C4569" s="21" t="s">
        <v>1503</v>
      </c>
      <c r="D4569" s="81">
        <v>1</v>
      </c>
      <c r="E4569" s="21" t="s">
        <v>109</v>
      </c>
      <c r="F4569" s="81">
        <v>43</v>
      </c>
      <c r="G4569" s="82" t="s">
        <v>38</v>
      </c>
      <c r="H4569" s="21">
        <v>21101</v>
      </c>
      <c r="I4569" s="21" t="s">
        <v>2429</v>
      </c>
      <c r="J4569" s="21" t="s">
        <v>542</v>
      </c>
      <c r="K4569" s="21" t="s">
        <v>543</v>
      </c>
      <c r="L4569" s="21" t="s">
        <v>2423</v>
      </c>
      <c r="M4569" s="21" t="s">
        <v>43</v>
      </c>
      <c r="N4569" s="21" t="s">
        <v>44</v>
      </c>
      <c r="O4569" s="22">
        <v>2</v>
      </c>
      <c r="P4569" s="22">
        <v>38.5</v>
      </c>
      <c r="Q4569" s="21" t="s">
        <v>45</v>
      </c>
      <c r="R4569" s="103">
        <f t="shared" si="71"/>
        <v>77</v>
      </c>
      <c r="S4569" s="22">
        <v>0</v>
      </c>
      <c r="T4569" s="22">
        <v>77</v>
      </c>
      <c r="U4569" s="22">
        <v>0</v>
      </c>
      <c r="V4569" s="22">
        <v>0</v>
      </c>
      <c r="W4569" s="22">
        <v>0</v>
      </c>
      <c r="X4569" s="22">
        <v>0</v>
      </c>
      <c r="Y4569" s="22">
        <v>0</v>
      </c>
      <c r="Z4569" s="22">
        <v>0</v>
      </c>
      <c r="AA4569" s="22">
        <v>0</v>
      </c>
      <c r="AB4569" s="22">
        <v>0</v>
      </c>
      <c r="AC4569" s="22">
        <v>0</v>
      </c>
      <c r="AD4569" s="22">
        <v>0</v>
      </c>
    </row>
    <row r="4570" spans="1:30" s="1" customFormat="1" ht="15" customHeight="1" x14ac:dyDescent="0.3">
      <c r="A4570" s="21" t="s">
        <v>34</v>
      </c>
      <c r="B4570" s="21" t="s">
        <v>1503</v>
      </c>
      <c r="C4570" s="21" t="s">
        <v>1503</v>
      </c>
      <c r="D4570" s="81">
        <v>1</v>
      </c>
      <c r="E4570" s="21" t="s">
        <v>109</v>
      </c>
      <c r="F4570" s="81">
        <v>43</v>
      </c>
      <c r="G4570" s="82" t="s">
        <v>38</v>
      </c>
      <c r="H4570" s="21">
        <v>21101</v>
      </c>
      <c r="I4570" s="21" t="s">
        <v>2429</v>
      </c>
      <c r="J4570" s="21" t="s">
        <v>116</v>
      </c>
      <c r="K4570" s="21" t="s">
        <v>117</v>
      </c>
      <c r="L4570" s="21" t="s">
        <v>2423</v>
      </c>
      <c r="M4570" s="21" t="s">
        <v>43</v>
      </c>
      <c r="N4570" s="21" t="s">
        <v>48</v>
      </c>
      <c r="O4570" s="22">
        <v>7</v>
      </c>
      <c r="P4570" s="22">
        <v>72.428571428571431</v>
      </c>
      <c r="Q4570" s="21" t="s">
        <v>45</v>
      </c>
      <c r="R4570" s="103">
        <f t="shared" si="71"/>
        <v>507</v>
      </c>
      <c r="S4570" s="22">
        <v>0</v>
      </c>
      <c r="T4570" s="22">
        <v>507</v>
      </c>
      <c r="U4570" s="22">
        <v>0</v>
      </c>
      <c r="V4570" s="22">
        <v>0</v>
      </c>
      <c r="W4570" s="22">
        <v>0</v>
      </c>
      <c r="X4570" s="22">
        <v>0</v>
      </c>
      <c r="Y4570" s="22">
        <v>0</v>
      </c>
      <c r="Z4570" s="22">
        <v>0</v>
      </c>
      <c r="AA4570" s="22">
        <v>0</v>
      </c>
      <c r="AB4570" s="22">
        <v>0</v>
      </c>
      <c r="AC4570" s="22">
        <v>0</v>
      </c>
      <c r="AD4570" s="22">
        <v>0</v>
      </c>
    </row>
    <row r="4571" spans="1:30" s="1" customFormat="1" ht="15" customHeight="1" x14ac:dyDescent="0.3">
      <c r="A4571" s="21" t="s">
        <v>34</v>
      </c>
      <c r="B4571" s="21" t="s">
        <v>1503</v>
      </c>
      <c r="C4571" s="21" t="s">
        <v>1503</v>
      </c>
      <c r="D4571" s="81">
        <v>1</v>
      </c>
      <c r="E4571" s="21" t="s">
        <v>109</v>
      </c>
      <c r="F4571" s="81">
        <v>43</v>
      </c>
      <c r="G4571" s="82" t="s">
        <v>38</v>
      </c>
      <c r="H4571" s="21">
        <v>21101</v>
      </c>
      <c r="I4571" s="21" t="s">
        <v>2429</v>
      </c>
      <c r="J4571" s="21" t="s">
        <v>2190</v>
      </c>
      <c r="K4571" s="21" t="s">
        <v>2191</v>
      </c>
      <c r="L4571" s="21" t="s">
        <v>2423</v>
      </c>
      <c r="M4571" s="21" t="s">
        <v>43</v>
      </c>
      <c r="N4571" s="21" t="s">
        <v>44</v>
      </c>
      <c r="O4571" s="22">
        <v>1</v>
      </c>
      <c r="P4571" s="22">
        <v>115</v>
      </c>
      <c r="Q4571" s="21" t="s">
        <v>45</v>
      </c>
      <c r="R4571" s="103">
        <f t="shared" si="71"/>
        <v>115</v>
      </c>
      <c r="S4571" s="22">
        <v>0</v>
      </c>
      <c r="T4571" s="22">
        <v>115</v>
      </c>
      <c r="U4571" s="22">
        <v>0</v>
      </c>
      <c r="V4571" s="22">
        <v>0</v>
      </c>
      <c r="W4571" s="22">
        <v>0</v>
      </c>
      <c r="X4571" s="22">
        <v>0</v>
      </c>
      <c r="Y4571" s="22">
        <v>0</v>
      </c>
      <c r="Z4571" s="22">
        <v>0</v>
      </c>
      <c r="AA4571" s="22">
        <v>0</v>
      </c>
      <c r="AB4571" s="22">
        <v>0</v>
      </c>
      <c r="AC4571" s="22">
        <v>0</v>
      </c>
      <c r="AD4571" s="22">
        <v>0</v>
      </c>
    </row>
    <row r="4572" spans="1:30" s="1" customFormat="1" ht="15" customHeight="1" x14ac:dyDescent="0.3">
      <c r="A4572" s="21" t="s">
        <v>34</v>
      </c>
      <c r="B4572" s="21" t="s">
        <v>1503</v>
      </c>
      <c r="C4572" s="21" t="s">
        <v>1503</v>
      </c>
      <c r="D4572" s="81">
        <v>1</v>
      </c>
      <c r="E4572" s="21" t="s">
        <v>109</v>
      </c>
      <c r="F4572" s="81">
        <v>43</v>
      </c>
      <c r="G4572" s="82" t="s">
        <v>38</v>
      </c>
      <c r="H4572" s="21">
        <v>21101</v>
      </c>
      <c r="I4572" s="21" t="s">
        <v>2429</v>
      </c>
      <c r="J4572" s="21" t="s">
        <v>2190</v>
      </c>
      <c r="K4572" s="21" t="s">
        <v>2191</v>
      </c>
      <c r="L4572" s="21" t="s">
        <v>2423</v>
      </c>
      <c r="M4572" s="21" t="s">
        <v>43</v>
      </c>
      <c r="N4572" s="21" t="s">
        <v>44</v>
      </c>
      <c r="O4572" s="22">
        <v>1</v>
      </c>
      <c r="P4572" s="22">
        <v>115</v>
      </c>
      <c r="Q4572" s="21" t="s">
        <v>45</v>
      </c>
      <c r="R4572" s="103">
        <f t="shared" si="71"/>
        <v>115</v>
      </c>
      <c r="S4572" s="22">
        <v>0</v>
      </c>
      <c r="T4572" s="22">
        <v>115</v>
      </c>
      <c r="U4572" s="22">
        <v>0</v>
      </c>
      <c r="V4572" s="22">
        <v>0</v>
      </c>
      <c r="W4572" s="22">
        <v>0</v>
      </c>
      <c r="X4572" s="22">
        <v>0</v>
      </c>
      <c r="Y4572" s="22">
        <v>0</v>
      </c>
      <c r="Z4572" s="22">
        <v>0</v>
      </c>
      <c r="AA4572" s="22">
        <v>0</v>
      </c>
      <c r="AB4572" s="22">
        <v>0</v>
      </c>
      <c r="AC4572" s="22">
        <v>0</v>
      </c>
      <c r="AD4572" s="22">
        <v>0</v>
      </c>
    </row>
    <row r="4573" spans="1:30" s="1" customFormat="1" ht="15" customHeight="1" x14ac:dyDescent="0.3">
      <c r="A4573" s="21" t="s">
        <v>34</v>
      </c>
      <c r="B4573" s="21" t="s">
        <v>1503</v>
      </c>
      <c r="C4573" s="21" t="s">
        <v>1503</v>
      </c>
      <c r="D4573" s="81">
        <v>1</v>
      </c>
      <c r="E4573" s="21" t="s">
        <v>109</v>
      </c>
      <c r="F4573" s="81">
        <v>43</v>
      </c>
      <c r="G4573" s="82" t="s">
        <v>38</v>
      </c>
      <c r="H4573" s="21">
        <v>21101</v>
      </c>
      <c r="I4573" s="21" t="s">
        <v>2429</v>
      </c>
      <c r="J4573" s="21" t="s">
        <v>49</v>
      </c>
      <c r="K4573" s="21" t="s">
        <v>50</v>
      </c>
      <c r="L4573" s="21" t="s">
        <v>2423</v>
      </c>
      <c r="M4573" s="21" t="s">
        <v>43</v>
      </c>
      <c r="N4573" s="21" t="s">
        <v>48</v>
      </c>
      <c r="O4573" s="22">
        <v>3</v>
      </c>
      <c r="P4573" s="22">
        <v>61</v>
      </c>
      <c r="Q4573" s="21" t="s">
        <v>45</v>
      </c>
      <c r="R4573" s="103">
        <f t="shared" si="71"/>
        <v>183</v>
      </c>
      <c r="S4573" s="22">
        <v>0</v>
      </c>
      <c r="T4573" s="22">
        <v>183</v>
      </c>
      <c r="U4573" s="22">
        <v>0</v>
      </c>
      <c r="V4573" s="22">
        <v>0</v>
      </c>
      <c r="W4573" s="22">
        <v>0</v>
      </c>
      <c r="X4573" s="22">
        <v>0</v>
      </c>
      <c r="Y4573" s="22">
        <v>0</v>
      </c>
      <c r="Z4573" s="22">
        <v>0</v>
      </c>
      <c r="AA4573" s="22">
        <v>0</v>
      </c>
      <c r="AB4573" s="22">
        <v>0</v>
      </c>
      <c r="AC4573" s="22">
        <v>0</v>
      </c>
      <c r="AD4573" s="22">
        <v>0</v>
      </c>
    </row>
    <row r="4574" spans="1:30" s="1" customFormat="1" ht="15" customHeight="1" x14ac:dyDescent="0.3">
      <c r="A4574" s="21" t="s">
        <v>34</v>
      </c>
      <c r="B4574" s="21" t="s">
        <v>1503</v>
      </c>
      <c r="C4574" s="21" t="s">
        <v>1503</v>
      </c>
      <c r="D4574" s="81">
        <v>1</v>
      </c>
      <c r="E4574" s="21" t="s">
        <v>109</v>
      </c>
      <c r="F4574" s="81">
        <v>43</v>
      </c>
      <c r="G4574" s="82" t="s">
        <v>38</v>
      </c>
      <c r="H4574" s="21">
        <v>21101</v>
      </c>
      <c r="I4574" s="21" t="s">
        <v>2429</v>
      </c>
      <c r="J4574" s="21" t="s">
        <v>537</v>
      </c>
      <c r="K4574" s="21" t="s">
        <v>193</v>
      </c>
      <c r="L4574" s="21" t="s">
        <v>2423</v>
      </c>
      <c r="M4574" s="21" t="s">
        <v>43</v>
      </c>
      <c r="N4574" s="21" t="s">
        <v>48</v>
      </c>
      <c r="O4574" s="22">
        <v>100</v>
      </c>
      <c r="P4574" s="22">
        <v>50</v>
      </c>
      <c r="Q4574" s="21" t="s">
        <v>45</v>
      </c>
      <c r="R4574" s="103">
        <f t="shared" si="71"/>
        <v>5000</v>
      </c>
      <c r="S4574" s="22">
        <v>0</v>
      </c>
      <c r="T4574" s="22">
        <v>5000</v>
      </c>
      <c r="U4574" s="22">
        <v>0</v>
      </c>
      <c r="V4574" s="22">
        <v>0</v>
      </c>
      <c r="W4574" s="22">
        <v>0</v>
      </c>
      <c r="X4574" s="22">
        <v>0</v>
      </c>
      <c r="Y4574" s="22">
        <v>0</v>
      </c>
      <c r="Z4574" s="22">
        <v>0</v>
      </c>
      <c r="AA4574" s="22">
        <v>0</v>
      </c>
      <c r="AB4574" s="22">
        <v>0</v>
      </c>
      <c r="AC4574" s="22">
        <v>0</v>
      </c>
      <c r="AD4574" s="22">
        <v>0</v>
      </c>
    </row>
    <row r="4575" spans="1:30" s="1" customFormat="1" ht="15" customHeight="1" x14ac:dyDescent="0.3">
      <c r="A4575" s="21" t="s">
        <v>34</v>
      </c>
      <c r="B4575" s="21" t="s">
        <v>1503</v>
      </c>
      <c r="C4575" s="21" t="s">
        <v>1503</v>
      </c>
      <c r="D4575" s="81">
        <v>1</v>
      </c>
      <c r="E4575" s="21" t="s">
        <v>109</v>
      </c>
      <c r="F4575" s="81">
        <v>43</v>
      </c>
      <c r="G4575" s="82" t="s">
        <v>38</v>
      </c>
      <c r="H4575" s="21">
        <v>21101</v>
      </c>
      <c r="I4575" s="21" t="s">
        <v>2429</v>
      </c>
      <c r="J4575" s="21" t="s">
        <v>936</v>
      </c>
      <c r="K4575" s="21" t="s">
        <v>1091</v>
      </c>
      <c r="L4575" s="21" t="s">
        <v>2423</v>
      </c>
      <c r="M4575" s="21" t="s">
        <v>43</v>
      </c>
      <c r="N4575" s="21" t="s">
        <v>48</v>
      </c>
      <c r="O4575" s="22">
        <v>4</v>
      </c>
      <c r="P4575" s="22">
        <v>422</v>
      </c>
      <c r="Q4575" s="21" t="s">
        <v>45</v>
      </c>
      <c r="R4575" s="103">
        <f t="shared" si="71"/>
        <v>1688</v>
      </c>
      <c r="S4575" s="22">
        <v>0</v>
      </c>
      <c r="T4575" s="22">
        <v>1688</v>
      </c>
      <c r="U4575" s="22">
        <v>0</v>
      </c>
      <c r="V4575" s="22">
        <v>0</v>
      </c>
      <c r="W4575" s="22">
        <v>0</v>
      </c>
      <c r="X4575" s="22">
        <v>0</v>
      </c>
      <c r="Y4575" s="22">
        <v>0</v>
      </c>
      <c r="Z4575" s="22">
        <v>0</v>
      </c>
      <c r="AA4575" s="22">
        <v>0</v>
      </c>
      <c r="AB4575" s="22">
        <v>0</v>
      </c>
      <c r="AC4575" s="22">
        <v>0</v>
      </c>
      <c r="AD4575" s="22">
        <v>0</v>
      </c>
    </row>
    <row r="4576" spans="1:30" s="1" customFormat="1" ht="15" customHeight="1" x14ac:dyDescent="0.3">
      <c r="A4576" s="21" t="s">
        <v>34</v>
      </c>
      <c r="B4576" s="21" t="s">
        <v>1503</v>
      </c>
      <c r="C4576" s="21" t="s">
        <v>1503</v>
      </c>
      <c r="D4576" s="81">
        <v>1</v>
      </c>
      <c r="E4576" s="21" t="s">
        <v>109</v>
      </c>
      <c r="F4576" s="81">
        <v>43</v>
      </c>
      <c r="G4576" s="82" t="s">
        <v>38</v>
      </c>
      <c r="H4576" s="21">
        <v>21101</v>
      </c>
      <c r="I4576" s="21" t="s">
        <v>2429</v>
      </c>
      <c r="J4576" s="21" t="s">
        <v>748</v>
      </c>
      <c r="K4576" s="21" t="s">
        <v>792</v>
      </c>
      <c r="L4576" s="21" t="s">
        <v>2423</v>
      </c>
      <c r="M4576" s="21" t="s">
        <v>43</v>
      </c>
      <c r="N4576" s="21" t="s">
        <v>48</v>
      </c>
      <c r="O4576" s="22">
        <v>10</v>
      </c>
      <c r="P4576" s="22">
        <v>60</v>
      </c>
      <c r="Q4576" s="21" t="s">
        <v>45</v>
      </c>
      <c r="R4576" s="103">
        <f t="shared" si="71"/>
        <v>600</v>
      </c>
      <c r="S4576" s="22">
        <v>0</v>
      </c>
      <c r="T4576" s="22">
        <v>600</v>
      </c>
      <c r="U4576" s="22">
        <v>0</v>
      </c>
      <c r="V4576" s="22">
        <v>0</v>
      </c>
      <c r="W4576" s="22">
        <v>0</v>
      </c>
      <c r="X4576" s="22">
        <v>0</v>
      </c>
      <c r="Y4576" s="22">
        <v>0</v>
      </c>
      <c r="Z4576" s="22">
        <v>0</v>
      </c>
      <c r="AA4576" s="22">
        <v>0</v>
      </c>
      <c r="AB4576" s="22">
        <v>0</v>
      </c>
      <c r="AC4576" s="22">
        <v>0</v>
      </c>
      <c r="AD4576" s="22">
        <v>0</v>
      </c>
    </row>
    <row r="4577" spans="1:30" s="1" customFormat="1" ht="15" customHeight="1" x14ac:dyDescent="0.3">
      <c r="A4577" s="21" t="s">
        <v>34</v>
      </c>
      <c r="B4577" s="21" t="s">
        <v>1503</v>
      </c>
      <c r="C4577" s="21" t="s">
        <v>1503</v>
      </c>
      <c r="D4577" s="81">
        <v>1</v>
      </c>
      <c r="E4577" s="21" t="s">
        <v>109</v>
      </c>
      <c r="F4577" s="81">
        <v>43</v>
      </c>
      <c r="G4577" s="82" t="s">
        <v>38</v>
      </c>
      <c r="H4577" s="21">
        <v>21101</v>
      </c>
      <c r="I4577" s="21" t="s">
        <v>2429</v>
      </c>
      <c r="J4577" s="21" t="s">
        <v>123</v>
      </c>
      <c r="K4577" s="21" t="s">
        <v>156</v>
      </c>
      <c r="L4577" s="21" t="s">
        <v>2423</v>
      </c>
      <c r="M4577" s="21" t="s">
        <v>43</v>
      </c>
      <c r="N4577" s="21" t="s">
        <v>48</v>
      </c>
      <c r="O4577" s="22">
        <v>3</v>
      </c>
      <c r="P4577" s="22">
        <v>42.333333333333336</v>
      </c>
      <c r="Q4577" s="21" t="s">
        <v>45</v>
      </c>
      <c r="R4577" s="103">
        <f t="shared" si="71"/>
        <v>127</v>
      </c>
      <c r="S4577" s="22">
        <v>0</v>
      </c>
      <c r="T4577" s="22">
        <v>127</v>
      </c>
      <c r="U4577" s="22">
        <v>0</v>
      </c>
      <c r="V4577" s="22">
        <v>0</v>
      </c>
      <c r="W4577" s="22">
        <v>0</v>
      </c>
      <c r="X4577" s="22">
        <v>0</v>
      </c>
      <c r="Y4577" s="22">
        <v>0</v>
      </c>
      <c r="Z4577" s="22">
        <v>0</v>
      </c>
      <c r="AA4577" s="22">
        <v>0</v>
      </c>
      <c r="AB4577" s="22">
        <v>0</v>
      </c>
      <c r="AC4577" s="22">
        <v>0</v>
      </c>
      <c r="AD4577" s="22">
        <v>0</v>
      </c>
    </row>
    <row r="4578" spans="1:30" s="1" customFormat="1" ht="15" customHeight="1" x14ac:dyDescent="0.3">
      <c r="A4578" s="21" t="s">
        <v>34</v>
      </c>
      <c r="B4578" s="21" t="s">
        <v>1503</v>
      </c>
      <c r="C4578" s="21" t="s">
        <v>1503</v>
      </c>
      <c r="D4578" s="81">
        <v>1</v>
      </c>
      <c r="E4578" s="21" t="s">
        <v>109</v>
      </c>
      <c r="F4578" s="81">
        <v>43</v>
      </c>
      <c r="G4578" s="82" t="s">
        <v>38</v>
      </c>
      <c r="H4578" s="21">
        <v>21101</v>
      </c>
      <c r="I4578" s="21" t="s">
        <v>2429</v>
      </c>
      <c r="J4578" s="21" t="s">
        <v>157</v>
      </c>
      <c r="K4578" s="21" t="s">
        <v>158</v>
      </c>
      <c r="L4578" s="21" t="s">
        <v>2423</v>
      </c>
      <c r="M4578" s="21" t="s">
        <v>43</v>
      </c>
      <c r="N4578" s="21" t="s">
        <v>48</v>
      </c>
      <c r="O4578" s="22">
        <v>3</v>
      </c>
      <c r="P4578" s="22">
        <v>42.333333333333336</v>
      </c>
      <c r="Q4578" s="21" t="s">
        <v>45</v>
      </c>
      <c r="R4578" s="103">
        <f t="shared" si="71"/>
        <v>127</v>
      </c>
      <c r="S4578" s="22">
        <v>0</v>
      </c>
      <c r="T4578" s="22">
        <v>127</v>
      </c>
      <c r="U4578" s="22">
        <v>0</v>
      </c>
      <c r="V4578" s="22">
        <v>0</v>
      </c>
      <c r="W4578" s="22">
        <v>0</v>
      </c>
      <c r="X4578" s="22">
        <v>0</v>
      </c>
      <c r="Y4578" s="22">
        <v>0</v>
      </c>
      <c r="Z4578" s="22">
        <v>0</v>
      </c>
      <c r="AA4578" s="22">
        <v>0</v>
      </c>
      <c r="AB4578" s="22">
        <v>0</v>
      </c>
      <c r="AC4578" s="22">
        <v>0</v>
      </c>
      <c r="AD4578" s="22">
        <v>0</v>
      </c>
    </row>
    <row r="4579" spans="1:30" s="1" customFormat="1" ht="15" customHeight="1" x14ac:dyDescent="0.3">
      <c r="A4579" s="21" t="s">
        <v>34</v>
      </c>
      <c r="B4579" s="21" t="s">
        <v>1503</v>
      </c>
      <c r="C4579" s="21" t="s">
        <v>1503</v>
      </c>
      <c r="D4579" s="81">
        <v>1</v>
      </c>
      <c r="E4579" s="21" t="s">
        <v>109</v>
      </c>
      <c r="F4579" s="81">
        <v>43</v>
      </c>
      <c r="G4579" s="82" t="s">
        <v>38</v>
      </c>
      <c r="H4579" s="21">
        <v>21101</v>
      </c>
      <c r="I4579" s="21" t="s">
        <v>2429</v>
      </c>
      <c r="J4579" s="21" t="s">
        <v>1504</v>
      </c>
      <c r="K4579" s="21" t="s">
        <v>1194</v>
      </c>
      <c r="L4579" s="21" t="s">
        <v>2423</v>
      </c>
      <c r="M4579" s="21" t="s">
        <v>43</v>
      </c>
      <c r="N4579" s="21" t="s">
        <v>48</v>
      </c>
      <c r="O4579" s="22">
        <v>12</v>
      </c>
      <c r="P4579" s="22">
        <v>31.333333333333332</v>
      </c>
      <c r="Q4579" s="21" t="s">
        <v>45</v>
      </c>
      <c r="R4579" s="103">
        <f t="shared" si="71"/>
        <v>376</v>
      </c>
      <c r="S4579" s="22">
        <v>0</v>
      </c>
      <c r="T4579" s="22">
        <v>376</v>
      </c>
      <c r="U4579" s="22">
        <v>0</v>
      </c>
      <c r="V4579" s="22">
        <v>0</v>
      </c>
      <c r="W4579" s="22">
        <v>0</v>
      </c>
      <c r="X4579" s="22">
        <v>0</v>
      </c>
      <c r="Y4579" s="22">
        <v>0</v>
      </c>
      <c r="Z4579" s="22">
        <v>0</v>
      </c>
      <c r="AA4579" s="22">
        <v>0</v>
      </c>
      <c r="AB4579" s="22">
        <v>0</v>
      </c>
      <c r="AC4579" s="22">
        <v>0</v>
      </c>
      <c r="AD4579" s="22">
        <v>0</v>
      </c>
    </row>
    <row r="4580" spans="1:30" s="1" customFormat="1" ht="15" customHeight="1" x14ac:dyDescent="0.3">
      <c r="A4580" s="21" t="s">
        <v>34</v>
      </c>
      <c r="B4580" s="21" t="s">
        <v>1503</v>
      </c>
      <c r="C4580" s="21" t="s">
        <v>1503</v>
      </c>
      <c r="D4580" s="81">
        <v>1</v>
      </c>
      <c r="E4580" s="21" t="s">
        <v>109</v>
      </c>
      <c r="F4580" s="81">
        <v>43</v>
      </c>
      <c r="G4580" s="82" t="s">
        <v>38</v>
      </c>
      <c r="H4580" s="21">
        <v>21101</v>
      </c>
      <c r="I4580" s="21" t="s">
        <v>2429</v>
      </c>
      <c r="J4580" s="21" t="s">
        <v>1197</v>
      </c>
      <c r="K4580" s="21" t="s">
        <v>1505</v>
      </c>
      <c r="L4580" s="21" t="s">
        <v>2423</v>
      </c>
      <c r="M4580" s="21" t="s">
        <v>43</v>
      </c>
      <c r="N4580" s="21" t="s">
        <v>48</v>
      </c>
      <c r="O4580" s="22">
        <v>12</v>
      </c>
      <c r="P4580" s="22">
        <v>31.333333333333332</v>
      </c>
      <c r="Q4580" s="21" t="s">
        <v>45</v>
      </c>
      <c r="R4580" s="103">
        <f t="shared" si="71"/>
        <v>376</v>
      </c>
      <c r="S4580" s="22">
        <v>0</v>
      </c>
      <c r="T4580" s="22">
        <v>376</v>
      </c>
      <c r="U4580" s="22">
        <v>0</v>
      </c>
      <c r="V4580" s="22">
        <v>0</v>
      </c>
      <c r="W4580" s="22">
        <v>0</v>
      </c>
      <c r="X4580" s="22">
        <v>0</v>
      </c>
      <c r="Y4580" s="22">
        <v>0</v>
      </c>
      <c r="Z4580" s="22">
        <v>0</v>
      </c>
      <c r="AA4580" s="22">
        <v>0</v>
      </c>
      <c r="AB4580" s="22">
        <v>0</v>
      </c>
      <c r="AC4580" s="22">
        <v>0</v>
      </c>
      <c r="AD4580" s="22">
        <v>0</v>
      </c>
    </row>
    <row r="4581" spans="1:30" s="1" customFormat="1" ht="15" customHeight="1" x14ac:dyDescent="0.3">
      <c r="A4581" s="21" t="s">
        <v>34</v>
      </c>
      <c r="B4581" s="21" t="s">
        <v>1503</v>
      </c>
      <c r="C4581" s="21" t="s">
        <v>1503</v>
      </c>
      <c r="D4581" s="81">
        <v>1</v>
      </c>
      <c r="E4581" s="21" t="s">
        <v>109</v>
      </c>
      <c r="F4581" s="81">
        <v>43</v>
      </c>
      <c r="G4581" s="82" t="s">
        <v>38</v>
      </c>
      <c r="H4581" s="21">
        <v>21101</v>
      </c>
      <c r="I4581" s="21" t="s">
        <v>2429</v>
      </c>
      <c r="J4581" s="21" t="s">
        <v>1400</v>
      </c>
      <c r="K4581" s="21" t="s">
        <v>2267</v>
      </c>
      <c r="L4581" s="21" t="s">
        <v>2423</v>
      </c>
      <c r="M4581" s="21" t="s">
        <v>43</v>
      </c>
      <c r="N4581" s="21" t="s">
        <v>48</v>
      </c>
      <c r="O4581" s="22">
        <v>10</v>
      </c>
      <c r="P4581" s="22">
        <v>12.1</v>
      </c>
      <c r="Q4581" s="21" t="s">
        <v>45</v>
      </c>
      <c r="R4581" s="103">
        <f t="shared" si="71"/>
        <v>121</v>
      </c>
      <c r="S4581" s="22">
        <v>0</v>
      </c>
      <c r="T4581" s="22">
        <v>121</v>
      </c>
      <c r="U4581" s="22">
        <v>0</v>
      </c>
      <c r="V4581" s="22">
        <v>0</v>
      </c>
      <c r="W4581" s="22">
        <v>0</v>
      </c>
      <c r="X4581" s="22">
        <v>0</v>
      </c>
      <c r="Y4581" s="22">
        <v>0</v>
      </c>
      <c r="Z4581" s="22">
        <v>0</v>
      </c>
      <c r="AA4581" s="22">
        <v>0</v>
      </c>
      <c r="AB4581" s="22">
        <v>0</v>
      </c>
      <c r="AC4581" s="22">
        <v>0</v>
      </c>
      <c r="AD4581" s="22">
        <v>0</v>
      </c>
    </row>
    <row r="4582" spans="1:30" s="1" customFormat="1" ht="15" customHeight="1" x14ac:dyDescent="0.3">
      <c r="A4582" s="21" t="s">
        <v>34</v>
      </c>
      <c r="B4582" s="21" t="s">
        <v>1503</v>
      </c>
      <c r="C4582" s="21" t="s">
        <v>1503</v>
      </c>
      <c r="D4582" s="81">
        <v>1</v>
      </c>
      <c r="E4582" s="21" t="s">
        <v>109</v>
      </c>
      <c r="F4582" s="81">
        <v>43</v>
      </c>
      <c r="G4582" s="82" t="s">
        <v>38</v>
      </c>
      <c r="H4582" s="21">
        <v>21101</v>
      </c>
      <c r="I4582" s="21" t="s">
        <v>2429</v>
      </c>
      <c r="J4582" s="21" t="s">
        <v>641</v>
      </c>
      <c r="K4582" s="21" t="s">
        <v>642</v>
      </c>
      <c r="L4582" s="21" t="s">
        <v>2423</v>
      </c>
      <c r="M4582" s="21" t="s">
        <v>43</v>
      </c>
      <c r="N4582" s="21" t="s">
        <v>61</v>
      </c>
      <c r="O4582" s="22">
        <v>1</v>
      </c>
      <c r="P4582" s="22">
        <v>72</v>
      </c>
      <c r="Q4582" s="21" t="s">
        <v>45</v>
      </c>
      <c r="R4582" s="103">
        <f t="shared" si="71"/>
        <v>72</v>
      </c>
      <c r="S4582" s="22">
        <v>0</v>
      </c>
      <c r="T4582" s="22">
        <v>72</v>
      </c>
      <c r="U4582" s="22">
        <v>0</v>
      </c>
      <c r="V4582" s="22">
        <v>0</v>
      </c>
      <c r="W4582" s="22">
        <v>0</v>
      </c>
      <c r="X4582" s="22">
        <v>0</v>
      </c>
      <c r="Y4582" s="22">
        <v>0</v>
      </c>
      <c r="Z4582" s="22">
        <v>0</v>
      </c>
      <c r="AA4582" s="22">
        <v>0</v>
      </c>
      <c r="AB4582" s="22">
        <v>0</v>
      </c>
      <c r="AC4582" s="22">
        <v>0</v>
      </c>
      <c r="AD4582" s="22">
        <v>0</v>
      </c>
    </row>
    <row r="4583" spans="1:30" s="1" customFormat="1" ht="15" customHeight="1" x14ac:dyDescent="0.3">
      <c r="A4583" s="21" t="s">
        <v>34</v>
      </c>
      <c r="B4583" s="21" t="s">
        <v>1503</v>
      </c>
      <c r="C4583" s="21" t="s">
        <v>1503</v>
      </c>
      <c r="D4583" s="81">
        <v>1</v>
      </c>
      <c r="E4583" s="21" t="s">
        <v>109</v>
      </c>
      <c r="F4583" s="81">
        <v>43</v>
      </c>
      <c r="G4583" s="82" t="s">
        <v>38</v>
      </c>
      <c r="H4583" s="21">
        <v>21101</v>
      </c>
      <c r="I4583" s="21" t="s">
        <v>2429</v>
      </c>
      <c r="J4583" s="21" t="s">
        <v>210</v>
      </c>
      <c r="K4583" s="21" t="s">
        <v>211</v>
      </c>
      <c r="L4583" s="21" t="s">
        <v>2423</v>
      </c>
      <c r="M4583" s="21" t="s">
        <v>43</v>
      </c>
      <c r="N4583" s="21" t="s">
        <v>48</v>
      </c>
      <c r="O4583" s="22">
        <v>12</v>
      </c>
      <c r="P4583" s="22">
        <v>14.5</v>
      </c>
      <c r="Q4583" s="21" t="s">
        <v>45</v>
      </c>
      <c r="R4583" s="103">
        <f t="shared" si="71"/>
        <v>174</v>
      </c>
      <c r="S4583" s="22">
        <v>0</v>
      </c>
      <c r="T4583" s="22">
        <v>174</v>
      </c>
      <c r="U4583" s="22">
        <v>0</v>
      </c>
      <c r="V4583" s="22">
        <v>0</v>
      </c>
      <c r="W4583" s="22">
        <v>0</v>
      </c>
      <c r="X4583" s="22">
        <v>0</v>
      </c>
      <c r="Y4583" s="22">
        <v>0</v>
      </c>
      <c r="Z4583" s="22">
        <v>0</v>
      </c>
      <c r="AA4583" s="22">
        <v>0</v>
      </c>
      <c r="AB4583" s="22">
        <v>0</v>
      </c>
      <c r="AC4583" s="22">
        <v>0</v>
      </c>
      <c r="AD4583" s="22">
        <v>0</v>
      </c>
    </row>
    <row r="4584" spans="1:30" s="1" customFormat="1" ht="15" customHeight="1" x14ac:dyDescent="0.3">
      <c r="A4584" s="21" t="s">
        <v>34</v>
      </c>
      <c r="B4584" s="21" t="s">
        <v>1503</v>
      </c>
      <c r="C4584" s="21" t="s">
        <v>1503</v>
      </c>
      <c r="D4584" s="81">
        <v>1</v>
      </c>
      <c r="E4584" s="21" t="s">
        <v>109</v>
      </c>
      <c r="F4584" s="81">
        <v>43</v>
      </c>
      <c r="G4584" s="82" t="s">
        <v>38</v>
      </c>
      <c r="H4584" s="21">
        <v>21101</v>
      </c>
      <c r="I4584" s="21" t="s">
        <v>2429</v>
      </c>
      <c r="J4584" s="21" t="s">
        <v>128</v>
      </c>
      <c r="K4584" s="21" t="s">
        <v>129</v>
      </c>
      <c r="L4584" s="21" t="s">
        <v>2423</v>
      </c>
      <c r="M4584" s="21" t="s">
        <v>43</v>
      </c>
      <c r="N4584" s="21" t="s">
        <v>48</v>
      </c>
      <c r="O4584" s="22">
        <v>12</v>
      </c>
      <c r="P4584" s="22">
        <v>14.5</v>
      </c>
      <c r="Q4584" s="21" t="s">
        <v>45</v>
      </c>
      <c r="R4584" s="103">
        <f t="shared" si="71"/>
        <v>174</v>
      </c>
      <c r="S4584" s="22">
        <v>0</v>
      </c>
      <c r="T4584" s="22">
        <v>174</v>
      </c>
      <c r="U4584" s="22">
        <v>0</v>
      </c>
      <c r="V4584" s="22">
        <v>0</v>
      </c>
      <c r="W4584" s="22">
        <v>0</v>
      </c>
      <c r="X4584" s="22">
        <v>0</v>
      </c>
      <c r="Y4584" s="22">
        <v>0</v>
      </c>
      <c r="Z4584" s="22">
        <v>0</v>
      </c>
      <c r="AA4584" s="22">
        <v>0</v>
      </c>
      <c r="AB4584" s="22">
        <v>0</v>
      </c>
      <c r="AC4584" s="22">
        <v>0</v>
      </c>
      <c r="AD4584" s="22">
        <v>0</v>
      </c>
    </row>
    <row r="4585" spans="1:30" s="1" customFormat="1" ht="15" customHeight="1" x14ac:dyDescent="0.3">
      <c r="A4585" s="21" t="s">
        <v>34</v>
      </c>
      <c r="B4585" s="21" t="s">
        <v>1503</v>
      </c>
      <c r="C4585" s="21" t="s">
        <v>1503</v>
      </c>
      <c r="D4585" s="81">
        <v>1</v>
      </c>
      <c r="E4585" s="21" t="s">
        <v>109</v>
      </c>
      <c r="F4585" s="81">
        <v>43</v>
      </c>
      <c r="G4585" s="82" t="s">
        <v>38</v>
      </c>
      <c r="H4585" s="21">
        <v>21101</v>
      </c>
      <c r="I4585" s="21" t="s">
        <v>2429</v>
      </c>
      <c r="J4585" s="21" t="s">
        <v>130</v>
      </c>
      <c r="K4585" s="21" t="s">
        <v>131</v>
      </c>
      <c r="L4585" s="21" t="s">
        <v>2423</v>
      </c>
      <c r="M4585" s="21" t="s">
        <v>43</v>
      </c>
      <c r="N4585" s="21" t="s">
        <v>48</v>
      </c>
      <c r="O4585" s="22">
        <v>12</v>
      </c>
      <c r="P4585" s="22">
        <v>14.5</v>
      </c>
      <c r="Q4585" s="21" t="s">
        <v>45</v>
      </c>
      <c r="R4585" s="103">
        <f t="shared" si="71"/>
        <v>174</v>
      </c>
      <c r="S4585" s="22">
        <v>0</v>
      </c>
      <c r="T4585" s="22">
        <v>174</v>
      </c>
      <c r="U4585" s="22">
        <v>0</v>
      </c>
      <c r="V4585" s="22">
        <v>0</v>
      </c>
      <c r="W4585" s="22">
        <v>0</v>
      </c>
      <c r="X4585" s="22">
        <v>0</v>
      </c>
      <c r="Y4585" s="22">
        <v>0</v>
      </c>
      <c r="Z4585" s="22">
        <v>0</v>
      </c>
      <c r="AA4585" s="22">
        <v>0</v>
      </c>
      <c r="AB4585" s="22">
        <v>0</v>
      </c>
      <c r="AC4585" s="22">
        <v>0</v>
      </c>
      <c r="AD4585" s="22">
        <v>0</v>
      </c>
    </row>
    <row r="4586" spans="1:30" s="1" customFormat="1" ht="15" customHeight="1" x14ac:dyDescent="0.3">
      <c r="A4586" s="21" t="s">
        <v>34</v>
      </c>
      <c r="B4586" s="21" t="s">
        <v>1503</v>
      </c>
      <c r="C4586" s="21" t="s">
        <v>1503</v>
      </c>
      <c r="D4586" s="81">
        <v>1</v>
      </c>
      <c r="E4586" s="21" t="s">
        <v>109</v>
      </c>
      <c r="F4586" s="81">
        <v>43</v>
      </c>
      <c r="G4586" s="82" t="s">
        <v>38</v>
      </c>
      <c r="H4586" s="21">
        <v>21101</v>
      </c>
      <c r="I4586" s="21" t="s">
        <v>2429</v>
      </c>
      <c r="J4586" s="21" t="s">
        <v>185</v>
      </c>
      <c r="K4586" s="21" t="s">
        <v>1047</v>
      </c>
      <c r="L4586" s="21" t="s">
        <v>2423</v>
      </c>
      <c r="M4586" s="21" t="s">
        <v>43</v>
      </c>
      <c r="N4586" s="21" t="s">
        <v>44</v>
      </c>
      <c r="O4586" s="22">
        <v>1</v>
      </c>
      <c r="P4586" s="22">
        <v>73</v>
      </c>
      <c r="Q4586" s="21" t="s">
        <v>45</v>
      </c>
      <c r="R4586" s="103">
        <f t="shared" si="71"/>
        <v>73</v>
      </c>
      <c r="S4586" s="22">
        <v>0</v>
      </c>
      <c r="T4586" s="22">
        <v>73</v>
      </c>
      <c r="U4586" s="22">
        <v>0</v>
      </c>
      <c r="V4586" s="22">
        <v>0</v>
      </c>
      <c r="W4586" s="22">
        <v>0</v>
      </c>
      <c r="X4586" s="22">
        <v>0</v>
      </c>
      <c r="Y4586" s="22">
        <v>0</v>
      </c>
      <c r="Z4586" s="22">
        <v>0</v>
      </c>
      <c r="AA4586" s="22">
        <v>0</v>
      </c>
      <c r="AB4586" s="22">
        <v>0</v>
      </c>
      <c r="AC4586" s="22">
        <v>0</v>
      </c>
      <c r="AD4586" s="22">
        <v>0</v>
      </c>
    </row>
    <row r="4587" spans="1:30" s="1" customFormat="1" ht="15" customHeight="1" x14ac:dyDescent="0.3">
      <c r="A4587" s="21" t="s">
        <v>34</v>
      </c>
      <c r="B4587" s="21" t="s">
        <v>1503</v>
      </c>
      <c r="C4587" s="21" t="s">
        <v>1503</v>
      </c>
      <c r="D4587" s="81">
        <v>1</v>
      </c>
      <c r="E4587" s="21" t="s">
        <v>109</v>
      </c>
      <c r="F4587" s="81">
        <v>43</v>
      </c>
      <c r="G4587" s="82" t="s">
        <v>38</v>
      </c>
      <c r="H4587" s="21">
        <v>21101</v>
      </c>
      <c r="I4587" s="21" t="s">
        <v>2429</v>
      </c>
      <c r="J4587" s="21" t="s">
        <v>187</v>
      </c>
      <c r="K4587" s="21" t="s">
        <v>188</v>
      </c>
      <c r="L4587" s="21" t="s">
        <v>2423</v>
      </c>
      <c r="M4587" s="21" t="s">
        <v>43</v>
      </c>
      <c r="N4587" s="21" t="s">
        <v>44</v>
      </c>
      <c r="O4587" s="22">
        <v>2</v>
      </c>
      <c r="P4587" s="22">
        <v>148</v>
      </c>
      <c r="Q4587" s="21" t="s">
        <v>45</v>
      </c>
      <c r="R4587" s="103">
        <f t="shared" si="71"/>
        <v>296</v>
      </c>
      <c r="S4587" s="22">
        <v>0</v>
      </c>
      <c r="T4587" s="22">
        <v>296</v>
      </c>
      <c r="U4587" s="22">
        <v>0</v>
      </c>
      <c r="V4587" s="22">
        <v>0</v>
      </c>
      <c r="W4587" s="22">
        <v>0</v>
      </c>
      <c r="X4587" s="22">
        <v>0</v>
      </c>
      <c r="Y4587" s="22">
        <v>0</v>
      </c>
      <c r="Z4587" s="22">
        <v>0</v>
      </c>
      <c r="AA4587" s="22">
        <v>0</v>
      </c>
      <c r="AB4587" s="22">
        <v>0</v>
      </c>
      <c r="AC4587" s="22">
        <v>0</v>
      </c>
      <c r="AD4587" s="22">
        <v>0</v>
      </c>
    </row>
    <row r="4588" spans="1:30" s="1" customFormat="1" ht="15" customHeight="1" x14ac:dyDescent="0.3">
      <c r="A4588" s="21" t="s">
        <v>34</v>
      </c>
      <c r="B4588" s="21" t="s">
        <v>1503</v>
      </c>
      <c r="C4588" s="21" t="s">
        <v>1503</v>
      </c>
      <c r="D4588" s="81">
        <v>1</v>
      </c>
      <c r="E4588" s="21" t="s">
        <v>109</v>
      </c>
      <c r="F4588" s="81">
        <v>43</v>
      </c>
      <c r="G4588" s="82" t="s">
        <v>38</v>
      </c>
      <c r="H4588" s="21">
        <v>21101</v>
      </c>
      <c r="I4588" s="21" t="s">
        <v>2429</v>
      </c>
      <c r="J4588" s="21" t="s">
        <v>140</v>
      </c>
      <c r="K4588" s="21" t="s">
        <v>744</v>
      </c>
      <c r="L4588" s="21" t="s">
        <v>2423</v>
      </c>
      <c r="M4588" s="21" t="s">
        <v>43</v>
      </c>
      <c r="N4588" s="21" t="s">
        <v>63</v>
      </c>
      <c r="O4588" s="22">
        <v>1</v>
      </c>
      <c r="P4588" s="22">
        <v>1387</v>
      </c>
      <c r="Q4588" s="21" t="s">
        <v>45</v>
      </c>
      <c r="R4588" s="103">
        <f t="shared" si="71"/>
        <v>1387</v>
      </c>
      <c r="S4588" s="22">
        <v>0</v>
      </c>
      <c r="T4588" s="22">
        <v>1387</v>
      </c>
      <c r="U4588" s="22">
        <v>0</v>
      </c>
      <c r="V4588" s="22">
        <v>0</v>
      </c>
      <c r="W4588" s="22">
        <v>0</v>
      </c>
      <c r="X4588" s="22">
        <v>0</v>
      </c>
      <c r="Y4588" s="22">
        <v>0</v>
      </c>
      <c r="Z4588" s="22">
        <v>0</v>
      </c>
      <c r="AA4588" s="22">
        <v>0</v>
      </c>
      <c r="AB4588" s="22">
        <v>0</v>
      </c>
      <c r="AC4588" s="22">
        <v>0</v>
      </c>
      <c r="AD4588" s="22">
        <v>0</v>
      </c>
    </row>
    <row r="4589" spans="1:30" s="1" customFormat="1" ht="15" customHeight="1" x14ac:dyDescent="0.3">
      <c r="A4589" s="21" t="s">
        <v>34</v>
      </c>
      <c r="B4589" s="21" t="s">
        <v>1503</v>
      </c>
      <c r="C4589" s="21" t="s">
        <v>1503</v>
      </c>
      <c r="D4589" s="81">
        <v>1</v>
      </c>
      <c r="E4589" s="21" t="s">
        <v>109</v>
      </c>
      <c r="F4589" s="81">
        <v>43</v>
      </c>
      <c r="G4589" s="82" t="s">
        <v>38</v>
      </c>
      <c r="H4589" s="21">
        <v>21101</v>
      </c>
      <c r="I4589" s="21" t="s">
        <v>2429</v>
      </c>
      <c r="J4589" s="21" t="s">
        <v>72</v>
      </c>
      <c r="K4589" s="21" t="s">
        <v>1104</v>
      </c>
      <c r="L4589" s="21" t="s">
        <v>2423</v>
      </c>
      <c r="M4589" s="21" t="s">
        <v>43</v>
      </c>
      <c r="N4589" s="21" t="s">
        <v>44</v>
      </c>
      <c r="O4589" s="22">
        <v>1</v>
      </c>
      <c r="P4589" s="22">
        <v>2229</v>
      </c>
      <c r="Q4589" s="21" t="s">
        <v>45</v>
      </c>
      <c r="R4589" s="103">
        <f t="shared" si="71"/>
        <v>2229</v>
      </c>
      <c r="S4589" s="22">
        <v>0</v>
      </c>
      <c r="T4589" s="22">
        <v>2229</v>
      </c>
      <c r="U4589" s="22">
        <v>0</v>
      </c>
      <c r="V4589" s="22">
        <v>0</v>
      </c>
      <c r="W4589" s="22">
        <v>0</v>
      </c>
      <c r="X4589" s="22">
        <v>0</v>
      </c>
      <c r="Y4589" s="22">
        <v>0</v>
      </c>
      <c r="Z4589" s="22">
        <v>0</v>
      </c>
      <c r="AA4589" s="22">
        <v>0</v>
      </c>
      <c r="AB4589" s="22">
        <v>0</v>
      </c>
      <c r="AC4589" s="22">
        <v>0</v>
      </c>
      <c r="AD4589" s="22">
        <v>0</v>
      </c>
    </row>
    <row r="4590" spans="1:30" s="1" customFormat="1" ht="15" customHeight="1" x14ac:dyDescent="0.3">
      <c r="A4590" s="21" t="s">
        <v>34</v>
      </c>
      <c r="B4590" s="21" t="s">
        <v>1503</v>
      </c>
      <c r="C4590" s="21" t="s">
        <v>1503</v>
      </c>
      <c r="D4590" s="81">
        <v>1</v>
      </c>
      <c r="E4590" s="21" t="s">
        <v>109</v>
      </c>
      <c r="F4590" s="81">
        <v>43</v>
      </c>
      <c r="G4590" s="82" t="s">
        <v>38</v>
      </c>
      <c r="H4590" s="21">
        <v>21101</v>
      </c>
      <c r="I4590" s="21" t="s">
        <v>2429</v>
      </c>
      <c r="J4590" s="21" t="s">
        <v>142</v>
      </c>
      <c r="K4590" s="21" t="s">
        <v>745</v>
      </c>
      <c r="L4590" s="21" t="s">
        <v>2423</v>
      </c>
      <c r="M4590" s="21" t="s">
        <v>43</v>
      </c>
      <c r="N4590" s="21" t="s">
        <v>63</v>
      </c>
      <c r="O4590" s="22">
        <v>1</v>
      </c>
      <c r="P4590" s="22">
        <v>1454</v>
      </c>
      <c r="Q4590" s="21" t="s">
        <v>45</v>
      </c>
      <c r="R4590" s="103">
        <f t="shared" si="71"/>
        <v>1454</v>
      </c>
      <c r="S4590" s="22">
        <v>0</v>
      </c>
      <c r="T4590" s="22">
        <v>1454</v>
      </c>
      <c r="U4590" s="22">
        <v>0</v>
      </c>
      <c r="V4590" s="22">
        <v>0</v>
      </c>
      <c r="W4590" s="22">
        <v>0</v>
      </c>
      <c r="X4590" s="22">
        <v>0</v>
      </c>
      <c r="Y4590" s="22">
        <v>0</v>
      </c>
      <c r="Z4590" s="22">
        <v>0</v>
      </c>
      <c r="AA4590" s="22">
        <v>0</v>
      </c>
      <c r="AB4590" s="22">
        <v>0</v>
      </c>
      <c r="AC4590" s="22">
        <v>0</v>
      </c>
      <c r="AD4590" s="22">
        <v>0</v>
      </c>
    </row>
    <row r="4591" spans="1:30" s="1" customFormat="1" ht="15" customHeight="1" x14ac:dyDescent="0.3">
      <c r="A4591" s="21" t="s">
        <v>34</v>
      </c>
      <c r="B4591" s="21" t="s">
        <v>1503</v>
      </c>
      <c r="C4591" s="21" t="s">
        <v>1503</v>
      </c>
      <c r="D4591" s="81">
        <v>1</v>
      </c>
      <c r="E4591" s="21" t="s">
        <v>109</v>
      </c>
      <c r="F4591" s="81">
        <v>43</v>
      </c>
      <c r="G4591" s="82" t="s">
        <v>38</v>
      </c>
      <c r="H4591" s="21">
        <v>21101</v>
      </c>
      <c r="I4591" s="21" t="s">
        <v>2429</v>
      </c>
      <c r="J4591" s="21" t="s">
        <v>1038</v>
      </c>
      <c r="K4591" s="21" t="s">
        <v>1039</v>
      </c>
      <c r="L4591" s="21" t="s">
        <v>2423</v>
      </c>
      <c r="M4591" s="21" t="s">
        <v>43</v>
      </c>
      <c r="N4591" s="21" t="s">
        <v>61</v>
      </c>
      <c r="O4591" s="22">
        <v>25</v>
      </c>
      <c r="P4591" s="22">
        <v>201.68</v>
      </c>
      <c r="Q4591" s="21" t="s">
        <v>45</v>
      </c>
      <c r="R4591" s="103">
        <f t="shared" si="71"/>
        <v>5042</v>
      </c>
      <c r="S4591" s="22">
        <v>0</v>
      </c>
      <c r="T4591" s="22">
        <v>5042</v>
      </c>
      <c r="U4591" s="22">
        <v>0</v>
      </c>
      <c r="V4591" s="22">
        <v>0</v>
      </c>
      <c r="W4591" s="22">
        <v>0</v>
      </c>
      <c r="X4591" s="22">
        <v>0</v>
      </c>
      <c r="Y4591" s="22">
        <v>0</v>
      </c>
      <c r="Z4591" s="22">
        <v>0</v>
      </c>
      <c r="AA4591" s="22">
        <v>0</v>
      </c>
      <c r="AB4591" s="22">
        <v>0</v>
      </c>
      <c r="AC4591" s="22">
        <v>0</v>
      </c>
      <c r="AD4591" s="22">
        <v>0</v>
      </c>
    </row>
    <row r="4592" spans="1:30" s="1" customFormat="1" ht="15" customHeight="1" x14ac:dyDescent="0.3">
      <c r="A4592" s="21" t="s">
        <v>34</v>
      </c>
      <c r="B4592" s="21" t="s">
        <v>1503</v>
      </c>
      <c r="C4592" s="21" t="s">
        <v>1503</v>
      </c>
      <c r="D4592" s="81">
        <v>1</v>
      </c>
      <c r="E4592" s="21" t="s">
        <v>109</v>
      </c>
      <c r="F4592" s="81">
        <v>43</v>
      </c>
      <c r="G4592" s="82" t="s">
        <v>38</v>
      </c>
      <c r="H4592" s="21">
        <v>21101</v>
      </c>
      <c r="I4592" s="21" t="s">
        <v>2429</v>
      </c>
      <c r="J4592" s="21" t="s">
        <v>883</v>
      </c>
      <c r="K4592" s="21" t="s">
        <v>884</v>
      </c>
      <c r="L4592" s="21" t="s">
        <v>2423</v>
      </c>
      <c r="M4592" s="21" t="s">
        <v>43</v>
      </c>
      <c r="N4592" s="21" t="s">
        <v>63</v>
      </c>
      <c r="O4592" s="22">
        <v>2</v>
      </c>
      <c r="P4592" s="22">
        <v>42</v>
      </c>
      <c r="Q4592" s="21" t="s">
        <v>45</v>
      </c>
      <c r="R4592" s="103">
        <f t="shared" si="71"/>
        <v>84</v>
      </c>
      <c r="S4592" s="22">
        <v>0</v>
      </c>
      <c r="T4592" s="22">
        <v>84</v>
      </c>
      <c r="U4592" s="22">
        <v>0</v>
      </c>
      <c r="V4592" s="22">
        <v>0</v>
      </c>
      <c r="W4592" s="22">
        <v>0</v>
      </c>
      <c r="X4592" s="22">
        <v>0</v>
      </c>
      <c r="Y4592" s="22">
        <v>0</v>
      </c>
      <c r="Z4592" s="22">
        <v>0</v>
      </c>
      <c r="AA4592" s="22">
        <v>0</v>
      </c>
      <c r="AB4592" s="22">
        <v>0</v>
      </c>
      <c r="AC4592" s="22">
        <v>0</v>
      </c>
      <c r="AD4592" s="22">
        <v>0</v>
      </c>
    </row>
    <row r="4593" spans="1:30" s="1" customFormat="1" ht="15" customHeight="1" x14ac:dyDescent="0.3">
      <c r="A4593" s="21" t="s">
        <v>34</v>
      </c>
      <c r="B4593" s="21" t="s">
        <v>1503</v>
      </c>
      <c r="C4593" s="21" t="s">
        <v>1503</v>
      </c>
      <c r="D4593" s="81">
        <v>1</v>
      </c>
      <c r="E4593" s="21" t="s">
        <v>148</v>
      </c>
      <c r="F4593" s="81">
        <v>44</v>
      </c>
      <c r="G4593" s="82" t="s">
        <v>38</v>
      </c>
      <c r="H4593" s="21">
        <v>21101</v>
      </c>
      <c r="I4593" s="21" t="s">
        <v>2429</v>
      </c>
      <c r="J4593" s="21" t="s">
        <v>150</v>
      </c>
      <c r="K4593" s="21" t="s">
        <v>151</v>
      </c>
      <c r="L4593" s="21" t="s">
        <v>2423</v>
      </c>
      <c r="M4593" s="21" t="s">
        <v>43</v>
      </c>
      <c r="N4593" s="21" t="s">
        <v>48</v>
      </c>
      <c r="O4593" s="22">
        <v>22</v>
      </c>
      <c r="P4593" s="22">
        <v>3.5</v>
      </c>
      <c r="Q4593" s="21" t="s">
        <v>45</v>
      </c>
      <c r="R4593" s="103">
        <f t="shared" si="71"/>
        <v>77</v>
      </c>
      <c r="S4593" s="22">
        <v>0</v>
      </c>
      <c r="T4593" s="22">
        <v>77</v>
      </c>
      <c r="U4593" s="22">
        <v>0</v>
      </c>
      <c r="V4593" s="22">
        <v>0</v>
      </c>
      <c r="W4593" s="22">
        <v>0</v>
      </c>
      <c r="X4593" s="22">
        <v>0</v>
      </c>
      <c r="Y4593" s="22">
        <v>0</v>
      </c>
      <c r="Z4593" s="22">
        <v>0</v>
      </c>
      <c r="AA4593" s="22">
        <v>0</v>
      </c>
      <c r="AB4593" s="22">
        <v>0</v>
      </c>
      <c r="AC4593" s="22">
        <v>0</v>
      </c>
      <c r="AD4593" s="22">
        <v>0</v>
      </c>
    </row>
    <row r="4594" spans="1:30" s="1" customFormat="1" ht="15" customHeight="1" x14ac:dyDescent="0.3">
      <c r="A4594" s="21" t="s">
        <v>34</v>
      </c>
      <c r="B4594" s="21" t="s">
        <v>1503</v>
      </c>
      <c r="C4594" s="21" t="s">
        <v>1503</v>
      </c>
      <c r="D4594" s="81">
        <v>1</v>
      </c>
      <c r="E4594" s="21" t="s">
        <v>148</v>
      </c>
      <c r="F4594" s="81">
        <v>44</v>
      </c>
      <c r="G4594" s="82" t="s">
        <v>38</v>
      </c>
      <c r="H4594" s="21">
        <v>21101</v>
      </c>
      <c r="I4594" s="21" t="s">
        <v>2429</v>
      </c>
      <c r="J4594" s="21" t="s">
        <v>140</v>
      </c>
      <c r="K4594" s="21" t="s">
        <v>744</v>
      </c>
      <c r="L4594" s="21" t="s">
        <v>2423</v>
      </c>
      <c r="M4594" s="21" t="s">
        <v>43</v>
      </c>
      <c r="N4594" s="21" t="s">
        <v>63</v>
      </c>
      <c r="O4594" s="22">
        <v>7</v>
      </c>
      <c r="P4594" s="22">
        <v>1387.2857142857142</v>
      </c>
      <c r="Q4594" s="21" t="s">
        <v>45</v>
      </c>
      <c r="R4594" s="103">
        <f t="shared" si="71"/>
        <v>9711</v>
      </c>
      <c r="S4594" s="22">
        <v>0</v>
      </c>
      <c r="T4594" s="22">
        <v>9711</v>
      </c>
      <c r="U4594" s="22">
        <v>0</v>
      </c>
      <c r="V4594" s="22">
        <v>0</v>
      </c>
      <c r="W4594" s="22">
        <v>0</v>
      </c>
      <c r="X4594" s="22">
        <v>0</v>
      </c>
      <c r="Y4594" s="22">
        <v>0</v>
      </c>
      <c r="Z4594" s="22">
        <v>0</v>
      </c>
      <c r="AA4594" s="22">
        <v>0</v>
      </c>
      <c r="AB4594" s="22">
        <v>0</v>
      </c>
      <c r="AC4594" s="22">
        <v>0</v>
      </c>
      <c r="AD4594" s="22">
        <v>0</v>
      </c>
    </row>
    <row r="4595" spans="1:30" s="1" customFormat="1" ht="15" customHeight="1" x14ac:dyDescent="0.3">
      <c r="A4595" s="21" t="s">
        <v>34</v>
      </c>
      <c r="B4595" s="21" t="s">
        <v>1503</v>
      </c>
      <c r="C4595" s="21" t="s">
        <v>1503</v>
      </c>
      <c r="D4595" s="81">
        <v>1</v>
      </c>
      <c r="E4595" s="21" t="s">
        <v>148</v>
      </c>
      <c r="F4595" s="81">
        <v>44</v>
      </c>
      <c r="G4595" s="82" t="s">
        <v>38</v>
      </c>
      <c r="H4595" s="21">
        <v>21101</v>
      </c>
      <c r="I4595" s="21" t="s">
        <v>2429</v>
      </c>
      <c r="J4595" s="21" t="s">
        <v>142</v>
      </c>
      <c r="K4595" s="21" t="s">
        <v>745</v>
      </c>
      <c r="L4595" s="21" t="s">
        <v>2423</v>
      </c>
      <c r="M4595" s="21" t="s">
        <v>43</v>
      </c>
      <c r="N4595" s="21" t="s">
        <v>63</v>
      </c>
      <c r="O4595" s="22">
        <v>9</v>
      </c>
      <c r="P4595" s="22">
        <v>2111</v>
      </c>
      <c r="Q4595" s="21" t="s">
        <v>45</v>
      </c>
      <c r="R4595" s="103">
        <f t="shared" si="71"/>
        <v>18999</v>
      </c>
      <c r="S4595" s="22">
        <v>0</v>
      </c>
      <c r="T4595" s="22">
        <v>18999</v>
      </c>
      <c r="U4595" s="22">
        <v>0</v>
      </c>
      <c r="V4595" s="22">
        <v>0</v>
      </c>
      <c r="W4595" s="22">
        <v>0</v>
      </c>
      <c r="X4595" s="22">
        <v>0</v>
      </c>
      <c r="Y4595" s="22">
        <v>0</v>
      </c>
      <c r="Z4595" s="22">
        <v>0</v>
      </c>
      <c r="AA4595" s="22">
        <v>0</v>
      </c>
      <c r="AB4595" s="22">
        <v>0</v>
      </c>
      <c r="AC4595" s="22">
        <v>0</v>
      </c>
      <c r="AD4595" s="22">
        <v>0</v>
      </c>
    </row>
    <row r="4596" spans="1:30" s="1" customFormat="1" ht="15" customHeight="1" x14ac:dyDescent="0.3">
      <c r="A4596" s="21" t="s">
        <v>34</v>
      </c>
      <c r="B4596" s="21" t="s">
        <v>1503</v>
      </c>
      <c r="C4596" s="21" t="s">
        <v>1503</v>
      </c>
      <c r="D4596" s="81">
        <v>1</v>
      </c>
      <c r="E4596" s="21" t="s">
        <v>148</v>
      </c>
      <c r="F4596" s="81">
        <v>44</v>
      </c>
      <c r="G4596" s="82" t="s">
        <v>38</v>
      </c>
      <c r="H4596" s="21">
        <v>21101</v>
      </c>
      <c r="I4596" s="21" t="s">
        <v>2429</v>
      </c>
      <c r="J4596" s="21" t="s">
        <v>67</v>
      </c>
      <c r="K4596" s="21" t="s">
        <v>68</v>
      </c>
      <c r="L4596" s="21" t="s">
        <v>2423</v>
      </c>
      <c r="M4596" s="21" t="s">
        <v>43</v>
      </c>
      <c r="N4596" s="21" t="s">
        <v>48</v>
      </c>
      <c r="O4596" s="22">
        <v>10</v>
      </c>
      <c r="P4596" s="22">
        <v>71</v>
      </c>
      <c r="Q4596" s="21" t="s">
        <v>45</v>
      </c>
      <c r="R4596" s="103">
        <f t="shared" si="71"/>
        <v>710</v>
      </c>
      <c r="S4596" s="22">
        <v>0</v>
      </c>
      <c r="T4596" s="22">
        <v>710</v>
      </c>
      <c r="U4596" s="22">
        <v>0</v>
      </c>
      <c r="V4596" s="22">
        <v>0</v>
      </c>
      <c r="W4596" s="22">
        <v>0</v>
      </c>
      <c r="X4596" s="22">
        <v>0</v>
      </c>
      <c r="Y4596" s="22">
        <v>0</v>
      </c>
      <c r="Z4596" s="22">
        <v>0</v>
      </c>
      <c r="AA4596" s="22">
        <v>0</v>
      </c>
      <c r="AB4596" s="22">
        <v>0</v>
      </c>
      <c r="AC4596" s="22">
        <v>0</v>
      </c>
      <c r="AD4596" s="22">
        <v>0</v>
      </c>
    </row>
    <row r="4597" spans="1:30" s="1" customFormat="1" ht="15" customHeight="1" x14ac:dyDescent="0.3">
      <c r="A4597" s="21" t="s">
        <v>34</v>
      </c>
      <c r="B4597" s="21" t="s">
        <v>1503</v>
      </c>
      <c r="C4597" s="21" t="s">
        <v>1503</v>
      </c>
      <c r="D4597" s="81">
        <v>1</v>
      </c>
      <c r="E4597" s="21" t="s">
        <v>148</v>
      </c>
      <c r="F4597" s="81">
        <v>44</v>
      </c>
      <c r="G4597" s="82" t="s">
        <v>38</v>
      </c>
      <c r="H4597" s="21">
        <v>21101</v>
      </c>
      <c r="I4597" s="21" t="s">
        <v>2429</v>
      </c>
      <c r="J4597" s="21" t="s">
        <v>57</v>
      </c>
      <c r="K4597" s="21" t="s">
        <v>58</v>
      </c>
      <c r="L4597" s="21" t="s">
        <v>2423</v>
      </c>
      <c r="M4597" s="21" t="s">
        <v>43</v>
      </c>
      <c r="N4597" s="21" t="s">
        <v>48</v>
      </c>
      <c r="O4597" s="22">
        <v>10</v>
      </c>
      <c r="P4597" s="22">
        <v>306</v>
      </c>
      <c r="Q4597" s="21" t="s">
        <v>45</v>
      </c>
      <c r="R4597" s="103">
        <f t="shared" si="71"/>
        <v>3060</v>
      </c>
      <c r="S4597" s="22">
        <v>0</v>
      </c>
      <c r="T4597" s="22">
        <v>3060</v>
      </c>
      <c r="U4597" s="22">
        <v>0</v>
      </c>
      <c r="V4597" s="22">
        <v>0</v>
      </c>
      <c r="W4597" s="22">
        <v>0</v>
      </c>
      <c r="X4597" s="22">
        <v>0</v>
      </c>
      <c r="Y4597" s="22">
        <v>0</v>
      </c>
      <c r="Z4597" s="22">
        <v>0</v>
      </c>
      <c r="AA4597" s="22">
        <v>0</v>
      </c>
      <c r="AB4597" s="22">
        <v>0</v>
      </c>
      <c r="AC4597" s="22">
        <v>0</v>
      </c>
      <c r="AD4597" s="22">
        <v>0</v>
      </c>
    </row>
    <row r="4598" spans="1:30" s="1" customFormat="1" ht="15" customHeight="1" x14ac:dyDescent="0.3">
      <c r="A4598" s="21" t="s">
        <v>34</v>
      </c>
      <c r="B4598" s="21" t="s">
        <v>1503</v>
      </c>
      <c r="C4598" s="21" t="s">
        <v>1503</v>
      </c>
      <c r="D4598" s="81">
        <v>1</v>
      </c>
      <c r="E4598" s="21" t="s">
        <v>148</v>
      </c>
      <c r="F4598" s="81">
        <v>44</v>
      </c>
      <c r="G4598" s="82" t="s">
        <v>38</v>
      </c>
      <c r="H4598" s="21">
        <v>21101</v>
      </c>
      <c r="I4598" s="21" t="s">
        <v>2429</v>
      </c>
      <c r="J4598" s="21" t="s">
        <v>51</v>
      </c>
      <c r="K4598" s="21" t="s">
        <v>52</v>
      </c>
      <c r="L4598" s="21" t="s">
        <v>2423</v>
      </c>
      <c r="M4598" s="21" t="s">
        <v>43</v>
      </c>
      <c r="N4598" s="21" t="s">
        <v>48</v>
      </c>
      <c r="O4598" s="22">
        <v>3</v>
      </c>
      <c r="P4598" s="22">
        <v>5.333333333333333</v>
      </c>
      <c r="Q4598" s="21" t="s">
        <v>45</v>
      </c>
      <c r="R4598" s="103">
        <f t="shared" si="71"/>
        <v>16</v>
      </c>
      <c r="S4598" s="22">
        <v>0</v>
      </c>
      <c r="T4598" s="22">
        <v>16</v>
      </c>
      <c r="U4598" s="22">
        <v>0</v>
      </c>
      <c r="V4598" s="22">
        <v>0</v>
      </c>
      <c r="W4598" s="22">
        <v>0</v>
      </c>
      <c r="X4598" s="22">
        <v>0</v>
      </c>
      <c r="Y4598" s="22">
        <v>0</v>
      </c>
      <c r="Z4598" s="22">
        <v>0</v>
      </c>
      <c r="AA4598" s="22">
        <v>0</v>
      </c>
      <c r="AB4598" s="22">
        <v>0</v>
      </c>
      <c r="AC4598" s="22">
        <v>0</v>
      </c>
      <c r="AD4598" s="22">
        <v>0</v>
      </c>
    </row>
    <row r="4599" spans="1:30" s="1" customFormat="1" ht="15" customHeight="1" x14ac:dyDescent="0.3">
      <c r="A4599" s="21" t="s">
        <v>34</v>
      </c>
      <c r="B4599" s="21" t="s">
        <v>1503</v>
      </c>
      <c r="C4599" s="21" t="s">
        <v>1503</v>
      </c>
      <c r="D4599" s="81">
        <v>1</v>
      </c>
      <c r="E4599" s="21" t="s">
        <v>148</v>
      </c>
      <c r="F4599" s="81">
        <v>44</v>
      </c>
      <c r="G4599" s="82" t="s">
        <v>38</v>
      </c>
      <c r="H4599" s="21">
        <v>21101</v>
      </c>
      <c r="I4599" s="21" t="s">
        <v>2429</v>
      </c>
      <c r="J4599" s="21" t="s">
        <v>121</v>
      </c>
      <c r="K4599" s="21" t="s">
        <v>786</v>
      </c>
      <c r="L4599" s="21" t="s">
        <v>2423</v>
      </c>
      <c r="M4599" s="21" t="s">
        <v>43</v>
      </c>
      <c r="N4599" s="21" t="s">
        <v>48</v>
      </c>
      <c r="O4599" s="22">
        <v>164</v>
      </c>
      <c r="P4599" s="22">
        <v>33.426829268292686</v>
      </c>
      <c r="Q4599" s="21" t="s">
        <v>45</v>
      </c>
      <c r="R4599" s="103">
        <f t="shared" si="71"/>
        <v>5482</v>
      </c>
      <c r="S4599" s="22">
        <v>0</v>
      </c>
      <c r="T4599" s="22">
        <v>5482</v>
      </c>
      <c r="U4599" s="22">
        <v>0</v>
      </c>
      <c r="V4599" s="22">
        <v>0</v>
      </c>
      <c r="W4599" s="22">
        <v>0</v>
      </c>
      <c r="X4599" s="22">
        <v>0</v>
      </c>
      <c r="Y4599" s="22">
        <v>0</v>
      </c>
      <c r="Z4599" s="22">
        <v>0</v>
      </c>
      <c r="AA4599" s="22">
        <v>0</v>
      </c>
      <c r="AB4599" s="22">
        <v>0</v>
      </c>
      <c r="AC4599" s="22">
        <v>0</v>
      </c>
      <c r="AD4599" s="22">
        <v>0</v>
      </c>
    </row>
    <row r="4600" spans="1:30" s="1" customFormat="1" ht="15" customHeight="1" x14ac:dyDescent="0.3">
      <c r="A4600" s="21" t="s">
        <v>34</v>
      </c>
      <c r="B4600" s="21" t="s">
        <v>1503</v>
      </c>
      <c r="C4600" s="21" t="s">
        <v>1503</v>
      </c>
      <c r="D4600" s="81">
        <v>1</v>
      </c>
      <c r="E4600" s="21" t="s">
        <v>148</v>
      </c>
      <c r="F4600" s="81">
        <v>44</v>
      </c>
      <c r="G4600" s="82" t="s">
        <v>38</v>
      </c>
      <c r="H4600" s="21">
        <v>21101</v>
      </c>
      <c r="I4600" s="21" t="s">
        <v>2429</v>
      </c>
      <c r="J4600" s="21" t="s">
        <v>639</v>
      </c>
      <c r="K4600" s="21" t="s">
        <v>640</v>
      </c>
      <c r="L4600" s="21" t="s">
        <v>2423</v>
      </c>
      <c r="M4600" s="21" t="s">
        <v>43</v>
      </c>
      <c r="N4600" s="21" t="s">
        <v>63</v>
      </c>
      <c r="O4600" s="22">
        <v>4</v>
      </c>
      <c r="P4600" s="22">
        <v>247.25</v>
      </c>
      <c r="Q4600" s="21" t="s">
        <v>45</v>
      </c>
      <c r="R4600" s="103">
        <f t="shared" si="71"/>
        <v>989</v>
      </c>
      <c r="S4600" s="22">
        <v>0</v>
      </c>
      <c r="T4600" s="22">
        <v>989</v>
      </c>
      <c r="U4600" s="22">
        <v>0</v>
      </c>
      <c r="V4600" s="22">
        <v>0</v>
      </c>
      <c r="W4600" s="22">
        <v>0</v>
      </c>
      <c r="X4600" s="22">
        <v>0</v>
      </c>
      <c r="Y4600" s="22">
        <v>0</v>
      </c>
      <c r="Z4600" s="22">
        <v>0</v>
      </c>
      <c r="AA4600" s="22">
        <v>0</v>
      </c>
      <c r="AB4600" s="22">
        <v>0</v>
      </c>
      <c r="AC4600" s="22">
        <v>0</v>
      </c>
      <c r="AD4600" s="22">
        <v>0</v>
      </c>
    </row>
    <row r="4601" spans="1:30" s="1" customFormat="1" ht="15" customHeight="1" x14ac:dyDescent="0.3">
      <c r="A4601" s="21" t="s">
        <v>34</v>
      </c>
      <c r="B4601" s="21" t="s">
        <v>1503</v>
      </c>
      <c r="C4601" s="21" t="s">
        <v>1503</v>
      </c>
      <c r="D4601" s="81">
        <v>1</v>
      </c>
      <c r="E4601" s="21" t="s">
        <v>148</v>
      </c>
      <c r="F4601" s="81">
        <v>44</v>
      </c>
      <c r="G4601" s="82" t="s">
        <v>38</v>
      </c>
      <c r="H4601" s="21">
        <v>21101</v>
      </c>
      <c r="I4601" s="21" t="s">
        <v>2429</v>
      </c>
      <c r="J4601" s="21" t="s">
        <v>77</v>
      </c>
      <c r="K4601" s="21" t="s">
        <v>78</v>
      </c>
      <c r="L4601" s="21" t="s">
        <v>2423</v>
      </c>
      <c r="M4601" s="21" t="s">
        <v>43</v>
      </c>
      <c r="N4601" s="21" t="s">
        <v>48</v>
      </c>
      <c r="O4601" s="22">
        <v>400</v>
      </c>
      <c r="P4601" s="22">
        <v>1.1499999999999999</v>
      </c>
      <c r="Q4601" s="21" t="s">
        <v>45</v>
      </c>
      <c r="R4601" s="103">
        <f t="shared" si="71"/>
        <v>460</v>
      </c>
      <c r="S4601" s="22">
        <v>0</v>
      </c>
      <c r="T4601" s="22">
        <v>460</v>
      </c>
      <c r="U4601" s="22">
        <v>0</v>
      </c>
      <c r="V4601" s="22">
        <v>0</v>
      </c>
      <c r="W4601" s="22">
        <v>0</v>
      </c>
      <c r="X4601" s="22">
        <v>0</v>
      </c>
      <c r="Y4601" s="22">
        <v>0</v>
      </c>
      <c r="Z4601" s="22">
        <v>0</v>
      </c>
      <c r="AA4601" s="22">
        <v>0</v>
      </c>
      <c r="AB4601" s="22">
        <v>0</v>
      </c>
      <c r="AC4601" s="22">
        <v>0</v>
      </c>
      <c r="AD4601" s="22">
        <v>0</v>
      </c>
    </row>
    <row r="4602" spans="1:30" s="1" customFormat="1" ht="15" customHeight="1" x14ac:dyDescent="0.3">
      <c r="A4602" s="21" t="s">
        <v>34</v>
      </c>
      <c r="B4602" s="21" t="s">
        <v>1503</v>
      </c>
      <c r="C4602" s="21" t="s">
        <v>1503</v>
      </c>
      <c r="D4602" s="81">
        <v>1</v>
      </c>
      <c r="E4602" s="21" t="s">
        <v>148</v>
      </c>
      <c r="F4602" s="81">
        <v>44</v>
      </c>
      <c r="G4602" s="82" t="s">
        <v>38</v>
      </c>
      <c r="H4602" s="21">
        <v>21101</v>
      </c>
      <c r="I4602" s="21" t="s">
        <v>2429</v>
      </c>
      <c r="J4602" s="21" t="s">
        <v>79</v>
      </c>
      <c r="K4602" s="21" t="s">
        <v>80</v>
      </c>
      <c r="L4602" s="21" t="s">
        <v>2423</v>
      </c>
      <c r="M4602" s="21" t="s">
        <v>43</v>
      </c>
      <c r="N4602" s="21" t="s">
        <v>48</v>
      </c>
      <c r="O4602" s="22">
        <v>200</v>
      </c>
      <c r="P4602" s="22">
        <v>2.99</v>
      </c>
      <c r="Q4602" s="21" t="s">
        <v>45</v>
      </c>
      <c r="R4602" s="103">
        <f t="shared" si="71"/>
        <v>598</v>
      </c>
      <c r="S4602" s="22">
        <v>0</v>
      </c>
      <c r="T4602" s="22">
        <v>598</v>
      </c>
      <c r="U4602" s="22">
        <v>0</v>
      </c>
      <c r="V4602" s="22">
        <v>0</v>
      </c>
      <c r="W4602" s="22">
        <v>0</v>
      </c>
      <c r="X4602" s="22">
        <v>0</v>
      </c>
      <c r="Y4602" s="22">
        <v>0</v>
      </c>
      <c r="Z4602" s="22">
        <v>0</v>
      </c>
      <c r="AA4602" s="22">
        <v>0</v>
      </c>
      <c r="AB4602" s="22">
        <v>0</v>
      </c>
      <c r="AC4602" s="22">
        <v>0</v>
      </c>
      <c r="AD4602" s="22">
        <v>0</v>
      </c>
    </row>
    <row r="4603" spans="1:30" s="1" customFormat="1" ht="15" customHeight="1" x14ac:dyDescent="0.3">
      <c r="A4603" s="21" t="s">
        <v>34</v>
      </c>
      <c r="B4603" s="21" t="s">
        <v>1503</v>
      </c>
      <c r="C4603" s="21" t="s">
        <v>1503</v>
      </c>
      <c r="D4603" s="81">
        <v>1</v>
      </c>
      <c r="E4603" s="21" t="s">
        <v>148</v>
      </c>
      <c r="F4603" s="81">
        <v>44</v>
      </c>
      <c r="G4603" s="82" t="s">
        <v>38</v>
      </c>
      <c r="H4603" s="21">
        <v>21101</v>
      </c>
      <c r="I4603" s="21" t="s">
        <v>2429</v>
      </c>
      <c r="J4603" s="21" t="s">
        <v>1504</v>
      </c>
      <c r="K4603" s="21" t="s">
        <v>1194</v>
      </c>
      <c r="L4603" s="21" t="s">
        <v>2423</v>
      </c>
      <c r="M4603" s="21" t="s">
        <v>43</v>
      </c>
      <c r="N4603" s="21" t="s">
        <v>48</v>
      </c>
      <c r="O4603" s="22">
        <v>4</v>
      </c>
      <c r="P4603" s="22">
        <v>31.25</v>
      </c>
      <c r="Q4603" s="21" t="s">
        <v>45</v>
      </c>
      <c r="R4603" s="103">
        <f t="shared" si="71"/>
        <v>125</v>
      </c>
      <c r="S4603" s="22">
        <v>0</v>
      </c>
      <c r="T4603" s="22">
        <v>125</v>
      </c>
      <c r="U4603" s="22">
        <v>0</v>
      </c>
      <c r="V4603" s="22">
        <v>0</v>
      </c>
      <c r="W4603" s="22">
        <v>0</v>
      </c>
      <c r="X4603" s="22">
        <v>0</v>
      </c>
      <c r="Y4603" s="22">
        <v>0</v>
      </c>
      <c r="Z4603" s="22">
        <v>0</v>
      </c>
      <c r="AA4603" s="22">
        <v>0</v>
      </c>
      <c r="AB4603" s="22">
        <v>0</v>
      </c>
      <c r="AC4603" s="22">
        <v>0</v>
      </c>
      <c r="AD4603" s="22">
        <v>0</v>
      </c>
    </row>
    <row r="4604" spans="1:30" s="1" customFormat="1" ht="15" customHeight="1" x14ac:dyDescent="0.3">
      <c r="A4604" s="21" t="s">
        <v>34</v>
      </c>
      <c r="B4604" s="21" t="s">
        <v>1503</v>
      </c>
      <c r="C4604" s="21" t="s">
        <v>1503</v>
      </c>
      <c r="D4604" s="81">
        <v>1</v>
      </c>
      <c r="E4604" s="21" t="s">
        <v>148</v>
      </c>
      <c r="F4604" s="81">
        <v>44</v>
      </c>
      <c r="G4604" s="82" t="s">
        <v>38</v>
      </c>
      <c r="H4604" s="21">
        <v>21101</v>
      </c>
      <c r="I4604" s="21" t="s">
        <v>2429</v>
      </c>
      <c r="J4604" s="21" t="s">
        <v>555</v>
      </c>
      <c r="K4604" s="21" t="s">
        <v>556</v>
      </c>
      <c r="L4604" s="21" t="s">
        <v>2423</v>
      </c>
      <c r="M4604" s="21" t="s">
        <v>43</v>
      </c>
      <c r="N4604" s="21" t="s">
        <v>253</v>
      </c>
      <c r="O4604" s="22">
        <v>4</v>
      </c>
      <c r="P4604" s="22">
        <v>138.75</v>
      </c>
      <c r="Q4604" s="21" t="s">
        <v>45</v>
      </c>
      <c r="R4604" s="103">
        <f t="shared" si="71"/>
        <v>555</v>
      </c>
      <c r="S4604" s="22">
        <v>0</v>
      </c>
      <c r="T4604" s="22">
        <v>555</v>
      </c>
      <c r="U4604" s="22">
        <v>0</v>
      </c>
      <c r="V4604" s="22">
        <v>0</v>
      </c>
      <c r="W4604" s="22">
        <v>0</v>
      </c>
      <c r="X4604" s="22">
        <v>0</v>
      </c>
      <c r="Y4604" s="22">
        <v>0</v>
      </c>
      <c r="Z4604" s="22">
        <v>0</v>
      </c>
      <c r="AA4604" s="22">
        <v>0</v>
      </c>
      <c r="AB4604" s="22">
        <v>0</v>
      </c>
      <c r="AC4604" s="22">
        <v>0</v>
      </c>
      <c r="AD4604" s="22">
        <v>0</v>
      </c>
    </row>
    <row r="4605" spans="1:30" s="1" customFormat="1" ht="15" customHeight="1" x14ac:dyDescent="0.3">
      <c r="A4605" s="21" t="s">
        <v>34</v>
      </c>
      <c r="B4605" s="21" t="s">
        <v>1503</v>
      </c>
      <c r="C4605" s="21" t="s">
        <v>1503</v>
      </c>
      <c r="D4605" s="81">
        <v>1</v>
      </c>
      <c r="E4605" s="21" t="s">
        <v>148</v>
      </c>
      <c r="F4605" s="81">
        <v>44</v>
      </c>
      <c r="G4605" s="82" t="s">
        <v>38</v>
      </c>
      <c r="H4605" s="21">
        <v>21101</v>
      </c>
      <c r="I4605" s="21" t="s">
        <v>2429</v>
      </c>
      <c r="J4605" s="21" t="s">
        <v>212</v>
      </c>
      <c r="K4605" s="21" t="s">
        <v>213</v>
      </c>
      <c r="L4605" s="21" t="s">
        <v>2423</v>
      </c>
      <c r="M4605" s="21" t="s">
        <v>43</v>
      </c>
      <c r="N4605" s="21" t="s">
        <v>48</v>
      </c>
      <c r="O4605" s="22">
        <v>1</v>
      </c>
      <c r="P4605" s="22">
        <v>70</v>
      </c>
      <c r="Q4605" s="21" t="s">
        <v>45</v>
      </c>
      <c r="R4605" s="103">
        <f t="shared" si="71"/>
        <v>70</v>
      </c>
      <c r="S4605" s="22">
        <v>0</v>
      </c>
      <c r="T4605" s="22">
        <v>70</v>
      </c>
      <c r="U4605" s="22">
        <v>0</v>
      </c>
      <c r="V4605" s="22">
        <v>0</v>
      </c>
      <c r="W4605" s="22">
        <v>0</v>
      </c>
      <c r="X4605" s="22">
        <v>0</v>
      </c>
      <c r="Y4605" s="22">
        <v>0</v>
      </c>
      <c r="Z4605" s="22">
        <v>0</v>
      </c>
      <c r="AA4605" s="22">
        <v>0</v>
      </c>
      <c r="AB4605" s="22">
        <v>0</v>
      </c>
      <c r="AC4605" s="22">
        <v>0</v>
      </c>
      <c r="AD4605" s="22">
        <v>0</v>
      </c>
    </row>
    <row r="4606" spans="1:30" s="1" customFormat="1" ht="15" customHeight="1" x14ac:dyDescent="0.3">
      <c r="A4606" s="21" t="s">
        <v>34</v>
      </c>
      <c r="B4606" s="21" t="s">
        <v>1503</v>
      </c>
      <c r="C4606" s="21" t="s">
        <v>1503</v>
      </c>
      <c r="D4606" s="81">
        <v>1</v>
      </c>
      <c r="E4606" s="21" t="s">
        <v>148</v>
      </c>
      <c r="F4606" s="81">
        <v>44</v>
      </c>
      <c r="G4606" s="82" t="s">
        <v>38</v>
      </c>
      <c r="H4606" s="21">
        <v>21101</v>
      </c>
      <c r="I4606" s="21" t="s">
        <v>2429</v>
      </c>
      <c r="J4606" s="21" t="s">
        <v>557</v>
      </c>
      <c r="K4606" s="21" t="s">
        <v>648</v>
      </c>
      <c r="L4606" s="21" t="s">
        <v>2423</v>
      </c>
      <c r="M4606" s="21" t="s">
        <v>43</v>
      </c>
      <c r="N4606" s="21" t="s">
        <v>48</v>
      </c>
      <c r="O4606" s="22">
        <v>1</v>
      </c>
      <c r="P4606" s="22">
        <v>825</v>
      </c>
      <c r="Q4606" s="21" t="s">
        <v>45</v>
      </c>
      <c r="R4606" s="103">
        <f t="shared" si="71"/>
        <v>825</v>
      </c>
      <c r="S4606" s="22">
        <v>0</v>
      </c>
      <c r="T4606" s="22">
        <v>825</v>
      </c>
      <c r="U4606" s="22">
        <v>0</v>
      </c>
      <c r="V4606" s="22">
        <v>0</v>
      </c>
      <c r="W4606" s="22">
        <v>0</v>
      </c>
      <c r="X4606" s="22">
        <v>0</v>
      </c>
      <c r="Y4606" s="22">
        <v>0</v>
      </c>
      <c r="Z4606" s="22">
        <v>0</v>
      </c>
      <c r="AA4606" s="22">
        <v>0</v>
      </c>
      <c r="AB4606" s="22">
        <v>0</v>
      </c>
      <c r="AC4606" s="22">
        <v>0</v>
      </c>
      <c r="AD4606" s="22">
        <v>0</v>
      </c>
    </row>
    <row r="4607" spans="1:30" s="1" customFormat="1" ht="15" customHeight="1" x14ac:dyDescent="0.3">
      <c r="A4607" s="21" t="s">
        <v>34</v>
      </c>
      <c r="B4607" s="21" t="s">
        <v>1503</v>
      </c>
      <c r="C4607" s="21" t="s">
        <v>1503</v>
      </c>
      <c r="D4607" s="81">
        <v>1</v>
      </c>
      <c r="E4607" s="21" t="s">
        <v>148</v>
      </c>
      <c r="F4607" s="81">
        <v>44</v>
      </c>
      <c r="G4607" s="82" t="s">
        <v>38</v>
      </c>
      <c r="H4607" s="21">
        <v>21101</v>
      </c>
      <c r="I4607" s="21" t="s">
        <v>2429</v>
      </c>
      <c r="J4607" s="21" t="s">
        <v>53</v>
      </c>
      <c r="K4607" s="21" t="s">
        <v>54</v>
      </c>
      <c r="L4607" s="21" t="s">
        <v>2423</v>
      </c>
      <c r="M4607" s="21" t="s">
        <v>43</v>
      </c>
      <c r="N4607" s="21" t="s">
        <v>48</v>
      </c>
      <c r="O4607" s="22">
        <v>3</v>
      </c>
      <c r="P4607" s="22">
        <v>45</v>
      </c>
      <c r="Q4607" s="21" t="s">
        <v>45</v>
      </c>
      <c r="R4607" s="103">
        <f t="shared" si="71"/>
        <v>135</v>
      </c>
      <c r="S4607" s="22">
        <v>0</v>
      </c>
      <c r="T4607" s="22">
        <v>135</v>
      </c>
      <c r="U4607" s="22">
        <v>0</v>
      </c>
      <c r="V4607" s="22">
        <v>0</v>
      </c>
      <c r="W4607" s="22">
        <v>0</v>
      </c>
      <c r="X4607" s="22">
        <v>0</v>
      </c>
      <c r="Y4607" s="22">
        <v>0</v>
      </c>
      <c r="Z4607" s="22">
        <v>0</v>
      </c>
      <c r="AA4607" s="22">
        <v>0</v>
      </c>
      <c r="AB4607" s="22">
        <v>0</v>
      </c>
      <c r="AC4607" s="22">
        <v>0</v>
      </c>
      <c r="AD4607" s="22">
        <v>0</v>
      </c>
    </row>
    <row r="4608" spans="1:30" s="1" customFormat="1" ht="15" customHeight="1" x14ac:dyDescent="0.3">
      <c r="A4608" s="21" t="s">
        <v>34</v>
      </c>
      <c r="B4608" s="21" t="s">
        <v>1503</v>
      </c>
      <c r="C4608" s="21" t="s">
        <v>1503</v>
      </c>
      <c r="D4608" s="81">
        <v>1</v>
      </c>
      <c r="E4608" s="21" t="s">
        <v>148</v>
      </c>
      <c r="F4608" s="81">
        <v>44</v>
      </c>
      <c r="G4608" s="82" t="s">
        <v>38</v>
      </c>
      <c r="H4608" s="21">
        <v>21101</v>
      </c>
      <c r="I4608" s="21" t="s">
        <v>2429</v>
      </c>
      <c r="J4608" s="21" t="s">
        <v>636</v>
      </c>
      <c r="K4608" s="21" t="s">
        <v>637</v>
      </c>
      <c r="L4608" s="21" t="s">
        <v>2423</v>
      </c>
      <c r="M4608" s="21" t="s">
        <v>43</v>
      </c>
      <c r="N4608" s="21" t="s">
        <v>48</v>
      </c>
      <c r="O4608" s="22">
        <v>4</v>
      </c>
      <c r="P4608" s="22">
        <v>17</v>
      </c>
      <c r="Q4608" s="21" t="s">
        <v>45</v>
      </c>
      <c r="R4608" s="103">
        <f t="shared" si="71"/>
        <v>68</v>
      </c>
      <c r="S4608" s="22">
        <v>0</v>
      </c>
      <c r="T4608" s="22">
        <v>68</v>
      </c>
      <c r="U4608" s="22">
        <v>0</v>
      </c>
      <c r="V4608" s="22">
        <v>0</v>
      </c>
      <c r="W4608" s="22">
        <v>0</v>
      </c>
      <c r="X4608" s="22">
        <v>0</v>
      </c>
      <c r="Y4608" s="22">
        <v>0</v>
      </c>
      <c r="Z4608" s="22">
        <v>0</v>
      </c>
      <c r="AA4608" s="22">
        <v>0</v>
      </c>
      <c r="AB4608" s="22">
        <v>0</v>
      </c>
      <c r="AC4608" s="22">
        <v>0</v>
      </c>
      <c r="AD4608" s="22">
        <v>0</v>
      </c>
    </row>
    <row r="4609" spans="1:30" s="1" customFormat="1" ht="15" customHeight="1" x14ac:dyDescent="0.3">
      <c r="A4609" s="21" t="s">
        <v>34</v>
      </c>
      <c r="B4609" s="21" t="s">
        <v>1503</v>
      </c>
      <c r="C4609" s="21" t="s">
        <v>1503</v>
      </c>
      <c r="D4609" s="81">
        <v>1</v>
      </c>
      <c r="E4609" s="21" t="s">
        <v>148</v>
      </c>
      <c r="F4609" s="81">
        <v>44</v>
      </c>
      <c r="G4609" s="82" t="s">
        <v>38</v>
      </c>
      <c r="H4609" s="21">
        <v>21101</v>
      </c>
      <c r="I4609" s="21" t="s">
        <v>2429</v>
      </c>
      <c r="J4609" s="21" t="s">
        <v>622</v>
      </c>
      <c r="K4609" s="21" t="s">
        <v>623</v>
      </c>
      <c r="L4609" s="21" t="s">
        <v>2423</v>
      </c>
      <c r="M4609" s="21" t="s">
        <v>43</v>
      </c>
      <c r="N4609" s="21" t="s">
        <v>254</v>
      </c>
      <c r="O4609" s="22">
        <v>2</v>
      </c>
      <c r="P4609" s="22">
        <v>380</v>
      </c>
      <c r="Q4609" s="21" t="s">
        <v>45</v>
      </c>
      <c r="R4609" s="103">
        <f t="shared" si="71"/>
        <v>760</v>
      </c>
      <c r="S4609" s="22">
        <v>0</v>
      </c>
      <c r="T4609" s="22">
        <v>760</v>
      </c>
      <c r="U4609" s="22">
        <v>0</v>
      </c>
      <c r="V4609" s="22">
        <v>0</v>
      </c>
      <c r="W4609" s="22">
        <v>0</v>
      </c>
      <c r="X4609" s="22">
        <v>0</v>
      </c>
      <c r="Y4609" s="22">
        <v>0</v>
      </c>
      <c r="Z4609" s="22">
        <v>0</v>
      </c>
      <c r="AA4609" s="22">
        <v>0</v>
      </c>
      <c r="AB4609" s="22">
        <v>0</v>
      </c>
      <c r="AC4609" s="22">
        <v>0</v>
      </c>
      <c r="AD4609" s="22">
        <v>0</v>
      </c>
    </row>
    <row r="4610" spans="1:30" s="1" customFormat="1" ht="15" customHeight="1" x14ac:dyDescent="0.3">
      <c r="A4610" s="21" t="s">
        <v>34</v>
      </c>
      <c r="B4610" s="21" t="s">
        <v>1503</v>
      </c>
      <c r="C4610" s="21" t="s">
        <v>1503</v>
      </c>
      <c r="D4610" s="81">
        <v>1</v>
      </c>
      <c r="E4610" s="21" t="s">
        <v>148</v>
      </c>
      <c r="F4610" s="81">
        <v>44</v>
      </c>
      <c r="G4610" s="82" t="s">
        <v>38</v>
      </c>
      <c r="H4610" s="21">
        <v>21101</v>
      </c>
      <c r="I4610" s="21" t="s">
        <v>2429</v>
      </c>
      <c r="J4610" s="21" t="s">
        <v>2181</v>
      </c>
      <c r="K4610" s="21" t="s">
        <v>2182</v>
      </c>
      <c r="L4610" s="21" t="s">
        <v>2423</v>
      </c>
      <c r="M4610" s="21" t="s">
        <v>43</v>
      </c>
      <c r="N4610" s="21" t="s">
        <v>44</v>
      </c>
      <c r="O4610" s="22">
        <v>5</v>
      </c>
      <c r="P4610" s="22">
        <v>33</v>
      </c>
      <c r="Q4610" s="21" t="s">
        <v>45</v>
      </c>
      <c r="R4610" s="103">
        <f t="shared" si="71"/>
        <v>165</v>
      </c>
      <c r="S4610" s="22">
        <v>0</v>
      </c>
      <c r="T4610" s="22">
        <v>165</v>
      </c>
      <c r="U4610" s="22">
        <v>0</v>
      </c>
      <c r="V4610" s="22">
        <v>0</v>
      </c>
      <c r="W4610" s="22">
        <v>0</v>
      </c>
      <c r="X4610" s="22">
        <v>0</v>
      </c>
      <c r="Y4610" s="22">
        <v>0</v>
      </c>
      <c r="Z4610" s="22">
        <v>0</v>
      </c>
      <c r="AA4610" s="22">
        <v>0</v>
      </c>
      <c r="AB4610" s="22">
        <v>0</v>
      </c>
      <c r="AC4610" s="22">
        <v>0</v>
      </c>
      <c r="AD4610" s="22">
        <v>0</v>
      </c>
    </row>
    <row r="4611" spans="1:30" s="1" customFormat="1" ht="15" customHeight="1" x14ac:dyDescent="0.3">
      <c r="A4611" s="21" t="s">
        <v>34</v>
      </c>
      <c r="B4611" s="21" t="s">
        <v>1503</v>
      </c>
      <c r="C4611" s="21" t="s">
        <v>1503</v>
      </c>
      <c r="D4611" s="81">
        <v>1</v>
      </c>
      <c r="E4611" s="21" t="s">
        <v>148</v>
      </c>
      <c r="F4611" s="81">
        <v>44</v>
      </c>
      <c r="G4611" s="82" t="s">
        <v>38</v>
      </c>
      <c r="H4611" s="21">
        <v>21101</v>
      </c>
      <c r="I4611" s="21" t="s">
        <v>2429</v>
      </c>
      <c r="J4611" s="21" t="s">
        <v>1038</v>
      </c>
      <c r="K4611" s="21" t="s">
        <v>1039</v>
      </c>
      <c r="L4611" s="21" t="s">
        <v>2423</v>
      </c>
      <c r="M4611" s="21" t="s">
        <v>43</v>
      </c>
      <c r="N4611" s="21" t="s">
        <v>61</v>
      </c>
      <c r="O4611" s="22">
        <v>3</v>
      </c>
      <c r="P4611" s="22">
        <v>376.33333333333331</v>
      </c>
      <c r="Q4611" s="21" t="s">
        <v>45</v>
      </c>
      <c r="R4611" s="103">
        <f t="shared" si="71"/>
        <v>1129</v>
      </c>
      <c r="S4611" s="22">
        <v>0</v>
      </c>
      <c r="T4611" s="22">
        <v>1129</v>
      </c>
      <c r="U4611" s="22">
        <v>0</v>
      </c>
      <c r="V4611" s="22">
        <v>0</v>
      </c>
      <c r="W4611" s="22">
        <v>0</v>
      </c>
      <c r="X4611" s="22">
        <v>0</v>
      </c>
      <c r="Y4611" s="22">
        <v>0</v>
      </c>
      <c r="Z4611" s="22">
        <v>0</v>
      </c>
      <c r="AA4611" s="22">
        <v>0</v>
      </c>
      <c r="AB4611" s="22">
        <v>0</v>
      </c>
      <c r="AC4611" s="22">
        <v>0</v>
      </c>
      <c r="AD4611" s="22">
        <v>0</v>
      </c>
    </row>
    <row r="4612" spans="1:30" s="1" customFormat="1" ht="15" customHeight="1" x14ac:dyDescent="0.3">
      <c r="A4612" s="21" t="s">
        <v>34</v>
      </c>
      <c r="B4612" s="21" t="s">
        <v>1503</v>
      </c>
      <c r="C4612" s="21" t="s">
        <v>1503</v>
      </c>
      <c r="D4612" s="81">
        <v>1</v>
      </c>
      <c r="E4612" s="21" t="s">
        <v>148</v>
      </c>
      <c r="F4612" s="81">
        <v>44</v>
      </c>
      <c r="G4612" s="82" t="s">
        <v>38</v>
      </c>
      <c r="H4612" s="21">
        <v>21101</v>
      </c>
      <c r="I4612" s="21" t="s">
        <v>2429</v>
      </c>
      <c r="J4612" s="21" t="s">
        <v>1038</v>
      </c>
      <c r="K4612" s="21" t="s">
        <v>1039</v>
      </c>
      <c r="L4612" s="21" t="s">
        <v>2423</v>
      </c>
      <c r="M4612" s="21" t="s">
        <v>43</v>
      </c>
      <c r="N4612" s="21" t="s">
        <v>61</v>
      </c>
      <c r="O4612" s="22">
        <v>3</v>
      </c>
      <c r="P4612" s="22">
        <v>258.33333333333331</v>
      </c>
      <c r="Q4612" s="21" t="s">
        <v>45</v>
      </c>
      <c r="R4612" s="103">
        <f t="shared" si="71"/>
        <v>775</v>
      </c>
      <c r="S4612" s="22">
        <v>0</v>
      </c>
      <c r="T4612" s="22">
        <v>775</v>
      </c>
      <c r="U4612" s="22">
        <v>0</v>
      </c>
      <c r="V4612" s="22">
        <v>0</v>
      </c>
      <c r="W4612" s="22">
        <v>0</v>
      </c>
      <c r="X4612" s="22">
        <v>0</v>
      </c>
      <c r="Y4612" s="22">
        <v>0</v>
      </c>
      <c r="Z4612" s="22">
        <v>0</v>
      </c>
      <c r="AA4612" s="22">
        <v>0</v>
      </c>
      <c r="AB4612" s="22">
        <v>0</v>
      </c>
      <c r="AC4612" s="22">
        <v>0</v>
      </c>
      <c r="AD4612" s="22">
        <v>0</v>
      </c>
    </row>
    <row r="4613" spans="1:30" s="1" customFormat="1" ht="15" customHeight="1" x14ac:dyDescent="0.3">
      <c r="A4613" s="21" t="s">
        <v>34</v>
      </c>
      <c r="B4613" s="21" t="s">
        <v>1503</v>
      </c>
      <c r="C4613" s="21" t="s">
        <v>1503</v>
      </c>
      <c r="D4613" s="81">
        <v>1</v>
      </c>
      <c r="E4613" s="21" t="s">
        <v>148</v>
      </c>
      <c r="F4613" s="81">
        <v>44</v>
      </c>
      <c r="G4613" s="82" t="s">
        <v>38</v>
      </c>
      <c r="H4613" s="21">
        <v>21101</v>
      </c>
      <c r="I4613" s="21" t="s">
        <v>2429</v>
      </c>
      <c r="J4613" s="21" t="s">
        <v>2001</v>
      </c>
      <c r="K4613" s="21" t="s">
        <v>2002</v>
      </c>
      <c r="L4613" s="21" t="s">
        <v>2423</v>
      </c>
      <c r="M4613" s="21" t="s">
        <v>43</v>
      </c>
      <c r="N4613" s="21" t="s">
        <v>44</v>
      </c>
      <c r="O4613" s="22">
        <v>2</v>
      </c>
      <c r="P4613" s="22">
        <v>33</v>
      </c>
      <c r="Q4613" s="21" t="s">
        <v>45</v>
      </c>
      <c r="R4613" s="103">
        <f t="shared" si="71"/>
        <v>66</v>
      </c>
      <c r="S4613" s="22">
        <v>0</v>
      </c>
      <c r="T4613" s="22">
        <v>66</v>
      </c>
      <c r="U4613" s="22">
        <v>0</v>
      </c>
      <c r="V4613" s="22">
        <v>0</v>
      </c>
      <c r="W4613" s="22">
        <v>0</v>
      </c>
      <c r="X4613" s="22">
        <v>0</v>
      </c>
      <c r="Y4613" s="22">
        <v>0</v>
      </c>
      <c r="Z4613" s="22">
        <v>0</v>
      </c>
      <c r="AA4613" s="22">
        <v>0</v>
      </c>
      <c r="AB4613" s="22">
        <v>0</v>
      </c>
      <c r="AC4613" s="22">
        <v>0</v>
      </c>
      <c r="AD4613" s="22">
        <v>0</v>
      </c>
    </row>
    <row r="4614" spans="1:30" s="1" customFormat="1" ht="15" customHeight="1" x14ac:dyDescent="0.3">
      <c r="A4614" s="21" t="s">
        <v>34</v>
      </c>
      <c r="B4614" s="21" t="s">
        <v>1503</v>
      </c>
      <c r="C4614" s="21" t="s">
        <v>1503</v>
      </c>
      <c r="D4614" s="81">
        <v>1</v>
      </c>
      <c r="E4614" s="21" t="s">
        <v>148</v>
      </c>
      <c r="F4614" s="81">
        <v>44</v>
      </c>
      <c r="G4614" s="82" t="s">
        <v>38</v>
      </c>
      <c r="H4614" s="21">
        <v>21101</v>
      </c>
      <c r="I4614" s="21" t="s">
        <v>2429</v>
      </c>
      <c r="J4614" s="21" t="s">
        <v>2457</v>
      </c>
      <c r="K4614" s="21" t="s">
        <v>2458</v>
      </c>
      <c r="L4614" s="21" t="s">
        <v>2423</v>
      </c>
      <c r="M4614" s="21" t="s">
        <v>43</v>
      </c>
      <c r="N4614" s="21" t="s">
        <v>254</v>
      </c>
      <c r="O4614" s="22">
        <v>2</v>
      </c>
      <c r="P4614" s="22">
        <v>304</v>
      </c>
      <c r="Q4614" s="21" t="s">
        <v>45</v>
      </c>
      <c r="R4614" s="103">
        <f t="shared" si="71"/>
        <v>608</v>
      </c>
      <c r="S4614" s="22">
        <v>0</v>
      </c>
      <c r="T4614" s="22">
        <v>608</v>
      </c>
      <c r="U4614" s="22">
        <v>0</v>
      </c>
      <c r="V4614" s="22">
        <v>0</v>
      </c>
      <c r="W4614" s="22">
        <v>0</v>
      </c>
      <c r="X4614" s="22">
        <v>0</v>
      </c>
      <c r="Y4614" s="22">
        <v>0</v>
      </c>
      <c r="Z4614" s="22">
        <v>0</v>
      </c>
      <c r="AA4614" s="22">
        <v>0</v>
      </c>
      <c r="AB4614" s="22">
        <v>0</v>
      </c>
      <c r="AC4614" s="22">
        <v>0</v>
      </c>
      <c r="AD4614" s="22">
        <v>0</v>
      </c>
    </row>
    <row r="4615" spans="1:30" s="1" customFormat="1" ht="15" customHeight="1" x14ac:dyDescent="0.3">
      <c r="A4615" s="21" t="s">
        <v>34</v>
      </c>
      <c r="B4615" s="21" t="s">
        <v>1503</v>
      </c>
      <c r="C4615" s="21" t="s">
        <v>1503</v>
      </c>
      <c r="D4615" s="81">
        <v>1</v>
      </c>
      <c r="E4615" s="21" t="s">
        <v>148</v>
      </c>
      <c r="F4615" s="81">
        <v>44</v>
      </c>
      <c r="G4615" s="82" t="s">
        <v>38</v>
      </c>
      <c r="H4615" s="21">
        <v>21101</v>
      </c>
      <c r="I4615" s="21" t="s">
        <v>2429</v>
      </c>
      <c r="J4615" s="21" t="s">
        <v>1102</v>
      </c>
      <c r="K4615" s="21" t="s">
        <v>1103</v>
      </c>
      <c r="L4615" s="21" t="s">
        <v>2423</v>
      </c>
      <c r="M4615" s="21" t="s">
        <v>43</v>
      </c>
      <c r="N4615" s="21" t="s">
        <v>63</v>
      </c>
      <c r="O4615" s="22">
        <v>2</v>
      </c>
      <c r="P4615" s="22">
        <v>157</v>
      </c>
      <c r="Q4615" s="21" t="s">
        <v>45</v>
      </c>
      <c r="R4615" s="103">
        <f t="shared" si="71"/>
        <v>314</v>
      </c>
      <c r="S4615" s="22">
        <v>0</v>
      </c>
      <c r="T4615" s="22">
        <v>314</v>
      </c>
      <c r="U4615" s="22">
        <v>0</v>
      </c>
      <c r="V4615" s="22">
        <v>0</v>
      </c>
      <c r="W4615" s="22">
        <v>0</v>
      </c>
      <c r="X4615" s="22">
        <v>0</v>
      </c>
      <c r="Y4615" s="22">
        <v>0</v>
      </c>
      <c r="Z4615" s="22">
        <v>0</v>
      </c>
      <c r="AA4615" s="22">
        <v>0</v>
      </c>
      <c r="AB4615" s="22">
        <v>0</v>
      </c>
      <c r="AC4615" s="22">
        <v>0</v>
      </c>
      <c r="AD4615" s="22">
        <v>0</v>
      </c>
    </row>
    <row r="4616" spans="1:30" s="1" customFormat="1" ht="15" customHeight="1" x14ac:dyDescent="0.3">
      <c r="A4616" s="21" t="s">
        <v>34</v>
      </c>
      <c r="B4616" s="21" t="s">
        <v>1503</v>
      </c>
      <c r="C4616" s="21" t="s">
        <v>1503</v>
      </c>
      <c r="D4616" s="81">
        <v>1</v>
      </c>
      <c r="E4616" s="21" t="s">
        <v>148</v>
      </c>
      <c r="F4616" s="81">
        <v>44</v>
      </c>
      <c r="G4616" s="82" t="s">
        <v>38</v>
      </c>
      <c r="H4616" s="21">
        <v>21101</v>
      </c>
      <c r="I4616" s="21" t="s">
        <v>2429</v>
      </c>
      <c r="J4616" s="21" t="s">
        <v>2459</v>
      </c>
      <c r="K4616" s="21" t="s">
        <v>2460</v>
      </c>
      <c r="L4616" s="21" t="s">
        <v>2423</v>
      </c>
      <c r="M4616" s="21" t="s">
        <v>43</v>
      </c>
      <c r="N4616" s="21" t="s">
        <v>63</v>
      </c>
      <c r="O4616" s="22">
        <v>5</v>
      </c>
      <c r="P4616" s="22">
        <v>370.4</v>
      </c>
      <c r="Q4616" s="21" t="s">
        <v>45</v>
      </c>
      <c r="R4616" s="103">
        <f t="shared" si="71"/>
        <v>1852</v>
      </c>
      <c r="S4616" s="22">
        <v>0</v>
      </c>
      <c r="T4616" s="22">
        <v>1852</v>
      </c>
      <c r="U4616" s="22">
        <v>0</v>
      </c>
      <c r="V4616" s="22">
        <v>0</v>
      </c>
      <c r="W4616" s="22">
        <v>0</v>
      </c>
      <c r="X4616" s="22">
        <v>0</v>
      </c>
      <c r="Y4616" s="22">
        <v>0</v>
      </c>
      <c r="Z4616" s="22">
        <v>0</v>
      </c>
      <c r="AA4616" s="22">
        <v>0</v>
      </c>
      <c r="AB4616" s="22">
        <v>0</v>
      </c>
      <c r="AC4616" s="22">
        <v>0</v>
      </c>
      <c r="AD4616" s="22">
        <v>0</v>
      </c>
    </row>
    <row r="4617" spans="1:30" s="1" customFormat="1" ht="15" customHeight="1" x14ac:dyDescent="0.3">
      <c r="A4617" s="21" t="s">
        <v>34</v>
      </c>
      <c r="B4617" s="21" t="s">
        <v>1503</v>
      </c>
      <c r="C4617" s="21" t="s">
        <v>1503</v>
      </c>
      <c r="D4617" s="81">
        <v>1</v>
      </c>
      <c r="E4617" s="21" t="s">
        <v>148</v>
      </c>
      <c r="F4617" s="81">
        <v>44</v>
      </c>
      <c r="G4617" s="82" t="s">
        <v>38</v>
      </c>
      <c r="H4617" s="21">
        <v>21101</v>
      </c>
      <c r="I4617" s="21" t="s">
        <v>2429</v>
      </c>
      <c r="J4617" s="21" t="s">
        <v>1334</v>
      </c>
      <c r="K4617" s="21" t="s">
        <v>2461</v>
      </c>
      <c r="L4617" s="21" t="s">
        <v>2423</v>
      </c>
      <c r="M4617" s="21" t="s">
        <v>43</v>
      </c>
      <c r="N4617" s="21" t="s">
        <v>63</v>
      </c>
      <c r="O4617" s="22">
        <v>6</v>
      </c>
      <c r="P4617" s="22">
        <v>254.5</v>
      </c>
      <c r="Q4617" s="21" t="s">
        <v>45</v>
      </c>
      <c r="R4617" s="103">
        <f t="shared" si="71"/>
        <v>1527</v>
      </c>
      <c r="S4617" s="22">
        <v>0</v>
      </c>
      <c r="T4617" s="22">
        <v>1527</v>
      </c>
      <c r="U4617" s="22">
        <v>0</v>
      </c>
      <c r="V4617" s="22">
        <v>0</v>
      </c>
      <c r="W4617" s="22">
        <v>0</v>
      </c>
      <c r="X4617" s="22">
        <v>0</v>
      </c>
      <c r="Y4617" s="22">
        <v>0</v>
      </c>
      <c r="Z4617" s="22">
        <v>0</v>
      </c>
      <c r="AA4617" s="22">
        <v>0</v>
      </c>
      <c r="AB4617" s="22">
        <v>0</v>
      </c>
      <c r="AC4617" s="22">
        <v>0</v>
      </c>
      <c r="AD4617" s="22">
        <v>0</v>
      </c>
    </row>
    <row r="4618" spans="1:30" s="1" customFormat="1" ht="15" customHeight="1" x14ac:dyDescent="0.3">
      <c r="A4618" s="21" t="s">
        <v>34</v>
      </c>
      <c r="B4618" s="21" t="s">
        <v>1503</v>
      </c>
      <c r="C4618" s="21" t="s">
        <v>1503</v>
      </c>
      <c r="D4618" s="81">
        <v>1</v>
      </c>
      <c r="E4618" s="21" t="s">
        <v>148</v>
      </c>
      <c r="F4618" s="81">
        <v>44</v>
      </c>
      <c r="G4618" s="82" t="s">
        <v>38</v>
      </c>
      <c r="H4618" s="21">
        <v>21101</v>
      </c>
      <c r="I4618" s="21" t="s">
        <v>2429</v>
      </c>
      <c r="J4618" s="21" t="s">
        <v>1033</v>
      </c>
      <c r="K4618" s="21" t="s">
        <v>1053</v>
      </c>
      <c r="L4618" s="21" t="s">
        <v>2423</v>
      </c>
      <c r="M4618" s="21" t="s">
        <v>43</v>
      </c>
      <c r="N4618" s="21" t="s">
        <v>48</v>
      </c>
      <c r="O4618" s="22">
        <v>100</v>
      </c>
      <c r="P4618" s="22">
        <v>3</v>
      </c>
      <c r="Q4618" s="21" t="s">
        <v>45</v>
      </c>
      <c r="R4618" s="103">
        <f t="shared" si="71"/>
        <v>300</v>
      </c>
      <c r="S4618" s="22">
        <v>0</v>
      </c>
      <c r="T4618" s="22">
        <v>300</v>
      </c>
      <c r="U4618" s="22">
        <v>0</v>
      </c>
      <c r="V4618" s="22">
        <v>0</v>
      </c>
      <c r="W4618" s="22">
        <v>0</v>
      </c>
      <c r="X4618" s="22">
        <v>0</v>
      </c>
      <c r="Y4618" s="22">
        <v>0</v>
      </c>
      <c r="Z4618" s="22">
        <v>0</v>
      </c>
      <c r="AA4618" s="22">
        <v>0</v>
      </c>
      <c r="AB4618" s="22">
        <v>0</v>
      </c>
      <c r="AC4618" s="22">
        <v>0</v>
      </c>
      <c r="AD4618" s="22">
        <v>0</v>
      </c>
    </row>
    <row r="4619" spans="1:30" s="1" customFormat="1" ht="15" customHeight="1" x14ac:dyDescent="0.3">
      <c r="A4619" s="21" t="s">
        <v>34</v>
      </c>
      <c r="B4619" s="21" t="s">
        <v>1503</v>
      </c>
      <c r="C4619" s="21" t="s">
        <v>1503</v>
      </c>
      <c r="D4619" s="81">
        <v>1</v>
      </c>
      <c r="E4619" s="21" t="s">
        <v>148</v>
      </c>
      <c r="F4619" s="81">
        <v>44</v>
      </c>
      <c r="G4619" s="82" t="s">
        <v>38</v>
      </c>
      <c r="H4619" s="21">
        <v>21101</v>
      </c>
      <c r="I4619" s="21" t="s">
        <v>2429</v>
      </c>
      <c r="J4619" s="21" t="s">
        <v>190</v>
      </c>
      <c r="K4619" s="21" t="s">
        <v>958</v>
      </c>
      <c r="L4619" s="21" t="s">
        <v>2423</v>
      </c>
      <c r="M4619" s="21" t="s">
        <v>43</v>
      </c>
      <c r="N4619" s="21" t="s">
        <v>44</v>
      </c>
      <c r="O4619" s="22">
        <v>5</v>
      </c>
      <c r="P4619" s="22">
        <v>26.6</v>
      </c>
      <c r="Q4619" s="21" t="s">
        <v>45</v>
      </c>
      <c r="R4619" s="103">
        <f t="shared" si="71"/>
        <v>133</v>
      </c>
      <c r="S4619" s="22">
        <v>0</v>
      </c>
      <c r="T4619" s="22">
        <v>133</v>
      </c>
      <c r="U4619" s="22">
        <v>0</v>
      </c>
      <c r="V4619" s="22">
        <v>0</v>
      </c>
      <c r="W4619" s="22">
        <v>0</v>
      </c>
      <c r="X4619" s="22">
        <v>0</v>
      </c>
      <c r="Y4619" s="22">
        <v>0</v>
      </c>
      <c r="Z4619" s="22">
        <v>0</v>
      </c>
      <c r="AA4619" s="22">
        <v>0</v>
      </c>
      <c r="AB4619" s="22">
        <v>0</v>
      </c>
      <c r="AC4619" s="22">
        <v>0</v>
      </c>
      <c r="AD4619" s="22">
        <v>0</v>
      </c>
    </row>
    <row r="4620" spans="1:30" s="1" customFormat="1" ht="15" customHeight="1" x14ac:dyDescent="0.3">
      <c r="A4620" s="21" t="s">
        <v>34</v>
      </c>
      <c r="B4620" s="21" t="s">
        <v>1503</v>
      </c>
      <c r="C4620" s="21" t="s">
        <v>1503</v>
      </c>
      <c r="D4620" s="81">
        <v>1</v>
      </c>
      <c r="E4620" s="21" t="s">
        <v>148</v>
      </c>
      <c r="F4620" s="81">
        <v>44</v>
      </c>
      <c r="G4620" s="82" t="s">
        <v>38</v>
      </c>
      <c r="H4620" s="21">
        <v>21101</v>
      </c>
      <c r="I4620" s="21" t="s">
        <v>2429</v>
      </c>
      <c r="J4620" s="21" t="s">
        <v>191</v>
      </c>
      <c r="K4620" s="21" t="s">
        <v>192</v>
      </c>
      <c r="L4620" s="21" t="s">
        <v>2423</v>
      </c>
      <c r="M4620" s="21" t="s">
        <v>43</v>
      </c>
      <c r="N4620" s="21" t="s">
        <v>44</v>
      </c>
      <c r="O4620" s="22">
        <v>5</v>
      </c>
      <c r="P4620" s="22">
        <v>64</v>
      </c>
      <c r="Q4620" s="21" t="s">
        <v>45</v>
      </c>
      <c r="R4620" s="103">
        <f t="shared" ref="R4620:R4683" si="72">SUM(S4620:AD4620)</f>
        <v>320</v>
      </c>
      <c r="S4620" s="22">
        <v>0</v>
      </c>
      <c r="T4620" s="22">
        <v>320</v>
      </c>
      <c r="U4620" s="22">
        <v>0</v>
      </c>
      <c r="V4620" s="22">
        <v>0</v>
      </c>
      <c r="W4620" s="22">
        <v>0</v>
      </c>
      <c r="X4620" s="22">
        <v>0</v>
      </c>
      <c r="Y4620" s="22">
        <v>0</v>
      </c>
      <c r="Z4620" s="22">
        <v>0</v>
      </c>
      <c r="AA4620" s="22">
        <v>0</v>
      </c>
      <c r="AB4620" s="22">
        <v>0</v>
      </c>
      <c r="AC4620" s="22">
        <v>0</v>
      </c>
      <c r="AD4620" s="22">
        <v>0</v>
      </c>
    </row>
    <row r="4621" spans="1:30" s="1" customFormat="1" ht="15" customHeight="1" x14ac:dyDescent="0.3">
      <c r="A4621" s="21" t="s">
        <v>34</v>
      </c>
      <c r="B4621" s="21" t="s">
        <v>1503</v>
      </c>
      <c r="C4621" s="21" t="s">
        <v>1503</v>
      </c>
      <c r="D4621" s="81">
        <v>1</v>
      </c>
      <c r="E4621" s="21" t="s">
        <v>148</v>
      </c>
      <c r="F4621" s="81">
        <v>44</v>
      </c>
      <c r="G4621" s="82" t="s">
        <v>38</v>
      </c>
      <c r="H4621" s="21">
        <v>21101</v>
      </c>
      <c r="I4621" s="21" t="s">
        <v>2429</v>
      </c>
      <c r="J4621" s="21" t="s">
        <v>542</v>
      </c>
      <c r="K4621" s="21" t="s">
        <v>543</v>
      </c>
      <c r="L4621" s="21" t="s">
        <v>2423</v>
      </c>
      <c r="M4621" s="21" t="s">
        <v>43</v>
      </c>
      <c r="N4621" s="21" t="s">
        <v>44</v>
      </c>
      <c r="O4621" s="22">
        <v>5</v>
      </c>
      <c r="P4621" s="22">
        <v>20.6</v>
      </c>
      <c r="Q4621" s="21" t="s">
        <v>45</v>
      </c>
      <c r="R4621" s="103">
        <f t="shared" si="72"/>
        <v>103</v>
      </c>
      <c r="S4621" s="22">
        <v>0</v>
      </c>
      <c r="T4621" s="22">
        <v>103</v>
      </c>
      <c r="U4621" s="22">
        <v>0</v>
      </c>
      <c r="V4621" s="22">
        <v>0</v>
      </c>
      <c r="W4621" s="22">
        <v>0</v>
      </c>
      <c r="X4621" s="22">
        <v>0</v>
      </c>
      <c r="Y4621" s="22">
        <v>0</v>
      </c>
      <c r="Z4621" s="22">
        <v>0</v>
      </c>
      <c r="AA4621" s="22">
        <v>0</v>
      </c>
      <c r="AB4621" s="22">
        <v>0</v>
      </c>
      <c r="AC4621" s="22">
        <v>0</v>
      </c>
      <c r="AD4621" s="22">
        <v>0</v>
      </c>
    </row>
    <row r="4622" spans="1:30" s="1" customFormat="1" ht="15" customHeight="1" x14ac:dyDescent="0.3">
      <c r="A4622" s="21" t="s">
        <v>34</v>
      </c>
      <c r="B4622" s="21" t="s">
        <v>1503</v>
      </c>
      <c r="C4622" s="21" t="s">
        <v>1503</v>
      </c>
      <c r="D4622" s="81">
        <v>1</v>
      </c>
      <c r="E4622" s="21" t="s">
        <v>148</v>
      </c>
      <c r="F4622" s="81">
        <v>44</v>
      </c>
      <c r="G4622" s="82" t="s">
        <v>38</v>
      </c>
      <c r="H4622" s="21">
        <v>21101</v>
      </c>
      <c r="I4622" s="21" t="s">
        <v>2429</v>
      </c>
      <c r="J4622" s="21" t="s">
        <v>187</v>
      </c>
      <c r="K4622" s="21" t="s">
        <v>188</v>
      </c>
      <c r="L4622" s="21" t="s">
        <v>2423</v>
      </c>
      <c r="M4622" s="21" t="s">
        <v>43</v>
      </c>
      <c r="N4622" s="21" t="s">
        <v>44</v>
      </c>
      <c r="O4622" s="22">
        <v>5</v>
      </c>
      <c r="P4622" s="22">
        <v>59.2</v>
      </c>
      <c r="Q4622" s="21" t="s">
        <v>45</v>
      </c>
      <c r="R4622" s="103">
        <f t="shared" si="72"/>
        <v>296</v>
      </c>
      <c r="S4622" s="22">
        <v>0</v>
      </c>
      <c r="T4622" s="22">
        <v>296</v>
      </c>
      <c r="U4622" s="22">
        <v>0</v>
      </c>
      <c r="V4622" s="22">
        <v>0</v>
      </c>
      <c r="W4622" s="22">
        <v>0</v>
      </c>
      <c r="X4622" s="22">
        <v>0</v>
      </c>
      <c r="Y4622" s="22">
        <v>0</v>
      </c>
      <c r="Z4622" s="22">
        <v>0</v>
      </c>
      <c r="AA4622" s="22">
        <v>0</v>
      </c>
      <c r="AB4622" s="22">
        <v>0</v>
      </c>
      <c r="AC4622" s="22">
        <v>0</v>
      </c>
      <c r="AD4622" s="22">
        <v>0</v>
      </c>
    </row>
    <row r="4623" spans="1:30" s="1" customFormat="1" ht="15" customHeight="1" x14ac:dyDescent="0.3">
      <c r="A4623" s="21" t="s">
        <v>34</v>
      </c>
      <c r="B4623" s="21" t="s">
        <v>1503</v>
      </c>
      <c r="C4623" s="21" t="s">
        <v>1503</v>
      </c>
      <c r="D4623" s="81">
        <v>1</v>
      </c>
      <c r="E4623" s="21" t="s">
        <v>148</v>
      </c>
      <c r="F4623" s="81">
        <v>44</v>
      </c>
      <c r="G4623" s="82" t="s">
        <v>38</v>
      </c>
      <c r="H4623" s="21">
        <v>21101</v>
      </c>
      <c r="I4623" s="21" t="s">
        <v>2429</v>
      </c>
      <c r="J4623" s="21" t="s">
        <v>95</v>
      </c>
      <c r="K4623" s="21" t="s">
        <v>96</v>
      </c>
      <c r="L4623" s="21" t="s">
        <v>2423</v>
      </c>
      <c r="M4623" s="21" t="s">
        <v>43</v>
      </c>
      <c r="N4623" s="21" t="s">
        <v>44</v>
      </c>
      <c r="O4623" s="22">
        <v>5</v>
      </c>
      <c r="P4623" s="22">
        <v>108.6</v>
      </c>
      <c r="Q4623" s="21" t="s">
        <v>45</v>
      </c>
      <c r="R4623" s="103">
        <f t="shared" si="72"/>
        <v>543</v>
      </c>
      <c r="S4623" s="22">
        <v>0</v>
      </c>
      <c r="T4623" s="22">
        <v>543</v>
      </c>
      <c r="U4623" s="22">
        <v>0</v>
      </c>
      <c r="V4623" s="22">
        <v>0</v>
      </c>
      <c r="W4623" s="22">
        <v>0</v>
      </c>
      <c r="X4623" s="22">
        <v>0</v>
      </c>
      <c r="Y4623" s="22">
        <v>0</v>
      </c>
      <c r="Z4623" s="22">
        <v>0</v>
      </c>
      <c r="AA4623" s="22">
        <v>0</v>
      </c>
      <c r="AB4623" s="22">
        <v>0</v>
      </c>
      <c r="AC4623" s="22">
        <v>0</v>
      </c>
      <c r="AD4623" s="22">
        <v>0</v>
      </c>
    </row>
    <row r="4624" spans="1:30" s="1" customFormat="1" ht="15" customHeight="1" x14ac:dyDescent="0.3">
      <c r="A4624" s="21" t="s">
        <v>34</v>
      </c>
      <c r="B4624" s="21" t="s">
        <v>1503</v>
      </c>
      <c r="C4624" s="21" t="s">
        <v>1503</v>
      </c>
      <c r="D4624" s="81">
        <v>1</v>
      </c>
      <c r="E4624" s="21" t="s">
        <v>194</v>
      </c>
      <c r="F4624" s="81">
        <v>45</v>
      </c>
      <c r="G4624" s="82" t="s">
        <v>38</v>
      </c>
      <c r="H4624" s="21">
        <v>21101</v>
      </c>
      <c r="I4624" s="21" t="s">
        <v>2429</v>
      </c>
      <c r="J4624" s="21" t="s">
        <v>732</v>
      </c>
      <c r="K4624" s="21" t="s">
        <v>733</v>
      </c>
      <c r="L4624" s="21" t="s">
        <v>2423</v>
      </c>
      <c r="M4624" s="21" t="s">
        <v>43</v>
      </c>
      <c r="N4624" s="21" t="s">
        <v>253</v>
      </c>
      <c r="O4624" s="22">
        <v>2</v>
      </c>
      <c r="P4624" s="22">
        <v>84.5</v>
      </c>
      <c r="Q4624" s="21" t="s">
        <v>45</v>
      </c>
      <c r="R4624" s="103">
        <f t="shared" si="72"/>
        <v>169</v>
      </c>
      <c r="S4624" s="22">
        <v>0</v>
      </c>
      <c r="T4624" s="22">
        <v>169</v>
      </c>
      <c r="U4624" s="22">
        <v>0</v>
      </c>
      <c r="V4624" s="22">
        <v>0</v>
      </c>
      <c r="W4624" s="22">
        <v>0</v>
      </c>
      <c r="X4624" s="22">
        <v>0</v>
      </c>
      <c r="Y4624" s="22">
        <v>0</v>
      </c>
      <c r="Z4624" s="22">
        <v>0</v>
      </c>
      <c r="AA4624" s="22">
        <v>0</v>
      </c>
      <c r="AB4624" s="22">
        <v>0</v>
      </c>
      <c r="AC4624" s="22">
        <v>0</v>
      </c>
      <c r="AD4624" s="22">
        <v>0</v>
      </c>
    </row>
    <row r="4625" spans="1:30" s="1" customFormat="1" ht="15" customHeight="1" x14ac:dyDescent="0.3">
      <c r="A4625" s="21" t="s">
        <v>34</v>
      </c>
      <c r="B4625" s="21" t="s">
        <v>1503</v>
      </c>
      <c r="C4625" s="21" t="s">
        <v>1503</v>
      </c>
      <c r="D4625" s="81">
        <v>1</v>
      </c>
      <c r="E4625" s="21" t="s">
        <v>194</v>
      </c>
      <c r="F4625" s="81">
        <v>45</v>
      </c>
      <c r="G4625" s="82" t="s">
        <v>38</v>
      </c>
      <c r="H4625" s="21">
        <v>21101</v>
      </c>
      <c r="I4625" s="21" t="s">
        <v>2429</v>
      </c>
      <c r="J4625" s="21" t="s">
        <v>249</v>
      </c>
      <c r="K4625" s="21" t="s">
        <v>250</v>
      </c>
      <c r="L4625" s="21" t="s">
        <v>2423</v>
      </c>
      <c r="M4625" s="21" t="s">
        <v>43</v>
      </c>
      <c r="N4625" s="21" t="s">
        <v>48</v>
      </c>
      <c r="O4625" s="22">
        <v>12</v>
      </c>
      <c r="P4625" s="22">
        <v>3.5</v>
      </c>
      <c r="Q4625" s="21" t="s">
        <v>45</v>
      </c>
      <c r="R4625" s="103">
        <f t="shared" si="72"/>
        <v>42</v>
      </c>
      <c r="S4625" s="22">
        <v>0</v>
      </c>
      <c r="T4625" s="22">
        <v>42</v>
      </c>
      <c r="U4625" s="22">
        <v>0</v>
      </c>
      <c r="V4625" s="22">
        <v>0</v>
      </c>
      <c r="W4625" s="22">
        <v>0</v>
      </c>
      <c r="X4625" s="22">
        <v>0</v>
      </c>
      <c r="Y4625" s="22">
        <v>0</v>
      </c>
      <c r="Z4625" s="22">
        <v>0</v>
      </c>
      <c r="AA4625" s="22">
        <v>0</v>
      </c>
      <c r="AB4625" s="22">
        <v>0</v>
      </c>
      <c r="AC4625" s="22">
        <v>0</v>
      </c>
      <c r="AD4625" s="22">
        <v>0</v>
      </c>
    </row>
    <row r="4626" spans="1:30" s="1" customFormat="1" ht="15" customHeight="1" x14ac:dyDescent="0.3">
      <c r="A4626" s="21" t="s">
        <v>34</v>
      </c>
      <c r="B4626" s="21" t="s">
        <v>1503</v>
      </c>
      <c r="C4626" s="21" t="s">
        <v>1503</v>
      </c>
      <c r="D4626" s="81">
        <v>1</v>
      </c>
      <c r="E4626" s="21" t="s">
        <v>194</v>
      </c>
      <c r="F4626" s="81">
        <v>45</v>
      </c>
      <c r="G4626" s="82" t="s">
        <v>38</v>
      </c>
      <c r="H4626" s="21">
        <v>21101</v>
      </c>
      <c r="I4626" s="21" t="s">
        <v>2429</v>
      </c>
      <c r="J4626" s="21" t="s">
        <v>249</v>
      </c>
      <c r="K4626" s="21" t="s">
        <v>250</v>
      </c>
      <c r="L4626" s="21" t="s">
        <v>2423</v>
      </c>
      <c r="M4626" s="21" t="s">
        <v>43</v>
      </c>
      <c r="N4626" s="21" t="s">
        <v>48</v>
      </c>
      <c r="O4626" s="22">
        <v>6</v>
      </c>
      <c r="P4626" s="22">
        <v>3.5</v>
      </c>
      <c r="Q4626" s="21" t="s">
        <v>45</v>
      </c>
      <c r="R4626" s="103">
        <f t="shared" si="72"/>
        <v>21</v>
      </c>
      <c r="S4626" s="22">
        <v>0</v>
      </c>
      <c r="T4626" s="22">
        <v>21</v>
      </c>
      <c r="U4626" s="22">
        <v>0</v>
      </c>
      <c r="V4626" s="22">
        <v>0</v>
      </c>
      <c r="W4626" s="22">
        <v>0</v>
      </c>
      <c r="X4626" s="22">
        <v>0</v>
      </c>
      <c r="Y4626" s="22">
        <v>0</v>
      </c>
      <c r="Z4626" s="22">
        <v>0</v>
      </c>
      <c r="AA4626" s="22">
        <v>0</v>
      </c>
      <c r="AB4626" s="22">
        <v>0</v>
      </c>
      <c r="AC4626" s="22">
        <v>0</v>
      </c>
      <c r="AD4626" s="22">
        <v>0</v>
      </c>
    </row>
    <row r="4627" spans="1:30" s="1" customFormat="1" ht="15" customHeight="1" x14ac:dyDescent="0.3">
      <c r="A4627" s="21" t="s">
        <v>34</v>
      </c>
      <c r="B4627" s="21" t="s">
        <v>1503</v>
      </c>
      <c r="C4627" s="21" t="s">
        <v>1503</v>
      </c>
      <c r="D4627" s="81">
        <v>1</v>
      </c>
      <c r="E4627" s="21" t="s">
        <v>194</v>
      </c>
      <c r="F4627" s="81">
        <v>45</v>
      </c>
      <c r="G4627" s="82" t="s">
        <v>38</v>
      </c>
      <c r="H4627" s="21">
        <v>21101</v>
      </c>
      <c r="I4627" s="21" t="s">
        <v>2429</v>
      </c>
      <c r="J4627" s="21" t="s">
        <v>533</v>
      </c>
      <c r="K4627" s="21" t="s">
        <v>1273</v>
      </c>
      <c r="L4627" s="21" t="s">
        <v>2423</v>
      </c>
      <c r="M4627" s="21" t="s">
        <v>43</v>
      </c>
      <c r="N4627" s="21" t="s">
        <v>295</v>
      </c>
      <c r="O4627" s="22">
        <v>1</v>
      </c>
      <c r="P4627" s="22">
        <v>90</v>
      </c>
      <c r="Q4627" s="21" t="s">
        <v>45</v>
      </c>
      <c r="R4627" s="103">
        <f t="shared" si="72"/>
        <v>90</v>
      </c>
      <c r="S4627" s="22">
        <v>0</v>
      </c>
      <c r="T4627" s="22">
        <v>90</v>
      </c>
      <c r="U4627" s="22">
        <v>0</v>
      </c>
      <c r="V4627" s="22">
        <v>0</v>
      </c>
      <c r="W4627" s="22">
        <v>0</v>
      </c>
      <c r="X4627" s="22">
        <v>0</v>
      </c>
      <c r="Y4627" s="22">
        <v>0</v>
      </c>
      <c r="Z4627" s="22">
        <v>0</v>
      </c>
      <c r="AA4627" s="22">
        <v>0</v>
      </c>
      <c r="AB4627" s="22">
        <v>0</v>
      </c>
      <c r="AC4627" s="22">
        <v>0</v>
      </c>
      <c r="AD4627" s="22">
        <v>0</v>
      </c>
    </row>
    <row r="4628" spans="1:30" s="1" customFormat="1" ht="15" customHeight="1" x14ac:dyDescent="0.3">
      <c r="A4628" s="21" t="s">
        <v>34</v>
      </c>
      <c r="B4628" s="21" t="s">
        <v>1503</v>
      </c>
      <c r="C4628" s="21" t="s">
        <v>1503</v>
      </c>
      <c r="D4628" s="81">
        <v>1</v>
      </c>
      <c r="E4628" s="21" t="s">
        <v>194</v>
      </c>
      <c r="F4628" s="81">
        <v>45</v>
      </c>
      <c r="G4628" s="82" t="s">
        <v>38</v>
      </c>
      <c r="H4628" s="21">
        <v>21101</v>
      </c>
      <c r="I4628" s="21" t="s">
        <v>2429</v>
      </c>
      <c r="J4628" s="21" t="s">
        <v>656</v>
      </c>
      <c r="K4628" s="21" t="s">
        <v>657</v>
      </c>
      <c r="L4628" s="21" t="s">
        <v>2423</v>
      </c>
      <c r="M4628" s="21" t="s">
        <v>43</v>
      </c>
      <c r="N4628" s="21" t="s">
        <v>295</v>
      </c>
      <c r="O4628" s="22">
        <v>1</v>
      </c>
      <c r="P4628" s="22">
        <v>90</v>
      </c>
      <c r="Q4628" s="21" t="s">
        <v>45</v>
      </c>
      <c r="R4628" s="103">
        <f t="shared" si="72"/>
        <v>90</v>
      </c>
      <c r="S4628" s="22">
        <v>0</v>
      </c>
      <c r="T4628" s="22">
        <v>90</v>
      </c>
      <c r="U4628" s="22">
        <v>0</v>
      </c>
      <c r="V4628" s="22">
        <v>0</v>
      </c>
      <c r="W4628" s="22">
        <v>0</v>
      </c>
      <c r="X4628" s="22">
        <v>0</v>
      </c>
      <c r="Y4628" s="22">
        <v>0</v>
      </c>
      <c r="Z4628" s="22">
        <v>0</v>
      </c>
      <c r="AA4628" s="22">
        <v>0</v>
      </c>
      <c r="AB4628" s="22">
        <v>0</v>
      </c>
      <c r="AC4628" s="22">
        <v>0</v>
      </c>
      <c r="AD4628" s="22">
        <v>0</v>
      </c>
    </row>
    <row r="4629" spans="1:30" s="1" customFormat="1" ht="15" customHeight="1" x14ac:dyDescent="0.3">
      <c r="A4629" s="21" t="s">
        <v>34</v>
      </c>
      <c r="B4629" s="21" t="s">
        <v>1503</v>
      </c>
      <c r="C4629" s="21" t="s">
        <v>1503</v>
      </c>
      <c r="D4629" s="81">
        <v>1</v>
      </c>
      <c r="E4629" s="21" t="s">
        <v>194</v>
      </c>
      <c r="F4629" s="81">
        <v>45</v>
      </c>
      <c r="G4629" s="82" t="s">
        <v>38</v>
      </c>
      <c r="H4629" s="21">
        <v>21101</v>
      </c>
      <c r="I4629" s="21" t="s">
        <v>2429</v>
      </c>
      <c r="J4629" s="21" t="s">
        <v>756</v>
      </c>
      <c r="K4629" s="21" t="s">
        <v>1048</v>
      </c>
      <c r="L4629" s="21" t="s">
        <v>2423</v>
      </c>
      <c r="M4629" s="21" t="s">
        <v>43</v>
      </c>
      <c r="N4629" s="21" t="s">
        <v>295</v>
      </c>
      <c r="O4629" s="22">
        <v>1</v>
      </c>
      <c r="P4629" s="22">
        <v>125</v>
      </c>
      <c r="Q4629" s="21" t="s">
        <v>45</v>
      </c>
      <c r="R4629" s="103">
        <f t="shared" si="72"/>
        <v>125</v>
      </c>
      <c r="S4629" s="22">
        <v>0</v>
      </c>
      <c r="T4629" s="22">
        <v>125</v>
      </c>
      <c r="U4629" s="22">
        <v>0</v>
      </c>
      <c r="V4629" s="22">
        <v>0</v>
      </c>
      <c r="W4629" s="22">
        <v>0</v>
      </c>
      <c r="X4629" s="22">
        <v>0</v>
      </c>
      <c r="Y4629" s="22">
        <v>0</v>
      </c>
      <c r="Z4629" s="22">
        <v>0</v>
      </c>
      <c r="AA4629" s="22">
        <v>0</v>
      </c>
      <c r="AB4629" s="22">
        <v>0</v>
      </c>
      <c r="AC4629" s="22">
        <v>0</v>
      </c>
      <c r="AD4629" s="22">
        <v>0</v>
      </c>
    </row>
    <row r="4630" spans="1:30" s="1" customFormat="1" ht="15" customHeight="1" x14ac:dyDescent="0.3">
      <c r="A4630" s="21" t="s">
        <v>34</v>
      </c>
      <c r="B4630" s="21" t="s">
        <v>1503</v>
      </c>
      <c r="C4630" s="21" t="s">
        <v>1503</v>
      </c>
      <c r="D4630" s="81">
        <v>1</v>
      </c>
      <c r="E4630" s="21" t="s">
        <v>194</v>
      </c>
      <c r="F4630" s="81">
        <v>45</v>
      </c>
      <c r="G4630" s="82" t="s">
        <v>38</v>
      </c>
      <c r="H4630" s="21">
        <v>21101</v>
      </c>
      <c r="I4630" s="21" t="s">
        <v>2429</v>
      </c>
      <c r="J4630" s="21" t="s">
        <v>144</v>
      </c>
      <c r="K4630" s="21" t="s">
        <v>145</v>
      </c>
      <c r="L4630" s="21" t="s">
        <v>2423</v>
      </c>
      <c r="M4630" s="21" t="s">
        <v>43</v>
      </c>
      <c r="N4630" s="21" t="s">
        <v>48</v>
      </c>
      <c r="O4630" s="22">
        <v>4</v>
      </c>
      <c r="P4630" s="22">
        <v>36.25</v>
      </c>
      <c r="Q4630" s="21" t="s">
        <v>45</v>
      </c>
      <c r="R4630" s="103">
        <f t="shared" si="72"/>
        <v>145</v>
      </c>
      <c r="S4630" s="22">
        <v>0</v>
      </c>
      <c r="T4630" s="22">
        <v>145</v>
      </c>
      <c r="U4630" s="22">
        <v>0</v>
      </c>
      <c r="V4630" s="22">
        <v>0</v>
      </c>
      <c r="W4630" s="22">
        <v>0</v>
      </c>
      <c r="X4630" s="22">
        <v>0</v>
      </c>
      <c r="Y4630" s="22">
        <v>0</v>
      </c>
      <c r="Z4630" s="22">
        <v>0</v>
      </c>
      <c r="AA4630" s="22">
        <v>0</v>
      </c>
      <c r="AB4630" s="22">
        <v>0</v>
      </c>
      <c r="AC4630" s="22">
        <v>0</v>
      </c>
      <c r="AD4630" s="22">
        <v>0</v>
      </c>
    </row>
    <row r="4631" spans="1:30" s="1" customFormat="1" ht="15" customHeight="1" x14ac:dyDescent="0.3">
      <c r="A4631" s="21" t="s">
        <v>34</v>
      </c>
      <c r="B4631" s="21" t="s">
        <v>1503</v>
      </c>
      <c r="C4631" s="21" t="s">
        <v>1503</v>
      </c>
      <c r="D4631" s="81">
        <v>1</v>
      </c>
      <c r="E4631" s="21" t="s">
        <v>194</v>
      </c>
      <c r="F4631" s="81">
        <v>45</v>
      </c>
      <c r="G4631" s="82" t="s">
        <v>38</v>
      </c>
      <c r="H4631" s="21">
        <v>21101</v>
      </c>
      <c r="I4631" s="21" t="s">
        <v>2429</v>
      </c>
      <c r="J4631" s="21" t="s">
        <v>936</v>
      </c>
      <c r="K4631" s="21" t="s">
        <v>1091</v>
      </c>
      <c r="L4631" s="21" t="s">
        <v>2423</v>
      </c>
      <c r="M4631" s="21" t="s">
        <v>43</v>
      </c>
      <c r="N4631" s="21" t="s">
        <v>48</v>
      </c>
      <c r="O4631" s="22">
        <v>2</v>
      </c>
      <c r="P4631" s="22">
        <v>422</v>
      </c>
      <c r="Q4631" s="21" t="s">
        <v>45</v>
      </c>
      <c r="R4631" s="103">
        <f t="shared" si="72"/>
        <v>844</v>
      </c>
      <c r="S4631" s="22">
        <v>0</v>
      </c>
      <c r="T4631" s="22">
        <v>844</v>
      </c>
      <c r="U4631" s="22">
        <v>0</v>
      </c>
      <c r="V4631" s="22">
        <v>0</v>
      </c>
      <c r="W4631" s="22">
        <v>0</v>
      </c>
      <c r="X4631" s="22">
        <v>0</v>
      </c>
      <c r="Y4631" s="22">
        <v>0</v>
      </c>
      <c r="Z4631" s="22">
        <v>0</v>
      </c>
      <c r="AA4631" s="22">
        <v>0</v>
      </c>
      <c r="AB4631" s="22">
        <v>0</v>
      </c>
      <c r="AC4631" s="22">
        <v>0</v>
      </c>
      <c r="AD4631" s="22">
        <v>0</v>
      </c>
    </row>
    <row r="4632" spans="1:30" s="1" customFormat="1" ht="15" customHeight="1" x14ac:dyDescent="0.3">
      <c r="A4632" s="21" t="s">
        <v>34</v>
      </c>
      <c r="B4632" s="21" t="s">
        <v>1503</v>
      </c>
      <c r="C4632" s="21" t="s">
        <v>1503</v>
      </c>
      <c r="D4632" s="81">
        <v>1</v>
      </c>
      <c r="E4632" s="21" t="s">
        <v>194</v>
      </c>
      <c r="F4632" s="81">
        <v>45</v>
      </c>
      <c r="G4632" s="82" t="s">
        <v>38</v>
      </c>
      <c r="H4632" s="21">
        <v>21101</v>
      </c>
      <c r="I4632" s="21" t="s">
        <v>2429</v>
      </c>
      <c r="J4632" s="21" t="s">
        <v>936</v>
      </c>
      <c r="K4632" s="21" t="s">
        <v>1091</v>
      </c>
      <c r="L4632" s="21" t="s">
        <v>2423</v>
      </c>
      <c r="M4632" s="21" t="s">
        <v>43</v>
      </c>
      <c r="N4632" s="21" t="s">
        <v>48</v>
      </c>
      <c r="O4632" s="22">
        <v>2</v>
      </c>
      <c r="P4632" s="22">
        <v>422</v>
      </c>
      <c r="Q4632" s="21" t="s">
        <v>45</v>
      </c>
      <c r="R4632" s="103">
        <f t="shared" si="72"/>
        <v>844</v>
      </c>
      <c r="S4632" s="22">
        <v>0</v>
      </c>
      <c r="T4632" s="22">
        <v>844</v>
      </c>
      <c r="U4632" s="22">
        <v>0</v>
      </c>
      <c r="V4632" s="22">
        <v>0</v>
      </c>
      <c r="W4632" s="22">
        <v>0</v>
      </c>
      <c r="X4632" s="22">
        <v>0</v>
      </c>
      <c r="Y4632" s="22">
        <v>0</v>
      </c>
      <c r="Z4632" s="22">
        <v>0</v>
      </c>
      <c r="AA4632" s="22">
        <v>0</v>
      </c>
      <c r="AB4632" s="22">
        <v>0</v>
      </c>
      <c r="AC4632" s="22">
        <v>0</v>
      </c>
      <c r="AD4632" s="22">
        <v>0</v>
      </c>
    </row>
    <row r="4633" spans="1:30" s="1" customFormat="1" ht="15" customHeight="1" x14ac:dyDescent="0.3">
      <c r="A4633" s="21" t="s">
        <v>34</v>
      </c>
      <c r="B4633" s="21" t="s">
        <v>1503</v>
      </c>
      <c r="C4633" s="21" t="s">
        <v>1503</v>
      </c>
      <c r="D4633" s="81">
        <v>1</v>
      </c>
      <c r="E4633" s="21" t="s">
        <v>194</v>
      </c>
      <c r="F4633" s="81">
        <v>45</v>
      </c>
      <c r="G4633" s="82" t="s">
        <v>38</v>
      </c>
      <c r="H4633" s="21">
        <v>21101</v>
      </c>
      <c r="I4633" s="21" t="s">
        <v>2429</v>
      </c>
      <c r="J4633" s="21" t="s">
        <v>2463</v>
      </c>
      <c r="K4633" s="21" t="s">
        <v>2464</v>
      </c>
      <c r="L4633" s="21" t="s">
        <v>2423</v>
      </c>
      <c r="M4633" s="21" t="s">
        <v>43</v>
      </c>
      <c r="N4633" s="21" t="s">
        <v>48</v>
      </c>
      <c r="O4633" s="22">
        <v>10</v>
      </c>
      <c r="P4633" s="22">
        <v>8.4</v>
      </c>
      <c r="Q4633" s="21" t="s">
        <v>45</v>
      </c>
      <c r="R4633" s="103">
        <f t="shared" si="72"/>
        <v>84</v>
      </c>
      <c r="S4633" s="22">
        <v>0</v>
      </c>
      <c r="T4633" s="22">
        <v>84</v>
      </c>
      <c r="U4633" s="22">
        <v>0</v>
      </c>
      <c r="V4633" s="22">
        <v>0</v>
      </c>
      <c r="W4633" s="22">
        <v>0</v>
      </c>
      <c r="X4633" s="22">
        <v>0</v>
      </c>
      <c r="Y4633" s="22">
        <v>0</v>
      </c>
      <c r="Z4633" s="22">
        <v>0</v>
      </c>
      <c r="AA4633" s="22">
        <v>0</v>
      </c>
      <c r="AB4633" s="22">
        <v>0</v>
      </c>
      <c r="AC4633" s="22">
        <v>0</v>
      </c>
      <c r="AD4633" s="22">
        <v>0</v>
      </c>
    </row>
    <row r="4634" spans="1:30" s="1" customFormat="1" ht="15" customHeight="1" x14ac:dyDescent="0.3">
      <c r="A4634" s="21" t="s">
        <v>34</v>
      </c>
      <c r="B4634" s="21" t="s">
        <v>1503</v>
      </c>
      <c r="C4634" s="21" t="s">
        <v>1503</v>
      </c>
      <c r="D4634" s="81">
        <v>1</v>
      </c>
      <c r="E4634" s="21" t="s">
        <v>194</v>
      </c>
      <c r="F4634" s="81">
        <v>45</v>
      </c>
      <c r="G4634" s="82" t="s">
        <v>38</v>
      </c>
      <c r="H4634" s="21">
        <v>21101</v>
      </c>
      <c r="I4634" s="21" t="s">
        <v>2429</v>
      </c>
      <c r="J4634" s="21" t="s">
        <v>114</v>
      </c>
      <c r="K4634" s="21" t="s">
        <v>115</v>
      </c>
      <c r="L4634" s="21" t="s">
        <v>2423</v>
      </c>
      <c r="M4634" s="21" t="s">
        <v>43</v>
      </c>
      <c r="N4634" s="21" t="s">
        <v>48</v>
      </c>
      <c r="O4634" s="22">
        <v>2</v>
      </c>
      <c r="P4634" s="22">
        <v>21.5</v>
      </c>
      <c r="Q4634" s="21" t="s">
        <v>45</v>
      </c>
      <c r="R4634" s="103">
        <f t="shared" si="72"/>
        <v>43</v>
      </c>
      <c r="S4634" s="22">
        <v>0</v>
      </c>
      <c r="T4634" s="22">
        <v>43</v>
      </c>
      <c r="U4634" s="22">
        <v>0</v>
      </c>
      <c r="V4634" s="22">
        <v>0</v>
      </c>
      <c r="W4634" s="22">
        <v>0</v>
      </c>
      <c r="X4634" s="22">
        <v>0</v>
      </c>
      <c r="Y4634" s="22">
        <v>0</v>
      </c>
      <c r="Z4634" s="22">
        <v>0</v>
      </c>
      <c r="AA4634" s="22">
        <v>0</v>
      </c>
      <c r="AB4634" s="22">
        <v>0</v>
      </c>
      <c r="AC4634" s="22">
        <v>0</v>
      </c>
      <c r="AD4634" s="22">
        <v>0</v>
      </c>
    </row>
    <row r="4635" spans="1:30" s="1" customFormat="1" ht="15" customHeight="1" x14ac:dyDescent="0.3">
      <c r="A4635" s="21" t="s">
        <v>34</v>
      </c>
      <c r="B4635" s="21" t="s">
        <v>1503</v>
      </c>
      <c r="C4635" s="21" t="s">
        <v>1503</v>
      </c>
      <c r="D4635" s="81">
        <v>1</v>
      </c>
      <c r="E4635" s="21" t="s">
        <v>194</v>
      </c>
      <c r="F4635" s="81">
        <v>45</v>
      </c>
      <c r="G4635" s="82" t="s">
        <v>38</v>
      </c>
      <c r="H4635" s="21">
        <v>21101</v>
      </c>
      <c r="I4635" s="21" t="s">
        <v>2429</v>
      </c>
      <c r="J4635" s="21" t="s">
        <v>89</v>
      </c>
      <c r="K4635" s="21" t="s">
        <v>90</v>
      </c>
      <c r="L4635" s="21" t="s">
        <v>2423</v>
      </c>
      <c r="M4635" s="21" t="s">
        <v>43</v>
      </c>
      <c r="N4635" s="21" t="s">
        <v>63</v>
      </c>
      <c r="O4635" s="22">
        <v>7</v>
      </c>
      <c r="P4635" s="22">
        <v>8.4285714285714288</v>
      </c>
      <c r="Q4635" s="21" t="s">
        <v>45</v>
      </c>
      <c r="R4635" s="103">
        <f t="shared" si="72"/>
        <v>59</v>
      </c>
      <c r="S4635" s="22">
        <v>0</v>
      </c>
      <c r="T4635" s="22">
        <v>59</v>
      </c>
      <c r="U4635" s="22">
        <v>0</v>
      </c>
      <c r="V4635" s="22">
        <v>0</v>
      </c>
      <c r="W4635" s="22">
        <v>0</v>
      </c>
      <c r="X4635" s="22">
        <v>0</v>
      </c>
      <c r="Y4635" s="22">
        <v>0</v>
      </c>
      <c r="Z4635" s="22">
        <v>0</v>
      </c>
      <c r="AA4635" s="22">
        <v>0</v>
      </c>
      <c r="AB4635" s="22">
        <v>0</v>
      </c>
      <c r="AC4635" s="22">
        <v>0</v>
      </c>
      <c r="AD4635" s="22">
        <v>0</v>
      </c>
    </row>
    <row r="4636" spans="1:30" s="1" customFormat="1" ht="15" customHeight="1" x14ac:dyDescent="0.3">
      <c r="A4636" s="21" t="s">
        <v>34</v>
      </c>
      <c r="B4636" s="21" t="s">
        <v>1503</v>
      </c>
      <c r="C4636" s="21" t="s">
        <v>1503</v>
      </c>
      <c r="D4636" s="81">
        <v>1</v>
      </c>
      <c r="E4636" s="21" t="s">
        <v>194</v>
      </c>
      <c r="F4636" s="81">
        <v>45</v>
      </c>
      <c r="G4636" s="82" t="s">
        <v>38</v>
      </c>
      <c r="H4636" s="21">
        <v>21101</v>
      </c>
      <c r="I4636" s="21" t="s">
        <v>2429</v>
      </c>
      <c r="J4636" s="21" t="s">
        <v>740</v>
      </c>
      <c r="K4636" s="21" t="s">
        <v>741</v>
      </c>
      <c r="L4636" s="21" t="s">
        <v>2423</v>
      </c>
      <c r="M4636" s="21" t="s">
        <v>43</v>
      </c>
      <c r="N4636" s="21" t="s">
        <v>48</v>
      </c>
      <c r="O4636" s="22">
        <v>2</v>
      </c>
      <c r="P4636" s="22">
        <v>12</v>
      </c>
      <c r="Q4636" s="21" t="s">
        <v>45</v>
      </c>
      <c r="R4636" s="103">
        <f t="shared" si="72"/>
        <v>24</v>
      </c>
      <c r="S4636" s="22">
        <v>0</v>
      </c>
      <c r="T4636" s="22">
        <v>24</v>
      </c>
      <c r="U4636" s="22">
        <v>0</v>
      </c>
      <c r="V4636" s="22">
        <v>0</v>
      </c>
      <c r="W4636" s="22">
        <v>0</v>
      </c>
      <c r="X4636" s="22">
        <v>0</v>
      </c>
      <c r="Y4636" s="22">
        <v>0</v>
      </c>
      <c r="Z4636" s="22">
        <v>0</v>
      </c>
      <c r="AA4636" s="22">
        <v>0</v>
      </c>
      <c r="AB4636" s="22">
        <v>0</v>
      </c>
      <c r="AC4636" s="22">
        <v>0</v>
      </c>
      <c r="AD4636" s="22">
        <v>0</v>
      </c>
    </row>
    <row r="4637" spans="1:30" s="1" customFormat="1" ht="15" customHeight="1" x14ac:dyDescent="0.3">
      <c r="A4637" s="21" t="s">
        <v>34</v>
      </c>
      <c r="B4637" s="21" t="s">
        <v>1503</v>
      </c>
      <c r="C4637" s="21" t="s">
        <v>1503</v>
      </c>
      <c r="D4637" s="81">
        <v>1</v>
      </c>
      <c r="E4637" s="21" t="s">
        <v>194</v>
      </c>
      <c r="F4637" s="81">
        <v>45</v>
      </c>
      <c r="G4637" s="82" t="s">
        <v>38</v>
      </c>
      <c r="H4637" s="21">
        <v>21101</v>
      </c>
      <c r="I4637" s="21" t="s">
        <v>2429</v>
      </c>
      <c r="J4637" s="21" t="s">
        <v>530</v>
      </c>
      <c r="K4637" s="21" t="s">
        <v>638</v>
      </c>
      <c r="L4637" s="21" t="s">
        <v>2423</v>
      </c>
      <c r="M4637" s="21" t="s">
        <v>43</v>
      </c>
      <c r="N4637" s="21" t="s">
        <v>48</v>
      </c>
      <c r="O4637" s="22">
        <v>2</v>
      </c>
      <c r="P4637" s="22">
        <v>30</v>
      </c>
      <c r="Q4637" s="21" t="s">
        <v>45</v>
      </c>
      <c r="R4637" s="103">
        <f t="shared" si="72"/>
        <v>60</v>
      </c>
      <c r="S4637" s="22">
        <v>0</v>
      </c>
      <c r="T4637" s="22">
        <v>60</v>
      </c>
      <c r="U4637" s="22">
        <v>0</v>
      </c>
      <c r="V4637" s="22">
        <v>0</v>
      </c>
      <c r="W4637" s="22">
        <v>0</v>
      </c>
      <c r="X4637" s="22">
        <v>0</v>
      </c>
      <c r="Y4637" s="22">
        <v>0</v>
      </c>
      <c r="Z4637" s="22">
        <v>0</v>
      </c>
      <c r="AA4637" s="22">
        <v>0</v>
      </c>
      <c r="AB4637" s="22">
        <v>0</v>
      </c>
      <c r="AC4637" s="22">
        <v>0</v>
      </c>
      <c r="AD4637" s="22">
        <v>0</v>
      </c>
    </row>
    <row r="4638" spans="1:30" s="1" customFormat="1" ht="15" customHeight="1" x14ac:dyDescent="0.3">
      <c r="A4638" s="21" t="s">
        <v>34</v>
      </c>
      <c r="B4638" s="21" t="s">
        <v>1503</v>
      </c>
      <c r="C4638" s="21" t="s">
        <v>1503</v>
      </c>
      <c r="D4638" s="81">
        <v>1</v>
      </c>
      <c r="E4638" s="21" t="s">
        <v>194</v>
      </c>
      <c r="F4638" s="81">
        <v>45</v>
      </c>
      <c r="G4638" s="82" t="s">
        <v>38</v>
      </c>
      <c r="H4638" s="21">
        <v>21101</v>
      </c>
      <c r="I4638" s="21" t="s">
        <v>2429</v>
      </c>
      <c r="J4638" s="21" t="s">
        <v>204</v>
      </c>
      <c r="K4638" s="21" t="s">
        <v>205</v>
      </c>
      <c r="L4638" s="21" t="s">
        <v>2423</v>
      </c>
      <c r="M4638" s="21" t="s">
        <v>43</v>
      </c>
      <c r="N4638" s="21" t="s">
        <v>48</v>
      </c>
      <c r="O4638" s="22">
        <v>5</v>
      </c>
      <c r="P4638" s="22">
        <v>36</v>
      </c>
      <c r="Q4638" s="21" t="s">
        <v>45</v>
      </c>
      <c r="R4638" s="103">
        <f t="shared" si="72"/>
        <v>180</v>
      </c>
      <c r="S4638" s="22">
        <v>0</v>
      </c>
      <c r="T4638" s="22">
        <v>180</v>
      </c>
      <c r="U4638" s="22">
        <v>0</v>
      </c>
      <c r="V4638" s="22">
        <v>0</v>
      </c>
      <c r="W4638" s="22">
        <v>0</v>
      </c>
      <c r="X4638" s="22">
        <v>0</v>
      </c>
      <c r="Y4638" s="22">
        <v>0</v>
      </c>
      <c r="Z4638" s="22">
        <v>0</v>
      </c>
      <c r="AA4638" s="22">
        <v>0</v>
      </c>
      <c r="AB4638" s="22">
        <v>0</v>
      </c>
      <c r="AC4638" s="22">
        <v>0</v>
      </c>
      <c r="AD4638" s="22">
        <v>0</v>
      </c>
    </row>
    <row r="4639" spans="1:30" s="1" customFormat="1" ht="15" customHeight="1" x14ac:dyDescent="0.3">
      <c r="A4639" s="21" t="s">
        <v>34</v>
      </c>
      <c r="B4639" s="21" t="s">
        <v>1503</v>
      </c>
      <c r="C4639" s="21" t="s">
        <v>1503</v>
      </c>
      <c r="D4639" s="81">
        <v>1</v>
      </c>
      <c r="E4639" s="21" t="s">
        <v>194</v>
      </c>
      <c r="F4639" s="81">
        <v>45</v>
      </c>
      <c r="G4639" s="82" t="s">
        <v>38</v>
      </c>
      <c r="H4639" s="21">
        <v>21101</v>
      </c>
      <c r="I4639" s="21" t="s">
        <v>2429</v>
      </c>
      <c r="J4639" s="21" t="s">
        <v>542</v>
      </c>
      <c r="K4639" s="21" t="s">
        <v>543</v>
      </c>
      <c r="L4639" s="21" t="s">
        <v>2423</v>
      </c>
      <c r="M4639" s="21" t="s">
        <v>43</v>
      </c>
      <c r="N4639" s="21" t="s">
        <v>44</v>
      </c>
      <c r="O4639" s="22">
        <v>3</v>
      </c>
      <c r="P4639" s="22">
        <v>20</v>
      </c>
      <c r="Q4639" s="21" t="s">
        <v>45</v>
      </c>
      <c r="R4639" s="103">
        <f t="shared" si="72"/>
        <v>60</v>
      </c>
      <c r="S4639" s="22">
        <v>0</v>
      </c>
      <c r="T4639" s="22">
        <v>60</v>
      </c>
      <c r="U4639" s="22">
        <v>0</v>
      </c>
      <c r="V4639" s="22">
        <v>0</v>
      </c>
      <c r="W4639" s="22">
        <v>0</v>
      </c>
      <c r="X4639" s="22">
        <v>0</v>
      </c>
      <c r="Y4639" s="22">
        <v>0</v>
      </c>
      <c r="Z4639" s="22">
        <v>0</v>
      </c>
      <c r="AA4639" s="22">
        <v>0</v>
      </c>
      <c r="AB4639" s="22">
        <v>0</v>
      </c>
      <c r="AC4639" s="22">
        <v>0</v>
      </c>
      <c r="AD4639" s="22">
        <v>0</v>
      </c>
    </row>
    <row r="4640" spans="1:30" s="1" customFormat="1" ht="15" customHeight="1" x14ac:dyDescent="0.3">
      <c r="A4640" s="21" t="s">
        <v>34</v>
      </c>
      <c r="B4640" s="21" t="s">
        <v>1503</v>
      </c>
      <c r="C4640" s="21" t="s">
        <v>1503</v>
      </c>
      <c r="D4640" s="81">
        <v>1</v>
      </c>
      <c r="E4640" s="21" t="s">
        <v>194</v>
      </c>
      <c r="F4640" s="81">
        <v>45</v>
      </c>
      <c r="G4640" s="82" t="s">
        <v>38</v>
      </c>
      <c r="H4640" s="21">
        <v>21101</v>
      </c>
      <c r="I4640" s="21" t="s">
        <v>2429</v>
      </c>
      <c r="J4640" s="21" t="s">
        <v>522</v>
      </c>
      <c r="K4640" s="21" t="s">
        <v>528</v>
      </c>
      <c r="L4640" s="21" t="s">
        <v>2423</v>
      </c>
      <c r="M4640" s="21" t="s">
        <v>43</v>
      </c>
      <c r="N4640" s="21" t="s">
        <v>44</v>
      </c>
      <c r="O4640" s="22">
        <v>1</v>
      </c>
      <c r="P4640" s="22">
        <v>115</v>
      </c>
      <c r="Q4640" s="21" t="s">
        <v>45</v>
      </c>
      <c r="R4640" s="103">
        <f t="shared" si="72"/>
        <v>115</v>
      </c>
      <c r="S4640" s="22">
        <v>0</v>
      </c>
      <c r="T4640" s="22">
        <v>115</v>
      </c>
      <c r="U4640" s="22">
        <v>0</v>
      </c>
      <c r="V4640" s="22">
        <v>0</v>
      </c>
      <c r="W4640" s="22">
        <v>0</v>
      </c>
      <c r="X4640" s="22">
        <v>0</v>
      </c>
      <c r="Y4640" s="22">
        <v>0</v>
      </c>
      <c r="Z4640" s="22">
        <v>0</v>
      </c>
      <c r="AA4640" s="22">
        <v>0</v>
      </c>
      <c r="AB4640" s="22">
        <v>0</v>
      </c>
      <c r="AC4640" s="22">
        <v>0</v>
      </c>
      <c r="AD4640" s="22">
        <v>0</v>
      </c>
    </row>
    <row r="4641" spans="1:30" s="1" customFormat="1" ht="15" customHeight="1" x14ac:dyDescent="0.3">
      <c r="A4641" s="21" t="s">
        <v>34</v>
      </c>
      <c r="B4641" s="21" t="s">
        <v>1503</v>
      </c>
      <c r="C4641" s="21" t="s">
        <v>1503</v>
      </c>
      <c r="D4641" s="81">
        <v>1</v>
      </c>
      <c r="E4641" s="21" t="s">
        <v>194</v>
      </c>
      <c r="F4641" s="81">
        <v>45</v>
      </c>
      <c r="G4641" s="82" t="s">
        <v>38</v>
      </c>
      <c r="H4641" s="21">
        <v>21101</v>
      </c>
      <c r="I4641" s="21" t="s">
        <v>2429</v>
      </c>
      <c r="J4641" s="21" t="s">
        <v>1515</v>
      </c>
      <c r="K4641" s="21" t="s">
        <v>1516</v>
      </c>
      <c r="L4641" s="21" t="s">
        <v>2423</v>
      </c>
      <c r="M4641" s="21" t="s">
        <v>43</v>
      </c>
      <c r="N4641" s="21" t="s">
        <v>48</v>
      </c>
      <c r="O4641" s="22">
        <v>2</v>
      </c>
      <c r="P4641" s="22">
        <v>119</v>
      </c>
      <c r="Q4641" s="21" t="s">
        <v>45</v>
      </c>
      <c r="R4641" s="103">
        <f t="shared" si="72"/>
        <v>238</v>
      </c>
      <c r="S4641" s="22">
        <v>0</v>
      </c>
      <c r="T4641" s="22">
        <v>238</v>
      </c>
      <c r="U4641" s="22">
        <v>0</v>
      </c>
      <c r="V4641" s="22">
        <v>0</v>
      </c>
      <c r="W4641" s="22">
        <v>0</v>
      </c>
      <c r="X4641" s="22">
        <v>0</v>
      </c>
      <c r="Y4641" s="22">
        <v>0</v>
      </c>
      <c r="Z4641" s="22">
        <v>0</v>
      </c>
      <c r="AA4641" s="22">
        <v>0</v>
      </c>
      <c r="AB4641" s="22">
        <v>0</v>
      </c>
      <c r="AC4641" s="22">
        <v>0</v>
      </c>
      <c r="AD4641" s="22">
        <v>0</v>
      </c>
    </row>
    <row r="4642" spans="1:30" s="1" customFormat="1" ht="15" customHeight="1" x14ac:dyDescent="0.3">
      <c r="A4642" s="21" t="s">
        <v>34</v>
      </c>
      <c r="B4642" s="21" t="s">
        <v>1503</v>
      </c>
      <c r="C4642" s="21" t="s">
        <v>1503</v>
      </c>
      <c r="D4642" s="81">
        <v>1</v>
      </c>
      <c r="E4642" s="21" t="s">
        <v>194</v>
      </c>
      <c r="F4642" s="81">
        <v>45</v>
      </c>
      <c r="G4642" s="82" t="s">
        <v>38</v>
      </c>
      <c r="H4642" s="21">
        <v>21101</v>
      </c>
      <c r="I4642" s="21" t="s">
        <v>2429</v>
      </c>
      <c r="J4642" s="21" t="s">
        <v>120</v>
      </c>
      <c r="K4642" s="21" t="s">
        <v>1093</v>
      </c>
      <c r="L4642" s="21" t="s">
        <v>2423</v>
      </c>
      <c r="M4642" s="21" t="s">
        <v>43</v>
      </c>
      <c r="N4642" s="21" t="s">
        <v>48</v>
      </c>
      <c r="O4642" s="22">
        <v>7</v>
      </c>
      <c r="P4642" s="22">
        <v>33.428571428571431</v>
      </c>
      <c r="Q4642" s="21" t="s">
        <v>45</v>
      </c>
      <c r="R4642" s="103">
        <f t="shared" si="72"/>
        <v>234</v>
      </c>
      <c r="S4642" s="22">
        <v>0</v>
      </c>
      <c r="T4642" s="22">
        <v>234</v>
      </c>
      <c r="U4642" s="22">
        <v>0</v>
      </c>
      <c r="V4642" s="22">
        <v>0</v>
      </c>
      <c r="W4642" s="22">
        <v>0</v>
      </c>
      <c r="X4642" s="22">
        <v>0</v>
      </c>
      <c r="Y4642" s="22">
        <v>0</v>
      </c>
      <c r="Z4642" s="22">
        <v>0</v>
      </c>
      <c r="AA4642" s="22">
        <v>0</v>
      </c>
      <c r="AB4642" s="22">
        <v>0</v>
      </c>
      <c r="AC4642" s="22">
        <v>0</v>
      </c>
      <c r="AD4642" s="22">
        <v>0</v>
      </c>
    </row>
    <row r="4643" spans="1:30" s="1" customFormat="1" ht="15" customHeight="1" x14ac:dyDescent="0.3">
      <c r="A4643" s="21" t="s">
        <v>34</v>
      </c>
      <c r="B4643" s="21" t="s">
        <v>1503</v>
      </c>
      <c r="C4643" s="21" t="s">
        <v>1503</v>
      </c>
      <c r="D4643" s="81">
        <v>1</v>
      </c>
      <c r="E4643" s="21" t="s">
        <v>194</v>
      </c>
      <c r="F4643" s="81">
        <v>45</v>
      </c>
      <c r="G4643" s="82" t="s">
        <v>38</v>
      </c>
      <c r="H4643" s="21">
        <v>21101</v>
      </c>
      <c r="I4643" s="21" t="s">
        <v>2429</v>
      </c>
      <c r="J4643" s="21" t="s">
        <v>126</v>
      </c>
      <c r="K4643" s="21" t="s">
        <v>127</v>
      </c>
      <c r="L4643" s="21" t="s">
        <v>2423</v>
      </c>
      <c r="M4643" s="21" t="s">
        <v>43</v>
      </c>
      <c r="N4643" s="21" t="s">
        <v>48</v>
      </c>
      <c r="O4643" s="22">
        <v>12</v>
      </c>
      <c r="P4643" s="22">
        <v>14.5</v>
      </c>
      <c r="Q4643" s="21" t="s">
        <v>45</v>
      </c>
      <c r="R4643" s="103">
        <f t="shared" si="72"/>
        <v>174</v>
      </c>
      <c r="S4643" s="22">
        <v>0</v>
      </c>
      <c r="T4643" s="22">
        <v>174</v>
      </c>
      <c r="U4643" s="22">
        <v>0</v>
      </c>
      <c r="V4643" s="22">
        <v>0</v>
      </c>
      <c r="W4643" s="22">
        <v>0</v>
      </c>
      <c r="X4643" s="22">
        <v>0</v>
      </c>
      <c r="Y4643" s="22">
        <v>0</v>
      </c>
      <c r="Z4643" s="22">
        <v>0</v>
      </c>
      <c r="AA4643" s="22">
        <v>0</v>
      </c>
      <c r="AB4643" s="22">
        <v>0</v>
      </c>
      <c r="AC4643" s="22">
        <v>0</v>
      </c>
      <c r="AD4643" s="22">
        <v>0</v>
      </c>
    </row>
    <row r="4644" spans="1:30" s="1" customFormat="1" ht="15" customHeight="1" x14ac:dyDescent="0.3">
      <c r="A4644" s="21" t="s">
        <v>34</v>
      </c>
      <c r="B4644" s="21" t="s">
        <v>1503</v>
      </c>
      <c r="C4644" s="21" t="s">
        <v>1503</v>
      </c>
      <c r="D4644" s="81">
        <v>1</v>
      </c>
      <c r="E4644" s="21" t="s">
        <v>194</v>
      </c>
      <c r="F4644" s="81">
        <v>45</v>
      </c>
      <c r="G4644" s="82" t="s">
        <v>38</v>
      </c>
      <c r="H4644" s="21">
        <v>21101</v>
      </c>
      <c r="I4644" s="21" t="s">
        <v>2429</v>
      </c>
      <c r="J4644" s="21" t="s">
        <v>132</v>
      </c>
      <c r="K4644" s="21" t="s">
        <v>133</v>
      </c>
      <c r="L4644" s="21" t="s">
        <v>2423</v>
      </c>
      <c r="M4644" s="21" t="s">
        <v>43</v>
      </c>
      <c r="N4644" s="21" t="s">
        <v>48</v>
      </c>
      <c r="O4644" s="22">
        <v>3</v>
      </c>
      <c r="P4644" s="22">
        <v>24.333333333333332</v>
      </c>
      <c r="Q4644" s="21" t="s">
        <v>45</v>
      </c>
      <c r="R4644" s="103">
        <f t="shared" si="72"/>
        <v>73</v>
      </c>
      <c r="S4644" s="22">
        <v>0</v>
      </c>
      <c r="T4644" s="22">
        <v>73</v>
      </c>
      <c r="U4644" s="22">
        <v>0</v>
      </c>
      <c r="V4644" s="22">
        <v>0</v>
      </c>
      <c r="W4644" s="22">
        <v>0</v>
      </c>
      <c r="X4644" s="22">
        <v>0</v>
      </c>
      <c r="Y4644" s="22">
        <v>0</v>
      </c>
      <c r="Z4644" s="22">
        <v>0</v>
      </c>
      <c r="AA4644" s="22">
        <v>0</v>
      </c>
      <c r="AB4644" s="22">
        <v>0</v>
      </c>
      <c r="AC4644" s="22">
        <v>0</v>
      </c>
      <c r="AD4644" s="22">
        <v>0</v>
      </c>
    </row>
    <row r="4645" spans="1:30" s="1" customFormat="1" ht="15" customHeight="1" x14ac:dyDescent="0.3">
      <c r="A4645" s="21" t="s">
        <v>34</v>
      </c>
      <c r="B4645" s="21" t="s">
        <v>1503</v>
      </c>
      <c r="C4645" s="21" t="s">
        <v>1503</v>
      </c>
      <c r="D4645" s="81">
        <v>1</v>
      </c>
      <c r="E4645" s="21" t="s">
        <v>194</v>
      </c>
      <c r="F4645" s="81">
        <v>45</v>
      </c>
      <c r="G4645" s="82" t="s">
        <v>38</v>
      </c>
      <c r="H4645" s="21">
        <v>21101</v>
      </c>
      <c r="I4645" s="21" t="s">
        <v>2429</v>
      </c>
      <c r="J4645" s="21" t="s">
        <v>134</v>
      </c>
      <c r="K4645" s="21" t="s">
        <v>135</v>
      </c>
      <c r="L4645" s="21" t="s">
        <v>2423</v>
      </c>
      <c r="M4645" s="21" t="s">
        <v>43</v>
      </c>
      <c r="N4645" s="21" t="s">
        <v>48</v>
      </c>
      <c r="O4645" s="22">
        <v>3</v>
      </c>
      <c r="P4645" s="22">
        <v>24.333333333333332</v>
      </c>
      <c r="Q4645" s="21" t="s">
        <v>45</v>
      </c>
      <c r="R4645" s="103">
        <f t="shared" si="72"/>
        <v>73</v>
      </c>
      <c r="S4645" s="22">
        <v>0</v>
      </c>
      <c r="T4645" s="22">
        <v>73</v>
      </c>
      <c r="U4645" s="22">
        <v>0</v>
      </c>
      <c r="V4645" s="22">
        <v>0</v>
      </c>
      <c r="W4645" s="22">
        <v>0</v>
      </c>
      <c r="X4645" s="22">
        <v>0</v>
      </c>
      <c r="Y4645" s="22">
        <v>0</v>
      </c>
      <c r="Z4645" s="22">
        <v>0</v>
      </c>
      <c r="AA4645" s="22">
        <v>0</v>
      </c>
      <c r="AB4645" s="22">
        <v>0</v>
      </c>
      <c r="AC4645" s="22">
        <v>0</v>
      </c>
      <c r="AD4645" s="22">
        <v>0</v>
      </c>
    </row>
    <row r="4646" spans="1:30" s="1" customFormat="1" ht="15" customHeight="1" x14ac:dyDescent="0.3">
      <c r="A4646" s="21" t="s">
        <v>34</v>
      </c>
      <c r="B4646" s="21" t="s">
        <v>1503</v>
      </c>
      <c r="C4646" s="21" t="s">
        <v>1503</v>
      </c>
      <c r="D4646" s="81">
        <v>1</v>
      </c>
      <c r="E4646" s="21" t="s">
        <v>194</v>
      </c>
      <c r="F4646" s="81">
        <v>45</v>
      </c>
      <c r="G4646" s="82" t="s">
        <v>38</v>
      </c>
      <c r="H4646" s="21">
        <v>21101</v>
      </c>
      <c r="I4646" s="21" t="s">
        <v>2429</v>
      </c>
      <c r="J4646" s="21" t="s">
        <v>602</v>
      </c>
      <c r="K4646" s="21" t="s">
        <v>603</v>
      </c>
      <c r="L4646" s="21" t="s">
        <v>2423</v>
      </c>
      <c r="M4646" s="21" t="s">
        <v>43</v>
      </c>
      <c r="N4646" s="21" t="s">
        <v>48</v>
      </c>
      <c r="O4646" s="22">
        <v>12</v>
      </c>
      <c r="P4646" s="22">
        <v>35.25</v>
      </c>
      <c r="Q4646" s="21" t="s">
        <v>45</v>
      </c>
      <c r="R4646" s="103">
        <f t="shared" si="72"/>
        <v>423</v>
      </c>
      <c r="S4646" s="22">
        <v>0</v>
      </c>
      <c r="T4646" s="22">
        <v>423</v>
      </c>
      <c r="U4646" s="22">
        <v>0</v>
      </c>
      <c r="V4646" s="22">
        <v>0</v>
      </c>
      <c r="W4646" s="22">
        <v>0</v>
      </c>
      <c r="X4646" s="22">
        <v>0</v>
      </c>
      <c r="Y4646" s="22">
        <v>0</v>
      </c>
      <c r="Z4646" s="22">
        <v>0</v>
      </c>
      <c r="AA4646" s="22">
        <v>0</v>
      </c>
      <c r="AB4646" s="22">
        <v>0</v>
      </c>
      <c r="AC4646" s="22">
        <v>0</v>
      </c>
      <c r="AD4646" s="22">
        <v>0</v>
      </c>
    </row>
    <row r="4647" spans="1:30" s="1" customFormat="1" ht="15" customHeight="1" x14ac:dyDescent="0.3">
      <c r="A4647" s="21" t="s">
        <v>34</v>
      </c>
      <c r="B4647" s="21" t="s">
        <v>1503</v>
      </c>
      <c r="C4647" s="21" t="s">
        <v>1503</v>
      </c>
      <c r="D4647" s="81">
        <v>1</v>
      </c>
      <c r="E4647" s="21" t="s">
        <v>194</v>
      </c>
      <c r="F4647" s="81">
        <v>45</v>
      </c>
      <c r="G4647" s="82" t="s">
        <v>38</v>
      </c>
      <c r="H4647" s="21">
        <v>21101</v>
      </c>
      <c r="I4647" s="21" t="s">
        <v>2429</v>
      </c>
      <c r="J4647" s="21" t="s">
        <v>1725</v>
      </c>
      <c r="K4647" s="21" t="s">
        <v>1726</v>
      </c>
      <c r="L4647" s="21" t="s">
        <v>2423</v>
      </c>
      <c r="M4647" s="21" t="s">
        <v>43</v>
      </c>
      <c r="N4647" s="21" t="s">
        <v>44</v>
      </c>
      <c r="O4647" s="22">
        <v>1</v>
      </c>
      <c r="P4647" s="22">
        <v>830</v>
      </c>
      <c r="Q4647" s="21" t="s">
        <v>45</v>
      </c>
      <c r="R4647" s="103">
        <f t="shared" si="72"/>
        <v>830</v>
      </c>
      <c r="S4647" s="22">
        <v>0</v>
      </c>
      <c r="T4647" s="22">
        <v>830</v>
      </c>
      <c r="U4647" s="22">
        <v>0</v>
      </c>
      <c r="V4647" s="22">
        <v>0</v>
      </c>
      <c r="W4647" s="22">
        <v>0</v>
      </c>
      <c r="X4647" s="22">
        <v>0</v>
      </c>
      <c r="Y4647" s="22">
        <v>0</v>
      </c>
      <c r="Z4647" s="22">
        <v>0</v>
      </c>
      <c r="AA4647" s="22">
        <v>0</v>
      </c>
      <c r="AB4647" s="22">
        <v>0</v>
      </c>
      <c r="AC4647" s="22">
        <v>0</v>
      </c>
      <c r="AD4647" s="22">
        <v>0</v>
      </c>
    </row>
    <row r="4648" spans="1:30" s="1" customFormat="1" ht="15" customHeight="1" x14ac:dyDescent="0.3">
      <c r="A4648" s="21" t="s">
        <v>34</v>
      </c>
      <c r="B4648" s="21" t="s">
        <v>1503</v>
      </c>
      <c r="C4648" s="21" t="s">
        <v>1503</v>
      </c>
      <c r="D4648" s="81">
        <v>1</v>
      </c>
      <c r="E4648" s="21" t="s">
        <v>194</v>
      </c>
      <c r="F4648" s="81">
        <v>45</v>
      </c>
      <c r="G4648" s="82" t="s">
        <v>38</v>
      </c>
      <c r="H4648" s="21">
        <v>21101</v>
      </c>
      <c r="I4648" s="21" t="s">
        <v>2429</v>
      </c>
      <c r="J4648" s="21" t="s">
        <v>890</v>
      </c>
      <c r="K4648" s="21" t="s">
        <v>1024</v>
      </c>
      <c r="L4648" s="21" t="s">
        <v>2423</v>
      </c>
      <c r="M4648" s="21" t="s">
        <v>43</v>
      </c>
      <c r="N4648" s="21" t="s">
        <v>48</v>
      </c>
      <c r="O4648" s="22">
        <v>1</v>
      </c>
      <c r="P4648" s="22">
        <v>690</v>
      </c>
      <c r="Q4648" s="21" t="s">
        <v>45</v>
      </c>
      <c r="R4648" s="103">
        <f t="shared" si="72"/>
        <v>690</v>
      </c>
      <c r="S4648" s="22">
        <v>0</v>
      </c>
      <c r="T4648" s="22">
        <v>690</v>
      </c>
      <c r="U4648" s="22">
        <v>0</v>
      </c>
      <c r="V4648" s="22">
        <v>0</v>
      </c>
      <c r="W4648" s="22">
        <v>0</v>
      </c>
      <c r="X4648" s="22">
        <v>0</v>
      </c>
      <c r="Y4648" s="22">
        <v>0</v>
      </c>
      <c r="Z4648" s="22">
        <v>0</v>
      </c>
      <c r="AA4648" s="22">
        <v>0</v>
      </c>
      <c r="AB4648" s="22">
        <v>0</v>
      </c>
      <c r="AC4648" s="22">
        <v>0</v>
      </c>
      <c r="AD4648" s="22">
        <v>0</v>
      </c>
    </row>
    <row r="4649" spans="1:30" s="1" customFormat="1" ht="15" customHeight="1" x14ac:dyDescent="0.3">
      <c r="A4649" s="21" t="s">
        <v>34</v>
      </c>
      <c r="B4649" s="21" t="s">
        <v>1503</v>
      </c>
      <c r="C4649" s="21" t="s">
        <v>1503</v>
      </c>
      <c r="D4649" s="81">
        <v>1</v>
      </c>
      <c r="E4649" s="21" t="s">
        <v>194</v>
      </c>
      <c r="F4649" s="81">
        <v>45</v>
      </c>
      <c r="G4649" s="82" t="s">
        <v>38</v>
      </c>
      <c r="H4649" s="21">
        <v>21101</v>
      </c>
      <c r="I4649" s="21" t="s">
        <v>2429</v>
      </c>
      <c r="J4649" s="21" t="s">
        <v>183</v>
      </c>
      <c r="K4649" s="21" t="s">
        <v>1195</v>
      </c>
      <c r="L4649" s="21" t="s">
        <v>2423</v>
      </c>
      <c r="M4649" s="21" t="s">
        <v>43</v>
      </c>
      <c r="N4649" s="21" t="s">
        <v>63</v>
      </c>
      <c r="O4649" s="22">
        <v>7</v>
      </c>
      <c r="P4649" s="22">
        <v>25.142857142857142</v>
      </c>
      <c r="Q4649" s="21" t="s">
        <v>45</v>
      </c>
      <c r="R4649" s="103">
        <f t="shared" si="72"/>
        <v>176</v>
      </c>
      <c r="S4649" s="22">
        <v>0</v>
      </c>
      <c r="T4649" s="22">
        <v>176</v>
      </c>
      <c r="U4649" s="22">
        <v>0</v>
      </c>
      <c r="V4649" s="22">
        <v>0</v>
      </c>
      <c r="W4649" s="22">
        <v>0</v>
      </c>
      <c r="X4649" s="22">
        <v>0</v>
      </c>
      <c r="Y4649" s="22">
        <v>0</v>
      </c>
      <c r="Z4649" s="22">
        <v>0</v>
      </c>
      <c r="AA4649" s="22">
        <v>0</v>
      </c>
      <c r="AB4649" s="22">
        <v>0</v>
      </c>
      <c r="AC4649" s="22">
        <v>0</v>
      </c>
      <c r="AD4649" s="22">
        <v>0</v>
      </c>
    </row>
    <row r="4650" spans="1:30" s="1" customFormat="1" ht="15" customHeight="1" x14ac:dyDescent="0.3">
      <c r="A4650" s="21" t="s">
        <v>34</v>
      </c>
      <c r="B4650" s="21" t="s">
        <v>1503</v>
      </c>
      <c r="C4650" s="21" t="s">
        <v>1503</v>
      </c>
      <c r="D4650" s="81">
        <v>1</v>
      </c>
      <c r="E4650" s="21" t="s">
        <v>194</v>
      </c>
      <c r="F4650" s="81">
        <v>45</v>
      </c>
      <c r="G4650" s="82" t="s">
        <v>38</v>
      </c>
      <c r="H4650" s="21">
        <v>21101</v>
      </c>
      <c r="I4650" s="21" t="s">
        <v>2429</v>
      </c>
      <c r="J4650" s="21" t="s">
        <v>140</v>
      </c>
      <c r="K4650" s="21" t="s">
        <v>744</v>
      </c>
      <c r="L4650" s="21" t="s">
        <v>2423</v>
      </c>
      <c r="M4650" s="21" t="s">
        <v>43</v>
      </c>
      <c r="N4650" s="21" t="s">
        <v>63</v>
      </c>
      <c r="O4650" s="22">
        <v>2</v>
      </c>
      <c r="P4650" s="22">
        <v>1387</v>
      </c>
      <c r="Q4650" s="21" t="s">
        <v>45</v>
      </c>
      <c r="R4650" s="103">
        <f t="shared" si="72"/>
        <v>2774</v>
      </c>
      <c r="S4650" s="22">
        <v>0</v>
      </c>
      <c r="T4650" s="22">
        <v>2774</v>
      </c>
      <c r="U4650" s="22">
        <v>0</v>
      </c>
      <c r="V4650" s="22">
        <v>0</v>
      </c>
      <c r="W4650" s="22">
        <v>0</v>
      </c>
      <c r="X4650" s="22">
        <v>0</v>
      </c>
      <c r="Y4650" s="22">
        <v>0</v>
      </c>
      <c r="Z4650" s="22">
        <v>0</v>
      </c>
      <c r="AA4650" s="22">
        <v>0</v>
      </c>
      <c r="AB4650" s="22">
        <v>0</v>
      </c>
      <c r="AC4650" s="22">
        <v>0</v>
      </c>
      <c r="AD4650" s="22">
        <v>0</v>
      </c>
    </row>
    <row r="4651" spans="1:30" s="1" customFormat="1" ht="15" customHeight="1" x14ac:dyDescent="0.3">
      <c r="A4651" s="21" t="s">
        <v>34</v>
      </c>
      <c r="B4651" s="21" t="s">
        <v>1503</v>
      </c>
      <c r="C4651" s="21" t="s">
        <v>1503</v>
      </c>
      <c r="D4651" s="81">
        <v>1</v>
      </c>
      <c r="E4651" s="21" t="s">
        <v>194</v>
      </c>
      <c r="F4651" s="81">
        <v>45</v>
      </c>
      <c r="G4651" s="82" t="s">
        <v>38</v>
      </c>
      <c r="H4651" s="21">
        <v>21101</v>
      </c>
      <c r="I4651" s="21" t="s">
        <v>2429</v>
      </c>
      <c r="J4651" s="21" t="s">
        <v>142</v>
      </c>
      <c r="K4651" s="21" t="s">
        <v>745</v>
      </c>
      <c r="L4651" s="21" t="s">
        <v>2423</v>
      </c>
      <c r="M4651" s="21" t="s">
        <v>43</v>
      </c>
      <c r="N4651" s="21" t="s">
        <v>63</v>
      </c>
      <c r="O4651" s="22">
        <v>1</v>
      </c>
      <c r="P4651" s="22">
        <v>2111</v>
      </c>
      <c r="Q4651" s="21" t="s">
        <v>45</v>
      </c>
      <c r="R4651" s="103">
        <f t="shared" si="72"/>
        <v>2111</v>
      </c>
      <c r="S4651" s="22">
        <v>0</v>
      </c>
      <c r="T4651" s="22">
        <v>2111</v>
      </c>
      <c r="U4651" s="22">
        <v>0</v>
      </c>
      <c r="V4651" s="22">
        <v>0</v>
      </c>
      <c r="W4651" s="22">
        <v>0</v>
      </c>
      <c r="X4651" s="22">
        <v>0</v>
      </c>
      <c r="Y4651" s="22">
        <v>0</v>
      </c>
      <c r="Z4651" s="22">
        <v>0</v>
      </c>
      <c r="AA4651" s="22">
        <v>0</v>
      </c>
      <c r="AB4651" s="22">
        <v>0</v>
      </c>
      <c r="AC4651" s="22">
        <v>0</v>
      </c>
      <c r="AD4651" s="22">
        <v>0</v>
      </c>
    </row>
    <row r="4652" spans="1:30" s="1" customFormat="1" ht="15" customHeight="1" x14ac:dyDescent="0.3">
      <c r="A4652" s="21" t="s">
        <v>34</v>
      </c>
      <c r="B4652" s="21" t="s">
        <v>1503</v>
      </c>
      <c r="C4652" s="21" t="s">
        <v>1503</v>
      </c>
      <c r="D4652" s="81">
        <v>1</v>
      </c>
      <c r="E4652" s="21" t="s">
        <v>194</v>
      </c>
      <c r="F4652" s="81">
        <v>45</v>
      </c>
      <c r="G4652" s="82" t="s">
        <v>38</v>
      </c>
      <c r="H4652" s="21">
        <v>21101</v>
      </c>
      <c r="I4652" s="21" t="s">
        <v>2429</v>
      </c>
      <c r="J4652" s="21" t="s">
        <v>212</v>
      </c>
      <c r="K4652" s="21" t="s">
        <v>213</v>
      </c>
      <c r="L4652" s="21" t="s">
        <v>2423</v>
      </c>
      <c r="M4652" s="21" t="s">
        <v>43</v>
      </c>
      <c r="N4652" s="21" t="s">
        <v>48</v>
      </c>
      <c r="O4652" s="22">
        <v>3</v>
      </c>
      <c r="P4652" s="22">
        <v>44.666666666666664</v>
      </c>
      <c r="Q4652" s="21" t="s">
        <v>45</v>
      </c>
      <c r="R4652" s="103">
        <f t="shared" si="72"/>
        <v>134</v>
      </c>
      <c r="S4652" s="22">
        <v>0</v>
      </c>
      <c r="T4652" s="22">
        <v>134</v>
      </c>
      <c r="U4652" s="22">
        <v>0</v>
      </c>
      <c r="V4652" s="22">
        <v>0</v>
      </c>
      <c r="W4652" s="22">
        <v>0</v>
      </c>
      <c r="X4652" s="22">
        <v>0</v>
      </c>
      <c r="Y4652" s="22">
        <v>0</v>
      </c>
      <c r="Z4652" s="22">
        <v>0</v>
      </c>
      <c r="AA4652" s="22">
        <v>0</v>
      </c>
      <c r="AB4652" s="22">
        <v>0</v>
      </c>
      <c r="AC4652" s="22">
        <v>0</v>
      </c>
      <c r="AD4652" s="22">
        <v>0</v>
      </c>
    </row>
    <row r="4653" spans="1:30" s="1" customFormat="1" ht="15" customHeight="1" x14ac:dyDescent="0.3">
      <c r="A4653" s="21" t="s">
        <v>34</v>
      </c>
      <c r="B4653" s="21" t="s">
        <v>1503</v>
      </c>
      <c r="C4653" s="21" t="s">
        <v>1503</v>
      </c>
      <c r="D4653" s="81">
        <v>1</v>
      </c>
      <c r="E4653" s="21" t="s">
        <v>194</v>
      </c>
      <c r="F4653" s="81">
        <v>45</v>
      </c>
      <c r="G4653" s="82" t="s">
        <v>38</v>
      </c>
      <c r="H4653" s="21">
        <v>21101</v>
      </c>
      <c r="I4653" s="21" t="s">
        <v>2429</v>
      </c>
      <c r="J4653" s="21" t="s">
        <v>189</v>
      </c>
      <c r="K4653" s="21" t="s">
        <v>2393</v>
      </c>
      <c r="L4653" s="21" t="s">
        <v>2423</v>
      </c>
      <c r="M4653" s="21" t="s">
        <v>43</v>
      </c>
      <c r="N4653" s="21" t="s">
        <v>44</v>
      </c>
      <c r="O4653" s="22">
        <v>1</v>
      </c>
      <c r="P4653" s="22">
        <v>148</v>
      </c>
      <c r="Q4653" s="21" t="s">
        <v>45</v>
      </c>
      <c r="R4653" s="103">
        <f t="shared" si="72"/>
        <v>148</v>
      </c>
      <c r="S4653" s="22">
        <v>0</v>
      </c>
      <c r="T4653" s="22">
        <v>148</v>
      </c>
      <c r="U4653" s="22">
        <v>0</v>
      </c>
      <c r="V4653" s="22">
        <v>0</v>
      </c>
      <c r="W4653" s="22">
        <v>0</v>
      </c>
      <c r="X4653" s="22">
        <v>0</v>
      </c>
      <c r="Y4653" s="22">
        <v>0</v>
      </c>
      <c r="Z4653" s="22">
        <v>0</v>
      </c>
      <c r="AA4653" s="22">
        <v>0</v>
      </c>
      <c r="AB4653" s="22">
        <v>0</v>
      </c>
      <c r="AC4653" s="22">
        <v>0</v>
      </c>
      <c r="AD4653" s="22">
        <v>0</v>
      </c>
    </row>
    <row r="4654" spans="1:30" s="1" customFormat="1" ht="15" customHeight="1" x14ac:dyDescent="0.3">
      <c r="A4654" s="21" t="s">
        <v>34</v>
      </c>
      <c r="B4654" s="21" t="s">
        <v>1503</v>
      </c>
      <c r="C4654" s="21" t="s">
        <v>1503</v>
      </c>
      <c r="D4654" s="81">
        <v>1</v>
      </c>
      <c r="E4654" s="21" t="s">
        <v>194</v>
      </c>
      <c r="F4654" s="81">
        <v>45</v>
      </c>
      <c r="G4654" s="82" t="s">
        <v>38</v>
      </c>
      <c r="H4654" s="21">
        <v>21101</v>
      </c>
      <c r="I4654" s="21" t="s">
        <v>2429</v>
      </c>
      <c r="J4654" s="21" t="s">
        <v>888</v>
      </c>
      <c r="K4654" s="21" t="s">
        <v>889</v>
      </c>
      <c r="L4654" s="21" t="s">
        <v>2423</v>
      </c>
      <c r="M4654" s="21" t="s">
        <v>43</v>
      </c>
      <c r="N4654" s="21" t="s">
        <v>48</v>
      </c>
      <c r="O4654" s="22">
        <v>7</v>
      </c>
      <c r="P4654" s="22">
        <v>38.285714285714285</v>
      </c>
      <c r="Q4654" s="21" t="s">
        <v>45</v>
      </c>
      <c r="R4654" s="103">
        <f t="shared" si="72"/>
        <v>268</v>
      </c>
      <c r="S4654" s="22">
        <v>0</v>
      </c>
      <c r="T4654" s="22">
        <v>268</v>
      </c>
      <c r="U4654" s="22">
        <v>0</v>
      </c>
      <c r="V4654" s="22">
        <v>0</v>
      </c>
      <c r="W4654" s="22">
        <v>0</v>
      </c>
      <c r="X4654" s="22">
        <v>0</v>
      </c>
      <c r="Y4654" s="22">
        <v>0</v>
      </c>
      <c r="Z4654" s="22">
        <v>0</v>
      </c>
      <c r="AA4654" s="22">
        <v>0</v>
      </c>
      <c r="AB4654" s="22">
        <v>0</v>
      </c>
      <c r="AC4654" s="22">
        <v>0</v>
      </c>
      <c r="AD4654" s="22">
        <v>0</v>
      </c>
    </row>
    <row r="4655" spans="1:30" s="1" customFormat="1" ht="15" customHeight="1" x14ac:dyDescent="0.3">
      <c r="A4655" s="21" t="s">
        <v>34</v>
      </c>
      <c r="B4655" s="21" t="s">
        <v>1503</v>
      </c>
      <c r="C4655" s="21" t="s">
        <v>1503</v>
      </c>
      <c r="D4655" s="81">
        <v>1</v>
      </c>
      <c r="E4655" s="21" t="s">
        <v>194</v>
      </c>
      <c r="F4655" s="81">
        <v>45</v>
      </c>
      <c r="G4655" s="82" t="s">
        <v>38</v>
      </c>
      <c r="H4655" s="21">
        <v>21101</v>
      </c>
      <c r="I4655" s="21" t="s">
        <v>2429</v>
      </c>
      <c r="J4655" s="21" t="s">
        <v>2072</v>
      </c>
      <c r="K4655" s="21" t="s">
        <v>2465</v>
      </c>
      <c r="L4655" s="21" t="s">
        <v>2423</v>
      </c>
      <c r="M4655" s="21" t="s">
        <v>43</v>
      </c>
      <c r="N4655" s="21" t="s">
        <v>48</v>
      </c>
      <c r="O4655" s="22">
        <v>7</v>
      </c>
      <c r="P4655" s="22">
        <v>7.2857142857142856</v>
      </c>
      <c r="Q4655" s="21" t="s">
        <v>45</v>
      </c>
      <c r="R4655" s="103">
        <f t="shared" si="72"/>
        <v>51</v>
      </c>
      <c r="S4655" s="22">
        <v>0</v>
      </c>
      <c r="T4655" s="22">
        <v>51</v>
      </c>
      <c r="U4655" s="22">
        <v>0</v>
      </c>
      <c r="V4655" s="22">
        <v>0</v>
      </c>
      <c r="W4655" s="22">
        <v>0</v>
      </c>
      <c r="X4655" s="22">
        <v>0</v>
      </c>
      <c r="Y4655" s="22">
        <v>0</v>
      </c>
      <c r="Z4655" s="22">
        <v>0</v>
      </c>
      <c r="AA4655" s="22">
        <v>0</v>
      </c>
      <c r="AB4655" s="22">
        <v>0</v>
      </c>
      <c r="AC4655" s="22">
        <v>0</v>
      </c>
      <c r="AD4655" s="22">
        <v>0</v>
      </c>
    </row>
    <row r="4656" spans="1:30" s="1" customFormat="1" ht="15" customHeight="1" x14ac:dyDescent="0.3">
      <c r="A4656" s="21" t="s">
        <v>34</v>
      </c>
      <c r="B4656" s="21" t="s">
        <v>1503</v>
      </c>
      <c r="C4656" s="21" t="s">
        <v>1503</v>
      </c>
      <c r="D4656" s="81">
        <v>1</v>
      </c>
      <c r="E4656" s="21" t="s">
        <v>194</v>
      </c>
      <c r="F4656" s="81">
        <v>45</v>
      </c>
      <c r="G4656" s="82" t="s">
        <v>38</v>
      </c>
      <c r="H4656" s="21">
        <v>21101</v>
      </c>
      <c r="I4656" s="21" t="s">
        <v>2429</v>
      </c>
      <c r="J4656" s="21" t="s">
        <v>185</v>
      </c>
      <c r="K4656" s="21" t="s">
        <v>1047</v>
      </c>
      <c r="L4656" s="21" t="s">
        <v>2423</v>
      </c>
      <c r="M4656" s="21" t="s">
        <v>43</v>
      </c>
      <c r="N4656" s="21" t="s">
        <v>44</v>
      </c>
      <c r="O4656" s="22">
        <v>2</v>
      </c>
      <c r="P4656" s="22">
        <v>73</v>
      </c>
      <c r="Q4656" s="21" t="s">
        <v>45</v>
      </c>
      <c r="R4656" s="103">
        <f t="shared" si="72"/>
        <v>146</v>
      </c>
      <c r="S4656" s="22">
        <v>0</v>
      </c>
      <c r="T4656" s="22">
        <v>146</v>
      </c>
      <c r="U4656" s="22">
        <v>0</v>
      </c>
      <c r="V4656" s="22">
        <v>0</v>
      </c>
      <c r="W4656" s="22">
        <v>0</v>
      </c>
      <c r="X4656" s="22">
        <v>0</v>
      </c>
      <c r="Y4656" s="22">
        <v>0</v>
      </c>
      <c r="Z4656" s="22">
        <v>0</v>
      </c>
      <c r="AA4656" s="22">
        <v>0</v>
      </c>
      <c r="AB4656" s="22">
        <v>0</v>
      </c>
      <c r="AC4656" s="22">
        <v>0</v>
      </c>
      <c r="AD4656" s="22">
        <v>0</v>
      </c>
    </row>
    <row r="4657" spans="1:30" s="1" customFormat="1" ht="15" customHeight="1" x14ac:dyDescent="0.3">
      <c r="A4657" s="21" t="s">
        <v>34</v>
      </c>
      <c r="B4657" s="21" t="s">
        <v>1503</v>
      </c>
      <c r="C4657" s="21" t="s">
        <v>1503</v>
      </c>
      <c r="D4657" s="81">
        <v>1</v>
      </c>
      <c r="E4657" s="21" t="s">
        <v>194</v>
      </c>
      <c r="F4657" s="81">
        <v>45</v>
      </c>
      <c r="G4657" s="82" t="s">
        <v>38</v>
      </c>
      <c r="H4657" s="21">
        <v>21101</v>
      </c>
      <c r="I4657" s="21" t="s">
        <v>2429</v>
      </c>
      <c r="J4657" s="21" t="s">
        <v>1270</v>
      </c>
      <c r="K4657" s="21" t="s">
        <v>1547</v>
      </c>
      <c r="L4657" s="21" t="s">
        <v>2423</v>
      </c>
      <c r="M4657" s="21" t="s">
        <v>43</v>
      </c>
      <c r="N4657" s="21" t="s">
        <v>48</v>
      </c>
      <c r="O4657" s="22">
        <v>25</v>
      </c>
      <c r="P4657" s="22">
        <v>39.6</v>
      </c>
      <c r="Q4657" s="21" t="s">
        <v>45</v>
      </c>
      <c r="R4657" s="103">
        <f t="shared" si="72"/>
        <v>990</v>
      </c>
      <c r="S4657" s="22">
        <v>0</v>
      </c>
      <c r="T4657" s="22">
        <v>990</v>
      </c>
      <c r="U4657" s="22">
        <v>0</v>
      </c>
      <c r="V4657" s="22">
        <v>0</v>
      </c>
      <c r="W4657" s="22">
        <v>0</v>
      </c>
      <c r="X4657" s="22">
        <v>0</v>
      </c>
      <c r="Y4657" s="22">
        <v>0</v>
      </c>
      <c r="Z4657" s="22">
        <v>0</v>
      </c>
      <c r="AA4657" s="22">
        <v>0</v>
      </c>
      <c r="AB4657" s="22">
        <v>0</v>
      </c>
      <c r="AC4657" s="22">
        <v>0</v>
      </c>
      <c r="AD4657" s="22">
        <v>0</v>
      </c>
    </row>
    <row r="4658" spans="1:30" s="1" customFormat="1" ht="15" customHeight="1" x14ac:dyDescent="0.3">
      <c r="A4658" s="21" t="s">
        <v>34</v>
      </c>
      <c r="B4658" s="21" t="s">
        <v>1503</v>
      </c>
      <c r="C4658" s="21" t="s">
        <v>1503</v>
      </c>
      <c r="D4658" s="81">
        <v>1</v>
      </c>
      <c r="E4658" s="21" t="s">
        <v>194</v>
      </c>
      <c r="F4658" s="81">
        <v>45</v>
      </c>
      <c r="G4658" s="82" t="s">
        <v>38</v>
      </c>
      <c r="H4658" s="21">
        <v>21101</v>
      </c>
      <c r="I4658" s="21" t="s">
        <v>2429</v>
      </c>
      <c r="J4658" s="21" t="s">
        <v>1520</v>
      </c>
      <c r="K4658" s="21" t="s">
        <v>1521</v>
      </c>
      <c r="L4658" s="21" t="s">
        <v>2423</v>
      </c>
      <c r="M4658" s="21" t="s">
        <v>43</v>
      </c>
      <c r="N4658" s="21" t="s">
        <v>48</v>
      </c>
      <c r="O4658" s="22">
        <v>7</v>
      </c>
      <c r="P4658" s="22">
        <v>39.571428571428569</v>
      </c>
      <c r="Q4658" s="21" t="s">
        <v>45</v>
      </c>
      <c r="R4658" s="103">
        <f t="shared" si="72"/>
        <v>277</v>
      </c>
      <c r="S4658" s="22">
        <v>0</v>
      </c>
      <c r="T4658" s="22">
        <v>277</v>
      </c>
      <c r="U4658" s="22">
        <v>0</v>
      </c>
      <c r="V4658" s="22">
        <v>0</v>
      </c>
      <c r="W4658" s="22">
        <v>0</v>
      </c>
      <c r="X4658" s="22">
        <v>0</v>
      </c>
      <c r="Y4658" s="22">
        <v>0</v>
      </c>
      <c r="Z4658" s="22">
        <v>0</v>
      </c>
      <c r="AA4658" s="22">
        <v>0</v>
      </c>
      <c r="AB4658" s="22">
        <v>0</v>
      </c>
      <c r="AC4658" s="22">
        <v>0</v>
      </c>
      <c r="AD4658" s="22">
        <v>0</v>
      </c>
    </row>
    <row r="4659" spans="1:30" s="1" customFormat="1" ht="15" customHeight="1" x14ac:dyDescent="0.3">
      <c r="A4659" s="21" t="s">
        <v>34</v>
      </c>
      <c r="B4659" s="21" t="s">
        <v>1503</v>
      </c>
      <c r="C4659" s="21" t="s">
        <v>1503</v>
      </c>
      <c r="D4659" s="81">
        <v>1</v>
      </c>
      <c r="E4659" s="21" t="s">
        <v>194</v>
      </c>
      <c r="F4659" s="81">
        <v>45</v>
      </c>
      <c r="G4659" s="82" t="s">
        <v>38</v>
      </c>
      <c r="H4659" s="21">
        <v>21101</v>
      </c>
      <c r="I4659" s="21" t="s">
        <v>2429</v>
      </c>
      <c r="J4659" s="21" t="s">
        <v>651</v>
      </c>
      <c r="K4659" s="21" t="s">
        <v>652</v>
      </c>
      <c r="L4659" s="21" t="s">
        <v>2423</v>
      </c>
      <c r="M4659" s="21" t="s">
        <v>43</v>
      </c>
      <c r="N4659" s="21" t="s">
        <v>48</v>
      </c>
      <c r="O4659" s="22">
        <v>1</v>
      </c>
      <c r="P4659" s="22">
        <v>84</v>
      </c>
      <c r="Q4659" s="21" t="s">
        <v>45</v>
      </c>
      <c r="R4659" s="103">
        <f t="shared" si="72"/>
        <v>84</v>
      </c>
      <c r="S4659" s="22">
        <v>0</v>
      </c>
      <c r="T4659" s="22">
        <v>84</v>
      </c>
      <c r="U4659" s="22">
        <v>0</v>
      </c>
      <c r="V4659" s="22">
        <v>0</v>
      </c>
      <c r="W4659" s="22">
        <v>0</v>
      </c>
      <c r="X4659" s="22">
        <v>0</v>
      </c>
      <c r="Y4659" s="22">
        <v>0</v>
      </c>
      <c r="Z4659" s="22">
        <v>0</v>
      </c>
      <c r="AA4659" s="22">
        <v>0</v>
      </c>
      <c r="AB4659" s="22">
        <v>0</v>
      </c>
      <c r="AC4659" s="22">
        <v>0</v>
      </c>
      <c r="AD4659" s="22">
        <v>0</v>
      </c>
    </row>
    <row r="4660" spans="1:30" s="1" customFormat="1" ht="15" customHeight="1" x14ac:dyDescent="0.3">
      <c r="A4660" s="21" t="s">
        <v>34</v>
      </c>
      <c r="B4660" s="21" t="s">
        <v>1503</v>
      </c>
      <c r="C4660" s="21" t="s">
        <v>1503</v>
      </c>
      <c r="D4660" s="81">
        <v>1</v>
      </c>
      <c r="E4660" s="21" t="s">
        <v>194</v>
      </c>
      <c r="F4660" s="81">
        <v>45</v>
      </c>
      <c r="G4660" s="82" t="s">
        <v>38</v>
      </c>
      <c r="H4660" s="21">
        <v>21101</v>
      </c>
      <c r="I4660" s="21" t="s">
        <v>2429</v>
      </c>
      <c r="J4660" s="21" t="s">
        <v>190</v>
      </c>
      <c r="K4660" s="21" t="s">
        <v>958</v>
      </c>
      <c r="L4660" s="21" t="s">
        <v>2423</v>
      </c>
      <c r="M4660" s="21" t="s">
        <v>43</v>
      </c>
      <c r="N4660" s="21" t="s">
        <v>44</v>
      </c>
      <c r="O4660" s="22">
        <v>1</v>
      </c>
      <c r="P4660" s="22">
        <v>129</v>
      </c>
      <c r="Q4660" s="21" t="s">
        <v>45</v>
      </c>
      <c r="R4660" s="103">
        <f t="shared" si="72"/>
        <v>129</v>
      </c>
      <c r="S4660" s="22">
        <v>0</v>
      </c>
      <c r="T4660" s="22">
        <v>129</v>
      </c>
      <c r="U4660" s="22">
        <v>0</v>
      </c>
      <c r="V4660" s="22">
        <v>0</v>
      </c>
      <c r="W4660" s="22">
        <v>0</v>
      </c>
      <c r="X4660" s="22">
        <v>0</v>
      </c>
      <c r="Y4660" s="22">
        <v>0</v>
      </c>
      <c r="Z4660" s="22">
        <v>0</v>
      </c>
      <c r="AA4660" s="22">
        <v>0</v>
      </c>
      <c r="AB4660" s="22">
        <v>0</v>
      </c>
      <c r="AC4660" s="22">
        <v>0</v>
      </c>
      <c r="AD4660" s="22">
        <v>0</v>
      </c>
    </row>
    <row r="4661" spans="1:30" s="1" customFormat="1" ht="15" customHeight="1" x14ac:dyDescent="0.3">
      <c r="A4661" s="21" t="s">
        <v>34</v>
      </c>
      <c r="B4661" s="21" t="s">
        <v>1503</v>
      </c>
      <c r="C4661" s="21" t="s">
        <v>1503</v>
      </c>
      <c r="D4661" s="81">
        <v>1</v>
      </c>
      <c r="E4661" s="21" t="s">
        <v>194</v>
      </c>
      <c r="F4661" s="81">
        <v>88</v>
      </c>
      <c r="G4661" s="82" t="s">
        <v>245</v>
      </c>
      <c r="H4661" s="21">
        <v>21101</v>
      </c>
      <c r="I4661" s="21" t="s">
        <v>2429</v>
      </c>
      <c r="J4661" s="21" t="s">
        <v>756</v>
      </c>
      <c r="K4661" s="21" t="s">
        <v>1048</v>
      </c>
      <c r="L4661" s="21" t="s">
        <v>2423</v>
      </c>
      <c r="M4661" s="21" t="s">
        <v>43</v>
      </c>
      <c r="N4661" s="21" t="s">
        <v>295</v>
      </c>
      <c r="O4661" s="22">
        <v>1</v>
      </c>
      <c r="P4661" s="22">
        <v>125</v>
      </c>
      <c r="Q4661" s="21" t="s">
        <v>45</v>
      </c>
      <c r="R4661" s="103">
        <f t="shared" si="72"/>
        <v>125</v>
      </c>
      <c r="S4661" s="22">
        <v>0</v>
      </c>
      <c r="T4661" s="22">
        <v>125</v>
      </c>
      <c r="U4661" s="22">
        <v>0</v>
      </c>
      <c r="V4661" s="22">
        <v>0</v>
      </c>
      <c r="W4661" s="22">
        <v>0</v>
      </c>
      <c r="X4661" s="22">
        <v>0</v>
      </c>
      <c r="Y4661" s="22">
        <v>0</v>
      </c>
      <c r="Z4661" s="22">
        <v>0</v>
      </c>
      <c r="AA4661" s="22">
        <v>0</v>
      </c>
      <c r="AB4661" s="22">
        <v>0</v>
      </c>
      <c r="AC4661" s="22">
        <v>0</v>
      </c>
      <c r="AD4661" s="22">
        <v>0</v>
      </c>
    </row>
    <row r="4662" spans="1:30" s="1" customFormat="1" ht="15" customHeight="1" x14ac:dyDescent="0.3">
      <c r="A4662" s="21" t="s">
        <v>34</v>
      </c>
      <c r="B4662" s="21" t="s">
        <v>1503</v>
      </c>
      <c r="C4662" s="21" t="s">
        <v>1503</v>
      </c>
      <c r="D4662" s="81">
        <v>1</v>
      </c>
      <c r="E4662" s="21" t="s">
        <v>194</v>
      </c>
      <c r="F4662" s="81">
        <v>88</v>
      </c>
      <c r="G4662" s="82" t="s">
        <v>245</v>
      </c>
      <c r="H4662" s="21">
        <v>21101</v>
      </c>
      <c r="I4662" s="21" t="s">
        <v>2429</v>
      </c>
      <c r="J4662" s="21" t="s">
        <v>114</v>
      </c>
      <c r="K4662" s="21" t="s">
        <v>115</v>
      </c>
      <c r="L4662" s="21" t="s">
        <v>2423</v>
      </c>
      <c r="M4662" s="21" t="s">
        <v>43</v>
      </c>
      <c r="N4662" s="21" t="s">
        <v>48</v>
      </c>
      <c r="O4662" s="22">
        <v>4</v>
      </c>
      <c r="P4662" s="22">
        <v>21.75</v>
      </c>
      <c r="Q4662" s="21" t="s">
        <v>45</v>
      </c>
      <c r="R4662" s="103">
        <f t="shared" si="72"/>
        <v>87</v>
      </c>
      <c r="S4662" s="22">
        <v>0</v>
      </c>
      <c r="T4662" s="22">
        <v>87</v>
      </c>
      <c r="U4662" s="22">
        <v>0</v>
      </c>
      <c r="V4662" s="22">
        <v>0</v>
      </c>
      <c r="W4662" s="22">
        <v>0</v>
      </c>
      <c r="X4662" s="22">
        <v>0</v>
      </c>
      <c r="Y4662" s="22">
        <v>0</v>
      </c>
      <c r="Z4662" s="22">
        <v>0</v>
      </c>
      <c r="AA4662" s="22">
        <v>0</v>
      </c>
      <c r="AB4662" s="22">
        <v>0</v>
      </c>
      <c r="AC4662" s="22">
        <v>0</v>
      </c>
      <c r="AD4662" s="22">
        <v>0</v>
      </c>
    </row>
    <row r="4663" spans="1:30" s="1" customFormat="1" ht="15" customHeight="1" x14ac:dyDescent="0.3">
      <c r="A4663" s="21" t="s">
        <v>34</v>
      </c>
      <c r="B4663" s="21" t="s">
        <v>1503</v>
      </c>
      <c r="C4663" s="21" t="s">
        <v>1503</v>
      </c>
      <c r="D4663" s="81">
        <v>1</v>
      </c>
      <c r="E4663" s="21" t="s">
        <v>194</v>
      </c>
      <c r="F4663" s="81">
        <v>88</v>
      </c>
      <c r="G4663" s="82" t="s">
        <v>245</v>
      </c>
      <c r="H4663" s="21">
        <v>21101</v>
      </c>
      <c r="I4663" s="21" t="s">
        <v>2429</v>
      </c>
      <c r="J4663" s="21" t="s">
        <v>140</v>
      </c>
      <c r="K4663" s="21" t="s">
        <v>744</v>
      </c>
      <c r="L4663" s="21" t="s">
        <v>2423</v>
      </c>
      <c r="M4663" s="21" t="s">
        <v>43</v>
      </c>
      <c r="N4663" s="21" t="s">
        <v>63</v>
      </c>
      <c r="O4663" s="22">
        <v>1</v>
      </c>
      <c r="P4663" s="22">
        <v>1007</v>
      </c>
      <c r="Q4663" s="21" t="s">
        <v>45</v>
      </c>
      <c r="R4663" s="103">
        <f t="shared" si="72"/>
        <v>1007</v>
      </c>
      <c r="S4663" s="22">
        <v>0</v>
      </c>
      <c r="T4663" s="22">
        <v>1007</v>
      </c>
      <c r="U4663" s="22">
        <v>0</v>
      </c>
      <c r="V4663" s="22">
        <v>0</v>
      </c>
      <c r="W4663" s="22">
        <v>0</v>
      </c>
      <c r="X4663" s="22">
        <v>0</v>
      </c>
      <c r="Y4663" s="22">
        <v>0</v>
      </c>
      <c r="Z4663" s="22">
        <v>0</v>
      </c>
      <c r="AA4663" s="22">
        <v>0</v>
      </c>
      <c r="AB4663" s="22">
        <v>0</v>
      </c>
      <c r="AC4663" s="22">
        <v>0</v>
      </c>
      <c r="AD4663" s="22">
        <v>0</v>
      </c>
    </row>
    <row r="4664" spans="1:30" s="1" customFormat="1" ht="15" customHeight="1" x14ac:dyDescent="0.3">
      <c r="A4664" s="21" t="s">
        <v>34</v>
      </c>
      <c r="B4664" s="21" t="s">
        <v>1503</v>
      </c>
      <c r="C4664" s="21" t="s">
        <v>1503</v>
      </c>
      <c r="D4664" s="81">
        <v>1</v>
      </c>
      <c r="E4664" s="21" t="s">
        <v>194</v>
      </c>
      <c r="F4664" s="81">
        <v>88</v>
      </c>
      <c r="G4664" s="82" t="s">
        <v>245</v>
      </c>
      <c r="H4664" s="21">
        <v>21101</v>
      </c>
      <c r="I4664" s="21" t="s">
        <v>2429</v>
      </c>
      <c r="J4664" s="21" t="s">
        <v>89</v>
      </c>
      <c r="K4664" s="21" t="s">
        <v>90</v>
      </c>
      <c r="L4664" s="21" t="s">
        <v>2423</v>
      </c>
      <c r="M4664" s="21" t="s">
        <v>43</v>
      </c>
      <c r="N4664" s="21" t="s">
        <v>63</v>
      </c>
      <c r="O4664" s="22">
        <v>15</v>
      </c>
      <c r="P4664" s="22">
        <v>8.4666666666666668</v>
      </c>
      <c r="Q4664" s="21" t="s">
        <v>45</v>
      </c>
      <c r="R4664" s="103">
        <f t="shared" si="72"/>
        <v>127</v>
      </c>
      <c r="S4664" s="22">
        <v>0</v>
      </c>
      <c r="T4664" s="22">
        <v>127</v>
      </c>
      <c r="U4664" s="22">
        <v>0</v>
      </c>
      <c r="V4664" s="22">
        <v>0</v>
      </c>
      <c r="W4664" s="22">
        <v>0</v>
      </c>
      <c r="X4664" s="22">
        <v>0</v>
      </c>
      <c r="Y4664" s="22">
        <v>0</v>
      </c>
      <c r="Z4664" s="22">
        <v>0</v>
      </c>
      <c r="AA4664" s="22">
        <v>0</v>
      </c>
      <c r="AB4664" s="22">
        <v>0</v>
      </c>
      <c r="AC4664" s="22">
        <v>0</v>
      </c>
      <c r="AD4664" s="22">
        <v>0</v>
      </c>
    </row>
    <row r="4665" spans="1:30" s="1" customFormat="1" ht="15" customHeight="1" x14ac:dyDescent="0.3">
      <c r="A4665" s="21" t="s">
        <v>34</v>
      </c>
      <c r="B4665" s="21" t="s">
        <v>1503</v>
      </c>
      <c r="C4665" s="21" t="s">
        <v>1503</v>
      </c>
      <c r="D4665" s="81">
        <v>1</v>
      </c>
      <c r="E4665" s="21" t="s">
        <v>194</v>
      </c>
      <c r="F4665" s="81">
        <v>88</v>
      </c>
      <c r="G4665" s="82" t="s">
        <v>245</v>
      </c>
      <c r="H4665" s="21">
        <v>21101</v>
      </c>
      <c r="I4665" s="21" t="s">
        <v>2429</v>
      </c>
      <c r="J4665" s="21" t="s">
        <v>542</v>
      </c>
      <c r="K4665" s="21" t="s">
        <v>543</v>
      </c>
      <c r="L4665" s="21" t="s">
        <v>2423</v>
      </c>
      <c r="M4665" s="21" t="s">
        <v>43</v>
      </c>
      <c r="N4665" s="21" t="s">
        <v>44</v>
      </c>
      <c r="O4665" s="22">
        <v>2</v>
      </c>
      <c r="P4665" s="22">
        <v>30</v>
      </c>
      <c r="Q4665" s="21" t="s">
        <v>45</v>
      </c>
      <c r="R4665" s="103">
        <f t="shared" si="72"/>
        <v>60</v>
      </c>
      <c r="S4665" s="22">
        <v>0</v>
      </c>
      <c r="T4665" s="22">
        <v>60</v>
      </c>
      <c r="U4665" s="22">
        <v>0</v>
      </c>
      <c r="V4665" s="22">
        <v>0</v>
      </c>
      <c r="W4665" s="22">
        <v>0</v>
      </c>
      <c r="X4665" s="22">
        <v>0</v>
      </c>
      <c r="Y4665" s="22">
        <v>0</v>
      </c>
      <c r="Z4665" s="22">
        <v>0</v>
      </c>
      <c r="AA4665" s="22">
        <v>0</v>
      </c>
      <c r="AB4665" s="22">
        <v>0</v>
      </c>
      <c r="AC4665" s="22">
        <v>0</v>
      </c>
      <c r="AD4665" s="22">
        <v>0</v>
      </c>
    </row>
    <row r="4666" spans="1:30" s="1" customFormat="1" ht="15" customHeight="1" x14ac:dyDescent="0.3">
      <c r="A4666" s="21" t="s">
        <v>34</v>
      </c>
      <c r="B4666" s="21" t="s">
        <v>1503</v>
      </c>
      <c r="C4666" s="21" t="s">
        <v>1503</v>
      </c>
      <c r="D4666" s="81">
        <v>1</v>
      </c>
      <c r="E4666" s="21" t="s">
        <v>194</v>
      </c>
      <c r="F4666" s="81">
        <v>88</v>
      </c>
      <c r="G4666" s="82" t="s">
        <v>245</v>
      </c>
      <c r="H4666" s="21">
        <v>21101</v>
      </c>
      <c r="I4666" s="21" t="s">
        <v>2429</v>
      </c>
      <c r="J4666" s="21" t="s">
        <v>522</v>
      </c>
      <c r="K4666" s="21" t="s">
        <v>528</v>
      </c>
      <c r="L4666" s="21" t="s">
        <v>2423</v>
      </c>
      <c r="M4666" s="21" t="s">
        <v>43</v>
      </c>
      <c r="N4666" s="21" t="s">
        <v>44</v>
      </c>
      <c r="O4666" s="22">
        <v>1</v>
      </c>
      <c r="P4666" s="22">
        <v>115</v>
      </c>
      <c r="Q4666" s="21" t="s">
        <v>45</v>
      </c>
      <c r="R4666" s="103">
        <f t="shared" si="72"/>
        <v>115</v>
      </c>
      <c r="S4666" s="22">
        <v>0</v>
      </c>
      <c r="T4666" s="22">
        <v>115</v>
      </c>
      <c r="U4666" s="22">
        <v>0</v>
      </c>
      <c r="V4666" s="22">
        <v>0</v>
      </c>
      <c r="W4666" s="22">
        <v>0</v>
      </c>
      <c r="X4666" s="22">
        <v>0</v>
      </c>
      <c r="Y4666" s="22">
        <v>0</v>
      </c>
      <c r="Z4666" s="22">
        <v>0</v>
      </c>
      <c r="AA4666" s="22">
        <v>0</v>
      </c>
      <c r="AB4666" s="22">
        <v>0</v>
      </c>
      <c r="AC4666" s="22">
        <v>0</v>
      </c>
      <c r="AD4666" s="22">
        <v>0</v>
      </c>
    </row>
    <row r="4667" spans="1:30" s="1" customFormat="1" ht="15" customHeight="1" x14ac:dyDescent="0.3">
      <c r="A4667" s="21" t="s">
        <v>34</v>
      </c>
      <c r="B4667" s="21" t="s">
        <v>1503</v>
      </c>
      <c r="C4667" s="21" t="s">
        <v>1503</v>
      </c>
      <c r="D4667" s="81">
        <v>1</v>
      </c>
      <c r="E4667" s="21" t="s">
        <v>194</v>
      </c>
      <c r="F4667" s="81">
        <v>88</v>
      </c>
      <c r="G4667" s="82" t="s">
        <v>245</v>
      </c>
      <c r="H4667" s="21">
        <v>21101</v>
      </c>
      <c r="I4667" s="21" t="s">
        <v>2429</v>
      </c>
      <c r="J4667" s="21" t="s">
        <v>159</v>
      </c>
      <c r="K4667" s="21" t="s">
        <v>1023</v>
      </c>
      <c r="L4667" s="21" t="s">
        <v>2423</v>
      </c>
      <c r="M4667" s="21" t="s">
        <v>43</v>
      </c>
      <c r="N4667" s="21" t="s">
        <v>48</v>
      </c>
      <c r="O4667" s="22">
        <v>2</v>
      </c>
      <c r="P4667" s="22">
        <v>33.5</v>
      </c>
      <c r="Q4667" s="21" t="s">
        <v>45</v>
      </c>
      <c r="R4667" s="103">
        <f t="shared" si="72"/>
        <v>67</v>
      </c>
      <c r="S4667" s="22">
        <v>0</v>
      </c>
      <c r="T4667" s="22">
        <v>67</v>
      </c>
      <c r="U4667" s="22">
        <v>0</v>
      </c>
      <c r="V4667" s="22">
        <v>0</v>
      </c>
      <c r="W4667" s="22">
        <v>0</v>
      </c>
      <c r="X4667" s="22">
        <v>0</v>
      </c>
      <c r="Y4667" s="22">
        <v>0</v>
      </c>
      <c r="Z4667" s="22">
        <v>0</v>
      </c>
      <c r="AA4667" s="22">
        <v>0</v>
      </c>
      <c r="AB4667" s="22">
        <v>0</v>
      </c>
      <c r="AC4667" s="22">
        <v>0</v>
      </c>
      <c r="AD4667" s="22">
        <v>0</v>
      </c>
    </row>
    <row r="4668" spans="1:30" s="1" customFormat="1" ht="15" customHeight="1" x14ac:dyDescent="0.3">
      <c r="A4668" s="21" t="s">
        <v>34</v>
      </c>
      <c r="B4668" s="21" t="s">
        <v>1503</v>
      </c>
      <c r="C4668" s="21" t="s">
        <v>1503</v>
      </c>
      <c r="D4668" s="81">
        <v>1</v>
      </c>
      <c r="E4668" s="21" t="s">
        <v>194</v>
      </c>
      <c r="F4668" s="81">
        <v>88</v>
      </c>
      <c r="G4668" s="82" t="s">
        <v>245</v>
      </c>
      <c r="H4668" s="21">
        <v>21101</v>
      </c>
      <c r="I4668" s="21" t="s">
        <v>2429</v>
      </c>
      <c r="J4668" s="21" t="s">
        <v>121</v>
      </c>
      <c r="K4668" s="21" t="s">
        <v>786</v>
      </c>
      <c r="L4668" s="21" t="s">
        <v>2423</v>
      </c>
      <c r="M4668" s="21" t="s">
        <v>43</v>
      </c>
      <c r="N4668" s="21" t="s">
        <v>48</v>
      </c>
      <c r="O4668" s="22">
        <v>14</v>
      </c>
      <c r="P4668" s="22">
        <v>33.428571428571431</v>
      </c>
      <c r="Q4668" s="21" t="s">
        <v>45</v>
      </c>
      <c r="R4668" s="103">
        <f t="shared" si="72"/>
        <v>468</v>
      </c>
      <c r="S4668" s="22">
        <v>0</v>
      </c>
      <c r="T4668" s="22">
        <v>468</v>
      </c>
      <c r="U4668" s="22">
        <v>0</v>
      </c>
      <c r="V4668" s="22">
        <v>0</v>
      </c>
      <c r="W4668" s="22">
        <v>0</v>
      </c>
      <c r="X4668" s="22">
        <v>0</v>
      </c>
      <c r="Y4668" s="22">
        <v>0</v>
      </c>
      <c r="Z4668" s="22">
        <v>0</v>
      </c>
      <c r="AA4668" s="22">
        <v>0</v>
      </c>
      <c r="AB4668" s="22">
        <v>0</v>
      </c>
      <c r="AC4668" s="22">
        <v>0</v>
      </c>
      <c r="AD4668" s="22">
        <v>0</v>
      </c>
    </row>
    <row r="4669" spans="1:30" s="1" customFormat="1" ht="15" customHeight="1" x14ac:dyDescent="0.3">
      <c r="A4669" s="21" t="s">
        <v>34</v>
      </c>
      <c r="B4669" s="21" t="s">
        <v>1503</v>
      </c>
      <c r="C4669" s="21" t="s">
        <v>1503</v>
      </c>
      <c r="D4669" s="81">
        <v>1</v>
      </c>
      <c r="E4669" s="21" t="s">
        <v>194</v>
      </c>
      <c r="F4669" s="81">
        <v>88</v>
      </c>
      <c r="G4669" s="82" t="s">
        <v>245</v>
      </c>
      <c r="H4669" s="21">
        <v>21101</v>
      </c>
      <c r="I4669" s="21" t="s">
        <v>2429</v>
      </c>
      <c r="J4669" s="21" t="s">
        <v>120</v>
      </c>
      <c r="K4669" s="21" t="s">
        <v>1093</v>
      </c>
      <c r="L4669" s="21" t="s">
        <v>2423</v>
      </c>
      <c r="M4669" s="21" t="s">
        <v>43</v>
      </c>
      <c r="N4669" s="21" t="s">
        <v>48</v>
      </c>
      <c r="O4669" s="22">
        <v>14</v>
      </c>
      <c r="P4669" s="22">
        <v>33.428571428571431</v>
      </c>
      <c r="Q4669" s="21" t="s">
        <v>45</v>
      </c>
      <c r="R4669" s="103">
        <f t="shared" si="72"/>
        <v>468</v>
      </c>
      <c r="S4669" s="22">
        <v>0</v>
      </c>
      <c r="T4669" s="22">
        <v>468</v>
      </c>
      <c r="U4669" s="22">
        <v>0</v>
      </c>
      <c r="V4669" s="22">
        <v>0</v>
      </c>
      <c r="W4669" s="22">
        <v>0</v>
      </c>
      <c r="X4669" s="22">
        <v>0</v>
      </c>
      <c r="Y4669" s="22">
        <v>0</v>
      </c>
      <c r="Z4669" s="22">
        <v>0</v>
      </c>
      <c r="AA4669" s="22">
        <v>0</v>
      </c>
      <c r="AB4669" s="22">
        <v>0</v>
      </c>
      <c r="AC4669" s="22">
        <v>0</v>
      </c>
      <c r="AD4669" s="22">
        <v>0</v>
      </c>
    </row>
    <row r="4670" spans="1:30" s="1" customFormat="1" ht="15" customHeight="1" x14ac:dyDescent="0.3">
      <c r="A4670" s="21" t="s">
        <v>34</v>
      </c>
      <c r="B4670" s="21" t="s">
        <v>1503</v>
      </c>
      <c r="C4670" s="21" t="s">
        <v>1503</v>
      </c>
      <c r="D4670" s="81">
        <v>1</v>
      </c>
      <c r="E4670" s="21" t="s">
        <v>194</v>
      </c>
      <c r="F4670" s="81">
        <v>88</v>
      </c>
      <c r="G4670" s="82" t="s">
        <v>245</v>
      </c>
      <c r="H4670" s="21">
        <v>21101</v>
      </c>
      <c r="I4670" s="21" t="s">
        <v>2429</v>
      </c>
      <c r="J4670" s="21" t="s">
        <v>553</v>
      </c>
      <c r="K4670" s="21" t="s">
        <v>554</v>
      </c>
      <c r="L4670" s="21" t="s">
        <v>2423</v>
      </c>
      <c r="M4670" s="21" t="s">
        <v>43</v>
      </c>
      <c r="N4670" s="21" t="s">
        <v>63</v>
      </c>
      <c r="O4670" s="22">
        <v>2</v>
      </c>
      <c r="P4670" s="22">
        <v>18</v>
      </c>
      <c r="Q4670" s="21" t="s">
        <v>45</v>
      </c>
      <c r="R4670" s="103">
        <f t="shared" si="72"/>
        <v>36</v>
      </c>
      <c r="S4670" s="22">
        <v>0</v>
      </c>
      <c r="T4670" s="22">
        <v>36</v>
      </c>
      <c r="U4670" s="22">
        <v>0</v>
      </c>
      <c r="V4670" s="22">
        <v>0</v>
      </c>
      <c r="W4670" s="22">
        <v>0</v>
      </c>
      <c r="X4670" s="22">
        <v>0</v>
      </c>
      <c r="Y4670" s="22">
        <v>0</v>
      </c>
      <c r="Z4670" s="22">
        <v>0</v>
      </c>
      <c r="AA4670" s="22">
        <v>0</v>
      </c>
      <c r="AB4670" s="22">
        <v>0</v>
      </c>
      <c r="AC4670" s="22">
        <v>0</v>
      </c>
      <c r="AD4670" s="22">
        <v>0</v>
      </c>
    </row>
    <row r="4671" spans="1:30" s="1" customFormat="1" ht="15" customHeight="1" x14ac:dyDescent="0.3">
      <c r="A4671" s="21" t="s">
        <v>34</v>
      </c>
      <c r="B4671" s="21" t="s">
        <v>1503</v>
      </c>
      <c r="C4671" s="21" t="s">
        <v>1503</v>
      </c>
      <c r="D4671" s="81">
        <v>1</v>
      </c>
      <c r="E4671" s="21" t="s">
        <v>194</v>
      </c>
      <c r="F4671" s="81">
        <v>88</v>
      </c>
      <c r="G4671" s="82" t="s">
        <v>245</v>
      </c>
      <c r="H4671" s="21">
        <v>21101</v>
      </c>
      <c r="I4671" s="21" t="s">
        <v>2429</v>
      </c>
      <c r="J4671" s="21" t="s">
        <v>235</v>
      </c>
      <c r="K4671" s="21" t="s">
        <v>236</v>
      </c>
      <c r="L4671" s="21" t="s">
        <v>2423</v>
      </c>
      <c r="M4671" s="21" t="s">
        <v>43</v>
      </c>
      <c r="N4671" s="21" t="s">
        <v>63</v>
      </c>
      <c r="O4671" s="22">
        <v>2</v>
      </c>
      <c r="P4671" s="22">
        <v>18</v>
      </c>
      <c r="Q4671" s="21" t="s">
        <v>45</v>
      </c>
      <c r="R4671" s="103">
        <f t="shared" si="72"/>
        <v>36</v>
      </c>
      <c r="S4671" s="22">
        <v>0</v>
      </c>
      <c r="T4671" s="22">
        <v>36</v>
      </c>
      <c r="U4671" s="22">
        <v>0</v>
      </c>
      <c r="V4671" s="22">
        <v>0</v>
      </c>
      <c r="W4671" s="22">
        <v>0</v>
      </c>
      <c r="X4671" s="22">
        <v>0</v>
      </c>
      <c r="Y4671" s="22">
        <v>0</v>
      </c>
      <c r="Z4671" s="22">
        <v>0</v>
      </c>
      <c r="AA4671" s="22">
        <v>0</v>
      </c>
      <c r="AB4671" s="22">
        <v>0</v>
      </c>
      <c r="AC4671" s="22">
        <v>0</v>
      </c>
      <c r="AD4671" s="22">
        <v>0</v>
      </c>
    </row>
    <row r="4672" spans="1:30" s="1" customFormat="1" ht="15" customHeight="1" x14ac:dyDescent="0.3">
      <c r="A4672" s="21" t="s">
        <v>34</v>
      </c>
      <c r="B4672" s="21" t="s">
        <v>1503</v>
      </c>
      <c r="C4672" s="21" t="s">
        <v>1503</v>
      </c>
      <c r="D4672" s="81">
        <v>1</v>
      </c>
      <c r="E4672" s="21" t="s">
        <v>194</v>
      </c>
      <c r="F4672" s="81">
        <v>88</v>
      </c>
      <c r="G4672" s="82" t="s">
        <v>245</v>
      </c>
      <c r="H4672" s="21">
        <v>21101</v>
      </c>
      <c r="I4672" s="21" t="s">
        <v>2429</v>
      </c>
      <c r="J4672" s="21" t="s">
        <v>132</v>
      </c>
      <c r="K4672" s="21" t="s">
        <v>133</v>
      </c>
      <c r="L4672" s="21" t="s">
        <v>2423</v>
      </c>
      <c r="M4672" s="21" t="s">
        <v>43</v>
      </c>
      <c r="N4672" s="21" t="s">
        <v>48</v>
      </c>
      <c r="O4672" s="22">
        <v>2</v>
      </c>
      <c r="P4672" s="22">
        <v>24</v>
      </c>
      <c r="Q4672" s="21" t="s">
        <v>45</v>
      </c>
      <c r="R4672" s="103">
        <f t="shared" si="72"/>
        <v>48</v>
      </c>
      <c r="S4672" s="22">
        <v>0</v>
      </c>
      <c r="T4672" s="22">
        <v>48</v>
      </c>
      <c r="U4672" s="22">
        <v>0</v>
      </c>
      <c r="V4672" s="22">
        <v>0</v>
      </c>
      <c r="W4672" s="22">
        <v>0</v>
      </c>
      <c r="X4672" s="22">
        <v>0</v>
      </c>
      <c r="Y4672" s="22">
        <v>0</v>
      </c>
      <c r="Z4672" s="22">
        <v>0</v>
      </c>
      <c r="AA4672" s="22">
        <v>0</v>
      </c>
      <c r="AB4672" s="22">
        <v>0</v>
      </c>
      <c r="AC4672" s="22">
        <v>0</v>
      </c>
      <c r="AD4672" s="22">
        <v>0</v>
      </c>
    </row>
    <row r="4673" spans="1:30" s="1" customFormat="1" ht="15" customHeight="1" x14ac:dyDescent="0.3">
      <c r="A4673" s="21" t="s">
        <v>34</v>
      </c>
      <c r="B4673" s="21" t="s">
        <v>1503</v>
      </c>
      <c r="C4673" s="21" t="s">
        <v>1503</v>
      </c>
      <c r="D4673" s="81">
        <v>1</v>
      </c>
      <c r="E4673" s="21" t="s">
        <v>194</v>
      </c>
      <c r="F4673" s="81">
        <v>88</v>
      </c>
      <c r="G4673" s="82" t="s">
        <v>245</v>
      </c>
      <c r="H4673" s="21">
        <v>21101</v>
      </c>
      <c r="I4673" s="21" t="s">
        <v>2429</v>
      </c>
      <c r="J4673" s="21" t="s">
        <v>134</v>
      </c>
      <c r="K4673" s="21" t="s">
        <v>135</v>
      </c>
      <c r="L4673" s="21" t="s">
        <v>2423</v>
      </c>
      <c r="M4673" s="21" t="s">
        <v>43</v>
      </c>
      <c r="N4673" s="21" t="s">
        <v>48</v>
      </c>
      <c r="O4673" s="22">
        <v>2</v>
      </c>
      <c r="P4673" s="22">
        <v>24</v>
      </c>
      <c r="Q4673" s="21" t="s">
        <v>45</v>
      </c>
      <c r="R4673" s="103">
        <f t="shared" si="72"/>
        <v>48</v>
      </c>
      <c r="S4673" s="22">
        <v>0</v>
      </c>
      <c r="T4673" s="22">
        <v>48</v>
      </c>
      <c r="U4673" s="22">
        <v>0</v>
      </c>
      <c r="V4673" s="22">
        <v>0</v>
      </c>
      <c r="W4673" s="22">
        <v>0</v>
      </c>
      <c r="X4673" s="22">
        <v>0</v>
      </c>
      <c r="Y4673" s="22">
        <v>0</v>
      </c>
      <c r="Z4673" s="22">
        <v>0</v>
      </c>
      <c r="AA4673" s="22">
        <v>0</v>
      </c>
      <c r="AB4673" s="22">
        <v>0</v>
      </c>
      <c r="AC4673" s="22">
        <v>0</v>
      </c>
      <c r="AD4673" s="22">
        <v>0</v>
      </c>
    </row>
    <row r="4674" spans="1:30" s="1" customFormat="1" ht="15" customHeight="1" x14ac:dyDescent="0.3">
      <c r="A4674" s="21" t="s">
        <v>34</v>
      </c>
      <c r="B4674" s="21" t="s">
        <v>1503</v>
      </c>
      <c r="C4674" s="21" t="s">
        <v>1503</v>
      </c>
      <c r="D4674" s="81">
        <v>1</v>
      </c>
      <c r="E4674" s="21" t="s">
        <v>194</v>
      </c>
      <c r="F4674" s="81">
        <v>88</v>
      </c>
      <c r="G4674" s="82" t="s">
        <v>245</v>
      </c>
      <c r="H4674" s="21">
        <v>21101</v>
      </c>
      <c r="I4674" s="21" t="s">
        <v>2429</v>
      </c>
      <c r="J4674" s="21" t="s">
        <v>126</v>
      </c>
      <c r="K4674" s="21" t="s">
        <v>127</v>
      </c>
      <c r="L4674" s="21" t="s">
        <v>2423</v>
      </c>
      <c r="M4674" s="21" t="s">
        <v>43</v>
      </c>
      <c r="N4674" s="21" t="s">
        <v>48</v>
      </c>
      <c r="O4674" s="22">
        <v>28</v>
      </c>
      <c r="P4674" s="22">
        <v>14.5</v>
      </c>
      <c r="Q4674" s="21" t="s">
        <v>45</v>
      </c>
      <c r="R4674" s="103">
        <f t="shared" si="72"/>
        <v>406</v>
      </c>
      <c r="S4674" s="22">
        <v>0</v>
      </c>
      <c r="T4674" s="22">
        <v>406</v>
      </c>
      <c r="U4674" s="22">
        <v>0</v>
      </c>
      <c r="V4674" s="22">
        <v>0</v>
      </c>
      <c r="W4674" s="22">
        <v>0</v>
      </c>
      <c r="X4674" s="22">
        <v>0</v>
      </c>
      <c r="Y4674" s="22">
        <v>0</v>
      </c>
      <c r="Z4674" s="22">
        <v>0</v>
      </c>
      <c r="AA4674" s="22">
        <v>0</v>
      </c>
      <c r="AB4674" s="22">
        <v>0</v>
      </c>
      <c r="AC4674" s="22">
        <v>0</v>
      </c>
      <c r="AD4674" s="22">
        <v>0</v>
      </c>
    </row>
    <row r="4675" spans="1:30" s="1" customFormat="1" ht="15" customHeight="1" x14ac:dyDescent="0.3">
      <c r="A4675" s="21" t="s">
        <v>34</v>
      </c>
      <c r="B4675" s="21" t="s">
        <v>1503</v>
      </c>
      <c r="C4675" s="21" t="s">
        <v>1503</v>
      </c>
      <c r="D4675" s="81">
        <v>1</v>
      </c>
      <c r="E4675" s="21" t="s">
        <v>194</v>
      </c>
      <c r="F4675" s="81">
        <v>88</v>
      </c>
      <c r="G4675" s="82" t="s">
        <v>245</v>
      </c>
      <c r="H4675" s="21">
        <v>21101</v>
      </c>
      <c r="I4675" s="21" t="s">
        <v>2429</v>
      </c>
      <c r="J4675" s="21" t="s">
        <v>183</v>
      </c>
      <c r="K4675" s="21" t="s">
        <v>1195</v>
      </c>
      <c r="L4675" s="21" t="s">
        <v>2423</v>
      </c>
      <c r="M4675" s="21" t="s">
        <v>43</v>
      </c>
      <c r="N4675" s="21" t="s">
        <v>63</v>
      </c>
      <c r="O4675" s="22">
        <v>14</v>
      </c>
      <c r="P4675" s="22">
        <v>25.142857142857142</v>
      </c>
      <c r="Q4675" s="21" t="s">
        <v>45</v>
      </c>
      <c r="R4675" s="103">
        <f t="shared" si="72"/>
        <v>352</v>
      </c>
      <c r="S4675" s="22">
        <v>0</v>
      </c>
      <c r="T4675" s="22">
        <v>352</v>
      </c>
      <c r="U4675" s="22">
        <v>0</v>
      </c>
      <c r="V4675" s="22">
        <v>0</v>
      </c>
      <c r="W4675" s="22">
        <v>0</v>
      </c>
      <c r="X4675" s="22">
        <v>0</v>
      </c>
      <c r="Y4675" s="22">
        <v>0</v>
      </c>
      <c r="Z4675" s="22">
        <v>0</v>
      </c>
      <c r="AA4675" s="22">
        <v>0</v>
      </c>
      <c r="AB4675" s="22">
        <v>0</v>
      </c>
      <c r="AC4675" s="22">
        <v>0</v>
      </c>
      <c r="AD4675" s="22">
        <v>0</v>
      </c>
    </row>
    <row r="4676" spans="1:30" s="1" customFormat="1" ht="15" customHeight="1" x14ac:dyDescent="0.3">
      <c r="A4676" s="21" t="s">
        <v>34</v>
      </c>
      <c r="B4676" s="21" t="s">
        <v>1503</v>
      </c>
      <c r="C4676" s="21" t="s">
        <v>1503</v>
      </c>
      <c r="D4676" s="81">
        <v>1</v>
      </c>
      <c r="E4676" s="21" t="s">
        <v>194</v>
      </c>
      <c r="F4676" s="81">
        <v>88</v>
      </c>
      <c r="G4676" s="82" t="s">
        <v>245</v>
      </c>
      <c r="H4676" s="21">
        <v>21101</v>
      </c>
      <c r="I4676" s="21" t="s">
        <v>2429</v>
      </c>
      <c r="J4676" s="21" t="s">
        <v>140</v>
      </c>
      <c r="K4676" s="21" t="s">
        <v>744</v>
      </c>
      <c r="L4676" s="21" t="s">
        <v>2423</v>
      </c>
      <c r="M4676" s="21" t="s">
        <v>43</v>
      </c>
      <c r="N4676" s="21" t="s">
        <v>63</v>
      </c>
      <c r="O4676" s="22">
        <v>1</v>
      </c>
      <c r="P4676" s="22">
        <v>1387</v>
      </c>
      <c r="Q4676" s="21" t="s">
        <v>45</v>
      </c>
      <c r="R4676" s="103">
        <f t="shared" si="72"/>
        <v>1387</v>
      </c>
      <c r="S4676" s="22">
        <v>0</v>
      </c>
      <c r="T4676" s="22">
        <v>1387</v>
      </c>
      <c r="U4676" s="22">
        <v>0</v>
      </c>
      <c r="V4676" s="22">
        <v>0</v>
      </c>
      <c r="W4676" s="22">
        <v>0</v>
      </c>
      <c r="X4676" s="22">
        <v>0</v>
      </c>
      <c r="Y4676" s="22">
        <v>0</v>
      </c>
      <c r="Z4676" s="22">
        <v>0</v>
      </c>
      <c r="AA4676" s="22">
        <v>0</v>
      </c>
      <c r="AB4676" s="22">
        <v>0</v>
      </c>
      <c r="AC4676" s="22">
        <v>0</v>
      </c>
      <c r="AD4676" s="22">
        <v>0</v>
      </c>
    </row>
    <row r="4677" spans="1:30" s="1" customFormat="1" ht="15" customHeight="1" x14ac:dyDescent="0.3">
      <c r="A4677" s="21" t="s">
        <v>34</v>
      </c>
      <c r="B4677" s="21" t="s">
        <v>1503</v>
      </c>
      <c r="C4677" s="21" t="s">
        <v>1503</v>
      </c>
      <c r="D4677" s="81">
        <v>1</v>
      </c>
      <c r="E4677" s="21" t="s">
        <v>194</v>
      </c>
      <c r="F4677" s="81">
        <v>88</v>
      </c>
      <c r="G4677" s="82" t="s">
        <v>245</v>
      </c>
      <c r="H4677" s="21">
        <v>21101</v>
      </c>
      <c r="I4677" s="21" t="s">
        <v>2429</v>
      </c>
      <c r="J4677" s="21" t="s">
        <v>142</v>
      </c>
      <c r="K4677" s="21" t="s">
        <v>745</v>
      </c>
      <c r="L4677" s="21" t="s">
        <v>2423</v>
      </c>
      <c r="M4677" s="21" t="s">
        <v>43</v>
      </c>
      <c r="N4677" s="21" t="s">
        <v>63</v>
      </c>
      <c r="O4677" s="22">
        <v>2</v>
      </c>
      <c r="P4677" s="22">
        <v>2111</v>
      </c>
      <c r="Q4677" s="21" t="s">
        <v>45</v>
      </c>
      <c r="R4677" s="103">
        <f t="shared" si="72"/>
        <v>4222</v>
      </c>
      <c r="S4677" s="22">
        <v>0</v>
      </c>
      <c r="T4677" s="22">
        <v>4222</v>
      </c>
      <c r="U4677" s="22">
        <v>0</v>
      </c>
      <c r="V4677" s="22">
        <v>0</v>
      </c>
      <c r="W4677" s="22">
        <v>0</v>
      </c>
      <c r="X4677" s="22">
        <v>0</v>
      </c>
      <c r="Y4677" s="22">
        <v>0</v>
      </c>
      <c r="Z4677" s="22">
        <v>0</v>
      </c>
      <c r="AA4677" s="22">
        <v>0</v>
      </c>
      <c r="AB4677" s="22">
        <v>0</v>
      </c>
      <c r="AC4677" s="22">
        <v>0</v>
      </c>
      <c r="AD4677" s="22">
        <v>0</v>
      </c>
    </row>
    <row r="4678" spans="1:30" s="1" customFormat="1" ht="15" customHeight="1" x14ac:dyDescent="0.3">
      <c r="A4678" s="21" t="s">
        <v>34</v>
      </c>
      <c r="B4678" s="21" t="s">
        <v>1503</v>
      </c>
      <c r="C4678" s="21" t="s">
        <v>1503</v>
      </c>
      <c r="D4678" s="81">
        <v>1</v>
      </c>
      <c r="E4678" s="21" t="s">
        <v>194</v>
      </c>
      <c r="F4678" s="81">
        <v>88</v>
      </c>
      <c r="G4678" s="82" t="s">
        <v>245</v>
      </c>
      <c r="H4678" s="21">
        <v>21101</v>
      </c>
      <c r="I4678" s="21" t="s">
        <v>2429</v>
      </c>
      <c r="J4678" s="21" t="s">
        <v>189</v>
      </c>
      <c r="K4678" s="21" t="s">
        <v>2393</v>
      </c>
      <c r="L4678" s="21" t="s">
        <v>2423</v>
      </c>
      <c r="M4678" s="21" t="s">
        <v>43</v>
      </c>
      <c r="N4678" s="21" t="s">
        <v>44</v>
      </c>
      <c r="O4678" s="22">
        <v>1</v>
      </c>
      <c r="P4678" s="22">
        <v>148</v>
      </c>
      <c r="Q4678" s="21" t="s">
        <v>45</v>
      </c>
      <c r="R4678" s="103">
        <f t="shared" si="72"/>
        <v>148</v>
      </c>
      <c r="S4678" s="22">
        <v>0</v>
      </c>
      <c r="T4678" s="22">
        <v>148</v>
      </c>
      <c r="U4678" s="22">
        <v>0</v>
      </c>
      <c r="V4678" s="22">
        <v>0</v>
      </c>
      <c r="W4678" s="22">
        <v>0</v>
      </c>
      <c r="X4678" s="22">
        <v>0</v>
      </c>
      <c r="Y4678" s="22">
        <v>0</v>
      </c>
      <c r="Z4678" s="22">
        <v>0</v>
      </c>
      <c r="AA4678" s="22">
        <v>0</v>
      </c>
      <c r="AB4678" s="22">
        <v>0</v>
      </c>
      <c r="AC4678" s="22">
        <v>0</v>
      </c>
      <c r="AD4678" s="22">
        <v>0</v>
      </c>
    </row>
    <row r="4679" spans="1:30" s="1" customFormat="1" ht="15" customHeight="1" x14ac:dyDescent="0.3">
      <c r="A4679" s="21" t="s">
        <v>34</v>
      </c>
      <c r="B4679" s="21" t="s">
        <v>1503</v>
      </c>
      <c r="C4679" s="21" t="s">
        <v>1503</v>
      </c>
      <c r="D4679" s="81">
        <v>1</v>
      </c>
      <c r="E4679" s="21" t="s">
        <v>194</v>
      </c>
      <c r="F4679" s="81">
        <v>88</v>
      </c>
      <c r="G4679" s="82" t="s">
        <v>245</v>
      </c>
      <c r="H4679" s="21">
        <v>21101</v>
      </c>
      <c r="I4679" s="21" t="s">
        <v>2429</v>
      </c>
      <c r="J4679" s="21" t="s">
        <v>888</v>
      </c>
      <c r="K4679" s="21" t="s">
        <v>889</v>
      </c>
      <c r="L4679" s="21" t="s">
        <v>2423</v>
      </c>
      <c r="M4679" s="21" t="s">
        <v>43</v>
      </c>
      <c r="N4679" s="21" t="s">
        <v>48</v>
      </c>
      <c r="O4679" s="22">
        <v>5</v>
      </c>
      <c r="P4679" s="22">
        <v>38.200000000000003</v>
      </c>
      <c r="Q4679" s="21" t="s">
        <v>45</v>
      </c>
      <c r="R4679" s="103">
        <f t="shared" si="72"/>
        <v>191</v>
      </c>
      <c r="S4679" s="22">
        <v>0</v>
      </c>
      <c r="T4679" s="22">
        <v>191</v>
      </c>
      <c r="U4679" s="22">
        <v>0</v>
      </c>
      <c r="V4679" s="22">
        <v>0</v>
      </c>
      <c r="W4679" s="22">
        <v>0</v>
      </c>
      <c r="X4679" s="22">
        <v>0</v>
      </c>
      <c r="Y4679" s="22">
        <v>0</v>
      </c>
      <c r="Z4679" s="22">
        <v>0</v>
      </c>
      <c r="AA4679" s="22">
        <v>0</v>
      </c>
      <c r="AB4679" s="22">
        <v>0</v>
      </c>
      <c r="AC4679" s="22">
        <v>0</v>
      </c>
      <c r="AD4679" s="22">
        <v>0</v>
      </c>
    </row>
    <row r="4680" spans="1:30" s="1" customFormat="1" ht="15" customHeight="1" x14ac:dyDescent="0.3">
      <c r="A4680" s="21" t="s">
        <v>34</v>
      </c>
      <c r="B4680" s="21" t="s">
        <v>1503</v>
      </c>
      <c r="C4680" s="21" t="s">
        <v>1503</v>
      </c>
      <c r="D4680" s="81">
        <v>1</v>
      </c>
      <c r="E4680" s="21" t="s">
        <v>194</v>
      </c>
      <c r="F4680" s="81">
        <v>88</v>
      </c>
      <c r="G4680" s="82" t="s">
        <v>245</v>
      </c>
      <c r="H4680" s="21">
        <v>21101</v>
      </c>
      <c r="I4680" s="21" t="s">
        <v>2429</v>
      </c>
      <c r="J4680" s="21" t="s">
        <v>185</v>
      </c>
      <c r="K4680" s="21" t="s">
        <v>1047</v>
      </c>
      <c r="L4680" s="21" t="s">
        <v>2423</v>
      </c>
      <c r="M4680" s="21" t="s">
        <v>43</v>
      </c>
      <c r="N4680" s="21" t="s">
        <v>44</v>
      </c>
      <c r="O4680" s="22">
        <v>2</v>
      </c>
      <c r="P4680" s="22">
        <v>73</v>
      </c>
      <c r="Q4680" s="21" t="s">
        <v>45</v>
      </c>
      <c r="R4680" s="103">
        <f t="shared" si="72"/>
        <v>146</v>
      </c>
      <c r="S4680" s="22">
        <v>0</v>
      </c>
      <c r="T4680" s="22">
        <v>146</v>
      </c>
      <c r="U4680" s="22">
        <v>0</v>
      </c>
      <c r="V4680" s="22">
        <v>0</v>
      </c>
      <c r="W4680" s="22">
        <v>0</v>
      </c>
      <c r="X4680" s="22">
        <v>0</v>
      </c>
      <c r="Y4680" s="22">
        <v>0</v>
      </c>
      <c r="Z4680" s="22">
        <v>0</v>
      </c>
      <c r="AA4680" s="22">
        <v>0</v>
      </c>
      <c r="AB4680" s="22">
        <v>0</v>
      </c>
      <c r="AC4680" s="22">
        <v>0</v>
      </c>
      <c r="AD4680" s="22">
        <v>0</v>
      </c>
    </row>
    <row r="4681" spans="1:30" s="1" customFormat="1" ht="15" customHeight="1" x14ac:dyDescent="0.3">
      <c r="A4681" s="21" t="s">
        <v>34</v>
      </c>
      <c r="B4681" s="21" t="s">
        <v>1503</v>
      </c>
      <c r="C4681" s="21" t="s">
        <v>1503</v>
      </c>
      <c r="D4681" s="81">
        <v>1</v>
      </c>
      <c r="E4681" s="21" t="s">
        <v>194</v>
      </c>
      <c r="F4681" s="81">
        <v>88</v>
      </c>
      <c r="G4681" s="82" t="s">
        <v>245</v>
      </c>
      <c r="H4681" s="21">
        <v>21101</v>
      </c>
      <c r="I4681" s="21" t="s">
        <v>2429</v>
      </c>
      <c r="J4681" s="21" t="s">
        <v>1520</v>
      </c>
      <c r="K4681" s="21" t="s">
        <v>1521</v>
      </c>
      <c r="L4681" s="21" t="s">
        <v>2423</v>
      </c>
      <c r="M4681" s="21" t="s">
        <v>43</v>
      </c>
      <c r="N4681" s="21" t="s">
        <v>48</v>
      </c>
      <c r="O4681" s="22">
        <v>2</v>
      </c>
      <c r="P4681" s="22">
        <v>39.5</v>
      </c>
      <c r="Q4681" s="21" t="s">
        <v>45</v>
      </c>
      <c r="R4681" s="103">
        <f t="shared" si="72"/>
        <v>79</v>
      </c>
      <c r="S4681" s="22">
        <v>0</v>
      </c>
      <c r="T4681" s="22">
        <v>79</v>
      </c>
      <c r="U4681" s="22">
        <v>0</v>
      </c>
      <c r="V4681" s="22">
        <v>0</v>
      </c>
      <c r="W4681" s="22">
        <v>0</v>
      </c>
      <c r="X4681" s="22">
        <v>0</v>
      </c>
      <c r="Y4681" s="22">
        <v>0</v>
      </c>
      <c r="Z4681" s="22">
        <v>0</v>
      </c>
      <c r="AA4681" s="22">
        <v>0</v>
      </c>
      <c r="AB4681" s="22">
        <v>0</v>
      </c>
      <c r="AC4681" s="22">
        <v>0</v>
      </c>
      <c r="AD4681" s="22">
        <v>0</v>
      </c>
    </row>
    <row r="4682" spans="1:30" s="1" customFormat="1" ht="15" customHeight="1" x14ac:dyDescent="0.3">
      <c r="A4682" s="21" t="s">
        <v>34</v>
      </c>
      <c r="B4682" s="21" t="s">
        <v>1503</v>
      </c>
      <c r="C4682" s="21" t="s">
        <v>1503</v>
      </c>
      <c r="D4682" s="81">
        <v>1</v>
      </c>
      <c r="E4682" s="21" t="s">
        <v>194</v>
      </c>
      <c r="F4682" s="81">
        <v>88</v>
      </c>
      <c r="G4682" s="82" t="s">
        <v>245</v>
      </c>
      <c r="H4682" s="21">
        <v>21101</v>
      </c>
      <c r="I4682" s="21" t="s">
        <v>2429</v>
      </c>
      <c r="J4682" s="21" t="s">
        <v>651</v>
      </c>
      <c r="K4682" s="21" t="s">
        <v>652</v>
      </c>
      <c r="L4682" s="21" t="s">
        <v>2423</v>
      </c>
      <c r="M4682" s="21" t="s">
        <v>43</v>
      </c>
      <c r="N4682" s="21" t="s">
        <v>48</v>
      </c>
      <c r="O4682" s="22">
        <v>1</v>
      </c>
      <c r="P4682" s="22">
        <v>84</v>
      </c>
      <c r="Q4682" s="21" t="s">
        <v>45</v>
      </c>
      <c r="R4682" s="103">
        <f t="shared" si="72"/>
        <v>84</v>
      </c>
      <c r="S4682" s="22">
        <v>0</v>
      </c>
      <c r="T4682" s="22">
        <v>84</v>
      </c>
      <c r="U4682" s="22">
        <v>0</v>
      </c>
      <c r="V4682" s="22">
        <v>0</v>
      </c>
      <c r="W4682" s="22">
        <v>0</v>
      </c>
      <c r="X4682" s="22">
        <v>0</v>
      </c>
      <c r="Y4682" s="22">
        <v>0</v>
      </c>
      <c r="Z4682" s="22">
        <v>0</v>
      </c>
      <c r="AA4682" s="22">
        <v>0</v>
      </c>
      <c r="AB4682" s="22">
        <v>0</v>
      </c>
      <c r="AC4682" s="22">
        <v>0</v>
      </c>
      <c r="AD4682" s="22">
        <v>0</v>
      </c>
    </row>
    <row r="4683" spans="1:30" s="1" customFormat="1" ht="15" customHeight="1" x14ac:dyDescent="0.3">
      <c r="A4683" s="21" t="s">
        <v>34</v>
      </c>
      <c r="B4683" s="21" t="s">
        <v>1503</v>
      </c>
      <c r="C4683" s="21" t="s">
        <v>1503</v>
      </c>
      <c r="D4683" s="81">
        <v>1</v>
      </c>
      <c r="E4683" s="21" t="s">
        <v>194</v>
      </c>
      <c r="F4683" s="81">
        <v>88</v>
      </c>
      <c r="G4683" s="82" t="s">
        <v>245</v>
      </c>
      <c r="H4683" s="21">
        <v>21101</v>
      </c>
      <c r="I4683" s="21" t="s">
        <v>2429</v>
      </c>
      <c r="J4683" s="21" t="s">
        <v>190</v>
      </c>
      <c r="K4683" s="21" t="s">
        <v>958</v>
      </c>
      <c r="L4683" s="21" t="s">
        <v>2423</v>
      </c>
      <c r="M4683" s="21" t="s">
        <v>43</v>
      </c>
      <c r="N4683" s="21" t="s">
        <v>44</v>
      </c>
      <c r="O4683" s="22">
        <v>1</v>
      </c>
      <c r="P4683" s="22">
        <v>129</v>
      </c>
      <c r="Q4683" s="21" t="s">
        <v>45</v>
      </c>
      <c r="R4683" s="103">
        <f t="shared" si="72"/>
        <v>129</v>
      </c>
      <c r="S4683" s="22">
        <v>0</v>
      </c>
      <c r="T4683" s="22">
        <v>129</v>
      </c>
      <c r="U4683" s="22">
        <v>0</v>
      </c>
      <c r="V4683" s="22">
        <v>0</v>
      </c>
      <c r="W4683" s="22">
        <v>0</v>
      </c>
      <c r="X4683" s="22">
        <v>0</v>
      </c>
      <c r="Y4683" s="22">
        <v>0</v>
      </c>
      <c r="Z4683" s="22">
        <v>0</v>
      </c>
      <c r="AA4683" s="22">
        <v>0</v>
      </c>
      <c r="AB4683" s="22">
        <v>0</v>
      </c>
      <c r="AC4683" s="22">
        <v>0</v>
      </c>
      <c r="AD4683" s="22">
        <v>0</v>
      </c>
    </row>
    <row r="4684" spans="1:30" s="1" customFormat="1" ht="15" customHeight="1" x14ac:dyDescent="0.3">
      <c r="A4684" s="21" t="s">
        <v>34</v>
      </c>
      <c r="B4684" s="21" t="s">
        <v>1503</v>
      </c>
      <c r="C4684" s="21" t="s">
        <v>1503</v>
      </c>
      <c r="D4684" s="81">
        <v>1</v>
      </c>
      <c r="E4684" s="21" t="s">
        <v>246</v>
      </c>
      <c r="F4684" s="81">
        <v>1</v>
      </c>
      <c r="G4684" s="82" t="s">
        <v>38</v>
      </c>
      <c r="H4684" s="21">
        <v>21401</v>
      </c>
      <c r="I4684" s="21" t="s">
        <v>257</v>
      </c>
      <c r="J4684" s="21" t="s">
        <v>260</v>
      </c>
      <c r="K4684" s="21" t="s">
        <v>261</v>
      </c>
      <c r="L4684" s="21" t="s">
        <v>2423</v>
      </c>
      <c r="M4684" s="21" t="s">
        <v>43</v>
      </c>
      <c r="N4684" s="21" t="s">
        <v>48</v>
      </c>
      <c r="O4684" s="22">
        <v>6</v>
      </c>
      <c r="P4684" s="22">
        <v>95.333333333333329</v>
      </c>
      <c r="Q4684" s="21" t="s">
        <v>45</v>
      </c>
      <c r="R4684" s="103">
        <f t="shared" ref="R4684:R4747" si="73">SUM(S4684:AD4684)</f>
        <v>572</v>
      </c>
      <c r="S4684" s="22">
        <v>0</v>
      </c>
      <c r="T4684" s="22">
        <v>572</v>
      </c>
      <c r="U4684" s="22">
        <v>0</v>
      </c>
      <c r="V4684" s="22">
        <v>0</v>
      </c>
      <c r="W4684" s="22">
        <v>0</v>
      </c>
      <c r="X4684" s="22">
        <v>0</v>
      </c>
      <c r="Y4684" s="22">
        <v>0</v>
      </c>
      <c r="Z4684" s="22">
        <v>0</v>
      </c>
      <c r="AA4684" s="22">
        <v>0</v>
      </c>
      <c r="AB4684" s="22">
        <v>0</v>
      </c>
      <c r="AC4684" s="22">
        <v>0</v>
      </c>
      <c r="AD4684" s="22">
        <v>0</v>
      </c>
    </row>
    <row r="4685" spans="1:30" s="1" customFormat="1" ht="15" customHeight="1" x14ac:dyDescent="0.3">
      <c r="A4685" s="21" t="s">
        <v>34</v>
      </c>
      <c r="B4685" s="21" t="s">
        <v>1503</v>
      </c>
      <c r="C4685" s="21" t="s">
        <v>1503</v>
      </c>
      <c r="D4685" s="81">
        <v>1</v>
      </c>
      <c r="E4685" s="21" t="s">
        <v>246</v>
      </c>
      <c r="F4685" s="81">
        <v>1</v>
      </c>
      <c r="G4685" s="82" t="s">
        <v>38</v>
      </c>
      <c r="H4685" s="21">
        <v>21401</v>
      </c>
      <c r="I4685" s="21" t="s">
        <v>257</v>
      </c>
      <c r="J4685" s="21" t="s">
        <v>273</v>
      </c>
      <c r="K4685" s="21" t="s">
        <v>274</v>
      </c>
      <c r="L4685" s="21" t="s">
        <v>2423</v>
      </c>
      <c r="M4685" s="21" t="s">
        <v>43</v>
      </c>
      <c r="N4685" s="21" t="s">
        <v>48</v>
      </c>
      <c r="O4685" s="22">
        <v>1</v>
      </c>
      <c r="P4685" s="22">
        <v>7238</v>
      </c>
      <c r="Q4685" s="21" t="s">
        <v>45</v>
      </c>
      <c r="R4685" s="103">
        <f t="shared" si="73"/>
        <v>7238</v>
      </c>
      <c r="S4685" s="22">
        <v>0</v>
      </c>
      <c r="T4685" s="22">
        <v>7238</v>
      </c>
      <c r="U4685" s="22">
        <v>0</v>
      </c>
      <c r="V4685" s="22">
        <v>0</v>
      </c>
      <c r="W4685" s="22">
        <v>0</v>
      </c>
      <c r="X4685" s="22">
        <v>0</v>
      </c>
      <c r="Y4685" s="22">
        <v>0</v>
      </c>
      <c r="Z4685" s="22">
        <v>0</v>
      </c>
      <c r="AA4685" s="22">
        <v>0</v>
      </c>
      <c r="AB4685" s="22">
        <v>0</v>
      </c>
      <c r="AC4685" s="22">
        <v>0</v>
      </c>
      <c r="AD4685" s="22">
        <v>0</v>
      </c>
    </row>
    <row r="4686" spans="1:30" s="1" customFormat="1" ht="15" customHeight="1" x14ac:dyDescent="0.3">
      <c r="A4686" s="21" t="s">
        <v>34</v>
      </c>
      <c r="B4686" s="21" t="s">
        <v>1503</v>
      </c>
      <c r="C4686" s="21" t="s">
        <v>1503</v>
      </c>
      <c r="D4686" s="81">
        <v>1</v>
      </c>
      <c r="E4686" s="21" t="s">
        <v>246</v>
      </c>
      <c r="F4686" s="81">
        <v>1</v>
      </c>
      <c r="G4686" s="82" t="s">
        <v>38</v>
      </c>
      <c r="H4686" s="21">
        <v>21401</v>
      </c>
      <c r="I4686" s="21" t="s">
        <v>257</v>
      </c>
      <c r="J4686" s="21" t="s">
        <v>258</v>
      </c>
      <c r="K4686" s="21" t="s">
        <v>259</v>
      </c>
      <c r="L4686" s="21" t="s">
        <v>2423</v>
      </c>
      <c r="M4686" s="21" t="s">
        <v>43</v>
      </c>
      <c r="N4686" s="21" t="s">
        <v>48</v>
      </c>
      <c r="O4686" s="22">
        <v>3</v>
      </c>
      <c r="P4686" s="22">
        <v>95.333333333333329</v>
      </c>
      <c r="Q4686" s="21" t="s">
        <v>45</v>
      </c>
      <c r="R4686" s="103">
        <f t="shared" si="73"/>
        <v>286</v>
      </c>
      <c r="S4686" s="22">
        <v>0</v>
      </c>
      <c r="T4686" s="22">
        <v>286</v>
      </c>
      <c r="U4686" s="22">
        <v>0</v>
      </c>
      <c r="V4686" s="22">
        <v>0</v>
      </c>
      <c r="W4686" s="22">
        <v>0</v>
      </c>
      <c r="X4686" s="22">
        <v>0</v>
      </c>
      <c r="Y4686" s="22">
        <v>0</v>
      </c>
      <c r="Z4686" s="22">
        <v>0</v>
      </c>
      <c r="AA4686" s="22">
        <v>0</v>
      </c>
      <c r="AB4686" s="22">
        <v>0</v>
      </c>
      <c r="AC4686" s="22">
        <v>0</v>
      </c>
      <c r="AD4686" s="22">
        <v>0</v>
      </c>
    </row>
    <row r="4687" spans="1:30" s="1" customFormat="1" ht="15" customHeight="1" x14ac:dyDescent="0.3">
      <c r="A4687" s="21" t="s">
        <v>34</v>
      </c>
      <c r="B4687" s="21" t="s">
        <v>1503</v>
      </c>
      <c r="C4687" s="21" t="s">
        <v>1503</v>
      </c>
      <c r="D4687" s="81">
        <v>1</v>
      </c>
      <c r="E4687" s="21" t="s">
        <v>246</v>
      </c>
      <c r="F4687" s="81">
        <v>1</v>
      </c>
      <c r="G4687" s="82" t="s">
        <v>38</v>
      </c>
      <c r="H4687" s="21">
        <v>21401</v>
      </c>
      <c r="I4687" s="21" t="s">
        <v>257</v>
      </c>
      <c r="J4687" s="21" t="s">
        <v>260</v>
      </c>
      <c r="K4687" s="21" t="s">
        <v>261</v>
      </c>
      <c r="L4687" s="21" t="s">
        <v>2423</v>
      </c>
      <c r="M4687" s="21" t="s">
        <v>43</v>
      </c>
      <c r="N4687" s="21" t="s">
        <v>48</v>
      </c>
      <c r="O4687" s="22">
        <v>3</v>
      </c>
      <c r="P4687" s="22">
        <v>95.333333333333329</v>
      </c>
      <c r="Q4687" s="21" t="s">
        <v>45</v>
      </c>
      <c r="R4687" s="103">
        <f t="shared" si="73"/>
        <v>286</v>
      </c>
      <c r="S4687" s="22">
        <v>0</v>
      </c>
      <c r="T4687" s="22">
        <v>0</v>
      </c>
      <c r="U4687" s="22">
        <v>0</v>
      </c>
      <c r="V4687" s="22">
        <v>0</v>
      </c>
      <c r="W4687" s="22">
        <v>286</v>
      </c>
      <c r="X4687" s="22">
        <v>0</v>
      </c>
      <c r="Y4687" s="22">
        <v>0</v>
      </c>
      <c r="Z4687" s="22">
        <v>0</v>
      </c>
      <c r="AA4687" s="22">
        <v>0</v>
      </c>
      <c r="AB4687" s="22">
        <v>0</v>
      </c>
      <c r="AC4687" s="22">
        <v>0</v>
      </c>
      <c r="AD4687" s="22">
        <v>0</v>
      </c>
    </row>
    <row r="4688" spans="1:30" s="1" customFormat="1" ht="15" customHeight="1" x14ac:dyDescent="0.3">
      <c r="A4688" s="21" t="s">
        <v>34</v>
      </c>
      <c r="B4688" s="21" t="s">
        <v>1503</v>
      </c>
      <c r="C4688" s="21" t="s">
        <v>1503</v>
      </c>
      <c r="D4688" s="81">
        <v>1</v>
      </c>
      <c r="E4688" s="21" t="s">
        <v>246</v>
      </c>
      <c r="F4688" s="81">
        <v>1</v>
      </c>
      <c r="G4688" s="82" t="s">
        <v>38</v>
      </c>
      <c r="H4688" s="21">
        <v>21401</v>
      </c>
      <c r="I4688" s="21" t="s">
        <v>257</v>
      </c>
      <c r="J4688" s="21" t="s">
        <v>273</v>
      </c>
      <c r="K4688" s="21" t="s">
        <v>274</v>
      </c>
      <c r="L4688" s="21" t="s">
        <v>2423</v>
      </c>
      <c r="M4688" s="21" t="s">
        <v>43</v>
      </c>
      <c r="N4688" s="21" t="s">
        <v>48</v>
      </c>
      <c r="O4688" s="22">
        <v>1</v>
      </c>
      <c r="P4688" s="22">
        <v>7238</v>
      </c>
      <c r="Q4688" s="21" t="s">
        <v>45</v>
      </c>
      <c r="R4688" s="103">
        <f t="shared" si="73"/>
        <v>7238</v>
      </c>
      <c r="S4688" s="22">
        <v>0</v>
      </c>
      <c r="T4688" s="22">
        <v>0</v>
      </c>
      <c r="U4688" s="22">
        <v>0</v>
      </c>
      <c r="V4688" s="22">
        <v>0</v>
      </c>
      <c r="W4688" s="22">
        <v>7238</v>
      </c>
      <c r="X4688" s="22">
        <v>0</v>
      </c>
      <c r="Y4688" s="22">
        <v>0</v>
      </c>
      <c r="Z4688" s="22">
        <v>0</v>
      </c>
      <c r="AA4688" s="22">
        <v>0</v>
      </c>
      <c r="AB4688" s="22">
        <v>0</v>
      </c>
      <c r="AC4688" s="22">
        <v>0</v>
      </c>
      <c r="AD4688" s="22">
        <v>0</v>
      </c>
    </row>
    <row r="4689" spans="1:30" s="1" customFormat="1" ht="15" customHeight="1" x14ac:dyDescent="0.3">
      <c r="A4689" s="21" t="s">
        <v>34</v>
      </c>
      <c r="B4689" s="21" t="s">
        <v>1503</v>
      </c>
      <c r="C4689" s="21" t="s">
        <v>1503</v>
      </c>
      <c r="D4689" s="81">
        <v>1</v>
      </c>
      <c r="E4689" s="21" t="s">
        <v>246</v>
      </c>
      <c r="F4689" s="81">
        <v>1</v>
      </c>
      <c r="G4689" s="82" t="s">
        <v>38</v>
      </c>
      <c r="H4689" s="21">
        <v>21401</v>
      </c>
      <c r="I4689" s="21" t="s">
        <v>257</v>
      </c>
      <c r="J4689" s="21" t="s">
        <v>258</v>
      </c>
      <c r="K4689" s="21" t="s">
        <v>259</v>
      </c>
      <c r="L4689" s="21" t="s">
        <v>2423</v>
      </c>
      <c r="M4689" s="21" t="s">
        <v>43</v>
      </c>
      <c r="N4689" s="21" t="s">
        <v>48</v>
      </c>
      <c r="O4689" s="22">
        <v>3</v>
      </c>
      <c r="P4689" s="22">
        <v>95.333333333333329</v>
      </c>
      <c r="Q4689" s="21" t="s">
        <v>45</v>
      </c>
      <c r="R4689" s="103">
        <f t="shared" si="73"/>
        <v>286</v>
      </c>
      <c r="S4689" s="22">
        <v>0</v>
      </c>
      <c r="T4689" s="22">
        <v>0</v>
      </c>
      <c r="U4689" s="22">
        <v>0</v>
      </c>
      <c r="V4689" s="22">
        <v>0</v>
      </c>
      <c r="W4689" s="22">
        <v>286</v>
      </c>
      <c r="X4689" s="22">
        <v>0</v>
      </c>
      <c r="Y4689" s="22">
        <v>0</v>
      </c>
      <c r="Z4689" s="22">
        <v>0</v>
      </c>
      <c r="AA4689" s="22">
        <v>0</v>
      </c>
      <c r="AB4689" s="22">
        <v>0</v>
      </c>
      <c r="AC4689" s="22">
        <v>0</v>
      </c>
      <c r="AD4689" s="22">
        <v>0</v>
      </c>
    </row>
    <row r="4690" spans="1:30" s="1" customFormat="1" ht="15" customHeight="1" x14ac:dyDescent="0.3">
      <c r="A4690" s="21" t="s">
        <v>34</v>
      </c>
      <c r="B4690" s="21" t="s">
        <v>1503</v>
      </c>
      <c r="C4690" s="21" t="s">
        <v>1503</v>
      </c>
      <c r="D4690" s="81">
        <v>1</v>
      </c>
      <c r="E4690" s="21" t="s">
        <v>246</v>
      </c>
      <c r="F4690" s="81">
        <v>1</v>
      </c>
      <c r="G4690" s="82" t="s">
        <v>38</v>
      </c>
      <c r="H4690" s="21">
        <v>21401</v>
      </c>
      <c r="I4690" s="21" t="s">
        <v>257</v>
      </c>
      <c r="J4690" s="21" t="s">
        <v>258</v>
      </c>
      <c r="K4690" s="21" t="s">
        <v>259</v>
      </c>
      <c r="L4690" s="21" t="s">
        <v>2423</v>
      </c>
      <c r="M4690" s="21" t="s">
        <v>43</v>
      </c>
      <c r="N4690" s="21" t="s">
        <v>48</v>
      </c>
      <c r="O4690" s="22">
        <v>3</v>
      </c>
      <c r="P4690" s="22">
        <v>127</v>
      </c>
      <c r="Q4690" s="21" t="s">
        <v>45</v>
      </c>
      <c r="R4690" s="103">
        <f t="shared" si="73"/>
        <v>381</v>
      </c>
      <c r="S4690" s="22">
        <v>0</v>
      </c>
      <c r="T4690" s="22">
        <v>0</v>
      </c>
      <c r="U4690" s="22">
        <v>0</v>
      </c>
      <c r="V4690" s="22">
        <v>0</v>
      </c>
      <c r="W4690" s="22">
        <v>0</v>
      </c>
      <c r="X4690" s="22">
        <v>0</v>
      </c>
      <c r="Y4690" s="22">
        <v>0</v>
      </c>
      <c r="Z4690" s="22">
        <v>0</v>
      </c>
      <c r="AA4690" s="22">
        <v>381</v>
      </c>
      <c r="AB4690" s="22">
        <v>0</v>
      </c>
      <c r="AC4690" s="22">
        <v>0</v>
      </c>
      <c r="AD4690" s="22">
        <v>0</v>
      </c>
    </row>
    <row r="4691" spans="1:30" s="1" customFormat="1" ht="15" customHeight="1" x14ac:dyDescent="0.3">
      <c r="A4691" s="21" t="s">
        <v>34</v>
      </c>
      <c r="B4691" s="21" t="s">
        <v>1503</v>
      </c>
      <c r="C4691" s="21" t="s">
        <v>1503</v>
      </c>
      <c r="D4691" s="81">
        <v>1</v>
      </c>
      <c r="E4691" s="21" t="s">
        <v>109</v>
      </c>
      <c r="F4691" s="81">
        <v>43</v>
      </c>
      <c r="G4691" s="82" t="s">
        <v>38</v>
      </c>
      <c r="H4691" s="21">
        <v>21401</v>
      </c>
      <c r="I4691" s="21" t="s">
        <v>257</v>
      </c>
      <c r="J4691" s="21" t="s">
        <v>1688</v>
      </c>
      <c r="K4691" s="21" t="s">
        <v>1689</v>
      </c>
      <c r="L4691" s="21" t="s">
        <v>2423</v>
      </c>
      <c r="M4691" s="21" t="s">
        <v>43</v>
      </c>
      <c r="N4691" s="21" t="s">
        <v>48</v>
      </c>
      <c r="O4691" s="22">
        <v>1</v>
      </c>
      <c r="P4691" s="22">
        <v>9048</v>
      </c>
      <c r="Q4691" s="21" t="s">
        <v>45</v>
      </c>
      <c r="R4691" s="103">
        <f t="shared" si="73"/>
        <v>9048</v>
      </c>
      <c r="S4691" s="22">
        <v>0</v>
      </c>
      <c r="T4691" s="22">
        <v>9048</v>
      </c>
      <c r="U4691" s="22">
        <v>0</v>
      </c>
      <c r="V4691" s="22">
        <v>0</v>
      </c>
      <c r="W4691" s="22">
        <v>0</v>
      </c>
      <c r="X4691" s="22">
        <v>0</v>
      </c>
      <c r="Y4691" s="22">
        <v>0</v>
      </c>
      <c r="Z4691" s="22">
        <v>0</v>
      </c>
      <c r="AA4691" s="22">
        <v>0</v>
      </c>
      <c r="AB4691" s="22">
        <v>0</v>
      </c>
      <c r="AC4691" s="22">
        <v>0</v>
      </c>
      <c r="AD4691" s="22">
        <v>0</v>
      </c>
    </row>
    <row r="4692" spans="1:30" s="1" customFormat="1" ht="15" customHeight="1" x14ac:dyDescent="0.3">
      <c r="A4692" s="21" t="s">
        <v>34</v>
      </c>
      <c r="B4692" s="21" t="s">
        <v>1503</v>
      </c>
      <c r="C4692" s="21" t="s">
        <v>1503</v>
      </c>
      <c r="D4692" s="81">
        <v>1</v>
      </c>
      <c r="E4692" s="21" t="s">
        <v>109</v>
      </c>
      <c r="F4692" s="81">
        <v>43</v>
      </c>
      <c r="G4692" s="82" t="s">
        <v>38</v>
      </c>
      <c r="H4692" s="21">
        <v>21401</v>
      </c>
      <c r="I4692" s="21" t="s">
        <v>257</v>
      </c>
      <c r="J4692" s="21" t="s">
        <v>2448</v>
      </c>
      <c r="K4692" s="21" t="s">
        <v>2449</v>
      </c>
      <c r="L4692" s="21" t="s">
        <v>2423</v>
      </c>
      <c r="M4692" s="21" t="s">
        <v>43</v>
      </c>
      <c r="N4692" s="21" t="s">
        <v>48</v>
      </c>
      <c r="O4692" s="22">
        <v>1</v>
      </c>
      <c r="P4692" s="22">
        <v>7238</v>
      </c>
      <c r="Q4692" s="21" t="s">
        <v>45</v>
      </c>
      <c r="R4692" s="103">
        <f t="shared" si="73"/>
        <v>7238</v>
      </c>
      <c r="S4692" s="22">
        <v>0</v>
      </c>
      <c r="T4692" s="22">
        <v>7238</v>
      </c>
      <c r="U4692" s="22">
        <v>0</v>
      </c>
      <c r="V4692" s="22">
        <v>0</v>
      </c>
      <c r="W4692" s="22">
        <v>0</v>
      </c>
      <c r="X4692" s="22">
        <v>0</v>
      </c>
      <c r="Y4692" s="22">
        <v>0</v>
      </c>
      <c r="Z4692" s="22">
        <v>0</v>
      </c>
      <c r="AA4692" s="22">
        <v>0</v>
      </c>
      <c r="AB4692" s="22">
        <v>0</v>
      </c>
      <c r="AC4692" s="22">
        <v>0</v>
      </c>
      <c r="AD4692" s="22">
        <v>0</v>
      </c>
    </row>
    <row r="4693" spans="1:30" s="1" customFormat="1" ht="15" customHeight="1" x14ac:dyDescent="0.3">
      <c r="A4693" s="21" t="s">
        <v>34</v>
      </c>
      <c r="B4693" s="21" t="s">
        <v>1503</v>
      </c>
      <c r="C4693" s="21" t="s">
        <v>1503</v>
      </c>
      <c r="D4693" s="81">
        <v>1</v>
      </c>
      <c r="E4693" s="48" t="s">
        <v>109</v>
      </c>
      <c r="F4693" s="81">
        <v>43</v>
      </c>
      <c r="G4693" s="82" t="s">
        <v>38</v>
      </c>
      <c r="H4693" s="21">
        <v>21401</v>
      </c>
      <c r="I4693" s="21" t="s">
        <v>257</v>
      </c>
      <c r="J4693" s="48" t="s">
        <v>2448</v>
      </c>
      <c r="K4693" s="48" t="s">
        <v>2449</v>
      </c>
      <c r="L4693" s="21" t="s">
        <v>2423</v>
      </c>
      <c r="M4693" s="21" t="s">
        <v>43</v>
      </c>
      <c r="N4693" s="21" t="s">
        <v>48</v>
      </c>
      <c r="O4693" s="22">
        <v>1</v>
      </c>
      <c r="P4693" s="22">
        <v>7238</v>
      </c>
      <c r="Q4693" s="21" t="s">
        <v>45</v>
      </c>
      <c r="R4693" s="103">
        <f t="shared" si="73"/>
        <v>7238</v>
      </c>
      <c r="S4693" s="22">
        <v>0</v>
      </c>
      <c r="T4693" s="22">
        <v>0</v>
      </c>
      <c r="U4693" s="22">
        <v>0</v>
      </c>
      <c r="V4693" s="22">
        <v>0</v>
      </c>
      <c r="W4693" s="22">
        <v>7238</v>
      </c>
      <c r="X4693" s="22">
        <v>0</v>
      </c>
      <c r="Y4693" s="22">
        <v>0</v>
      </c>
      <c r="Z4693" s="22">
        <v>0</v>
      </c>
      <c r="AA4693" s="22">
        <v>0</v>
      </c>
      <c r="AB4693" s="22">
        <v>0</v>
      </c>
      <c r="AC4693" s="22">
        <v>0</v>
      </c>
      <c r="AD4693" s="22">
        <v>0</v>
      </c>
    </row>
    <row r="4694" spans="1:30" s="1" customFormat="1" ht="15" customHeight="1" x14ac:dyDescent="0.3">
      <c r="A4694" s="21" t="s">
        <v>34</v>
      </c>
      <c r="B4694" s="21" t="s">
        <v>1503</v>
      </c>
      <c r="C4694" s="21" t="s">
        <v>1503</v>
      </c>
      <c r="D4694" s="81">
        <v>1</v>
      </c>
      <c r="E4694" s="48" t="s">
        <v>109</v>
      </c>
      <c r="F4694" s="81">
        <v>43</v>
      </c>
      <c r="G4694" s="82" t="s">
        <v>38</v>
      </c>
      <c r="H4694" s="21">
        <v>21401</v>
      </c>
      <c r="I4694" s="21" t="s">
        <v>257</v>
      </c>
      <c r="J4694" s="48" t="s">
        <v>1688</v>
      </c>
      <c r="K4694" s="48" t="s">
        <v>1689</v>
      </c>
      <c r="L4694" s="21" t="s">
        <v>2423</v>
      </c>
      <c r="M4694" s="21" t="s">
        <v>43</v>
      </c>
      <c r="N4694" s="21" t="s">
        <v>48</v>
      </c>
      <c r="O4694" s="22">
        <v>1</v>
      </c>
      <c r="P4694" s="22">
        <v>9048</v>
      </c>
      <c r="Q4694" s="21" t="s">
        <v>45</v>
      </c>
      <c r="R4694" s="103">
        <f t="shared" si="73"/>
        <v>9048</v>
      </c>
      <c r="S4694" s="22">
        <v>0</v>
      </c>
      <c r="T4694" s="22">
        <v>0</v>
      </c>
      <c r="U4694" s="22">
        <v>0</v>
      </c>
      <c r="V4694" s="22">
        <v>0</v>
      </c>
      <c r="W4694" s="22">
        <v>9048</v>
      </c>
      <c r="X4694" s="22">
        <v>0</v>
      </c>
      <c r="Y4694" s="22">
        <v>0</v>
      </c>
      <c r="Z4694" s="22">
        <v>0</v>
      </c>
      <c r="AA4694" s="22">
        <v>0</v>
      </c>
      <c r="AB4694" s="22">
        <v>0</v>
      </c>
      <c r="AC4694" s="22">
        <v>0</v>
      </c>
      <c r="AD4694" s="22">
        <v>0</v>
      </c>
    </row>
    <row r="4695" spans="1:30" s="1" customFormat="1" ht="15" customHeight="1" x14ac:dyDescent="0.3">
      <c r="A4695" s="21" t="s">
        <v>34</v>
      </c>
      <c r="B4695" s="21" t="s">
        <v>1503</v>
      </c>
      <c r="C4695" s="21" t="s">
        <v>1503</v>
      </c>
      <c r="D4695" s="81">
        <v>1</v>
      </c>
      <c r="E4695" s="21" t="s">
        <v>194</v>
      </c>
      <c r="F4695" s="81">
        <v>45</v>
      </c>
      <c r="G4695" s="82" t="s">
        <v>38</v>
      </c>
      <c r="H4695" s="21">
        <v>21601</v>
      </c>
      <c r="I4695" s="21" t="s">
        <v>2466</v>
      </c>
      <c r="J4695" s="21" t="s">
        <v>281</v>
      </c>
      <c r="K4695" s="21" t="s">
        <v>282</v>
      </c>
      <c r="L4695" s="21" t="s">
        <v>2423</v>
      </c>
      <c r="M4695" s="21" t="s">
        <v>43</v>
      </c>
      <c r="N4695" s="21" t="s">
        <v>44</v>
      </c>
      <c r="O4695" s="22">
        <v>7</v>
      </c>
      <c r="P4695" s="22">
        <v>137.14285714285714</v>
      </c>
      <c r="Q4695" s="21" t="s">
        <v>45</v>
      </c>
      <c r="R4695" s="103">
        <f t="shared" si="73"/>
        <v>960</v>
      </c>
      <c r="S4695" s="22">
        <v>0</v>
      </c>
      <c r="T4695" s="22">
        <v>960</v>
      </c>
      <c r="U4695" s="22">
        <v>0</v>
      </c>
      <c r="V4695" s="22">
        <v>0</v>
      </c>
      <c r="W4695" s="22">
        <v>0</v>
      </c>
      <c r="X4695" s="22">
        <v>0</v>
      </c>
      <c r="Y4695" s="22">
        <v>0</v>
      </c>
      <c r="Z4695" s="22">
        <v>0</v>
      </c>
      <c r="AA4695" s="22">
        <v>0</v>
      </c>
      <c r="AB4695" s="22">
        <v>0</v>
      </c>
      <c r="AC4695" s="22">
        <v>0</v>
      </c>
      <c r="AD4695" s="22">
        <v>0</v>
      </c>
    </row>
    <row r="4696" spans="1:30" s="1" customFormat="1" ht="15" customHeight="1" x14ac:dyDescent="0.3">
      <c r="A4696" s="21" t="s">
        <v>34</v>
      </c>
      <c r="B4696" s="21" t="s">
        <v>1503</v>
      </c>
      <c r="C4696" s="21" t="s">
        <v>1503</v>
      </c>
      <c r="D4696" s="81">
        <v>1</v>
      </c>
      <c r="E4696" s="21" t="s">
        <v>246</v>
      </c>
      <c r="F4696" s="81">
        <v>1</v>
      </c>
      <c r="G4696" s="82" t="s">
        <v>38</v>
      </c>
      <c r="H4696" s="21">
        <v>22104</v>
      </c>
      <c r="I4696" s="21" t="s">
        <v>2432</v>
      </c>
      <c r="J4696" s="21" t="s">
        <v>305</v>
      </c>
      <c r="K4696" s="21" t="s">
        <v>306</v>
      </c>
      <c r="L4696" s="21" t="s">
        <v>580</v>
      </c>
      <c r="M4696" s="21" t="s">
        <v>1733</v>
      </c>
      <c r="N4696" s="21" t="s">
        <v>48</v>
      </c>
      <c r="O4696" s="22">
        <v>16</v>
      </c>
      <c r="P4696" s="22">
        <v>34.3125</v>
      </c>
      <c r="Q4696" s="21" t="s">
        <v>580</v>
      </c>
      <c r="R4696" s="103">
        <f t="shared" si="73"/>
        <v>549</v>
      </c>
      <c r="S4696" s="22">
        <v>549</v>
      </c>
      <c r="T4696" s="22">
        <v>0</v>
      </c>
      <c r="U4696" s="22">
        <v>0</v>
      </c>
      <c r="V4696" s="22">
        <v>0</v>
      </c>
      <c r="W4696" s="22">
        <v>0</v>
      </c>
      <c r="X4696" s="22">
        <v>0</v>
      </c>
      <c r="Y4696" s="22">
        <v>0</v>
      </c>
      <c r="Z4696" s="22">
        <v>0</v>
      </c>
      <c r="AA4696" s="22">
        <v>0</v>
      </c>
      <c r="AB4696" s="22">
        <v>0</v>
      </c>
      <c r="AC4696" s="22">
        <v>0</v>
      </c>
      <c r="AD4696" s="22">
        <v>0</v>
      </c>
    </row>
    <row r="4697" spans="1:30" s="1" customFormat="1" ht="15" customHeight="1" x14ac:dyDescent="0.3">
      <c r="A4697" s="21" t="s">
        <v>34</v>
      </c>
      <c r="B4697" s="21" t="s">
        <v>1503</v>
      </c>
      <c r="C4697" s="21" t="s">
        <v>1503</v>
      </c>
      <c r="D4697" s="81">
        <v>1</v>
      </c>
      <c r="E4697" s="21" t="s">
        <v>246</v>
      </c>
      <c r="F4697" s="81">
        <v>1</v>
      </c>
      <c r="G4697" s="82" t="s">
        <v>38</v>
      </c>
      <c r="H4697" s="21">
        <v>22104</v>
      </c>
      <c r="I4697" s="21" t="s">
        <v>2432</v>
      </c>
      <c r="J4697" s="21" t="s">
        <v>307</v>
      </c>
      <c r="K4697" s="21" t="s">
        <v>1135</v>
      </c>
      <c r="L4697" s="21" t="s">
        <v>580</v>
      </c>
      <c r="M4697" s="21" t="s">
        <v>1733</v>
      </c>
      <c r="N4697" s="21" t="s">
        <v>48</v>
      </c>
      <c r="O4697" s="22">
        <v>90</v>
      </c>
      <c r="P4697" s="22">
        <v>3.6444444444444444</v>
      </c>
      <c r="Q4697" s="21" t="s">
        <v>580</v>
      </c>
      <c r="R4697" s="103">
        <f t="shared" si="73"/>
        <v>328</v>
      </c>
      <c r="S4697" s="22">
        <v>0</v>
      </c>
      <c r="T4697" s="22">
        <v>328</v>
      </c>
      <c r="U4697" s="22">
        <v>0</v>
      </c>
      <c r="V4697" s="22">
        <v>0</v>
      </c>
      <c r="W4697" s="22">
        <v>0</v>
      </c>
      <c r="X4697" s="22">
        <v>0</v>
      </c>
      <c r="Y4697" s="22">
        <v>0</v>
      </c>
      <c r="Z4697" s="22">
        <v>0</v>
      </c>
      <c r="AA4697" s="22">
        <v>0</v>
      </c>
      <c r="AB4697" s="22">
        <v>0</v>
      </c>
      <c r="AC4697" s="22">
        <v>0</v>
      </c>
      <c r="AD4697" s="22">
        <v>0</v>
      </c>
    </row>
    <row r="4698" spans="1:30" s="1" customFormat="1" ht="15" customHeight="1" x14ac:dyDescent="0.3">
      <c r="A4698" s="21" t="s">
        <v>34</v>
      </c>
      <c r="B4698" s="21" t="s">
        <v>1503</v>
      </c>
      <c r="C4698" s="21" t="s">
        <v>1503</v>
      </c>
      <c r="D4698" s="81">
        <v>1</v>
      </c>
      <c r="E4698" s="21" t="s">
        <v>246</v>
      </c>
      <c r="F4698" s="81">
        <v>1</v>
      </c>
      <c r="G4698" s="82" t="s">
        <v>38</v>
      </c>
      <c r="H4698" s="21">
        <v>22104</v>
      </c>
      <c r="I4698" s="21" t="s">
        <v>2432</v>
      </c>
      <c r="J4698" s="21" t="s">
        <v>316</v>
      </c>
      <c r="K4698" s="21" t="s">
        <v>317</v>
      </c>
      <c r="L4698" s="21" t="s">
        <v>580</v>
      </c>
      <c r="M4698" s="21" t="s">
        <v>1733</v>
      </c>
      <c r="N4698" s="21" t="s">
        <v>295</v>
      </c>
      <c r="O4698" s="22">
        <v>4</v>
      </c>
      <c r="P4698" s="22">
        <v>31.25</v>
      </c>
      <c r="Q4698" s="21" t="s">
        <v>580</v>
      </c>
      <c r="R4698" s="103">
        <f t="shared" si="73"/>
        <v>125</v>
      </c>
      <c r="S4698" s="22">
        <v>0</v>
      </c>
      <c r="T4698" s="22">
        <v>125</v>
      </c>
      <c r="U4698" s="22">
        <v>0</v>
      </c>
      <c r="V4698" s="22">
        <v>0</v>
      </c>
      <c r="W4698" s="22">
        <v>0</v>
      </c>
      <c r="X4698" s="22">
        <v>0</v>
      </c>
      <c r="Y4698" s="22">
        <v>0</v>
      </c>
      <c r="Z4698" s="22">
        <v>0</v>
      </c>
      <c r="AA4698" s="22">
        <v>0</v>
      </c>
      <c r="AB4698" s="22">
        <v>0</v>
      </c>
      <c r="AC4698" s="22">
        <v>0</v>
      </c>
      <c r="AD4698" s="22">
        <v>0</v>
      </c>
    </row>
    <row r="4699" spans="1:30" s="1" customFormat="1" ht="15" customHeight="1" x14ac:dyDescent="0.3">
      <c r="A4699" s="21" t="s">
        <v>34</v>
      </c>
      <c r="B4699" s="21" t="s">
        <v>1503</v>
      </c>
      <c r="C4699" s="21" t="s">
        <v>1503</v>
      </c>
      <c r="D4699" s="81">
        <v>1</v>
      </c>
      <c r="E4699" s="21" t="s">
        <v>246</v>
      </c>
      <c r="F4699" s="81">
        <v>1</v>
      </c>
      <c r="G4699" s="82" t="s">
        <v>38</v>
      </c>
      <c r="H4699" s="21">
        <v>22104</v>
      </c>
      <c r="I4699" s="21" t="s">
        <v>2432</v>
      </c>
      <c r="J4699" s="21" t="s">
        <v>318</v>
      </c>
      <c r="K4699" s="21" t="s">
        <v>319</v>
      </c>
      <c r="L4699" s="21" t="s">
        <v>580</v>
      </c>
      <c r="M4699" s="21" t="s">
        <v>1733</v>
      </c>
      <c r="N4699" s="21" t="s">
        <v>48</v>
      </c>
      <c r="O4699" s="22">
        <v>86</v>
      </c>
      <c r="P4699" s="22">
        <v>12.627906976744185</v>
      </c>
      <c r="Q4699" s="21" t="s">
        <v>580</v>
      </c>
      <c r="R4699" s="103">
        <f t="shared" si="73"/>
        <v>1086</v>
      </c>
      <c r="S4699" s="22">
        <v>0</v>
      </c>
      <c r="T4699" s="22">
        <v>1086</v>
      </c>
      <c r="U4699" s="22">
        <v>0</v>
      </c>
      <c r="V4699" s="22">
        <v>0</v>
      </c>
      <c r="W4699" s="22">
        <v>0</v>
      </c>
      <c r="X4699" s="22">
        <v>0</v>
      </c>
      <c r="Y4699" s="22">
        <v>0</v>
      </c>
      <c r="Z4699" s="22">
        <v>0</v>
      </c>
      <c r="AA4699" s="22">
        <v>0</v>
      </c>
      <c r="AB4699" s="22">
        <v>0</v>
      </c>
      <c r="AC4699" s="22">
        <v>0</v>
      </c>
      <c r="AD4699" s="22">
        <v>0</v>
      </c>
    </row>
    <row r="4700" spans="1:30" s="1" customFormat="1" ht="15" customHeight="1" x14ac:dyDescent="0.3">
      <c r="A4700" s="21" t="s">
        <v>34</v>
      </c>
      <c r="B4700" s="21" t="s">
        <v>1503</v>
      </c>
      <c r="C4700" s="21" t="s">
        <v>1503</v>
      </c>
      <c r="D4700" s="81">
        <v>1</v>
      </c>
      <c r="E4700" s="21" t="s">
        <v>246</v>
      </c>
      <c r="F4700" s="81">
        <v>1</v>
      </c>
      <c r="G4700" s="82" t="s">
        <v>38</v>
      </c>
      <c r="H4700" s="21">
        <v>22104</v>
      </c>
      <c r="I4700" s="21" t="s">
        <v>2432</v>
      </c>
      <c r="J4700" s="21" t="s">
        <v>293</v>
      </c>
      <c r="K4700" s="21" t="s">
        <v>294</v>
      </c>
      <c r="L4700" s="21" t="s">
        <v>580</v>
      </c>
      <c r="M4700" s="21" t="s">
        <v>1733</v>
      </c>
      <c r="N4700" s="21" t="s">
        <v>295</v>
      </c>
      <c r="O4700" s="22">
        <v>2</v>
      </c>
      <c r="P4700" s="22">
        <v>260</v>
      </c>
      <c r="Q4700" s="21" t="s">
        <v>580</v>
      </c>
      <c r="R4700" s="103">
        <f t="shared" si="73"/>
        <v>520</v>
      </c>
      <c r="S4700" s="22">
        <v>0</v>
      </c>
      <c r="T4700" s="22">
        <v>520</v>
      </c>
      <c r="U4700" s="22">
        <v>0</v>
      </c>
      <c r="V4700" s="22">
        <v>0</v>
      </c>
      <c r="W4700" s="22">
        <v>0</v>
      </c>
      <c r="X4700" s="22">
        <v>0</v>
      </c>
      <c r="Y4700" s="22">
        <v>0</v>
      </c>
      <c r="Z4700" s="22">
        <v>0</v>
      </c>
      <c r="AA4700" s="22">
        <v>0</v>
      </c>
      <c r="AB4700" s="22">
        <v>0</v>
      </c>
      <c r="AC4700" s="22">
        <v>0</v>
      </c>
      <c r="AD4700" s="22">
        <v>0</v>
      </c>
    </row>
    <row r="4701" spans="1:30" s="1" customFormat="1" ht="15" customHeight="1" x14ac:dyDescent="0.3">
      <c r="A4701" s="21" t="s">
        <v>34</v>
      </c>
      <c r="B4701" s="21" t="s">
        <v>1503</v>
      </c>
      <c r="C4701" s="21" t="s">
        <v>1503</v>
      </c>
      <c r="D4701" s="81">
        <v>1</v>
      </c>
      <c r="E4701" s="21" t="s">
        <v>246</v>
      </c>
      <c r="F4701" s="81">
        <v>1</v>
      </c>
      <c r="G4701" s="82" t="s">
        <v>38</v>
      </c>
      <c r="H4701" s="21">
        <v>22104</v>
      </c>
      <c r="I4701" s="21" t="s">
        <v>2432</v>
      </c>
      <c r="J4701" s="21" t="s">
        <v>851</v>
      </c>
      <c r="K4701" s="21" t="s">
        <v>986</v>
      </c>
      <c r="L4701" s="21" t="s">
        <v>580</v>
      </c>
      <c r="M4701" s="21" t="s">
        <v>1733</v>
      </c>
      <c r="N4701" s="21" t="s">
        <v>44</v>
      </c>
      <c r="O4701" s="22">
        <v>6</v>
      </c>
      <c r="P4701" s="22">
        <v>193</v>
      </c>
      <c r="Q4701" s="21" t="s">
        <v>580</v>
      </c>
      <c r="R4701" s="103">
        <f t="shared" si="73"/>
        <v>1158</v>
      </c>
      <c r="S4701" s="22">
        <v>0</v>
      </c>
      <c r="T4701" s="22">
        <v>1158</v>
      </c>
      <c r="U4701" s="22">
        <v>0</v>
      </c>
      <c r="V4701" s="22">
        <v>0</v>
      </c>
      <c r="W4701" s="22">
        <v>0</v>
      </c>
      <c r="X4701" s="22">
        <v>0</v>
      </c>
      <c r="Y4701" s="22">
        <v>0</v>
      </c>
      <c r="Z4701" s="22">
        <v>0</v>
      </c>
      <c r="AA4701" s="22">
        <v>0</v>
      </c>
      <c r="AB4701" s="22">
        <v>0</v>
      </c>
      <c r="AC4701" s="22">
        <v>0</v>
      </c>
      <c r="AD4701" s="22">
        <v>0</v>
      </c>
    </row>
    <row r="4702" spans="1:30" s="1" customFormat="1" ht="15" customHeight="1" x14ac:dyDescent="0.3">
      <c r="A4702" s="21" t="s">
        <v>34</v>
      </c>
      <c r="B4702" s="21" t="s">
        <v>1503</v>
      </c>
      <c r="C4702" s="21" t="s">
        <v>1503</v>
      </c>
      <c r="D4702" s="81">
        <v>1</v>
      </c>
      <c r="E4702" s="21" t="s">
        <v>246</v>
      </c>
      <c r="F4702" s="81">
        <v>1</v>
      </c>
      <c r="G4702" s="82" t="s">
        <v>38</v>
      </c>
      <c r="H4702" s="21">
        <v>22104</v>
      </c>
      <c r="I4702" s="21" t="s">
        <v>2432</v>
      </c>
      <c r="J4702" s="21" t="s">
        <v>1173</v>
      </c>
      <c r="K4702" s="21" t="s">
        <v>1174</v>
      </c>
      <c r="L4702" s="21" t="s">
        <v>580</v>
      </c>
      <c r="M4702" s="21" t="s">
        <v>1733</v>
      </c>
      <c r="N4702" s="21" t="s">
        <v>48</v>
      </c>
      <c r="O4702" s="22">
        <v>48</v>
      </c>
      <c r="P4702" s="22">
        <v>6.5</v>
      </c>
      <c r="Q4702" s="21" t="s">
        <v>580</v>
      </c>
      <c r="R4702" s="103">
        <f t="shared" si="73"/>
        <v>312</v>
      </c>
      <c r="S4702" s="22">
        <v>0</v>
      </c>
      <c r="T4702" s="22">
        <v>312</v>
      </c>
      <c r="U4702" s="22">
        <v>0</v>
      </c>
      <c r="V4702" s="22">
        <v>0</v>
      </c>
      <c r="W4702" s="22">
        <v>0</v>
      </c>
      <c r="X4702" s="22">
        <v>0</v>
      </c>
      <c r="Y4702" s="22">
        <v>0</v>
      </c>
      <c r="Z4702" s="22">
        <v>0</v>
      </c>
      <c r="AA4702" s="22">
        <v>0</v>
      </c>
      <c r="AB4702" s="22">
        <v>0</v>
      </c>
      <c r="AC4702" s="22">
        <v>0</v>
      </c>
      <c r="AD4702" s="22">
        <v>0</v>
      </c>
    </row>
    <row r="4703" spans="1:30" s="1" customFormat="1" ht="15" customHeight="1" x14ac:dyDescent="0.3">
      <c r="A4703" s="21" t="s">
        <v>34</v>
      </c>
      <c r="B4703" s="21" t="s">
        <v>1503</v>
      </c>
      <c r="C4703" s="21" t="s">
        <v>1503</v>
      </c>
      <c r="D4703" s="81">
        <v>1</v>
      </c>
      <c r="E4703" s="21" t="s">
        <v>246</v>
      </c>
      <c r="F4703" s="81">
        <v>1</v>
      </c>
      <c r="G4703" s="82" t="s">
        <v>38</v>
      </c>
      <c r="H4703" s="21">
        <v>22104</v>
      </c>
      <c r="I4703" s="21" t="s">
        <v>2432</v>
      </c>
      <c r="J4703" s="21" t="s">
        <v>2433</v>
      </c>
      <c r="K4703" s="21" t="s">
        <v>2434</v>
      </c>
      <c r="L4703" s="21" t="s">
        <v>580</v>
      </c>
      <c r="M4703" s="21" t="s">
        <v>1733</v>
      </c>
      <c r="N4703" s="21" t="s">
        <v>44</v>
      </c>
      <c r="O4703" s="22">
        <v>2</v>
      </c>
      <c r="P4703" s="22">
        <v>253.5</v>
      </c>
      <c r="Q4703" s="21" t="s">
        <v>580</v>
      </c>
      <c r="R4703" s="103">
        <f t="shared" si="73"/>
        <v>507</v>
      </c>
      <c r="S4703" s="22">
        <v>0</v>
      </c>
      <c r="T4703" s="22">
        <v>507</v>
      </c>
      <c r="U4703" s="22">
        <v>0</v>
      </c>
      <c r="V4703" s="22">
        <v>0</v>
      </c>
      <c r="W4703" s="22">
        <v>0</v>
      </c>
      <c r="X4703" s="22">
        <v>0</v>
      </c>
      <c r="Y4703" s="22">
        <v>0</v>
      </c>
      <c r="Z4703" s="22">
        <v>0</v>
      </c>
      <c r="AA4703" s="22">
        <v>0</v>
      </c>
      <c r="AB4703" s="22">
        <v>0</v>
      </c>
      <c r="AC4703" s="22">
        <v>0</v>
      </c>
      <c r="AD4703" s="22">
        <v>0</v>
      </c>
    </row>
    <row r="4704" spans="1:30" s="1" customFormat="1" ht="15" customHeight="1" x14ac:dyDescent="0.3">
      <c r="A4704" s="21" t="s">
        <v>34</v>
      </c>
      <c r="B4704" s="21" t="s">
        <v>1503</v>
      </c>
      <c r="C4704" s="21" t="s">
        <v>1503</v>
      </c>
      <c r="D4704" s="81">
        <v>1</v>
      </c>
      <c r="E4704" s="21" t="s">
        <v>246</v>
      </c>
      <c r="F4704" s="81">
        <v>1</v>
      </c>
      <c r="G4704" s="82" t="s">
        <v>38</v>
      </c>
      <c r="H4704" s="21">
        <v>22104</v>
      </c>
      <c r="I4704" s="21" t="s">
        <v>2432</v>
      </c>
      <c r="J4704" s="21" t="s">
        <v>341</v>
      </c>
      <c r="K4704" s="21" t="s">
        <v>342</v>
      </c>
      <c r="L4704" s="21" t="s">
        <v>580</v>
      </c>
      <c r="M4704" s="21" t="s">
        <v>1733</v>
      </c>
      <c r="N4704" s="21" t="s">
        <v>48</v>
      </c>
      <c r="O4704" s="22">
        <v>6</v>
      </c>
      <c r="P4704" s="22">
        <v>54.333333333333336</v>
      </c>
      <c r="Q4704" s="21" t="s">
        <v>580</v>
      </c>
      <c r="R4704" s="103">
        <f t="shared" si="73"/>
        <v>326</v>
      </c>
      <c r="S4704" s="22">
        <v>0</v>
      </c>
      <c r="T4704" s="22">
        <v>326</v>
      </c>
      <c r="U4704" s="22">
        <v>0</v>
      </c>
      <c r="V4704" s="22">
        <v>0</v>
      </c>
      <c r="W4704" s="22">
        <v>0</v>
      </c>
      <c r="X4704" s="22">
        <v>0</v>
      </c>
      <c r="Y4704" s="22">
        <v>0</v>
      </c>
      <c r="Z4704" s="22">
        <v>0</v>
      </c>
      <c r="AA4704" s="22">
        <v>0</v>
      </c>
      <c r="AB4704" s="22">
        <v>0</v>
      </c>
      <c r="AC4704" s="22">
        <v>0</v>
      </c>
      <c r="AD4704" s="22">
        <v>0</v>
      </c>
    </row>
    <row r="4705" spans="1:30" s="1" customFormat="1" ht="15" customHeight="1" x14ac:dyDescent="0.3">
      <c r="A4705" s="21" t="s">
        <v>34</v>
      </c>
      <c r="B4705" s="21" t="s">
        <v>1503</v>
      </c>
      <c r="C4705" s="21" t="s">
        <v>1503</v>
      </c>
      <c r="D4705" s="81">
        <v>1</v>
      </c>
      <c r="E4705" s="21" t="s">
        <v>246</v>
      </c>
      <c r="F4705" s="81">
        <v>1</v>
      </c>
      <c r="G4705" s="82" t="s">
        <v>38</v>
      </c>
      <c r="H4705" s="21">
        <v>22104</v>
      </c>
      <c r="I4705" s="21" t="s">
        <v>2432</v>
      </c>
      <c r="J4705" s="21" t="s">
        <v>1175</v>
      </c>
      <c r="K4705" s="21" t="s">
        <v>1176</v>
      </c>
      <c r="L4705" s="21" t="s">
        <v>580</v>
      </c>
      <c r="M4705" s="21" t="s">
        <v>1733</v>
      </c>
      <c r="N4705" s="21" t="s">
        <v>48</v>
      </c>
      <c r="O4705" s="22">
        <v>48</v>
      </c>
      <c r="P4705" s="22">
        <v>19.3125</v>
      </c>
      <c r="Q4705" s="21" t="s">
        <v>580</v>
      </c>
      <c r="R4705" s="103">
        <f t="shared" si="73"/>
        <v>927</v>
      </c>
      <c r="S4705" s="22">
        <v>0</v>
      </c>
      <c r="T4705" s="22">
        <v>927</v>
      </c>
      <c r="U4705" s="22">
        <v>0</v>
      </c>
      <c r="V4705" s="22">
        <v>0</v>
      </c>
      <c r="W4705" s="22">
        <v>0</v>
      </c>
      <c r="X4705" s="22">
        <v>0</v>
      </c>
      <c r="Y4705" s="22">
        <v>0</v>
      </c>
      <c r="Z4705" s="22">
        <v>0</v>
      </c>
      <c r="AA4705" s="22">
        <v>0</v>
      </c>
      <c r="AB4705" s="22">
        <v>0</v>
      </c>
      <c r="AC4705" s="22">
        <v>0</v>
      </c>
      <c r="AD4705" s="22">
        <v>0</v>
      </c>
    </row>
    <row r="4706" spans="1:30" s="1" customFormat="1" ht="15" customHeight="1" x14ac:dyDescent="0.3">
      <c r="A4706" s="21" t="s">
        <v>34</v>
      </c>
      <c r="B4706" s="21" t="s">
        <v>1503</v>
      </c>
      <c r="C4706" s="21" t="s">
        <v>1503</v>
      </c>
      <c r="D4706" s="81">
        <v>1</v>
      </c>
      <c r="E4706" s="21" t="s">
        <v>246</v>
      </c>
      <c r="F4706" s="81">
        <v>1</v>
      </c>
      <c r="G4706" s="82" t="s">
        <v>38</v>
      </c>
      <c r="H4706" s="21">
        <v>22104</v>
      </c>
      <c r="I4706" s="21" t="s">
        <v>2432</v>
      </c>
      <c r="J4706" s="21" t="s">
        <v>339</v>
      </c>
      <c r="K4706" s="21" t="s">
        <v>340</v>
      </c>
      <c r="L4706" s="21" t="s">
        <v>580</v>
      </c>
      <c r="M4706" s="21" t="s">
        <v>1733</v>
      </c>
      <c r="N4706" s="21" t="s">
        <v>44</v>
      </c>
      <c r="O4706" s="22">
        <v>2</v>
      </c>
      <c r="P4706" s="22">
        <v>309</v>
      </c>
      <c r="Q4706" s="21" t="s">
        <v>580</v>
      </c>
      <c r="R4706" s="103">
        <f t="shared" si="73"/>
        <v>618</v>
      </c>
      <c r="S4706" s="22">
        <v>0</v>
      </c>
      <c r="T4706" s="22">
        <v>618</v>
      </c>
      <c r="U4706" s="22">
        <v>0</v>
      </c>
      <c r="V4706" s="22">
        <v>0</v>
      </c>
      <c r="W4706" s="22">
        <v>0</v>
      </c>
      <c r="X4706" s="22">
        <v>0</v>
      </c>
      <c r="Y4706" s="22">
        <v>0</v>
      </c>
      <c r="Z4706" s="22">
        <v>0</v>
      </c>
      <c r="AA4706" s="22">
        <v>0</v>
      </c>
      <c r="AB4706" s="22">
        <v>0</v>
      </c>
      <c r="AC4706" s="22">
        <v>0</v>
      </c>
      <c r="AD4706" s="22">
        <v>0</v>
      </c>
    </row>
    <row r="4707" spans="1:30" s="1" customFormat="1" ht="15" customHeight="1" x14ac:dyDescent="0.3">
      <c r="A4707" s="21" t="s">
        <v>34</v>
      </c>
      <c r="B4707" s="21" t="s">
        <v>1503</v>
      </c>
      <c r="C4707" s="21" t="s">
        <v>1503</v>
      </c>
      <c r="D4707" s="81">
        <v>1</v>
      </c>
      <c r="E4707" s="21" t="s">
        <v>246</v>
      </c>
      <c r="F4707" s="81">
        <v>1</v>
      </c>
      <c r="G4707" s="82" t="s">
        <v>38</v>
      </c>
      <c r="H4707" s="21">
        <v>22104</v>
      </c>
      <c r="I4707" s="21" t="s">
        <v>2432</v>
      </c>
      <c r="J4707" s="21" t="s">
        <v>2435</v>
      </c>
      <c r="K4707" s="21" t="s">
        <v>2436</v>
      </c>
      <c r="L4707" s="21" t="s">
        <v>580</v>
      </c>
      <c r="M4707" s="21" t="s">
        <v>1733</v>
      </c>
      <c r="N4707" s="21" t="s">
        <v>44</v>
      </c>
      <c r="O4707" s="22">
        <v>1</v>
      </c>
      <c r="P4707" s="22">
        <v>309</v>
      </c>
      <c r="Q4707" s="21" t="s">
        <v>580</v>
      </c>
      <c r="R4707" s="103">
        <f t="shared" si="73"/>
        <v>309</v>
      </c>
      <c r="S4707" s="22">
        <v>0</v>
      </c>
      <c r="T4707" s="22">
        <v>309</v>
      </c>
      <c r="U4707" s="22">
        <v>0</v>
      </c>
      <c r="V4707" s="22">
        <v>0</v>
      </c>
      <c r="W4707" s="22">
        <v>0</v>
      </c>
      <c r="X4707" s="22">
        <v>0</v>
      </c>
      <c r="Y4707" s="22">
        <v>0</v>
      </c>
      <c r="Z4707" s="22">
        <v>0</v>
      </c>
      <c r="AA4707" s="22">
        <v>0</v>
      </c>
      <c r="AB4707" s="22">
        <v>0</v>
      </c>
      <c r="AC4707" s="22">
        <v>0</v>
      </c>
      <c r="AD4707" s="22">
        <v>0</v>
      </c>
    </row>
    <row r="4708" spans="1:30" s="1" customFormat="1" ht="15" customHeight="1" x14ac:dyDescent="0.3">
      <c r="A4708" s="21" t="s">
        <v>34</v>
      </c>
      <c r="B4708" s="21" t="s">
        <v>1503</v>
      </c>
      <c r="C4708" s="21" t="s">
        <v>1503</v>
      </c>
      <c r="D4708" s="81">
        <v>1</v>
      </c>
      <c r="E4708" s="21" t="s">
        <v>246</v>
      </c>
      <c r="F4708" s="81">
        <v>1</v>
      </c>
      <c r="G4708" s="82" t="s">
        <v>38</v>
      </c>
      <c r="H4708" s="21">
        <v>22104</v>
      </c>
      <c r="I4708" s="21" t="s">
        <v>2432</v>
      </c>
      <c r="J4708" s="21" t="s">
        <v>305</v>
      </c>
      <c r="K4708" s="21" t="s">
        <v>306</v>
      </c>
      <c r="L4708" s="21" t="s">
        <v>580</v>
      </c>
      <c r="M4708" s="21" t="s">
        <v>1733</v>
      </c>
      <c r="N4708" s="21" t="s">
        <v>48</v>
      </c>
      <c r="O4708" s="22">
        <v>16</v>
      </c>
      <c r="P4708" s="22">
        <v>34.3125</v>
      </c>
      <c r="Q4708" s="21" t="s">
        <v>580</v>
      </c>
      <c r="R4708" s="103">
        <f t="shared" si="73"/>
        <v>549</v>
      </c>
      <c r="S4708" s="22">
        <v>0</v>
      </c>
      <c r="T4708" s="22">
        <v>549</v>
      </c>
      <c r="U4708" s="22">
        <v>0</v>
      </c>
      <c r="V4708" s="22">
        <v>0</v>
      </c>
      <c r="W4708" s="22">
        <v>0</v>
      </c>
      <c r="X4708" s="22">
        <v>0</v>
      </c>
      <c r="Y4708" s="22">
        <v>0</v>
      </c>
      <c r="Z4708" s="22">
        <v>0</v>
      </c>
      <c r="AA4708" s="22">
        <v>0</v>
      </c>
      <c r="AB4708" s="22">
        <v>0</v>
      </c>
      <c r="AC4708" s="22">
        <v>0</v>
      </c>
      <c r="AD4708" s="22">
        <v>0</v>
      </c>
    </row>
    <row r="4709" spans="1:30" s="1" customFormat="1" ht="15" customHeight="1" x14ac:dyDescent="0.3">
      <c r="A4709" s="21" t="s">
        <v>34</v>
      </c>
      <c r="B4709" s="21" t="s">
        <v>1503</v>
      </c>
      <c r="C4709" s="21" t="s">
        <v>1503</v>
      </c>
      <c r="D4709" s="81">
        <v>1</v>
      </c>
      <c r="E4709" s="21" t="s">
        <v>246</v>
      </c>
      <c r="F4709" s="81">
        <v>1</v>
      </c>
      <c r="G4709" s="82" t="s">
        <v>38</v>
      </c>
      <c r="H4709" s="21">
        <v>22104</v>
      </c>
      <c r="I4709" s="21" t="s">
        <v>2432</v>
      </c>
      <c r="J4709" s="21" t="s">
        <v>564</v>
      </c>
      <c r="K4709" s="21" t="s">
        <v>850</v>
      </c>
      <c r="L4709" s="21" t="s">
        <v>580</v>
      </c>
      <c r="M4709" s="21" t="s">
        <v>1733</v>
      </c>
      <c r="N4709" s="21" t="s">
        <v>63</v>
      </c>
      <c r="O4709" s="22">
        <v>1</v>
      </c>
      <c r="P4709" s="22">
        <v>104</v>
      </c>
      <c r="Q4709" s="21" t="s">
        <v>580</v>
      </c>
      <c r="R4709" s="103">
        <f t="shared" si="73"/>
        <v>104</v>
      </c>
      <c r="S4709" s="22">
        <v>0</v>
      </c>
      <c r="T4709" s="22">
        <v>104</v>
      </c>
      <c r="U4709" s="22">
        <v>0</v>
      </c>
      <c r="V4709" s="22">
        <v>0</v>
      </c>
      <c r="W4709" s="22">
        <v>0</v>
      </c>
      <c r="X4709" s="22">
        <v>0</v>
      </c>
      <c r="Y4709" s="22">
        <v>0</v>
      </c>
      <c r="Z4709" s="22">
        <v>0</v>
      </c>
      <c r="AA4709" s="22">
        <v>0</v>
      </c>
      <c r="AB4709" s="22">
        <v>0</v>
      </c>
      <c r="AC4709" s="22">
        <v>0</v>
      </c>
      <c r="AD4709" s="22">
        <v>0</v>
      </c>
    </row>
    <row r="4710" spans="1:30" s="1" customFormat="1" ht="15" customHeight="1" x14ac:dyDescent="0.3">
      <c r="A4710" s="21" t="s">
        <v>34</v>
      </c>
      <c r="B4710" s="21" t="s">
        <v>1503</v>
      </c>
      <c r="C4710" s="21" t="s">
        <v>1503</v>
      </c>
      <c r="D4710" s="81">
        <v>1</v>
      </c>
      <c r="E4710" s="21" t="s">
        <v>246</v>
      </c>
      <c r="F4710" s="81">
        <v>1</v>
      </c>
      <c r="G4710" s="82" t="s">
        <v>38</v>
      </c>
      <c r="H4710" s="21">
        <v>22104</v>
      </c>
      <c r="I4710" s="21" t="s">
        <v>2432</v>
      </c>
      <c r="J4710" s="21" t="s">
        <v>305</v>
      </c>
      <c r="K4710" s="21" t="s">
        <v>306</v>
      </c>
      <c r="L4710" s="21" t="s">
        <v>580</v>
      </c>
      <c r="M4710" s="21" t="s">
        <v>1733</v>
      </c>
      <c r="N4710" s="21" t="s">
        <v>48</v>
      </c>
      <c r="O4710" s="22">
        <v>16</v>
      </c>
      <c r="P4710" s="22">
        <v>34.3125</v>
      </c>
      <c r="Q4710" s="21" t="s">
        <v>580</v>
      </c>
      <c r="R4710" s="103">
        <f t="shared" si="73"/>
        <v>549</v>
      </c>
      <c r="S4710" s="22">
        <v>0</v>
      </c>
      <c r="T4710" s="22">
        <v>0</v>
      </c>
      <c r="U4710" s="22">
        <v>549</v>
      </c>
      <c r="V4710" s="22">
        <v>0</v>
      </c>
      <c r="W4710" s="22">
        <v>0</v>
      </c>
      <c r="X4710" s="22">
        <v>0</v>
      </c>
      <c r="Y4710" s="22">
        <v>0</v>
      </c>
      <c r="Z4710" s="22">
        <v>0</v>
      </c>
      <c r="AA4710" s="22">
        <v>0</v>
      </c>
      <c r="AB4710" s="22">
        <v>0</v>
      </c>
      <c r="AC4710" s="22">
        <v>0</v>
      </c>
      <c r="AD4710" s="22">
        <v>0</v>
      </c>
    </row>
    <row r="4711" spans="1:30" s="1" customFormat="1" ht="15" customHeight="1" x14ac:dyDescent="0.3">
      <c r="A4711" s="21" t="s">
        <v>34</v>
      </c>
      <c r="B4711" s="21" t="s">
        <v>1503</v>
      </c>
      <c r="C4711" s="21" t="s">
        <v>1503</v>
      </c>
      <c r="D4711" s="81">
        <v>1</v>
      </c>
      <c r="E4711" s="21" t="s">
        <v>246</v>
      </c>
      <c r="F4711" s="81">
        <v>1</v>
      </c>
      <c r="G4711" s="82" t="s">
        <v>38</v>
      </c>
      <c r="H4711" s="21">
        <v>22104</v>
      </c>
      <c r="I4711" s="21" t="s">
        <v>2432</v>
      </c>
      <c r="J4711" s="21" t="s">
        <v>307</v>
      </c>
      <c r="K4711" s="21" t="s">
        <v>1135</v>
      </c>
      <c r="L4711" s="21" t="s">
        <v>580</v>
      </c>
      <c r="M4711" s="21" t="s">
        <v>1733</v>
      </c>
      <c r="N4711" s="21" t="s">
        <v>48</v>
      </c>
      <c r="O4711" s="22">
        <v>90</v>
      </c>
      <c r="P4711" s="22">
        <v>3.6444444444444444</v>
      </c>
      <c r="Q4711" s="21" t="s">
        <v>580</v>
      </c>
      <c r="R4711" s="103">
        <f t="shared" si="73"/>
        <v>328</v>
      </c>
      <c r="S4711" s="22">
        <v>0</v>
      </c>
      <c r="T4711" s="22">
        <v>0</v>
      </c>
      <c r="U4711" s="22">
        <v>0</v>
      </c>
      <c r="V4711" s="22">
        <v>328</v>
      </c>
      <c r="W4711" s="22">
        <v>0</v>
      </c>
      <c r="X4711" s="22">
        <v>0</v>
      </c>
      <c r="Y4711" s="22">
        <v>0</v>
      </c>
      <c r="Z4711" s="22">
        <v>0</v>
      </c>
      <c r="AA4711" s="22">
        <v>0</v>
      </c>
      <c r="AB4711" s="22">
        <v>0</v>
      </c>
      <c r="AC4711" s="22">
        <v>0</v>
      </c>
      <c r="AD4711" s="22">
        <v>0</v>
      </c>
    </row>
    <row r="4712" spans="1:30" s="1" customFormat="1" ht="15" customHeight="1" x14ac:dyDescent="0.3">
      <c r="A4712" s="21" t="s">
        <v>34</v>
      </c>
      <c r="B4712" s="21" t="s">
        <v>1503</v>
      </c>
      <c r="C4712" s="21" t="s">
        <v>1503</v>
      </c>
      <c r="D4712" s="81">
        <v>1</v>
      </c>
      <c r="E4712" s="21" t="s">
        <v>246</v>
      </c>
      <c r="F4712" s="81">
        <v>1</v>
      </c>
      <c r="G4712" s="82" t="s">
        <v>38</v>
      </c>
      <c r="H4712" s="21">
        <v>22104</v>
      </c>
      <c r="I4712" s="21" t="s">
        <v>2432</v>
      </c>
      <c r="J4712" s="21" t="s">
        <v>316</v>
      </c>
      <c r="K4712" s="21" t="s">
        <v>317</v>
      </c>
      <c r="L4712" s="21" t="s">
        <v>580</v>
      </c>
      <c r="M4712" s="21" t="s">
        <v>1733</v>
      </c>
      <c r="N4712" s="21" t="s">
        <v>295</v>
      </c>
      <c r="O4712" s="22">
        <v>4</v>
      </c>
      <c r="P4712" s="22">
        <v>31.25</v>
      </c>
      <c r="Q4712" s="21" t="s">
        <v>580</v>
      </c>
      <c r="R4712" s="103">
        <f t="shared" si="73"/>
        <v>125</v>
      </c>
      <c r="S4712" s="22">
        <v>0</v>
      </c>
      <c r="T4712" s="22">
        <v>0</v>
      </c>
      <c r="U4712" s="22">
        <v>0</v>
      </c>
      <c r="V4712" s="22">
        <v>125</v>
      </c>
      <c r="W4712" s="22">
        <v>0</v>
      </c>
      <c r="X4712" s="22">
        <v>0</v>
      </c>
      <c r="Y4712" s="22">
        <v>0</v>
      </c>
      <c r="Z4712" s="22">
        <v>0</v>
      </c>
      <c r="AA4712" s="22">
        <v>0</v>
      </c>
      <c r="AB4712" s="22">
        <v>0</v>
      </c>
      <c r="AC4712" s="22">
        <v>0</v>
      </c>
      <c r="AD4712" s="22">
        <v>0</v>
      </c>
    </row>
    <row r="4713" spans="1:30" s="1" customFormat="1" ht="15" customHeight="1" x14ac:dyDescent="0.3">
      <c r="A4713" s="21" t="s">
        <v>34</v>
      </c>
      <c r="B4713" s="21" t="s">
        <v>1503</v>
      </c>
      <c r="C4713" s="21" t="s">
        <v>1503</v>
      </c>
      <c r="D4713" s="81">
        <v>1</v>
      </c>
      <c r="E4713" s="21" t="s">
        <v>246</v>
      </c>
      <c r="F4713" s="81">
        <v>1</v>
      </c>
      <c r="G4713" s="82" t="s">
        <v>38</v>
      </c>
      <c r="H4713" s="21">
        <v>22104</v>
      </c>
      <c r="I4713" s="21" t="s">
        <v>2432</v>
      </c>
      <c r="J4713" s="21" t="s">
        <v>318</v>
      </c>
      <c r="K4713" s="21" t="s">
        <v>319</v>
      </c>
      <c r="L4713" s="21" t="s">
        <v>580</v>
      </c>
      <c r="M4713" s="21" t="s">
        <v>1733</v>
      </c>
      <c r="N4713" s="21" t="s">
        <v>48</v>
      </c>
      <c r="O4713" s="22">
        <v>86</v>
      </c>
      <c r="P4713" s="22">
        <v>12.627906976744185</v>
      </c>
      <c r="Q4713" s="21" t="s">
        <v>580</v>
      </c>
      <c r="R4713" s="103">
        <f t="shared" si="73"/>
        <v>1086</v>
      </c>
      <c r="S4713" s="22">
        <v>0</v>
      </c>
      <c r="T4713" s="22">
        <v>0</v>
      </c>
      <c r="U4713" s="22">
        <v>0</v>
      </c>
      <c r="V4713" s="22">
        <v>1086</v>
      </c>
      <c r="W4713" s="22">
        <v>0</v>
      </c>
      <c r="X4713" s="22">
        <v>0</v>
      </c>
      <c r="Y4713" s="22">
        <v>0</v>
      </c>
      <c r="Z4713" s="22">
        <v>0</v>
      </c>
      <c r="AA4713" s="22">
        <v>0</v>
      </c>
      <c r="AB4713" s="22">
        <v>0</v>
      </c>
      <c r="AC4713" s="22">
        <v>0</v>
      </c>
      <c r="AD4713" s="22">
        <v>0</v>
      </c>
    </row>
    <row r="4714" spans="1:30" s="1" customFormat="1" ht="15" customHeight="1" x14ac:dyDescent="0.3">
      <c r="A4714" s="21" t="s">
        <v>34</v>
      </c>
      <c r="B4714" s="21" t="s">
        <v>1503</v>
      </c>
      <c r="C4714" s="21" t="s">
        <v>1503</v>
      </c>
      <c r="D4714" s="81">
        <v>1</v>
      </c>
      <c r="E4714" s="21" t="s">
        <v>246</v>
      </c>
      <c r="F4714" s="81">
        <v>1</v>
      </c>
      <c r="G4714" s="82" t="s">
        <v>38</v>
      </c>
      <c r="H4714" s="21">
        <v>22104</v>
      </c>
      <c r="I4714" s="21" t="s">
        <v>2432</v>
      </c>
      <c r="J4714" s="21" t="s">
        <v>293</v>
      </c>
      <c r="K4714" s="21" t="s">
        <v>294</v>
      </c>
      <c r="L4714" s="21" t="s">
        <v>580</v>
      </c>
      <c r="M4714" s="21" t="s">
        <v>1733</v>
      </c>
      <c r="N4714" s="21" t="s">
        <v>295</v>
      </c>
      <c r="O4714" s="22">
        <v>2</v>
      </c>
      <c r="P4714" s="22">
        <v>260</v>
      </c>
      <c r="Q4714" s="21" t="s">
        <v>580</v>
      </c>
      <c r="R4714" s="103">
        <f t="shared" si="73"/>
        <v>520</v>
      </c>
      <c r="S4714" s="22">
        <v>0</v>
      </c>
      <c r="T4714" s="22">
        <v>0</v>
      </c>
      <c r="U4714" s="22">
        <v>0</v>
      </c>
      <c r="V4714" s="22">
        <v>520</v>
      </c>
      <c r="W4714" s="22">
        <v>0</v>
      </c>
      <c r="X4714" s="22">
        <v>0</v>
      </c>
      <c r="Y4714" s="22">
        <v>0</v>
      </c>
      <c r="Z4714" s="22">
        <v>0</v>
      </c>
      <c r="AA4714" s="22">
        <v>0</v>
      </c>
      <c r="AB4714" s="22">
        <v>0</v>
      </c>
      <c r="AC4714" s="22">
        <v>0</v>
      </c>
      <c r="AD4714" s="22">
        <v>0</v>
      </c>
    </row>
    <row r="4715" spans="1:30" s="1" customFormat="1" ht="15" customHeight="1" x14ac:dyDescent="0.3">
      <c r="A4715" s="21" t="s">
        <v>34</v>
      </c>
      <c r="B4715" s="21" t="s">
        <v>1503</v>
      </c>
      <c r="C4715" s="21" t="s">
        <v>1503</v>
      </c>
      <c r="D4715" s="81">
        <v>1</v>
      </c>
      <c r="E4715" s="21" t="s">
        <v>246</v>
      </c>
      <c r="F4715" s="81">
        <v>1</v>
      </c>
      <c r="G4715" s="82" t="s">
        <v>38</v>
      </c>
      <c r="H4715" s="21">
        <v>22104</v>
      </c>
      <c r="I4715" s="21" t="s">
        <v>2432</v>
      </c>
      <c r="J4715" s="21" t="s">
        <v>851</v>
      </c>
      <c r="K4715" s="21" t="s">
        <v>986</v>
      </c>
      <c r="L4715" s="21" t="s">
        <v>580</v>
      </c>
      <c r="M4715" s="21" t="s">
        <v>1733</v>
      </c>
      <c r="N4715" s="21" t="s">
        <v>44</v>
      </c>
      <c r="O4715" s="22">
        <v>6</v>
      </c>
      <c r="P4715" s="22">
        <v>193</v>
      </c>
      <c r="Q4715" s="21" t="s">
        <v>580</v>
      </c>
      <c r="R4715" s="103">
        <f t="shared" si="73"/>
        <v>1158</v>
      </c>
      <c r="S4715" s="22">
        <v>0</v>
      </c>
      <c r="T4715" s="22">
        <v>0</v>
      </c>
      <c r="U4715" s="22">
        <v>0</v>
      </c>
      <c r="V4715" s="22">
        <v>1158</v>
      </c>
      <c r="W4715" s="22">
        <v>0</v>
      </c>
      <c r="X4715" s="22">
        <v>0</v>
      </c>
      <c r="Y4715" s="22">
        <v>0</v>
      </c>
      <c r="Z4715" s="22">
        <v>0</v>
      </c>
      <c r="AA4715" s="22">
        <v>0</v>
      </c>
      <c r="AB4715" s="22">
        <v>0</v>
      </c>
      <c r="AC4715" s="22">
        <v>0</v>
      </c>
      <c r="AD4715" s="22">
        <v>0</v>
      </c>
    </row>
    <row r="4716" spans="1:30" s="1" customFormat="1" ht="15" customHeight="1" x14ac:dyDescent="0.3">
      <c r="A4716" s="21" t="s">
        <v>34</v>
      </c>
      <c r="B4716" s="21" t="s">
        <v>1503</v>
      </c>
      <c r="C4716" s="21" t="s">
        <v>1503</v>
      </c>
      <c r="D4716" s="81">
        <v>1</v>
      </c>
      <c r="E4716" s="21" t="s">
        <v>246</v>
      </c>
      <c r="F4716" s="81">
        <v>1</v>
      </c>
      <c r="G4716" s="82" t="s">
        <v>38</v>
      </c>
      <c r="H4716" s="21">
        <v>22104</v>
      </c>
      <c r="I4716" s="21" t="s">
        <v>2432</v>
      </c>
      <c r="J4716" s="21" t="s">
        <v>1173</v>
      </c>
      <c r="K4716" s="21" t="s">
        <v>1174</v>
      </c>
      <c r="L4716" s="21" t="s">
        <v>580</v>
      </c>
      <c r="M4716" s="21" t="s">
        <v>1733</v>
      </c>
      <c r="N4716" s="21" t="s">
        <v>48</v>
      </c>
      <c r="O4716" s="22">
        <v>48</v>
      </c>
      <c r="P4716" s="22">
        <v>6.5</v>
      </c>
      <c r="Q4716" s="21" t="s">
        <v>580</v>
      </c>
      <c r="R4716" s="103">
        <f t="shared" si="73"/>
        <v>312</v>
      </c>
      <c r="S4716" s="22">
        <v>0</v>
      </c>
      <c r="T4716" s="22">
        <v>0</v>
      </c>
      <c r="U4716" s="22">
        <v>0</v>
      </c>
      <c r="V4716" s="22">
        <v>312</v>
      </c>
      <c r="W4716" s="22">
        <v>0</v>
      </c>
      <c r="X4716" s="22">
        <v>0</v>
      </c>
      <c r="Y4716" s="22">
        <v>0</v>
      </c>
      <c r="Z4716" s="22">
        <v>0</v>
      </c>
      <c r="AA4716" s="22">
        <v>0</v>
      </c>
      <c r="AB4716" s="22">
        <v>0</v>
      </c>
      <c r="AC4716" s="22">
        <v>0</v>
      </c>
      <c r="AD4716" s="22">
        <v>0</v>
      </c>
    </row>
    <row r="4717" spans="1:30" s="1" customFormat="1" ht="15" customHeight="1" x14ac:dyDescent="0.3">
      <c r="A4717" s="21" t="s">
        <v>34</v>
      </c>
      <c r="B4717" s="21" t="s">
        <v>1503</v>
      </c>
      <c r="C4717" s="21" t="s">
        <v>1503</v>
      </c>
      <c r="D4717" s="81">
        <v>1</v>
      </c>
      <c r="E4717" s="21" t="s">
        <v>246</v>
      </c>
      <c r="F4717" s="81">
        <v>1</v>
      </c>
      <c r="G4717" s="82" t="s">
        <v>38</v>
      </c>
      <c r="H4717" s="21">
        <v>22104</v>
      </c>
      <c r="I4717" s="21" t="s">
        <v>2432</v>
      </c>
      <c r="J4717" s="21" t="s">
        <v>2433</v>
      </c>
      <c r="K4717" s="21" t="s">
        <v>2434</v>
      </c>
      <c r="L4717" s="21" t="s">
        <v>580</v>
      </c>
      <c r="M4717" s="21" t="s">
        <v>1733</v>
      </c>
      <c r="N4717" s="21" t="s">
        <v>44</v>
      </c>
      <c r="O4717" s="22">
        <v>2</v>
      </c>
      <c r="P4717" s="22">
        <v>253.5</v>
      </c>
      <c r="Q4717" s="21" t="s">
        <v>580</v>
      </c>
      <c r="R4717" s="103">
        <f t="shared" si="73"/>
        <v>507</v>
      </c>
      <c r="S4717" s="22">
        <v>0</v>
      </c>
      <c r="T4717" s="22">
        <v>0</v>
      </c>
      <c r="U4717" s="22">
        <v>0</v>
      </c>
      <c r="V4717" s="22">
        <v>507</v>
      </c>
      <c r="W4717" s="22">
        <v>0</v>
      </c>
      <c r="X4717" s="22">
        <v>0</v>
      </c>
      <c r="Y4717" s="22">
        <v>0</v>
      </c>
      <c r="Z4717" s="22">
        <v>0</v>
      </c>
      <c r="AA4717" s="22">
        <v>0</v>
      </c>
      <c r="AB4717" s="22">
        <v>0</v>
      </c>
      <c r="AC4717" s="22">
        <v>0</v>
      </c>
      <c r="AD4717" s="22">
        <v>0</v>
      </c>
    </row>
    <row r="4718" spans="1:30" s="1" customFormat="1" ht="15" customHeight="1" x14ac:dyDescent="0.3">
      <c r="A4718" s="21" t="s">
        <v>34</v>
      </c>
      <c r="B4718" s="21" t="s">
        <v>1503</v>
      </c>
      <c r="C4718" s="21" t="s">
        <v>1503</v>
      </c>
      <c r="D4718" s="81">
        <v>1</v>
      </c>
      <c r="E4718" s="21" t="s">
        <v>246</v>
      </c>
      <c r="F4718" s="81">
        <v>1</v>
      </c>
      <c r="G4718" s="82" t="s">
        <v>38</v>
      </c>
      <c r="H4718" s="21">
        <v>22104</v>
      </c>
      <c r="I4718" s="21" t="s">
        <v>2432</v>
      </c>
      <c r="J4718" s="21" t="s">
        <v>341</v>
      </c>
      <c r="K4718" s="21" t="s">
        <v>342</v>
      </c>
      <c r="L4718" s="21" t="s">
        <v>580</v>
      </c>
      <c r="M4718" s="21" t="s">
        <v>1733</v>
      </c>
      <c r="N4718" s="21" t="s">
        <v>48</v>
      </c>
      <c r="O4718" s="22">
        <v>6</v>
      </c>
      <c r="P4718" s="22">
        <v>54.333333333333336</v>
      </c>
      <c r="Q4718" s="21" t="s">
        <v>580</v>
      </c>
      <c r="R4718" s="103">
        <f t="shared" si="73"/>
        <v>326</v>
      </c>
      <c r="S4718" s="22">
        <v>0</v>
      </c>
      <c r="T4718" s="22">
        <v>0</v>
      </c>
      <c r="U4718" s="22">
        <v>0</v>
      </c>
      <c r="V4718" s="22">
        <v>326</v>
      </c>
      <c r="W4718" s="22">
        <v>0</v>
      </c>
      <c r="X4718" s="22">
        <v>0</v>
      </c>
      <c r="Y4718" s="22">
        <v>0</v>
      </c>
      <c r="Z4718" s="22">
        <v>0</v>
      </c>
      <c r="AA4718" s="22">
        <v>0</v>
      </c>
      <c r="AB4718" s="22">
        <v>0</v>
      </c>
      <c r="AC4718" s="22">
        <v>0</v>
      </c>
      <c r="AD4718" s="22">
        <v>0</v>
      </c>
    </row>
    <row r="4719" spans="1:30" s="1" customFormat="1" ht="15" customHeight="1" x14ac:dyDescent="0.3">
      <c r="A4719" s="21" t="s">
        <v>34</v>
      </c>
      <c r="B4719" s="21" t="s">
        <v>1503</v>
      </c>
      <c r="C4719" s="21" t="s">
        <v>1503</v>
      </c>
      <c r="D4719" s="81">
        <v>1</v>
      </c>
      <c r="E4719" s="21" t="s">
        <v>246</v>
      </c>
      <c r="F4719" s="81">
        <v>1</v>
      </c>
      <c r="G4719" s="82" t="s">
        <v>38</v>
      </c>
      <c r="H4719" s="21">
        <v>22104</v>
      </c>
      <c r="I4719" s="21" t="s">
        <v>2432</v>
      </c>
      <c r="J4719" s="21" t="s">
        <v>1175</v>
      </c>
      <c r="K4719" s="21" t="s">
        <v>1176</v>
      </c>
      <c r="L4719" s="21" t="s">
        <v>580</v>
      </c>
      <c r="M4719" s="21" t="s">
        <v>1733</v>
      </c>
      <c r="N4719" s="21" t="s">
        <v>48</v>
      </c>
      <c r="O4719" s="22">
        <v>48</v>
      </c>
      <c r="P4719" s="22">
        <v>19.3125</v>
      </c>
      <c r="Q4719" s="21" t="s">
        <v>580</v>
      </c>
      <c r="R4719" s="103">
        <f t="shared" si="73"/>
        <v>927</v>
      </c>
      <c r="S4719" s="22">
        <v>0</v>
      </c>
      <c r="T4719" s="22">
        <v>0</v>
      </c>
      <c r="U4719" s="22">
        <v>0</v>
      </c>
      <c r="V4719" s="22">
        <v>927</v>
      </c>
      <c r="W4719" s="22">
        <v>0</v>
      </c>
      <c r="X4719" s="22">
        <v>0</v>
      </c>
      <c r="Y4719" s="22">
        <v>0</v>
      </c>
      <c r="Z4719" s="22">
        <v>0</v>
      </c>
      <c r="AA4719" s="22">
        <v>0</v>
      </c>
      <c r="AB4719" s="22">
        <v>0</v>
      </c>
      <c r="AC4719" s="22">
        <v>0</v>
      </c>
      <c r="AD4719" s="22">
        <v>0</v>
      </c>
    </row>
    <row r="4720" spans="1:30" s="1" customFormat="1" ht="15" customHeight="1" x14ac:dyDescent="0.3">
      <c r="A4720" s="21" t="s">
        <v>34</v>
      </c>
      <c r="B4720" s="21" t="s">
        <v>1503</v>
      </c>
      <c r="C4720" s="21" t="s">
        <v>1503</v>
      </c>
      <c r="D4720" s="81">
        <v>1</v>
      </c>
      <c r="E4720" s="21" t="s">
        <v>246</v>
      </c>
      <c r="F4720" s="81">
        <v>1</v>
      </c>
      <c r="G4720" s="82" t="s">
        <v>38</v>
      </c>
      <c r="H4720" s="21">
        <v>22104</v>
      </c>
      <c r="I4720" s="21" t="s">
        <v>2432</v>
      </c>
      <c r="J4720" s="21" t="s">
        <v>339</v>
      </c>
      <c r="K4720" s="21" t="s">
        <v>340</v>
      </c>
      <c r="L4720" s="21" t="s">
        <v>580</v>
      </c>
      <c r="M4720" s="21" t="s">
        <v>1733</v>
      </c>
      <c r="N4720" s="21" t="s">
        <v>44</v>
      </c>
      <c r="O4720" s="22">
        <v>2</v>
      </c>
      <c r="P4720" s="22">
        <v>309</v>
      </c>
      <c r="Q4720" s="21" t="s">
        <v>580</v>
      </c>
      <c r="R4720" s="103">
        <f t="shared" si="73"/>
        <v>618</v>
      </c>
      <c r="S4720" s="22">
        <v>0</v>
      </c>
      <c r="T4720" s="22">
        <v>0</v>
      </c>
      <c r="U4720" s="22">
        <v>0</v>
      </c>
      <c r="V4720" s="22">
        <v>618</v>
      </c>
      <c r="W4720" s="22">
        <v>0</v>
      </c>
      <c r="X4720" s="22">
        <v>0</v>
      </c>
      <c r="Y4720" s="22">
        <v>0</v>
      </c>
      <c r="Z4720" s="22">
        <v>0</v>
      </c>
      <c r="AA4720" s="22">
        <v>0</v>
      </c>
      <c r="AB4720" s="22">
        <v>0</v>
      </c>
      <c r="AC4720" s="22">
        <v>0</v>
      </c>
      <c r="AD4720" s="22">
        <v>0</v>
      </c>
    </row>
    <row r="4721" spans="1:30" s="1" customFormat="1" ht="15" customHeight="1" x14ac:dyDescent="0.3">
      <c r="A4721" s="21" t="s">
        <v>34</v>
      </c>
      <c r="B4721" s="21" t="s">
        <v>1503</v>
      </c>
      <c r="C4721" s="21" t="s">
        <v>1503</v>
      </c>
      <c r="D4721" s="81">
        <v>1</v>
      </c>
      <c r="E4721" s="21" t="s">
        <v>246</v>
      </c>
      <c r="F4721" s="81">
        <v>1</v>
      </c>
      <c r="G4721" s="82" t="s">
        <v>38</v>
      </c>
      <c r="H4721" s="21">
        <v>22104</v>
      </c>
      <c r="I4721" s="21" t="s">
        <v>2432</v>
      </c>
      <c r="J4721" s="21" t="s">
        <v>2435</v>
      </c>
      <c r="K4721" s="21" t="s">
        <v>2436</v>
      </c>
      <c r="L4721" s="21" t="s">
        <v>580</v>
      </c>
      <c r="M4721" s="21" t="s">
        <v>1733</v>
      </c>
      <c r="N4721" s="21" t="s">
        <v>44</v>
      </c>
      <c r="O4721" s="22">
        <v>1</v>
      </c>
      <c r="P4721" s="22">
        <v>309</v>
      </c>
      <c r="Q4721" s="21" t="s">
        <v>580</v>
      </c>
      <c r="R4721" s="103">
        <f t="shared" si="73"/>
        <v>309</v>
      </c>
      <c r="S4721" s="22">
        <v>0</v>
      </c>
      <c r="T4721" s="22">
        <v>0</v>
      </c>
      <c r="U4721" s="22">
        <v>0</v>
      </c>
      <c r="V4721" s="22">
        <v>309</v>
      </c>
      <c r="W4721" s="22">
        <v>0</v>
      </c>
      <c r="X4721" s="22">
        <v>0</v>
      </c>
      <c r="Y4721" s="22">
        <v>0</v>
      </c>
      <c r="Z4721" s="22">
        <v>0</v>
      </c>
      <c r="AA4721" s="22">
        <v>0</v>
      </c>
      <c r="AB4721" s="22">
        <v>0</v>
      </c>
      <c r="AC4721" s="22">
        <v>0</v>
      </c>
      <c r="AD4721" s="22">
        <v>0</v>
      </c>
    </row>
    <row r="4722" spans="1:30" s="1" customFormat="1" ht="15" customHeight="1" x14ac:dyDescent="0.3">
      <c r="A4722" s="21" t="s">
        <v>34</v>
      </c>
      <c r="B4722" s="21" t="s">
        <v>1503</v>
      </c>
      <c r="C4722" s="21" t="s">
        <v>1503</v>
      </c>
      <c r="D4722" s="81">
        <v>1</v>
      </c>
      <c r="E4722" s="21" t="s">
        <v>246</v>
      </c>
      <c r="F4722" s="81">
        <v>1</v>
      </c>
      <c r="G4722" s="82" t="s">
        <v>38</v>
      </c>
      <c r="H4722" s="21">
        <v>22104</v>
      </c>
      <c r="I4722" s="21" t="s">
        <v>2432</v>
      </c>
      <c r="J4722" s="21" t="s">
        <v>305</v>
      </c>
      <c r="K4722" s="21" t="s">
        <v>306</v>
      </c>
      <c r="L4722" s="21" t="s">
        <v>580</v>
      </c>
      <c r="M4722" s="21" t="s">
        <v>1733</v>
      </c>
      <c r="N4722" s="21" t="s">
        <v>48</v>
      </c>
      <c r="O4722" s="22">
        <v>16</v>
      </c>
      <c r="P4722" s="22">
        <v>34.3125</v>
      </c>
      <c r="Q4722" s="21" t="s">
        <v>580</v>
      </c>
      <c r="R4722" s="103">
        <f t="shared" si="73"/>
        <v>549</v>
      </c>
      <c r="S4722" s="22">
        <v>0</v>
      </c>
      <c r="T4722" s="22">
        <v>0</v>
      </c>
      <c r="U4722" s="22">
        <v>0</v>
      </c>
      <c r="V4722" s="22">
        <v>549</v>
      </c>
      <c r="W4722" s="22">
        <v>0</v>
      </c>
      <c r="X4722" s="22">
        <v>0</v>
      </c>
      <c r="Y4722" s="22">
        <v>0</v>
      </c>
      <c r="Z4722" s="22">
        <v>0</v>
      </c>
      <c r="AA4722" s="22">
        <v>0</v>
      </c>
      <c r="AB4722" s="22">
        <v>0</v>
      </c>
      <c r="AC4722" s="22">
        <v>0</v>
      </c>
      <c r="AD4722" s="22">
        <v>0</v>
      </c>
    </row>
    <row r="4723" spans="1:30" s="1" customFormat="1" ht="15" customHeight="1" x14ac:dyDescent="0.3">
      <c r="A4723" s="21" t="s">
        <v>34</v>
      </c>
      <c r="B4723" s="21" t="s">
        <v>1503</v>
      </c>
      <c r="C4723" s="21" t="s">
        <v>1503</v>
      </c>
      <c r="D4723" s="81">
        <v>1</v>
      </c>
      <c r="E4723" s="21" t="s">
        <v>246</v>
      </c>
      <c r="F4723" s="81">
        <v>1</v>
      </c>
      <c r="G4723" s="82" t="s">
        <v>38</v>
      </c>
      <c r="H4723" s="21">
        <v>22104</v>
      </c>
      <c r="I4723" s="21" t="s">
        <v>2432</v>
      </c>
      <c r="J4723" s="21" t="s">
        <v>305</v>
      </c>
      <c r="K4723" s="21" t="s">
        <v>306</v>
      </c>
      <c r="L4723" s="21" t="s">
        <v>580</v>
      </c>
      <c r="M4723" s="21" t="s">
        <v>1733</v>
      </c>
      <c r="N4723" s="21" t="s">
        <v>48</v>
      </c>
      <c r="O4723" s="22">
        <v>16</v>
      </c>
      <c r="P4723" s="22">
        <v>34.3125</v>
      </c>
      <c r="Q4723" s="21" t="s">
        <v>580</v>
      </c>
      <c r="R4723" s="103">
        <f t="shared" si="73"/>
        <v>549</v>
      </c>
      <c r="S4723" s="22">
        <v>0</v>
      </c>
      <c r="T4723" s="22">
        <v>0</v>
      </c>
      <c r="U4723" s="22">
        <v>0</v>
      </c>
      <c r="V4723" s="22">
        <v>0</v>
      </c>
      <c r="W4723" s="22">
        <v>549</v>
      </c>
      <c r="X4723" s="22">
        <v>0</v>
      </c>
      <c r="Y4723" s="22">
        <v>0</v>
      </c>
      <c r="Z4723" s="22">
        <v>0</v>
      </c>
      <c r="AA4723" s="22">
        <v>0</v>
      </c>
      <c r="AB4723" s="22">
        <v>0</v>
      </c>
      <c r="AC4723" s="22">
        <v>0</v>
      </c>
      <c r="AD4723" s="22">
        <v>0</v>
      </c>
    </row>
    <row r="4724" spans="1:30" s="1" customFormat="1" ht="15" customHeight="1" x14ac:dyDescent="0.3">
      <c r="A4724" s="21" t="s">
        <v>34</v>
      </c>
      <c r="B4724" s="21" t="s">
        <v>1503</v>
      </c>
      <c r="C4724" s="21" t="s">
        <v>1503</v>
      </c>
      <c r="D4724" s="81">
        <v>1</v>
      </c>
      <c r="E4724" s="21" t="s">
        <v>246</v>
      </c>
      <c r="F4724" s="81">
        <v>1</v>
      </c>
      <c r="G4724" s="82" t="s">
        <v>38</v>
      </c>
      <c r="H4724" s="21">
        <v>22104</v>
      </c>
      <c r="I4724" s="21" t="s">
        <v>2432</v>
      </c>
      <c r="J4724" s="21" t="s">
        <v>307</v>
      </c>
      <c r="K4724" s="21" t="s">
        <v>1135</v>
      </c>
      <c r="L4724" s="21" t="s">
        <v>580</v>
      </c>
      <c r="M4724" s="21" t="s">
        <v>1733</v>
      </c>
      <c r="N4724" s="21" t="s">
        <v>48</v>
      </c>
      <c r="O4724" s="22">
        <v>90</v>
      </c>
      <c r="P4724" s="22">
        <v>3.6444444444444444</v>
      </c>
      <c r="Q4724" s="21" t="s">
        <v>580</v>
      </c>
      <c r="R4724" s="103">
        <f t="shared" si="73"/>
        <v>328</v>
      </c>
      <c r="S4724" s="22">
        <v>0</v>
      </c>
      <c r="T4724" s="22">
        <v>0</v>
      </c>
      <c r="U4724" s="22">
        <v>0</v>
      </c>
      <c r="V4724" s="22">
        <v>0</v>
      </c>
      <c r="W4724" s="22">
        <v>0</v>
      </c>
      <c r="X4724" s="22">
        <v>328</v>
      </c>
      <c r="Y4724" s="22">
        <v>0</v>
      </c>
      <c r="Z4724" s="22">
        <v>0</v>
      </c>
      <c r="AA4724" s="22">
        <v>0</v>
      </c>
      <c r="AB4724" s="22">
        <v>0</v>
      </c>
      <c r="AC4724" s="22">
        <v>0</v>
      </c>
      <c r="AD4724" s="22">
        <v>0</v>
      </c>
    </row>
    <row r="4725" spans="1:30" s="1" customFormat="1" ht="15" customHeight="1" x14ac:dyDescent="0.3">
      <c r="A4725" s="21" t="s">
        <v>34</v>
      </c>
      <c r="B4725" s="21" t="s">
        <v>1503</v>
      </c>
      <c r="C4725" s="21" t="s">
        <v>1503</v>
      </c>
      <c r="D4725" s="81">
        <v>1</v>
      </c>
      <c r="E4725" s="21" t="s">
        <v>246</v>
      </c>
      <c r="F4725" s="81">
        <v>1</v>
      </c>
      <c r="G4725" s="82" t="s">
        <v>38</v>
      </c>
      <c r="H4725" s="21">
        <v>22104</v>
      </c>
      <c r="I4725" s="21" t="s">
        <v>2432</v>
      </c>
      <c r="J4725" s="21" t="s">
        <v>316</v>
      </c>
      <c r="K4725" s="21" t="s">
        <v>317</v>
      </c>
      <c r="L4725" s="21" t="s">
        <v>580</v>
      </c>
      <c r="M4725" s="21" t="s">
        <v>1733</v>
      </c>
      <c r="N4725" s="21" t="s">
        <v>295</v>
      </c>
      <c r="O4725" s="22">
        <v>4</v>
      </c>
      <c r="P4725" s="22">
        <v>31.25</v>
      </c>
      <c r="Q4725" s="21" t="s">
        <v>580</v>
      </c>
      <c r="R4725" s="103">
        <f t="shared" si="73"/>
        <v>125</v>
      </c>
      <c r="S4725" s="22">
        <v>0</v>
      </c>
      <c r="T4725" s="22">
        <v>0</v>
      </c>
      <c r="U4725" s="22">
        <v>0</v>
      </c>
      <c r="V4725" s="22">
        <v>0</v>
      </c>
      <c r="W4725" s="22">
        <v>0</v>
      </c>
      <c r="X4725" s="22">
        <v>125</v>
      </c>
      <c r="Y4725" s="22">
        <v>0</v>
      </c>
      <c r="Z4725" s="22">
        <v>0</v>
      </c>
      <c r="AA4725" s="22">
        <v>0</v>
      </c>
      <c r="AB4725" s="22">
        <v>0</v>
      </c>
      <c r="AC4725" s="22">
        <v>0</v>
      </c>
      <c r="AD4725" s="22">
        <v>0</v>
      </c>
    </row>
    <row r="4726" spans="1:30" s="1" customFormat="1" ht="15" customHeight="1" x14ac:dyDescent="0.3">
      <c r="A4726" s="21" t="s">
        <v>34</v>
      </c>
      <c r="B4726" s="21" t="s">
        <v>1503</v>
      </c>
      <c r="C4726" s="21" t="s">
        <v>1503</v>
      </c>
      <c r="D4726" s="81">
        <v>1</v>
      </c>
      <c r="E4726" s="21" t="s">
        <v>246</v>
      </c>
      <c r="F4726" s="81">
        <v>1</v>
      </c>
      <c r="G4726" s="82" t="s">
        <v>38</v>
      </c>
      <c r="H4726" s="21">
        <v>22104</v>
      </c>
      <c r="I4726" s="21" t="s">
        <v>2432</v>
      </c>
      <c r="J4726" s="21" t="s">
        <v>318</v>
      </c>
      <c r="K4726" s="21" t="s">
        <v>319</v>
      </c>
      <c r="L4726" s="21" t="s">
        <v>580</v>
      </c>
      <c r="M4726" s="21" t="s">
        <v>1733</v>
      </c>
      <c r="N4726" s="21" t="s">
        <v>48</v>
      </c>
      <c r="O4726" s="22">
        <v>86</v>
      </c>
      <c r="P4726" s="22">
        <v>12.627906976744185</v>
      </c>
      <c r="Q4726" s="21" t="s">
        <v>580</v>
      </c>
      <c r="R4726" s="103">
        <f t="shared" si="73"/>
        <v>1086</v>
      </c>
      <c r="S4726" s="22">
        <v>0</v>
      </c>
      <c r="T4726" s="22">
        <v>0</v>
      </c>
      <c r="U4726" s="22">
        <v>0</v>
      </c>
      <c r="V4726" s="22">
        <v>0</v>
      </c>
      <c r="W4726" s="22">
        <v>0</v>
      </c>
      <c r="X4726" s="22">
        <v>1086</v>
      </c>
      <c r="Y4726" s="22">
        <v>0</v>
      </c>
      <c r="Z4726" s="22">
        <v>0</v>
      </c>
      <c r="AA4726" s="22">
        <v>0</v>
      </c>
      <c r="AB4726" s="22">
        <v>0</v>
      </c>
      <c r="AC4726" s="22">
        <v>0</v>
      </c>
      <c r="AD4726" s="22">
        <v>0</v>
      </c>
    </row>
    <row r="4727" spans="1:30" s="1" customFormat="1" ht="15" customHeight="1" x14ac:dyDescent="0.3">
      <c r="A4727" s="21" t="s">
        <v>34</v>
      </c>
      <c r="B4727" s="21" t="s">
        <v>1503</v>
      </c>
      <c r="C4727" s="21" t="s">
        <v>1503</v>
      </c>
      <c r="D4727" s="81">
        <v>1</v>
      </c>
      <c r="E4727" s="21" t="s">
        <v>246</v>
      </c>
      <c r="F4727" s="81">
        <v>1</v>
      </c>
      <c r="G4727" s="82" t="s">
        <v>38</v>
      </c>
      <c r="H4727" s="21">
        <v>22104</v>
      </c>
      <c r="I4727" s="21" t="s">
        <v>2432</v>
      </c>
      <c r="J4727" s="21" t="s">
        <v>293</v>
      </c>
      <c r="K4727" s="21" t="s">
        <v>294</v>
      </c>
      <c r="L4727" s="21" t="s">
        <v>580</v>
      </c>
      <c r="M4727" s="21" t="s">
        <v>1733</v>
      </c>
      <c r="N4727" s="21" t="s">
        <v>295</v>
      </c>
      <c r="O4727" s="22">
        <v>2</v>
      </c>
      <c r="P4727" s="22">
        <v>260</v>
      </c>
      <c r="Q4727" s="21" t="s">
        <v>580</v>
      </c>
      <c r="R4727" s="103">
        <f t="shared" si="73"/>
        <v>520</v>
      </c>
      <c r="S4727" s="22">
        <v>0</v>
      </c>
      <c r="T4727" s="22">
        <v>0</v>
      </c>
      <c r="U4727" s="22">
        <v>0</v>
      </c>
      <c r="V4727" s="22">
        <v>0</v>
      </c>
      <c r="W4727" s="22">
        <v>0</v>
      </c>
      <c r="X4727" s="22">
        <v>520</v>
      </c>
      <c r="Y4727" s="22">
        <v>0</v>
      </c>
      <c r="Z4727" s="22">
        <v>0</v>
      </c>
      <c r="AA4727" s="22">
        <v>0</v>
      </c>
      <c r="AB4727" s="22">
        <v>0</v>
      </c>
      <c r="AC4727" s="22">
        <v>0</v>
      </c>
      <c r="AD4727" s="22">
        <v>0</v>
      </c>
    </row>
    <row r="4728" spans="1:30" s="1" customFormat="1" ht="15" customHeight="1" x14ac:dyDescent="0.3">
      <c r="A4728" s="21" t="s">
        <v>34</v>
      </c>
      <c r="B4728" s="21" t="s">
        <v>1503</v>
      </c>
      <c r="C4728" s="21" t="s">
        <v>1503</v>
      </c>
      <c r="D4728" s="81">
        <v>1</v>
      </c>
      <c r="E4728" s="21" t="s">
        <v>246</v>
      </c>
      <c r="F4728" s="81">
        <v>1</v>
      </c>
      <c r="G4728" s="82" t="s">
        <v>38</v>
      </c>
      <c r="H4728" s="21">
        <v>22104</v>
      </c>
      <c r="I4728" s="21" t="s">
        <v>2432</v>
      </c>
      <c r="J4728" s="21" t="s">
        <v>851</v>
      </c>
      <c r="K4728" s="21" t="s">
        <v>986</v>
      </c>
      <c r="L4728" s="21" t="s">
        <v>580</v>
      </c>
      <c r="M4728" s="21" t="s">
        <v>1733</v>
      </c>
      <c r="N4728" s="21" t="s">
        <v>44</v>
      </c>
      <c r="O4728" s="22">
        <v>6</v>
      </c>
      <c r="P4728" s="22">
        <v>193</v>
      </c>
      <c r="Q4728" s="21" t="s">
        <v>580</v>
      </c>
      <c r="R4728" s="103">
        <f t="shared" si="73"/>
        <v>1158</v>
      </c>
      <c r="S4728" s="22">
        <v>0</v>
      </c>
      <c r="T4728" s="22">
        <v>0</v>
      </c>
      <c r="U4728" s="22">
        <v>0</v>
      </c>
      <c r="V4728" s="22">
        <v>0</v>
      </c>
      <c r="W4728" s="22">
        <v>0</v>
      </c>
      <c r="X4728" s="22">
        <v>1158</v>
      </c>
      <c r="Y4728" s="22">
        <v>0</v>
      </c>
      <c r="Z4728" s="22">
        <v>0</v>
      </c>
      <c r="AA4728" s="22">
        <v>0</v>
      </c>
      <c r="AB4728" s="22">
        <v>0</v>
      </c>
      <c r="AC4728" s="22">
        <v>0</v>
      </c>
      <c r="AD4728" s="22">
        <v>0</v>
      </c>
    </row>
    <row r="4729" spans="1:30" s="1" customFormat="1" ht="15" customHeight="1" x14ac:dyDescent="0.3">
      <c r="A4729" s="21" t="s">
        <v>34</v>
      </c>
      <c r="B4729" s="21" t="s">
        <v>1503</v>
      </c>
      <c r="C4729" s="21" t="s">
        <v>1503</v>
      </c>
      <c r="D4729" s="81">
        <v>1</v>
      </c>
      <c r="E4729" s="21" t="s">
        <v>246</v>
      </c>
      <c r="F4729" s="81">
        <v>1</v>
      </c>
      <c r="G4729" s="82" t="s">
        <v>38</v>
      </c>
      <c r="H4729" s="21">
        <v>22104</v>
      </c>
      <c r="I4729" s="21" t="s">
        <v>2432</v>
      </c>
      <c r="J4729" s="21" t="s">
        <v>1173</v>
      </c>
      <c r="K4729" s="21" t="s">
        <v>1174</v>
      </c>
      <c r="L4729" s="21" t="s">
        <v>580</v>
      </c>
      <c r="M4729" s="21" t="s">
        <v>1733</v>
      </c>
      <c r="N4729" s="21" t="s">
        <v>48</v>
      </c>
      <c r="O4729" s="22">
        <v>48</v>
      </c>
      <c r="P4729" s="22">
        <v>6.5</v>
      </c>
      <c r="Q4729" s="21" t="s">
        <v>580</v>
      </c>
      <c r="R4729" s="103">
        <f t="shared" si="73"/>
        <v>312</v>
      </c>
      <c r="S4729" s="22">
        <v>0</v>
      </c>
      <c r="T4729" s="22">
        <v>0</v>
      </c>
      <c r="U4729" s="22">
        <v>0</v>
      </c>
      <c r="V4729" s="22">
        <v>0</v>
      </c>
      <c r="W4729" s="22">
        <v>0</v>
      </c>
      <c r="X4729" s="22">
        <v>312</v>
      </c>
      <c r="Y4729" s="22">
        <v>0</v>
      </c>
      <c r="Z4729" s="22">
        <v>0</v>
      </c>
      <c r="AA4729" s="22">
        <v>0</v>
      </c>
      <c r="AB4729" s="22">
        <v>0</v>
      </c>
      <c r="AC4729" s="22">
        <v>0</v>
      </c>
      <c r="AD4729" s="22">
        <v>0</v>
      </c>
    </row>
    <row r="4730" spans="1:30" s="1" customFormat="1" ht="15" customHeight="1" x14ac:dyDescent="0.3">
      <c r="A4730" s="21" t="s">
        <v>34</v>
      </c>
      <c r="B4730" s="21" t="s">
        <v>1503</v>
      </c>
      <c r="C4730" s="21" t="s">
        <v>1503</v>
      </c>
      <c r="D4730" s="81">
        <v>1</v>
      </c>
      <c r="E4730" s="21" t="s">
        <v>246</v>
      </c>
      <c r="F4730" s="81">
        <v>1</v>
      </c>
      <c r="G4730" s="82" t="s">
        <v>38</v>
      </c>
      <c r="H4730" s="21">
        <v>22104</v>
      </c>
      <c r="I4730" s="21" t="s">
        <v>2432</v>
      </c>
      <c r="J4730" s="21" t="s">
        <v>2433</v>
      </c>
      <c r="K4730" s="21" t="s">
        <v>2434</v>
      </c>
      <c r="L4730" s="21" t="s">
        <v>580</v>
      </c>
      <c r="M4730" s="21" t="s">
        <v>1733</v>
      </c>
      <c r="N4730" s="21" t="s">
        <v>44</v>
      </c>
      <c r="O4730" s="22">
        <v>2</v>
      </c>
      <c r="P4730" s="22">
        <v>253.5</v>
      </c>
      <c r="Q4730" s="21" t="s">
        <v>580</v>
      </c>
      <c r="R4730" s="103">
        <f t="shared" si="73"/>
        <v>507</v>
      </c>
      <c r="S4730" s="22">
        <v>0</v>
      </c>
      <c r="T4730" s="22">
        <v>0</v>
      </c>
      <c r="U4730" s="22">
        <v>0</v>
      </c>
      <c r="V4730" s="22">
        <v>0</v>
      </c>
      <c r="W4730" s="22">
        <v>0</v>
      </c>
      <c r="X4730" s="22">
        <v>507</v>
      </c>
      <c r="Y4730" s="22">
        <v>0</v>
      </c>
      <c r="Z4730" s="22">
        <v>0</v>
      </c>
      <c r="AA4730" s="22">
        <v>0</v>
      </c>
      <c r="AB4730" s="22">
        <v>0</v>
      </c>
      <c r="AC4730" s="22">
        <v>0</v>
      </c>
      <c r="AD4730" s="22">
        <v>0</v>
      </c>
    </row>
    <row r="4731" spans="1:30" s="1" customFormat="1" ht="15" customHeight="1" x14ac:dyDescent="0.3">
      <c r="A4731" s="21" t="s">
        <v>34</v>
      </c>
      <c r="B4731" s="21" t="s">
        <v>1503</v>
      </c>
      <c r="C4731" s="21" t="s">
        <v>1503</v>
      </c>
      <c r="D4731" s="81">
        <v>1</v>
      </c>
      <c r="E4731" s="21" t="s">
        <v>246</v>
      </c>
      <c r="F4731" s="81">
        <v>1</v>
      </c>
      <c r="G4731" s="82" t="s">
        <v>38</v>
      </c>
      <c r="H4731" s="21">
        <v>22104</v>
      </c>
      <c r="I4731" s="21" t="s">
        <v>2432</v>
      </c>
      <c r="J4731" s="21" t="s">
        <v>341</v>
      </c>
      <c r="K4731" s="21" t="s">
        <v>342</v>
      </c>
      <c r="L4731" s="21" t="s">
        <v>580</v>
      </c>
      <c r="M4731" s="21" t="s">
        <v>1733</v>
      </c>
      <c r="N4731" s="21" t="s">
        <v>48</v>
      </c>
      <c r="O4731" s="22">
        <v>6</v>
      </c>
      <c r="P4731" s="22">
        <v>54.333333333333336</v>
      </c>
      <c r="Q4731" s="21" t="s">
        <v>580</v>
      </c>
      <c r="R4731" s="103">
        <f t="shared" si="73"/>
        <v>326</v>
      </c>
      <c r="S4731" s="22">
        <v>0</v>
      </c>
      <c r="T4731" s="22">
        <v>0</v>
      </c>
      <c r="U4731" s="22">
        <v>0</v>
      </c>
      <c r="V4731" s="22">
        <v>0</v>
      </c>
      <c r="W4731" s="22">
        <v>0</v>
      </c>
      <c r="X4731" s="22">
        <v>326</v>
      </c>
      <c r="Y4731" s="22">
        <v>0</v>
      </c>
      <c r="Z4731" s="22">
        <v>0</v>
      </c>
      <c r="AA4731" s="22">
        <v>0</v>
      </c>
      <c r="AB4731" s="22">
        <v>0</v>
      </c>
      <c r="AC4731" s="22">
        <v>0</v>
      </c>
      <c r="AD4731" s="22">
        <v>0</v>
      </c>
    </row>
    <row r="4732" spans="1:30" s="1" customFormat="1" ht="15" customHeight="1" x14ac:dyDescent="0.3">
      <c r="A4732" s="21" t="s">
        <v>34</v>
      </c>
      <c r="B4732" s="21" t="s">
        <v>1503</v>
      </c>
      <c r="C4732" s="21" t="s">
        <v>1503</v>
      </c>
      <c r="D4732" s="81">
        <v>1</v>
      </c>
      <c r="E4732" s="21" t="s">
        <v>246</v>
      </c>
      <c r="F4732" s="81">
        <v>1</v>
      </c>
      <c r="G4732" s="82" t="s">
        <v>38</v>
      </c>
      <c r="H4732" s="21">
        <v>22104</v>
      </c>
      <c r="I4732" s="21" t="s">
        <v>2432</v>
      </c>
      <c r="J4732" s="21" t="s">
        <v>1175</v>
      </c>
      <c r="K4732" s="21" t="s">
        <v>1176</v>
      </c>
      <c r="L4732" s="21" t="s">
        <v>580</v>
      </c>
      <c r="M4732" s="21" t="s">
        <v>1733</v>
      </c>
      <c r="N4732" s="21" t="s">
        <v>48</v>
      </c>
      <c r="O4732" s="22">
        <v>48</v>
      </c>
      <c r="P4732" s="22">
        <v>19.3125</v>
      </c>
      <c r="Q4732" s="21" t="s">
        <v>580</v>
      </c>
      <c r="R4732" s="103">
        <f t="shared" si="73"/>
        <v>927</v>
      </c>
      <c r="S4732" s="22">
        <v>0</v>
      </c>
      <c r="T4732" s="22">
        <v>0</v>
      </c>
      <c r="U4732" s="22">
        <v>0</v>
      </c>
      <c r="V4732" s="22">
        <v>0</v>
      </c>
      <c r="W4732" s="22">
        <v>0</v>
      </c>
      <c r="X4732" s="22">
        <v>927</v>
      </c>
      <c r="Y4732" s="22">
        <v>0</v>
      </c>
      <c r="Z4732" s="22">
        <v>0</v>
      </c>
      <c r="AA4732" s="22">
        <v>0</v>
      </c>
      <c r="AB4732" s="22">
        <v>0</v>
      </c>
      <c r="AC4732" s="22">
        <v>0</v>
      </c>
      <c r="AD4732" s="22">
        <v>0</v>
      </c>
    </row>
    <row r="4733" spans="1:30" s="1" customFormat="1" ht="15" customHeight="1" x14ac:dyDescent="0.3">
      <c r="A4733" s="21" t="s">
        <v>34</v>
      </c>
      <c r="B4733" s="21" t="s">
        <v>1503</v>
      </c>
      <c r="C4733" s="21" t="s">
        <v>1503</v>
      </c>
      <c r="D4733" s="81">
        <v>1</v>
      </c>
      <c r="E4733" s="21" t="s">
        <v>246</v>
      </c>
      <c r="F4733" s="81">
        <v>1</v>
      </c>
      <c r="G4733" s="82" t="s">
        <v>38</v>
      </c>
      <c r="H4733" s="21">
        <v>22104</v>
      </c>
      <c r="I4733" s="21" t="s">
        <v>2432</v>
      </c>
      <c r="J4733" s="21" t="s">
        <v>339</v>
      </c>
      <c r="K4733" s="21" t="s">
        <v>340</v>
      </c>
      <c r="L4733" s="21" t="s">
        <v>580</v>
      </c>
      <c r="M4733" s="21" t="s">
        <v>1733</v>
      </c>
      <c r="N4733" s="21" t="s">
        <v>44</v>
      </c>
      <c r="O4733" s="22">
        <v>2</v>
      </c>
      <c r="P4733" s="22">
        <v>309</v>
      </c>
      <c r="Q4733" s="21" t="s">
        <v>580</v>
      </c>
      <c r="R4733" s="103">
        <f t="shared" si="73"/>
        <v>618</v>
      </c>
      <c r="S4733" s="22">
        <v>0</v>
      </c>
      <c r="T4733" s="22">
        <v>0</v>
      </c>
      <c r="U4733" s="22">
        <v>0</v>
      </c>
      <c r="V4733" s="22">
        <v>0</v>
      </c>
      <c r="W4733" s="22">
        <v>0</v>
      </c>
      <c r="X4733" s="22">
        <v>618</v>
      </c>
      <c r="Y4733" s="22">
        <v>0</v>
      </c>
      <c r="Z4733" s="22">
        <v>0</v>
      </c>
      <c r="AA4733" s="22">
        <v>0</v>
      </c>
      <c r="AB4733" s="22">
        <v>0</v>
      </c>
      <c r="AC4733" s="22">
        <v>0</v>
      </c>
      <c r="AD4733" s="22">
        <v>0</v>
      </c>
    </row>
    <row r="4734" spans="1:30" s="1" customFormat="1" ht="15" customHeight="1" x14ac:dyDescent="0.3">
      <c r="A4734" s="21" t="s">
        <v>34</v>
      </c>
      <c r="B4734" s="21" t="s">
        <v>1503</v>
      </c>
      <c r="C4734" s="21" t="s">
        <v>1503</v>
      </c>
      <c r="D4734" s="81">
        <v>1</v>
      </c>
      <c r="E4734" s="21" t="s">
        <v>246</v>
      </c>
      <c r="F4734" s="81">
        <v>1</v>
      </c>
      <c r="G4734" s="82" t="s">
        <v>38</v>
      </c>
      <c r="H4734" s="21">
        <v>22104</v>
      </c>
      <c r="I4734" s="21" t="s">
        <v>2432</v>
      </c>
      <c r="J4734" s="21" t="s">
        <v>2435</v>
      </c>
      <c r="K4734" s="21" t="s">
        <v>2436</v>
      </c>
      <c r="L4734" s="21" t="s">
        <v>580</v>
      </c>
      <c r="M4734" s="21" t="s">
        <v>1733</v>
      </c>
      <c r="N4734" s="21" t="s">
        <v>44</v>
      </c>
      <c r="O4734" s="22">
        <v>1</v>
      </c>
      <c r="P4734" s="22">
        <v>309</v>
      </c>
      <c r="Q4734" s="21" t="s">
        <v>580</v>
      </c>
      <c r="R4734" s="103">
        <f t="shared" si="73"/>
        <v>309</v>
      </c>
      <c r="S4734" s="22">
        <v>0</v>
      </c>
      <c r="T4734" s="22">
        <v>0</v>
      </c>
      <c r="U4734" s="22">
        <v>0</v>
      </c>
      <c r="V4734" s="22">
        <v>0</v>
      </c>
      <c r="W4734" s="22">
        <v>0</v>
      </c>
      <c r="X4734" s="22">
        <v>309</v>
      </c>
      <c r="Y4734" s="22">
        <v>0</v>
      </c>
      <c r="Z4734" s="22">
        <v>0</v>
      </c>
      <c r="AA4734" s="22">
        <v>0</v>
      </c>
      <c r="AB4734" s="22">
        <v>0</v>
      </c>
      <c r="AC4734" s="22">
        <v>0</v>
      </c>
      <c r="AD4734" s="22">
        <v>0</v>
      </c>
    </row>
    <row r="4735" spans="1:30" s="1" customFormat="1" ht="15" customHeight="1" x14ac:dyDescent="0.3">
      <c r="A4735" s="21" t="s">
        <v>34</v>
      </c>
      <c r="B4735" s="21" t="s">
        <v>1503</v>
      </c>
      <c r="C4735" s="21" t="s">
        <v>1503</v>
      </c>
      <c r="D4735" s="81">
        <v>1</v>
      </c>
      <c r="E4735" s="21" t="s">
        <v>246</v>
      </c>
      <c r="F4735" s="81">
        <v>1</v>
      </c>
      <c r="G4735" s="82" t="s">
        <v>38</v>
      </c>
      <c r="H4735" s="21">
        <v>22104</v>
      </c>
      <c r="I4735" s="21" t="s">
        <v>2432</v>
      </c>
      <c r="J4735" s="21" t="s">
        <v>305</v>
      </c>
      <c r="K4735" s="21" t="s">
        <v>306</v>
      </c>
      <c r="L4735" s="21" t="s">
        <v>580</v>
      </c>
      <c r="M4735" s="21" t="s">
        <v>1733</v>
      </c>
      <c r="N4735" s="21" t="s">
        <v>48</v>
      </c>
      <c r="O4735" s="22">
        <v>16</v>
      </c>
      <c r="P4735" s="22">
        <v>34.3125</v>
      </c>
      <c r="Q4735" s="21" t="s">
        <v>580</v>
      </c>
      <c r="R4735" s="103">
        <f t="shared" si="73"/>
        <v>549</v>
      </c>
      <c r="S4735" s="22">
        <v>0</v>
      </c>
      <c r="T4735" s="22">
        <v>0</v>
      </c>
      <c r="U4735" s="22">
        <v>0</v>
      </c>
      <c r="V4735" s="22">
        <v>0</v>
      </c>
      <c r="W4735" s="22">
        <v>0</v>
      </c>
      <c r="X4735" s="22">
        <v>549</v>
      </c>
      <c r="Y4735" s="22">
        <v>0</v>
      </c>
      <c r="Z4735" s="22">
        <v>0</v>
      </c>
      <c r="AA4735" s="22">
        <v>0</v>
      </c>
      <c r="AB4735" s="22">
        <v>0</v>
      </c>
      <c r="AC4735" s="22">
        <v>0</v>
      </c>
      <c r="AD4735" s="22">
        <v>0</v>
      </c>
    </row>
    <row r="4736" spans="1:30" s="1" customFormat="1" ht="15" customHeight="1" x14ac:dyDescent="0.3">
      <c r="A4736" s="21" t="s">
        <v>34</v>
      </c>
      <c r="B4736" s="21" t="s">
        <v>1503</v>
      </c>
      <c r="C4736" s="21" t="s">
        <v>1503</v>
      </c>
      <c r="D4736" s="81">
        <v>1</v>
      </c>
      <c r="E4736" s="21" t="s">
        <v>246</v>
      </c>
      <c r="F4736" s="81">
        <v>1</v>
      </c>
      <c r="G4736" s="82" t="s">
        <v>38</v>
      </c>
      <c r="H4736" s="21">
        <v>22104</v>
      </c>
      <c r="I4736" s="21" t="s">
        <v>2432</v>
      </c>
      <c r="J4736" s="21" t="s">
        <v>305</v>
      </c>
      <c r="K4736" s="21" t="s">
        <v>306</v>
      </c>
      <c r="L4736" s="21" t="s">
        <v>580</v>
      </c>
      <c r="M4736" s="21" t="s">
        <v>1733</v>
      </c>
      <c r="N4736" s="21" t="s">
        <v>48</v>
      </c>
      <c r="O4736" s="22">
        <v>16</v>
      </c>
      <c r="P4736" s="22">
        <v>34.3125</v>
      </c>
      <c r="Q4736" s="21" t="s">
        <v>580</v>
      </c>
      <c r="R4736" s="103">
        <f t="shared" si="73"/>
        <v>549</v>
      </c>
      <c r="S4736" s="22">
        <v>0</v>
      </c>
      <c r="T4736" s="22">
        <v>0</v>
      </c>
      <c r="U4736" s="22">
        <v>0</v>
      </c>
      <c r="V4736" s="22">
        <v>0</v>
      </c>
      <c r="W4736" s="22">
        <v>0</v>
      </c>
      <c r="X4736" s="22">
        <v>0</v>
      </c>
      <c r="Y4736" s="22">
        <v>549</v>
      </c>
      <c r="Z4736" s="22">
        <v>0</v>
      </c>
      <c r="AA4736" s="22">
        <v>0</v>
      </c>
      <c r="AB4736" s="22">
        <v>0</v>
      </c>
      <c r="AC4736" s="22">
        <v>0</v>
      </c>
      <c r="AD4736" s="22">
        <v>0</v>
      </c>
    </row>
    <row r="4737" spans="1:30" s="1" customFormat="1" ht="15" customHeight="1" x14ac:dyDescent="0.3">
      <c r="A4737" s="21" t="s">
        <v>34</v>
      </c>
      <c r="B4737" s="21" t="s">
        <v>1503</v>
      </c>
      <c r="C4737" s="21" t="s">
        <v>1503</v>
      </c>
      <c r="D4737" s="81">
        <v>1</v>
      </c>
      <c r="E4737" s="21" t="s">
        <v>246</v>
      </c>
      <c r="F4737" s="81">
        <v>1</v>
      </c>
      <c r="G4737" s="82" t="s">
        <v>38</v>
      </c>
      <c r="H4737" s="21">
        <v>22104</v>
      </c>
      <c r="I4737" s="21" t="s">
        <v>2432</v>
      </c>
      <c r="J4737" s="21" t="s">
        <v>307</v>
      </c>
      <c r="K4737" s="21" t="s">
        <v>1135</v>
      </c>
      <c r="L4737" s="21" t="s">
        <v>580</v>
      </c>
      <c r="M4737" s="21" t="s">
        <v>1733</v>
      </c>
      <c r="N4737" s="21" t="s">
        <v>48</v>
      </c>
      <c r="O4737" s="22">
        <v>90</v>
      </c>
      <c r="P4737" s="22">
        <v>3.6444444444444444</v>
      </c>
      <c r="Q4737" s="21" t="s">
        <v>580</v>
      </c>
      <c r="R4737" s="103">
        <f t="shared" si="73"/>
        <v>328</v>
      </c>
      <c r="S4737" s="22">
        <v>0</v>
      </c>
      <c r="T4737" s="22">
        <v>0</v>
      </c>
      <c r="U4737" s="22">
        <v>0</v>
      </c>
      <c r="V4737" s="22">
        <v>0</v>
      </c>
      <c r="W4737" s="22">
        <v>0</v>
      </c>
      <c r="X4737" s="22">
        <v>0</v>
      </c>
      <c r="Y4737" s="22">
        <v>0</v>
      </c>
      <c r="Z4737" s="22">
        <v>328</v>
      </c>
      <c r="AA4737" s="22">
        <v>0</v>
      </c>
      <c r="AB4737" s="22">
        <v>0</v>
      </c>
      <c r="AC4737" s="22">
        <v>0</v>
      </c>
      <c r="AD4737" s="22">
        <v>0</v>
      </c>
    </row>
    <row r="4738" spans="1:30" s="1" customFormat="1" ht="15" customHeight="1" x14ac:dyDescent="0.3">
      <c r="A4738" s="21" t="s">
        <v>34</v>
      </c>
      <c r="B4738" s="21" t="s">
        <v>1503</v>
      </c>
      <c r="C4738" s="21" t="s">
        <v>1503</v>
      </c>
      <c r="D4738" s="81">
        <v>1</v>
      </c>
      <c r="E4738" s="21" t="s">
        <v>246</v>
      </c>
      <c r="F4738" s="81">
        <v>1</v>
      </c>
      <c r="G4738" s="82" t="s">
        <v>38</v>
      </c>
      <c r="H4738" s="21">
        <v>22104</v>
      </c>
      <c r="I4738" s="21" t="s">
        <v>2432</v>
      </c>
      <c r="J4738" s="21" t="s">
        <v>316</v>
      </c>
      <c r="K4738" s="21" t="s">
        <v>317</v>
      </c>
      <c r="L4738" s="21" t="s">
        <v>580</v>
      </c>
      <c r="M4738" s="21" t="s">
        <v>1733</v>
      </c>
      <c r="N4738" s="21" t="s">
        <v>295</v>
      </c>
      <c r="O4738" s="22">
        <v>4</v>
      </c>
      <c r="P4738" s="22">
        <v>31.25</v>
      </c>
      <c r="Q4738" s="21" t="s">
        <v>580</v>
      </c>
      <c r="R4738" s="103">
        <f t="shared" si="73"/>
        <v>125</v>
      </c>
      <c r="S4738" s="22">
        <v>0</v>
      </c>
      <c r="T4738" s="22">
        <v>0</v>
      </c>
      <c r="U4738" s="22">
        <v>0</v>
      </c>
      <c r="V4738" s="22">
        <v>0</v>
      </c>
      <c r="W4738" s="22">
        <v>0</v>
      </c>
      <c r="X4738" s="22">
        <v>0</v>
      </c>
      <c r="Y4738" s="22">
        <v>0</v>
      </c>
      <c r="Z4738" s="22">
        <v>125</v>
      </c>
      <c r="AA4738" s="22">
        <v>0</v>
      </c>
      <c r="AB4738" s="22">
        <v>0</v>
      </c>
      <c r="AC4738" s="22">
        <v>0</v>
      </c>
      <c r="AD4738" s="22">
        <v>0</v>
      </c>
    </row>
    <row r="4739" spans="1:30" s="1" customFormat="1" ht="15" customHeight="1" x14ac:dyDescent="0.3">
      <c r="A4739" s="21" t="s">
        <v>34</v>
      </c>
      <c r="B4739" s="21" t="s">
        <v>1503</v>
      </c>
      <c r="C4739" s="21" t="s">
        <v>1503</v>
      </c>
      <c r="D4739" s="81">
        <v>1</v>
      </c>
      <c r="E4739" s="21" t="s">
        <v>246</v>
      </c>
      <c r="F4739" s="81">
        <v>1</v>
      </c>
      <c r="G4739" s="82" t="s">
        <v>38</v>
      </c>
      <c r="H4739" s="21">
        <v>22104</v>
      </c>
      <c r="I4739" s="21" t="s">
        <v>2432</v>
      </c>
      <c r="J4739" s="21" t="s">
        <v>318</v>
      </c>
      <c r="K4739" s="21" t="s">
        <v>319</v>
      </c>
      <c r="L4739" s="21" t="s">
        <v>580</v>
      </c>
      <c r="M4739" s="21" t="s">
        <v>1733</v>
      </c>
      <c r="N4739" s="21" t="s">
        <v>48</v>
      </c>
      <c r="O4739" s="22">
        <v>86</v>
      </c>
      <c r="P4739" s="22">
        <v>12.627906976744185</v>
      </c>
      <c r="Q4739" s="21" t="s">
        <v>580</v>
      </c>
      <c r="R4739" s="103">
        <f t="shared" si="73"/>
        <v>1086</v>
      </c>
      <c r="S4739" s="22">
        <v>0</v>
      </c>
      <c r="T4739" s="22">
        <v>0</v>
      </c>
      <c r="U4739" s="22">
        <v>0</v>
      </c>
      <c r="V4739" s="22">
        <v>0</v>
      </c>
      <c r="W4739" s="22">
        <v>0</v>
      </c>
      <c r="X4739" s="22">
        <v>0</v>
      </c>
      <c r="Y4739" s="22">
        <v>0</v>
      </c>
      <c r="Z4739" s="22">
        <v>1086</v>
      </c>
      <c r="AA4739" s="22">
        <v>0</v>
      </c>
      <c r="AB4739" s="22">
        <v>0</v>
      </c>
      <c r="AC4739" s="22">
        <v>0</v>
      </c>
      <c r="AD4739" s="22">
        <v>0</v>
      </c>
    </row>
    <row r="4740" spans="1:30" s="1" customFormat="1" ht="15" customHeight="1" x14ac:dyDescent="0.3">
      <c r="A4740" s="21" t="s">
        <v>34</v>
      </c>
      <c r="B4740" s="21" t="s">
        <v>1503</v>
      </c>
      <c r="C4740" s="21" t="s">
        <v>1503</v>
      </c>
      <c r="D4740" s="81">
        <v>1</v>
      </c>
      <c r="E4740" s="21" t="s">
        <v>246</v>
      </c>
      <c r="F4740" s="81">
        <v>1</v>
      </c>
      <c r="G4740" s="82" t="s">
        <v>38</v>
      </c>
      <c r="H4740" s="21">
        <v>22104</v>
      </c>
      <c r="I4740" s="21" t="s">
        <v>2432</v>
      </c>
      <c r="J4740" s="21" t="s">
        <v>293</v>
      </c>
      <c r="K4740" s="21" t="s">
        <v>294</v>
      </c>
      <c r="L4740" s="21" t="s">
        <v>580</v>
      </c>
      <c r="M4740" s="21" t="s">
        <v>1733</v>
      </c>
      <c r="N4740" s="21" t="s">
        <v>295</v>
      </c>
      <c r="O4740" s="22">
        <v>2</v>
      </c>
      <c r="P4740" s="22">
        <v>260</v>
      </c>
      <c r="Q4740" s="21" t="s">
        <v>580</v>
      </c>
      <c r="R4740" s="103">
        <f t="shared" si="73"/>
        <v>520</v>
      </c>
      <c r="S4740" s="22">
        <v>0</v>
      </c>
      <c r="T4740" s="22">
        <v>0</v>
      </c>
      <c r="U4740" s="22">
        <v>0</v>
      </c>
      <c r="V4740" s="22">
        <v>0</v>
      </c>
      <c r="W4740" s="22">
        <v>0</v>
      </c>
      <c r="X4740" s="22">
        <v>0</v>
      </c>
      <c r="Y4740" s="22">
        <v>0</v>
      </c>
      <c r="Z4740" s="22">
        <v>520</v>
      </c>
      <c r="AA4740" s="22">
        <v>0</v>
      </c>
      <c r="AB4740" s="22">
        <v>0</v>
      </c>
      <c r="AC4740" s="22">
        <v>0</v>
      </c>
      <c r="AD4740" s="22">
        <v>0</v>
      </c>
    </row>
    <row r="4741" spans="1:30" s="1" customFormat="1" ht="15" customHeight="1" x14ac:dyDescent="0.3">
      <c r="A4741" s="21" t="s">
        <v>34</v>
      </c>
      <c r="B4741" s="21" t="s">
        <v>1503</v>
      </c>
      <c r="C4741" s="21" t="s">
        <v>1503</v>
      </c>
      <c r="D4741" s="81">
        <v>1</v>
      </c>
      <c r="E4741" s="21" t="s">
        <v>246</v>
      </c>
      <c r="F4741" s="81">
        <v>1</v>
      </c>
      <c r="G4741" s="82" t="s">
        <v>38</v>
      </c>
      <c r="H4741" s="21">
        <v>22104</v>
      </c>
      <c r="I4741" s="21" t="s">
        <v>2432</v>
      </c>
      <c r="J4741" s="21" t="s">
        <v>851</v>
      </c>
      <c r="K4741" s="21" t="s">
        <v>986</v>
      </c>
      <c r="L4741" s="21" t="s">
        <v>580</v>
      </c>
      <c r="M4741" s="21" t="s">
        <v>1733</v>
      </c>
      <c r="N4741" s="21" t="s">
        <v>44</v>
      </c>
      <c r="O4741" s="22">
        <v>6</v>
      </c>
      <c r="P4741" s="22">
        <v>193</v>
      </c>
      <c r="Q4741" s="21" t="s">
        <v>580</v>
      </c>
      <c r="R4741" s="103">
        <f t="shared" si="73"/>
        <v>1158</v>
      </c>
      <c r="S4741" s="22">
        <v>0</v>
      </c>
      <c r="T4741" s="22">
        <v>0</v>
      </c>
      <c r="U4741" s="22">
        <v>0</v>
      </c>
      <c r="V4741" s="22">
        <v>0</v>
      </c>
      <c r="W4741" s="22">
        <v>0</v>
      </c>
      <c r="X4741" s="22">
        <v>0</v>
      </c>
      <c r="Y4741" s="22">
        <v>0</v>
      </c>
      <c r="Z4741" s="22">
        <v>1158</v>
      </c>
      <c r="AA4741" s="22">
        <v>0</v>
      </c>
      <c r="AB4741" s="22">
        <v>0</v>
      </c>
      <c r="AC4741" s="22">
        <v>0</v>
      </c>
      <c r="AD4741" s="22">
        <v>0</v>
      </c>
    </row>
    <row r="4742" spans="1:30" s="1" customFormat="1" ht="15" customHeight="1" x14ac:dyDescent="0.3">
      <c r="A4742" s="21" t="s">
        <v>34</v>
      </c>
      <c r="B4742" s="21" t="s">
        <v>1503</v>
      </c>
      <c r="C4742" s="21" t="s">
        <v>1503</v>
      </c>
      <c r="D4742" s="81">
        <v>1</v>
      </c>
      <c r="E4742" s="21" t="s">
        <v>246</v>
      </c>
      <c r="F4742" s="81">
        <v>1</v>
      </c>
      <c r="G4742" s="82" t="s">
        <v>38</v>
      </c>
      <c r="H4742" s="21">
        <v>22104</v>
      </c>
      <c r="I4742" s="21" t="s">
        <v>2432</v>
      </c>
      <c r="J4742" s="21" t="s">
        <v>1173</v>
      </c>
      <c r="K4742" s="21" t="s">
        <v>1174</v>
      </c>
      <c r="L4742" s="21" t="s">
        <v>580</v>
      </c>
      <c r="M4742" s="21" t="s">
        <v>1733</v>
      </c>
      <c r="N4742" s="21" t="s">
        <v>48</v>
      </c>
      <c r="O4742" s="22">
        <v>48</v>
      </c>
      <c r="P4742" s="22">
        <v>6.5</v>
      </c>
      <c r="Q4742" s="21" t="s">
        <v>580</v>
      </c>
      <c r="R4742" s="103">
        <f t="shared" si="73"/>
        <v>312</v>
      </c>
      <c r="S4742" s="22">
        <v>0</v>
      </c>
      <c r="T4742" s="22">
        <v>0</v>
      </c>
      <c r="U4742" s="22">
        <v>0</v>
      </c>
      <c r="V4742" s="22">
        <v>0</v>
      </c>
      <c r="W4742" s="22">
        <v>0</v>
      </c>
      <c r="X4742" s="22">
        <v>0</v>
      </c>
      <c r="Y4742" s="22">
        <v>0</v>
      </c>
      <c r="Z4742" s="22">
        <v>312</v>
      </c>
      <c r="AA4742" s="22">
        <v>0</v>
      </c>
      <c r="AB4742" s="22">
        <v>0</v>
      </c>
      <c r="AC4742" s="22">
        <v>0</v>
      </c>
      <c r="AD4742" s="22">
        <v>0</v>
      </c>
    </row>
    <row r="4743" spans="1:30" s="1" customFormat="1" ht="15" customHeight="1" x14ac:dyDescent="0.3">
      <c r="A4743" s="21" t="s">
        <v>34</v>
      </c>
      <c r="B4743" s="21" t="s">
        <v>1503</v>
      </c>
      <c r="C4743" s="21" t="s">
        <v>1503</v>
      </c>
      <c r="D4743" s="81">
        <v>1</v>
      </c>
      <c r="E4743" s="21" t="s">
        <v>246</v>
      </c>
      <c r="F4743" s="81">
        <v>1</v>
      </c>
      <c r="G4743" s="82" t="s">
        <v>38</v>
      </c>
      <c r="H4743" s="21">
        <v>22104</v>
      </c>
      <c r="I4743" s="21" t="s">
        <v>2432</v>
      </c>
      <c r="J4743" s="21" t="s">
        <v>2433</v>
      </c>
      <c r="K4743" s="21" t="s">
        <v>2434</v>
      </c>
      <c r="L4743" s="21" t="s">
        <v>580</v>
      </c>
      <c r="M4743" s="21" t="s">
        <v>1733</v>
      </c>
      <c r="N4743" s="21" t="s">
        <v>44</v>
      </c>
      <c r="O4743" s="22">
        <v>2</v>
      </c>
      <c r="P4743" s="22">
        <v>253.5</v>
      </c>
      <c r="Q4743" s="21" t="s">
        <v>580</v>
      </c>
      <c r="R4743" s="103">
        <f t="shared" si="73"/>
        <v>507</v>
      </c>
      <c r="S4743" s="22">
        <v>0</v>
      </c>
      <c r="T4743" s="22">
        <v>0</v>
      </c>
      <c r="U4743" s="22">
        <v>0</v>
      </c>
      <c r="V4743" s="22">
        <v>0</v>
      </c>
      <c r="W4743" s="22">
        <v>0</v>
      </c>
      <c r="X4743" s="22">
        <v>0</v>
      </c>
      <c r="Y4743" s="22">
        <v>0</v>
      </c>
      <c r="Z4743" s="22">
        <v>507</v>
      </c>
      <c r="AA4743" s="22">
        <v>0</v>
      </c>
      <c r="AB4743" s="22">
        <v>0</v>
      </c>
      <c r="AC4743" s="22">
        <v>0</v>
      </c>
      <c r="AD4743" s="22">
        <v>0</v>
      </c>
    </row>
    <row r="4744" spans="1:30" s="1" customFormat="1" ht="15" customHeight="1" x14ac:dyDescent="0.3">
      <c r="A4744" s="21" t="s">
        <v>34</v>
      </c>
      <c r="B4744" s="21" t="s">
        <v>1503</v>
      </c>
      <c r="C4744" s="21" t="s">
        <v>1503</v>
      </c>
      <c r="D4744" s="81">
        <v>1</v>
      </c>
      <c r="E4744" s="21" t="s">
        <v>246</v>
      </c>
      <c r="F4744" s="81">
        <v>1</v>
      </c>
      <c r="G4744" s="82" t="s">
        <v>38</v>
      </c>
      <c r="H4744" s="21">
        <v>22104</v>
      </c>
      <c r="I4744" s="21" t="s">
        <v>2432</v>
      </c>
      <c r="J4744" s="21" t="s">
        <v>341</v>
      </c>
      <c r="K4744" s="21" t="s">
        <v>342</v>
      </c>
      <c r="L4744" s="21" t="s">
        <v>580</v>
      </c>
      <c r="M4744" s="21" t="s">
        <v>1733</v>
      </c>
      <c r="N4744" s="21" t="s">
        <v>48</v>
      </c>
      <c r="O4744" s="22">
        <v>6</v>
      </c>
      <c r="P4744" s="22">
        <v>54.333333333333336</v>
      </c>
      <c r="Q4744" s="21" t="s">
        <v>580</v>
      </c>
      <c r="R4744" s="103">
        <f t="shared" si="73"/>
        <v>326</v>
      </c>
      <c r="S4744" s="22">
        <v>0</v>
      </c>
      <c r="T4744" s="22">
        <v>0</v>
      </c>
      <c r="U4744" s="22">
        <v>0</v>
      </c>
      <c r="V4744" s="22">
        <v>0</v>
      </c>
      <c r="W4744" s="22">
        <v>0</v>
      </c>
      <c r="X4744" s="22">
        <v>0</v>
      </c>
      <c r="Y4744" s="22">
        <v>0</v>
      </c>
      <c r="Z4744" s="22">
        <v>326</v>
      </c>
      <c r="AA4744" s="22">
        <v>0</v>
      </c>
      <c r="AB4744" s="22">
        <v>0</v>
      </c>
      <c r="AC4744" s="22">
        <v>0</v>
      </c>
      <c r="AD4744" s="22">
        <v>0</v>
      </c>
    </row>
    <row r="4745" spans="1:30" s="1" customFormat="1" ht="15" customHeight="1" x14ac:dyDescent="0.3">
      <c r="A4745" s="21" t="s">
        <v>34</v>
      </c>
      <c r="B4745" s="21" t="s">
        <v>1503</v>
      </c>
      <c r="C4745" s="21" t="s">
        <v>1503</v>
      </c>
      <c r="D4745" s="81">
        <v>1</v>
      </c>
      <c r="E4745" s="21" t="s">
        <v>246</v>
      </c>
      <c r="F4745" s="81">
        <v>1</v>
      </c>
      <c r="G4745" s="82" t="s">
        <v>38</v>
      </c>
      <c r="H4745" s="21">
        <v>22104</v>
      </c>
      <c r="I4745" s="21" t="s">
        <v>2432</v>
      </c>
      <c r="J4745" s="21" t="s">
        <v>1175</v>
      </c>
      <c r="K4745" s="21" t="s">
        <v>1176</v>
      </c>
      <c r="L4745" s="21" t="s">
        <v>580</v>
      </c>
      <c r="M4745" s="21" t="s">
        <v>1733</v>
      </c>
      <c r="N4745" s="21" t="s">
        <v>48</v>
      </c>
      <c r="O4745" s="22">
        <v>48</v>
      </c>
      <c r="P4745" s="22">
        <v>19.3125</v>
      </c>
      <c r="Q4745" s="21" t="s">
        <v>580</v>
      </c>
      <c r="R4745" s="103">
        <f t="shared" si="73"/>
        <v>927</v>
      </c>
      <c r="S4745" s="22">
        <v>0</v>
      </c>
      <c r="T4745" s="22">
        <v>0</v>
      </c>
      <c r="U4745" s="22">
        <v>0</v>
      </c>
      <c r="V4745" s="22">
        <v>0</v>
      </c>
      <c r="W4745" s="22">
        <v>0</v>
      </c>
      <c r="X4745" s="22">
        <v>0</v>
      </c>
      <c r="Y4745" s="22">
        <v>0</v>
      </c>
      <c r="Z4745" s="22">
        <v>927</v>
      </c>
      <c r="AA4745" s="22">
        <v>0</v>
      </c>
      <c r="AB4745" s="22">
        <v>0</v>
      </c>
      <c r="AC4745" s="22">
        <v>0</v>
      </c>
      <c r="AD4745" s="22">
        <v>0</v>
      </c>
    </row>
    <row r="4746" spans="1:30" s="1" customFormat="1" ht="15" customHeight="1" x14ac:dyDescent="0.3">
      <c r="A4746" s="21" t="s">
        <v>34</v>
      </c>
      <c r="B4746" s="21" t="s">
        <v>1503</v>
      </c>
      <c r="C4746" s="21" t="s">
        <v>1503</v>
      </c>
      <c r="D4746" s="81">
        <v>1</v>
      </c>
      <c r="E4746" s="21" t="s">
        <v>246</v>
      </c>
      <c r="F4746" s="81">
        <v>1</v>
      </c>
      <c r="G4746" s="82" t="s">
        <v>38</v>
      </c>
      <c r="H4746" s="21">
        <v>22104</v>
      </c>
      <c r="I4746" s="21" t="s">
        <v>2432</v>
      </c>
      <c r="J4746" s="21" t="s">
        <v>339</v>
      </c>
      <c r="K4746" s="21" t="s">
        <v>340</v>
      </c>
      <c r="L4746" s="21" t="s">
        <v>580</v>
      </c>
      <c r="M4746" s="21" t="s">
        <v>1733</v>
      </c>
      <c r="N4746" s="21" t="s">
        <v>44</v>
      </c>
      <c r="O4746" s="22">
        <v>2</v>
      </c>
      <c r="P4746" s="22">
        <v>309</v>
      </c>
      <c r="Q4746" s="21" t="s">
        <v>580</v>
      </c>
      <c r="R4746" s="103">
        <f t="shared" si="73"/>
        <v>618</v>
      </c>
      <c r="S4746" s="22">
        <v>0</v>
      </c>
      <c r="T4746" s="22">
        <v>0</v>
      </c>
      <c r="U4746" s="22">
        <v>0</v>
      </c>
      <c r="V4746" s="22">
        <v>0</v>
      </c>
      <c r="W4746" s="22">
        <v>0</v>
      </c>
      <c r="X4746" s="22">
        <v>0</v>
      </c>
      <c r="Y4746" s="22">
        <v>0</v>
      </c>
      <c r="Z4746" s="22">
        <v>618</v>
      </c>
      <c r="AA4746" s="22">
        <v>0</v>
      </c>
      <c r="AB4746" s="22">
        <v>0</v>
      </c>
      <c r="AC4746" s="22">
        <v>0</v>
      </c>
      <c r="AD4746" s="22">
        <v>0</v>
      </c>
    </row>
    <row r="4747" spans="1:30" s="1" customFormat="1" ht="15" customHeight="1" x14ac:dyDescent="0.3">
      <c r="A4747" s="21" t="s">
        <v>34</v>
      </c>
      <c r="B4747" s="21" t="s">
        <v>1503</v>
      </c>
      <c r="C4747" s="21" t="s">
        <v>1503</v>
      </c>
      <c r="D4747" s="81">
        <v>1</v>
      </c>
      <c r="E4747" s="21" t="s">
        <v>246</v>
      </c>
      <c r="F4747" s="81">
        <v>1</v>
      </c>
      <c r="G4747" s="82" t="s">
        <v>38</v>
      </c>
      <c r="H4747" s="21">
        <v>22104</v>
      </c>
      <c r="I4747" s="21" t="s">
        <v>2432</v>
      </c>
      <c r="J4747" s="21" t="s">
        <v>2435</v>
      </c>
      <c r="K4747" s="21" t="s">
        <v>2436</v>
      </c>
      <c r="L4747" s="21" t="s">
        <v>580</v>
      </c>
      <c r="M4747" s="21" t="s">
        <v>1733</v>
      </c>
      <c r="N4747" s="21" t="s">
        <v>44</v>
      </c>
      <c r="O4747" s="22">
        <v>1</v>
      </c>
      <c r="P4747" s="22">
        <v>309</v>
      </c>
      <c r="Q4747" s="21" t="s">
        <v>580</v>
      </c>
      <c r="R4747" s="103">
        <f t="shared" si="73"/>
        <v>309</v>
      </c>
      <c r="S4747" s="22">
        <v>0</v>
      </c>
      <c r="T4747" s="22">
        <v>0</v>
      </c>
      <c r="U4747" s="22">
        <v>0</v>
      </c>
      <c r="V4747" s="22">
        <v>0</v>
      </c>
      <c r="W4747" s="22">
        <v>0</v>
      </c>
      <c r="X4747" s="22">
        <v>0</v>
      </c>
      <c r="Y4747" s="22">
        <v>0</v>
      </c>
      <c r="Z4747" s="22">
        <v>309</v>
      </c>
      <c r="AA4747" s="22">
        <v>0</v>
      </c>
      <c r="AB4747" s="22">
        <v>0</v>
      </c>
      <c r="AC4747" s="22">
        <v>0</v>
      </c>
      <c r="AD4747" s="22">
        <v>0</v>
      </c>
    </row>
    <row r="4748" spans="1:30" s="1" customFormat="1" ht="15" customHeight="1" x14ac:dyDescent="0.3">
      <c r="A4748" s="21" t="s">
        <v>34</v>
      </c>
      <c r="B4748" s="21" t="s">
        <v>1503</v>
      </c>
      <c r="C4748" s="21" t="s">
        <v>1503</v>
      </c>
      <c r="D4748" s="81">
        <v>1</v>
      </c>
      <c r="E4748" s="21" t="s">
        <v>246</v>
      </c>
      <c r="F4748" s="81">
        <v>1</v>
      </c>
      <c r="G4748" s="82" t="s">
        <v>38</v>
      </c>
      <c r="H4748" s="21">
        <v>22104</v>
      </c>
      <c r="I4748" s="21" t="s">
        <v>2432</v>
      </c>
      <c r="J4748" s="21" t="s">
        <v>305</v>
      </c>
      <c r="K4748" s="21" t="s">
        <v>306</v>
      </c>
      <c r="L4748" s="21" t="s">
        <v>580</v>
      </c>
      <c r="M4748" s="21" t="s">
        <v>1733</v>
      </c>
      <c r="N4748" s="21" t="s">
        <v>48</v>
      </c>
      <c r="O4748" s="22">
        <v>16</v>
      </c>
      <c r="P4748" s="22">
        <v>34.3125</v>
      </c>
      <c r="Q4748" s="21" t="s">
        <v>580</v>
      </c>
      <c r="R4748" s="103">
        <f t="shared" ref="R4748:R4811" si="74">SUM(S4748:AD4748)</f>
        <v>549</v>
      </c>
      <c r="S4748" s="22">
        <v>0</v>
      </c>
      <c r="T4748" s="22">
        <v>0</v>
      </c>
      <c r="U4748" s="22">
        <v>0</v>
      </c>
      <c r="V4748" s="22">
        <v>0</v>
      </c>
      <c r="W4748" s="22">
        <v>0</v>
      </c>
      <c r="X4748" s="22">
        <v>0</v>
      </c>
      <c r="Y4748" s="22">
        <v>0</v>
      </c>
      <c r="Z4748" s="22">
        <v>549</v>
      </c>
      <c r="AA4748" s="22">
        <v>0</v>
      </c>
      <c r="AB4748" s="22">
        <v>0</v>
      </c>
      <c r="AC4748" s="22">
        <v>0</v>
      </c>
      <c r="AD4748" s="22">
        <v>0</v>
      </c>
    </row>
    <row r="4749" spans="1:30" s="1" customFormat="1" ht="15" customHeight="1" x14ac:dyDescent="0.3">
      <c r="A4749" s="21" t="s">
        <v>34</v>
      </c>
      <c r="B4749" s="21" t="s">
        <v>1503</v>
      </c>
      <c r="C4749" s="21" t="s">
        <v>1503</v>
      </c>
      <c r="D4749" s="81">
        <v>1</v>
      </c>
      <c r="E4749" s="21" t="s">
        <v>246</v>
      </c>
      <c r="F4749" s="81">
        <v>1</v>
      </c>
      <c r="G4749" s="82" t="s">
        <v>38</v>
      </c>
      <c r="H4749" s="21">
        <v>22104</v>
      </c>
      <c r="I4749" s="21" t="s">
        <v>2432</v>
      </c>
      <c r="J4749" s="21" t="s">
        <v>305</v>
      </c>
      <c r="K4749" s="21" t="s">
        <v>306</v>
      </c>
      <c r="L4749" s="21" t="s">
        <v>580</v>
      </c>
      <c r="M4749" s="21" t="s">
        <v>1733</v>
      </c>
      <c r="N4749" s="21" t="s">
        <v>48</v>
      </c>
      <c r="O4749" s="22">
        <v>16</v>
      </c>
      <c r="P4749" s="22">
        <v>34.3125</v>
      </c>
      <c r="Q4749" s="21" t="s">
        <v>580</v>
      </c>
      <c r="R4749" s="103">
        <f t="shared" si="74"/>
        <v>549</v>
      </c>
      <c r="S4749" s="22">
        <v>0</v>
      </c>
      <c r="T4749" s="22">
        <v>0</v>
      </c>
      <c r="U4749" s="22">
        <v>0</v>
      </c>
      <c r="V4749" s="22">
        <v>0</v>
      </c>
      <c r="W4749" s="22">
        <v>0</v>
      </c>
      <c r="X4749" s="22">
        <v>0</v>
      </c>
      <c r="Y4749" s="22">
        <v>0</v>
      </c>
      <c r="Z4749" s="22">
        <v>0</v>
      </c>
      <c r="AA4749" s="22">
        <v>549</v>
      </c>
      <c r="AB4749" s="22">
        <v>0</v>
      </c>
      <c r="AC4749" s="22">
        <v>0</v>
      </c>
      <c r="AD4749" s="22">
        <v>0</v>
      </c>
    </row>
    <row r="4750" spans="1:30" s="1" customFormat="1" ht="15" customHeight="1" x14ac:dyDescent="0.3">
      <c r="A4750" s="21" t="s">
        <v>34</v>
      </c>
      <c r="B4750" s="21" t="s">
        <v>1503</v>
      </c>
      <c r="C4750" s="21" t="s">
        <v>1503</v>
      </c>
      <c r="D4750" s="81">
        <v>1</v>
      </c>
      <c r="E4750" s="21" t="s">
        <v>246</v>
      </c>
      <c r="F4750" s="81">
        <v>1</v>
      </c>
      <c r="G4750" s="82" t="s">
        <v>38</v>
      </c>
      <c r="H4750" s="21">
        <v>22104</v>
      </c>
      <c r="I4750" s="21" t="s">
        <v>2432</v>
      </c>
      <c r="J4750" s="21" t="s">
        <v>307</v>
      </c>
      <c r="K4750" s="21" t="s">
        <v>1135</v>
      </c>
      <c r="L4750" s="21" t="s">
        <v>580</v>
      </c>
      <c r="M4750" s="21" t="s">
        <v>1733</v>
      </c>
      <c r="N4750" s="21" t="s">
        <v>48</v>
      </c>
      <c r="O4750" s="22">
        <v>90</v>
      </c>
      <c r="P4750" s="22">
        <v>3.6444444444444444</v>
      </c>
      <c r="Q4750" s="21" t="s">
        <v>580</v>
      </c>
      <c r="R4750" s="103">
        <f t="shared" si="74"/>
        <v>328</v>
      </c>
      <c r="S4750" s="22">
        <v>0</v>
      </c>
      <c r="T4750" s="22">
        <v>0</v>
      </c>
      <c r="U4750" s="22">
        <v>0</v>
      </c>
      <c r="V4750" s="22">
        <v>0</v>
      </c>
      <c r="W4750" s="22">
        <v>0</v>
      </c>
      <c r="X4750" s="22">
        <v>0</v>
      </c>
      <c r="Y4750" s="22">
        <v>0</v>
      </c>
      <c r="Z4750" s="22">
        <v>0</v>
      </c>
      <c r="AA4750" s="22">
        <v>0</v>
      </c>
      <c r="AB4750" s="22">
        <v>328</v>
      </c>
      <c r="AC4750" s="22">
        <v>0</v>
      </c>
      <c r="AD4750" s="22">
        <v>0</v>
      </c>
    </row>
    <row r="4751" spans="1:30" s="1" customFormat="1" ht="15" customHeight="1" x14ac:dyDescent="0.3">
      <c r="A4751" s="21" t="s">
        <v>34</v>
      </c>
      <c r="B4751" s="21" t="s">
        <v>1503</v>
      </c>
      <c r="C4751" s="21" t="s">
        <v>1503</v>
      </c>
      <c r="D4751" s="81">
        <v>1</v>
      </c>
      <c r="E4751" s="21" t="s">
        <v>246</v>
      </c>
      <c r="F4751" s="81">
        <v>1</v>
      </c>
      <c r="G4751" s="82" t="s">
        <v>38</v>
      </c>
      <c r="H4751" s="21">
        <v>22104</v>
      </c>
      <c r="I4751" s="21" t="s">
        <v>2432</v>
      </c>
      <c r="J4751" s="21" t="s">
        <v>316</v>
      </c>
      <c r="K4751" s="21" t="s">
        <v>317</v>
      </c>
      <c r="L4751" s="21" t="s">
        <v>580</v>
      </c>
      <c r="M4751" s="21" t="s">
        <v>1733</v>
      </c>
      <c r="N4751" s="21" t="s">
        <v>295</v>
      </c>
      <c r="O4751" s="22">
        <v>4</v>
      </c>
      <c r="P4751" s="22">
        <v>31.25</v>
      </c>
      <c r="Q4751" s="21" t="s">
        <v>580</v>
      </c>
      <c r="R4751" s="103">
        <f t="shared" si="74"/>
        <v>125</v>
      </c>
      <c r="S4751" s="22">
        <v>0</v>
      </c>
      <c r="T4751" s="22">
        <v>0</v>
      </c>
      <c r="U4751" s="22">
        <v>0</v>
      </c>
      <c r="V4751" s="22">
        <v>0</v>
      </c>
      <c r="W4751" s="22">
        <v>0</v>
      </c>
      <c r="X4751" s="22">
        <v>0</v>
      </c>
      <c r="Y4751" s="22">
        <v>0</v>
      </c>
      <c r="Z4751" s="22">
        <v>0</v>
      </c>
      <c r="AA4751" s="22">
        <v>0</v>
      </c>
      <c r="AB4751" s="22">
        <v>125</v>
      </c>
      <c r="AC4751" s="22">
        <v>0</v>
      </c>
      <c r="AD4751" s="22">
        <v>0</v>
      </c>
    </row>
    <row r="4752" spans="1:30" s="1" customFormat="1" ht="15" customHeight="1" x14ac:dyDescent="0.3">
      <c r="A4752" s="21" t="s">
        <v>34</v>
      </c>
      <c r="B4752" s="21" t="s">
        <v>1503</v>
      </c>
      <c r="C4752" s="21" t="s">
        <v>1503</v>
      </c>
      <c r="D4752" s="81">
        <v>1</v>
      </c>
      <c r="E4752" s="21" t="s">
        <v>246</v>
      </c>
      <c r="F4752" s="81">
        <v>1</v>
      </c>
      <c r="G4752" s="82" t="s">
        <v>38</v>
      </c>
      <c r="H4752" s="21">
        <v>22104</v>
      </c>
      <c r="I4752" s="21" t="s">
        <v>2432</v>
      </c>
      <c r="J4752" s="21" t="s">
        <v>318</v>
      </c>
      <c r="K4752" s="21" t="s">
        <v>319</v>
      </c>
      <c r="L4752" s="21" t="s">
        <v>580</v>
      </c>
      <c r="M4752" s="21" t="s">
        <v>1733</v>
      </c>
      <c r="N4752" s="21" t="s">
        <v>48</v>
      </c>
      <c r="O4752" s="22">
        <v>86</v>
      </c>
      <c r="P4752" s="22">
        <v>12.627906976744185</v>
      </c>
      <c r="Q4752" s="21" t="s">
        <v>580</v>
      </c>
      <c r="R4752" s="103">
        <f t="shared" si="74"/>
        <v>1086</v>
      </c>
      <c r="S4752" s="22">
        <v>0</v>
      </c>
      <c r="T4752" s="22">
        <v>0</v>
      </c>
      <c r="U4752" s="22">
        <v>0</v>
      </c>
      <c r="V4752" s="22">
        <v>0</v>
      </c>
      <c r="W4752" s="22">
        <v>0</v>
      </c>
      <c r="X4752" s="22">
        <v>0</v>
      </c>
      <c r="Y4752" s="22">
        <v>0</v>
      </c>
      <c r="Z4752" s="22">
        <v>0</v>
      </c>
      <c r="AA4752" s="22">
        <v>0</v>
      </c>
      <c r="AB4752" s="22">
        <v>1086</v>
      </c>
      <c r="AC4752" s="22">
        <v>0</v>
      </c>
      <c r="AD4752" s="22">
        <v>0</v>
      </c>
    </row>
    <row r="4753" spans="1:30" s="1" customFormat="1" ht="15" customHeight="1" x14ac:dyDescent="0.3">
      <c r="A4753" s="21" t="s">
        <v>34</v>
      </c>
      <c r="B4753" s="21" t="s">
        <v>1503</v>
      </c>
      <c r="C4753" s="21" t="s">
        <v>1503</v>
      </c>
      <c r="D4753" s="81">
        <v>1</v>
      </c>
      <c r="E4753" s="21" t="s">
        <v>246</v>
      </c>
      <c r="F4753" s="81">
        <v>1</v>
      </c>
      <c r="G4753" s="82" t="s">
        <v>38</v>
      </c>
      <c r="H4753" s="21">
        <v>22104</v>
      </c>
      <c r="I4753" s="21" t="s">
        <v>2432</v>
      </c>
      <c r="J4753" s="21" t="s">
        <v>293</v>
      </c>
      <c r="K4753" s="21" t="s">
        <v>294</v>
      </c>
      <c r="L4753" s="21" t="s">
        <v>580</v>
      </c>
      <c r="M4753" s="21" t="s">
        <v>1733</v>
      </c>
      <c r="N4753" s="21" t="s">
        <v>295</v>
      </c>
      <c r="O4753" s="22">
        <v>2</v>
      </c>
      <c r="P4753" s="22">
        <v>260</v>
      </c>
      <c r="Q4753" s="21" t="s">
        <v>580</v>
      </c>
      <c r="R4753" s="103">
        <f t="shared" si="74"/>
        <v>520</v>
      </c>
      <c r="S4753" s="22">
        <v>0</v>
      </c>
      <c r="T4753" s="22">
        <v>0</v>
      </c>
      <c r="U4753" s="22">
        <v>0</v>
      </c>
      <c r="V4753" s="22">
        <v>0</v>
      </c>
      <c r="W4753" s="22">
        <v>0</v>
      </c>
      <c r="X4753" s="22">
        <v>0</v>
      </c>
      <c r="Y4753" s="22">
        <v>0</v>
      </c>
      <c r="Z4753" s="22">
        <v>0</v>
      </c>
      <c r="AA4753" s="22">
        <v>0</v>
      </c>
      <c r="AB4753" s="22">
        <v>520</v>
      </c>
      <c r="AC4753" s="22">
        <v>0</v>
      </c>
      <c r="AD4753" s="22">
        <v>0</v>
      </c>
    </row>
    <row r="4754" spans="1:30" s="1" customFormat="1" ht="15" customHeight="1" x14ac:dyDescent="0.3">
      <c r="A4754" s="21" t="s">
        <v>34</v>
      </c>
      <c r="B4754" s="21" t="s">
        <v>1503</v>
      </c>
      <c r="C4754" s="21" t="s">
        <v>1503</v>
      </c>
      <c r="D4754" s="81">
        <v>1</v>
      </c>
      <c r="E4754" s="21" t="s">
        <v>246</v>
      </c>
      <c r="F4754" s="81">
        <v>1</v>
      </c>
      <c r="G4754" s="82" t="s">
        <v>38</v>
      </c>
      <c r="H4754" s="21">
        <v>22104</v>
      </c>
      <c r="I4754" s="21" t="s">
        <v>2432</v>
      </c>
      <c r="J4754" s="21" t="s">
        <v>851</v>
      </c>
      <c r="K4754" s="21" t="s">
        <v>986</v>
      </c>
      <c r="L4754" s="21" t="s">
        <v>580</v>
      </c>
      <c r="M4754" s="21" t="s">
        <v>1733</v>
      </c>
      <c r="N4754" s="21" t="s">
        <v>44</v>
      </c>
      <c r="O4754" s="22">
        <v>6</v>
      </c>
      <c r="P4754" s="22">
        <v>193</v>
      </c>
      <c r="Q4754" s="21" t="s">
        <v>580</v>
      </c>
      <c r="R4754" s="103">
        <f t="shared" si="74"/>
        <v>1158</v>
      </c>
      <c r="S4754" s="22">
        <v>0</v>
      </c>
      <c r="T4754" s="22">
        <v>0</v>
      </c>
      <c r="U4754" s="22">
        <v>0</v>
      </c>
      <c r="V4754" s="22">
        <v>0</v>
      </c>
      <c r="W4754" s="22">
        <v>0</v>
      </c>
      <c r="X4754" s="22">
        <v>0</v>
      </c>
      <c r="Y4754" s="22">
        <v>0</v>
      </c>
      <c r="Z4754" s="22">
        <v>0</v>
      </c>
      <c r="AA4754" s="22">
        <v>0</v>
      </c>
      <c r="AB4754" s="22">
        <v>1158</v>
      </c>
      <c r="AC4754" s="22">
        <v>0</v>
      </c>
      <c r="AD4754" s="22">
        <v>0</v>
      </c>
    </row>
    <row r="4755" spans="1:30" s="1" customFormat="1" ht="15" customHeight="1" x14ac:dyDescent="0.3">
      <c r="A4755" s="21" t="s">
        <v>34</v>
      </c>
      <c r="B4755" s="21" t="s">
        <v>1503</v>
      </c>
      <c r="C4755" s="21" t="s">
        <v>1503</v>
      </c>
      <c r="D4755" s="81">
        <v>1</v>
      </c>
      <c r="E4755" s="21" t="s">
        <v>246</v>
      </c>
      <c r="F4755" s="81">
        <v>1</v>
      </c>
      <c r="G4755" s="82" t="s">
        <v>38</v>
      </c>
      <c r="H4755" s="21">
        <v>22104</v>
      </c>
      <c r="I4755" s="21" t="s">
        <v>2432</v>
      </c>
      <c r="J4755" s="21" t="s">
        <v>1173</v>
      </c>
      <c r="K4755" s="21" t="s">
        <v>1174</v>
      </c>
      <c r="L4755" s="21" t="s">
        <v>580</v>
      </c>
      <c r="M4755" s="21" t="s">
        <v>1733</v>
      </c>
      <c r="N4755" s="21" t="s">
        <v>48</v>
      </c>
      <c r="O4755" s="22">
        <v>48</v>
      </c>
      <c r="P4755" s="22">
        <v>6.5</v>
      </c>
      <c r="Q4755" s="21" t="s">
        <v>580</v>
      </c>
      <c r="R4755" s="103">
        <f t="shared" si="74"/>
        <v>312</v>
      </c>
      <c r="S4755" s="22">
        <v>0</v>
      </c>
      <c r="T4755" s="22">
        <v>0</v>
      </c>
      <c r="U4755" s="22">
        <v>0</v>
      </c>
      <c r="V4755" s="22">
        <v>0</v>
      </c>
      <c r="W4755" s="22">
        <v>0</v>
      </c>
      <c r="X4755" s="22">
        <v>0</v>
      </c>
      <c r="Y4755" s="22">
        <v>0</v>
      </c>
      <c r="Z4755" s="22">
        <v>0</v>
      </c>
      <c r="AA4755" s="22">
        <v>0</v>
      </c>
      <c r="AB4755" s="22">
        <v>312</v>
      </c>
      <c r="AC4755" s="22">
        <v>0</v>
      </c>
      <c r="AD4755" s="22">
        <v>0</v>
      </c>
    </row>
    <row r="4756" spans="1:30" s="1" customFormat="1" ht="15" customHeight="1" x14ac:dyDescent="0.3">
      <c r="A4756" s="21" t="s">
        <v>34</v>
      </c>
      <c r="B4756" s="21" t="s">
        <v>1503</v>
      </c>
      <c r="C4756" s="21" t="s">
        <v>1503</v>
      </c>
      <c r="D4756" s="81">
        <v>1</v>
      </c>
      <c r="E4756" s="21" t="s">
        <v>246</v>
      </c>
      <c r="F4756" s="81">
        <v>1</v>
      </c>
      <c r="G4756" s="82" t="s">
        <v>38</v>
      </c>
      <c r="H4756" s="21">
        <v>22104</v>
      </c>
      <c r="I4756" s="21" t="s">
        <v>2432</v>
      </c>
      <c r="J4756" s="21" t="s">
        <v>2433</v>
      </c>
      <c r="K4756" s="21" t="s">
        <v>2434</v>
      </c>
      <c r="L4756" s="21" t="s">
        <v>580</v>
      </c>
      <c r="M4756" s="21" t="s">
        <v>1733</v>
      </c>
      <c r="N4756" s="21" t="s">
        <v>44</v>
      </c>
      <c r="O4756" s="22">
        <v>2</v>
      </c>
      <c r="P4756" s="22">
        <v>253.5</v>
      </c>
      <c r="Q4756" s="21" t="s">
        <v>580</v>
      </c>
      <c r="R4756" s="103">
        <f t="shared" si="74"/>
        <v>507</v>
      </c>
      <c r="S4756" s="22">
        <v>0</v>
      </c>
      <c r="T4756" s="22">
        <v>0</v>
      </c>
      <c r="U4756" s="22">
        <v>0</v>
      </c>
      <c r="V4756" s="22">
        <v>0</v>
      </c>
      <c r="W4756" s="22">
        <v>0</v>
      </c>
      <c r="X4756" s="22">
        <v>0</v>
      </c>
      <c r="Y4756" s="22">
        <v>0</v>
      </c>
      <c r="Z4756" s="22">
        <v>0</v>
      </c>
      <c r="AA4756" s="22">
        <v>0</v>
      </c>
      <c r="AB4756" s="22">
        <v>507</v>
      </c>
      <c r="AC4756" s="22">
        <v>0</v>
      </c>
      <c r="AD4756" s="22">
        <v>0</v>
      </c>
    </row>
    <row r="4757" spans="1:30" s="1" customFormat="1" ht="15" customHeight="1" x14ac:dyDescent="0.3">
      <c r="A4757" s="21" t="s">
        <v>34</v>
      </c>
      <c r="B4757" s="21" t="s">
        <v>1503</v>
      </c>
      <c r="C4757" s="21" t="s">
        <v>1503</v>
      </c>
      <c r="D4757" s="81">
        <v>1</v>
      </c>
      <c r="E4757" s="21" t="s">
        <v>246</v>
      </c>
      <c r="F4757" s="81">
        <v>1</v>
      </c>
      <c r="G4757" s="82" t="s">
        <v>38</v>
      </c>
      <c r="H4757" s="21">
        <v>22104</v>
      </c>
      <c r="I4757" s="21" t="s">
        <v>2432</v>
      </c>
      <c r="J4757" s="21" t="s">
        <v>341</v>
      </c>
      <c r="K4757" s="21" t="s">
        <v>342</v>
      </c>
      <c r="L4757" s="21" t="s">
        <v>580</v>
      </c>
      <c r="M4757" s="21" t="s">
        <v>1733</v>
      </c>
      <c r="N4757" s="21" t="s">
        <v>48</v>
      </c>
      <c r="O4757" s="22">
        <v>6</v>
      </c>
      <c r="P4757" s="22">
        <v>54.333333333333336</v>
      </c>
      <c r="Q4757" s="21" t="s">
        <v>580</v>
      </c>
      <c r="R4757" s="103">
        <f t="shared" si="74"/>
        <v>326</v>
      </c>
      <c r="S4757" s="22">
        <v>0</v>
      </c>
      <c r="T4757" s="22">
        <v>0</v>
      </c>
      <c r="U4757" s="22">
        <v>0</v>
      </c>
      <c r="V4757" s="22">
        <v>0</v>
      </c>
      <c r="W4757" s="22">
        <v>0</v>
      </c>
      <c r="X4757" s="22">
        <v>0</v>
      </c>
      <c r="Y4757" s="22">
        <v>0</v>
      </c>
      <c r="Z4757" s="22">
        <v>0</v>
      </c>
      <c r="AA4757" s="22">
        <v>0</v>
      </c>
      <c r="AB4757" s="22">
        <v>326</v>
      </c>
      <c r="AC4757" s="22">
        <v>0</v>
      </c>
      <c r="AD4757" s="22">
        <v>0</v>
      </c>
    </row>
    <row r="4758" spans="1:30" s="1" customFormat="1" ht="15" customHeight="1" x14ac:dyDescent="0.3">
      <c r="A4758" s="21" t="s">
        <v>34</v>
      </c>
      <c r="B4758" s="21" t="s">
        <v>1503</v>
      </c>
      <c r="C4758" s="21" t="s">
        <v>1503</v>
      </c>
      <c r="D4758" s="81">
        <v>1</v>
      </c>
      <c r="E4758" s="21" t="s">
        <v>246</v>
      </c>
      <c r="F4758" s="81">
        <v>1</v>
      </c>
      <c r="G4758" s="82" t="s">
        <v>38</v>
      </c>
      <c r="H4758" s="21">
        <v>22104</v>
      </c>
      <c r="I4758" s="21" t="s">
        <v>2432</v>
      </c>
      <c r="J4758" s="21" t="s">
        <v>1175</v>
      </c>
      <c r="K4758" s="21" t="s">
        <v>1176</v>
      </c>
      <c r="L4758" s="21" t="s">
        <v>580</v>
      </c>
      <c r="M4758" s="21" t="s">
        <v>1733</v>
      </c>
      <c r="N4758" s="21" t="s">
        <v>48</v>
      </c>
      <c r="O4758" s="22">
        <v>48</v>
      </c>
      <c r="P4758" s="22">
        <v>19.3125</v>
      </c>
      <c r="Q4758" s="21" t="s">
        <v>580</v>
      </c>
      <c r="R4758" s="103">
        <f t="shared" si="74"/>
        <v>927</v>
      </c>
      <c r="S4758" s="22">
        <v>0</v>
      </c>
      <c r="T4758" s="22">
        <v>0</v>
      </c>
      <c r="U4758" s="22">
        <v>0</v>
      </c>
      <c r="V4758" s="22">
        <v>0</v>
      </c>
      <c r="W4758" s="22">
        <v>0</v>
      </c>
      <c r="X4758" s="22">
        <v>0</v>
      </c>
      <c r="Y4758" s="22">
        <v>0</v>
      </c>
      <c r="Z4758" s="22">
        <v>0</v>
      </c>
      <c r="AA4758" s="22">
        <v>0</v>
      </c>
      <c r="AB4758" s="22">
        <v>927</v>
      </c>
      <c r="AC4758" s="22">
        <v>0</v>
      </c>
      <c r="AD4758" s="22">
        <v>0</v>
      </c>
    </row>
    <row r="4759" spans="1:30" s="1" customFormat="1" ht="15" customHeight="1" x14ac:dyDescent="0.3">
      <c r="A4759" s="21" t="s">
        <v>34</v>
      </c>
      <c r="B4759" s="21" t="s">
        <v>1503</v>
      </c>
      <c r="C4759" s="21" t="s">
        <v>1503</v>
      </c>
      <c r="D4759" s="81">
        <v>1</v>
      </c>
      <c r="E4759" s="21" t="s">
        <v>246</v>
      </c>
      <c r="F4759" s="81">
        <v>1</v>
      </c>
      <c r="G4759" s="82" t="s">
        <v>38</v>
      </c>
      <c r="H4759" s="21">
        <v>22104</v>
      </c>
      <c r="I4759" s="21" t="s">
        <v>2432</v>
      </c>
      <c r="J4759" s="21" t="s">
        <v>339</v>
      </c>
      <c r="K4759" s="21" t="s">
        <v>340</v>
      </c>
      <c r="L4759" s="21" t="s">
        <v>580</v>
      </c>
      <c r="M4759" s="21" t="s">
        <v>1733</v>
      </c>
      <c r="N4759" s="21" t="s">
        <v>44</v>
      </c>
      <c r="O4759" s="22">
        <v>2</v>
      </c>
      <c r="P4759" s="22">
        <v>309</v>
      </c>
      <c r="Q4759" s="21" t="s">
        <v>580</v>
      </c>
      <c r="R4759" s="103">
        <f t="shared" si="74"/>
        <v>618</v>
      </c>
      <c r="S4759" s="22">
        <v>0</v>
      </c>
      <c r="T4759" s="22">
        <v>0</v>
      </c>
      <c r="U4759" s="22">
        <v>0</v>
      </c>
      <c r="V4759" s="22">
        <v>0</v>
      </c>
      <c r="W4759" s="22">
        <v>0</v>
      </c>
      <c r="X4759" s="22">
        <v>0</v>
      </c>
      <c r="Y4759" s="22">
        <v>0</v>
      </c>
      <c r="Z4759" s="22">
        <v>0</v>
      </c>
      <c r="AA4759" s="22">
        <v>0</v>
      </c>
      <c r="AB4759" s="22">
        <v>618</v>
      </c>
      <c r="AC4759" s="22">
        <v>0</v>
      </c>
      <c r="AD4759" s="22">
        <v>0</v>
      </c>
    </row>
    <row r="4760" spans="1:30" s="1" customFormat="1" ht="15" customHeight="1" x14ac:dyDescent="0.3">
      <c r="A4760" s="21" t="s">
        <v>34</v>
      </c>
      <c r="B4760" s="21" t="s">
        <v>1503</v>
      </c>
      <c r="C4760" s="21" t="s">
        <v>1503</v>
      </c>
      <c r="D4760" s="81">
        <v>1</v>
      </c>
      <c r="E4760" s="21" t="s">
        <v>246</v>
      </c>
      <c r="F4760" s="81">
        <v>1</v>
      </c>
      <c r="G4760" s="82" t="s">
        <v>38</v>
      </c>
      <c r="H4760" s="21">
        <v>22104</v>
      </c>
      <c r="I4760" s="21" t="s">
        <v>2432</v>
      </c>
      <c r="J4760" s="21" t="s">
        <v>2435</v>
      </c>
      <c r="K4760" s="21" t="s">
        <v>2436</v>
      </c>
      <c r="L4760" s="21" t="s">
        <v>580</v>
      </c>
      <c r="M4760" s="21" t="s">
        <v>1733</v>
      </c>
      <c r="N4760" s="21" t="s">
        <v>44</v>
      </c>
      <c r="O4760" s="22">
        <v>1</v>
      </c>
      <c r="P4760" s="22">
        <v>309</v>
      </c>
      <c r="Q4760" s="21" t="s">
        <v>580</v>
      </c>
      <c r="R4760" s="103">
        <f t="shared" si="74"/>
        <v>309</v>
      </c>
      <c r="S4760" s="22">
        <v>0</v>
      </c>
      <c r="T4760" s="22">
        <v>0</v>
      </c>
      <c r="U4760" s="22">
        <v>0</v>
      </c>
      <c r="V4760" s="22">
        <v>0</v>
      </c>
      <c r="W4760" s="22">
        <v>0</v>
      </c>
      <c r="X4760" s="22">
        <v>0</v>
      </c>
      <c r="Y4760" s="22">
        <v>0</v>
      </c>
      <c r="Z4760" s="22">
        <v>0</v>
      </c>
      <c r="AA4760" s="22">
        <v>0</v>
      </c>
      <c r="AB4760" s="22">
        <v>309</v>
      </c>
      <c r="AC4760" s="22">
        <v>0</v>
      </c>
      <c r="AD4760" s="22">
        <v>0</v>
      </c>
    </row>
    <row r="4761" spans="1:30" s="1" customFormat="1" ht="15" customHeight="1" x14ac:dyDescent="0.3">
      <c r="A4761" s="21" t="s">
        <v>34</v>
      </c>
      <c r="B4761" s="21" t="s">
        <v>1503</v>
      </c>
      <c r="C4761" s="21" t="s">
        <v>1503</v>
      </c>
      <c r="D4761" s="81">
        <v>1</v>
      </c>
      <c r="E4761" s="21" t="s">
        <v>246</v>
      </c>
      <c r="F4761" s="81">
        <v>1</v>
      </c>
      <c r="G4761" s="82" t="s">
        <v>38</v>
      </c>
      <c r="H4761" s="21">
        <v>22104</v>
      </c>
      <c r="I4761" s="21" t="s">
        <v>2432</v>
      </c>
      <c r="J4761" s="21" t="s">
        <v>305</v>
      </c>
      <c r="K4761" s="21" t="s">
        <v>306</v>
      </c>
      <c r="L4761" s="21" t="s">
        <v>580</v>
      </c>
      <c r="M4761" s="21" t="s">
        <v>1733</v>
      </c>
      <c r="N4761" s="21" t="s">
        <v>48</v>
      </c>
      <c r="O4761" s="22">
        <v>16</v>
      </c>
      <c r="P4761" s="22">
        <v>34.3125</v>
      </c>
      <c r="Q4761" s="21" t="s">
        <v>580</v>
      </c>
      <c r="R4761" s="103">
        <f t="shared" si="74"/>
        <v>549</v>
      </c>
      <c r="S4761" s="22">
        <v>0</v>
      </c>
      <c r="T4761" s="22">
        <v>0</v>
      </c>
      <c r="U4761" s="22">
        <v>0</v>
      </c>
      <c r="V4761" s="22">
        <v>0</v>
      </c>
      <c r="W4761" s="22">
        <v>0</v>
      </c>
      <c r="X4761" s="22">
        <v>0</v>
      </c>
      <c r="Y4761" s="22">
        <v>0</v>
      </c>
      <c r="Z4761" s="22">
        <v>0</v>
      </c>
      <c r="AA4761" s="22">
        <v>0</v>
      </c>
      <c r="AB4761" s="22">
        <v>549</v>
      </c>
      <c r="AC4761" s="22">
        <v>0</v>
      </c>
      <c r="AD4761" s="22">
        <v>0</v>
      </c>
    </row>
    <row r="4762" spans="1:30" s="1" customFormat="1" ht="15" customHeight="1" x14ac:dyDescent="0.3">
      <c r="A4762" s="21" t="s">
        <v>34</v>
      </c>
      <c r="B4762" s="21" t="s">
        <v>1503</v>
      </c>
      <c r="C4762" s="21" t="s">
        <v>1503</v>
      </c>
      <c r="D4762" s="81">
        <v>1</v>
      </c>
      <c r="E4762" s="21" t="s">
        <v>246</v>
      </c>
      <c r="F4762" s="81">
        <v>1</v>
      </c>
      <c r="G4762" s="82" t="s">
        <v>38</v>
      </c>
      <c r="H4762" s="21">
        <v>22104</v>
      </c>
      <c r="I4762" s="21" t="s">
        <v>2432</v>
      </c>
      <c r="J4762" s="21" t="s">
        <v>305</v>
      </c>
      <c r="K4762" s="21" t="s">
        <v>306</v>
      </c>
      <c r="L4762" s="21" t="s">
        <v>580</v>
      </c>
      <c r="M4762" s="21" t="s">
        <v>1733</v>
      </c>
      <c r="N4762" s="21" t="s">
        <v>48</v>
      </c>
      <c r="O4762" s="22">
        <v>16</v>
      </c>
      <c r="P4762" s="22">
        <v>34.3125</v>
      </c>
      <c r="Q4762" s="21" t="s">
        <v>580</v>
      </c>
      <c r="R4762" s="103">
        <f t="shared" si="74"/>
        <v>549</v>
      </c>
      <c r="S4762" s="22">
        <v>0</v>
      </c>
      <c r="T4762" s="22">
        <v>0</v>
      </c>
      <c r="U4762" s="22">
        <v>0</v>
      </c>
      <c r="V4762" s="22">
        <v>0</v>
      </c>
      <c r="W4762" s="22">
        <v>0</v>
      </c>
      <c r="X4762" s="22">
        <v>0</v>
      </c>
      <c r="Y4762" s="22">
        <v>0</v>
      </c>
      <c r="Z4762" s="22">
        <v>0</v>
      </c>
      <c r="AA4762" s="22">
        <v>0</v>
      </c>
      <c r="AB4762" s="22">
        <v>0</v>
      </c>
      <c r="AC4762" s="22">
        <v>549</v>
      </c>
      <c r="AD4762" s="22">
        <v>0</v>
      </c>
    </row>
    <row r="4763" spans="1:30" s="1" customFormat="1" ht="15" customHeight="1" x14ac:dyDescent="0.3">
      <c r="A4763" s="21" t="s">
        <v>34</v>
      </c>
      <c r="B4763" s="21" t="s">
        <v>1503</v>
      </c>
      <c r="C4763" s="21" t="s">
        <v>1503</v>
      </c>
      <c r="D4763" s="81">
        <v>1</v>
      </c>
      <c r="E4763" s="21" t="s">
        <v>246</v>
      </c>
      <c r="F4763" s="81">
        <v>1</v>
      </c>
      <c r="G4763" s="82" t="s">
        <v>38</v>
      </c>
      <c r="H4763" s="21">
        <v>22104</v>
      </c>
      <c r="I4763" s="21" t="s">
        <v>2432</v>
      </c>
      <c r="J4763" s="21" t="s">
        <v>307</v>
      </c>
      <c r="K4763" s="21" t="s">
        <v>1135</v>
      </c>
      <c r="L4763" s="21" t="s">
        <v>580</v>
      </c>
      <c r="M4763" s="21" t="s">
        <v>1733</v>
      </c>
      <c r="N4763" s="21" t="s">
        <v>48</v>
      </c>
      <c r="O4763" s="22">
        <v>90</v>
      </c>
      <c r="P4763" s="22">
        <v>3.6444444444444444</v>
      </c>
      <c r="Q4763" s="21" t="s">
        <v>580</v>
      </c>
      <c r="R4763" s="103">
        <f t="shared" si="74"/>
        <v>328</v>
      </c>
      <c r="S4763" s="22">
        <v>0</v>
      </c>
      <c r="T4763" s="22">
        <v>0</v>
      </c>
      <c r="U4763" s="22">
        <v>0</v>
      </c>
      <c r="V4763" s="22">
        <v>0</v>
      </c>
      <c r="W4763" s="22">
        <v>0</v>
      </c>
      <c r="X4763" s="22">
        <v>0</v>
      </c>
      <c r="Y4763" s="22">
        <v>0</v>
      </c>
      <c r="Z4763" s="22">
        <v>0</v>
      </c>
      <c r="AA4763" s="22">
        <v>0</v>
      </c>
      <c r="AB4763" s="22">
        <v>0</v>
      </c>
      <c r="AC4763" s="22">
        <v>0</v>
      </c>
      <c r="AD4763" s="22">
        <v>328</v>
      </c>
    </row>
    <row r="4764" spans="1:30" s="1" customFormat="1" ht="15" customHeight="1" x14ac:dyDescent="0.3">
      <c r="A4764" s="21" t="s">
        <v>34</v>
      </c>
      <c r="B4764" s="21" t="s">
        <v>1503</v>
      </c>
      <c r="C4764" s="21" t="s">
        <v>1503</v>
      </c>
      <c r="D4764" s="81">
        <v>1</v>
      </c>
      <c r="E4764" s="21" t="s">
        <v>246</v>
      </c>
      <c r="F4764" s="81">
        <v>1</v>
      </c>
      <c r="G4764" s="82" t="s">
        <v>38</v>
      </c>
      <c r="H4764" s="21">
        <v>22104</v>
      </c>
      <c r="I4764" s="21" t="s">
        <v>2432</v>
      </c>
      <c r="J4764" s="21" t="s">
        <v>316</v>
      </c>
      <c r="K4764" s="21" t="s">
        <v>317</v>
      </c>
      <c r="L4764" s="21" t="s">
        <v>580</v>
      </c>
      <c r="M4764" s="21" t="s">
        <v>1733</v>
      </c>
      <c r="N4764" s="21" t="s">
        <v>295</v>
      </c>
      <c r="O4764" s="22">
        <v>4</v>
      </c>
      <c r="P4764" s="22">
        <v>31.25</v>
      </c>
      <c r="Q4764" s="21" t="s">
        <v>580</v>
      </c>
      <c r="R4764" s="103">
        <f t="shared" si="74"/>
        <v>125</v>
      </c>
      <c r="S4764" s="22">
        <v>0</v>
      </c>
      <c r="T4764" s="22">
        <v>0</v>
      </c>
      <c r="U4764" s="22">
        <v>0</v>
      </c>
      <c r="V4764" s="22">
        <v>0</v>
      </c>
      <c r="W4764" s="22">
        <v>0</v>
      </c>
      <c r="X4764" s="22">
        <v>0</v>
      </c>
      <c r="Y4764" s="22">
        <v>0</v>
      </c>
      <c r="Z4764" s="22">
        <v>0</v>
      </c>
      <c r="AA4764" s="22">
        <v>0</v>
      </c>
      <c r="AB4764" s="22">
        <v>0</v>
      </c>
      <c r="AC4764" s="22">
        <v>0</v>
      </c>
      <c r="AD4764" s="22">
        <v>125</v>
      </c>
    </row>
    <row r="4765" spans="1:30" s="1" customFormat="1" ht="15" customHeight="1" x14ac:dyDescent="0.3">
      <c r="A4765" s="21" t="s">
        <v>34</v>
      </c>
      <c r="B4765" s="21" t="s">
        <v>1503</v>
      </c>
      <c r="C4765" s="21" t="s">
        <v>1503</v>
      </c>
      <c r="D4765" s="81">
        <v>1</v>
      </c>
      <c r="E4765" s="21" t="s">
        <v>246</v>
      </c>
      <c r="F4765" s="81">
        <v>1</v>
      </c>
      <c r="G4765" s="82" t="s">
        <v>38</v>
      </c>
      <c r="H4765" s="21">
        <v>22104</v>
      </c>
      <c r="I4765" s="21" t="s">
        <v>2432</v>
      </c>
      <c r="J4765" s="21" t="s">
        <v>1136</v>
      </c>
      <c r="K4765" s="21" t="s">
        <v>1137</v>
      </c>
      <c r="L4765" s="21" t="s">
        <v>580</v>
      </c>
      <c r="M4765" s="21" t="s">
        <v>1733</v>
      </c>
      <c r="N4765" s="21" t="s">
        <v>237</v>
      </c>
      <c r="O4765" s="22">
        <v>2</v>
      </c>
      <c r="P4765" s="22">
        <v>543</v>
      </c>
      <c r="Q4765" s="21" t="s">
        <v>580</v>
      </c>
      <c r="R4765" s="103">
        <f t="shared" si="74"/>
        <v>1086</v>
      </c>
      <c r="S4765" s="22">
        <v>0</v>
      </c>
      <c r="T4765" s="22">
        <v>0</v>
      </c>
      <c r="U4765" s="22">
        <v>0</v>
      </c>
      <c r="V4765" s="22">
        <v>0</v>
      </c>
      <c r="W4765" s="22">
        <v>0</v>
      </c>
      <c r="X4765" s="22">
        <v>0</v>
      </c>
      <c r="Y4765" s="22">
        <v>0</v>
      </c>
      <c r="Z4765" s="22">
        <v>0</v>
      </c>
      <c r="AA4765" s="22">
        <v>0</v>
      </c>
      <c r="AB4765" s="22">
        <v>0</v>
      </c>
      <c r="AC4765" s="22">
        <v>0</v>
      </c>
      <c r="AD4765" s="22">
        <v>1086</v>
      </c>
    </row>
    <row r="4766" spans="1:30" s="1" customFormat="1" ht="15" customHeight="1" x14ac:dyDescent="0.3">
      <c r="A4766" s="21" t="s">
        <v>34</v>
      </c>
      <c r="B4766" s="21" t="s">
        <v>1503</v>
      </c>
      <c r="C4766" s="21" t="s">
        <v>1503</v>
      </c>
      <c r="D4766" s="81">
        <v>1</v>
      </c>
      <c r="E4766" s="21" t="s">
        <v>246</v>
      </c>
      <c r="F4766" s="81">
        <v>1</v>
      </c>
      <c r="G4766" s="82" t="s">
        <v>38</v>
      </c>
      <c r="H4766" s="21">
        <v>22104</v>
      </c>
      <c r="I4766" s="21" t="s">
        <v>2432</v>
      </c>
      <c r="J4766" s="21" t="s">
        <v>293</v>
      </c>
      <c r="K4766" s="21" t="s">
        <v>294</v>
      </c>
      <c r="L4766" s="21" t="s">
        <v>580</v>
      </c>
      <c r="M4766" s="21" t="s">
        <v>1733</v>
      </c>
      <c r="N4766" s="21" t="s">
        <v>295</v>
      </c>
      <c r="O4766" s="22">
        <v>2</v>
      </c>
      <c r="P4766" s="22">
        <v>260</v>
      </c>
      <c r="Q4766" s="21" t="s">
        <v>580</v>
      </c>
      <c r="R4766" s="103">
        <f t="shared" si="74"/>
        <v>520</v>
      </c>
      <c r="S4766" s="22">
        <v>0</v>
      </c>
      <c r="T4766" s="22">
        <v>0</v>
      </c>
      <c r="U4766" s="22">
        <v>0</v>
      </c>
      <c r="V4766" s="22">
        <v>0</v>
      </c>
      <c r="W4766" s="22">
        <v>0</v>
      </c>
      <c r="X4766" s="22">
        <v>0</v>
      </c>
      <c r="Y4766" s="22">
        <v>0</v>
      </c>
      <c r="Z4766" s="22">
        <v>0</v>
      </c>
      <c r="AA4766" s="22">
        <v>0</v>
      </c>
      <c r="AB4766" s="22">
        <v>0</v>
      </c>
      <c r="AC4766" s="22">
        <v>0</v>
      </c>
      <c r="AD4766" s="22">
        <v>520</v>
      </c>
    </row>
    <row r="4767" spans="1:30" s="1" customFormat="1" ht="15" customHeight="1" x14ac:dyDescent="0.3">
      <c r="A4767" s="21" t="s">
        <v>34</v>
      </c>
      <c r="B4767" s="21" t="s">
        <v>1503</v>
      </c>
      <c r="C4767" s="21" t="s">
        <v>1503</v>
      </c>
      <c r="D4767" s="81">
        <v>1</v>
      </c>
      <c r="E4767" s="21" t="s">
        <v>246</v>
      </c>
      <c r="F4767" s="81">
        <v>1</v>
      </c>
      <c r="G4767" s="82" t="s">
        <v>38</v>
      </c>
      <c r="H4767" s="21">
        <v>22104</v>
      </c>
      <c r="I4767" s="21" t="s">
        <v>2432</v>
      </c>
      <c r="J4767" s="21" t="s">
        <v>851</v>
      </c>
      <c r="K4767" s="21" t="s">
        <v>986</v>
      </c>
      <c r="L4767" s="21" t="s">
        <v>580</v>
      </c>
      <c r="M4767" s="21" t="s">
        <v>1733</v>
      </c>
      <c r="N4767" s="21" t="s">
        <v>44</v>
      </c>
      <c r="O4767" s="22">
        <v>6</v>
      </c>
      <c r="P4767" s="22">
        <v>193</v>
      </c>
      <c r="Q4767" s="21" t="s">
        <v>580</v>
      </c>
      <c r="R4767" s="103">
        <f t="shared" si="74"/>
        <v>1158</v>
      </c>
      <c r="S4767" s="22">
        <v>0</v>
      </c>
      <c r="T4767" s="22">
        <v>0</v>
      </c>
      <c r="U4767" s="22">
        <v>0</v>
      </c>
      <c r="V4767" s="22">
        <v>0</v>
      </c>
      <c r="W4767" s="22">
        <v>0</v>
      </c>
      <c r="X4767" s="22">
        <v>0</v>
      </c>
      <c r="Y4767" s="22">
        <v>0</v>
      </c>
      <c r="Z4767" s="22">
        <v>0</v>
      </c>
      <c r="AA4767" s="22">
        <v>0</v>
      </c>
      <c r="AB4767" s="22">
        <v>0</v>
      </c>
      <c r="AC4767" s="22">
        <v>0</v>
      </c>
      <c r="AD4767" s="22">
        <v>1158</v>
      </c>
    </row>
    <row r="4768" spans="1:30" s="1" customFormat="1" ht="15" customHeight="1" x14ac:dyDescent="0.3">
      <c r="A4768" s="21" t="s">
        <v>34</v>
      </c>
      <c r="B4768" s="21" t="s">
        <v>1503</v>
      </c>
      <c r="C4768" s="21" t="s">
        <v>1503</v>
      </c>
      <c r="D4768" s="81">
        <v>1</v>
      </c>
      <c r="E4768" s="21" t="s">
        <v>246</v>
      </c>
      <c r="F4768" s="81">
        <v>1</v>
      </c>
      <c r="G4768" s="82" t="s">
        <v>38</v>
      </c>
      <c r="H4768" s="21">
        <v>22104</v>
      </c>
      <c r="I4768" s="21" t="s">
        <v>2432</v>
      </c>
      <c r="J4768" s="21" t="s">
        <v>1173</v>
      </c>
      <c r="K4768" s="21" t="s">
        <v>1174</v>
      </c>
      <c r="L4768" s="21" t="s">
        <v>580</v>
      </c>
      <c r="M4768" s="21" t="s">
        <v>1733</v>
      </c>
      <c r="N4768" s="21" t="s">
        <v>48</v>
      </c>
      <c r="O4768" s="22">
        <v>24</v>
      </c>
      <c r="P4768" s="22">
        <v>6.5</v>
      </c>
      <c r="Q4768" s="21" t="s">
        <v>580</v>
      </c>
      <c r="R4768" s="103">
        <f t="shared" si="74"/>
        <v>156</v>
      </c>
      <c r="S4768" s="22">
        <v>0</v>
      </c>
      <c r="T4768" s="22">
        <v>0</v>
      </c>
      <c r="U4768" s="22">
        <v>0</v>
      </c>
      <c r="V4768" s="22">
        <v>0</v>
      </c>
      <c r="W4768" s="22">
        <v>0</v>
      </c>
      <c r="X4768" s="22">
        <v>0</v>
      </c>
      <c r="Y4768" s="22">
        <v>0</v>
      </c>
      <c r="Z4768" s="22">
        <v>0</v>
      </c>
      <c r="AA4768" s="22">
        <v>0</v>
      </c>
      <c r="AB4768" s="22">
        <v>0</v>
      </c>
      <c r="AC4768" s="22">
        <v>0</v>
      </c>
      <c r="AD4768" s="22">
        <v>156</v>
      </c>
    </row>
    <row r="4769" spans="1:30" s="1" customFormat="1" ht="15" customHeight="1" x14ac:dyDescent="0.3">
      <c r="A4769" s="21" t="s">
        <v>34</v>
      </c>
      <c r="B4769" s="21" t="s">
        <v>1503</v>
      </c>
      <c r="C4769" s="21" t="s">
        <v>1503</v>
      </c>
      <c r="D4769" s="81">
        <v>1</v>
      </c>
      <c r="E4769" s="21" t="s">
        <v>246</v>
      </c>
      <c r="F4769" s="81">
        <v>1</v>
      </c>
      <c r="G4769" s="82" t="s">
        <v>38</v>
      </c>
      <c r="H4769" s="21">
        <v>22104</v>
      </c>
      <c r="I4769" s="21" t="s">
        <v>2432</v>
      </c>
      <c r="J4769" s="21" t="s">
        <v>2433</v>
      </c>
      <c r="K4769" s="21" t="s">
        <v>2434</v>
      </c>
      <c r="L4769" s="21" t="s">
        <v>580</v>
      </c>
      <c r="M4769" s="21" t="s">
        <v>1733</v>
      </c>
      <c r="N4769" s="21" t="s">
        <v>44</v>
      </c>
      <c r="O4769" s="22">
        <v>2</v>
      </c>
      <c r="P4769" s="22">
        <v>253.5</v>
      </c>
      <c r="Q4769" s="21" t="s">
        <v>580</v>
      </c>
      <c r="R4769" s="103">
        <f t="shared" si="74"/>
        <v>507</v>
      </c>
      <c r="S4769" s="22">
        <v>0</v>
      </c>
      <c r="T4769" s="22">
        <v>0</v>
      </c>
      <c r="U4769" s="22">
        <v>0</v>
      </c>
      <c r="V4769" s="22">
        <v>0</v>
      </c>
      <c r="W4769" s="22">
        <v>0</v>
      </c>
      <c r="X4769" s="22">
        <v>0</v>
      </c>
      <c r="Y4769" s="22">
        <v>0</v>
      </c>
      <c r="Z4769" s="22">
        <v>0</v>
      </c>
      <c r="AA4769" s="22">
        <v>0</v>
      </c>
      <c r="AB4769" s="22">
        <v>0</v>
      </c>
      <c r="AC4769" s="22">
        <v>0</v>
      </c>
      <c r="AD4769" s="22">
        <v>507</v>
      </c>
    </row>
    <row r="4770" spans="1:30" s="1" customFormat="1" ht="15" customHeight="1" x14ac:dyDescent="0.3">
      <c r="A4770" s="21" t="s">
        <v>34</v>
      </c>
      <c r="B4770" s="21" t="s">
        <v>1503</v>
      </c>
      <c r="C4770" s="21" t="s">
        <v>1503</v>
      </c>
      <c r="D4770" s="81">
        <v>1</v>
      </c>
      <c r="E4770" s="21" t="s">
        <v>246</v>
      </c>
      <c r="F4770" s="81">
        <v>1</v>
      </c>
      <c r="G4770" s="82" t="s">
        <v>38</v>
      </c>
      <c r="H4770" s="21">
        <v>22104</v>
      </c>
      <c r="I4770" s="21" t="s">
        <v>2432</v>
      </c>
      <c r="J4770" s="21" t="s">
        <v>341</v>
      </c>
      <c r="K4770" s="21" t="s">
        <v>342</v>
      </c>
      <c r="L4770" s="21" t="s">
        <v>580</v>
      </c>
      <c r="M4770" s="21" t="s">
        <v>1733</v>
      </c>
      <c r="N4770" s="21" t="s">
        <v>48</v>
      </c>
      <c r="O4770" s="22">
        <v>6</v>
      </c>
      <c r="P4770" s="22">
        <v>54.333333333333336</v>
      </c>
      <c r="Q4770" s="21" t="s">
        <v>580</v>
      </c>
      <c r="R4770" s="103">
        <f t="shared" si="74"/>
        <v>326</v>
      </c>
      <c r="S4770" s="22">
        <v>0</v>
      </c>
      <c r="T4770" s="22">
        <v>0</v>
      </c>
      <c r="U4770" s="22">
        <v>0</v>
      </c>
      <c r="V4770" s="22">
        <v>0</v>
      </c>
      <c r="W4770" s="22">
        <v>0</v>
      </c>
      <c r="X4770" s="22">
        <v>0</v>
      </c>
      <c r="Y4770" s="22">
        <v>0</v>
      </c>
      <c r="Z4770" s="22">
        <v>0</v>
      </c>
      <c r="AA4770" s="22">
        <v>0</v>
      </c>
      <c r="AB4770" s="22">
        <v>0</v>
      </c>
      <c r="AC4770" s="22">
        <v>0</v>
      </c>
      <c r="AD4770" s="22">
        <v>326</v>
      </c>
    </row>
    <row r="4771" spans="1:30" s="1" customFormat="1" ht="15" customHeight="1" x14ac:dyDescent="0.3">
      <c r="A4771" s="21" t="s">
        <v>34</v>
      </c>
      <c r="B4771" s="21" t="s">
        <v>1503</v>
      </c>
      <c r="C4771" s="21" t="s">
        <v>1503</v>
      </c>
      <c r="D4771" s="81">
        <v>1</v>
      </c>
      <c r="E4771" s="21" t="s">
        <v>246</v>
      </c>
      <c r="F4771" s="81">
        <v>1</v>
      </c>
      <c r="G4771" s="82" t="s">
        <v>38</v>
      </c>
      <c r="H4771" s="21">
        <v>22104</v>
      </c>
      <c r="I4771" s="21" t="s">
        <v>2432</v>
      </c>
      <c r="J4771" s="21" t="s">
        <v>1175</v>
      </c>
      <c r="K4771" s="21" t="s">
        <v>1176</v>
      </c>
      <c r="L4771" s="21" t="s">
        <v>580</v>
      </c>
      <c r="M4771" s="21" t="s">
        <v>1733</v>
      </c>
      <c r="N4771" s="21" t="s">
        <v>48</v>
      </c>
      <c r="O4771" s="22">
        <v>48</v>
      </c>
      <c r="P4771" s="22">
        <v>19.3125</v>
      </c>
      <c r="Q4771" s="21" t="s">
        <v>580</v>
      </c>
      <c r="R4771" s="103">
        <f t="shared" si="74"/>
        <v>927</v>
      </c>
      <c r="S4771" s="22">
        <v>0</v>
      </c>
      <c r="T4771" s="22">
        <v>0</v>
      </c>
      <c r="U4771" s="22">
        <v>0</v>
      </c>
      <c r="V4771" s="22">
        <v>0</v>
      </c>
      <c r="W4771" s="22">
        <v>0</v>
      </c>
      <c r="X4771" s="22">
        <v>0</v>
      </c>
      <c r="Y4771" s="22">
        <v>0</v>
      </c>
      <c r="Z4771" s="22">
        <v>0</v>
      </c>
      <c r="AA4771" s="22">
        <v>0</v>
      </c>
      <c r="AB4771" s="22">
        <v>0</v>
      </c>
      <c r="AC4771" s="22">
        <v>0</v>
      </c>
      <c r="AD4771" s="22">
        <v>927</v>
      </c>
    </row>
    <row r="4772" spans="1:30" s="1" customFormat="1" ht="15" customHeight="1" x14ac:dyDescent="0.3">
      <c r="A4772" s="21" t="s">
        <v>34</v>
      </c>
      <c r="B4772" s="21" t="s">
        <v>1503</v>
      </c>
      <c r="C4772" s="21" t="s">
        <v>1503</v>
      </c>
      <c r="D4772" s="81">
        <v>1</v>
      </c>
      <c r="E4772" s="21" t="s">
        <v>246</v>
      </c>
      <c r="F4772" s="81">
        <v>1</v>
      </c>
      <c r="G4772" s="82" t="s">
        <v>38</v>
      </c>
      <c r="H4772" s="21">
        <v>22104</v>
      </c>
      <c r="I4772" s="21" t="s">
        <v>2432</v>
      </c>
      <c r="J4772" s="21" t="s">
        <v>339</v>
      </c>
      <c r="K4772" s="21" t="s">
        <v>340</v>
      </c>
      <c r="L4772" s="21" t="s">
        <v>580</v>
      </c>
      <c r="M4772" s="21" t="s">
        <v>1733</v>
      </c>
      <c r="N4772" s="21" t="s">
        <v>44</v>
      </c>
      <c r="O4772" s="22">
        <v>2</v>
      </c>
      <c r="P4772" s="22">
        <v>309</v>
      </c>
      <c r="Q4772" s="21" t="s">
        <v>580</v>
      </c>
      <c r="R4772" s="103">
        <f t="shared" si="74"/>
        <v>618</v>
      </c>
      <c r="S4772" s="22">
        <v>0</v>
      </c>
      <c r="T4772" s="22">
        <v>0</v>
      </c>
      <c r="U4772" s="22">
        <v>0</v>
      </c>
      <c r="V4772" s="22">
        <v>0</v>
      </c>
      <c r="W4772" s="22">
        <v>0</v>
      </c>
      <c r="X4772" s="22">
        <v>0</v>
      </c>
      <c r="Y4772" s="22">
        <v>0</v>
      </c>
      <c r="Z4772" s="22">
        <v>0</v>
      </c>
      <c r="AA4772" s="22">
        <v>0</v>
      </c>
      <c r="AB4772" s="22">
        <v>0</v>
      </c>
      <c r="AC4772" s="22">
        <v>0</v>
      </c>
      <c r="AD4772" s="22">
        <v>618</v>
      </c>
    </row>
    <row r="4773" spans="1:30" s="1" customFormat="1" ht="15" customHeight="1" x14ac:dyDescent="0.3">
      <c r="A4773" s="21" t="s">
        <v>34</v>
      </c>
      <c r="B4773" s="21" t="s">
        <v>1503</v>
      </c>
      <c r="C4773" s="21" t="s">
        <v>1503</v>
      </c>
      <c r="D4773" s="81">
        <v>1</v>
      </c>
      <c r="E4773" s="21" t="s">
        <v>246</v>
      </c>
      <c r="F4773" s="81">
        <v>1</v>
      </c>
      <c r="G4773" s="82" t="s">
        <v>38</v>
      </c>
      <c r="H4773" s="21">
        <v>22104</v>
      </c>
      <c r="I4773" s="21" t="s">
        <v>2432</v>
      </c>
      <c r="J4773" s="21" t="s">
        <v>2435</v>
      </c>
      <c r="K4773" s="21" t="s">
        <v>2436</v>
      </c>
      <c r="L4773" s="21" t="s">
        <v>580</v>
      </c>
      <c r="M4773" s="21" t="s">
        <v>1733</v>
      </c>
      <c r="N4773" s="21" t="s">
        <v>44</v>
      </c>
      <c r="O4773" s="22">
        <v>1</v>
      </c>
      <c r="P4773" s="22">
        <v>309</v>
      </c>
      <c r="Q4773" s="21" t="s">
        <v>580</v>
      </c>
      <c r="R4773" s="103">
        <f t="shared" si="74"/>
        <v>309</v>
      </c>
      <c r="S4773" s="22">
        <v>0</v>
      </c>
      <c r="T4773" s="22">
        <v>0</v>
      </c>
      <c r="U4773" s="22">
        <v>0</v>
      </c>
      <c r="V4773" s="22">
        <v>0</v>
      </c>
      <c r="W4773" s="22">
        <v>0</v>
      </c>
      <c r="X4773" s="22">
        <v>0</v>
      </c>
      <c r="Y4773" s="22">
        <v>0</v>
      </c>
      <c r="Z4773" s="22">
        <v>0</v>
      </c>
      <c r="AA4773" s="22">
        <v>0</v>
      </c>
      <c r="AB4773" s="22">
        <v>0</v>
      </c>
      <c r="AC4773" s="22">
        <v>0</v>
      </c>
      <c r="AD4773" s="22">
        <v>309</v>
      </c>
    </row>
    <row r="4774" spans="1:30" s="1" customFormat="1" ht="15" customHeight="1" x14ac:dyDescent="0.3">
      <c r="A4774" s="21" t="s">
        <v>34</v>
      </c>
      <c r="B4774" s="21" t="s">
        <v>1503</v>
      </c>
      <c r="C4774" s="21" t="s">
        <v>1503</v>
      </c>
      <c r="D4774" s="81">
        <v>1</v>
      </c>
      <c r="E4774" s="21" t="s">
        <v>246</v>
      </c>
      <c r="F4774" s="81">
        <v>1</v>
      </c>
      <c r="G4774" s="82" t="s">
        <v>38</v>
      </c>
      <c r="H4774" s="21">
        <v>22104</v>
      </c>
      <c r="I4774" s="21" t="s">
        <v>2432</v>
      </c>
      <c r="J4774" s="21" t="s">
        <v>305</v>
      </c>
      <c r="K4774" s="21" t="s">
        <v>306</v>
      </c>
      <c r="L4774" s="21" t="s">
        <v>580</v>
      </c>
      <c r="M4774" s="21" t="s">
        <v>1733</v>
      </c>
      <c r="N4774" s="21" t="s">
        <v>48</v>
      </c>
      <c r="O4774" s="22">
        <v>16</v>
      </c>
      <c r="P4774" s="22">
        <v>34.3125</v>
      </c>
      <c r="Q4774" s="21" t="s">
        <v>580</v>
      </c>
      <c r="R4774" s="103">
        <f t="shared" si="74"/>
        <v>549</v>
      </c>
      <c r="S4774" s="22">
        <v>0</v>
      </c>
      <c r="T4774" s="22">
        <v>0</v>
      </c>
      <c r="U4774" s="22">
        <v>0</v>
      </c>
      <c r="V4774" s="22">
        <v>0</v>
      </c>
      <c r="W4774" s="22">
        <v>0</v>
      </c>
      <c r="X4774" s="22">
        <v>0</v>
      </c>
      <c r="Y4774" s="22">
        <v>0</v>
      </c>
      <c r="Z4774" s="22">
        <v>0</v>
      </c>
      <c r="AA4774" s="22">
        <v>0</v>
      </c>
      <c r="AB4774" s="22">
        <v>0</v>
      </c>
      <c r="AC4774" s="22">
        <v>0</v>
      </c>
      <c r="AD4774" s="22">
        <v>549</v>
      </c>
    </row>
    <row r="4775" spans="1:30" s="1" customFormat="1" ht="15" customHeight="1" x14ac:dyDescent="0.3">
      <c r="A4775" s="21" t="s">
        <v>34</v>
      </c>
      <c r="B4775" s="21" t="s">
        <v>1503</v>
      </c>
      <c r="C4775" s="21" t="s">
        <v>1503</v>
      </c>
      <c r="D4775" s="81">
        <v>1</v>
      </c>
      <c r="E4775" s="21" t="s">
        <v>246</v>
      </c>
      <c r="F4775" s="81">
        <v>1</v>
      </c>
      <c r="G4775" s="82" t="s">
        <v>38</v>
      </c>
      <c r="H4775" s="21">
        <v>22104</v>
      </c>
      <c r="I4775" s="21" t="s">
        <v>2432</v>
      </c>
      <c r="J4775" s="21" t="s">
        <v>326</v>
      </c>
      <c r="K4775" s="21" t="s">
        <v>327</v>
      </c>
      <c r="L4775" s="21" t="s">
        <v>580</v>
      </c>
      <c r="M4775" s="21" t="s">
        <v>1733</v>
      </c>
      <c r="N4775" s="21" t="s">
        <v>300</v>
      </c>
      <c r="O4775" s="22">
        <v>2</v>
      </c>
      <c r="P4775" s="22">
        <v>57</v>
      </c>
      <c r="Q4775" s="21" t="s">
        <v>580</v>
      </c>
      <c r="R4775" s="103">
        <f t="shared" si="74"/>
        <v>114</v>
      </c>
      <c r="S4775" s="22">
        <v>0</v>
      </c>
      <c r="T4775" s="22">
        <v>114</v>
      </c>
      <c r="U4775" s="22">
        <v>0</v>
      </c>
      <c r="V4775" s="22">
        <v>0</v>
      </c>
      <c r="W4775" s="22">
        <v>0</v>
      </c>
      <c r="X4775" s="22">
        <v>0</v>
      </c>
      <c r="Y4775" s="22">
        <v>0</v>
      </c>
      <c r="Z4775" s="22">
        <v>0</v>
      </c>
      <c r="AA4775" s="22">
        <v>0</v>
      </c>
      <c r="AB4775" s="22">
        <v>0</v>
      </c>
      <c r="AC4775" s="22">
        <v>0</v>
      </c>
      <c r="AD4775" s="22">
        <v>0</v>
      </c>
    </row>
    <row r="4776" spans="1:30" s="1" customFormat="1" ht="15" customHeight="1" x14ac:dyDescent="0.3">
      <c r="A4776" s="21" t="s">
        <v>34</v>
      </c>
      <c r="B4776" s="21" t="s">
        <v>1503</v>
      </c>
      <c r="C4776" s="21" t="s">
        <v>1503</v>
      </c>
      <c r="D4776" s="81">
        <v>1</v>
      </c>
      <c r="E4776" s="21" t="s">
        <v>246</v>
      </c>
      <c r="F4776" s="81">
        <v>1</v>
      </c>
      <c r="G4776" s="82" t="s">
        <v>38</v>
      </c>
      <c r="H4776" s="21">
        <v>22104</v>
      </c>
      <c r="I4776" s="21" t="s">
        <v>2432</v>
      </c>
      <c r="J4776" s="21" t="s">
        <v>326</v>
      </c>
      <c r="K4776" s="21" t="s">
        <v>327</v>
      </c>
      <c r="L4776" s="21" t="s">
        <v>580</v>
      </c>
      <c r="M4776" s="21" t="s">
        <v>1733</v>
      </c>
      <c r="N4776" s="21" t="s">
        <v>300</v>
      </c>
      <c r="O4776" s="22">
        <v>2</v>
      </c>
      <c r="P4776" s="22">
        <v>57</v>
      </c>
      <c r="Q4776" s="21" t="s">
        <v>580</v>
      </c>
      <c r="R4776" s="103">
        <f t="shared" si="74"/>
        <v>114</v>
      </c>
      <c r="S4776" s="22">
        <v>0</v>
      </c>
      <c r="T4776" s="22">
        <v>0</v>
      </c>
      <c r="U4776" s="22">
        <v>0</v>
      </c>
      <c r="V4776" s="22">
        <v>114</v>
      </c>
      <c r="W4776" s="22">
        <v>0</v>
      </c>
      <c r="X4776" s="22">
        <v>0</v>
      </c>
      <c r="Y4776" s="22">
        <v>0</v>
      </c>
      <c r="Z4776" s="22">
        <v>0</v>
      </c>
      <c r="AA4776" s="22">
        <v>0</v>
      </c>
      <c r="AB4776" s="22">
        <v>0</v>
      </c>
      <c r="AC4776" s="22">
        <v>0</v>
      </c>
      <c r="AD4776" s="22">
        <v>0</v>
      </c>
    </row>
    <row r="4777" spans="1:30" s="1" customFormat="1" ht="15" customHeight="1" x14ac:dyDescent="0.3">
      <c r="A4777" s="21" t="s">
        <v>34</v>
      </c>
      <c r="B4777" s="21" t="s">
        <v>1503</v>
      </c>
      <c r="C4777" s="21" t="s">
        <v>1503</v>
      </c>
      <c r="D4777" s="81">
        <v>1</v>
      </c>
      <c r="E4777" s="21" t="s">
        <v>246</v>
      </c>
      <c r="F4777" s="81">
        <v>1</v>
      </c>
      <c r="G4777" s="82" t="s">
        <v>38</v>
      </c>
      <c r="H4777" s="21">
        <v>22104</v>
      </c>
      <c r="I4777" s="21" t="s">
        <v>2432</v>
      </c>
      <c r="J4777" s="21" t="s">
        <v>326</v>
      </c>
      <c r="K4777" s="21" t="s">
        <v>327</v>
      </c>
      <c r="L4777" s="21" t="s">
        <v>580</v>
      </c>
      <c r="M4777" s="21" t="s">
        <v>1733</v>
      </c>
      <c r="N4777" s="21" t="s">
        <v>300</v>
      </c>
      <c r="O4777" s="22">
        <v>2</v>
      </c>
      <c r="P4777" s="22">
        <v>57</v>
      </c>
      <c r="Q4777" s="21" t="s">
        <v>580</v>
      </c>
      <c r="R4777" s="103">
        <f t="shared" si="74"/>
        <v>114</v>
      </c>
      <c r="S4777" s="22">
        <v>0</v>
      </c>
      <c r="T4777" s="22">
        <v>0</v>
      </c>
      <c r="U4777" s="22">
        <v>0</v>
      </c>
      <c r="V4777" s="22">
        <v>0</v>
      </c>
      <c r="W4777" s="22">
        <v>0</v>
      </c>
      <c r="X4777" s="22">
        <v>114</v>
      </c>
      <c r="Y4777" s="22">
        <v>0</v>
      </c>
      <c r="Z4777" s="22">
        <v>0</v>
      </c>
      <c r="AA4777" s="22">
        <v>0</v>
      </c>
      <c r="AB4777" s="22">
        <v>0</v>
      </c>
      <c r="AC4777" s="22">
        <v>0</v>
      </c>
      <c r="AD4777" s="22">
        <v>0</v>
      </c>
    </row>
    <row r="4778" spans="1:30" s="1" customFormat="1" ht="15" customHeight="1" x14ac:dyDescent="0.3">
      <c r="A4778" s="21" t="s">
        <v>34</v>
      </c>
      <c r="B4778" s="21" t="s">
        <v>1503</v>
      </c>
      <c r="C4778" s="21" t="s">
        <v>1503</v>
      </c>
      <c r="D4778" s="81">
        <v>1</v>
      </c>
      <c r="E4778" s="21" t="s">
        <v>246</v>
      </c>
      <c r="F4778" s="81">
        <v>1</v>
      </c>
      <c r="G4778" s="82" t="s">
        <v>38</v>
      </c>
      <c r="H4778" s="21">
        <v>22104</v>
      </c>
      <c r="I4778" s="21" t="s">
        <v>2432</v>
      </c>
      <c r="J4778" s="21" t="s">
        <v>326</v>
      </c>
      <c r="K4778" s="21" t="s">
        <v>327</v>
      </c>
      <c r="L4778" s="21" t="s">
        <v>580</v>
      </c>
      <c r="M4778" s="21" t="s">
        <v>1733</v>
      </c>
      <c r="N4778" s="21" t="s">
        <v>300</v>
      </c>
      <c r="O4778" s="22">
        <v>2</v>
      </c>
      <c r="P4778" s="22">
        <v>57</v>
      </c>
      <c r="Q4778" s="21" t="s">
        <v>580</v>
      </c>
      <c r="R4778" s="103">
        <f t="shared" si="74"/>
        <v>114</v>
      </c>
      <c r="S4778" s="22">
        <v>0</v>
      </c>
      <c r="T4778" s="22">
        <v>0</v>
      </c>
      <c r="U4778" s="22">
        <v>0</v>
      </c>
      <c r="V4778" s="22">
        <v>0</v>
      </c>
      <c r="W4778" s="22">
        <v>0</v>
      </c>
      <c r="X4778" s="22">
        <v>0</v>
      </c>
      <c r="Y4778" s="22">
        <v>0</v>
      </c>
      <c r="Z4778" s="22">
        <v>114</v>
      </c>
      <c r="AA4778" s="22">
        <v>0</v>
      </c>
      <c r="AB4778" s="22">
        <v>0</v>
      </c>
      <c r="AC4778" s="22">
        <v>0</v>
      </c>
      <c r="AD4778" s="22">
        <v>0</v>
      </c>
    </row>
    <row r="4779" spans="1:30" s="1" customFormat="1" ht="15" customHeight="1" x14ac:dyDescent="0.3">
      <c r="A4779" s="21" t="s">
        <v>34</v>
      </c>
      <c r="B4779" s="21" t="s">
        <v>1503</v>
      </c>
      <c r="C4779" s="21" t="s">
        <v>1503</v>
      </c>
      <c r="D4779" s="81">
        <v>1</v>
      </c>
      <c r="E4779" s="21" t="s">
        <v>246</v>
      </c>
      <c r="F4779" s="81">
        <v>1</v>
      </c>
      <c r="G4779" s="82" t="s">
        <v>38</v>
      </c>
      <c r="H4779" s="21">
        <v>22104</v>
      </c>
      <c r="I4779" s="21" t="s">
        <v>2432</v>
      </c>
      <c r="J4779" s="21" t="s">
        <v>326</v>
      </c>
      <c r="K4779" s="21" t="s">
        <v>327</v>
      </c>
      <c r="L4779" s="21" t="s">
        <v>580</v>
      </c>
      <c r="M4779" s="21" t="s">
        <v>1733</v>
      </c>
      <c r="N4779" s="21" t="s">
        <v>300</v>
      </c>
      <c r="O4779" s="22">
        <v>2</v>
      </c>
      <c r="P4779" s="22">
        <v>57</v>
      </c>
      <c r="Q4779" s="21" t="s">
        <v>580</v>
      </c>
      <c r="R4779" s="103">
        <f t="shared" si="74"/>
        <v>114</v>
      </c>
      <c r="S4779" s="22">
        <v>0</v>
      </c>
      <c r="T4779" s="22">
        <v>0</v>
      </c>
      <c r="U4779" s="22">
        <v>0</v>
      </c>
      <c r="V4779" s="22">
        <v>0</v>
      </c>
      <c r="W4779" s="22">
        <v>0</v>
      </c>
      <c r="X4779" s="22">
        <v>0</v>
      </c>
      <c r="Y4779" s="22">
        <v>0</v>
      </c>
      <c r="Z4779" s="22">
        <v>0</v>
      </c>
      <c r="AA4779" s="22">
        <v>0</v>
      </c>
      <c r="AB4779" s="22">
        <v>114</v>
      </c>
      <c r="AC4779" s="22">
        <v>0</v>
      </c>
      <c r="AD4779" s="22">
        <v>0</v>
      </c>
    </row>
    <row r="4780" spans="1:30" s="1" customFormat="1" ht="15" customHeight="1" x14ac:dyDescent="0.3">
      <c r="A4780" s="21" t="s">
        <v>34</v>
      </c>
      <c r="B4780" s="21" t="s">
        <v>1503</v>
      </c>
      <c r="C4780" s="21" t="s">
        <v>1503</v>
      </c>
      <c r="D4780" s="81">
        <v>1</v>
      </c>
      <c r="E4780" s="21" t="s">
        <v>246</v>
      </c>
      <c r="F4780" s="81">
        <v>1</v>
      </c>
      <c r="G4780" s="82" t="s">
        <v>38</v>
      </c>
      <c r="H4780" s="21">
        <v>22104</v>
      </c>
      <c r="I4780" s="21" t="s">
        <v>2432</v>
      </c>
      <c r="J4780" s="21" t="s">
        <v>326</v>
      </c>
      <c r="K4780" s="21" t="s">
        <v>327</v>
      </c>
      <c r="L4780" s="21" t="s">
        <v>580</v>
      </c>
      <c r="M4780" s="21" t="s">
        <v>1733</v>
      </c>
      <c r="N4780" s="21" t="s">
        <v>300</v>
      </c>
      <c r="O4780" s="22">
        <v>2</v>
      </c>
      <c r="P4780" s="22">
        <v>57</v>
      </c>
      <c r="Q4780" s="21" t="s">
        <v>580</v>
      </c>
      <c r="R4780" s="103">
        <f t="shared" si="74"/>
        <v>114</v>
      </c>
      <c r="S4780" s="22">
        <v>0</v>
      </c>
      <c r="T4780" s="22">
        <v>0</v>
      </c>
      <c r="U4780" s="22">
        <v>0</v>
      </c>
      <c r="V4780" s="22">
        <v>0</v>
      </c>
      <c r="W4780" s="22">
        <v>0</v>
      </c>
      <c r="X4780" s="22">
        <v>0</v>
      </c>
      <c r="Y4780" s="22">
        <v>0</v>
      </c>
      <c r="Z4780" s="22">
        <v>0</v>
      </c>
      <c r="AA4780" s="22">
        <v>0</v>
      </c>
      <c r="AB4780" s="22">
        <v>0</v>
      </c>
      <c r="AC4780" s="22">
        <v>0</v>
      </c>
      <c r="AD4780" s="22">
        <v>114</v>
      </c>
    </row>
    <row r="4781" spans="1:30" s="1" customFormat="1" ht="15" customHeight="1" x14ac:dyDescent="0.3">
      <c r="A4781" s="21" t="s">
        <v>34</v>
      </c>
      <c r="B4781" s="21" t="s">
        <v>1503</v>
      </c>
      <c r="C4781" s="21" t="s">
        <v>1503</v>
      </c>
      <c r="D4781" s="81">
        <v>1</v>
      </c>
      <c r="E4781" s="48" t="s">
        <v>109</v>
      </c>
      <c r="F4781" s="81">
        <v>43</v>
      </c>
      <c r="G4781" s="82" t="s">
        <v>38</v>
      </c>
      <c r="H4781" s="21">
        <v>22104</v>
      </c>
      <c r="I4781" s="21" t="s">
        <v>2432</v>
      </c>
      <c r="J4781" s="48" t="s">
        <v>316</v>
      </c>
      <c r="K4781" s="48" t="s">
        <v>317</v>
      </c>
      <c r="L4781" s="21" t="s">
        <v>580</v>
      </c>
      <c r="M4781" s="21" t="s">
        <v>1733</v>
      </c>
      <c r="N4781" s="48" t="s">
        <v>295</v>
      </c>
      <c r="O4781" s="22">
        <v>3</v>
      </c>
      <c r="P4781" s="22">
        <v>36.333333333333336</v>
      </c>
      <c r="Q4781" s="21" t="s">
        <v>580</v>
      </c>
      <c r="R4781" s="103">
        <f t="shared" si="74"/>
        <v>109</v>
      </c>
      <c r="S4781" s="22">
        <v>0</v>
      </c>
      <c r="T4781" s="22">
        <v>109</v>
      </c>
      <c r="U4781" s="22">
        <v>0</v>
      </c>
      <c r="V4781" s="22">
        <v>0</v>
      </c>
      <c r="W4781" s="22">
        <v>0</v>
      </c>
      <c r="X4781" s="22">
        <v>0</v>
      </c>
      <c r="Y4781" s="22">
        <v>0</v>
      </c>
      <c r="Z4781" s="22">
        <v>0</v>
      </c>
      <c r="AA4781" s="22">
        <v>0</v>
      </c>
      <c r="AB4781" s="22">
        <v>0</v>
      </c>
      <c r="AC4781" s="22">
        <v>0</v>
      </c>
      <c r="AD4781" s="22">
        <v>0</v>
      </c>
    </row>
    <row r="4782" spans="1:30" s="1" customFormat="1" ht="15" customHeight="1" x14ac:dyDescent="0.3">
      <c r="A4782" s="21" t="s">
        <v>34</v>
      </c>
      <c r="B4782" s="21" t="s">
        <v>1503</v>
      </c>
      <c r="C4782" s="21" t="s">
        <v>1503</v>
      </c>
      <c r="D4782" s="81">
        <v>1</v>
      </c>
      <c r="E4782" s="48" t="s">
        <v>109</v>
      </c>
      <c r="F4782" s="81">
        <v>43</v>
      </c>
      <c r="G4782" s="82" t="s">
        <v>38</v>
      </c>
      <c r="H4782" s="21">
        <v>22104</v>
      </c>
      <c r="I4782" s="21" t="s">
        <v>2432</v>
      </c>
      <c r="J4782" s="48" t="s">
        <v>331</v>
      </c>
      <c r="K4782" s="48" t="s">
        <v>298</v>
      </c>
      <c r="L4782" s="21" t="s">
        <v>580</v>
      </c>
      <c r="M4782" s="21" t="s">
        <v>1733</v>
      </c>
      <c r="N4782" s="48" t="s">
        <v>1243</v>
      </c>
      <c r="O4782" s="22">
        <v>60</v>
      </c>
      <c r="P4782" s="22">
        <v>1.2</v>
      </c>
      <c r="Q4782" s="21" t="s">
        <v>580</v>
      </c>
      <c r="R4782" s="103">
        <f t="shared" si="74"/>
        <v>72</v>
      </c>
      <c r="S4782" s="22">
        <v>0</v>
      </c>
      <c r="T4782" s="22">
        <v>72</v>
      </c>
      <c r="U4782" s="22">
        <v>0</v>
      </c>
      <c r="V4782" s="22">
        <v>0</v>
      </c>
      <c r="W4782" s="22">
        <v>0</v>
      </c>
      <c r="X4782" s="22">
        <v>0</v>
      </c>
      <c r="Y4782" s="22">
        <v>0</v>
      </c>
      <c r="Z4782" s="22">
        <v>0</v>
      </c>
      <c r="AA4782" s="22">
        <v>0</v>
      </c>
      <c r="AB4782" s="22">
        <v>0</v>
      </c>
      <c r="AC4782" s="22">
        <v>0</v>
      </c>
      <c r="AD4782" s="22">
        <v>0</v>
      </c>
    </row>
    <row r="4783" spans="1:30" s="1" customFormat="1" ht="15" customHeight="1" x14ac:dyDescent="0.3">
      <c r="A4783" s="21" t="s">
        <v>34</v>
      </c>
      <c r="B4783" s="21" t="s">
        <v>1503</v>
      </c>
      <c r="C4783" s="21" t="s">
        <v>1503</v>
      </c>
      <c r="D4783" s="81">
        <v>1</v>
      </c>
      <c r="E4783" s="48" t="s">
        <v>109</v>
      </c>
      <c r="F4783" s="81">
        <v>43</v>
      </c>
      <c r="G4783" s="82" t="s">
        <v>38</v>
      </c>
      <c r="H4783" s="21">
        <v>22104</v>
      </c>
      <c r="I4783" s="21" t="s">
        <v>2432</v>
      </c>
      <c r="J4783" s="48" t="s">
        <v>318</v>
      </c>
      <c r="K4783" s="48" t="s">
        <v>319</v>
      </c>
      <c r="L4783" s="21" t="s">
        <v>580</v>
      </c>
      <c r="M4783" s="21" t="s">
        <v>1733</v>
      </c>
      <c r="N4783" s="21" t="s">
        <v>48</v>
      </c>
      <c r="O4783" s="22">
        <v>10</v>
      </c>
      <c r="P4783" s="22">
        <v>84.4</v>
      </c>
      <c r="Q4783" s="21" t="s">
        <v>580</v>
      </c>
      <c r="R4783" s="103">
        <f t="shared" si="74"/>
        <v>844</v>
      </c>
      <c r="S4783" s="22">
        <v>0</v>
      </c>
      <c r="T4783" s="22">
        <v>844</v>
      </c>
      <c r="U4783" s="22">
        <v>0</v>
      </c>
      <c r="V4783" s="22">
        <v>0</v>
      </c>
      <c r="W4783" s="22">
        <v>0</v>
      </c>
      <c r="X4783" s="22">
        <v>0</v>
      </c>
      <c r="Y4783" s="22">
        <v>0</v>
      </c>
      <c r="Z4783" s="22">
        <v>0</v>
      </c>
      <c r="AA4783" s="22">
        <v>0</v>
      </c>
      <c r="AB4783" s="22">
        <v>0</v>
      </c>
      <c r="AC4783" s="22">
        <v>0</v>
      </c>
      <c r="AD4783" s="22">
        <v>0</v>
      </c>
    </row>
    <row r="4784" spans="1:30" s="1" customFormat="1" ht="15" customHeight="1" x14ac:dyDescent="0.3">
      <c r="A4784" s="21" t="s">
        <v>34</v>
      </c>
      <c r="B4784" s="21" t="s">
        <v>1503</v>
      </c>
      <c r="C4784" s="21" t="s">
        <v>1503</v>
      </c>
      <c r="D4784" s="81">
        <v>1</v>
      </c>
      <c r="E4784" s="48" t="s">
        <v>109</v>
      </c>
      <c r="F4784" s="81">
        <v>43</v>
      </c>
      <c r="G4784" s="82" t="s">
        <v>38</v>
      </c>
      <c r="H4784" s="21">
        <v>22104</v>
      </c>
      <c r="I4784" s="21" t="s">
        <v>2432</v>
      </c>
      <c r="J4784" s="48" t="s">
        <v>1136</v>
      </c>
      <c r="K4784" s="48" t="s">
        <v>1137</v>
      </c>
      <c r="L4784" s="21" t="s">
        <v>580</v>
      </c>
      <c r="M4784" s="21" t="s">
        <v>1733</v>
      </c>
      <c r="N4784" s="48" t="s">
        <v>237</v>
      </c>
      <c r="O4784" s="22">
        <v>10</v>
      </c>
      <c r="P4784" s="22">
        <v>84.4</v>
      </c>
      <c r="Q4784" s="21" t="s">
        <v>580</v>
      </c>
      <c r="R4784" s="103">
        <f t="shared" si="74"/>
        <v>844</v>
      </c>
      <c r="S4784" s="22">
        <v>0</v>
      </c>
      <c r="T4784" s="22">
        <v>844</v>
      </c>
      <c r="U4784" s="22">
        <v>0</v>
      </c>
      <c r="V4784" s="22">
        <v>0</v>
      </c>
      <c r="W4784" s="22">
        <v>0</v>
      </c>
      <c r="X4784" s="22">
        <v>0</v>
      </c>
      <c r="Y4784" s="22">
        <v>0</v>
      </c>
      <c r="Z4784" s="22">
        <v>0</v>
      </c>
      <c r="AA4784" s="22">
        <v>0</v>
      </c>
      <c r="AB4784" s="22">
        <v>0</v>
      </c>
      <c r="AC4784" s="22">
        <v>0</v>
      </c>
      <c r="AD4784" s="22">
        <v>0</v>
      </c>
    </row>
    <row r="4785" spans="1:30" s="1" customFormat="1" ht="15" customHeight="1" x14ac:dyDescent="0.3">
      <c r="A4785" s="21" t="s">
        <v>34</v>
      </c>
      <c r="B4785" s="21" t="s">
        <v>1503</v>
      </c>
      <c r="C4785" s="21" t="s">
        <v>1503</v>
      </c>
      <c r="D4785" s="81">
        <v>1</v>
      </c>
      <c r="E4785" s="48" t="s">
        <v>109</v>
      </c>
      <c r="F4785" s="81">
        <v>43</v>
      </c>
      <c r="G4785" s="82" t="s">
        <v>38</v>
      </c>
      <c r="H4785" s="21">
        <v>22104</v>
      </c>
      <c r="I4785" s="21" t="s">
        <v>2432</v>
      </c>
      <c r="J4785" s="48" t="s">
        <v>311</v>
      </c>
      <c r="K4785" s="21" t="s">
        <v>312</v>
      </c>
      <c r="L4785" s="21" t="s">
        <v>580</v>
      </c>
      <c r="M4785" s="21" t="s">
        <v>1733</v>
      </c>
      <c r="N4785" s="21" t="s">
        <v>313</v>
      </c>
      <c r="O4785" s="22">
        <v>3</v>
      </c>
      <c r="P4785" s="22">
        <v>144.66666666666666</v>
      </c>
      <c r="Q4785" s="21" t="s">
        <v>580</v>
      </c>
      <c r="R4785" s="103">
        <f t="shared" si="74"/>
        <v>434</v>
      </c>
      <c r="S4785" s="22">
        <v>0</v>
      </c>
      <c r="T4785" s="22">
        <v>434</v>
      </c>
      <c r="U4785" s="22">
        <v>0</v>
      </c>
      <c r="V4785" s="22">
        <v>0</v>
      </c>
      <c r="W4785" s="22">
        <v>0</v>
      </c>
      <c r="X4785" s="22">
        <v>0</v>
      </c>
      <c r="Y4785" s="22">
        <v>0</v>
      </c>
      <c r="Z4785" s="22">
        <v>0</v>
      </c>
      <c r="AA4785" s="22">
        <v>0</v>
      </c>
      <c r="AB4785" s="22">
        <v>0</v>
      </c>
      <c r="AC4785" s="22">
        <v>0</v>
      </c>
      <c r="AD4785" s="22">
        <v>0</v>
      </c>
    </row>
    <row r="4786" spans="1:30" s="1" customFormat="1" ht="15" customHeight="1" x14ac:dyDescent="0.3">
      <c r="A4786" s="21" t="s">
        <v>34</v>
      </c>
      <c r="B4786" s="21" t="s">
        <v>1503</v>
      </c>
      <c r="C4786" s="21" t="s">
        <v>1503</v>
      </c>
      <c r="D4786" s="81">
        <v>1</v>
      </c>
      <c r="E4786" s="48" t="s">
        <v>109</v>
      </c>
      <c r="F4786" s="81">
        <v>43</v>
      </c>
      <c r="G4786" s="82" t="s">
        <v>38</v>
      </c>
      <c r="H4786" s="21">
        <v>22104</v>
      </c>
      <c r="I4786" s="21" t="s">
        <v>2432</v>
      </c>
      <c r="J4786" s="48" t="s">
        <v>326</v>
      </c>
      <c r="K4786" s="21" t="s">
        <v>327</v>
      </c>
      <c r="L4786" s="21" t="s">
        <v>580</v>
      </c>
      <c r="M4786" s="21" t="s">
        <v>1733</v>
      </c>
      <c r="N4786" s="21" t="s">
        <v>300</v>
      </c>
      <c r="O4786" s="22">
        <v>1</v>
      </c>
      <c r="P4786" s="22">
        <v>133</v>
      </c>
      <c r="Q4786" s="21" t="s">
        <v>580</v>
      </c>
      <c r="R4786" s="103">
        <f t="shared" si="74"/>
        <v>133</v>
      </c>
      <c r="S4786" s="22">
        <v>0</v>
      </c>
      <c r="T4786" s="22">
        <v>133</v>
      </c>
      <c r="U4786" s="22">
        <v>0</v>
      </c>
      <c r="V4786" s="22">
        <v>0</v>
      </c>
      <c r="W4786" s="22">
        <v>0</v>
      </c>
      <c r="X4786" s="22">
        <v>0</v>
      </c>
      <c r="Y4786" s="22">
        <v>0</v>
      </c>
      <c r="Z4786" s="22">
        <v>0</v>
      </c>
      <c r="AA4786" s="22">
        <v>0</v>
      </c>
      <c r="AB4786" s="22">
        <v>0</v>
      </c>
      <c r="AC4786" s="22">
        <v>0</v>
      </c>
      <c r="AD4786" s="22">
        <v>0</v>
      </c>
    </row>
    <row r="4787" spans="1:30" s="1" customFormat="1" ht="15" customHeight="1" x14ac:dyDescent="0.3">
      <c r="A4787" s="21" t="s">
        <v>34</v>
      </c>
      <c r="B4787" s="21" t="s">
        <v>1503</v>
      </c>
      <c r="C4787" s="21" t="s">
        <v>1503</v>
      </c>
      <c r="D4787" s="81">
        <v>1</v>
      </c>
      <c r="E4787" s="21" t="s">
        <v>109</v>
      </c>
      <c r="F4787" s="81">
        <v>43</v>
      </c>
      <c r="G4787" s="82" t="s">
        <v>38</v>
      </c>
      <c r="H4787" s="21">
        <v>22104</v>
      </c>
      <c r="I4787" s="21" t="s">
        <v>2432</v>
      </c>
      <c r="J4787" s="21" t="s">
        <v>339</v>
      </c>
      <c r="K4787" s="21" t="s">
        <v>340</v>
      </c>
      <c r="L4787" s="21" t="s">
        <v>580</v>
      </c>
      <c r="M4787" s="21" t="s">
        <v>1733</v>
      </c>
      <c r="N4787" s="21" t="s">
        <v>44</v>
      </c>
      <c r="O4787" s="22">
        <v>2</v>
      </c>
      <c r="P4787" s="22">
        <v>309</v>
      </c>
      <c r="Q4787" s="21" t="s">
        <v>580</v>
      </c>
      <c r="R4787" s="103">
        <f t="shared" si="74"/>
        <v>618</v>
      </c>
      <c r="S4787" s="22">
        <v>0</v>
      </c>
      <c r="T4787" s="22">
        <v>618</v>
      </c>
      <c r="U4787" s="22">
        <v>0</v>
      </c>
      <c r="V4787" s="22">
        <v>0</v>
      </c>
      <c r="W4787" s="22">
        <v>0</v>
      </c>
      <c r="X4787" s="22">
        <v>0</v>
      </c>
      <c r="Y4787" s="22">
        <v>0</v>
      </c>
      <c r="Z4787" s="22">
        <v>0</v>
      </c>
      <c r="AA4787" s="22">
        <v>0</v>
      </c>
      <c r="AB4787" s="22">
        <v>0</v>
      </c>
      <c r="AC4787" s="22">
        <v>0</v>
      </c>
      <c r="AD4787" s="22">
        <v>0</v>
      </c>
    </row>
    <row r="4788" spans="1:30" s="1" customFormat="1" ht="15" customHeight="1" x14ac:dyDescent="0.3">
      <c r="A4788" s="21" t="s">
        <v>34</v>
      </c>
      <c r="B4788" s="21" t="s">
        <v>1503</v>
      </c>
      <c r="C4788" s="21" t="s">
        <v>1503</v>
      </c>
      <c r="D4788" s="81">
        <v>1</v>
      </c>
      <c r="E4788" s="21" t="s">
        <v>109</v>
      </c>
      <c r="F4788" s="81">
        <v>43</v>
      </c>
      <c r="G4788" s="82" t="s">
        <v>38</v>
      </c>
      <c r="H4788" s="21">
        <v>22104</v>
      </c>
      <c r="I4788" s="21" t="s">
        <v>2432</v>
      </c>
      <c r="J4788" s="21" t="s">
        <v>851</v>
      </c>
      <c r="K4788" s="21" t="s">
        <v>986</v>
      </c>
      <c r="L4788" s="21" t="s">
        <v>580</v>
      </c>
      <c r="M4788" s="21" t="s">
        <v>1733</v>
      </c>
      <c r="N4788" s="21" t="s">
        <v>44</v>
      </c>
      <c r="O4788" s="22">
        <v>4</v>
      </c>
      <c r="P4788" s="22">
        <v>166.5</v>
      </c>
      <c r="Q4788" s="21" t="s">
        <v>580</v>
      </c>
      <c r="R4788" s="103">
        <f t="shared" si="74"/>
        <v>666</v>
      </c>
      <c r="S4788" s="22">
        <v>0</v>
      </c>
      <c r="T4788" s="22">
        <v>666</v>
      </c>
      <c r="U4788" s="22">
        <v>0</v>
      </c>
      <c r="V4788" s="22">
        <v>0</v>
      </c>
      <c r="W4788" s="22">
        <v>0</v>
      </c>
      <c r="X4788" s="22">
        <v>0</v>
      </c>
      <c r="Y4788" s="22">
        <v>0</v>
      </c>
      <c r="Z4788" s="22">
        <v>0</v>
      </c>
      <c r="AA4788" s="22">
        <v>0</v>
      </c>
      <c r="AB4788" s="22">
        <v>0</v>
      </c>
      <c r="AC4788" s="22">
        <v>0</v>
      </c>
      <c r="AD4788" s="22">
        <v>0</v>
      </c>
    </row>
    <row r="4789" spans="1:30" s="1" customFormat="1" ht="15" customHeight="1" x14ac:dyDescent="0.3">
      <c r="A4789" s="21" t="s">
        <v>34</v>
      </c>
      <c r="B4789" s="21" t="s">
        <v>1503</v>
      </c>
      <c r="C4789" s="21" t="s">
        <v>1503</v>
      </c>
      <c r="D4789" s="81">
        <v>1</v>
      </c>
      <c r="E4789" s="21" t="s">
        <v>109</v>
      </c>
      <c r="F4789" s="81">
        <v>43</v>
      </c>
      <c r="G4789" s="82" t="s">
        <v>38</v>
      </c>
      <c r="H4789" s="21">
        <v>22104</v>
      </c>
      <c r="I4789" s="21" t="s">
        <v>2432</v>
      </c>
      <c r="J4789" s="21" t="s">
        <v>1173</v>
      </c>
      <c r="K4789" s="21" t="s">
        <v>1174</v>
      </c>
      <c r="L4789" s="21" t="s">
        <v>580</v>
      </c>
      <c r="M4789" s="21" t="s">
        <v>1733</v>
      </c>
      <c r="N4789" s="21" t="s">
        <v>48</v>
      </c>
      <c r="O4789" s="22">
        <v>48</v>
      </c>
      <c r="P4789" s="22">
        <v>6.5</v>
      </c>
      <c r="Q4789" s="21" t="s">
        <v>580</v>
      </c>
      <c r="R4789" s="103">
        <f t="shared" si="74"/>
        <v>312</v>
      </c>
      <c r="S4789" s="22">
        <v>0</v>
      </c>
      <c r="T4789" s="22">
        <v>312</v>
      </c>
      <c r="U4789" s="22">
        <v>0</v>
      </c>
      <c r="V4789" s="22">
        <v>0</v>
      </c>
      <c r="W4789" s="22">
        <v>0</v>
      </c>
      <c r="X4789" s="22">
        <v>0</v>
      </c>
      <c r="Y4789" s="22">
        <v>0</v>
      </c>
      <c r="Z4789" s="22">
        <v>0</v>
      </c>
      <c r="AA4789" s="22">
        <v>0</v>
      </c>
      <c r="AB4789" s="22">
        <v>0</v>
      </c>
      <c r="AC4789" s="22">
        <v>0</v>
      </c>
      <c r="AD4789" s="22">
        <v>0</v>
      </c>
    </row>
    <row r="4790" spans="1:30" s="1" customFormat="1" ht="15" customHeight="1" x14ac:dyDescent="0.3">
      <c r="A4790" s="21" t="s">
        <v>34</v>
      </c>
      <c r="B4790" s="21" t="s">
        <v>1503</v>
      </c>
      <c r="C4790" s="21" t="s">
        <v>1503</v>
      </c>
      <c r="D4790" s="81">
        <v>1</v>
      </c>
      <c r="E4790" s="21" t="s">
        <v>109</v>
      </c>
      <c r="F4790" s="81">
        <v>43</v>
      </c>
      <c r="G4790" s="82" t="s">
        <v>38</v>
      </c>
      <c r="H4790" s="21">
        <v>22104</v>
      </c>
      <c r="I4790" s="21" t="s">
        <v>2432</v>
      </c>
      <c r="J4790" s="21" t="s">
        <v>321</v>
      </c>
      <c r="K4790" s="21" t="s">
        <v>322</v>
      </c>
      <c r="L4790" s="21" t="s">
        <v>580</v>
      </c>
      <c r="M4790" s="21" t="s">
        <v>1733</v>
      </c>
      <c r="N4790" s="21" t="s">
        <v>63</v>
      </c>
      <c r="O4790" s="22">
        <v>1</v>
      </c>
      <c r="P4790" s="22">
        <v>45</v>
      </c>
      <c r="Q4790" s="21" t="s">
        <v>580</v>
      </c>
      <c r="R4790" s="103">
        <f t="shared" si="74"/>
        <v>45</v>
      </c>
      <c r="S4790" s="22">
        <v>0</v>
      </c>
      <c r="T4790" s="22">
        <v>45</v>
      </c>
      <c r="U4790" s="22">
        <v>0</v>
      </c>
      <c r="V4790" s="22">
        <v>0</v>
      </c>
      <c r="W4790" s="22">
        <v>0</v>
      </c>
      <c r="X4790" s="22">
        <v>0</v>
      </c>
      <c r="Y4790" s="22">
        <v>0</v>
      </c>
      <c r="Z4790" s="22">
        <v>0</v>
      </c>
      <c r="AA4790" s="22">
        <v>0</v>
      </c>
      <c r="AB4790" s="22">
        <v>0</v>
      </c>
      <c r="AC4790" s="22">
        <v>0</v>
      </c>
      <c r="AD4790" s="22">
        <v>0</v>
      </c>
    </row>
    <row r="4791" spans="1:30" s="1" customFormat="1" ht="15" customHeight="1" x14ac:dyDescent="0.3">
      <c r="A4791" s="21" t="s">
        <v>34</v>
      </c>
      <c r="B4791" s="21" t="s">
        <v>1503</v>
      </c>
      <c r="C4791" s="21" t="s">
        <v>1503</v>
      </c>
      <c r="D4791" s="81">
        <v>1</v>
      </c>
      <c r="E4791" s="21" t="s">
        <v>109</v>
      </c>
      <c r="F4791" s="81">
        <v>43</v>
      </c>
      <c r="G4791" s="82" t="s">
        <v>38</v>
      </c>
      <c r="H4791" s="21">
        <v>22104</v>
      </c>
      <c r="I4791" s="21" t="s">
        <v>2432</v>
      </c>
      <c r="J4791" s="21" t="s">
        <v>329</v>
      </c>
      <c r="K4791" s="21" t="s">
        <v>330</v>
      </c>
      <c r="L4791" s="21" t="s">
        <v>580</v>
      </c>
      <c r="M4791" s="21" t="s">
        <v>1733</v>
      </c>
      <c r="N4791" s="21" t="s">
        <v>48</v>
      </c>
      <c r="O4791" s="22">
        <v>45</v>
      </c>
      <c r="P4791" s="22">
        <v>3.6444444444444444</v>
      </c>
      <c r="Q4791" s="21" t="s">
        <v>580</v>
      </c>
      <c r="R4791" s="103">
        <f t="shared" si="74"/>
        <v>164</v>
      </c>
      <c r="S4791" s="22">
        <v>0</v>
      </c>
      <c r="T4791" s="22">
        <v>164</v>
      </c>
      <c r="U4791" s="22">
        <v>0</v>
      </c>
      <c r="V4791" s="22">
        <v>0</v>
      </c>
      <c r="W4791" s="22">
        <v>0</v>
      </c>
      <c r="X4791" s="22">
        <v>0</v>
      </c>
      <c r="Y4791" s="22">
        <v>0</v>
      </c>
      <c r="Z4791" s="22">
        <v>0</v>
      </c>
      <c r="AA4791" s="22">
        <v>0</v>
      </c>
      <c r="AB4791" s="22">
        <v>0</v>
      </c>
      <c r="AC4791" s="22">
        <v>0</v>
      </c>
      <c r="AD4791" s="22">
        <v>0</v>
      </c>
    </row>
    <row r="4792" spans="1:30" s="1" customFormat="1" ht="15" customHeight="1" x14ac:dyDescent="0.3">
      <c r="A4792" s="21" t="s">
        <v>34</v>
      </c>
      <c r="B4792" s="21" t="s">
        <v>1503</v>
      </c>
      <c r="C4792" s="21" t="s">
        <v>1503</v>
      </c>
      <c r="D4792" s="81">
        <v>1</v>
      </c>
      <c r="E4792" s="21" t="s">
        <v>109</v>
      </c>
      <c r="F4792" s="81">
        <v>43</v>
      </c>
      <c r="G4792" s="82" t="s">
        <v>38</v>
      </c>
      <c r="H4792" s="21">
        <v>22104</v>
      </c>
      <c r="I4792" s="21" t="s">
        <v>2432</v>
      </c>
      <c r="J4792" s="21" t="s">
        <v>316</v>
      </c>
      <c r="K4792" s="21" t="s">
        <v>317</v>
      </c>
      <c r="L4792" s="21" t="s">
        <v>580</v>
      </c>
      <c r="M4792" s="21" t="s">
        <v>1733</v>
      </c>
      <c r="N4792" s="21" t="s">
        <v>295</v>
      </c>
      <c r="O4792" s="22">
        <v>3</v>
      </c>
      <c r="P4792" s="22">
        <v>36.333333333333336</v>
      </c>
      <c r="Q4792" s="21" t="s">
        <v>580</v>
      </c>
      <c r="R4792" s="103">
        <f t="shared" si="74"/>
        <v>109</v>
      </c>
      <c r="S4792" s="22">
        <v>0</v>
      </c>
      <c r="T4792" s="22">
        <v>0</v>
      </c>
      <c r="U4792" s="22">
        <v>0</v>
      </c>
      <c r="V4792" s="22">
        <v>0</v>
      </c>
      <c r="W4792" s="22">
        <v>109</v>
      </c>
      <c r="X4792" s="22">
        <v>0</v>
      </c>
      <c r="Y4792" s="22">
        <v>0</v>
      </c>
      <c r="Z4792" s="22">
        <v>0</v>
      </c>
      <c r="AA4792" s="22">
        <v>0</v>
      </c>
      <c r="AB4792" s="22">
        <v>0</v>
      </c>
      <c r="AC4792" s="22">
        <v>0</v>
      </c>
      <c r="AD4792" s="22">
        <v>0</v>
      </c>
    </row>
    <row r="4793" spans="1:30" s="1" customFormat="1" ht="15" customHeight="1" x14ac:dyDescent="0.3">
      <c r="A4793" s="21" t="s">
        <v>34</v>
      </c>
      <c r="B4793" s="21" t="s">
        <v>1503</v>
      </c>
      <c r="C4793" s="21" t="s">
        <v>1503</v>
      </c>
      <c r="D4793" s="81">
        <v>1</v>
      </c>
      <c r="E4793" s="21" t="s">
        <v>109</v>
      </c>
      <c r="F4793" s="81">
        <v>43</v>
      </c>
      <c r="G4793" s="82" t="s">
        <v>38</v>
      </c>
      <c r="H4793" s="21">
        <v>22104</v>
      </c>
      <c r="I4793" s="21" t="s">
        <v>2432</v>
      </c>
      <c r="J4793" s="21" t="s">
        <v>318</v>
      </c>
      <c r="K4793" s="21" t="s">
        <v>319</v>
      </c>
      <c r="L4793" s="21" t="s">
        <v>580</v>
      </c>
      <c r="M4793" s="21" t="s">
        <v>1733</v>
      </c>
      <c r="N4793" s="21" t="s">
        <v>48</v>
      </c>
      <c r="O4793" s="22">
        <v>10</v>
      </c>
      <c r="P4793" s="22">
        <v>84.4</v>
      </c>
      <c r="Q4793" s="21" t="s">
        <v>580</v>
      </c>
      <c r="R4793" s="103">
        <f t="shared" si="74"/>
        <v>844</v>
      </c>
      <c r="S4793" s="22">
        <v>0</v>
      </c>
      <c r="T4793" s="22">
        <v>0</v>
      </c>
      <c r="U4793" s="22">
        <v>0</v>
      </c>
      <c r="V4793" s="22">
        <v>0</v>
      </c>
      <c r="W4793" s="22">
        <v>844</v>
      </c>
      <c r="X4793" s="22">
        <v>0</v>
      </c>
      <c r="Y4793" s="22">
        <v>0</v>
      </c>
      <c r="Z4793" s="22">
        <v>0</v>
      </c>
      <c r="AA4793" s="22">
        <v>0</v>
      </c>
      <c r="AB4793" s="22">
        <v>0</v>
      </c>
      <c r="AC4793" s="22">
        <v>0</v>
      </c>
      <c r="AD4793" s="22">
        <v>0</v>
      </c>
    </row>
    <row r="4794" spans="1:30" s="1" customFormat="1" ht="15" customHeight="1" x14ac:dyDescent="0.3">
      <c r="A4794" s="21" t="s">
        <v>34</v>
      </c>
      <c r="B4794" s="21" t="s">
        <v>1503</v>
      </c>
      <c r="C4794" s="21" t="s">
        <v>1503</v>
      </c>
      <c r="D4794" s="81">
        <v>1</v>
      </c>
      <c r="E4794" s="21" t="s">
        <v>109</v>
      </c>
      <c r="F4794" s="81">
        <v>43</v>
      </c>
      <c r="G4794" s="82" t="s">
        <v>38</v>
      </c>
      <c r="H4794" s="21">
        <v>22104</v>
      </c>
      <c r="I4794" s="21" t="s">
        <v>2432</v>
      </c>
      <c r="J4794" s="21" t="s">
        <v>1136</v>
      </c>
      <c r="K4794" s="21" t="s">
        <v>1137</v>
      </c>
      <c r="L4794" s="21" t="s">
        <v>580</v>
      </c>
      <c r="M4794" s="21" t="s">
        <v>1733</v>
      </c>
      <c r="N4794" s="21" t="s">
        <v>237</v>
      </c>
      <c r="O4794" s="22">
        <v>10</v>
      </c>
      <c r="P4794" s="22">
        <v>84.4</v>
      </c>
      <c r="Q4794" s="21" t="s">
        <v>580</v>
      </c>
      <c r="R4794" s="103">
        <f t="shared" si="74"/>
        <v>844</v>
      </c>
      <c r="S4794" s="22">
        <v>0</v>
      </c>
      <c r="T4794" s="22">
        <v>0</v>
      </c>
      <c r="U4794" s="22">
        <v>0</v>
      </c>
      <c r="V4794" s="22">
        <v>0</v>
      </c>
      <c r="W4794" s="22">
        <v>844</v>
      </c>
      <c r="X4794" s="22">
        <v>0</v>
      </c>
      <c r="Y4794" s="22">
        <v>0</v>
      </c>
      <c r="Z4794" s="22">
        <v>0</v>
      </c>
      <c r="AA4794" s="22">
        <v>0</v>
      </c>
      <c r="AB4794" s="22">
        <v>0</v>
      </c>
      <c r="AC4794" s="22">
        <v>0</v>
      </c>
      <c r="AD4794" s="22">
        <v>0</v>
      </c>
    </row>
    <row r="4795" spans="1:30" s="1" customFormat="1" ht="15" customHeight="1" x14ac:dyDescent="0.3">
      <c r="A4795" s="21" t="s">
        <v>34</v>
      </c>
      <c r="B4795" s="21" t="s">
        <v>1503</v>
      </c>
      <c r="C4795" s="21" t="s">
        <v>1503</v>
      </c>
      <c r="D4795" s="81">
        <v>1</v>
      </c>
      <c r="E4795" s="21" t="s">
        <v>109</v>
      </c>
      <c r="F4795" s="81">
        <v>43</v>
      </c>
      <c r="G4795" s="82" t="s">
        <v>38</v>
      </c>
      <c r="H4795" s="21">
        <v>22104</v>
      </c>
      <c r="I4795" s="21" t="s">
        <v>2432</v>
      </c>
      <c r="J4795" s="21" t="s">
        <v>311</v>
      </c>
      <c r="K4795" s="21" t="s">
        <v>312</v>
      </c>
      <c r="L4795" s="21" t="s">
        <v>580</v>
      </c>
      <c r="M4795" s="21" t="s">
        <v>1733</v>
      </c>
      <c r="N4795" s="21" t="s">
        <v>313</v>
      </c>
      <c r="O4795" s="22">
        <v>3</v>
      </c>
      <c r="P4795" s="22">
        <v>144.66666666666666</v>
      </c>
      <c r="Q4795" s="21" t="s">
        <v>580</v>
      </c>
      <c r="R4795" s="103">
        <f t="shared" si="74"/>
        <v>434</v>
      </c>
      <c r="S4795" s="22">
        <v>0</v>
      </c>
      <c r="T4795" s="22">
        <v>0</v>
      </c>
      <c r="U4795" s="22">
        <v>0</v>
      </c>
      <c r="V4795" s="22">
        <v>0</v>
      </c>
      <c r="W4795" s="22">
        <v>434</v>
      </c>
      <c r="X4795" s="22">
        <v>0</v>
      </c>
      <c r="Y4795" s="22">
        <v>0</v>
      </c>
      <c r="Z4795" s="22">
        <v>0</v>
      </c>
      <c r="AA4795" s="22">
        <v>0</v>
      </c>
      <c r="AB4795" s="22">
        <v>0</v>
      </c>
      <c r="AC4795" s="22">
        <v>0</v>
      </c>
      <c r="AD4795" s="22">
        <v>0</v>
      </c>
    </row>
    <row r="4796" spans="1:30" s="1" customFormat="1" ht="15" customHeight="1" x14ac:dyDescent="0.3">
      <c r="A4796" s="21" t="s">
        <v>34</v>
      </c>
      <c r="B4796" s="21" t="s">
        <v>1503</v>
      </c>
      <c r="C4796" s="21" t="s">
        <v>1503</v>
      </c>
      <c r="D4796" s="81">
        <v>1</v>
      </c>
      <c r="E4796" s="21" t="s">
        <v>109</v>
      </c>
      <c r="F4796" s="81">
        <v>43</v>
      </c>
      <c r="G4796" s="82" t="s">
        <v>38</v>
      </c>
      <c r="H4796" s="21">
        <v>22104</v>
      </c>
      <c r="I4796" s="21" t="s">
        <v>2432</v>
      </c>
      <c r="J4796" s="21" t="s">
        <v>326</v>
      </c>
      <c r="K4796" s="21" t="s">
        <v>327</v>
      </c>
      <c r="L4796" s="21" t="s">
        <v>580</v>
      </c>
      <c r="M4796" s="21" t="s">
        <v>1733</v>
      </c>
      <c r="N4796" s="21" t="s">
        <v>300</v>
      </c>
      <c r="O4796" s="22">
        <v>2</v>
      </c>
      <c r="P4796" s="22">
        <v>132.5</v>
      </c>
      <c r="Q4796" s="21" t="s">
        <v>580</v>
      </c>
      <c r="R4796" s="103">
        <f t="shared" si="74"/>
        <v>265</v>
      </c>
      <c r="S4796" s="22">
        <v>0</v>
      </c>
      <c r="T4796" s="22">
        <v>0</v>
      </c>
      <c r="U4796" s="22">
        <v>0</v>
      </c>
      <c r="V4796" s="22">
        <v>0</v>
      </c>
      <c r="W4796" s="22">
        <v>265</v>
      </c>
      <c r="X4796" s="22">
        <v>0</v>
      </c>
      <c r="Y4796" s="22">
        <v>0</v>
      </c>
      <c r="Z4796" s="22">
        <v>0</v>
      </c>
      <c r="AA4796" s="22">
        <v>0</v>
      </c>
      <c r="AB4796" s="22">
        <v>0</v>
      </c>
      <c r="AC4796" s="22">
        <v>0</v>
      </c>
      <c r="AD4796" s="22">
        <v>0</v>
      </c>
    </row>
    <row r="4797" spans="1:30" s="1" customFormat="1" ht="15" customHeight="1" x14ac:dyDescent="0.3">
      <c r="A4797" s="21" t="s">
        <v>34</v>
      </c>
      <c r="B4797" s="21" t="s">
        <v>1503</v>
      </c>
      <c r="C4797" s="21" t="s">
        <v>1503</v>
      </c>
      <c r="D4797" s="81">
        <v>1</v>
      </c>
      <c r="E4797" s="21" t="s">
        <v>109</v>
      </c>
      <c r="F4797" s="81">
        <v>43</v>
      </c>
      <c r="G4797" s="82" t="s">
        <v>38</v>
      </c>
      <c r="H4797" s="21">
        <v>22104</v>
      </c>
      <c r="I4797" s="21" t="s">
        <v>2432</v>
      </c>
      <c r="J4797" s="21" t="s">
        <v>339</v>
      </c>
      <c r="K4797" s="21" t="s">
        <v>340</v>
      </c>
      <c r="L4797" s="21" t="s">
        <v>580</v>
      </c>
      <c r="M4797" s="21" t="s">
        <v>1733</v>
      </c>
      <c r="N4797" s="21" t="s">
        <v>44</v>
      </c>
      <c r="O4797" s="22">
        <v>2</v>
      </c>
      <c r="P4797" s="22">
        <v>309</v>
      </c>
      <c r="Q4797" s="21" t="s">
        <v>580</v>
      </c>
      <c r="R4797" s="103">
        <f t="shared" si="74"/>
        <v>618</v>
      </c>
      <c r="S4797" s="22">
        <v>0</v>
      </c>
      <c r="T4797" s="22">
        <v>0</v>
      </c>
      <c r="U4797" s="22">
        <v>0</v>
      </c>
      <c r="V4797" s="22">
        <v>0</v>
      </c>
      <c r="W4797" s="22">
        <v>618</v>
      </c>
      <c r="X4797" s="22">
        <v>0</v>
      </c>
      <c r="Y4797" s="22">
        <v>0</v>
      </c>
      <c r="Z4797" s="22">
        <v>0</v>
      </c>
      <c r="AA4797" s="22">
        <v>0</v>
      </c>
      <c r="AB4797" s="22">
        <v>0</v>
      </c>
      <c r="AC4797" s="22">
        <v>0</v>
      </c>
      <c r="AD4797" s="22">
        <v>0</v>
      </c>
    </row>
    <row r="4798" spans="1:30" s="1" customFormat="1" ht="15" customHeight="1" x14ac:dyDescent="0.3">
      <c r="A4798" s="21" t="s">
        <v>34</v>
      </c>
      <c r="B4798" s="21" t="s">
        <v>1503</v>
      </c>
      <c r="C4798" s="21" t="s">
        <v>1503</v>
      </c>
      <c r="D4798" s="81">
        <v>1</v>
      </c>
      <c r="E4798" s="21" t="s">
        <v>109</v>
      </c>
      <c r="F4798" s="81">
        <v>43</v>
      </c>
      <c r="G4798" s="82" t="s">
        <v>38</v>
      </c>
      <c r="H4798" s="21">
        <v>22104</v>
      </c>
      <c r="I4798" s="21" t="s">
        <v>2432</v>
      </c>
      <c r="J4798" s="21" t="s">
        <v>851</v>
      </c>
      <c r="K4798" s="21" t="s">
        <v>986</v>
      </c>
      <c r="L4798" s="21" t="s">
        <v>580</v>
      </c>
      <c r="M4798" s="21" t="s">
        <v>1733</v>
      </c>
      <c r="N4798" s="21" t="s">
        <v>44</v>
      </c>
      <c r="O4798" s="22">
        <v>2</v>
      </c>
      <c r="P4798" s="22">
        <v>166.5</v>
      </c>
      <c r="Q4798" s="21" t="s">
        <v>580</v>
      </c>
      <c r="R4798" s="103">
        <f t="shared" si="74"/>
        <v>333</v>
      </c>
      <c r="S4798" s="22">
        <v>0</v>
      </c>
      <c r="T4798" s="22">
        <v>0</v>
      </c>
      <c r="U4798" s="22">
        <v>0</v>
      </c>
      <c r="V4798" s="22">
        <v>0</v>
      </c>
      <c r="W4798" s="22">
        <v>333</v>
      </c>
      <c r="X4798" s="22">
        <v>0</v>
      </c>
      <c r="Y4798" s="22">
        <v>0</v>
      </c>
      <c r="Z4798" s="22">
        <v>0</v>
      </c>
      <c r="AA4798" s="22">
        <v>0</v>
      </c>
      <c r="AB4798" s="22">
        <v>0</v>
      </c>
      <c r="AC4798" s="22">
        <v>0</v>
      </c>
      <c r="AD4798" s="22">
        <v>0</v>
      </c>
    </row>
    <row r="4799" spans="1:30" s="1" customFormat="1" ht="15" customHeight="1" x14ac:dyDescent="0.3">
      <c r="A4799" s="21" t="s">
        <v>34</v>
      </c>
      <c r="B4799" s="21" t="s">
        <v>1503</v>
      </c>
      <c r="C4799" s="21" t="s">
        <v>1503</v>
      </c>
      <c r="D4799" s="81">
        <v>1</v>
      </c>
      <c r="E4799" s="21" t="s">
        <v>109</v>
      </c>
      <c r="F4799" s="81">
        <v>43</v>
      </c>
      <c r="G4799" s="82" t="s">
        <v>38</v>
      </c>
      <c r="H4799" s="21">
        <v>22104</v>
      </c>
      <c r="I4799" s="21" t="s">
        <v>2432</v>
      </c>
      <c r="J4799" s="21" t="s">
        <v>1173</v>
      </c>
      <c r="K4799" s="21" t="s">
        <v>1174</v>
      </c>
      <c r="L4799" s="21" t="s">
        <v>580</v>
      </c>
      <c r="M4799" s="21" t="s">
        <v>1733</v>
      </c>
      <c r="N4799" s="21" t="s">
        <v>48</v>
      </c>
      <c r="O4799" s="22">
        <v>48</v>
      </c>
      <c r="P4799" s="22">
        <v>6.5</v>
      </c>
      <c r="Q4799" s="21" t="s">
        <v>580</v>
      </c>
      <c r="R4799" s="103">
        <f t="shared" si="74"/>
        <v>312</v>
      </c>
      <c r="S4799" s="22">
        <v>0</v>
      </c>
      <c r="T4799" s="22">
        <v>0</v>
      </c>
      <c r="U4799" s="22">
        <v>0</v>
      </c>
      <c r="V4799" s="22">
        <v>0</v>
      </c>
      <c r="W4799" s="22">
        <v>312</v>
      </c>
      <c r="X4799" s="22">
        <v>0</v>
      </c>
      <c r="Y4799" s="22">
        <v>0</v>
      </c>
      <c r="Z4799" s="22">
        <v>0</v>
      </c>
      <c r="AA4799" s="22">
        <v>0</v>
      </c>
      <c r="AB4799" s="22">
        <v>0</v>
      </c>
      <c r="AC4799" s="22">
        <v>0</v>
      </c>
      <c r="AD4799" s="22">
        <v>0</v>
      </c>
    </row>
    <row r="4800" spans="1:30" s="1" customFormat="1" ht="15" customHeight="1" x14ac:dyDescent="0.3">
      <c r="A4800" s="21" t="s">
        <v>34</v>
      </c>
      <c r="B4800" s="21" t="s">
        <v>1503</v>
      </c>
      <c r="C4800" s="21" t="s">
        <v>1503</v>
      </c>
      <c r="D4800" s="81">
        <v>1</v>
      </c>
      <c r="E4800" s="21" t="s">
        <v>109</v>
      </c>
      <c r="F4800" s="81">
        <v>43</v>
      </c>
      <c r="G4800" s="82" t="s">
        <v>38</v>
      </c>
      <c r="H4800" s="21">
        <v>22104</v>
      </c>
      <c r="I4800" s="21" t="s">
        <v>2432</v>
      </c>
      <c r="J4800" s="21" t="s">
        <v>332</v>
      </c>
      <c r="K4800" s="21" t="s">
        <v>325</v>
      </c>
      <c r="L4800" s="21" t="s">
        <v>580</v>
      </c>
      <c r="M4800" s="21" t="s">
        <v>1733</v>
      </c>
      <c r="N4800" s="21" t="s">
        <v>63</v>
      </c>
      <c r="O4800" s="22">
        <v>1</v>
      </c>
      <c r="P4800" s="22">
        <v>36</v>
      </c>
      <c r="Q4800" s="21" t="s">
        <v>580</v>
      </c>
      <c r="R4800" s="103">
        <f t="shared" si="74"/>
        <v>36</v>
      </c>
      <c r="S4800" s="22">
        <v>0</v>
      </c>
      <c r="T4800" s="22">
        <v>0</v>
      </c>
      <c r="U4800" s="22">
        <v>0</v>
      </c>
      <c r="V4800" s="22">
        <v>0</v>
      </c>
      <c r="W4800" s="22">
        <v>36</v>
      </c>
      <c r="X4800" s="22">
        <v>0</v>
      </c>
      <c r="Y4800" s="22">
        <v>0</v>
      </c>
      <c r="Z4800" s="22">
        <v>0</v>
      </c>
      <c r="AA4800" s="22">
        <v>0</v>
      </c>
      <c r="AB4800" s="22">
        <v>0</v>
      </c>
      <c r="AC4800" s="22">
        <v>0</v>
      </c>
      <c r="AD4800" s="22">
        <v>0</v>
      </c>
    </row>
    <row r="4801" spans="1:30" s="1" customFormat="1" ht="15" customHeight="1" x14ac:dyDescent="0.3">
      <c r="A4801" s="21" t="s">
        <v>34</v>
      </c>
      <c r="B4801" s="21" t="s">
        <v>1503</v>
      </c>
      <c r="C4801" s="21" t="s">
        <v>1503</v>
      </c>
      <c r="D4801" s="81">
        <v>1</v>
      </c>
      <c r="E4801" s="21" t="s">
        <v>109</v>
      </c>
      <c r="F4801" s="81">
        <v>43</v>
      </c>
      <c r="G4801" s="82" t="s">
        <v>38</v>
      </c>
      <c r="H4801" s="21">
        <v>22104</v>
      </c>
      <c r="I4801" s="21" t="s">
        <v>2432</v>
      </c>
      <c r="J4801" s="21" t="s">
        <v>329</v>
      </c>
      <c r="K4801" s="21" t="s">
        <v>330</v>
      </c>
      <c r="L4801" s="21" t="s">
        <v>580</v>
      </c>
      <c r="M4801" s="21" t="s">
        <v>1733</v>
      </c>
      <c r="N4801" s="21" t="s">
        <v>48</v>
      </c>
      <c r="O4801" s="22">
        <v>45</v>
      </c>
      <c r="P4801" s="22">
        <v>3.6444444444444444</v>
      </c>
      <c r="Q4801" s="21" t="s">
        <v>580</v>
      </c>
      <c r="R4801" s="103">
        <f t="shared" si="74"/>
        <v>164</v>
      </c>
      <c r="S4801" s="22">
        <v>0</v>
      </c>
      <c r="T4801" s="22">
        <v>0</v>
      </c>
      <c r="U4801" s="22">
        <v>0</v>
      </c>
      <c r="V4801" s="22">
        <v>0</v>
      </c>
      <c r="W4801" s="22">
        <v>164</v>
      </c>
      <c r="X4801" s="22">
        <v>0</v>
      </c>
      <c r="Y4801" s="22">
        <v>0</v>
      </c>
      <c r="Z4801" s="22">
        <v>0</v>
      </c>
      <c r="AA4801" s="22">
        <v>0</v>
      </c>
      <c r="AB4801" s="22">
        <v>0</v>
      </c>
      <c r="AC4801" s="22">
        <v>0</v>
      </c>
      <c r="AD4801" s="22">
        <v>0</v>
      </c>
    </row>
    <row r="4802" spans="1:30" s="1" customFormat="1" ht="15" customHeight="1" x14ac:dyDescent="0.3">
      <c r="A4802" s="21" t="s">
        <v>34</v>
      </c>
      <c r="B4802" s="21" t="s">
        <v>1503</v>
      </c>
      <c r="C4802" s="21" t="s">
        <v>1503</v>
      </c>
      <c r="D4802" s="81">
        <v>1</v>
      </c>
      <c r="E4802" s="21" t="s">
        <v>109</v>
      </c>
      <c r="F4802" s="81">
        <v>43</v>
      </c>
      <c r="G4802" s="82" t="s">
        <v>38</v>
      </c>
      <c r="H4802" s="21">
        <v>22104</v>
      </c>
      <c r="I4802" s="21" t="s">
        <v>2432</v>
      </c>
      <c r="J4802" s="21" t="s">
        <v>316</v>
      </c>
      <c r="K4802" s="21" t="s">
        <v>317</v>
      </c>
      <c r="L4802" s="21" t="s">
        <v>580</v>
      </c>
      <c r="M4802" s="21" t="s">
        <v>1733</v>
      </c>
      <c r="N4802" s="21" t="s">
        <v>295</v>
      </c>
      <c r="O4802" s="22">
        <v>3</v>
      </c>
      <c r="P4802" s="22">
        <v>36.333333333333336</v>
      </c>
      <c r="Q4802" s="21" t="s">
        <v>580</v>
      </c>
      <c r="R4802" s="103">
        <f t="shared" si="74"/>
        <v>109</v>
      </c>
      <c r="S4802" s="22">
        <v>0</v>
      </c>
      <c r="T4802" s="22">
        <v>0</v>
      </c>
      <c r="U4802" s="22">
        <v>0</v>
      </c>
      <c r="V4802" s="22">
        <v>0</v>
      </c>
      <c r="W4802" s="22">
        <v>0</v>
      </c>
      <c r="X4802" s="22">
        <v>0</v>
      </c>
      <c r="Y4802" s="22">
        <v>0</v>
      </c>
      <c r="Z4802" s="22">
        <v>0</v>
      </c>
      <c r="AA4802" s="22">
        <v>109</v>
      </c>
      <c r="AB4802" s="22">
        <v>0</v>
      </c>
      <c r="AC4802" s="22">
        <v>0</v>
      </c>
      <c r="AD4802" s="22">
        <v>0</v>
      </c>
    </row>
    <row r="4803" spans="1:30" s="1" customFormat="1" ht="15" customHeight="1" x14ac:dyDescent="0.3">
      <c r="A4803" s="21" t="s">
        <v>34</v>
      </c>
      <c r="B4803" s="21" t="s">
        <v>1503</v>
      </c>
      <c r="C4803" s="21" t="s">
        <v>1503</v>
      </c>
      <c r="D4803" s="81">
        <v>1</v>
      </c>
      <c r="E4803" s="21" t="s">
        <v>109</v>
      </c>
      <c r="F4803" s="81">
        <v>43</v>
      </c>
      <c r="G4803" s="82" t="s">
        <v>38</v>
      </c>
      <c r="H4803" s="21">
        <v>22104</v>
      </c>
      <c r="I4803" s="21" t="s">
        <v>2432</v>
      </c>
      <c r="J4803" s="21" t="s">
        <v>318</v>
      </c>
      <c r="K4803" s="21" t="s">
        <v>319</v>
      </c>
      <c r="L4803" s="21" t="s">
        <v>580</v>
      </c>
      <c r="M4803" s="21" t="s">
        <v>1733</v>
      </c>
      <c r="N4803" s="21" t="s">
        <v>48</v>
      </c>
      <c r="O4803" s="22">
        <v>5</v>
      </c>
      <c r="P4803" s="22">
        <v>84.4</v>
      </c>
      <c r="Q4803" s="21" t="s">
        <v>580</v>
      </c>
      <c r="R4803" s="103">
        <f t="shared" si="74"/>
        <v>422</v>
      </c>
      <c r="S4803" s="22">
        <v>0</v>
      </c>
      <c r="T4803" s="22">
        <v>0</v>
      </c>
      <c r="U4803" s="22">
        <v>0</v>
      </c>
      <c r="V4803" s="22">
        <v>0</v>
      </c>
      <c r="W4803" s="22">
        <v>0</v>
      </c>
      <c r="X4803" s="22">
        <v>0</v>
      </c>
      <c r="Y4803" s="22">
        <v>0</v>
      </c>
      <c r="Z4803" s="22">
        <v>0</v>
      </c>
      <c r="AA4803" s="22">
        <v>422</v>
      </c>
      <c r="AB4803" s="22">
        <v>0</v>
      </c>
      <c r="AC4803" s="22">
        <v>0</v>
      </c>
      <c r="AD4803" s="22">
        <v>0</v>
      </c>
    </row>
    <row r="4804" spans="1:30" s="1" customFormat="1" ht="15" customHeight="1" x14ac:dyDescent="0.3">
      <c r="A4804" s="21" t="s">
        <v>34</v>
      </c>
      <c r="B4804" s="21" t="s">
        <v>1503</v>
      </c>
      <c r="C4804" s="21" t="s">
        <v>1503</v>
      </c>
      <c r="D4804" s="81">
        <v>1</v>
      </c>
      <c r="E4804" s="21" t="s">
        <v>109</v>
      </c>
      <c r="F4804" s="81">
        <v>43</v>
      </c>
      <c r="G4804" s="82" t="s">
        <v>38</v>
      </c>
      <c r="H4804" s="21">
        <v>22104</v>
      </c>
      <c r="I4804" s="21" t="s">
        <v>2432</v>
      </c>
      <c r="J4804" s="21" t="s">
        <v>1136</v>
      </c>
      <c r="K4804" s="21" t="s">
        <v>1137</v>
      </c>
      <c r="L4804" s="21" t="s">
        <v>580</v>
      </c>
      <c r="M4804" s="21" t="s">
        <v>1733</v>
      </c>
      <c r="N4804" s="21" t="s">
        <v>237</v>
      </c>
      <c r="O4804" s="22">
        <v>5</v>
      </c>
      <c r="P4804" s="22">
        <v>84.4</v>
      </c>
      <c r="Q4804" s="21" t="s">
        <v>580</v>
      </c>
      <c r="R4804" s="103">
        <f t="shared" si="74"/>
        <v>422</v>
      </c>
      <c r="S4804" s="22">
        <v>0</v>
      </c>
      <c r="T4804" s="22">
        <v>0</v>
      </c>
      <c r="U4804" s="22">
        <v>0</v>
      </c>
      <c r="V4804" s="22">
        <v>0</v>
      </c>
      <c r="W4804" s="22">
        <v>0</v>
      </c>
      <c r="X4804" s="22">
        <v>0</v>
      </c>
      <c r="Y4804" s="22">
        <v>0</v>
      </c>
      <c r="Z4804" s="22">
        <v>0</v>
      </c>
      <c r="AA4804" s="22">
        <v>422</v>
      </c>
      <c r="AB4804" s="22">
        <v>0</v>
      </c>
      <c r="AC4804" s="22">
        <v>0</v>
      </c>
      <c r="AD4804" s="22">
        <v>0</v>
      </c>
    </row>
    <row r="4805" spans="1:30" s="1" customFormat="1" ht="15" customHeight="1" x14ac:dyDescent="0.3">
      <c r="A4805" s="21" t="s">
        <v>34</v>
      </c>
      <c r="B4805" s="21" t="s">
        <v>1503</v>
      </c>
      <c r="C4805" s="21" t="s">
        <v>1503</v>
      </c>
      <c r="D4805" s="81">
        <v>1</v>
      </c>
      <c r="E4805" s="21" t="s">
        <v>109</v>
      </c>
      <c r="F4805" s="81">
        <v>43</v>
      </c>
      <c r="G4805" s="82" t="s">
        <v>38</v>
      </c>
      <c r="H4805" s="21">
        <v>22104</v>
      </c>
      <c r="I4805" s="21" t="s">
        <v>2432</v>
      </c>
      <c r="J4805" s="21" t="s">
        <v>311</v>
      </c>
      <c r="K4805" s="21" t="s">
        <v>312</v>
      </c>
      <c r="L4805" s="21" t="s">
        <v>580</v>
      </c>
      <c r="M4805" s="21" t="s">
        <v>1733</v>
      </c>
      <c r="N4805" s="21" t="s">
        <v>313</v>
      </c>
      <c r="O4805" s="22">
        <v>3</v>
      </c>
      <c r="P4805" s="22">
        <v>144.66666666666666</v>
      </c>
      <c r="Q4805" s="21" t="s">
        <v>580</v>
      </c>
      <c r="R4805" s="103">
        <f t="shared" si="74"/>
        <v>434</v>
      </c>
      <c r="S4805" s="22">
        <v>0</v>
      </c>
      <c r="T4805" s="22">
        <v>0</v>
      </c>
      <c r="U4805" s="22">
        <v>0</v>
      </c>
      <c r="V4805" s="22">
        <v>0</v>
      </c>
      <c r="W4805" s="22">
        <v>0</v>
      </c>
      <c r="X4805" s="22">
        <v>0</v>
      </c>
      <c r="Y4805" s="22">
        <v>0</v>
      </c>
      <c r="Z4805" s="22">
        <v>0</v>
      </c>
      <c r="AA4805" s="22">
        <v>434</v>
      </c>
      <c r="AB4805" s="22">
        <v>0</v>
      </c>
      <c r="AC4805" s="22">
        <v>0</v>
      </c>
      <c r="AD4805" s="22">
        <v>0</v>
      </c>
    </row>
    <row r="4806" spans="1:30" s="1" customFormat="1" ht="15" customHeight="1" x14ac:dyDescent="0.3">
      <c r="A4806" s="21" t="s">
        <v>34</v>
      </c>
      <c r="B4806" s="21" t="s">
        <v>1503</v>
      </c>
      <c r="C4806" s="21" t="s">
        <v>1503</v>
      </c>
      <c r="D4806" s="81">
        <v>1</v>
      </c>
      <c r="E4806" s="21" t="s">
        <v>109</v>
      </c>
      <c r="F4806" s="81">
        <v>43</v>
      </c>
      <c r="G4806" s="82" t="s">
        <v>38</v>
      </c>
      <c r="H4806" s="21">
        <v>22104</v>
      </c>
      <c r="I4806" s="21" t="s">
        <v>2432</v>
      </c>
      <c r="J4806" s="21" t="s">
        <v>326</v>
      </c>
      <c r="K4806" s="21" t="s">
        <v>327</v>
      </c>
      <c r="L4806" s="21" t="s">
        <v>580</v>
      </c>
      <c r="M4806" s="21" t="s">
        <v>1733</v>
      </c>
      <c r="N4806" s="21" t="s">
        <v>300</v>
      </c>
      <c r="O4806" s="22">
        <v>1</v>
      </c>
      <c r="P4806" s="22">
        <v>133</v>
      </c>
      <c r="Q4806" s="21" t="s">
        <v>580</v>
      </c>
      <c r="R4806" s="103">
        <f t="shared" si="74"/>
        <v>133</v>
      </c>
      <c r="S4806" s="22">
        <v>0</v>
      </c>
      <c r="T4806" s="22">
        <v>0</v>
      </c>
      <c r="U4806" s="22">
        <v>0</v>
      </c>
      <c r="V4806" s="22">
        <v>0</v>
      </c>
      <c r="W4806" s="22">
        <v>0</v>
      </c>
      <c r="X4806" s="22">
        <v>0</v>
      </c>
      <c r="Y4806" s="22">
        <v>0</v>
      </c>
      <c r="Z4806" s="22">
        <v>0</v>
      </c>
      <c r="AA4806" s="22">
        <v>133</v>
      </c>
      <c r="AB4806" s="22">
        <v>0</v>
      </c>
      <c r="AC4806" s="22">
        <v>0</v>
      </c>
      <c r="AD4806" s="22">
        <v>0</v>
      </c>
    </row>
    <row r="4807" spans="1:30" s="1" customFormat="1" ht="15" customHeight="1" x14ac:dyDescent="0.3">
      <c r="A4807" s="21" t="s">
        <v>34</v>
      </c>
      <c r="B4807" s="21" t="s">
        <v>1503</v>
      </c>
      <c r="C4807" s="21" t="s">
        <v>1503</v>
      </c>
      <c r="D4807" s="81">
        <v>1</v>
      </c>
      <c r="E4807" s="21" t="s">
        <v>109</v>
      </c>
      <c r="F4807" s="81">
        <v>43</v>
      </c>
      <c r="G4807" s="82" t="s">
        <v>38</v>
      </c>
      <c r="H4807" s="21">
        <v>22104</v>
      </c>
      <c r="I4807" s="21" t="s">
        <v>2432</v>
      </c>
      <c r="J4807" s="21" t="s">
        <v>339</v>
      </c>
      <c r="K4807" s="21" t="s">
        <v>340</v>
      </c>
      <c r="L4807" s="21" t="s">
        <v>580</v>
      </c>
      <c r="M4807" s="21" t="s">
        <v>1733</v>
      </c>
      <c r="N4807" s="21" t="s">
        <v>44</v>
      </c>
      <c r="O4807" s="22">
        <v>2</v>
      </c>
      <c r="P4807" s="22">
        <v>309</v>
      </c>
      <c r="Q4807" s="21" t="s">
        <v>580</v>
      </c>
      <c r="R4807" s="103">
        <f t="shared" si="74"/>
        <v>618</v>
      </c>
      <c r="S4807" s="22">
        <v>0</v>
      </c>
      <c r="T4807" s="22">
        <v>0</v>
      </c>
      <c r="U4807" s="22">
        <v>0</v>
      </c>
      <c r="V4807" s="22">
        <v>0</v>
      </c>
      <c r="W4807" s="22">
        <v>0</v>
      </c>
      <c r="X4807" s="22">
        <v>0</v>
      </c>
      <c r="Y4807" s="22">
        <v>0</v>
      </c>
      <c r="Z4807" s="22">
        <v>0</v>
      </c>
      <c r="AA4807" s="22">
        <v>618</v>
      </c>
      <c r="AB4807" s="22">
        <v>0</v>
      </c>
      <c r="AC4807" s="22">
        <v>0</v>
      </c>
      <c r="AD4807" s="22">
        <v>0</v>
      </c>
    </row>
    <row r="4808" spans="1:30" s="1" customFormat="1" ht="15" customHeight="1" x14ac:dyDescent="0.3">
      <c r="A4808" s="21" t="s">
        <v>34</v>
      </c>
      <c r="B4808" s="21" t="s">
        <v>1503</v>
      </c>
      <c r="C4808" s="21" t="s">
        <v>1503</v>
      </c>
      <c r="D4808" s="81">
        <v>1</v>
      </c>
      <c r="E4808" s="21" t="s">
        <v>109</v>
      </c>
      <c r="F4808" s="81">
        <v>43</v>
      </c>
      <c r="G4808" s="82" t="s">
        <v>38</v>
      </c>
      <c r="H4808" s="21">
        <v>22104</v>
      </c>
      <c r="I4808" s="21" t="s">
        <v>2432</v>
      </c>
      <c r="J4808" s="21" t="s">
        <v>1173</v>
      </c>
      <c r="K4808" s="21" t="s">
        <v>1174</v>
      </c>
      <c r="L4808" s="21" t="s">
        <v>580</v>
      </c>
      <c r="M4808" s="21" t="s">
        <v>1733</v>
      </c>
      <c r="N4808" s="21" t="s">
        <v>48</v>
      </c>
      <c r="O4808" s="22">
        <v>48</v>
      </c>
      <c r="P4808" s="22">
        <v>6.5</v>
      </c>
      <c r="Q4808" s="21" t="s">
        <v>580</v>
      </c>
      <c r="R4808" s="103">
        <f t="shared" si="74"/>
        <v>312</v>
      </c>
      <c r="S4808" s="22">
        <v>0</v>
      </c>
      <c r="T4808" s="22">
        <v>0</v>
      </c>
      <c r="U4808" s="22">
        <v>0</v>
      </c>
      <c r="V4808" s="22">
        <v>0</v>
      </c>
      <c r="W4808" s="22">
        <v>0</v>
      </c>
      <c r="X4808" s="22">
        <v>0</v>
      </c>
      <c r="Y4808" s="22">
        <v>0</v>
      </c>
      <c r="Z4808" s="22">
        <v>0</v>
      </c>
      <c r="AA4808" s="22">
        <v>312</v>
      </c>
      <c r="AB4808" s="22">
        <v>0</v>
      </c>
      <c r="AC4808" s="22">
        <v>0</v>
      </c>
      <c r="AD4808" s="22">
        <v>0</v>
      </c>
    </row>
    <row r="4809" spans="1:30" s="1" customFormat="1" ht="15" customHeight="1" x14ac:dyDescent="0.3">
      <c r="A4809" s="21" t="s">
        <v>34</v>
      </c>
      <c r="B4809" s="21" t="s">
        <v>1503</v>
      </c>
      <c r="C4809" s="21" t="s">
        <v>1503</v>
      </c>
      <c r="D4809" s="81">
        <v>1</v>
      </c>
      <c r="E4809" s="21" t="s">
        <v>109</v>
      </c>
      <c r="F4809" s="81">
        <v>43</v>
      </c>
      <c r="G4809" s="82" t="s">
        <v>38</v>
      </c>
      <c r="H4809" s="21">
        <v>22104</v>
      </c>
      <c r="I4809" s="21" t="s">
        <v>2432</v>
      </c>
      <c r="J4809" s="21" t="s">
        <v>321</v>
      </c>
      <c r="K4809" s="21" t="s">
        <v>322</v>
      </c>
      <c r="L4809" s="21" t="s">
        <v>580</v>
      </c>
      <c r="M4809" s="21" t="s">
        <v>1733</v>
      </c>
      <c r="N4809" s="21" t="s">
        <v>63</v>
      </c>
      <c r="O4809" s="22">
        <v>1</v>
      </c>
      <c r="P4809" s="22">
        <v>45</v>
      </c>
      <c r="Q4809" s="21" t="s">
        <v>580</v>
      </c>
      <c r="R4809" s="103">
        <f t="shared" si="74"/>
        <v>45</v>
      </c>
      <c r="S4809" s="22">
        <v>0</v>
      </c>
      <c r="T4809" s="22">
        <v>0</v>
      </c>
      <c r="U4809" s="22">
        <v>0</v>
      </c>
      <c r="V4809" s="22">
        <v>0</v>
      </c>
      <c r="W4809" s="22">
        <v>0</v>
      </c>
      <c r="X4809" s="22">
        <v>0</v>
      </c>
      <c r="Y4809" s="22">
        <v>0</v>
      </c>
      <c r="Z4809" s="22">
        <v>0</v>
      </c>
      <c r="AA4809" s="22">
        <v>45</v>
      </c>
      <c r="AB4809" s="22">
        <v>0</v>
      </c>
      <c r="AC4809" s="22">
        <v>0</v>
      </c>
      <c r="AD4809" s="22">
        <v>0</v>
      </c>
    </row>
    <row r="4810" spans="1:30" s="1" customFormat="1" ht="15" customHeight="1" x14ac:dyDescent="0.3">
      <c r="A4810" s="21" t="s">
        <v>34</v>
      </c>
      <c r="B4810" s="21" t="s">
        <v>1503</v>
      </c>
      <c r="C4810" s="21" t="s">
        <v>1503</v>
      </c>
      <c r="D4810" s="81">
        <v>1</v>
      </c>
      <c r="E4810" s="21" t="s">
        <v>148</v>
      </c>
      <c r="F4810" s="81">
        <v>44</v>
      </c>
      <c r="G4810" s="82" t="s">
        <v>38</v>
      </c>
      <c r="H4810" s="21">
        <v>22104</v>
      </c>
      <c r="I4810" s="21" t="s">
        <v>2432</v>
      </c>
      <c r="J4810" s="21" t="s">
        <v>314</v>
      </c>
      <c r="K4810" s="21" t="s">
        <v>289</v>
      </c>
      <c r="L4810" s="21" t="s">
        <v>580</v>
      </c>
      <c r="M4810" s="21" t="s">
        <v>1733</v>
      </c>
      <c r="N4810" s="21" t="s">
        <v>338</v>
      </c>
      <c r="O4810" s="22">
        <v>1</v>
      </c>
      <c r="P4810" s="22">
        <v>1500</v>
      </c>
      <c r="Q4810" s="21" t="s">
        <v>580</v>
      </c>
      <c r="R4810" s="103">
        <f t="shared" si="74"/>
        <v>1500</v>
      </c>
      <c r="S4810" s="22">
        <v>1500</v>
      </c>
      <c r="T4810" s="22">
        <v>0</v>
      </c>
      <c r="U4810" s="22">
        <v>0</v>
      </c>
      <c r="V4810" s="22">
        <v>0</v>
      </c>
      <c r="W4810" s="22">
        <v>0</v>
      </c>
      <c r="X4810" s="22">
        <v>0</v>
      </c>
      <c r="Y4810" s="22">
        <v>0</v>
      </c>
      <c r="Z4810" s="22">
        <v>0</v>
      </c>
      <c r="AA4810" s="22">
        <v>0</v>
      </c>
      <c r="AB4810" s="22">
        <v>0</v>
      </c>
      <c r="AC4810" s="22">
        <v>0</v>
      </c>
      <c r="AD4810" s="22">
        <v>0</v>
      </c>
    </row>
    <row r="4811" spans="1:30" s="1" customFormat="1" ht="15" customHeight="1" x14ac:dyDescent="0.3">
      <c r="A4811" s="21" t="s">
        <v>34</v>
      </c>
      <c r="B4811" s="21" t="s">
        <v>1503</v>
      </c>
      <c r="C4811" s="21" t="s">
        <v>1503</v>
      </c>
      <c r="D4811" s="81">
        <v>1</v>
      </c>
      <c r="E4811" s="21" t="s">
        <v>148</v>
      </c>
      <c r="F4811" s="81">
        <v>44</v>
      </c>
      <c r="G4811" s="82" t="s">
        <v>38</v>
      </c>
      <c r="H4811" s="21">
        <v>22104</v>
      </c>
      <c r="I4811" s="21" t="s">
        <v>2432</v>
      </c>
      <c r="J4811" s="21" t="s">
        <v>314</v>
      </c>
      <c r="K4811" s="21" t="s">
        <v>289</v>
      </c>
      <c r="L4811" s="21" t="s">
        <v>580</v>
      </c>
      <c r="M4811" s="21" t="s">
        <v>1733</v>
      </c>
      <c r="N4811" s="21" t="s">
        <v>338</v>
      </c>
      <c r="O4811" s="22">
        <v>1</v>
      </c>
      <c r="P4811" s="22">
        <v>2000</v>
      </c>
      <c r="Q4811" s="21" t="s">
        <v>580</v>
      </c>
      <c r="R4811" s="103">
        <f t="shared" si="74"/>
        <v>2000</v>
      </c>
      <c r="S4811" s="22">
        <v>0</v>
      </c>
      <c r="T4811" s="22">
        <v>2000</v>
      </c>
      <c r="U4811" s="22">
        <v>0</v>
      </c>
      <c r="V4811" s="22">
        <v>0</v>
      </c>
      <c r="W4811" s="22">
        <v>0</v>
      </c>
      <c r="X4811" s="22">
        <v>0</v>
      </c>
      <c r="Y4811" s="22">
        <v>0</v>
      </c>
      <c r="Z4811" s="22">
        <v>0</v>
      </c>
      <c r="AA4811" s="22">
        <v>0</v>
      </c>
      <c r="AB4811" s="22">
        <v>0</v>
      </c>
      <c r="AC4811" s="22">
        <v>0</v>
      </c>
      <c r="AD4811" s="22">
        <v>0</v>
      </c>
    </row>
    <row r="4812" spans="1:30" s="1" customFormat="1" ht="15" customHeight="1" x14ac:dyDescent="0.3">
      <c r="A4812" s="21" t="s">
        <v>34</v>
      </c>
      <c r="B4812" s="21" t="s">
        <v>1503</v>
      </c>
      <c r="C4812" s="21" t="s">
        <v>1503</v>
      </c>
      <c r="D4812" s="81">
        <v>1</v>
      </c>
      <c r="E4812" s="21" t="s">
        <v>148</v>
      </c>
      <c r="F4812" s="81">
        <v>44</v>
      </c>
      <c r="G4812" s="82" t="s">
        <v>38</v>
      </c>
      <c r="H4812" s="21">
        <v>22104</v>
      </c>
      <c r="I4812" s="21" t="s">
        <v>2432</v>
      </c>
      <c r="J4812" s="21" t="s">
        <v>314</v>
      </c>
      <c r="K4812" s="21" t="s">
        <v>289</v>
      </c>
      <c r="L4812" s="21" t="s">
        <v>580</v>
      </c>
      <c r="M4812" s="21" t="s">
        <v>1733</v>
      </c>
      <c r="N4812" s="21" t="s">
        <v>338</v>
      </c>
      <c r="O4812" s="22">
        <v>1</v>
      </c>
      <c r="P4812" s="22">
        <v>1500</v>
      </c>
      <c r="Q4812" s="21" t="s">
        <v>580</v>
      </c>
      <c r="R4812" s="103">
        <f t="shared" ref="R4812:R4875" si="75">SUM(S4812:AD4812)</f>
        <v>1500</v>
      </c>
      <c r="S4812" s="22">
        <v>0</v>
      </c>
      <c r="T4812" s="22">
        <v>0</v>
      </c>
      <c r="U4812" s="22">
        <v>1500</v>
      </c>
      <c r="V4812" s="22">
        <v>0</v>
      </c>
      <c r="W4812" s="22">
        <v>0</v>
      </c>
      <c r="X4812" s="22">
        <v>0</v>
      </c>
      <c r="Y4812" s="22">
        <v>0</v>
      </c>
      <c r="Z4812" s="22">
        <v>0</v>
      </c>
      <c r="AA4812" s="22">
        <v>0</v>
      </c>
      <c r="AB4812" s="22">
        <v>0</v>
      </c>
      <c r="AC4812" s="22">
        <v>0</v>
      </c>
      <c r="AD4812" s="22">
        <v>0</v>
      </c>
    </row>
    <row r="4813" spans="1:30" s="1" customFormat="1" ht="15" customHeight="1" x14ac:dyDescent="0.3">
      <c r="A4813" s="21" t="s">
        <v>34</v>
      </c>
      <c r="B4813" s="21" t="s">
        <v>1503</v>
      </c>
      <c r="C4813" s="21" t="s">
        <v>1503</v>
      </c>
      <c r="D4813" s="81">
        <v>1</v>
      </c>
      <c r="E4813" s="21" t="s">
        <v>148</v>
      </c>
      <c r="F4813" s="81">
        <v>44</v>
      </c>
      <c r="G4813" s="82" t="s">
        <v>38</v>
      </c>
      <c r="H4813" s="21">
        <v>22104</v>
      </c>
      <c r="I4813" s="21" t="s">
        <v>2432</v>
      </c>
      <c r="J4813" s="21" t="s">
        <v>314</v>
      </c>
      <c r="K4813" s="21" t="s">
        <v>289</v>
      </c>
      <c r="L4813" s="21" t="s">
        <v>580</v>
      </c>
      <c r="M4813" s="21" t="s">
        <v>1733</v>
      </c>
      <c r="N4813" s="21" t="s">
        <v>338</v>
      </c>
      <c r="O4813" s="22">
        <v>1</v>
      </c>
      <c r="P4813" s="22">
        <v>2000</v>
      </c>
      <c r="Q4813" s="21" t="s">
        <v>580</v>
      </c>
      <c r="R4813" s="103">
        <f t="shared" si="75"/>
        <v>2000</v>
      </c>
      <c r="S4813" s="22">
        <v>0</v>
      </c>
      <c r="T4813" s="22">
        <v>0</v>
      </c>
      <c r="U4813" s="22">
        <v>0</v>
      </c>
      <c r="V4813" s="22">
        <v>2000</v>
      </c>
      <c r="W4813" s="22">
        <v>0</v>
      </c>
      <c r="X4813" s="22">
        <v>0</v>
      </c>
      <c r="Y4813" s="22">
        <v>0</v>
      </c>
      <c r="Z4813" s="22">
        <v>0</v>
      </c>
      <c r="AA4813" s="22">
        <v>0</v>
      </c>
      <c r="AB4813" s="22">
        <v>0</v>
      </c>
      <c r="AC4813" s="22">
        <v>0</v>
      </c>
      <c r="AD4813" s="22">
        <v>0</v>
      </c>
    </row>
    <row r="4814" spans="1:30" s="1" customFormat="1" ht="15" customHeight="1" x14ac:dyDescent="0.3">
      <c r="A4814" s="21" t="s">
        <v>34</v>
      </c>
      <c r="B4814" s="21" t="s">
        <v>1503</v>
      </c>
      <c r="C4814" s="21" t="s">
        <v>1503</v>
      </c>
      <c r="D4814" s="81">
        <v>1</v>
      </c>
      <c r="E4814" s="21" t="s">
        <v>148</v>
      </c>
      <c r="F4814" s="81">
        <v>44</v>
      </c>
      <c r="G4814" s="82" t="s">
        <v>38</v>
      </c>
      <c r="H4814" s="21">
        <v>22104</v>
      </c>
      <c r="I4814" s="21" t="s">
        <v>2432</v>
      </c>
      <c r="J4814" s="21" t="s">
        <v>314</v>
      </c>
      <c r="K4814" s="21" t="s">
        <v>289</v>
      </c>
      <c r="L4814" s="21" t="s">
        <v>580</v>
      </c>
      <c r="M4814" s="21" t="s">
        <v>1733</v>
      </c>
      <c r="N4814" s="21" t="s">
        <v>338</v>
      </c>
      <c r="O4814" s="22">
        <v>1</v>
      </c>
      <c r="P4814" s="22">
        <v>2000</v>
      </c>
      <c r="Q4814" s="21" t="s">
        <v>580</v>
      </c>
      <c r="R4814" s="103">
        <f t="shared" si="75"/>
        <v>2000</v>
      </c>
      <c r="S4814" s="22">
        <v>0</v>
      </c>
      <c r="T4814" s="22">
        <v>0</v>
      </c>
      <c r="U4814" s="22">
        <v>0</v>
      </c>
      <c r="V4814" s="22">
        <v>0</v>
      </c>
      <c r="W4814" s="22">
        <v>2000</v>
      </c>
      <c r="X4814" s="22">
        <v>0</v>
      </c>
      <c r="Y4814" s="22">
        <v>0</v>
      </c>
      <c r="Z4814" s="22">
        <v>0</v>
      </c>
      <c r="AA4814" s="22">
        <v>0</v>
      </c>
      <c r="AB4814" s="22">
        <v>0</v>
      </c>
      <c r="AC4814" s="22">
        <v>0</v>
      </c>
      <c r="AD4814" s="22">
        <v>0</v>
      </c>
    </row>
    <row r="4815" spans="1:30" s="1" customFormat="1" ht="15" customHeight="1" x14ac:dyDescent="0.3">
      <c r="A4815" s="21" t="s">
        <v>34</v>
      </c>
      <c r="B4815" s="21" t="s">
        <v>1503</v>
      </c>
      <c r="C4815" s="21" t="s">
        <v>1503</v>
      </c>
      <c r="D4815" s="81">
        <v>1</v>
      </c>
      <c r="E4815" s="21" t="s">
        <v>148</v>
      </c>
      <c r="F4815" s="81">
        <v>44</v>
      </c>
      <c r="G4815" s="82" t="s">
        <v>38</v>
      </c>
      <c r="H4815" s="21">
        <v>22104</v>
      </c>
      <c r="I4815" s="21" t="s">
        <v>2432</v>
      </c>
      <c r="J4815" s="21" t="s">
        <v>314</v>
      </c>
      <c r="K4815" s="21" t="s">
        <v>289</v>
      </c>
      <c r="L4815" s="21" t="s">
        <v>580</v>
      </c>
      <c r="M4815" s="21" t="s">
        <v>1733</v>
      </c>
      <c r="N4815" s="21" t="s">
        <v>338</v>
      </c>
      <c r="O4815" s="22">
        <v>1</v>
      </c>
      <c r="P4815" s="22">
        <v>2000</v>
      </c>
      <c r="Q4815" s="21" t="s">
        <v>580</v>
      </c>
      <c r="R4815" s="103">
        <f t="shared" si="75"/>
        <v>2000</v>
      </c>
      <c r="S4815" s="22">
        <v>0</v>
      </c>
      <c r="T4815" s="22">
        <v>0</v>
      </c>
      <c r="U4815" s="22">
        <v>0</v>
      </c>
      <c r="V4815" s="22">
        <v>0</v>
      </c>
      <c r="W4815" s="22">
        <v>0</v>
      </c>
      <c r="X4815" s="22">
        <v>2000</v>
      </c>
      <c r="Y4815" s="22">
        <v>0</v>
      </c>
      <c r="Z4815" s="22">
        <v>0</v>
      </c>
      <c r="AA4815" s="22">
        <v>0</v>
      </c>
      <c r="AB4815" s="22">
        <v>0</v>
      </c>
      <c r="AC4815" s="22">
        <v>0</v>
      </c>
      <c r="AD4815" s="22">
        <v>0</v>
      </c>
    </row>
    <row r="4816" spans="1:30" s="1" customFormat="1" ht="15" customHeight="1" x14ac:dyDescent="0.3">
      <c r="A4816" s="21" t="s">
        <v>34</v>
      </c>
      <c r="B4816" s="21" t="s">
        <v>1503</v>
      </c>
      <c r="C4816" s="21" t="s">
        <v>1503</v>
      </c>
      <c r="D4816" s="81">
        <v>1</v>
      </c>
      <c r="E4816" s="21" t="s">
        <v>148</v>
      </c>
      <c r="F4816" s="81">
        <v>44</v>
      </c>
      <c r="G4816" s="82" t="s">
        <v>38</v>
      </c>
      <c r="H4816" s="21">
        <v>22104</v>
      </c>
      <c r="I4816" s="21" t="s">
        <v>2432</v>
      </c>
      <c r="J4816" s="21" t="s">
        <v>314</v>
      </c>
      <c r="K4816" s="21" t="s">
        <v>289</v>
      </c>
      <c r="L4816" s="21" t="s">
        <v>580</v>
      </c>
      <c r="M4816" s="21" t="s">
        <v>1733</v>
      </c>
      <c r="N4816" s="21" t="s">
        <v>338</v>
      </c>
      <c r="O4816" s="22">
        <v>1</v>
      </c>
      <c r="P4816" s="22">
        <v>1000</v>
      </c>
      <c r="Q4816" s="21" t="s">
        <v>580</v>
      </c>
      <c r="R4816" s="103">
        <f t="shared" si="75"/>
        <v>1000</v>
      </c>
      <c r="S4816" s="22">
        <v>0</v>
      </c>
      <c r="T4816" s="22">
        <v>0</v>
      </c>
      <c r="U4816" s="22">
        <v>0</v>
      </c>
      <c r="V4816" s="22">
        <v>0</v>
      </c>
      <c r="W4816" s="22">
        <v>0</v>
      </c>
      <c r="X4816" s="22">
        <v>0</v>
      </c>
      <c r="Y4816" s="22">
        <v>0</v>
      </c>
      <c r="Z4816" s="22">
        <v>0</v>
      </c>
      <c r="AA4816" s="22">
        <v>0</v>
      </c>
      <c r="AB4816" s="22">
        <v>1000</v>
      </c>
      <c r="AC4816" s="22">
        <v>0</v>
      </c>
      <c r="AD4816" s="22">
        <v>0</v>
      </c>
    </row>
    <row r="4817" spans="1:30" s="1" customFormat="1" ht="15" customHeight="1" x14ac:dyDescent="0.3">
      <c r="A4817" s="21" t="s">
        <v>34</v>
      </c>
      <c r="B4817" s="21" t="s">
        <v>1503</v>
      </c>
      <c r="C4817" s="21" t="s">
        <v>1503</v>
      </c>
      <c r="D4817" s="81">
        <v>1</v>
      </c>
      <c r="E4817" s="21" t="s">
        <v>148</v>
      </c>
      <c r="F4817" s="81">
        <v>44</v>
      </c>
      <c r="G4817" s="82" t="s">
        <v>38</v>
      </c>
      <c r="H4817" s="21">
        <v>22104</v>
      </c>
      <c r="I4817" s="21" t="s">
        <v>2432</v>
      </c>
      <c r="J4817" s="21" t="s">
        <v>314</v>
      </c>
      <c r="K4817" s="21" t="s">
        <v>289</v>
      </c>
      <c r="L4817" s="21" t="s">
        <v>580</v>
      </c>
      <c r="M4817" s="21" t="s">
        <v>1733</v>
      </c>
      <c r="N4817" s="21" t="s">
        <v>338</v>
      </c>
      <c r="O4817" s="22">
        <v>1</v>
      </c>
      <c r="P4817" s="22">
        <v>1000</v>
      </c>
      <c r="Q4817" s="21" t="s">
        <v>580</v>
      </c>
      <c r="R4817" s="103">
        <f t="shared" si="75"/>
        <v>1000</v>
      </c>
      <c r="S4817" s="22">
        <v>0</v>
      </c>
      <c r="T4817" s="22">
        <v>0</v>
      </c>
      <c r="U4817" s="22">
        <v>0</v>
      </c>
      <c r="V4817" s="22">
        <v>0</v>
      </c>
      <c r="W4817" s="22">
        <v>0</v>
      </c>
      <c r="X4817" s="22">
        <v>0</v>
      </c>
      <c r="Y4817" s="22">
        <v>0</v>
      </c>
      <c r="Z4817" s="22">
        <v>0</v>
      </c>
      <c r="AA4817" s="22">
        <v>0</v>
      </c>
      <c r="AB4817" s="22">
        <v>0</v>
      </c>
      <c r="AC4817" s="22">
        <v>1000</v>
      </c>
      <c r="AD4817" s="22"/>
    </row>
    <row r="4818" spans="1:30" s="1" customFormat="1" ht="15" customHeight="1" x14ac:dyDescent="0.3">
      <c r="A4818" s="21" t="s">
        <v>34</v>
      </c>
      <c r="B4818" s="21" t="s">
        <v>1503</v>
      </c>
      <c r="C4818" s="21" t="s">
        <v>1503</v>
      </c>
      <c r="D4818" s="81">
        <v>1</v>
      </c>
      <c r="E4818" s="21" t="s">
        <v>148</v>
      </c>
      <c r="F4818" s="81">
        <v>44</v>
      </c>
      <c r="G4818" s="82" t="s">
        <v>38</v>
      </c>
      <c r="H4818" s="21">
        <v>22104</v>
      </c>
      <c r="I4818" s="21" t="s">
        <v>2432</v>
      </c>
      <c r="J4818" s="21" t="s">
        <v>314</v>
      </c>
      <c r="K4818" s="21" t="s">
        <v>289</v>
      </c>
      <c r="L4818" s="21" t="s">
        <v>580</v>
      </c>
      <c r="M4818" s="21" t="s">
        <v>1733</v>
      </c>
      <c r="N4818" s="21" t="s">
        <v>338</v>
      </c>
      <c r="O4818" s="22">
        <v>1</v>
      </c>
      <c r="P4818" s="22">
        <v>1000</v>
      </c>
      <c r="Q4818" s="21" t="s">
        <v>580</v>
      </c>
      <c r="R4818" s="103">
        <f t="shared" si="75"/>
        <v>1000</v>
      </c>
      <c r="S4818" s="22">
        <v>0</v>
      </c>
      <c r="T4818" s="22">
        <v>0</v>
      </c>
      <c r="U4818" s="22">
        <v>0</v>
      </c>
      <c r="V4818" s="22">
        <v>0</v>
      </c>
      <c r="W4818" s="22">
        <v>0</v>
      </c>
      <c r="X4818" s="22">
        <v>0</v>
      </c>
      <c r="Y4818" s="22">
        <v>0</v>
      </c>
      <c r="Z4818" s="22">
        <v>0</v>
      </c>
      <c r="AA4818" s="22">
        <v>0</v>
      </c>
      <c r="AB4818" s="22">
        <v>0</v>
      </c>
      <c r="AC4818" s="22">
        <v>0</v>
      </c>
      <c r="AD4818" s="22">
        <v>1000</v>
      </c>
    </row>
    <row r="4819" spans="1:30" s="1" customFormat="1" ht="15" customHeight="1" x14ac:dyDescent="0.3">
      <c r="A4819" s="21" t="s">
        <v>34</v>
      </c>
      <c r="B4819" s="21" t="s">
        <v>1503</v>
      </c>
      <c r="C4819" s="21" t="s">
        <v>1503</v>
      </c>
      <c r="D4819" s="81">
        <v>1</v>
      </c>
      <c r="E4819" s="21" t="s">
        <v>194</v>
      </c>
      <c r="F4819" s="81">
        <v>45</v>
      </c>
      <c r="G4819" s="82" t="s">
        <v>1512</v>
      </c>
      <c r="H4819" s="21">
        <v>22104</v>
      </c>
      <c r="I4819" s="21" t="s">
        <v>2432</v>
      </c>
      <c r="J4819" s="21" t="s">
        <v>314</v>
      </c>
      <c r="K4819" s="21" t="s">
        <v>289</v>
      </c>
      <c r="L4819" s="21" t="s">
        <v>580</v>
      </c>
      <c r="M4819" s="21" t="s">
        <v>1733</v>
      </c>
      <c r="N4819" s="21" t="s">
        <v>338</v>
      </c>
      <c r="O4819" s="22">
        <v>1</v>
      </c>
      <c r="P4819" s="22">
        <v>2030</v>
      </c>
      <c r="Q4819" s="21" t="s">
        <v>580</v>
      </c>
      <c r="R4819" s="103">
        <f t="shared" si="75"/>
        <v>2030</v>
      </c>
      <c r="S4819" s="22">
        <v>2030</v>
      </c>
      <c r="T4819" s="22">
        <v>0</v>
      </c>
      <c r="U4819" s="22">
        <v>0</v>
      </c>
      <c r="V4819" s="22">
        <v>0</v>
      </c>
      <c r="W4819" s="22">
        <v>0</v>
      </c>
      <c r="X4819" s="22">
        <v>0</v>
      </c>
      <c r="Y4819" s="22">
        <v>0</v>
      </c>
      <c r="Z4819" s="22">
        <v>0</v>
      </c>
      <c r="AA4819" s="22">
        <v>0</v>
      </c>
      <c r="AB4819" s="22">
        <v>0</v>
      </c>
      <c r="AC4819" s="22">
        <v>0</v>
      </c>
      <c r="AD4819" s="22">
        <v>0</v>
      </c>
    </row>
    <row r="4820" spans="1:30" s="1" customFormat="1" ht="15" customHeight="1" x14ac:dyDescent="0.3">
      <c r="A4820" s="21" t="s">
        <v>34</v>
      </c>
      <c r="B4820" s="21" t="s">
        <v>1503</v>
      </c>
      <c r="C4820" s="21" t="s">
        <v>1503</v>
      </c>
      <c r="D4820" s="81">
        <v>1</v>
      </c>
      <c r="E4820" s="21" t="s">
        <v>194</v>
      </c>
      <c r="F4820" s="81">
        <v>45</v>
      </c>
      <c r="G4820" s="82" t="s">
        <v>1512</v>
      </c>
      <c r="H4820" s="21">
        <v>22104</v>
      </c>
      <c r="I4820" s="21" t="s">
        <v>2432</v>
      </c>
      <c r="J4820" s="21" t="s">
        <v>314</v>
      </c>
      <c r="K4820" s="21" t="s">
        <v>289</v>
      </c>
      <c r="L4820" s="21" t="s">
        <v>580</v>
      </c>
      <c r="M4820" s="21" t="s">
        <v>1733</v>
      </c>
      <c r="N4820" s="21" t="s">
        <v>338</v>
      </c>
      <c r="O4820" s="22">
        <v>1</v>
      </c>
      <c r="P4820" s="22">
        <v>2030</v>
      </c>
      <c r="Q4820" s="21" t="s">
        <v>580</v>
      </c>
      <c r="R4820" s="103">
        <f t="shared" si="75"/>
        <v>2030</v>
      </c>
      <c r="S4820" s="22">
        <v>0</v>
      </c>
      <c r="T4820" s="22">
        <v>2030</v>
      </c>
      <c r="U4820" s="22">
        <v>0</v>
      </c>
      <c r="V4820" s="22">
        <v>0</v>
      </c>
      <c r="W4820" s="22">
        <v>0</v>
      </c>
      <c r="X4820" s="22">
        <v>0</v>
      </c>
      <c r="Y4820" s="22">
        <v>0</v>
      </c>
      <c r="Z4820" s="22">
        <v>0</v>
      </c>
      <c r="AA4820" s="22">
        <v>0</v>
      </c>
      <c r="AB4820" s="22">
        <v>0</v>
      </c>
      <c r="AC4820" s="22">
        <v>0</v>
      </c>
      <c r="AD4820" s="22">
        <v>0</v>
      </c>
    </row>
    <row r="4821" spans="1:30" s="1" customFormat="1" ht="15" customHeight="1" x14ac:dyDescent="0.3">
      <c r="A4821" s="21" t="s">
        <v>34</v>
      </c>
      <c r="B4821" s="21" t="s">
        <v>1503</v>
      </c>
      <c r="C4821" s="21" t="s">
        <v>1503</v>
      </c>
      <c r="D4821" s="81">
        <v>1</v>
      </c>
      <c r="E4821" s="21" t="s">
        <v>194</v>
      </c>
      <c r="F4821" s="81">
        <v>45</v>
      </c>
      <c r="G4821" s="82" t="s">
        <v>1512</v>
      </c>
      <c r="H4821" s="21">
        <v>22104</v>
      </c>
      <c r="I4821" s="21" t="s">
        <v>2432</v>
      </c>
      <c r="J4821" s="21" t="s">
        <v>314</v>
      </c>
      <c r="K4821" s="21" t="s">
        <v>289</v>
      </c>
      <c r="L4821" s="21" t="s">
        <v>580</v>
      </c>
      <c r="M4821" s="21" t="s">
        <v>1733</v>
      </c>
      <c r="N4821" s="21" t="s">
        <v>338</v>
      </c>
      <c r="O4821" s="22">
        <v>1</v>
      </c>
      <c r="P4821" s="22">
        <v>2030</v>
      </c>
      <c r="Q4821" s="21" t="s">
        <v>580</v>
      </c>
      <c r="R4821" s="103">
        <f t="shared" si="75"/>
        <v>2030</v>
      </c>
      <c r="S4821" s="22">
        <v>0</v>
      </c>
      <c r="T4821" s="22">
        <v>0</v>
      </c>
      <c r="U4821" s="22">
        <v>2030</v>
      </c>
      <c r="V4821" s="22">
        <v>0</v>
      </c>
      <c r="W4821" s="22">
        <v>0</v>
      </c>
      <c r="X4821" s="22">
        <v>0</v>
      </c>
      <c r="Y4821" s="22">
        <v>0</v>
      </c>
      <c r="Z4821" s="22">
        <v>0</v>
      </c>
      <c r="AA4821" s="22">
        <v>0</v>
      </c>
      <c r="AB4821" s="22">
        <v>0</v>
      </c>
      <c r="AC4821" s="22">
        <v>0</v>
      </c>
      <c r="AD4821" s="22">
        <v>0</v>
      </c>
    </row>
    <row r="4822" spans="1:30" s="1" customFormat="1" ht="15" customHeight="1" x14ac:dyDescent="0.3">
      <c r="A4822" s="21" t="s">
        <v>34</v>
      </c>
      <c r="B4822" s="21" t="s">
        <v>1503</v>
      </c>
      <c r="C4822" s="21" t="s">
        <v>1503</v>
      </c>
      <c r="D4822" s="81">
        <v>1</v>
      </c>
      <c r="E4822" s="21" t="s">
        <v>194</v>
      </c>
      <c r="F4822" s="81">
        <v>45</v>
      </c>
      <c r="G4822" s="82" t="s">
        <v>1512</v>
      </c>
      <c r="H4822" s="21">
        <v>22104</v>
      </c>
      <c r="I4822" s="21" t="s">
        <v>2432</v>
      </c>
      <c r="J4822" s="21" t="s">
        <v>314</v>
      </c>
      <c r="K4822" s="21" t="s">
        <v>289</v>
      </c>
      <c r="L4822" s="21" t="s">
        <v>580</v>
      </c>
      <c r="M4822" s="21" t="s">
        <v>1733</v>
      </c>
      <c r="N4822" s="21" t="s">
        <v>338</v>
      </c>
      <c r="O4822" s="22">
        <v>1</v>
      </c>
      <c r="P4822" s="22">
        <v>2030</v>
      </c>
      <c r="Q4822" s="21" t="s">
        <v>580</v>
      </c>
      <c r="R4822" s="103">
        <f t="shared" si="75"/>
        <v>2030</v>
      </c>
      <c r="S4822" s="22">
        <v>0</v>
      </c>
      <c r="T4822" s="22">
        <v>0</v>
      </c>
      <c r="U4822" s="22">
        <v>0</v>
      </c>
      <c r="V4822" s="22">
        <v>2030</v>
      </c>
      <c r="W4822" s="22">
        <v>0</v>
      </c>
      <c r="X4822" s="22">
        <v>0</v>
      </c>
      <c r="Y4822" s="22">
        <v>0</v>
      </c>
      <c r="Z4822" s="22">
        <v>0</v>
      </c>
      <c r="AA4822" s="22">
        <v>0</v>
      </c>
      <c r="AB4822" s="22">
        <v>0</v>
      </c>
      <c r="AC4822" s="22">
        <v>0</v>
      </c>
      <c r="AD4822" s="22">
        <v>0</v>
      </c>
    </row>
    <row r="4823" spans="1:30" s="1" customFormat="1" ht="15" customHeight="1" x14ac:dyDescent="0.3">
      <c r="A4823" s="21" t="s">
        <v>34</v>
      </c>
      <c r="B4823" s="21" t="s">
        <v>1503</v>
      </c>
      <c r="C4823" s="21" t="s">
        <v>1503</v>
      </c>
      <c r="D4823" s="81">
        <v>1</v>
      </c>
      <c r="E4823" s="21" t="s">
        <v>194</v>
      </c>
      <c r="F4823" s="81">
        <v>45</v>
      </c>
      <c r="G4823" s="82" t="s">
        <v>1512</v>
      </c>
      <c r="H4823" s="21">
        <v>22104</v>
      </c>
      <c r="I4823" s="21" t="s">
        <v>2432</v>
      </c>
      <c r="J4823" s="21" t="s">
        <v>314</v>
      </c>
      <c r="K4823" s="21" t="s">
        <v>289</v>
      </c>
      <c r="L4823" s="21" t="s">
        <v>580</v>
      </c>
      <c r="M4823" s="21" t="s">
        <v>1733</v>
      </c>
      <c r="N4823" s="21" t="s">
        <v>338</v>
      </c>
      <c r="O4823" s="22">
        <v>1</v>
      </c>
      <c r="P4823" s="22">
        <v>2030</v>
      </c>
      <c r="Q4823" s="21" t="s">
        <v>580</v>
      </c>
      <c r="R4823" s="103">
        <f t="shared" si="75"/>
        <v>2030</v>
      </c>
      <c r="S4823" s="22">
        <v>0</v>
      </c>
      <c r="T4823" s="22">
        <v>0</v>
      </c>
      <c r="U4823" s="22">
        <v>0</v>
      </c>
      <c r="V4823" s="22">
        <v>0</v>
      </c>
      <c r="W4823" s="22">
        <v>2030</v>
      </c>
      <c r="X4823" s="22">
        <v>0</v>
      </c>
      <c r="Y4823" s="22">
        <v>0</v>
      </c>
      <c r="Z4823" s="22">
        <v>0</v>
      </c>
      <c r="AA4823" s="22">
        <v>0</v>
      </c>
      <c r="AB4823" s="22">
        <v>0</v>
      </c>
      <c r="AC4823" s="22">
        <v>0</v>
      </c>
      <c r="AD4823" s="22">
        <v>0</v>
      </c>
    </row>
    <row r="4824" spans="1:30" s="1" customFormat="1" ht="15" customHeight="1" x14ac:dyDescent="0.3">
      <c r="A4824" s="21" t="s">
        <v>34</v>
      </c>
      <c r="B4824" s="21" t="s">
        <v>1503</v>
      </c>
      <c r="C4824" s="21" t="s">
        <v>1503</v>
      </c>
      <c r="D4824" s="81">
        <v>1</v>
      </c>
      <c r="E4824" s="21" t="s">
        <v>194</v>
      </c>
      <c r="F4824" s="81">
        <v>45</v>
      </c>
      <c r="G4824" s="82" t="s">
        <v>1512</v>
      </c>
      <c r="H4824" s="21">
        <v>22104</v>
      </c>
      <c r="I4824" s="21" t="s">
        <v>2432</v>
      </c>
      <c r="J4824" s="21" t="s">
        <v>314</v>
      </c>
      <c r="K4824" s="21" t="s">
        <v>289</v>
      </c>
      <c r="L4824" s="21" t="s">
        <v>580</v>
      </c>
      <c r="M4824" s="21" t="s">
        <v>1733</v>
      </c>
      <c r="N4824" s="21" t="s">
        <v>338</v>
      </c>
      <c r="O4824" s="22">
        <v>1</v>
      </c>
      <c r="P4824" s="22">
        <v>2030</v>
      </c>
      <c r="Q4824" s="21" t="s">
        <v>580</v>
      </c>
      <c r="R4824" s="103">
        <f t="shared" si="75"/>
        <v>2030</v>
      </c>
      <c r="S4824" s="22">
        <v>0</v>
      </c>
      <c r="T4824" s="22">
        <v>0</v>
      </c>
      <c r="U4824" s="22">
        <v>0</v>
      </c>
      <c r="V4824" s="22">
        <v>0</v>
      </c>
      <c r="W4824" s="22">
        <v>0</v>
      </c>
      <c r="X4824" s="22">
        <v>2030</v>
      </c>
      <c r="Y4824" s="22">
        <v>0</v>
      </c>
      <c r="Z4824" s="22">
        <v>0</v>
      </c>
      <c r="AA4824" s="22">
        <v>0</v>
      </c>
      <c r="AB4824" s="22">
        <v>0</v>
      </c>
      <c r="AC4824" s="22">
        <v>0</v>
      </c>
      <c r="AD4824" s="22">
        <v>0</v>
      </c>
    </row>
    <row r="4825" spans="1:30" s="1" customFormat="1" ht="15" customHeight="1" x14ac:dyDescent="0.3">
      <c r="A4825" s="21" t="s">
        <v>34</v>
      </c>
      <c r="B4825" s="21" t="s">
        <v>1503</v>
      </c>
      <c r="C4825" s="21" t="s">
        <v>1503</v>
      </c>
      <c r="D4825" s="81">
        <v>1</v>
      </c>
      <c r="E4825" s="21" t="s">
        <v>194</v>
      </c>
      <c r="F4825" s="81">
        <v>45</v>
      </c>
      <c r="G4825" s="82" t="s">
        <v>1512</v>
      </c>
      <c r="H4825" s="21">
        <v>22104</v>
      </c>
      <c r="I4825" s="21" t="s">
        <v>2432</v>
      </c>
      <c r="J4825" s="21" t="s">
        <v>314</v>
      </c>
      <c r="K4825" s="21" t="s">
        <v>289</v>
      </c>
      <c r="L4825" s="21" t="s">
        <v>580</v>
      </c>
      <c r="M4825" s="21" t="s">
        <v>1733</v>
      </c>
      <c r="N4825" s="21" t="s">
        <v>338</v>
      </c>
      <c r="O4825" s="22">
        <v>1</v>
      </c>
      <c r="P4825" s="22">
        <v>2030</v>
      </c>
      <c r="Q4825" s="21" t="s">
        <v>580</v>
      </c>
      <c r="R4825" s="103">
        <f t="shared" si="75"/>
        <v>2030</v>
      </c>
      <c r="S4825" s="22">
        <v>0</v>
      </c>
      <c r="T4825" s="22">
        <v>0</v>
      </c>
      <c r="U4825" s="22">
        <v>0</v>
      </c>
      <c r="V4825" s="22">
        <v>0</v>
      </c>
      <c r="W4825" s="22">
        <v>0</v>
      </c>
      <c r="X4825" s="22">
        <v>0</v>
      </c>
      <c r="Y4825" s="22">
        <v>2030</v>
      </c>
      <c r="Z4825" s="22">
        <v>0</v>
      </c>
      <c r="AA4825" s="22">
        <v>0</v>
      </c>
      <c r="AB4825" s="22">
        <v>0</v>
      </c>
      <c r="AC4825" s="22">
        <v>0</v>
      </c>
      <c r="AD4825" s="22">
        <v>0</v>
      </c>
    </row>
    <row r="4826" spans="1:30" s="1" customFormat="1" ht="15" customHeight="1" x14ac:dyDescent="0.3">
      <c r="A4826" s="21" t="s">
        <v>34</v>
      </c>
      <c r="B4826" s="21" t="s">
        <v>1503</v>
      </c>
      <c r="C4826" s="21" t="s">
        <v>1503</v>
      </c>
      <c r="D4826" s="81">
        <v>1</v>
      </c>
      <c r="E4826" s="21" t="s">
        <v>194</v>
      </c>
      <c r="F4826" s="81">
        <v>45</v>
      </c>
      <c r="G4826" s="82" t="s">
        <v>1512</v>
      </c>
      <c r="H4826" s="21">
        <v>22104</v>
      </c>
      <c r="I4826" s="21" t="s">
        <v>2432</v>
      </c>
      <c r="J4826" s="21" t="s">
        <v>314</v>
      </c>
      <c r="K4826" s="21" t="s">
        <v>289</v>
      </c>
      <c r="L4826" s="21" t="s">
        <v>580</v>
      </c>
      <c r="M4826" s="21" t="s">
        <v>1733</v>
      </c>
      <c r="N4826" s="21" t="s">
        <v>338</v>
      </c>
      <c r="O4826" s="22">
        <v>1</v>
      </c>
      <c r="P4826" s="22">
        <v>2030</v>
      </c>
      <c r="Q4826" s="21" t="s">
        <v>580</v>
      </c>
      <c r="R4826" s="103">
        <f t="shared" si="75"/>
        <v>2030</v>
      </c>
      <c r="S4826" s="22">
        <v>0</v>
      </c>
      <c r="T4826" s="22">
        <v>0</v>
      </c>
      <c r="U4826" s="22">
        <v>0</v>
      </c>
      <c r="V4826" s="22">
        <v>0</v>
      </c>
      <c r="W4826" s="22">
        <v>0</v>
      </c>
      <c r="X4826" s="22">
        <v>0</v>
      </c>
      <c r="Y4826" s="22">
        <v>0</v>
      </c>
      <c r="Z4826" s="22">
        <v>2030</v>
      </c>
      <c r="AA4826" s="22">
        <v>0</v>
      </c>
      <c r="AB4826" s="22">
        <v>0</v>
      </c>
      <c r="AC4826" s="22">
        <v>0</v>
      </c>
      <c r="AD4826" s="22">
        <v>0</v>
      </c>
    </row>
    <row r="4827" spans="1:30" s="1" customFormat="1" ht="15" customHeight="1" x14ac:dyDescent="0.3">
      <c r="A4827" s="21" t="s">
        <v>34</v>
      </c>
      <c r="B4827" s="21" t="s">
        <v>1503</v>
      </c>
      <c r="C4827" s="21" t="s">
        <v>1503</v>
      </c>
      <c r="D4827" s="81">
        <v>1</v>
      </c>
      <c r="E4827" s="21" t="s">
        <v>194</v>
      </c>
      <c r="F4827" s="81">
        <v>45</v>
      </c>
      <c r="G4827" s="82" t="s">
        <v>1512</v>
      </c>
      <c r="H4827" s="21">
        <v>22104</v>
      </c>
      <c r="I4827" s="21" t="s">
        <v>2432</v>
      </c>
      <c r="J4827" s="21" t="s">
        <v>314</v>
      </c>
      <c r="K4827" s="21" t="s">
        <v>289</v>
      </c>
      <c r="L4827" s="21" t="s">
        <v>580</v>
      </c>
      <c r="M4827" s="21" t="s">
        <v>1733</v>
      </c>
      <c r="N4827" s="21" t="s">
        <v>338</v>
      </c>
      <c r="O4827" s="22">
        <v>1</v>
      </c>
      <c r="P4827" s="22">
        <v>2030</v>
      </c>
      <c r="Q4827" s="21" t="s">
        <v>580</v>
      </c>
      <c r="R4827" s="103">
        <f t="shared" si="75"/>
        <v>2030</v>
      </c>
      <c r="S4827" s="22">
        <v>0</v>
      </c>
      <c r="T4827" s="22">
        <v>0</v>
      </c>
      <c r="U4827" s="22">
        <v>0</v>
      </c>
      <c r="V4827" s="22">
        <v>0</v>
      </c>
      <c r="W4827" s="22">
        <v>0</v>
      </c>
      <c r="X4827" s="22">
        <v>0</v>
      </c>
      <c r="Y4827" s="22">
        <v>0</v>
      </c>
      <c r="Z4827" s="22">
        <v>0</v>
      </c>
      <c r="AA4827" s="22">
        <v>2030</v>
      </c>
      <c r="AB4827" s="22">
        <v>0</v>
      </c>
      <c r="AC4827" s="22">
        <v>0</v>
      </c>
      <c r="AD4827" s="22">
        <v>0</v>
      </c>
    </row>
    <row r="4828" spans="1:30" s="1" customFormat="1" ht="15" customHeight="1" x14ac:dyDescent="0.3">
      <c r="A4828" s="21" t="s">
        <v>34</v>
      </c>
      <c r="B4828" s="21" t="s">
        <v>1503</v>
      </c>
      <c r="C4828" s="21" t="s">
        <v>1503</v>
      </c>
      <c r="D4828" s="81">
        <v>1</v>
      </c>
      <c r="E4828" s="21" t="s">
        <v>194</v>
      </c>
      <c r="F4828" s="81">
        <v>45</v>
      </c>
      <c r="G4828" s="82" t="s">
        <v>1512</v>
      </c>
      <c r="H4828" s="21">
        <v>22104</v>
      </c>
      <c r="I4828" s="21" t="s">
        <v>2432</v>
      </c>
      <c r="J4828" s="21" t="s">
        <v>314</v>
      </c>
      <c r="K4828" s="21" t="s">
        <v>289</v>
      </c>
      <c r="L4828" s="21" t="s">
        <v>580</v>
      </c>
      <c r="M4828" s="21" t="s">
        <v>1733</v>
      </c>
      <c r="N4828" s="21" t="s">
        <v>338</v>
      </c>
      <c r="O4828" s="22">
        <v>1</v>
      </c>
      <c r="P4828" s="22">
        <v>2030</v>
      </c>
      <c r="Q4828" s="21" t="s">
        <v>580</v>
      </c>
      <c r="R4828" s="103">
        <f t="shared" si="75"/>
        <v>2030</v>
      </c>
      <c r="S4828" s="22">
        <v>0</v>
      </c>
      <c r="T4828" s="22">
        <v>0</v>
      </c>
      <c r="U4828" s="22">
        <v>0</v>
      </c>
      <c r="V4828" s="22">
        <v>0</v>
      </c>
      <c r="W4828" s="22">
        <v>0</v>
      </c>
      <c r="X4828" s="22">
        <v>0</v>
      </c>
      <c r="Y4828" s="22">
        <v>0</v>
      </c>
      <c r="Z4828" s="22">
        <v>0</v>
      </c>
      <c r="AA4828" s="22">
        <v>0</v>
      </c>
      <c r="AB4828" s="22">
        <v>2030</v>
      </c>
      <c r="AC4828" s="22">
        <v>0</v>
      </c>
      <c r="AD4828" s="22">
        <v>0</v>
      </c>
    </row>
    <row r="4829" spans="1:30" s="1" customFormat="1" ht="15" customHeight="1" x14ac:dyDescent="0.3">
      <c r="A4829" s="21" t="s">
        <v>34</v>
      </c>
      <c r="B4829" s="21" t="s">
        <v>1503</v>
      </c>
      <c r="C4829" s="21" t="s">
        <v>1503</v>
      </c>
      <c r="D4829" s="81">
        <v>1</v>
      </c>
      <c r="E4829" s="21" t="s">
        <v>194</v>
      </c>
      <c r="F4829" s="81">
        <v>45</v>
      </c>
      <c r="G4829" s="82" t="s">
        <v>1512</v>
      </c>
      <c r="H4829" s="21">
        <v>22104</v>
      </c>
      <c r="I4829" s="21" t="s">
        <v>2432</v>
      </c>
      <c r="J4829" s="21" t="s">
        <v>314</v>
      </c>
      <c r="K4829" s="21" t="s">
        <v>289</v>
      </c>
      <c r="L4829" s="21" t="s">
        <v>580</v>
      </c>
      <c r="M4829" s="21" t="s">
        <v>1733</v>
      </c>
      <c r="N4829" s="21" t="s">
        <v>338</v>
      </c>
      <c r="O4829" s="22">
        <v>1</v>
      </c>
      <c r="P4829" s="22">
        <v>2030</v>
      </c>
      <c r="Q4829" s="21" t="s">
        <v>580</v>
      </c>
      <c r="R4829" s="103">
        <f t="shared" si="75"/>
        <v>2030</v>
      </c>
      <c r="S4829" s="22">
        <v>0</v>
      </c>
      <c r="T4829" s="22">
        <v>0</v>
      </c>
      <c r="U4829" s="22">
        <v>0</v>
      </c>
      <c r="V4829" s="22">
        <v>0</v>
      </c>
      <c r="W4829" s="22">
        <v>0</v>
      </c>
      <c r="X4829" s="22">
        <v>0</v>
      </c>
      <c r="Y4829" s="22">
        <v>0</v>
      </c>
      <c r="Z4829" s="22">
        <v>0</v>
      </c>
      <c r="AA4829" s="22">
        <v>0</v>
      </c>
      <c r="AB4829" s="22">
        <v>0</v>
      </c>
      <c r="AC4829" s="22">
        <v>2030</v>
      </c>
      <c r="AD4829" s="22">
        <v>0</v>
      </c>
    </row>
    <row r="4830" spans="1:30" s="1" customFormat="1" ht="15" customHeight="1" x14ac:dyDescent="0.3">
      <c r="A4830" s="21" t="s">
        <v>34</v>
      </c>
      <c r="B4830" s="21" t="s">
        <v>1503</v>
      </c>
      <c r="C4830" s="21" t="s">
        <v>1503</v>
      </c>
      <c r="D4830" s="81">
        <v>1</v>
      </c>
      <c r="E4830" s="21" t="s">
        <v>194</v>
      </c>
      <c r="F4830" s="81">
        <v>45</v>
      </c>
      <c r="G4830" s="82" t="s">
        <v>1512</v>
      </c>
      <c r="H4830" s="21">
        <v>22104</v>
      </c>
      <c r="I4830" s="21" t="s">
        <v>2432</v>
      </c>
      <c r="J4830" s="21" t="s">
        <v>314</v>
      </c>
      <c r="K4830" s="21" t="s">
        <v>289</v>
      </c>
      <c r="L4830" s="21" t="s">
        <v>580</v>
      </c>
      <c r="M4830" s="21" t="s">
        <v>1733</v>
      </c>
      <c r="N4830" s="21" t="s">
        <v>338</v>
      </c>
      <c r="O4830" s="22">
        <v>1</v>
      </c>
      <c r="P4830" s="22">
        <v>2030</v>
      </c>
      <c r="Q4830" s="21" t="s">
        <v>580</v>
      </c>
      <c r="R4830" s="103">
        <f t="shared" si="75"/>
        <v>2030</v>
      </c>
      <c r="S4830" s="22">
        <v>0</v>
      </c>
      <c r="T4830" s="22">
        <v>0</v>
      </c>
      <c r="U4830" s="22">
        <v>0</v>
      </c>
      <c r="V4830" s="22">
        <v>0</v>
      </c>
      <c r="W4830" s="22">
        <v>0</v>
      </c>
      <c r="X4830" s="22">
        <v>0</v>
      </c>
      <c r="Y4830" s="22">
        <v>0</v>
      </c>
      <c r="Z4830" s="22">
        <v>0</v>
      </c>
      <c r="AA4830" s="22">
        <v>0</v>
      </c>
      <c r="AB4830" s="22">
        <v>0</v>
      </c>
      <c r="AC4830" s="22">
        <v>0</v>
      </c>
      <c r="AD4830" s="22">
        <v>2030</v>
      </c>
    </row>
    <row r="4831" spans="1:30" s="1" customFormat="1" ht="15" customHeight="1" x14ac:dyDescent="0.3">
      <c r="A4831" s="21" t="s">
        <v>34</v>
      </c>
      <c r="B4831" s="21" t="s">
        <v>1503</v>
      </c>
      <c r="C4831" s="21" t="s">
        <v>1503</v>
      </c>
      <c r="D4831" s="81">
        <v>1</v>
      </c>
      <c r="E4831" s="21" t="s">
        <v>194</v>
      </c>
      <c r="F4831" s="81">
        <v>88</v>
      </c>
      <c r="G4831" s="82" t="s">
        <v>245</v>
      </c>
      <c r="H4831" s="21">
        <v>22104</v>
      </c>
      <c r="I4831" s="21" t="s">
        <v>2432</v>
      </c>
      <c r="J4831" s="21" t="s">
        <v>305</v>
      </c>
      <c r="K4831" s="21" t="s">
        <v>306</v>
      </c>
      <c r="L4831" s="21" t="s">
        <v>580</v>
      </c>
      <c r="M4831" s="21" t="s">
        <v>1733</v>
      </c>
      <c r="N4831" s="21" t="s">
        <v>48</v>
      </c>
      <c r="O4831" s="22">
        <v>15</v>
      </c>
      <c r="P4831" s="22">
        <v>34.333333333333336</v>
      </c>
      <c r="Q4831" s="21" t="s">
        <v>580</v>
      </c>
      <c r="R4831" s="103">
        <f t="shared" si="75"/>
        <v>515</v>
      </c>
      <c r="S4831" s="22">
        <v>515</v>
      </c>
      <c r="T4831" s="22">
        <v>0</v>
      </c>
      <c r="U4831" s="22">
        <v>0</v>
      </c>
      <c r="V4831" s="22">
        <v>0</v>
      </c>
      <c r="W4831" s="22">
        <v>0</v>
      </c>
      <c r="X4831" s="22">
        <v>0</v>
      </c>
      <c r="Y4831" s="22">
        <v>0</v>
      </c>
      <c r="Z4831" s="22">
        <v>0</v>
      </c>
      <c r="AA4831" s="22">
        <v>0</v>
      </c>
      <c r="AB4831" s="22">
        <v>0</v>
      </c>
      <c r="AC4831" s="22">
        <v>0</v>
      </c>
      <c r="AD4831" s="22">
        <v>0</v>
      </c>
    </row>
    <row r="4832" spans="1:30" s="1" customFormat="1" ht="15" customHeight="1" x14ac:dyDescent="0.3">
      <c r="A4832" s="21" t="s">
        <v>34</v>
      </c>
      <c r="B4832" s="21" t="s">
        <v>1503</v>
      </c>
      <c r="C4832" s="21" t="s">
        <v>1503</v>
      </c>
      <c r="D4832" s="81">
        <v>1</v>
      </c>
      <c r="E4832" s="21" t="s">
        <v>194</v>
      </c>
      <c r="F4832" s="81">
        <v>88</v>
      </c>
      <c r="G4832" s="82" t="s">
        <v>245</v>
      </c>
      <c r="H4832" s="21">
        <v>22104</v>
      </c>
      <c r="I4832" s="21" t="s">
        <v>2432</v>
      </c>
      <c r="J4832" s="21" t="s">
        <v>305</v>
      </c>
      <c r="K4832" s="21" t="s">
        <v>306</v>
      </c>
      <c r="L4832" s="21" t="s">
        <v>580</v>
      </c>
      <c r="M4832" s="21" t="s">
        <v>1733</v>
      </c>
      <c r="N4832" s="21" t="s">
        <v>48</v>
      </c>
      <c r="O4832" s="22">
        <v>15</v>
      </c>
      <c r="P4832" s="22">
        <v>34.333333333333336</v>
      </c>
      <c r="Q4832" s="21" t="s">
        <v>580</v>
      </c>
      <c r="R4832" s="103">
        <f t="shared" si="75"/>
        <v>515</v>
      </c>
      <c r="S4832" s="22">
        <v>0</v>
      </c>
      <c r="T4832" s="22">
        <v>515</v>
      </c>
      <c r="U4832" s="22">
        <v>0</v>
      </c>
      <c r="V4832" s="22">
        <v>0</v>
      </c>
      <c r="W4832" s="22">
        <v>0</v>
      </c>
      <c r="X4832" s="22">
        <v>0</v>
      </c>
      <c r="Y4832" s="22">
        <v>0</v>
      </c>
      <c r="Z4832" s="22">
        <v>0</v>
      </c>
      <c r="AA4832" s="22">
        <v>0</v>
      </c>
      <c r="AB4832" s="22">
        <v>0</v>
      </c>
      <c r="AC4832" s="22">
        <v>0</v>
      </c>
      <c r="AD4832" s="22">
        <v>0</v>
      </c>
    </row>
    <row r="4833" spans="1:30" s="1" customFormat="1" ht="15" customHeight="1" x14ac:dyDescent="0.3">
      <c r="A4833" s="21" t="s">
        <v>34</v>
      </c>
      <c r="B4833" s="21" t="s">
        <v>1503</v>
      </c>
      <c r="C4833" s="21" t="s">
        <v>1503</v>
      </c>
      <c r="D4833" s="81">
        <v>1</v>
      </c>
      <c r="E4833" s="21" t="s">
        <v>194</v>
      </c>
      <c r="F4833" s="81">
        <v>88</v>
      </c>
      <c r="G4833" s="82" t="s">
        <v>245</v>
      </c>
      <c r="H4833" s="21">
        <v>22104</v>
      </c>
      <c r="I4833" s="21" t="s">
        <v>2432</v>
      </c>
      <c r="J4833" s="21" t="s">
        <v>305</v>
      </c>
      <c r="K4833" s="21" t="s">
        <v>306</v>
      </c>
      <c r="L4833" s="21" t="s">
        <v>580</v>
      </c>
      <c r="M4833" s="21" t="s">
        <v>1733</v>
      </c>
      <c r="N4833" s="21" t="s">
        <v>48</v>
      </c>
      <c r="O4833" s="22">
        <v>15</v>
      </c>
      <c r="P4833" s="22">
        <v>34.333333333333336</v>
      </c>
      <c r="Q4833" s="21" t="s">
        <v>580</v>
      </c>
      <c r="R4833" s="103">
        <f t="shared" si="75"/>
        <v>515</v>
      </c>
      <c r="S4833" s="22">
        <v>0</v>
      </c>
      <c r="T4833" s="22">
        <v>0</v>
      </c>
      <c r="U4833" s="22">
        <v>515</v>
      </c>
      <c r="V4833" s="22">
        <v>0</v>
      </c>
      <c r="W4833" s="22">
        <v>0</v>
      </c>
      <c r="X4833" s="22">
        <v>0</v>
      </c>
      <c r="Y4833" s="22">
        <v>0</v>
      </c>
      <c r="Z4833" s="22">
        <v>0</v>
      </c>
      <c r="AA4833" s="22">
        <v>0</v>
      </c>
      <c r="AB4833" s="22">
        <v>0</v>
      </c>
      <c r="AC4833" s="22">
        <v>0</v>
      </c>
      <c r="AD4833" s="22">
        <v>0</v>
      </c>
    </row>
    <row r="4834" spans="1:30" s="1" customFormat="1" ht="15" customHeight="1" x14ac:dyDescent="0.3">
      <c r="A4834" s="21" t="s">
        <v>34</v>
      </c>
      <c r="B4834" s="21" t="s">
        <v>1503</v>
      </c>
      <c r="C4834" s="21" t="s">
        <v>1503</v>
      </c>
      <c r="D4834" s="81">
        <v>1</v>
      </c>
      <c r="E4834" s="21" t="s">
        <v>194</v>
      </c>
      <c r="F4834" s="81">
        <v>88</v>
      </c>
      <c r="G4834" s="82" t="s">
        <v>245</v>
      </c>
      <c r="H4834" s="21">
        <v>22104</v>
      </c>
      <c r="I4834" s="21" t="s">
        <v>2432</v>
      </c>
      <c r="J4834" s="21" t="s">
        <v>305</v>
      </c>
      <c r="K4834" s="21" t="s">
        <v>306</v>
      </c>
      <c r="L4834" s="21" t="s">
        <v>580</v>
      </c>
      <c r="M4834" s="21" t="s">
        <v>1733</v>
      </c>
      <c r="N4834" s="21" t="s">
        <v>48</v>
      </c>
      <c r="O4834" s="22">
        <v>15</v>
      </c>
      <c r="P4834" s="22">
        <v>34.333333333333336</v>
      </c>
      <c r="Q4834" s="21" t="s">
        <v>580</v>
      </c>
      <c r="R4834" s="103">
        <f t="shared" si="75"/>
        <v>515</v>
      </c>
      <c r="S4834" s="22">
        <v>0</v>
      </c>
      <c r="T4834" s="22">
        <v>0</v>
      </c>
      <c r="U4834" s="22">
        <v>0</v>
      </c>
      <c r="V4834" s="22">
        <v>515</v>
      </c>
      <c r="W4834" s="22">
        <v>0</v>
      </c>
      <c r="X4834" s="22">
        <v>0</v>
      </c>
      <c r="Y4834" s="22">
        <v>0</v>
      </c>
      <c r="Z4834" s="22">
        <v>0</v>
      </c>
      <c r="AA4834" s="22">
        <v>0</v>
      </c>
      <c r="AB4834" s="22">
        <v>0</v>
      </c>
      <c r="AC4834" s="22">
        <v>0</v>
      </c>
      <c r="AD4834" s="22">
        <v>0</v>
      </c>
    </row>
    <row r="4835" spans="1:30" s="1" customFormat="1" ht="15" customHeight="1" x14ac:dyDescent="0.3">
      <c r="A4835" s="21" t="s">
        <v>34</v>
      </c>
      <c r="B4835" s="21" t="s">
        <v>1503</v>
      </c>
      <c r="C4835" s="21" t="s">
        <v>1503</v>
      </c>
      <c r="D4835" s="81">
        <v>1</v>
      </c>
      <c r="E4835" s="21" t="s">
        <v>194</v>
      </c>
      <c r="F4835" s="81">
        <v>88</v>
      </c>
      <c r="G4835" s="82" t="s">
        <v>245</v>
      </c>
      <c r="H4835" s="21">
        <v>22104</v>
      </c>
      <c r="I4835" s="21" t="s">
        <v>2432</v>
      </c>
      <c r="J4835" s="21" t="s">
        <v>305</v>
      </c>
      <c r="K4835" s="21" t="s">
        <v>306</v>
      </c>
      <c r="L4835" s="21" t="s">
        <v>580</v>
      </c>
      <c r="M4835" s="21" t="s">
        <v>1733</v>
      </c>
      <c r="N4835" s="21" t="s">
        <v>48</v>
      </c>
      <c r="O4835" s="22">
        <v>15</v>
      </c>
      <c r="P4835" s="22">
        <v>34.333333333333336</v>
      </c>
      <c r="Q4835" s="21" t="s">
        <v>580</v>
      </c>
      <c r="R4835" s="103">
        <f t="shared" si="75"/>
        <v>515</v>
      </c>
      <c r="S4835" s="22">
        <v>0</v>
      </c>
      <c r="T4835" s="22">
        <v>0</v>
      </c>
      <c r="U4835" s="22">
        <v>0</v>
      </c>
      <c r="V4835" s="22">
        <v>0</v>
      </c>
      <c r="W4835" s="22">
        <v>515</v>
      </c>
      <c r="X4835" s="22">
        <v>0</v>
      </c>
      <c r="Y4835" s="22">
        <v>0</v>
      </c>
      <c r="Z4835" s="22">
        <v>0</v>
      </c>
      <c r="AA4835" s="22">
        <v>0</v>
      </c>
      <c r="AB4835" s="22">
        <v>0</v>
      </c>
      <c r="AC4835" s="22">
        <v>0</v>
      </c>
      <c r="AD4835" s="22">
        <v>0</v>
      </c>
    </row>
    <row r="4836" spans="1:30" s="1" customFormat="1" ht="15" customHeight="1" x14ac:dyDescent="0.3">
      <c r="A4836" s="21" t="s">
        <v>34</v>
      </c>
      <c r="B4836" s="21" t="s">
        <v>1503</v>
      </c>
      <c r="C4836" s="21" t="s">
        <v>1503</v>
      </c>
      <c r="D4836" s="81">
        <v>1</v>
      </c>
      <c r="E4836" s="21" t="s">
        <v>194</v>
      </c>
      <c r="F4836" s="81">
        <v>88</v>
      </c>
      <c r="G4836" s="82" t="s">
        <v>245</v>
      </c>
      <c r="H4836" s="21">
        <v>22104</v>
      </c>
      <c r="I4836" s="21" t="s">
        <v>2432</v>
      </c>
      <c r="J4836" s="21" t="s">
        <v>305</v>
      </c>
      <c r="K4836" s="21" t="s">
        <v>306</v>
      </c>
      <c r="L4836" s="21" t="s">
        <v>580</v>
      </c>
      <c r="M4836" s="21" t="s">
        <v>1733</v>
      </c>
      <c r="N4836" s="21" t="s">
        <v>48</v>
      </c>
      <c r="O4836" s="22">
        <v>15</v>
      </c>
      <c r="P4836" s="22">
        <v>34.333333333333336</v>
      </c>
      <c r="Q4836" s="21" t="s">
        <v>580</v>
      </c>
      <c r="R4836" s="103">
        <f t="shared" si="75"/>
        <v>515</v>
      </c>
      <c r="S4836" s="22">
        <v>0</v>
      </c>
      <c r="T4836" s="22">
        <v>0</v>
      </c>
      <c r="U4836" s="22">
        <v>0</v>
      </c>
      <c r="V4836" s="22">
        <v>0</v>
      </c>
      <c r="W4836" s="22">
        <v>0</v>
      </c>
      <c r="X4836" s="22">
        <v>515</v>
      </c>
      <c r="Y4836" s="22">
        <v>0</v>
      </c>
      <c r="Z4836" s="22">
        <v>0</v>
      </c>
      <c r="AA4836" s="22">
        <v>0</v>
      </c>
      <c r="AB4836" s="22">
        <v>0</v>
      </c>
      <c r="AC4836" s="22">
        <v>0</v>
      </c>
      <c r="AD4836" s="22">
        <v>0</v>
      </c>
    </row>
    <row r="4837" spans="1:30" s="1" customFormat="1" ht="15" customHeight="1" x14ac:dyDescent="0.3">
      <c r="A4837" s="21" t="s">
        <v>34</v>
      </c>
      <c r="B4837" s="21" t="s">
        <v>1503</v>
      </c>
      <c r="C4837" s="21" t="s">
        <v>1503</v>
      </c>
      <c r="D4837" s="81">
        <v>1</v>
      </c>
      <c r="E4837" s="21" t="s">
        <v>194</v>
      </c>
      <c r="F4837" s="81">
        <v>88</v>
      </c>
      <c r="G4837" s="82" t="s">
        <v>245</v>
      </c>
      <c r="H4837" s="21">
        <v>22104</v>
      </c>
      <c r="I4837" s="21" t="s">
        <v>2432</v>
      </c>
      <c r="J4837" s="21" t="s">
        <v>305</v>
      </c>
      <c r="K4837" s="21" t="s">
        <v>306</v>
      </c>
      <c r="L4837" s="21" t="s">
        <v>580</v>
      </c>
      <c r="M4837" s="21" t="s">
        <v>1733</v>
      </c>
      <c r="N4837" s="21" t="s">
        <v>48</v>
      </c>
      <c r="O4837" s="22">
        <v>15</v>
      </c>
      <c r="P4837" s="22">
        <v>34.333333333333336</v>
      </c>
      <c r="Q4837" s="21" t="s">
        <v>580</v>
      </c>
      <c r="R4837" s="103">
        <f t="shared" si="75"/>
        <v>515</v>
      </c>
      <c r="S4837" s="22">
        <v>0</v>
      </c>
      <c r="T4837" s="22">
        <v>0</v>
      </c>
      <c r="U4837" s="22">
        <v>0</v>
      </c>
      <c r="V4837" s="22">
        <v>0</v>
      </c>
      <c r="W4837" s="22">
        <v>0</v>
      </c>
      <c r="X4837" s="22">
        <v>0</v>
      </c>
      <c r="Y4837" s="22">
        <v>515</v>
      </c>
      <c r="Z4837" s="22">
        <v>0</v>
      </c>
      <c r="AA4837" s="22">
        <v>0</v>
      </c>
      <c r="AB4837" s="22">
        <v>0</v>
      </c>
      <c r="AC4837" s="22">
        <v>0</v>
      </c>
      <c r="AD4837" s="22">
        <v>0</v>
      </c>
    </row>
    <row r="4838" spans="1:30" s="1" customFormat="1" ht="15" customHeight="1" x14ac:dyDescent="0.3">
      <c r="A4838" s="21" t="s">
        <v>34</v>
      </c>
      <c r="B4838" s="21" t="s">
        <v>1503</v>
      </c>
      <c r="C4838" s="21" t="s">
        <v>1503</v>
      </c>
      <c r="D4838" s="81">
        <v>1</v>
      </c>
      <c r="E4838" s="21" t="s">
        <v>194</v>
      </c>
      <c r="F4838" s="81">
        <v>88</v>
      </c>
      <c r="G4838" s="82" t="s">
        <v>245</v>
      </c>
      <c r="H4838" s="21">
        <v>22104</v>
      </c>
      <c r="I4838" s="21" t="s">
        <v>2432</v>
      </c>
      <c r="J4838" s="21" t="s">
        <v>305</v>
      </c>
      <c r="K4838" s="21" t="s">
        <v>306</v>
      </c>
      <c r="L4838" s="21" t="s">
        <v>580</v>
      </c>
      <c r="M4838" s="21" t="s">
        <v>1733</v>
      </c>
      <c r="N4838" s="21" t="s">
        <v>48</v>
      </c>
      <c r="O4838" s="22">
        <v>15</v>
      </c>
      <c r="P4838" s="22">
        <v>34.333333333333336</v>
      </c>
      <c r="Q4838" s="21" t="s">
        <v>580</v>
      </c>
      <c r="R4838" s="103">
        <f t="shared" si="75"/>
        <v>515</v>
      </c>
      <c r="S4838" s="22">
        <v>0</v>
      </c>
      <c r="T4838" s="22">
        <v>0</v>
      </c>
      <c r="U4838" s="22">
        <v>0</v>
      </c>
      <c r="V4838" s="22">
        <v>0</v>
      </c>
      <c r="W4838" s="22">
        <v>0</v>
      </c>
      <c r="X4838" s="22">
        <v>0</v>
      </c>
      <c r="Y4838" s="22">
        <v>0</v>
      </c>
      <c r="Z4838" s="22">
        <v>515</v>
      </c>
      <c r="AA4838" s="22">
        <v>0</v>
      </c>
      <c r="AB4838" s="22">
        <v>0</v>
      </c>
      <c r="AC4838" s="22">
        <v>0</v>
      </c>
      <c r="AD4838" s="22">
        <v>0</v>
      </c>
    </row>
    <row r="4839" spans="1:30" s="1" customFormat="1" ht="15" customHeight="1" x14ac:dyDescent="0.3">
      <c r="A4839" s="21" t="s">
        <v>34</v>
      </c>
      <c r="B4839" s="21" t="s">
        <v>1503</v>
      </c>
      <c r="C4839" s="21" t="s">
        <v>1503</v>
      </c>
      <c r="D4839" s="81">
        <v>1</v>
      </c>
      <c r="E4839" s="21" t="s">
        <v>194</v>
      </c>
      <c r="F4839" s="81">
        <v>88</v>
      </c>
      <c r="G4839" s="82" t="s">
        <v>245</v>
      </c>
      <c r="H4839" s="21">
        <v>22104</v>
      </c>
      <c r="I4839" s="21" t="s">
        <v>2432</v>
      </c>
      <c r="J4839" s="21" t="s">
        <v>305</v>
      </c>
      <c r="K4839" s="21" t="s">
        <v>306</v>
      </c>
      <c r="L4839" s="21" t="s">
        <v>580</v>
      </c>
      <c r="M4839" s="21" t="s">
        <v>1733</v>
      </c>
      <c r="N4839" s="21" t="s">
        <v>48</v>
      </c>
      <c r="O4839" s="22">
        <v>15</v>
      </c>
      <c r="P4839" s="22">
        <v>34.333333333333336</v>
      </c>
      <c r="Q4839" s="21" t="s">
        <v>580</v>
      </c>
      <c r="R4839" s="103">
        <f t="shared" si="75"/>
        <v>515</v>
      </c>
      <c r="S4839" s="22">
        <v>0</v>
      </c>
      <c r="T4839" s="22">
        <v>0</v>
      </c>
      <c r="U4839" s="22">
        <v>0</v>
      </c>
      <c r="V4839" s="22">
        <v>0</v>
      </c>
      <c r="W4839" s="22">
        <v>0</v>
      </c>
      <c r="X4839" s="22">
        <v>0</v>
      </c>
      <c r="Y4839" s="22">
        <v>0</v>
      </c>
      <c r="Z4839" s="22">
        <v>0</v>
      </c>
      <c r="AA4839" s="22">
        <v>515</v>
      </c>
      <c r="AB4839" s="22">
        <v>0</v>
      </c>
      <c r="AC4839" s="22">
        <v>0</v>
      </c>
      <c r="AD4839" s="22">
        <v>0</v>
      </c>
    </row>
    <row r="4840" spans="1:30" s="1" customFormat="1" ht="15" customHeight="1" x14ac:dyDescent="0.3">
      <c r="A4840" s="21" t="s">
        <v>34</v>
      </c>
      <c r="B4840" s="21" t="s">
        <v>1503</v>
      </c>
      <c r="C4840" s="21" t="s">
        <v>1503</v>
      </c>
      <c r="D4840" s="81">
        <v>1</v>
      </c>
      <c r="E4840" s="21" t="s">
        <v>194</v>
      </c>
      <c r="F4840" s="81">
        <v>88</v>
      </c>
      <c r="G4840" s="82" t="s">
        <v>245</v>
      </c>
      <c r="H4840" s="21">
        <v>22104</v>
      </c>
      <c r="I4840" s="21" t="s">
        <v>2432</v>
      </c>
      <c r="J4840" s="21" t="s">
        <v>305</v>
      </c>
      <c r="K4840" s="21" t="s">
        <v>306</v>
      </c>
      <c r="L4840" s="21" t="s">
        <v>580</v>
      </c>
      <c r="M4840" s="21" t="s">
        <v>1733</v>
      </c>
      <c r="N4840" s="21" t="s">
        <v>48</v>
      </c>
      <c r="O4840" s="22">
        <v>15</v>
      </c>
      <c r="P4840" s="22">
        <v>34.333333333333336</v>
      </c>
      <c r="Q4840" s="21" t="s">
        <v>580</v>
      </c>
      <c r="R4840" s="103">
        <f t="shared" si="75"/>
        <v>515</v>
      </c>
      <c r="S4840" s="22">
        <v>0</v>
      </c>
      <c r="T4840" s="22">
        <v>0</v>
      </c>
      <c r="U4840" s="22">
        <v>0</v>
      </c>
      <c r="V4840" s="22">
        <v>0</v>
      </c>
      <c r="W4840" s="22">
        <v>0</v>
      </c>
      <c r="X4840" s="22">
        <v>0</v>
      </c>
      <c r="Y4840" s="22">
        <v>0</v>
      </c>
      <c r="Z4840" s="22">
        <v>0</v>
      </c>
      <c r="AA4840" s="22">
        <v>0</v>
      </c>
      <c r="AB4840" s="22">
        <v>515</v>
      </c>
      <c r="AC4840" s="22">
        <v>0</v>
      </c>
      <c r="AD4840" s="22">
        <v>0</v>
      </c>
    </row>
    <row r="4841" spans="1:30" s="1" customFormat="1" ht="15" customHeight="1" x14ac:dyDescent="0.3">
      <c r="A4841" s="21" t="s">
        <v>34</v>
      </c>
      <c r="B4841" s="21" t="s">
        <v>1503</v>
      </c>
      <c r="C4841" s="21" t="s">
        <v>1503</v>
      </c>
      <c r="D4841" s="81">
        <v>1</v>
      </c>
      <c r="E4841" s="21" t="s">
        <v>194</v>
      </c>
      <c r="F4841" s="81">
        <v>88</v>
      </c>
      <c r="G4841" s="82" t="s">
        <v>245</v>
      </c>
      <c r="H4841" s="21">
        <v>22104</v>
      </c>
      <c r="I4841" s="21" t="s">
        <v>2432</v>
      </c>
      <c r="J4841" s="21" t="s">
        <v>305</v>
      </c>
      <c r="K4841" s="21" t="s">
        <v>306</v>
      </c>
      <c r="L4841" s="21" t="s">
        <v>580</v>
      </c>
      <c r="M4841" s="21" t="s">
        <v>1733</v>
      </c>
      <c r="N4841" s="21" t="s">
        <v>48</v>
      </c>
      <c r="O4841" s="22">
        <v>15</v>
      </c>
      <c r="P4841" s="22">
        <v>34.333333333333336</v>
      </c>
      <c r="Q4841" s="21" t="s">
        <v>580</v>
      </c>
      <c r="R4841" s="103">
        <f t="shared" si="75"/>
        <v>515</v>
      </c>
      <c r="S4841" s="22">
        <v>0</v>
      </c>
      <c r="T4841" s="22">
        <v>0</v>
      </c>
      <c r="U4841" s="22">
        <v>0</v>
      </c>
      <c r="V4841" s="22">
        <v>0</v>
      </c>
      <c r="W4841" s="22">
        <v>0</v>
      </c>
      <c r="X4841" s="22">
        <v>0</v>
      </c>
      <c r="Y4841" s="22">
        <v>0</v>
      </c>
      <c r="Z4841" s="22">
        <v>0</v>
      </c>
      <c r="AA4841" s="22">
        <v>0</v>
      </c>
      <c r="AB4841" s="22">
        <v>0</v>
      </c>
      <c r="AC4841" s="22">
        <v>515</v>
      </c>
      <c r="AD4841" s="22">
        <v>0</v>
      </c>
    </row>
    <row r="4842" spans="1:30" s="1" customFormat="1" ht="15" customHeight="1" x14ac:dyDescent="0.3">
      <c r="A4842" s="21" t="s">
        <v>34</v>
      </c>
      <c r="B4842" s="21" t="s">
        <v>1503</v>
      </c>
      <c r="C4842" s="21" t="s">
        <v>1503</v>
      </c>
      <c r="D4842" s="81">
        <v>1</v>
      </c>
      <c r="E4842" s="21" t="s">
        <v>194</v>
      </c>
      <c r="F4842" s="81">
        <v>88</v>
      </c>
      <c r="G4842" s="82" t="s">
        <v>245</v>
      </c>
      <c r="H4842" s="21">
        <v>22104</v>
      </c>
      <c r="I4842" s="21" t="s">
        <v>2432</v>
      </c>
      <c r="J4842" s="21" t="s">
        <v>305</v>
      </c>
      <c r="K4842" s="21" t="s">
        <v>306</v>
      </c>
      <c r="L4842" s="21" t="s">
        <v>580</v>
      </c>
      <c r="M4842" s="21" t="s">
        <v>1733</v>
      </c>
      <c r="N4842" s="21" t="s">
        <v>48</v>
      </c>
      <c r="O4842" s="22">
        <v>15</v>
      </c>
      <c r="P4842" s="22">
        <v>34.333333333333336</v>
      </c>
      <c r="Q4842" s="21" t="s">
        <v>580</v>
      </c>
      <c r="R4842" s="103">
        <f t="shared" si="75"/>
        <v>515</v>
      </c>
      <c r="S4842" s="22">
        <v>0</v>
      </c>
      <c r="T4842" s="22">
        <v>0</v>
      </c>
      <c r="U4842" s="22">
        <v>0</v>
      </c>
      <c r="V4842" s="22">
        <v>0</v>
      </c>
      <c r="W4842" s="22">
        <v>0</v>
      </c>
      <c r="X4842" s="22">
        <v>0</v>
      </c>
      <c r="Y4842" s="22">
        <v>0</v>
      </c>
      <c r="Z4842" s="22">
        <v>0</v>
      </c>
      <c r="AA4842" s="22">
        <v>0</v>
      </c>
      <c r="AB4842" s="22">
        <v>0</v>
      </c>
      <c r="AC4842" s="22">
        <v>0</v>
      </c>
      <c r="AD4842" s="22">
        <v>515</v>
      </c>
    </row>
    <row r="4843" spans="1:30" s="1" customFormat="1" ht="15" customHeight="1" x14ac:dyDescent="0.3">
      <c r="A4843" s="21" t="s">
        <v>34</v>
      </c>
      <c r="B4843" s="21" t="s">
        <v>1503</v>
      </c>
      <c r="C4843" s="21" t="s">
        <v>1503</v>
      </c>
      <c r="D4843" s="81">
        <v>1</v>
      </c>
      <c r="E4843" s="21" t="s">
        <v>246</v>
      </c>
      <c r="F4843" s="81">
        <v>1</v>
      </c>
      <c r="G4843" s="82" t="s">
        <v>38</v>
      </c>
      <c r="H4843" s="21">
        <v>22106</v>
      </c>
      <c r="I4843" s="21" t="s">
        <v>1883</v>
      </c>
      <c r="J4843" s="21" t="s">
        <v>2437</v>
      </c>
      <c r="K4843" s="21" t="s">
        <v>2438</v>
      </c>
      <c r="L4843" s="21" t="s">
        <v>580</v>
      </c>
      <c r="M4843" s="21" t="s">
        <v>1733</v>
      </c>
      <c r="N4843" s="21" t="s">
        <v>44</v>
      </c>
      <c r="O4843" s="22">
        <v>15</v>
      </c>
      <c r="P4843" s="22">
        <v>217.13333333333333</v>
      </c>
      <c r="Q4843" s="21" t="s">
        <v>580</v>
      </c>
      <c r="R4843" s="103">
        <f t="shared" si="75"/>
        <v>3257</v>
      </c>
      <c r="S4843" s="22">
        <v>0</v>
      </c>
      <c r="T4843" s="22">
        <v>0</v>
      </c>
      <c r="U4843" s="22">
        <v>0</v>
      </c>
      <c r="V4843" s="22">
        <v>3257</v>
      </c>
      <c r="W4843" s="22">
        <v>0</v>
      </c>
      <c r="X4843" s="22">
        <v>0</v>
      </c>
      <c r="Y4843" s="22">
        <v>0</v>
      </c>
      <c r="Z4843" s="22">
        <v>0</v>
      </c>
      <c r="AA4843" s="22">
        <v>0</v>
      </c>
      <c r="AB4843" s="22">
        <v>0</v>
      </c>
      <c r="AC4843" s="22">
        <v>0</v>
      </c>
      <c r="AD4843" s="22">
        <v>0</v>
      </c>
    </row>
    <row r="4844" spans="1:30" s="1" customFormat="1" ht="15" customHeight="1" x14ac:dyDescent="0.3">
      <c r="A4844" s="21" t="s">
        <v>34</v>
      </c>
      <c r="B4844" s="21" t="s">
        <v>1503</v>
      </c>
      <c r="C4844" s="21" t="s">
        <v>1503</v>
      </c>
      <c r="D4844" s="81">
        <v>1</v>
      </c>
      <c r="E4844" s="21" t="s">
        <v>246</v>
      </c>
      <c r="F4844" s="81">
        <v>1</v>
      </c>
      <c r="G4844" s="82" t="s">
        <v>38</v>
      </c>
      <c r="H4844" s="21">
        <v>22106</v>
      </c>
      <c r="I4844" s="21" t="s">
        <v>1883</v>
      </c>
      <c r="J4844" s="21" t="s">
        <v>2437</v>
      </c>
      <c r="K4844" s="21" t="s">
        <v>2438</v>
      </c>
      <c r="L4844" s="21" t="s">
        <v>580</v>
      </c>
      <c r="M4844" s="21" t="s">
        <v>1733</v>
      </c>
      <c r="N4844" s="21" t="s">
        <v>44</v>
      </c>
      <c r="O4844" s="22">
        <v>10</v>
      </c>
      <c r="P4844" s="22">
        <v>217.2</v>
      </c>
      <c r="Q4844" s="21" t="s">
        <v>580</v>
      </c>
      <c r="R4844" s="103">
        <f t="shared" si="75"/>
        <v>2172</v>
      </c>
      <c r="S4844" s="22">
        <v>0</v>
      </c>
      <c r="T4844" s="22">
        <v>0</v>
      </c>
      <c r="U4844" s="22">
        <v>0</v>
      </c>
      <c r="V4844" s="22">
        <v>0</v>
      </c>
      <c r="W4844" s="22">
        <v>2172</v>
      </c>
      <c r="X4844" s="22">
        <v>0</v>
      </c>
      <c r="Y4844" s="22">
        <v>0</v>
      </c>
      <c r="Z4844" s="22">
        <v>0</v>
      </c>
      <c r="AA4844" s="22">
        <v>0</v>
      </c>
      <c r="AB4844" s="22">
        <v>0</v>
      </c>
      <c r="AC4844" s="22">
        <v>0</v>
      </c>
      <c r="AD4844" s="22">
        <v>0</v>
      </c>
    </row>
    <row r="4845" spans="1:30" s="1" customFormat="1" ht="15" customHeight="1" x14ac:dyDescent="0.3">
      <c r="A4845" s="21" t="s">
        <v>34</v>
      </c>
      <c r="B4845" s="21" t="s">
        <v>1503</v>
      </c>
      <c r="C4845" s="21" t="s">
        <v>1503</v>
      </c>
      <c r="D4845" s="81">
        <v>1</v>
      </c>
      <c r="E4845" s="21" t="s">
        <v>194</v>
      </c>
      <c r="F4845" s="81">
        <v>45</v>
      </c>
      <c r="G4845" s="82" t="s">
        <v>38</v>
      </c>
      <c r="H4845" s="21">
        <v>22106</v>
      </c>
      <c r="I4845" s="21" t="s">
        <v>1883</v>
      </c>
      <c r="J4845" s="21" t="s">
        <v>2437</v>
      </c>
      <c r="K4845" s="21" t="s">
        <v>2438</v>
      </c>
      <c r="L4845" s="21" t="s">
        <v>580</v>
      </c>
      <c r="M4845" s="21" t="s">
        <v>1733</v>
      </c>
      <c r="N4845" s="21" t="s">
        <v>44</v>
      </c>
      <c r="O4845" s="22">
        <v>25</v>
      </c>
      <c r="P4845" s="22">
        <v>217.16</v>
      </c>
      <c r="Q4845" s="21" t="s">
        <v>580</v>
      </c>
      <c r="R4845" s="103">
        <f t="shared" si="75"/>
        <v>5429</v>
      </c>
      <c r="S4845" s="22">
        <v>5429</v>
      </c>
      <c r="T4845" s="22">
        <v>0</v>
      </c>
      <c r="U4845" s="22">
        <v>0</v>
      </c>
      <c r="V4845" s="22">
        <v>0</v>
      </c>
      <c r="W4845" s="22">
        <v>0</v>
      </c>
      <c r="X4845" s="22">
        <v>0</v>
      </c>
      <c r="Y4845" s="22">
        <v>0</v>
      </c>
      <c r="Z4845" s="22">
        <v>0</v>
      </c>
      <c r="AA4845" s="22">
        <v>0</v>
      </c>
      <c r="AB4845" s="22">
        <v>0</v>
      </c>
      <c r="AC4845" s="22">
        <v>0</v>
      </c>
      <c r="AD4845" s="22">
        <v>0</v>
      </c>
    </row>
    <row r="4846" spans="1:30" s="1" customFormat="1" ht="15" customHeight="1" x14ac:dyDescent="0.3">
      <c r="A4846" s="21" t="s">
        <v>34</v>
      </c>
      <c r="B4846" s="21" t="s">
        <v>1503</v>
      </c>
      <c r="C4846" s="21" t="s">
        <v>1503</v>
      </c>
      <c r="D4846" s="81">
        <v>1</v>
      </c>
      <c r="E4846" s="21" t="s">
        <v>194</v>
      </c>
      <c r="F4846" s="81">
        <v>45</v>
      </c>
      <c r="G4846" s="82" t="s">
        <v>38</v>
      </c>
      <c r="H4846" s="21">
        <v>22106</v>
      </c>
      <c r="I4846" s="21" t="s">
        <v>1883</v>
      </c>
      <c r="J4846" s="21" t="s">
        <v>2437</v>
      </c>
      <c r="K4846" s="21" t="s">
        <v>2438</v>
      </c>
      <c r="L4846" s="21" t="s">
        <v>580</v>
      </c>
      <c r="M4846" s="21" t="s">
        <v>1733</v>
      </c>
      <c r="N4846" s="21" t="s">
        <v>44</v>
      </c>
      <c r="O4846" s="22">
        <v>10</v>
      </c>
      <c r="P4846" s="22">
        <v>217.2</v>
      </c>
      <c r="Q4846" s="21" t="s">
        <v>580</v>
      </c>
      <c r="R4846" s="103">
        <f t="shared" si="75"/>
        <v>2172</v>
      </c>
      <c r="S4846" s="22">
        <v>0</v>
      </c>
      <c r="T4846" s="22">
        <v>2172</v>
      </c>
      <c r="U4846" s="22">
        <v>0</v>
      </c>
      <c r="V4846" s="22">
        <v>0</v>
      </c>
      <c r="W4846" s="22">
        <v>0</v>
      </c>
      <c r="X4846" s="22">
        <v>0</v>
      </c>
      <c r="Y4846" s="22">
        <v>0</v>
      </c>
      <c r="Z4846" s="22">
        <v>0</v>
      </c>
      <c r="AA4846" s="22">
        <v>0</v>
      </c>
      <c r="AB4846" s="22">
        <v>0</v>
      </c>
      <c r="AC4846" s="22">
        <v>0</v>
      </c>
      <c r="AD4846" s="22">
        <v>0</v>
      </c>
    </row>
    <row r="4847" spans="1:30" s="1" customFormat="1" ht="15" customHeight="1" x14ac:dyDescent="0.3">
      <c r="A4847" s="21" t="s">
        <v>34</v>
      </c>
      <c r="B4847" s="21" t="s">
        <v>1503</v>
      </c>
      <c r="C4847" s="21" t="s">
        <v>1503</v>
      </c>
      <c r="D4847" s="81">
        <v>1</v>
      </c>
      <c r="E4847" s="21" t="s">
        <v>194</v>
      </c>
      <c r="F4847" s="81">
        <v>45</v>
      </c>
      <c r="G4847" s="82" t="s">
        <v>38</v>
      </c>
      <c r="H4847" s="21">
        <v>22106</v>
      </c>
      <c r="I4847" s="21" t="s">
        <v>1883</v>
      </c>
      <c r="J4847" s="21" t="s">
        <v>2437</v>
      </c>
      <c r="K4847" s="21" t="s">
        <v>2438</v>
      </c>
      <c r="L4847" s="21" t="s">
        <v>580</v>
      </c>
      <c r="M4847" s="21" t="s">
        <v>1733</v>
      </c>
      <c r="N4847" s="21" t="s">
        <v>44</v>
      </c>
      <c r="O4847" s="22">
        <v>10</v>
      </c>
      <c r="P4847" s="22">
        <v>217.2</v>
      </c>
      <c r="Q4847" s="21" t="s">
        <v>580</v>
      </c>
      <c r="R4847" s="103">
        <f t="shared" si="75"/>
        <v>2172</v>
      </c>
      <c r="S4847" s="22">
        <v>0</v>
      </c>
      <c r="T4847" s="22">
        <v>0</v>
      </c>
      <c r="U4847" s="22">
        <v>2172</v>
      </c>
      <c r="V4847" s="22">
        <v>0</v>
      </c>
      <c r="W4847" s="22">
        <v>0</v>
      </c>
      <c r="X4847" s="22">
        <v>0</v>
      </c>
      <c r="Y4847" s="22">
        <v>0</v>
      </c>
      <c r="Z4847" s="22">
        <v>0</v>
      </c>
      <c r="AA4847" s="22">
        <v>0</v>
      </c>
      <c r="AB4847" s="22">
        <v>0</v>
      </c>
      <c r="AC4847" s="22">
        <v>0</v>
      </c>
      <c r="AD4847" s="22">
        <v>0</v>
      </c>
    </row>
    <row r="4848" spans="1:30" s="1" customFormat="1" ht="15" customHeight="1" x14ac:dyDescent="0.3">
      <c r="A4848" s="21" t="s">
        <v>34</v>
      </c>
      <c r="B4848" s="21" t="s">
        <v>1503</v>
      </c>
      <c r="C4848" s="21" t="s">
        <v>1503</v>
      </c>
      <c r="D4848" s="81">
        <v>1</v>
      </c>
      <c r="E4848" s="21" t="s">
        <v>246</v>
      </c>
      <c r="F4848" s="81">
        <v>1</v>
      </c>
      <c r="G4848" s="82" t="s">
        <v>38</v>
      </c>
      <c r="H4848" s="21">
        <v>24601</v>
      </c>
      <c r="I4848" s="21" t="s">
        <v>345</v>
      </c>
      <c r="J4848" s="21" t="s">
        <v>351</v>
      </c>
      <c r="K4848" s="21" t="s">
        <v>352</v>
      </c>
      <c r="L4848" s="21" t="s">
        <v>2423</v>
      </c>
      <c r="M4848" s="21" t="s">
        <v>43</v>
      </c>
      <c r="N4848" s="21" t="s">
        <v>44</v>
      </c>
      <c r="O4848" s="22">
        <v>1</v>
      </c>
      <c r="P4848" s="22">
        <v>722</v>
      </c>
      <c r="Q4848" s="21" t="s">
        <v>519</v>
      </c>
      <c r="R4848" s="103">
        <f t="shared" si="75"/>
        <v>722</v>
      </c>
      <c r="S4848" s="22">
        <v>0</v>
      </c>
      <c r="T4848" s="22">
        <v>0</v>
      </c>
      <c r="U4848" s="22">
        <v>0</v>
      </c>
      <c r="V4848" s="22">
        <v>0</v>
      </c>
      <c r="W4848" s="22">
        <v>722</v>
      </c>
      <c r="X4848" s="22">
        <v>0</v>
      </c>
      <c r="Y4848" s="22">
        <v>0</v>
      </c>
      <c r="Z4848" s="22">
        <v>0</v>
      </c>
      <c r="AA4848" s="22">
        <v>0</v>
      </c>
      <c r="AB4848" s="22">
        <v>0</v>
      </c>
      <c r="AC4848" s="22">
        <v>0</v>
      </c>
      <c r="AD4848" s="22">
        <v>0</v>
      </c>
    </row>
    <row r="4849" spans="1:30" s="1" customFormat="1" ht="15" customHeight="1" x14ac:dyDescent="0.3">
      <c r="A4849" s="21" t="s">
        <v>34</v>
      </c>
      <c r="B4849" s="21" t="s">
        <v>1503</v>
      </c>
      <c r="C4849" s="21" t="s">
        <v>1503</v>
      </c>
      <c r="D4849" s="81">
        <v>1</v>
      </c>
      <c r="E4849" s="21" t="s">
        <v>246</v>
      </c>
      <c r="F4849" s="81">
        <v>1</v>
      </c>
      <c r="G4849" s="82" t="s">
        <v>38</v>
      </c>
      <c r="H4849" s="21">
        <v>24601</v>
      </c>
      <c r="I4849" s="21" t="s">
        <v>345</v>
      </c>
      <c r="J4849" s="21" t="s">
        <v>349</v>
      </c>
      <c r="K4849" s="21" t="s">
        <v>350</v>
      </c>
      <c r="L4849" s="21" t="s">
        <v>2423</v>
      </c>
      <c r="M4849" s="21" t="s">
        <v>43</v>
      </c>
      <c r="N4849" s="21" t="s">
        <v>44</v>
      </c>
      <c r="O4849" s="22">
        <v>1</v>
      </c>
      <c r="P4849" s="22">
        <v>452</v>
      </c>
      <c r="Q4849" s="21" t="s">
        <v>45</v>
      </c>
      <c r="R4849" s="103">
        <f t="shared" si="75"/>
        <v>452</v>
      </c>
      <c r="S4849" s="22">
        <v>0</v>
      </c>
      <c r="T4849" s="22">
        <v>0</v>
      </c>
      <c r="U4849" s="22">
        <v>0</v>
      </c>
      <c r="V4849" s="22">
        <v>0</v>
      </c>
      <c r="W4849" s="22">
        <v>452</v>
      </c>
      <c r="X4849" s="22">
        <v>0</v>
      </c>
      <c r="Y4849" s="22">
        <v>0</v>
      </c>
      <c r="Z4849" s="22">
        <v>0</v>
      </c>
      <c r="AA4849" s="22">
        <v>0</v>
      </c>
      <c r="AB4849" s="22">
        <v>0</v>
      </c>
      <c r="AC4849" s="22">
        <v>0</v>
      </c>
      <c r="AD4849" s="22">
        <v>0</v>
      </c>
    </row>
    <row r="4850" spans="1:30" s="1" customFormat="1" ht="15" customHeight="1" x14ac:dyDescent="0.3">
      <c r="A4850" s="21" t="s">
        <v>34</v>
      </c>
      <c r="B4850" s="21" t="s">
        <v>1503</v>
      </c>
      <c r="C4850" s="21" t="s">
        <v>1503</v>
      </c>
      <c r="D4850" s="81">
        <v>1</v>
      </c>
      <c r="E4850" s="21" t="s">
        <v>246</v>
      </c>
      <c r="F4850" s="81">
        <v>1</v>
      </c>
      <c r="G4850" s="82" t="s">
        <v>38</v>
      </c>
      <c r="H4850" s="21">
        <v>24601</v>
      </c>
      <c r="I4850" s="21" t="s">
        <v>345</v>
      </c>
      <c r="J4850" s="21" t="s">
        <v>765</v>
      </c>
      <c r="K4850" s="21" t="s">
        <v>1061</v>
      </c>
      <c r="L4850" s="21" t="s">
        <v>2423</v>
      </c>
      <c r="M4850" s="21" t="s">
        <v>43</v>
      </c>
      <c r="N4850" s="21" t="s">
        <v>48</v>
      </c>
      <c r="O4850" s="22">
        <v>6</v>
      </c>
      <c r="P4850" s="22">
        <v>44.5</v>
      </c>
      <c r="Q4850" s="21" t="s">
        <v>45</v>
      </c>
      <c r="R4850" s="103">
        <f t="shared" si="75"/>
        <v>267</v>
      </c>
      <c r="S4850" s="22">
        <v>0</v>
      </c>
      <c r="T4850" s="22">
        <v>0</v>
      </c>
      <c r="U4850" s="22">
        <v>0</v>
      </c>
      <c r="V4850" s="22">
        <v>0</v>
      </c>
      <c r="W4850" s="22">
        <v>267</v>
      </c>
      <c r="X4850" s="22">
        <v>0</v>
      </c>
      <c r="Y4850" s="22">
        <v>0</v>
      </c>
      <c r="Z4850" s="22">
        <v>0</v>
      </c>
      <c r="AA4850" s="22">
        <v>0</v>
      </c>
      <c r="AB4850" s="22">
        <v>0</v>
      </c>
      <c r="AC4850" s="22">
        <v>0</v>
      </c>
      <c r="AD4850" s="22">
        <v>0</v>
      </c>
    </row>
    <row r="4851" spans="1:30" s="1" customFormat="1" ht="15" customHeight="1" x14ac:dyDescent="0.3">
      <c r="A4851" s="21" t="s">
        <v>34</v>
      </c>
      <c r="B4851" s="21" t="s">
        <v>1503</v>
      </c>
      <c r="C4851" s="21" t="s">
        <v>1503</v>
      </c>
      <c r="D4851" s="81">
        <v>1</v>
      </c>
      <c r="E4851" s="21" t="s">
        <v>246</v>
      </c>
      <c r="F4851" s="81">
        <v>1</v>
      </c>
      <c r="G4851" s="82" t="s">
        <v>38</v>
      </c>
      <c r="H4851" s="21">
        <v>24601</v>
      </c>
      <c r="I4851" s="21" t="s">
        <v>345</v>
      </c>
      <c r="J4851" s="21" t="s">
        <v>351</v>
      </c>
      <c r="K4851" s="21" t="s">
        <v>352</v>
      </c>
      <c r="L4851" s="21" t="s">
        <v>2423</v>
      </c>
      <c r="M4851" s="21" t="s">
        <v>43</v>
      </c>
      <c r="N4851" s="21" t="s">
        <v>44</v>
      </c>
      <c r="O4851" s="22">
        <v>1</v>
      </c>
      <c r="P4851" s="22">
        <v>724</v>
      </c>
      <c r="Q4851" s="21" t="s">
        <v>45</v>
      </c>
      <c r="R4851" s="103">
        <f t="shared" si="75"/>
        <v>724</v>
      </c>
      <c r="S4851" s="22">
        <v>0</v>
      </c>
      <c r="T4851" s="22">
        <v>0</v>
      </c>
      <c r="U4851" s="22">
        <v>0</v>
      </c>
      <c r="V4851" s="22">
        <v>0</v>
      </c>
      <c r="W4851" s="22">
        <v>0</v>
      </c>
      <c r="X4851" s="22">
        <v>0</v>
      </c>
      <c r="Y4851" s="22">
        <v>0</v>
      </c>
      <c r="Z4851" s="22">
        <v>0</v>
      </c>
      <c r="AA4851" s="22">
        <v>724</v>
      </c>
      <c r="AB4851" s="22">
        <v>0</v>
      </c>
      <c r="AC4851" s="22">
        <v>0</v>
      </c>
      <c r="AD4851" s="22">
        <v>0</v>
      </c>
    </row>
    <row r="4852" spans="1:30" s="1" customFormat="1" ht="15" customHeight="1" x14ac:dyDescent="0.3">
      <c r="A4852" s="21" t="s">
        <v>34</v>
      </c>
      <c r="B4852" s="21" t="s">
        <v>1503</v>
      </c>
      <c r="C4852" s="21" t="s">
        <v>1503</v>
      </c>
      <c r="D4852" s="81">
        <v>1</v>
      </c>
      <c r="E4852" s="21" t="s">
        <v>246</v>
      </c>
      <c r="F4852" s="81">
        <v>1</v>
      </c>
      <c r="G4852" s="82" t="s">
        <v>38</v>
      </c>
      <c r="H4852" s="21">
        <v>24601</v>
      </c>
      <c r="I4852" s="21" t="s">
        <v>345</v>
      </c>
      <c r="J4852" s="21" t="s">
        <v>349</v>
      </c>
      <c r="K4852" s="21" t="s">
        <v>350</v>
      </c>
      <c r="L4852" s="21" t="s">
        <v>2423</v>
      </c>
      <c r="M4852" s="21" t="s">
        <v>43</v>
      </c>
      <c r="N4852" s="21" t="s">
        <v>44</v>
      </c>
      <c r="O4852" s="22">
        <v>1</v>
      </c>
      <c r="P4852" s="22">
        <v>452</v>
      </c>
      <c r="Q4852" s="21" t="s">
        <v>45</v>
      </c>
      <c r="R4852" s="103">
        <f t="shared" si="75"/>
        <v>452</v>
      </c>
      <c r="S4852" s="22">
        <v>0</v>
      </c>
      <c r="T4852" s="22">
        <v>0</v>
      </c>
      <c r="U4852" s="22">
        <v>0</v>
      </c>
      <c r="V4852" s="22">
        <v>0</v>
      </c>
      <c r="W4852" s="22">
        <v>0</v>
      </c>
      <c r="X4852" s="22">
        <v>0</v>
      </c>
      <c r="Y4852" s="22">
        <v>0</v>
      </c>
      <c r="Z4852" s="22">
        <v>0</v>
      </c>
      <c r="AA4852" s="22">
        <v>452</v>
      </c>
      <c r="AB4852" s="22">
        <v>0</v>
      </c>
      <c r="AC4852" s="22">
        <v>0</v>
      </c>
      <c r="AD4852" s="22">
        <v>0</v>
      </c>
    </row>
    <row r="4853" spans="1:30" s="1" customFormat="1" ht="15" customHeight="1" x14ac:dyDescent="0.3">
      <c r="A4853" s="21" t="s">
        <v>34</v>
      </c>
      <c r="B4853" s="21" t="s">
        <v>1503</v>
      </c>
      <c r="C4853" s="21" t="s">
        <v>1503</v>
      </c>
      <c r="D4853" s="81">
        <v>1</v>
      </c>
      <c r="E4853" s="21" t="s">
        <v>246</v>
      </c>
      <c r="F4853" s="81">
        <v>1</v>
      </c>
      <c r="G4853" s="82" t="s">
        <v>38</v>
      </c>
      <c r="H4853" s="21">
        <v>24601</v>
      </c>
      <c r="I4853" s="21" t="s">
        <v>345</v>
      </c>
      <c r="J4853" s="21" t="s">
        <v>765</v>
      </c>
      <c r="K4853" s="21" t="s">
        <v>1061</v>
      </c>
      <c r="L4853" s="21" t="s">
        <v>2423</v>
      </c>
      <c r="M4853" s="21" t="s">
        <v>43</v>
      </c>
      <c r="N4853" s="21" t="s">
        <v>48</v>
      </c>
      <c r="O4853" s="22">
        <v>6</v>
      </c>
      <c r="P4853" s="22">
        <v>44.166666666666664</v>
      </c>
      <c r="Q4853" s="21" t="s">
        <v>45</v>
      </c>
      <c r="R4853" s="103">
        <f t="shared" si="75"/>
        <v>265</v>
      </c>
      <c r="S4853" s="22">
        <v>0</v>
      </c>
      <c r="T4853" s="22">
        <v>0</v>
      </c>
      <c r="U4853" s="22">
        <v>0</v>
      </c>
      <c r="V4853" s="22">
        <v>0</v>
      </c>
      <c r="W4853" s="22">
        <v>0</v>
      </c>
      <c r="X4853" s="22">
        <v>0</v>
      </c>
      <c r="Y4853" s="22">
        <v>0</v>
      </c>
      <c r="Z4853" s="22">
        <v>0</v>
      </c>
      <c r="AA4853" s="22">
        <v>265</v>
      </c>
      <c r="AB4853" s="22">
        <v>0</v>
      </c>
      <c r="AC4853" s="22">
        <v>0</v>
      </c>
      <c r="AD4853" s="22">
        <v>0</v>
      </c>
    </row>
    <row r="4854" spans="1:30" s="1" customFormat="1" ht="15" customHeight="1" x14ac:dyDescent="0.3">
      <c r="A4854" s="21" t="s">
        <v>34</v>
      </c>
      <c r="B4854" s="21" t="s">
        <v>1503</v>
      </c>
      <c r="C4854" s="21" t="s">
        <v>1503</v>
      </c>
      <c r="D4854" s="81">
        <v>1</v>
      </c>
      <c r="E4854" s="21" t="s">
        <v>246</v>
      </c>
      <c r="F4854" s="81">
        <v>1</v>
      </c>
      <c r="G4854" s="82" t="s">
        <v>38</v>
      </c>
      <c r="H4854" s="21">
        <v>24601</v>
      </c>
      <c r="I4854" s="21" t="s">
        <v>345</v>
      </c>
      <c r="J4854" s="21" t="s">
        <v>351</v>
      </c>
      <c r="K4854" s="21" t="s">
        <v>352</v>
      </c>
      <c r="L4854" s="21" t="s">
        <v>2423</v>
      </c>
      <c r="M4854" s="21" t="s">
        <v>43</v>
      </c>
      <c r="N4854" s="21" t="s">
        <v>44</v>
      </c>
      <c r="O4854" s="22">
        <v>1</v>
      </c>
      <c r="P4854" s="22">
        <v>724</v>
      </c>
      <c r="Q4854" s="21" t="s">
        <v>45</v>
      </c>
      <c r="R4854" s="103">
        <f t="shared" si="75"/>
        <v>724</v>
      </c>
      <c r="S4854" s="22">
        <v>0</v>
      </c>
      <c r="T4854" s="22">
        <v>0</v>
      </c>
      <c r="U4854" s="22">
        <v>0</v>
      </c>
      <c r="V4854" s="22">
        <v>0</v>
      </c>
      <c r="W4854" s="22">
        <v>0</v>
      </c>
      <c r="X4854" s="22">
        <v>0</v>
      </c>
      <c r="Y4854" s="22">
        <v>0</v>
      </c>
      <c r="Z4854" s="22">
        <v>0</v>
      </c>
      <c r="AA4854" s="22">
        <v>724</v>
      </c>
      <c r="AB4854" s="22">
        <v>0</v>
      </c>
      <c r="AC4854" s="22">
        <v>0</v>
      </c>
      <c r="AD4854" s="22">
        <v>0</v>
      </c>
    </row>
    <row r="4855" spans="1:30" s="1" customFormat="1" ht="15" customHeight="1" x14ac:dyDescent="0.3">
      <c r="A4855" s="21" t="s">
        <v>34</v>
      </c>
      <c r="B4855" s="21" t="s">
        <v>1503</v>
      </c>
      <c r="C4855" s="21" t="s">
        <v>1503</v>
      </c>
      <c r="D4855" s="81">
        <v>1</v>
      </c>
      <c r="E4855" s="21" t="s">
        <v>246</v>
      </c>
      <c r="F4855" s="81">
        <v>1</v>
      </c>
      <c r="G4855" s="82" t="s">
        <v>38</v>
      </c>
      <c r="H4855" s="21">
        <v>24601</v>
      </c>
      <c r="I4855" s="21" t="s">
        <v>345</v>
      </c>
      <c r="J4855" s="21" t="s">
        <v>351</v>
      </c>
      <c r="K4855" s="21" t="s">
        <v>352</v>
      </c>
      <c r="L4855" s="21" t="s">
        <v>2423</v>
      </c>
      <c r="M4855" s="21" t="s">
        <v>43</v>
      </c>
      <c r="N4855" s="21" t="s">
        <v>44</v>
      </c>
      <c r="O4855" s="22">
        <v>1</v>
      </c>
      <c r="P4855" s="22">
        <v>724</v>
      </c>
      <c r="Q4855" s="21" t="s">
        <v>45</v>
      </c>
      <c r="R4855" s="103">
        <f t="shared" si="75"/>
        <v>724</v>
      </c>
      <c r="S4855" s="22">
        <v>0</v>
      </c>
      <c r="T4855" s="22">
        <v>724</v>
      </c>
      <c r="U4855" s="22">
        <v>0</v>
      </c>
      <c r="V4855" s="22">
        <v>0</v>
      </c>
      <c r="W4855" s="22">
        <v>0</v>
      </c>
      <c r="X4855" s="22">
        <v>0</v>
      </c>
      <c r="Y4855" s="22">
        <v>0</v>
      </c>
      <c r="Z4855" s="22">
        <v>0</v>
      </c>
      <c r="AA4855" s="22">
        <v>0</v>
      </c>
      <c r="AB4855" s="22">
        <v>0</v>
      </c>
      <c r="AC4855" s="22">
        <v>0</v>
      </c>
      <c r="AD4855" s="22">
        <v>0</v>
      </c>
    </row>
    <row r="4856" spans="1:30" s="1" customFormat="1" ht="15" customHeight="1" x14ac:dyDescent="0.3">
      <c r="A4856" s="21" t="s">
        <v>34</v>
      </c>
      <c r="B4856" s="21" t="s">
        <v>1503</v>
      </c>
      <c r="C4856" s="21" t="s">
        <v>1503</v>
      </c>
      <c r="D4856" s="81">
        <v>1</v>
      </c>
      <c r="E4856" s="21" t="s">
        <v>246</v>
      </c>
      <c r="F4856" s="81">
        <v>1</v>
      </c>
      <c r="G4856" s="82" t="s">
        <v>38</v>
      </c>
      <c r="H4856" s="21">
        <v>24601</v>
      </c>
      <c r="I4856" s="21" t="s">
        <v>345</v>
      </c>
      <c r="J4856" s="21" t="s">
        <v>349</v>
      </c>
      <c r="K4856" s="21" t="s">
        <v>350</v>
      </c>
      <c r="L4856" s="21" t="s">
        <v>2423</v>
      </c>
      <c r="M4856" s="21" t="s">
        <v>43</v>
      </c>
      <c r="N4856" s="21" t="s">
        <v>44</v>
      </c>
      <c r="O4856" s="22">
        <v>1</v>
      </c>
      <c r="P4856" s="22">
        <v>452</v>
      </c>
      <c r="Q4856" s="21" t="s">
        <v>45</v>
      </c>
      <c r="R4856" s="103">
        <f t="shared" si="75"/>
        <v>452</v>
      </c>
      <c r="S4856" s="22">
        <v>0</v>
      </c>
      <c r="T4856" s="22">
        <v>452</v>
      </c>
      <c r="U4856" s="22">
        <v>0</v>
      </c>
      <c r="V4856" s="22">
        <v>0</v>
      </c>
      <c r="W4856" s="22">
        <v>0</v>
      </c>
      <c r="X4856" s="22">
        <v>0</v>
      </c>
      <c r="Y4856" s="22">
        <v>0</v>
      </c>
      <c r="Z4856" s="22">
        <v>0</v>
      </c>
      <c r="AA4856" s="22">
        <v>0</v>
      </c>
      <c r="AB4856" s="22">
        <v>0</v>
      </c>
      <c r="AC4856" s="22">
        <v>0</v>
      </c>
      <c r="AD4856" s="22">
        <v>0</v>
      </c>
    </row>
    <row r="4857" spans="1:30" s="1" customFormat="1" ht="15" customHeight="1" x14ac:dyDescent="0.3">
      <c r="A4857" s="21" t="s">
        <v>34</v>
      </c>
      <c r="B4857" s="21" t="s">
        <v>1503</v>
      </c>
      <c r="C4857" s="21" t="s">
        <v>1503</v>
      </c>
      <c r="D4857" s="81">
        <v>1</v>
      </c>
      <c r="E4857" s="21" t="s">
        <v>246</v>
      </c>
      <c r="F4857" s="81">
        <v>1</v>
      </c>
      <c r="G4857" s="82" t="s">
        <v>38</v>
      </c>
      <c r="H4857" s="21">
        <v>24601</v>
      </c>
      <c r="I4857" s="21" t="s">
        <v>345</v>
      </c>
      <c r="J4857" s="21" t="s">
        <v>765</v>
      </c>
      <c r="K4857" s="21" t="s">
        <v>1061</v>
      </c>
      <c r="L4857" s="21" t="s">
        <v>2423</v>
      </c>
      <c r="M4857" s="21" t="s">
        <v>43</v>
      </c>
      <c r="N4857" s="21" t="s">
        <v>48</v>
      </c>
      <c r="O4857" s="22">
        <v>6</v>
      </c>
      <c r="P4857" s="22">
        <v>44.166666666666664</v>
      </c>
      <c r="Q4857" s="21" t="s">
        <v>45</v>
      </c>
      <c r="R4857" s="103">
        <f t="shared" si="75"/>
        <v>265</v>
      </c>
      <c r="S4857" s="22">
        <v>0</v>
      </c>
      <c r="T4857" s="22">
        <v>265</v>
      </c>
      <c r="U4857" s="22">
        <v>0</v>
      </c>
      <c r="V4857" s="22">
        <v>0</v>
      </c>
      <c r="W4857" s="22">
        <v>0</v>
      </c>
      <c r="X4857" s="22">
        <v>0</v>
      </c>
      <c r="Y4857" s="22">
        <v>0</v>
      </c>
      <c r="Z4857" s="22">
        <v>0</v>
      </c>
      <c r="AA4857" s="22">
        <v>0</v>
      </c>
      <c r="AB4857" s="22">
        <v>0</v>
      </c>
      <c r="AC4857" s="22">
        <v>0</v>
      </c>
      <c r="AD4857" s="22">
        <v>0</v>
      </c>
    </row>
    <row r="4858" spans="1:30" s="1" customFormat="1" ht="15" customHeight="1" x14ac:dyDescent="0.3">
      <c r="A4858" s="21" t="s">
        <v>34</v>
      </c>
      <c r="B4858" s="21" t="s">
        <v>1503</v>
      </c>
      <c r="C4858" s="21" t="s">
        <v>1503</v>
      </c>
      <c r="D4858" s="81">
        <v>1</v>
      </c>
      <c r="E4858" s="21" t="s">
        <v>109</v>
      </c>
      <c r="F4858" s="81">
        <v>43</v>
      </c>
      <c r="G4858" s="82" t="s">
        <v>38</v>
      </c>
      <c r="H4858" s="21">
        <v>24601</v>
      </c>
      <c r="I4858" s="21" t="s">
        <v>345</v>
      </c>
      <c r="J4858" s="21" t="s">
        <v>2450</v>
      </c>
      <c r="K4858" s="21" t="s">
        <v>2451</v>
      </c>
      <c r="L4858" s="21" t="s">
        <v>2423</v>
      </c>
      <c r="M4858" s="21" t="s">
        <v>43</v>
      </c>
      <c r="N4858" s="21" t="s">
        <v>48</v>
      </c>
      <c r="O4858" s="22">
        <v>1</v>
      </c>
      <c r="P4858" s="22">
        <v>483</v>
      </c>
      <c r="Q4858" s="21" t="s">
        <v>45</v>
      </c>
      <c r="R4858" s="103">
        <f t="shared" si="75"/>
        <v>483</v>
      </c>
      <c r="S4858" s="22">
        <v>0</v>
      </c>
      <c r="T4858" s="22">
        <v>0</v>
      </c>
      <c r="U4858" s="22">
        <v>0</v>
      </c>
      <c r="V4858" s="22">
        <v>0</v>
      </c>
      <c r="W4858" s="22">
        <v>483</v>
      </c>
      <c r="X4858" s="22">
        <v>0</v>
      </c>
      <c r="Y4858" s="22">
        <v>0</v>
      </c>
      <c r="Z4858" s="22">
        <v>0</v>
      </c>
      <c r="AA4858" s="22">
        <v>0</v>
      </c>
      <c r="AB4858" s="22">
        <v>0</v>
      </c>
      <c r="AC4858" s="22">
        <v>0</v>
      </c>
      <c r="AD4858" s="22">
        <v>0</v>
      </c>
    </row>
    <row r="4859" spans="1:30" s="1" customFormat="1" ht="15" customHeight="1" x14ac:dyDescent="0.3">
      <c r="A4859" s="21" t="s">
        <v>34</v>
      </c>
      <c r="B4859" s="21" t="s">
        <v>1503</v>
      </c>
      <c r="C4859" s="21" t="s">
        <v>1503</v>
      </c>
      <c r="D4859" s="81">
        <v>1</v>
      </c>
      <c r="E4859" s="21" t="s">
        <v>148</v>
      </c>
      <c r="F4859" s="81">
        <v>44</v>
      </c>
      <c r="G4859" s="82" t="s">
        <v>38</v>
      </c>
      <c r="H4859" s="21">
        <v>24601</v>
      </c>
      <c r="I4859" s="21" t="s">
        <v>345</v>
      </c>
      <c r="J4859" s="21" t="s">
        <v>900</v>
      </c>
      <c r="K4859" s="21" t="s">
        <v>2456</v>
      </c>
      <c r="L4859" s="21" t="s">
        <v>2423</v>
      </c>
      <c r="M4859" s="21" t="s">
        <v>43</v>
      </c>
      <c r="N4859" s="21" t="s">
        <v>48</v>
      </c>
      <c r="O4859" s="22">
        <v>1</v>
      </c>
      <c r="P4859" s="22">
        <v>436</v>
      </c>
      <c r="Q4859" s="21" t="s">
        <v>45</v>
      </c>
      <c r="R4859" s="103">
        <f t="shared" si="75"/>
        <v>436</v>
      </c>
      <c r="S4859" s="22">
        <v>0</v>
      </c>
      <c r="T4859" s="22">
        <v>436</v>
      </c>
      <c r="U4859" s="22">
        <v>0</v>
      </c>
      <c r="V4859" s="22">
        <v>0</v>
      </c>
      <c r="W4859" s="22">
        <v>0</v>
      </c>
      <c r="X4859" s="22">
        <v>0</v>
      </c>
      <c r="Y4859" s="22">
        <v>0</v>
      </c>
      <c r="Z4859" s="22">
        <v>0</v>
      </c>
      <c r="AA4859" s="22">
        <v>0</v>
      </c>
      <c r="AB4859" s="22">
        <v>0</v>
      </c>
      <c r="AC4859" s="22">
        <v>0</v>
      </c>
      <c r="AD4859" s="22">
        <v>0</v>
      </c>
    </row>
    <row r="4860" spans="1:30" s="1" customFormat="1" ht="15" customHeight="1" x14ac:dyDescent="0.3">
      <c r="A4860" s="21" t="s">
        <v>34</v>
      </c>
      <c r="B4860" s="21" t="s">
        <v>1503</v>
      </c>
      <c r="C4860" s="21" t="s">
        <v>1503</v>
      </c>
      <c r="D4860" s="81">
        <v>1</v>
      </c>
      <c r="E4860" s="21" t="s">
        <v>148</v>
      </c>
      <c r="F4860" s="81">
        <v>44</v>
      </c>
      <c r="G4860" s="82" t="s">
        <v>38</v>
      </c>
      <c r="H4860" s="21">
        <v>24601</v>
      </c>
      <c r="I4860" s="21" t="s">
        <v>345</v>
      </c>
      <c r="J4860" s="21" t="s">
        <v>901</v>
      </c>
      <c r="K4860" s="21" t="s">
        <v>1064</v>
      </c>
      <c r="L4860" s="21" t="s">
        <v>2423</v>
      </c>
      <c r="M4860" s="21" t="s">
        <v>43</v>
      </c>
      <c r="N4860" s="21" t="s">
        <v>48</v>
      </c>
      <c r="O4860" s="22">
        <v>1</v>
      </c>
      <c r="P4860" s="22">
        <v>820</v>
      </c>
      <c r="Q4860" s="21" t="s">
        <v>45</v>
      </c>
      <c r="R4860" s="103">
        <f t="shared" si="75"/>
        <v>820</v>
      </c>
      <c r="S4860" s="22">
        <v>0</v>
      </c>
      <c r="T4860" s="22">
        <v>820</v>
      </c>
      <c r="U4860" s="22">
        <v>0</v>
      </c>
      <c r="V4860" s="22">
        <v>0</v>
      </c>
      <c r="W4860" s="22">
        <v>0</v>
      </c>
      <c r="X4860" s="22">
        <v>0</v>
      </c>
      <c r="Y4860" s="22">
        <v>0</v>
      </c>
      <c r="Z4860" s="22">
        <v>0</v>
      </c>
      <c r="AA4860" s="22">
        <v>0</v>
      </c>
      <c r="AB4860" s="22">
        <v>0</v>
      </c>
      <c r="AC4860" s="22">
        <v>0</v>
      </c>
      <c r="AD4860" s="22">
        <v>0</v>
      </c>
    </row>
    <row r="4861" spans="1:30" s="1" customFormat="1" ht="15" customHeight="1" x14ac:dyDescent="0.3">
      <c r="A4861" s="21" t="s">
        <v>34</v>
      </c>
      <c r="B4861" s="21" t="s">
        <v>1503</v>
      </c>
      <c r="C4861" s="21" t="s">
        <v>1503</v>
      </c>
      <c r="D4861" s="81">
        <v>1</v>
      </c>
      <c r="E4861" s="21" t="s">
        <v>148</v>
      </c>
      <c r="F4861" s="81">
        <v>44</v>
      </c>
      <c r="G4861" s="82" t="s">
        <v>38</v>
      </c>
      <c r="H4861" s="21">
        <v>24601</v>
      </c>
      <c r="I4861" s="21" t="s">
        <v>345</v>
      </c>
      <c r="J4861" s="21" t="s">
        <v>1177</v>
      </c>
      <c r="K4861" s="21" t="s">
        <v>1178</v>
      </c>
      <c r="L4861" s="21" t="s">
        <v>2423</v>
      </c>
      <c r="M4861" s="21" t="s">
        <v>43</v>
      </c>
      <c r="N4861" s="21" t="s">
        <v>48</v>
      </c>
      <c r="O4861" s="22">
        <v>1</v>
      </c>
      <c r="P4861" s="22">
        <v>428</v>
      </c>
      <c r="Q4861" s="21" t="s">
        <v>45</v>
      </c>
      <c r="R4861" s="103">
        <f t="shared" si="75"/>
        <v>428</v>
      </c>
      <c r="S4861" s="22">
        <v>0</v>
      </c>
      <c r="T4861" s="22">
        <v>0</v>
      </c>
      <c r="U4861" s="22">
        <v>0</v>
      </c>
      <c r="V4861" s="22">
        <v>0</v>
      </c>
      <c r="W4861" s="22">
        <v>428</v>
      </c>
      <c r="X4861" s="22">
        <v>0</v>
      </c>
      <c r="Y4861" s="22">
        <v>0</v>
      </c>
      <c r="Z4861" s="22">
        <v>0</v>
      </c>
      <c r="AA4861" s="22">
        <v>0</v>
      </c>
      <c r="AB4861" s="22">
        <v>0</v>
      </c>
      <c r="AC4861" s="22">
        <v>0</v>
      </c>
      <c r="AD4861" s="22">
        <v>0</v>
      </c>
    </row>
    <row r="4862" spans="1:30" s="1" customFormat="1" ht="15" customHeight="1" x14ac:dyDescent="0.3">
      <c r="A4862" s="21" t="s">
        <v>34</v>
      </c>
      <c r="B4862" s="21" t="s">
        <v>1503</v>
      </c>
      <c r="C4862" s="21" t="s">
        <v>1503</v>
      </c>
      <c r="D4862" s="81">
        <v>1</v>
      </c>
      <c r="E4862" s="21" t="s">
        <v>148</v>
      </c>
      <c r="F4862" s="81">
        <v>44</v>
      </c>
      <c r="G4862" s="82" t="s">
        <v>38</v>
      </c>
      <c r="H4862" s="21">
        <v>24601</v>
      </c>
      <c r="I4862" s="21" t="s">
        <v>345</v>
      </c>
      <c r="J4862" s="21" t="s">
        <v>366</v>
      </c>
      <c r="K4862" s="21" t="s">
        <v>367</v>
      </c>
      <c r="L4862" s="21" t="s">
        <v>2423</v>
      </c>
      <c r="M4862" s="21" t="s">
        <v>43</v>
      </c>
      <c r="N4862" s="21" t="s">
        <v>368</v>
      </c>
      <c r="O4862" s="22">
        <v>1</v>
      </c>
      <c r="P4862" s="22">
        <v>183</v>
      </c>
      <c r="Q4862" s="21" t="s">
        <v>45</v>
      </c>
      <c r="R4862" s="103">
        <f t="shared" si="75"/>
        <v>183</v>
      </c>
      <c r="S4862" s="22">
        <v>0</v>
      </c>
      <c r="T4862" s="22">
        <v>0</v>
      </c>
      <c r="U4862" s="22">
        <v>0</v>
      </c>
      <c r="V4862" s="22">
        <v>0</v>
      </c>
      <c r="W4862" s="22">
        <v>183</v>
      </c>
      <c r="X4862" s="22">
        <v>0</v>
      </c>
      <c r="Y4862" s="22">
        <v>0</v>
      </c>
      <c r="Z4862" s="22">
        <v>0</v>
      </c>
      <c r="AA4862" s="22">
        <v>0</v>
      </c>
      <c r="AB4862" s="22">
        <v>0</v>
      </c>
      <c r="AC4862" s="22">
        <v>0</v>
      </c>
      <c r="AD4862" s="22">
        <v>0</v>
      </c>
    </row>
    <row r="4863" spans="1:30" s="1" customFormat="1" ht="15" customHeight="1" x14ac:dyDescent="0.3">
      <c r="A4863" s="21" t="s">
        <v>34</v>
      </c>
      <c r="B4863" s="21" t="s">
        <v>1503</v>
      </c>
      <c r="C4863" s="21" t="s">
        <v>1503</v>
      </c>
      <c r="D4863" s="81">
        <v>1</v>
      </c>
      <c r="E4863" s="21" t="s">
        <v>246</v>
      </c>
      <c r="F4863" s="81">
        <v>1</v>
      </c>
      <c r="G4863" s="82" t="s">
        <v>38</v>
      </c>
      <c r="H4863" s="21">
        <v>25301</v>
      </c>
      <c r="I4863" s="21" t="s">
        <v>372</v>
      </c>
      <c r="J4863" s="21" t="s">
        <v>690</v>
      </c>
      <c r="K4863" s="21" t="s">
        <v>691</v>
      </c>
      <c r="L4863" s="21" t="s">
        <v>580</v>
      </c>
      <c r="M4863" s="21" t="s">
        <v>43</v>
      </c>
      <c r="N4863" s="21" t="s">
        <v>48</v>
      </c>
      <c r="O4863" s="22">
        <v>1</v>
      </c>
      <c r="P4863" s="22">
        <v>124</v>
      </c>
      <c r="Q4863" s="21" t="s">
        <v>580</v>
      </c>
      <c r="R4863" s="103">
        <f t="shared" si="75"/>
        <v>124</v>
      </c>
      <c r="S4863" s="22">
        <v>0</v>
      </c>
      <c r="T4863" s="22">
        <v>0</v>
      </c>
      <c r="U4863" s="22">
        <v>0</v>
      </c>
      <c r="V4863" s="22">
        <v>0</v>
      </c>
      <c r="W4863" s="22">
        <v>124</v>
      </c>
      <c r="X4863" s="22">
        <v>0</v>
      </c>
      <c r="Y4863" s="22">
        <v>0</v>
      </c>
      <c r="Z4863" s="22">
        <v>0</v>
      </c>
      <c r="AA4863" s="22">
        <v>0</v>
      </c>
      <c r="AB4863" s="22">
        <v>0</v>
      </c>
      <c r="AC4863" s="22">
        <v>0</v>
      </c>
      <c r="AD4863" s="22">
        <v>0</v>
      </c>
    </row>
    <row r="4864" spans="1:30" s="1" customFormat="1" ht="15" customHeight="1" x14ac:dyDescent="0.3">
      <c r="A4864" s="21" t="s">
        <v>34</v>
      </c>
      <c r="B4864" s="21" t="s">
        <v>1503</v>
      </c>
      <c r="C4864" s="21" t="s">
        <v>1503</v>
      </c>
      <c r="D4864" s="81">
        <v>1</v>
      </c>
      <c r="E4864" s="21" t="s">
        <v>246</v>
      </c>
      <c r="F4864" s="81">
        <v>1</v>
      </c>
      <c r="G4864" s="82" t="s">
        <v>38</v>
      </c>
      <c r="H4864" s="21">
        <v>25301</v>
      </c>
      <c r="I4864" s="21" t="s">
        <v>372</v>
      </c>
      <c r="J4864" s="21" t="s">
        <v>567</v>
      </c>
      <c r="K4864" s="21" t="s">
        <v>1009</v>
      </c>
      <c r="L4864" s="21" t="s">
        <v>580</v>
      </c>
      <c r="M4864" s="21" t="s">
        <v>43</v>
      </c>
      <c r="N4864" s="21" t="s">
        <v>300</v>
      </c>
      <c r="O4864" s="22">
        <v>1</v>
      </c>
      <c r="P4864" s="22">
        <v>152</v>
      </c>
      <c r="Q4864" s="21" t="s">
        <v>580</v>
      </c>
      <c r="R4864" s="103">
        <f t="shared" si="75"/>
        <v>152</v>
      </c>
      <c r="S4864" s="22">
        <v>0</v>
      </c>
      <c r="T4864" s="22">
        <v>0</v>
      </c>
      <c r="U4864" s="22">
        <v>0</v>
      </c>
      <c r="V4864" s="22">
        <v>0</v>
      </c>
      <c r="W4864" s="22">
        <v>152</v>
      </c>
      <c r="X4864" s="22">
        <v>0</v>
      </c>
      <c r="Y4864" s="22">
        <v>0</v>
      </c>
      <c r="Z4864" s="22">
        <v>0</v>
      </c>
      <c r="AA4864" s="22">
        <v>0</v>
      </c>
      <c r="AB4864" s="22">
        <v>0</v>
      </c>
      <c r="AC4864" s="22">
        <v>0</v>
      </c>
      <c r="AD4864" s="22">
        <v>0</v>
      </c>
    </row>
    <row r="4865" spans="1:30" s="1" customFormat="1" ht="15" customHeight="1" x14ac:dyDescent="0.3">
      <c r="A4865" s="21" t="s">
        <v>34</v>
      </c>
      <c r="B4865" s="21" t="s">
        <v>1503</v>
      </c>
      <c r="C4865" s="21" t="s">
        <v>1503</v>
      </c>
      <c r="D4865" s="81">
        <v>1</v>
      </c>
      <c r="E4865" s="21" t="s">
        <v>246</v>
      </c>
      <c r="F4865" s="81">
        <v>1</v>
      </c>
      <c r="G4865" s="82" t="s">
        <v>38</v>
      </c>
      <c r="H4865" s="21">
        <v>25301</v>
      </c>
      <c r="I4865" s="21" t="s">
        <v>372</v>
      </c>
      <c r="J4865" s="21" t="s">
        <v>373</v>
      </c>
      <c r="K4865" s="21" t="s">
        <v>374</v>
      </c>
      <c r="L4865" s="21" t="s">
        <v>580</v>
      </c>
      <c r="M4865" s="21" t="s">
        <v>43</v>
      </c>
      <c r="N4865" s="21" t="s">
        <v>63</v>
      </c>
      <c r="O4865" s="22">
        <v>1</v>
      </c>
      <c r="P4865" s="22">
        <v>94</v>
      </c>
      <c r="Q4865" s="21" t="s">
        <v>580</v>
      </c>
      <c r="R4865" s="103">
        <f t="shared" si="75"/>
        <v>94</v>
      </c>
      <c r="S4865" s="22">
        <v>0</v>
      </c>
      <c r="T4865" s="22">
        <v>0</v>
      </c>
      <c r="U4865" s="22">
        <v>0</v>
      </c>
      <c r="V4865" s="22">
        <v>0</v>
      </c>
      <c r="W4865" s="22">
        <v>94</v>
      </c>
      <c r="X4865" s="22">
        <v>0</v>
      </c>
      <c r="Y4865" s="22">
        <v>0</v>
      </c>
      <c r="Z4865" s="22">
        <v>0</v>
      </c>
      <c r="AA4865" s="22">
        <v>0</v>
      </c>
      <c r="AB4865" s="22">
        <v>0</v>
      </c>
      <c r="AC4865" s="22">
        <v>0</v>
      </c>
      <c r="AD4865" s="22">
        <v>0</v>
      </c>
    </row>
    <row r="4866" spans="1:30" s="1" customFormat="1" ht="15" customHeight="1" x14ac:dyDescent="0.3">
      <c r="A4866" s="21" t="s">
        <v>34</v>
      </c>
      <c r="B4866" s="21" t="s">
        <v>1503</v>
      </c>
      <c r="C4866" s="21" t="s">
        <v>1503</v>
      </c>
      <c r="D4866" s="81">
        <v>1</v>
      </c>
      <c r="E4866" s="21" t="s">
        <v>246</v>
      </c>
      <c r="F4866" s="81">
        <v>1</v>
      </c>
      <c r="G4866" s="82" t="s">
        <v>38</v>
      </c>
      <c r="H4866" s="21">
        <v>25301</v>
      </c>
      <c r="I4866" s="21" t="s">
        <v>372</v>
      </c>
      <c r="J4866" s="21" t="s">
        <v>1068</v>
      </c>
      <c r="K4866" s="21" t="s">
        <v>1231</v>
      </c>
      <c r="L4866" s="21" t="s">
        <v>580</v>
      </c>
      <c r="M4866" s="21" t="s">
        <v>43</v>
      </c>
      <c r="N4866" s="21" t="s">
        <v>63</v>
      </c>
      <c r="O4866" s="22">
        <v>1</v>
      </c>
      <c r="P4866" s="22">
        <v>275</v>
      </c>
      <c r="Q4866" s="21" t="s">
        <v>580</v>
      </c>
      <c r="R4866" s="103">
        <f t="shared" si="75"/>
        <v>275</v>
      </c>
      <c r="S4866" s="22">
        <v>0</v>
      </c>
      <c r="T4866" s="22">
        <v>0</v>
      </c>
      <c r="U4866" s="22">
        <v>0</v>
      </c>
      <c r="V4866" s="22">
        <v>0</v>
      </c>
      <c r="W4866" s="22">
        <v>275</v>
      </c>
      <c r="X4866" s="22">
        <v>0</v>
      </c>
      <c r="Y4866" s="22">
        <v>0</v>
      </c>
      <c r="Z4866" s="22">
        <v>0</v>
      </c>
      <c r="AA4866" s="22">
        <v>0</v>
      </c>
      <c r="AB4866" s="22">
        <v>0</v>
      </c>
      <c r="AC4866" s="22">
        <v>0</v>
      </c>
      <c r="AD4866" s="22">
        <v>0</v>
      </c>
    </row>
    <row r="4867" spans="1:30" s="1" customFormat="1" ht="15" customHeight="1" x14ac:dyDescent="0.3">
      <c r="A4867" s="21" t="s">
        <v>34</v>
      </c>
      <c r="B4867" s="21" t="s">
        <v>1503</v>
      </c>
      <c r="C4867" s="21" t="s">
        <v>1503</v>
      </c>
      <c r="D4867" s="81">
        <v>1</v>
      </c>
      <c r="E4867" s="21" t="s">
        <v>246</v>
      </c>
      <c r="F4867" s="81">
        <v>1</v>
      </c>
      <c r="G4867" s="82" t="s">
        <v>38</v>
      </c>
      <c r="H4867" s="21">
        <v>25301</v>
      </c>
      <c r="I4867" s="21" t="s">
        <v>372</v>
      </c>
      <c r="J4867" s="21" t="s">
        <v>1232</v>
      </c>
      <c r="K4867" s="21" t="s">
        <v>1233</v>
      </c>
      <c r="L4867" s="21" t="s">
        <v>580</v>
      </c>
      <c r="M4867" s="21" t="s">
        <v>43</v>
      </c>
      <c r="N4867" s="21" t="s">
        <v>63</v>
      </c>
      <c r="O4867" s="22">
        <v>1</v>
      </c>
      <c r="P4867" s="22">
        <v>107</v>
      </c>
      <c r="Q4867" s="21" t="s">
        <v>580</v>
      </c>
      <c r="R4867" s="103">
        <f t="shared" si="75"/>
        <v>107</v>
      </c>
      <c r="S4867" s="22">
        <v>0</v>
      </c>
      <c r="T4867" s="22">
        <v>0</v>
      </c>
      <c r="U4867" s="22">
        <v>0</v>
      </c>
      <c r="V4867" s="22">
        <v>0</v>
      </c>
      <c r="W4867" s="22">
        <v>107</v>
      </c>
      <c r="X4867" s="22">
        <v>0</v>
      </c>
      <c r="Y4867" s="22">
        <v>0</v>
      </c>
      <c r="Z4867" s="22">
        <v>0</v>
      </c>
      <c r="AA4867" s="22">
        <v>0</v>
      </c>
      <c r="AB4867" s="22">
        <v>0</v>
      </c>
      <c r="AC4867" s="22">
        <v>0</v>
      </c>
      <c r="AD4867" s="22">
        <v>0</v>
      </c>
    </row>
    <row r="4868" spans="1:30" s="1" customFormat="1" ht="15" customHeight="1" x14ac:dyDescent="0.3">
      <c r="A4868" s="21" t="s">
        <v>34</v>
      </c>
      <c r="B4868" s="21" t="s">
        <v>1503</v>
      </c>
      <c r="C4868" s="21" t="s">
        <v>1503</v>
      </c>
      <c r="D4868" s="81">
        <v>1</v>
      </c>
      <c r="E4868" s="21" t="s">
        <v>246</v>
      </c>
      <c r="F4868" s="81">
        <v>1</v>
      </c>
      <c r="G4868" s="82" t="s">
        <v>38</v>
      </c>
      <c r="H4868" s="21">
        <v>25301</v>
      </c>
      <c r="I4868" s="21" t="s">
        <v>372</v>
      </c>
      <c r="J4868" s="21" t="s">
        <v>375</v>
      </c>
      <c r="K4868" s="21" t="s">
        <v>376</v>
      </c>
      <c r="L4868" s="21" t="s">
        <v>580</v>
      </c>
      <c r="M4868" s="21" t="s">
        <v>43</v>
      </c>
      <c r="N4868" s="21" t="s">
        <v>48</v>
      </c>
      <c r="O4868" s="22">
        <v>1</v>
      </c>
      <c r="P4868" s="22">
        <v>107</v>
      </c>
      <c r="Q4868" s="21" t="s">
        <v>580</v>
      </c>
      <c r="R4868" s="103">
        <f t="shared" si="75"/>
        <v>107</v>
      </c>
      <c r="S4868" s="22">
        <v>0</v>
      </c>
      <c r="T4868" s="22">
        <v>0</v>
      </c>
      <c r="U4868" s="22">
        <v>0</v>
      </c>
      <c r="V4868" s="22">
        <v>0</v>
      </c>
      <c r="W4868" s="22">
        <v>107</v>
      </c>
      <c r="X4868" s="22">
        <v>0</v>
      </c>
      <c r="Y4868" s="22">
        <v>0</v>
      </c>
      <c r="Z4868" s="22">
        <v>0</v>
      </c>
      <c r="AA4868" s="22">
        <v>0</v>
      </c>
      <c r="AB4868" s="22">
        <v>0</v>
      </c>
      <c r="AC4868" s="22">
        <v>0</v>
      </c>
      <c r="AD4868" s="22">
        <v>0</v>
      </c>
    </row>
    <row r="4869" spans="1:30" s="1" customFormat="1" ht="15" customHeight="1" x14ac:dyDescent="0.3">
      <c r="A4869" s="21" t="s">
        <v>34</v>
      </c>
      <c r="B4869" s="21" t="s">
        <v>1503</v>
      </c>
      <c r="C4869" s="21" t="s">
        <v>1503</v>
      </c>
      <c r="D4869" s="81">
        <v>1</v>
      </c>
      <c r="E4869" s="21" t="s">
        <v>246</v>
      </c>
      <c r="F4869" s="81">
        <v>1</v>
      </c>
      <c r="G4869" s="82" t="s">
        <v>38</v>
      </c>
      <c r="H4869" s="21">
        <v>25301</v>
      </c>
      <c r="I4869" s="21" t="s">
        <v>372</v>
      </c>
      <c r="J4869" s="21" t="s">
        <v>693</v>
      </c>
      <c r="K4869" s="21" t="s">
        <v>694</v>
      </c>
      <c r="L4869" s="21" t="s">
        <v>580</v>
      </c>
      <c r="M4869" s="21" t="s">
        <v>43</v>
      </c>
      <c r="N4869" s="21" t="s">
        <v>63</v>
      </c>
      <c r="O4869" s="22">
        <v>1</v>
      </c>
      <c r="P4869" s="22">
        <v>102</v>
      </c>
      <c r="Q4869" s="21" t="s">
        <v>580</v>
      </c>
      <c r="R4869" s="103">
        <f t="shared" si="75"/>
        <v>102</v>
      </c>
      <c r="S4869" s="22">
        <v>0</v>
      </c>
      <c r="T4869" s="22">
        <v>0</v>
      </c>
      <c r="U4869" s="22">
        <v>0</v>
      </c>
      <c r="V4869" s="22">
        <v>0</v>
      </c>
      <c r="W4869" s="22">
        <v>102</v>
      </c>
      <c r="X4869" s="22">
        <v>0</v>
      </c>
      <c r="Y4869" s="22">
        <v>0</v>
      </c>
      <c r="Z4869" s="22">
        <v>0</v>
      </c>
      <c r="AA4869" s="22">
        <v>0</v>
      </c>
      <c r="AB4869" s="22">
        <v>0</v>
      </c>
      <c r="AC4869" s="22">
        <v>0</v>
      </c>
      <c r="AD4869" s="22">
        <v>0</v>
      </c>
    </row>
    <row r="4870" spans="1:30" s="1" customFormat="1" ht="15" customHeight="1" x14ac:dyDescent="0.3">
      <c r="A4870" s="21" t="s">
        <v>34</v>
      </c>
      <c r="B4870" s="21" t="s">
        <v>1503</v>
      </c>
      <c r="C4870" s="21" t="s">
        <v>1503</v>
      </c>
      <c r="D4870" s="81">
        <v>1</v>
      </c>
      <c r="E4870" s="21" t="s">
        <v>246</v>
      </c>
      <c r="F4870" s="81">
        <v>1</v>
      </c>
      <c r="G4870" s="82" t="s">
        <v>38</v>
      </c>
      <c r="H4870" s="21">
        <v>25301</v>
      </c>
      <c r="I4870" s="21" t="s">
        <v>372</v>
      </c>
      <c r="J4870" s="21" t="s">
        <v>1238</v>
      </c>
      <c r="K4870" s="21" t="s">
        <v>1239</v>
      </c>
      <c r="L4870" s="21" t="s">
        <v>580</v>
      </c>
      <c r="M4870" s="21" t="s">
        <v>43</v>
      </c>
      <c r="N4870" s="21" t="s">
        <v>48</v>
      </c>
      <c r="O4870" s="22">
        <v>1</v>
      </c>
      <c r="P4870" s="22">
        <v>487</v>
      </c>
      <c r="Q4870" s="21" t="s">
        <v>580</v>
      </c>
      <c r="R4870" s="103">
        <f t="shared" si="75"/>
        <v>487</v>
      </c>
      <c r="S4870" s="22">
        <v>0</v>
      </c>
      <c r="T4870" s="22">
        <v>0</v>
      </c>
      <c r="U4870" s="22">
        <v>0</v>
      </c>
      <c r="V4870" s="22">
        <v>0</v>
      </c>
      <c r="W4870" s="22">
        <v>487</v>
      </c>
      <c r="X4870" s="22">
        <v>0</v>
      </c>
      <c r="Y4870" s="22">
        <v>0</v>
      </c>
      <c r="Z4870" s="22">
        <v>0</v>
      </c>
      <c r="AA4870" s="22">
        <v>0</v>
      </c>
      <c r="AB4870" s="22">
        <v>0</v>
      </c>
      <c r="AC4870" s="22">
        <v>0</v>
      </c>
      <c r="AD4870" s="22">
        <v>0</v>
      </c>
    </row>
    <row r="4871" spans="1:30" s="1" customFormat="1" ht="15" customHeight="1" x14ac:dyDescent="0.3">
      <c r="A4871" s="21" t="s">
        <v>34</v>
      </c>
      <c r="B4871" s="21" t="s">
        <v>1503</v>
      </c>
      <c r="C4871" s="21" t="s">
        <v>1503</v>
      </c>
      <c r="D4871" s="81">
        <v>1</v>
      </c>
      <c r="E4871" s="21" t="s">
        <v>246</v>
      </c>
      <c r="F4871" s="81">
        <v>1</v>
      </c>
      <c r="G4871" s="82" t="s">
        <v>38</v>
      </c>
      <c r="H4871" s="21">
        <v>25301</v>
      </c>
      <c r="I4871" s="21" t="s">
        <v>372</v>
      </c>
      <c r="J4871" s="21" t="s">
        <v>385</v>
      </c>
      <c r="K4871" s="21" t="s">
        <v>386</v>
      </c>
      <c r="L4871" s="21" t="s">
        <v>580</v>
      </c>
      <c r="M4871" s="21" t="s">
        <v>43</v>
      </c>
      <c r="N4871" s="21" t="s">
        <v>48</v>
      </c>
      <c r="O4871" s="22">
        <v>1</v>
      </c>
      <c r="P4871" s="22">
        <v>634</v>
      </c>
      <c r="Q4871" s="21" t="s">
        <v>580</v>
      </c>
      <c r="R4871" s="103">
        <f t="shared" si="75"/>
        <v>634</v>
      </c>
      <c r="S4871" s="22">
        <v>0</v>
      </c>
      <c r="T4871" s="22">
        <v>0</v>
      </c>
      <c r="U4871" s="22">
        <v>0</v>
      </c>
      <c r="V4871" s="22">
        <v>0</v>
      </c>
      <c r="W4871" s="22">
        <v>634</v>
      </c>
      <c r="X4871" s="22">
        <v>0</v>
      </c>
      <c r="Y4871" s="22">
        <v>0</v>
      </c>
      <c r="Z4871" s="22">
        <v>0</v>
      </c>
      <c r="AA4871" s="22">
        <v>0</v>
      </c>
      <c r="AB4871" s="22">
        <v>0</v>
      </c>
      <c r="AC4871" s="22">
        <v>0</v>
      </c>
      <c r="AD4871" s="22">
        <v>0</v>
      </c>
    </row>
    <row r="4872" spans="1:30" s="1" customFormat="1" ht="15" customHeight="1" x14ac:dyDescent="0.3">
      <c r="A4872" s="21" t="s">
        <v>34</v>
      </c>
      <c r="B4872" s="21" t="s">
        <v>1503</v>
      </c>
      <c r="C4872" s="21" t="s">
        <v>1503</v>
      </c>
      <c r="D4872" s="81">
        <v>1</v>
      </c>
      <c r="E4872" s="21" t="s">
        <v>246</v>
      </c>
      <c r="F4872" s="81">
        <v>1</v>
      </c>
      <c r="G4872" s="82" t="s">
        <v>38</v>
      </c>
      <c r="H4872" s="21">
        <v>25301</v>
      </c>
      <c r="I4872" s="21" t="s">
        <v>372</v>
      </c>
      <c r="J4872" s="21" t="s">
        <v>381</v>
      </c>
      <c r="K4872" s="21" t="s">
        <v>382</v>
      </c>
      <c r="L4872" s="21" t="s">
        <v>580</v>
      </c>
      <c r="M4872" s="21" t="s">
        <v>43</v>
      </c>
      <c r="N4872" s="21" t="s">
        <v>63</v>
      </c>
      <c r="O4872" s="22">
        <v>1</v>
      </c>
      <c r="P4872" s="22">
        <v>37</v>
      </c>
      <c r="Q4872" s="21" t="s">
        <v>580</v>
      </c>
      <c r="R4872" s="103">
        <f t="shared" si="75"/>
        <v>37</v>
      </c>
      <c r="S4872" s="22">
        <v>0</v>
      </c>
      <c r="T4872" s="22">
        <v>0</v>
      </c>
      <c r="U4872" s="22">
        <v>0</v>
      </c>
      <c r="V4872" s="22">
        <v>0</v>
      </c>
      <c r="W4872" s="22">
        <v>37</v>
      </c>
      <c r="X4872" s="22">
        <v>0</v>
      </c>
      <c r="Y4872" s="22">
        <v>0</v>
      </c>
      <c r="Z4872" s="22">
        <v>0</v>
      </c>
      <c r="AA4872" s="22">
        <v>0</v>
      </c>
      <c r="AB4872" s="22">
        <v>0</v>
      </c>
      <c r="AC4872" s="22">
        <v>0</v>
      </c>
      <c r="AD4872" s="22">
        <v>0</v>
      </c>
    </row>
    <row r="4873" spans="1:30" s="1" customFormat="1" ht="15" customHeight="1" x14ac:dyDescent="0.3">
      <c r="A4873" s="21" t="s">
        <v>34</v>
      </c>
      <c r="B4873" s="21" t="s">
        <v>1503</v>
      </c>
      <c r="C4873" s="21" t="s">
        <v>1503</v>
      </c>
      <c r="D4873" s="81">
        <v>1</v>
      </c>
      <c r="E4873" s="21" t="s">
        <v>246</v>
      </c>
      <c r="F4873" s="81">
        <v>1</v>
      </c>
      <c r="G4873" s="82" t="s">
        <v>38</v>
      </c>
      <c r="H4873" s="21">
        <v>25301</v>
      </c>
      <c r="I4873" s="21" t="s">
        <v>372</v>
      </c>
      <c r="J4873" s="21" t="s">
        <v>377</v>
      </c>
      <c r="K4873" s="21" t="s">
        <v>378</v>
      </c>
      <c r="L4873" s="21" t="s">
        <v>580</v>
      </c>
      <c r="M4873" s="21" t="s">
        <v>43</v>
      </c>
      <c r="N4873" s="21" t="s">
        <v>48</v>
      </c>
      <c r="O4873" s="22">
        <v>1</v>
      </c>
      <c r="P4873" s="22">
        <v>73</v>
      </c>
      <c r="Q4873" s="21" t="s">
        <v>580</v>
      </c>
      <c r="R4873" s="103">
        <f t="shared" si="75"/>
        <v>73</v>
      </c>
      <c r="S4873" s="22">
        <v>0</v>
      </c>
      <c r="T4873" s="22">
        <v>0</v>
      </c>
      <c r="U4873" s="22">
        <v>0</v>
      </c>
      <c r="V4873" s="22">
        <v>0</v>
      </c>
      <c r="W4873" s="22">
        <v>73</v>
      </c>
      <c r="X4873" s="22">
        <v>0</v>
      </c>
      <c r="Y4873" s="22">
        <v>0</v>
      </c>
      <c r="Z4873" s="22">
        <v>0</v>
      </c>
      <c r="AA4873" s="22">
        <v>0</v>
      </c>
      <c r="AB4873" s="22">
        <v>0</v>
      </c>
      <c r="AC4873" s="22">
        <v>0</v>
      </c>
      <c r="AD4873" s="22">
        <v>0</v>
      </c>
    </row>
    <row r="4874" spans="1:30" s="1" customFormat="1" ht="15" customHeight="1" x14ac:dyDescent="0.3">
      <c r="A4874" s="21" t="s">
        <v>34</v>
      </c>
      <c r="B4874" s="21" t="s">
        <v>1503</v>
      </c>
      <c r="C4874" s="21" t="s">
        <v>1503</v>
      </c>
      <c r="D4874" s="81">
        <v>1</v>
      </c>
      <c r="E4874" s="21" t="s">
        <v>246</v>
      </c>
      <c r="F4874" s="81">
        <v>1</v>
      </c>
      <c r="G4874" s="82" t="s">
        <v>38</v>
      </c>
      <c r="H4874" s="21">
        <v>25301</v>
      </c>
      <c r="I4874" s="21" t="s">
        <v>372</v>
      </c>
      <c r="J4874" s="21" t="s">
        <v>697</v>
      </c>
      <c r="K4874" s="21" t="s">
        <v>698</v>
      </c>
      <c r="L4874" s="21" t="s">
        <v>580</v>
      </c>
      <c r="M4874" s="21" t="s">
        <v>43</v>
      </c>
      <c r="N4874" s="21" t="s">
        <v>63</v>
      </c>
      <c r="O4874" s="22">
        <v>1</v>
      </c>
      <c r="P4874" s="22">
        <v>218</v>
      </c>
      <c r="Q4874" s="21" t="s">
        <v>580</v>
      </c>
      <c r="R4874" s="103">
        <f t="shared" si="75"/>
        <v>218</v>
      </c>
      <c r="S4874" s="22">
        <v>0</v>
      </c>
      <c r="T4874" s="22">
        <v>0</v>
      </c>
      <c r="U4874" s="22">
        <v>0</v>
      </c>
      <c r="V4874" s="22">
        <v>0</v>
      </c>
      <c r="W4874" s="22">
        <v>218</v>
      </c>
      <c r="X4874" s="22">
        <v>0</v>
      </c>
      <c r="Y4874" s="22">
        <v>0</v>
      </c>
      <c r="Z4874" s="22">
        <v>0</v>
      </c>
      <c r="AA4874" s="22">
        <v>0</v>
      </c>
      <c r="AB4874" s="22">
        <v>0</v>
      </c>
      <c r="AC4874" s="22">
        <v>0</v>
      </c>
      <c r="AD4874" s="22">
        <v>0</v>
      </c>
    </row>
    <row r="4875" spans="1:30" s="1" customFormat="1" ht="15" customHeight="1" x14ac:dyDescent="0.3">
      <c r="A4875" s="21" t="s">
        <v>34</v>
      </c>
      <c r="B4875" s="21" t="s">
        <v>1503</v>
      </c>
      <c r="C4875" s="21" t="s">
        <v>1503</v>
      </c>
      <c r="D4875" s="81">
        <v>1</v>
      </c>
      <c r="E4875" s="21" t="s">
        <v>194</v>
      </c>
      <c r="F4875" s="81">
        <v>88</v>
      </c>
      <c r="G4875" s="82" t="s">
        <v>245</v>
      </c>
      <c r="H4875" s="21">
        <v>25301</v>
      </c>
      <c r="I4875" s="21" t="s">
        <v>372</v>
      </c>
      <c r="J4875" s="21" t="s">
        <v>690</v>
      </c>
      <c r="K4875" s="21" t="s">
        <v>691</v>
      </c>
      <c r="L4875" s="21" t="s">
        <v>580</v>
      </c>
      <c r="M4875" s="21" t="s">
        <v>43</v>
      </c>
      <c r="N4875" s="21" t="s">
        <v>48</v>
      </c>
      <c r="O4875" s="22">
        <v>2</v>
      </c>
      <c r="P4875" s="22">
        <v>124</v>
      </c>
      <c r="Q4875" s="21" t="s">
        <v>580</v>
      </c>
      <c r="R4875" s="103">
        <f t="shared" si="75"/>
        <v>248</v>
      </c>
      <c r="S4875" s="22">
        <v>0</v>
      </c>
      <c r="T4875" s="22">
        <v>0</v>
      </c>
      <c r="U4875" s="22">
        <v>0</v>
      </c>
      <c r="V4875" s="22">
        <v>0</v>
      </c>
      <c r="W4875" s="22">
        <v>248</v>
      </c>
      <c r="X4875" s="22">
        <v>0</v>
      </c>
      <c r="Y4875" s="22">
        <v>0</v>
      </c>
      <c r="Z4875" s="22">
        <v>0</v>
      </c>
      <c r="AA4875" s="22">
        <v>0</v>
      </c>
      <c r="AB4875" s="22">
        <v>0</v>
      </c>
      <c r="AC4875" s="22">
        <v>0</v>
      </c>
      <c r="AD4875" s="22">
        <v>0</v>
      </c>
    </row>
    <row r="4876" spans="1:30" s="1" customFormat="1" ht="15" customHeight="1" x14ac:dyDescent="0.3">
      <c r="A4876" s="21" t="s">
        <v>34</v>
      </c>
      <c r="B4876" s="21" t="s">
        <v>1503</v>
      </c>
      <c r="C4876" s="21" t="s">
        <v>1503</v>
      </c>
      <c r="D4876" s="81">
        <v>1</v>
      </c>
      <c r="E4876" s="21" t="s">
        <v>194</v>
      </c>
      <c r="F4876" s="81">
        <v>88</v>
      </c>
      <c r="G4876" s="82" t="s">
        <v>245</v>
      </c>
      <c r="H4876" s="21">
        <v>25301</v>
      </c>
      <c r="I4876" s="21" t="s">
        <v>372</v>
      </c>
      <c r="J4876" s="21" t="s">
        <v>567</v>
      </c>
      <c r="K4876" s="21" t="s">
        <v>1009</v>
      </c>
      <c r="L4876" s="21" t="s">
        <v>580</v>
      </c>
      <c r="M4876" s="21" t="s">
        <v>43</v>
      </c>
      <c r="N4876" s="21" t="s">
        <v>300</v>
      </c>
      <c r="O4876" s="22">
        <v>2</v>
      </c>
      <c r="P4876" s="22">
        <v>152</v>
      </c>
      <c r="Q4876" s="21" t="s">
        <v>580</v>
      </c>
      <c r="R4876" s="103">
        <f t="shared" ref="R4876:R4939" si="76">SUM(S4876:AD4876)</f>
        <v>304</v>
      </c>
      <c r="S4876" s="22">
        <v>0</v>
      </c>
      <c r="T4876" s="22">
        <v>0</v>
      </c>
      <c r="U4876" s="22">
        <v>0</v>
      </c>
      <c r="V4876" s="22">
        <v>0</v>
      </c>
      <c r="W4876" s="22">
        <v>304</v>
      </c>
      <c r="X4876" s="22">
        <v>0</v>
      </c>
      <c r="Y4876" s="22">
        <v>0</v>
      </c>
      <c r="Z4876" s="22">
        <v>0</v>
      </c>
      <c r="AA4876" s="22">
        <v>0</v>
      </c>
      <c r="AB4876" s="22">
        <v>0</v>
      </c>
      <c r="AC4876" s="22">
        <v>0</v>
      </c>
      <c r="AD4876" s="22">
        <v>0</v>
      </c>
    </row>
    <row r="4877" spans="1:30" s="1" customFormat="1" ht="15" customHeight="1" x14ac:dyDescent="0.3">
      <c r="A4877" s="21" t="s">
        <v>34</v>
      </c>
      <c r="B4877" s="21" t="s">
        <v>1503</v>
      </c>
      <c r="C4877" s="21" t="s">
        <v>1503</v>
      </c>
      <c r="D4877" s="81">
        <v>1</v>
      </c>
      <c r="E4877" s="21" t="s">
        <v>194</v>
      </c>
      <c r="F4877" s="81">
        <v>88</v>
      </c>
      <c r="G4877" s="82" t="s">
        <v>245</v>
      </c>
      <c r="H4877" s="21">
        <v>25301</v>
      </c>
      <c r="I4877" s="21" t="s">
        <v>372</v>
      </c>
      <c r="J4877" s="21" t="s">
        <v>2255</v>
      </c>
      <c r="K4877" s="21" t="s">
        <v>2256</v>
      </c>
      <c r="L4877" s="21" t="s">
        <v>580</v>
      </c>
      <c r="M4877" s="21" t="s">
        <v>43</v>
      </c>
      <c r="N4877" s="21" t="s">
        <v>44</v>
      </c>
      <c r="O4877" s="22">
        <v>2</v>
      </c>
      <c r="P4877" s="22">
        <v>42</v>
      </c>
      <c r="Q4877" s="21" t="s">
        <v>580</v>
      </c>
      <c r="R4877" s="103">
        <f t="shared" si="76"/>
        <v>84</v>
      </c>
      <c r="S4877" s="22">
        <v>0</v>
      </c>
      <c r="T4877" s="22">
        <v>0</v>
      </c>
      <c r="U4877" s="22">
        <v>0</v>
      </c>
      <c r="V4877" s="22">
        <v>0</v>
      </c>
      <c r="W4877" s="22">
        <v>84</v>
      </c>
      <c r="X4877" s="22">
        <v>0</v>
      </c>
      <c r="Y4877" s="22">
        <v>0</v>
      </c>
      <c r="Z4877" s="22">
        <v>0</v>
      </c>
      <c r="AA4877" s="22">
        <v>0</v>
      </c>
      <c r="AB4877" s="22">
        <v>0</v>
      </c>
      <c r="AC4877" s="22">
        <v>0</v>
      </c>
      <c r="AD4877" s="22">
        <v>0</v>
      </c>
    </row>
    <row r="4878" spans="1:30" s="1" customFormat="1" ht="15" customHeight="1" x14ac:dyDescent="0.3">
      <c r="A4878" s="21" t="s">
        <v>34</v>
      </c>
      <c r="B4878" s="21" t="s">
        <v>1503</v>
      </c>
      <c r="C4878" s="21" t="s">
        <v>1503</v>
      </c>
      <c r="D4878" s="81">
        <v>1</v>
      </c>
      <c r="E4878" s="21" t="s">
        <v>194</v>
      </c>
      <c r="F4878" s="81">
        <v>88</v>
      </c>
      <c r="G4878" s="82" t="s">
        <v>245</v>
      </c>
      <c r="H4878" s="21">
        <v>25301</v>
      </c>
      <c r="I4878" s="21" t="s">
        <v>372</v>
      </c>
      <c r="J4878" s="21" t="s">
        <v>373</v>
      </c>
      <c r="K4878" s="21" t="s">
        <v>374</v>
      </c>
      <c r="L4878" s="21" t="s">
        <v>580</v>
      </c>
      <c r="M4878" s="21" t="s">
        <v>43</v>
      </c>
      <c r="N4878" s="21" t="s">
        <v>63</v>
      </c>
      <c r="O4878" s="22">
        <v>2</v>
      </c>
      <c r="P4878" s="22">
        <v>94</v>
      </c>
      <c r="Q4878" s="21" t="s">
        <v>580</v>
      </c>
      <c r="R4878" s="103">
        <f t="shared" si="76"/>
        <v>188</v>
      </c>
      <c r="S4878" s="22">
        <v>0</v>
      </c>
      <c r="T4878" s="22">
        <v>0</v>
      </c>
      <c r="U4878" s="22">
        <v>0</v>
      </c>
      <c r="V4878" s="22">
        <v>0</v>
      </c>
      <c r="W4878" s="22">
        <v>188</v>
      </c>
      <c r="X4878" s="22">
        <v>0</v>
      </c>
      <c r="Y4878" s="22">
        <v>0</v>
      </c>
      <c r="Z4878" s="22">
        <v>0</v>
      </c>
      <c r="AA4878" s="22">
        <v>0</v>
      </c>
      <c r="AB4878" s="22">
        <v>0</v>
      </c>
      <c r="AC4878" s="22">
        <v>0</v>
      </c>
      <c r="AD4878" s="22">
        <v>0</v>
      </c>
    </row>
    <row r="4879" spans="1:30" s="1" customFormat="1" ht="15" customHeight="1" x14ac:dyDescent="0.3">
      <c r="A4879" s="21" t="s">
        <v>34</v>
      </c>
      <c r="B4879" s="21" t="s">
        <v>1503</v>
      </c>
      <c r="C4879" s="21" t="s">
        <v>1503</v>
      </c>
      <c r="D4879" s="81">
        <v>1</v>
      </c>
      <c r="E4879" s="21" t="s">
        <v>194</v>
      </c>
      <c r="F4879" s="81">
        <v>88</v>
      </c>
      <c r="G4879" s="82" t="s">
        <v>245</v>
      </c>
      <c r="H4879" s="21">
        <v>25301</v>
      </c>
      <c r="I4879" s="21" t="s">
        <v>372</v>
      </c>
      <c r="J4879" s="21" t="s">
        <v>1068</v>
      </c>
      <c r="K4879" s="21" t="s">
        <v>1231</v>
      </c>
      <c r="L4879" s="21" t="s">
        <v>580</v>
      </c>
      <c r="M4879" s="21" t="s">
        <v>43</v>
      </c>
      <c r="N4879" s="21" t="s">
        <v>63</v>
      </c>
      <c r="O4879" s="22">
        <v>2</v>
      </c>
      <c r="P4879" s="22">
        <v>275</v>
      </c>
      <c r="Q4879" s="21" t="s">
        <v>580</v>
      </c>
      <c r="R4879" s="103">
        <f t="shared" si="76"/>
        <v>550</v>
      </c>
      <c r="S4879" s="22">
        <v>0</v>
      </c>
      <c r="T4879" s="22">
        <v>0</v>
      </c>
      <c r="U4879" s="22">
        <v>0</v>
      </c>
      <c r="V4879" s="22">
        <v>0</v>
      </c>
      <c r="W4879" s="22">
        <v>550</v>
      </c>
      <c r="X4879" s="22">
        <v>0</v>
      </c>
      <c r="Y4879" s="22">
        <v>0</v>
      </c>
      <c r="Z4879" s="22">
        <v>0</v>
      </c>
      <c r="AA4879" s="22">
        <v>0</v>
      </c>
      <c r="AB4879" s="22">
        <v>0</v>
      </c>
      <c r="AC4879" s="22">
        <v>0</v>
      </c>
      <c r="AD4879" s="22">
        <v>0</v>
      </c>
    </row>
    <row r="4880" spans="1:30" s="1" customFormat="1" ht="15" customHeight="1" x14ac:dyDescent="0.3">
      <c r="A4880" s="21" t="s">
        <v>34</v>
      </c>
      <c r="B4880" s="21" t="s">
        <v>1503</v>
      </c>
      <c r="C4880" s="21" t="s">
        <v>1503</v>
      </c>
      <c r="D4880" s="81">
        <v>1</v>
      </c>
      <c r="E4880" s="21" t="s">
        <v>194</v>
      </c>
      <c r="F4880" s="81">
        <v>88</v>
      </c>
      <c r="G4880" s="82" t="s">
        <v>245</v>
      </c>
      <c r="H4880" s="21">
        <v>25301</v>
      </c>
      <c r="I4880" s="21" t="s">
        <v>372</v>
      </c>
      <c r="J4880" s="21" t="s">
        <v>1232</v>
      </c>
      <c r="K4880" s="21" t="s">
        <v>1233</v>
      </c>
      <c r="L4880" s="21" t="s">
        <v>580</v>
      </c>
      <c r="M4880" s="21" t="s">
        <v>43</v>
      </c>
      <c r="N4880" s="21" t="s">
        <v>63</v>
      </c>
      <c r="O4880" s="22">
        <v>1</v>
      </c>
      <c r="P4880" s="22">
        <v>107</v>
      </c>
      <c r="Q4880" s="21" t="s">
        <v>580</v>
      </c>
      <c r="R4880" s="103">
        <f t="shared" si="76"/>
        <v>107</v>
      </c>
      <c r="S4880" s="22">
        <v>0</v>
      </c>
      <c r="T4880" s="22">
        <v>0</v>
      </c>
      <c r="U4880" s="22">
        <v>0</v>
      </c>
      <c r="V4880" s="22">
        <v>0</v>
      </c>
      <c r="W4880" s="22">
        <v>107</v>
      </c>
      <c r="X4880" s="22">
        <v>0</v>
      </c>
      <c r="Y4880" s="22">
        <v>0</v>
      </c>
      <c r="Z4880" s="22">
        <v>0</v>
      </c>
      <c r="AA4880" s="22">
        <v>0</v>
      </c>
      <c r="AB4880" s="22">
        <v>0</v>
      </c>
      <c r="AC4880" s="22">
        <v>0</v>
      </c>
      <c r="AD4880" s="22">
        <v>0</v>
      </c>
    </row>
    <row r="4881" spans="1:30" s="1" customFormat="1" ht="15" customHeight="1" x14ac:dyDescent="0.3">
      <c r="A4881" s="21" t="s">
        <v>34</v>
      </c>
      <c r="B4881" s="21" t="s">
        <v>1503</v>
      </c>
      <c r="C4881" s="21" t="s">
        <v>1503</v>
      </c>
      <c r="D4881" s="81">
        <v>1</v>
      </c>
      <c r="E4881" s="21" t="s">
        <v>194</v>
      </c>
      <c r="F4881" s="81">
        <v>88</v>
      </c>
      <c r="G4881" s="82" t="s">
        <v>245</v>
      </c>
      <c r="H4881" s="21">
        <v>25301</v>
      </c>
      <c r="I4881" s="21" t="s">
        <v>372</v>
      </c>
      <c r="J4881" s="21" t="s">
        <v>375</v>
      </c>
      <c r="K4881" s="21" t="s">
        <v>376</v>
      </c>
      <c r="L4881" s="21" t="s">
        <v>580</v>
      </c>
      <c r="M4881" s="21" t="s">
        <v>43</v>
      </c>
      <c r="N4881" s="21" t="s">
        <v>48</v>
      </c>
      <c r="O4881" s="22">
        <v>1</v>
      </c>
      <c r="P4881" s="22">
        <v>107</v>
      </c>
      <c r="Q4881" s="21" t="s">
        <v>580</v>
      </c>
      <c r="R4881" s="103">
        <f t="shared" si="76"/>
        <v>107</v>
      </c>
      <c r="S4881" s="22">
        <v>0</v>
      </c>
      <c r="T4881" s="22">
        <v>0</v>
      </c>
      <c r="U4881" s="22">
        <v>0</v>
      </c>
      <c r="V4881" s="22">
        <v>0</v>
      </c>
      <c r="W4881" s="22">
        <v>107</v>
      </c>
      <c r="X4881" s="22">
        <v>0</v>
      </c>
      <c r="Y4881" s="22">
        <v>0</v>
      </c>
      <c r="Z4881" s="22">
        <v>0</v>
      </c>
      <c r="AA4881" s="22">
        <v>0</v>
      </c>
      <c r="AB4881" s="22">
        <v>0</v>
      </c>
      <c r="AC4881" s="22">
        <v>0</v>
      </c>
      <c r="AD4881" s="22">
        <v>0</v>
      </c>
    </row>
    <row r="4882" spans="1:30" s="1" customFormat="1" ht="15" customHeight="1" x14ac:dyDescent="0.3">
      <c r="A4882" s="21" t="s">
        <v>34</v>
      </c>
      <c r="B4882" s="21" t="s">
        <v>1503</v>
      </c>
      <c r="C4882" s="21" t="s">
        <v>1503</v>
      </c>
      <c r="D4882" s="81">
        <v>1</v>
      </c>
      <c r="E4882" s="21" t="s">
        <v>194</v>
      </c>
      <c r="F4882" s="81">
        <v>88</v>
      </c>
      <c r="G4882" s="82" t="s">
        <v>245</v>
      </c>
      <c r="H4882" s="21">
        <v>25301</v>
      </c>
      <c r="I4882" s="21" t="s">
        <v>372</v>
      </c>
      <c r="J4882" s="21" t="s">
        <v>693</v>
      </c>
      <c r="K4882" s="21" t="s">
        <v>694</v>
      </c>
      <c r="L4882" s="21" t="s">
        <v>580</v>
      </c>
      <c r="M4882" s="21" t="s">
        <v>43</v>
      </c>
      <c r="N4882" s="21" t="s">
        <v>63</v>
      </c>
      <c r="O4882" s="22">
        <v>1</v>
      </c>
      <c r="P4882" s="22">
        <v>102</v>
      </c>
      <c r="Q4882" s="21" t="s">
        <v>580</v>
      </c>
      <c r="R4882" s="103">
        <f t="shared" si="76"/>
        <v>102</v>
      </c>
      <c r="S4882" s="22">
        <v>0</v>
      </c>
      <c r="T4882" s="22">
        <v>0</v>
      </c>
      <c r="U4882" s="22">
        <v>0</v>
      </c>
      <c r="V4882" s="22">
        <v>0</v>
      </c>
      <c r="W4882" s="22">
        <v>102</v>
      </c>
      <c r="X4882" s="22">
        <v>0</v>
      </c>
      <c r="Y4882" s="22">
        <v>0</v>
      </c>
      <c r="Z4882" s="22">
        <v>0</v>
      </c>
      <c r="AA4882" s="22">
        <v>0</v>
      </c>
      <c r="AB4882" s="22">
        <v>0</v>
      </c>
      <c r="AC4882" s="22">
        <v>0</v>
      </c>
      <c r="AD4882" s="22">
        <v>0</v>
      </c>
    </row>
    <row r="4883" spans="1:30" s="1" customFormat="1" ht="15" customHeight="1" x14ac:dyDescent="0.3">
      <c r="A4883" s="21" t="s">
        <v>34</v>
      </c>
      <c r="B4883" s="21" t="s">
        <v>1503</v>
      </c>
      <c r="C4883" s="21" t="s">
        <v>1503</v>
      </c>
      <c r="D4883" s="81">
        <v>1</v>
      </c>
      <c r="E4883" s="21" t="s">
        <v>194</v>
      </c>
      <c r="F4883" s="81">
        <v>88</v>
      </c>
      <c r="G4883" s="82" t="s">
        <v>245</v>
      </c>
      <c r="H4883" s="21">
        <v>25301</v>
      </c>
      <c r="I4883" s="21" t="s">
        <v>372</v>
      </c>
      <c r="J4883" s="21" t="s">
        <v>1238</v>
      </c>
      <c r="K4883" s="21" t="s">
        <v>1239</v>
      </c>
      <c r="L4883" s="21" t="s">
        <v>580</v>
      </c>
      <c r="M4883" s="21" t="s">
        <v>43</v>
      </c>
      <c r="N4883" s="21" t="s">
        <v>48</v>
      </c>
      <c r="O4883" s="22">
        <v>1</v>
      </c>
      <c r="P4883" s="22">
        <v>487</v>
      </c>
      <c r="Q4883" s="21" t="s">
        <v>580</v>
      </c>
      <c r="R4883" s="103">
        <f t="shared" si="76"/>
        <v>487</v>
      </c>
      <c r="S4883" s="22">
        <v>0</v>
      </c>
      <c r="T4883" s="22">
        <v>0</v>
      </c>
      <c r="U4883" s="22">
        <v>0</v>
      </c>
      <c r="V4883" s="22">
        <v>0</v>
      </c>
      <c r="W4883" s="22">
        <v>487</v>
      </c>
      <c r="X4883" s="22">
        <v>0</v>
      </c>
      <c r="Y4883" s="22">
        <v>0</v>
      </c>
      <c r="Z4883" s="22">
        <v>0</v>
      </c>
      <c r="AA4883" s="22">
        <v>0</v>
      </c>
      <c r="AB4883" s="22">
        <v>0</v>
      </c>
      <c r="AC4883" s="22">
        <v>0</v>
      </c>
      <c r="AD4883" s="22">
        <v>0</v>
      </c>
    </row>
    <row r="4884" spans="1:30" s="1" customFormat="1" ht="15" customHeight="1" x14ac:dyDescent="0.3">
      <c r="A4884" s="21" t="s">
        <v>34</v>
      </c>
      <c r="B4884" s="21" t="s">
        <v>1503</v>
      </c>
      <c r="C4884" s="21" t="s">
        <v>1503</v>
      </c>
      <c r="D4884" s="81">
        <v>1</v>
      </c>
      <c r="E4884" s="21" t="s">
        <v>194</v>
      </c>
      <c r="F4884" s="81">
        <v>88</v>
      </c>
      <c r="G4884" s="82" t="s">
        <v>245</v>
      </c>
      <c r="H4884" s="21">
        <v>25301</v>
      </c>
      <c r="I4884" s="21" t="s">
        <v>372</v>
      </c>
      <c r="J4884" s="21" t="s">
        <v>385</v>
      </c>
      <c r="K4884" s="21" t="s">
        <v>386</v>
      </c>
      <c r="L4884" s="21" t="s">
        <v>580</v>
      </c>
      <c r="M4884" s="21" t="s">
        <v>43</v>
      </c>
      <c r="N4884" s="21" t="s">
        <v>48</v>
      </c>
      <c r="O4884" s="22">
        <v>1</v>
      </c>
      <c r="P4884" s="22">
        <v>233</v>
      </c>
      <c r="Q4884" s="21" t="s">
        <v>580</v>
      </c>
      <c r="R4884" s="103">
        <f t="shared" si="76"/>
        <v>233</v>
      </c>
      <c r="S4884" s="22">
        <v>0</v>
      </c>
      <c r="T4884" s="22">
        <v>0</v>
      </c>
      <c r="U4884" s="22">
        <v>0</v>
      </c>
      <c r="V4884" s="22">
        <v>0</v>
      </c>
      <c r="W4884" s="22">
        <v>233</v>
      </c>
      <c r="X4884" s="22">
        <v>0</v>
      </c>
      <c r="Y4884" s="22">
        <v>0</v>
      </c>
      <c r="Z4884" s="22">
        <v>0</v>
      </c>
      <c r="AA4884" s="22">
        <v>0</v>
      </c>
      <c r="AB4884" s="22">
        <v>0</v>
      </c>
      <c r="AC4884" s="22">
        <v>0</v>
      </c>
      <c r="AD4884" s="22">
        <v>0</v>
      </c>
    </row>
    <row r="4885" spans="1:30" s="1" customFormat="1" ht="15" customHeight="1" x14ac:dyDescent="0.3">
      <c r="A4885" s="21" t="s">
        <v>34</v>
      </c>
      <c r="B4885" s="21" t="s">
        <v>1503</v>
      </c>
      <c r="C4885" s="21" t="s">
        <v>1503</v>
      </c>
      <c r="D4885" s="81">
        <v>1</v>
      </c>
      <c r="E4885" s="21" t="s">
        <v>246</v>
      </c>
      <c r="F4885" s="81">
        <v>1</v>
      </c>
      <c r="G4885" s="82" t="s">
        <v>38</v>
      </c>
      <c r="H4885" s="21">
        <v>25401</v>
      </c>
      <c r="I4885" s="21" t="s">
        <v>399</v>
      </c>
      <c r="J4885" s="21" t="s">
        <v>2255</v>
      </c>
      <c r="K4885" s="21" t="s">
        <v>2256</v>
      </c>
      <c r="L4885" s="21" t="s">
        <v>580</v>
      </c>
      <c r="M4885" s="21" t="s">
        <v>43</v>
      </c>
      <c r="N4885" s="21" t="s">
        <v>44</v>
      </c>
      <c r="O4885" s="22">
        <v>1</v>
      </c>
      <c r="P4885" s="22">
        <v>42</v>
      </c>
      <c r="Q4885" s="21" t="s">
        <v>580</v>
      </c>
      <c r="R4885" s="103">
        <f t="shared" si="76"/>
        <v>42</v>
      </c>
      <c r="S4885" s="22">
        <v>0</v>
      </c>
      <c r="T4885" s="22">
        <v>0</v>
      </c>
      <c r="U4885" s="22">
        <v>0</v>
      </c>
      <c r="V4885" s="22">
        <v>0</v>
      </c>
      <c r="W4885" s="22">
        <v>42</v>
      </c>
      <c r="X4885" s="22">
        <v>0</v>
      </c>
      <c r="Y4885" s="22">
        <v>0</v>
      </c>
      <c r="Z4885" s="22">
        <v>0</v>
      </c>
      <c r="AA4885" s="22">
        <v>0</v>
      </c>
      <c r="AB4885" s="22">
        <v>0</v>
      </c>
      <c r="AC4885" s="22">
        <v>0</v>
      </c>
      <c r="AD4885" s="22">
        <v>0</v>
      </c>
    </row>
    <row r="4886" spans="1:30" s="1" customFormat="1" ht="15" customHeight="1" x14ac:dyDescent="0.3">
      <c r="A4886" s="21" t="s">
        <v>34</v>
      </c>
      <c r="B4886" s="21" t="s">
        <v>1503</v>
      </c>
      <c r="C4886" s="21" t="s">
        <v>1503</v>
      </c>
      <c r="D4886" s="81">
        <v>1</v>
      </c>
      <c r="E4886" s="21" t="s">
        <v>246</v>
      </c>
      <c r="F4886" s="81">
        <v>1</v>
      </c>
      <c r="G4886" s="82" t="s">
        <v>38</v>
      </c>
      <c r="H4886" s="21">
        <v>25401</v>
      </c>
      <c r="I4886" s="21" t="s">
        <v>399</v>
      </c>
      <c r="J4886" s="21" t="s">
        <v>858</v>
      </c>
      <c r="K4886" s="21" t="s">
        <v>1144</v>
      </c>
      <c r="L4886" s="21" t="s">
        <v>580</v>
      </c>
      <c r="M4886" s="21" t="s">
        <v>43</v>
      </c>
      <c r="N4886" s="21" t="s">
        <v>63</v>
      </c>
      <c r="O4886" s="22">
        <v>1</v>
      </c>
      <c r="P4886" s="22">
        <v>145</v>
      </c>
      <c r="Q4886" s="21" t="s">
        <v>580</v>
      </c>
      <c r="R4886" s="103">
        <f t="shared" si="76"/>
        <v>145</v>
      </c>
      <c r="S4886" s="22">
        <v>0</v>
      </c>
      <c r="T4886" s="22">
        <v>0</v>
      </c>
      <c r="U4886" s="22">
        <v>0</v>
      </c>
      <c r="V4886" s="22">
        <v>0</v>
      </c>
      <c r="W4886" s="22">
        <v>145</v>
      </c>
      <c r="X4886" s="22">
        <v>0</v>
      </c>
      <c r="Y4886" s="22">
        <v>0</v>
      </c>
      <c r="Z4886" s="22">
        <v>0</v>
      </c>
      <c r="AA4886" s="22">
        <v>0</v>
      </c>
      <c r="AB4886" s="22">
        <v>0</v>
      </c>
      <c r="AC4886" s="22">
        <v>0</v>
      </c>
      <c r="AD4886" s="22">
        <v>0</v>
      </c>
    </row>
    <row r="4887" spans="1:30" s="1" customFormat="1" ht="15" customHeight="1" x14ac:dyDescent="0.3">
      <c r="A4887" s="21" t="s">
        <v>34</v>
      </c>
      <c r="B4887" s="21" t="s">
        <v>1503</v>
      </c>
      <c r="C4887" s="21" t="s">
        <v>1503</v>
      </c>
      <c r="D4887" s="81">
        <v>1</v>
      </c>
      <c r="E4887" s="21" t="s">
        <v>246</v>
      </c>
      <c r="F4887" s="81">
        <v>1</v>
      </c>
      <c r="G4887" s="82" t="s">
        <v>38</v>
      </c>
      <c r="H4887" s="21">
        <v>25401</v>
      </c>
      <c r="I4887" s="21" t="s">
        <v>399</v>
      </c>
      <c r="J4887" s="21" t="s">
        <v>1145</v>
      </c>
      <c r="K4887" s="21" t="s">
        <v>1146</v>
      </c>
      <c r="L4887" s="21" t="s">
        <v>580</v>
      </c>
      <c r="M4887" s="21" t="s">
        <v>43</v>
      </c>
      <c r="N4887" s="21" t="s">
        <v>48</v>
      </c>
      <c r="O4887" s="22">
        <v>1</v>
      </c>
      <c r="P4887" s="22">
        <v>84</v>
      </c>
      <c r="Q4887" s="21" t="s">
        <v>580</v>
      </c>
      <c r="R4887" s="103">
        <f t="shared" si="76"/>
        <v>84</v>
      </c>
      <c r="S4887" s="22">
        <v>0</v>
      </c>
      <c r="T4887" s="22">
        <v>0</v>
      </c>
      <c r="U4887" s="22">
        <v>0</v>
      </c>
      <c r="V4887" s="22">
        <v>0</v>
      </c>
      <c r="W4887" s="22">
        <v>84</v>
      </c>
      <c r="X4887" s="22">
        <v>0</v>
      </c>
      <c r="Y4887" s="22">
        <v>0</v>
      </c>
      <c r="Z4887" s="22">
        <v>0</v>
      </c>
      <c r="AA4887" s="22">
        <v>0</v>
      </c>
      <c r="AB4887" s="22">
        <v>0</v>
      </c>
      <c r="AC4887" s="22">
        <v>0</v>
      </c>
      <c r="AD4887" s="22">
        <v>0</v>
      </c>
    </row>
    <row r="4888" spans="1:30" s="1" customFormat="1" ht="15" customHeight="1" x14ac:dyDescent="0.3">
      <c r="A4888" s="21" t="s">
        <v>34</v>
      </c>
      <c r="B4888" s="21" t="s">
        <v>1503</v>
      </c>
      <c r="C4888" s="21" t="s">
        <v>1503</v>
      </c>
      <c r="D4888" s="81">
        <v>1</v>
      </c>
      <c r="E4888" s="21" t="s">
        <v>246</v>
      </c>
      <c r="F4888" s="81">
        <v>1</v>
      </c>
      <c r="G4888" s="82" t="s">
        <v>38</v>
      </c>
      <c r="H4888" s="21">
        <v>25401</v>
      </c>
      <c r="I4888" s="21" t="s">
        <v>399</v>
      </c>
      <c r="J4888" s="21" t="s">
        <v>400</v>
      </c>
      <c r="K4888" s="21" t="s">
        <v>406</v>
      </c>
      <c r="L4888" s="21" t="s">
        <v>580</v>
      </c>
      <c r="M4888" s="21" t="s">
        <v>43</v>
      </c>
      <c r="N4888" s="21" t="s">
        <v>48</v>
      </c>
      <c r="O4888" s="22">
        <v>250</v>
      </c>
      <c r="P4888" s="22">
        <v>3.62</v>
      </c>
      <c r="Q4888" s="21" t="s">
        <v>580</v>
      </c>
      <c r="R4888" s="103">
        <f t="shared" si="76"/>
        <v>905</v>
      </c>
      <c r="S4888" s="22">
        <v>0</v>
      </c>
      <c r="T4888" s="22">
        <v>0</v>
      </c>
      <c r="U4888" s="22">
        <v>0</v>
      </c>
      <c r="V4888" s="22">
        <v>0</v>
      </c>
      <c r="W4888" s="22">
        <v>905</v>
      </c>
      <c r="X4888" s="22">
        <v>0</v>
      </c>
      <c r="Y4888" s="22">
        <v>0</v>
      </c>
      <c r="Z4888" s="22">
        <v>0</v>
      </c>
      <c r="AA4888" s="22">
        <v>0</v>
      </c>
      <c r="AB4888" s="22">
        <v>0</v>
      </c>
      <c r="AC4888" s="22">
        <v>0</v>
      </c>
      <c r="AD4888" s="22">
        <v>0</v>
      </c>
    </row>
    <row r="4889" spans="1:30" s="1" customFormat="1" ht="15" customHeight="1" x14ac:dyDescent="0.3">
      <c r="A4889" s="21" t="s">
        <v>34</v>
      </c>
      <c r="B4889" s="21" t="s">
        <v>1503</v>
      </c>
      <c r="C4889" s="21" t="s">
        <v>1503</v>
      </c>
      <c r="D4889" s="81">
        <v>1</v>
      </c>
      <c r="E4889" s="21" t="s">
        <v>246</v>
      </c>
      <c r="F4889" s="81">
        <v>1</v>
      </c>
      <c r="G4889" s="82" t="s">
        <v>38</v>
      </c>
      <c r="H4889" s="21">
        <v>25401</v>
      </c>
      <c r="I4889" s="21" t="s">
        <v>399</v>
      </c>
      <c r="J4889" s="21" t="s">
        <v>2425</v>
      </c>
      <c r="K4889" s="21" t="s">
        <v>2426</v>
      </c>
      <c r="L4889" s="21" t="s">
        <v>580</v>
      </c>
      <c r="M4889" s="21" t="s">
        <v>43</v>
      </c>
      <c r="N4889" s="21" t="s">
        <v>44</v>
      </c>
      <c r="O4889" s="22">
        <v>1</v>
      </c>
      <c r="P4889" s="22">
        <v>60</v>
      </c>
      <c r="Q4889" s="21" t="s">
        <v>580</v>
      </c>
      <c r="R4889" s="103">
        <f t="shared" si="76"/>
        <v>60</v>
      </c>
      <c r="S4889" s="22">
        <v>0</v>
      </c>
      <c r="T4889" s="22">
        <v>0</v>
      </c>
      <c r="U4889" s="22">
        <v>0</v>
      </c>
      <c r="V4889" s="22">
        <v>0</v>
      </c>
      <c r="W4889" s="22">
        <v>60</v>
      </c>
      <c r="X4889" s="22">
        <v>0</v>
      </c>
      <c r="Y4889" s="22">
        <v>0</v>
      </c>
      <c r="Z4889" s="22">
        <v>0</v>
      </c>
      <c r="AA4889" s="22">
        <v>0</v>
      </c>
      <c r="AB4889" s="22">
        <v>0</v>
      </c>
      <c r="AC4889" s="22">
        <v>0</v>
      </c>
      <c r="AD4889" s="22">
        <v>0</v>
      </c>
    </row>
    <row r="4890" spans="1:30" s="1" customFormat="1" ht="15" customHeight="1" x14ac:dyDescent="0.3">
      <c r="A4890" s="21" t="s">
        <v>34</v>
      </c>
      <c r="B4890" s="21" t="s">
        <v>1503</v>
      </c>
      <c r="C4890" s="21" t="s">
        <v>1503</v>
      </c>
      <c r="D4890" s="81">
        <v>1</v>
      </c>
      <c r="E4890" s="21" t="s">
        <v>246</v>
      </c>
      <c r="F4890" s="81">
        <v>1</v>
      </c>
      <c r="G4890" s="82" t="s">
        <v>38</v>
      </c>
      <c r="H4890" s="21">
        <v>25401</v>
      </c>
      <c r="I4890" s="21" t="s">
        <v>399</v>
      </c>
      <c r="J4890" s="21" t="s">
        <v>2427</v>
      </c>
      <c r="K4890" s="21" t="s">
        <v>2428</v>
      </c>
      <c r="L4890" s="21" t="s">
        <v>580</v>
      </c>
      <c r="M4890" s="21" t="s">
        <v>43</v>
      </c>
      <c r="N4890" s="21" t="s">
        <v>48</v>
      </c>
      <c r="O4890" s="22">
        <v>3</v>
      </c>
      <c r="P4890" s="22">
        <v>36.666666666666664</v>
      </c>
      <c r="Q4890" s="21" t="s">
        <v>580</v>
      </c>
      <c r="R4890" s="103">
        <f t="shared" si="76"/>
        <v>110</v>
      </c>
      <c r="S4890" s="22">
        <v>0</v>
      </c>
      <c r="T4890" s="22">
        <v>0</v>
      </c>
      <c r="U4890" s="22">
        <v>0</v>
      </c>
      <c r="V4890" s="22">
        <v>0</v>
      </c>
      <c r="W4890" s="22">
        <v>110</v>
      </c>
      <c r="X4890" s="22">
        <v>0</v>
      </c>
      <c r="Y4890" s="22">
        <v>0</v>
      </c>
      <c r="Z4890" s="22">
        <v>0</v>
      </c>
      <c r="AA4890" s="22">
        <v>0</v>
      </c>
      <c r="AB4890" s="22">
        <v>0</v>
      </c>
      <c r="AC4890" s="22">
        <v>0</v>
      </c>
      <c r="AD4890" s="22">
        <v>0</v>
      </c>
    </row>
    <row r="4891" spans="1:30" s="1" customFormat="1" ht="15" customHeight="1" x14ac:dyDescent="0.3">
      <c r="A4891" s="21" t="s">
        <v>34</v>
      </c>
      <c r="B4891" s="21" t="s">
        <v>1503</v>
      </c>
      <c r="C4891" s="21" t="s">
        <v>1503</v>
      </c>
      <c r="D4891" s="81">
        <v>1</v>
      </c>
      <c r="E4891" s="21" t="s">
        <v>194</v>
      </c>
      <c r="F4891" s="81">
        <v>88</v>
      </c>
      <c r="G4891" s="82" t="s">
        <v>245</v>
      </c>
      <c r="H4891" s="21">
        <v>25401</v>
      </c>
      <c r="I4891" s="21" t="s">
        <v>399</v>
      </c>
      <c r="J4891" s="21" t="s">
        <v>858</v>
      </c>
      <c r="K4891" s="21" t="s">
        <v>1144</v>
      </c>
      <c r="L4891" s="21" t="s">
        <v>580</v>
      </c>
      <c r="M4891" s="21" t="s">
        <v>43</v>
      </c>
      <c r="N4891" s="21" t="s">
        <v>63</v>
      </c>
      <c r="O4891" s="22">
        <v>1</v>
      </c>
      <c r="P4891" s="22">
        <v>145</v>
      </c>
      <c r="Q4891" s="21" t="s">
        <v>580</v>
      </c>
      <c r="R4891" s="103">
        <f t="shared" si="76"/>
        <v>145</v>
      </c>
      <c r="S4891" s="22">
        <v>0</v>
      </c>
      <c r="T4891" s="22">
        <v>0</v>
      </c>
      <c r="U4891" s="22">
        <v>0</v>
      </c>
      <c r="V4891" s="22">
        <v>0</v>
      </c>
      <c r="W4891" s="22">
        <v>145</v>
      </c>
      <c r="X4891" s="22">
        <v>0</v>
      </c>
      <c r="Y4891" s="22">
        <v>0</v>
      </c>
      <c r="Z4891" s="22">
        <v>0</v>
      </c>
      <c r="AA4891" s="22">
        <v>0</v>
      </c>
      <c r="AB4891" s="22">
        <v>0</v>
      </c>
      <c r="AC4891" s="22">
        <v>0</v>
      </c>
      <c r="AD4891" s="22">
        <v>0</v>
      </c>
    </row>
    <row r="4892" spans="1:30" s="1" customFormat="1" ht="15" customHeight="1" x14ac:dyDescent="0.3">
      <c r="A4892" s="21" t="s">
        <v>34</v>
      </c>
      <c r="B4892" s="21" t="s">
        <v>1503</v>
      </c>
      <c r="C4892" s="21" t="s">
        <v>1503</v>
      </c>
      <c r="D4892" s="81">
        <v>1</v>
      </c>
      <c r="E4892" s="21" t="s">
        <v>194</v>
      </c>
      <c r="F4892" s="81">
        <v>88</v>
      </c>
      <c r="G4892" s="82" t="s">
        <v>245</v>
      </c>
      <c r="H4892" s="21">
        <v>25401</v>
      </c>
      <c r="I4892" s="21" t="s">
        <v>399</v>
      </c>
      <c r="J4892" s="21" t="s">
        <v>1145</v>
      </c>
      <c r="K4892" s="21" t="s">
        <v>1146</v>
      </c>
      <c r="L4892" s="21" t="s">
        <v>580</v>
      </c>
      <c r="M4892" s="21" t="s">
        <v>43</v>
      </c>
      <c r="N4892" s="21" t="s">
        <v>48</v>
      </c>
      <c r="O4892" s="22">
        <v>1</v>
      </c>
      <c r="P4892" s="22">
        <v>81</v>
      </c>
      <c r="Q4892" s="21" t="s">
        <v>580</v>
      </c>
      <c r="R4892" s="103">
        <f t="shared" si="76"/>
        <v>81</v>
      </c>
      <c r="S4892" s="22">
        <v>0</v>
      </c>
      <c r="T4892" s="22">
        <v>0</v>
      </c>
      <c r="U4892" s="22">
        <v>0</v>
      </c>
      <c r="V4892" s="22">
        <v>0</v>
      </c>
      <c r="W4892" s="22">
        <v>81</v>
      </c>
      <c r="X4892" s="22">
        <v>0</v>
      </c>
      <c r="Y4892" s="22">
        <v>0</v>
      </c>
      <c r="Z4892" s="22">
        <v>0</v>
      </c>
      <c r="AA4892" s="22">
        <v>0</v>
      </c>
      <c r="AB4892" s="22">
        <v>0</v>
      </c>
      <c r="AC4892" s="22">
        <v>0</v>
      </c>
      <c r="AD4892" s="22">
        <v>0</v>
      </c>
    </row>
    <row r="4893" spans="1:30" s="1" customFormat="1" ht="15" customHeight="1" x14ac:dyDescent="0.3">
      <c r="A4893" s="21" t="s">
        <v>34</v>
      </c>
      <c r="B4893" s="21" t="s">
        <v>1503</v>
      </c>
      <c r="C4893" s="21" t="s">
        <v>1503</v>
      </c>
      <c r="D4893" s="81">
        <v>1</v>
      </c>
      <c r="E4893" s="21" t="s">
        <v>194</v>
      </c>
      <c r="F4893" s="81">
        <v>88</v>
      </c>
      <c r="G4893" s="82" t="s">
        <v>245</v>
      </c>
      <c r="H4893" s="21">
        <v>25401</v>
      </c>
      <c r="I4893" s="21" t="s">
        <v>399</v>
      </c>
      <c r="J4893" s="21" t="s">
        <v>400</v>
      </c>
      <c r="K4893" s="21" t="s">
        <v>406</v>
      </c>
      <c r="L4893" s="21" t="s">
        <v>580</v>
      </c>
      <c r="M4893" s="21" t="s">
        <v>43</v>
      </c>
      <c r="N4893" s="21" t="s">
        <v>48</v>
      </c>
      <c r="O4893" s="22">
        <v>250</v>
      </c>
      <c r="P4893" s="22">
        <v>3.62</v>
      </c>
      <c r="Q4893" s="21" t="s">
        <v>580</v>
      </c>
      <c r="R4893" s="103">
        <f t="shared" si="76"/>
        <v>905</v>
      </c>
      <c r="S4893" s="22">
        <v>0</v>
      </c>
      <c r="T4893" s="22">
        <v>0</v>
      </c>
      <c r="U4893" s="22">
        <v>0</v>
      </c>
      <c r="V4893" s="22">
        <v>0</v>
      </c>
      <c r="W4893" s="22">
        <v>905</v>
      </c>
      <c r="X4893" s="22">
        <v>0</v>
      </c>
      <c r="Y4893" s="22">
        <v>0</v>
      </c>
      <c r="Z4893" s="22">
        <v>0</v>
      </c>
      <c r="AA4893" s="22">
        <v>0</v>
      </c>
      <c r="AB4893" s="22">
        <v>0</v>
      </c>
      <c r="AC4893" s="22">
        <v>0</v>
      </c>
      <c r="AD4893" s="22">
        <v>0</v>
      </c>
    </row>
    <row r="4894" spans="1:30" s="1" customFormat="1" ht="15" customHeight="1" x14ac:dyDescent="0.3">
      <c r="A4894" s="21" t="s">
        <v>34</v>
      </c>
      <c r="B4894" s="21" t="s">
        <v>1503</v>
      </c>
      <c r="C4894" s="21" t="s">
        <v>1503</v>
      </c>
      <c r="D4894" s="81">
        <v>1</v>
      </c>
      <c r="E4894" s="21" t="s">
        <v>194</v>
      </c>
      <c r="F4894" s="81">
        <v>88</v>
      </c>
      <c r="G4894" s="82" t="s">
        <v>245</v>
      </c>
      <c r="H4894" s="21">
        <v>25401</v>
      </c>
      <c r="I4894" s="21" t="s">
        <v>399</v>
      </c>
      <c r="J4894" s="21" t="s">
        <v>2425</v>
      </c>
      <c r="K4894" s="21" t="s">
        <v>2426</v>
      </c>
      <c r="L4894" s="21" t="s">
        <v>580</v>
      </c>
      <c r="M4894" s="21" t="s">
        <v>43</v>
      </c>
      <c r="N4894" s="21" t="s">
        <v>44</v>
      </c>
      <c r="O4894" s="22">
        <v>10</v>
      </c>
      <c r="P4894" s="22">
        <v>113</v>
      </c>
      <c r="Q4894" s="21" t="s">
        <v>580</v>
      </c>
      <c r="R4894" s="103">
        <f t="shared" si="76"/>
        <v>1130</v>
      </c>
      <c r="S4894" s="22">
        <v>0</v>
      </c>
      <c r="T4894" s="22">
        <v>0</v>
      </c>
      <c r="U4894" s="22">
        <v>0</v>
      </c>
      <c r="V4894" s="22">
        <v>0</v>
      </c>
      <c r="W4894" s="22">
        <v>1130</v>
      </c>
      <c r="X4894" s="22">
        <v>0</v>
      </c>
      <c r="Y4894" s="22">
        <v>0</v>
      </c>
      <c r="Z4894" s="22">
        <v>0</v>
      </c>
      <c r="AA4894" s="22">
        <v>0</v>
      </c>
      <c r="AB4894" s="22">
        <v>0</v>
      </c>
      <c r="AC4894" s="22">
        <v>0</v>
      </c>
      <c r="AD4894" s="22">
        <v>0</v>
      </c>
    </row>
    <row r="4895" spans="1:30" s="1" customFormat="1" ht="15" customHeight="1" x14ac:dyDescent="0.3">
      <c r="A4895" s="21" t="s">
        <v>34</v>
      </c>
      <c r="B4895" s="21" t="s">
        <v>1503</v>
      </c>
      <c r="C4895" s="21" t="s">
        <v>1503</v>
      </c>
      <c r="D4895" s="81">
        <v>1</v>
      </c>
      <c r="E4895" s="21" t="s">
        <v>194</v>
      </c>
      <c r="F4895" s="81">
        <v>88</v>
      </c>
      <c r="G4895" s="82" t="s">
        <v>245</v>
      </c>
      <c r="H4895" s="21">
        <v>25401</v>
      </c>
      <c r="I4895" s="21" t="s">
        <v>399</v>
      </c>
      <c r="J4895" s="21" t="s">
        <v>2427</v>
      </c>
      <c r="K4895" s="21" t="s">
        <v>2428</v>
      </c>
      <c r="L4895" s="21" t="s">
        <v>580</v>
      </c>
      <c r="M4895" s="21" t="s">
        <v>43</v>
      </c>
      <c r="N4895" s="21" t="s">
        <v>48</v>
      </c>
      <c r="O4895" s="22">
        <v>3</v>
      </c>
      <c r="P4895" s="22">
        <v>36.666666666666664</v>
      </c>
      <c r="Q4895" s="21" t="s">
        <v>580</v>
      </c>
      <c r="R4895" s="103">
        <f t="shared" si="76"/>
        <v>110</v>
      </c>
      <c r="S4895" s="22">
        <v>0</v>
      </c>
      <c r="T4895" s="22">
        <v>0</v>
      </c>
      <c r="U4895" s="22">
        <v>0</v>
      </c>
      <c r="V4895" s="22">
        <v>0</v>
      </c>
      <c r="W4895" s="22">
        <v>110</v>
      </c>
      <c r="X4895" s="22">
        <v>0</v>
      </c>
      <c r="Y4895" s="22">
        <v>0</v>
      </c>
      <c r="Z4895" s="22">
        <v>0</v>
      </c>
      <c r="AA4895" s="22">
        <v>0</v>
      </c>
      <c r="AB4895" s="22">
        <v>0</v>
      </c>
      <c r="AC4895" s="22">
        <v>0</v>
      </c>
      <c r="AD4895" s="22">
        <v>0</v>
      </c>
    </row>
    <row r="4896" spans="1:30" s="1" customFormat="1" ht="15" customHeight="1" x14ac:dyDescent="0.3">
      <c r="A4896" s="21" t="s">
        <v>34</v>
      </c>
      <c r="B4896" s="21" t="s">
        <v>1503</v>
      </c>
      <c r="C4896" s="21" t="s">
        <v>1503</v>
      </c>
      <c r="D4896" s="81">
        <v>1</v>
      </c>
      <c r="E4896" s="21" t="s">
        <v>194</v>
      </c>
      <c r="F4896" s="81">
        <v>88</v>
      </c>
      <c r="G4896" s="82" t="s">
        <v>245</v>
      </c>
      <c r="H4896" s="21">
        <v>26102</v>
      </c>
      <c r="I4896" s="21" t="s">
        <v>408</v>
      </c>
      <c r="J4896" s="21" t="s">
        <v>409</v>
      </c>
      <c r="K4896" s="21" t="s">
        <v>415</v>
      </c>
      <c r="L4896" s="21" t="s">
        <v>2419</v>
      </c>
      <c r="M4896" s="21" t="s">
        <v>1733</v>
      </c>
      <c r="N4896" s="21" t="s">
        <v>290</v>
      </c>
      <c r="O4896" s="22">
        <v>1</v>
      </c>
      <c r="P4896" s="22">
        <v>874</v>
      </c>
      <c r="Q4896" s="21" t="s">
        <v>411</v>
      </c>
      <c r="R4896" s="103">
        <f t="shared" si="76"/>
        <v>874</v>
      </c>
      <c r="S4896" s="22">
        <v>874</v>
      </c>
      <c r="T4896" s="22">
        <v>0</v>
      </c>
      <c r="U4896" s="22">
        <v>0</v>
      </c>
      <c r="V4896" s="22">
        <v>0</v>
      </c>
      <c r="W4896" s="22">
        <v>0</v>
      </c>
      <c r="X4896" s="22">
        <v>0</v>
      </c>
      <c r="Y4896" s="22">
        <v>0</v>
      </c>
      <c r="Z4896" s="22">
        <v>0</v>
      </c>
      <c r="AA4896" s="22">
        <v>0</v>
      </c>
      <c r="AB4896" s="22">
        <v>0</v>
      </c>
      <c r="AC4896" s="22">
        <v>0</v>
      </c>
      <c r="AD4896" s="22">
        <v>0</v>
      </c>
    </row>
    <row r="4897" spans="1:30" s="1" customFormat="1" ht="15" customHeight="1" x14ac:dyDescent="0.3">
      <c r="A4897" s="21" t="s">
        <v>34</v>
      </c>
      <c r="B4897" s="21" t="s">
        <v>1503</v>
      </c>
      <c r="C4897" s="21" t="s">
        <v>1503</v>
      </c>
      <c r="D4897" s="81">
        <v>1</v>
      </c>
      <c r="E4897" s="21" t="s">
        <v>194</v>
      </c>
      <c r="F4897" s="81">
        <v>88</v>
      </c>
      <c r="G4897" s="82" t="s">
        <v>245</v>
      </c>
      <c r="H4897" s="21">
        <v>26102</v>
      </c>
      <c r="I4897" s="21" t="s">
        <v>408</v>
      </c>
      <c r="J4897" s="21" t="s">
        <v>409</v>
      </c>
      <c r="K4897" s="21" t="s">
        <v>415</v>
      </c>
      <c r="L4897" s="21" t="s">
        <v>2419</v>
      </c>
      <c r="M4897" s="21" t="s">
        <v>1733</v>
      </c>
      <c r="N4897" s="21" t="s">
        <v>290</v>
      </c>
      <c r="O4897" s="22">
        <v>1</v>
      </c>
      <c r="P4897" s="22">
        <v>874</v>
      </c>
      <c r="Q4897" s="21" t="s">
        <v>411</v>
      </c>
      <c r="R4897" s="103">
        <f t="shared" si="76"/>
        <v>874</v>
      </c>
      <c r="S4897" s="22">
        <v>0</v>
      </c>
      <c r="T4897" s="22">
        <v>874</v>
      </c>
      <c r="U4897" s="22">
        <v>0</v>
      </c>
      <c r="V4897" s="22">
        <v>0</v>
      </c>
      <c r="W4897" s="22">
        <v>0</v>
      </c>
      <c r="X4897" s="22">
        <v>0</v>
      </c>
      <c r="Y4897" s="22">
        <v>0</v>
      </c>
      <c r="Z4897" s="22">
        <v>0</v>
      </c>
      <c r="AA4897" s="22">
        <v>0</v>
      </c>
      <c r="AB4897" s="22">
        <v>0</v>
      </c>
      <c r="AC4897" s="22">
        <v>0</v>
      </c>
      <c r="AD4897" s="22">
        <v>0</v>
      </c>
    </row>
    <row r="4898" spans="1:30" s="1" customFormat="1" ht="15" customHeight="1" x14ac:dyDescent="0.3">
      <c r="A4898" s="21" t="s">
        <v>34</v>
      </c>
      <c r="B4898" s="21" t="s">
        <v>1503</v>
      </c>
      <c r="C4898" s="21" t="s">
        <v>1503</v>
      </c>
      <c r="D4898" s="81">
        <v>1</v>
      </c>
      <c r="E4898" s="21" t="s">
        <v>194</v>
      </c>
      <c r="F4898" s="81">
        <v>88</v>
      </c>
      <c r="G4898" s="82" t="s">
        <v>245</v>
      </c>
      <c r="H4898" s="21">
        <v>26102</v>
      </c>
      <c r="I4898" s="21" t="s">
        <v>408</v>
      </c>
      <c r="J4898" s="21" t="s">
        <v>409</v>
      </c>
      <c r="K4898" s="21" t="s">
        <v>415</v>
      </c>
      <c r="L4898" s="21" t="s">
        <v>2419</v>
      </c>
      <c r="M4898" s="21" t="s">
        <v>1733</v>
      </c>
      <c r="N4898" s="21" t="s">
        <v>290</v>
      </c>
      <c r="O4898" s="22">
        <v>1</v>
      </c>
      <c r="P4898" s="22">
        <v>874</v>
      </c>
      <c r="Q4898" s="21" t="s">
        <v>411</v>
      </c>
      <c r="R4898" s="103">
        <f t="shared" si="76"/>
        <v>874</v>
      </c>
      <c r="S4898" s="22">
        <v>0</v>
      </c>
      <c r="T4898" s="22">
        <v>0</v>
      </c>
      <c r="U4898" s="22">
        <v>874</v>
      </c>
      <c r="V4898" s="22">
        <v>0</v>
      </c>
      <c r="W4898" s="22">
        <v>0</v>
      </c>
      <c r="X4898" s="22">
        <v>0</v>
      </c>
      <c r="Y4898" s="22">
        <v>0</v>
      </c>
      <c r="Z4898" s="22">
        <v>0</v>
      </c>
      <c r="AA4898" s="22">
        <v>0</v>
      </c>
      <c r="AB4898" s="22">
        <v>0</v>
      </c>
      <c r="AC4898" s="22">
        <v>0</v>
      </c>
      <c r="AD4898" s="22">
        <v>0</v>
      </c>
    </row>
    <row r="4899" spans="1:30" s="1" customFormat="1" ht="15" customHeight="1" x14ac:dyDescent="0.3">
      <c r="A4899" s="21" t="s">
        <v>34</v>
      </c>
      <c r="B4899" s="21" t="s">
        <v>1503</v>
      </c>
      <c r="C4899" s="21" t="s">
        <v>1503</v>
      </c>
      <c r="D4899" s="81">
        <v>1</v>
      </c>
      <c r="E4899" s="21" t="s">
        <v>194</v>
      </c>
      <c r="F4899" s="81">
        <v>88</v>
      </c>
      <c r="G4899" s="82" t="s">
        <v>245</v>
      </c>
      <c r="H4899" s="21">
        <v>26102</v>
      </c>
      <c r="I4899" s="21" t="s">
        <v>408</v>
      </c>
      <c r="J4899" s="21" t="s">
        <v>409</v>
      </c>
      <c r="K4899" s="21" t="s">
        <v>415</v>
      </c>
      <c r="L4899" s="21" t="s">
        <v>2419</v>
      </c>
      <c r="M4899" s="21" t="s">
        <v>1733</v>
      </c>
      <c r="N4899" s="21" t="s">
        <v>290</v>
      </c>
      <c r="O4899" s="22">
        <v>1</v>
      </c>
      <c r="P4899" s="22">
        <v>874</v>
      </c>
      <c r="Q4899" s="21" t="s">
        <v>411</v>
      </c>
      <c r="R4899" s="103">
        <f t="shared" si="76"/>
        <v>874</v>
      </c>
      <c r="S4899" s="22">
        <v>0</v>
      </c>
      <c r="T4899" s="22">
        <v>0</v>
      </c>
      <c r="U4899" s="22">
        <v>0</v>
      </c>
      <c r="V4899" s="22">
        <v>874</v>
      </c>
      <c r="W4899" s="22">
        <v>0</v>
      </c>
      <c r="X4899" s="22">
        <v>0</v>
      </c>
      <c r="Y4899" s="22">
        <v>0</v>
      </c>
      <c r="Z4899" s="22">
        <v>0</v>
      </c>
      <c r="AA4899" s="22">
        <v>0</v>
      </c>
      <c r="AB4899" s="22">
        <v>0</v>
      </c>
      <c r="AC4899" s="22">
        <v>0</v>
      </c>
      <c r="AD4899" s="22">
        <v>0</v>
      </c>
    </row>
    <row r="4900" spans="1:30" s="1" customFormat="1" ht="15" customHeight="1" x14ac:dyDescent="0.3">
      <c r="A4900" s="21" t="s">
        <v>34</v>
      </c>
      <c r="B4900" s="21" t="s">
        <v>1503</v>
      </c>
      <c r="C4900" s="21" t="s">
        <v>1503</v>
      </c>
      <c r="D4900" s="81">
        <v>1</v>
      </c>
      <c r="E4900" s="21" t="s">
        <v>194</v>
      </c>
      <c r="F4900" s="81">
        <v>88</v>
      </c>
      <c r="G4900" s="82" t="s">
        <v>245</v>
      </c>
      <c r="H4900" s="21">
        <v>26102</v>
      </c>
      <c r="I4900" s="21" t="s">
        <v>408</v>
      </c>
      <c r="J4900" s="21" t="s">
        <v>409</v>
      </c>
      <c r="K4900" s="21" t="s">
        <v>415</v>
      </c>
      <c r="L4900" s="21" t="s">
        <v>2419</v>
      </c>
      <c r="M4900" s="21" t="s">
        <v>1733</v>
      </c>
      <c r="N4900" s="21" t="s">
        <v>290</v>
      </c>
      <c r="O4900" s="22">
        <v>1</v>
      </c>
      <c r="P4900" s="22">
        <v>874</v>
      </c>
      <c r="Q4900" s="21" t="s">
        <v>411</v>
      </c>
      <c r="R4900" s="103">
        <f t="shared" si="76"/>
        <v>874</v>
      </c>
      <c r="S4900" s="22">
        <v>0</v>
      </c>
      <c r="T4900" s="22">
        <v>0</v>
      </c>
      <c r="U4900" s="22">
        <v>0</v>
      </c>
      <c r="V4900" s="22">
        <v>0</v>
      </c>
      <c r="W4900" s="22">
        <v>0</v>
      </c>
      <c r="X4900" s="22">
        <v>874</v>
      </c>
      <c r="Y4900" s="22">
        <v>0</v>
      </c>
      <c r="Z4900" s="22">
        <v>0</v>
      </c>
      <c r="AA4900" s="22">
        <v>0</v>
      </c>
      <c r="AB4900" s="22">
        <v>0</v>
      </c>
      <c r="AC4900" s="22">
        <v>0</v>
      </c>
      <c r="AD4900" s="22">
        <v>0</v>
      </c>
    </row>
    <row r="4901" spans="1:30" s="1" customFormat="1" ht="15" customHeight="1" x14ac:dyDescent="0.3">
      <c r="A4901" s="21" t="s">
        <v>34</v>
      </c>
      <c r="B4901" s="21" t="s">
        <v>1503</v>
      </c>
      <c r="C4901" s="21" t="s">
        <v>1503</v>
      </c>
      <c r="D4901" s="81">
        <v>1</v>
      </c>
      <c r="E4901" s="21" t="s">
        <v>194</v>
      </c>
      <c r="F4901" s="81">
        <v>88</v>
      </c>
      <c r="G4901" s="82" t="s">
        <v>245</v>
      </c>
      <c r="H4901" s="21">
        <v>26102</v>
      </c>
      <c r="I4901" s="21" t="s">
        <v>408</v>
      </c>
      <c r="J4901" s="21" t="s">
        <v>409</v>
      </c>
      <c r="K4901" s="21" t="s">
        <v>415</v>
      </c>
      <c r="L4901" s="21" t="s">
        <v>2419</v>
      </c>
      <c r="M4901" s="21" t="s">
        <v>1733</v>
      </c>
      <c r="N4901" s="21" t="s">
        <v>290</v>
      </c>
      <c r="O4901" s="22">
        <v>1</v>
      </c>
      <c r="P4901" s="22">
        <v>874</v>
      </c>
      <c r="Q4901" s="21" t="s">
        <v>411</v>
      </c>
      <c r="R4901" s="103">
        <f t="shared" si="76"/>
        <v>874</v>
      </c>
      <c r="S4901" s="22">
        <v>0</v>
      </c>
      <c r="T4901" s="22">
        <v>0</v>
      </c>
      <c r="U4901" s="22">
        <v>0</v>
      </c>
      <c r="V4901" s="22">
        <v>0</v>
      </c>
      <c r="W4901" s="22">
        <v>0</v>
      </c>
      <c r="X4901" s="22">
        <v>0</v>
      </c>
      <c r="Y4901" s="22">
        <v>874</v>
      </c>
      <c r="Z4901" s="22">
        <v>0</v>
      </c>
      <c r="AA4901" s="22">
        <v>0</v>
      </c>
      <c r="AB4901" s="22">
        <v>0</v>
      </c>
      <c r="AC4901" s="22">
        <v>0</v>
      </c>
      <c r="AD4901" s="22">
        <v>0</v>
      </c>
    </row>
    <row r="4902" spans="1:30" s="1" customFormat="1" ht="15" customHeight="1" x14ac:dyDescent="0.3">
      <c r="A4902" s="21" t="s">
        <v>34</v>
      </c>
      <c r="B4902" s="21" t="s">
        <v>1503</v>
      </c>
      <c r="C4902" s="21" t="s">
        <v>1503</v>
      </c>
      <c r="D4902" s="81">
        <v>1</v>
      </c>
      <c r="E4902" s="21" t="s">
        <v>194</v>
      </c>
      <c r="F4902" s="81">
        <v>88</v>
      </c>
      <c r="G4902" s="82" t="s">
        <v>245</v>
      </c>
      <c r="H4902" s="21">
        <v>26102</v>
      </c>
      <c r="I4902" s="21" t="s">
        <v>408</v>
      </c>
      <c r="J4902" s="21" t="s">
        <v>409</v>
      </c>
      <c r="K4902" s="21" t="s">
        <v>415</v>
      </c>
      <c r="L4902" s="21" t="s">
        <v>2419</v>
      </c>
      <c r="M4902" s="21" t="s">
        <v>1733</v>
      </c>
      <c r="N4902" s="21" t="s">
        <v>290</v>
      </c>
      <c r="O4902" s="22">
        <v>1</v>
      </c>
      <c r="P4902" s="22">
        <v>874</v>
      </c>
      <c r="Q4902" s="21" t="s">
        <v>411</v>
      </c>
      <c r="R4902" s="103">
        <f t="shared" si="76"/>
        <v>874</v>
      </c>
      <c r="S4902" s="22">
        <v>0</v>
      </c>
      <c r="T4902" s="22">
        <v>0</v>
      </c>
      <c r="U4902" s="22">
        <v>0</v>
      </c>
      <c r="V4902" s="22">
        <v>0</v>
      </c>
      <c r="W4902" s="22">
        <v>0</v>
      </c>
      <c r="X4902" s="22">
        <v>0</v>
      </c>
      <c r="Y4902" s="22">
        <v>0</v>
      </c>
      <c r="Z4902" s="22">
        <v>874</v>
      </c>
      <c r="AA4902" s="22">
        <v>0</v>
      </c>
      <c r="AB4902" s="22">
        <v>0</v>
      </c>
      <c r="AC4902" s="22">
        <v>0</v>
      </c>
      <c r="AD4902" s="22">
        <v>0</v>
      </c>
    </row>
    <row r="4903" spans="1:30" s="1" customFormat="1" ht="15" customHeight="1" x14ac:dyDescent="0.3">
      <c r="A4903" s="21" t="s">
        <v>34</v>
      </c>
      <c r="B4903" s="21" t="s">
        <v>1503</v>
      </c>
      <c r="C4903" s="21" t="s">
        <v>1503</v>
      </c>
      <c r="D4903" s="81">
        <v>1</v>
      </c>
      <c r="E4903" s="21" t="s">
        <v>194</v>
      </c>
      <c r="F4903" s="81">
        <v>88</v>
      </c>
      <c r="G4903" s="82" t="s">
        <v>245</v>
      </c>
      <c r="H4903" s="21">
        <v>26102</v>
      </c>
      <c r="I4903" s="21" t="s">
        <v>408</v>
      </c>
      <c r="J4903" s="21" t="s">
        <v>409</v>
      </c>
      <c r="K4903" s="21" t="s">
        <v>415</v>
      </c>
      <c r="L4903" s="21" t="s">
        <v>2419</v>
      </c>
      <c r="M4903" s="21" t="s">
        <v>1733</v>
      </c>
      <c r="N4903" s="21" t="s">
        <v>290</v>
      </c>
      <c r="O4903" s="22">
        <v>1</v>
      </c>
      <c r="P4903" s="22">
        <v>874</v>
      </c>
      <c r="Q4903" s="21" t="s">
        <v>411</v>
      </c>
      <c r="R4903" s="103">
        <f t="shared" si="76"/>
        <v>874</v>
      </c>
      <c r="S4903" s="22">
        <v>0</v>
      </c>
      <c r="T4903" s="22">
        <v>0</v>
      </c>
      <c r="U4903" s="22">
        <v>0</v>
      </c>
      <c r="V4903" s="22">
        <v>0</v>
      </c>
      <c r="W4903" s="22">
        <v>0</v>
      </c>
      <c r="X4903" s="22">
        <v>0</v>
      </c>
      <c r="Y4903" s="22">
        <v>0</v>
      </c>
      <c r="Z4903" s="22">
        <v>0</v>
      </c>
      <c r="AA4903" s="22">
        <v>874</v>
      </c>
      <c r="AB4903" s="22">
        <v>0</v>
      </c>
      <c r="AC4903" s="22">
        <v>0</v>
      </c>
      <c r="AD4903" s="22">
        <v>0</v>
      </c>
    </row>
    <row r="4904" spans="1:30" s="1" customFormat="1" ht="15" customHeight="1" x14ac:dyDescent="0.3">
      <c r="A4904" s="21" t="s">
        <v>34</v>
      </c>
      <c r="B4904" s="21" t="s">
        <v>1503</v>
      </c>
      <c r="C4904" s="21" t="s">
        <v>1503</v>
      </c>
      <c r="D4904" s="81">
        <v>1</v>
      </c>
      <c r="E4904" s="21" t="s">
        <v>194</v>
      </c>
      <c r="F4904" s="81">
        <v>88</v>
      </c>
      <c r="G4904" s="82" t="s">
        <v>245</v>
      </c>
      <c r="H4904" s="21">
        <v>26102</v>
      </c>
      <c r="I4904" s="21" t="s">
        <v>408</v>
      </c>
      <c r="J4904" s="21" t="s">
        <v>409</v>
      </c>
      <c r="K4904" s="21" t="s">
        <v>415</v>
      </c>
      <c r="L4904" s="21" t="s">
        <v>2419</v>
      </c>
      <c r="M4904" s="21" t="s">
        <v>1733</v>
      </c>
      <c r="N4904" s="21" t="s">
        <v>290</v>
      </c>
      <c r="O4904" s="22">
        <v>1</v>
      </c>
      <c r="P4904" s="22">
        <v>874</v>
      </c>
      <c r="Q4904" s="21" t="s">
        <v>411</v>
      </c>
      <c r="R4904" s="103">
        <f t="shared" si="76"/>
        <v>874</v>
      </c>
      <c r="S4904" s="22">
        <v>0</v>
      </c>
      <c r="T4904" s="22">
        <v>0</v>
      </c>
      <c r="U4904" s="22">
        <v>0</v>
      </c>
      <c r="V4904" s="22">
        <v>0</v>
      </c>
      <c r="W4904" s="22">
        <v>0</v>
      </c>
      <c r="X4904" s="22">
        <v>0</v>
      </c>
      <c r="Y4904" s="22">
        <v>0</v>
      </c>
      <c r="Z4904" s="22">
        <v>0</v>
      </c>
      <c r="AA4904" s="22">
        <v>0</v>
      </c>
      <c r="AB4904" s="22">
        <v>874</v>
      </c>
      <c r="AC4904" s="22">
        <v>0</v>
      </c>
      <c r="AD4904" s="22">
        <v>0</v>
      </c>
    </row>
    <row r="4905" spans="1:30" s="1" customFormat="1" ht="15" customHeight="1" x14ac:dyDescent="0.3">
      <c r="A4905" s="21" t="s">
        <v>34</v>
      </c>
      <c r="B4905" s="21" t="s">
        <v>1503</v>
      </c>
      <c r="C4905" s="21" t="s">
        <v>1503</v>
      </c>
      <c r="D4905" s="81">
        <v>1</v>
      </c>
      <c r="E4905" s="21" t="s">
        <v>194</v>
      </c>
      <c r="F4905" s="81">
        <v>88</v>
      </c>
      <c r="G4905" s="82" t="s">
        <v>245</v>
      </c>
      <c r="H4905" s="21">
        <v>26102</v>
      </c>
      <c r="I4905" s="21" t="s">
        <v>408</v>
      </c>
      <c r="J4905" s="21" t="s">
        <v>409</v>
      </c>
      <c r="K4905" s="21" t="s">
        <v>415</v>
      </c>
      <c r="L4905" s="21" t="s">
        <v>2419</v>
      </c>
      <c r="M4905" s="21" t="s">
        <v>1733</v>
      </c>
      <c r="N4905" s="21" t="s">
        <v>290</v>
      </c>
      <c r="O4905" s="22">
        <v>1</v>
      </c>
      <c r="P4905" s="22">
        <v>874</v>
      </c>
      <c r="Q4905" s="21" t="s">
        <v>411</v>
      </c>
      <c r="R4905" s="103">
        <f t="shared" si="76"/>
        <v>874</v>
      </c>
      <c r="S4905" s="22">
        <v>0</v>
      </c>
      <c r="T4905" s="22">
        <v>0</v>
      </c>
      <c r="U4905" s="22">
        <v>0</v>
      </c>
      <c r="V4905" s="22">
        <v>0</v>
      </c>
      <c r="W4905" s="22">
        <v>0</v>
      </c>
      <c r="X4905" s="22">
        <v>0</v>
      </c>
      <c r="Y4905" s="22">
        <v>0</v>
      </c>
      <c r="Z4905" s="22">
        <v>0</v>
      </c>
      <c r="AA4905" s="22">
        <v>0</v>
      </c>
      <c r="AB4905" s="22">
        <v>0</v>
      </c>
      <c r="AC4905" s="22">
        <v>874</v>
      </c>
      <c r="AD4905" s="22">
        <v>0</v>
      </c>
    </row>
    <row r="4906" spans="1:30" s="1" customFormat="1" ht="15" customHeight="1" x14ac:dyDescent="0.3">
      <c r="A4906" s="21" t="s">
        <v>34</v>
      </c>
      <c r="B4906" s="21" t="s">
        <v>1503</v>
      </c>
      <c r="C4906" s="21" t="s">
        <v>1503</v>
      </c>
      <c r="D4906" s="81">
        <v>1</v>
      </c>
      <c r="E4906" s="21" t="s">
        <v>194</v>
      </c>
      <c r="F4906" s="81">
        <v>88</v>
      </c>
      <c r="G4906" s="82" t="s">
        <v>245</v>
      </c>
      <c r="H4906" s="21">
        <v>26102</v>
      </c>
      <c r="I4906" s="21" t="s">
        <v>408</v>
      </c>
      <c r="J4906" s="21" t="s">
        <v>409</v>
      </c>
      <c r="K4906" s="21" t="s">
        <v>415</v>
      </c>
      <c r="L4906" s="21" t="s">
        <v>2419</v>
      </c>
      <c r="M4906" s="21" t="s">
        <v>1733</v>
      </c>
      <c r="N4906" s="21" t="s">
        <v>290</v>
      </c>
      <c r="O4906" s="22">
        <v>1</v>
      </c>
      <c r="P4906" s="22">
        <v>874</v>
      </c>
      <c r="Q4906" s="21" t="s">
        <v>411</v>
      </c>
      <c r="R4906" s="103">
        <f t="shared" si="76"/>
        <v>874</v>
      </c>
      <c r="S4906" s="22">
        <v>0</v>
      </c>
      <c r="T4906" s="22">
        <v>0</v>
      </c>
      <c r="U4906" s="22">
        <v>0</v>
      </c>
      <c r="V4906" s="22">
        <v>0</v>
      </c>
      <c r="W4906" s="22">
        <v>0</v>
      </c>
      <c r="X4906" s="22">
        <v>0</v>
      </c>
      <c r="Y4906" s="22">
        <v>0</v>
      </c>
      <c r="Z4906" s="22">
        <v>0</v>
      </c>
      <c r="AA4906" s="22">
        <v>0</v>
      </c>
      <c r="AB4906" s="22">
        <v>0</v>
      </c>
      <c r="AC4906" s="22">
        <v>0</v>
      </c>
      <c r="AD4906" s="22">
        <v>874</v>
      </c>
    </row>
    <row r="4907" spans="1:30" s="1" customFormat="1" ht="15" customHeight="1" x14ac:dyDescent="0.3">
      <c r="A4907" s="21" t="s">
        <v>34</v>
      </c>
      <c r="B4907" s="21" t="s">
        <v>1503</v>
      </c>
      <c r="C4907" s="21" t="s">
        <v>1503</v>
      </c>
      <c r="D4907" s="81">
        <v>1</v>
      </c>
      <c r="E4907" s="21" t="s">
        <v>246</v>
      </c>
      <c r="F4907" s="81">
        <v>1</v>
      </c>
      <c r="G4907" s="82" t="s">
        <v>38</v>
      </c>
      <c r="H4907" s="21">
        <v>26103</v>
      </c>
      <c r="I4907" s="21" t="s">
        <v>414</v>
      </c>
      <c r="J4907" s="21" t="s">
        <v>413</v>
      </c>
      <c r="K4907" s="21" t="s">
        <v>414</v>
      </c>
      <c r="L4907" s="21" t="s">
        <v>2419</v>
      </c>
      <c r="M4907" s="21" t="s">
        <v>1733</v>
      </c>
      <c r="N4907" s="21" t="s">
        <v>290</v>
      </c>
      <c r="O4907" s="22">
        <v>1</v>
      </c>
      <c r="P4907" s="22">
        <v>8340</v>
      </c>
      <c r="Q4907" s="21" t="s">
        <v>411</v>
      </c>
      <c r="R4907" s="103">
        <f t="shared" si="76"/>
        <v>8340</v>
      </c>
      <c r="S4907" s="22">
        <v>8340</v>
      </c>
      <c r="T4907" s="22">
        <v>0</v>
      </c>
      <c r="U4907" s="22">
        <v>0</v>
      </c>
      <c r="V4907" s="22">
        <v>0</v>
      </c>
      <c r="W4907" s="22">
        <v>0</v>
      </c>
      <c r="X4907" s="22">
        <v>0</v>
      </c>
      <c r="Y4907" s="22">
        <v>0</v>
      </c>
      <c r="Z4907" s="22">
        <v>0</v>
      </c>
      <c r="AA4907" s="22">
        <v>0</v>
      </c>
      <c r="AB4907" s="22">
        <v>0</v>
      </c>
      <c r="AC4907" s="22">
        <v>0</v>
      </c>
      <c r="AD4907" s="22">
        <v>0</v>
      </c>
    </row>
    <row r="4908" spans="1:30" s="1" customFormat="1" ht="15" customHeight="1" x14ac:dyDescent="0.3">
      <c r="A4908" s="21" t="s">
        <v>34</v>
      </c>
      <c r="B4908" s="21" t="s">
        <v>1503</v>
      </c>
      <c r="C4908" s="21" t="s">
        <v>1503</v>
      </c>
      <c r="D4908" s="81">
        <v>1</v>
      </c>
      <c r="E4908" s="21" t="s">
        <v>246</v>
      </c>
      <c r="F4908" s="81">
        <v>1</v>
      </c>
      <c r="G4908" s="82" t="s">
        <v>38</v>
      </c>
      <c r="H4908" s="21">
        <v>26103</v>
      </c>
      <c r="I4908" s="21" t="s">
        <v>414</v>
      </c>
      <c r="J4908" s="21" t="s">
        <v>413</v>
      </c>
      <c r="K4908" s="21" t="s">
        <v>414</v>
      </c>
      <c r="L4908" s="21" t="s">
        <v>2419</v>
      </c>
      <c r="M4908" s="21" t="s">
        <v>1733</v>
      </c>
      <c r="N4908" s="21" t="s">
        <v>290</v>
      </c>
      <c r="O4908" s="22">
        <v>1</v>
      </c>
      <c r="P4908" s="22">
        <v>8340</v>
      </c>
      <c r="Q4908" s="21" t="s">
        <v>411</v>
      </c>
      <c r="R4908" s="103">
        <f t="shared" si="76"/>
        <v>8340</v>
      </c>
      <c r="S4908" s="22">
        <v>0</v>
      </c>
      <c r="T4908" s="22">
        <v>8340</v>
      </c>
      <c r="U4908" s="22">
        <v>0</v>
      </c>
      <c r="V4908" s="22">
        <v>0</v>
      </c>
      <c r="W4908" s="22">
        <v>0</v>
      </c>
      <c r="X4908" s="22">
        <v>0</v>
      </c>
      <c r="Y4908" s="22">
        <v>0</v>
      </c>
      <c r="Z4908" s="22">
        <v>0</v>
      </c>
      <c r="AA4908" s="22">
        <v>0</v>
      </c>
      <c r="AB4908" s="22">
        <v>0</v>
      </c>
      <c r="AC4908" s="22">
        <v>0</v>
      </c>
      <c r="AD4908" s="22">
        <v>0</v>
      </c>
    </row>
    <row r="4909" spans="1:30" s="1" customFormat="1" ht="15" customHeight="1" x14ac:dyDescent="0.3">
      <c r="A4909" s="21" t="s">
        <v>34</v>
      </c>
      <c r="B4909" s="21" t="s">
        <v>1503</v>
      </c>
      <c r="C4909" s="21" t="s">
        <v>1503</v>
      </c>
      <c r="D4909" s="81">
        <v>1</v>
      </c>
      <c r="E4909" s="21" t="s">
        <v>246</v>
      </c>
      <c r="F4909" s="81">
        <v>1</v>
      </c>
      <c r="G4909" s="82" t="s">
        <v>38</v>
      </c>
      <c r="H4909" s="21">
        <v>26103</v>
      </c>
      <c r="I4909" s="21" t="s">
        <v>414</v>
      </c>
      <c r="J4909" s="21" t="s">
        <v>413</v>
      </c>
      <c r="K4909" s="21" t="s">
        <v>414</v>
      </c>
      <c r="L4909" s="21" t="s">
        <v>2419</v>
      </c>
      <c r="M4909" s="21" t="s">
        <v>1733</v>
      </c>
      <c r="N4909" s="21" t="s">
        <v>290</v>
      </c>
      <c r="O4909" s="22">
        <v>1</v>
      </c>
      <c r="P4909" s="22">
        <v>8340</v>
      </c>
      <c r="Q4909" s="21" t="s">
        <v>411</v>
      </c>
      <c r="R4909" s="103">
        <f t="shared" si="76"/>
        <v>8340</v>
      </c>
      <c r="S4909" s="22">
        <v>0</v>
      </c>
      <c r="T4909" s="22">
        <v>0</v>
      </c>
      <c r="U4909" s="22">
        <v>8340</v>
      </c>
      <c r="V4909" s="22">
        <v>0</v>
      </c>
      <c r="W4909" s="22">
        <v>0</v>
      </c>
      <c r="X4909" s="22">
        <v>0</v>
      </c>
      <c r="Y4909" s="22">
        <v>0</v>
      </c>
      <c r="Z4909" s="22">
        <v>0</v>
      </c>
      <c r="AA4909" s="22">
        <v>0</v>
      </c>
      <c r="AB4909" s="22">
        <v>0</v>
      </c>
      <c r="AC4909" s="22">
        <v>0</v>
      </c>
      <c r="AD4909" s="22">
        <v>0</v>
      </c>
    </row>
    <row r="4910" spans="1:30" s="1" customFormat="1" ht="15" customHeight="1" x14ac:dyDescent="0.3">
      <c r="A4910" s="21" t="s">
        <v>34</v>
      </c>
      <c r="B4910" s="21" t="s">
        <v>1503</v>
      </c>
      <c r="C4910" s="21" t="s">
        <v>1503</v>
      </c>
      <c r="D4910" s="81">
        <v>1</v>
      </c>
      <c r="E4910" s="21" t="s">
        <v>246</v>
      </c>
      <c r="F4910" s="81">
        <v>1</v>
      </c>
      <c r="G4910" s="82" t="s">
        <v>38</v>
      </c>
      <c r="H4910" s="21">
        <v>26103</v>
      </c>
      <c r="I4910" s="21" t="s">
        <v>414</v>
      </c>
      <c r="J4910" s="21" t="s">
        <v>413</v>
      </c>
      <c r="K4910" s="21" t="s">
        <v>414</v>
      </c>
      <c r="L4910" s="21" t="s">
        <v>2419</v>
      </c>
      <c r="M4910" s="21" t="s">
        <v>1733</v>
      </c>
      <c r="N4910" s="21" t="s">
        <v>290</v>
      </c>
      <c r="O4910" s="22">
        <v>1</v>
      </c>
      <c r="P4910" s="22">
        <v>8340</v>
      </c>
      <c r="Q4910" s="21" t="s">
        <v>411</v>
      </c>
      <c r="R4910" s="103">
        <f t="shared" si="76"/>
        <v>8340</v>
      </c>
      <c r="S4910" s="22">
        <v>0</v>
      </c>
      <c r="T4910" s="22">
        <v>0</v>
      </c>
      <c r="U4910" s="22">
        <v>0</v>
      </c>
      <c r="V4910" s="22">
        <v>8340</v>
      </c>
      <c r="W4910" s="22">
        <v>0</v>
      </c>
      <c r="X4910" s="22">
        <v>0</v>
      </c>
      <c r="Y4910" s="22">
        <v>0</v>
      </c>
      <c r="Z4910" s="22">
        <v>0</v>
      </c>
      <c r="AA4910" s="22">
        <v>0</v>
      </c>
      <c r="AB4910" s="22">
        <v>0</v>
      </c>
      <c r="AC4910" s="22">
        <v>0</v>
      </c>
      <c r="AD4910" s="22">
        <v>0</v>
      </c>
    </row>
    <row r="4911" spans="1:30" s="1" customFormat="1" ht="15" customHeight="1" x14ac:dyDescent="0.3">
      <c r="A4911" s="21" t="s">
        <v>34</v>
      </c>
      <c r="B4911" s="21" t="s">
        <v>1503</v>
      </c>
      <c r="C4911" s="21" t="s">
        <v>1503</v>
      </c>
      <c r="D4911" s="81">
        <v>1</v>
      </c>
      <c r="E4911" s="21" t="s">
        <v>246</v>
      </c>
      <c r="F4911" s="81">
        <v>1</v>
      </c>
      <c r="G4911" s="82" t="s">
        <v>38</v>
      </c>
      <c r="H4911" s="21">
        <v>26103</v>
      </c>
      <c r="I4911" s="21" t="s">
        <v>414</v>
      </c>
      <c r="J4911" s="21" t="s">
        <v>413</v>
      </c>
      <c r="K4911" s="21" t="s">
        <v>414</v>
      </c>
      <c r="L4911" s="21" t="s">
        <v>2419</v>
      </c>
      <c r="M4911" s="21" t="s">
        <v>1733</v>
      </c>
      <c r="N4911" s="21" t="s">
        <v>290</v>
      </c>
      <c r="O4911" s="22">
        <v>1</v>
      </c>
      <c r="P4911" s="22">
        <v>8340</v>
      </c>
      <c r="Q4911" s="21" t="s">
        <v>411</v>
      </c>
      <c r="R4911" s="103">
        <f t="shared" si="76"/>
        <v>8340</v>
      </c>
      <c r="S4911" s="22">
        <v>0</v>
      </c>
      <c r="T4911" s="22">
        <v>0</v>
      </c>
      <c r="U4911" s="22">
        <v>0</v>
      </c>
      <c r="V4911" s="22">
        <v>0</v>
      </c>
      <c r="W4911" s="22">
        <v>8340</v>
      </c>
      <c r="X4911" s="22">
        <v>0</v>
      </c>
      <c r="Y4911" s="22">
        <v>0</v>
      </c>
      <c r="Z4911" s="22">
        <v>0</v>
      </c>
      <c r="AA4911" s="22">
        <v>0</v>
      </c>
      <c r="AB4911" s="22">
        <v>0</v>
      </c>
      <c r="AC4911" s="22">
        <v>0</v>
      </c>
      <c r="AD4911" s="22">
        <v>0</v>
      </c>
    </row>
    <row r="4912" spans="1:30" s="1" customFormat="1" ht="15" customHeight="1" x14ac:dyDescent="0.3">
      <c r="A4912" s="21" t="s">
        <v>34</v>
      </c>
      <c r="B4912" s="21" t="s">
        <v>1503</v>
      </c>
      <c r="C4912" s="21" t="s">
        <v>1503</v>
      </c>
      <c r="D4912" s="81">
        <v>1</v>
      </c>
      <c r="E4912" s="21" t="s">
        <v>246</v>
      </c>
      <c r="F4912" s="81">
        <v>1</v>
      </c>
      <c r="G4912" s="82" t="s">
        <v>38</v>
      </c>
      <c r="H4912" s="21">
        <v>26103</v>
      </c>
      <c r="I4912" s="21" t="s">
        <v>414</v>
      </c>
      <c r="J4912" s="21" t="s">
        <v>413</v>
      </c>
      <c r="K4912" s="21" t="s">
        <v>414</v>
      </c>
      <c r="L4912" s="21" t="s">
        <v>2419</v>
      </c>
      <c r="M4912" s="21" t="s">
        <v>1733</v>
      </c>
      <c r="N4912" s="21" t="s">
        <v>290</v>
      </c>
      <c r="O4912" s="22">
        <v>1</v>
      </c>
      <c r="P4912" s="22">
        <v>8340</v>
      </c>
      <c r="Q4912" s="21" t="s">
        <v>411</v>
      </c>
      <c r="R4912" s="103">
        <f t="shared" si="76"/>
        <v>8340</v>
      </c>
      <c r="S4912" s="22">
        <v>0</v>
      </c>
      <c r="T4912" s="22">
        <v>0</v>
      </c>
      <c r="U4912" s="22">
        <v>0</v>
      </c>
      <c r="V4912" s="22">
        <v>0</v>
      </c>
      <c r="W4912" s="22">
        <v>0</v>
      </c>
      <c r="X4912" s="22">
        <v>8340</v>
      </c>
      <c r="Y4912" s="22">
        <v>0</v>
      </c>
      <c r="Z4912" s="22">
        <v>0</v>
      </c>
      <c r="AA4912" s="22">
        <v>0</v>
      </c>
      <c r="AB4912" s="22">
        <v>0</v>
      </c>
      <c r="AC4912" s="22">
        <v>0</v>
      </c>
      <c r="AD4912" s="22">
        <v>0</v>
      </c>
    </row>
    <row r="4913" spans="1:30" s="1" customFormat="1" ht="15" customHeight="1" x14ac:dyDescent="0.3">
      <c r="A4913" s="21" t="s">
        <v>34</v>
      </c>
      <c r="B4913" s="21" t="s">
        <v>1503</v>
      </c>
      <c r="C4913" s="21" t="s">
        <v>1503</v>
      </c>
      <c r="D4913" s="81">
        <v>1</v>
      </c>
      <c r="E4913" s="21" t="s">
        <v>246</v>
      </c>
      <c r="F4913" s="81">
        <v>1</v>
      </c>
      <c r="G4913" s="82" t="s">
        <v>38</v>
      </c>
      <c r="H4913" s="21">
        <v>26103</v>
      </c>
      <c r="I4913" s="21" t="s">
        <v>414</v>
      </c>
      <c r="J4913" s="21" t="s">
        <v>413</v>
      </c>
      <c r="K4913" s="21" t="s">
        <v>414</v>
      </c>
      <c r="L4913" s="21" t="s">
        <v>2419</v>
      </c>
      <c r="M4913" s="21" t="s">
        <v>1733</v>
      </c>
      <c r="N4913" s="21" t="s">
        <v>290</v>
      </c>
      <c r="O4913" s="22">
        <v>1</v>
      </c>
      <c r="P4913" s="22">
        <v>8340</v>
      </c>
      <c r="Q4913" s="21" t="s">
        <v>411</v>
      </c>
      <c r="R4913" s="103">
        <f t="shared" si="76"/>
        <v>8340</v>
      </c>
      <c r="S4913" s="22">
        <v>0</v>
      </c>
      <c r="T4913" s="22">
        <v>0</v>
      </c>
      <c r="U4913" s="22">
        <v>0</v>
      </c>
      <c r="V4913" s="22">
        <v>0</v>
      </c>
      <c r="W4913" s="22">
        <v>0</v>
      </c>
      <c r="X4913" s="22">
        <v>0</v>
      </c>
      <c r="Y4913" s="22">
        <v>8340</v>
      </c>
      <c r="Z4913" s="22">
        <v>0</v>
      </c>
      <c r="AA4913" s="22">
        <v>0</v>
      </c>
      <c r="AB4913" s="22">
        <v>0</v>
      </c>
      <c r="AC4913" s="22">
        <v>0</v>
      </c>
      <c r="AD4913" s="22">
        <v>0</v>
      </c>
    </row>
    <row r="4914" spans="1:30" s="1" customFormat="1" ht="15" customHeight="1" x14ac:dyDescent="0.3">
      <c r="A4914" s="21" t="s">
        <v>34</v>
      </c>
      <c r="B4914" s="21" t="s">
        <v>1503</v>
      </c>
      <c r="C4914" s="21" t="s">
        <v>1503</v>
      </c>
      <c r="D4914" s="81">
        <v>1</v>
      </c>
      <c r="E4914" s="21" t="s">
        <v>246</v>
      </c>
      <c r="F4914" s="81">
        <v>1</v>
      </c>
      <c r="G4914" s="82" t="s">
        <v>38</v>
      </c>
      <c r="H4914" s="21">
        <v>26103</v>
      </c>
      <c r="I4914" s="21" t="s">
        <v>414</v>
      </c>
      <c r="J4914" s="21" t="s">
        <v>413</v>
      </c>
      <c r="K4914" s="21" t="s">
        <v>414</v>
      </c>
      <c r="L4914" s="21" t="s">
        <v>2419</v>
      </c>
      <c r="M4914" s="21" t="s">
        <v>1733</v>
      </c>
      <c r="N4914" s="21" t="s">
        <v>290</v>
      </c>
      <c r="O4914" s="22">
        <v>1</v>
      </c>
      <c r="P4914" s="22">
        <v>8340</v>
      </c>
      <c r="Q4914" s="21" t="s">
        <v>411</v>
      </c>
      <c r="R4914" s="103">
        <f t="shared" si="76"/>
        <v>8340</v>
      </c>
      <c r="S4914" s="22">
        <v>0</v>
      </c>
      <c r="T4914" s="22">
        <v>0</v>
      </c>
      <c r="U4914" s="22">
        <v>0</v>
      </c>
      <c r="V4914" s="22">
        <v>0</v>
      </c>
      <c r="W4914" s="22">
        <v>0</v>
      </c>
      <c r="X4914" s="22">
        <v>0</v>
      </c>
      <c r="Y4914" s="22">
        <v>0</v>
      </c>
      <c r="Z4914" s="22">
        <v>8340</v>
      </c>
      <c r="AA4914" s="22">
        <v>0</v>
      </c>
      <c r="AB4914" s="22">
        <v>0</v>
      </c>
      <c r="AC4914" s="22">
        <v>0</v>
      </c>
      <c r="AD4914" s="22">
        <v>0</v>
      </c>
    </row>
    <row r="4915" spans="1:30" s="1" customFormat="1" ht="15" customHeight="1" x14ac:dyDescent="0.3">
      <c r="A4915" s="21" t="s">
        <v>34</v>
      </c>
      <c r="B4915" s="21" t="s">
        <v>1503</v>
      </c>
      <c r="C4915" s="21" t="s">
        <v>1503</v>
      </c>
      <c r="D4915" s="81">
        <v>1</v>
      </c>
      <c r="E4915" s="21" t="s">
        <v>246</v>
      </c>
      <c r="F4915" s="81">
        <v>1</v>
      </c>
      <c r="G4915" s="82" t="s">
        <v>38</v>
      </c>
      <c r="H4915" s="21">
        <v>26103</v>
      </c>
      <c r="I4915" s="21" t="s">
        <v>414</v>
      </c>
      <c r="J4915" s="21" t="s">
        <v>413</v>
      </c>
      <c r="K4915" s="21" t="s">
        <v>414</v>
      </c>
      <c r="L4915" s="21" t="s">
        <v>2419</v>
      </c>
      <c r="M4915" s="21" t="s">
        <v>1733</v>
      </c>
      <c r="N4915" s="21" t="s">
        <v>290</v>
      </c>
      <c r="O4915" s="22">
        <v>1</v>
      </c>
      <c r="P4915" s="22">
        <v>8340</v>
      </c>
      <c r="Q4915" s="21" t="s">
        <v>411</v>
      </c>
      <c r="R4915" s="103">
        <f t="shared" si="76"/>
        <v>8340</v>
      </c>
      <c r="S4915" s="22">
        <v>0</v>
      </c>
      <c r="T4915" s="22">
        <v>0</v>
      </c>
      <c r="U4915" s="22">
        <v>0</v>
      </c>
      <c r="V4915" s="22">
        <v>0</v>
      </c>
      <c r="W4915" s="22">
        <v>0</v>
      </c>
      <c r="X4915" s="22">
        <v>0</v>
      </c>
      <c r="Y4915" s="22">
        <v>0</v>
      </c>
      <c r="Z4915" s="22">
        <v>0</v>
      </c>
      <c r="AA4915" s="22">
        <v>8340</v>
      </c>
      <c r="AB4915" s="22">
        <v>0</v>
      </c>
      <c r="AC4915" s="22">
        <v>0</v>
      </c>
      <c r="AD4915" s="22">
        <v>0</v>
      </c>
    </row>
    <row r="4916" spans="1:30" s="1" customFormat="1" ht="15" customHeight="1" x14ac:dyDescent="0.3">
      <c r="A4916" s="21" t="s">
        <v>34</v>
      </c>
      <c r="B4916" s="21" t="s">
        <v>1503</v>
      </c>
      <c r="C4916" s="21" t="s">
        <v>1503</v>
      </c>
      <c r="D4916" s="81">
        <v>1</v>
      </c>
      <c r="E4916" s="21" t="s">
        <v>246</v>
      </c>
      <c r="F4916" s="81">
        <v>1</v>
      </c>
      <c r="G4916" s="82" t="s">
        <v>38</v>
      </c>
      <c r="H4916" s="21">
        <v>26103</v>
      </c>
      <c r="I4916" s="21" t="s">
        <v>414</v>
      </c>
      <c r="J4916" s="21" t="s">
        <v>413</v>
      </c>
      <c r="K4916" s="21" t="s">
        <v>414</v>
      </c>
      <c r="L4916" s="21" t="s">
        <v>2419</v>
      </c>
      <c r="M4916" s="21" t="s">
        <v>1733</v>
      </c>
      <c r="N4916" s="21" t="s">
        <v>290</v>
      </c>
      <c r="O4916" s="22">
        <v>1</v>
      </c>
      <c r="P4916" s="22">
        <v>8340</v>
      </c>
      <c r="Q4916" s="21" t="s">
        <v>411</v>
      </c>
      <c r="R4916" s="103">
        <f t="shared" si="76"/>
        <v>8340</v>
      </c>
      <c r="S4916" s="22">
        <v>0</v>
      </c>
      <c r="T4916" s="22">
        <v>0</v>
      </c>
      <c r="U4916" s="22">
        <v>0</v>
      </c>
      <c r="V4916" s="22">
        <v>0</v>
      </c>
      <c r="W4916" s="22">
        <v>0</v>
      </c>
      <c r="X4916" s="22">
        <v>0</v>
      </c>
      <c r="Y4916" s="22">
        <v>0</v>
      </c>
      <c r="Z4916" s="22">
        <v>0</v>
      </c>
      <c r="AA4916" s="22">
        <v>0</v>
      </c>
      <c r="AB4916" s="22">
        <v>8340</v>
      </c>
      <c r="AC4916" s="22">
        <v>0</v>
      </c>
      <c r="AD4916" s="22">
        <v>0</v>
      </c>
    </row>
    <row r="4917" spans="1:30" s="1" customFormat="1" ht="15" customHeight="1" x14ac:dyDescent="0.3">
      <c r="A4917" s="21" t="s">
        <v>34</v>
      </c>
      <c r="B4917" s="21" t="s">
        <v>1503</v>
      </c>
      <c r="C4917" s="21" t="s">
        <v>1503</v>
      </c>
      <c r="D4917" s="81">
        <v>1</v>
      </c>
      <c r="E4917" s="21" t="s">
        <v>246</v>
      </c>
      <c r="F4917" s="81">
        <v>1</v>
      </c>
      <c r="G4917" s="82" t="s">
        <v>38</v>
      </c>
      <c r="H4917" s="21">
        <v>26103</v>
      </c>
      <c r="I4917" s="21" t="s">
        <v>414</v>
      </c>
      <c r="J4917" s="21" t="s">
        <v>413</v>
      </c>
      <c r="K4917" s="21" t="s">
        <v>414</v>
      </c>
      <c r="L4917" s="21" t="s">
        <v>2419</v>
      </c>
      <c r="M4917" s="21" t="s">
        <v>1733</v>
      </c>
      <c r="N4917" s="21" t="s">
        <v>290</v>
      </c>
      <c r="O4917" s="22">
        <v>1</v>
      </c>
      <c r="P4917" s="22">
        <v>8340</v>
      </c>
      <c r="Q4917" s="21" t="s">
        <v>411</v>
      </c>
      <c r="R4917" s="103">
        <f t="shared" si="76"/>
        <v>8340</v>
      </c>
      <c r="S4917" s="22">
        <v>0</v>
      </c>
      <c r="T4917" s="22">
        <v>0</v>
      </c>
      <c r="U4917" s="22">
        <v>0</v>
      </c>
      <c r="V4917" s="22">
        <v>0</v>
      </c>
      <c r="W4917" s="22">
        <v>0</v>
      </c>
      <c r="X4917" s="22">
        <v>0</v>
      </c>
      <c r="Y4917" s="22">
        <v>0</v>
      </c>
      <c r="Z4917" s="22">
        <v>0</v>
      </c>
      <c r="AA4917" s="22">
        <v>0</v>
      </c>
      <c r="AB4917" s="22">
        <v>0</v>
      </c>
      <c r="AC4917" s="22">
        <v>8340</v>
      </c>
      <c r="AD4917" s="22">
        <v>0</v>
      </c>
    </row>
    <row r="4918" spans="1:30" s="1" customFormat="1" ht="15" customHeight="1" x14ac:dyDescent="0.3">
      <c r="A4918" s="21" t="s">
        <v>34</v>
      </c>
      <c r="B4918" s="21" t="s">
        <v>1503</v>
      </c>
      <c r="C4918" s="21" t="s">
        <v>1503</v>
      </c>
      <c r="D4918" s="81">
        <v>1</v>
      </c>
      <c r="E4918" s="21" t="s">
        <v>246</v>
      </c>
      <c r="F4918" s="81">
        <v>1</v>
      </c>
      <c r="G4918" s="82" t="s">
        <v>38</v>
      </c>
      <c r="H4918" s="21">
        <v>26103</v>
      </c>
      <c r="I4918" s="21" t="s">
        <v>414</v>
      </c>
      <c r="J4918" s="21" t="s">
        <v>413</v>
      </c>
      <c r="K4918" s="21" t="s">
        <v>414</v>
      </c>
      <c r="L4918" s="21" t="s">
        <v>2419</v>
      </c>
      <c r="M4918" s="21" t="s">
        <v>1733</v>
      </c>
      <c r="N4918" s="21" t="s">
        <v>290</v>
      </c>
      <c r="O4918" s="22">
        <v>1</v>
      </c>
      <c r="P4918" s="22">
        <v>8340</v>
      </c>
      <c r="Q4918" s="21" t="s">
        <v>411</v>
      </c>
      <c r="R4918" s="103">
        <f t="shared" si="76"/>
        <v>8340</v>
      </c>
      <c r="S4918" s="22">
        <v>0</v>
      </c>
      <c r="T4918" s="22">
        <v>0</v>
      </c>
      <c r="U4918" s="22">
        <v>0</v>
      </c>
      <c r="V4918" s="22">
        <v>0</v>
      </c>
      <c r="W4918" s="22">
        <v>0</v>
      </c>
      <c r="X4918" s="22">
        <v>0</v>
      </c>
      <c r="Y4918" s="22">
        <v>0</v>
      </c>
      <c r="Z4918" s="22">
        <v>0</v>
      </c>
      <c r="AA4918" s="22">
        <v>0</v>
      </c>
      <c r="AB4918" s="22">
        <v>0</v>
      </c>
      <c r="AC4918" s="22">
        <v>0</v>
      </c>
      <c r="AD4918" s="22">
        <v>8340</v>
      </c>
    </row>
    <row r="4919" spans="1:30" s="1" customFormat="1" ht="15" customHeight="1" x14ac:dyDescent="0.3">
      <c r="A4919" s="21" t="s">
        <v>34</v>
      </c>
      <c r="B4919" s="21" t="s">
        <v>1503</v>
      </c>
      <c r="C4919" s="21" t="s">
        <v>1503</v>
      </c>
      <c r="D4919" s="81">
        <v>1</v>
      </c>
      <c r="E4919" s="21" t="s">
        <v>246</v>
      </c>
      <c r="F4919" s="81">
        <v>1</v>
      </c>
      <c r="G4919" s="82" t="s">
        <v>38</v>
      </c>
      <c r="H4919" s="21">
        <v>26105</v>
      </c>
      <c r="I4919" s="21" t="s">
        <v>418</v>
      </c>
      <c r="J4919" s="21" t="s">
        <v>2420</v>
      </c>
      <c r="K4919" s="21" t="s">
        <v>2421</v>
      </c>
      <c r="L4919" s="21" t="s">
        <v>1536</v>
      </c>
      <c r="M4919" s="21" t="s">
        <v>43</v>
      </c>
      <c r="N4919" s="21" t="s">
        <v>290</v>
      </c>
      <c r="O4919" s="22">
        <v>1</v>
      </c>
      <c r="P4919" s="22">
        <v>1000</v>
      </c>
      <c r="Q4919" s="21" t="s">
        <v>580</v>
      </c>
      <c r="R4919" s="103">
        <f t="shared" si="76"/>
        <v>1000</v>
      </c>
      <c r="S4919" s="22">
        <v>0</v>
      </c>
      <c r="T4919" s="22">
        <v>1000</v>
      </c>
      <c r="U4919" s="22">
        <v>0</v>
      </c>
      <c r="V4919" s="22">
        <v>0</v>
      </c>
      <c r="W4919" s="22">
        <v>0</v>
      </c>
      <c r="X4919" s="22">
        <v>0</v>
      </c>
      <c r="Y4919" s="22">
        <v>0</v>
      </c>
      <c r="Z4919" s="22">
        <v>0</v>
      </c>
      <c r="AA4919" s="22">
        <v>0</v>
      </c>
      <c r="AB4919" s="22">
        <v>0</v>
      </c>
      <c r="AC4919" s="22">
        <v>0</v>
      </c>
      <c r="AD4919" s="22">
        <v>0</v>
      </c>
    </row>
    <row r="4920" spans="1:30" s="1" customFormat="1" ht="15" customHeight="1" x14ac:dyDescent="0.3">
      <c r="A4920" s="21" t="s">
        <v>34</v>
      </c>
      <c r="B4920" s="21" t="s">
        <v>1503</v>
      </c>
      <c r="C4920" s="21" t="s">
        <v>1503</v>
      </c>
      <c r="D4920" s="81">
        <v>1</v>
      </c>
      <c r="E4920" s="21" t="s">
        <v>246</v>
      </c>
      <c r="F4920" s="81">
        <v>1</v>
      </c>
      <c r="G4920" s="82" t="s">
        <v>38</v>
      </c>
      <c r="H4920" s="21">
        <v>26105</v>
      </c>
      <c r="I4920" s="21" t="s">
        <v>418</v>
      </c>
      <c r="J4920" s="21" t="s">
        <v>2420</v>
      </c>
      <c r="K4920" s="21" t="s">
        <v>2421</v>
      </c>
      <c r="L4920" s="21" t="s">
        <v>1536</v>
      </c>
      <c r="M4920" s="21" t="s">
        <v>43</v>
      </c>
      <c r="N4920" s="21" t="s">
        <v>290</v>
      </c>
      <c r="O4920" s="22">
        <v>1</v>
      </c>
      <c r="P4920" s="22">
        <v>2000</v>
      </c>
      <c r="Q4920" s="21" t="s">
        <v>580</v>
      </c>
      <c r="R4920" s="103">
        <f t="shared" si="76"/>
        <v>2000</v>
      </c>
      <c r="S4920" s="22">
        <v>0</v>
      </c>
      <c r="T4920" s="22">
        <v>0</v>
      </c>
      <c r="U4920" s="22">
        <v>0</v>
      </c>
      <c r="V4920" s="22">
        <v>0</v>
      </c>
      <c r="W4920" s="22">
        <v>2000</v>
      </c>
      <c r="X4920" s="22">
        <v>0</v>
      </c>
      <c r="Y4920" s="22">
        <v>0</v>
      </c>
      <c r="Z4920" s="22">
        <v>0</v>
      </c>
      <c r="AA4920" s="22">
        <v>0</v>
      </c>
      <c r="AB4920" s="22">
        <v>0</v>
      </c>
      <c r="AC4920" s="22">
        <v>0</v>
      </c>
      <c r="AD4920" s="22">
        <v>0</v>
      </c>
    </row>
    <row r="4921" spans="1:30" s="1" customFormat="1" ht="15" customHeight="1" x14ac:dyDescent="0.3">
      <c r="A4921" s="21" t="s">
        <v>34</v>
      </c>
      <c r="B4921" s="21" t="s">
        <v>1503</v>
      </c>
      <c r="C4921" s="21" t="s">
        <v>1503</v>
      </c>
      <c r="D4921" s="81">
        <v>1</v>
      </c>
      <c r="E4921" s="21" t="s">
        <v>246</v>
      </c>
      <c r="F4921" s="81">
        <v>1</v>
      </c>
      <c r="G4921" s="82" t="s">
        <v>38</v>
      </c>
      <c r="H4921" s="21">
        <v>26105</v>
      </c>
      <c r="I4921" s="21" t="s">
        <v>418</v>
      </c>
      <c r="J4921" s="21" t="s">
        <v>2420</v>
      </c>
      <c r="K4921" s="21" t="s">
        <v>2421</v>
      </c>
      <c r="L4921" s="21" t="s">
        <v>1536</v>
      </c>
      <c r="M4921" s="21" t="s">
        <v>43</v>
      </c>
      <c r="N4921" s="21" t="s">
        <v>290</v>
      </c>
      <c r="O4921" s="22">
        <v>1</v>
      </c>
      <c r="P4921" s="22">
        <v>2000</v>
      </c>
      <c r="Q4921" s="21" t="s">
        <v>580</v>
      </c>
      <c r="R4921" s="103">
        <f t="shared" si="76"/>
        <v>2000</v>
      </c>
      <c r="S4921" s="22">
        <v>0</v>
      </c>
      <c r="T4921" s="22">
        <v>0</v>
      </c>
      <c r="U4921" s="22">
        <v>0</v>
      </c>
      <c r="V4921" s="22">
        <v>0</v>
      </c>
      <c r="W4921" s="22">
        <v>0</v>
      </c>
      <c r="X4921" s="22">
        <v>2000</v>
      </c>
      <c r="Y4921" s="22">
        <v>0</v>
      </c>
      <c r="Z4921" s="22">
        <v>0</v>
      </c>
      <c r="AA4921" s="22">
        <v>0</v>
      </c>
      <c r="AB4921" s="22">
        <v>0</v>
      </c>
      <c r="AC4921" s="22">
        <v>0</v>
      </c>
      <c r="AD4921" s="22">
        <v>0</v>
      </c>
    </row>
    <row r="4922" spans="1:30" s="1" customFormat="1" ht="15" customHeight="1" x14ac:dyDescent="0.3">
      <c r="A4922" s="21" t="s">
        <v>34</v>
      </c>
      <c r="B4922" s="21" t="s">
        <v>1503</v>
      </c>
      <c r="C4922" s="21" t="s">
        <v>1503</v>
      </c>
      <c r="D4922" s="81">
        <v>1</v>
      </c>
      <c r="E4922" s="21" t="s">
        <v>246</v>
      </c>
      <c r="F4922" s="81">
        <v>1</v>
      </c>
      <c r="G4922" s="82" t="s">
        <v>38</v>
      </c>
      <c r="H4922" s="21">
        <v>26105</v>
      </c>
      <c r="I4922" s="21" t="s">
        <v>418</v>
      </c>
      <c r="J4922" s="21" t="s">
        <v>2420</v>
      </c>
      <c r="K4922" s="21" t="s">
        <v>2421</v>
      </c>
      <c r="L4922" s="21" t="s">
        <v>1536</v>
      </c>
      <c r="M4922" s="21" t="s">
        <v>43</v>
      </c>
      <c r="N4922" s="21" t="s">
        <v>290</v>
      </c>
      <c r="O4922" s="22">
        <v>1</v>
      </c>
      <c r="P4922" s="22">
        <v>2000</v>
      </c>
      <c r="Q4922" s="21" t="s">
        <v>580</v>
      </c>
      <c r="R4922" s="103">
        <f t="shared" si="76"/>
        <v>2000</v>
      </c>
      <c r="S4922" s="22">
        <v>0</v>
      </c>
      <c r="T4922" s="22">
        <v>0</v>
      </c>
      <c r="U4922" s="22">
        <v>0</v>
      </c>
      <c r="V4922" s="22">
        <v>0</v>
      </c>
      <c r="W4922" s="22">
        <v>0</v>
      </c>
      <c r="X4922" s="22">
        <v>0</v>
      </c>
      <c r="Y4922" s="22">
        <v>2000</v>
      </c>
      <c r="Z4922" s="22">
        <v>0</v>
      </c>
      <c r="AA4922" s="22">
        <v>0</v>
      </c>
      <c r="AB4922" s="22">
        <v>0</v>
      </c>
      <c r="AC4922" s="22">
        <v>0</v>
      </c>
      <c r="AD4922" s="22">
        <v>0</v>
      </c>
    </row>
    <row r="4923" spans="1:30" s="1" customFormat="1" ht="15" customHeight="1" x14ac:dyDescent="0.3">
      <c r="A4923" s="21" t="s">
        <v>34</v>
      </c>
      <c r="B4923" s="21" t="s">
        <v>1503</v>
      </c>
      <c r="C4923" s="21" t="s">
        <v>1503</v>
      </c>
      <c r="D4923" s="81">
        <v>1</v>
      </c>
      <c r="E4923" s="21" t="s">
        <v>246</v>
      </c>
      <c r="F4923" s="81">
        <v>1</v>
      </c>
      <c r="G4923" s="82" t="s">
        <v>38</v>
      </c>
      <c r="H4923" s="21">
        <v>26105</v>
      </c>
      <c r="I4923" s="21" t="s">
        <v>418</v>
      </c>
      <c r="J4923" s="21" t="s">
        <v>2420</v>
      </c>
      <c r="K4923" s="21" t="s">
        <v>2421</v>
      </c>
      <c r="L4923" s="21" t="s">
        <v>1536</v>
      </c>
      <c r="M4923" s="21" t="s">
        <v>43</v>
      </c>
      <c r="N4923" s="21" t="s">
        <v>290</v>
      </c>
      <c r="O4923" s="22">
        <v>1</v>
      </c>
      <c r="P4923" s="22">
        <v>600</v>
      </c>
      <c r="Q4923" s="21" t="s">
        <v>580</v>
      </c>
      <c r="R4923" s="103">
        <f t="shared" si="76"/>
        <v>600</v>
      </c>
      <c r="S4923" s="22">
        <v>0</v>
      </c>
      <c r="T4923" s="22">
        <v>0</v>
      </c>
      <c r="U4923" s="22">
        <v>0</v>
      </c>
      <c r="V4923" s="22">
        <v>0</v>
      </c>
      <c r="W4923" s="22">
        <v>0</v>
      </c>
      <c r="X4923" s="22">
        <v>0</v>
      </c>
      <c r="Y4923" s="22">
        <v>0</v>
      </c>
      <c r="Z4923" s="22">
        <v>0</v>
      </c>
      <c r="AA4923" s="22">
        <v>0</v>
      </c>
      <c r="AB4923" s="22">
        <v>600</v>
      </c>
      <c r="AC4923" s="22">
        <v>0</v>
      </c>
      <c r="AD4923" s="22">
        <v>0</v>
      </c>
    </row>
    <row r="4924" spans="1:30" s="1" customFormat="1" ht="15" customHeight="1" x14ac:dyDescent="0.3">
      <c r="A4924" s="21" t="s">
        <v>34</v>
      </c>
      <c r="B4924" s="21" t="s">
        <v>1503</v>
      </c>
      <c r="C4924" s="21" t="s">
        <v>1503</v>
      </c>
      <c r="D4924" s="81">
        <v>1</v>
      </c>
      <c r="E4924" s="21" t="s">
        <v>246</v>
      </c>
      <c r="F4924" s="81">
        <v>1</v>
      </c>
      <c r="G4924" s="82" t="s">
        <v>38</v>
      </c>
      <c r="H4924" s="21">
        <v>29301</v>
      </c>
      <c r="I4924" s="21" t="s">
        <v>445</v>
      </c>
      <c r="J4924" s="21" t="s">
        <v>1014</v>
      </c>
      <c r="K4924" s="21" t="s">
        <v>454</v>
      </c>
      <c r="L4924" s="21" t="s">
        <v>2423</v>
      </c>
      <c r="M4924" s="21" t="s">
        <v>43</v>
      </c>
      <c r="N4924" s="21" t="s">
        <v>48</v>
      </c>
      <c r="O4924" s="22">
        <v>2</v>
      </c>
      <c r="P4924" s="22">
        <v>3679.5</v>
      </c>
      <c r="Q4924" s="21" t="s">
        <v>519</v>
      </c>
      <c r="R4924" s="103">
        <f t="shared" si="76"/>
        <v>7359</v>
      </c>
      <c r="S4924" s="22">
        <v>0</v>
      </c>
      <c r="T4924" s="22">
        <v>7359</v>
      </c>
      <c r="U4924" s="22">
        <v>0</v>
      </c>
      <c r="V4924" s="22">
        <v>0</v>
      </c>
      <c r="W4924" s="22">
        <v>0</v>
      </c>
      <c r="X4924" s="22">
        <v>0</v>
      </c>
      <c r="Y4924" s="22">
        <v>0</v>
      </c>
      <c r="Z4924" s="22">
        <v>0</v>
      </c>
      <c r="AA4924" s="22">
        <v>0</v>
      </c>
      <c r="AB4924" s="22">
        <v>0</v>
      </c>
      <c r="AC4924" s="22">
        <v>0</v>
      </c>
      <c r="AD4924" s="22">
        <v>0</v>
      </c>
    </row>
    <row r="4925" spans="1:30" s="1" customFormat="1" ht="15" customHeight="1" x14ac:dyDescent="0.3">
      <c r="A4925" s="21" t="s">
        <v>34</v>
      </c>
      <c r="B4925" s="21" t="s">
        <v>1503</v>
      </c>
      <c r="C4925" s="21" t="s">
        <v>1503</v>
      </c>
      <c r="D4925" s="81">
        <v>1</v>
      </c>
      <c r="E4925" s="21" t="s">
        <v>109</v>
      </c>
      <c r="F4925" s="81">
        <v>43</v>
      </c>
      <c r="G4925" s="82" t="s">
        <v>38</v>
      </c>
      <c r="H4925" s="21">
        <v>29301</v>
      </c>
      <c r="I4925" s="21" t="s">
        <v>445</v>
      </c>
      <c r="J4925" s="21" t="s">
        <v>452</v>
      </c>
      <c r="K4925" s="21" t="s">
        <v>453</v>
      </c>
      <c r="L4925" s="21" t="s">
        <v>2423</v>
      </c>
      <c r="M4925" s="21" t="s">
        <v>43</v>
      </c>
      <c r="N4925" s="21" t="s">
        <v>48</v>
      </c>
      <c r="O4925" s="22">
        <v>1</v>
      </c>
      <c r="P4925" s="22">
        <v>3680</v>
      </c>
      <c r="Q4925" s="21" t="s">
        <v>519</v>
      </c>
      <c r="R4925" s="103">
        <f t="shared" si="76"/>
        <v>3680</v>
      </c>
      <c r="S4925" s="22">
        <v>0</v>
      </c>
      <c r="T4925" s="22">
        <v>3680</v>
      </c>
      <c r="U4925" s="22">
        <v>0</v>
      </c>
      <c r="V4925" s="22">
        <v>0</v>
      </c>
      <c r="W4925" s="22">
        <v>0</v>
      </c>
      <c r="X4925" s="22">
        <v>0</v>
      </c>
      <c r="Y4925" s="22">
        <v>0</v>
      </c>
      <c r="Z4925" s="22">
        <v>0</v>
      </c>
      <c r="AA4925" s="22">
        <v>0</v>
      </c>
      <c r="AB4925" s="22">
        <v>0</v>
      </c>
      <c r="AC4925" s="22">
        <v>0</v>
      </c>
      <c r="AD4925" s="22">
        <v>0</v>
      </c>
    </row>
    <row r="4926" spans="1:30" s="1" customFormat="1" ht="15" customHeight="1" x14ac:dyDescent="0.3">
      <c r="A4926" s="21" t="s">
        <v>34</v>
      </c>
      <c r="B4926" s="21" t="s">
        <v>1503</v>
      </c>
      <c r="C4926" s="21" t="s">
        <v>1503</v>
      </c>
      <c r="D4926" s="81">
        <v>1</v>
      </c>
      <c r="E4926" s="21" t="s">
        <v>109</v>
      </c>
      <c r="F4926" s="81">
        <v>43</v>
      </c>
      <c r="G4926" s="82" t="s">
        <v>38</v>
      </c>
      <c r="H4926" s="21">
        <v>29301</v>
      </c>
      <c r="I4926" s="21" t="s">
        <v>445</v>
      </c>
      <c r="J4926" s="21" t="s">
        <v>2452</v>
      </c>
      <c r="K4926" s="21" t="s">
        <v>2453</v>
      </c>
      <c r="L4926" s="21" t="s">
        <v>2423</v>
      </c>
      <c r="M4926" s="21" t="s">
        <v>43</v>
      </c>
      <c r="N4926" s="21" t="s">
        <v>48</v>
      </c>
      <c r="O4926" s="22">
        <v>6</v>
      </c>
      <c r="P4926" s="22">
        <v>241.33333333333334</v>
      </c>
      <c r="Q4926" s="21" t="s">
        <v>519</v>
      </c>
      <c r="R4926" s="103">
        <f t="shared" si="76"/>
        <v>1448</v>
      </c>
      <c r="S4926" s="22">
        <v>0</v>
      </c>
      <c r="T4926" s="22">
        <v>1448</v>
      </c>
      <c r="U4926" s="22">
        <v>0</v>
      </c>
      <c r="V4926" s="22">
        <v>0</v>
      </c>
      <c r="W4926" s="22">
        <v>0</v>
      </c>
      <c r="X4926" s="22">
        <v>0</v>
      </c>
      <c r="Y4926" s="22">
        <v>0</v>
      </c>
      <c r="Z4926" s="22">
        <v>0</v>
      </c>
      <c r="AA4926" s="22">
        <v>0</v>
      </c>
      <c r="AB4926" s="22">
        <v>0</v>
      </c>
      <c r="AC4926" s="22">
        <v>0</v>
      </c>
      <c r="AD4926" s="22">
        <v>0</v>
      </c>
    </row>
    <row r="4927" spans="1:30" s="1" customFormat="1" ht="15" customHeight="1" x14ac:dyDescent="0.3">
      <c r="A4927" s="21" t="s">
        <v>34</v>
      </c>
      <c r="B4927" s="21" t="s">
        <v>1503</v>
      </c>
      <c r="C4927" s="21" t="s">
        <v>1503</v>
      </c>
      <c r="D4927" s="81">
        <v>1</v>
      </c>
      <c r="E4927" s="21" t="s">
        <v>148</v>
      </c>
      <c r="F4927" s="81">
        <v>44</v>
      </c>
      <c r="G4927" s="82" t="s">
        <v>38</v>
      </c>
      <c r="H4927" s="21">
        <v>29301</v>
      </c>
      <c r="I4927" s="21" t="s">
        <v>445</v>
      </c>
      <c r="J4927" s="21" t="s">
        <v>457</v>
      </c>
      <c r="K4927" s="21" t="s">
        <v>865</v>
      </c>
      <c r="L4927" s="21" t="s">
        <v>2423</v>
      </c>
      <c r="M4927" s="21" t="s">
        <v>43</v>
      </c>
      <c r="N4927" s="21" t="s">
        <v>48</v>
      </c>
      <c r="O4927" s="22">
        <v>4</v>
      </c>
      <c r="P4927" s="22">
        <v>6319</v>
      </c>
      <c r="Q4927" s="21" t="s">
        <v>519</v>
      </c>
      <c r="R4927" s="103">
        <f t="shared" si="76"/>
        <v>25276</v>
      </c>
      <c r="S4927" s="22">
        <v>0</v>
      </c>
      <c r="T4927" s="22">
        <v>25276</v>
      </c>
      <c r="U4927" s="22">
        <v>0</v>
      </c>
      <c r="V4927" s="22">
        <v>0</v>
      </c>
      <c r="W4927" s="22">
        <v>0</v>
      </c>
      <c r="X4927" s="22">
        <v>0</v>
      </c>
      <c r="Y4927" s="22">
        <v>0</v>
      </c>
      <c r="Z4927" s="22">
        <v>0</v>
      </c>
      <c r="AA4927" s="22">
        <v>0</v>
      </c>
      <c r="AB4927" s="22">
        <v>0</v>
      </c>
      <c r="AC4927" s="22">
        <v>0</v>
      </c>
      <c r="AD4927" s="22">
        <v>0</v>
      </c>
    </row>
    <row r="4928" spans="1:30" s="1" customFormat="1" ht="15" customHeight="1" x14ac:dyDescent="0.3">
      <c r="A4928" s="21" t="s">
        <v>34</v>
      </c>
      <c r="B4928" s="21" t="s">
        <v>1503</v>
      </c>
      <c r="C4928" s="21" t="s">
        <v>1503</v>
      </c>
      <c r="D4928" s="81">
        <v>1</v>
      </c>
      <c r="E4928" s="21" t="s">
        <v>148</v>
      </c>
      <c r="F4928" s="81">
        <v>44</v>
      </c>
      <c r="G4928" s="82" t="s">
        <v>38</v>
      </c>
      <c r="H4928" s="21">
        <v>29301</v>
      </c>
      <c r="I4928" s="21" t="s">
        <v>445</v>
      </c>
      <c r="J4928" s="21" t="s">
        <v>2454</v>
      </c>
      <c r="K4928" s="21" t="s">
        <v>2455</v>
      </c>
      <c r="L4928" s="21" t="s">
        <v>2423</v>
      </c>
      <c r="M4928" s="21" t="s">
        <v>43</v>
      </c>
      <c r="N4928" s="21" t="s">
        <v>48</v>
      </c>
      <c r="O4928" s="22">
        <v>1</v>
      </c>
      <c r="P4928" s="22">
        <v>3791</v>
      </c>
      <c r="Q4928" s="21" t="s">
        <v>519</v>
      </c>
      <c r="R4928" s="103">
        <f t="shared" si="76"/>
        <v>3791</v>
      </c>
      <c r="S4928" s="22">
        <v>0</v>
      </c>
      <c r="T4928" s="22">
        <v>0</v>
      </c>
      <c r="U4928" s="22">
        <v>0</v>
      </c>
      <c r="V4928" s="22">
        <v>0</v>
      </c>
      <c r="W4928" s="22">
        <v>0</v>
      </c>
      <c r="X4928" s="22">
        <v>0</v>
      </c>
      <c r="Y4928" s="22">
        <v>0</v>
      </c>
      <c r="Z4928" s="22">
        <v>0</v>
      </c>
      <c r="AA4928" s="22">
        <v>3791</v>
      </c>
      <c r="AB4928" s="22">
        <v>0</v>
      </c>
      <c r="AC4928" s="22">
        <v>0</v>
      </c>
      <c r="AD4928" s="22">
        <v>0</v>
      </c>
    </row>
    <row r="4929" spans="1:30" s="1" customFormat="1" ht="15" customHeight="1" x14ac:dyDescent="0.3">
      <c r="A4929" s="21" t="s">
        <v>34</v>
      </c>
      <c r="B4929" s="21" t="s">
        <v>1503</v>
      </c>
      <c r="C4929" s="21" t="s">
        <v>1503</v>
      </c>
      <c r="D4929" s="81">
        <v>1</v>
      </c>
      <c r="E4929" s="21" t="s">
        <v>148</v>
      </c>
      <c r="F4929" s="81">
        <v>44</v>
      </c>
      <c r="G4929" s="82" t="s">
        <v>38</v>
      </c>
      <c r="H4929" s="21">
        <v>29301</v>
      </c>
      <c r="I4929" s="21" t="s">
        <v>445</v>
      </c>
      <c r="J4929" s="21" t="s">
        <v>1443</v>
      </c>
      <c r="K4929" s="21" t="s">
        <v>2136</v>
      </c>
      <c r="L4929" s="21" t="s">
        <v>2423</v>
      </c>
      <c r="M4929" s="21" t="s">
        <v>43</v>
      </c>
      <c r="N4929" s="21" t="s">
        <v>48</v>
      </c>
      <c r="O4929" s="22">
        <v>2</v>
      </c>
      <c r="P4929" s="22">
        <v>3016</v>
      </c>
      <c r="Q4929" s="21" t="s">
        <v>519</v>
      </c>
      <c r="R4929" s="103">
        <f t="shared" si="76"/>
        <v>6032</v>
      </c>
      <c r="S4929" s="22">
        <v>0</v>
      </c>
      <c r="T4929" s="22">
        <v>6032</v>
      </c>
      <c r="U4929" s="22">
        <v>0</v>
      </c>
      <c r="V4929" s="22">
        <v>0</v>
      </c>
      <c r="W4929" s="22">
        <v>0</v>
      </c>
      <c r="X4929" s="22">
        <v>0</v>
      </c>
      <c r="Y4929" s="22">
        <v>0</v>
      </c>
      <c r="Z4929" s="22">
        <v>0</v>
      </c>
      <c r="AA4929" s="22">
        <v>0</v>
      </c>
      <c r="AB4929" s="22">
        <v>0</v>
      </c>
      <c r="AC4929" s="22">
        <v>0</v>
      </c>
      <c r="AD4929" s="22">
        <v>0</v>
      </c>
    </row>
    <row r="4930" spans="1:30" s="1" customFormat="1" ht="15" customHeight="1" x14ac:dyDescent="0.3">
      <c r="A4930" s="21" t="s">
        <v>34</v>
      </c>
      <c r="B4930" s="21" t="s">
        <v>1503</v>
      </c>
      <c r="C4930" s="21" t="s">
        <v>1503</v>
      </c>
      <c r="D4930" s="81">
        <v>1</v>
      </c>
      <c r="E4930" s="21" t="s">
        <v>194</v>
      </c>
      <c r="F4930" s="81">
        <v>45</v>
      </c>
      <c r="G4930" s="82" t="s">
        <v>38</v>
      </c>
      <c r="H4930" s="21">
        <v>29301</v>
      </c>
      <c r="I4930" s="21" t="s">
        <v>445</v>
      </c>
      <c r="J4930" s="21" t="s">
        <v>452</v>
      </c>
      <c r="K4930" s="21" t="s">
        <v>453</v>
      </c>
      <c r="L4930" s="21" t="s">
        <v>2423</v>
      </c>
      <c r="M4930" s="21" t="s">
        <v>43</v>
      </c>
      <c r="N4930" s="21" t="s">
        <v>48</v>
      </c>
      <c r="O4930" s="22">
        <v>3</v>
      </c>
      <c r="P4930" s="22">
        <v>3680</v>
      </c>
      <c r="Q4930" s="21" t="s">
        <v>519</v>
      </c>
      <c r="R4930" s="103">
        <f t="shared" si="76"/>
        <v>11040</v>
      </c>
      <c r="S4930" s="22">
        <v>0</v>
      </c>
      <c r="T4930" s="22">
        <v>11040</v>
      </c>
      <c r="U4930" s="22">
        <v>0</v>
      </c>
      <c r="V4930" s="22">
        <v>0</v>
      </c>
      <c r="W4930" s="22">
        <v>0</v>
      </c>
      <c r="X4930" s="22">
        <v>0</v>
      </c>
      <c r="Y4930" s="22">
        <v>0</v>
      </c>
      <c r="Z4930" s="22">
        <v>0</v>
      </c>
      <c r="AA4930" s="22">
        <v>0</v>
      </c>
      <c r="AB4930" s="22">
        <v>0</v>
      </c>
      <c r="AC4930" s="22">
        <v>0</v>
      </c>
      <c r="AD4930" s="22">
        <v>0</v>
      </c>
    </row>
    <row r="4931" spans="1:30" s="1" customFormat="1" ht="15" customHeight="1" x14ac:dyDescent="0.3">
      <c r="A4931" s="21" t="s">
        <v>34</v>
      </c>
      <c r="B4931" s="21" t="s">
        <v>1503</v>
      </c>
      <c r="C4931" s="21" t="s">
        <v>1503</v>
      </c>
      <c r="D4931" s="81">
        <v>1</v>
      </c>
      <c r="E4931" s="21" t="s">
        <v>194</v>
      </c>
      <c r="F4931" s="81">
        <v>88</v>
      </c>
      <c r="G4931" s="82" t="s">
        <v>245</v>
      </c>
      <c r="H4931" s="21">
        <v>29301</v>
      </c>
      <c r="I4931" s="21" t="s">
        <v>445</v>
      </c>
      <c r="J4931" s="21" t="s">
        <v>452</v>
      </c>
      <c r="K4931" s="21" t="s">
        <v>453</v>
      </c>
      <c r="L4931" s="21" t="s">
        <v>2423</v>
      </c>
      <c r="M4931" s="21" t="s">
        <v>43</v>
      </c>
      <c r="N4931" s="21" t="s">
        <v>48</v>
      </c>
      <c r="O4931" s="22">
        <v>3</v>
      </c>
      <c r="P4931" s="22">
        <v>3680</v>
      </c>
      <c r="Q4931" s="21" t="s">
        <v>519</v>
      </c>
      <c r="R4931" s="103">
        <f t="shared" si="76"/>
        <v>11040</v>
      </c>
      <c r="S4931" s="22">
        <v>0</v>
      </c>
      <c r="T4931" s="22">
        <v>11040</v>
      </c>
      <c r="U4931" s="22">
        <v>0</v>
      </c>
      <c r="V4931" s="22">
        <v>0</v>
      </c>
      <c r="W4931" s="22">
        <v>0</v>
      </c>
      <c r="X4931" s="22">
        <v>0</v>
      </c>
      <c r="Y4931" s="22">
        <v>0</v>
      </c>
      <c r="Z4931" s="22">
        <v>0</v>
      </c>
      <c r="AA4931" s="22">
        <v>0</v>
      </c>
      <c r="AB4931" s="22">
        <v>0</v>
      </c>
      <c r="AC4931" s="22">
        <v>0</v>
      </c>
      <c r="AD4931" s="22">
        <v>0</v>
      </c>
    </row>
    <row r="4932" spans="1:30" s="1" customFormat="1" ht="15" customHeight="1" x14ac:dyDescent="0.3">
      <c r="A4932" s="21" t="s">
        <v>34</v>
      </c>
      <c r="B4932" s="21" t="s">
        <v>1503</v>
      </c>
      <c r="C4932" s="21" t="s">
        <v>1503</v>
      </c>
      <c r="D4932" s="81">
        <v>1</v>
      </c>
      <c r="E4932" s="21" t="s">
        <v>246</v>
      </c>
      <c r="F4932" s="81">
        <v>1</v>
      </c>
      <c r="G4932" s="82" t="s">
        <v>38</v>
      </c>
      <c r="H4932" s="21">
        <v>29401</v>
      </c>
      <c r="I4932" s="21" t="s">
        <v>461</v>
      </c>
      <c r="J4932" s="21" t="s">
        <v>866</v>
      </c>
      <c r="K4932" s="21" t="s">
        <v>867</v>
      </c>
      <c r="L4932" s="21" t="s">
        <v>2423</v>
      </c>
      <c r="M4932" s="21" t="s">
        <v>43</v>
      </c>
      <c r="N4932" s="21" t="s">
        <v>48</v>
      </c>
      <c r="O4932" s="22">
        <v>3</v>
      </c>
      <c r="P4932" s="22">
        <v>241.33333333333334</v>
      </c>
      <c r="Q4932" s="21" t="s">
        <v>519</v>
      </c>
      <c r="R4932" s="103">
        <f t="shared" si="76"/>
        <v>724</v>
      </c>
      <c r="S4932" s="22">
        <v>0</v>
      </c>
      <c r="T4932" s="22">
        <v>724</v>
      </c>
      <c r="U4932" s="22">
        <v>0</v>
      </c>
      <c r="V4932" s="22">
        <v>0</v>
      </c>
      <c r="W4932" s="22">
        <v>0</v>
      </c>
      <c r="X4932" s="22">
        <v>0</v>
      </c>
      <c r="Y4932" s="22">
        <v>0</v>
      </c>
      <c r="Z4932" s="22">
        <v>0</v>
      </c>
      <c r="AA4932" s="22">
        <v>0</v>
      </c>
      <c r="AB4932" s="22">
        <v>0</v>
      </c>
      <c r="AC4932" s="22">
        <v>0</v>
      </c>
      <c r="AD4932" s="22">
        <v>0</v>
      </c>
    </row>
    <row r="4933" spans="1:30" s="1" customFormat="1" ht="15" customHeight="1" x14ac:dyDescent="0.3">
      <c r="A4933" s="21" t="s">
        <v>34</v>
      </c>
      <c r="B4933" s="21" t="s">
        <v>1503</v>
      </c>
      <c r="C4933" s="21" t="s">
        <v>1503</v>
      </c>
      <c r="D4933" s="81">
        <v>1</v>
      </c>
      <c r="E4933" s="21" t="s">
        <v>246</v>
      </c>
      <c r="F4933" s="81">
        <v>1</v>
      </c>
      <c r="G4933" s="82" t="s">
        <v>38</v>
      </c>
      <c r="H4933" s="21">
        <v>29401</v>
      </c>
      <c r="I4933" s="21" t="s">
        <v>461</v>
      </c>
      <c r="J4933" s="21" t="s">
        <v>1085</v>
      </c>
      <c r="K4933" s="21" t="s">
        <v>1086</v>
      </c>
      <c r="L4933" s="21" t="s">
        <v>2423</v>
      </c>
      <c r="M4933" s="21" t="s">
        <v>43</v>
      </c>
      <c r="N4933" s="21" t="s">
        <v>48</v>
      </c>
      <c r="O4933" s="22">
        <v>2</v>
      </c>
      <c r="P4933" s="22">
        <v>983</v>
      </c>
      <c r="Q4933" s="21" t="s">
        <v>519</v>
      </c>
      <c r="R4933" s="103">
        <f t="shared" si="76"/>
        <v>1966</v>
      </c>
      <c r="S4933" s="22">
        <v>0</v>
      </c>
      <c r="T4933" s="22">
        <v>1966</v>
      </c>
      <c r="U4933" s="22">
        <v>0</v>
      </c>
      <c r="V4933" s="22">
        <v>0</v>
      </c>
      <c r="W4933" s="22">
        <v>0</v>
      </c>
      <c r="X4933" s="22">
        <v>0</v>
      </c>
      <c r="Y4933" s="22">
        <v>0</v>
      </c>
      <c r="Z4933" s="22">
        <v>0</v>
      </c>
      <c r="AA4933" s="22">
        <v>0</v>
      </c>
      <c r="AB4933" s="22">
        <v>0</v>
      </c>
      <c r="AC4933" s="22">
        <v>0</v>
      </c>
      <c r="AD4933" s="22">
        <v>0</v>
      </c>
    </row>
    <row r="4934" spans="1:30" s="1" customFormat="1" ht="15" customHeight="1" x14ac:dyDescent="0.3">
      <c r="A4934" s="21" t="s">
        <v>34</v>
      </c>
      <c r="B4934" s="21" t="s">
        <v>1503</v>
      </c>
      <c r="C4934" s="21" t="s">
        <v>1503</v>
      </c>
      <c r="D4934" s="81">
        <v>1</v>
      </c>
      <c r="E4934" s="21" t="s">
        <v>246</v>
      </c>
      <c r="F4934" s="81">
        <v>1</v>
      </c>
      <c r="G4934" s="82" t="s">
        <v>38</v>
      </c>
      <c r="H4934" s="21">
        <v>29401</v>
      </c>
      <c r="I4934" s="21" t="s">
        <v>461</v>
      </c>
      <c r="J4934" s="21" t="s">
        <v>482</v>
      </c>
      <c r="K4934" s="21" t="s">
        <v>483</v>
      </c>
      <c r="L4934" s="21" t="s">
        <v>2423</v>
      </c>
      <c r="M4934" s="21" t="s">
        <v>43</v>
      </c>
      <c r="N4934" s="21" t="s">
        <v>48</v>
      </c>
      <c r="O4934" s="22">
        <v>2</v>
      </c>
      <c r="P4934" s="22">
        <v>844.5</v>
      </c>
      <c r="Q4934" s="21" t="s">
        <v>519</v>
      </c>
      <c r="R4934" s="103">
        <f t="shared" si="76"/>
        <v>1689</v>
      </c>
      <c r="S4934" s="22">
        <v>0</v>
      </c>
      <c r="T4934" s="22">
        <v>1689</v>
      </c>
      <c r="U4934" s="22">
        <v>0</v>
      </c>
      <c r="V4934" s="22">
        <v>0</v>
      </c>
      <c r="W4934" s="22">
        <v>0</v>
      </c>
      <c r="X4934" s="22">
        <v>0</v>
      </c>
      <c r="Y4934" s="22">
        <v>0</v>
      </c>
      <c r="Z4934" s="22">
        <v>0</v>
      </c>
      <c r="AA4934" s="22">
        <v>0</v>
      </c>
      <c r="AB4934" s="22">
        <v>0</v>
      </c>
      <c r="AC4934" s="22">
        <v>0</v>
      </c>
      <c r="AD4934" s="22">
        <v>0</v>
      </c>
    </row>
    <row r="4935" spans="1:30" s="1" customFormat="1" ht="15" customHeight="1" x14ac:dyDescent="0.3">
      <c r="A4935" s="21" t="s">
        <v>34</v>
      </c>
      <c r="B4935" s="21" t="s">
        <v>1503</v>
      </c>
      <c r="C4935" s="21" t="s">
        <v>1503</v>
      </c>
      <c r="D4935" s="81">
        <v>1</v>
      </c>
      <c r="E4935" s="21" t="s">
        <v>246</v>
      </c>
      <c r="F4935" s="81">
        <v>1</v>
      </c>
      <c r="G4935" s="82" t="s">
        <v>38</v>
      </c>
      <c r="H4935" s="21">
        <v>29401</v>
      </c>
      <c r="I4935" s="21" t="s">
        <v>461</v>
      </c>
      <c r="J4935" s="21" t="s">
        <v>484</v>
      </c>
      <c r="K4935" s="21" t="s">
        <v>485</v>
      </c>
      <c r="L4935" s="21" t="s">
        <v>2423</v>
      </c>
      <c r="M4935" s="21" t="s">
        <v>43</v>
      </c>
      <c r="N4935" s="21" t="s">
        <v>48</v>
      </c>
      <c r="O4935" s="22">
        <v>6</v>
      </c>
      <c r="P4935" s="22">
        <v>128.66666666666666</v>
      </c>
      <c r="Q4935" s="21" t="s">
        <v>519</v>
      </c>
      <c r="R4935" s="103">
        <f t="shared" si="76"/>
        <v>772</v>
      </c>
      <c r="S4935" s="22">
        <v>0</v>
      </c>
      <c r="T4935" s="22">
        <v>772</v>
      </c>
      <c r="U4935" s="22">
        <v>0</v>
      </c>
      <c r="V4935" s="22">
        <v>0</v>
      </c>
      <c r="W4935" s="22">
        <v>0</v>
      </c>
      <c r="X4935" s="22">
        <v>0</v>
      </c>
      <c r="Y4935" s="22">
        <v>0</v>
      </c>
      <c r="Z4935" s="22">
        <v>0</v>
      </c>
      <c r="AA4935" s="22">
        <v>0</v>
      </c>
      <c r="AB4935" s="22">
        <v>0</v>
      </c>
      <c r="AC4935" s="22">
        <v>0</v>
      </c>
      <c r="AD4935" s="22">
        <v>0</v>
      </c>
    </row>
    <row r="4936" spans="1:30" s="1" customFormat="1" ht="15" customHeight="1" x14ac:dyDescent="0.3">
      <c r="A4936" s="21" t="s">
        <v>34</v>
      </c>
      <c r="B4936" s="21" t="s">
        <v>1503</v>
      </c>
      <c r="C4936" s="21" t="s">
        <v>1503</v>
      </c>
      <c r="D4936" s="81">
        <v>1</v>
      </c>
      <c r="E4936" s="21" t="s">
        <v>246</v>
      </c>
      <c r="F4936" s="81">
        <v>1</v>
      </c>
      <c r="G4936" s="82" t="s">
        <v>38</v>
      </c>
      <c r="H4936" s="21">
        <v>29401</v>
      </c>
      <c r="I4936" s="21" t="s">
        <v>461</v>
      </c>
      <c r="J4936" s="21" t="s">
        <v>478</v>
      </c>
      <c r="K4936" s="21" t="s">
        <v>479</v>
      </c>
      <c r="L4936" s="21" t="s">
        <v>2423</v>
      </c>
      <c r="M4936" s="21" t="s">
        <v>43</v>
      </c>
      <c r="N4936" s="21" t="s">
        <v>48</v>
      </c>
      <c r="O4936" s="22">
        <v>3</v>
      </c>
      <c r="P4936" s="22">
        <v>95.333333333333329</v>
      </c>
      <c r="Q4936" s="21" t="s">
        <v>519</v>
      </c>
      <c r="R4936" s="103">
        <f t="shared" si="76"/>
        <v>286</v>
      </c>
      <c r="S4936" s="22">
        <v>0</v>
      </c>
      <c r="T4936" s="22">
        <v>286</v>
      </c>
      <c r="U4936" s="22">
        <v>0</v>
      </c>
      <c r="V4936" s="22">
        <v>0</v>
      </c>
      <c r="W4936" s="22">
        <v>0</v>
      </c>
      <c r="X4936" s="22">
        <v>0</v>
      </c>
      <c r="Y4936" s="22">
        <v>0</v>
      </c>
      <c r="Z4936" s="22">
        <v>0</v>
      </c>
      <c r="AA4936" s="22">
        <v>0</v>
      </c>
      <c r="AB4936" s="22">
        <v>0</v>
      </c>
      <c r="AC4936" s="22">
        <v>0</v>
      </c>
      <c r="AD4936" s="22">
        <v>0</v>
      </c>
    </row>
    <row r="4937" spans="1:30" s="1" customFormat="1" ht="15" customHeight="1" x14ac:dyDescent="0.3">
      <c r="A4937" s="21" t="s">
        <v>34</v>
      </c>
      <c r="B4937" s="21" t="s">
        <v>1503</v>
      </c>
      <c r="C4937" s="21" t="s">
        <v>1503</v>
      </c>
      <c r="D4937" s="81">
        <v>1</v>
      </c>
      <c r="E4937" s="21" t="s">
        <v>246</v>
      </c>
      <c r="F4937" s="81">
        <v>1</v>
      </c>
      <c r="G4937" s="82" t="s">
        <v>38</v>
      </c>
      <c r="H4937" s="21">
        <v>29401</v>
      </c>
      <c r="I4937" s="21" t="s">
        <v>461</v>
      </c>
      <c r="J4937" s="21" t="s">
        <v>715</v>
      </c>
      <c r="K4937" s="21" t="s">
        <v>716</v>
      </c>
      <c r="L4937" s="21" t="s">
        <v>2423</v>
      </c>
      <c r="M4937" s="21" t="s">
        <v>43</v>
      </c>
      <c r="N4937" s="21" t="s">
        <v>61</v>
      </c>
      <c r="O4937" s="22">
        <v>2</v>
      </c>
      <c r="P4937" s="22">
        <v>2224.5</v>
      </c>
      <c r="Q4937" s="21" t="s">
        <v>519</v>
      </c>
      <c r="R4937" s="103">
        <f t="shared" si="76"/>
        <v>4449</v>
      </c>
      <c r="S4937" s="22">
        <v>0</v>
      </c>
      <c r="T4937" s="22">
        <v>4449</v>
      </c>
      <c r="U4937" s="22">
        <v>0</v>
      </c>
      <c r="V4937" s="22">
        <v>0</v>
      </c>
      <c r="W4937" s="22">
        <v>0</v>
      </c>
      <c r="X4937" s="22">
        <v>0</v>
      </c>
      <c r="Y4937" s="22">
        <v>0</v>
      </c>
      <c r="Z4937" s="22">
        <v>0</v>
      </c>
      <c r="AA4937" s="22">
        <v>0</v>
      </c>
      <c r="AB4937" s="22">
        <v>0</v>
      </c>
      <c r="AC4937" s="22">
        <v>0</v>
      </c>
      <c r="AD4937" s="22">
        <v>0</v>
      </c>
    </row>
    <row r="4938" spans="1:30" s="1" customFormat="1" ht="15" customHeight="1" x14ac:dyDescent="0.3">
      <c r="A4938" s="21" t="s">
        <v>34</v>
      </c>
      <c r="B4938" s="21" t="s">
        <v>1503</v>
      </c>
      <c r="C4938" s="21" t="s">
        <v>1503</v>
      </c>
      <c r="D4938" s="81">
        <v>1</v>
      </c>
      <c r="E4938" s="21" t="s">
        <v>109</v>
      </c>
      <c r="F4938" s="81">
        <v>43</v>
      </c>
      <c r="G4938" s="82" t="s">
        <v>38</v>
      </c>
      <c r="H4938" s="21">
        <v>29401</v>
      </c>
      <c r="I4938" s="21" t="s">
        <v>461</v>
      </c>
      <c r="J4938" s="21" t="s">
        <v>472</v>
      </c>
      <c r="K4938" s="21" t="s">
        <v>473</v>
      </c>
      <c r="L4938" s="21" t="s">
        <v>2423</v>
      </c>
      <c r="M4938" s="21" t="s">
        <v>43</v>
      </c>
      <c r="N4938" s="21" t="s">
        <v>48</v>
      </c>
      <c r="O4938" s="22">
        <v>10</v>
      </c>
      <c r="P4938" s="22">
        <v>54.3</v>
      </c>
      <c r="Q4938" s="21" t="s">
        <v>519</v>
      </c>
      <c r="R4938" s="103">
        <f t="shared" si="76"/>
        <v>543</v>
      </c>
      <c r="S4938" s="22">
        <v>0</v>
      </c>
      <c r="T4938" s="22">
        <v>543</v>
      </c>
      <c r="U4938" s="22">
        <v>0</v>
      </c>
      <c r="V4938" s="22">
        <v>0</v>
      </c>
      <c r="W4938" s="22">
        <v>0</v>
      </c>
      <c r="X4938" s="22">
        <v>0</v>
      </c>
      <c r="Y4938" s="22">
        <v>0</v>
      </c>
      <c r="Z4938" s="22">
        <v>0</v>
      </c>
      <c r="AA4938" s="22">
        <v>0</v>
      </c>
      <c r="AB4938" s="22">
        <v>0</v>
      </c>
      <c r="AC4938" s="22">
        <v>0</v>
      </c>
      <c r="AD4938" s="22">
        <v>0</v>
      </c>
    </row>
    <row r="4939" spans="1:30" s="1" customFormat="1" ht="15" customHeight="1" x14ac:dyDescent="0.3">
      <c r="A4939" s="21" t="s">
        <v>34</v>
      </c>
      <c r="B4939" s="21" t="s">
        <v>1503</v>
      </c>
      <c r="C4939" s="21" t="s">
        <v>1503</v>
      </c>
      <c r="D4939" s="81">
        <v>1</v>
      </c>
      <c r="E4939" s="21" t="s">
        <v>148</v>
      </c>
      <c r="F4939" s="81">
        <v>44</v>
      </c>
      <c r="G4939" s="82" t="s">
        <v>38</v>
      </c>
      <c r="H4939" s="21">
        <v>29401</v>
      </c>
      <c r="I4939" s="21" t="s">
        <v>461</v>
      </c>
      <c r="J4939" s="21" t="s">
        <v>717</v>
      </c>
      <c r="K4939" s="21" t="s">
        <v>718</v>
      </c>
      <c r="L4939" s="21" t="s">
        <v>2423</v>
      </c>
      <c r="M4939" s="21" t="s">
        <v>43</v>
      </c>
      <c r="N4939" s="21" t="s">
        <v>48</v>
      </c>
      <c r="O4939" s="22">
        <v>6</v>
      </c>
      <c r="P4939" s="22">
        <v>296</v>
      </c>
      <c r="Q4939" s="21" t="s">
        <v>519</v>
      </c>
      <c r="R4939" s="103">
        <f t="shared" si="76"/>
        <v>1776</v>
      </c>
      <c r="S4939" s="22">
        <v>0</v>
      </c>
      <c r="T4939" s="22">
        <v>1776</v>
      </c>
      <c r="U4939" s="22">
        <v>0</v>
      </c>
      <c r="V4939" s="22">
        <v>0</v>
      </c>
      <c r="W4939" s="22">
        <v>0</v>
      </c>
      <c r="X4939" s="22">
        <v>0</v>
      </c>
      <c r="Y4939" s="22">
        <v>0</v>
      </c>
      <c r="Z4939" s="22">
        <v>0</v>
      </c>
      <c r="AA4939" s="22">
        <v>0</v>
      </c>
      <c r="AB4939" s="22">
        <v>0</v>
      </c>
      <c r="AC4939" s="22">
        <v>0</v>
      </c>
      <c r="AD4939" s="22">
        <v>0</v>
      </c>
    </row>
    <row r="4940" spans="1:30" s="1" customFormat="1" ht="15" customHeight="1" x14ac:dyDescent="0.3">
      <c r="A4940" s="21" t="s">
        <v>34</v>
      </c>
      <c r="B4940" s="21" t="s">
        <v>1503</v>
      </c>
      <c r="C4940" s="21" t="s">
        <v>1503</v>
      </c>
      <c r="D4940" s="81">
        <v>1</v>
      </c>
      <c r="E4940" s="21" t="s">
        <v>148</v>
      </c>
      <c r="F4940" s="81">
        <v>44</v>
      </c>
      <c r="G4940" s="82" t="s">
        <v>38</v>
      </c>
      <c r="H4940" s="21">
        <v>29401</v>
      </c>
      <c r="I4940" s="21" t="s">
        <v>461</v>
      </c>
      <c r="J4940" s="21" t="s">
        <v>472</v>
      </c>
      <c r="K4940" s="21" t="s">
        <v>473</v>
      </c>
      <c r="L4940" s="21" t="s">
        <v>2423</v>
      </c>
      <c r="M4940" s="21" t="s">
        <v>43</v>
      </c>
      <c r="N4940" s="21" t="s">
        <v>48</v>
      </c>
      <c r="O4940" s="22">
        <v>2</v>
      </c>
      <c r="P4940" s="22">
        <v>250</v>
      </c>
      <c r="Q4940" s="21" t="s">
        <v>519</v>
      </c>
      <c r="R4940" s="103">
        <f t="shared" ref="R4940:R5003" si="77">SUM(S4940:AD4940)</f>
        <v>500</v>
      </c>
      <c r="S4940" s="22">
        <v>0</v>
      </c>
      <c r="T4940" s="22">
        <v>0</v>
      </c>
      <c r="U4940" s="22">
        <v>0</v>
      </c>
      <c r="V4940" s="22">
        <v>0</v>
      </c>
      <c r="W4940" s="22">
        <v>500</v>
      </c>
      <c r="X4940" s="22">
        <v>0</v>
      </c>
      <c r="Y4940" s="22">
        <v>0</v>
      </c>
      <c r="Z4940" s="22">
        <v>0</v>
      </c>
      <c r="AA4940" s="22">
        <v>0</v>
      </c>
      <c r="AB4940" s="22">
        <v>0</v>
      </c>
      <c r="AC4940" s="22">
        <v>0</v>
      </c>
      <c r="AD4940" s="22">
        <v>0</v>
      </c>
    </row>
    <row r="4941" spans="1:30" s="1" customFormat="1" ht="15" customHeight="1" x14ac:dyDescent="0.3">
      <c r="A4941" s="21" t="s">
        <v>34</v>
      </c>
      <c r="B4941" s="21" t="s">
        <v>1503</v>
      </c>
      <c r="C4941" s="21" t="s">
        <v>1503</v>
      </c>
      <c r="D4941" s="81">
        <v>1</v>
      </c>
      <c r="E4941" s="21" t="s">
        <v>148</v>
      </c>
      <c r="F4941" s="81">
        <v>44</v>
      </c>
      <c r="G4941" s="82" t="s">
        <v>38</v>
      </c>
      <c r="H4941" s="21">
        <v>29401</v>
      </c>
      <c r="I4941" s="21" t="s">
        <v>461</v>
      </c>
      <c r="J4941" s="21" t="s">
        <v>571</v>
      </c>
      <c r="K4941" s="21" t="s">
        <v>1156</v>
      </c>
      <c r="L4941" s="21" t="s">
        <v>2423</v>
      </c>
      <c r="M4941" s="21" t="s">
        <v>43</v>
      </c>
      <c r="N4941" s="21" t="s">
        <v>48</v>
      </c>
      <c r="O4941" s="22">
        <v>2</v>
      </c>
      <c r="P4941" s="22">
        <v>1796</v>
      </c>
      <c r="Q4941" s="21" t="s">
        <v>519</v>
      </c>
      <c r="R4941" s="103">
        <f t="shared" si="77"/>
        <v>3592</v>
      </c>
      <c r="S4941" s="22">
        <v>0</v>
      </c>
      <c r="T4941" s="22">
        <v>0</v>
      </c>
      <c r="U4941" s="22">
        <v>0</v>
      </c>
      <c r="V4941" s="22">
        <v>0</v>
      </c>
      <c r="W4941" s="22">
        <v>3592</v>
      </c>
      <c r="X4941" s="22">
        <v>0</v>
      </c>
      <c r="Y4941" s="22">
        <v>0</v>
      </c>
      <c r="Z4941" s="22">
        <v>0</v>
      </c>
      <c r="AA4941" s="22">
        <v>0</v>
      </c>
      <c r="AB4941" s="22">
        <v>0</v>
      </c>
      <c r="AC4941" s="22">
        <v>0</v>
      </c>
      <c r="AD4941" s="22">
        <v>0</v>
      </c>
    </row>
    <row r="4942" spans="1:30" s="1" customFormat="1" ht="15" customHeight="1" x14ac:dyDescent="0.3">
      <c r="A4942" s="21" t="s">
        <v>34</v>
      </c>
      <c r="B4942" s="21" t="s">
        <v>1503</v>
      </c>
      <c r="C4942" s="21" t="s">
        <v>1503</v>
      </c>
      <c r="D4942" s="81">
        <v>1</v>
      </c>
      <c r="E4942" s="21" t="s">
        <v>148</v>
      </c>
      <c r="F4942" s="81">
        <v>44</v>
      </c>
      <c r="G4942" s="82" t="s">
        <v>38</v>
      </c>
      <c r="H4942" s="21">
        <v>29401</v>
      </c>
      <c r="I4942" s="21" t="s">
        <v>461</v>
      </c>
      <c r="J4942" s="21" t="s">
        <v>482</v>
      </c>
      <c r="K4942" s="21" t="s">
        <v>483</v>
      </c>
      <c r="L4942" s="21" t="s">
        <v>2423</v>
      </c>
      <c r="M4942" s="21" t="s">
        <v>43</v>
      </c>
      <c r="N4942" s="21" t="s">
        <v>48</v>
      </c>
      <c r="O4942" s="22">
        <v>2</v>
      </c>
      <c r="P4942" s="22">
        <v>396</v>
      </c>
      <c r="Q4942" s="21" t="s">
        <v>519</v>
      </c>
      <c r="R4942" s="103">
        <f t="shared" si="77"/>
        <v>792</v>
      </c>
      <c r="S4942" s="22">
        <v>0</v>
      </c>
      <c r="T4942" s="22">
        <v>0</v>
      </c>
      <c r="U4942" s="22">
        <v>0</v>
      </c>
      <c r="V4942" s="22">
        <v>0</v>
      </c>
      <c r="W4942" s="22">
        <v>0</v>
      </c>
      <c r="X4942" s="22">
        <v>0</v>
      </c>
      <c r="Y4942" s="22">
        <v>0</v>
      </c>
      <c r="Z4942" s="22">
        <v>0</v>
      </c>
      <c r="AA4942" s="22">
        <v>792</v>
      </c>
      <c r="AB4942" s="22">
        <v>0</v>
      </c>
      <c r="AC4942" s="22">
        <v>0</v>
      </c>
      <c r="AD4942" s="22">
        <v>0</v>
      </c>
    </row>
    <row r="4943" spans="1:30" s="1" customFormat="1" ht="15" customHeight="1" x14ac:dyDescent="0.3">
      <c r="A4943" s="21" t="s">
        <v>34</v>
      </c>
      <c r="B4943" s="21" t="s">
        <v>1503</v>
      </c>
      <c r="C4943" s="21" t="s">
        <v>1503</v>
      </c>
      <c r="D4943" s="81">
        <v>1</v>
      </c>
      <c r="E4943" s="21" t="s">
        <v>148</v>
      </c>
      <c r="F4943" s="81">
        <v>44</v>
      </c>
      <c r="G4943" s="82" t="s">
        <v>38</v>
      </c>
      <c r="H4943" s="21">
        <v>29401</v>
      </c>
      <c r="I4943" s="21" t="s">
        <v>461</v>
      </c>
      <c r="J4943" s="21" t="s">
        <v>1190</v>
      </c>
      <c r="K4943" s="21" t="s">
        <v>1191</v>
      </c>
      <c r="L4943" s="21" t="s">
        <v>2423</v>
      </c>
      <c r="M4943" s="21" t="s">
        <v>43</v>
      </c>
      <c r="N4943" s="21" t="s">
        <v>48</v>
      </c>
      <c r="O4943" s="22">
        <v>2</v>
      </c>
      <c r="P4943" s="22">
        <v>273</v>
      </c>
      <c r="Q4943" s="21" t="s">
        <v>519</v>
      </c>
      <c r="R4943" s="103">
        <f t="shared" si="77"/>
        <v>546</v>
      </c>
      <c r="S4943" s="22">
        <v>0</v>
      </c>
      <c r="T4943" s="22">
        <v>0</v>
      </c>
      <c r="U4943" s="22">
        <v>0</v>
      </c>
      <c r="V4943" s="22">
        <v>0</v>
      </c>
      <c r="W4943" s="22">
        <v>0</v>
      </c>
      <c r="X4943" s="22">
        <v>0</v>
      </c>
      <c r="Y4943" s="22">
        <v>0</v>
      </c>
      <c r="Z4943" s="22">
        <v>0</v>
      </c>
      <c r="AA4943" s="22">
        <v>546</v>
      </c>
      <c r="AB4943" s="22">
        <v>0</v>
      </c>
      <c r="AC4943" s="22">
        <v>0</v>
      </c>
      <c r="AD4943" s="22">
        <v>0</v>
      </c>
    </row>
    <row r="4944" spans="1:30" s="1" customFormat="1" ht="15" customHeight="1" x14ac:dyDescent="0.3">
      <c r="A4944" s="21" t="s">
        <v>34</v>
      </c>
      <c r="B4944" s="21" t="s">
        <v>1503</v>
      </c>
      <c r="C4944" s="21" t="s">
        <v>1503</v>
      </c>
      <c r="D4944" s="81">
        <v>1</v>
      </c>
      <c r="E4944" s="21" t="s">
        <v>246</v>
      </c>
      <c r="F4944" s="81">
        <v>1</v>
      </c>
      <c r="G4944" s="82" t="s">
        <v>489</v>
      </c>
      <c r="H4944" s="21">
        <v>31301</v>
      </c>
      <c r="I4944" s="21" t="s">
        <v>768</v>
      </c>
      <c r="J4944" s="21" t="s">
        <v>1576</v>
      </c>
      <c r="K4944" s="21" t="s">
        <v>572</v>
      </c>
      <c r="L4944" s="21" t="s">
        <v>1536</v>
      </c>
      <c r="M4944" s="21" t="s">
        <v>43</v>
      </c>
      <c r="N4944" s="21" t="s">
        <v>335</v>
      </c>
      <c r="O4944" s="22">
        <v>1</v>
      </c>
      <c r="P4944" s="22">
        <v>3768</v>
      </c>
      <c r="Q4944" s="21" t="s">
        <v>45</v>
      </c>
      <c r="R4944" s="103">
        <f t="shared" si="77"/>
        <v>3768</v>
      </c>
      <c r="S4944" s="22">
        <v>3768</v>
      </c>
      <c r="T4944" s="22">
        <v>0</v>
      </c>
      <c r="U4944" s="22">
        <v>0</v>
      </c>
      <c r="V4944" s="22">
        <v>0</v>
      </c>
      <c r="W4944" s="22">
        <v>0</v>
      </c>
      <c r="X4944" s="22">
        <v>0</v>
      </c>
      <c r="Y4944" s="22">
        <v>0</v>
      </c>
      <c r="Z4944" s="22">
        <v>0</v>
      </c>
      <c r="AA4944" s="22">
        <v>0</v>
      </c>
      <c r="AB4944" s="22">
        <v>0</v>
      </c>
      <c r="AC4944" s="22">
        <v>0</v>
      </c>
      <c r="AD4944" s="22">
        <v>0</v>
      </c>
    </row>
    <row r="4945" spans="1:30" s="1" customFormat="1" ht="15" customHeight="1" x14ac:dyDescent="0.3">
      <c r="A4945" s="21" t="s">
        <v>34</v>
      </c>
      <c r="B4945" s="21" t="s">
        <v>1503</v>
      </c>
      <c r="C4945" s="21" t="s">
        <v>1503</v>
      </c>
      <c r="D4945" s="81">
        <v>1</v>
      </c>
      <c r="E4945" s="21" t="s">
        <v>246</v>
      </c>
      <c r="F4945" s="81">
        <v>1</v>
      </c>
      <c r="G4945" s="82" t="s">
        <v>489</v>
      </c>
      <c r="H4945" s="21">
        <v>31301</v>
      </c>
      <c r="I4945" s="21" t="s">
        <v>768</v>
      </c>
      <c r="J4945" s="21" t="s">
        <v>1576</v>
      </c>
      <c r="K4945" s="21" t="s">
        <v>572</v>
      </c>
      <c r="L4945" s="21" t="s">
        <v>1536</v>
      </c>
      <c r="M4945" s="21" t="s">
        <v>43</v>
      </c>
      <c r="N4945" s="21" t="s">
        <v>335</v>
      </c>
      <c r="O4945" s="22">
        <v>1</v>
      </c>
      <c r="P4945" s="22">
        <v>3768</v>
      </c>
      <c r="Q4945" s="21" t="s">
        <v>45</v>
      </c>
      <c r="R4945" s="103">
        <f t="shared" si="77"/>
        <v>3768</v>
      </c>
      <c r="S4945" s="22">
        <v>0</v>
      </c>
      <c r="T4945" s="22">
        <v>0</v>
      </c>
      <c r="U4945" s="22">
        <v>3768</v>
      </c>
      <c r="V4945" s="22">
        <v>0</v>
      </c>
      <c r="W4945" s="22">
        <v>0</v>
      </c>
      <c r="X4945" s="22">
        <v>0</v>
      </c>
      <c r="Y4945" s="22">
        <v>0</v>
      </c>
      <c r="Z4945" s="22">
        <v>0</v>
      </c>
      <c r="AA4945" s="22">
        <v>0</v>
      </c>
      <c r="AB4945" s="22">
        <v>0</v>
      </c>
      <c r="AC4945" s="22">
        <v>0</v>
      </c>
      <c r="AD4945" s="22">
        <v>0</v>
      </c>
    </row>
    <row r="4946" spans="1:30" s="1" customFormat="1" ht="15" customHeight="1" x14ac:dyDescent="0.3">
      <c r="A4946" s="21" t="s">
        <v>34</v>
      </c>
      <c r="B4946" s="21" t="s">
        <v>1503</v>
      </c>
      <c r="C4946" s="21" t="s">
        <v>1503</v>
      </c>
      <c r="D4946" s="81">
        <v>1</v>
      </c>
      <c r="E4946" s="21" t="s">
        <v>246</v>
      </c>
      <c r="F4946" s="81">
        <v>1</v>
      </c>
      <c r="G4946" s="82" t="s">
        <v>489</v>
      </c>
      <c r="H4946" s="21">
        <v>31301</v>
      </c>
      <c r="I4946" s="21" t="s">
        <v>768</v>
      </c>
      <c r="J4946" s="21" t="s">
        <v>1576</v>
      </c>
      <c r="K4946" s="21" t="s">
        <v>572</v>
      </c>
      <c r="L4946" s="21" t="s">
        <v>1536</v>
      </c>
      <c r="M4946" s="21" t="s">
        <v>43</v>
      </c>
      <c r="N4946" s="21" t="s">
        <v>335</v>
      </c>
      <c r="O4946" s="22">
        <v>1</v>
      </c>
      <c r="P4946" s="22">
        <v>3768</v>
      </c>
      <c r="Q4946" s="21" t="s">
        <v>45</v>
      </c>
      <c r="R4946" s="103">
        <f t="shared" si="77"/>
        <v>3768</v>
      </c>
      <c r="S4946" s="22">
        <v>0</v>
      </c>
      <c r="T4946" s="22">
        <v>0</v>
      </c>
      <c r="U4946" s="22">
        <v>0</v>
      </c>
      <c r="V4946" s="22">
        <v>0</v>
      </c>
      <c r="W4946" s="22">
        <v>3768</v>
      </c>
      <c r="X4946" s="22">
        <v>0</v>
      </c>
      <c r="Y4946" s="22">
        <v>0</v>
      </c>
      <c r="Z4946" s="22">
        <v>0</v>
      </c>
      <c r="AA4946" s="22">
        <v>0</v>
      </c>
      <c r="AB4946" s="22">
        <v>0</v>
      </c>
      <c r="AC4946" s="22">
        <v>0</v>
      </c>
      <c r="AD4946" s="22">
        <v>0</v>
      </c>
    </row>
    <row r="4947" spans="1:30" s="1" customFormat="1" ht="15" customHeight="1" x14ac:dyDescent="0.3">
      <c r="A4947" s="21" t="s">
        <v>34</v>
      </c>
      <c r="B4947" s="21" t="s">
        <v>1503</v>
      </c>
      <c r="C4947" s="21" t="s">
        <v>1503</v>
      </c>
      <c r="D4947" s="81">
        <v>1</v>
      </c>
      <c r="E4947" s="21" t="s">
        <v>246</v>
      </c>
      <c r="F4947" s="81">
        <v>1</v>
      </c>
      <c r="G4947" s="82" t="s">
        <v>489</v>
      </c>
      <c r="H4947" s="21">
        <v>31301</v>
      </c>
      <c r="I4947" s="21" t="s">
        <v>768</v>
      </c>
      <c r="J4947" s="21" t="s">
        <v>1576</v>
      </c>
      <c r="K4947" s="21" t="s">
        <v>572</v>
      </c>
      <c r="L4947" s="21" t="s">
        <v>1536</v>
      </c>
      <c r="M4947" s="21" t="s">
        <v>43</v>
      </c>
      <c r="N4947" s="21" t="s">
        <v>335</v>
      </c>
      <c r="O4947" s="22">
        <v>1</v>
      </c>
      <c r="P4947" s="22">
        <v>3768</v>
      </c>
      <c r="Q4947" s="21" t="s">
        <v>45</v>
      </c>
      <c r="R4947" s="103">
        <f t="shared" si="77"/>
        <v>3768</v>
      </c>
      <c r="S4947" s="22">
        <v>0</v>
      </c>
      <c r="T4947" s="22">
        <v>0</v>
      </c>
      <c r="U4947" s="22">
        <v>0</v>
      </c>
      <c r="V4947" s="22">
        <v>0</v>
      </c>
      <c r="W4947" s="22">
        <v>0</v>
      </c>
      <c r="X4947" s="22">
        <v>0</v>
      </c>
      <c r="Y4947" s="22">
        <v>3768</v>
      </c>
      <c r="Z4947" s="22">
        <v>0</v>
      </c>
      <c r="AA4947" s="22">
        <v>0</v>
      </c>
      <c r="AB4947" s="22">
        <v>0</v>
      </c>
      <c r="AC4947" s="22">
        <v>0</v>
      </c>
      <c r="AD4947" s="22">
        <v>0</v>
      </c>
    </row>
    <row r="4948" spans="1:30" s="1" customFormat="1" ht="15" customHeight="1" x14ac:dyDescent="0.3">
      <c r="A4948" s="21" t="s">
        <v>34</v>
      </c>
      <c r="B4948" s="21" t="s">
        <v>1503</v>
      </c>
      <c r="C4948" s="21" t="s">
        <v>1503</v>
      </c>
      <c r="D4948" s="81">
        <v>1</v>
      </c>
      <c r="E4948" s="21" t="s">
        <v>246</v>
      </c>
      <c r="F4948" s="81">
        <v>1</v>
      </c>
      <c r="G4948" s="82" t="s">
        <v>489</v>
      </c>
      <c r="H4948" s="21">
        <v>31301</v>
      </c>
      <c r="I4948" s="21" t="s">
        <v>768</v>
      </c>
      <c r="J4948" s="21" t="s">
        <v>1576</v>
      </c>
      <c r="K4948" s="21" t="s">
        <v>572</v>
      </c>
      <c r="L4948" s="21" t="s">
        <v>1536</v>
      </c>
      <c r="M4948" s="21" t="s">
        <v>43</v>
      </c>
      <c r="N4948" s="21" t="s">
        <v>335</v>
      </c>
      <c r="O4948" s="22">
        <v>1</v>
      </c>
      <c r="P4948" s="22">
        <v>3768</v>
      </c>
      <c r="Q4948" s="21" t="s">
        <v>45</v>
      </c>
      <c r="R4948" s="103">
        <f t="shared" si="77"/>
        <v>3768</v>
      </c>
      <c r="S4948" s="22">
        <v>0</v>
      </c>
      <c r="T4948" s="22">
        <v>0</v>
      </c>
      <c r="U4948" s="22">
        <v>0</v>
      </c>
      <c r="V4948" s="22">
        <v>0</v>
      </c>
      <c r="W4948" s="22">
        <v>0</v>
      </c>
      <c r="X4948" s="22">
        <v>0</v>
      </c>
      <c r="Y4948" s="22">
        <v>0</v>
      </c>
      <c r="Z4948" s="22">
        <v>0</v>
      </c>
      <c r="AA4948" s="22">
        <v>3768</v>
      </c>
      <c r="AB4948" s="22">
        <v>0</v>
      </c>
      <c r="AC4948" s="22">
        <v>0</v>
      </c>
      <c r="AD4948" s="22">
        <v>0</v>
      </c>
    </row>
    <row r="4949" spans="1:30" s="1" customFormat="1" ht="15" customHeight="1" x14ac:dyDescent="0.3">
      <c r="A4949" s="21" t="s">
        <v>34</v>
      </c>
      <c r="B4949" s="21" t="s">
        <v>1503</v>
      </c>
      <c r="C4949" s="21" t="s">
        <v>1503</v>
      </c>
      <c r="D4949" s="81">
        <v>1</v>
      </c>
      <c r="E4949" s="21" t="s">
        <v>246</v>
      </c>
      <c r="F4949" s="81">
        <v>1</v>
      </c>
      <c r="G4949" s="82" t="s">
        <v>489</v>
      </c>
      <c r="H4949" s="21">
        <v>31301</v>
      </c>
      <c r="I4949" s="21" t="s">
        <v>768</v>
      </c>
      <c r="J4949" s="21" t="s">
        <v>1576</v>
      </c>
      <c r="K4949" s="21" t="s">
        <v>572</v>
      </c>
      <c r="L4949" s="21" t="s">
        <v>1536</v>
      </c>
      <c r="M4949" s="21" t="s">
        <v>43</v>
      </c>
      <c r="N4949" s="21" t="s">
        <v>335</v>
      </c>
      <c r="O4949" s="22">
        <v>1</v>
      </c>
      <c r="P4949" s="22">
        <v>3768</v>
      </c>
      <c r="Q4949" s="21" t="s">
        <v>45</v>
      </c>
      <c r="R4949" s="103">
        <f t="shared" si="77"/>
        <v>3768</v>
      </c>
      <c r="S4949" s="22">
        <v>0</v>
      </c>
      <c r="T4949" s="22">
        <v>0</v>
      </c>
      <c r="U4949" s="22">
        <v>0</v>
      </c>
      <c r="V4949" s="22">
        <v>0</v>
      </c>
      <c r="W4949" s="22">
        <v>0</v>
      </c>
      <c r="X4949" s="22">
        <v>0</v>
      </c>
      <c r="Y4949" s="22">
        <v>0</v>
      </c>
      <c r="Z4949" s="22">
        <v>0</v>
      </c>
      <c r="AA4949" s="22">
        <v>0</v>
      </c>
      <c r="AB4949" s="22">
        <v>0</v>
      </c>
      <c r="AC4949" s="22">
        <v>3768</v>
      </c>
      <c r="AD4949" s="22">
        <v>0</v>
      </c>
    </row>
    <row r="4950" spans="1:30" s="1" customFormat="1" ht="15" customHeight="1" x14ac:dyDescent="0.3">
      <c r="A4950" s="21" t="s">
        <v>34</v>
      </c>
      <c r="B4950" s="21" t="s">
        <v>1503</v>
      </c>
      <c r="C4950" s="21" t="s">
        <v>1503</v>
      </c>
      <c r="D4950" s="81">
        <v>1</v>
      </c>
      <c r="E4950" s="21" t="s">
        <v>246</v>
      </c>
      <c r="F4950" s="81">
        <v>1</v>
      </c>
      <c r="G4950" s="82" t="s">
        <v>38</v>
      </c>
      <c r="H4950" s="21">
        <v>31401</v>
      </c>
      <c r="I4950" s="21" t="s">
        <v>491</v>
      </c>
      <c r="J4950" s="21" t="s">
        <v>1576</v>
      </c>
      <c r="K4950" s="21" t="s">
        <v>573</v>
      </c>
      <c r="L4950" s="21" t="s">
        <v>492</v>
      </c>
      <c r="M4950" s="21" t="s">
        <v>493</v>
      </c>
      <c r="N4950" s="21" t="s">
        <v>335</v>
      </c>
      <c r="O4950" s="22">
        <v>1</v>
      </c>
      <c r="P4950" s="22">
        <v>1170</v>
      </c>
      <c r="Q4950" s="21" t="s">
        <v>411</v>
      </c>
      <c r="R4950" s="103">
        <f t="shared" si="77"/>
        <v>1170</v>
      </c>
      <c r="S4950" s="22">
        <v>1170</v>
      </c>
      <c r="T4950" s="22">
        <v>0</v>
      </c>
      <c r="U4950" s="22">
        <v>0</v>
      </c>
      <c r="V4950" s="22">
        <v>0</v>
      </c>
      <c r="W4950" s="22">
        <v>0</v>
      </c>
      <c r="X4950" s="22">
        <v>0</v>
      </c>
      <c r="Y4950" s="22">
        <v>0</v>
      </c>
      <c r="Z4950" s="22">
        <v>0</v>
      </c>
      <c r="AA4950" s="22">
        <v>0</v>
      </c>
      <c r="AB4950" s="22">
        <v>0</v>
      </c>
      <c r="AC4950" s="22">
        <v>0</v>
      </c>
      <c r="AD4950" s="22">
        <v>0</v>
      </c>
    </row>
    <row r="4951" spans="1:30" s="1" customFormat="1" ht="15" customHeight="1" x14ac:dyDescent="0.3">
      <c r="A4951" s="21" t="s">
        <v>34</v>
      </c>
      <c r="B4951" s="21" t="s">
        <v>1503</v>
      </c>
      <c r="C4951" s="21" t="s">
        <v>1503</v>
      </c>
      <c r="D4951" s="81">
        <v>1</v>
      </c>
      <c r="E4951" s="21" t="s">
        <v>246</v>
      </c>
      <c r="F4951" s="81">
        <v>1</v>
      </c>
      <c r="G4951" s="82" t="s">
        <v>38</v>
      </c>
      <c r="H4951" s="21">
        <v>31401</v>
      </c>
      <c r="I4951" s="21" t="s">
        <v>491</v>
      </c>
      <c r="J4951" s="21" t="s">
        <v>1576</v>
      </c>
      <c r="K4951" s="21" t="s">
        <v>573</v>
      </c>
      <c r="L4951" s="21" t="s">
        <v>492</v>
      </c>
      <c r="M4951" s="21" t="s">
        <v>493</v>
      </c>
      <c r="N4951" s="21" t="s">
        <v>335</v>
      </c>
      <c r="O4951" s="22">
        <v>1</v>
      </c>
      <c r="P4951" s="22">
        <v>1170</v>
      </c>
      <c r="Q4951" s="21" t="s">
        <v>411</v>
      </c>
      <c r="R4951" s="103">
        <f t="shared" si="77"/>
        <v>1170</v>
      </c>
      <c r="S4951" s="22">
        <v>0</v>
      </c>
      <c r="T4951" s="22">
        <v>1170</v>
      </c>
      <c r="U4951" s="22">
        <v>0</v>
      </c>
      <c r="V4951" s="22">
        <v>0</v>
      </c>
      <c r="W4951" s="22">
        <v>0</v>
      </c>
      <c r="X4951" s="22">
        <v>0</v>
      </c>
      <c r="Y4951" s="22">
        <v>0</v>
      </c>
      <c r="Z4951" s="22">
        <v>0</v>
      </c>
      <c r="AA4951" s="22">
        <v>0</v>
      </c>
      <c r="AB4951" s="22">
        <v>0</v>
      </c>
      <c r="AC4951" s="22">
        <v>0</v>
      </c>
      <c r="AD4951" s="22">
        <v>0</v>
      </c>
    </row>
    <row r="4952" spans="1:30" s="1" customFormat="1" ht="15" customHeight="1" x14ac:dyDescent="0.3">
      <c r="A4952" s="21" t="s">
        <v>34</v>
      </c>
      <c r="B4952" s="21" t="s">
        <v>1503</v>
      </c>
      <c r="C4952" s="21" t="s">
        <v>1503</v>
      </c>
      <c r="D4952" s="81">
        <v>1</v>
      </c>
      <c r="E4952" s="21" t="s">
        <v>246</v>
      </c>
      <c r="F4952" s="81">
        <v>1</v>
      </c>
      <c r="G4952" s="82" t="s">
        <v>38</v>
      </c>
      <c r="H4952" s="21">
        <v>31401</v>
      </c>
      <c r="I4952" s="21" t="s">
        <v>491</v>
      </c>
      <c r="J4952" s="21" t="s">
        <v>1576</v>
      </c>
      <c r="K4952" s="21" t="s">
        <v>573</v>
      </c>
      <c r="L4952" s="21" t="s">
        <v>492</v>
      </c>
      <c r="M4952" s="21" t="s">
        <v>493</v>
      </c>
      <c r="N4952" s="21" t="s">
        <v>335</v>
      </c>
      <c r="O4952" s="22">
        <v>1</v>
      </c>
      <c r="P4952" s="22">
        <v>1170</v>
      </c>
      <c r="Q4952" s="21" t="s">
        <v>411</v>
      </c>
      <c r="R4952" s="103">
        <f t="shared" si="77"/>
        <v>1170</v>
      </c>
      <c r="S4952" s="22">
        <v>0</v>
      </c>
      <c r="T4952" s="22">
        <v>0</v>
      </c>
      <c r="U4952" s="22">
        <v>1170</v>
      </c>
      <c r="V4952" s="22">
        <v>0</v>
      </c>
      <c r="W4952" s="22">
        <v>0</v>
      </c>
      <c r="X4952" s="22">
        <v>0</v>
      </c>
      <c r="Y4952" s="22">
        <v>0</v>
      </c>
      <c r="Z4952" s="22">
        <v>0</v>
      </c>
      <c r="AA4952" s="22">
        <v>0</v>
      </c>
      <c r="AB4952" s="22">
        <v>0</v>
      </c>
      <c r="AC4952" s="22">
        <v>0</v>
      </c>
      <c r="AD4952" s="22">
        <v>0</v>
      </c>
    </row>
    <row r="4953" spans="1:30" s="1" customFormat="1" ht="15" customHeight="1" x14ac:dyDescent="0.3">
      <c r="A4953" s="21" t="s">
        <v>34</v>
      </c>
      <c r="B4953" s="21" t="s">
        <v>1503</v>
      </c>
      <c r="C4953" s="21" t="s">
        <v>1503</v>
      </c>
      <c r="D4953" s="81">
        <v>1</v>
      </c>
      <c r="E4953" s="21" t="s">
        <v>246</v>
      </c>
      <c r="F4953" s="81">
        <v>1</v>
      </c>
      <c r="G4953" s="82" t="s">
        <v>38</v>
      </c>
      <c r="H4953" s="21">
        <v>31401</v>
      </c>
      <c r="I4953" s="21" t="s">
        <v>491</v>
      </c>
      <c r="J4953" s="21" t="s">
        <v>1576</v>
      </c>
      <c r="K4953" s="21" t="s">
        <v>573</v>
      </c>
      <c r="L4953" s="21" t="s">
        <v>492</v>
      </c>
      <c r="M4953" s="21" t="s">
        <v>493</v>
      </c>
      <c r="N4953" s="21" t="s">
        <v>335</v>
      </c>
      <c r="O4953" s="22">
        <v>1</v>
      </c>
      <c r="P4953" s="22">
        <v>1170</v>
      </c>
      <c r="Q4953" s="21" t="s">
        <v>411</v>
      </c>
      <c r="R4953" s="103">
        <f t="shared" si="77"/>
        <v>1170</v>
      </c>
      <c r="S4953" s="22">
        <v>0</v>
      </c>
      <c r="T4953" s="22">
        <v>0</v>
      </c>
      <c r="U4953" s="22">
        <v>0</v>
      </c>
      <c r="V4953" s="22">
        <v>1170</v>
      </c>
      <c r="W4953" s="22">
        <v>0</v>
      </c>
      <c r="X4953" s="22">
        <v>0</v>
      </c>
      <c r="Y4953" s="22">
        <v>0</v>
      </c>
      <c r="Z4953" s="22">
        <v>0</v>
      </c>
      <c r="AA4953" s="22">
        <v>0</v>
      </c>
      <c r="AB4953" s="22">
        <v>0</v>
      </c>
      <c r="AC4953" s="22">
        <v>0</v>
      </c>
      <c r="AD4953" s="22">
        <v>0</v>
      </c>
    </row>
    <row r="4954" spans="1:30" s="1" customFormat="1" ht="15" customHeight="1" x14ac:dyDescent="0.3">
      <c r="A4954" s="21" t="s">
        <v>34</v>
      </c>
      <c r="B4954" s="21" t="s">
        <v>1503</v>
      </c>
      <c r="C4954" s="21" t="s">
        <v>1503</v>
      </c>
      <c r="D4954" s="81">
        <v>1</v>
      </c>
      <c r="E4954" s="21" t="s">
        <v>246</v>
      </c>
      <c r="F4954" s="81">
        <v>1</v>
      </c>
      <c r="G4954" s="82" t="s">
        <v>38</v>
      </c>
      <c r="H4954" s="21">
        <v>31401</v>
      </c>
      <c r="I4954" s="21" t="s">
        <v>491</v>
      </c>
      <c r="J4954" s="21" t="s">
        <v>1576</v>
      </c>
      <c r="K4954" s="21" t="s">
        <v>573</v>
      </c>
      <c r="L4954" s="21" t="s">
        <v>492</v>
      </c>
      <c r="M4954" s="21" t="s">
        <v>493</v>
      </c>
      <c r="N4954" s="21" t="s">
        <v>335</v>
      </c>
      <c r="O4954" s="22">
        <v>1</v>
      </c>
      <c r="P4954" s="22">
        <v>1170</v>
      </c>
      <c r="Q4954" s="21" t="s">
        <v>411</v>
      </c>
      <c r="R4954" s="103">
        <f t="shared" si="77"/>
        <v>1170</v>
      </c>
      <c r="S4954" s="22">
        <v>0</v>
      </c>
      <c r="T4954" s="22">
        <v>0</v>
      </c>
      <c r="U4954" s="22">
        <v>0</v>
      </c>
      <c r="V4954" s="22">
        <v>0</v>
      </c>
      <c r="W4954" s="22">
        <v>1170</v>
      </c>
      <c r="X4954" s="22">
        <v>0</v>
      </c>
      <c r="Y4954" s="22">
        <v>0</v>
      </c>
      <c r="Z4954" s="22">
        <v>0</v>
      </c>
      <c r="AA4954" s="22">
        <v>0</v>
      </c>
      <c r="AB4954" s="22">
        <v>0</v>
      </c>
      <c r="AC4954" s="22">
        <v>0</v>
      </c>
      <c r="AD4954" s="22">
        <v>0</v>
      </c>
    </row>
    <row r="4955" spans="1:30" s="1" customFormat="1" ht="15" customHeight="1" x14ac:dyDescent="0.3">
      <c r="A4955" s="21" t="s">
        <v>34</v>
      </c>
      <c r="B4955" s="21" t="s">
        <v>1503</v>
      </c>
      <c r="C4955" s="21" t="s">
        <v>1503</v>
      </c>
      <c r="D4955" s="81">
        <v>1</v>
      </c>
      <c r="E4955" s="21" t="s">
        <v>246</v>
      </c>
      <c r="F4955" s="81">
        <v>1</v>
      </c>
      <c r="G4955" s="82" t="s">
        <v>38</v>
      </c>
      <c r="H4955" s="21">
        <v>31401</v>
      </c>
      <c r="I4955" s="21" t="s">
        <v>491</v>
      </c>
      <c r="J4955" s="21" t="s">
        <v>1576</v>
      </c>
      <c r="K4955" s="21" t="s">
        <v>573</v>
      </c>
      <c r="L4955" s="21" t="s">
        <v>492</v>
      </c>
      <c r="M4955" s="21" t="s">
        <v>493</v>
      </c>
      <c r="N4955" s="21" t="s">
        <v>335</v>
      </c>
      <c r="O4955" s="22">
        <v>1</v>
      </c>
      <c r="P4955" s="22">
        <v>1170</v>
      </c>
      <c r="Q4955" s="21" t="s">
        <v>411</v>
      </c>
      <c r="R4955" s="103">
        <f t="shared" si="77"/>
        <v>1170</v>
      </c>
      <c r="S4955" s="22">
        <v>0</v>
      </c>
      <c r="T4955" s="22">
        <v>0</v>
      </c>
      <c r="U4955" s="22">
        <v>0</v>
      </c>
      <c r="V4955" s="22">
        <v>0</v>
      </c>
      <c r="W4955" s="22">
        <v>0</v>
      </c>
      <c r="X4955" s="22">
        <v>1170</v>
      </c>
      <c r="Y4955" s="22">
        <v>0</v>
      </c>
      <c r="Z4955" s="22">
        <v>0</v>
      </c>
      <c r="AA4955" s="22">
        <v>0</v>
      </c>
      <c r="AB4955" s="22">
        <v>0</v>
      </c>
      <c r="AC4955" s="22">
        <v>0</v>
      </c>
      <c r="AD4955" s="22">
        <v>0</v>
      </c>
    </row>
    <row r="4956" spans="1:30" s="1" customFormat="1" ht="15" customHeight="1" x14ac:dyDescent="0.3">
      <c r="A4956" s="21" t="s">
        <v>34</v>
      </c>
      <c r="B4956" s="21" t="s">
        <v>1503</v>
      </c>
      <c r="C4956" s="21" t="s">
        <v>1503</v>
      </c>
      <c r="D4956" s="81">
        <v>1</v>
      </c>
      <c r="E4956" s="21" t="s">
        <v>246</v>
      </c>
      <c r="F4956" s="81">
        <v>1</v>
      </c>
      <c r="G4956" s="82" t="s">
        <v>38</v>
      </c>
      <c r="H4956" s="21">
        <v>31401</v>
      </c>
      <c r="I4956" s="21" t="s">
        <v>491</v>
      </c>
      <c r="J4956" s="21" t="s">
        <v>1576</v>
      </c>
      <c r="K4956" s="21" t="s">
        <v>573</v>
      </c>
      <c r="L4956" s="21" t="s">
        <v>492</v>
      </c>
      <c r="M4956" s="21" t="s">
        <v>493</v>
      </c>
      <c r="N4956" s="21" t="s">
        <v>335</v>
      </c>
      <c r="O4956" s="22">
        <v>1</v>
      </c>
      <c r="P4956" s="22">
        <v>1170</v>
      </c>
      <c r="Q4956" s="21" t="s">
        <v>411</v>
      </c>
      <c r="R4956" s="103">
        <f t="shared" si="77"/>
        <v>1170</v>
      </c>
      <c r="S4956" s="22">
        <v>0</v>
      </c>
      <c r="T4956" s="22">
        <v>0</v>
      </c>
      <c r="U4956" s="22">
        <v>0</v>
      </c>
      <c r="V4956" s="22">
        <v>0</v>
      </c>
      <c r="W4956" s="22">
        <v>0</v>
      </c>
      <c r="X4956" s="22">
        <v>0</v>
      </c>
      <c r="Y4956" s="22">
        <v>1170</v>
      </c>
      <c r="Z4956" s="22">
        <v>0</v>
      </c>
      <c r="AA4956" s="22">
        <v>0</v>
      </c>
      <c r="AB4956" s="22">
        <v>0</v>
      </c>
      <c r="AC4956" s="22">
        <v>0</v>
      </c>
      <c r="AD4956" s="22">
        <v>0</v>
      </c>
    </row>
    <row r="4957" spans="1:30" s="1" customFormat="1" ht="15" customHeight="1" x14ac:dyDescent="0.3">
      <c r="A4957" s="21" t="s">
        <v>34</v>
      </c>
      <c r="B4957" s="21" t="s">
        <v>1503</v>
      </c>
      <c r="C4957" s="21" t="s">
        <v>1503</v>
      </c>
      <c r="D4957" s="81">
        <v>1</v>
      </c>
      <c r="E4957" s="21" t="s">
        <v>246</v>
      </c>
      <c r="F4957" s="81">
        <v>1</v>
      </c>
      <c r="G4957" s="82" t="s">
        <v>38</v>
      </c>
      <c r="H4957" s="21">
        <v>31401</v>
      </c>
      <c r="I4957" s="21" t="s">
        <v>491</v>
      </c>
      <c r="J4957" s="21" t="s">
        <v>1576</v>
      </c>
      <c r="K4957" s="21" t="s">
        <v>573</v>
      </c>
      <c r="L4957" s="21" t="s">
        <v>492</v>
      </c>
      <c r="M4957" s="21" t="s">
        <v>493</v>
      </c>
      <c r="N4957" s="21" t="s">
        <v>335</v>
      </c>
      <c r="O4957" s="22">
        <v>1</v>
      </c>
      <c r="P4957" s="22">
        <v>1170</v>
      </c>
      <c r="Q4957" s="21" t="s">
        <v>411</v>
      </c>
      <c r="R4957" s="103">
        <f t="shared" si="77"/>
        <v>1170</v>
      </c>
      <c r="S4957" s="22">
        <v>0</v>
      </c>
      <c r="T4957" s="22">
        <v>0</v>
      </c>
      <c r="U4957" s="22">
        <v>0</v>
      </c>
      <c r="V4957" s="22">
        <v>0</v>
      </c>
      <c r="W4957" s="22">
        <v>0</v>
      </c>
      <c r="X4957" s="22">
        <v>0</v>
      </c>
      <c r="Y4957" s="22">
        <v>0</v>
      </c>
      <c r="Z4957" s="22">
        <v>1170</v>
      </c>
      <c r="AA4957" s="22">
        <v>0</v>
      </c>
      <c r="AB4957" s="22">
        <v>0</v>
      </c>
      <c r="AC4957" s="22">
        <v>0</v>
      </c>
      <c r="AD4957" s="22">
        <v>0</v>
      </c>
    </row>
    <row r="4958" spans="1:30" s="1" customFormat="1" ht="15" customHeight="1" x14ac:dyDescent="0.3">
      <c r="A4958" s="21" t="s">
        <v>34</v>
      </c>
      <c r="B4958" s="21" t="s">
        <v>1503</v>
      </c>
      <c r="C4958" s="21" t="s">
        <v>1503</v>
      </c>
      <c r="D4958" s="81">
        <v>1</v>
      </c>
      <c r="E4958" s="21" t="s">
        <v>246</v>
      </c>
      <c r="F4958" s="81">
        <v>1</v>
      </c>
      <c r="G4958" s="82" t="s">
        <v>38</v>
      </c>
      <c r="H4958" s="21">
        <v>31401</v>
      </c>
      <c r="I4958" s="21" t="s">
        <v>491</v>
      </c>
      <c r="J4958" s="21" t="s">
        <v>1576</v>
      </c>
      <c r="K4958" s="21" t="s">
        <v>573</v>
      </c>
      <c r="L4958" s="21" t="s">
        <v>492</v>
      </c>
      <c r="M4958" s="21" t="s">
        <v>493</v>
      </c>
      <c r="N4958" s="21" t="s">
        <v>335</v>
      </c>
      <c r="O4958" s="22">
        <v>1</v>
      </c>
      <c r="P4958" s="22">
        <v>1170</v>
      </c>
      <c r="Q4958" s="21" t="s">
        <v>411</v>
      </c>
      <c r="R4958" s="103">
        <f t="shared" si="77"/>
        <v>1170</v>
      </c>
      <c r="S4958" s="22">
        <v>0</v>
      </c>
      <c r="T4958" s="22">
        <v>0</v>
      </c>
      <c r="U4958" s="22">
        <v>0</v>
      </c>
      <c r="V4958" s="22">
        <v>0</v>
      </c>
      <c r="W4958" s="22">
        <v>0</v>
      </c>
      <c r="X4958" s="22">
        <v>0</v>
      </c>
      <c r="Y4958" s="22">
        <v>0</v>
      </c>
      <c r="Z4958" s="22">
        <v>0</v>
      </c>
      <c r="AA4958" s="22">
        <v>1170</v>
      </c>
      <c r="AB4958" s="22">
        <v>0</v>
      </c>
      <c r="AC4958" s="22">
        <v>0</v>
      </c>
      <c r="AD4958" s="22">
        <v>0</v>
      </c>
    </row>
    <row r="4959" spans="1:30" s="1" customFormat="1" ht="15" customHeight="1" x14ac:dyDescent="0.3">
      <c r="A4959" s="21" t="s">
        <v>34</v>
      </c>
      <c r="B4959" s="21" t="s">
        <v>1503</v>
      </c>
      <c r="C4959" s="21" t="s">
        <v>1503</v>
      </c>
      <c r="D4959" s="81">
        <v>1</v>
      </c>
      <c r="E4959" s="21" t="s">
        <v>246</v>
      </c>
      <c r="F4959" s="81">
        <v>1</v>
      </c>
      <c r="G4959" s="82" t="s">
        <v>38</v>
      </c>
      <c r="H4959" s="21">
        <v>31401</v>
      </c>
      <c r="I4959" s="21" t="s">
        <v>491</v>
      </c>
      <c r="J4959" s="21" t="s">
        <v>1576</v>
      </c>
      <c r="K4959" s="21" t="s">
        <v>573</v>
      </c>
      <c r="L4959" s="21" t="s">
        <v>492</v>
      </c>
      <c r="M4959" s="21" t="s">
        <v>493</v>
      </c>
      <c r="N4959" s="21" t="s">
        <v>335</v>
      </c>
      <c r="O4959" s="22">
        <v>1</v>
      </c>
      <c r="P4959" s="22">
        <v>1170</v>
      </c>
      <c r="Q4959" s="21" t="s">
        <v>411</v>
      </c>
      <c r="R4959" s="103">
        <f t="shared" si="77"/>
        <v>1170</v>
      </c>
      <c r="S4959" s="22">
        <v>0</v>
      </c>
      <c r="T4959" s="22">
        <v>0</v>
      </c>
      <c r="U4959" s="22">
        <v>0</v>
      </c>
      <c r="V4959" s="22">
        <v>0</v>
      </c>
      <c r="W4959" s="22">
        <v>0</v>
      </c>
      <c r="X4959" s="22">
        <v>0</v>
      </c>
      <c r="Y4959" s="22">
        <v>0</v>
      </c>
      <c r="Z4959" s="22">
        <v>0</v>
      </c>
      <c r="AA4959" s="22">
        <v>0</v>
      </c>
      <c r="AB4959" s="22">
        <v>1170</v>
      </c>
      <c r="AC4959" s="22">
        <v>0</v>
      </c>
      <c r="AD4959" s="22">
        <v>0</v>
      </c>
    </row>
    <row r="4960" spans="1:30" s="1" customFormat="1" ht="15" customHeight="1" x14ac:dyDescent="0.3">
      <c r="A4960" s="21" t="s">
        <v>34</v>
      </c>
      <c r="B4960" s="21" t="s">
        <v>1503</v>
      </c>
      <c r="C4960" s="21" t="s">
        <v>1503</v>
      </c>
      <c r="D4960" s="81">
        <v>1</v>
      </c>
      <c r="E4960" s="21" t="s">
        <v>246</v>
      </c>
      <c r="F4960" s="81">
        <v>1</v>
      </c>
      <c r="G4960" s="82" t="s">
        <v>38</v>
      </c>
      <c r="H4960" s="21">
        <v>31401</v>
      </c>
      <c r="I4960" s="21" t="s">
        <v>491</v>
      </c>
      <c r="J4960" s="21" t="s">
        <v>1576</v>
      </c>
      <c r="K4960" s="21" t="s">
        <v>573</v>
      </c>
      <c r="L4960" s="21" t="s">
        <v>492</v>
      </c>
      <c r="M4960" s="21" t="s">
        <v>493</v>
      </c>
      <c r="N4960" s="21" t="s">
        <v>335</v>
      </c>
      <c r="O4960" s="22">
        <v>1</v>
      </c>
      <c r="P4960" s="22">
        <v>1170</v>
      </c>
      <c r="Q4960" s="21" t="s">
        <v>411</v>
      </c>
      <c r="R4960" s="103">
        <f t="shared" si="77"/>
        <v>1170</v>
      </c>
      <c r="S4960" s="22">
        <v>0</v>
      </c>
      <c r="T4960" s="22">
        <v>0</v>
      </c>
      <c r="U4960" s="22">
        <v>0</v>
      </c>
      <c r="V4960" s="22">
        <v>0</v>
      </c>
      <c r="W4960" s="22">
        <v>0</v>
      </c>
      <c r="X4960" s="22">
        <v>0</v>
      </c>
      <c r="Y4960" s="22">
        <v>0</v>
      </c>
      <c r="Z4960" s="22">
        <v>0</v>
      </c>
      <c r="AA4960" s="22">
        <v>0</v>
      </c>
      <c r="AB4960" s="22">
        <v>0</v>
      </c>
      <c r="AC4960" s="22">
        <v>1170</v>
      </c>
      <c r="AD4960" s="22">
        <v>0</v>
      </c>
    </row>
    <row r="4961" spans="1:30" s="1" customFormat="1" ht="15" customHeight="1" x14ac:dyDescent="0.3">
      <c r="A4961" s="21" t="s">
        <v>34</v>
      </c>
      <c r="B4961" s="21" t="s">
        <v>1503</v>
      </c>
      <c r="C4961" s="21" t="s">
        <v>1503</v>
      </c>
      <c r="D4961" s="81">
        <v>1</v>
      </c>
      <c r="E4961" s="21" t="s">
        <v>246</v>
      </c>
      <c r="F4961" s="81">
        <v>1</v>
      </c>
      <c r="G4961" s="82" t="s">
        <v>38</v>
      </c>
      <c r="H4961" s="21">
        <v>31401</v>
      </c>
      <c r="I4961" s="21" t="s">
        <v>491</v>
      </c>
      <c r="J4961" s="21" t="s">
        <v>1576</v>
      </c>
      <c r="K4961" s="21" t="s">
        <v>573</v>
      </c>
      <c r="L4961" s="21" t="s">
        <v>492</v>
      </c>
      <c r="M4961" s="21" t="s">
        <v>493</v>
      </c>
      <c r="N4961" s="21" t="s">
        <v>335</v>
      </c>
      <c r="O4961" s="22">
        <v>1</v>
      </c>
      <c r="P4961" s="22">
        <v>1170</v>
      </c>
      <c r="Q4961" s="21" t="s">
        <v>411</v>
      </c>
      <c r="R4961" s="103">
        <f t="shared" si="77"/>
        <v>1170</v>
      </c>
      <c r="S4961" s="22">
        <v>0</v>
      </c>
      <c r="T4961" s="22">
        <v>0</v>
      </c>
      <c r="U4961" s="22">
        <v>0</v>
      </c>
      <c r="V4961" s="22">
        <v>0</v>
      </c>
      <c r="W4961" s="22">
        <v>0</v>
      </c>
      <c r="X4961" s="22">
        <v>0</v>
      </c>
      <c r="Y4961" s="22">
        <v>0</v>
      </c>
      <c r="Z4961" s="22">
        <v>0</v>
      </c>
      <c r="AA4961" s="22">
        <v>0</v>
      </c>
      <c r="AB4961" s="22">
        <v>0</v>
      </c>
      <c r="AC4961" s="22">
        <v>0</v>
      </c>
      <c r="AD4961" s="22">
        <v>1170</v>
      </c>
    </row>
    <row r="4962" spans="1:30" s="1" customFormat="1" ht="15" customHeight="1" x14ac:dyDescent="0.3">
      <c r="A4962" s="21" t="s">
        <v>34</v>
      </c>
      <c r="B4962" s="21" t="s">
        <v>1503</v>
      </c>
      <c r="C4962" s="21" t="s">
        <v>1503</v>
      </c>
      <c r="D4962" s="81">
        <v>1</v>
      </c>
      <c r="E4962" s="21" t="s">
        <v>194</v>
      </c>
      <c r="F4962" s="81">
        <v>88</v>
      </c>
      <c r="G4962" s="82" t="s">
        <v>245</v>
      </c>
      <c r="H4962" s="21">
        <v>31401</v>
      </c>
      <c r="I4962" s="21" t="s">
        <v>491</v>
      </c>
      <c r="J4962" s="21" t="s">
        <v>1576</v>
      </c>
      <c r="K4962" s="21" t="s">
        <v>871</v>
      </c>
      <c r="L4962" s="21" t="s">
        <v>492</v>
      </c>
      <c r="M4962" s="21" t="s">
        <v>493</v>
      </c>
      <c r="N4962" s="21" t="s">
        <v>335</v>
      </c>
      <c r="O4962" s="22">
        <v>1</v>
      </c>
      <c r="P4962" s="22">
        <v>390</v>
      </c>
      <c r="Q4962" s="21" t="s">
        <v>411</v>
      </c>
      <c r="R4962" s="103">
        <f t="shared" si="77"/>
        <v>390</v>
      </c>
      <c r="S4962" s="22">
        <v>390</v>
      </c>
      <c r="T4962" s="22">
        <v>0</v>
      </c>
      <c r="U4962" s="22">
        <v>0</v>
      </c>
      <c r="V4962" s="22">
        <v>0</v>
      </c>
      <c r="W4962" s="22">
        <v>0</v>
      </c>
      <c r="X4962" s="22">
        <v>0</v>
      </c>
      <c r="Y4962" s="22">
        <v>0</v>
      </c>
      <c r="Z4962" s="22">
        <v>0</v>
      </c>
      <c r="AA4962" s="22">
        <v>0</v>
      </c>
      <c r="AB4962" s="22">
        <v>0</v>
      </c>
      <c r="AC4962" s="22">
        <v>0</v>
      </c>
      <c r="AD4962" s="22">
        <v>0</v>
      </c>
    </row>
    <row r="4963" spans="1:30" s="1" customFormat="1" ht="15" customHeight="1" x14ac:dyDescent="0.3">
      <c r="A4963" s="21" t="s">
        <v>34</v>
      </c>
      <c r="B4963" s="21" t="s">
        <v>1503</v>
      </c>
      <c r="C4963" s="21" t="s">
        <v>1503</v>
      </c>
      <c r="D4963" s="81">
        <v>1</v>
      </c>
      <c r="E4963" s="21" t="s">
        <v>194</v>
      </c>
      <c r="F4963" s="81">
        <v>88</v>
      </c>
      <c r="G4963" s="82" t="s">
        <v>245</v>
      </c>
      <c r="H4963" s="21">
        <v>31401</v>
      </c>
      <c r="I4963" s="21" t="s">
        <v>491</v>
      </c>
      <c r="J4963" s="21" t="s">
        <v>1576</v>
      </c>
      <c r="K4963" s="21" t="s">
        <v>871</v>
      </c>
      <c r="L4963" s="21" t="s">
        <v>492</v>
      </c>
      <c r="M4963" s="21" t="s">
        <v>493</v>
      </c>
      <c r="N4963" s="21" t="s">
        <v>335</v>
      </c>
      <c r="O4963" s="22">
        <v>1</v>
      </c>
      <c r="P4963" s="22">
        <v>390</v>
      </c>
      <c r="Q4963" s="21" t="s">
        <v>411</v>
      </c>
      <c r="R4963" s="103">
        <f t="shared" si="77"/>
        <v>390</v>
      </c>
      <c r="S4963" s="22">
        <v>0</v>
      </c>
      <c r="T4963" s="22">
        <v>390</v>
      </c>
      <c r="U4963" s="22">
        <v>0</v>
      </c>
      <c r="V4963" s="22">
        <v>0</v>
      </c>
      <c r="W4963" s="22">
        <v>0</v>
      </c>
      <c r="X4963" s="22">
        <v>0</v>
      </c>
      <c r="Y4963" s="22">
        <v>0</v>
      </c>
      <c r="Z4963" s="22">
        <v>0</v>
      </c>
      <c r="AA4963" s="22">
        <v>0</v>
      </c>
      <c r="AB4963" s="22">
        <v>0</v>
      </c>
      <c r="AC4963" s="22">
        <v>0</v>
      </c>
      <c r="AD4963" s="22">
        <v>0</v>
      </c>
    </row>
    <row r="4964" spans="1:30" s="1" customFormat="1" ht="15" customHeight="1" x14ac:dyDescent="0.3">
      <c r="A4964" s="21" t="s">
        <v>34</v>
      </c>
      <c r="B4964" s="21" t="s">
        <v>1503</v>
      </c>
      <c r="C4964" s="21" t="s">
        <v>1503</v>
      </c>
      <c r="D4964" s="81">
        <v>1</v>
      </c>
      <c r="E4964" s="21" t="s">
        <v>194</v>
      </c>
      <c r="F4964" s="81">
        <v>88</v>
      </c>
      <c r="G4964" s="82" t="s">
        <v>245</v>
      </c>
      <c r="H4964" s="21">
        <v>31401</v>
      </c>
      <c r="I4964" s="21" t="s">
        <v>491</v>
      </c>
      <c r="J4964" s="21" t="s">
        <v>1576</v>
      </c>
      <c r="K4964" s="21" t="s">
        <v>871</v>
      </c>
      <c r="L4964" s="21" t="s">
        <v>492</v>
      </c>
      <c r="M4964" s="21" t="s">
        <v>493</v>
      </c>
      <c r="N4964" s="21" t="s">
        <v>335</v>
      </c>
      <c r="O4964" s="22">
        <v>1</v>
      </c>
      <c r="P4964" s="22">
        <v>390</v>
      </c>
      <c r="Q4964" s="21" t="s">
        <v>411</v>
      </c>
      <c r="R4964" s="103">
        <f t="shared" si="77"/>
        <v>390</v>
      </c>
      <c r="S4964" s="22">
        <v>0</v>
      </c>
      <c r="T4964" s="22">
        <v>0</v>
      </c>
      <c r="U4964" s="22">
        <v>390</v>
      </c>
      <c r="V4964" s="22">
        <v>0</v>
      </c>
      <c r="W4964" s="22">
        <v>0</v>
      </c>
      <c r="X4964" s="22">
        <v>0</v>
      </c>
      <c r="Y4964" s="22">
        <v>0</v>
      </c>
      <c r="Z4964" s="22">
        <v>0</v>
      </c>
      <c r="AA4964" s="22">
        <v>0</v>
      </c>
      <c r="AB4964" s="22">
        <v>0</v>
      </c>
      <c r="AC4964" s="22">
        <v>0</v>
      </c>
      <c r="AD4964" s="22">
        <v>0</v>
      </c>
    </row>
    <row r="4965" spans="1:30" s="1" customFormat="1" ht="15" customHeight="1" x14ac:dyDescent="0.3">
      <c r="A4965" s="21" t="s">
        <v>34</v>
      </c>
      <c r="B4965" s="21" t="s">
        <v>1503</v>
      </c>
      <c r="C4965" s="21" t="s">
        <v>1503</v>
      </c>
      <c r="D4965" s="81">
        <v>1</v>
      </c>
      <c r="E4965" s="21" t="s">
        <v>194</v>
      </c>
      <c r="F4965" s="81">
        <v>88</v>
      </c>
      <c r="G4965" s="82" t="s">
        <v>245</v>
      </c>
      <c r="H4965" s="21">
        <v>31401</v>
      </c>
      <c r="I4965" s="21" t="s">
        <v>491</v>
      </c>
      <c r="J4965" s="21" t="s">
        <v>1576</v>
      </c>
      <c r="K4965" s="21" t="s">
        <v>871</v>
      </c>
      <c r="L4965" s="21" t="s">
        <v>492</v>
      </c>
      <c r="M4965" s="21" t="s">
        <v>493</v>
      </c>
      <c r="N4965" s="21" t="s">
        <v>335</v>
      </c>
      <c r="O4965" s="22">
        <v>1</v>
      </c>
      <c r="P4965" s="22">
        <v>390</v>
      </c>
      <c r="Q4965" s="21" t="s">
        <v>411</v>
      </c>
      <c r="R4965" s="103">
        <f t="shared" si="77"/>
        <v>390</v>
      </c>
      <c r="S4965" s="22">
        <v>0</v>
      </c>
      <c r="T4965" s="22">
        <v>0</v>
      </c>
      <c r="U4965" s="22">
        <v>0</v>
      </c>
      <c r="V4965" s="22">
        <v>390</v>
      </c>
      <c r="W4965" s="22">
        <v>0</v>
      </c>
      <c r="X4965" s="22">
        <v>0</v>
      </c>
      <c r="Y4965" s="22">
        <v>0</v>
      </c>
      <c r="Z4965" s="22">
        <v>0</v>
      </c>
      <c r="AA4965" s="22">
        <v>0</v>
      </c>
      <c r="AB4965" s="22">
        <v>0</v>
      </c>
      <c r="AC4965" s="22">
        <v>0</v>
      </c>
      <c r="AD4965" s="22">
        <v>0</v>
      </c>
    </row>
    <row r="4966" spans="1:30" s="1" customFormat="1" ht="15" customHeight="1" x14ac:dyDescent="0.3">
      <c r="A4966" s="21" t="s">
        <v>34</v>
      </c>
      <c r="B4966" s="21" t="s">
        <v>1503</v>
      </c>
      <c r="C4966" s="21" t="s">
        <v>1503</v>
      </c>
      <c r="D4966" s="81">
        <v>1</v>
      </c>
      <c r="E4966" s="21" t="s">
        <v>194</v>
      </c>
      <c r="F4966" s="81">
        <v>88</v>
      </c>
      <c r="G4966" s="82" t="s">
        <v>245</v>
      </c>
      <c r="H4966" s="21">
        <v>31401</v>
      </c>
      <c r="I4966" s="21" t="s">
        <v>491</v>
      </c>
      <c r="J4966" s="21" t="s">
        <v>1576</v>
      </c>
      <c r="K4966" s="21" t="s">
        <v>871</v>
      </c>
      <c r="L4966" s="21" t="s">
        <v>492</v>
      </c>
      <c r="M4966" s="21" t="s">
        <v>493</v>
      </c>
      <c r="N4966" s="21" t="s">
        <v>335</v>
      </c>
      <c r="O4966" s="22">
        <v>1</v>
      </c>
      <c r="P4966" s="22">
        <v>390</v>
      </c>
      <c r="Q4966" s="21" t="s">
        <v>411</v>
      </c>
      <c r="R4966" s="103">
        <f t="shared" si="77"/>
        <v>390</v>
      </c>
      <c r="S4966" s="22">
        <v>0</v>
      </c>
      <c r="T4966" s="22">
        <v>0</v>
      </c>
      <c r="U4966" s="22">
        <v>0</v>
      </c>
      <c r="V4966" s="22">
        <v>0</v>
      </c>
      <c r="W4966" s="22">
        <v>390</v>
      </c>
      <c r="X4966" s="22">
        <v>0</v>
      </c>
      <c r="Y4966" s="22">
        <v>0</v>
      </c>
      <c r="Z4966" s="22">
        <v>0</v>
      </c>
      <c r="AA4966" s="22">
        <v>0</v>
      </c>
      <c r="AB4966" s="22">
        <v>0</v>
      </c>
      <c r="AC4966" s="22">
        <v>0</v>
      </c>
      <c r="AD4966" s="22">
        <v>0</v>
      </c>
    </row>
    <row r="4967" spans="1:30" s="1" customFormat="1" ht="15" customHeight="1" x14ac:dyDescent="0.3">
      <c r="A4967" s="21" t="s">
        <v>34</v>
      </c>
      <c r="B4967" s="21" t="s">
        <v>1503</v>
      </c>
      <c r="C4967" s="21" t="s">
        <v>1503</v>
      </c>
      <c r="D4967" s="81">
        <v>1</v>
      </c>
      <c r="E4967" s="21" t="s">
        <v>194</v>
      </c>
      <c r="F4967" s="81">
        <v>88</v>
      </c>
      <c r="G4967" s="82" t="s">
        <v>245</v>
      </c>
      <c r="H4967" s="21">
        <v>31401</v>
      </c>
      <c r="I4967" s="21" t="s">
        <v>491</v>
      </c>
      <c r="J4967" s="21" t="s">
        <v>1576</v>
      </c>
      <c r="K4967" s="21" t="s">
        <v>871</v>
      </c>
      <c r="L4967" s="21" t="s">
        <v>492</v>
      </c>
      <c r="M4967" s="21" t="s">
        <v>493</v>
      </c>
      <c r="N4967" s="21" t="s">
        <v>335</v>
      </c>
      <c r="O4967" s="22">
        <v>1</v>
      </c>
      <c r="P4967" s="22">
        <v>390</v>
      </c>
      <c r="Q4967" s="21" t="s">
        <v>411</v>
      </c>
      <c r="R4967" s="103">
        <f t="shared" si="77"/>
        <v>390</v>
      </c>
      <c r="S4967" s="22">
        <v>0</v>
      </c>
      <c r="T4967" s="22">
        <v>0</v>
      </c>
      <c r="U4967" s="22">
        <v>0</v>
      </c>
      <c r="V4967" s="22">
        <v>0</v>
      </c>
      <c r="W4967" s="22">
        <v>0</v>
      </c>
      <c r="X4967" s="22">
        <v>390</v>
      </c>
      <c r="Y4967" s="22">
        <v>0</v>
      </c>
      <c r="Z4967" s="22">
        <v>0</v>
      </c>
      <c r="AA4967" s="22">
        <v>0</v>
      </c>
      <c r="AB4967" s="22">
        <v>0</v>
      </c>
      <c r="AC4967" s="22">
        <v>0</v>
      </c>
      <c r="AD4967" s="22">
        <v>0</v>
      </c>
    </row>
    <row r="4968" spans="1:30" s="1" customFormat="1" ht="15" customHeight="1" x14ac:dyDescent="0.3">
      <c r="A4968" s="21" t="s">
        <v>34</v>
      </c>
      <c r="B4968" s="21" t="s">
        <v>1503</v>
      </c>
      <c r="C4968" s="21" t="s">
        <v>1503</v>
      </c>
      <c r="D4968" s="81">
        <v>1</v>
      </c>
      <c r="E4968" s="21" t="s">
        <v>194</v>
      </c>
      <c r="F4968" s="81">
        <v>88</v>
      </c>
      <c r="G4968" s="82" t="s">
        <v>245</v>
      </c>
      <c r="H4968" s="21">
        <v>31401</v>
      </c>
      <c r="I4968" s="21" t="s">
        <v>491</v>
      </c>
      <c r="J4968" s="21" t="s">
        <v>1576</v>
      </c>
      <c r="K4968" s="21" t="s">
        <v>871</v>
      </c>
      <c r="L4968" s="21" t="s">
        <v>492</v>
      </c>
      <c r="M4968" s="21" t="s">
        <v>493</v>
      </c>
      <c r="N4968" s="21" t="s">
        <v>335</v>
      </c>
      <c r="O4968" s="22">
        <v>1</v>
      </c>
      <c r="P4968" s="22">
        <v>390</v>
      </c>
      <c r="Q4968" s="21" t="s">
        <v>411</v>
      </c>
      <c r="R4968" s="103">
        <f t="shared" si="77"/>
        <v>390</v>
      </c>
      <c r="S4968" s="22">
        <v>0</v>
      </c>
      <c r="T4968" s="22">
        <v>0</v>
      </c>
      <c r="U4968" s="22">
        <v>0</v>
      </c>
      <c r="V4968" s="22">
        <v>0</v>
      </c>
      <c r="W4968" s="22">
        <v>0</v>
      </c>
      <c r="X4968" s="22">
        <v>0</v>
      </c>
      <c r="Y4968" s="22">
        <v>390</v>
      </c>
      <c r="Z4968" s="22">
        <v>0</v>
      </c>
      <c r="AA4968" s="22">
        <v>0</v>
      </c>
      <c r="AB4968" s="22">
        <v>0</v>
      </c>
      <c r="AC4968" s="22">
        <v>0</v>
      </c>
      <c r="AD4968" s="22">
        <v>0</v>
      </c>
    </row>
    <row r="4969" spans="1:30" s="1" customFormat="1" ht="15" customHeight="1" x14ac:dyDescent="0.3">
      <c r="A4969" s="21" t="s">
        <v>34</v>
      </c>
      <c r="B4969" s="21" t="s">
        <v>1503</v>
      </c>
      <c r="C4969" s="21" t="s">
        <v>1503</v>
      </c>
      <c r="D4969" s="81">
        <v>1</v>
      </c>
      <c r="E4969" s="21" t="s">
        <v>194</v>
      </c>
      <c r="F4969" s="81">
        <v>88</v>
      </c>
      <c r="G4969" s="82" t="s">
        <v>245</v>
      </c>
      <c r="H4969" s="21">
        <v>31401</v>
      </c>
      <c r="I4969" s="21" t="s">
        <v>491</v>
      </c>
      <c r="J4969" s="21" t="s">
        <v>1576</v>
      </c>
      <c r="K4969" s="21" t="s">
        <v>871</v>
      </c>
      <c r="L4969" s="21" t="s">
        <v>492</v>
      </c>
      <c r="M4969" s="21" t="s">
        <v>493</v>
      </c>
      <c r="N4969" s="21" t="s">
        <v>335</v>
      </c>
      <c r="O4969" s="22">
        <v>1</v>
      </c>
      <c r="P4969" s="22">
        <v>390</v>
      </c>
      <c r="Q4969" s="21" t="s">
        <v>411</v>
      </c>
      <c r="R4969" s="103">
        <f t="shared" si="77"/>
        <v>390</v>
      </c>
      <c r="S4969" s="22">
        <v>0</v>
      </c>
      <c r="T4969" s="22">
        <v>0</v>
      </c>
      <c r="U4969" s="22">
        <v>0</v>
      </c>
      <c r="V4969" s="22">
        <v>0</v>
      </c>
      <c r="W4969" s="22">
        <v>0</v>
      </c>
      <c r="X4969" s="22">
        <v>0</v>
      </c>
      <c r="Y4969" s="22">
        <v>0</v>
      </c>
      <c r="Z4969" s="22">
        <v>390</v>
      </c>
      <c r="AA4969" s="22">
        <v>0</v>
      </c>
      <c r="AB4969" s="22">
        <v>0</v>
      </c>
      <c r="AC4969" s="22">
        <v>0</v>
      </c>
      <c r="AD4969" s="22">
        <v>0</v>
      </c>
    </row>
    <row r="4970" spans="1:30" s="1" customFormat="1" ht="15" customHeight="1" x14ac:dyDescent="0.3">
      <c r="A4970" s="21" t="s">
        <v>34</v>
      </c>
      <c r="B4970" s="21" t="s">
        <v>1503</v>
      </c>
      <c r="C4970" s="21" t="s">
        <v>1503</v>
      </c>
      <c r="D4970" s="81">
        <v>1</v>
      </c>
      <c r="E4970" s="21" t="s">
        <v>194</v>
      </c>
      <c r="F4970" s="81">
        <v>88</v>
      </c>
      <c r="G4970" s="82" t="s">
        <v>245</v>
      </c>
      <c r="H4970" s="21">
        <v>31401</v>
      </c>
      <c r="I4970" s="21" t="s">
        <v>491</v>
      </c>
      <c r="J4970" s="21" t="s">
        <v>1576</v>
      </c>
      <c r="K4970" s="21" t="s">
        <v>871</v>
      </c>
      <c r="L4970" s="21" t="s">
        <v>492</v>
      </c>
      <c r="M4970" s="21" t="s">
        <v>493</v>
      </c>
      <c r="N4970" s="21" t="s">
        <v>335</v>
      </c>
      <c r="O4970" s="22">
        <v>1</v>
      </c>
      <c r="P4970" s="22">
        <v>390</v>
      </c>
      <c r="Q4970" s="21" t="s">
        <v>411</v>
      </c>
      <c r="R4970" s="103">
        <f t="shared" si="77"/>
        <v>390</v>
      </c>
      <c r="S4970" s="22">
        <v>0</v>
      </c>
      <c r="T4970" s="22">
        <v>0</v>
      </c>
      <c r="U4970" s="22">
        <v>0</v>
      </c>
      <c r="V4970" s="22">
        <v>0</v>
      </c>
      <c r="W4970" s="22">
        <v>0</v>
      </c>
      <c r="X4970" s="22">
        <v>0</v>
      </c>
      <c r="Y4970" s="22">
        <v>0</v>
      </c>
      <c r="Z4970" s="22">
        <v>0</v>
      </c>
      <c r="AA4970" s="22">
        <v>390</v>
      </c>
      <c r="AB4970" s="22">
        <v>0</v>
      </c>
      <c r="AC4970" s="22">
        <v>0</v>
      </c>
      <c r="AD4970" s="22">
        <v>0</v>
      </c>
    </row>
    <row r="4971" spans="1:30" s="1" customFormat="1" ht="15" customHeight="1" x14ac:dyDescent="0.3">
      <c r="A4971" s="21" t="s">
        <v>34</v>
      </c>
      <c r="B4971" s="21" t="s">
        <v>1503</v>
      </c>
      <c r="C4971" s="21" t="s">
        <v>1503</v>
      </c>
      <c r="D4971" s="81">
        <v>1</v>
      </c>
      <c r="E4971" s="21" t="s">
        <v>194</v>
      </c>
      <c r="F4971" s="81">
        <v>88</v>
      </c>
      <c r="G4971" s="82" t="s">
        <v>245</v>
      </c>
      <c r="H4971" s="21">
        <v>31401</v>
      </c>
      <c r="I4971" s="21" t="s">
        <v>491</v>
      </c>
      <c r="J4971" s="21" t="s">
        <v>1576</v>
      </c>
      <c r="K4971" s="21" t="s">
        <v>871</v>
      </c>
      <c r="L4971" s="21" t="s">
        <v>492</v>
      </c>
      <c r="M4971" s="21" t="s">
        <v>493</v>
      </c>
      <c r="N4971" s="21" t="s">
        <v>335</v>
      </c>
      <c r="O4971" s="22">
        <v>1</v>
      </c>
      <c r="P4971" s="22">
        <v>390</v>
      </c>
      <c r="Q4971" s="21" t="s">
        <v>411</v>
      </c>
      <c r="R4971" s="103">
        <f t="shared" si="77"/>
        <v>390</v>
      </c>
      <c r="S4971" s="22">
        <v>0</v>
      </c>
      <c r="T4971" s="22">
        <v>0</v>
      </c>
      <c r="U4971" s="22">
        <v>0</v>
      </c>
      <c r="V4971" s="22">
        <v>0</v>
      </c>
      <c r="W4971" s="22">
        <v>0</v>
      </c>
      <c r="X4971" s="22">
        <v>0</v>
      </c>
      <c r="Y4971" s="22">
        <v>0</v>
      </c>
      <c r="Z4971" s="22">
        <v>0</v>
      </c>
      <c r="AA4971" s="22">
        <v>0</v>
      </c>
      <c r="AB4971" s="22">
        <v>390</v>
      </c>
      <c r="AC4971" s="22">
        <v>0</v>
      </c>
      <c r="AD4971" s="22">
        <v>0</v>
      </c>
    </row>
    <row r="4972" spans="1:30" s="1" customFormat="1" ht="15" customHeight="1" x14ac:dyDescent="0.3">
      <c r="A4972" s="21" t="s">
        <v>34</v>
      </c>
      <c r="B4972" s="21" t="s">
        <v>1503</v>
      </c>
      <c r="C4972" s="21" t="s">
        <v>1503</v>
      </c>
      <c r="D4972" s="81">
        <v>1</v>
      </c>
      <c r="E4972" s="21" t="s">
        <v>194</v>
      </c>
      <c r="F4972" s="81">
        <v>88</v>
      </c>
      <c r="G4972" s="82" t="s">
        <v>245</v>
      </c>
      <c r="H4972" s="21">
        <v>31401</v>
      </c>
      <c r="I4972" s="21" t="s">
        <v>491</v>
      </c>
      <c r="J4972" s="21" t="s">
        <v>1576</v>
      </c>
      <c r="K4972" s="21" t="s">
        <v>871</v>
      </c>
      <c r="L4972" s="21" t="s">
        <v>492</v>
      </c>
      <c r="M4972" s="21" t="s">
        <v>493</v>
      </c>
      <c r="N4972" s="21" t="s">
        <v>335</v>
      </c>
      <c r="O4972" s="22">
        <v>1</v>
      </c>
      <c r="P4972" s="22">
        <v>390</v>
      </c>
      <c r="Q4972" s="21" t="s">
        <v>411</v>
      </c>
      <c r="R4972" s="103">
        <f t="shared" si="77"/>
        <v>390</v>
      </c>
      <c r="S4972" s="22">
        <v>0</v>
      </c>
      <c r="T4972" s="22">
        <v>0</v>
      </c>
      <c r="U4972" s="22">
        <v>0</v>
      </c>
      <c r="V4972" s="22">
        <v>0</v>
      </c>
      <c r="W4972" s="22">
        <v>0</v>
      </c>
      <c r="X4972" s="22">
        <v>0</v>
      </c>
      <c r="Y4972" s="22">
        <v>0</v>
      </c>
      <c r="Z4972" s="22">
        <v>0</v>
      </c>
      <c r="AA4972" s="22">
        <v>0</v>
      </c>
      <c r="AB4972" s="22">
        <v>0</v>
      </c>
      <c r="AC4972" s="22">
        <v>390</v>
      </c>
      <c r="AD4972" s="22">
        <v>0</v>
      </c>
    </row>
    <row r="4973" spans="1:30" s="1" customFormat="1" ht="15" customHeight="1" x14ac:dyDescent="0.3">
      <c r="A4973" s="21" t="s">
        <v>34</v>
      </c>
      <c r="B4973" s="21" t="s">
        <v>1503</v>
      </c>
      <c r="C4973" s="21" t="s">
        <v>1503</v>
      </c>
      <c r="D4973" s="81">
        <v>1</v>
      </c>
      <c r="E4973" s="21" t="s">
        <v>194</v>
      </c>
      <c r="F4973" s="81">
        <v>88</v>
      </c>
      <c r="G4973" s="82" t="s">
        <v>245</v>
      </c>
      <c r="H4973" s="21">
        <v>31401</v>
      </c>
      <c r="I4973" s="21" t="s">
        <v>491</v>
      </c>
      <c r="J4973" s="21" t="s">
        <v>1576</v>
      </c>
      <c r="K4973" s="21" t="s">
        <v>871</v>
      </c>
      <c r="L4973" s="21" t="s">
        <v>492</v>
      </c>
      <c r="M4973" s="21" t="s">
        <v>493</v>
      </c>
      <c r="N4973" s="21" t="s">
        <v>335</v>
      </c>
      <c r="O4973" s="22">
        <v>1</v>
      </c>
      <c r="P4973" s="22">
        <v>390</v>
      </c>
      <c r="Q4973" s="21" t="s">
        <v>411</v>
      </c>
      <c r="R4973" s="103">
        <f t="shared" si="77"/>
        <v>390</v>
      </c>
      <c r="S4973" s="22">
        <v>0</v>
      </c>
      <c r="T4973" s="22">
        <v>0</v>
      </c>
      <c r="U4973" s="22">
        <v>0</v>
      </c>
      <c r="V4973" s="22">
        <v>0</v>
      </c>
      <c r="W4973" s="22">
        <v>0</v>
      </c>
      <c r="X4973" s="22">
        <v>0</v>
      </c>
      <c r="Y4973" s="22">
        <v>0</v>
      </c>
      <c r="Z4973" s="22">
        <v>0</v>
      </c>
      <c r="AA4973" s="22">
        <v>0</v>
      </c>
      <c r="AB4973" s="22">
        <v>0</v>
      </c>
      <c r="AC4973" s="22">
        <v>0</v>
      </c>
      <c r="AD4973" s="22">
        <v>390</v>
      </c>
    </row>
    <row r="4974" spans="1:30" s="1" customFormat="1" ht="15" customHeight="1" x14ac:dyDescent="0.3">
      <c r="A4974" s="21" t="s">
        <v>34</v>
      </c>
      <c r="B4974" s="21" t="s">
        <v>1503</v>
      </c>
      <c r="C4974" s="21" t="s">
        <v>1503</v>
      </c>
      <c r="D4974" s="81">
        <v>1</v>
      </c>
      <c r="E4974" s="21" t="s">
        <v>246</v>
      </c>
      <c r="F4974" s="81">
        <v>1</v>
      </c>
      <c r="G4974" s="82" t="s">
        <v>38</v>
      </c>
      <c r="H4974" s="21">
        <v>32601</v>
      </c>
      <c r="I4974" s="21" t="s">
        <v>495</v>
      </c>
      <c r="J4974" s="21" t="s">
        <v>1576</v>
      </c>
      <c r="K4974" s="21" t="s">
        <v>574</v>
      </c>
      <c r="L4974" s="21" t="s">
        <v>2416</v>
      </c>
      <c r="M4974" s="21" t="s">
        <v>43</v>
      </c>
      <c r="N4974" s="21" t="s">
        <v>335</v>
      </c>
      <c r="O4974" s="22">
        <v>1</v>
      </c>
      <c r="P4974" s="22">
        <v>500</v>
      </c>
      <c r="Q4974" s="21" t="s">
        <v>45</v>
      </c>
      <c r="R4974" s="103">
        <f t="shared" si="77"/>
        <v>500</v>
      </c>
      <c r="S4974" s="22">
        <v>500</v>
      </c>
      <c r="T4974" s="22">
        <v>0</v>
      </c>
      <c r="U4974" s="22">
        <v>0</v>
      </c>
      <c r="V4974" s="22">
        <v>0</v>
      </c>
      <c r="W4974" s="22">
        <v>0</v>
      </c>
      <c r="X4974" s="22">
        <v>0</v>
      </c>
      <c r="Y4974" s="22">
        <v>0</v>
      </c>
      <c r="Z4974" s="22">
        <v>0</v>
      </c>
      <c r="AA4974" s="22">
        <v>0</v>
      </c>
      <c r="AB4974" s="22">
        <v>0</v>
      </c>
      <c r="AC4974" s="22">
        <v>0</v>
      </c>
      <c r="AD4974" s="22">
        <v>0</v>
      </c>
    </row>
    <row r="4975" spans="1:30" s="1" customFormat="1" ht="15" customHeight="1" x14ac:dyDescent="0.3">
      <c r="A4975" s="21" t="s">
        <v>34</v>
      </c>
      <c r="B4975" s="21" t="s">
        <v>1503</v>
      </c>
      <c r="C4975" s="21" t="s">
        <v>1503</v>
      </c>
      <c r="D4975" s="81">
        <v>1</v>
      </c>
      <c r="E4975" s="21" t="s">
        <v>246</v>
      </c>
      <c r="F4975" s="81">
        <v>1</v>
      </c>
      <c r="G4975" s="82" t="s">
        <v>38</v>
      </c>
      <c r="H4975" s="21">
        <v>32601</v>
      </c>
      <c r="I4975" s="21" t="s">
        <v>495</v>
      </c>
      <c r="J4975" s="21" t="s">
        <v>1576</v>
      </c>
      <c r="K4975" s="21" t="s">
        <v>574</v>
      </c>
      <c r="L4975" s="21" t="s">
        <v>2416</v>
      </c>
      <c r="M4975" s="21" t="s">
        <v>43</v>
      </c>
      <c r="N4975" s="21" t="s">
        <v>335</v>
      </c>
      <c r="O4975" s="22">
        <v>1</v>
      </c>
      <c r="P4975" s="22">
        <v>500</v>
      </c>
      <c r="Q4975" s="21" t="s">
        <v>45</v>
      </c>
      <c r="R4975" s="103">
        <f t="shared" si="77"/>
        <v>500</v>
      </c>
      <c r="S4975" s="22">
        <v>0</v>
      </c>
      <c r="T4975" s="22">
        <v>500</v>
      </c>
      <c r="U4975" s="22">
        <v>0</v>
      </c>
      <c r="V4975" s="22">
        <v>0</v>
      </c>
      <c r="W4975" s="22">
        <v>0</v>
      </c>
      <c r="X4975" s="22">
        <v>0</v>
      </c>
      <c r="Y4975" s="22">
        <v>0</v>
      </c>
      <c r="Z4975" s="22">
        <v>0</v>
      </c>
      <c r="AA4975" s="22">
        <v>0</v>
      </c>
      <c r="AB4975" s="22">
        <v>0</v>
      </c>
      <c r="AC4975" s="22">
        <v>0</v>
      </c>
      <c r="AD4975" s="22">
        <v>0</v>
      </c>
    </row>
    <row r="4976" spans="1:30" s="1" customFormat="1" ht="15" customHeight="1" x14ac:dyDescent="0.3">
      <c r="A4976" s="21" t="s">
        <v>34</v>
      </c>
      <c r="B4976" s="21" t="s">
        <v>1503</v>
      </c>
      <c r="C4976" s="21" t="s">
        <v>1503</v>
      </c>
      <c r="D4976" s="81">
        <v>1</v>
      </c>
      <c r="E4976" s="21" t="s">
        <v>246</v>
      </c>
      <c r="F4976" s="81">
        <v>1</v>
      </c>
      <c r="G4976" s="82" t="s">
        <v>38</v>
      </c>
      <c r="H4976" s="21">
        <v>32601</v>
      </c>
      <c r="I4976" s="21" t="s">
        <v>495</v>
      </c>
      <c r="J4976" s="21" t="s">
        <v>1576</v>
      </c>
      <c r="K4976" s="21" t="s">
        <v>574</v>
      </c>
      <c r="L4976" s="21" t="s">
        <v>2416</v>
      </c>
      <c r="M4976" s="21" t="s">
        <v>43</v>
      </c>
      <c r="N4976" s="21" t="s">
        <v>335</v>
      </c>
      <c r="O4976" s="22">
        <v>1</v>
      </c>
      <c r="P4976" s="22">
        <v>500</v>
      </c>
      <c r="Q4976" s="21" t="s">
        <v>45</v>
      </c>
      <c r="R4976" s="103">
        <f t="shared" si="77"/>
        <v>500</v>
      </c>
      <c r="S4976" s="22">
        <v>0</v>
      </c>
      <c r="T4976" s="22">
        <v>0</v>
      </c>
      <c r="U4976" s="22">
        <v>500</v>
      </c>
      <c r="V4976" s="22">
        <v>0</v>
      </c>
      <c r="W4976" s="22">
        <v>0</v>
      </c>
      <c r="X4976" s="22">
        <v>0</v>
      </c>
      <c r="Y4976" s="22">
        <v>0</v>
      </c>
      <c r="Z4976" s="22">
        <v>0</v>
      </c>
      <c r="AA4976" s="22">
        <v>0</v>
      </c>
      <c r="AB4976" s="22">
        <v>0</v>
      </c>
      <c r="AC4976" s="22">
        <v>0</v>
      </c>
      <c r="AD4976" s="22">
        <v>0</v>
      </c>
    </row>
    <row r="4977" spans="1:30" s="1" customFormat="1" ht="15" customHeight="1" x14ac:dyDescent="0.3">
      <c r="A4977" s="21" t="s">
        <v>34</v>
      </c>
      <c r="B4977" s="21" t="s">
        <v>1503</v>
      </c>
      <c r="C4977" s="21" t="s">
        <v>1503</v>
      </c>
      <c r="D4977" s="81">
        <v>1</v>
      </c>
      <c r="E4977" s="21" t="s">
        <v>246</v>
      </c>
      <c r="F4977" s="81">
        <v>1</v>
      </c>
      <c r="G4977" s="82" t="s">
        <v>38</v>
      </c>
      <c r="H4977" s="21">
        <v>32601</v>
      </c>
      <c r="I4977" s="21" t="s">
        <v>495</v>
      </c>
      <c r="J4977" s="21" t="s">
        <v>1576</v>
      </c>
      <c r="K4977" s="21" t="s">
        <v>574</v>
      </c>
      <c r="L4977" s="21" t="s">
        <v>2416</v>
      </c>
      <c r="M4977" s="21" t="s">
        <v>43</v>
      </c>
      <c r="N4977" s="21" t="s">
        <v>335</v>
      </c>
      <c r="O4977" s="22">
        <v>1</v>
      </c>
      <c r="P4977" s="22">
        <v>500</v>
      </c>
      <c r="Q4977" s="21" t="s">
        <v>45</v>
      </c>
      <c r="R4977" s="103">
        <f t="shared" si="77"/>
        <v>500</v>
      </c>
      <c r="S4977" s="22">
        <v>0</v>
      </c>
      <c r="T4977" s="22">
        <v>0</v>
      </c>
      <c r="U4977" s="22">
        <v>0</v>
      </c>
      <c r="V4977" s="22">
        <v>500</v>
      </c>
      <c r="W4977" s="22">
        <v>0</v>
      </c>
      <c r="X4977" s="22">
        <v>0</v>
      </c>
      <c r="Y4977" s="22">
        <v>0</v>
      </c>
      <c r="Z4977" s="22">
        <v>0</v>
      </c>
      <c r="AA4977" s="22">
        <v>0</v>
      </c>
      <c r="AB4977" s="22">
        <v>0</v>
      </c>
      <c r="AC4977" s="22">
        <v>0</v>
      </c>
      <c r="AD4977" s="22">
        <v>0</v>
      </c>
    </row>
    <row r="4978" spans="1:30" s="1" customFormat="1" ht="15" customHeight="1" x14ac:dyDescent="0.3">
      <c r="A4978" s="21" t="s">
        <v>34</v>
      </c>
      <c r="B4978" s="21" t="s">
        <v>1503</v>
      </c>
      <c r="C4978" s="21" t="s">
        <v>1503</v>
      </c>
      <c r="D4978" s="81">
        <v>1</v>
      </c>
      <c r="E4978" s="21" t="s">
        <v>246</v>
      </c>
      <c r="F4978" s="81">
        <v>1</v>
      </c>
      <c r="G4978" s="82" t="s">
        <v>38</v>
      </c>
      <c r="H4978" s="21">
        <v>32601</v>
      </c>
      <c r="I4978" s="21" t="s">
        <v>495</v>
      </c>
      <c r="J4978" s="21" t="s">
        <v>1576</v>
      </c>
      <c r="K4978" s="21" t="s">
        <v>574</v>
      </c>
      <c r="L4978" s="21" t="s">
        <v>2416</v>
      </c>
      <c r="M4978" s="21" t="s">
        <v>43</v>
      </c>
      <c r="N4978" s="21" t="s">
        <v>335</v>
      </c>
      <c r="O4978" s="22">
        <v>1</v>
      </c>
      <c r="P4978" s="22">
        <v>500</v>
      </c>
      <c r="Q4978" s="21" t="s">
        <v>45</v>
      </c>
      <c r="R4978" s="103">
        <f t="shared" si="77"/>
        <v>500</v>
      </c>
      <c r="S4978" s="22">
        <v>0</v>
      </c>
      <c r="T4978" s="22">
        <v>0</v>
      </c>
      <c r="U4978" s="22">
        <v>0</v>
      </c>
      <c r="V4978" s="22">
        <v>0</v>
      </c>
      <c r="W4978" s="22">
        <v>500</v>
      </c>
      <c r="X4978" s="22">
        <v>0</v>
      </c>
      <c r="Y4978" s="22">
        <v>0</v>
      </c>
      <c r="Z4978" s="22">
        <v>0</v>
      </c>
      <c r="AA4978" s="22">
        <v>0</v>
      </c>
      <c r="AB4978" s="22">
        <v>0</v>
      </c>
      <c r="AC4978" s="22">
        <v>0</v>
      </c>
      <c r="AD4978" s="22">
        <v>0</v>
      </c>
    </row>
    <row r="4979" spans="1:30" s="1" customFormat="1" ht="15" customHeight="1" x14ac:dyDescent="0.3">
      <c r="A4979" s="21" t="s">
        <v>34</v>
      </c>
      <c r="B4979" s="21" t="s">
        <v>1503</v>
      </c>
      <c r="C4979" s="21" t="s">
        <v>1503</v>
      </c>
      <c r="D4979" s="81">
        <v>1</v>
      </c>
      <c r="E4979" s="21" t="s">
        <v>246</v>
      </c>
      <c r="F4979" s="81">
        <v>1</v>
      </c>
      <c r="G4979" s="82" t="s">
        <v>38</v>
      </c>
      <c r="H4979" s="21">
        <v>32601</v>
      </c>
      <c r="I4979" s="21" t="s">
        <v>495</v>
      </c>
      <c r="J4979" s="21" t="s">
        <v>1576</v>
      </c>
      <c r="K4979" s="21" t="s">
        <v>574</v>
      </c>
      <c r="L4979" s="21" t="s">
        <v>2416</v>
      </c>
      <c r="M4979" s="21" t="s">
        <v>43</v>
      </c>
      <c r="N4979" s="21" t="s">
        <v>335</v>
      </c>
      <c r="O4979" s="22">
        <v>1</v>
      </c>
      <c r="P4979" s="22">
        <v>500</v>
      </c>
      <c r="Q4979" s="21" t="s">
        <v>45</v>
      </c>
      <c r="R4979" s="103">
        <f t="shared" si="77"/>
        <v>500</v>
      </c>
      <c r="S4979" s="22">
        <v>0</v>
      </c>
      <c r="T4979" s="22">
        <v>0</v>
      </c>
      <c r="U4979" s="22">
        <v>0</v>
      </c>
      <c r="V4979" s="22">
        <v>0</v>
      </c>
      <c r="W4979" s="22">
        <v>0</v>
      </c>
      <c r="X4979" s="22">
        <v>500</v>
      </c>
      <c r="Y4979" s="22">
        <v>0</v>
      </c>
      <c r="Z4979" s="22">
        <v>0</v>
      </c>
      <c r="AA4979" s="22">
        <v>0</v>
      </c>
      <c r="AB4979" s="22">
        <v>0</v>
      </c>
      <c r="AC4979" s="22">
        <v>0</v>
      </c>
      <c r="AD4979" s="22">
        <v>0</v>
      </c>
    </row>
    <row r="4980" spans="1:30" s="1" customFormat="1" ht="15" customHeight="1" x14ac:dyDescent="0.3">
      <c r="A4980" s="21" t="s">
        <v>34</v>
      </c>
      <c r="B4980" s="21" t="s">
        <v>1503</v>
      </c>
      <c r="C4980" s="21" t="s">
        <v>1503</v>
      </c>
      <c r="D4980" s="81">
        <v>1</v>
      </c>
      <c r="E4980" s="21" t="s">
        <v>246</v>
      </c>
      <c r="F4980" s="81">
        <v>1</v>
      </c>
      <c r="G4980" s="82" t="s">
        <v>38</v>
      </c>
      <c r="H4980" s="21">
        <v>32601</v>
      </c>
      <c r="I4980" s="21" t="s">
        <v>495</v>
      </c>
      <c r="J4980" s="21" t="s">
        <v>1576</v>
      </c>
      <c r="K4980" s="21" t="s">
        <v>574</v>
      </c>
      <c r="L4980" s="21" t="s">
        <v>2416</v>
      </c>
      <c r="M4980" s="21" t="s">
        <v>43</v>
      </c>
      <c r="N4980" s="21" t="s">
        <v>335</v>
      </c>
      <c r="O4980" s="22">
        <v>1</v>
      </c>
      <c r="P4980" s="22">
        <v>500</v>
      </c>
      <c r="Q4980" s="21" t="s">
        <v>45</v>
      </c>
      <c r="R4980" s="103">
        <f t="shared" si="77"/>
        <v>500</v>
      </c>
      <c r="S4980" s="22">
        <v>0</v>
      </c>
      <c r="T4980" s="22">
        <v>0</v>
      </c>
      <c r="U4980" s="22">
        <v>0</v>
      </c>
      <c r="V4980" s="22">
        <v>0</v>
      </c>
      <c r="W4980" s="22">
        <v>0</v>
      </c>
      <c r="X4980" s="22">
        <v>0</v>
      </c>
      <c r="Y4980" s="22">
        <v>500</v>
      </c>
      <c r="Z4980" s="22">
        <v>0</v>
      </c>
      <c r="AA4980" s="22">
        <v>0</v>
      </c>
      <c r="AB4980" s="22">
        <v>0</v>
      </c>
      <c r="AC4980" s="22">
        <v>0</v>
      </c>
      <c r="AD4980" s="22">
        <v>0</v>
      </c>
    </row>
    <row r="4981" spans="1:30" s="1" customFormat="1" ht="15" customHeight="1" x14ac:dyDescent="0.3">
      <c r="A4981" s="21" t="s">
        <v>34</v>
      </c>
      <c r="B4981" s="21" t="s">
        <v>1503</v>
      </c>
      <c r="C4981" s="21" t="s">
        <v>1503</v>
      </c>
      <c r="D4981" s="81">
        <v>1</v>
      </c>
      <c r="E4981" s="21" t="s">
        <v>246</v>
      </c>
      <c r="F4981" s="81">
        <v>1</v>
      </c>
      <c r="G4981" s="82" t="s">
        <v>38</v>
      </c>
      <c r="H4981" s="21">
        <v>32601</v>
      </c>
      <c r="I4981" s="21" t="s">
        <v>495</v>
      </c>
      <c r="J4981" s="21" t="s">
        <v>1576</v>
      </c>
      <c r="K4981" s="21" t="s">
        <v>574</v>
      </c>
      <c r="L4981" s="21" t="s">
        <v>2416</v>
      </c>
      <c r="M4981" s="21" t="s">
        <v>43</v>
      </c>
      <c r="N4981" s="21" t="s">
        <v>335</v>
      </c>
      <c r="O4981" s="22">
        <v>1</v>
      </c>
      <c r="P4981" s="22">
        <v>500</v>
      </c>
      <c r="Q4981" s="21" t="s">
        <v>45</v>
      </c>
      <c r="R4981" s="103">
        <f t="shared" si="77"/>
        <v>500</v>
      </c>
      <c r="S4981" s="22">
        <v>0</v>
      </c>
      <c r="T4981" s="22">
        <v>0</v>
      </c>
      <c r="U4981" s="22">
        <v>0</v>
      </c>
      <c r="V4981" s="22">
        <v>0</v>
      </c>
      <c r="W4981" s="22">
        <v>0</v>
      </c>
      <c r="X4981" s="22">
        <v>0</v>
      </c>
      <c r="Y4981" s="22">
        <v>0</v>
      </c>
      <c r="Z4981" s="22">
        <v>500</v>
      </c>
      <c r="AA4981" s="22">
        <v>0</v>
      </c>
      <c r="AB4981" s="22">
        <v>0</v>
      </c>
      <c r="AC4981" s="22">
        <v>0</v>
      </c>
      <c r="AD4981" s="22">
        <v>0</v>
      </c>
    </row>
    <row r="4982" spans="1:30" s="1" customFormat="1" ht="15" customHeight="1" x14ac:dyDescent="0.3">
      <c r="A4982" s="21" t="s">
        <v>34</v>
      </c>
      <c r="B4982" s="21" t="s">
        <v>1503</v>
      </c>
      <c r="C4982" s="21" t="s">
        <v>1503</v>
      </c>
      <c r="D4982" s="81">
        <v>1</v>
      </c>
      <c r="E4982" s="21" t="s">
        <v>246</v>
      </c>
      <c r="F4982" s="81">
        <v>1</v>
      </c>
      <c r="G4982" s="82" t="s">
        <v>38</v>
      </c>
      <c r="H4982" s="21">
        <v>32601</v>
      </c>
      <c r="I4982" s="21" t="s">
        <v>495</v>
      </c>
      <c r="J4982" s="21" t="s">
        <v>1576</v>
      </c>
      <c r="K4982" s="21" t="s">
        <v>574</v>
      </c>
      <c r="L4982" s="21" t="s">
        <v>2416</v>
      </c>
      <c r="M4982" s="21" t="s">
        <v>43</v>
      </c>
      <c r="N4982" s="21" t="s">
        <v>335</v>
      </c>
      <c r="O4982" s="22">
        <v>1</v>
      </c>
      <c r="P4982" s="22">
        <v>500</v>
      </c>
      <c r="Q4982" s="21" t="s">
        <v>45</v>
      </c>
      <c r="R4982" s="103">
        <f t="shared" si="77"/>
        <v>500</v>
      </c>
      <c r="S4982" s="22">
        <v>0</v>
      </c>
      <c r="T4982" s="22">
        <v>0</v>
      </c>
      <c r="U4982" s="22">
        <v>0</v>
      </c>
      <c r="V4982" s="22">
        <v>0</v>
      </c>
      <c r="W4982" s="22">
        <v>0</v>
      </c>
      <c r="X4982" s="22">
        <v>0</v>
      </c>
      <c r="Y4982" s="22">
        <v>0</v>
      </c>
      <c r="Z4982" s="22">
        <v>0</v>
      </c>
      <c r="AA4982" s="22">
        <v>500</v>
      </c>
      <c r="AB4982" s="22">
        <v>0</v>
      </c>
      <c r="AC4982" s="22">
        <v>0</v>
      </c>
      <c r="AD4982" s="22">
        <v>0</v>
      </c>
    </row>
    <row r="4983" spans="1:30" s="1" customFormat="1" ht="15" customHeight="1" x14ac:dyDescent="0.3">
      <c r="A4983" s="21" t="s">
        <v>34</v>
      </c>
      <c r="B4983" s="21" t="s">
        <v>1503</v>
      </c>
      <c r="C4983" s="21" t="s">
        <v>1503</v>
      </c>
      <c r="D4983" s="81">
        <v>1</v>
      </c>
      <c r="E4983" s="21" t="s">
        <v>246</v>
      </c>
      <c r="F4983" s="81">
        <v>1</v>
      </c>
      <c r="G4983" s="82" t="s">
        <v>38</v>
      </c>
      <c r="H4983" s="21">
        <v>32601</v>
      </c>
      <c r="I4983" s="21" t="s">
        <v>495</v>
      </c>
      <c r="J4983" s="21" t="s">
        <v>1576</v>
      </c>
      <c r="K4983" s="21" t="s">
        <v>574</v>
      </c>
      <c r="L4983" s="21" t="s">
        <v>2416</v>
      </c>
      <c r="M4983" s="21" t="s">
        <v>43</v>
      </c>
      <c r="N4983" s="21" t="s">
        <v>335</v>
      </c>
      <c r="O4983" s="22">
        <v>1</v>
      </c>
      <c r="P4983" s="22">
        <v>500</v>
      </c>
      <c r="Q4983" s="21" t="s">
        <v>45</v>
      </c>
      <c r="R4983" s="103">
        <f t="shared" si="77"/>
        <v>500</v>
      </c>
      <c r="S4983" s="22">
        <v>0</v>
      </c>
      <c r="T4983" s="22">
        <v>0</v>
      </c>
      <c r="U4983" s="22">
        <v>0</v>
      </c>
      <c r="V4983" s="22">
        <v>0</v>
      </c>
      <c r="W4983" s="22">
        <v>0</v>
      </c>
      <c r="X4983" s="22">
        <v>0</v>
      </c>
      <c r="Y4983" s="22">
        <v>0</v>
      </c>
      <c r="Z4983" s="22">
        <v>0</v>
      </c>
      <c r="AA4983" s="22">
        <v>0</v>
      </c>
      <c r="AB4983" s="22">
        <v>500</v>
      </c>
      <c r="AC4983" s="22">
        <v>0</v>
      </c>
      <c r="AD4983" s="22">
        <v>0</v>
      </c>
    </row>
    <row r="4984" spans="1:30" s="1" customFormat="1" ht="15" customHeight="1" x14ac:dyDescent="0.3">
      <c r="A4984" s="21" t="s">
        <v>34</v>
      </c>
      <c r="B4984" s="21" t="s">
        <v>1503</v>
      </c>
      <c r="C4984" s="21" t="s">
        <v>1503</v>
      </c>
      <c r="D4984" s="81">
        <v>1</v>
      </c>
      <c r="E4984" s="21" t="s">
        <v>246</v>
      </c>
      <c r="F4984" s="81">
        <v>1</v>
      </c>
      <c r="G4984" s="82" t="s">
        <v>38</v>
      </c>
      <c r="H4984" s="21">
        <v>32601</v>
      </c>
      <c r="I4984" s="21" t="s">
        <v>495</v>
      </c>
      <c r="J4984" s="21" t="s">
        <v>1576</v>
      </c>
      <c r="K4984" s="21" t="s">
        <v>574</v>
      </c>
      <c r="L4984" s="21" t="s">
        <v>2416</v>
      </c>
      <c r="M4984" s="21" t="s">
        <v>43</v>
      </c>
      <c r="N4984" s="21" t="s">
        <v>335</v>
      </c>
      <c r="O4984" s="22">
        <v>1</v>
      </c>
      <c r="P4984" s="22">
        <v>500</v>
      </c>
      <c r="Q4984" s="21" t="s">
        <v>45</v>
      </c>
      <c r="R4984" s="103">
        <f t="shared" si="77"/>
        <v>500</v>
      </c>
      <c r="S4984" s="22">
        <v>0</v>
      </c>
      <c r="T4984" s="22">
        <v>0</v>
      </c>
      <c r="U4984" s="22">
        <v>0</v>
      </c>
      <c r="V4984" s="22">
        <v>0</v>
      </c>
      <c r="W4984" s="22">
        <v>0</v>
      </c>
      <c r="X4984" s="22">
        <v>0</v>
      </c>
      <c r="Y4984" s="22">
        <v>0</v>
      </c>
      <c r="Z4984" s="22">
        <v>0</v>
      </c>
      <c r="AA4984" s="22">
        <v>0</v>
      </c>
      <c r="AB4984" s="22">
        <v>0</v>
      </c>
      <c r="AC4984" s="22">
        <v>500</v>
      </c>
      <c r="AD4984" s="22">
        <v>0</v>
      </c>
    </row>
    <row r="4985" spans="1:30" s="1" customFormat="1" ht="15" customHeight="1" x14ac:dyDescent="0.3">
      <c r="A4985" s="21" t="s">
        <v>34</v>
      </c>
      <c r="B4985" s="21" t="s">
        <v>1503</v>
      </c>
      <c r="C4985" s="21" t="s">
        <v>1503</v>
      </c>
      <c r="D4985" s="81">
        <v>1</v>
      </c>
      <c r="E4985" s="21" t="s">
        <v>246</v>
      </c>
      <c r="F4985" s="81">
        <v>1</v>
      </c>
      <c r="G4985" s="82" t="s">
        <v>38</v>
      </c>
      <c r="H4985" s="21">
        <v>32601</v>
      </c>
      <c r="I4985" s="21" t="s">
        <v>495</v>
      </c>
      <c r="J4985" s="21" t="s">
        <v>1576</v>
      </c>
      <c r="K4985" s="21" t="s">
        <v>574</v>
      </c>
      <c r="L4985" s="21" t="s">
        <v>2416</v>
      </c>
      <c r="M4985" s="21" t="s">
        <v>43</v>
      </c>
      <c r="N4985" s="21" t="s">
        <v>335</v>
      </c>
      <c r="O4985" s="22">
        <v>1</v>
      </c>
      <c r="P4985" s="22">
        <v>500</v>
      </c>
      <c r="Q4985" s="21" t="s">
        <v>45</v>
      </c>
      <c r="R4985" s="103">
        <f t="shared" si="77"/>
        <v>500</v>
      </c>
      <c r="S4985" s="22">
        <v>0</v>
      </c>
      <c r="T4985" s="22">
        <v>0</v>
      </c>
      <c r="U4985" s="22">
        <v>0</v>
      </c>
      <c r="V4985" s="22">
        <v>0</v>
      </c>
      <c r="W4985" s="22">
        <v>0</v>
      </c>
      <c r="X4985" s="22">
        <v>0</v>
      </c>
      <c r="Y4985" s="22">
        <v>0</v>
      </c>
      <c r="Z4985" s="22">
        <v>0</v>
      </c>
      <c r="AA4985" s="22">
        <v>0</v>
      </c>
      <c r="AB4985" s="22">
        <v>0</v>
      </c>
      <c r="AC4985" s="22">
        <v>0</v>
      </c>
      <c r="AD4985" s="22">
        <v>500</v>
      </c>
    </row>
    <row r="4986" spans="1:30" s="1" customFormat="1" ht="15" customHeight="1" x14ac:dyDescent="0.3">
      <c r="A4986" s="21" t="s">
        <v>34</v>
      </c>
      <c r="B4986" s="21" t="s">
        <v>1503</v>
      </c>
      <c r="C4986" s="21" t="s">
        <v>1503</v>
      </c>
      <c r="D4986" s="81">
        <v>1</v>
      </c>
      <c r="E4986" s="21" t="s">
        <v>246</v>
      </c>
      <c r="F4986" s="81">
        <v>1</v>
      </c>
      <c r="G4986" s="82" t="s">
        <v>38</v>
      </c>
      <c r="H4986" s="21">
        <v>32601</v>
      </c>
      <c r="I4986" s="21" t="s">
        <v>495</v>
      </c>
      <c r="J4986" s="21" t="s">
        <v>1576</v>
      </c>
      <c r="K4986" s="21" t="s">
        <v>496</v>
      </c>
      <c r="L4986" s="21" t="s">
        <v>2416</v>
      </c>
      <c r="M4986" s="21" t="s">
        <v>43</v>
      </c>
      <c r="N4986" s="21" t="s">
        <v>335</v>
      </c>
      <c r="O4986" s="22">
        <v>1</v>
      </c>
      <c r="P4986" s="22">
        <v>1560</v>
      </c>
      <c r="Q4986" s="21" t="s">
        <v>45</v>
      </c>
      <c r="R4986" s="103">
        <f t="shared" si="77"/>
        <v>1560</v>
      </c>
      <c r="S4986" s="22">
        <v>1560</v>
      </c>
      <c r="T4986" s="22">
        <v>0</v>
      </c>
      <c r="U4986" s="22">
        <v>0</v>
      </c>
      <c r="V4986" s="22">
        <v>0</v>
      </c>
      <c r="W4986" s="22">
        <v>0</v>
      </c>
      <c r="X4986" s="22">
        <v>0</v>
      </c>
      <c r="Y4986" s="22">
        <v>0</v>
      </c>
      <c r="Z4986" s="22">
        <v>0</v>
      </c>
      <c r="AA4986" s="22">
        <v>0</v>
      </c>
      <c r="AB4986" s="22">
        <v>0</v>
      </c>
      <c r="AC4986" s="22">
        <v>0</v>
      </c>
      <c r="AD4986" s="22">
        <v>0</v>
      </c>
    </row>
    <row r="4987" spans="1:30" s="1" customFormat="1" ht="15" customHeight="1" x14ac:dyDescent="0.3">
      <c r="A4987" s="21" t="s">
        <v>34</v>
      </c>
      <c r="B4987" s="21" t="s">
        <v>1503</v>
      </c>
      <c r="C4987" s="21" t="s">
        <v>1503</v>
      </c>
      <c r="D4987" s="81">
        <v>1</v>
      </c>
      <c r="E4987" s="21" t="s">
        <v>246</v>
      </c>
      <c r="F4987" s="81">
        <v>1</v>
      </c>
      <c r="G4987" s="82" t="s">
        <v>38</v>
      </c>
      <c r="H4987" s="21">
        <v>32601</v>
      </c>
      <c r="I4987" s="21" t="s">
        <v>495</v>
      </c>
      <c r="J4987" s="21" t="s">
        <v>1576</v>
      </c>
      <c r="K4987" s="21" t="s">
        <v>496</v>
      </c>
      <c r="L4987" s="21" t="s">
        <v>2416</v>
      </c>
      <c r="M4987" s="21" t="s">
        <v>43</v>
      </c>
      <c r="N4987" s="21" t="s">
        <v>335</v>
      </c>
      <c r="O4987" s="22">
        <v>1</v>
      </c>
      <c r="P4987" s="22">
        <v>2320</v>
      </c>
      <c r="Q4987" s="21" t="s">
        <v>45</v>
      </c>
      <c r="R4987" s="103">
        <f t="shared" si="77"/>
        <v>2320</v>
      </c>
      <c r="S4987" s="22">
        <v>0</v>
      </c>
      <c r="T4987" s="22">
        <v>2320</v>
      </c>
      <c r="U4987" s="22">
        <v>0</v>
      </c>
      <c r="V4987" s="22">
        <v>0</v>
      </c>
      <c r="W4987" s="22">
        <v>0</v>
      </c>
      <c r="X4987" s="22">
        <v>0</v>
      </c>
      <c r="Y4987" s="22">
        <v>0</v>
      </c>
      <c r="Z4987" s="22">
        <v>0</v>
      </c>
      <c r="AA4987" s="22">
        <v>0</v>
      </c>
      <c r="AB4987" s="22">
        <v>0</v>
      </c>
      <c r="AC4987" s="22">
        <v>0</v>
      </c>
      <c r="AD4987" s="22">
        <v>0</v>
      </c>
    </row>
    <row r="4988" spans="1:30" s="1" customFormat="1" ht="15" customHeight="1" x14ac:dyDescent="0.3">
      <c r="A4988" s="21" t="s">
        <v>34</v>
      </c>
      <c r="B4988" s="21" t="s">
        <v>1503</v>
      </c>
      <c r="C4988" s="21" t="s">
        <v>1503</v>
      </c>
      <c r="D4988" s="81">
        <v>1</v>
      </c>
      <c r="E4988" s="21" t="s">
        <v>246</v>
      </c>
      <c r="F4988" s="81">
        <v>1</v>
      </c>
      <c r="G4988" s="82" t="s">
        <v>38</v>
      </c>
      <c r="H4988" s="21">
        <v>32601</v>
      </c>
      <c r="I4988" s="21" t="s">
        <v>495</v>
      </c>
      <c r="J4988" s="21" t="s">
        <v>1576</v>
      </c>
      <c r="K4988" s="21" t="s">
        <v>496</v>
      </c>
      <c r="L4988" s="21" t="s">
        <v>2416</v>
      </c>
      <c r="M4988" s="21" t="s">
        <v>43</v>
      </c>
      <c r="N4988" s="21" t="s">
        <v>335</v>
      </c>
      <c r="O4988" s="22">
        <v>1</v>
      </c>
      <c r="P4988" s="22">
        <v>2320</v>
      </c>
      <c r="Q4988" s="21" t="s">
        <v>45</v>
      </c>
      <c r="R4988" s="103">
        <f t="shared" si="77"/>
        <v>2320</v>
      </c>
      <c r="S4988" s="22">
        <v>0</v>
      </c>
      <c r="T4988" s="22">
        <v>0</v>
      </c>
      <c r="U4988" s="22">
        <v>2320</v>
      </c>
      <c r="V4988" s="22">
        <v>0</v>
      </c>
      <c r="W4988" s="22">
        <v>0</v>
      </c>
      <c r="X4988" s="22">
        <v>0</v>
      </c>
      <c r="Y4988" s="22">
        <v>0</v>
      </c>
      <c r="Z4988" s="22">
        <v>0</v>
      </c>
      <c r="AA4988" s="22">
        <v>0</v>
      </c>
      <c r="AB4988" s="22">
        <v>0</v>
      </c>
      <c r="AC4988" s="22">
        <v>0</v>
      </c>
      <c r="AD4988" s="22">
        <v>0</v>
      </c>
    </row>
    <row r="4989" spans="1:30" s="1" customFormat="1" ht="15" customHeight="1" x14ac:dyDescent="0.3">
      <c r="A4989" s="21" t="s">
        <v>34</v>
      </c>
      <c r="B4989" s="21" t="s">
        <v>1503</v>
      </c>
      <c r="C4989" s="21" t="s">
        <v>1503</v>
      </c>
      <c r="D4989" s="81">
        <v>1</v>
      </c>
      <c r="E4989" s="21" t="s">
        <v>246</v>
      </c>
      <c r="F4989" s="81">
        <v>1</v>
      </c>
      <c r="G4989" s="82" t="s">
        <v>38</v>
      </c>
      <c r="H4989" s="21">
        <v>32601</v>
      </c>
      <c r="I4989" s="21" t="s">
        <v>495</v>
      </c>
      <c r="J4989" s="21" t="s">
        <v>1576</v>
      </c>
      <c r="K4989" s="21" t="s">
        <v>496</v>
      </c>
      <c r="L4989" s="21" t="s">
        <v>2416</v>
      </c>
      <c r="M4989" s="21" t="s">
        <v>43</v>
      </c>
      <c r="N4989" s="21" t="s">
        <v>335</v>
      </c>
      <c r="O4989" s="22">
        <v>1</v>
      </c>
      <c r="P4989" s="22">
        <v>2320</v>
      </c>
      <c r="Q4989" s="21" t="s">
        <v>45</v>
      </c>
      <c r="R4989" s="103">
        <f t="shared" si="77"/>
        <v>2320</v>
      </c>
      <c r="S4989" s="22">
        <v>0</v>
      </c>
      <c r="T4989" s="22">
        <v>0</v>
      </c>
      <c r="U4989" s="22">
        <v>0</v>
      </c>
      <c r="V4989" s="22">
        <v>2320</v>
      </c>
      <c r="W4989" s="22">
        <v>0</v>
      </c>
      <c r="X4989" s="22">
        <v>0</v>
      </c>
      <c r="Y4989" s="22">
        <v>0</v>
      </c>
      <c r="Z4989" s="22">
        <v>0</v>
      </c>
      <c r="AA4989" s="22">
        <v>0</v>
      </c>
      <c r="AB4989" s="22">
        <v>0</v>
      </c>
      <c r="AC4989" s="22">
        <v>0</v>
      </c>
      <c r="AD4989" s="22">
        <v>0</v>
      </c>
    </row>
    <row r="4990" spans="1:30" s="1" customFormat="1" ht="15" customHeight="1" x14ac:dyDescent="0.3">
      <c r="A4990" s="21" t="s">
        <v>34</v>
      </c>
      <c r="B4990" s="21" t="s">
        <v>1503</v>
      </c>
      <c r="C4990" s="21" t="s">
        <v>1503</v>
      </c>
      <c r="D4990" s="81">
        <v>1</v>
      </c>
      <c r="E4990" s="21" t="s">
        <v>246</v>
      </c>
      <c r="F4990" s="81">
        <v>1</v>
      </c>
      <c r="G4990" s="82" t="s">
        <v>38</v>
      </c>
      <c r="H4990" s="21">
        <v>32601</v>
      </c>
      <c r="I4990" s="21" t="s">
        <v>495</v>
      </c>
      <c r="J4990" s="21" t="s">
        <v>1576</v>
      </c>
      <c r="K4990" s="21" t="s">
        <v>496</v>
      </c>
      <c r="L4990" s="21" t="s">
        <v>2416</v>
      </c>
      <c r="M4990" s="21" t="s">
        <v>43</v>
      </c>
      <c r="N4990" s="21" t="s">
        <v>335</v>
      </c>
      <c r="O4990" s="22">
        <v>1</v>
      </c>
      <c r="P4990" s="22">
        <v>2320</v>
      </c>
      <c r="Q4990" s="21" t="s">
        <v>45</v>
      </c>
      <c r="R4990" s="103">
        <f t="shared" si="77"/>
        <v>2320</v>
      </c>
      <c r="S4990" s="22">
        <v>0</v>
      </c>
      <c r="T4990" s="22">
        <v>0</v>
      </c>
      <c r="U4990" s="22">
        <v>0</v>
      </c>
      <c r="V4990" s="22">
        <v>0</v>
      </c>
      <c r="W4990" s="22">
        <v>2320</v>
      </c>
      <c r="X4990" s="22">
        <v>0</v>
      </c>
      <c r="Y4990" s="22">
        <v>0</v>
      </c>
      <c r="Z4990" s="22">
        <v>0</v>
      </c>
      <c r="AA4990" s="22">
        <v>0</v>
      </c>
      <c r="AB4990" s="22">
        <v>0</v>
      </c>
      <c r="AC4990" s="22">
        <v>0</v>
      </c>
      <c r="AD4990" s="22">
        <v>0</v>
      </c>
    </row>
    <row r="4991" spans="1:30" s="1" customFormat="1" ht="15" customHeight="1" x14ac:dyDescent="0.3">
      <c r="A4991" s="21" t="s">
        <v>34</v>
      </c>
      <c r="B4991" s="21" t="s">
        <v>1503</v>
      </c>
      <c r="C4991" s="21" t="s">
        <v>1503</v>
      </c>
      <c r="D4991" s="81">
        <v>1</v>
      </c>
      <c r="E4991" s="21" t="s">
        <v>246</v>
      </c>
      <c r="F4991" s="81">
        <v>1</v>
      </c>
      <c r="G4991" s="82" t="s">
        <v>38</v>
      </c>
      <c r="H4991" s="21">
        <v>32601</v>
      </c>
      <c r="I4991" s="21" t="s">
        <v>495</v>
      </c>
      <c r="J4991" s="21" t="s">
        <v>1576</v>
      </c>
      <c r="K4991" s="21" t="s">
        <v>496</v>
      </c>
      <c r="L4991" s="21" t="s">
        <v>2416</v>
      </c>
      <c r="M4991" s="21" t="s">
        <v>43</v>
      </c>
      <c r="N4991" s="21" t="s">
        <v>335</v>
      </c>
      <c r="O4991" s="22">
        <v>1</v>
      </c>
      <c r="P4991" s="22">
        <v>2320</v>
      </c>
      <c r="Q4991" s="21" t="s">
        <v>45</v>
      </c>
      <c r="R4991" s="103">
        <f t="shared" si="77"/>
        <v>2320</v>
      </c>
      <c r="S4991" s="22">
        <v>0</v>
      </c>
      <c r="T4991" s="22">
        <v>0</v>
      </c>
      <c r="U4991" s="22">
        <v>0</v>
      </c>
      <c r="V4991" s="22">
        <v>0</v>
      </c>
      <c r="W4991" s="22">
        <v>0</v>
      </c>
      <c r="X4991" s="22">
        <v>2320</v>
      </c>
      <c r="Y4991" s="22">
        <v>0</v>
      </c>
      <c r="Z4991" s="22">
        <v>0</v>
      </c>
      <c r="AA4991" s="22">
        <v>0</v>
      </c>
      <c r="AB4991" s="22">
        <v>0</v>
      </c>
      <c r="AC4991" s="22">
        <v>0</v>
      </c>
      <c r="AD4991" s="22">
        <v>0</v>
      </c>
    </row>
    <row r="4992" spans="1:30" s="1" customFormat="1" ht="15" customHeight="1" x14ac:dyDescent="0.3">
      <c r="A4992" s="21" t="s">
        <v>34</v>
      </c>
      <c r="B4992" s="21" t="s">
        <v>1503</v>
      </c>
      <c r="C4992" s="21" t="s">
        <v>1503</v>
      </c>
      <c r="D4992" s="81">
        <v>1</v>
      </c>
      <c r="E4992" s="21" t="s">
        <v>246</v>
      </c>
      <c r="F4992" s="81">
        <v>1</v>
      </c>
      <c r="G4992" s="82" t="s">
        <v>38</v>
      </c>
      <c r="H4992" s="21">
        <v>32601</v>
      </c>
      <c r="I4992" s="21" t="s">
        <v>495</v>
      </c>
      <c r="J4992" s="21" t="s">
        <v>1576</v>
      </c>
      <c r="K4992" s="21" t="s">
        <v>496</v>
      </c>
      <c r="L4992" s="21" t="s">
        <v>2416</v>
      </c>
      <c r="M4992" s="21" t="s">
        <v>43</v>
      </c>
      <c r="N4992" s="21" t="s">
        <v>335</v>
      </c>
      <c r="O4992" s="22">
        <v>1</v>
      </c>
      <c r="P4992" s="22">
        <v>1560</v>
      </c>
      <c r="Q4992" s="21" t="s">
        <v>45</v>
      </c>
      <c r="R4992" s="103">
        <f t="shared" si="77"/>
        <v>1560</v>
      </c>
      <c r="S4992" s="22">
        <v>0</v>
      </c>
      <c r="T4992" s="22">
        <v>0</v>
      </c>
      <c r="U4992" s="22">
        <v>0</v>
      </c>
      <c r="V4992" s="22">
        <v>0</v>
      </c>
      <c r="W4992" s="22">
        <v>0</v>
      </c>
      <c r="X4992" s="22">
        <v>0</v>
      </c>
      <c r="Y4992" s="22">
        <v>1560</v>
      </c>
      <c r="Z4992" s="22">
        <v>0</v>
      </c>
      <c r="AA4992" s="22">
        <v>0</v>
      </c>
      <c r="AB4992" s="22">
        <v>0</v>
      </c>
      <c r="AC4992" s="22">
        <v>0</v>
      </c>
      <c r="AD4992" s="22">
        <v>0</v>
      </c>
    </row>
    <row r="4993" spans="1:30" s="1" customFormat="1" ht="15" customHeight="1" x14ac:dyDescent="0.3">
      <c r="A4993" s="21" t="s">
        <v>34</v>
      </c>
      <c r="B4993" s="21" t="s">
        <v>1503</v>
      </c>
      <c r="C4993" s="21" t="s">
        <v>1503</v>
      </c>
      <c r="D4993" s="81">
        <v>1</v>
      </c>
      <c r="E4993" s="21" t="s">
        <v>246</v>
      </c>
      <c r="F4993" s="81">
        <v>1</v>
      </c>
      <c r="G4993" s="82" t="s">
        <v>38</v>
      </c>
      <c r="H4993" s="21">
        <v>32601</v>
      </c>
      <c r="I4993" s="21" t="s">
        <v>495</v>
      </c>
      <c r="J4993" s="21" t="s">
        <v>1576</v>
      </c>
      <c r="K4993" s="21" t="s">
        <v>496</v>
      </c>
      <c r="L4993" s="21" t="s">
        <v>2416</v>
      </c>
      <c r="M4993" s="21" t="s">
        <v>43</v>
      </c>
      <c r="N4993" s="21" t="s">
        <v>335</v>
      </c>
      <c r="O4993" s="22">
        <v>1</v>
      </c>
      <c r="P4993" s="22">
        <v>870</v>
      </c>
      <c r="Q4993" s="21" t="s">
        <v>45</v>
      </c>
      <c r="R4993" s="103">
        <f t="shared" si="77"/>
        <v>870</v>
      </c>
      <c r="S4993" s="22">
        <v>0</v>
      </c>
      <c r="T4993" s="22">
        <v>0</v>
      </c>
      <c r="U4993" s="22">
        <v>0</v>
      </c>
      <c r="V4993" s="22">
        <v>0</v>
      </c>
      <c r="W4993" s="22">
        <v>0</v>
      </c>
      <c r="X4993" s="22">
        <v>0</v>
      </c>
      <c r="Y4993" s="22">
        <v>0</v>
      </c>
      <c r="Z4993" s="22">
        <v>870</v>
      </c>
      <c r="AA4993" s="22">
        <v>0</v>
      </c>
      <c r="AB4993" s="22">
        <v>0</v>
      </c>
      <c r="AC4993" s="22">
        <v>0</v>
      </c>
      <c r="AD4993" s="22">
        <v>0</v>
      </c>
    </row>
    <row r="4994" spans="1:30" s="1" customFormat="1" ht="15" customHeight="1" x14ac:dyDescent="0.3">
      <c r="A4994" s="21" t="s">
        <v>34</v>
      </c>
      <c r="B4994" s="21" t="s">
        <v>1503</v>
      </c>
      <c r="C4994" s="21" t="s">
        <v>1503</v>
      </c>
      <c r="D4994" s="81">
        <v>1</v>
      </c>
      <c r="E4994" s="21" t="s">
        <v>246</v>
      </c>
      <c r="F4994" s="81">
        <v>1</v>
      </c>
      <c r="G4994" s="82" t="s">
        <v>38</v>
      </c>
      <c r="H4994" s="21">
        <v>32601</v>
      </c>
      <c r="I4994" s="21" t="s">
        <v>495</v>
      </c>
      <c r="J4994" s="21" t="s">
        <v>1576</v>
      </c>
      <c r="K4994" s="21" t="s">
        <v>496</v>
      </c>
      <c r="L4994" s="21" t="s">
        <v>2416</v>
      </c>
      <c r="M4994" s="21" t="s">
        <v>43</v>
      </c>
      <c r="N4994" s="21" t="s">
        <v>335</v>
      </c>
      <c r="O4994" s="22">
        <v>1</v>
      </c>
      <c r="P4994" s="22">
        <v>870</v>
      </c>
      <c r="Q4994" s="21" t="s">
        <v>45</v>
      </c>
      <c r="R4994" s="103">
        <f t="shared" si="77"/>
        <v>870</v>
      </c>
      <c r="S4994" s="22">
        <v>0</v>
      </c>
      <c r="T4994" s="22">
        <v>0</v>
      </c>
      <c r="U4994" s="22">
        <v>0</v>
      </c>
      <c r="V4994" s="22">
        <v>0</v>
      </c>
      <c r="W4994" s="22">
        <v>0</v>
      </c>
      <c r="X4994" s="22">
        <v>0</v>
      </c>
      <c r="Y4994" s="22">
        <v>0</v>
      </c>
      <c r="Z4994" s="22">
        <v>0</v>
      </c>
      <c r="AA4994" s="22">
        <v>870</v>
      </c>
      <c r="AB4994" s="22">
        <v>0</v>
      </c>
      <c r="AC4994" s="22">
        <v>0</v>
      </c>
      <c r="AD4994" s="22">
        <v>0</v>
      </c>
    </row>
    <row r="4995" spans="1:30" s="1" customFormat="1" ht="15" customHeight="1" x14ac:dyDescent="0.3">
      <c r="A4995" s="21" t="s">
        <v>34</v>
      </c>
      <c r="B4995" s="21" t="s">
        <v>1503</v>
      </c>
      <c r="C4995" s="21" t="s">
        <v>1503</v>
      </c>
      <c r="D4995" s="81">
        <v>1</v>
      </c>
      <c r="E4995" s="21" t="s">
        <v>246</v>
      </c>
      <c r="F4995" s="81">
        <v>1</v>
      </c>
      <c r="G4995" s="82" t="s">
        <v>38</v>
      </c>
      <c r="H4995" s="21">
        <v>32601</v>
      </c>
      <c r="I4995" s="21" t="s">
        <v>495</v>
      </c>
      <c r="J4995" s="21" t="s">
        <v>1576</v>
      </c>
      <c r="K4995" s="21" t="s">
        <v>496</v>
      </c>
      <c r="L4995" s="21" t="s">
        <v>2416</v>
      </c>
      <c r="M4995" s="21" t="s">
        <v>43</v>
      </c>
      <c r="N4995" s="21" t="s">
        <v>335</v>
      </c>
      <c r="O4995" s="22">
        <v>1</v>
      </c>
      <c r="P4995" s="22">
        <v>870</v>
      </c>
      <c r="Q4995" s="21" t="s">
        <v>45</v>
      </c>
      <c r="R4995" s="103">
        <f t="shared" si="77"/>
        <v>870</v>
      </c>
      <c r="S4995" s="22">
        <v>0</v>
      </c>
      <c r="T4995" s="22">
        <v>0</v>
      </c>
      <c r="U4995" s="22">
        <v>0</v>
      </c>
      <c r="V4995" s="22">
        <v>0</v>
      </c>
      <c r="W4995" s="22">
        <v>0</v>
      </c>
      <c r="X4995" s="22">
        <v>0</v>
      </c>
      <c r="Y4995" s="22">
        <v>0</v>
      </c>
      <c r="Z4995" s="22">
        <v>0</v>
      </c>
      <c r="AA4995" s="22">
        <v>0</v>
      </c>
      <c r="AB4995" s="22">
        <v>870</v>
      </c>
      <c r="AC4995" s="22">
        <v>0</v>
      </c>
      <c r="AD4995" s="22">
        <v>0</v>
      </c>
    </row>
    <row r="4996" spans="1:30" s="1" customFormat="1" ht="15" customHeight="1" x14ac:dyDescent="0.3">
      <c r="A4996" s="21" t="s">
        <v>34</v>
      </c>
      <c r="B4996" s="21" t="s">
        <v>1503</v>
      </c>
      <c r="C4996" s="21" t="s">
        <v>1503</v>
      </c>
      <c r="D4996" s="81">
        <v>1</v>
      </c>
      <c r="E4996" s="21" t="s">
        <v>246</v>
      </c>
      <c r="F4996" s="81">
        <v>1</v>
      </c>
      <c r="G4996" s="82" t="s">
        <v>38</v>
      </c>
      <c r="H4996" s="21">
        <v>32601</v>
      </c>
      <c r="I4996" s="21" t="s">
        <v>495</v>
      </c>
      <c r="J4996" s="21" t="s">
        <v>1576</v>
      </c>
      <c r="K4996" s="21" t="s">
        <v>496</v>
      </c>
      <c r="L4996" s="21" t="s">
        <v>2416</v>
      </c>
      <c r="M4996" s="21" t="s">
        <v>43</v>
      </c>
      <c r="N4996" s="21" t="s">
        <v>335</v>
      </c>
      <c r="O4996" s="22">
        <v>1</v>
      </c>
      <c r="P4996" s="22">
        <v>870</v>
      </c>
      <c r="Q4996" s="21" t="s">
        <v>45</v>
      </c>
      <c r="R4996" s="103">
        <f t="shared" si="77"/>
        <v>870</v>
      </c>
      <c r="S4996" s="22">
        <v>0</v>
      </c>
      <c r="T4996" s="22">
        <v>0</v>
      </c>
      <c r="U4996" s="22">
        <v>0</v>
      </c>
      <c r="V4996" s="22">
        <v>0</v>
      </c>
      <c r="W4996" s="22">
        <v>0</v>
      </c>
      <c r="X4996" s="22">
        <v>0</v>
      </c>
      <c r="Y4996" s="22">
        <v>0</v>
      </c>
      <c r="Z4996" s="22">
        <v>0</v>
      </c>
      <c r="AA4996" s="22">
        <v>0</v>
      </c>
      <c r="AB4996" s="22">
        <v>0</v>
      </c>
      <c r="AC4996" s="22">
        <v>870</v>
      </c>
      <c r="AD4996" s="22">
        <v>0</v>
      </c>
    </row>
    <row r="4997" spans="1:30" s="1" customFormat="1" ht="15" customHeight="1" x14ac:dyDescent="0.3">
      <c r="A4997" s="21" t="s">
        <v>34</v>
      </c>
      <c r="B4997" s="21" t="s">
        <v>1503</v>
      </c>
      <c r="C4997" s="21" t="s">
        <v>1503</v>
      </c>
      <c r="D4997" s="81">
        <v>1</v>
      </c>
      <c r="E4997" s="21" t="s">
        <v>246</v>
      </c>
      <c r="F4997" s="81">
        <v>1</v>
      </c>
      <c r="G4997" s="82" t="s">
        <v>38</v>
      </c>
      <c r="H4997" s="21">
        <v>32601</v>
      </c>
      <c r="I4997" s="21" t="s">
        <v>495</v>
      </c>
      <c r="J4997" s="21" t="s">
        <v>1576</v>
      </c>
      <c r="K4997" s="21" t="s">
        <v>496</v>
      </c>
      <c r="L4997" s="21" t="s">
        <v>2416</v>
      </c>
      <c r="M4997" s="21" t="s">
        <v>43</v>
      </c>
      <c r="N4997" s="21" t="s">
        <v>335</v>
      </c>
      <c r="O4997" s="22">
        <v>1</v>
      </c>
      <c r="P4997" s="22">
        <v>870</v>
      </c>
      <c r="Q4997" s="21" t="s">
        <v>45</v>
      </c>
      <c r="R4997" s="103">
        <f t="shared" si="77"/>
        <v>870</v>
      </c>
      <c r="S4997" s="22">
        <v>0</v>
      </c>
      <c r="T4997" s="22">
        <v>0</v>
      </c>
      <c r="U4997" s="22">
        <v>0</v>
      </c>
      <c r="V4997" s="22">
        <v>0</v>
      </c>
      <c r="W4997" s="22">
        <v>0</v>
      </c>
      <c r="X4997" s="22">
        <v>0</v>
      </c>
      <c r="Y4997" s="22">
        <v>0</v>
      </c>
      <c r="Z4997" s="22">
        <v>0</v>
      </c>
      <c r="AA4997" s="22">
        <v>0</v>
      </c>
      <c r="AB4997" s="22">
        <v>0</v>
      </c>
      <c r="AC4997" s="22">
        <v>0</v>
      </c>
      <c r="AD4997" s="22">
        <v>870</v>
      </c>
    </row>
    <row r="4998" spans="1:30" s="1" customFormat="1" ht="15" customHeight="1" x14ac:dyDescent="0.3">
      <c r="A4998" s="21" t="s">
        <v>34</v>
      </c>
      <c r="B4998" s="21" t="s">
        <v>1503</v>
      </c>
      <c r="C4998" s="21" t="s">
        <v>1503</v>
      </c>
      <c r="D4998" s="81">
        <v>1</v>
      </c>
      <c r="E4998" s="21" t="s">
        <v>109</v>
      </c>
      <c r="F4998" s="81">
        <v>43</v>
      </c>
      <c r="G4998" s="82" t="s">
        <v>38</v>
      </c>
      <c r="H4998" s="21">
        <v>32601</v>
      </c>
      <c r="I4998" s="21" t="s">
        <v>495</v>
      </c>
      <c r="J4998" s="21" t="s">
        <v>1576</v>
      </c>
      <c r="K4998" s="21" t="s">
        <v>497</v>
      </c>
      <c r="L4998" s="21" t="s">
        <v>2416</v>
      </c>
      <c r="M4998" s="21" t="s">
        <v>43</v>
      </c>
      <c r="N4998" s="21" t="s">
        <v>335</v>
      </c>
      <c r="O4998" s="22">
        <v>1</v>
      </c>
      <c r="P4998" s="22">
        <v>500</v>
      </c>
      <c r="Q4998" s="21" t="s">
        <v>45</v>
      </c>
      <c r="R4998" s="103">
        <f t="shared" si="77"/>
        <v>500</v>
      </c>
      <c r="S4998" s="22">
        <v>500</v>
      </c>
      <c r="T4998" s="22">
        <v>0</v>
      </c>
      <c r="U4998" s="22">
        <v>0</v>
      </c>
      <c r="V4998" s="22">
        <v>0</v>
      </c>
      <c r="W4998" s="22">
        <v>0</v>
      </c>
      <c r="X4998" s="22">
        <v>0</v>
      </c>
      <c r="Y4998" s="22">
        <v>0</v>
      </c>
      <c r="Z4998" s="22">
        <v>0</v>
      </c>
      <c r="AA4998" s="22">
        <v>0</v>
      </c>
      <c r="AB4998" s="22">
        <v>0</v>
      </c>
      <c r="AC4998" s="22">
        <v>0</v>
      </c>
      <c r="AD4998" s="22">
        <v>0</v>
      </c>
    </row>
    <row r="4999" spans="1:30" s="1" customFormat="1" ht="15" customHeight="1" x14ac:dyDescent="0.3">
      <c r="A4999" s="21" t="s">
        <v>34</v>
      </c>
      <c r="B4999" s="21" t="s">
        <v>1503</v>
      </c>
      <c r="C4999" s="21" t="s">
        <v>1503</v>
      </c>
      <c r="D4999" s="81">
        <v>1</v>
      </c>
      <c r="E4999" s="21" t="s">
        <v>109</v>
      </c>
      <c r="F4999" s="81">
        <v>43</v>
      </c>
      <c r="G4999" s="82" t="s">
        <v>38</v>
      </c>
      <c r="H4999" s="21">
        <v>32601</v>
      </c>
      <c r="I4999" s="21" t="s">
        <v>495</v>
      </c>
      <c r="J4999" s="21" t="s">
        <v>1576</v>
      </c>
      <c r="K4999" s="21" t="s">
        <v>497</v>
      </c>
      <c r="L4999" s="21" t="s">
        <v>2416</v>
      </c>
      <c r="M4999" s="21" t="s">
        <v>43</v>
      </c>
      <c r="N4999" s="21" t="s">
        <v>335</v>
      </c>
      <c r="O4999" s="22">
        <v>1</v>
      </c>
      <c r="P4999" s="22">
        <v>500</v>
      </c>
      <c r="Q4999" s="21" t="s">
        <v>45</v>
      </c>
      <c r="R4999" s="103">
        <f t="shared" si="77"/>
        <v>500</v>
      </c>
      <c r="S4999" s="22">
        <v>0</v>
      </c>
      <c r="T4999" s="22">
        <v>500</v>
      </c>
      <c r="U4999" s="22">
        <v>0</v>
      </c>
      <c r="V4999" s="22">
        <v>0</v>
      </c>
      <c r="W4999" s="22">
        <v>0</v>
      </c>
      <c r="X4999" s="22">
        <v>0</v>
      </c>
      <c r="Y4999" s="22">
        <v>0</v>
      </c>
      <c r="Z4999" s="22">
        <v>0</v>
      </c>
      <c r="AA4999" s="22">
        <v>0</v>
      </c>
      <c r="AB4999" s="22">
        <v>0</v>
      </c>
      <c r="AC4999" s="22">
        <v>0</v>
      </c>
      <c r="AD4999" s="22">
        <v>0</v>
      </c>
    </row>
    <row r="5000" spans="1:30" s="1" customFormat="1" ht="15" customHeight="1" x14ac:dyDescent="0.3">
      <c r="A5000" s="21" t="s">
        <v>34</v>
      </c>
      <c r="B5000" s="21" t="s">
        <v>1503</v>
      </c>
      <c r="C5000" s="21" t="s">
        <v>1503</v>
      </c>
      <c r="D5000" s="81">
        <v>1</v>
      </c>
      <c r="E5000" s="21" t="s">
        <v>109</v>
      </c>
      <c r="F5000" s="81">
        <v>43</v>
      </c>
      <c r="G5000" s="82" t="s">
        <v>38</v>
      </c>
      <c r="H5000" s="21">
        <v>32601</v>
      </c>
      <c r="I5000" s="21" t="s">
        <v>495</v>
      </c>
      <c r="J5000" s="21" t="s">
        <v>1576</v>
      </c>
      <c r="K5000" s="21" t="s">
        <v>497</v>
      </c>
      <c r="L5000" s="21" t="s">
        <v>2416</v>
      </c>
      <c r="M5000" s="21" t="s">
        <v>43</v>
      </c>
      <c r="N5000" s="21" t="s">
        <v>335</v>
      </c>
      <c r="O5000" s="22">
        <v>1</v>
      </c>
      <c r="P5000" s="22">
        <v>500</v>
      </c>
      <c r="Q5000" s="21" t="s">
        <v>45</v>
      </c>
      <c r="R5000" s="103">
        <f t="shared" si="77"/>
        <v>500</v>
      </c>
      <c r="S5000" s="22">
        <v>0</v>
      </c>
      <c r="T5000" s="22">
        <v>0</v>
      </c>
      <c r="U5000" s="22">
        <v>500</v>
      </c>
      <c r="V5000" s="22">
        <v>0</v>
      </c>
      <c r="W5000" s="22">
        <v>0</v>
      </c>
      <c r="X5000" s="22">
        <v>0</v>
      </c>
      <c r="Y5000" s="22">
        <v>0</v>
      </c>
      <c r="Z5000" s="22">
        <v>0</v>
      </c>
      <c r="AA5000" s="22">
        <v>0</v>
      </c>
      <c r="AB5000" s="22">
        <v>0</v>
      </c>
      <c r="AC5000" s="22">
        <v>0</v>
      </c>
      <c r="AD5000" s="22">
        <v>0</v>
      </c>
    </row>
    <row r="5001" spans="1:30" s="1" customFormat="1" ht="15" customHeight="1" x14ac:dyDescent="0.3">
      <c r="A5001" s="21" t="s">
        <v>34</v>
      </c>
      <c r="B5001" s="21" t="s">
        <v>1503</v>
      </c>
      <c r="C5001" s="21" t="s">
        <v>1503</v>
      </c>
      <c r="D5001" s="81">
        <v>1</v>
      </c>
      <c r="E5001" s="21" t="s">
        <v>109</v>
      </c>
      <c r="F5001" s="81">
        <v>43</v>
      </c>
      <c r="G5001" s="82" t="s">
        <v>38</v>
      </c>
      <c r="H5001" s="21">
        <v>32601</v>
      </c>
      <c r="I5001" s="21" t="s">
        <v>495</v>
      </c>
      <c r="J5001" s="21" t="s">
        <v>1576</v>
      </c>
      <c r="K5001" s="21" t="s">
        <v>497</v>
      </c>
      <c r="L5001" s="21" t="s">
        <v>2416</v>
      </c>
      <c r="M5001" s="21" t="s">
        <v>43</v>
      </c>
      <c r="N5001" s="21" t="s">
        <v>335</v>
      </c>
      <c r="O5001" s="22">
        <v>1</v>
      </c>
      <c r="P5001" s="22">
        <v>500</v>
      </c>
      <c r="Q5001" s="21" t="s">
        <v>45</v>
      </c>
      <c r="R5001" s="103">
        <f t="shared" si="77"/>
        <v>500</v>
      </c>
      <c r="S5001" s="22">
        <v>0</v>
      </c>
      <c r="T5001" s="22">
        <v>0</v>
      </c>
      <c r="U5001" s="22">
        <v>0</v>
      </c>
      <c r="V5001" s="22">
        <v>500</v>
      </c>
      <c r="W5001" s="22">
        <v>0</v>
      </c>
      <c r="X5001" s="22">
        <v>0</v>
      </c>
      <c r="Y5001" s="22">
        <v>0</v>
      </c>
      <c r="Z5001" s="22">
        <v>0</v>
      </c>
      <c r="AA5001" s="22">
        <v>0</v>
      </c>
      <c r="AB5001" s="22">
        <v>0</v>
      </c>
      <c r="AC5001" s="22">
        <v>0</v>
      </c>
      <c r="AD5001" s="22">
        <v>0</v>
      </c>
    </row>
    <row r="5002" spans="1:30" s="1" customFormat="1" ht="15" customHeight="1" x14ac:dyDescent="0.3">
      <c r="A5002" s="21" t="s">
        <v>34</v>
      </c>
      <c r="B5002" s="21" t="s">
        <v>1503</v>
      </c>
      <c r="C5002" s="21" t="s">
        <v>1503</v>
      </c>
      <c r="D5002" s="81">
        <v>1</v>
      </c>
      <c r="E5002" s="21" t="s">
        <v>109</v>
      </c>
      <c r="F5002" s="81">
        <v>43</v>
      </c>
      <c r="G5002" s="82" t="s">
        <v>38</v>
      </c>
      <c r="H5002" s="21">
        <v>32601</v>
      </c>
      <c r="I5002" s="21" t="s">
        <v>495</v>
      </c>
      <c r="J5002" s="21" t="s">
        <v>1576</v>
      </c>
      <c r="K5002" s="21" t="s">
        <v>497</v>
      </c>
      <c r="L5002" s="21" t="s">
        <v>2416</v>
      </c>
      <c r="M5002" s="21" t="s">
        <v>43</v>
      </c>
      <c r="N5002" s="21" t="s">
        <v>335</v>
      </c>
      <c r="O5002" s="22">
        <v>1</v>
      </c>
      <c r="P5002" s="22">
        <v>500</v>
      </c>
      <c r="Q5002" s="21" t="s">
        <v>45</v>
      </c>
      <c r="R5002" s="103">
        <f t="shared" si="77"/>
        <v>500</v>
      </c>
      <c r="S5002" s="22">
        <v>0</v>
      </c>
      <c r="T5002" s="22">
        <v>0</v>
      </c>
      <c r="U5002" s="22">
        <v>0</v>
      </c>
      <c r="V5002" s="22">
        <v>0</v>
      </c>
      <c r="W5002" s="22">
        <v>500</v>
      </c>
      <c r="X5002" s="22">
        <v>0</v>
      </c>
      <c r="Y5002" s="22">
        <v>0</v>
      </c>
      <c r="Z5002" s="22">
        <v>0</v>
      </c>
      <c r="AA5002" s="22">
        <v>0</v>
      </c>
      <c r="AB5002" s="22">
        <v>0</v>
      </c>
      <c r="AC5002" s="22">
        <v>0</v>
      </c>
      <c r="AD5002" s="22">
        <v>0</v>
      </c>
    </row>
    <row r="5003" spans="1:30" s="1" customFormat="1" ht="15" customHeight="1" x14ac:dyDescent="0.3">
      <c r="A5003" s="21" t="s">
        <v>34</v>
      </c>
      <c r="B5003" s="21" t="s">
        <v>1503</v>
      </c>
      <c r="C5003" s="21" t="s">
        <v>1503</v>
      </c>
      <c r="D5003" s="81">
        <v>1</v>
      </c>
      <c r="E5003" s="21" t="s">
        <v>109</v>
      </c>
      <c r="F5003" s="81">
        <v>43</v>
      </c>
      <c r="G5003" s="82" t="s">
        <v>38</v>
      </c>
      <c r="H5003" s="21">
        <v>32601</v>
      </c>
      <c r="I5003" s="21" t="s">
        <v>495</v>
      </c>
      <c r="J5003" s="21" t="s">
        <v>1576</v>
      </c>
      <c r="K5003" s="21" t="s">
        <v>497</v>
      </c>
      <c r="L5003" s="21" t="s">
        <v>2416</v>
      </c>
      <c r="M5003" s="21" t="s">
        <v>43</v>
      </c>
      <c r="N5003" s="21" t="s">
        <v>335</v>
      </c>
      <c r="O5003" s="22">
        <v>1</v>
      </c>
      <c r="P5003" s="22">
        <v>500</v>
      </c>
      <c r="Q5003" s="21" t="s">
        <v>45</v>
      </c>
      <c r="R5003" s="103">
        <f t="shared" si="77"/>
        <v>500</v>
      </c>
      <c r="S5003" s="22">
        <v>0</v>
      </c>
      <c r="T5003" s="22">
        <v>0</v>
      </c>
      <c r="U5003" s="22">
        <v>0</v>
      </c>
      <c r="V5003" s="22">
        <v>0</v>
      </c>
      <c r="W5003" s="22">
        <v>0</v>
      </c>
      <c r="X5003" s="22">
        <v>500</v>
      </c>
      <c r="Y5003" s="22">
        <v>0</v>
      </c>
      <c r="Z5003" s="22">
        <v>0</v>
      </c>
      <c r="AA5003" s="22">
        <v>0</v>
      </c>
      <c r="AB5003" s="22">
        <v>0</v>
      </c>
      <c r="AC5003" s="22">
        <v>0</v>
      </c>
      <c r="AD5003" s="22">
        <v>0</v>
      </c>
    </row>
    <row r="5004" spans="1:30" s="1" customFormat="1" ht="15" customHeight="1" x14ac:dyDescent="0.3">
      <c r="A5004" s="21" t="s">
        <v>34</v>
      </c>
      <c r="B5004" s="21" t="s">
        <v>1503</v>
      </c>
      <c r="C5004" s="21" t="s">
        <v>1503</v>
      </c>
      <c r="D5004" s="81">
        <v>1</v>
      </c>
      <c r="E5004" s="21" t="s">
        <v>109</v>
      </c>
      <c r="F5004" s="81">
        <v>43</v>
      </c>
      <c r="G5004" s="82" t="s">
        <v>38</v>
      </c>
      <c r="H5004" s="21">
        <v>32601</v>
      </c>
      <c r="I5004" s="21" t="s">
        <v>495</v>
      </c>
      <c r="J5004" s="21" t="s">
        <v>1576</v>
      </c>
      <c r="K5004" s="21" t="s">
        <v>497</v>
      </c>
      <c r="L5004" s="21" t="s">
        <v>2416</v>
      </c>
      <c r="M5004" s="21" t="s">
        <v>43</v>
      </c>
      <c r="N5004" s="21" t="s">
        <v>335</v>
      </c>
      <c r="O5004" s="22">
        <v>1</v>
      </c>
      <c r="P5004" s="22">
        <v>500</v>
      </c>
      <c r="Q5004" s="21" t="s">
        <v>45</v>
      </c>
      <c r="R5004" s="103">
        <f t="shared" ref="R5004:R5067" si="78">SUM(S5004:AD5004)</f>
        <v>500</v>
      </c>
      <c r="S5004" s="22">
        <v>0</v>
      </c>
      <c r="T5004" s="22">
        <v>0</v>
      </c>
      <c r="U5004" s="22">
        <v>0</v>
      </c>
      <c r="V5004" s="22">
        <v>0</v>
      </c>
      <c r="W5004" s="22">
        <v>0</v>
      </c>
      <c r="X5004" s="22">
        <v>0</v>
      </c>
      <c r="Y5004" s="22">
        <v>500</v>
      </c>
      <c r="Z5004" s="22">
        <v>0</v>
      </c>
      <c r="AA5004" s="22">
        <v>0</v>
      </c>
      <c r="AB5004" s="22">
        <v>0</v>
      </c>
      <c r="AC5004" s="22">
        <v>0</v>
      </c>
      <c r="AD5004" s="22">
        <v>0</v>
      </c>
    </row>
    <row r="5005" spans="1:30" s="1" customFormat="1" ht="15" customHeight="1" x14ac:dyDescent="0.3">
      <c r="A5005" s="21" t="s">
        <v>34</v>
      </c>
      <c r="B5005" s="21" t="s">
        <v>1503</v>
      </c>
      <c r="C5005" s="21" t="s">
        <v>1503</v>
      </c>
      <c r="D5005" s="81">
        <v>1</v>
      </c>
      <c r="E5005" s="21" t="s">
        <v>109</v>
      </c>
      <c r="F5005" s="81">
        <v>43</v>
      </c>
      <c r="G5005" s="82" t="s">
        <v>38</v>
      </c>
      <c r="H5005" s="21">
        <v>32601</v>
      </c>
      <c r="I5005" s="21" t="s">
        <v>495</v>
      </c>
      <c r="J5005" s="21" t="s">
        <v>1576</v>
      </c>
      <c r="K5005" s="21" t="s">
        <v>497</v>
      </c>
      <c r="L5005" s="21" t="s">
        <v>2416</v>
      </c>
      <c r="M5005" s="21" t="s">
        <v>43</v>
      </c>
      <c r="N5005" s="21" t="s">
        <v>335</v>
      </c>
      <c r="O5005" s="22">
        <v>1</v>
      </c>
      <c r="P5005" s="22">
        <v>500</v>
      </c>
      <c r="Q5005" s="21" t="s">
        <v>45</v>
      </c>
      <c r="R5005" s="103">
        <f t="shared" si="78"/>
        <v>500</v>
      </c>
      <c r="S5005" s="22">
        <v>0</v>
      </c>
      <c r="T5005" s="22">
        <v>0</v>
      </c>
      <c r="U5005" s="22">
        <v>0</v>
      </c>
      <c r="V5005" s="22">
        <v>0</v>
      </c>
      <c r="W5005" s="22">
        <v>0</v>
      </c>
      <c r="X5005" s="22">
        <v>0</v>
      </c>
      <c r="Y5005" s="22">
        <v>0</v>
      </c>
      <c r="Z5005" s="22">
        <v>500</v>
      </c>
      <c r="AA5005" s="22">
        <v>0</v>
      </c>
      <c r="AB5005" s="22">
        <v>0</v>
      </c>
      <c r="AC5005" s="22">
        <v>0</v>
      </c>
      <c r="AD5005" s="22">
        <v>0</v>
      </c>
    </row>
    <row r="5006" spans="1:30" s="1" customFormat="1" ht="15" customHeight="1" x14ac:dyDescent="0.3">
      <c r="A5006" s="21" t="s">
        <v>34</v>
      </c>
      <c r="B5006" s="21" t="s">
        <v>1503</v>
      </c>
      <c r="C5006" s="21" t="s">
        <v>1503</v>
      </c>
      <c r="D5006" s="81">
        <v>1</v>
      </c>
      <c r="E5006" s="21" t="s">
        <v>109</v>
      </c>
      <c r="F5006" s="81">
        <v>43</v>
      </c>
      <c r="G5006" s="82" t="s">
        <v>38</v>
      </c>
      <c r="H5006" s="21">
        <v>32601</v>
      </c>
      <c r="I5006" s="21" t="s">
        <v>495</v>
      </c>
      <c r="J5006" s="21" t="s">
        <v>1576</v>
      </c>
      <c r="K5006" s="21" t="s">
        <v>497</v>
      </c>
      <c r="L5006" s="21" t="s">
        <v>2416</v>
      </c>
      <c r="M5006" s="21" t="s">
        <v>43</v>
      </c>
      <c r="N5006" s="21" t="s">
        <v>335</v>
      </c>
      <c r="O5006" s="22">
        <v>1</v>
      </c>
      <c r="P5006" s="22">
        <v>500</v>
      </c>
      <c r="Q5006" s="21" t="s">
        <v>45</v>
      </c>
      <c r="R5006" s="103">
        <f t="shared" si="78"/>
        <v>500</v>
      </c>
      <c r="S5006" s="22">
        <v>0</v>
      </c>
      <c r="T5006" s="22">
        <v>0</v>
      </c>
      <c r="U5006" s="22">
        <v>0</v>
      </c>
      <c r="V5006" s="22">
        <v>0</v>
      </c>
      <c r="W5006" s="22">
        <v>0</v>
      </c>
      <c r="X5006" s="22">
        <v>0</v>
      </c>
      <c r="Y5006" s="22">
        <v>0</v>
      </c>
      <c r="Z5006" s="22">
        <v>0</v>
      </c>
      <c r="AA5006" s="22">
        <v>500</v>
      </c>
      <c r="AB5006" s="22">
        <v>0</v>
      </c>
      <c r="AC5006" s="22">
        <v>0</v>
      </c>
      <c r="AD5006" s="22">
        <v>0</v>
      </c>
    </row>
    <row r="5007" spans="1:30" s="1" customFormat="1" ht="15" customHeight="1" x14ac:dyDescent="0.3">
      <c r="A5007" s="21" t="s">
        <v>34</v>
      </c>
      <c r="B5007" s="21" t="s">
        <v>1503</v>
      </c>
      <c r="C5007" s="21" t="s">
        <v>1503</v>
      </c>
      <c r="D5007" s="81">
        <v>1</v>
      </c>
      <c r="E5007" s="21" t="s">
        <v>109</v>
      </c>
      <c r="F5007" s="81">
        <v>43</v>
      </c>
      <c r="G5007" s="82" t="s">
        <v>38</v>
      </c>
      <c r="H5007" s="21">
        <v>32601</v>
      </c>
      <c r="I5007" s="21" t="s">
        <v>495</v>
      </c>
      <c r="J5007" s="21" t="s">
        <v>1576</v>
      </c>
      <c r="K5007" s="21" t="s">
        <v>497</v>
      </c>
      <c r="L5007" s="21" t="s">
        <v>2416</v>
      </c>
      <c r="M5007" s="21" t="s">
        <v>43</v>
      </c>
      <c r="N5007" s="21" t="s">
        <v>335</v>
      </c>
      <c r="O5007" s="22">
        <v>1</v>
      </c>
      <c r="P5007" s="22">
        <v>500</v>
      </c>
      <c r="Q5007" s="21" t="s">
        <v>45</v>
      </c>
      <c r="R5007" s="103">
        <f t="shared" si="78"/>
        <v>500</v>
      </c>
      <c r="S5007" s="22">
        <v>0</v>
      </c>
      <c r="T5007" s="22">
        <v>0</v>
      </c>
      <c r="U5007" s="22">
        <v>0</v>
      </c>
      <c r="V5007" s="22">
        <v>0</v>
      </c>
      <c r="W5007" s="22">
        <v>0</v>
      </c>
      <c r="X5007" s="22">
        <v>0</v>
      </c>
      <c r="Y5007" s="22">
        <v>0</v>
      </c>
      <c r="Z5007" s="22">
        <v>0</v>
      </c>
      <c r="AA5007" s="22">
        <v>0</v>
      </c>
      <c r="AB5007" s="22">
        <v>500</v>
      </c>
      <c r="AC5007" s="22">
        <v>0</v>
      </c>
      <c r="AD5007" s="22">
        <v>0</v>
      </c>
    </row>
    <row r="5008" spans="1:30" s="1" customFormat="1" ht="15" customHeight="1" x14ac:dyDescent="0.3">
      <c r="A5008" s="21" t="s">
        <v>34</v>
      </c>
      <c r="B5008" s="21" t="s">
        <v>1503</v>
      </c>
      <c r="C5008" s="21" t="s">
        <v>1503</v>
      </c>
      <c r="D5008" s="81">
        <v>1</v>
      </c>
      <c r="E5008" s="21" t="s">
        <v>109</v>
      </c>
      <c r="F5008" s="81">
        <v>43</v>
      </c>
      <c r="G5008" s="82" t="s">
        <v>38</v>
      </c>
      <c r="H5008" s="21">
        <v>32601</v>
      </c>
      <c r="I5008" s="21" t="s">
        <v>495</v>
      </c>
      <c r="J5008" s="21" t="s">
        <v>1576</v>
      </c>
      <c r="K5008" s="21" t="s">
        <v>497</v>
      </c>
      <c r="L5008" s="21" t="s">
        <v>2416</v>
      </c>
      <c r="M5008" s="21" t="s">
        <v>43</v>
      </c>
      <c r="N5008" s="21" t="s">
        <v>335</v>
      </c>
      <c r="O5008" s="22">
        <v>1</v>
      </c>
      <c r="P5008" s="22">
        <v>500</v>
      </c>
      <c r="Q5008" s="21" t="s">
        <v>45</v>
      </c>
      <c r="R5008" s="103">
        <f t="shared" si="78"/>
        <v>500</v>
      </c>
      <c r="S5008" s="22">
        <v>0</v>
      </c>
      <c r="T5008" s="22">
        <v>0</v>
      </c>
      <c r="U5008" s="22">
        <v>0</v>
      </c>
      <c r="V5008" s="22">
        <v>0</v>
      </c>
      <c r="W5008" s="22">
        <v>0</v>
      </c>
      <c r="X5008" s="22">
        <v>0</v>
      </c>
      <c r="Y5008" s="22">
        <v>0</v>
      </c>
      <c r="Z5008" s="22">
        <v>0</v>
      </c>
      <c r="AA5008" s="22">
        <v>0</v>
      </c>
      <c r="AB5008" s="22">
        <v>0</v>
      </c>
      <c r="AC5008" s="22">
        <v>500</v>
      </c>
      <c r="AD5008" s="22">
        <v>0</v>
      </c>
    </row>
    <row r="5009" spans="1:30" s="1" customFormat="1" ht="15" customHeight="1" x14ac:dyDescent="0.3">
      <c r="A5009" s="21" t="s">
        <v>34</v>
      </c>
      <c r="B5009" s="21" t="s">
        <v>1503</v>
      </c>
      <c r="C5009" s="21" t="s">
        <v>1503</v>
      </c>
      <c r="D5009" s="81">
        <v>1</v>
      </c>
      <c r="E5009" s="21" t="s">
        <v>109</v>
      </c>
      <c r="F5009" s="81">
        <v>43</v>
      </c>
      <c r="G5009" s="82" t="s">
        <v>38</v>
      </c>
      <c r="H5009" s="21">
        <v>32601</v>
      </c>
      <c r="I5009" s="21" t="s">
        <v>495</v>
      </c>
      <c r="J5009" s="21" t="s">
        <v>1576</v>
      </c>
      <c r="K5009" s="21" t="s">
        <v>497</v>
      </c>
      <c r="L5009" s="21" t="s">
        <v>2416</v>
      </c>
      <c r="M5009" s="21" t="s">
        <v>43</v>
      </c>
      <c r="N5009" s="21" t="s">
        <v>335</v>
      </c>
      <c r="O5009" s="22">
        <v>1</v>
      </c>
      <c r="P5009" s="22">
        <v>500</v>
      </c>
      <c r="Q5009" s="21" t="s">
        <v>45</v>
      </c>
      <c r="R5009" s="103">
        <f t="shared" si="78"/>
        <v>500</v>
      </c>
      <c r="S5009" s="22">
        <v>0</v>
      </c>
      <c r="T5009" s="22">
        <v>0</v>
      </c>
      <c r="U5009" s="22">
        <v>0</v>
      </c>
      <c r="V5009" s="22">
        <v>0</v>
      </c>
      <c r="W5009" s="22">
        <v>0</v>
      </c>
      <c r="X5009" s="22">
        <v>0</v>
      </c>
      <c r="Y5009" s="22">
        <v>0</v>
      </c>
      <c r="Z5009" s="22">
        <v>0</v>
      </c>
      <c r="AA5009" s="22">
        <v>0</v>
      </c>
      <c r="AB5009" s="22">
        <v>0</v>
      </c>
      <c r="AC5009" s="22">
        <v>0</v>
      </c>
      <c r="AD5009" s="22">
        <v>500</v>
      </c>
    </row>
    <row r="5010" spans="1:30" s="1" customFormat="1" ht="15" customHeight="1" x14ac:dyDescent="0.3">
      <c r="A5010" s="21" t="s">
        <v>34</v>
      </c>
      <c r="B5010" s="21" t="s">
        <v>1503</v>
      </c>
      <c r="C5010" s="21" t="s">
        <v>1503</v>
      </c>
      <c r="D5010" s="81">
        <v>1</v>
      </c>
      <c r="E5010" s="21" t="s">
        <v>148</v>
      </c>
      <c r="F5010" s="81">
        <v>44</v>
      </c>
      <c r="G5010" s="82" t="s">
        <v>38</v>
      </c>
      <c r="H5010" s="21">
        <v>32601</v>
      </c>
      <c r="I5010" s="21" t="s">
        <v>495</v>
      </c>
      <c r="J5010" s="21" t="s">
        <v>1576</v>
      </c>
      <c r="K5010" s="21" t="s">
        <v>2462</v>
      </c>
      <c r="L5010" s="21" t="s">
        <v>2416</v>
      </c>
      <c r="M5010" s="21" t="s">
        <v>43</v>
      </c>
      <c r="N5010" s="21" t="s">
        <v>335</v>
      </c>
      <c r="O5010" s="22">
        <v>1</v>
      </c>
      <c r="P5010" s="22">
        <v>500</v>
      </c>
      <c r="Q5010" s="21" t="s">
        <v>45</v>
      </c>
      <c r="R5010" s="103">
        <f t="shared" si="78"/>
        <v>500</v>
      </c>
      <c r="S5010" s="22">
        <v>500</v>
      </c>
      <c r="T5010" s="22">
        <v>0</v>
      </c>
      <c r="U5010" s="22">
        <v>0</v>
      </c>
      <c r="V5010" s="22">
        <v>0</v>
      </c>
      <c r="W5010" s="22">
        <v>0</v>
      </c>
      <c r="X5010" s="22">
        <v>0</v>
      </c>
      <c r="Y5010" s="22">
        <v>0</v>
      </c>
      <c r="Z5010" s="22">
        <v>0</v>
      </c>
      <c r="AA5010" s="22">
        <v>0</v>
      </c>
      <c r="AB5010" s="22">
        <v>0</v>
      </c>
      <c r="AC5010" s="22">
        <v>0</v>
      </c>
      <c r="AD5010" s="22">
        <v>0</v>
      </c>
    </row>
    <row r="5011" spans="1:30" s="1" customFormat="1" ht="15" customHeight="1" x14ac:dyDescent="0.3">
      <c r="A5011" s="21" t="s">
        <v>34</v>
      </c>
      <c r="B5011" s="21" t="s">
        <v>1503</v>
      </c>
      <c r="C5011" s="21" t="s">
        <v>1503</v>
      </c>
      <c r="D5011" s="81">
        <v>1</v>
      </c>
      <c r="E5011" s="21" t="s">
        <v>148</v>
      </c>
      <c r="F5011" s="81">
        <v>44</v>
      </c>
      <c r="G5011" s="82" t="s">
        <v>38</v>
      </c>
      <c r="H5011" s="21">
        <v>32601</v>
      </c>
      <c r="I5011" s="21" t="s">
        <v>495</v>
      </c>
      <c r="J5011" s="21" t="s">
        <v>1576</v>
      </c>
      <c r="K5011" s="21" t="s">
        <v>2462</v>
      </c>
      <c r="L5011" s="21" t="s">
        <v>2416</v>
      </c>
      <c r="M5011" s="21" t="s">
        <v>43</v>
      </c>
      <c r="N5011" s="21" t="s">
        <v>335</v>
      </c>
      <c r="O5011" s="22">
        <v>1</v>
      </c>
      <c r="P5011" s="22">
        <v>500</v>
      </c>
      <c r="Q5011" s="21" t="s">
        <v>45</v>
      </c>
      <c r="R5011" s="103">
        <f t="shared" si="78"/>
        <v>500</v>
      </c>
      <c r="S5011" s="22">
        <v>0</v>
      </c>
      <c r="T5011" s="22">
        <v>500</v>
      </c>
      <c r="U5011" s="22">
        <v>0</v>
      </c>
      <c r="V5011" s="22">
        <v>0</v>
      </c>
      <c r="W5011" s="22">
        <v>0</v>
      </c>
      <c r="X5011" s="22">
        <v>0</v>
      </c>
      <c r="Y5011" s="22">
        <v>0</v>
      </c>
      <c r="Z5011" s="22">
        <v>0</v>
      </c>
      <c r="AA5011" s="22">
        <v>0</v>
      </c>
      <c r="AB5011" s="22">
        <v>0</v>
      </c>
      <c r="AC5011" s="22">
        <v>0</v>
      </c>
      <c r="AD5011" s="22">
        <v>0</v>
      </c>
    </row>
    <row r="5012" spans="1:30" s="1" customFormat="1" ht="15" customHeight="1" x14ac:dyDescent="0.3">
      <c r="A5012" s="21" t="s">
        <v>34</v>
      </c>
      <c r="B5012" s="21" t="s">
        <v>1503</v>
      </c>
      <c r="C5012" s="21" t="s">
        <v>1503</v>
      </c>
      <c r="D5012" s="81">
        <v>1</v>
      </c>
      <c r="E5012" s="21" t="s">
        <v>148</v>
      </c>
      <c r="F5012" s="81">
        <v>44</v>
      </c>
      <c r="G5012" s="82" t="s">
        <v>38</v>
      </c>
      <c r="H5012" s="21">
        <v>32601</v>
      </c>
      <c r="I5012" s="21" t="s">
        <v>495</v>
      </c>
      <c r="J5012" s="21" t="s">
        <v>1576</v>
      </c>
      <c r="K5012" s="21" t="s">
        <v>2462</v>
      </c>
      <c r="L5012" s="21" t="s">
        <v>2416</v>
      </c>
      <c r="M5012" s="21" t="s">
        <v>43</v>
      </c>
      <c r="N5012" s="21" t="s">
        <v>335</v>
      </c>
      <c r="O5012" s="22">
        <v>1</v>
      </c>
      <c r="P5012" s="22">
        <v>500</v>
      </c>
      <c r="Q5012" s="21" t="s">
        <v>45</v>
      </c>
      <c r="R5012" s="103">
        <f t="shared" si="78"/>
        <v>500</v>
      </c>
      <c r="S5012" s="22">
        <v>0</v>
      </c>
      <c r="T5012" s="22">
        <v>0</v>
      </c>
      <c r="U5012" s="22">
        <v>500</v>
      </c>
      <c r="V5012" s="22">
        <v>0</v>
      </c>
      <c r="W5012" s="22">
        <v>0</v>
      </c>
      <c r="X5012" s="22">
        <v>0</v>
      </c>
      <c r="Y5012" s="22">
        <v>0</v>
      </c>
      <c r="Z5012" s="22">
        <v>0</v>
      </c>
      <c r="AA5012" s="22">
        <v>0</v>
      </c>
      <c r="AB5012" s="22">
        <v>0</v>
      </c>
      <c r="AC5012" s="22">
        <v>0</v>
      </c>
      <c r="AD5012" s="22">
        <v>0</v>
      </c>
    </row>
    <row r="5013" spans="1:30" s="1" customFormat="1" ht="15" customHeight="1" x14ac:dyDescent="0.3">
      <c r="A5013" s="21" t="s">
        <v>34</v>
      </c>
      <c r="B5013" s="21" t="s">
        <v>1503</v>
      </c>
      <c r="C5013" s="21" t="s">
        <v>1503</v>
      </c>
      <c r="D5013" s="81">
        <v>1</v>
      </c>
      <c r="E5013" s="21" t="s">
        <v>148</v>
      </c>
      <c r="F5013" s="81">
        <v>44</v>
      </c>
      <c r="G5013" s="82" t="s">
        <v>38</v>
      </c>
      <c r="H5013" s="21">
        <v>32601</v>
      </c>
      <c r="I5013" s="21" t="s">
        <v>495</v>
      </c>
      <c r="J5013" s="21" t="s">
        <v>1576</v>
      </c>
      <c r="K5013" s="21" t="s">
        <v>2462</v>
      </c>
      <c r="L5013" s="21" t="s">
        <v>2416</v>
      </c>
      <c r="M5013" s="21" t="s">
        <v>43</v>
      </c>
      <c r="N5013" s="21" t="s">
        <v>335</v>
      </c>
      <c r="O5013" s="22">
        <v>1</v>
      </c>
      <c r="P5013" s="22">
        <v>500</v>
      </c>
      <c r="Q5013" s="21" t="s">
        <v>45</v>
      </c>
      <c r="R5013" s="103">
        <f t="shared" si="78"/>
        <v>500</v>
      </c>
      <c r="S5013" s="22">
        <v>0</v>
      </c>
      <c r="T5013" s="22">
        <v>0</v>
      </c>
      <c r="U5013" s="22">
        <v>0</v>
      </c>
      <c r="V5013" s="22">
        <v>500</v>
      </c>
      <c r="W5013" s="22">
        <v>0</v>
      </c>
      <c r="X5013" s="22">
        <v>0</v>
      </c>
      <c r="Y5013" s="22">
        <v>0</v>
      </c>
      <c r="Z5013" s="22">
        <v>0</v>
      </c>
      <c r="AA5013" s="22">
        <v>0</v>
      </c>
      <c r="AB5013" s="22">
        <v>0</v>
      </c>
      <c r="AC5013" s="22">
        <v>0</v>
      </c>
      <c r="AD5013" s="22">
        <v>0</v>
      </c>
    </row>
    <row r="5014" spans="1:30" s="1" customFormat="1" ht="15" customHeight="1" x14ac:dyDescent="0.3">
      <c r="A5014" s="21" t="s">
        <v>34</v>
      </c>
      <c r="B5014" s="21" t="s">
        <v>1503</v>
      </c>
      <c r="C5014" s="21" t="s">
        <v>1503</v>
      </c>
      <c r="D5014" s="81">
        <v>1</v>
      </c>
      <c r="E5014" s="21" t="s">
        <v>148</v>
      </c>
      <c r="F5014" s="81">
        <v>44</v>
      </c>
      <c r="G5014" s="82" t="s">
        <v>38</v>
      </c>
      <c r="H5014" s="21">
        <v>32601</v>
      </c>
      <c r="I5014" s="21" t="s">
        <v>495</v>
      </c>
      <c r="J5014" s="21" t="s">
        <v>1576</v>
      </c>
      <c r="K5014" s="21" t="s">
        <v>2462</v>
      </c>
      <c r="L5014" s="21" t="s">
        <v>2416</v>
      </c>
      <c r="M5014" s="21" t="s">
        <v>43</v>
      </c>
      <c r="N5014" s="21" t="s">
        <v>335</v>
      </c>
      <c r="O5014" s="22">
        <v>1</v>
      </c>
      <c r="P5014" s="22">
        <v>500</v>
      </c>
      <c r="Q5014" s="21" t="s">
        <v>45</v>
      </c>
      <c r="R5014" s="103">
        <f t="shared" si="78"/>
        <v>500</v>
      </c>
      <c r="S5014" s="22">
        <v>0</v>
      </c>
      <c r="T5014" s="22">
        <v>0</v>
      </c>
      <c r="U5014" s="22">
        <v>0</v>
      </c>
      <c r="V5014" s="22">
        <v>0</v>
      </c>
      <c r="W5014" s="22">
        <v>500</v>
      </c>
      <c r="X5014" s="22">
        <v>0</v>
      </c>
      <c r="Y5014" s="22">
        <v>0</v>
      </c>
      <c r="Z5014" s="22">
        <v>0</v>
      </c>
      <c r="AA5014" s="22">
        <v>0</v>
      </c>
      <c r="AB5014" s="22">
        <v>0</v>
      </c>
      <c r="AC5014" s="22">
        <v>0</v>
      </c>
      <c r="AD5014" s="22">
        <v>0</v>
      </c>
    </row>
    <row r="5015" spans="1:30" s="1" customFormat="1" ht="15" customHeight="1" x14ac:dyDescent="0.3">
      <c r="A5015" s="21" t="s">
        <v>34</v>
      </c>
      <c r="B5015" s="21" t="s">
        <v>1503</v>
      </c>
      <c r="C5015" s="21" t="s">
        <v>1503</v>
      </c>
      <c r="D5015" s="81">
        <v>1</v>
      </c>
      <c r="E5015" s="21" t="s">
        <v>148</v>
      </c>
      <c r="F5015" s="81">
        <v>44</v>
      </c>
      <c r="G5015" s="82" t="s">
        <v>38</v>
      </c>
      <c r="H5015" s="21">
        <v>32601</v>
      </c>
      <c r="I5015" s="21" t="s">
        <v>495</v>
      </c>
      <c r="J5015" s="21" t="s">
        <v>1576</v>
      </c>
      <c r="K5015" s="21" t="s">
        <v>2462</v>
      </c>
      <c r="L5015" s="21" t="s">
        <v>2416</v>
      </c>
      <c r="M5015" s="21" t="s">
        <v>43</v>
      </c>
      <c r="N5015" s="21" t="s">
        <v>335</v>
      </c>
      <c r="O5015" s="22">
        <v>1</v>
      </c>
      <c r="P5015" s="22">
        <v>500</v>
      </c>
      <c r="Q5015" s="21" t="s">
        <v>45</v>
      </c>
      <c r="R5015" s="103">
        <f t="shared" si="78"/>
        <v>500</v>
      </c>
      <c r="S5015" s="22">
        <v>0</v>
      </c>
      <c r="T5015" s="22">
        <v>0</v>
      </c>
      <c r="U5015" s="22">
        <v>0</v>
      </c>
      <c r="V5015" s="22">
        <v>0</v>
      </c>
      <c r="W5015" s="22">
        <v>0</v>
      </c>
      <c r="X5015" s="22">
        <v>500</v>
      </c>
      <c r="Y5015" s="22">
        <v>0</v>
      </c>
      <c r="Z5015" s="22">
        <v>0</v>
      </c>
      <c r="AA5015" s="22">
        <v>0</v>
      </c>
      <c r="AB5015" s="22">
        <v>0</v>
      </c>
      <c r="AC5015" s="22">
        <v>0</v>
      </c>
      <c r="AD5015" s="22">
        <v>0</v>
      </c>
    </row>
    <row r="5016" spans="1:30" s="1" customFormat="1" ht="15" customHeight="1" x14ac:dyDescent="0.3">
      <c r="A5016" s="21" t="s">
        <v>34</v>
      </c>
      <c r="B5016" s="21" t="s">
        <v>1503</v>
      </c>
      <c r="C5016" s="21" t="s">
        <v>1503</v>
      </c>
      <c r="D5016" s="81">
        <v>1</v>
      </c>
      <c r="E5016" s="21" t="s">
        <v>148</v>
      </c>
      <c r="F5016" s="81">
        <v>44</v>
      </c>
      <c r="G5016" s="82" t="s">
        <v>38</v>
      </c>
      <c r="H5016" s="21">
        <v>32601</v>
      </c>
      <c r="I5016" s="21" t="s">
        <v>495</v>
      </c>
      <c r="J5016" s="21" t="s">
        <v>1576</v>
      </c>
      <c r="K5016" s="21" t="s">
        <v>2462</v>
      </c>
      <c r="L5016" s="21" t="s">
        <v>2416</v>
      </c>
      <c r="M5016" s="21" t="s">
        <v>43</v>
      </c>
      <c r="N5016" s="21" t="s">
        <v>335</v>
      </c>
      <c r="O5016" s="22">
        <v>1</v>
      </c>
      <c r="P5016" s="22">
        <v>500</v>
      </c>
      <c r="Q5016" s="21" t="s">
        <v>45</v>
      </c>
      <c r="R5016" s="103">
        <f t="shared" si="78"/>
        <v>500</v>
      </c>
      <c r="S5016" s="22">
        <v>0</v>
      </c>
      <c r="T5016" s="22">
        <v>0</v>
      </c>
      <c r="U5016" s="22">
        <v>0</v>
      </c>
      <c r="V5016" s="22">
        <v>0</v>
      </c>
      <c r="W5016" s="22">
        <v>0</v>
      </c>
      <c r="X5016" s="22">
        <v>0</v>
      </c>
      <c r="Y5016" s="22">
        <v>500</v>
      </c>
      <c r="Z5016" s="22">
        <v>0</v>
      </c>
      <c r="AA5016" s="22">
        <v>0</v>
      </c>
      <c r="AB5016" s="22">
        <v>0</v>
      </c>
      <c r="AC5016" s="22">
        <v>0</v>
      </c>
      <c r="AD5016" s="22">
        <v>0</v>
      </c>
    </row>
    <row r="5017" spans="1:30" s="1" customFormat="1" ht="15" customHeight="1" x14ac:dyDescent="0.3">
      <c r="A5017" s="21" t="s">
        <v>34</v>
      </c>
      <c r="B5017" s="21" t="s">
        <v>1503</v>
      </c>
      <c r="C5017" s="21" t="s">
        <v>1503</v>
      </c>
      <c r="D5017" s="81">
        <v>1</v>
      </c>
      <c r="E5017" s="21" t="s">
        <v>148</v>
      </c>
      <c r="F5017" s="81">
        <v>44</v>
      </c>
      <c r="G5017" s="82" t="s">
        <v>38</v>
      </c>
      <c r="H5017" s="21">
        <v>32601</v>
      </c>
      <c r="I5017" s="21" t="s">
        <v>495</v>
      </c>
      <c r="J5017" s="21" t="s">
        <v>1576</v>
      </c>
      <c r="K5017" s="21" t="s">
        <v>2462</v>
      </c>
      <c r="L5017" s="21" t="s">
        <v>2416</v>
      </c>
      <c r="M5017" s="21" t="s">
        <v>43</v>
      </c>
      <c r="N5017" s="21" t="s">
        <v>335</v>
      </c>
      <c r="O5017" s="22">
        <v>1</v>
      </c>
      <c r="P5017" s="22">
        <v>500</v>
      </c>
      <c r="Q5017" s="21" t="s">
        <v>45</v>
      </c>
      <c r="R5017" s="103">
        <f t="shared" si="78"/>
        <v>500</v>
      </c>
      <c r="S5017" s="22">
        <v>0</v>
      </c>
      <c r="T5017" s="22">
        <v>0</v>
      </c>
      <c r="U5017" s="22">
        <v>0</v>
      </c>
      <c r="V5017" s="22">
        <v>0</v>
      </c>
      <c r="W5017" s="22">
        <v>0</v>
      </c>
      <c r="X5017" s="22">
        <v>0</v>
      </c>
      <c r="Y5017" s="22">
        <v>0</v>
      </c>
      <c r="Z5017" s="22">
        <v>500</v>
      </c>
      <c r="AA5017" s="22">
        <v>0</v>
      </c>
      <c r="AB5017" s="22">
        <v>0</v>
      </c>
      <c r="AC5017" s="22">
        <v>0</v>
      </c>
      <c r="AD5017" s="22">
        <v>0</v>
      </c>
    </row>
    <row r="5018" spans="1:30" s="1" customFormat="1" ht="15" customHeight="1" x14ac:dyDescent="0.3">
      <c r="A5018" s="21" t="s">
        <v>34</v>
      </c>
      <c r="B5018" s="21" t="s">
        <v>1503</v>
      </c>
      <c r="C5018" s="21" t="s">
        <v>1503</v>
      </c>
      <c r="D5018" s="81">
        <v>1</v>
      </c>
      <c r="E5018" s="21" t="s">
        <v>148</v>
      </c>
      <c r="F5018" s="81">
        <v>44</v>
      </c>
      <c r="G5018" s="82" t="s">
        <v>38</v>
      </c>
      <c r="H5018" s="21">
        <v>32601</v>
      </c>
      <c r="I5018" s="21" t="s">
        <v>495</v>
      </c>
      <c r="J5018" s="21" t="s">
        <v>1576</v>
      </c>
      <c r="K5018" s="21" t="s">
        <v>2462</v>
      </c>
      <c r="L5018" s="21" t="s">
        <v>2416</v>
      </c>
      <c r="M5018" s="21" t="s">
        <v>43</v>
      </c>
      <c r="N5018" s="21" t="s">
        <v>335</v>
      </c>
      <c r="O5018" s="22">
        <v>1</v>
      </c>
      <c r="P5018" s="22">
        <v>500</v>
      </c>
      <c r="Q5018" s="21" t="s">
        <v>45</v>
      </c>
      <c r="R5018" s="103">
        <f t="shared" si="78"/>
        <v>500</v>
      </c>
      <c r="S5018" s="22">
        <v>0</v>
      </c>
      <c r="T5018" s="22">
        <v>0</v>
      </c>
      <c r="U5018" s="22">
        <v>0</v>
      </c>
      <c r="V5018" s="22">
        <v>0</v>
      </c>
      <c r="W5018" s="22">
        <v>0</v>
      </c>
      <c r="X5018" s="22">
        <v>0</v>
      </c>
      <c r="Y5018" s="22">
        <v>0</v>
      </c>
      <c r="Z5018" s="22">
        <v>0</v>
      </c>
      <c r="AA5018" s="22">
        <v>500</v>
      </c>
      <c r="AB5018" s="22">
        <v>0</v>
      </c>
      <c r="AC5018" s="22">
        <v>0</v>
      </c>
      <c r="AD5018" s="22">
        <v>0</v>
      </c>
    </row>
    <row r="5019" spans="1:30" s="1" customFormat="1" ht="15" customHeight="1" x14ac:dyDescent="0.3">
      <c r="A5019" s="21" t="s">
        <v>34</v>
      </c>
      <c r="B5019" s="21" t="s">
        <v>1503</v>
      </c>
      <c r="C5019" s="21" t="s">
        <v>1503</v>
      </c>
      <c r="D5019" s="81">
        <v>1</v>
      </c>
      <c r="E5019" s="21" t="s">
        <v>148</v>
      </c>
      <c r="F5019" s="81">
        <v>44</v>
      </c>
      <c r="G5019" s="82" t="s">
        <v>38</v>
      </c>
      <c r="H5019" s="21">
        <v>32601</v>
      </c>
      <c r="I5019" s="21" t="s">
        <v>495</v>
      </c>
      <c r="J5019" s="21" t="s">
        <v>1576</v>
      </c>
      <c r="K5019" s="21" t="s">
        <v>2462</v>
      </c>
      <c r="L5019" s="21" t="s">
        <v>2416</v>
      </c>
      <c r="M5019" s="21" t="s">
        <v>43</v>
      </c>
      <c r="N5019" s="21" t="s">
        <v>335</v>
      </c>
      <c r="O5019" s="22">
        <v>1</v>
      </c>
      <c r="P5019" s="22">
        <v>500</v>
      </c>
      <c r="Q5019" s="21" t="s">
        <v>45</v>
      </c>
      <c r="R5019" s="103">
        <f t="shared" si="78"/>
        <v>500</v>
      </c>
      <c r="S5019" s="22">
        <v>0</v>
      </c>
      <c r="T5019" s="22">
        <v>0</v>
      </c>
      <c r="U5019" s="22">
        <v>0</v>
      </c>
      <c r="V5019" s="22">
        <v>0</v>
      </c>
      <c r="W5019" s="22">
        <v>0</v>
      </c>
      <c r="X5019" s="22">
        <v>0</v>
      </c>
      <c r="Y5019" s="22">
        <v>0</v>
      </c>
      <c r="Z5019" s="22">
        <v>0</v>
      </c>
      <c r="AA5019" s="22">
        <v>0</v>
      </c>
      <c r="AB5019" s="22">
        <v>500</v>
      </c>
      <c r="AC5019" s="22">
        <v>0</v>
      </c>
      <c r="AD5019" s="22">
        <v>0</v>
      </c>
    </row>
    <row r="5020" spans="1:30" s="1" customFormat="1" ht="15" customHeight="1" x14ac:dyDescent="0.3">
      <c r="A5020" s="21" t="s">
        <v>34</v>
      </c>
      <c r="B5020" s="21" t="s">
        <v>1503</v>
      </c>
      <c r="C5020" s="21" t="s">
        <v>1503</v>
      </c>
      <c r="D5020" s="81">
        <v>1</v>
      </c>
      <c r="E5020" s="21" t="s">
        <v>148</v>
      </c>
      <c r="F5020" s="81">
        <v>44</v>
      </c>
      <c r="G5020" s="82" t="s">
        <v>38</v>
      </c>
      <c r="H5020" s="21">
        <v>32601</v>
      </c>
      <c r="I5020" s="21" t="s">
        <v>495</v>
      </c>
      <c r="J5020" s="21" t="s">
        <v>1576</v>
      </c>
      <c r="K5020" s="21" t="s">
        <v>2462</v>
      </c>
      <c r="L5020" s="21" t="s">
        <v>2416</v>
      </c>
      <c r="M5020" s="21" t="s">
        <v>43</v>
      </c>
      <c r="N5020" s="21" t="s">
        <v>335</v>
      </c>
      <c r="O5020" s="22">
        <v>1</v>
      </c>
      <c r="P5020" s="22">
        <v>500</v>
      </c>
      <c r="Q5020" s="21" t="s">
        <v>45</v>
      </c>
      <c r="R5020" s="103">
        <f t="shared" si="78"/>
        <v>500</v>
      </c>
      <c r="S5020" s="22">
        <v>0</v>
      </c>
      <c r="T5020" s="22">
        <v>0</v>
      </c>
      <c r="U5020" s="22">
        <v>0</v>
      </c>
      <c r="V5020" s="22">
        <v>0</v>
      </c>
      <c r="W5020" s="22">
        <v>0</v>
      </c>
      <c r="X5020" s="22">
        <v>0</v>
      </c>
      <c r="Y5020" s="22">
        <v>0</v>
      </c>
      <c r="Z5020" s="22">
        <v>0</v>
      </c>
      <c r="AA5020" s="22">
        <v>0</v>
      </c>
      <c r="AB5020" s="22">
        <v>0</v>
      </c>
      <c r="AC5020" s="22">
        <v>500</v>
      </c>
      <c r="AD5020" s="22">
        <v>0</v>
      </c>
    </row>
    <row r="5021" spans="1:30" s="1" customFormat="1" ht="15" customHeight="1" x14ac:dyDescent="0.3">
      <c r="A5021" s="21" t="s">
        <v>34</v>
      </c>
      <c r="B5021" s="21" t="s">
        <v>1503</v>
      </c>
      <c r="C5021" s="21" t="s">
        <v>1503</v>
      </c>
      <c r="D5021" s="81">
        <v>1</v>
      </c>
      <c r="E5021" s="21" t="s">
        <v>148</v>
      </c>
      <c r="F5021" s="81">
        <v>44</v>
      </c>
      <c r="G5021" s="82" t="s">
        <v>38</v>
      </c>
      <c r="H5021" s="21">
        <v>32601</v>
      </c>
      <c r="I5021" s="21" t="s">
        <v>495</v>
      </c>
      <c r="J5021" s="21" t="s">
        <v>1576</v>
      </c>
      <c r="K5021" s="21" t="s">
        <v>2462</v>
      </c>
      <c r="L5021" s="21" t="s">
        <v>2416</v>
      </c>
      <c r="M5021" s="21" t="s">
        <v>43</v>
      </c>
      <c r="N5021" s="21" t="s">
        <v>335</v>
      </c>
      <c r="O5021" s="22">
        <v>1</v>
      </c>
      <c r="P5021" s="22">
        <v>500</v>
      </c>
      <c r="Q5021" s="21" t="s">
        <v>45</v>
      </c>
      <c r="R5021" s="103">
        <f t="shared" si="78"/>
        <v>500</v>
      </c>
      <c r="S5021" s="22">
        <v>0</v>
      </c>
      <c r="T5021" s="22">
        <v>0</v>
      </c>
      <c r="U5021" s="22">
        <v>0</v>
      </c>
      <c r="V5021" s="22">
        <v>0</v>
      </c>
      <c r="W5021" s="22">
        <v>0</v>
      </c>
      <c r="X5021" s="22">
        <v>0</v>
      </c>
      <c r="Y5021" s="22">
        <v>0</v>
      </c>
      <c r="Z5021" s="22">
        <v>0</v>
      </c>
      <c r="AA5021" s="22">
        <v>0</v>
      </c>
      <c r="AB5021" s="22">
        <v>0</v>
      </c>
      <c r="AC5021" s="22">
        <v>0</v>
      </c>
      <c r="AD5021" s="22">
        <v>500</v>
      </c>
    </row>
    <row r="5022" spans="1:30" s="1" customFormat="1" ht="15" customHeight="1" x14ac:dyDescent="0.3">
      <c r="A5022" s="21" t="s">
        <v>34</v>
      </c>
      <c r="B5022" s="21" t="s">
        <v>1503</v>
      </c>
      <c r="C5022" s="21" t="s">
        <v>1503</v>
      </c>
      <c r="D5022" s="81">
        <v>1</v>
      </c>
      <c r="E5022" s="21" t="s">
        <v>194</v>
      </c>
      <c r="F5022" s="81">
        <v>45</v>
      </c>
      <c r="G5022" s="82" t="s">
        <v>38</v>
      </c>
      <c r="H5022" s="21">
        <v>32601</v>
      </c>
      <c r="I5022" s="21" t="s">
        <v>495</v>
      </c>
      <c r="J5022" s="21" t="s">
        <v>1576</v>
      </c>
      <c r="K5022" s="21" t="s">
        <v>499</v>
      </c>
      <c r="L5022" s="21" t="s">
        <v>2416</v>
      </c>
      <c r="M5022" s="21" t="s">
        <v>43</v>
      </c>
      <c r="N5022" s="21" t="s">
        <v>335</v>
      </c>
      <c r="O5022" s="22">
        <v>1</v>
      </c>
      <c r="P5022" s="22">
        <v>500</v>
      </c>
      <c r="Q5022" s="21" t="s">
        <v>45</v>
      </c>
      <c r="R5022" s="103">
        <f t="shared" si="78"/>
        <v>500</v>
      </c>
      <c r="S5022" s="22">
        <v>500</v>
      </c>
      <c r="T5022" s="22">
        <v>0</v>
      </c>
      <c r="U5022" s="22">
        <v>0</v>
      </c>
      <c r="V5022" s="22">
        <v>0</v>
      </c>
      <c r="W5022" s="22">
        <v>0</v>
      </c>
      <c r="X5022" s="22">
        <v>0</v>
      </c>
      <c r="Y5022" s="22">
        <v>0</v>
      </c>
      <c r="Z5022" s="22">
        <v>0</v>
      </c>
      <c r="AA5022" s="22">
        <v>0</v>
      </c>
      <c r="AB5022" s="22">
        <v>0</v>
      </c>
      <c r="AC5022" s="22">
        <v>0</v>
      </c>
      <c r="AD5022" s="22">
        <v>0</v>
      </c>
    </row>
    <row r="5023" spans="1:30" s="1" customFormat="1" ht="15" customHeight="1" x14ac:dyDescent="0.3">
      <c r="A5023" s="21" t="s">
        <v>34</v>
      </c>
      <c r="B5023" s="21" t="s">
        <v>1503</v>
      </c>
      <c r="C5023" s="21" t="s">
        <v>1503</v>
      </c>
      <c r="D5023" s="81">
        <v>1</v>
      </c>
      <c r="E5023" s="21" t="s">
        <v>194</v>
      </c>
      <c r="F5023" s="81">
        <v>45</v>
      </c>
      <c r="G5023" s="82" t="s">
        <v>38</v>
      </c>
      <c r="H5023" s="21">
        <v>32601</v>
      </c>
      <c r="I5023" s="21" t="s">
        <v>495</v>
      </c>
      <c r="J5023" s="21" t="s">
        <v>1576</v>
      </c>
      <c r="K5023" s="21" t="s">
        <v>499</v>
      </c>
      <c r="L5023" s="21" t="s">
        <v>2416</v>
      </c>
      <c r="M5023" s="21" t="s">
        <v>43</v>
      </c>
      <c r="N5023" s="21" t="s">
        <v>335</v>
      </c>
      <c r="O5023" s="22">
        <v>1</v>
      </c>
      <c r="P5023" s="22">
        <v>500</v>
      </c>
      <c r="Q5023" s="21" t="s">
        <v>45</v>
      </c>
      <c r="R5023" s="103">
        <f t="shared" si="78"/>
        <v>500</v>
      </c>
      <c r="S5023" s="22">
        <v>0</v>
      </c>
      <c r="T5023" s="22">
        <v>500</v>
      </c>
      <c r="U5023" s="22">
        <v>0</v>
      </c>
      <c r="V5023" s="22">
        <v>0</v>
      </c>
      <c r="W5023" s="22">
        <v>0</v>
      </c>
      <c r="X5023" s="22">
        <v>0</v>
      </c>
      <c r="Y5023" s="22">
        <v>0</v>
      </c>
      <c r="Z5023" s="22">
        <v>0</v>
      </c>
      <c r="AA5023" s="22">
        <v>0</v>
      </c>
      <c r="AB5023" s="22">
        <v>0</v>
      </c>
      <c r="AC5023" s="22">
        <v>0</v>
      </c>
      <c r="AD5023" s="22">
        <v>0</v>
      </c>
    </row>
    <row r="5024" spans="1:30" s="1" customFormat="1" ht="15" customHeight="1" x14ac:dyDescent="0.3">
      <c r="A5024" s="21" t="s">
        <v>34</v>
      </c>
      <c r="B5024" s="21" t="s">
        <v>1503</v>
      </c>
      <c r="C5024" s="21" t="s">
        <v>1503</v>
      </c>
      <c r="D5024" s="81">
        <v>1</v>
      </c>
      <c r="E5024" s="21" t="s">
        <v>194</v>
      </c>
      <c r="F5024" s="81">
        <v>45</v>
      </c>
      <c r="G5024" s="82" t="s">
        <v>38</v>
      </c>
      <c r="H5024" s="21">
        <v>32601</v>
      </c>
      <c r="I5024" s="21" t="s">
        <v>495</v>
      </c>
      <c r="J5024" s="21" t="s">
        <v>1576</v>
      </c>
      <c r="K5024" s="21" t="s">
        <v>499</v>
      </c>
      <c r="L5024" s="21" t="s">
        <v>2416</v>
      </c>
      <c r="M5024" s="21" t="s">
        <v>43</v>
      </c>
      <c r="N5024" s="21" t="s">
        <v>335</v>
      </c>
      <c r="O5024" s="22">
        <v>1</v>
      </c>
      <c r="P5024" s="22">
        <v>500</v>
      </c>
      <c r="Q5024" s="21" t="s">
        <v>45</v>
      </c>
      <c r="R5024" s="103">
        <f t="shared" si="78"/>
        <v>500</v>
      </c>
      <c r="S5024" s="22">
        <v>0</v>
      </c>
      <c r="T5024" s="22">
        <v>0</v>
      </c>
      <c r="U5024" s="22">
        <v>500</v>
      </c>
      <c r="V5024" s="22">
        <v>0</v>
      </c>
      <c r="W5024" s="22">
        <v>0</v>
      </c>
      <c r="X5024" s="22">
        <v>0</v>
      </c>
      <c r="Y5024" s="22">
        <v>0</v>
      </c>
      <c r="Z5024" s="22">
        <v>0</v>
      </c>
      <c r="AA5024" s="22">
        <v>0</v>
      </c>
      <c r="AB5024" s="22">
        <v>0</v>
      </c>
      <c r="AC5024" s="22">
        <v>0</v>
      </c>
      <c r="AD5024" s="22">
        <v>0</v>
      </c>
    </row>
    <row r="5025" spans="1:30" s="1" customFormat="1" ht="15" customHeight="1" x14ac:dyDescent="0.3">
      <c r="A5025" s="21" t="s">
        <v>34</v>
      </c>
      <c r="B5025" s="21" t="s">
        <v>1503</v>
      </c>
      <c r="C5025" s="21" t="s">
        <v>1503</v>
      </c>
      <c r="D5025" s="81">
        <v>1</v>
      </c>
      <c r="E5025" s="21" t="s">
        <v>194</v>
      </c>
      <c r="F5025" s="81">
        <v>45</v>
      </c>
      <c r="G5025" s="82" t="s">
        <v>38</v>
      </c>
      <c r="H5025" s="21">
        <v>32601</v>
      </c>
      <c r="I5025" s="21" t="s">
        <v>495</v>
      </c>
      <c r="J5025" s="21" t="s">
        <v>1576</v>
      </c>
      <c r="K5025" s="21" t="s">
        <v>499</v>
      </c>
      <c r="L5025" s="21" t="s">
        <v>2416</v>
      </c>
      <c r="M5025" s="21" t="s">
        <v>43</v>
      </c>
      <c r="N5025" s="21" t="s">
        <v>335</v>
      </c>
      <c r="O5025" s="22">
        <v>1</v>
      </c>
      <c r="P5025" s="22">
        <v>500</v>
      </c>
      <c r="Q5025" s="21" t="s">
        <v>45</v>
      </c>
      <c r="R5025" s="103">
        <f t="shared" si="78"/>
        <v>500</v>
      </c>
      <c r="S5025" s="22">
        <v>0</v>
      </c>
      <c r="T5025" s="22">
        <v>0</v>
      </c>
      <c r="U5025" s="22">
        <v>0</v>
      </c>
      <c r="V5025" s="22">
        <v>500</v>
      </c>
      <c r="W5025" s="22">
        <v>0</v>
      </c>
      <c r="X5025" s="22">
        <v>0</v>
      </c>
      <c r="Y5025" s="22">
        <v>0</v>
      </c>
      <c r="Z5025" s="22">
        <v>0</v>
      </c>
      <c r="AA5025" s="22">
        <v>0</v>
      </c>
      <c r="AB5025" s="22">
        <v>0</v>
      </c>
      <c r="AC5025" s="22">
        <v>0</v>
      </c>
      <c r="AD5025" s="22">
        <v>0</v>
      </c>
    </row>
    <row r="5026" spans="1:30" s="1" customFormat="1" ht="15" customHeight="1" x14ac:dyDescent="0.3">
      <c r="A5026" s="21" t="s">
        <v>34</v>
      </c>
      <c r="B5026" s="21" t="s">
        <v>1503</v>
      </c>
      <c r="C5026" s="21" t="s">
        <v>1503</v>
      </c>
      <c r="D5026" s="81">
        <v>1</v>
      </c>
      <c r="E5026" s="21" t="s">
        <v>194</v>
      </c>
      <c r="F5026" s="81">
        <v>45</v>
      </c>
      <c r="G5026" s="82" t="s">
        <v>38</v>
      </c>
      <c r="H5026" s="21">
        <v>32601</v>
      </c>
      <c r="I5026" s="21" t="s">
        <v>495</v>
      </c>
      <c r="J5026" s="21" t="s">
        <v>1576</v>
      </c>
      <c r="K5026" s="21" t="s">
        <v>499</v>
      </c>
      <c r="L5026" s="21" t="s">
        <v>2416</v>
      </c>
      <c r="M5026" s="21" t="s">
        <v>43</v>
      </c>
      <c r="N5026" s="21" t="s">
        <v>335</v>
      </c>
      <c r="O5026" s="22">
        <v>1</v>
      </c>
      <c r="P5026" s="22">
        <v>500</v>
      </c>
      <c r="Q5026" s="21" t="s">
        <v>45</v>
      </c>
      <c r="R5026" s="103">
        <f t="shared" si="78"/>
        <v>500</v>
      </c>
      <c r="S5026" s="22">
        <v>0</v>
      </c>
      <c r="T5026" s="22">
        <v>0</v>
      </c>
      <c r="U5026" s="22">
        <v>0</v>
      </c>
      <c r="V5026" s="22">
        <v>0</v>
      </c>
      <c r="W5026" s="22">
        <v>500</v>
      </c>
      <c r="X5026" s="22">
        <v>0</v>
      </c>
      <c r="Y5026" s="22">
        <v>0</v>
      </c>
      <c r="Z5026" s="22">
        <v>0</v>
      </c>
      <c r="AA5026" s="22">
        <v>0</v>
      </c>
      <c r="AB5026" s="22">
        <v>0</v>
      </c>
      <c r="AC5026" s="22">
        <v>0</v>
      </c>
      <c r="AD5026" s="22">
        <v>0</v>
      </c>
    </row>
    <row r="5027" spans="1:30" s="1" customFormat="1" ht="15" customHeight="1" x14ac:dyDescent="0.3">
      <c r="A5027" s="21" t="s">
        <v>34</v>
      </c>
      <c r="B5027" s="21" t="s">
        <v>1503</v>
      </c>
      <c r="C5027" s="21" t="s">
        <v>1503</v>
      </c>
      <c r="D5027" s="81">
        <v>1</v>
      </c>
      <c r="E5027" s="21" t="s">
        <v>194</v>
      </c>
      <c r="F5027" s="81">
        <v>45</v>
      </c>
      <c r="G5027" s="82" t="s">
        <v>38</v>
      </c>
      <c r="H5027" s="21">
        <v>32601</v>
      </c>
      <c r="I5027" s="21" t="s">
        <v>495</v>
      </c>
      <c r="J5027" s="21" t="s">
        <v>1576</v>
      </c>
      <c r="K5027" s="21" t="s">
        <v>499</v>
      </c>
      <c r="L5027" s="21" t="s">
        <v>2416</v>
      </c>
      <c r="M5027" s="21" t="s">
        <v>43</v>
      </c>
      <c r="N5027" s="21" t="s">
        <v>335</v>
      </c>
      <c r="O5027" s="22">
        <v>1</v>
      </c>
      <c r="P5027" s="22">
        <v>500</v>
      </c>
      <c r="Q5027" s="21" t="s">
        <v>45</v>
      </c>
      <c r="R5027" s="103">
        <f t="shared" si="78"/>
        <v>500</v>
      </c>
      <c r="S5027" s="22">
        <v>0</v>
      </c>
      <c r="T5027" s="22">
        <v>0</v>
      </c>
      <c r="U5027" s="22">
        <v>0</v>
      </c>
      <c r="V5027" s="22">
        <v>0</v>
      </c>
      <c r="W5027" s="22">
        <v>0</v>
      </c>
      <c r="X5027" s="22">
        <v>500</v>
      </c>
      <c r="Y5027" s="22">
        <v>0</v>
      </c>
      <c r="Z5027" s="22">
        <v>0</v>
      </c>
      <c r="AA5027" s="22">
        <v>0</v>
      </c>
      <c r="AB5027" s="22">
        <v>0</v>
      </c>
      <c r="AC5027" s="22">
        <v>0</v>
      </c>
      <c r="AD5027" s="22">
        <v>0</v>
      </c>
    </row>
    <row r="5028" spans="1:30" s="1" customFormat="1" ht="15" customHeight="1" x14ac:dyDescent="0.3">
      <c r="A5028" s="21" t="s">
        <v>34</v>
      </c>
      <c r="B5028" s="21" t="s">
        <v>1503</v>
      </c>
      <c r="C5028" s="21" t="s">
        <v>1503</v>
      </c>
      <c r="D5028" s="81">
        <v>1</v>
      </c>
      <c r="E5028" s="21" t="s">
        <v>194</v>
      </c>
      <c r="F5028" s="81">
        <v>45</v>
      </c>
      <c r="G5028" s="82" t="s">
        <v>38</v>
      </c>
      <c r="H5028" s="21">
        <v>32601</v>
      </c>
      <c r="I5028" s="21" t="s">
        <v>495</v>
      </c>
      <c r="J5028" s="21" t="s">
        <v>1576</v>
      </c>
      <c r="K5028" s="21" t="s">
        <v>499</v>
      </c>
      <c r="L5028" s="21" t="s">
        <v>2416</v>
      </c>
      <c r="M5028" s="21" t="s">
        <v>43</v>
      </c>
      <c r="N5028" s="21" t="s">
        <v>335</v>
      </c>
      <c r="O5028" s="22">
        <v>1</v>
      </c>
      <c r="P5028" s="22">
        <v>500</v>
      </c>
      <c r="Q5028" s="21" t="s">
        <v>45</v>
      </c>
      <c r="R5028" s="103">
        <f t="shared" si="78"/>
        <v>500</v>
      </c>
      <c r="S5028" s="22">
        <v>0</v>
      </c>
      <c r="T5028" s="22">
        <v>0</v>
      </c>
      <c r="U5028" s="22">
        <v>0</v>
      </c>
      <c r="V5028" s="22">
        <v>0</v>
      </c>
      <c r="W5028" s="22">
        <v>0</v>
      </c>
      <c r="X5028" s="22">
        <v>0</v>
      </c>
      <c r="Y5028" s="22">
        <v>500</v>
      </c>
      <c r="Z5028" s="22">
        <v>0</v>
      </c>
      <c r="AA5028" s="22">
        <v>0</v>
      </c>
      <c r="AB5028" s="22">
        <v>0</v>
      </c>
      <c r="AC5028" s="22">
        <v>0</v>
      </c>
      <c r="AD5028" s="22">
        <v>0</v>
      </c>
    </row>
    <row r="5029" spans="1:30" s="1" customFormat="1" ht="15" customHeight="1" x14ac:dyDescent="0.3">
      <c r="A5029" s="21" t="s">
        <v>34</v>
      </c>
      <c r="B5029" s="21" t="s">
        <v>1503</v>
      </c>
      <c r="C5029" s="21" t="s">
        <v>1503</v>
      </c>
      <c r="D5029" s="81">
        <v>1</v>
      </c>
      <c r="E5029" s="21" t="s">
        <v>194</v>
      </c>
      <c r="F5029" s="81">
        <v>45</v>
      </c>
      <c r="G5029" s="82" t="s">
        <v>38</v>
      </c>
      <c r="H5029" s="21">
        <v>32601</v>
      </c>
      <c r="I5029" s="21" t="s">
        <v>495</v>
      </c>
      <c r="J5029" s="21" t="s">
        <v>1576</v>
      </c>
      <c r="K5029" s="21" t="s">
        <v>499</v>
      </c>
      <c r="L5029" s="21" t="s">
        <v>2416</v>
      </c>
      <c r="M5029" s="21" t="s">
        <v>43</v>
      </c>
      <c r="N5029" s="21" t="s">
        <v>335</v>
      </c>
      <c r="O5029" s="22">
        <v>1</v>
      </c>
      <c r="P5029" s="22">
        <v>500</v>
      </c>
      <c r="Q5029" s="21" t="s">
        <v>45</v>
      </c>
      <c r="R5029" s="103">
        <f t="shared" si="78"/>
        <v>500</v>
      </c>
      <c r="S5029" s="22">
        <v>0</v>
      </c>
      <c r="T5029" s="22">
        <v>0</v>
      </c>
      <c r="U5029" s="22">
        <v>0</v>
      </c>
      <c r="V5029" s="22">
        <v>0</v>
      </c>
      <c r="W5029" s="22">
        <v>0</v>
      </c>
      <c r="X5029" s="22">
        <v>0</v>
      </c>
      <c r="Y5029" s="22">
        <v>0</v>
      </c>
      <c r="Z5029" s="22">
        <v>500</v>
      </c>
      <c r="AA5029" s="22">
        <v>0</v>
      </c>
      <c r="AB5029" s="22">
        <v>0</v>
      </c>
      <c r="AC5029" s="22">
        <v>0</v>
      </c>
      <c r="AD5029" s="22">
        <v>0</v>
      </c>
    </row>
    <row r="5030" spans="1:30" s="1" customFormat="1" ht="15" customHeight="1" x14ac:dyDescent="0.3">
      <c r="A5030" s="21" t="s">
        <v>34</v>
      </c>
      <c r="B5030" s="21" t="s">
        <v>1503</v>
      </c>
      <c r="C5030" s="21" t="s">
        <v>1503</v>
      </c>
      <c r="D5030" s="81">
        <v>1</v>
      </c>
      <c r="E5030" s="21" t="s">
        <v>194</v>
      </c>
      <c r="F5030" s="81">
        <v>45</v>
      </c>
      <c r="G5030" s="82" t="s">
        <v>38</v>
      </c>
      <c r="H5030" s="21">
        <v>32601</v>
      </c>
      <c r="I5030" s="21" t="s">
        <v>495</v>
      </c>
      <c r="J5030" s="21" t="s">
        <v>1576</v>
      </c>
      <c r="K5030" s="21" t="s">
        <v>499</v>
      </c>
      <c r="L5030" s="21" t="s">
        <v>2416</v>
      </c>
      <c r="M5030" s="21" t="s">
        <v>43</v>
      </c>
      <c r="N5030" s="21" t="s">
        <v>335</v>
      </c>
      <c r="O5030" s="22">
        <v>1</v>
      </c>
      <c r="P5030" s="22">
        <v>500</v>
      </c>
      <c r="Q5030" s="21" t="s">
        <v>45</v>
      </c>
      <c r="R5030" s="103">
        <f t="shared" si="78"/>
        <v>500</v>
      </c>
      <c r="S5030" s="22">
        <v>0</v>
      </c>
      <c r="T5030" s="22">
        <v>0</v>
      </c>
      <c r="U5030" s="22">
        <v>0</v>
      </c>
      <c r="V5030" s="22">
        <v>0</v>
      </c>
      <c r="W5030" s="22">
        <v>0</v>
      </c>
      <c r="X5030" s="22">
        <v>0</v>
      </c>
      <c r="Y5030" s="22">
        <v>0</v>
      </c>
      <c r="Z5030" s="22">
        <v>0</v>
      </c>
      <c r="AA5030" s="22">
        <v>500</v>
      </c>
      <c r="AB5030" s="22">
        <v>0</v>
      </c>
      <c r="AC5030" s="22">
        <v>0</v>
      </c>
      <c r="AD5030" s="22">
        <v>0</v>
      </c>
    </row>
    <row r="5031" spans="1:30" s="1" customFormat="1" ht="15" customHeight="1" x14ac:dyDescent="0.3">
      <c r="A5031" s="21" t="s">
        <v>34</v>
      </c>
      <c r="B5031" s="21" t="s">
        <v>1503</v>
      </c>
      <c r="C5031" s="21" t="s">
        <v>1503</v>
      </c>
      <c r="D5031" s="81">
        <v>1</v>
      </c>
      <c r="E5031" s="21" t="s">
        <v>194</v>
      </c>
      <c r="F5031" s="81">
        <v>45</v>
      </c>
      <c r="G5031" s="82" t="s">
        <v>38</v>
      </c>
      <c r="H5031" s="21">
        <v>32601</v>
      </c>
      <c r="I5031" s="21" t="s">
        <v>495</v>
      </c>
      <c r="J5031" s="21" t="s">
        <v>1576</v>
      </c>
      <c r="K5031" s="21" t="s">
        <v>499</v>
      </c>
      <c r="L5031" s="21" t="s">
        <v>2416</v>
      </c>
      <c r="M5031" s="21" t="s">
        <v>43</v>
      </c>
      <c r="N5031" s="21" t="s">
        <v>335</v>
      </c>
      <c r="O5031" s="22">
        <v>1</v>
      </c>
      <c r="P5031" s="22">
        <v>500</v>
      </c>
      <c r="Q5031" s="21" t="s">
        <v>45</v>
      </c>
      <c r="R5031" s="103">
        <f t="shared" si="78"/>
        <v>500</v>
      </c>
      <c r="S5031" s="22">
        <v>0</v>
      </c>
      <c r="T5031" s="22">
        <v>0</v>
      </c>
      <c r="U5031" s="22">
        <v>0</v>
      </c>
      <c r="V5031" s="22">
        <v>0</v>
      </c>
      <c r="W5031" s="22">
        <v>0</v>
      </c>
      <c r="X5031" s="22">
        <v>0</v>
      </c>
      <c r="Y5031" s="22">
        <v>0</v>
      </c>
      <c r="Z5031" s="22">
        <v>0</v>
      </c>
      <c r="AA5031" s="22">
        <v>0</v>
      </c>
      <c r="AB5031" s="22">
        <v>500</v>
      </c>
      <c r="AC5031" s="22">
        <v>0</v>
      </c>
      <c r="AD5031" s="22">
        <v>0</v>
      </c>
    </row>
    <row r="5032" spans="1:30" s="1" customFormat="1" ht="15" customHeight="1" x14ac:dyDescent="0.3">
      <c r="A5032" s="21" t="s">
        <v>34</v>
      </c>
      <c r="B5032" s="21" t="s">
        <v>1503</v>
      </c>
      <c r="C5032" s="21" t="s">
        <v>1503</v>
      </c>
      <c r="D5032" s="81">
        <v>1</v>
      </c>
      <c r="E5032" s="21" t="s">
        <v>194</v>
      </c>
      <c r="F5032" s="81">
        <v>45</v>
      </c>
      <c r="G5032" s="82" t="s">
        <v>38</v>
      </c>
      <c r="H5032" s="21">
        <v>32601</v>
      </c>
      <c r="I5032" s="21" t="s">
        <v>495</v>
      </c>
      <c r="J5032" s="21" t="s">
        <v>1576</v>
      </c>
      <c r="K5032" s="21" t="s">
        <v>499</v>
      </c>
      <c r="L5032" s="21" t="s">
        <v>2416</v>
      </c>
      <c r="M5032" s="21" t="s">
        <v>43</v>
      </c>
      <c r="N5032" s="21" t="s">
        <v>335</v>
      </c>
      <c r="O5032" s="22">
        <v>1</v>
      </c>
      <c r="P5032" s="22">
        <v>500</v>
      </c>
      <c r="Q5032" s="21" t="s">
        <v>45</v>
      </c>
      <c r="R5032" s="103">
        <f t="shared" si="78"/>
        <v>500</v>
      </c>
      <c r="S5032" s="22">
        <v>0</v>
      </c>
      <c r="T5032" s="22">
        <v>0</v>
      </c>
      <c r="U5032" s="22">
        <v>0</v>
      </c>
      <c r="V5032" s="22">
        <v>0</v>
      </c>
      <c r="W5032" s="22">
        <v>0</v>
      </c>
      <c r="X5032" s="22">
        <v>0</v>
      </c>
      <c r="Y5032" s="22">
        <v>0</v>
      </c>
      <c r="Z5032" s="22">
        <v>0</v>
      </c>
      <c r="AA5032" s="22">
        <v>0</v>
      </c>
      <c r="AB5032" s="22">
        <v>0</v>
      </c>
      <c r="AC5032" s="22">
        <v>500</v>
      </c>
      <c r="AD5032" s="22">
        <v>0</v>
      </c>
    </row>
    <row r="5033" spans="1:30" s="1" customFormat="1" ht="15" customHeight="1" x14ac:dyDescent="0.3">
      <c r="A5033" s="21" t="s">
        <v>34</v>
      </c>
      <c r="B5033" s="21" t="s">
        <v>1503</v>
      </c>
      <c r="C5033" s="21" t="s">
        <v>1503</v>
      </c>
      <c r="D5033" s="81">
        <v>1</v>
      </c>
      <c r="E5033" s="21" t="s">
        <v>194</v>
      </c>
      <c r="F5033" s="81">
        <v>45</v>
      </c>
      <c r="G5033" s="82" t="s">
        <v>38</v>
      </c>
      <c r="H5033" s="21">
        <v>32601</v>
      </c>
      <c r="I5033" s="21" t="s">
        <v>495</v>
      </c>
      <c r="J5033" s="21" t="s">
        <v>1576</v>
      </c>
      <c r="K5033" s="21" t="s">
        <v>499</v>
      </c>
      <c r="L5033" s="21" t="s">
        <v>2416</v>
      </c>
      <c r="M5033" s="21" t="s">
        <v>43</v>
      </c>
      <c r="N5033" s="21" t="s">
        <v>335</v>
      </c>
      <c r="O5033" s="22">
        <v>1</v>
      </c>
      <c r="P5033" s="22">
        <v>500</v>
      </c>
      <c r="Q5033" s="21" t="s">
        <v>45</v>
      </c>
      <c r="R5033" s="103">
        <f t="shared" si="78"/>
        <v>500</v>
      </c>
      <c r="S5033" s="22">
        <v>0</v>
      </c>
      <c r="T5033" s="22">
        <v>0</v>
      </c>
      <c r="U5033" s="22">
        <v>0</v>
      </c>
      <c r="V5033" s="22">
        <v>0</v>
      </c>
      <c r="W5033" s="22">
        <v>0</v>
      </c>
      <c r="X5033" s="22">
        <v>0</v>
      </c>
      <c r="Y5033" s="22">
        <v>0</v>
      </c>
      <c r="Z5033" s="22">
        <v>0</v>
      </c>
      <c r="AA5033" s="22">
        <v>0</v>
      </c>
      <c r="AB5033" s="22">
        <v>0</v>
      </c>
      <c r="AC5033" s="22">
        <v>0</v>
      </c>
      <c r="AD5033" s="22">
        <v>500</v>
      </c>
    </row>
    <row r="5034" spans="1:30" s="1" customFormat="1" ht="15" customHeight="1" x14ac:dyDescent="0.3">
      <c r="A5034" s="21" t="s">
        <v>34</v>
      </c>
      <c r="B5034" s="21" t="s">
        <v>1503</v>
      </c>
      <c r="C5034" s="21" t="s">
        <v>1503</v>
      </c>
      <c r="D5034" s="81">
        <v>1</v>
      </c>
      <c r="E5034" s="21" t="s">
        <v>246</v>
      </c>
      <c r="F5034" s="81">
        <v>1</v>
      </c>
      <c r="G5034" s="82" t="s">
        <v>38</v>
      </c>
      <c r="H5034" s="21">
        <v>33602</v>
      </c>
      <c r="I5034" s="21" t="s">
        <v>771</v>
      </c>
      <c r="J5034" s="21" t="s">
        <v>1576</v>
      </c>
      <c r="K5034" s="21" t="s">
        <v>771</v>
      </c>
      <c r="L5034" s="21" t="s">
        <v>1536</v>
      </c>
      <c r="M5034" s="21" t="s">
        <v>1891</v>
      </c>
      <c r="N5034" s="21" t="s">
        <v>335</v>
      </c>
      <c r="O5034" s="22">
        <v>1</v>
      </c>
      <c r="P5034" s="22">
        <v>500</v>
      </c>
      <c r="Q5034" s="21" t="s">
        <v>45</v>
      </c>
      <c r="R5034" s="103">
        <f t="shared" si="78"/>
        <v>500</v>
      </c>
      <c r="S5034" s="22">
        <v>500</v>
      </c>
      <c r="T5034" s="22">
        <v>0</v>
      </c>
      <c r="U5034" s="22">
        <v>0</v>
      </c>
      <c r="V5034" s="22">
        <v>0</v>
      </c>
      <c r="W5034" s="22">
        <v>0</v>
      </c>
      <c r="X5034" s="22">
        <v>0</v>
      </c>
      <c r="Y5034" s="22">
        <v>0</v>
      </c>
      <c r="Z5034" s="22">
        <v>0</v>
      </c>
      <c r="AA5034" s="22">
        <v>0</v>
      </c>
      <c r="AB5034" s="22">
        <v>0</v>
      </c>
      <c r="AC5034" s="22">
        <v>0</v>
      </c>
      <c r="AD5034" s="22">
        <v>0</v>
      </c>
    </row>
    <row r="5035" spans="1:30" s="1" customFormat="1" ht="15" customHeight="1" x14ac:dyDescent="0.3">
      <c r="A5035" s="21" t="s">
        <v>34</v>
      </c>
      <c r="B5035" s="21" t="s">
        <v>1503</v>
      </c>
      <c r="C5035" s="21" t="s">
        <v>1503</v>
      </c>
      <c r="D5035" s="81">
        <v>1</v>
      </c>
      <c r="E5035" s="21" t="s">
        <v>246</v>
      </c>
      <c r="F5035" s="81">
        <v>1</v>
      </c>
      <c r="G5035" s="82" t="s">
        <v>38</v>
      </c>
      <c r="H5035" s="21">
        <v>33602</v>
      </c>
      <c r="I5035" s="21" t="s">
        <v>771</v>
      </c>
      <c r="J5035" s="21" t="s">
        <v>1576</v>
      </c>
      <c r="K5035" s="21" t="s">
        <v>771</v>
      </c>
      <c r="L5035" s="21" t="s">
        <v>1536</v>
      </c>
      <c r="M5035" s="21" t="s">
        <v>1891</v>
      </c>
      <c r="N5035" s="21" t="s">
        <v>335</v>
      </c>
      <c r="O5035" s="22">
        <v>1</v>
      </c>
      <c r="P5035" s="22">
        <v>500</v>
      </c>
      <c r="Q5035" s="21" t="s">
        <v>45</v>
      </c>
      <c r="R5035" s="103">
        <f t="shared" si="78"/>
        <v>500</v>
      </c>
      <c r="S5035" s="22">
        <v>0</v>
      </c>
      <c r="T5035" s="22">
        <v>500</v>
      </c>
      <c r="U5035" s="22">
        <v>0</v>
      </c>
      <c r="V5035" s="22">
        <v>0</v>
      </c>
      <c r="W5035" s="22">
        <v>0</v>
      </c>
      <c r="X5035" s="22">
        <v>0</v>
      </c>
      <c r="Y5035" s="22">
        <v>0</v>
      </c>
      <c r="Z5035" s="22">
        <v>0</v>
      </c>
      <c r="AA5035" s="22">
        <v>0</v>
      </c>
      <c r="AB5035" s="22">
        <v>0</v>
      </c>
      <c r="AC5035" s="22">
        <v>0</v>
      </c>
      <c r="AD5035" s="22">
        <v>0</v>
      </c>
    </row>
    <row r="5036" spans="1:30" s="1" customFormat="1" ht="15" customHeight="1" x14ac:dyDescent="0.3">
      <c r="A5036" s="21" t="s">
        <v>34</v>
      </c>
      <c r="B5036" s="21" t="s">
        <v>1503</v>
      </c>
      <c r="C5036" s="21" t="s">
        <v>1503</v>
      </c>
      <c r="D5036" s="81">
        <v>1</v>
      </c>
      <c r="E5036" s="21" t="s">
        <v>246</v>
      </c>
      <c r="F5036" s="81">
        <v>1</v>
      </c>
      <c r="G5036" s="82" t="s">
        <v>38</v>
      </c>
      <c r="H5036" s="21">
        <v>33602</v>
      </c>
      <c r="I5036" s="21" t="s">
        <v>771</v>
      </c>
      <c r="J5036" s="21" t="s">
        <v>1576</v>
      </c>
      <c r="K5036" s="21" t="s">
        <v>771</v>
      </c>
      <c r="L5036" s="21" t="s">
        <v>1536</v>
      </c>
      <c r="M5036" s="21" t="s">
        <v>1891</v>
      </c>
      <c r="N5036" s="21" t="s">
        <v>335</v>
      </c>
      <c r="O5036" s="22">
        <v>1</v>
      </c>
      <c r="P5036" s="22">
        <v>500</v>
      </c>
      <c r="Q5036" s="21" t="s">
        <v>45</v>
      </c>
      <c r="R5036" s="103">
        <f t="shared" si="78"/>
        <v>500</v>
      </c>
      <c r="S5036" s="22">
        <v>0</v>
      </c>
      <c r="T5036" s="22">
        <v>0</v>
      </c>
      <c r="U5036" s="22">
        <v>500</v>
      </c>
      <c r="V5036" s="22">
        <v>0</v>
      </c>
      <c r="W5036" s="22">
        <v>0</v>
      </c>
      <c r="X5036" s="22">
        <v>0</v>
      </c>
      <c r="Y5036" s="22">
        <v>0</v>
      </c>
      <c r="Z5036" s="22">
        <v>0</v>
      </c>
      <c r="AA5036" s="22">
        <v>0</v>
      </c>
      <c r="AB5036" s="22">
        <v>0</v>
      </c>
      <c r="AC5036" s="22">
        <v>0</v>
      </c>
      <c r="AD5036" s="22">
        <v>0</v>
      </c>
    </row>
    <row r="5037" spans="1:30" s="1" customFormat="1" ht="15" customHeight="1" x14ac:dyDescent="0.3">
      <c r="A5037" s="21" t="s">
        <v>34</v>
      </c>
      <c r="B5037" s="21" t="s">
        <v>1503</v>
      </c>
      <c r="C5037" s="21" t="s">
        <v>1503</v>
      </c>
      <c r="D5037" s="81">
        <v>1</v>
      </c>
      <c r="E5037" s="21" t="s">
        <v>246</v>
      </c>
      <c r="F5037" s="81">
        <v>1</v>
      </c>
      <c r="G5037" s="82" t="s">
        <v>38</v>
      </c>
      <c r="H5037" s="21">
        <v>33602</v>
      </c>
      <c r="I5037" s="21" t="s">
        <v>771</v>
      </c>
      <c r="J5037" s="21" t="s">
        <v>1576</v>
      </c>
      <c r="K5037" s="21" t="s">
        <v>771</v>
      </c>
      <c r="L5037" s="21" t="s">
        <v>1536</v>
      </c>
      <c r="M5037" s="21" t="s">
        <v>1891</v>
      </c>
      <c r="N5037" s="21" t="s">
        <v>335</v>
      </c>
      <c r="O5037" s="22">
        <v>1</v>
      </c>
      <c r="P5037" s="22">
        <v>500</v>
      </c>
      <c r="Q5037" s="21" t="s">
        <v>45</v>
      </c>
      <c r="R5037" s="103">
        <f t="shared" si="78"/>
        <v>500</v>
      </c>
      <c r="S5037" s="22">
        <v>0</v>
      </c>
      <c r="T5037" s="22">
        <v>0</v>
      </c>
      <c r="U5037" s="22">
        <v>0</v>
      </c>
      <c r="V5037" s="22">
        <v>500</v>
      </c>
      <c r="W5037" s="22">
        <v>0</v>
      </c>
      <c r="X5037" s="22">
        <v>0</v>
      </c>
      <c r="Y5037" s="22">
        <v>0</v>
      </c>
      <c r="Z5037" s="22">
        <v>0</v>
      </c>
      <c r="AA5037" s="22">
        <v>0</v>
      </c>
      <c r="AB5037" s="22">
        <v>0</v>
      </c>
      <c r="AC5037" s="22">
        <v>0</v>
      </c>
      <c r="AD5037" s="22">
        <v>0</v>
      </c>
    </row>
    <row r="5038" spans="1:30" s="1" customFormat="1" ht="15" customHeight="1" x14ac:dyDescent="0.3">
      <c r="A5038" s="21" t="s">
        <v>34</v>
      </c>
      <c r="B5038" s="21" t="s">
        <v>1503</v>
      </c>
      <c r="C5038" s="21" t="s">
        <v>1503</v>
      </c>
      <c r="D5038" s="81">
        <v>1</v>
      </c>
      <c r="E5038" s="21" t="s">
        <v>246</v>
      </c>
      <c r="F5038" s="81">
        <v>1</v>
      </c>
      <c r="G5038" s="82" t="s">
        <v>38</v>
      </c>
      <c r="H5038" s="21">
        <v>33602</v>
      </c>
      <c r="I5038" s="21" t="s">
        <v>771</v>
      </c>
      <c r="J5038" s="21" t="s">
        <v>1576</v>
      </c>
      <c r="K5038" s="21" t="s">
        <v>771</v>
      </c>
      <c r="L5038" s="21" t="s">
        <v>1536</v>
      </c>
      <c r="M5038" s="21" t="s">
        <v>1891</v>
      </c>
      <c r="N5038" s="21" t="s">
        <v>335</v>
      </c>
      <c r="O5038" s="22">
        <v>1</v>
      </c>
      <c r="P5038" s="22">
        <v>500</v>
      </c>
      <c r="Q5038" s="21" t="s">
        <v>45</v>
      </c>
      <c r="R5038" s="103">
        <f t="shared" si="78"/>
        <v>500</v>
      </c>
      <c r="S5038" s="22">
        <v>0</v>
      </c>
      <c r="T5038" s="22">
        <v>0</v>
      </c>
      <c r="U5038" s="22">
        <v>0</v>
      </c>
      <c r="V5038" s="22">
        <v>0</v>
      </c>
      <c r="W5038" s="22">
        <v>500</v>
      </c>
      <c r="X5038" s="22">
        <v>0</v>
      </c>
      <c r="Y5038" s="22">
        <v>0</v>
      </c>
      <c r="Z5038" s="22">
        <v>0</v>
      </c>
      <c r="AA5038" s="22">
        <v>0</v>
      </c>
      <c r="AB5038" s="22">
        <v>0</v>
      </c>
      <c r="AC5038" s="22">
        <v>0</v>
      </c>
      <c r="AD5038" s="22">
        <v>0</v>
      </c>
    </row>
    <row r="5039" spans="1:30" s="1" customFormat="1" ht="15" customHeight="1" x14ac:dyDescent="0.3">
      <c r="A5039" s="21" t="s">
        <v>34</v>
      </c>
      <c r="B5039" s="21" t="s">
        <v>1503</v>
      </c>
      <c r="C5039" s="21" t="s">
        <v>1503</v>
      </c>
      <c r="D5039" s="81">
        <v>1</v>
      </c>
      <c r="E5039" s="21" t="s">
        <v>246</v>
      </c>
      <c r="F5039" s="81">
        <v>1</v>
      </c>
      <c r="G5039" s="82" t="s">
        <v>38</v>
      </c>
      <c r="H5039" s="21">
        <v>33602</v>
      </c>
      <c r="I5039" s="21" t="s">
        <v>771</v>
      </c>
      <c r="J5039" s="21" t="s">
        <v>1576</v>
      </c>
      <c r="K5039" s="21" t="s">
        <v>771</v>
      </c>
      <c r="L5039" s="21" t="s">
        <v>1536</v>
      </c>
      <c r="M5039" s="21" t="s">
        <v>1891</v>
      </c>
      <c r="N5039" s="21" t="s">
        <v>335</v>
      </c>
      <c r="O5039" s="22">
        <v>1</v>
      </c>
      <c r="P5039" s="22">
        <v>500</v>
      </c>
      <c r="Q5039" s="21" t="s">
        <v>45</v>
      </c>
      <c r="R5039" s="103">
        <f t="shared" si="78"/>
        <v>500</v>
      </c>
      <c r="S5039" s="22">
        <v>0</v>
      </c>
      <c r="T5039" s="22">
        <v>0</v>
      </c>
      <c r="U5039" s="22">
        <v>0</v>
      </c>
      <c r="V5039" s="22">
        <v>0</v>
      </c>
      <c r="W5039" s="22">
        <v>0</v>
      </c>
      <c r="X5039" s="22">
        <v>500</v>
      </c>
      <c r="Y5039" s="22">
        <v>0</v>
      </c>
      <c r="Z5039" s="22">
        <v>0</v>
      </c>
      <c r="AA5039" s="22">
        <v>0</v>
      </c>
      <c r="AB5039" s="22">
        <v>0</v>
      </c>
      <c r="AC5039" s="22">
        <v>0</v>
      </c>
      <c r="AD5039" s="22">
        <v>0</v>
      </c>
    </row>
    <row r="5040" spans="1:30" s="1" customFormat="1" ht="15" customHeight="1" x14ac:dyDescent="0.3">
      <c r="A5040" s="21" t="s">
        <v>34</v>
      </c>
      <c r="B5040" s="21" t="s">
        <v>1503</v>
      </c>
      <c r="C5040" s="21" t="s">
        <v>1503</v>
      </c>
      <c r="D5040" s="81">
        <v>1</v>
      </c>
      <c r="E5040" s="21" t="s">
        <v>246</v>
      </c>
      <c r="F5040" s="81">
        <v>1</v>
      </c>
      <c r="G5040" s="82" t="s">
        <v>38</v>
      </c>
      <c r="H5040" s="21">
        <v>33602</v>
      </c>
      <c r="I5040" s="21" t="s">
        <v>771</v>
      </c>
      <c r="J5040" s="21" t="s">
        <v>1576</v>
      </c>
      <c r="K5040" s="21" t="s">
        <v>771</v>
      </c>
      <c r="L5040" s="21" t="s">
        <v>1536</v>
      </c>
      <c r="M5040" s="21" t="s">
        <v>1891</v>
      </c>
      <c r="N5040" s="21" t="s">
        <v>335</v>
      </c>
      <c r="O5040" s="22">
        <v>1</v>
      </c>
      <c r="P5040" s="22">
        <v>500</v>
      </c>
      <c r="Q5040" s="21" t="s">
        <v>45</v>
      </c>
      <c r="R5040" s="103">
        <f t="shared" si="78"/>
        <v>500</v>
      </c>
      <c r="S5040" s="22">
        <v>0</v>
      </c>
      <c r="T5040" s="22">
        <v>0</v>
      </c>
      <c r="U5040" s="22">
        <v>0</v>
      </c>
      <c r="V5040" s="22">
        <v>0</v>
      </c>
      <c r="W5040" s="22">
        <v>0</v>
      </c>
      <c r="X5040" s="22">
        <v>0</v>
      </c>
      <c r="Y5040" s="22">
        <v>500</v>
      </c>
      <c r="Z5040" s="22">
        <v>0</v>
      </c>
      <c r="AA5040" s="22">
        <v>0</v>
      </c>
      <c r="AB5040" s="22">
        <v>0</v>
      </c>
      <c r="AC5040" s="22">
        <v>0</v>
      </c>
      <c r="AD5040" s="22">
        <v>0</v>
      </c>
    </row>
    <row r="5041" spans="1:30" s="1" customFormat="1" ht="15" customHeight="1" x14ac:dyDescent="0.3">
      <c r="A5041" s="21" t="s">
        <v>34</v>
      </c>
      <c r="B5041" s="21" t="s">
        <v>1503</v>
      </c>
      <c r="C5041" s="21" t="s">
        <v>1503</v>
      </c>
      <c r="D5041" s="81">
        <v>1</v>
      </c>
      <c r="E5041" s="21" t="s">
        <v>246</v>
      </c>
      <c r="F5041" s="81">
        <v>1</v>
      </c>
      <c r="G5041" s="82" t="s">
        <v>38</v>
      </c>
      <c r="H5041" s="21">
        <v>33602</v>
      </c>
      <c r="I5041" s="21" t="s">
        <v>771</v>
      </c>
      <c r="J5041" s="21" t="s">
        <v>1576</v>
      </c>
      <c r="K5041" s="21" t="s">
        <v>771</v>
      </c>
      <c r="L5041" s="21" t="s">
        <v>1536</v>
      </c>
      <c r="M5041" s="21" t="s">
        <v>1891</v>
      </c>
      <c r="N5041" s="21" t="s">
        <v>335</v>
      </c>
      <c r="O5041" s="22">
        <v>1</v>
      </c>
      <c r="P5041" s="22">
        <v>500</v>
      </c>
      <c r="Q5041" s="21" t="s">
        <v>45</v>
      </c>
      <c r="R5041" s="103">
        <f t="shared" si="78"/>
        <v>500</v>
      </c>
      <c r="S5041" s="22">
        <v>0</v>
      </c>
      <c r="T5041" s="22">
        <v>0</v>
      </c>
      <c r="U5041" s="22">
        <v>0</v>
      </c>
      <c r="V5041" s="22">
        <v>0</v>
      </c>
      <c r="W5041" s="22">
        <v>0</v>
      </c>
      <c r="X5041" s="22">
        <v>0</v>
      </c>
      <c r="Y5041" s="22">
        <v>0</v>
      </c>
      <c r="Z5041" s="22">
        <v>500</v>
      </c>
      <c r="AA5041" s="22">
        <v>0</v>
      </c>
      <c r="AB5041" s="22">
        <v>0</v>
      </c>
      <c r="AC5041" s="22">
        <v>0</v>
      </c>
      <c r="AD5041" s="22">
        <v>0</v>
      </c>
    </row>
    <row r="5042" spans="1:30" s="1" customFormat="1" ht="15" customHeight="1" x14ac:dyDescent="0.3">
      <c r="A5042" s="21" t="s">
        <v>34</v>
      </c>
      <c r="B5042" s="21" t="s">
        <v>1503</v>
      </c>
      <c r="C5042" s="21" t="s">
        <v>1503</v>
      </c>
      <c r="D5042" s="81">
        <v>1</v>
      </c>
      <c r="E5042" s="21" t="s">
        <v>246</v>
      </c>
      <c r="F5042" s="81">
        <v>1</v>
      </c>
      <c r="G5042" s="82" t="s">
        <v>38</v>
      </c>
      <c r="H5042" s="21">
        <v>33602</v>
      </c>
      <c r="I5042" s="21" t="s">
        <v>771</v>
      </c>
      <c r="J5042" s="21" t="s">
        <v>1576</v>
      </c>
      <c r="K5042" s="21" t="s">
        <v>771</v>
      </c>
      <c r="L5042" s="21" t="s">
        <v>1536</v>
      </c>
      <c r="M5042" s="21" t="s">
        <v>1891</v>
      </c>
      <c r="N5042" s="21" t="s">
        <v>335</v>
      </c>
      <c r="O5042" s="22">
        <v>1</v>
      </c>
      <c r="P5042" s="22">
        <v>500</v>
      </c>
      <c r="Q5042" s="21" t="s">
        <v>45</v>
      </c>
      <c r="R5042" s="103">
        <f t="shared" si="78"/>
        <v>500</v>
      </c>
      <c r="S5042" s="22">
        <v>0</v>
      </c>
      <c r="T5042" s="22">
        <v>0</v>
      </c>
      <c r="U5042" s="22">
        <v>0</v>
      </c>
      <c r="V5042" s="22">
        <v>0</v>
      </c>
      <c r="W5042" s="22">
        <v>0</v>
      </c>
      <c r="X5042" s="22">
        <v>0</v>
      </c>
      <c r="Y5042" s="22">
        <v>0</v>
      </c>
      <c r="Z5042" s="22">
        <v>0</v>
      </c>
      <c r="AA5042" s="22">
        <v>500</v>
      </c>
      <c r="AB5042" s="22">
        <v>0</v>
      </c>
      <c r="AC5042" s="22">
        <v>0</v>
      </c>
      <c r="AD5042" s="22">
        <v>0</v>
      </c>
    </row>
    <row r="5043" spans="1:30" s="1" customFormat="1" ht="15" customHeight="1" x14ac:dyDescent="0.3">
      <c r="A5043" s="21" t="s">
        <v>34</v>
      </c>
      <c r="B5043" s="21" t="s">
        <v>1503</v>
      </c>
      <c r="C5043" s="21" t="s">
        <v>1503</v>
      </c>
      <c r="D5043" s="81">
        <v>1</v>
      </c>
      <c r="E5043" s="21" t="s">
        <v>246</v>
      </c>
      <c r="F5043" s="81">
        <v>1</v>
      </c>
      <c r="G5043" s="82" t="s">
        <v>38</v>
      </c>
      <c r="H5043" s="21">
        <v>33602</v>
      </c>
      <c r="I5043" s="21" t="s">
        <v>771</v>
      </c>
      <c r="J5043" s="21" t="s">
        <v>1576</v>
      </c>
      <c r="K5043" s="21" t="s">
        <v>771</v>
      </c>
      <c r="L5043" s="21" t="s">
        <v>1536</v>
      </c>
      <c r="M5043" s="21" t="s">
        <v>1891</v>
      </c>
      <c r="N5043" s="21" t="s">
        <v>335</v>
      </c>
      <c r="O5043" s="22">
        <v>1</v>
      </c>
      <c r="P5043" s="22">
        <v>500</v>
      </c>
      <c r="Q5043" s="21" t="s">
        <v>45</v>
      </c>
      <c r="R5043" s="103">
        <f t="shared" si="78"/>
        <v>500</v>
      </c>
      <c r="S5043" s="22">
        <v>0</v>
      </c>
      <c r="T5043" s="22">
        <v>0</v>
      </c>
      <c r="U5043" s="22">
        <v>0</v>
      </c>
      <c r="V5043" s="22">
        <v>0</v>
      </c>
      <c r="W5043" s="22">
        <v>0</v>
      </c>
      <c r="X5043" s="22">
        <v>0</v>
      </c>
      <c r="Y5043" s="22">
        <v>0</v>
      </c>
      <c r="Z5043" s="22">
        <v>0</v>
      </c>
      <c r="AA5043" s="22">
        <v>0</v>
      </c>
      <c r="AB5043" s="22">
        <v>500</v>
      </c>
      <c r="AC5043" s="22">
        <v>0</v>
      </c>
      <c r="AD5043" s="22">
        <v>0</v>
      </c>
    </row>
    <row r="5044" spans="1:30" s="1" customFormat="1" ht="15" customHeight="1" x14ac:dyDescent="0.3">
      <c r="A5044" s="21" t="s">
        <v>34</v>
      </c>
      <c r="B5044" s="21" t="s">
        <v>1503</v>
      </c>
      <c r="C5044" s="21" t="s">
        <v>1503</v>
      </c>
      <c r="D5044" s="81">
        <v>1</v>
      </c>
      <c r="E5044" s="21" t="s">
        <v>246</v>
      </c>
      <c r="F5044" s="81">
        <v>1</v>
      </c>
      <c r="G5044" s="82" t="s">
        <v>38</v>
      </c>
      <c r="H5044" s="21">
        <v>33602</v>
      </c>
      <c r="I5044" s="21" t="s">
        <v>771</v>
      </c>
      <c r="J5044" s="21" t="s">
        <v>1576</v>
      </c>
      <c r="K5044" s="21" t="s">
        <v>771</v>
      </c>
      <c r="L5044" s="21" t="s">
        <v>1536</v>
      </c>
      <c r="M5044" s="21" t="s">
        <v>1891</v>
      </c>
      <c r="N5044" s="21" t="s">
        <v>335</v>
      </c>
      <c r="O5044" s="22">
        <v>1</v>
      </c>
      <c r="P5044" s="22">
        <v>500</v>
      </c>
      <c r="Q5044" s="21" t="s">
        <v>45</v>
      </c>
      <c r="R5044" s="103">
        <f t="shared" si="78"/>
        <v>500</v>
      </c>
      <c r="S5044" s="22">
        <v>0</v>
      </c>
      <c r="T5044" s="22">
        <v>0</v>
      </c>
      <c r="U5044" s="22">
        <v>0</v>
      </c>
      <c r="V5044" s="22">
        <v>0</v>
      </c>
      <c r="W5044" s="22">
        <v>0</v>
      </c>
      <c r="X5044" s="22">
        <v>0</v>
      </c>
      <c r="Y5044" s="22">
        <v>0</v>
      </c>
      <c r="Z5044" s="22">
        <v>0</v>
      </c>
      <c r="AA5044" s="22">
        <v>0</v>
      </c>
      <c r="AB5044" s="22">
        <v>0</v>
      </c>
      <c r="AC5044" s="22">
        <v>500</v>
      </c>
      <c r="AD5044" s="22">
        <v>0</v>
      </c>
    </row>
    <row r="5045" spans="1:30" s="1" customFormat="1" ht="15" customHeight="1" x14ac:dyDescent="0.3">
      <c r="A5045" s="21" t="s">
        <v>34</v>
      </c>
      <c r="B5045" s="21" t="s">
        <v>1503</v>
      </c>
      <c r="C5045" s="21" t="s">
        <v>1503</v>
      </c>
      <c r="D5045" s="81">
        <v>1</v>
      </c>
      <c r="E5045" s="21" t="s">
        <v>246</v>
      </c>
      <c r="F5045" s="81">
        <v>1</v>
      </c>
      <c r="G5045" s="82" t="s">
        <v>38</v>
      </c>
      <c r="H5045" s="21">
        <v>33602</v>
      </c>
      <c r="I5045" s="21" t="s">
        <v>771</v>
      </c>
      <c r="J5045" s="21" t="s">
        <v>1576</v>
      </c>
      <c r="K5045" s="21" t="s">
        <v>771</v>
      </c>
      <c r="L5045" s="21" t="s">
        <v>1536</v>
      </c>
      <c r="M5045" s="21" t="s">
        <v>1891</v>
      </c>
      <c r="N5045" s="21" t="s">
        <v>335</v>
      </c>
      <c r="O5045" s="22">
        <v>1</v>
      </c>
      <c r="P5045" s="22">
        <v>500</v>
      </c>
      <c r="Q5045" s="21" t="s">
        <v>45</v>
      </c>
      <c r="R5045" s="103">
        <f t="shared" si="78"/>
        <v>500</v>
      </c>
      <c r="S5045" s="22">
        <v>0</v>
      </c>
      <c r="T5045" s="22">
        <v>0</v>
      </c>
      <c r="U5045" s="22">
        <v>0</v>
      </c>
      <c r="V5045" s="22">
        <v>0</v>
      </c>
      <c r="W5045" s="22">
        <v>0</v>
      </c>
      <c r="X5045" s="22">
        <v>0</v>
      </c>
      <c r="Y5045" s="22">
        <v>0</v>
      </c>
      <c r="Z5045" s="22">
        <v>0</v>
      </c>
      <c r="AA5045" s="22">
        <v>0</v>
      </c>
      <c r="AB5045" s="22">
        <v>0</v>
      </c>
      <c r="AC5045" s="22">
        <v>0</v>
      </c>
      <c r="AD5045" s="22">
        <v>500</v>
      </c>
    </row>
    <row r="5046" spans="1:30" s="1" customFormat="1" ht="15" customHeight="1" x14ac:dyDescent="0.3">
      <c r="A5046" s="21" t="s">
        <v>34</v>
      </c>
      <c r="B5046" s="21" t="s">
        <v>1503</v>
      </c>
      <c r="C5046" s="21" t="s">
        <v>1503</v>
      </c>
      <c r="D5046" s="81">
        <v>1</v>
      </c>
      <c r="E5046" s="21" t="s">
        <v>246</v>
      </c>
      <c r="F5046" s="81">
        <v>1</v>
      </c>
      <c r="G5046" s="82" t="s">
        <v>489</v>
      </c>
      <c r="H5046" s="21">
        <v>33801</v>
      </c>
      <c r="I5046" s="21" t="s">
        <v>2417</v>
      </c>
      <c r="J5046" s="21" t="s">
        <v>1576</v>
      </c>
      <c r="K5046" s="21" t="s">
        <v>2418</v>
      </c>
      <c r="L5046" s="21" t="s">
        <v>2419</v>
      </c>
      <c r="M5046" s="21" t="s">
        <v>43</v>
      </c>
      <c r="N5046" s="21" t="s">
        <v>335</v>
      </c>
      <c r="O5046" s="22">
        <v>1</v>
      </c>
      <c r="P5046" s="22">
        <v>16834</v>
      </c>
      <c r="Q5046" s="21" t="s">
        <v>45</v>
      </c>
      <c r="R5046" s="103">
        <f t="shared" si="78"/>
        <v>16834</v>
      </c>
      <c r="S5046" s="22">
        <v>16834</v>
      </c>
      <c r="T5046" s="22">
        <v>0</v>
      </c>
      <c r="U5046" s="22">
        <v>0</v>
      </c>
      <c r="V5046" s="22">
        <v>0</v>
      </c>
      <c r="W5046" s="22">
        <v>0</v>
      </c>
      <c r="X5046" s="22">
        <v>0</v>
      </c>
      <c r="Y5046" s="22">
        <v>0</v>
      </c>
      <c r="Z5046" s="22">
        <v>0</v>
      </c>
      <c r="AA5046" s="22">
        <v>0</v>
      </c>
      <c r="AB5046" s="22">
        <v>0</v>
      </c>
      <c r="AC5046" s="22">
        <v>0</v>
      </c>
      <c r="AD5046" s="22">
        <v>0</v>
      </c>
    </row>
    <row r="5047" spans="1:30" s="1" customFormat="1" ht="15" customHeight="1" x14ac:dyDescent="0.3">
      <c r="A5047" s="21" t="s">
        <v>34</v>
      </c>
      <c r="B5047" s="21" t="s">
        <v>1503</v>
      </c>
      <c r="C5047" s="21" t="s">
        <v>1503</v>
      </c>
      <c r="D5047" s="81">
        <v>1</v>
      </c>
      <c r="E5047" s="21" t="s">
        <v>246</v>
      </c>
      <c r="F5047" s="81">
        <v>1</v>
      </c>
      <c r="G5047" s="82" t="s">
        <v>489</v>
      </c>
      <c r="H5047" s="21">
        <v>33801</v>
      </c>
      <c r="I5047" s="21" t="s">
        <v>2417</v>
      </c>
      <c r="J5047" s="21" t="s">
        <v>1576</v>
      </c>
      <c r="K5047" s="21" t="s">
        <v>2418</v>
      </c>
      <c r="L5047" s="21" t="s">
        <v>2419</v>
      </c>
      <c r="M5047" s="21" t="s">
        <v>43</v>
      </c>
      <c r="N5047" s="21" t="s">
        <v>335</v>
      </c>
      <c r="O5047" s="22">
        <v>1</v>
      </c>
      <c r="P5047" s="22">
        <v>16834</v>
      </c>
      <c r="Q5047" s="21" t="s">
        <v>45</v>
      </c>
      <c r="R5047" s="103">
        <f t="shared" si="78"/>
        <v>16834</v>
      </c>
      <c r="S5047" s="22">
        <v>0</v>
      </c>
      <c r="T5047" s="22">
        <v>16834</v>
      </c>
      <c r="U5047" s="22">
        <v>0</v>
      </c>
      <c r="V5047" s="22">
        <v>0</v>
      </c>
      <c r="W5047" s="22">
        <v>0</v>
      </c>
      <c r="X5047" s="22">
        <v>0</v>
      </c>
      <c r="Y5047" s="22">
        <v>0</v>
      </c>
      <c r="Z5047" s="22">
        <v>0</v>
      </c>
      <c r="AA5047" s="22">
        <v>0</v>
      </c>
      <c r="AB5047" s="22">
        <v>0</v>
      </c>
      <c r="AC5047" s="22">
        <v>0</v>
      </c>
      <c r="AD5047" s="22">
        <v>0</v>
      </c>
    </row>
    <row r="5048" spans="1:30" s="1" customFormat="1" ht="15" customHeight="1" x14ac:dyDescent="0.3">
      <c r="A5048" s="21" t="s">
        <v>34</v>
      </c>
      <c r="B5048" s="21" t="s">
        <v>1503</v>
      </c>
      <c r="C5048" s="21" t="s">
        <v>1503</v>
      </c>
      <c r="D5048" s="81">
        <v>1</v>
      </c>
      <c r="E5048" s="21" t="s">
        <v>246</v>
      </c>
      <c r="F5048" s="81">
        <v>1</v>
      </c>
      <c r="G5048" s="82" t="s">
        <v>489</v>
      </c>
      <c r="H5048" s="21">
        <v>33801</v>
      </c>
      <c r="I5048" s="21" t="s">
        <v>2417</v>
      </c>
      <c r="J5048" s="21" t="s">
        <v>1576</v>
      </c>
      <c r="K5048" s="21" t="s">
        <v>2418</v>
      </c>
      <c r="L5048" s="21" t="s">
        <v>2419</v>
      </c>
      <c r="M5048" s="21" t="s">
        <v>43</v>
      </c>
      <c r="N5048" s="21" t="s">
        <v>335</v>
      </c>
      <c r="O5048" s="22">
        <v>1</v>
      </c>
      <c r="P5048" s="22">
        <v>16834</v>
      </c>
      <c r="Q5048" s="21" t="s">
        <v>45</v>
      </c>
      <c r="R5048" s="103">
        <f t="shared" si="78"/>
        <v>16834</v>
      </c>
      <c r="S5048" s="22">
        <v>0</v>
      </c>
      <c r="T5048" s="22">
        <v>0</v>
      </c>
      <c r="U5048" s="22">
        <v>16834</v>
      </c>
      <c r="V5048" s="22">
        <v>0</v>
      </c>
      <c r="W5048" s="22">
        <v>0</v>
      </c>
      <c r="X5048" s="22">
        <v>0</v>
      </c>
      <c r="Y5048" s="22">
        <v>0</v>
      </c>
      <c r="Z5048" s="22">
        <v>0</v>
      </c>
      <c r="AA5048" s="22">
        <v>0</v>
      </c>
      <c r="AB5048" s="22">
        <v>0</v>
      </c>
      <c r="AC5048" s="22">
        <v>0</v>
      </c>
      <c r="AD5048" s="22">
        <v>0</v>
      </c>
    </row>
    <row r="5049" spans="1:30" s="1" customFormat="1" ht="15" customHeight="1" x14ac:dyDescent="0.3">
      <c r="A5049" s="21" t="s">
        <v>34</v>
      </c>
      <c r="B5049" s="21" t="s">
        <v>1503</v>
      </c>
      <c r="C5049" s="21" t="s">
        <v>1503</v>
      </c>
      <c r="D5049" s="81">
        <v>1</v>
      </c>
      <c r="E5049" s="21" t="s">
        <v>246</v>
      </c>
      <c r="F5049" s="81">
        <v>1</v>
      </c>
      <c r="G5049" s="82" t="s">
        <v>489</v>
      </c>
      <c r="H5049" s="21">
        <v>33801</v>
      </c>
      <c r="I5049" s="21" t="s">
        <v>2417</v>
      </c>
      <c r="J5049" s="21" t="s">
        <v>1576</v>
      </c>
      <c r="K5049" s="21" t="s">
        <v>2418</v>
      </c>
      <c r="L5049" s="21" t="s">
        <v>2419</v>
      </c>
      <c r="M5049" s="21" t="s">
        <v>43</v>
      </c>
      <c r="N5049" s="21" t="s">
        <v>335</v>
      </c>
      <c r="O5049" s="22">
        <v>1</v>
      </c>
      <c r="P5049" s="22">
        <v>16834</v>
      </c>
      <c r="Q5049" s="21" t="s">
        <v>45</v>
      </c>
      <c r="R5049" s="103">
        <f t="shared" si="78"/>
        <v>16834</v>
      </c>
      <c r="S5049" s="22">
        <v>0</v>
      </c>
      <c r="T5049" s="22">
        <v>0</v>
      </c>
      <c r="U5049" s="22">
        <v>0</v>
      </c>
      <c r="V5049" s="22">
        <v>16834</v>
      </c>
      <c r="W5049" s="22">
        <v>0</v>
      </c>
      <c r="X5049" s="22">
        <v>0</v>
      </c>
      <c r="Y5049" s="22">
        <v>0</v>
      </c>
      <c r="Z5049" s="22">
        <v>0</v>
      </c>
      <c r="AA5049" s="22">
        <v>0</v>
      </c>
      <c r="AB5049" s="22">
        <v>0</v>
      </c>
      <c r="AC5049" s="22">
        <v>0</v>
      </c>
      <c r="AD5049" s="22">
        <v>0</v>
      </c>
    </row>
    <row r="5050" spans="1:30" s="1" customFormat="1" ht="15" customHeight="1" x14ac:dyDescent="0.3">
      <c r="A5050" s="21" t="s">
        <v>34</v>
      </c>
      <c r="B5050" s="21" t="s">
        <v>1503</v>
      </c>
      <c r="C5050" s="21" t="s">
        <v>1503</v>
      </c>
      <c r="D5050" s="81">
        <v>1</v>
      </c>
      <c r="E5050" s="21" t="s">
        <v>246</v>
      </c>
      <c r="F5050" s="81">
        <v>1</v>
      </c>
      <c r="G5050" s="82" t="s">
        <v>489</v>
      </c>
      <c r="H5050" s="21">
        <v>33801</v>
      </c>
      <c r="I5050" s="21" t="s">
        <v>2417</v>
      </c>
      <c r="J5050" s="21" t="s">
        <v>1576</v>
      </c>
      <c r="K5050" s="21" t="s">
        <v>2418</v>
      </c>
      <c r="L5050" s="21" t="s">
        <v>2419</v>
      </c>
      <c r="M5050" s="21" t="s">
        <v>43</v>
      </c>
      <c r="N5050" s="21" t="s">
        <v>335</v>
      </c>
      <c r="O5050" s="22">
        <v>1</v>
      </c>
      <c r="P5050" s="22">
        <v>16834</v>
      </c>
      <c r="Q5050" s="21" t="s">
        <v>45</v>
      </c>
      <c r="R5050" s="103">
        <f t="shared" si="78"/>
        <v>16834</v>
      </c>
      <c r="S5050" s="22">
        <v>0</v>
      </c>
      <c r="T5050" s="22">
        <v>0</v>
      </c>
      <c r="U5050" s="22">
        <v>0</v>
      </c>
      <c r="V5050" s="22">
        <v>0</v>
      </c>
      <c r="W5050" s="22">
        <v>16834</v>
      </c>
      <c r="X5050" s="22">
        <v>0</v>
      </c>
      <c r="Y5050" s="22">
        <v>0</v>
      </c>
      <c r="Z5050" s="22">
        <v>0</v>
      </c>
      <c r="AA5050" s="22">
        <v>0</v>
      </c>
      <c r="AB5050" s="22">
        <v>0</v>
      </c>
      <c r="AC5050" s="22">
        <v>0</v>
      </c>
      <c r="AD5050" s="22">
        <v>0</v>
      </c>
    </row>
    <row r="5051" spans="1:30" s="1" customFormat="1" ht="15" customHeight="1" x14ac:dyDescent="0.3">
      <c r="A5051" s="21" t="s">
        <v>34</v>
      </c>
      <c r="B5051" s="21" t="s">
        <v>1503</v>
      </c>
      <c r="C5051" s="21" t="s">
        <v>1503</v>
      </c>
      <c r="D5051" s="81">
        <v>1</v>
      </c>
      <c r="E5051" s="21" t="s">
        <v>246</v>
      </c>
      <c r="F5051" s="81">
        <v>1</v>
      </c>
      <c r="G5051" s="82" t="s">
        <v>489</v>
      </c>
      <c r="H5051" s="21">
        <v>33801</v>
      </c>
      <c r="I5051" s="21" t="s">
        <v>2417</v>
      </c>
      <c r="J5051" s="21" t="s">
        <v>1576</v>
      </c>
      <c r="K5051" s="21" t="s">
        <v>2418</v>
      </c>
      <c r="L5051" s="21" t="s">
        <v>2419</v>
      </c>
      <c r="M5051" s="21" t="s">
        <v>43</v>
      </c>
      <c r="N5051" s="21" t="s">
        <v>335</v>
      </c>
      <c r="O5051" s="22">
        <v>1</v>
      </c>
      <c r="P5051" s="22">
        <v>16834</v>
      </c>
      <c r="Q5051" s="21" t="s">
        <v>45</v>
      </c>
      <c r="R5051" s="103">
        <f t="shared" si="78"/>
        <v>16834</v>
      </c>
      <c r="S5051" s="22">
        <v>0</v>
      </c>
      <c r="T5051" s="22">
        <v>0</v>
      </c>
      <c r="U5051" s="22">
        <v>0</v>
      </c>
      <c r="V5051" s="22">
        <v>0</v>
      </c>
      <c r="W5051" s="22">
        <v>0</v>
      </c>
      <c r="X5051" s="22">
        <v>16834</v>
      </c>
      <c r="Y5051" s="22">
        <v>0</v>
      </c>
      <c r="Z5051" s="22">
        <v>0</v>
      </c>
      <c r="AA5051" s="22">
        <v>0</v>
      </c>
      <c r="AB5051" s="22">
        <v>0</v>
      </c>
      <c r="AC5051" s="22">
        <v>0</v>
      </c>
      <c r="AD5051" s="22">
        <v>0</v>
      </c>
    </row>
    <row r="5052" spans="1:30" s="1" customFormat="1" ht="15" customHeight="1" x14ac:dyDescent="0.3">
      <c r="A5052" s="21" t="s">
        <v>34</v>
      </c>
      <c r="B5052" s="21" t="s">
        <v>1503</v>
      </c>
      <c r="C5052" s="21" t="s">
        <v>1503</v>
      </c>
      <c r="D5052" s="81">
        <v>1</v>
      </c>
      <c r="E5052" s="21" t="s">
        <v>246</v>
      </c>
      <c r="F5052" s="81">
        <v>1</v>
      </c>
      <c r="G5052" s="82" t="s">
        <v>489</v>
      </c>
      <c r="H5052" s="21">
        <v>33801</v>
      </c>
      <c r="I5052" s="21" t="s">
        <v>2417</v>
      </c>
      <c r="J5052" s="21" t="s">
        <v>1576</v>
      </c>
      <c r="K5052" s="21" t="s">
        <v>2418</v>
      </c>
      <c r="L5052" s="21" t="s">
        <v>2419</v>
      </c>
      <c r="M5052" s="21" t="s">
        <v>43</v>
      </c>
      <c r="N5052" s="21" t="s">
        <v>335</v>
      </c>
      <c r="O5052" s="22">
        <v>1</v>
      </c>
      <c r="P5052" s="22">
        <v>16834</v>
      </c>
      <c r="Q5052" s="21" t="s">
        <v>45</v>
      </c>
      <c r="R5052" s="103">
        <f t="shared" si="78"/>
        <v>16834</v>
      </c>
      <c r="S5052" s="22">
        <v>0</v>
      </c>
      <c r="T5052" s="22">
        <v>0</v>
      </c>
      <c r="U5052" s="22">
        <v>0</v>
      </c>
      <c r="V5052" s="22">
        <v>0</v>
      </c>
      <c r="W5052" s="22">
        <v>0</v>
      </c>
      <c r="X5052" s="22">
        <v>0</v>
      </c>
      <c r="Y5052" s="22">
        <v>16834</v>
      </c>
      <c r="Z5052" s="22">
        <v>0</v>
      </c>
      <c r="AA5052" s="22">
        <v>0</v>
      </c>
      <c r="AB5052" s="22">
        <v>0</v>
      </c>
      <c r="AC5052" s="22">
        <v>0</v>
      </c>
      <c r="AD5052" s="22">
        <v>0</v>
      </c>
    </row>
    <row r="5053" spans="1:30" s="1" customFormat="1" ht="15" customHeight="1" x14ac:dyDescent="0.3">
      <c r="A5053" s="21" t="s">
        <v>34</v>
      </c>
      <c r="B5053" s="21" t="s">
        <v>1503</v>
      </c>
      <c r="C5053" s="21" t="s">
        <v>1503</v>
      </c>
      <c r="D5053" s="81">
        <v>1</v>
      </c>
      <c r="E5053" s="21" t="s">
        <v>246</v>
      </c>
      <c r="F5053" s="81">
        <v>1</v>
      </c>
      <c r="G5053" s="82" t="s">
        <v>489</v>
      </c>
      <c r="H5053" s="21">
        <v>33801</v>
      </c>
      <c r="I5053" s="21" t="s">
        <v>2417</v>
      </c>
      <c r="J5053" s="21" t="s">
        <v>1576</v>
      </c>
      <c r="K5053" s="21" t="s">
        <v>2418</v>
      </c>
      <c r="L5053" s="21" t="s">
        <v>2419</v>
      </c>
      <c r="M5053" s="21" t="s">
        <v>43</v>
      </c>
      <c r="N5053" s="21" t="s">
        <v>335</v>
      </c>
      <c r="O5053" s="22">
        <v>1</v>
      </c>
      <c r="P5053" s="22">
        <v>16834</v>
      </c>
      <c r="Q5053" s="21" t="s">
        <v>45</v>
      </c>
      <c r="R5053" s="103">
        <f t="shared" si="78"/>
        <v>16834</v>
      </c>
      <c r="S5053" s="22">
        <v>0</v>
      </c>
      <c r="T5053" s="22">
        <v>0</v>
      </c>
      <c r="U5053" s="22">
        <v>0</v>
      </c>
      <c r="V5053" s="22">
        <v>0</v>
      </c>
      <c r="W5053" s="22">
        <v>0</v>
      </c>
      <c r="X5053" s="22">
        <v>0</v>
      </c>
      <c r="Y5053" s="22">
        <v>0</v>
      </c>
      <c r="Z5053" s="22">
        <v>16834</v>
      </c>
      <c r="AA5053" s="22">
        <v>0</v>
      </c>
      <c r="AB5053" s="22">
        <v>0</v>
      </c>
      <c r="AC5053" s="22">
        <v>0</v>
      </c>
      <c r="AD5053" s="22">
        <v>0</v>
      </c>
    </row>
    <row r="5054" spans="1:30" s="1" customFormat="1" ht="15" customHeight="1" x14ac:dyDescent="0.3">
      <c r="A5054" s="21" t="s">
        <v>34</v>
      </c>
      <c r="B5054" s="21" t="s">
        <v>1503</v>
      </c>
      <c r="C5054" s="21" t="s">
        <v>1503</v>
      </c>
      <c r="D5054" s="81">
        <v>1</v>
      </c>
      <c r="E5054" s="21" t="s">
        <v>246</v>
      </c>
      <c r="F5054" s="81">
        <v>1</v>
      </c>
      <c r="G5054" s="82" t="s">
        <v>489</v>
      </c>
      <c r="H5054" s="21">
        <v>33801</v>
      </c>
      <c r="I5054" s="21" t="s">
        <v>2417</v>
      </c>
      <c r="J5054" s="21" t="s">
        <v>1576</v>
      </c>
      <c r="K5054" s="21" t="s">
        <v>2418</v>
      </c>
      <c r="L5054" s="21" t="s">
        <v>2419</v>
      </c>
      <c r="M5054" s="21" t="s">
        <v>43</v>
      </c>
      <c r="N5054" s="21" t="s">
        <v>335</v>
      </c>
      <c r="O5054" s="22">
        <v>1</v>
      </c>
      <c r="P5054" s="22">
        <v>16834</v>
      </c>
      <c r="Q5054" s="21" t="s">
        <v>45</v>
      </c>
      <c r="R5054" s="103">
        <f t="shared" si="78"/>
        <v>16834</v>
      </c>
      <c r="S5054" s="22">
        <v>0</v>
      </c>
      <c r="T5054" s="22">
        <v>0</v>
      </c>
      <c r="U5054" s="22">
        <v>0</v>
      </c>
      <c r="V5054" s="22">
        <v>0</v>
      </c>
      <c r="W5054" s="22">
        <v>0</v>
      </c>
      <c r="X5054" s="22">
        <v>0</v>
      </c>
      <c r="Y5054" s="22">
        <v>0</v>
      </c>
      <c r="Z5054" s="22">
        <v>0</v>
      </c>
      <c r="AA5054" s="22">
        <v>16834</v>
      </c>
      <c r="AB5054" s="22">
        <v>0</v>
      </c>
      <c r="AC5054" s="22">
        <v>0</v>
      </c>
      <c r="AD5054" s="22">
        <v>0</v>
      </c>
    </row>
    <row r="5055" spans="1:30" s="1" customFormat="1" ht="15" customHeight="1" x14ac:dyDescent="0.3">
      <c r="A5055" s="21" t="s">
        <v>34</v>
      </c>
      <c r="B5055" s="21" t="s">
        <v>1503</v>
      </c>
      <c r="C5055" s="21" t="s">
        <v>1503</v>
      </c>
      <c r="D5055" s="81">
        <v>1</v>
      </c>
      <c r="E5055" s="21" t="s">
        <v>246</v>
      </c>
      <c r="F5055" s="81">
        <v>1</v>
      </c>
      <c r="G5055" s="82" t="s">
        <v>489</v>
      </c>
      <c r="H5055" s="21">
        <v>33801</v>
      </c>
      <c r="I5055" s="21" t="s">
        <v>2417</v>
      </c>
      <c r="J5055" s="21" t="s">
        <v>1576</v>
      </c>
      <c r="K5055" s="21" t="s">
        <v>2418</v>
      </c>
      <c r="L5055" s="21" t="s">
        <v>2419</v>
      </c>
      <c r="M5055" s="21" t="s">
        <v>43</v>
      </c>
      <c r="N5055" s="21" t="s">
        <v>335</v>
      </c>
      <c r="O5055" s="22">
        <v>1</v>
      </c>
      <c r="P5055" s="22">
        <v>16834</v>
      </c>
      <c r="Q5055" s="21" t="s">
        <v>45</v>
      </c>
      <c r="R5055" s="103">
        <f t="shared" si="78"/>
        <v>16834</v>
      </c>
      <c r="S5055" s="22">
        <v>0</v>
      </c>
      <c r="T5055" s="22">
        <v>0</v>
      </c>
      <c r="U5055" s="22">
        <v>0</v>
      </c>
      <c r="V5055" s="22">
        <v>0</v>
      </c>
      <c r="W5055" s="22">
        <v>0</v>
      </c>
      <c r="X5055" s="22">
        <v>0</v>
      </c>
      <c r="Y5055" s="22">
        <v>0</v>
      </c>
      <c r="Z5055" s="22">
        <v>0</v>
      </c>
      <c r="AA5055" s="22">
        <v>0</v>
      </c>
      <c r="AB5055" s="22">
        <v>16834</v>
      </c>
      <c r="AC5055" s="22">
        <v>0</v>
      </c>
      <c r="AD5055" s="22">
        <v>0</v>
      </c>
    </row>
    <row r="5056" spans="1:30" s="1" customFormat="1" ht="15" customHeight="1" x14ac:dyDescent="0.3">
      <c r="A5056" s="21" t="s">
        <v>34</v>
      </c>
      <c r="B5056" s="21" t="s">
        <v>1503</v>
      </c>
      <c r="C5056" s="21" t="s">
        <v>1503</v>
      </c>
      <c r="D5056" s="81">
        <v>1</v>
      </c>
      <c r="E5056" s="21" t="s">
        <v>246</v>
      </c>
      <c r="F5056" s="81">
        <v>1</v>
      </c>
      <c r="G5056" s="82" t="s">
        <v>489</v>
      </c>
      <c r="H5056" s="21">
        <v>33801</v>
      </c>
      <c r="I5056" s="21" t="s">
        <v>2417</v>
      </c>
      <c r="J5056" s="21" t="s">
        <v>1576</v>
      </c>
      <c r="K5056" s="21" t="s">
        <v>2418</v>
      </c>
      <c r="L5056" s="21" t="s">
        <v>2419</v>
      </c>
      <c r="M5056" s="21" t="s">
        <v>43</v>
      </c>
      <c r="N5056" s="21" t="s">
        <v>335</v>
      </c>
      <c r="O5056" s="22">
        <v>1</v>
      </c>
      <c r="P5056" s="22">
        <v>16834</v>
      </c>
      <c r="Q5056" s="21" t="s">
        <v>45</v>
      </c>
      <c r="R5056" s="103">
        <f t="shared" si="78"/>
        <v>16834</v>
      </c>
      <c r="S5056" s="22">
        <v>0</v>
      </c>
      <c r="T5056" s="22">
        <v>0</v>
      </c>
      <c r="U5056" s="22">
        <v>0</v>
      </c>
      <c r="V5056" s="22">
        <v>0</v>
      </c>
      <c r="W5056" s="22">
        <v>0</v>
      </c>
      <c r="X5056" s="22">
        <v>0</v>
      </c>
      <c r="Y5056" s="22">
        <v>0</v>
      </c>
      <c r="Z5056" s="22">
        <v>0</v>
      </c>
      <c r="AA5056" s="22">
        <v>0</v>
      </c>
      <c r="AB5056" s="22">
        <v>0</v>
      </c>
      <c r="AC5056" s="22">
        <v>16834</v>
      </c>
      <c r="AD5056" s="22">
        <v>0</v>
      </c>
    </row>
    <row r="5057" spans="1:30" s="1" customFormat="1" ht="15" customHeight="1" x14ac:dyDescent="0.3">
      <c r="A5057" s="21" t="s">
        <v>34</v>
      </c>
      <c r="B5057" s="21" t="s">
        <v>1503</v>
      </c>
      <c r="C5057" s="21" t="s">
        <v>1503</v>
      </c>
      <c r="D5057" s="81">
        <v>1</v>
      </c>
      <c r="E5057" s="21" t="s">
        <v>246</v>
      </c>
      <c r="F5057" s="81">
        <v>1</v>
      </c>
      <c r="G5057" s="82" t="s">
        <v>489</v>
      </c>
      <c r="H5057" s="21">
        <v>33801</v>
      </c>
      <c r="I5057" s="21" t="s">
        <v>2417</v>
      </c>
      <c r="J5057" s="21" t="s">
        <v>1576</v>
      </c>
      <c r="K5057" s="21" t="s">
        <v>2418</v>
      </c>
      <c r="L5057" s="21" t="s">
        <v>2419</v>
      </c>
      <c r="M5057" s="21" t="s">
        <v>43</v>
      </c>
      <c r="N5057" s="21" t="s">
        <v>335</v>
      </c>
      <c r="O5057" s="22">
        <v>1</v>
      </c>
      <c r="P5057" s="22">
        <v>16834</v>
      </c>
      <c r="Q5057" s="21" t="s">
        <v>45</v>
      </c>
      <c r="R5057" s="103">
        <f t="shared" si="78"/>
        <v>16834</v>
      </c>
      <c r="S5057" s="22">
        <v>0</v>
      </c>
      <c r="T5057" s="22">
        <v>0</v>
      </c>
      <c r="U5057" s="22">
        <v>0</v>
      </c>
      <c r="V5057" s="22">
        <v>0</v>
      </c>
      <c r="W5057" s="22">
        <v>0</v>
      </c>
      <c r="X5057" s="22">
        <v>0</v>
      </c>
      <c r="Y5057" s="22">
        <v>0</v>
      </c>
      <c r="Z5057" s="22">
        <v>0</v>
      </c>
      <c r="AA5057" s="22">
        <v>0</v>
      </c>
      <c r="AB5057" s="22">
        <v>0</v>
      </c>
      <c r="AC5057" s="22">
        <v>0</v>
      </c>
      <c r="AD5057" s="22">
        <v>16834</v>
      </c>
    </row>
    <row r="5058" spans="1:30" s="1" customFormat="1" ht="15" customHeight="1" x14ac:dyDescent="0.3">
      <c r="A5058" s="21" t="s">
        <v>34</v>
      </c>
      <c r="B5058" s="21" t="s">
        <v>1503</v>
      </c>
      <c r="C5058" s="21" t="s">
        <v>1503</v>
      </c>
      <c r="D5058" s="81">
        <v>1</v>
      </c>
      <c r="E5058" s="21" t="s">
        <v>246</v>
      </c>
      <c r="F5058" s="81">
        <v>1</v>
      </c>
      <c r="G5058" s="82" t="s">
        <v>489</v>
      </c>
      <c r="H5058" s="21">
        <v>33801</v>
      </c>
      <c r="I5058" s="21" t="s">
        <v>2417</v>
      </c>
      <c r="J5058" s="21" t="s">
        <v>1576</v>
      </c>
      <c r="K5058" s="21" t="s">
        <v>1918</v>
      </c>
      <c r="L5058" s="21" t="s">
        <v>2419</v>
      </c>
      <c r="M5058" s="21" t="s">
        <v>43</v>
      </c>
      <c r="N5058" s="21" t="s">
        <v>335</v>
      </c>
      <c r="O5058" s="22">
        <v>1</v>
      </c>
      <c r="P5058" s="22">
        <v>788</v>
      </c>
      <c r="Q5058" s="21" t="s">
        <v>45</v>
      </c>
      <c r="R5058" s="103">
        <f t="shared" si="78"/>
        <v>788</v>
      </c>
      <c r="S5058" s="22">
        <v>788</v>
      </c>
      <c r="T5058" s="22">
        <v>0</v>
      </c>
      <c r="U5058" s="22">
        <v>0</v>
      </c>
      <c r="V5058" s="22">
        <v>0</v>
      </c>
      <c r="W5058" s="22">
        <v>0</v>
      </c>
      <c r="X5058" s="22">
        <v>0</v>
      </c>
      <c r="Y5058" s="22">
        <v>0</v>
      </c>
      <c r="Z5058" s="22">
        <v>0</v>
      </c>
      <c r="AA5058" s="22">
        <v>0</v>
      </c>
      <c r="AB5058" s="22">
        <v>0</v>
      </c>
      <c r="AC5058" s="22">
        <v>0</v>
      </c>
      <c r="AD5058" s="22">
        <v>0</v>
      </c>
    </row>
    <row r="5059" spans="1:30" s="1" customFormat="1" ht="15" customHeight="1" x14ac:dyDescent="0.3">
      <c r="A5059" s="21" t="s">
        <v>34</v>
      </c>
      <c r="B5059" s="21" t="s">
        <v>1503</v>
      </c>
      <c r="C5059" s="21" t="s">
        <v>1503</v>
      </c>
      <c r="D5059" s="81">
        <v>1</v>
      </c>
      <c r="E5059" s="21" t="s">
        <v>246</v>
      </c>
      <c r="F5059" s="81">
        <v>1</v>
      </c>
      <c r="G5059" s="82" t="s">
        <v>489</v>
      </c>
      <c r="H5059" s="21">
        <v>33801</v>
      </c>
      <c r="I5059" s="21" t="s">
        <v>2417</v>
      </c>
      <c r="J5059" s="21" t="s">
        <v>1576</v>
      </c>
      <c r="K5059" s="21" t="s">
        <v>1918</v>
      </c>
      <c r="L5059" s="21" t="s">
        <v>2419</v>
      </c>
      <c r="M5059" s="21" t="s">
        <v>43</v>
      </c>
      <c r="N5059" s="21" t="s">
        <v>335</v>
      </c>
      <c r="O5059" s="22">
        <v>1</v>
      </c>
      <c r="P5059" s="22">
        <v>788</v>
      </c>
      <c r="Q5059" s="21" t="s">
        <v>45</v>
      </c>
      <c r="R5059" s="103">
        <f t="shared" si="78"/>
        <v>788</v>
      </c>
      <c r="S5059" s="22">
        <v>0</v>
      </c>
      <c r="T5059" s="22">
        <v>788</v>
      </c>
      <c r="U5059" s="22">
        <v>0</v>
      </c>
      <c r="V5059" s="22">
        <v>0</v>
      </c>
      <c r="W5059" s="22">
        <v>0</v>
      </c>
      <c r="X5059" s="22">
        <v>0</v>
      </c>
      <c r="Y5059" s="22">
        <v>0</v>
      </c>
      <c r="Z5059" s="22">
        <v>0</v>
      </c>
      <c r="AA5059" s="22">
        <v>0</v>
      </c>
      <c r="AB5059" s="22">
        <v>0</v>
      </c>
      <c r="AC5059" s="22">
        <v>0</v>
      </c>
      <c r="AD5059" s="22">
        <v>0</v>
      </c>
    </row>
    <row r="5060" spans="1:30" s="1" customFormat="1" ht="15" customHeight="1" x14ac:dyDescent="0.3">
      <c r="A5060" s="21" t="s">
        <v>34</v>
      </c>
      <c r="B5060" s="21" t="s">
        <v>1503</v>
      </c>
      <c r="C5060" s="21" t="s">
        <v>1503</v>
      </c>
      <c r="D5060" s="81">
        <v>1</v>
      </c>
      <c r="E5060" s="21" t="s">
        <v>246</v>
      </c>
      <c r="F5060" s="81">
        <v>1</v>
      </c>
      <c r="G5060" s="82" t="s">
        <v>489</v>
      </c>
      <c r="H5060" s="21">
        <v>33801</v>
      </c>
      <c r="I5060" s="21" t="s">
        <v>2417</v>
      </c>
      <c r="J5060" s="21" t="s">
        <v>1576</v>
      </c>
      <c r="K5060" s="21" t="s">
        <v>1918</v>
      </c>
      <c r="L5060" s="21" t="s">
        <v>2419</v>
      </c>
      <c r="M5060" s="21" t="s">
        <v>43</v>
      </c>
      <c r="N5060" s="21" t="s">
        <v>335</v>
      </c>
      <c r="O5060" s="22">
        <v>1</v>
      </c>
      <c r="P5060" s="22">
        <v>788</v>
      </c>
      <c r="Q5060" s="21" t="s">
        <v>45</v>
      </c>
      <c r="R5060" s="103">
        <f t="shared" si="78"/>
        <v>788</v>
      </c>
      <c r="S5060" s="22">
        <v>0</v>
      </c>
      <c r="T5060" s="22">
        <v>0</v>
      </c>
      <c r="U5060" s="22">
        <v>788</v>
      </c>
      <c r="V5060" s="22">
        <v>0</v>
      </c>
      <c r="W5060" s="22">
        <v>0</v>
      </c>
      <c r="X5060" s="22">
        <v>0</v>
      </c>
      <c r="Y5060" s="22">
        <v>0</v>
      </c>
      <c r="Z5060" s="22">
        <v>0</v>
      </c>
      <c r="AA5060" s="22">
        <v>0</v>
      </c>
      <c r="AB5060" s="22">
        <v>0</v>
      </c>
      <c r="AC5060" s="22">
        <v>0</v>
      </c>
      <c r="AD5060" s="22">
        <v>0</v>
      </c>
    </row>
    <row r="5061" spans="1:30" s="1" customFormat="1" ht="15" customHeight="1" x14ac:dyDescent="0.3">
      <c r="A5061" s="21" t="s">
        <v>34</v>
      </c>
      <c r="B5061" s="21" t="s">
        <v>1503</v>
      </c>
      <c r="C5061" s="21" t="s">
        <v>1503</v>
      </c>
      <c r="D5061" s="81">
        <v>1</v>
      </c>
      <c r="E5061" s="21" t="s">
        <v>246</v>
      </c>
      <c r="F5061" s="81">
        <v>1</v>
      </c>
      <c r="G5061" s="82" t="s">
        <v>489</v>
      </c>
      <c r="H5061" s="21">
        <v>33801</v>
      </c>
      <c r="I5061" s="21" t="s">
        <v>2417</v>
      </c>
      <c r="J5061" s="21" t="s">
        <v>1576</v>
      </c>
      <c r="K5061" s="21" t="s">
        <v>1918</v>
      </c>
      <c r="L5061" s="21" t="s">
        <v>2419</v>
      </c>
      <c r="M5061" s="21" t="s">
        <v>43</v>
      </c>
      <c r="N5061" s="21" t="s">
        <v>335</v>
      </c>
      <c r="O5061" s="22">
        <v>1</v>
      </c>
      <c r="P5061" s="22">
        <v>788</v>
      </c>
      <c r="Q5061" s="21" t="s">
        <v>45</v>
      </c>
      <c r="R5061" s="103">
        <f t="shared" si="78"/>
        <v>788</v>
      </c>
      <c r="S5061" s="22">
        <v>0</v>
      </c>
      <c r="T5061" s="22">
        <v>0</v>
      </c>
      <c r="U5061" s="22">
        <v>0</v>
      </c>
      <c r="V5061" s="22">
        <v>788</v>
      </c>
      <c r="W5061" s="22">
        <v>0</v>
      </c>
      <c r="X5061" s="22">
        <v>0</v>
      </c>
      <c r="Y5061" s="22">
        <v>0</v>
      </c>
      <c r="Z5061" s="22">
        <v>0</v>
      </c>
      <c r="AA5061" s="22">
        <v>0</v>
      </c>
      <c r="AB5061" s="22">
        <v>0</v>
      </c>
      <c r="AC5061" s="22">
        <v>0</v>
      </c>
      <c r="AD5061" s="22">
        <v>0</v>
      </c>
    </row>
    <row r="5062" spans="1:30" s="1" customFormat="1" ht="15" customHeight="1" x14ac:dyDescent="0.3">
      <c r="A5062" s="21" t="s">
        <v>34</v>
      </c>
      <c r="B5062" s="21" t="s">
        <v>1503</v>
      </c>
      <c r="C5062" s="21" t="s">
        <v>1503</v>
      </c>
      <c r="D5062" s="81">
        <v>1</v>
      </c>
      <c r="E5062" s="21" t="s">
        <v>246</v>
      </c>
      <c r="F5062" s="81">
        <v>1</v>
      </c>
      <c r="G5062" s="82" t="s">
        <v>489</v>
      </c>
      <c r="H5062" s="21">
        <v>33801</v>
      </c>
      <c r="I5062" s="21" t="s">
        <v>2417</v>
      </c>
      <c r="J5062" s="21" t="s">
        <v>1576</v>
      </c>
      <c r="K5062" s="21" t="s">
        <v>1918</v>
      </c>
      <c r="L5062" s="21" t="s">
        <v>2419</v>
      </c>
      <c r="M5062" s="21" t="s">
        <v>43</v>
      </c>
      <c r="N5062" s="21" t="s">
        <v>335</v>
      </c>
      <c r="O5062" s="22">
        <v>1</v>
      </c>
      <c r="P5062" s="22">
        <v>788</v>
      </c>
      <c r="Q5062" s="21" t="s">
        <v>45</v>
      </c>
      <c r="R5062" s="103">
        <f t="shared" si="78"/>
        <v>788</v>
      </c>
      <c r="S5062" s="22">
        <v>0</v>
      </c>
      <c r="T5062" s="22">
        <v>0</v>
      </c>
      <c r="U5062" s="22">
        <v>0</v>
      </c>
      <c r="V5062" s="22">
        <v>0</v>
      </c>
      <c r="W5062" s="22">
        <v>788</v>
      </c>
      <c r="X5062" s="22">
        <v>0</v>
      </c>
      <c r="Y5062" s="22">
        <v>0</v>
      </c>
      <c r="Z5062" s="22">
        <v>0</v>
      </c>
      <c r="AA5062" s="22">
        <v>0</v>
      </c>
      <c r="AB5062" s="22">
        <v>0</v>
      </c>
      <c r="AC5062" s="22">
        <v>0</v>
      </c>
      <c r="AD5062" s="22">
        <v>0</v>
      </c>
    </row>
    <row r="5063" spans="1:30" s="1" customFormat="1" ht="15" customHeight="1" x14ac:dyDescent="0.3">
      <c r="A5063" s="21" t="s">
        <v>34</v>
      </c>
      <c r="B5063" s="21" t="s">
        <v>1503</v>
      </c>
      <c r="C5063" s="21" t="s">
        <v>1503</v>
      </c>
      <c r="D5063" s="81">
        <v>1</v>
      </c>
      <c r="E5063" s="21" t="s">
        <v>246</v>
      </c>
      <c r="F5063" s="81">
        <v>1</v>
      </c>
      <c r="G5063" s="82" t="s">
        <v>489</v>
      </c>
      <c r="H5063" s="21">
        <v>33801</v>
      </c>
      <c r="I5063" s="21" t="s">
        <v>2417</v>
      </c>
      <c r="J5063" s="21" t="s">
        <v>1576</v>
      </c>
      <c r="K5063" s="21" t="s">
        <v>1918</v>
      </c>
      <c r="L5063" s="21" t="s">
        <v>2419</v>
      </c>
      <c r="M5063" s="21" t="s">
        <v>43</v>
      </c>
      <c r="N5063" s="21" t="s">
        <v>335</v>
      </c>
      <c r="O5063" s="22">
        <v>1</v>
      </c>
      <c r="P5063" s="22">
        <v>788</v>
      </c>
      <c r="Q5063" s="21" t="s">
        <v>45</v>
      </c>
      <c r="R5063" s="103">
        <f t="shared" si="78"/>
        <v>788</v>
      </c>
      <c r="S5063" s="22">
        <v>0</v>
      </c>
      <c r="T5063" s="22">
        <v>0</v>
      </c>
      <c r="U5063" s="22">
        <v>0</v>
      </c>
      <c r="V5063" s="22">
        <v>0</v>
      </c>
      <c r="W5063" s="22">
        <v>0</v>
      </c>
      <c r="X5063" s="22">
        <v>788</v>
      </c>
      <c r="Y5063" s="22">
        <v>0</v>
      </c>
      <c r="Z5063" s="22">
        <v>0</v>
      </c>
      <c r="AA5063" s="22">
        <v>0</v>
      </c>
      <c r="AB5063" s="22">
        <v>0</v>
      </c>
      <c r="AC5063" s="22">
        <v>0</v>
      </c>
      <c r="AD5063" s="22">
        <v>0</v>
      </c>
    </row>
    <row r="5064" spans="1:30" s="1" customFormat="1" ht="15" customHeight="1" x14ac:dyDescent="0.3">
      <c r="A5064" s="21" t="s">
        <v>34</v>
      </c>
      <c r="B5064" s="21" t="s">
        <v>1503</v>
      </c>
      <c r="C5064" s="21" t="s">
        <v>1503</v>
      </c>
      <c r="D5064" s="81">
        <v>1</v>
      </c>
      <c r="E5064" s="21" t="s">
        <v>246</v>
      </c>
      <c r="F5064" s="81">
        <v>1</v>
      </c>
      <c r="G5064" s="82" t="s">
        <v>489</v>
      </c>
      <c r="H5064" s="21">
        <v>33801</v>
      </c>
      <c r="I5064" s="21" t="s">
        <v>2417</v>
      </c>
      <c r="J5064" s="21" t="s">
        <v>1576</v>
      </c>
      <c r="K5064" s="21" t="s">
        <v>1918</v>
      </c>
      <c r="L5064" s="21" t="s">
        <v>2419</v>
      </c>
      <c r="M5064" s="21" t="s">
        <v>43</v>
      </c>
      <c r="N5064" s="21" t="s">
        <v>335</v>
      </c>
      <c r="O5064" s="22">
        <v>1</v>
      </c>
      <c r="P5064" s="22">
        <v>788</v>
      </c>
      <c r="Q5064" s="21" t="s">
        <v>45</v>
      </c>
      <c r="R5064" s="103">
        <f t="shared" si="78"/>
        <v>788</v>
      </c>
      <c r="S5064" s="22">
        <v>0</v>
      </c>
      <c r="T5064" s="22">
        <v>0</v>
      </c>
      <c r="U5064" s="22">
        <v>0</v>
      </c>
      <c r="V5064" s="22">
        <v>0</v>
      </c>
      <c r="W5064" s="22">
        <v>0</v>
      </c>
      <c r="X5064" s="22">
        <v>0</v>
      </c>
      <c r="Y5064" s="22">
        <v>788</v>
      </c>
      <c r="Z5064" s="22">
        <v>0</v>
      </c>
      <c r="AA5064" s="22">
        <v>0</v>
      </c>
      <c r="AB5064" s="22">
        <v>0</v>
      </c>
      <c r="AC5064" s="22">
        <v>0</v>
      </c>
      <c r="AD5064" s="22">
        <v>0</v>
      </c>
    </row>
    <row r="5065" spans="1:30" s="1" customFormat="1" ht="15" customHeight="1" x14ac:dyDescent="0.3">
      <c r="A5065" s="21" t="s">
        <v>34</v>
      </c>
      <c r="B5065" s="21" t="s">
        <v>1503</v>
      </c>
      <c r="C5065" s="21" t="s">
        <v>1503</v>
      </c>
      <c r="D5065" s="81">
        <v>1</v>
      </c>
      <c r="E5065" s="21" t="s">
        <v>246</v>
      </c>
      <c r="F5065" s="81">
        <v>1</v>
      </c>
      <c r="G5065" s="82" t="s">
        <v>489</v>
      </c>
      <c r="H5065" s="21">
        <v>33801</v>
      </c>
      <c r="I5065" s="21" t="s">
        <v>2417</v>
      </c>
      <c r="J5065" s="21" t="s">
        <v>1576</v>
      </c>
      <c r="K5065" s="21" t="s">
        <v>1918</v>
      </c>
      <c r="L5065" s="21" t="s">
        <v>2419</v>
      </c>
      <c r="M5065" s="21" t="s">
        <v>43</v>
      </c>
      <c r="N5065" s="21" t="s">
        <v>335</v>
      </c>
      <c r="O5065" s="22">
        <v>1</v>
      </c>
      <c r="P5065" s="22">
        <v>788</v>
      </c>
      <c r="Q5065" s="21" t="s">
        <v>45</v>
      </c>
      <c r="R5065" s="103">
        <f t="shared" si="78"/>
        <v>788</v>
      </c>
      <c r="S5065" s="22">
        <v>0</v>
      </c>
      <c r="T5065" s="22">
        <v>0</v>
      </c>
      <c r="U5065" s="22">
        <v>0</v>
      </c>
      <c r="V5065" s="22">
        <v>0</v>
      </c>
      <c r="W5065" s="22">
        <v>0</v>
      </c>
      <c r="X5065" s="22">
        <v>0</v>
      </c>
      <c r="Y5065" s="22">
        <v>0</v>
      </c>
      <c r="Z5065" s="22">
        <v>788</v>
      </c>
      <c r="AA5065" s="22">
        <v>0</v>
      </c>
      <c r="AB5065" s="22">
        <v>0</v>
      </c>
      <c r="AC5065" s="22">
        <v>0</v>
      </c>
      <c r="AD5065" s="22">
        <v>0</v>
      </c>
    </row>
    <row r="5066" spans="1:30" s="1" customFormat="1" ht="15" customHeight="1" x14ac:dyDescent="0.3">
      <c r="A5066" s="21" t="s">
        <v>34</v>
      </c>
      <c r="B5066" s="21" t="s">
        <v>1503</v>
      </c>
      <c r="C5066" s="21" t="s">
        <v>1503</v>
      </c>
      <c r="D5066" s="81">
        <v>1</v>
      </c>
      <c r="E5066" s="21" t="s">
        <v>246</v>
      </c>
      <c r="F5066" s="81">
        <v>1</v>
      </c>
      <c r="G5066" s="82" t="s">
        <v>489</v>
      </c>
      <c r="H5066" s="21">
        <v>33801</v>
      </c>
      <c r="I5066" s="21" t="s">
        <v>2417</v>
      </c>
      <c r="J5066" s="21" t="s">
        <v>1576</v>
      </c>
      <c r="K5066" s="21" t="s">
        <v>1918</v>
      </c>
      <c r="L5066" s="21" t="s">
        <v>2419</v>
      </c>
      <c r="M5066" s="21" t="s">
        <v>43</v>
      </c>
      <c r="N5066" s="21" t="s">
        <v>335</v>
      </c>
      <c r="O5066" s="22">
        <v>1</v>
      </c>
      <c r="P5066" s="22">
        <v>788</v>
      </c>
      <c r="Q5066" s="21" t="s">
        <v>45</v>
      </c>
      <c r="R5066" s="103">
        <f t="shared" si="78"/>
        <v>788</v>
      </c>
      <c r="S5066" s="22">
        <v>0</v>
      </c>
      <c r="T5066" s="22">
        <v>0</v>
      </c>
      <c r="U5066" s="22">
        <v>0</v>
      </c>
      <c r="V5066" s="22">
        <v>0</v>
      </c>
      <c r="W5066" s="22">
        <v>0</v>
      </c>
      <c r="X5066" s="22">
        <v>0</v>
      </c>
      <c r="Y5066" s="22">
        <v>0</v>
      </c>
      <c r="Z5066" s="22">
        <v>0</v>
      </c>
      <c r="AA5066" s="22">
        <v>788</v>
      </c>
      <c r="AB5066" s="22">
        <v>0</v>
      </c>
      <c r="AC5066" s="22">
        <v>0</v>
      </c>
      <c r="AD5066" s="22">
        <v>0</v>
      </c>
    </row>
    <row r="5067" spans="1:30" s="1" customFormat="1" ht="15" customHeight="1" x14ac:dyDescent="0.3">
      <c r="A5067" s="21" t="s">
        <v>34</v>
      </c>
      <c r="B5067" s="21" t="s">
        <v>1503</v>
      </c>
      <c r="C5067" s="21" t="s">
        <v>1503</v>
      </c>
      <c r="D5067" s="81">
        <v>1</v>
      </c>
      <c r="E5067" s="21" t="s">
        <v>246</v>
      </c>
      <c r="F5067" s="81">
        <v>1</v>
      </c>
      <c r="G5067" s="82" t="s">
        <v>489</v>
      </c>
      <c r="H5067" s="21">
        <v>33801</v>
      </c>
      <c r="I5067" s="21" t="s">
        <v>2417</v>
      </c>
      <c r="J5067" s="21" t="s">
        <v>1576</v>
      </c>
      <c r="K5067" s="21" t="s">
        <v>1918</v>
      </c>
      <c r="L5067" s="21" t="s">
        <v>2419</v>
      </c>
      <c r="M5067" s="21" t="s">
        <v>43</v>
      </c>
      <c r="N5067" s="21" t="s">
        <v>335</v>
      </c>
      <c r="O5067" s="22">
        <v>1</v>
      </c>
      <c r="P5067" s="22">
        <v>788</v>
      </c>
      <c r="Q5067" s="21" t="s">
        <v>45</v>
      </c>
      <c r="R5067" s="103">
        <f t="shared" si="78"/>
        <v>788</v>
      </c>
      <c r="S5067" s="22">
        <v>0</v>
      </c>
      <c r="T5067" s="22">
        <v>0</v>
      </c>
      <c r="U5067" s="22">
        <v>0</v>
      </c>
      <c r="V5067" s="22">
        <v>0</v>
      </c>
      <c r="W5067" s="22">
        <v>0</v>
      </c>
      <c r="X5067" s="22">
        <v>0</v>
      </c>
      <c r="Y5067" s="22">
        <v>0</v>
      </c>
      <c r="Z5067" s="22">
        <v>0</v>
      </c>
      <c r="AA5067" s="22">
        <v>0</v>
      </c>
      <c r="AB5067" s="22">
        <v>788</v>
      </c>
      <c r="AC5067" s="22">
        <v>0</v>
      </c>
      <c r="AD5067" s="22">
        <v>0</v>
      </c>
    </row>
    <row r="5068" spans="1:30" s="1" customFormat="1" ht="15" customHeight="1" x14ac:dyDescent="0.3">
      <c r="A5068" s="21" t="s">
        <v>34</v>
      </c>
      <c r="B5068" s="21" t="s">
        <v>1503</v>
      </c>
      <c r="C5068" s="21" t="s">
        <v>1503</v>
      </c>
      <c r="D5068" s="81">
        <v>1</v>
      </c>
      <c r="E5068" s="21" t="s">
        <v>246</v>
      </c>
      <c r="F5068" s="81">
        <v>1</v>
      </c>
      <c r="G5068" s="82" t="s">
        <v>489</v>
      </c>
      <c r="H5068" s="21">
        <v>33801</v>
      </c>
      <c r="I5068" s="21" t="s">
        <v>2417</v>
      </c>
      <c r="J5068" s="21" t="s">
        <v>1576</v>
      </c>
      <c r="K5068" s="21" t="s">
        <v>1918</v>
      </c>
      <c r="L5068" s="21" t="s">
        <v>2419</v>
      </c>
      <c r="M5068" s="21" t="s">
        <v>43</v>
      </c>
      <c r="N5068" s="21" t="s">
        <v>335</v>
      </c>
      <c r="O5068" s="22">
        <v>1</v>
      </c>
      <c r="P5068" s="22">
        <v>788</v>
      </c>
      <c r="Q5068" s="21" t="s">
        <v>45</v>
      </c>
      <c r="R5068" s="103">
        <f t="shared" ref="R5068:R5131" si="79">SUM(S5068:AD5068)</f>
        <v>788</v>
      </c>
      <c r="S5068" s="22">
        <v>0</v>
      </c>
      <c r="T5068" s="22">
        <v>0</v>
      </c>
      <c r="U5068" s="22">
        <v>0</v>
      </c>
      <c r="V5068" s="22">
        <v>0</v>
      </c>
      <c r="W5068" s="22">
        <v>0</v>
      </c>
      <c r="X5068" s="22">
        <v>0</v>
      </c>
      <c r="Y5068" s="22">
        <v>0</v>
      </c>
      <c r="Z5068" s="22">
        <v>0</v>
      </c>
      <c r="AA5068" s="22">
        <v>0</v>
      </c>
      <c r="AB5068" s="22">
        <v>0</v>
      </c>
      <c r="AC5068" s="22">
        <v>788</v>
      </c>
      <c r="AD5068" s="22">
        <v>0</v>
      </c>
    </row>
    <row r="5069" spans="1:30" s="1" customFormat="1" ht="15" customHeight="1" x14ac:dyDescent="0.3">
      <c r="A5069" s="21" t="s">
        <v>34</v>
      </c>
      <c r="B5069" s="21" t="s">
        <v>1503</v>
      </c>
      <c r="C5069" s="21" t="s">
        <v>1503</v>
      </c>
      <c r="D5069" s="81">
        <v>1</v>
      </c>
      <c r="E5069" s="21" t="s">
        <v>246</v>
      </c>
      <c r="F5069" s="81">
        <v>1</v>
      </c>
      <c r="G5069" s="82" t="s">
        <v>489</v>
      </c>
      <c r="H5069" s="21">
        <v>33801</v>
      </c>
      <c r="I5069" s="21" t="s">
        <v>2417</v>
      </c>
      <c r="J5069" s="21" t="s">
        <v>1576</v>
      </c>
      <c r="K5069" s="21" t="s">
        <v>1918</v>
      </c>
      <c r="L5069" s="21" t="s">
        <v>2419</v>
      </c>
      <c r="M5069" s="21" t="s">
        <v>43</v>
      </c>
      <c r="N5069" s="21" t="s">
        <v>335</v>
      </c>
      <c r="O5069" s="22">
        <v>1</v>
      </c>
      <c r="P5069" s="22">
        <v>788</v>
      </c>
      <c r="Q5069" s="21" t="s">
        <v>45</v>
      </c>
      <c r="R5069" s="103">
        <f t="shared" si="79"/>
        <v>788</v>
      </c>
      <c r="S5069" s="22">
        <v>0</v>
      </c>
      <c r="T5069" s="22">
        <v>0</v>
      </c>
      <c r="U5069" s="22">
        <v>0</v>
      </c>
      <c r="V5069" s="22">
        <v>0</v>
      </c>
      <c r="W5069" s="22">
        <v>0</v>
      </c>
      <c r="X5069" s="22">
        <v>0</v>
      </c>
      <c r="Y5069" s="22">
        <v>0</v>
      </c>
      <c r="Z5069" s="22">
        <v>0</v>
      </c>
      <c r="AA5069" s="22">
        <v>0</v>
      </c>
      <c r="AB5069" s="22">
        <v>0</v>
      </c>
      <c r="AC5069" s="22">
        <v>0</v>
      </c>
      <c r="AD5069" s="22">
        <v>788</v>
      </c>
    </row>
    <row r="5070" spans="1:30" s="1" customFormat="1" ht="15" customHeight="1" x14ac:dyDescent="0.3">
      <c r="A5070" s="21" t="s">
        <v>34</v>
      </c>
      <c r="B5070" s="21" t="s">
        <v>1503</v>
      </c>
      <c r="C5070" s="21" t="s">
        <v>1503</v>
      </c>
      <c r="D5070" s="81">
        <v>1</v>
      </c>
      <c r="E5070" s="21" t="s">
        <v>194</v>
      </c>
      <c r="F5070" s="81">
        <v>88</v>
      </c>
      <c r="G5070" s="82" t="s">
        <v>245</v>
      </c>
      <c r="H5070" s="21">
        <v>33801</v>
      </c>
      <c r="I5070" s="21" t="s">
        <v>2417</v>
      </c>
      <c r="J5070" s="21" t="s">
        <v>1576</v>
      </c>
      <c r="K5070" s="21" t="s">
        <v>1577</v>
      </c>
      <c r="L5070" s="21" t="s">
        <v>2419</v>
      </c>
      <c r="M5070" s="21" t="s">
        <v>43</v>
      </c>
      <c r="N5070" s="21" t="s">
        <v>335</v>
      </c>
      <c r="O5070" s="22">
        <v>1</v>
      </c>
      <c r="P5070" s="22">
        <v>16834</v>
      </c>
      <c r="Q5070" s="21" t="s">
        <v>45</v>
      </c>
      <c r="R5070" s="103">
        <f t="shared" si="79"/>
        <v>16834</v>
      </c>
      <c r="S5070" s="22">
        <v>16834</v>
      </c>
      <c r="T5070" s="22">
        <v>0</v>
      </c>
      <c r="U5070" s="22">
        <v>0</v>
      </c>
      <c r="V5070" s="22">
        <v>0</v>
      </c>
      <c r="W5070" s="22">
        <v>0</v>
      </c>
      <c r="X5070" s="22">
        <v>0</v>
      </c>
      <c r="Y5070" s="22">
        <v>0</v>
      </c>
      <c r="Z5070" s="22">
        <v>0</v>
      </c>
      <c r="AA5070" s="22">
        <v>0</v>
      </c>
      <c r="AB5070" s="22">
        <v>0</v>
      </c>
      <c r="AC5070" s="22">
        <v>0</v>
      </c>
      <c r="AD5070" s="22">
        <v>0</v>
      </c>
    </row>
    <row r="5071" spans="1:30" s="1" customFormat="1" ht="15" customHeight="1" x14ac:dyDescent="0.3">
      <c r="A5071" s="21" t="s">
        <v>34</v>
      </c>
      <c r="B5071" s="21" t="s">
        <v>1503</v>
      </c>
      <c r="C5071" s="21" t="s">
        <v>1503</v>
      </c>
      <c r="D5071" s="81">
        <v>1</v>
      </c>
      <c r="E5071" s="21" t="s">
        <v>194</v>
      </c>
      <c r="F5071" s="81">
        <v>88</v>
      </c>
      <c r="G5071" s="82" t="s">
        <v>245</v>
      </c>
      <c r="H5071" s="21">
        <v>33801</v>
      </c>
      <c r="I5071" s="21" t="s">
        <v>2417</v>
      </c>
      <c r="J5071" s="21" t="s">
        <v>1576</v>
      </c>
      <c r="K5071" s="21" t="s">
        <v>1577</v>
      </c>
      <c r="L5071" s="21" t="s">
        <v>2419</v>
      </c>
      <c r="M5071" s="21" t="s">
        <v>43</v>
      </c>
      <c r="N5071" s="21" t="s">
        <v>335</v>
      </c>
      <c r="O5071" s="22">
        <v>1</v>
      </c>
      <c r="P5071" s="22">
        <v>16834</v>
      </c>
      <c r="Q5071" s="21" t="s">
        <v>45</v>
      </c>
      <c r="R5071" s="103">
        <f t="shared" si="79"/>
        <v>16834</v>
      </c>
      <c r="S5071" s="22">
        <v>0</v>
      </c>
      <c r="T5071" s="22">
        <v>16834</v>
      </c>
      <c r="U5071" s="22">
        <v>0</v>
      </c>
      <c r="V5071" s="22">
        <v>0</v>
      </c>
      <c r="W5071" s="22">
        <v>0</v>
      </c>
      <c r="X5071" s="22">
        <v>0</v>
      </c>
      <c r="Y5071" s="22">
        <v>0</v>
      </c>
      <c r="Z5071" s="22">
        <v>0</v>
      </c>
      <c r="AA5071" s="22">
        <v>0</v>
      </c>
      <c r="AB5071" s="22">
        <v>0</v>
      </c>
      <c r="AC5071" s="22">
        <v>0</v>
      </c>
      <c r="AD5071" s="22">
        <v>0</v>
      </c>
    </row>
    <row r="5072" spans="1:30" s="1" customFormat="1" ht="15" customHeight="1" x14ac:dyDescent="0.3">
      <c r="A5072" s="21" t="s">
        <v>34</v>
      </c>
      <c r="B5072" s="21" t="s">
        <v>1503</v>
      </c>
      <c r="C5072" s="21" t="s">
        <v>1503</v>
      </c>
      <c r="D5072" s="81">
        <v>1</v>
      </c>
      <c r="E5072" s="21" t="s">
        <v>194</v>
      </c>
      <c r="F5072" s="81">
        <v>88</v>
      </c>
      <c r="G5072" s="82" t="s">
        <v>245</v>
      </c>
      <c r="H5072" s="21">
        <v>33801</v>
      </c>
      <c r="I5072" s="21" t="s">
        <v>2417</v>
      </c>
      <c r="J5072" s="21" t="s">
        <v>1576</v>
      </c>
      <c r="K5072" s="21" t="s">
        <v>1577</v>
      </c>
      <c r="L5072" s="21" t="s">
        <v>2419</v>
      </c>
      <c r="M5072" s="21" t="s">
        <v>43</v>
      </c>
      <c r="N5072" s="21" t="s">
        <v>335</v>
      </c>
      <c r="O5072" s="22">
        <v>1</v>
      </c>
      <c r="P5072" s="22">
        <v>16834</v>
      </c>
      <c r="Q5072" s="21" t="s">
        <v>45</v>
      </c>
      <c r="R5072" s="103">
        <f t="shared" si="79"/>
        <v>16834</v>
      </c>
      <c r="S5072" s="22">
        <v>0</v>
      </c>
      <c r="T5072" s="22">
        <v>0</v>
      </c>
      <c r="U5072" s="22">
        <v>16834</v>
      </c>
      <c r="V5072" s="22">
        <v>0</v>
      </c>
      <c r="W5072" s="22">
        <v>0</v>
      </c>
      <c r="X5072" s="22">
        <v>0</v>
      </c>
      <c r="Y5072" s="22">
        <v>0</v>
      </c>
      <c r="Z5072" s="22">
        <v>0</v>
      </c>
      <c r="AA5072" s="22">
        <v>0</v>
      </c>
      <c r="AB5072" s="22">
        <v>0</v>
      </c>
      <c r="AC5072" s="22">
        <v>0</v>
      </c>
      <c r="AD5072" s="22">
        <v>0</v>
      </c>
    </row>
    <row r="5073" spans="1:30" s="1" customFormat="1" ht="15" customHeight="1" x14ac:dyDescent="0.3">
      <c r="A5073" s="21" t="s">
        <v>34</v>
      </c>
      <c r="B5073" s="21" t="s">
        <v>1503</v>
      </c>
      <c r="C5073" s="21" t="s">
        <v>1503</v>
      </c>
      <c r="D5073" s="81">
        <v>1</v>
      </c>
      <c r="E5073" s="21" t="s">
        <v>194</v>
      </c>
      <c r="F5073" s="81">
        <v>88</v>
      </c>
      <c r="G5073" s="82" t="s">
        <v>245</v>
      </c>
      <c r="H5073" s="21">
        <v>33801</v>
      </c>
      <c r="I5073" s="21" t="s">
        <v>2417</v>
      </c>
      <c r="J5073" s="21" t="s">
        <v>1576</v>
      </c>
      <c r="K5073" s="21" t="s">
        <v>1577</v>
      </c>
      <c r="L5073" s="21" t="s">
        <v>2419</v>
      </c>
      <c r="M5073" s="21" t="s">
        <v>43</v>
      </c>
      <c r="N5073" s="21" t="s">
        <v>335</v>
      </c>
      <c r="O5073" s="22">
        <v>1</v>
      </c>
      <c r="P5073" s="22">
        <v>16834</v>
      </c>
      <c r="Q5073" s="21" t="s">
        <v>45</v>
      </c>
      <c r="R5073" s="103">
        <f t="shared" si="79"/>
        <v>16834</v>
      </c>
      <c r="S5073" s="22">
        <v>0</v>
      </c>
      <c r="T5073" s="22">
        <v>0</v>
      </c>
      <c r="U5073" s="22">
        <v>0</v>
      </c>
      <c r="V5073" s="22">
        <v>16834</v>
      </c>
      <c r="W5073" s="22">
        <v>0</v>
      </c>
      <c r="X5073" s="22">
        <v>0</v>
      </c>
      <c r="Y5073" s="22">
        <v>0</v>
      </c>
      <c r="Z5073" s="22">
        <v>0</v>
      </c>
      <c r="AA5073" s="22">
        <v>0</v>
      </c>
      <c r="AB5073" s="22">
        <v>0</v>
      </c>
      <c r="AC5073" s="22">
        <v>0</v>
      </c>
      <c r="AD5073" s="22">
        <v>0</v>
      </c>
    </row>
    <row r="5074" spans="1:30" s="1" customFormat="1" ht="15" customHeight="1" x14ac:dyDescent="0.3">
      <c r="A5074" s="21" t="s">
        <v>34</v>
      </c>
      <c r="B5074" s="21" t="s">
        <v>1503</v>
      </c>
      <c r="C5074" s="21" t="s">
        <v>1503</v>
      </c>
      <c r="D5074" s="81">
        <v>1</v>
      </c>
      <c r="E5074" s="21" t="s">
        <v>194</v>
      </c>
      <c r="F5074" s="81">
        <v>88</v>
      </c>
      <c r="G5074" s="82" t="s">
        <v>245</v>
      </c>
      <c r="H5074" s="21">
        <v>33801</v>
      </c>
      <c r="I5074" s="21" t="s">
        <v>2417</v>
      </c>
      <c r="J5074" s="21" t="s">
        <v>1576</v>
      </c>
      <c r="K5074" s="21" t="s">
        <v>1577</v>
      </c>
      <c r="L5074" s="21" t="s">
        <v>2419</v>
      </c>
      <c r="M5074" s="21" t="s">
        <v>43</v>
      </c>
      <c r="N5074" s="21" t="s">
        <v>335</v>
      </c>
      <c r="O5074" s="22">
        <v>1</v>
      </c>
      <c r="P5074" s="22">
        <v>16834</v>
      </c>
      <c r="Q5074" s="21" t="s">
        <v>45</v>
      </c>
      <c r="R5074" s="103">
        <f t="shared" si="79"/>
        <v>16834</v>
      </c>
      <c r="S5074" s="22">
        <v>0</v>
      </c>
      <c r="T5074" s="22">
        <v>0</v>
      </c>
      <c r="U5074" s="22">
        <v>0</v>
      </c>
      <c r="V5074" s="22">
        <v>0</v>
      </c>
      <c r="W5074" s="22">
        <v>16834</v>
      </c>
      <c r="X5074" s="22">
        <v>0</v>
      </c>
      <c r="Y5074" s="22">
        <v>0</v>
      </c>
      <c r="Z5074" s="22">
        <v>0</v>
      </c>
      <c r="AA5074" s="22">
        <v>0</v>
      </c>
      <c r="AB5074" s="22">
        <v>0</v>
      </c>
      <c r="AC5074" s="22">
        <v>0</v>
      </c>
      <c r="AD5074" s="22">
        <v>0</v>
      </c>
    </row>
    <row r="5075" spans="1:30" s="1" customFormat="1" ht="15" customHeight="1" x14ac:dyDescent="0.3">
      <c r="A5075" s="21" t="s">
        <v>34</v>
      </c>
      <c r="B5075" s="21" t="s">
        <v>1503</v>
      </c>
      <c r="C5075" s="21" t="s">
        <v>1503</v>
      </c>
      <c r="D5075" s="81">
        <v>1</v>
      </c>
      <c r="E5075" s="21" t="s">
        <v>194</v>
      </c>
      <c r="F5075" s="81">
        <v>88</v>
      </c>
      <c r="G5075" s="82" t="s">
        <v>245</v>
      </c>
      <c r="H5075" s="21">
        <v>33801</v>
      </c>
      <c r="I5075" s="21" t="s">
        <v>2417</v>
      </c>
      <c r="J5075" s="21" t="s">
        <v>1576</v>
      </c>
      <c r="K5075" s="21" t="s">
        <v>1577</v>
      </c>
      <c r="L5075" s="21" t="s">
        <v>2419</v>
      </c>
      <c r="M5075" s="21" t="s">
        <v>43</v>
      </c>
      <c r="N5075" s="21" t="s">
        <v>335</v>
      </c>
      <c r="O5075" s="22">
        <v>1</v>
      </c>
      <c r="P5075" s="22">
        <v>16834</v>
      </c>
      <c r="Q5075" s="21" t="s">
        <v>45</v>
      </c>
      <c r="R5075" s="103">
        <f t="shared" si="79"/>
        <v>16834</v>
      </c>
      <c r="S5075" s="22">
        <v>0</v>
      </c>
      <c r="T5075" s="22">
        <v>0</v>
      </c>
      <c r="U5075" s="22">
        <v>0</v>
      </c>
      <c r="V5075" s="22">
        <v>0</v>
      </c>
      <c r="W5075" s="22">
        <v>0</v>
      </c>
      <c r="X5075" s="22">
        <v>16834</v>
      </c>
      <c r="Y5075" s="22">
        <v>0</v>
      </c>
      <c r="Z5075" s="22">
        <v>0</v>
      </c>
      <c r="AA5075" s="22">
        <v>0</v>
      </c>
      <c r="AB5075" s="22">
        <v>0</v>
      </c>
      <c r="AC5075" s="22">
        <v>0</v>
      </c>
      <c r="AD5075" s="22">
        <v>0</v>
      </c>
    </row>
    <row r="5076" spans="1:30" s="1" customFormat="1" ht="15" customHeight="1" x14ac:dyDescent="0.3">
      <c r="A5076" s="21" t="s">
        <v>34</v>
      </c>
      <c r="B5076" s="21" t="s">
        <v>1503</v>
      </c>
      <c r="C5076" s="21" t="s">
        <v>1503</v>
      </c>
      <c r="D5076" s="81">
        <v>1</v>
      </c>
      <c r="E5076" s="21" t="s">
        <v>194</v>
      </c>
      <c r="F5076" s="81">
        <v>88</v>
      </c>
      <c r="G5076" s="82" t="s">
        <v>245</v>
      </c>
      <c r="H5076" s="21">
        <v>33801</v>
      </c>
      <c r="I5076" s="21" t="s">
        <v>2417</v>
      </c>
      <c r="J5076" s="21" t="s">
        <v>1576</v>
      </c>
      <c r="K5076" s="21" t="s">
        <v>1577</v>
      </c>
      <c r="L5076" s="21" t="s">
        <v>2419</v>
      </c>
      <c r="M5076" s="21" t="s">
        <v>43</v>
      </c>
      <c r="N5076" s="21" t="s">
        <v>335</v>
      </c>
      <c r="O5076" s="22">
        <v>1</v>
      </c>
      <c r="P5076" s="22">
        <v>16834</v>
      </c>
      <c r="Q5076" s="21" t="s">
        <v>45</v>
      </c>
      <c r="R5076" s="103">
        <f t="shared" si="79"/>
        <v>16834</v>
      </c>
      <c r="S5076" s="22">
        <v>0</v>
      </c>
      <c r="T5076" s="22">
        <v>0</v>
      </c>
      <c r="U5076" s="22">
        <v>0</v>
      </c>
      <c r="V5076" s="22">
        <v>0</v>
      </c>
      <c r="W5076" s="22">
        <v>0</v>
      </c>
      <c r="X5076" s="22">
        <v>0</v>
      </c>
      <c r="Y5076" s="22">
        <v>16834</v>
      </c>
      <c r="Z5076" s="22">
        <v>0</v>
      </c>
      <c r="AA5076" s="22">
        <v>0</v>
      </c>
      <c r="AB5076" s="22">
        <v>0</v>
      </c>
      <c r="AC5076" s="22">
        <v>0</v>
      </c>
      <c r="AD5076" s="22">
        <v>0</v>
      </c>
    </row>
    <row r="5077" spans="1:30" s="1" customFormat="1" ht="15" customHeight="1" x14ac:dyDescent="0.3">
      <c r="A5077" s="21" t="s">
        <v>34</v>
      </c>
      <c r="B5077" s="21" t="s">
        <v>1503</v>
      </c>
      <c r="C5077" s="21" t="s">
        <v>1503</v>
      </c>
      <c r="D5077" s="81">
        <v>1</v>
      </c>
      <c r="E5077" s="21" t="s">
        <v>194</v>
      </c>
      <c r="F5077" s="81">
        <v>88</v>
      </c>
      <c r="G5077" s="82" t="s">
        <v>245</v>
      </c>
      <c r="H5077" s="21">
        <v>33801</v>
      </c>
      <c r="I5077" s="21" t="s">
        <v>2417</v>
      </c>
      <c r="J5077" s="21" t="s">
        <v>1576</v>
      </c>
      <c r="K5077" s="21" t="s">
        <v>1577</v>
      </c>
      <c r="L5077" s="21" t="s">
        <v>2419</v>
      </c>
      <c r="M5077" s="21" t="s">
        <v>43</v>
      </c>
      <c r="N5077" s="21" t="s">
        <v>335</v>
      </c>
      <c r="O5077" s="22">
        <v>1</v>
      </c>
      <c r="P5077" s="22">
        <v>16834</v>
      </c>
      <c r="Q5077" s="21" t="s">
        <v>45</v>
      </c>
      <c r="R5077" s="103">
        <f t="shared" si="79"/>
        <v>16834</v>
      </c>
      <c r="S5077" s="22">
        <v>0</v>
      </c>
      <c r="T5077" s="22">
        <v>0</v>
      </c>
      <c r="U5077" s="22">
        <v>0</v>
      </c>
      <c r="V5077" s="22">
        <v>0</v>
      </c>
      <c r="W5077" s="22">
        <v>0</v>
      </c>
      <c r="X5077" s="22">
        <v>0</v>
      </c>
      <c r="Y5077" s="22">
        <v>0</v>
      </c>
      <c r="Z5077" s="22">
        <v>16834</v>
      </c>
      <c r="AA5077" s="22">
        <v>0</v>
      </c>
      <c r="AB5077" s="22">
        <v>0</v>
      </c>
      <c r="AC5077" s="22">
        <v>0</v>
      </c>
      <c r="AD5077" s="22">
        <v>0</v>
      </c>
    </row>
    <row r="5078" spans="1:30" s="1" customFormat="1" ht="15" customHeight="1" x14ac:dyDescent="0.3">
      <c r="A5078" s="21" t="s">
        <v>34</v>
      </c>
      <c r="B5078" s="21" t="s">
        <v>1503</v>
      </c>
      <c r="C5078" s="21" t="s">
        <v>1503</v>
      </c>
      <c r="D5078" s="81">
        <v>1</v>
      </c>
      <c r="E5078" s="21" t="s">
        <v>194</v>
      </c>
      <c r="F5078" s="81">
        <v>88</v>
      </c>
      <c r="G5078" s="82" t="s">
        <v>245</v>
      </c>
      <c r="H5078" s="21">
        <v>33801</v>
      </c>
      <c r="I5078" s="21" t="s">
        <v>2417</v>
      </c>
      <c r="J5078" s="21" t="s">
        <v>1576</v>
      </c>
      <c r="K5078" s="21" t="s">
        <v>1577</v>
      </c>
      <c r="L5078" s="21" t="s">
        <v>2419</v>
      </c>
      <c r="M5078" s="21" t="s">
        <v>43</v>
      </c>
      <c r="N5078" s="21" t="s">
        <v>335</v>
      </c>
      <c r="O5078" s="22">
        <v>1</v>
      </c>
      <c r="P5078" s="22">
        <v>16834</v>
      </c>
      <c r="Q5078" s="21" t="s">
        <v>45</v>
      </c>
      <c r="R5078" s="103">
        <f t="shared" si="79"/>
        <v>16834</v>
      </c>
      <c r="S5078" s="22">
        <v>0</v>
      </c>
      <c r="T5078" s="22">
        <v>0</v>
      </c>
      <c r="U5078" s="22">
        <v>0</v>
      </c>
      <c r="V5078" s="22">
        <v>0</v>
      </c>
      <c r="W5078" s="22">
        <v>0</v>
      </c>
      <c r="X5078" s="22">
        <v>0</v>
      </c>
      <c r="Y5078" s="22">
        <v>0</v>
      </c>
      <c r="Z5078" s="22">
        <v>0</v>
      </c>
      <c r="AA5078" s="22">
        <v>16834</v>
      </c>
      <c r="AB5078" s="22">
        <v>0</v>
      </c>
      <c r="AC5078" s="22">
        <v>0</v>
      </c>
      <c r="AD5078" s="22">
        <v>0</v>
      </c>
    </row>
    <row r="5079" spans="1:30" s="1" customFormat="1" ht="15" customHeight="1" x14ac:dyDescent="0.3">
      <c r="A5079" s="21" t="s">
        <v>34</v>
      </c>
      <c r="B5079" s="21" t="s">
        <v>1503</v>
      </c>
      <c r="C5079" s="21" t="s">
        <v>1503</v>
      </c>
      <c r="D5079" s="81">
        <v>1</v>
      </c>
      <c r="E5079" s="21" t="s">
        <v>194</v>
      </c>
      <c r="F5079" s="81">
        <v>88</v>
      </c>
      <c r="G5079" s="82" t="s">
        <v>245</v>
      </c>
      <c r="H5079" s="21">
        <v>33801</v>
      </c>
      <c r="I5079" s="21" t="s">
        <v>2417</v>
      </c>
      <c r="J5079" s="21" t="s">
        <v>1576</v>
      </c>
      <c r="K5079" s="21" t="s">
        <v>1577</v>
      </c>
      <c r="L5079" s="21" t="s">
        <v>2419</v>
      </c>
      <c r="M5079" s="21" t="s">
        <v>43</v>
      </c>
      <c r="N5079" s="21" t="s">
        <v>335</v>
      </c>
      <c r="O5079" s="22">
        <v>1</v>
      </c>
      <c r="P5079" s="22">
        <v>16834</v>
      </c>
      <c r="Q5079" s="21" t="s">
        <v>45</v>
      </c>
      <c r="R5079" s="103">
        <f t="shared" si="79"/>
        <v>16834</v>
      </c>
      <c r="S5079" s="22">
        <v>0</v>
      </c>
      <c r="T5079" s="22">
        <v>0</v>
      </c>
      <c r="U5079" s="22">
        <v>0</v>
      </c>
      <c r="V5079" s="22">
        <v>0</v>
      </c>
      <c r="W5079" s="22">
        <v>0</v>
      </c>
      <c r="X5079" s="22">
        <v>0</v>
      </c>
      <c r="Y5079" s="22">
        <v>0</v>
      </c>
      <c r="Z5079" s="22">
        <v>0</v>
      </c>
      <c r="AA5079" s="22">
        <v>0</v>
      </c>
      <c r="AB5079" s="22">
        <v>16834</v>
      </c>
      <c r="AC5079" s="22">
        <v>0</v>
      </c>
      <c r="AD5079" s="22">
        <v>0</v>
      </c>
    </row>
    <row r="5080" spans="1:30" s="1" customFormat="1" ht="15" customHeight="1" x14ac:dyDescent="0.3">
      <c r="A5080" s="21" t="s">
        <v>34</v>
      </c>
      <c r="B5080" s="21" t="s">
        <v>1503</v>
      </c>
      <c r="C5080" s="21" t="s">
        <v>1503</v>
      </c>
      <c r="D5080" s="81">
        <v>1</v>
      </c>
      <c r="E5080" s="21" t="s">
        <v>194</v>
      </c>
      <c r="F5080" s="81">
        <v>88</v>
      </c>
      <c r="G5080" s="82" t="s">
        <v>245</v>
      </c>
      <c r="H5080" s="21">
        <v>33801</v>
      </c>
      <c r="I5080" s="21" t="s">
        <v>2417</v>
      </c>
      <c r="J5080" s="21" t="s">
        <v>1576</v>
      </c>
      <c r="K5080" s="21" t="s">
        <v>1577</v>
      </c>
      <c r="L5080" s="21" t="s">
        <v>2419</v>
      </c>
      <c r="M5080" s="21" t="s">
        <v>43</v>
      </c>
      <c r="N5080" s="21" t="s">
        <v>335</v>
      </c>
      <c r="O5080" s="22">
        <v>1</v>
      </c>
      <c r="P5080" s="22">
        <v>16834</v>
      </c>
      <c r="Q5080" s="21" t="s">
        <v>45</v>
      </c>
      <c r="R5080" s="103">
        <f t="shared" si="79"/>
        <v>16834</v>
      </c>
      <c r="S5080" s="22">
        <v>0</v>
      </c>
      <c r="T5080" s="22">
        <v>0</v>
      </c>
      <c r="U5080" s="22">
        <v>0</v>
      </c>
      <c r="V5080" s="22">
        <v>0</v>
      </c>
      <c r="W5080" s="22">
        <v>0</v>
      </c>
      <c r="X5080" s="22">
        <v>0</v>
      </c>
      <c r="Y5080" s="22">
        <v>0</v>
      </c>
      <c r="Z5080" s="22">
        <v>0</v>
      </c>
      <c r="AA5080" s="22">
        <v>0</v>
      </c>
      <c r="AB5080" s="22">
        <v>0</v>
      </c>
      <c r="AC5080" s="22">
        <v>16834</v>
      </c>
      <c r="AD5080" s="22">
        <v>0</v>
      </c>
    </row>
    <row r="5081" spans="1:30" s="1" customFormat="1" ht="15" customHeight="1" x14ac:dyDescent="0.3">
      <c r="A5081" s="21" t="s">
        <v>34</v>
      </c>
      <c r="B5081" s="21" t="s">
        <v>1503</v>
      </c>
      <c r="C5081" s="21" t="s">
        <v>1503</v>
      </c>
      <c r="D5081" s="81">
        <v>1</v>
      </c>
      <c r="E5081" s="21" t="s">
        <v>194</v>
      </c>
      <c r="F5081" s="81">
        <v>88</v>
      </c>
      <c r="G5081" s="82" t="s">
        <v>245</v>
      </c>
      <c r="H5081" s="21">
        <v>33801</v>
      </c>
      <c r="I5081" s="21" t="s">
        <v>2417</v>
      </c>
      <c r="J5081" s="21" t="s">
        <v>1576</v>
      </c>
      <c r="K5081" s="21" t="s">
        <v>1577</v>
      </c>
      <c r="L5081" s="21" t="s">
        <v>2419</v>
      </c>
      <c r="M5081" s="21" t="s">
        <v>43</v>
      </c>
      <c r="N5081" s="21" t="s">
        <v>335</v>
      </c>
      <c r="O5081" s="22">
        <v>1</v>
      </c>
      <c r="P5081" s="22">
        <v>16834</v>
      </c>
      <c r="Q5081" s="21" t="s">
        <v>45</v>
      </c>
      <c r="R5081" s="103">
        <f t="shared" si="79"/>
        <v>16834</v>
      </c>
      <c r="S5081" s="22">
        <v>0</v>
      </c>
      <c r="T5081" s="22">
        <v>0</v>
      </c>
      <c r="U5081" s="22">
        <v>0</v>
      </c>
      <c r="V5081" s="22">
        <v>0</v>
      </c>
      <c r="W5081" s="22">
        <v>0</v>
      </c>
      <c r="X5081" s="22">
        <v>0</v>
      </c>
      <c r="Y5081" s="22">
        <v>0</v>
      </c>
      <c r="Z5081" s="22">
        <v>0</v>
      </c>
      <c r="AA5081" s="22">
        <v>0</v>
      </c>
      <c r="AB5081" s="22">
        <v>0</v>
      </c>
      <c r="AC5081" s="22">
        <v>0</v>
      </c>
      <c r="AD5081" s="22">
        <v>16834</v>
      </c>
    </row>
    <row r="5082" spans="1:30" s="1" customFormat="1" ht="15" customHeight="1" x14ac:dyDescent="0.3">
      <c r="A5082" s="21" t="s">
        <v>34</v>
      </c>
      <c r="B5082" s="21" t="s">
        <v>1503</v>
      </c>
      <c r="C5082" s="21" t="s">
        <v>1503</v>
      </c>
      <c r="D5082" s="81">
        <v>1</v>
      </c>
      <c r="E5082" s="21" t="s">
        <v>194</v>
      </c>
      <c r="F5082" s="81">
        <v>88</v>
      </c>
      <c r="G5082" s="82" t="s">
        <v>245</v>
      </c>
      <c r="H5082" s="21">
        <v>33801</v>
      </c>
      <c r="I5082" s="21" t="s">
        <v>2417</v>
      </c>
      <c r="J5082" s="21" t="s">
        <v>1576</v>
      </c>
      <c r="K5082" s="21" t="s">
        <v>1918</v>
      </c>
      <c r="L5082" s="21" t="s">
        <v>2419</v>
      </c>
      <c r="M5082" s="21" t="s">
        <v>43</v>
      </c>
      <c r="N5082" s="21" t="s">
        <v>335</v>
      </c>
      <c r="O5082" s="22">
        <v>1</v>
      </c>
      <c r="P5082" s="22">
        <v>788</v>
      </c>
      <c r="Q5082" s="21" t="s">
        <v>45</v>
      </c>
      <c r="R5082" s="103">
        <f t="shared" si="79"/>
        <v>788</v>
      </c>
      <c r="S5082" s="22">
        <v>788</v>
      </c>
      <c r="T5082" s="22">
        <v>0</v>
      </c>
      <c r="U5082" s="22">
        <v>0</v>
      </c>
      <c r="V5082" s="22">
        <v>0</v>
      </c>
      <c r="W5082" s="22">
        <v>0</v>
      </c>
      <c r="X5082" s="22">
        <v>0</v>
      </c>
      <c r="Y5082" s="22">
        <v>0</v>
      </c>
      <c r="Z5082" s="22">
        <v>0</v>
      </c>
      <c r="AA5082" s="22">
        <v>0</v>
      </c>
      <c r="AB5082" s="22">
        <v>0</v>
      </c>
      <c r="AC5082" s="22">
        <v>0</v>
      </c>
      <c r="AD5082" s="22">
        <v>0</v>
      </c>
    </row>
    <row r="5083" spans="1:30" s="1" customFormat="1" ht="15" customHeight="1" x14ac:dyDescent="0.3">
      <c r="A5083" s="21" t="s">
        <v>34</v>
      </c>
      <c r="B5083" s="21" t="s">
        <v>1503</v>
      </c>
      <c r="C5083" s="21" t="s">
        <v>1503</v>
      </c>
      <c r="D5083" s="81">
        <v>1</v>
      </c>
      <c r="E5083" s="21" t="s">
        <v>194</v>
      </c>
      <c r="F5083" s="81">
        <v>88</v>
      </c>
      <c r="G5083" s="82" t="s">
        <v>245</v>
      </c>
      <c r="H5083" s="21">
        <v>33801</v>
      </c>
      <c r="I5083" s="21" t="s">
        <v>2417</v>
      </c>
      <c r="J5083" s="21" t="s">
        <v>1576</v>
      </c>
      <c r="K5083" s="21" t="s">
        <v>1918</v>
      </c>
      <c r="L5083" s="21" t="s">
        <v>2419</v>
      </c>
      <c r="M5083" s="21" t="s">
        <v>43</v>
      </c>
      <c r="N5083" s="21" t="s">
        <v>335</v>
      </c>
      <c r="O5083" s="22">
        <v>1</v>
      </c>
      <c r="P5083" s="22">
        <v>788</v>
      </c>
      <c r="Q5083" s="21" t="s">
        <v>45</v>
      </c>
      <c r="R5083" s="103">
        <f t="shared" si="79"/>
        <v>788</v>
      </c>
      <c r="S5083" s="22">
        <v>0</v>
      </c>
      <c r="T5083" s="22">
        <v>788</v>
      </c>
      <c r="U5083" s="22">
        <v>0</v>
      </c>
      <c r="V5083" s="22">
        <v>0</v>
      </c>
      <c r="W5083" s="22">
        <v>0</v>
      </c>
      <c r="X5083" s="22">
        <v>0</v>
      </c>
      <c r="Y5083" s="22">
        <v>0</v>
      </c>
      <c r="Z5083" s="22">
        <v>0</v>
      </c>
      <c r="AA5083" s="22">
        <v>0</v>
      </c>
      <c r="AB5083" s="22">
        <v>0</v>
      </c>
      <c r="AC5083" s="22">
        <v>0</v>
      </c>
      <c r="AD5083" s="22">
        <v>0</v>
      </c>
    </row>
    <row r="5084" spans="1:30" s="1" customFormat="1" ht="15" customHeight="1" x14ac:dyDescent="0.3">
      <c r="A5084" s="21" t="s">
        <v>34</v>
      </c>
      <c r="B5084" s="21" t="s">
        <v>1503</v>
      </c>
      <c r="C5084" s="21" t="s">
        <v>1503</v>
      </c>
      <c r="D5084" s="81">
        <v>1</v>
      </c>
      <c r="E5084" s="21" t="s">
        <v>194</v>
      </c>
      <c r="F5084" s="81">
        <v>88</v>
      </c>
      <c r="G5084" s="82" t="s">
        <v>245</v>
      </c>
      <c r="H5084" s="21">
        <v>33801</v>
      </c>
      <c r="I5084" s="21" t="s">
        <v>2417</v>
      </c>
      <c r="J5084" s="21" t="s">
        <v>1576</v>
      </c>
      <c r="K5084" s="21" t="s">
        <v>1918</v>
      </c>
      <c r="L5084" s="21" t="s">
        <v>2419</v>
      </c>
      <c r="M5084" s="21" t="s">
        <v>43</v>
      </c>
      <c r="N5084" s="21" t="s">
        <v>335</v>
      </c>
      <c r="O5084" s="22">
        <v>1</v>
      </c>
      <c r="P5084" s="22">
        <v>788</v>
      </c>
      <c r="Q5084" s="21" t="s">
        <v>45</v>
      </c>
      <c r="R5084" s="103">
        <f t="shared" si="79"/>
        <v>788</v>
      </c>
      <c r="S5084" s="22">
        <v>0</v>
      </c>
      <c r="T5084" s="22">
        <v>0</v>
      </c>
      <c r="U5084" s="22">
        <v>788</v>
      </c>
      <c r="V5084" s="22">
        <v>0</v>
      </c>
      <c r="W5084" s="22">
        <v>0</v>
      </c>
      <c r="X5084" s="22">
        <v>0</v>
      </c>
      <c r="Y5084" s="22">
        <v>0</v>
      </c>
      <c r="Z5084" s="22">
        <v>0</v>
      </c>
      <c r="AA5084" s="22">
        <v>0</v>
      </c>
      <c r="AB5084" s="22">
        <v>0</v>
      </c>
      <c r="AC5084" s="22">
        <v>0</v>
      </c>
      <c r="AD5084" s="22">
        <v>0</v>
      </c>
    </row>
    <row r="5085" spans="1:30" s="1" customFormat="1" ht="15" customHeight="1" x14ac:dyDescent="0.3">
      <c r="A5085" s="21" t="s">
        <v>34</v>
      </c>
      <c r="B5085" s="21" t="s">
        <v>1503</v>
      </c>
      <c r="C5085" s="21" t="s">
        <v>1503</v>
      </c>
      <c r="D5085" s="81">
        <v>1</v>
      </c>
      <c r="E5085" s="21" t="s">
        <v>194</v>
      </c>
      <c r="F5085" s="81">
        <v>88</v>
      </c>
      <c r="G5085" s="82" t="s">
        <v>245</v>
      </c>
      <c r="H5085" s="21">
        <v>33801</v>
      </c>
      <c r="I5085" s="21" t="s">
        <v>2417</v>
      </c>
      <c r="J5085" s="21" t="s">
        <v>1576</v>
      </c>
      <c r="K5085" s="21" t="s">
        <v>1918</v>
      </c>
      <c r="L5085" s="21" t="s">
        <v>2419</v>
      </c>
      <c r="M5085" s="21" t="s">
        <v>43</v>
      </c>
      <c r="N5085" s="21" t="s">
        <v>335</v>
      </c>
      <c r="O5085" s="22">
        <v>1</v>
      </c>
      <c r="P5085" s="22">
        <v>788</v>
      </c>
      <c r="Q5085" s="21" t="s">
        <v>45</v>
      </c>
      <c r="R5085" s="103">
        <f t="shared" si="79"/>
        <v>788</v>
      </c>
      <c r="S5085" s="22">
        <v>0</v>
      </c>
      <c r="T5085" s="22">
        <v>0</v>
      </c>
      <c r="U5085" s="22">
        <v>0</v>
      </c>
      <c r="V5085" s="22">
        <v>788</v>
      </c>
      <c r="W5085" s="22">
        <v>0</v>
      </c>
      <c r="X5085" s="22">
        <v>0</v>
      </c>
      <c r="Y5085" s="22">
        <v>0</v>
      </c>
      <c r="Z5085" s="22">
        <v>0</v>
      </c>
      <c r="AA5085" s="22">
        <v>0</v>
      </c>
      <c r="AB5085" s="22">
        <v>0</v>
      </c>
      <c r="AC5085" s="22">
        <v>0</v>
      </c>
      <c r="AD5085" s="22">
        <v>0</v>
      </c>
    </row>
    <row r="5086" spans="1:30" s="1" customFormat="1" ht="15" customHeight="1" x14ac:dyDescent="0.3">
      <c r="A5086" s="21" t="s">
        <v>34</v>
      </c>
      <c r="B5086" s="21" t="s">
        <v>1503</v>
      </c>
      <c r="C5086" s="21" t="s">
        <v>1503</v>
      </c>
      <c r="D5086" s="81">
        <v>1</v>
      </c>
      <c r="E5086" s="21" t="s">
        <v>194</v>
      </c>
      <c r="F5086" s="81">
        <v>88</v>
      </c>
      <c r="G5086" s="82" t="s">
        <v>245</v>
      </c>
      <c r="H5086" s="21">
        <v>33801</v>
      </c>
      <c r="I5086" s="21" t="s">
        <v>2417</v>
      </c>
      <c r="J5086" s="21" t="s">
        <v>1576</v>
      </c>
      <c r="K5086" s="21" t="s">
        <v>1918</v>
      </c>
      <c r="L5086" s="21" t="s">
        <v>2419</v>
      </c>
      <c r="M5086" s="21" t="s">
        <v>43</v>
      </c>
      <c r="N5086" s="21" t="s">
        <v>335</v>
      </c>
      <c r="O5086" s="22">
        <v>1</v>
      </c>
      <c r="P5086" s="22">
        <v>788</v>
      </c>
      <c r="Q5086" s="21" t="s">
        <v>45</v>
      </c>
      <c r="R5086" s="103">
        <f t="shared" si="79"/>
        <v>788</v>
      </c>
      <c r="S5086" s="22">
        <v>0</v>
      </c>
      <c r="T5086" s="22">
        <v>0</v>
      </c>
      <c r="U5086" s="22">
        <v>0</v>
      </c>
      <c r="V5086" s="22">
        <v>0</v>
      </c>
      <c r="W5086" s="22">
        <v>788</v>
      </c>
      <c r="X5086" s="22">
        <v>0</v>
      </c>
      <c r="Y5086" s="22">
        <v>0</v>
      </c>
      <c r="Z5086" s="22">
        <v>0</v>
      </c>
      <c r="AA5086" s="22">
        <v>0</v>
      </c>
      <c r="AB5086" s="22">
        <v>0</v>
      </c>
      <c r="AC5086" s="22">
        <v>0</v>
      </c>
      <c r="AD5086" s="22">
        <v>0</v>
      </c>
    </row>
    <row r="5087" spans="1:30" s="1" customFormat="1" ht="15" customHeight="1" x14ac:dyDescent="0.3">
      <c r="A5087" s="21" t="s">
        <v>34</v>
      </c>
      <c r="B5087" s="21" t="s">
        <v>1503</v>
      </c>
      <c r="C5087" s="21" t="s">
        <v>1503</v>
      </c>
      <c r="D5087" s="81">
        <v>1</v>
      </c>
      <c r="E5087" s="21" t="s">
        <v>194</v>
      </c>
      <c r="F5087" s="81">
        <v>88</v>
      </c>
      <c r="G5087" s="82" t="s">
        <v>245</v>
      </c>
      <c r="H5087" s="21">
        <v>33801</v>
      </c>
      <c r="I5087" s="21" t="s">
        <v>2417</v>
      </c>
      <c r="J5087" s="21" t="s">
        <v>1576</v>
      </c>
      <c r="K5087" s="21" t="s">
        <v>1918</v>
      </c>
      <c r="L5087" s="21" t="s">
        <v>2419</v>
      </c>
      <c r="M5087" s="21" t="s">
        <v>43</v>
      </c>
      <c r="N5087" s="21" t="s">
        <v>335</v>
      </c>
      <c r="O5087" s="22">
        <v>1</v>
      </c>
      <c r="P5087" s="22">
        <v>788</v>
      </c>
      <c r="Q5087" s="21" t="s">
        <v>45</v>
      </c>
      <c r="R5087" s="103">
        <f t="shared" si="79"/>
        <v>788</v>
      </c>
      <c r="S5087" s="22">
        <v>0</v>
      </c>
      <c r="T5087" s="22">
        <v>0</v>
      </c>
      <c r="U5087" s="22">
        <v>0</v>
      </c>
      <c r="V5087" s="22">
        <v>0</v>
      </c>
      <c r="W5087" s="22">
        <v>0</v>
      </c>
      <c r="X5087" s="22">
        <v>788</v>
      </c>
      <c r="Y5087" s="22">
        <v>0</v>
      </c>
      <c r="Z5087" s="22">
        <v>0</v>
      </c>
      <c r="AA5087" s="22">
        <v>0</v>
      </c>
      <c r="AB5087" s="22">
        <v>0</v>
      </c>
      <c r="AC5087" s="22">
        <v>0</v>
      </c>
      <c r="AD5087" s="22">
        <v>0</v>
      </c>
    </row>
    <row r="5088" spans="1:30" s="1" customFormat="1" ht="15" customHeight="1" x14ac:dyDescent="0.3">
      <c r="A5088" s="21" t="s">
        <v>34</v>
      </c>
      <c r="B5088" s="21" t="s">
        <v>1503</v>
      </c>
      <c r="C5088" s="21" t="s">
        <v>1503</v>
      </c>
      <c r="D5088" s="81">
        <v>1</v>
      </c>
      <c r="E5088" s="21" t="s">
        <v>194</v>
      </c>
      <c r="F5088" s="81">
        <v>88</v>
      </c>
      <c r="G5088" s="82" t="s">
        <v>245</v>
      </c>
      <c r="H5088" s="21">
        <v>33801</v>
      </c>
      <c r="I5088" s="21" t="s">
        <v>2417</v>
      </c>
      <c r="J5088" s="21" t="s">
        <v>1576</v>
      </c>
      <c r="K5088" s="21" t="s">
        <v>1918</v>
      </c>
      <c r="L5088" s="21" t="s">
        <v>2419</v>
      </c>
      <c r="M5088" s="21" t="s">
        <v>43</v>
      </c>
      <c r="N5088" s="21" t="s">
        <v>335</v>
      </c>
      <c r="O5088" s="22">
        <v>1</v>
      </c>
      <c r="P5088" s="22">
        <v>788</v>
      </c>
      <c r="Q5088" s="21" t="s">
        <v>45</v>
      </c>
      <c r="R5088" s="103">
        <f t="shared" si="79"/>
        <v>788</v>
      </c>
      <c r="S5088" s="22">
        <v>0</v>
      </c>
      <c r="T5088" s="22">
        <v>0</v>
      </c>
      <c r="U5088" s="22">
        <v>0</v>
      </c>
      <c r="V5088" s="22">
        <v>0</v>
      </c>
      <c r="W5088" s="22">
        <v>0</v>
      </c>
      <c r="X5088" s="22">
        <v>0</v>
      </c>
      <c r="Y5088" s="22">
        <v>788</v>
      </c>
      <c r="Z5088" s="22">
        <v>0</v>
      </c>
      <c r="AA5088" s="22">
        <v>0</v>
      </c>
      <c r="AB5088" s="22">
        <v>0</v>
      </c>
      <c r="AC5088" s="22">
        <v>0</v>
      </c>
      <c r="AD5088" s="22">
        <v>0</v>
      </c>
    </row>
    <row r="5089" spans="1:30" s="1" customFormat="1" ht="15" customHeight="1" x14ac:dyDescent="0.3">
      <c r="A5089" s="21" t="s">
        <v>34</v>
      </c>
      <c r="B5089" s="21" t="s">
        <v>1503</v>
      </c>
      <c r="C5089" s="21" t="s">
        <v>1503</v>
      </c>
      <c r="D5089" s="81">
        <v>1</v>
      </c>
      <c r="E5089" s="21" t="s">
        <v>194</v>
      </c>
      <c r="F5089" s="81">
        <v>88</v>
      </c>
      <c r="G5089" s="82" t="s">
        <v>245</v>
      </c>
      <c r="H5089" s="21">
        <v>33801</v>
      </c>
      <c r="I5089" s="21" t="s">
        <v>2417</v>
      </c>
      <c r="J5089" s="21" t="s">
        <v>1576</v>
      </c>
      <c r="K5089" s="21" t="s">
        <v>1918</v>
      </c>
      <c r="L5089" s="21" t="s">
        <v>2419</v>
      </c>
      <c r="M5089" s="21" t="s">
        <v>43</v>
      </c>
      <c r="N5089" s="21" t="s">
        <v>335</v>
      </c>
      <c r="O5089" s="22">
        <v>1</v>
      </c>
      <c r="P5089" s="22">
        <v>788</v>
      </c>
      <c r="Q5089" s="21" t="s">
        <v>45</v>
      </c>
      <c r="R5089" s="103">
        <f t="shared" si="79"/>
        <v>788</v>
      </c>
      <c r="S5089" s="22">
        <v>0</v>
      </c>
      <c r="T5089" s="22">
        <v>0</v>
      </c>
      <c r="U5089" s="22">
        <v>0</v>
      </c>
      <c r="V5089" s="22">
        <v>0</v>
      </c>
      <c r="W5089" s="22">
        <v>0</v>
      </c>
      <c r="X5089" s="22">
        <v>0</v>
      </c>
      <c r="Y5089" s="22">
        <v>0</v>
      </c>
      <c r="Z5089" s="22">
        <v>788</v>
      </c>
      <c r="AA5089" s="22">
        <v>0</v>
      </c>
      <c r="AB5089" s="22">
        <v>0</v>
      </c>
      <c r="AC5089" s="22">
        <v>0</v>
      </c>
      <c r="AD5089" s="22">
        <v>0</v>
      </c>
    </row>
    <row r="5090" spans="1:30" s="1" customFormat="1" ht="15" customHeight="1" x14ac:dyDescent="0.3">
      <c r="A5090" s="21" t="s">
        <v>34</v>
      </c>
      <c r="B5090" s="21" t="s">
        <v>1503</v>
      </c>
      <c r="C5090" s="21" t="s">
        <v>1503</v>
      </c>
      <c r="D5090" s="81">
        <v>1</v>
      </c>
      <c r="E5090" s="21" t="s">
        <v>194</v>
      </c>
      <c r="F5090" s="81">
        <v>88</v>
      </c>
      <c r="G5090" s="82" t="s">
        <v>245</v>
      </c>
      <c r="H5090" s="21">
        <v>33801</v>
      </c>
      <c r="I5090" s="21" t="s">
        <v>2417</v>
      </c>
      <c r="J5090" s="21" t="s">
        <v>1576</v>
      </c>
      <c r="K5090" s="21" t="s">
        <v>1918</v>
      </c>
      <c r="L5090" s="21" t="s">
        <v>2419</v>
      </c>
      <c r="M5090" s="21" t="s">
        <v>43</v>
      </c>
      <c r="N5090" s="21" t="s">
        <v>335</v>
      </c>
      <c r="O5090" s="22">
        <v>1</v>
      </c>
      <c r="P5090" s="22">
        <v>788</v>
      </c>
      <c r="Q5090" s="21" t="s">
        <v>45</v>
      </c>
      <c r="R5090" s="103">
        <f t="shared" si="79"/>
        <v>788</v>
      </c>
      <c r="S5090" s="22">
        <v>0</v>
      </c>
      <c r="T5090" s="22">
        <v>0</v>
      </c>
      <c r="U5090" s="22">
        <v>0</v>
      </c>
      <c r="V5090" s="22">
        <v>0</v>
      </c>
      <c r="W5090" s="22">
        <v>0</v>
      </c>
      <c r="X5090" s="22">
        <v>0</v>
      </c>
      <c r="Y5090" s="22">
        <v>0</v>
      </c>
      <c r="Z5090" s="22">
        <v>0</v>
      </c>
      <c r="AA5090" s="22">
        <v>788</v>
      </c>
      <c r="AB5090" s="22">
        <v>0</v>
      </c>
      <c r="AC5090" s="22">
        <v>0</v>
      </c>
      <c r="AD5090" s="22">
        <v>0</v>
      </c>
    </row>
    <row r="5091" spans="1:30" s="1" customFormat="1" ht="15" customHeight="1" x14ac:dyDescent="0.3">
      <c r="A5091" s="21" t="s">
        <v>34</v>
      </c>
      <c r="B5091" s="21" t="s">
        <v>1503</v>
      </c>
      <c r="C5091" s="21" t="s">
        <v>1503</v>
      </c>
      <c r="D5091" s="81">
        <v>1</v>
      </c>
      <c r="E5091" s="21" t="s">
        <v>194</v>
      </c>
      <c r="F5091" s="81">
        <v>88</v>
      </c>
      <c r="G5091" s="82" t="s">
        <v>245</v>
      </c>
      <c r="H5091" s="21">
        <v>33801</v>
      </c>
      <c r="I5091" s="21" t="s">
        <v>2417</v>
      </c>
      <c r="J5091" s="21" t="s">
        <v>1576</v>
      </c>
      <c r="K5091" s="21" t="s">
        <v>1918</v>
      </c>
      <c r="L5091" s="21" t="s">
        <v>2419</v>
      </c>
      <c r="M5091" s="21" t="s">
        <v>43</v>
      </c>
      <c r="N5091" s="21" t="s">
        <v>335</v>
      </c>
      <c r="O5091" s="22">
        <v>1</v>
      </c>
      <c r="P5091" s="22">
        <v>788</v>
      </c>
      <c r="Q5091" s="21" t="s">
        <v>45</v>
      </c>
      <c r="R5091" s="103">
        <f t="shared" si="79"/>
        <v>788</v>
      </c>
      <c r="S5091" s="22">
        <v>0</v>
      </c>
      <c r="T5091" s="22">
        <v>0</v>
      </c>
      <c r="U5091" s="22">
        <v>0</v>
      </c>
      <c r="V5091" s="22">
        <v>0</v>
      </c>
      <c r="W5091" s="22">
        <v>0</v>
      </c>
      <c r="X5091" s="22">
        <v>0</v>
      </c>
      <c r="Y5091" s="22">
        <v>0</v>
      </c>
      <c r="Z5091" s="22">
        <v>0</v>
      </c>
      <c r="AA5091" s="22">
        <v>0</v>
      </c>
      <c r="AB5091" s="22">
        <v>788</v>
      </c>
      <c r="AC5091" s="22">
        <v>0</v>
      </c>
      <c r="AD5091" s="22">
        <v>0</v>
      </c>
    </row>
    <row r="5092" spans="1:30" s="1" customFormat="1" ht="15" customHeight="1" x14ac:dyDescent="0.3">
      <c r="A5092" s="21" t="s">
        <v>34</v>
      </c>
      <c r="B5092" s="21" t="s">
        <v>1503</v>
      </c>
      <c r="C5092" s="21" t="s">
        <v>1503</v>
      </c>
      <c r="D5092" s="81">
        <v>1</v>
      </c>
      <c r="E5092" s="21" t="s">
        <v>194</v>
      </c>
      <c r="F5092" s="81">
        <v>88</v>
      </c>
      <c r="G5092" s="82" t="s">
        <v>245</v>
      </c>
      <c r="H5092" s="21">
        <v>33801</v>
      </c>
      <c r="I5092" s="21" t="s">
        <v>2417</v>
      </c>
      <c r="J5092" s="21" t="s">
        <v>1576</v>
      </c>
      <c r="K5092" s="21" t="s">
        <v>1918</v>
      </c>
      <c r="L5092" s="21" t="s">
        <v>2419</v>
      </c>
      <c r="M5092" s="21" t="s">
        <v>43</v>
      </c>
      <c r="N5092" s="21" t="s">
        <v>335</v>
      </c>
      <c r="O5092" s="22">
        <v>1</v>
      </c>
      <c r="P5092" s="22">
        <v>788</v>
      </c>
      <c r="Q5092" s="21" t="s">
        <v>45</v>
      </c>
      <c r="R5092" s="103">
        <f t="shared" si="79"/>
        <v>788</v>
      </c>
      <c r="S5092" s="22">
        <v>0</v>
      </c>
      <c r="T5092" s="22">
        <v>0</v>
      </c>
      <c r="U5092" s="22">
        <v>0</v>
      </c>
      <c r="V5092" s="22">
        <v>0</v>
      </c>
      <c r="W5092" s="22">
        <v>0</v>
      </c>
      <c r="X5092" s="22">
        <v>0</v>
      </c>
      <c r="Y5092" s="22">
        <v>0</v>
      </c>
      <c r="Z5092" s="22">
        <v>0</v>
      </c>
      <c r="AA5092" s="22">
        <v>0</v>
      </c>
      <c r="AB5092" s="22">
        <v>0</v>
      </c>
      <c r="AC5092" s="22">
        <v>788</v>
      </c>
      <c r="AD5092" s="22">
        <v>0</v>
      </c>
    </row>
    <row r="5093" spans="1:30" s="1" customFormat="1" ht="15" customHeight="1" x14ac:dyDescent="0.3">
      <c r="A5093" s="21" t="s">
        <v>34</v>
      </c>
      <c r="B5093" s="21" t="s">
        <v>1503</v>
      </c>
      <c r="C5093" s="21" t="s">
        <v>1503</v>
      </c>
      <c r="D5093" s="81">
        <v>1</v>
      </c>
      <c r="E5093" s="21" t="s">
        <v>194</v>
      </c>
      <c r="F5093" s="81">
        <v>88</v>
      </c>
      <c r="G5093" s="82" t="s">
        <v>245</v>
      </c>
      <c r="H5093" s="21">
        <v>33801</v>
      </c>
      <c r="I5093" s="21" t="s">
        <v>2417</v>
      </c>
      <c r="J5093" s="21" t="s">
        <v>1576</v>
      </c>
      <c r="K5093" s="21" t="s">
        <v>1918</v>
      </c>
      <c r="L5093" s="21" t="s">
        <v>2419</v>
      </c>
      <c r="M5093" s="21" t="s">
        <v>43</v>
      </c>
      <c r="N5093" s="21" t="s">
        <v>335</v>
      </c>
      <c r="O5093" s="22">
        <v>1</v>
      </c>
      <c r="P5093" s="22">
        <v>788</v>
      </c>
      <c r="Q5093" s="21" t="s">
        <v>45</v>
      </c>
      <c r="R5093" s="103">
        <f t="shared" si="79"/>
        <v>788</v>
      </c>
      <c r="S5093" s="22">
        <v>0</v>
      </c>
      <c r="T5093" s="22">
        <v>0</v>
      </c>
      <c r="U5093" s="22">
        <v>0</v>
      </c>
      <c r="V5093" s="22">
        <v>0</v>
      </c>
      <c r="W5093" s="22">
        <v>0</v>
      </c>
      <c r="X5093" s="22">
        <v>0</v>
      </c>
      <c r="Y5093" s="22">
        <v>0</v>
      </c>
      <c r="Z5093" s="22">
        <v>0</v>
      </c>
      <c r="AA5093" s="22">
        <v>0</v>
      </c>
      <c r="AB5093" s="22">
        <v>0</v>
      </c>
      <c r="AC5093" s="22">
        <v>0</v>
      </c>
      <c r="AD5093" s="22">
        <v>788</v>
      </c>
    </row>
    <row r="5094" spans="1:30" s="1" customFormat="1" ht="15" customHeight="1" x14ac:dyDescent="0.3">
      <c r="A5094" s="21" t="s">
        <v>34</v>
      </c>
      <c r="B5094" s="21" t="s">
        <v>1503</v>
      </c>
      <c r="C5094" s="21" t="s">
        <v>1503</v>
      </c>
      <c r="D5094" s="81">
        <v>1</v>
      </c>
      <c r="E5094" s="21" t="s">
        <v>246</v>
      </c>
      <c r="F5094" s="81">
        <v>1</v>
      </c>
      <c r="G5094" s="82" t="s">
        <v>489</v>
      </c>
      <c r="H5094" s="21">
        <v>35201</v>
      </c>
      <c r="I5094" s="21" t="s">
        <v>725</v>
      </c>
      <c r="J5094" s="21" t="s">
        <v>1576</v>
      </c>
      <c r="K5094" s="21" t="s">
        <v>1537</v>
      </c>
      <c r="L5094" s="21" t="s">
        <v>2423</v>
      </c>
      <c r="M5094" s="21" t="s">
        <v>1891</v>
      </c>
      <c r="N5094" s="21" t="s">
        <v>335</v>
      </c>
      <c r="O5094" s="22">
        <v>1</v>
      </c>
      <c r="P5094" s="22">
        <v>26000</v>
      </c>
      <c r="Q5094" s="21" t="s">
        <v>45</v>
      </c>
      <c r="R5094" s="103">
        <f t="shared" si="79"/>
        <v>26000</v>
      </c>
      <c r="S5094" s="22">
        <v>0</v>
      </c>
      <c r="T5094" s="22">
        <v>0</v>
      </c>
      <c r="U5094" s="22">
        <v>0</v>
      </c>
      <c r="V5094" s="22">
        <v>0</v>
      </c>
      <c r="W5094" s="22">
        <v>0</v>
      </c>
      <c r="X5094" s="22">
        <v>0</v>
      </c>
      <c r="Y5094" s="22">
        <v>26000</v>
      </c>
      <c r="Z5094" s="22">
        <v>0</v>
      </c>
      <c r="AA5094" s="22">
        <v>0</v>
      </c>
      <c r="AB5094" s="22">
        <v>0</v>
      </c>
      <c r="AC5094" s="22">
        <v>0</v>
      </c>
      <c r="AD5094" s="22">
        <v>0</v>
      </c>
    </row>
    <row r="5095" spans="1:30" s="1" customFormat="1" ht="15" customHeight="1" x14ac:dyDescent="0.3">
      <c r="A5095" s="21" t="s">
        <v>34</v>
      </c>
      <c r="B5095" s="21" t="s">
        <v>1503</v>
      </c>
      <c r="C5095" s="21" t="s">
        <v>1503</v>
      </c>
      <c r="D5095" s="81">
        <v>1</v>
      </c>
      <c r="E5095" s="21" t="s">
        <v>246</v>
      </c>
      <c r="F5095" s="81">
        <v>1</v>
      </c>
      <c r="G5095" s="82" t="s">
        <v>489</v>
      </c>
      <c r="H5095" s="21">
        <v>35701</v>
      </c>
      <c r="I5095" s="21" t="s">
        <v>506</v>
      </c>
      <c r="J5095" s="21" t="s">
        <v>1576</v>
      </c>
      <c r="K5095" s="21" t="s">
        <v>1578</v>
      </c>
      <c r="L5095" s="21" t="s">
        <v>2422</v>
      </c>
      <c r="M5095" s="21" t="s">
        <v>1891</v>
      </c>
      <c r="N5095" s="21" t="s">
        <v>335</v>
      </c>
      <c r="O5095" s="22">
        <v>1</v>
      </c>
      <c r="P5095" s="22">
        <v>8278</v>
      </c>
      <c r="Q5095" s="21" t="s">
        <v>45</v>
      </c>
      <c r="R5095" s="103">
        <f t="shared" si="79"/>
        <v>8278</v>
      </c>
      <c r="S5095" s="22">
        <v>0</v>
      </c>
      <c r="T5095" s="22">
        <v>0</v>
      </c>
      <c r="U5095" s="22">
        <v>0</v>
      </c>
      <c r="V5095" s="22">
        <v>0</v>
      </c>
      <c r="W5095" s="22">
        <v>0</v>
      </c>
      <c r="X5095" s="22">
        <v>0</v>
      </c>
      <c r="Y5095" s="22">
        <v>0</v>
      </c>
      <c r="Z5095" s="22">
        <v>0</v>
      </c>
      <c r="AA5095" s="22">
        <v>0</v>
      </c>
      <c r="AB5095" s="22">
        <v>8278</v>
      </c>
      <c r="AC5095" s="22">
        <v>0</v>
      </c>
      <c r="AD5095" s="22">
        <v>0</v>
      </c>
    </row>
    <row r="5096" spans="1:30" s="1" customFormat="1" ht="15" customHeight="1" x14ac:dyDescent="0.3">
      <c r="A5096" s="21" t="s">
        <v>34</v>
      </c>
      <c r="B5096" s="21" t="s">
        <v>1503</v>
      </c>
      <c r="C5096" s="21" t="s">
        <v>1503</v>
      </c>
      <c r="D5096" s="81">
        <v>1</v>
      </c>
      <c r="E5096" s="21" t="s">
        <v>246</v>
      </c>
      <c r="F5096" s="81">
        <v>1</v>
      </c>
      <c r="G5096" s="82" t="s">
        <v>489</v>
      </c>
      <c r="H5096" s="21">
        <v>35801</v>
      </c>
      <c r="I5096" s="21" t="s">
        <v>508</v>
      </c>
      <c r="J5096" s="21" t="s">
        <v>1576</v>
      </c>
      <c r="K5096" s="21" t="s">
        <v>1579</v>
      </c>
      <c r="L5096" s="21" t="s">
        <v>2419</v>
      </c>
      <c r="M5096" s="21" t="s">
        <v>43</v>
      </c>
      <c r="N5096" s="21" t="s">
        <v>335</v>
      </c>
      <c r="O5096" s="22">
        <v>1</v>
      </c>
      <c r="P5096" s="22">
        <v>13411</v>
      </c>
      <c r="Q5096" s="21" t="s">
        <v>411</v>
      </c>
      <c r="R5096" s="103">
        <f t="shared" si="79"/>
        <v>13411</v>
      </c>
      <c r="S5096" s="22">
        <v>13411</v>
      </c>
      <c r="T5096" s="22">
        <v>0</v>
      </c>
      <c r="U5096" s="22">
        <v>0</v>
      </c>
      <c r="V5096" s="22">
        <v>0</v>
      </c>
      <c r="W5096" s="22">
        <v>0</v>
      </c>
      <c r="X5096" s="22">
        <v>0</v>
      </c>
      <c r="Y5096" s="22">
        <v>0</v>
      </c>
      <c r="Z5096" s="22">
        <v>0</v>
      </c>
      <c r="AA5096" s="22">
        <v>0</v>
      </c>
      <c r="AB5096" s="22">
        <v>0</v>
      </c>
      <c r="AC5096" s="22">
        <v>0</v>
      </c>
      <c r="AD5096" s="22">
        <v>0</v>
      </c>
    </row>
    <row r="5097" spans="1:30" s="1" customFormat="1" ht="15" customHeight="1" x14ac:dyDescent="0.3">
      <c r="A5097" s="21" t="s">
        <v>34</v>
      </c>
      <c r="B5097" s="21" t="s">
        <v>1503</v>
      </c>
      <c r="C5097" s="21" t="s">
        <v>1503</v>
      </c>
      <c r="D5097" s="81">
        <v>1</v>
      </c>
      <c r="E5097" s="21" t="s">
        <v>246</v>
      </c>
      <c r="F5097" s="81">
        <v>1</v>
      </c>
      <c r="G5097" s="82" t="s">
        <v>489</v>
      </c>
      <c r="H5097" s="21">
        <v>35801</v>
      </c>
      <c r="I5097" s="21" t="s">
        <v>508</v>
      </c>
      <c r="J5097" s="21" t="s">
        <v>1576</v>
      </c>
      <c r="K5097" s="21" t="s">
        <v>1579</v>
      </c>
      <c r="L5097" s="21" t="s">
        <v>2419</v>
      </c>
      <c r="M5097" s="21" t="s">
        <v>43</v>
      </c>
      <c r="N5097" s="21" t="s">
        <v>335</v>
      </c>
      <c r="O5097" s="22">
        <v>1</v>
      </c>
      <c r="P5097" s="22">
        <v>13411</v>
      </c>
      <c r="Q5097" s="21" t="s">
        <v>411</v>
      </c>
      <c r="R5097" s="103">
        <f t="shared" si="79"/>
        <v>13411</v>
      </c>
      <c r="S5097" s="22">
        <v>0</v>
      </c>
      <c r="T5097" s="22">
        <v>13411</v>
      </c>
      <c r="U5097" s="22">
        <v>0</v>
      </c>
      <c r="V5097" s="22">
        <v>0</v>
      </c>
      <c r="W5097" s="22">
        <v>0</v>
      </c>
      <c r="X5097" s="22">
        <v>0</v>
      </c>
      <c r="Y5097" s="22">
        <v>0</v>
      </c>
      <c r="Z5097" s="22">
        <v>0</v>
      </c>
      <c r="AA5097" s="22">
        <v>0</v>
      </c>
      <c r="AB5097" s="22">
        <v>0</v>
      </c>
      <c r="AC5097" s="22">
        <v>0</v>
      </c>
      <c r="AD5097" s="22">
        <v>0</v>
      </c>
    </row>
    <row r="5098" spans="1:30" s="1" customFormat="1" ht="15" customHeight="1" x14ac:dyDescent="0.3">
      <c r="A5098" s="21" t="s">
        <v>34</v>
      </c>
      <c r="B5098" s="21" t="s">
        <v>1503</v>
      </c>
      <c r="C5098" s="21" t="s">
        <v>1503</v>
      </c>
      <c r="D5098" s="81">
        <v>1</v>
      </c>
      <c r="E5098" s="21" t="s">
        <v>246</v>
      </c>
      <c r="F5098" s="81">
        <v>1</v>
      </c>
      <c r="G5098" s="82" t="s">
        <v>489</v>
      </c>
      <c r="H5098" s="21">
        <v>35801</v>
      </c>
      <c r="I5098" s="21" t="s">
        <v>508</v>
      </c>
      <c r="J5098" s="21" t="s">
        <v>1576</v>
      </c>
      <c r="K5098" s="21" t="s">
        <v>1579</v>
      </c>
      <c r="L5098" s="21" t="s">
        <v>2419</v>
      </c>
      <c r="M5098" s="21" t="s">
        <v>43</v>
      </c>
      <c r="N5098" s="21" t="s">
        <v>335</v>
      </c>
      <c r="O5098" s="22">
        <v>1</v>
      </c>
      <c r="P5098" s="22">
        <v>13411</v>
      </c>
      <c r="Q5098" s="21" t="s">
        <v>411</v>
      </c>
      <c r="R5098" s="103">
        <f t="shared" si="79"/>
        <v>13411</v>
      </c>
      <c r="S5098" s="22">
        <v>0</v>
      </c>
      <c r="T5098" s="22">
        <v>0</v>
      </c>
      <c r="U5098" s="22">
        <v>13411</v>
      </c>
      <c r="V5098" s="22">
        <v>0</v>
      </c>
      <c r="W5098" s="22">
        <v>0</v>
      </c>
      <c r="X5098" s="22">
        <v>0</v>
      </c>
      <c r="Y5098" s="22">
        <v>0</v>
      </c>
      <c r="Z5098" s="22">
        <v>0</v>
      </c>
      <c r="AA5098" s="22">
        <v>0</v>
      </c>
      <c r="AB5098" s="22">
        <v>0</v>
      </c>
      <c r="AC5098" s="22">
        <v>0</v>
      </c>
      <c r="AD5098" s="22">
        <v>0</v>
      </c>
    </row>
    <row r="5099" spans="1:30" s="1" customFormat="1" ht="15" customHeight="1" x14ac:dyDescent="0.3">
      <c r="A5099" s="21" t="s">
        <v>34</v>
      </c>
      <c r="B5099" s="21" t="s">
        <v>1503</v>
      </c>
      <c r="C5099" s="21" t="s">
        <v>1503</v>
      </c>
      <c r="D5099" s="81">
        <v>1</v>
      </c>
      <c r="E5099" s="21" t="s">
        <v>246</v>
      </c>
      <c r="F5099" s="81">
        <v>1</v>
      </c>
      <c r="G5099" s="82" t="s">
        <v>489</v>
      </c>
      <c r="H5099" s="21">
        <v>35801</v>
      </c>
      <c r="I5099" s="21" t="s">
        <v>508</v>
      </c>
      <c r="J5099" s="21" t="s">
        <v>1576</v>
      </c>
      <c r="K5099" s="21" t="s">
        <v>1579</v>
      </c>
      <c r="L5099" s="21" t="s">
        <v>2419</v>
      </c>
      <c r="M5099" s="21" t="s">
        <v>43</v>
      </c>
      <c r="N5099" s="21" t="s">
        <v>335</v>
      </c>
      <c r="O5099" s="22">
        <v>1</v>
      </c>
      <c r="P5099" s="22">
        <v>13411</v>
      </c>
      <c r="Q5099" s="21" t="s">
        <v>411</v>
      </c>
      <c r="R5099" s="103">
        <f t="shared" si="79"/>
        <v>13411</v>
      </c>
      <c r="S5099" s="22">
        <v>0</v>
      </c>
      <c r="T5099" s="22">
        <v>0</v>
      </c>
      <c r="U5099" s="22">
        <v>0</v>
      </c>
      <c r="V5099" s="22">
        <v>13411</v>
      </c>
      <c r="W5099" s="22">
        <v>0</v>
      </c>
      <c r="X5099" s="22">
        <v>0</v>
      </c>
      <c r="Y5099" s="22">
        <v>0</v>
      </c>
      <c r="Z5099" s="22">
        <v>0</v>
      </c>
      <c r="AA5099" s="22">
        <v>0</v>
      </c>
      <c r="AB5099" s="22">
        <v>0</v>
      </c>
      <c r="AC5099" s="22">
        <v>0</v>
      </c>
      <c r="AD5099" s="22">
        <v>0</v>
      </c>
    </row>
    <row r="5100" spans="1:30" s="1" customFormat="1" ht="15" customHeight="1" x14ac:dyDescent="0.3">
      <c r="A5100" s="21" t="s">
        <v>34</v>
      </c>
      <c r="B5100" s="21" t="s">
        <v>1503</v>
      </c>
      <c r="C5100" s="21" t="s">
        <v>1503</v>
      </c>
      <c r="D5100" s="81">
        <v>1</v>
      </c>
      <c r="E5100" s="21" t="s">
        <v>246</v>
      </c>
      <c r="F5100" s="81">
        <v>1</v>
      </c>
      <c r="G5100" s="82" t="s">
        <v>489</v>
      </c>
      <c r="H5100" s="21">
        <v>35801</v>
      </c>
      <c r="I5100" s="21" t="s">
        <v>508</v>
      </c>
      <c r="J5100" s="21" t="s">
        <v>1576</v>
      </c>
      <c r="K5100" s="21" t="s">
        <v>1579</v>
      </c>
      <c r="L5100" s="21" t="s">
        <v>2419</v>
      </c>
      <c r="M5100" s="21" t="s">
        <v>43</v>
      </c>
      <c r="N5100" s="21" t="s">
        <v>335</v>
      </c>
      <c r="O5100" s="22">
        <v>1</v>
      </c>
      <c r="P5100" s="22">
        <v>13411</v>
      </c>
      <c r="Q5100" s="21" t="s">
        <v>411</v>
      </c>
      <c r="R5100" s="103">
        <f t="shared" si="79"/>
        <v>13411</v>
      </c>
      <c r="S5100" s="22">
        <v>0</v>
      </c>
      <c r="T5100" s="22">
        <v>0</v>
      </c>
      <c r="U5100" s="22">
        <v>0</v>
      </c>
      <c r="V5100" s="22">
        <v>0</v>
      </c>
      <c r="W5100" s="22">
        <v>13411</v>
      </c>
      <c r="X5100" s="22">
        <v>0</v>
      </c>
      <c r="Y5100" s="22">
        <v>0</v>
      </c>
      <c r="Z5100" s="22">
        <v>0</v>
      </c>
      <c r="AA5100" s="22">
        <v>0</v>
      </c>
      <c r="AB5100" s="22">
        <v>0</v>
      </c>
      <c r="AC5100" s="22">
        <v>0</v>
      </c>
      <c r="AD5100" s="22">
        <v>0</v>
      </c>
    </row>
    <row r="5101" spans="1:30" s="1" customFormat="1" ht="15" customHeight="1" x14ac:dyDescent="0.3">
      <c r="A5101" s="21" t="s">
        <v>34</v>
      </c>
      <c r="B5101" s="21" t="s">
        <v>1503</v>
      </c>
      <c r="C5101" s="21" t="s">
        <v>1503</v>
      </c>
      <c r="D5101" s="81">
        <v>1</v>
      </c>
      <c r="E5101" s="21" t="s">
        <v>246</v>
      </c>
      <c r="F5101" s="81">
        <v>1</v>
      </c>
      <c r="G5101" s="82" t="s">
        <v>489</v>
      </c>
      <c r="H5101" s="21">
        <v>35801</v>
      </c>
      <c r="I5101" s="21" t="s">
        <v>508</v>
      </c>
      <c r="J5101" s="21" t="s">
        <v>1576</v>
      </c>
      <c r="K5101" s="21" t="s">
        <v>1579</v>
      </c>
      <c r="L5101" s="21" t="s">
        <v>2419</v>
      </c>
      <c r="M5101" s="21" t="s">
        <v>43</v>
      </c>
      <c r="N5101" s="21" t="s">
        <v>335</v>
      </c>
      <c r="O5101" s="22">
        <v>1</v>
      </c>
      <c r="P5101" s="22">
        <v>13411</v>
      </c>
      <c r="Q5101" s="21" t="s">
        <v>411</v>
      </c>
      <c r="R5101" s="103">
        <f t="shared" si="79"/>
        <v>13411</v>
      </c>
      <c r="S5101" s="22">
        <v>0</v>
      </c>
      <c r="T5101" s="22">
        <v>0</v>
      </c>
      <c r="U5101" s="22">
        <v>0</v>
      </c>
      <c r="V5101" s="22">
        <v>0</v>
      </c>
      <c r="W5101" s="22">
        <v>0</v>
      </c>
      <c r="X5101" s="22">
        <v>13411</v>
      </c>
      <c r="Y5101" s="22">
        <v>0</v>
      </c>
      <c r="Z5101" s="22">
        <v>0</v>
      </c>
      <c r="AA5101" s="22">
        <v>0</v>
      </c>
      <c r="AB5101" s="22">
        <v>0</v>
      </c>
      <c r="AC5101" s="22">
        <v>0</v>
      </c>
      <c r="AD5101" s="22">
        <v>0</v>
      </c>
    </row>
    <row r="5102" spans="1:30" s="1" customFormat="1" ht="15" customHeight="1" x14ac:dyDescent="0.3">
      <c r="A5102" s="21" t="s">
        <v>34</v>
      </c>
      <c r="B5102" s="21" t="s">
        <v>1503</v>
      </c>
      <c r="C5102" s="21" t="s">
        <v>1503</v>
      </c>
      <c r="D5102" s="81">
        <v>1</v>
      </c>
      <c r="E5102" s="21" t="s">
        <v>246</v>
      </c>
      <c r="F5102" s="81">
        <v>1</v>
      </c>
      <c r="G5102" s="82" t="s">
        <v>489</v>
      </c>
      <c r="H5102" s="21">
        <v>35801</v>
      </c>
      <c r="I5102" s="21" t="s">
        <v>508</v>
      </c>
      <c r="J5102" s="21" t="s">
        <v>1576</v>
      </c>
      <c r="K5102" s="21" t="s">
        <v>1579</v>
      </c>
      <c r="L5102" s="21" t="s">
        <v>2419</v>
      </c>
      <c r="M5102" s="21" t="s">
        <v>43</v>
      </c>
      <c r="N5102" s="21" t="s">
        <v>335</v>
      </c>
      <c r="O5102" s="22">
        <v>1</v>
      </c>
      <c r="P5102" s="22">
        <v>13411</v>
      </c>
      <c r="Q5102" s="21" t="s">
        <v>411</v>
      </c>
      <c r="R5102" s="103">
        <f t="shared" si="79"/>
        <v>13411</v>
      </c>
      <c r="S5102" s="22">
        <v>0</v>
      </c>
      <c r="T5102" s="22">
        <v>0</v>
      </c>
      <c r="U5102" s="22">
        <v>0</v>
      </c>
      <c r="V5102" s="22">
        <v>0</v>
      </c>
      <c r="W5102" s="22">
        <v>0</v>
      </c>
      <c r="X5102" s="22">
        <v>0</v>
      </c>
      <c r="Y5102" s="22">
        <v>13411</v>
      </c>
      <c r="Z5102" s="22">
        <v>0</v>
      </c>
      <c r="AA5102" s="22">
        <v>0</v>
      </c>
      <c r="AB5102" s="22">
        <v>0</v>
      </c>
      <c r="AC5102" s="22">
        <v>0</v>
      </c>
      <c r="AD5102" s="22">
        <v>0</v>
      </c>
    </row>
    <row r="5103" spans="1:30" s="1" customFormat="1" ht="15" customHeight="1" x14ac:dyDescent="0.3">
      <c r="A5103" s="21" t="s">
        <v>34</v>
      </c>
      <c r="B5103" s="21" t="s">
        <v>1503</v>
      </c>
      <c r="C5103" s="21" t="s">
        <v>1503</v>
      </c>
      <c r="D5103" s="81">
        <v>1</v>
      </c>
      <c r="E5103" s="21" t="s">
        <v>246</v>
      </c>
      <c r="F5103" s="81">
        <v>1</v>
      </c>
      <c r="G5103" s="82" t="s">
        <v>489</v>
      </c>
      <c r="H5103" s="21">
        <v>35801</v>
      </c>
      <c r="I5103" s="21" t="s">
        <v>508</v>
      </c>
      <c r="J5103" s="21" t="s">
        <v>1576</v>
      </c>
      <c r="K5103" s="21" t="s">
        <v>1579</v>
      </c>
      <c r="L5103" s="21" t="s">
        <v>2419</v>
      </c>
      <c r="M5103" s="21" t="s">
        <v>43</v>
      </c>
      <c r="N5103" s="21" t="s">
        <v>335</v>
      </c>
      <c r="O5103" s="22">
        <v>1</v>
      </c>
      <c r="P5103" s="22">
        <v>13411</v>
      </c>
      <c r="Q5103" s="21" t="s">
        <v>411</v>
      </c>
      <c r="R5103" s="103">
        <f t="shared" si="79"/>
        <v>13411</v>
      </c>
      <c r="S5103" s="22">
        <v>0</v>
      </c>
      <c r="T5103" s="22">
        <v>0</v>
      </c>
      <c r="U5103" s="22">
        <v>0</v>
      </c>
      <c r="V5103" s="22">
        <v>0</v>
      </c>
      <c r="W5103" s="22">
        <v>0</v>
      </c>
      <c r="X5103" s="22">
        <v>0</v>
      </c>
      <c r="Y5103" s="22">
        <v>0</v>
      </c>
      <c r="Z5103" s="22">
        <v>13411</v>
      </c>
      <c r="AA5103" s="22">
        <v>0</v>
      </c>
      <c r="AB5103" s="22">
        <v>0</v>
      </c>
      <c r="AC5103" s="22">
        <v>0</v>
      </c>
      <c r="AD5103" s="22">
        <v>0</v>
      </c>
    </row>
    <row r="5104" spans="1:30" s="1" customFormat="1" ht="15" customHeight="1" x14ac:dyDescent="0.3">
      <c r="A5104" s="21" t="s">
        <v>34</v>
      </c>
      <c r="B5104" s="21" t="s">
        <v>1503</v>
      </c>
      <c r="C5104" s="21" t="s">
        <v>1503</v>
      </c>
      <c r="D5104" s="81">
        <v>1</v>
      </c>
      <c r="E5104" s="21" t="s">
        <v>246</v>
      </c>
      <c r="F5104" s="81">
        <v>1</v>
      </c>
      <c r="G5104" s="82" t="s">
        <v>489</v>
      </c>
      <c r="H5104" s="21">
        <v>35801</v>
      </c>
      <c r="I5104" s="21" t="s">
        <v>508</v>
      </c>
      <c r="J5104" s="21" t="s">
        <v>1576</v>
      </c>
      <c r="K5104" s="21" t="s">
        <v>1579</v>
      </c>
      <c r="L5104" s="21" t="s">
        <v>2419</v>
      </c>
      <c r="M5104" s="21" t="s">
        <v>43</v>
      </c>
      <c r="N5104" s="21" t="s">
        <v>335</v>
      </c>
      <c r="O5104" s="22">
        <v>1</v>
      </c>
      <c r="P5104" s="22">
        <v>13411</v>
      </c>
      <c r="Q5104" s="21" t="s">
        <v>411</v>
      </c>
      <c r="R5104" s="103">
        <f t="shared" si="79"/>
        <v>13411</v>
      </c>
      <c r="S5104" s="22">
        <v>0</v>
      </c>
      <c r="T5104" s="22">
        <v>0</v>
      </c>
      <c r="U5104" s="22">
        <v>0</v>
      </c>
      <c r="V5104" s="22">
        <v>0</v>
      </c>
      <c r="W5104" s="22">
        <v>0</v>
      </c>
      <c r="X5104" s="22">
        <v>0</v>
      </c>
      <c r="Y5104" s="22">
        <v>0</v>
      </c>
      <c r="Z5104" s="22">
        <v>0</v>
      </c>
      <c r="AA5104" s="22">
        <v>13411</v>
      </c>
      <c r="AB5104" s="22">
        <v>0</v>
      </c>
      <c r="AC5104" s="22">
        <v>0</v>
      </c>
      <c r="AD5104" s="22">
        <v>0</v>
      </c>
    </row>
    <row r="5105" spans="1:30" s="1" customFormat="1" ht="15" customHeight="1" x14ac:dyDescent="0.3">
      <c r="A5105" s="21" t="s">
        <v>34</v>
      </c>
      <c r="B5105" s="21" t="s">
        <v>1503</v>
      </c>
      <c r="C5105" s="21" t="s">
        <v>1503</v>
      </c>
      <c r="D5105" s="81">
        <v>1</v>
      </c>
      <c r="E5105" s="21" t="s">
        <v>246</v>
      </c>
      <c r="F5105" s="81">
        <v>1</v>
      </c>
      <c r="G5105" s="82" t="s">
        <v>489</v>
      </c>
      <c r="H5105" s="21">
        <v>35801</v>
      </c>
      <c r="I5105" s="21" t="s">
        <v>508</v>
      </c>
      <c r="J5105" s="21" t="s">
        <v>1576</v>
      </c>
      <c r="K5105" s="21" t="s">
        <v>1579</v>
      </c>
      <c r="L5105" s="21" t="s">
        <v>2419</v>
      </c>
      <c r="M5105" s="21" t="s">
        <v>43</v>
      </c>
      <c r="N5105" s="21" t="s">
        <v>335</v>
      </c>
      <c r="O5105" s="22">
        <v>1</v>
      </c>
      <c r="P5105" s="22">
        <v>13411</v>
      </c>
      <c r="Q5105" s="21" t="s">
        <v>411</v>
      </c>
      <c r="R5105" s="103">
        <f t="shared" si="79"/>
        <v>13411</v>
      </c>
      <c r="S5105" s="22">
        <v>0</v>
      </c>
      <c r="T5105" s="22">
        <v>0</v>
      </c>
      <c r="U5105" s="22">
        <v>0</v>
      </c>
      <c r="V5105" s="22">
        <v>0</v>
      </c>
      <c r="W5105" s="22">
        <v>0</v>
      </c>
      <c r="X5105" s="22">
        <v>0</v>
      </c>
      <c r="Y5105" s="22">
        <v>0</v>
      </c>
      <c r="Z5105" s="22">
        <v>0</v>
      </c>
      <c r="AA5105" s="22">
        <v>0</v>
      </c>
      <c r="AB5105" s="22">
        <v>13411</v>
      </c>
      <c r="AC5105" s="22">
        <v>0</v>
      </c>
      <c r="AD5105" s="22">
        <v>0</v>
      </c>
    </row>
    <row r="5106" spans="1:30" s="1" customFormat="1" ht="15" customHeight="1" x14ac:dyDescent="0.3">
      <c r="A5106" s="21" t="s">
        <v>34</v>
      </c>
      <c r="B5106" s="21" t="s">
        <v>1503</v>
      </c>
      <c r="C5106" s="21" t="s">
        <v>1503</v>
      </c>
      <c r="D5106" s="81">
        <v>1</v>
      </c>
      <c r="E5106" s="21" t="s">
        <v>246</v>
      </c>
      <c r="F5106" s="81">
        <v>1</v>
      </c>
      <c r="G5106" s="82" t="s">
        <v>489</v>
      </c>
      <c r="H5106" s="21">
        <v>35801</v>
      </c>
      <c r="I5106" s="21" t="s">
        <v>508</v>
      </c>
      <c r="J5106" s="21" t="s">
        <v>1576</v>
      </c>
      <c r="K5106" s="21" t="s">
        <v>1579</v>
      </c>
      <c r="L5106" s="21" t="s">
        <v>2419</v>
      </c>
      <c r="M5106" s="21" t="s">
        <v>43</v>
      </c>
      <c r="N5106" s="21" t="s">
        <v>335</v>
      </c>
      <c r="O5106" s="22">
        <v>1</v>
      </c>
      <c r="P5106" s="22">
        <v>13411</v>
      </c>
      <c r="Q5106" s="21" t="s">
        <v>411</v>
      </c>
      <c r="R5106" s="103">
        <f t="shared" si="79"/>
        <v>13411</v>
      </c>
      <c r="S5106" s="22">
        <v>0</v>
      </c>
      <c r="T5106" s="22">
        <v>0</v>
      </c>
      <c r="U5106" s="22">
        <v>0</v>
      </c>
      <c r="V5106" s="22">
        <v>0</v>
      </c>
      <c r="W5106" s="22">
        <v>0</v>
      </c>
      <c r="X5106" s="22">
        <v>0</v>
      </c>
      <c r="Y5106" s="22">
        <v>0</v>
      </c>
      <c r="Z5106" s="22">
        <v>0</v>
      </c>
      <c r="AA5106" s="22">
        <v>0</v>
      </c>
      <c r="AB5106" s="22">
        <v>0</v>
      </c>
      <c r="AC5106" s="22">
        <v>13411</v>
      </c>
      <c r="AD5106" s="22">
        <v>0</v>
      </c>
    </row>
    <row r="5107" spans="1:30" s="1" customFormat="1" ht="15" customHeight="1" x14ac:dyDescent="0.3">
      <c r="A5107" s="21" t="s">
        <v>34</v>
      </c>
      <c r="B5107" s="21" t="s">
        <v>1503</v>
      </c>
      <c r="C5107" s="21" t="s">
        <v>1503</v>
      </c>
      <c r="D5107" s="81">
        <v>1</v>
      </c>
      <c r="E5107" s="21" t="s">
        <v>246</v>
      </c>
      <c r="F5107" s="81">
        <v>1</v>
      </c>
      <c r="G5107" s="82" t="s">
        <v>489</v>
      </c>
      <c r="H5107" s="21">
        <v>35801</v>
      </c>
      <c r="I5107" s="21" t="s">
        <v>508</v>
      </c>
      <c r="J5107" s="21" t="s">
        <v>1576</v>
      </c>
      <c r="K5107" s="21" t="s">
        <v>1579</v>
      </c>
      <c r="L5107" s="21" t="s">
        <v>2419</v>
      </c>
      <c r="M5107" s="21" t="s">
        <v>43</v>
      </c>
      <c r="N5107" s="21" t="s">
        <v>335</v>
      </c>
      <c r="O5107" s="22">
        <v>1</v>
      </c>
      <c r="P5107" s="22">
        <v>13413</v>
      </c>
      <c r="Q5107" s="21" t="s">
        <v>411</v>
      </c>
      <c r="R5107" s="103">
        <f t="shared" si="79"/>
        <v>13413</v>
      </c>
      <c r="S5107" s="22">
        <v>0</v>
      </c>
      <c r="T5107" s="22">
        <v>0</v>
      </c>
      <c r="U5107" s="22">
        <v>0</v>
      </c>
      <c r="V5107" s="22">
        <v>0</v>
      </c>
      <c r="W5107" s="22">
        <v>0</v>
      </c>
      <c r="X5107" s="22">
        <v>0</v>
      </c>
      <c r="Y5107" s="22">
        <v>0</v>
      </c>
      <c r="Z5107" s="22">
        <v>0</v>
      </c>
      <c r="AA5107" s="22">
        <v>0</v>
      </c>
      <c r="AB5107" s="22">
        <v>0</v>
      </c>
      <c r="AC5107" s="22">
        <v>0</v>
      </c>
      <c r="AD5107" s="22">
        <v>13413</v>
      </c>
    </row>
    <row r="5108" spans="1:30" s="1" customFormat="1" ht="15" customHeight="1" x14ac:dyDescent="0.3">
      <c r="A5108" s="21" t="s">
        <v>34</v>
      </c>
      <c r="B5108" s="21" t="s">
        <v>1503</v>
      </c>
      <c r="C5108" s="21" t="s">
        <v>1503</v>
      </c>
      <c r="D5108" s="81">
        <v>1</v>
      </c>
      <c r="E5108" s="21" t="s">
        <v>246</v>
      </c>
      <c r="F5108" s="81">
        <v>1</v>
      </c>
      <c r="G5108" s="82" t="s">
        <v>489</v>
      </c>
      <c r="H5108" s="21">
        <v>35801</v>
      </c>
      <c r="I5108" s="21" t="s">
        <v>508</v>
      </c>
      <c r="J5108" s="21" t="s">
        <v>1576</v>
      </c>
      <c r="K5108" s="21" t="s">
        <v>1950</v>
      </c>
      <c r="L5108" s="21" t="s">
        <v>2419</v>
      </c>
      <c r="M5108" s="21" t="s">
        <v>43</v>
      </c>
      <c r="N5108" s="21" t="s">
        <v>335</v>
      </c>
      <c r="O5108" s="22">
        <v>2</v>
      </c>
      <c r="P5108" s="22">
        <v>13411.5</v>
      </c>
      <c r="Q5108" s="21" t="s">
        <v>411</v>
      </c>
      <c r="R5108" s="103">
        <f t="shared" si="79"/>
        <v>26823</v>
      </c>
      <c r="S5108" s="22">
        <v>26823</v>
      </c>
      <c r="T5108" s="22">
        <v>0</v>
      </c>
      <c r="U5108" s="22">
        <v>0</v>
      </c>
      <c r="V5108" s="22">
        <v>0</v>
      </c>
      <c r="W5108" s="22">
        <v>0</v>
      </c>
      <c r="X5108" s="22">
        <v>0</v>
      </c>
      <c r="Y5108" s="22">
        <v>0</v>
      </c>
      <c r="Z5108" s="22">
        <v>0</v>
      </c>
      <c r="AA5108" s="22">
        <v>0</v>
      </c>
      <c r="AB5108" s="22">
        <v>0</v>
      </c>
      <c r="AC5108" s="22">
        <v>0</v>
      </c>
      <c r="AD5108" s="22">
        <v>0</v>
      </c>
    </row>
    <row r="5109" spans="1:30" s="1" customFormat="1" ht="15" customHeight="1" x14ac:dyDescent="0.3">
      <c r="A5109" s="21" t="s">
        <v>34</v>
      </c>
      <c r="B5109" s="21" t="s">
        <v>1503</v>
      </c>
      <c r="C5109" s="21" t="s">
        <v>1503</v>
      </c>
      <c r="D5109" s="81">
        <v>1</v>
      </c>
      <c r="E5109" s="21" t="s">
        <v>246</v>
      </c>
      <c r="F5109" s="81">
        <v>1</v>
      </c>
      <c r="G5109" s="82" t="s">
        <v>489</v>
      </c>
      <c r="H5109" s="21">
        <v>35801</v>
      </c>
      <c r="I5109" s="21" t="s">
        <v>508</v>
      </c>
      <c r="J5109" s="21" t="s">
        <v>1576</v>
      </c>
      <c r="K5109" s="21" t="s">
        <v>1950</v>
      </c>
      <c r="L5109" s="21" t="s">
        <v>2419</v>
      </c>
      <c r="M5109" s="21" t="s">
        <v>43</v>
      </c>
      <c r="N5109" s="21" t="s">
        <v>335</v>
      </c>
      <c r="O5109" s="22">
        <v>2</v>
      </c>
      <c r="P5109" s="22">
        <v>13411.5</v>
      </c>
      <c r="Q5109" s="21" t="s">
        <v>411</v>
      </c>
      <c r="R5109" s="103">
        <f t="shared" si="79"/>
        <v>26823</v>
      </c>
      <c r="S5109" s="22">
        <v>0</v>
      </c>
      <c r="T5109" s="22">
        <v>26823</v>
      </c>
      <c r="U5109" s="22">
        <v>0</v>
      </c>
      <c r="V5109" s="22">
        <v>0</v>
      </c>
      <c r="W5109" s="22">
        <v>0</v>
      </c>
      <c r="X5109" s="22">
        <v>0</v>
      </c>
      <c r="Y5109" s="22">
        <v>0</v>
      </c>
      <c r="Z5109" s="22">
        <v>0</v>
      </c>
      <c r="AA5109" s="22">
        <v>0</v>
      </c>
      <c r="AB5109" s="22">
        <v>0</v>
      </c>
      <c r="AC5109" s="22">
        <v>0</v>
      </c>
      <c r="AD5109" s="22">
        <v>0</v>
      </c>
    </row>
    <row r="5110" spans="1:30" s="1" customFormat="1" ht="15" customHeight="1" x14ac:dyDescent="0.3">
      <c r="A5110" s="21" t="s">
        <v>34</v>
      </c>
      <c r="B5110" s="21" t="s">
        <v>1503</v>
      </c>
      <c r="C5110" s="21" t="s">
        <v>1503</v>
      </c>
      <c r="D5110" s="81">
        <v>1</v>
      </c>
      <c r="E5110" s="21" t="s">
        <v>246</v>
      </c>
      <c r="F5110" s="81">
        <v>1</v>
      </c>
      <c r="G5110" s="82" t="s">
        <v>489</v>
      </c>
      <c r="H5110" s="21">
        <v>35801</v>
      </c>
      <c r="I5110" s="21" t="s">
        <v>508</v>
      </c>
      <c r="J5110" s="21" t="s">
        <v>1576</v>
      </c>
      <c r="K5110" s="21" t="s">
        <v>1950</v>
      </c>
      <c r="L5110" s="21" t="s">
        <v>2419</v>
      </c>
      <c r="M5110" s="21" t="s">
        <v>43</v>
      </c>
      <c r="N5110" s="21" t="s">
        <v>335</v>
      </c>
      <c r="O5110" s="22">
        <v>2</v>
      </c>
      <c r="P5110" s="22">
        <v>13411.5</v>
      </c>
      <c r="Q5110" s="21" t="s">
        <v>411</v>
      </c>
      <c r="R5110" s="103">
        <f t="shared" si="79"/>
        <v>26823</v>
      </c>
      <c r="S5110" s="22">
        <v>0</v>
      </c>
      <c r="T5110" s="22">
        <v>0</v>
      </c>
      <c r="U5110" s="22">
        <v>26823</v>
      </c>
      <c r="V5110" s="22">
        <v>0</v>
      </c>
      <c r="W5110" s="22">
        <v>0</v>
      </c>
      <c r="X5110" s="22">
        <v>0</v>
      </c>
      <c r="Y5110" s="22">
        <v>0</v>
      </c>
      <c r="Z5110" s="22">
        <v>0</v>
      </c>
      <c r="AA5110" s="22">
        <v>0</v>
      </c>
      <c r="AB5110" s="22">
        <v>0</v>
      </c>
      <c r="AC5110" s="22">
        <v>0</v>
      </c>
      <c r="AD5110" s="22">
        <v>0</v>
      </c>
    </row>
    <row r="5111" spans="1:30" s="1" customFormat="1" ht="15" customHeight="1" x14ac:dyDescent="0.3">
      <c r="A5111" s="21" t="s">
        <v>34</v>
      </c>
      <c r="B5111" s="21" t="s">
        <v>1503</v>
      </c>
      <c r="C5111" s="21" t="s">
        <v>1503</v>
      </c>
      <c r="D5111" s="81">
        <v>1</v>
      </c>
      <c r="E5111" s="21" t="s">
        <v>246</v>
      </c>
      <c r="F5111" s="81">
        <v>1</v>
      </c>
      <c r="G5111" s="82" t="s">
        <v>489</v>
      </c>
      <c r="H5111" s="21">
        <v>35801</v>
      </c>
      <c r="I5111" s="21" t="s">
        <v>508</v>
      </c>
      <c r="J5111" s="21" t="s">
        <v>1576</v>
      </c>
      <c r="K5111" s="21" t="s">
        <v>1950</v>
      </c>
      <c r="L5111" s="21" t="s">
        <v>2419</v>
      </c>
      <c r="M5111" s="21" t="s">
        <v>43</v>
      </c>
      <c r="N5111" s="21" t="s">
        <v>335</v>
      </c>
      <c r="O5111" s="22">
        <v>2</v>
      </c>
      <c r="P5111" s="22">
        <v>13411.5</v>
      </c>
      <c r="Q5111" s="21" t="s">
        <v>411</v>
      </c>
      <c r="R5111" s="103">
        <f t="shared" si="79"/>
        <v>26823</v>
      </c>
      <c r="S5111" s="22">
        <v>0</v>
      </c>
      <c r="T5111" s="22">
        <v>0</v>
      </c>
      <c r="U5111" s="22">
        <v>0</v>
      </c>
      <c r="V5111" s="22">
        <v>26823</v>
      </c>
      <c r="W5111" s="22">
        <v>0</v>
      </c>
      <c r="X5111" s="22">
        <v>0</v>
      </c>
      <c r="Y5111" s="22">
        <v>0</v>
      </c>
      <c r="Z5111" s="22">
        <v>0</v>
      </c>
      <c r="AA5111" s="22">
        <v>0</v>
      </c>
      <c r="AB5111" s="22">
        <v>0</v>
      </c>
      <c r="AC5111" s="22">
        <v>0</v>
      </c>
      <c r="AD5111" s="22">
        <v>0</v>
      </c>
    </row>
    <row r="5112" spans="1:30" s="1" customFormat="1" ht="15" customHeight="1" x14ac:dyDescent="0.3">
      <c r="A5112" s="21" t="s">
        <v>34</v>
      </c>
      <c r="B5112" s="21" t="s">
        <v>1503</v>
      </c>
      <c r="C5112" s="21" t="s">
        <v>1503</v>
      </c>
      <c r="D5112" s="81">
        <v>1</v>
      </c>
      <c r="E5112" s="21" t="s">
        <v>246</v>
      </c>
      <c r="F5112" s="81">
        <v>1</v>
      </c>
      <c r="G5112" s="82" t="s">
        <v>489</v>
      </c>
      <c r="H5112" s="21">
        <v>35801</v>
      </c>
      <c r="I5112" s="21" t="s">
        <v>508</v>
      </c>
      <c r="J5112" s="21" t="s">
        <v>1576</v>
      </c>
      <c r="K5112" s="21" t="s">
        <v>1950</v>
      </c>
      <c r="L5112" s="21" t="s">
        <v>2419</v>
      </c>
      <c r="M5112" s="21" t="s">
        <v>43</v>
      </c>
      <c r="N5112" s="21" t="s">
        <v>335</v>
      </c>
      <c r="O5112" s="22">
        <v>2</v>
      </c>
      <c r="P5112" s="22">
        <v>13411.5</v>
      </c>
      <c r="Q5112" s="21" t="s">
        <v>411</v>
      </c>
      <c r="R5112" s="103">
        <f t="shared" si="79"/>
        <v>26823</v>
      </c>
      <c r="S5112" s="22">
        <v>0</v>
      </c>
      <c r="T5112" s="22">
        <v>0</v>
      </c>
      <c r="U5112" s="22">
        <v>0</v>
      </c>
      <c r="V5112" s="22">
        <v>0</v>
      </c>
      <c r="W5112" s="22">
        <v>26823</v>
      </c>
      <c r="X5112" s="22">
        <v>0</v>
      </c>
      <c r="Y5112" s="22">
        <v>0</v>
      </c>
      <c r="Z5112" s="22">
        <v>0</v>
      </c>
      <c r="AA5112" s="22">
        <v>0</v>
      </c>
      <c r="AB5112" s="22">
        <v>0</v>
      </c>
      <c r="AC5112" s="22">
        <v>0</v>
      </c>
      <c r="AD5112" s="22">
        <v>0</v>
      </c>
    </row>
    <row r="5113" spans="1:30" s="1" customFormat="1" ht="15" customHeight="1" x14ac:dyDescent="0.3">
      <c r="A5113" s="21" t="s">
        <v>34</v>
      </c>
      <c r="B5113" s="21" t="s">
        <v>1503</v>
      </c>
      <c r="C5113" s="21" t="s">
        <v>1503</v>
      </c>
      <c r="D5113" s="81">
        <v>1</v>
      </c>
      <c r="E5113" s="21" t="s">
        <v>246</v>
      </c>
      <c r="F5113" s="81">
        <v>1</v>
      </c>
      <c r="G5113" s="82" t="s">
        <v>489</v>
      </c>
      <c r="H5113" s="21">
        <v>35801</v>
      </c>
      <c r="I5113" s="21" t="s">
        <v>508</v>
      </c>
      <c r="J5113" s="21" t="s">
        <v>1576</v>
      </c>
      <c r="K5113" s="21" t="s">
        <v>1950</v>
      </c>
      <c r="L5113" s="21" t="s">
        <v>2419</v>
      </c>
      <c r="M5113" s="21" t="s">
        <v>43</v>
      </c>
      <c r="N5113" s="21" t="s">
        <v>335</v>
      </c>
      <c r="O5113" s="22">
        <v>2</v>
      </c>
      <c r="P5113" s="22">
        <v>13411.5</v>
      </c>
      <c r="Q5113" s="21" t="s">
        <v>411</v>
      </c>
      <c r="R5113" s="103">
        <f t="shared" si="79"/>
        <v>26823</v>
      </c>
      <c r="S5113" s="22">
        <v>0</v>
      </c>
      <c r="T5113" s="22">
        <v>0</v>
      </c>
      <c r="U5113" s="22">
        <v>0</v>
      </c>
      <c r="V5113" s="22">
        <v>0</v>
      </c>
      <c r="W5113" s="22">
        <v>0</v>
      </c>
      <c r="X5113" s="22">
        <v>26823</v>
      </c>
      <c r="Y5113" s="22">
        <v>0</v>
      </c>
      <c r="Z5113" s="22">
        <v>0</v>
      </c>
      <c r="AA5113" s="22">
        <v>0</v>
      </c>
      <c r="AB5113" s="22">
        <v>0</v>
      </c>
      <c r="AC5113" s="22">
        <v>0</v>
      </c>
      <c r="AD5113" s="22">
        <v>0</v>
      </c>
    </row>
    <row r="5114" spans="1:30" s="1" customFormat="1" ht="15" customHeight="1" x14ac:dyDescent="0.3">
      <c r="A5114" s="21" t="s">
        <v>34</v>
      </c>
      <c r="B5114" s="21" t="s">
        <v>1503</v>
      </c>
      <c r="C5114" s="21" t="s">
        <v>1503</v>
      </c>
      <c r="D5114" s="81">
        <v>1</v>
      </c>
      <c r="E5114" s="21" t="s">
        <v>246</v>
      </c>
      <c r="F5114" s="81">
        <v>1</v>
      </c>
      <c r="G5114" s="82" t="s">
        <v>489</v>
      </c>
      <c r="H5114" s="21">
        <v>35801</v>
      </c>
      <c r="I5114" s="21" t="s">
        <v>508</v>
      </c>
      <c r="J5114" s="21" t="s">
        <v>1576</v>
      </c>
      <c r="K5114" s="21" t="s">
        <v>1950</v>
      </c>
      <c r="L5114" s="21" t="s">
        <v>2419</v>
      </c>
      <c r="M5114" s="21" t="s">
        <v>43</v>
      </c>
      <c r="N5114" s="21" t="s">
        <v>335</v>
      </c>
      <c r="O5114" s="22">
        <v>2</v>
      </c>
      <c r="P5114" s="22">
        <v>13411.5</v>
      </c>
      <c r="Q5114" s="21" t="s">
        <v>411</v>
      </c>
      <c r="R5114" s="103">
        <f t="shared" si="79"/>
        <v>26823</v>
      </c>
      <c r="S5114" s="22">
        <v>0</v>
      </c>
      <c r="T5114" s="22">
        <v>0</v>
      </c>
      <c r="U5114" s="22">
        <v>0</v>
      </c>
      <c r="V5114" s="22">
        <v>0</v>
      </c>
      <c r="W5114" s="22">
        <v>0</v>
      </c>
      <c r="X5114" s="22">
        <v>0</v>
      </c>
      <c r="Y5114" s="22">
        <v>26823</v>
      </c>
      <c r="Z5114" s="22">
        <v>0</v>
      </c>
      <c r="AA5114" s="22">
        <v>0</v>
      </c>
      <c r="AB5114" s="22">
        <v>0</v>
      </c>
      <c r="AC5114" s="22">
        <v>0</v>
      </c>
      <c r="AD5114" s="22">
        <v>0</v>
      </c>
    </row>
    <row r="5115" spans="1:30" s="1" customFormat="1" ht="15" customHeight="1" x14ac:dyDescent="0.3">
      <c r="A5115" s="21" t="s">
        <v>34</v>
      </c>
      <c r="B5115" s="21" t="s">
        <v>1503</v>
      </c>
      <c r="C5115" s="21" t="s">
        <v>1503</v>
      </c>
      <c r="D5115" s="81">
        <v>1</v>
      </c>
      <c r="E5115" s="21" t="s">
        <v>246</v>
      </c>
      <c r="F5115" s="81">
        <v>1</v>
      </c>
      <c r="G5115" s="82" t="s">
        <v>489</v>
      </c>
      <c r="H5115" s="21">
        <v>35801</v>
      </c>
      <c r="I5115" s="21" t="s">
        <v>508</v>
      </c>
      <c r="J5115" s="21" t="s">
        <v>1576</v>
      </c>
      <c r="K5115" s="21" t="s">
        <v>1950</v>
      </c>
      <c r="L5115" s="21" t="s">
        <v>2419</v>
      </c>
      <c r="M5115" s="21" t="s">
        <v>43</v>
      </c>
      <c r="N5115" s="21" t="s">
        <v>335</v>
      </c>
      <c r="O5115" s="22">
        <v>2</v>
      </c>
      <c r="P5115" s="22">
        <v>13411.5</v>
      </c>
      <c r="Q5115" s="21" t="s">
        <v>411</v>
      </c>
      <c r="R5115" s="103">
        <f t="shared" si="79"/>
        <v>26823</v>
      </c>
      <c r="S5115" s="22">
        <v>0</v>
      </c>
      <c r="T5115" s="22">
        <v>0</v>
      </c>
      <c r="U5115" s="22">
        <v>0</v>
      </c>
      <c r="V5115" s="22">
        <v>0</v>
      </c>
      <c r="W5115" s="22">
        <v>0</v>
      </c>
      <c r="X5115" s="22">
        <v>0</v>
      </c>
      <c r="Y5115" s="22">
        <v>0</v>
      </c>
      <c r="Z5115" s="22">
        <v>26823</v>
      </c>
      <c r="AA5115" s="22">
        <v>0</v>
      </c>
      <c r="AB5115" s="22">
        <v>0</v>
      </c>
      <c r="AC5115" s="22">
        <v>0</v>
      </c>
      <c r="AD5115" s="22">
        <v>0</v>
      </c>
    </row>
    <row r="5116" spans="1:30" s="1" customFormat="1" ht="15" customHeight="1" x14ac:dyDescent="0.3">
      <c r="A5116" s="21" t="s">
        <v>34</v>
      </c>
      <c r="B5116" s="21" t="s">
        <v>1503</v>
      </c>
      <c r="C5116" s="21" t="s">
        <v>1503</v>
      </c>
      <c r="D5116" s="81">
        <v>1</v>
      </c>
      <c r="E5116" s="21" t="s">
        <v>246</v>
      </c>
      <c r="F5116" s="81">
        <v>1</v>
      </c>
      <c r="G5116" s="82" t="s">
        <v>489</v>
      </c>
      <c r="H5116" s="21">
        <v>35801</v>
      </c>
      <c r="I5116" s="21" t="s">
        <v>508</v>
      </c>
      <c r="J5116" s="21" t="s">
        <v>1576</v>
      </c>
      <c r="K5116" s="21" t="s">
        <v>1950</v>
      </c>
      <c r="L5116" s="21" t="s">
        <v>2419</v>
      </c>
      <c r="M5116" s="21" t="s">
        <v>43</v>
      </c>
      <c r="N5116" s="21" t="s">
        <v>335</v>
      </c>
      <c r="O5116" s="22">
        <v>2</v>
      </c>
      <c r="P5116" s="22">
        <v>13411.5</v>
      </c>
      <c r="Q5116" s="21" t="s">
        <v>411</v>
      </c>
      <c r="R5116" s="103">
        <f t="shared" si="79"/>
        <v>26823</v>
      </c>
      <c r="S5116" s="22">
        <v>0</v>
      </c>
      <c r="T5116" s="22">
        <v>0</v>
      </c>
      <c r="U5116" s="22">
        <v>0</v>
      </c>
      <c r="V5116" s="22">
        <v>0</v>
      </c>
      <c r="W5116" s="22">
        <v>0</v>
      </c>
      <c r="X5116" s="22">
        <v>0</v>
      </c>
      <c r="Y5116" s="22">
        <v>0</v>
      </c>
      <c r="Z5116" s="22">
        <v>0</v>
      </c>
      <c r="AA5116" s="22">
        <v>26823</v>
      </c>
      <c r="AB5116" s="22">
        <v>0</v>
      </c>
      <c r="AC5116" s="22">
        <v>0</v>
      </c>
      <c r="AD5116" s="22">
        <v>0</v>
      </c>
    </row>
    <row r="5117" spans="1:30" s="1" customFormat="1" ht="15" customHeight="1" x14ac:dyDescent="0.3">
      <c r="A5117" s="21" t="s">
        <v>34</v>
      </c>
      <c r="B5117" s="21" t="s">
        <v>1503</v>
      </c>
      <c r="C5117" s="21" t="s">
        <v>1503</v>
      </c>
      <c r="D5117" s="81">
        <v>1</v>
      </c>
      <c r="E5117" s="21" t="s">
        <v>246</v>
      </c>
      <c r="F5117" s="81">
        <v>1</v>
      </c>
      <c r="G5117" s="82" t="s">
        <v>489</v>
      </c>
      <c r="H5117" s="21">
        <v>35801</v>
      </c>
      <c r="I5117" s="21" t="s">
        <v>508</v>
      </c>
      <c r="J5117" s="21" t="s">
        <v>1576</v>
      </c>
      <c r="K5117" s="21" t="s">
        <v>1950</v>
      </c>
      <c r="L5117" s="21" t="s">
        <v>2419</v>
      </c>
      <c r="M5117" s="21" t="s">
        <v>43</v>
      </c>
      <c r="N5117" s="21" t="s">
        <v>335</v>
      </c>
      <c r="O5117" s="22">
        <v>2</v>
      </c>
      <c r="P5117" s="22">
        <v>13411.5</v>
      </c>
      <c r="Q5117" s="21" t="s">
        <v>411</v>
      </c>
      <c r="R5117" s="103">
        <f t="shared" si="79"/>
        <v>26823</v>
      </c>
      <c r="S5117" s="22">
        <v>0</v>
      </c>
      <c r="T5117" s="22">
        <v>0</v>
      </c>
      <c r="U5117" s="22">
        <v>0</v>
      </c>
      <c r="V5117" s="22">
        <v>0</v>
      </c>
      <c r="W5117" s="22">
        <v>0</v>
      </c>
      <c r="X5117" s="22">
        <v>0</v>
      </c>
      <c r="Y5117" s="22">
        <v>0</v>
      </c>
      <c r="Z5117" s="22">
        <v>0</v>
      </c>
      <c r="AA5117" s="22">
        <v>0</v>
      </c>
      <c r="AB5117" s="22">
        <v>26823</v>
      </c>
      <c r="AC5117" s="22">
        <v>0</v>
      </c>
      <c r="AD5117" s="22">
        <v>0</v>
      </c>
    </row>
    <row r="5118" spans="1:30" s="1" customFormat="1" ht="15" customHeight="1" x14ac:dyDescent="0.3">
      <c r="A5118" s="21" t="s">
        <v>34</v>
      </c>
      <c r="B5118" s="21" t="s">
        <v>1503</v>
      </c>
      <c r="C5118" s="21" t="s">
        <v>1503</v>
      </c>
      <c r="D5118" s="81">
        <v>1</v>
      </c>
      <c r="E5118" s="21" t="s">
        <v>246</v>
      </c>
      <c r="F5118" s="81">
        <v>1</v>
      </c>
      <c r="G5118" s="82" t="s">
        <v>489</v>
      </c>
      <c r="H5118" s="21">
        <v>35801</v>
      </c>
      <c r="I5118" s="21" t="s">
        <v>508</v>
      </c>
      <c r="J5118" s="21" t="s">
        <v>1576</v>
      </c>
      <c r="K5118" s="21" t="s">
        <v>1950</v>
      </c>
      <c r="L5118" s="21" t="s">
        <v>2419</v>
      </c>
      <c r="M5118" s="21" t="s">
        <v>43</v>
      </c>
      <c r="N5118" s="21" t="s">
        <v>335</v>
      </c>
      <c r="O5118" s="22">
        <v>2</v>
      </c>
      <c r="P5118" s="22">
        <v>13411.5</v>
      </c>
      <c r="Q5118" s="21" t="s">
        <v>411</v>
      </c>
      <c r="R5118" s="103">
        <f t="shared" si="79"/>
        <v>26823</v>
      </c>
      <c r="S5118" s="22">
        <v>0</v>
      </c>
      <c r="T5118" s="22">
        <v>0</v>
      </c>
      <c r="U5118" s="22">
        <v>0</v>
      </c>
      <c r="V5118" s="22">
        <v>0</v>
      </c>
      <c r="W5118" s="22">
        <v>0</v>
      </c>
      <c r="X5118" s="22">
        <v>0</v>
      </c>
      <c r="Y5118" s="22">
        <v>0</v>
      </c>
      <c r="Z5118" s="22">
        <v>0</v>
      </c>
      <c r="AA5118" s="22">
        <v>0</v>
      </c>
      <c r="AB5118" s="22">
        <v>0</v>
      </c>
      <c r="AC5118" s="22">
        <v>26823</v>
      </c>
      <c r="AD5118" s="22">
        <v>0</v>
      </c>
    </row>
    <row r="5119" spans="1:30" s="1" customFormat="1" ht="15" customHeight="1" x14ac:dyDescent="0.3">
      <c r="A5119" s="21" t="s">
        <v>34</v>
      </c>
      <c r="B5119" s="21" t="s">
        <v>1503</v>
      </c>
      <c r="C5119" s="21" t="s">
        <v>1503</v>
      </c>
      <c r="D5119" s="81">
        <v>1</v>
      </c>
      <c r="E5119" s="21" t="s">
        <v>246</v>
      </c>
      <c r="F5119" s="81">
        <v>1</v>
      </c>
      <c r="G5119" s="82" t="s">
        <v>489</v>
      </c>
      <c r="H5119" s="21">
        <v>35801</v>
      </c>
      <c r="I5119" s="21" t="s">
        <v>508</v>
      </c>
      <c r="J5119" s="21" t="s">
        <v>1576</v>
      </c>
      <c r="K5119" s="21" t="s">
        <v>1950</v>
      </c>
      <c r="L5119" s="21" t="s">
        <v>2419</v>
      </c>
      <c r="M5119" s="21" t="s">
        <v>43</v>
      </c>
      <c r="N5119" s="21" t="s">
        <v>335</v>
      </c>
      <c r="O5119" s="22">
        <v>2</v>
      </c>
      <c r="P5119" s="22">
        <v>13413.5</v>
      </c>
      <c r="Q5119" s="21" t="s">
        <v>411</v>
      </c>
      <c r="R5119" s="103">
        <f t="shared" si="79"/>
        <v>26827</v>
      </c>
      <c r="S5119" s="22">
        <v>0</v>
      </c>
      <c r="T5119" s="22">
        <v>0</v>
      </c>
      <c r="U5119" s="22">
        <v>0</v>
      </c>
      <c r="V5119" s="22">
        <v>0</v>
      </c>
      <c r="W5119" s="22">
        <v>0</v>
      </c>
      <c r="X5119" s="22">
        <v>0</v>
      </c>
      <c r="Y5119" s="22">
        <v>0</v>
      </c>
      <c r="Z5119" s="22">
        <v>0</v>
      </c>
      <c r="AA5119" s="22">
        <v>0</v>
      </c>
      <c r="AB5119" s="22">
        <v>0</v>
      </c>
      <c r="AC5119" s="22">
        <v>0</v>
      </c>
      <c r="AD5119" s="22">
        <v>26827</v>
      </c>
    </row>
    <row r="5120" spans="1:30" s="1" customFormat="1" ht="15" customHeight="1" x14ac:dyDescent="0.3">
      <c r="A5120" s="21" t="s">
        <v>34</v>
      </c>
      <c r="B5120" s="21" t="s">
        <v>1503</v>
      </c>
      <c r="C5120" s="21" t="s">
        <v>1503</v>
      </c>
      <c r="D5120" s="81">
        <v>1</v>
      </c>
      <c r="E5120" s="21" t="s">
        <v>246</v>
      </c>
      <c r="F5120" s="81">
        <v>1</v>
      </c>
      <c r="G5120" s="82" t="s">
        <v>489</v>
      </c>
      <c r="H5120" s="21">
        <v>35901</v>
      </c>
      <c r="I5120" s="21" t="s">
        <v>509</v>
      </c>
      <c r="J5120" s="21" t="s">
        <v>1576</v>
      </c>
      <c r="K5120" s="21" t="s">
        <v>509</v>
      </c>
      <c r="L5120" s="21" t="s">
        <v>2422</v>
      </c>
      <c r="M5120" s="21" t="s">
        <v>1733</v>
      </c>
      <c r="N5120" s="21" t="s">
        <v>335</v>
      </c>
      <c r="O5120" s="22">
        <v>1</v>
      </c>
      <c r="P5120" s="22">
        <v>2600</v>
      </c>
      <c r="Q5120" s="21" t="s">
        <v>45</v>
      </c>
      <c r="R5120" s="103">
        <f t="shared" si="79"/>
        <v>2600</v>
      </c>
      <c r="S5120" s="22">
        <v>2600</v>
      </c>
      <c r="T5120" s="22">
        <v>0</v>
      </c>
      <c r="U5120" s="22">
        <v>0</v>
      </c>
      <c r="V5120" s="22">
        <v>0</v>
      </c>
      <c r="W5120" s="22">
        <v>0</v>
      </c>
      <c r="X5120" s="22">
        <v>0</v>
      </c>
      <c r="Y5120" s="22">
        <v>0</v>
      </c>
      <c r="Z5120" s="22">
        <v>0</v>
      </c>
      <c r="AA5120" s="22">
        <v>0</v>
      </c>
      <c r="AB5120" s="22">
        <v>0</v>
      </c>
      <c r="AC5120" s="22">
        <v>0</v>
      </c>
      <c r="AD5120" s="22">
        <v>0</v>
      </c>
    </row>
    <row r="5121" spans="1:30" s="1" customFormat="1" ht="15" customHeight="1" x14ac:dyDescent="0.3">
      <c r="A5121" s="21" t="s">
        <v>34</v>
      </c>
      <c r="B5121" s="21" t="s">
        <v>1503</v>
      </c>
      <c r="C5121" s="21" t="s">
        <v>1503</v>
      </c>
      <c r="D5121" s="81">
        <v>1</v>
      </c>
      <c r="E5121" s="21" t="s">
        <v>246</v>
      </c>
      <c r="F5121" s="81">
        <v>1</v>
      </c>
      <c r="G5121" s="82" t="s">
        <v>489</v>
      </c>
      <c r="H5121" s="21">
        <v>35901</v>
      </c>
      <c r="I5121" s="21" t="s">
        <v>509</v>
      </c>
      <c r="J5121" s="21" t="s">
        <v>1576</v>
      </c>
      <c r="K5121" s="21" t="s">
        <v>509</v>
      </c>
      <c r="L5121" s="21" t="s">
        <v>2422</v>
      </c>
      <c r="M5121" s="21" t="s">
        <v>1733</v>
      </c>
      <c r="N5121" s="21" t="s">
        <v>335</v>
      </c>
      <c r="O5121" s="22">
        <v>1</v>
      </c>
      <c r="P5121" s="22">
        <v>2600</v>
      </c>
      <c r="Q5121" s="21" t="s">
        <v>45</v>
      </c>
      <c r="R5121" s="103">
        <f t="shared" si="79"/>
        <v>2600</v>
      </c>
      <c r="S5121" s="22">
        <v>0</v>
      </c>
      <c r="T5121" s="22">
        <v>2600</v>
      </c>
      <c r="U5121" s="22">
        <v>0</v>
      </c>
      <c r="V5121" s="22">
        <v>0</v>
      </c>
      <c r="W5121" s="22">
        <v>0</v>
      </c>
      <c r="X5121" s="22">
        <v>0</v>
      </c>
      <c r="Y5121" s="22">
        <v>0</v>
      </c>
      <c r="Z5121" s="22">
        <v>0</v>
      </c>
      <c r="AA5121" s="22">
        <v>0</v>
      </c>
      <c r="AB5121" s="22">
        <v>0</v>
      </c>
      <c r="AC5121" s="22">
        <v>0</v>
      </c>
      <c r="AD5121" s="22">
        <v>0</v>
      </c>
    </row>
    <row r="5122" spans="1:30" s="1" customFormat="1" ht="15" customHeight="1" x14ac:dyDescent="0.3">
      <c r="A5122" s="21" t="s">
        <v>34</v>
      </c>
      <c r="B5122" s="21" t="s">
        <v>1503</v>
      </c>
      <c r="C5122" s="21" t="s">
        <v>1503</v>
      </c>
      <c r="D5122" s="81">
        <v>1</v>
      </c>
      <c r="E5122" s="21" t="s">
        <v>246</v>
      </c>
      <c r="F5122" s="81">
        <v>1</v>
      </c>
      <c r="G5122" s="82" t="s">
        <v>489</v>
      </c>
      <c r="H5122" s="21">
        <v>35901</v>
      </c>
      <c r="I5122" s="21" t="s">
        <v>509</v>
      </c>
      <c r="J5122" s="21" t="s">
        <v>1576</v>
      </c>
      <c r="K5122" s="21" t="s">
        <v>509</v>
      </c>
      <c r="L5122" s="21" t="s">
        <v>2422</v>
      </c>
      <c r="M5122" s="21" t="s">
        <v>1733</v>
      </c>
      <c r="N5122" s="21" t="s">
        <v>335</v>
      </c>
      <c r="O5122" s="22">
        <v>1</v>
      </c>
      <c r="P5122" s="22">
        <v>2600</v>
      </c>
      <c r="Q5122" s="21" t="s">
        <v>45</v>
      </c>
      <c r="R5122" s="103">
        <f t="shared" si="79"/>
        <v>2600</v>
      </c>
      <c r="S5122" s="22">
        <v>0</v>
      </c>
      <c r="T5122" s="22">
        <v>0</v>
      </c>
      <c r="U5122" s="22">
        <v>2600</v>
      </c>
      <c r="V5122" s="22">
        <v>0</v>
      </c>
      <c r="W5122" s="22">
        <v>0</v>
      </c>
      <c r="X5122" s="22">
        <v>0</v>
      </c>
      <c r="Y5122" s="22">
        <v>0</v>
      </c>
      <c r="Z5122" s="22">
        <v>0</v>
      </c>
      <c r="AA5122" s="22">
        <v>0</v>
      </c>
      <c r="AB5122" s="22">
        <v>0</v>
      </c>
      <c r="AC5122" s="22">
        <v>0</v>
      </c>
      <c r="AD5122" s="22">
        <v>0</v>
      </c>
    </row>
    <row r="5123" spans="1:30" s="1" customFormat="1" ht="15" customHeight="1" x14ac:dyDescent="0.3">
      <c r="A5123" s="21" t="s">
        <v>34</v>
      </c>
      <c r="B5123" s="21" t="s">
        <v>1503</v>
      </c>
      <c r="C5123" s="21" t="s">
        <v>1503</v>
      </c>
      <c r="D5123" s="81">
        <v>1</v>
      </c>
      <c r="E5123" s="21" t="s">
        <v>246</v>
      </c>
      <c r="F5123" s="81">
        <v>1</v>
      </c>
      <c r="G5123" s="82" t="s">
        <v>489</v>
      </c>
      <c r="H5123" s="21">
        <v>35901</v>
      </c>
      <c r="I5123" s="21" t="s">
        <v>509</v>
      </c>
      <c r="J5123" s="21" t="s">
        <v>1576</v>
      </c>
      <c r="K5123" s="21" t="s">
        <v>509</v>
      </c>
      <c r="L5123" s="21" t="s">
        <v>2422</v>
      </c>
      <c r="M5123" s="21" t="s">
        <v>1733</v>
      </c>
      <c r="N5123" s="21" t="s">
        <v>335</v>
      </c>
      <c r="O5123" s="22">
        <v>1</v>
      </c>
      <c r="P5123" s="22">
        <v>2600</v>
      </c>
      <c r="Q5123" s="21" t="s">
        <v>45</v>
      </c>
      <c r="R5123" s="103">
        <f t="shared" si="79"/>
        <v>2600</v>
      </c>
      <c r="S5123" s="22">
        <v>0</v>
      </c>
      <c r="T5123" s="22">
        <v>0</v>
      </c>
      <c r="U5123" s="22">
        <v>0</v>
      </c>
      <c r="V5123" s="22">
        <v>2600</v>
      </c>
      <c r="W5123" s="22">
        <v>0</v>
      </c>
      <c r="X5123" s="22">
        <v>0</v>
      </c>
      <c r="Y5123" s="22">
        <v>0</v>
      </c>
      <c r="Z5123" s="22">
        <v>0</v>
      </c>
      <c r="AA5123" s="22">
        <v>0</v>
      </c>
      <c r="AB5123" s="22">
        <v>0</v>
      </c>
      <c r="AC5123" s="22">
        <v>0</v>
      </c>
      <c r="AD5123" s="22">
        <v>0</v>
      </c>
    </row>
    <row r="5124" spans="1:30" s="1" customFormat="1" ht="15" customHeight="1" x14ac:dyDescent="0.3">
      <c r="A5124" s="21" t="s">
        <v>34</v>
      </c>
      <c r="B5124" s="21" t="s">
        <v>1503</v>
      </c>
      <c r="C5124" s="21" t="s">
        <v>1503</v>
      </c>
      <c r="D5124" s="81">
        <v>1</v>
      </c>
      <c r="E5124" s="21" t="s">
        <v>246</v>
      </c>
      <c r="F5124" s="81">
        <v>1</v>
      </c>
      <c r="G5124" s="82" t="s">
        <v>489</v>
      </c>
      <c r="H5124" s="21">
        <v>35901</v>
      </c>
      <c r="I5124" s="21" t="s">
        <v>509</v>
      </c>
      <c r="J5124" s="21" t="s">
        <v>1576</v>
      </c>
      <c r="K5124" s="21" t="s">
        <v>509</v>
      </c>
      <c r="L5124" s="21" t="s">
        <v>2422</v>
      </c>
      <c r="M5124" s="21" t="s">
        <v>1733</v>
      </c>
      <c r="N5124" s="21" t="s">
        <v>335</v>
      </c>
      <c r="O5124" s="22">
        <v>1</v>
      </c>
      <c r="P5124" s="22">
        <v>2600</v>
      </c>
      <c r="Q5124" s="21" t="s">
        <v>45</v>
      </c>
      <c r="R5124" s="103">
        <f t="shared" si="79"/>
        <v>2600</v>
      </c>
      <c r="S5124" s="22">
        <v>0</v>
      </c>
      <c r="T5124" s="22">
        <v>0</v>
      </c>
      <c r="U5124" s="22">
        <v>0</v>
      </c>
      <c r="V5124" s="22">
        <v>0</v>
      </c>
      <c r="W5124" s="22">
        <v>2600</v>
      </c>
      <c r="X5124" s="22">
        <v>0</v>
      </c>
      <c r="Y5124" s="22">
        <v>0</v>
      </c>
      <c r="Z5124" s="22">
        <v>0</v>
      </c>
      <c r="AA5124" s="22">
        <v>0</v>
      </c>
      <c r="AB5124" s="22">
        <v>0</v>
      </c>
      <c r="AC5124" s="22">
        <v>0</v>
      </c>
      <c r="AD5124" s="22">
        <v>0</v>
      </c>
    </row>
    <row r="5125" spans="1:30" s="1" customFormat="1" ht="15" customHeight="1" x14ac:dyDescent="0.3">
      <c r="A5125" s="21" t="s">
        <v>34</v>
      </c>
      <c r="B5125" s="21" t="s">
        <v>1503</v>
      </c>
      <c r="C5125" s="21" t="s">
        <v>1503</v>
      </c>
      <c r="D5125" s="81">
        <v>1</v>
      </c>
      <c r="E5125" s="21" t="s">
        <v>246</v>
      </c>
      <c r="F5125" s="81">
        <v>1</v>
      </c>
      <c r="G5125" s="82" t="s">
        <v>489</v>
      </c>
      <c r="H5125" s="21">
        <v>35901</v>
      </c>
      <c r="I5125" s="21" t="s">
        <v>509</v>
      </c>
      <c r="J5125" s="21" t="s">
        <v>1576</v>
      </c>
      <c r="K5125" s="21" t="s">
        <v>509</v>
      </c>
      <c r="L5125" s="21" t="s">
        <v>2422</v>
      </c>
      <c r="M5125" s="21" t="s">
        <v>1733</v>
      </c>
      <c r="N5125" s="21" t="s">
        <v>335</v>
      </c>
      <c r="O5125" s="22">
        <v>1</v>
      </c>
      <c r="P5125" s="22">
        <v>2600</v>
      </c>
      <c r="Q5125" s="21" t="s">
        <v>45</v>
      </c>
      <c r="R5125" s="103">
        <f t="shared" si="79"/>
        <v>2600</v>
      </c>
      <c r="S5125" s="22">
        <v>0</v>
      </c>
      <c r="T5125" s="22">
        <v>0</v>
      </c>
      <c r="U5125" s="22">
        <v>0</v>
      </c>
      <c r="V5125" s="22">
        <v>0</v>
      </c>
      <c r="W5125" s="22">
        <v>0</v>
      </c>
      <c r="X5125" s="22">
        <v>2600</v>
      </c>
      <c r="Y5125" s="22">
        <v>0</v>
      </c>
      <c r="Z5125" s="22">
        <v>0</v>
      </c>
      <c r="AA5125" s="22">
        <v>0</v>
      </c>
      <c r="AB5125" s="22">
        <v>0</v>
      </c>
      <c r="AC5125" s="22">
        <v>0</v>
      </c>
      <c r="AD5125" s="22">
        <v>0</v>
      </c>
    </row>
    <row r="5126" spans="1:30" s="1" customFormat="1" ht="15" customHeight="1" x14ac:dyDescent="0.3">
      <c r="A5126" s="21" t="s">
        <v>34</v>
      </c>
      <c r="B5126" s="21" t="s">
        <v>1503</v>
      </c>
      <c r="C5126" s="21" t="s">
        <v>1503</v>
      </c>
      <c r="D5126" s="81">
        <v>1</v>
      </c>
      <c r="E5126" s="21" t="s">
        <v>246</v>
      </c>
      <c r="F5126" s="81">
        <v>1</v>
      </c>
      <c r="G5126" s="82" t="s">
        <v>489</v>
      </c>
      <c r="H5126" s="21">
        <v>35901</v>
      </c>
      <c r="I5126" s="21" t="s">
        <v>509</v>
      </c>
      <c r="J5126" s="21" t="s">
        <v>1576</v>
      </c>
      <c r="K5126" s="21" t="s">
        <v>509</v>
      </c>
      <c r="L5126" s="21" t="s">
        <v>2422</v>
      </c>
      <c r="M5126" s="21" t="s">
        <v>1733</v>
      </c>
      <c r="N5126" s="21" t="s">
        <v>335</v>
      </c>
      <c r="O5126" s="22">
        <v>1</v>
      </c>
      <c r="P5126" s="22">
        <v>2600</v>
      </c>
      <c r="Q5126" s="21" t="s">
        <v>45</v>
      </c>
      <c r="R5126" s="103">
        <f t="shared" si="79"/>
        <v>2600</v>
      </c>
      <c r="S5126" s="22">
        <v>0</v>
      </c>
      <c r="T5126" s="22">
        <v>0</v>
      </c>
      <c r="U5126" s="22">
        <v>0</v>
      </c>
      <c r="V5126" s="22">
        <v>0</v>
      </c>
      <c r="W5126" s="22">
        <v>0</v>
      </c>
      <c r="X5126" s="22">
        <v>0</v>
      </c>
      <c r="Y5126" s="22">
        <v>2600</v>
      </c>
      <c r="Z5126" s="22">
        <v>0</v>
      </c>
      <c r="AA5126" s="22">
        <v>0</v>
      </c>
      <c r="AB5126" s="22">
        <v>0</v>
      </c>
      <c r="AC5126" s="22">
        <v>0</v>
      </c>
      <c r="AD5126" s="22">
        <v>0</v>
      </c>
    </row>
    <row r="5127" spans="1:30" s="1" customFormat="1" ht="15" customHeight="1" x14ac:dyDescent="0.3">
      <c r="A5127" s="21" t="s">
        <v>34</v>
      </c>
      <c r="B5127" s="21" t="s">
        <v>1503</v>
      </c>
      <c r="C5127" s="21" t="s">
        <v>1503</v>
      </c>
      <c r="D5127" s="81">
        <v>1</v>
      </c>
      <c r="E5127" s="21" t="s">
        <v>246</v>
      </c>
      <c r="F5127" s="81">
        <v>1</v>
      </c>
      <c r="G5127" s="82" t="s">
        <v>489</v>
      </c>
      <c r="H5127" s="21">
        <v>35901</v>
      </c>
      <c r="I5127" s="21" t="s">
        <v>509</v>
      </c>
      <c r="J5127" s="21" t="s">
        <v>1576</v>
      </c>
      <c r="K5127" s="21" t="s">
        <v>509</v>
      </c>
      <c r="L5127" s="21" t="s">
        <v>2422</v>
      </c>
      <c r="M5127" s="21" t="s">
        <v>1733</v>
      </c>
      <c r="N5127" s="21" t="s">
        <v>335</v>
      </c>
      <c r="O5127" s="22">
        <v>1</v>
      </c>
      <c r="P5127" s="22">
        <v>2600</v>
      </c>
      <c r="Q5127" s="21" t="s">
        <v>45</v>
      </c>
      <c r="R5127" s="103">
        <f t="shared" si="79"/>
        <v>2600</v>
      </c>
      <c r="S5127" s="22">
        <v>0</v>
      </c>
      <c r="T5127" s="22">
        <v>0</v>
      </c>
      <c r="U5127" s="22">
        <v>0</v>
      </c>
      <c r="V5127" s="22">
        <v>0</v>
      </c>
      <c r="W5127" s="22">
        <v>0</v>
      </c>
      <c r="X5127" s="22">
        <v>0</v>
      </c>
      <c r="Y5127" s="22">
        <v>0</v>
      </c>
      <c r="Z5127" s="22">
        <v>2600</v>
      </c>
      <c r="AA5127" s="22">
        <v>0</v>
      </c>
      <c r="AB5127" s="22">
        <v>0</v>
      </c>
      <c r="AC5127" s="22">
        <v>0</v>
      </c>
      <c r="AD5127" s="22">
        <v>0</v>
      </c>
    </row>
    <row r="5128" spans="1:30" s="1" customFormat="1" ht="15" customHeight="1" x14ac:dyDescent="0.3">
      <c r="A5128" s="21" t="s">
        <v>34</v>
      </c>
      <c r="B5128" s="21" t="s">
        <v>1503</v>
      </c>
      <c r="C5128" s="21" t="s">
        <v>1503</v>
      </c>
      <c r="D5128" s="81">
        <v>1</v>
      </c>
      <c r="E5128" s="21" t="s">
        <v>246</v>
      </c>
      <c r="F5128" s="81">
        <v>1</v>
      </c>
      <c r="G5128" s="82" t="s">
        <v>489</v>
      </c>
      <c r="H5128" s="21">
        <v>35901</v>
      </c>
      <c r="I5128" s="21" t="s">
        <v>509</v>
      </c>
      <c r="J5128" s="21" t="s">
        <v>1576</v>
      </c>
      <c r="K5128" s="21" t="s">
        <v>509</v>
      </c>
      <c r="L5128" s="21" t="s">
        <v>2422</v>
      </c>
      <c r="M5128" s="21" t="s">
        <v>1733</v>
      </c>
      <c r="N5128" s="21" t="s">
        <v>335</v>
      </c>
      <c r="O5128" s="22">
        <v>1</v>
      </c>
      <c r="P5128" s="22">
        <v>2600</v>
      </c>
      <c r="Q5128" s="21" t="s">
        <v>45</v>
      </c>
      <c r="R5128" s="103">
        <f t="shared" si="79"/>
        <v>2600</v>
      </c>
      <c r="S5128" s="22">
        <v>0</v>
      </c>
      <c r="T5128" s="22">
        <v>0</v>
      </c>
      <c r="U5128" s="22">
        <v>0</v>
      </c>
      <c r="V5128" s="22">
        <v>0</v>
      </c>
      <c r="W5128" s="22">
        <v>0</v>
      </c>
      <c r="X5128" s="22">
        <v>0</v>
      </c>
      <c r="Y5128" s="22">
        <v>0</v>
      </c>
      <c r="Z5128" s="22">
        <v>0</v>
      </c>
      <c r="AA5128" s="22">
        <v>2600</v>
      </c>
      <c r="AB5128" s="22">
        <v>0</v>
      </c>
      <c r="AC5128" s="22">
        <v>0</v>
      </c>
      <c r="AD5128" s="22">
        <v>0</v>
      </c>
    </row>
    <row r="5129" spans="1:30" s="1" customFormat="1" ht="15" customHeight="1" x14ac:dyDescent="0.3">
      <c r="A5129" s="21" t="s">
        <v>34</v>
      </c>
      <c r="B5129" s="21" t="s">
        <v>1503</v>
      </c>
      <c r="C5129" s="21" t="s">
        <v>1503</v>
      </c>
      <c r="D5129" s="81">
        <v>1</v>
      </c>
      <c r="E5129" s="21" t="s">
        <v>246</v>
      </c>
      <c r="F5129" s="81">
        <v>1</v>
      </c>
      <c r="G5129" s="82" t="s">
        <v>489</v>
      </c>
      <c r="H5129" s="21">
        <v>35901</v>
      </c>
      <c r="I5129" s="21" t="s">
        <v>509</v>
      </c>
      <c r="J5129" s="21" t="s">
        <v>1576</v>
      </c>
      <c r="K5129" s="21" t="s">
        <v>509</v>
      </c>
      <c r="L5129" s="21" t="s">
        <v>2422</v>
      </c>
      <c r="M5129" s="21" t="s">
        <v>1733</v>
      </c>
      <c r="N5129" s="21" t="s">
        <v>335</v>
      </c>
      <c r="O5129" s="22">
        <v>1</v>
      </c>
      <c r="P5129" s="22">
        <v>2600</v>
      </c>
      <c r="Q5129" s="21" t="s">
        <v>45</v>
      </c>
      <c r="R5129" s="103">
        <f t="shared" si="79"/>
        <v>2600</v>
      </c>
      <c r="S5129" s="22">
        <v>0</v>
      </c>
      <c r="T5129" s="22">
        <v>0</v>
      </c>
      <c r="U5129" s="22">
        <v>0</v>
      </c>
      <c r="V5129" s="22">
        <v>0</v>
      </c>
      <c r="W5129" s="22">
        <v>0</v>
      </c>
      <c r="X5129" s="22">
        <v>0</v>
      </c>
      <c r="Y5129" s="22">
        <v>0</v>
      </c>
      <c r="Z5129" s="22">
        <v>0</v>
      </c>
      <c r="AA5129" s="22">
        <v>0</v>
      </c>
      <c r="AB5129" s="22">
        <v>2600</v>
      </c>
      <c r="AC5129" s="22">
        <v>0</v>
      </c>
      <c r="AD5129" s="22">
        <v>0</v>
      </c>
    </row>
    <row r="5130" spans="1:30" s="1" customFormat="1" ht="15" customHeight="1" x14ac:dyDescent="0.3">
      <c r="A5130" s="21" t="s">
        <v>34</v>
      </c>
      <c r="B5130" s="21" t="s">
        <v>1503</v>
      </c>
      <c r="C5130" s="21" t="s">
        <v>1503</v>
      </c>
      <c r="D5130" s="81">
        <v>1</v>
      </c>
      <c r="E5130" s="21" t="s">
        <v>246</v>
      </c>
      <c r="F5130" s="81">
        <v>1</v>
      </c>
      <c r="G5130" s="82" t="s">
        <v>489</v>
      </c>
      <c r="H5130" s="21">
        <v>35901</v>
      </c>
      <c r="I5130" s="21" t="s">
        <v>509</v>
      </c>
      <c r="J5130" s="21" t="s">
        <v>1576</v>
      </c>
      <c r="K5130" s="21" t="s">
        <v>509</v>
      </c>
      <c r="L5130" s="21" t="s">
        <v>2422</v>
      </c>
      <c r="M5130" s="21" t="s">
        <v>1733</v>
      </c>
      <c r="N5130" s="21" t="s">
        <v>335</v>
      </c>
      <c r="O5130" s="22">
        <v>1</v>
      </c>
      <c r="P5130" s="22">
        <v>2600</v>
      </c>
      <c r="Q5130" s="21" t="s">
        <v>45</v>
      </c>
      <c r="R5130" s="103">
        <f t="shared" si="79"/>
        <v>2600</v>
      </c>
      <c r="S5130" s="22">
        <v>0</v>
      </c>
      <c r="T5130" s="22">
        <v>0</v>
      </c>
      <c r="U5130" s="22">
        <v>0</v>
      </c>
      <c r="V5130" s="22">
        <v>0</v>
      </c>
      <c r="W5130" s="22">
        <v>0</v>
      </c>
      <c r="X5130" s="22">
        <v>0</v>
      </c>
      <c r="Y5130" s="22">
        <v>0</v>
      </c>
      <c r="Z5130" s="22">
        <v>0</v>
      </c>
      <c r="AA5130" s="22">
        <v>0</v>
      </c>
      <c r="AB5130" s="22">
        <v>0</v>
      </c>
      <c r="AC5130" s="22">
        <v>2600</v>
      </c>
      <c r="AD5130" s="22">
        <v>0</v>
      </c>
    </row>
    <row r="5131" spans="1:30" s="1" customFormat="1" ht="15" customHeight="1" x14ac:dyDescent="0.3">
      <c r="A5131" s="21" t="s">
        <v>34</v>
      </c>
      <c r="B5131" s="21" t="s">
        <v>1503</v>
      </c>
      <c r="C5131" s="21" t="s">
        <v>1503</v>
      </c>
      <c r="D5131" s="81">
        <v>1</v>
      </c>
      <c r="E5131" s="21" t="s">
        <v>246</v>
      </c>
      <c r="F5131" s="81">
        <v>1</v>
      </c>
      <c r="G5131" s="82" t="s">
        <v>489</v>
      </c>
      <c r="H5131" s="21">
        <v>35901</v>
      </c>
      <c r="I5131" s="21" t="s">
        <v>509</v>
      </c>
      <c r="J5131" s="21" t="s">
        <v>1576</v>
      </c>
      <c r="K5131" s="21" t="s">
        <v>509</v>
      </c>
      <c r="L5131" s="21" t="s">
        <v>2422</v>
      </c>
      <c r="M5131" s="21" t="s">
        <v>1733</v>
      </c>
      <c r="N5131" s="21" t="s">
        <v>335</v>
      </c>
      <c r="O5131" s="22">
        <v>1</v>
      </c>
      <c r="P5131" s="22">
        <v>2600</v>
      </c>
      <c r="Q5131" s="21" t="s">
        <v>45</v>
      </c>
      <c r="R5131" s="103">
        <f t="shared" si="79"/>
        <v>2600</v>
      </c>
      <c r="S5131" s="22">
        <v>0</v>
      </c>
      <c r="T5131" s="22">
        <v>0</v>
      </c>
      <c r="U5131" s="22">
        <v>0</v>
      </c>
      <c r="V5131" s="22">
        <v>0</v>
      </c>
      <c r="W5131" s="22">
        <v>0</v>
      </c>
      <c r="X5131" s="22">
        <v>0</v>
      </c>
      <c r="Y5131" s="22">
        <v>0</v>
      </c>
      <c r="Z5131" s="22">
        <v>0</v>
      </c>
      <c r="AA5131" s="22">
        <v>0</v>
      </c>
      <c r="AB5131" s="22">
        <v>0</v>
      </c>
      <c r="AC5131" s="22">
        <v>0</v>
      </c>
      <c r="AD5131" s="22">
        <v>2600</v>
      </c>
    </row>
    <row r="5132" spans="1:30" s="1" customFormat="1" ht="15" customHeight="1" x14ac:dyDescent="0.3">
      <c r="A5132" s="21" t="s">
        <v>34</v>
      </c>
      <c r="B5132" s="21" t="s">
        <v>1503</v>
      </c>
      <c r="C5132" s="21" t="s">
        <v>1503</v>
      </c>
      <c r="D5132" s="81">
        <v>1</v>
      </c>
      <c r="E5132" s="21" t="s">
        <v>246</v>
      </c>
      <c r="F5132" s="81">
        <v>1</v>
      </c>
      <c r="G5132" s="82" t="s">
        <v>489</v>
      </c>
      <c r="H5132" s="21">
        <v>35901</v>
      </c>
      <c r="I5132" s="21" t="s">
        <v>509</v>
      </c>
      <c r="J5132" s="21" t="s">
        <v>1576</v>
      </c>
      <c r="K5132" s="21" t="s">
        <v>509</v>
      </c>
      <c r="L5132" s="21" t="s">
        <v>2422</v>
      </c>
      <c r="M5132" s="21" t="s">
        <v>1733</v>
      </c>
      <c r="N5132" s="21" t="s">
        <v>335</v>
      </c>
      <c r="O5132" s="22">
        <v>1</v>
      </c>
      <c r="P5132" s="22">
        <v>2600</v>
      </c>
      <c r="Q5132" s="21" t="s">
        <v>45</v>
      </c>
      <c r="R5132" s="103">
        <f t="shared" ref="R5132:R5195" si="80">SUM(S5132:AD5132)</f>
        <v>2600</v>
      </c>
      <c r="S5132" s="22">
        <v>2600</v>
      </c>
      <c r="T5132" s="22">
        <v>0</v>
      </c>
      <c r="U5132" s="22">
        <v>0</v>
      </c>
      <c r="V5132" s="22">
        <v>0</v>
      </c>
      <c r="W5132" s="22">
        <v>0</v>
      </c>
      <c r="X5132" s="22">
        <v>0</v>
      </c>
      <c r="Y5132" s="22">
        <v>0</v>
      </c>
      <c r="Z5132" s="22">
        <v>0</v>
      </c>
      <c r="AA5132" s="22">
        <v>0</v>
      </c>
      <c r="AB5132" s="22">
        <v>0</v>
      </c>
      <c r="AC5132" s="22">
        <v>0</v>
      </c>
      <c r="AD5132" s="22">
        <v>0</v>
      </c>
    </row>
    <row r="5133" spans="1:30" s="1" customFormat="1" ht="15" customHeight="1" x14ac:dyDescent="0.3">
      <c r="A5133" s="21" t="s">
        <v>34</v>
      </c>
      <c r="B5133" s="21" t="s">
        <v>1503</v>
      </c>
      <c r="C5133" s="21" t="s">
        <v>1503</v>
      </c>
      <c r="D5133" s="81">
        <v>1</v>
      </c>
      <c r="E5133" s="21" t="s">
        <v>246</v>
      </c>
      <c r="F5133" s="81">
        <v>1</v>
      </c>
      <c r="G5133" s="82" t="s">
        <v>489</v>
      </c>
      <c r="H5133" s="21">
        <v>35901</v>
      </c>
      <c r="I5133" s="21" t="s">
        <v>509</v>
      </c>
      <c r="J5133" s="21" t="s">
        <v>1576</v>
      </c>
      <c r="K5133" s="21" t="s">
        <v>509</v>
      </c>
      <c r="L5133" s="21" t="s">
        <v>2422</v>
      </c>
      <c r="M5133" s="21" t="s">
        <v>1733</v>
      </c>
      <c r="N5133" s="21" t="s">
        <v>335</v>
      </c>
      <c r="O5133" s="22">
        <v>1</v>
      </c>
      <c r="P5133" s="22">
        <v>2600</v>
      </c>
      <c r="Q5133" s="21" t="s">
        <v>45</v>
      </c>
      <c r="R5133" s="103">
        <f t="shared" si="80"/>
        <v>2600</v>
      </c>
      <c r="S5133" s="22">
        <v>0</v>
      </c>
      <c r="T5133" s="22">
        <v>2600</v>
      </c>
      <c r="U5133" s="22">
        <v>0</v>
      </c>
      <c r="V5133" s="22">
        <v>0</v>
      </c>
      <c r="W5133" s="22">
        <v>0</v>
      </c>
      <c r="X5133" s="22">
        <v>0</v>
      </c>
      <c r="Y5133" s="22">
        <v>0</v>
      </c>
      <c r="Z5133" s="22">
        <v>0</v>
      </c>
      <c r="AA5133" s="22">
        <v>0</v>
      </c>
      <c r="AB5133" s="22">
        <v>0</v>
      </c>
      <c r="AC5133" s="22">
        <v>0</v>
      </c>
      <c r="AD5133" s="22">
        <v>0</v>
      </c>
    </row>
    <row r="5134" spans="1:30" s="1" customFormat="1" ht="15" customHeight="1" x14ac:dyDescent="0.3">
      <c r="A5134" s="21" t="s">
        <v>34</v>
      </c>
      <c r="B5134" s="21" t="s">
        <v>1503</v>
      </c>
      <c r="C5134" s="21" t="s">
        <v>1503</v>
      </c>
      <c r="D5134" s="81">
        <v>1</v>
      </c>
      <c r="E5134" s="21" t="s">
        <v>246</v>
      </c>
      <c r="F5134" s="81">
        <v>1</v>
      </c>
      <c r="G5134" s="82" t="s">
        <v>489</v>
      </c>
      <c r="H5134" s="21">
        <v>35901</v>
      </c>
      <c r="I5134" s="21" t="s">
        <v>509</v>
      </c>
      <c r="J5134" s="21" t="s">
        <v>1576</v>
      </c>
      <c r="K5134" s="21" t="s">
        <v>509</v>
      </c>
      <c r="L5134" s="21" t="s">
        <v>2422</v>
      </c>
      <c r="M5134" s="21" t="s">
        <v>1733</v>
      </c>
      <c r="N5134" s="21" t="s">
        <v>335</v>
      </c>
      <c r="O5134" s="22">
        <v>1</v>
      </c>
      <c r="P5134" s="22">
        <v>2600</v>
      </c>
      <c r="Q5134" s="21" t="s">
        <v>45</v>
      </c>
      <c r="R5134" s="103">
        <f t="shared" si="80"/>
        <v>2600</v>
      </c>
      <c r="S5134" s="22">
        <v>0</v>
      </c>
      <c r="T5134" s="22">
        <v>0</v>
      </c>
      <c r="U5134" s="22">
        <v>2600</v>
      </c>
      <c r="V5134" s="22">
        <v>0</v>
      </c>
      <c r="W5134" s="22">
        <v>0</v>
      </c>
      <c r="X5134" s="22">
        <v>0</v>
      </c>
      <c r="Y5134" s="22">
        <v>0</v>
      </c>
      <c r="Z5134" s="22">
        <v>0</v>
      </c>
      <c r="AA5134" s="22">
        <v>0</v>
      </c>
      <c r="AB5134" s="22">
        <v>0</v>
      </c>
      <c r="AC5134" s="22">
        <v>0</v>
      </c>
      <c r="AD5134" s="22">
        <v>0</v>
      </c>
    </row>
    <row r="5135" spans="1:30" s="1" customFormat="1" ht="15" customHeight="1" x14ac:dyDescent="0.3">
      <c r="A5135" s="21" t="s">
        <v>34</v>
      </c>
      <c r="B5135" s="21" t="s">
        <v>1503</v>
      </c>
      <c r="C5135" s="21" t="s">
        <v>1503</v>
      </c>
      <c r="D5135" s="81">
        <v>1</v>
      </c>
      <c r="E5135" s="21" t="s">
        <v>246</v>
      </c>
      <c r="F5135" s="81">
        <v>1</v>
      </c>
      <c r="G5135" s="82" t="s">
        <v>489</v>
      </c>
      <c r="H5135" s="21">
        <v>35901</v>
      </c>
      <c r="I5135" s="21" t="s">
        <v>509</v>
      </c>
      <c r="J5135" s="21" t="s">
        <v>1576</v>
      </c>
      <c r="K5135" s="21" t="s">
        <v>509</v>
      </c>
      <c r="L5135" s="21" t="s">
        <v>2422</v>
      </c>
      <c r="M5135" s="21" t="s">
        <v>1733</v>
      </c>
      <c r="N5135" s="21" t="s">
        <v>335</v>
      </c>
      <c r="O5135" s="22">
        <v>1</v>
      </c>
      <c r="P5135" s="22">
        <v>2600</v>
      </c>
      <c r="Q5135" s="21" t="s">
        <v>45</v>
      </c>
      <c r="R5135" s="103">
        <f t="shared" si="80"/>
        <v>2600</v>
      </c>
      <c r="S5135" s="22">
        <v>0</v>
      </c>
      <c r="T5135" s="22">
        <v>0</v>
      </c>
      <c r="U5135" s="22">
        <v>0</v>
      </c>
      <c r="V5135" s="22">
        <v>2600</v>
      </c>
      <c r="W5135" s="22">
        <v>0</v>
      </c>
      <c r="X5135" s="22">
        <v>0</v>
      </c>
      <c r="Y5135" s="22">
        <v>0</v>
      </c>
      <c r="Z5135" s="22">
        <v>0</v>
      </c>
      <c r="AA5135" s="22">
        <v>0</v>
      </c>
      <c r="AB5135" s="22">
        <v>0</v>
      </c>
      <c r="AC5135" s="22">
        <v>0</v>
      </c>
      <c r="AD5135" s="22">
        <v>0</v>
      </c>
    </row>
    <row r="5136" spans="1:30" s="1" customFormat="1" ht="15" customHeight="1" x14ac:dyDescent="0.3">
      <c r="A5136" s="21" t="s">
        <v>34</v>
      </c>
      <c r="B5136" s="21" t="s">
        <v>1503</v>
      </c>
      <c r="C5136" s="21" t="s">
        <v>1503</v>
      </c>
      <c r="D5136" s="81">
        <v>1</v>
      </c>
      <c r="E5136" s="21" t="s">
        <v>246</v>
      </c>
      <c r="F5136" s="81">
        <v>1</v>
      </c>
      <c r="G5136" s="82" t="s">
        <v>489</v>
      </c>
      <c r="H5136" s="21">
        <v>35901</v>
      </c>
      <c r="I5136" s="21" t="s">
        <v>509</v>
      </c>
      <c r="J5136" s="21" t="s">
        <v>1576</v>
      </c>
      <c r="K5136" s="21" t="s">
        <v>509</v>
      </c>
      <c r="L5136" s="21" t="s">
        <v>2422</v>
      </c>
      <c r="M5136" s="21" t="s">
        <v>1733</v>
      </c>
      <c r="N5136" s="21" t="s">
        <v>335</v>
      </c>
      <c r="O5136" s="22">
        <v>1</v>
      </c>
      <c r="P5136" s="22">
        <v>2600</v>
      </c>
      <c r="Q5136" s="21" t="s">
        <v>45</v>
      </c>
      <c r="R5136" s="103">
        <f t="shared" si="80"/>
        <v>2600</v>
      </c>
      <c r="S5136" s="22">
        <v>0</v>
      </c>
      <c r="T5136" s="22">
        <v>0</v>
      </c>
      <c r="U5136" s="22">
        <v>0</v>
      </c>
      <c r="V5136" s="22">
        <v>0</v>
      </c>
      <c r="W5136" s="22">
        <v>2600</v>
      </c>
      <c r="X5136" s="22">
        <v>0</v>
      </c>
      <c r="Y5136" s="22">
        <v>0</v>
      </c>
      <c r="Z5136" s="22">
        <v>0</v>
      </c>
      <c r="AA5136" s="22">
        <v>0</v>
      </c>
      <c r="AB5136" s="22">
        <v>0</v>
      </c>
      <c r="AC5136" s="22">
        <v>0</v>
      </c>
      <c r="AD5136" s="22">
        <v>0</v>
      </c>
    </row>
    <row r="5137" spans="1:30" s="1" customFormat="1" ht="15" customHeight="1" x14ac:dyDescent="0.3">
      <c r="A5137" s="21" t="s">
        <v>34</v>
      </c>
      <c r="B5137" s="21" t="s">
        <v>1503</v>
      </c>
      <c r="C5137" s="21" t="s">
        <v>1503</v>
      </c>
      <c r="D5137" s="81">
        <v>1</v>
      </c>
      <c r="E5137" s="21" t="s">
        <v>246</v>
      </c>
      <c r="F5137" s="81">
        <v>1</v>
      </c>
      <c r="G5137" s="82" t="s">
        <v>489</v>
      </c>
      <c r="H5137" s="21">
        <v>35901</v>
      </c>
      <c r="I5137" s="21" t="s">
        <v>509</v>
      </c>
      <c r="J5137" s="21" t="s">
        <v>1576</v>
      </c>
      <c r="K5137" s="21" t="s">
        <v>509</v>
      </c>
      <c r="L5137" s="21" t="s">
        <v>2422</v>
      </c>
      <c r="M5137" s="21" t="s">
        <v>1733</v>
      </c>
      <c r="N5137" s="21" t="s">
        <v>335</v>
      </c>
      <c r="O5137" s="22">
        <v>1</v>
      </c>
      <c r="P5137" s="22">
        <v>2600</v>
      </c>
      <c r="Q5137" s="21" t="s">
        <v>45</v>
      </c>
      <c r="R5137" s="103">
        <f t="shared" si="80"/>
        <v>2600</v>
      </c>
      <c r="S5137" s="22">
        <v>0</v>
      </c>
      <c r="T5137" s="22">
        <v>0</v>
      </c>
      <c r="U5137" s="22">
        <v>0</v>
      </c>
      <c r="V5137" s="22">
        <v>0</v>
      </c>
      <c r="W5137" s="22">
        <v>0</v>
      </c>
      <c r="X5137" s="22">
        <v>2600</v>
      </c>
      <c r="Y5137" s="22">
        <v>0</v>
      </c>
      <c r="Z5137" s="22">
        <v>0</v>
      </c>
      <c r="AA5137" s="22">
        <v>0</v>
      </c>
      <c r="AB5137" s="22">
        <v>0</v>
      </c>
      <c r="AC5137" s="22">
        <v>0</v>
      </c>
      <c r="AD5137" s="22">
        <v>0</v>
      </c>
    </row>
    <row r="5138" spans="1:30" s="1" customFormat="1" ht="15" customHeight="1" x14ac:dyDescent="0.3">
      <c r="A5138" s="21" t="s">
        <v>34</v>
      </c>
      <c r="B5138" s="21" t="s">
        <v>1503</v>
      </c>
      <c r="C5138" s="21" t="s">
        <v>1503</v>
      </c>
      <c r="D5138" s="81">
        <v>1</v>
      </c>
      <c r="E5138" s="21" t="s">
        <v>246</v>
      </c>
      <c r="F5138" s="81">
        <v>1</v>
      </c>
      <c r="G5138" s="82" t="s">
        <v>489</v>
      </c>
      <c r="H5138" s="21">
        <v>35901</v>
      </c>
      <c r="I5138" s="21" t="s">
        <v>509</v>
      </c>
      <c r="J5138" s="21" t="s">
        <v>1576</v>
      </c>
      <c r="K5138" s="21" t="s">
        <v>509</v>
      </c>
      <c r="L5138" s="21" t="s">
        <v>2422</v>
      </c>
      <c r="M5138" s="21" t="s">
        <v>1733</v>
      </c>
      <c r="N5138" s="21" t="s">
        <v>335</v>
      </c>
      <c r="O5138" s="22">
        <v>1</v>
      </c>
      <c r="P5138" s="22">
        <v>2600</v>
      </c>
      <c r="Q5138" s="21" t="s">
        <v>45</v>
      </c>
      <c r="R5138" s="103">
        <f t="shared" si="80"/>
        <v>2600</v>
      </c>
      <c r="S5138" s="22">
        <v>0</v>
      </c>
      <c r="T5138" s="22">
        <v>0</v>
      </c>
      <c r="U5138" s="22">
        <v>0</v>
      </c>
      <c r="V5138" s="22">
        <v>0</v>
      </c>
      <c r="W5138" s="22">
        <v>0</v>
      </c>
      <c r="X5138" s="22">
        <v>0</v>
      </c>
      <c r="Y5138" s="22">
        <v>2600</v>
      </c>
      <c r="Z5138" s="22">
        <v>0</v>
      </c>
      <c r="AA5138" s="22">
        <v>0</v>
      </c>
      <c r="AB5138" s="22">
        <v>0</v>
      </c>
      <c r="AC5138" s="22">
        <v>0</v>
      </c>
      <c r="AD5138" s="22">
        <v>0</v>
      </c>
    </row>
    <row r="5139" spans="1:30" s="1" customFormat="1" ht="15" customHeight="1" x14ac:dyDescent="0.3">
      <c r="A5139" s="21" t="s">
        <v>34</v>
      </c>
      <c r="B5139" s="21" t="s">
        <v>1503</v>
      </c>
      <c r="C5139" s="21" t="s">
        <v>1503</v>
      </c>
      <c r="D5139" s="81">
        <v>1</v>
      </c>
      <c r="E5139" s="21" t="s">
        <v>246</v>
      </c>
      <c r="F5139" s="81">
        <v>1</v>
      </c>
      <c r="G5139" s="82" t="s">
        <v>489</v>
      </c>
      <c r="H5139" s="21">
        <v>35901</v>
      </c>
      <c r="I5139" s="21" t="s">
        <v>509</v>
      </c>
      <c r="J5139" s="21" t="s">
        <v>1576</v>
      </c>
      <c r="K5139" s="21" t="s">
        <v>509</v>
      </c>
      <c r="L5139" s="21" t="s">
        <v>2422</v>
      </c>
      <c r="M5139" s="21" t="s">
        <v>1733</v>
      </c>
      <c r="N5139" s="21" t="s">
        <v>335</v>
      </c>
      <c r="O5139" s="22">
        <v>1</v>
      </c>
      <c r="P5139" s="22">
        <v>2600</v>
      </c>
      <c r="Q5139" s="21" t="s">
        <v>45</v>
      </c>
      <c r="R5139" s="103">
        <f t="shared" si="80"/>
        <v>2600</v>
      </c>
      <c r="S5139" s="22">
        <v>0</v>
      </c>
      <c r="T5139" s="22">
        <v>0</v>
      </c>
      <c r="U5139" s="22">
        <v>0</v>
      </c>
      <c r="V5139" s="22">
        <v>0</v>
      </c>
      <c r="W5139" s="22">
        <v>0</v>
      </c>
      <c r="X5139" s="22">
        <v>0</v>
      </c>
      <c r="Y5139" s="22">
        <v>0</v>
      </c>
      <c r="Z5139" s="22">
        <v>2600</v>
      </c>
      <c r="AA5139" s="22">
        <v>0</v>
      </c>
      <c r="AB5139" s="22">
        <v>0</v>
      </c>
      <c r="AC5139" s="22">
        <v>0</v>
      </c>
      <c r="AD5139" s="22">
        <v>0</v>
      </c>
    </row>
    <row r="5140" spans="1:30" s="1" customFormat="1" ht="15" customHeight="1" x14ac:dyDescent="0.3">
      <c r="A5140" s="21" t="s">
        <v>34</v>
      </c>
      <c r="B5140" s="21" t="s">
        <v>1503</v>
      </c>
      <c r="C5140" s="21" t="s">
        <v>1503</v>
      </c>
      <c r="D5140" s="81">
        <v>1</v>
      </c>
      <c r="E5140" s="21" t="s">
        <v>246</v>
      </c>
      <c r="F5140" s="81">
        <v>1</v>
      </c>
      <c r="G5140" s="82" t="s">
        <v>489</v>
      </c>
      <c r="H5140" s="21">
        <v>35901</v>
      </c>
      <c r="I5140" s="21" t="s">
        <v>509</v>
      </c>
      <c r="J5140" s="21" t="s">
        <v>1576</v>
      </c>
      <c r="K5140" s="21" t="s">
        <v>509</v>
      </c>
      <c r="L5140" s="21" t="s">
        <v>2422</v>
      </c>
      <c r="M5140" s="21" t="s">
        <v>1733</v>
      </c>
      <c r="N5140" s="21" t="s">
        <v>335</v>
      </c>
      <c r="O5140" s="22">
        <v>1</v>
      </c>
      <c r="P5140" s="22">
        <v>2600</v>
      </c>
      <c r="Q5140" s="21" t="s">
        <v>45</v>
      </c>
      <c r="R5140" s="103">
        <f t="shared" si="80"/>
        <v>2600</v>
      </c>
      <c r="S5140" s="22">
        <v>0</v>
      </c>
      <c r="T5140" s="22">
        <v>0</v>
      </c>
      <c r="U5140" s="22">
        <v>0</v>
      </c>
      <c r="V5140" s="22">
        <v>0</v>
      </c>
      <c r="W5140" s="22">
        <v>0</v>
      </c>
      <c r="X5140" s="22">
        <v>0</v>
      </c>
      <c r="Y5140" s="22">
        <v>0</v>
      </c>
      <c r="Z5140" s="22">
        <v>0</v>
      </c>
      <c r="AA5140" s="22">
        <v>2600</v>
      </c>
      <c r="AB5140" s="22">
        <v>0</v>
      </c>
      <c r="AC5140" s="22">
        <v>0</v>
      </c>
      <c r="AD5140" s="22">
        <v>0</v>
      </c>
    </row>
    <row r="5141" spans="1:30" s="1" customFormat="1" ht="15" customHeight="1" x14ac:dyDescent="0.3">
      <c r="A5141" s="21" t="s">
        <v>34</v>
      </c>
      <c r="B5141" s="21" t="s">
        <v>1503</v>
      </c>
      <c r="C5141" s="21" t="s">
        <v>1503</v>
      </c>
      <c r="D5141" s="81">
        <v>1</v>
      </c>
      <c r="E5141" s="21" t="s">
        <v>246</v>
      </c>
      <c r="F5141" s="81">
        <v>1</v>
      </c>
      <c r="G5141" s="82" t="s">
        <v>489</v>
      </c>
      <c r="H5141" s="21">
        <v>35901</v>
      </c>
      <c r="I5141" s="21" t="s">
        <v>509</v>
      </c>
      <c r="J5141" s="21" t="s">
        <v>1576</v>
      </c>
      <c r="K5141" s="21" t="s">
        <v>509</v>
      </c>
      <c r="L5141" s="21" t="s">
        <v>2422</v>
      </c>
      <c r="M5141" s="21" t="s">
        <v>1733</v>
      </c>
      <c r="N5141" s="21" t="s">
        <v>335</v>
      </c>
      <c r="O5141" s="22">
        <v>1</v>
      </c>
      <c r="P5141" s="22">
        <v>2600</v>
      </c>
      <c r="Q5141" s="21" t="s">
        <v>45</v>
      </c>
      <c r="R5141" s="103">
        <f t="shared" si="80"/>
        <v>2600</v>
      </c>
      <c r="S5141" s="22">
        <v>0</v>
      </c>
      <c r="T5141" s="22">
        <v>0</v>
      </c>
      <c r="U5141" s="22">
        <v>0</v>
      </c>
      <c r="V5141" s="22">
        <v>0</v>
      </c>
      <c r="W5141" s="22">
        <v>0</v>
      </c>
      <c r="X5141" s="22">
        <v>0</v>
      </c>
      <c r="Y5141" s="22">
        <v>0</v>
      </c>
      <c r="Z5141" s="22">
        <v>0</v>
      </c>
      <c r="AA5141" s="22">
        <v>0</v>
      </c>
      <c r="AB5141" s="22">
        <v>2600</v>
      </c>
      <c r="AC5141" s="22">
        <v>0</v>
      </c>
      <c r="AD5141" s="22">
        <v>0</v>
      </c>
    </row>
    <row r="5142" spans="1:30" s="1" customFormat="1" ht="15" customHeight="1" x14ac:dyDescent="0.3">
      <c r="A5142" s="21" t="s">
        <v>34</v>
      </c>
      <c r="B5142" s="21" t="s">
        <v>1503</v>
      </c>
      <c r="C5142" s="21" t="s">
        <v>1503</v>
      </c>
      <c r="D5142" s="81">
        <v>1</v>
      </c>
      <c r="E5142" s="21" t="s">
        <v>246</v>
      </c>
      <c r="F5142" s="81">
        <v>1</v>
      </c>
      <c r="G5142" s="82" t="s">
        <v>489</v>
      </c>
      <c r="H5142" s="21">
        <v>35901</v>
      </c>
      <c r="I5142" s="21" t="s">
        <v>509</v>
      </c>
      <c r="J5142" s="21" t="s">
        <v>1576</v>
      </c>
      <c r="K5142" s="21" t="s">
        <v>509</v>
      </c>
      <c r="L5142" s="21" t="s">
        <v>2422</v>
      </c>
      <c r="M5142" s="21" t="s">
        <v>1733</v>
      </c>
      <c r="N5142" s="21" t="s">
        <v>335</v>
      </c>
      <c r="O5142" s="22">
        <v>1</v>
      </c>
      <c r="P5142" s="22">
        <v>2600</v>
      </c>
      <c r="Q5142" s="21" t="s">
        <v>45</v>
      </c>
      <c r="R5142" s="103">
        <f t="shared" si="80"/>
        <v>2600</v>
      </c>
      <c r="S5142" s="22">
        <v>0</v>
      </c>
      <c r="T5142" s="22">
        <v>0</v>
      </c>
      <c r="U5142" s="22">
        <v>0</v>
      </c>
      <c r="V5142" s="22">
        <v>0</v>
      </c>
      <c r="W5142" s="22">
        <v>0</v>
      </c>
      <c r="X5142" s="22">
        <v>0</v>
      </c>
      <c r="Y5142" s="22">
        <v>0</v>
      </c>
      <c r="Z5142" s="22">
        <v>0</v>
      </c>
      <c r="AA5142" s="22">
        <v>0</v>
      </c>
      <c r="AB5142" s="22">
        <v>0</v>
      </c>
      <c r="AC5142" s="22">
        <v>2600</v>
      </c>
      <c r="AD5142" s="22">
        <v>0</v>
      </c>
    </row>
    <row r="5143" spans="1:30" s="1" customFormat="1" ht="15" customHeight="1" x14ac:dyDescent="0.3">
      <c r="A5143" s="21" t="s">
        <v>34</v>
      </c>
      <c r="B5143" s="21" t="s">
        <v>1503</v>
      </c>
      <c r="C5143" s="21" t="s">
        <v>1503</v>
      </c>
      <c r="D5143" s="81">
        <v>1</v>
      </c>
      <c r="E5143" s="21" t="s">
        <v>246</v>
      </c>
      <c r="F5143" s="81">
        <v>1</v>
      </c>
      <c r="G5143" s="82" t="s">
        <v>489</v>
      </c>
      <c r="H5143" s="21">
        <v>35901</v>
      </c>
      <c r="I5143" s="21" t="s">
        <v>509</v>
      </c>
      <c r="J5143" s="21" t="s">
        <v>1576</v>
      </c>
      <c r="K5143" s="21" t="s">
        <v>509</v>
      </c>
      <c r="L5143" s="21" t="s">
        <v>2422</v>
      </c>
      <c r="M5143" s="21" t="s">
        <v>1733</v>
      </c>
      <c r="N5143" s="21" t="s">
        <v>335</v>
      </c>
      <c r="O5143" s="22">
        <v>1</v>
      </c>
      <c r="P5143" s="22">
        <v>2600</v>
      </c>
      <c r="Q5143" s="21" t="s">
        <v>45</v>
      </c>
      <c r="R5143" s="103">
        <f t="shared" si="80"/>
        <v>2600</v>
      </c>
      <c r="S5143" s="22">
        <v>0</v>
      </c>
      <c r="T5143" s="22">
        <v>0</v>
      </c>
      <c r="U5143" s="22">
        <v>0</v>
      </c>
      <c r="V5143" s="22">
        <v>0</v>
      </c>
      <c r="W5143" s="22">
        <v>0</v>
      </c>
      <c r="X5143" s="22">
        <v>0</v>
      </c>
      <c r="Y5143" s="22">
        <v>0</v>
      </c>
      <c r="Z5143" s="22">
        <v>0</v>
      </c>
      <c r="AA5143" s="22">
        <v>0</v>
      </c>
      <c r="AB5143" s="22">
        <v>0</v>
      </c>
      <c r="AC5143" s="22">
        <v>0</v>
      </c>
      <c r="AD5143" s="22">
        <v>2600</v>
      </c>
    </row>
    <row r="5144" spans="1:30" s="1" customFormat="1" ht="15" customHeight="1" x14ac:dyDescent="0.3">
      <c r="A5144" s="21" t="s">
        <v>34</v>
      </c>
      <c r="B5144" s="21" t="s">
        <v>1503</v>
      </c>
      <c r="C5144" s="21" t="s">
        <v>1503</v>
      </c>
      <c r="D5144" s="81">
        <v>1</v>
      </c>
      <c r="E5144" s="21" t="s">
        <v>246</v>
      </c>
      <c r="F5144" s="81">
        <v>1</v>
      </c>
      <c r="G5144" s="82" t="s">
        <v>38</v>
      </c>
      <c r="H5144" s="21">
        <v>37201</v>
      </c>
      <c r="I5144" s="21" t="s">
        <v>2424</v>
      </c>
      <c r="J5144" s="21" t="s">
        <v>1576</v>
      </c>
      <c r="K5144" s="21" t="s">
        <v>510</v>
      </c>
      <c r="L5144" s="21" t="s">
        <v>1536</v>
      </c>
      <c r="M5144" s="21" t="s">
        <v>1891</v>
      </c>
      <c r="N5144" s="21" t="s">
        <v>335</v>
      </c>
      <c r="O5144" s="22">
        <v>1</v>
      </c>
      <c r="P5144" s="22">
        <v>200</v>
      </c>
      <c r="Q5144" s="21" t="s">
        <v>42</v>
      </c>
      <c r="R5144" s="103">
        <f t="shared" si="80"/>
        <v>200</v>
      </c>
      <c r="S5144" s="22">
        <v>200</v>
      </c>
      <c r="T5144" s="22">
        <v>0</v>
      </c>
      <c r="U5144" s="22">
        <v>0</v>
      </c>
      <c r="V5144" s="22">
        <v>0</v>
      </c>
      <c r="W5144" s="22">
        <v>0</v>
      </c>
      <c r="X5144" s="22">
        <v>0</v>
      </c>
      <c r="Y5144" s="22">
        <v>0</v>
      </c>
      <c r="Z5144" s="22">
        <v>0</v>
      </c>
      <c r="AA5144" s="22">
        <v>0</v>
      </c>
      <c r="AB5144" s="22">
        <v>0</v>
      </c>
      <c r="AC5144" s="22">
        <v>0</v>
      </c>
      <c r="AD5144" s="22">
        <v>0</v>
      </c>
    </row>
    <row r="5145" spans="1:30" s="1" customFormat="1" ht="15" customHeight="1" x14ac:dyDescent="0.3">
      <c r="A5145" s="21" t="s">
        <v>34</v>
      </c>
      <c r="B5145" s="21" t="s">
        <v>1503</v>
      </c>
      <c r="C5145" s="21" t="s">
        <v>1503</v>
      </c>
      <c r="D5145" s="81">
        <v>1</v>
      </c>
      <c r="E5145" s="21" t="s">
        <v>246</v>
      </c>
      <c r="F5145" s="81">
        <v>1</v>
      </c>
      <c r="G5145" s="82" t="s">
        <v>38</v>
      </c>
      <c r="H5145" s="21">
        <v>37201</v>
      </c>
      <c r="I5145" s="21" t="s">
        <v>2424</v>
      </c>
      <c r="J5145" s="21" t="s">
        <v>1576</v>
      </c>
      <c r="K5145" s="21" t="s">
        <v>510</v>
      </c>
      <c r="L5145" s="21" t="s">
        <v>1536</v>
      </c>
      <c r="M5145" s="21" t="s">
        <v>1891</v>
      </c>
      <c r="N5145" s="21" t="s">
        <v>335</v>
      </c>
      <c r="O5145" s="22">
        <v>1</v>
      </c>
      <c r="P5145" s="22">
        <v>200</v>
      </c>
      <c r="Q5145" s="21" t="s">
        <v>42</v>
      </c>
      <c r="R5145" s="103">
        <f t="shared" si="80"/>
        <v>200</v>
      </c>
      <c r="S5145" s="22">
        <v>0</v>
      </c>
      <c r="T5145" s="22">
        <v>200</v>
      </c>
      <c r="U5145" s="22">
        <v>0</v>
      </c>
      <c r="V5145" s="22">
        <v>0</v>
      </c>
      <c r="W5145" s="22">
        <v>0</v>
      </c>
      <c r="X5145" s="22">
        <v>0</v>
      </c>
      <c r="Y5145" s="22">
        <v>0</v>
      </c>
      <c r="Z5145" s="22">
        <v>0</v>
      </c>
      <c r="AA5145" s="22">
        <v>0</v>
      </c>
      <c r="AB5145" s="22">
        <v>0</v>
      </c>
      <c r="AC5145" s="22">
        <v>0</v>
      </c>
      <c r="AD5145" s="22">
        <v>0</v>
      </c>
    </row>
    <row r="5146" spans="1:30" s="1" customFormat="1" ht="15" customHeight="1" x14ac:dyDescent="0.3">
      <c r="A5146" s="21" t="s">
        <v>34</v>
      </c>
      <c r="B5146" s="21" t="s">
        <v>1503</v>
      </c>
      <c r="C5146" s="21" t="s">
        <v>1503</v>
      </c>
      <c r="D5146" s="81">
        <v>1</v>
      </c>
      <c r="E5146" s="21" t="s">
        <v>246</v>
      </c>
      <c r="F5146" s="81">
        <v>1</v>
      </c>
      <c r="G5146" s="82" t="s">
        <v>38</v>
      </c>
      <c r="H5146" s="21">
        <v>37201</v>
      </c>
      <c r="I5146" s="21" t="s">
        <v>2424</v>
      </c>
      <c r="J5146" s="21" t="s">
        <v>1576</v>
      </c>
      <c r="K5146" s="21" t="s">
        <v>510</v>
      </c>
      <c r="L5146" s="21" t="s">
        <v>1536</v>
      </c>
      <c r="M5146" s="21" t="s">
        <v>1891</v>
      </c>
      <c r="N5146" s="21" t="s">
        <v>335</v>
      </c>
      <c r="O5146" s="22">
        <v>8</v>
      </c>
      <c r="P5146" s="22">
        <v>60</v>
      </c>
      <c r="Q5146" s="21" t="s">
        <v>42</v>
      </c>
      <c r="R5146" s="103">
        <f t="shared" si="80"/>
        <v>480</v>
      </c>
      <c r="S5146" s="22">
        <v>0</v>
      </c>
      <c r="T5146" s="22">
        <v>0</v>
      </c>
      <c r="U5146" s="22">
        <v>480</v>
      </c>
      <c r="V5146" s="22">
        <v>0</v>
      </c>
      <c r="W5146" s="22">
        <v>0</v>
      </c>
      <c r="X5146" s="22">
        <v>0</v>
      </c>
      <c r="Y5146" s="22">
        <v>0</v>
      </c>
      <c r="Z5146" s="22">
        <v>0</v>
      </c>
      <c r="AA5146" s="22">
        <v>0</v>
      </c>
      <c r="AB5146" s="22">
        <v>0</v>
      </c>
      <c r="AC5146" s="22">
        <v>0</v>
      </c>
      <c r="AD5146" s="22">
        <v>0</v>
      </c>
    </row>
    <row r="5147" spans="1:30" s="1" customFormat="1" ht="15" customHeight="1" x14ac:dyDescent="0.3">
      <c r="A5147" s="21" t="s">
        <v>34</v>
      </c>
      <c r="B5147" s="21" t="s">
        <v>1503</v>
      </c>
      <c r="C5147" s="21" t="s">
        <v>1503</v>
      </c>
      <c r="D5147" s="81">
        <v>1</v>
      </c>
      <c r="E5147" s="21" t="s">
        <v>246</v>
      </c>
      <c r="F5147" s="81">
        <v>1</v>
      </c>
      <c r="G5147" s="82" t="s">
        <v>38</v>
      </c>
      <c r="H5147" s="21">
        <v>37201</v>
      </c>
      <c r="I5147" s="21" t="s">
        <v>2424</v>
      </c>
      <c r="J5147" s="21" t="s">
        <v>1576</v>
      </c>
      <c r="K5147" s="21" t="s">
        <v>510</v>
      </c>
      <c r="L5147" s="21" t="s">
        <v>1536</v>
      </c>
      <c r="M5147" s="21" t="s">
        <v>1891</v>
      </c>
      <c r="N5147" s="21" t="s">
        <v>335</v>
      </c>
      <c r="O5147" s="22">
        <v>8</v>
      </c>
      <c r="P5147" s="22">
        <v>60</v>
      </c>
      <c r="Q5147" s="21" t="s">
        <v>42</v>
      </c>
      <c r="R5147" s="103">
        <f t="shared" si="80"/>
        <v>480</v>
      </c>
      <c r="S5147" s="22">
        <v>0</v>
      </c>
      <c r="T5147" s="22">
        <v>0</v>
      </c>
      <c r="U5147" s="22">
        <v>0</v>
      </c>
      <c r="V5147" s="22">
        <v>480</v>
      </c>
      <c r="W5147" s="22">
        <v>0</v>
      </c>
      <c r="X5147" s="22">
        <v>0</v>
      </c>
      <c r="Y5147" s="22">
        <v>0</v>
      </c>
      <c r="Z5147" s="22">
        <v>0</v>
      </c>
      <c r="AA5147" s="22">
        <v>0</v>
      </c>
      <c r="AB5147" s="22">
        <v>0</v>
      </c>
      <c r="AC5147" s="22">
        <v>0</v>
      </c>
      <c r="AD5147" s="22">
        <v>0</v>
      </c>
    </row>
    <row r="5148" spans="1:30" s="1" customFormat="1" ht="15" customHeight="1" x14ac:dyDescent="0.3">
      <c r="A5148" s="21" t="s">
        <v>34</v>
      </c>
      <c r="B5148" s="21" t="s">
        <v>1503</v>
      </c>
      <c r="C5148" s="21" t="s">
        <v>1503</v>
      </c>
      <c r="D5148" s="81">
        <v>1</v>
      </c>
      <c r="E5148" s="21" t="s">
        <v>246</v>
      </c>
      <c r="F5148" s="81">
        <v>1</v>
      </c>
      <c r="G5148" s="82" t="s">
        <v>38</v>
      </c>
      <c r="H5148" s="21">
        <v>37201</v>
      </c>
      <c r="I5148" s="21" t="s">
        <v>2424</v>
      </c>
      <c r="J5148" s="21" t="s">
        <v>1576</v>
      </c>
      <c r="K5148" s="21" t="s">
        <v>510</v>
      </c>
      <c r="L5148" s="21" t="s">
        <v>1536</v>
      </c>
      <c r="M5148" s="21" t="s">
        <v>1891</v>
      </c>
      <c r="N5148" s="21" t="s">
        <v>335</v>
      </c>
      <c r="O5148" s="22">
        <v>6</v>
      </c>
      <c r="P5148" s="22">
        <v>200</v>
      </c>
      <c r="Q5148" s="21" t="s">
        <v>42</v>
      </c>
      <c r="R5148" s="103">
        <f t="shared" si="80"/>
        <v>1200</v>
      </c>
      <c r="S5148" s="22">
        <v>0</v>
      </c>
      <c r="T5148" s="22">
        <v>0</v>
      </c>
      <c r="U5148" s="22">
        <v>0</v>
      </c>
      <c r="V5148" s="22">
        <v>0</v>
      </c>
      <c r="W5148" s="22">
        <v>1200</v>
      </c>
      <c r="X5148" s="22">
        <v>0</v>
      </c>
      <c r="Y5148" s="22">
        <v>0</v>
      </c>
      <c r="Z5148" s="22">
        <v>0</v>
      </c>
      <c r="AA5148" s="22">
        <v>0</v>
      </c>
      <c r="AB5148" s="22">
        <v>0</v>
      </c>
      <c r="AC5148" s="22">
        <v>0</v>
      </c>
      <c r="AD5148" s="22">
        <v>0</v>
      </c>
    </row>
    <row r="5149" spans="1:30" s="1" customFormat="1" ht="15" customHeight="1" x14ac:dyDescent="0.3">
      <c r="A5149" s="21" t="s">
        <v>34</v>
      </c>
      <c r="B5149" s="21" t="s">
        <v>1503</v>
      </c>
      <c r="C5149" s="21" t="s">
        <v>1503</v>
      </c>
      <c r="D5149" s="81">
        <v>1</v>
      </c>
      <c r="E5149" s="21" t="s">
        <v>246</v>
      </c>
      <c r="F5149" s="81">
        <v>1</v>
      </c>
      <c r="G5149" s="82" t="s">
        <v>38</v>
      </c>
      <c r="H5149" s="21">
        <v>37201</v>
      </c>
      <c r="I5149" s="21" t="s">
        <v>2424</v>
      </c>
      <c r="J5149" s="21" t="s">
        <v>1576</v>
      </c>
      <c r="K5149" s="21" t="s">
        <v>510</v>
      </c>
      <c r="L5149" s="21" t="s">
        <v>1536</v>
      </c>
      <c r="M5149" s="21" t="s">
        <v>1891</v>
      </c>
      <c r="N5149" s="21" t="s">
        <v>335</v>
      </c>
      <c r="O5149" s="22">
        <v>6</v>
      </c>
      <c r="P5149" s="22">
        <v>200</v>
      </c>
      <c r="Q5149" s="21" t="s">
        <v>42</v>
      </c>
      <c r="R5149" s="103">
        <f t="shared" si="80"/>
        <v>1200</v>
      </c>
      <c r="S5149" s="22">
        <v>0</v>
      </c>
      <c r="T5149" s="22">
        <v>0</v>
      </c>
      <c r="U5149" s="22">
        <v>0</v>
      </c>
      <c r="V5149" s="22">
        <v>0</v>
      </c>
      <c r="W5149" s="22">
        <v>0</v>
      </c>
      <c r="X5149" s="22">
        <v>1200</v>
      </c>
      <c r="Y5149" s="22">
        <v>0</v>
      </c>
      <c r="Z5149" s="22">
        <v>0</v>
      </c>
      <c r="AA5149" s="22">
        <v>0</v>
      </c>
      <c r="AB5149" s="22">
        <v>0</v>
      </c>
      <c r="AC5149" s="22">
        <v>0</v>
      </c>
      <c r="AD5149" s="22">
        <v>0</v>
      </c>
    </row>
    <row r="5150" spans="1:30" s="1" customFormat="1" ht="15" customHeight="1" x14ac:dyDescent="0.3">
      <c r="A5150" s="21" t="s">
        <v>34</v>
      </c>
      <c r="B5150" s="21" t="s">
        <v>1503</v>
      </c>
      <c r="C5150" s="21" t="s">
        <v>1503</v>
      </c>
      <c r="D5150" s="81">
        <v>1</v>
      </c>
      <c r="E5150" s="21" t="s">
        <v>246</v>
      </c>
      <c r="F5150" s="81">
        <v>1</v>
      </c>
      <c r="G5150" s="82" t="s">
        <v>38</v>
      </c>
      <c r="H5150" s="21">
        <v>37201</v>
      </c>
      <c r="I5150" s="21" t="s">
        <v>2424</v>
      </c>
      <c r="J5150" s="21" t="s">
        <v>1576</v>
      </c>
      <c r="K5150" s="21" t="s">
        <v>510</v>
      </c>
      <c r="L5150" s="21" t="s">
        <v>1536</v>
      </c>
      <c r="M5150" s="21" t="s">
        <v>1891</v>
      </c>
      <c r="N5150" s="21" t="s">
        <v>335</v>
      </c>
      <c r="O5150" s="22">
        <v>6</v>
      </c>
      <c r="P5150" s="22">
        <v>200</v>
      </c>
      <c r="Q5150" s="21" t="s">
        <v>42</v>
      </c>
      <c r="R5150" s="103">
        <f t="shared" si="80"/>
        <v>1200</v>
      </c>
      <c r="S5150" s="22">
        <v>0</v>
      </c>
      <c r="T5150" s="22">
        <v>0</v>
      </c>
      <c r="U5150" s="22">
        <v>0</v>
      </c>
      <c r="V5150" s="22">
        <v>0</v>
      </c>
      <c r="W5150" s="22">
        <v>0</v>
      </c>
      <c r="X5150" s="22">
        <v>0</v>
      </c>
      <c r="Y5150" s="22">
        <v>1200</v>
      </c>
      <c r="Z5150" s="22">
        <v>0</v>
      </c>
      <c r="AA5150" s="22">
        <v>0</v>
      </c>
      <c r="AB5150" s="22">
        <v>0</v>
      </c>
      <c r="AC5150" s="22">
        <v>0</v>
      </c>
      <c r="AD5150" s="22">
        <v>0</v>
      </c>
    </row>
    <row r="5151" spans="1:30" s="1" customFormat="1" ht="15" customHeight="1" x14ac:dyDescent="0.3">
      <c r="A5151" s="21" t="s">
        <v>34</v>
      </c>
      <c r="B5151" s="21" t="s">
        <v>1503</v>
      </c>
      <c r="C5151" s="21" t="s">
        <v>1503</v>
      </c>
      <c r="D5151" s="81">
        <v>1</v>
      </c>
      <c r="E5151" s="21" t="s">
        <v>246</v>
      </c>
      <c r="F5151" s="81">
        <v>1</v>
      </c>
      <c r="G5151" s="82" t="s">
        <v>38</v>
      </c>
      <c r="H5151" s="21">
        <v>37201</v>
      </c>
      <c r="I5151" s="21" t="s">
        <v>2424</v>
      </c>
      <c r="J5151" s="21" t="s">
        <v>1576</v>
      </c>
      <c r="K5151" s="21" t="s">
        <v>510</v>
      </c>
      <c r="L5151" s="21" t="s">
        <v>1536</v>
      </c>
      <c r="M5151" s="21" t="s">
        <v>1891</v>
      </c>
      <c r="N5151" s="21" t="s">
        <v>335</v>
      </c>
      <c r="O5151" s="22">
        <v>4</v>
      </c>
      <c r="P5151" s="22">
        <v>200</v>
      </c>
      <c r="Q5151" s="21" t="s">
        <v>42</v>
      </c>
      <c r="R5151" s="103">
        <f t="shared" si="80"/>
        <v>800</v>
      </c>
      <c r="S5151" s="22">
        <v>0</v>
      </c>
      <c r="T5151" s="22">
        <v>0</v>
      </c>
      <c r="U5151" s="22">
        <v>0</v>
      </c>
      <c r="V5151" s="22">
        <v>0</v>
      </c>
      <c r="W5151" s="22">
        <v>0</v>
      </c>
      <c r="X5151" s="22">
        <v>0</v>
      </c>
      <c r="Y5151" s="22">
        <v>0</v>
      </c>
      <c r="Z5151" s="22">
        <v>800</v>
      </c>
      <c r="AA5151" s="22">
        <v>0</v>
      </c>
      <c r="AB5151" s="22">
        <v>0</v>
      </c>
      <c r="AC5151" s="22">
        <v>0</v>
      </c>
      <c r="AD5151" s="22">
        <v>0</v>
      </c>
    </row>
    <row r="5152" spans="1:30" s="1" customFormat="1" ht="15" customHeight="1" x14ac:dyDescent="0.3">
      <c r="A5152" s="21" t="s">
        <v>34</v>
      </c>
      <c r="B5152" s="21" t="s">
        <v>1503</v>
      </c>
      <c r="C5152" s="21" t="s">
        <v>1503</v>
      </c>
      <c r="D5152" s="81">
        <v>1</v>
      </c>
      <c r="E5152" s="21" t="s">
        <v>246</v>
      </c>
      <c r="F5152" s="81">
        <v>1</v>
      </c>
      <c r="G5152" s="82" t="s">
        <v>38</v>
      </c>
      <c r="H5152" s="21">
        <v>37201</v>
      </c>
      <c r="I5152" s="21" t="s">
        <v>2424</v>
      </c>
      <c r="J5152" s="21" t="s">
        <v>1576</v>
      </c>
      <c r="K5152" s="21" t="s">
        <v>510</v>
      </c>
      <c r="L5152" s="21" t="s">
        <v>1536</v>
      </c>
      <c r="M5152" s="21" t="s">
        <v>1891</v>
      </c>
      <c r="N5152" s="21" t="s">
        <v>335</v>
      </c>
      <c r="O5152" s="22">
        <v>5</v>
      </c>
      <c r="P5152" s="22">
        <v>60</v>
      </c>
      <c r="Q5152" s="21" t="s">
        <v>42</v>
      </c>
      <c r="R5152" s="103">
        <f t="shared" si="80"/>
        <v>300</v>
      </c>
      <c r="S5152" s="22">
        <v>300</v>
      </c>
      <c r="T5152" s="22">
        <v>0</v>
      </c>
      <c r="U5152" s="22">
        <v>0</v>
      </c>
      <c r="V5152" s="22">
        <v>0</v>
      </c>
      <c r="W5152" s="22">
        <v>0</v>
      </c>
      <c r="X5152" s="22">
        <v>0</v>
      </c>
      <c r="Y5152" s="22">
        <v>0</v>
      </c>
      <c r="Z5152" s="22">
        <v>0</v>
      </c>
      <c r="AA5152" s="22">
        <v>0</v>
      </c>
      <c r="AB5152" s="22">
        <v>0</v>
      </c>
      <c r="AC5152" s="22">
        <v>0</v>
      </c>
      <c r="AD5152" s="22">
        <v>0</v>
      </c>
    </row>
    <row r="5153" spans="1:30" s="1" customFormat="1" ht="15" customHeight="1" x14ac:dyDescent="0.3">
      <c r="A5153" s="21" t="s">
        <v>34</v>
      </c>
      <c r="B5153" s="21" t="s">
        <v>1503</v>
      </c>
      <c r="C5153" s="21" t="s">
        <v>1503</v>
      </c>
      <c r="D5153" s="81">
        <v>1</v>
      </c>
      <c r="E5153" s="21" t="s">
        <v>246</v>
      </c>
      <c r="F5153" s="81">
        <v>1</v>
      </c>
      <c r="G5153" s="82" t="s">
        <v>38</v>
      </c>
      <c r="H5153" s="21">
        <v>37201</v>
      </c>
      <c r="I5153" s="21" t="s">
        <v>2424</v>
      </c>
      <c r="J5153" s="21" t="s">
        <v>1576</v>
      </c>
      <c r="K5153" s="21" t="s">
        <v>510</v>
      </c>
      <c r="L5153" s="21" t="s">
        <v>1536</v>
      </c>
      <c r="M5153" s="21" t="s">
        <v>1891</v>
      </c>
      <c r="N5153" s="21" t="s">
        <v>335</v>
      </c>
      <c r="O5153" s="22">
        <v>5</v>
      </c>
      <c r="P5153" s="22">
        <v>60</v>
      </c>
      <c r="Q5153" s="21" t="s">
        <v>42</v>
      </c>
      <c r="R5153" s="103">
        <f t="shared" si="80"/>
        <v>300</v>
      </c>
      <c r="S5153" s="22">
        <v>0</v>
      </c>
      <c r="T5153" s="22">
        <v>300</v>
      </c>
      <c r="U5153" s="22">
        <v>0</v>
      </c>
      <c r="V5153" s="22">
        <v>0</v>
      </c>
      <c r="W5153" s="22">
        <v>0</v>
      </c>
      <c r="X5153" s="22">
        <v>0</v>
      </c>
      <c r="Y5153" s="22">
        <v>0</v>
      </c>
      <c r="Z5153" s="22">
        <v>0</v>
      </c>
      <c r="AA5153" s="22">
        <v>0</v>
      </c>
      <c r="AB5153" s="22">
        <v>0</v>
      </c>
      <c r="AC5153" s="22">
        <v>0</v>
      </c>
      <c r="AD5153" s="22">
        <v>0</v>
      </c>
    </row>
    <row r="5154" spans="1:30" s="1" customFormat="1" ht="15" customHeight="1" x14ac:dyDescent="0.3">
      <c r="A5154" s="21" t="s">
        <v>34</v>
      </c>
      <c r="B5154" s="21" t="s">
        <v>1503</v>
      </c>
      <c r="C5154" s="21" t="s">
        <v>1503</v>
      </c>
      <c r="D5154" s="81">
        <v>1</v>
      </c>
      <c r="E5154" s="21" t="s">
        <v>246</v>
      </c>
      <c r="F5154" s="81">
        <v>1</v>
      </c>
      <c r="G5154" s="82" t="s">
        <v>38</v>
      </c>
      <c r="H5154" s="21">
        <v>37201</v>
      </c>
      <c r="I5154" s="21" t="s">
        <v>2424</v>
      </c>
      <c r="J5154" s="21" t="s">
        <v>1576</v>
      </c>
      <c r="K5154" s="21" t="s">
        <v>510</v>
      </c>
      <c r="L5154" s="21" t="s">
        <v>1536</v>
      </c>
      <c r="M5154" s="21" t="s">
        <v>1891</v>
      </c>
      <c r="N5154" s="21" t="s">
        <v>335</v>
      </c>
      <c r="O5154" s="22">
        <v>5</v>
      </c>
      <c r="P5154" s="22">
        <v>60</v>
      </c>
      <c r="Q5154" s="21" t="s">
        <v>42</v>
      </c>
      <c r="R5154" s="103">
        <f t="shared" si="80"/>
        <v>300</v>
      </c>
      <c r="S5154" s="22">
        <v>0</v>
      </c>
      <c r="T5154" s="22">
        <v>0</v>
      </c>
      <c r="U5154" s="22">
        <v>300</v>
      </c>
      <c r="V5154" s="22">
        <v>0</v>
      </c>
      <c r="W5154" s="22">
        <v>0</v>
      </c>
      <c r="X5154" s="22">
        <v>0</v>
      </c>
      <c r="Y5154" s="22">
        <v>0</v>
      </c>
      <c r="Z5154" s="22">
        <v>0</v>
      </c>
      <c r="AA5154" s="22">
        <v>0</v>
      </c>
      <c r="AB5154" s="22">
        <v>0</v>
      </c>
      <c r="AC5154" s="22">
        <v>0</v>
      </c>
      <c r="AD5154" s="22">
        <v>0</v>
      </c>
    </row>
    <row r="5155" spans="1:30" s="1" customFormat="1" ht="15" customHeight="1" x14ac:dyDescent="0.3">
      <c r="A5155" s="21" t="s">
        <v>34</v>
      </c>
      <c r="B5155" s="21" t="s">
        <v>1503</v>
      </c>
      <c r="C5155" s="21" t="s">
        <v>1503</v>
      </c>
      <c r="D5155" s="81">
        <v>1</v>
      </c>
      <c r="E5155" s="21" t="s">
        <v>246</v>
      </c>
      <c r="F5155" s="81">
        <v>1</v>
      </c>
      <c r="G5155" s="82" t="s">
        <v>38</v>
      </c>
      <c r="H5155" s="21">
        <v>37201</v>
      </c>
      <c r="I5155" s="21" t="s">
        <v>2424</v>
      </c>
      <c r="J5155" s="21" t="s">
        <v>1576</v>
      </c>
      <c r="K5155" s="21" t="s">
        <v>510</v>
      </c>
      <c r="L5155" s="21" t="s">
        <v>1536</v>
      </c>
      <c r="M5155" s="21" t="s">
        <v>1891</v>
      </c>
      <c r="N5155" s="21" t="s">
        <v>335</v>
      </c>
      <c r="O5155" s="22">
        <v>5</v>
      </c>
      <c r="P5155" s="22">
        <v>60</v>
      </c>
      <c r="Q5155" s="21" t="s">
        <v>42</v>
      </c>
      <c r="R5155" s="103">
        <f t="shared" si="80"/>
        <v>300</v>
      </c>
      <c r="S5155" s="22">
        <v>0</v>
      </c>
      <c r="T5155" s="22">
        <v>0</v>
      </c>
      <c r="U5155" s="22">
        <v>0</v>
      </c>
      <c r="V5155" s="22">
        <v>300</v>
      </c>
      <c r="W5155" s="22">
        <v>0</v>
      </c>
      <c r="X5155" s="22">
        <v>0</v>
      </c>
      <c r="Y5155" s="22">
        <v>0</v>
      </c>
      <c r="Z5155" s="22">
        <v>0</v>
      </c>
      <c r="AA5155" s="22">
        <v>0</v>
      </c>
      <c r="AB5155" s="22">
        <v>0</v>
      </c>
      <c r="AC5155" s="22">
        <v>0</v>
      </c>
      <c r="AD5155" s="22">
        <v>0</v>
      </c>
    </row>
    <row r="5156" spans="1:30" s="1" customFormat="1" ht="15" customHeight="1" x14ac:dyDescent="0.3">
      <c r="A5156" s="21" t="s">
        <v>34</v>
      </c>
      <c r="B5156" s="21" t="s">
        <v>1503</v>
      </c>
      <c r="C5156" s="21" t="s">
        <v>1503</v>
      </c>
      <c r="D5156" s="81">
        <v>1</v>
      </c>
      <c r="E5156" s="21" t="s">
        <v>246</v>
      </c>
      <c r="F5156" s="81">
        <v>1</v>
      </c>
      <c r="G5156" s="82" t="s">
        <v>38</v>
      </c>
      <c r="H5156" s="21">
        <v>37201</v>
      </c>
      <c r="I5156" s="21" t="s">
        <v>2424</v>
      </c>
      <c r="J5156" s="21" t="s">
        <v>1576</v>
      </c>
      <c r="K5156" s="21" t="s">
        <v>510</v>
      </c>
      <c r="L5156" s="21" t="s">
        <v>1536</v>
      </c>
      <c r="M5156" s="21" t="s">
        <v>1891</v>
      </c>
      <c r="N5156" s="21" t="s">
        <v>335</v>
      </c>
      <c r="O5156" s="22">
        <v>9</v>
      </c>
      <c r="P5156" s="22">
        <v>200</v>
      </c>
      <c r="Q5156" s="21" t="s">
        <v>42</v>
      </c>
      <c r="R5156" s="103">
        <f t="shared" si="80"/>
        <v>1800</v>
      </c>
      <c r="S5156" s="22">
        <v>0</v>
      </c>
      <c r="T5156" s="22">
        <v>0</v>
      </c>
      <c r="U5156" s="22">
        <v>0</v>
      </c>
      <c r="V5156" s="22">
        <v>0</v>
      </c>
      <c r="W5156" s="22">
        <v>1800</v>
      </c>
      <c r="X5156" s="22">
        <v>0</v>
      </c>
      <c r="Y5156" s="22">
        <v>0</v>
      </c>
      <c r="Z5156" s="22">
        <v>0</v>
      </c>
      <c r="AA5156" s="22">
        <v>0</v>
      </c>
      <c r="AB5156" s="22">
        <v>0</v>
      </c>
      <c r="AC5156" s="22">
        <v>0</v>
      </c>
      <c r="AD5156" s="22">
        <v>0</v>
      </c>
    </row>
    <row r="5157" spans="1:30" s="1" customFormat="1" ht="15" customHeight="1" x14ac:dyDescent="0.3">
      <c r="A5157" s="21" t="s">
        <v>34</v>
      </c>
      <c r="B5157" s="21" t="s">
        <v>1503</v>
      </c>
      <c r="C5157" s="21" t="s">
        <v>1503</v>
      </c>
      <c r="D5157" s="81">
        <v>1</v>
      </c>
      <c r="E5157" s="21" t="s">
        <v>246</v>
      </c>
      <c r="F5157" s="81">
        <v>1</v>
      </c>
      <c r="G5157" s="82" t="s">
        <v>38</v>
      </c>
      <c r="H5157" s="21">
        <v>37201</v>
      </c>
      <c r="I5157" s="21" t="s">
        <v>2424</v>
      </c>
      <c r="J5157" s="21" t="s">
        <v>1576</v>
      </c>
      <c r="K5157" s="21" t="s">
        <v>510</v>
      </c>
      <c r="L5157" s="21" t="s">
        <v>1536</v>
      </c>
      <c r="M5157" s="21" t="s">
        <v>1891</v>
      </c>
      <c r="N5157" s="21" t="s">
        <v>335</v>
      </c>
      <c r="O5157" s="22">
        <v>9</v>
      </c>
      <c r="P5157" s="22">
        <v>200</v>
      </c>
      <c r="Q5157" s="21" t="s">
        <v>42</v>
      </c>
      <c r="R5157" s="103">
        <f t="shared" si="80"/>
        <v>1800</v>
      </c>
      <c r="S5157" s="22">
        <v>0</v>
      </c>
      <c r="T5157" s="22">
        <v>0</v>
      </c>
      <c r="U5157" s="22">
        <v>0</v>
      </c>
      <c r="V5157" s="22">
        <v>0</v>
      </c>
      <c r="W5157" s="22">
        <v>0</v>
      </c>
      <c r="X5157" s="22">
        <v>1800</v>
      </c>
      <c r="Y5157" s="22">
        <v>0</v>
      </c>
      <c r="Z5157" s="22">
        <v>0</v>
      </c>
      <c r="AA5157" s="22">
        <v>0</v>
      </c>
      <c r="AB5157" s="22">
        <v>0</v>
      </c>
      <c r="AC5157" s="22">
        <v>0</v>
      </c>
      <c r="AD5157" s="22">
        <v>0</v>
      </c>
    </row>
    <row r="5158" spans="1:30" s="1" customFormat="1" ht="15" customHeight="1" x14ac:dyDescent="0.3">
      <c r="A5158" s="21" t="s">
        <v>34</v>
      </c>
      <c r="B5158" s="21" t="s">
        <v>1503</v>
      </c>
      <c r="C5158" s="21" t="s">
        <v>1503</v>
      </c>
      <c r="D5158" s="81">
        <v>1</v>
      </c>
      <c r="E5158" s="21" t="s">
        <v>246</v>
      </c>
      <c r="F5158" s="81">
        <v>1</v>
      </c>
      <c r="G5158" s="82" t="s">
        <v>38</v>
      </c>
      <c r="H5158" s="21">
        <v>37201</v>
      </c>
      <c r="I5158" s="21" t="s">
        <v>2424</v>
      </c>
      <c r="J5158" s="21" t="s">
        <v>1576</v>
      </c>
      <c r="K5158" s="21" t="s">
        <v>510</v>
      </c>
      <c r="L5158" s="21" t="s">
        <v>1536</v>
      </c>
      <c r="M5158" s="21" t="s">
        <v>1891</v>
      </c>
      <c r="N5158" s="21" t="s">
        <v>335</v>
      </c>
      <c r="O5158" s="22">
        <v>5</v>
      </c>
      <c r="P5158" s="22">
        <v>60</v>
      </c>
      <c r="Q5158" s="21" t="s">
        <v>42</v>
      </c>
      <c r="R5158" s="103">
        <f t="shared" si="80"/>
        <v>300</v>
      </c>
      <c r="S5158" s="22">
        <v>0</v>
      </c>
      <c r="T5158" s="22">
        <v>0</v>
      </c>
      <c r="U5158" s="22">
        <v>0</v>
      </c>
      <c r="V5158" s="22">
        <v>0</v>
      </c>
      <c r="W5158" s="22">
        <v>0</v>
      </c>
      <c r="X5158" s="22">
        <v>0</v>
      </c>
      <c r="Y5158" s="22">
        <v>300</v>
      </c>
      <c r="Z5158" s="22">
        <v>0</v>
      </c>
      <c r="AA5158" s="22">
        <v>0</v>
      </c>
      <c r="AB5158" s="22">
        <v>0</v>
      </c>
      <c r="AC5158" s="22">
        <v>0</v>
      </c>
      <c r="AD5158" s="22">
        <v>0</v>
      </c>
    </row>
    <row r="5159" spans="1:30" s="1" customFormat="1" ht="15" customHeight="1" x14ac:dyDescent="0.3">
      <c r="A5159" s="21" t="s">
        <v>34</v>
      </c>
      <c r="B5159" s="21" t="s">
        <v>1503</v>
      </c>
      <c r="C5159" s="21" t="s">
        <v>1503</v>
      </c>
      <c r="D5159" s="81">
        <v>1</v>
      </c>
      <c r="E5159" s="21" t="s">
        <v>109</v>
      </c>
      <c r="F5159" s="81">
        <v>43</v>
      </c>
      <c r="G5159" s="82" t="s">
        <v>38</v>
      </c>
      <c r="H5159" s="21">
        <v>37201</v>
      </c>
      <c r="I5159" s="21" t="s">
        <v>2424</v>
      </c>
      <c r="J5159" s="21" t="s">
        <v>1576</v>
      </c>
      <c r="K5159" s="21" t="s">
        <v>510</v>
      </c>
      <c r="L5159" s="21" t="s">
        <v>1536</v>
      </c>
      <c r="M5159" s="21" t="s">
        <v>1891</v>
      </c>
      <c r="N5159" s="21" t="s">
        <v>335</v>
      </c>
      <c r="O5159" s="22">
        <v>15</v>
      </c>
      <c r="P5159" s="22">
        <v>60</v>
      </c>
      <c r="Q5159" s="21" t="s">
        <v>42</v>
      </c>
      <c r="R5159" s="103">
        <f t="shared" si="80"/>
        <v>900</v>
      </c>
      <c r="S5159" s="22">
        <v>900</v>
      </c>
      <c r="T5159" s="22">
        <v>0</v>
      </c>
      <c r="U5159" s="22">
        <v>0</v>
      </c>
      <c r="V5159" s="22">
        <v>0</v>
      </c>
      <c r="W5159" s="22">
        <v>0</v>
      </c>
      <c r="X5159" s="22">
        <v>0</v>
      </c>
      <c r="Y5159" s="22">
        <v>0</v>
      </c>
      <c r="Z5159" s="22">
        <v>0</v>
      </c>
      <c r="AA5159" s="22">
        <v>0</v>
      </c>
      <c r="AB5159" s="22">
        <v>0</v>
      </c>
      <c r="AC5159" s="22">
        <v>0</v>
      </c>
      <c r="AD5159" s="22">
        <v>0</v>
      </c>
    </row>
    <row r="5160" spans="1:30" s="1" customFormat="1" ht="15" customHeight="1" x14ac:dyDescent="0.3">
      <c r="A5160" s="21" t="s">
        <v>34</v>
      </c>
      <c r="B5160" s="21" t="s">
        <v>1503</v>
      </c>
      <c r="C5160" s="21" t="s">
        <v>1503</v>
      </c>
      <c r="D5160" s="81">
        <v>1</v>
      </c>
      <c r="E5160" s="21" t="s">
        <v>109</v>
      </c>
      <c r="F5160" s="81">
        <v>43</v>
      </c>
      <c r="G5160" s="82" t="s">
        <v>38</v>
      </c>
      <c r="H5160" s="21">
        <v>37201</v>
      </c>
      <c r="I5160" s="21" t="s">
        <v>2424</v>
      </c>
      <c r="J5160" s="21" t="s">
        <v>1576</v>
      </c>
      <c r="K5160" s="21" t="s">
        <v>510</v>
      </c>
      <c r="L5160" s="21" t="s">
        <v>1536</v>
      </c>
      <c r="M5160" s="21" t="s">
        <v>1891</v>
      </c>
      <c r="N5160" s="21" t="s">
        <v>335</v>
      </c>
      <c r="O5160" s="22">
        <v>15</v>
      </c>
      <c r="P5160" s="22">
        <v>60</v>
      </c>
      <c r="Q5160" s="21" t="s">
        <v>42</v>
      </c>
      <c r="R5160" s="103">
        <f t="shared" si="80"/>
        <v>900</v>
      </c>
      <c r="S5160" s="22">
        <v>0</v>
      </c>
      <c r="T5160" s="22">
        <v>900</v>
      </c>
      <c r="U5160" s="22">
        <v>0</v>
      </c>
      <c r="V5160" s="22">
        <v>0</v>
      </c>
      <c r="W5160" s="22">
        <v>0</v>
      </c>
      <c r="X5160" s="22">
        <v>0</v>
      </c>
      <c r="Y5160" s="22">
        <v>0</v>
      </c>
      <c r="Z5160" s="22">
        <v>0</v>
      </c>
      <c r="AA5160" s="22">
        <v>0</v>
      </c>
      <c r="AB5160" s="22">
        <v>0</v>
      </c>
      <c r="AC5160" s="22">
        <v>0</v>
      </c>
      <c r="AD5160" s="22">
        <v>0</v>
      </c>
    </row>
    <row r="5161" spans="1:30" s="1" customFormat="1" ht="15" customHeight="1" x14ac:dyDescent="0.3">
      <c r="A5161" s="21" t="s">
        <v>34</v>
      </c>
      <c r="B5161" s="21" t="s">
        <v>1503</v>
      </c>
      <c r="C5161" s="21" t="s">
        <v>1503</v>
      </c>
      <c r="D5161" s="81">
        <v>1</v>
      </c>
      <c r="E5161" s="21" t="s">
        <v>109</v>
      </c>
      <c r="F5161" s="81">
        <v>43</v>
      </c>
      <c r="G5161" s="82" t="s">
        <v>38</v>
      </c>
      <c r="H5161" s="21">
        <v>37201</v>
      </c>
      <c r="I5161" s="21" t="s">
        <v>2424</v>
      </c>
      <c r="J5161" s="21" t="s">
        <v>1576</v>
      </c>
      <c r="K5161" s="21" t="s">
        <v>510</v>
      </c>
      <c r="L5161" s="21" t="s">
        <v>1536</v>
      </c>
      <c r="M5161" s="21" t="s">
        <v>1891</v>
      </c>
      <c r="N5161" s="21" t="s">
        <v>335</v>
      </c>
      <c r="O5161" s="22">
        <v>15</v>
      </c>
      <c r="P5161" s="22">
        <v>60</v>
      </c>
      <c r="Q5161" s="21" t="s">
        <v>42</v>
      </c>
      <c r="R5161" s="103">
        <f t="shared" si="80"/>
        <v>900</v>
      </c>
      <c r="S5161" s="22">
        <v>0</v>
      </c>
      <c r="T5161" s="22">
        <v>0</v>
      </c>
      <c r="U5161" s="22">
        <v>900</v>
      </c>
      <c r="V5161" s="22">
        <v>0</v>
      </c>
      <c r="W5161" s="22">
        <v>0</v>
      </c>
      <c r="X5161" s="22">
        <v>0</v>
      </c>
      <c r="Y5161" s="22">
        <v>0</v>
      </c>
      <c r="Z5161" s="22">
        <v>0</v>
      </c>
      <c r="AA5161" s="22">
        <v>0</v>
      </c>
      <c r="AB5161" s="22">
        <v>0</v>
      </c>
      <c r="AC5161" s="22">
        <v>0</v>
      </c>
      <c r="AD5161" s="22">
        <v>0</v>
      </c>
    </row>
    <row r="5162" spans="1:30" s="1" customFormat="1" ht="15" customHeight="1" x14ac:dyDescent="0.3">
      <c r="A5162" s="21" t="s">
        <v>34</v>
      </c>
      <c r="B5162" s="21" t="s">
        <v>1503</v>
      </c>
      <c r="C5162" s="21" t="s">
        <v>1503</v>
      </c>
      <c r="D5162" s="81">
        <v>1</v>
      </c>
      <c r="E5162" s="21" t="s">
        <v>109</v>
      </c>
      <c r="F5162" s="81">
        <v>43</v>
      </c>
      <c r="G5162" s="82" t="s">
        <v>38</v>
      </c>
      <c r="H5162" s="21">
        <v>37201</v>
      </c>
      <c r="I5162" s="21" t="s">
        <v>2424</v>
      </c>
      <c r="J5162" s="21" t="s">
        <v>1576</v>
      </c>
      <c r="K5162" s="21" t="s">
        <v>510</v>
      </c>
      <c r="L5162" s="21" t="s">
        <v>1536</v>
      </c>
      <c r="M5162" s="21" t="s">
        <v>1891</v>
      </c>
      <c r="N5162" s="21" t="s">
        <v>335</v>
      </c>
      <c r="O5162" s="22">
        <v>15</v>
      </c>
      <c r="P5162" s="22">
        <v>120</v>
      </c>
      <c r="Q5162" s="21" t="s">
        <v>42</v>
      </c>
      <c r="R5162" s="103">
        <f t="shared" si="80"/>
        <v>1800</v>
      </c>
      <c r="S5162" s="22">
        <v>0</v>
      </c>
      <c r="T5162" s="22">
        <v>0</v>
      </c>
      <c r="U5162" s="22">
        <v>0</v>
      </c>
      <c r="V5162" s="22">
        <v>1800</v>
      </c>
      <c r="W5162" s="22">
        <v>0</v>
      </c>
      <c r="X5162" s="22">
        <v>0</v>
      </c>
      <c r="Y5162" s="22">
        <v>0</v>
      </c>
      <c r="Z5162" s="22">
        <v>0</v>
      </c>
      <c r="AA5162" s="22">
        <v>0</v>
      </c>
      <c r="AB5162" s="22">
        <v>0</v>
      </c>
      <c r="AC5162" s="22">
        <v>0</v>
      </c>
      <c r="AD5162" s="22">
        <v>0</v>
      </c>
    </row>
    <row r="5163" spans="1:30" s="1" customFormat="1" ht="15" customHeight="1" x14ac:dyDescent="0.3">
      <c r="A5163" s="21" t="s">
        <v>34</v>
      </c>
      <c r="B5163" s="21" t="s">
        <v>1503</v>
      </c>
      <c r="C5163" s="21" t="s">
        <v>1503</v>
      </c>
      <c r="D5163" s="81">
        <v>1</v>
      </c>
      <c r="E5163" s="21" t="s">
        <v>109</v>
      </c>
      <c r="F5163" s="81">
        <v>43</v>
      </c>
      <c r="G5163" s="82" t="s">
        <v>38</v>
      </c>
      <c r="H5163" s="21">
        <v>37201</v>
      </c>
      <c r="I5163" s="21" t="s">
        <v>2424</v>
      </c>
      <c r="J5163" s="21" t="s">
        <v>1576</v>
      </c>
      <c r="K5163" s="21" t="s">
        <v>510</v>
      </c>
      <c r="L5163" s="21" t="s">
        <v>1536</v>
      </c>
      <c r="M5163" s="21" t="s">
        <v>1891</v>
      </c>
      <c r="N5163" s="21" t="s">
        <v>335</v>
      </c>
      <c r="O5163" s="22">
        <v>25</v>
      </c>
      <c r="P5163" s="22">
        <v>120</v>
      </c>
      <c r="Q5163" s="21" t="s">
        <v>42</v>
      </c>
      <c r="R5163" s="103">
        <f t="shared" si="80"/>
        <v>3000</v>
      </c>
      <c r="S5163" s="22">
        <v>0</v>
      </c>
      <c r="T5163" s="22">
        <v>0</v>
      </c>
      <c r="U5163" s="22">
        <v>0</v>
      </c>
      <c r="V5163" s="22">
        <v>0</v>
      </c>
      <c r="W5163" s="22">
        <v>3000</v>
      </c>
      <c r="X5163" s="22">
        <v>0</v>
      </c>
      <c r="Y5163" s="22">
        <v>0</v>
      </c>
      <c r="Z5163" s="22">
        <v>0</v>
      </c>
      <c r="AA5163" s="22">
        <v>0</v>
      </c>
      <c r="AB5163" s="22">
        <v>0</v>
      </c>
      <c r="AC5163" s="22">
        <v>0</v>
      </c>
      <c r="AD5163" s="22">
        <v>0</v>
      </c>
    </row>
    <row r="5164" spans="1:30" s="1" customFormat="1" ht="15" customHeight="1" x14ac:dyDescent="0.3">
      <c r="A5164" s="21" t="s">
        <v>34</v>
      </c>
      <c r="B5164" s="21" t="s">
        <v>1503</v>
      </c>
      <c r="C5164" s="21" t="s">
        <v>1503</v>
      </c>
      <c r="D5164" s="81">
        <v>1</v>
      </c>
      <c r="E5164" s="21" t="s">
        <v>109</v>
      </c>
      <c r="F5164" s="81">
        <v>43</v>
      </c>
      <c r="G5164" s="82" t="s">
        <v>38</v>
      </c>
      <c r="H5164" s="21">
        <v>37201</v>
      </c>
      <c r="I5164" s="21" t="s">
        <v>2424</v>
      </c>
      <c r="J5164" s="21" t="s">
        <v>1576</v>
      </c>
      <c r="K5164" s="21" t="s">
        <v>510</v>
      </c>
      <c r="L5164" s="21" t="s">
        <v>1536</v>
      </c>
      <c r="M5164" s="21" t="s">
        <v>1891</v>
      </c>
      <c r="N5164" s="21" t="s">
        <v>335</v>
      </c>
      <c r="O5164" s="22">
        <v>25</v>
      </c>
      <c r="P5164" s="22">
        <v>120</v>
      </c>
      <c r="Q5164" s="21" t="s">
        <v>42</v>
      </c>
      <c r="R5164" s="103">
        <f t="shared" si="80"/>
        <v>3000</v>
      </c>
      <c r="S5164" s="22">
        <v>0</v>
      </c>
      <c r="T5164" s="22">
        <v>0</v>
      </c>
      <c r="U5164" s="22">
        <v>0</v>
      </c>
      <c r="V5164" s="22">
        <v>0</v>
      </c>
      <c r="W5164" s="22">
        <v>0</v>
      </c>
      <c r="X5164" s="22">
        <v>3000</v>
      </c>
      <c r="Y5164" s="22">
        <v>0</v>
      </c>
      <c r="Z5164" s="22">
        <v>0</v>
      </c>
      <c r="AA5164" s="22">
        <v>0</v>
      </c>
      <c r="AB5164" s="22">
        <v>0</v>
      </c>
      <c r="AC5164" s="22">
        <v>0</v>
      </c>
      <c r="AD5164" s="22">
        <v>0</v>
      </c>
    </row>
    <row r="5165" spans="1:30" s="1" customFormat="1" ht="15" customHeight="1" x14ac:dyDescent="0.3">
      <c r="A5165" s="21" t="s">
        <v>34</v>
      </c>
      <c r="B5165" s="21" t="s">
        <v>1503</v>
      </c>
      <c r="C5165" s="21" t="s">
        <v>1503</v>
      </c>
      <c r="D5165" s="81">
        <v>1</v>
      </c>
      <c r="E5165" s="21" t="s">
        <v>148</v>
      </c>
      <c r="F5165" s="81">
        <v>44</v>
      </c>
      <c r="G5165" s="82" t="s">
        <v>38</v>
      </c>
      <c r="H5165" s="21">
        <v>37201</v>
      </c>
      <c r="I5165" s="21" t="s">
        <v>2424</v>
      </c>
      <c r="J5165" s="21" t="s">
        <v>1576</v>
      </c>
      <c r="K5165" s="21" t="s">
        <v>510</v>
      </c>
      <c r="L5165" s="21" t="s">
        <v>1536</v>
      </c>
      <c r="M5165" s="21" t="s">
        <v>1891</v>
      </c>
      <c r="N5165" s="21" t="s">
        <v>335</v>
      </c>
      <c r="O5165" s="22">
        <v>15</v>
      </c>
      <c r="P5165" s="22">
        <v>60</v>
      </c>
      <c r="Q5165" s="21" t="s">
        <v>42</v>
      </c>
      <c r="R5165" s="103">
        <f t="shared" si="80"/>
        <v>900</v>
      </c>
      <c r="S5165" s="22">
        <v>900</v>
      </c>
      <c r="T5165" s="22">
        <v>0</v>
      </c>
      <c r="U5165" s="22">
        <v>0</v>
      </c>
      <c r="V5165" s="22">
        <v>0</v>
      </c>
      <c r="W5165" s="22">
        <v>0</v>
      </c>
      <c r="X5165" s="22">
        <v>0</v>
      </c>
      <c r="Y5165" s="22">
        <v>0</v>
      </c>
      <c r="Z5165" s="22">
        <v>0</v>
      </c>
      <c r="AA5165" s="22">
        <v>0</v>
      </c>
      <c r="AB5165" s="22">
        <v>0</v>
      </c>
      <c r="AC5165" s="22">
        <v>0</v>
      </c>
      <c r="AD5165" s="22">
        <v>0</v>
      </c>
    </row>
    <row r="5166" spans="1:30" s="1" customFormat="1" ht="15" customHeight="1" x14ac:dyDescent="0.3">
      <c r="A5166" s="21" t="s">
        <v>34</v>
      </c>
      <c r="B5166" s="21" t="s">
        <v>1503</v>
      </c>
      <c r="C5166" s="21" t="s">
        <v>1503</v>
      </c>
      <c r="D5166" s="81">
        <v>1</v>
      </c>
      <c r="E5166" s="21" t="s">
        <v>148</v>
      </c>
      <c r="F5166" s="81">
        <v>44</v>
      </c>
      <c r="G5166" s="82" t="s">
        <v>38</v>
      </c>
      <c r="H5166" s="21">
        <v>37201</v>
      </c>
      <c r="I5166" s="21" t="s">
        <v>2424</v>
      </c>
      <c r="J5166" s="21" t="s">
        <v>1576</v>
      </c>
      <c r="K5166" s="21" t="s">
        <v>510</v>
      </c>
      <c r="L5166" s="21" t="s">
        <v>1536</v>
      </c>
      <c r="M5166" s="21" t="s">
        <v>1891</v>
      </c>
      <c r="N5166" s="21" t="s">
        <v>335</v>
      </c>
      <c r="O5166" s="22">
        <v>15</v>
      </c>
      <c r="P5166" s="22">
        <v>120</v>
      </c>
      <c r="Q5166" s="21" t="s">
        <v>42</v>
      </c>
      <c r="R5166" s="103">
        <f t="shared" si="80"/>
        <v>1800</v>
      </c>
      <c r="S5166" s="22">
        <v>0</v>
      </c>
      <c r="T5166" s="22">
        <v>1800</v>
      </c>
      <c r="U5166" s="22">
        <v>0</v>
      </c>
      <c r="V5166" s="22">
        <v>0</v>
      </c>
      <c r="W5166" s="22">
        <v>0</v>
      </c>
      <c r="X5166" s="22">
        <v>0</v>
      </c>
      <c r="Y5166" s="22">
        <v>0</v>
      </c>
      <c r="Z5166" s="22">
        <v>0</v>
      </c>
      <c r="AA5166" s="22">
        <v>0</v>
      </c>
      <c r="AB5166" s="22">
        <v>0</v>
      </c>
      <c r="AC5166" s="22">
        <v>0</v>
      </c>
      <c r="AD5166" s="22">
        <v>0</v>
      </c>
    </row>
    <row r="5167" spans="1:30" s="1" customFormat="1" ht="15" customHeight="1" x14ac:dyDescent="0.3">
      <c r="A5167" s="21" t="s">
        <v>34</v>
      </c>
      <c r="B5167" s="21" t="s">
        <v>1503</v>
      </c>
      <c r="C5167" s="21" t="s">
        <v>1503</v>
      </c>
      <c r="D5167" s="81">
        <v>1</v>
      </c>
      <c r="E5167" s="21" t="s">
        <v>148</v>
      </c>
      <c r="F5167" s="81">
        <v>44</v>
      </c>
      <c r="G5167" s="82" t="s">
        <v>38</v>
      </c>
      <c r="H5167" s="21">
        <v>37201</v>
      </c>
      <c r="I5167" s="21" t="s">
        <v>2424</v>
      </c>
      <c r="J5167" s="21" t="s">
        <v>1576</v>
      </c>
      <c r="K5167" s="21" t="s">
        <v>510</v>
      </c>
      <c r="L5167" s="21" t="s">
        <v>1536</v>
      </c>
      <c r="M5167" s="21" t="s">
        <v>1891</v>
      </c>
      <c r="N5167" s="21" t="s">
        <v>335</v>
      </c>
      <c r="O5167" s="22">
        <v>15</v>
      </c>
      <c r="P5167" s="22">
        <v>60</v>
      </c>
      <c r="Q5167" s="21" t="s">
        <v>42</v>
      </c>
      <c r="R5167" s="103">
        <f t="shared" si="80"/>
        <v>900</v>
      </c>
      <c r="S5167" s="22">
        <v>0</v>
      </c>
      <c r="T5167" s="22">
        <v>0</v>
      </c>
      <c r="U5167" s="22">
        <v>900</v>
      </c>
      <c r="V5167" s="22">
        <v>0</v>
      </c>
      <c r="W5167" s="22">
        <v>0</v>
      </c>
      <c r="X5167" s="22">
        <v>0</v>
      </c>
      <c r="Y5167" s="22">
        <v>0</v>
      </c>
      <c r="Z5167" s="22">
        <v>0</v>
      </c>
      <c r="AA5167" s="22">
        <v>0</v>
      </c>
      <c r="AB5167" s="22">
        <v>0</v>
      </c>
      <c r="AC5167" s="22">
        <v>0</v>
      </c>
      <c r="AD5167" s="22">
        <v>0</v>
      </c>
    </row>
    <row r="5168" spans="1:30" s="1" customFormat="1" ht="15" customHeight="1" x14ac:dyDescent="0.3">
      <c r="A5168" s="21" t="s">
        <v>34</v>
      </c>
      <c r="B5168" s="21" t="s">
        <v>1503</v>
      </c>
      <c r="C5168" s="21" t="s">
        <v>1503</v>
      </c>
      <c r="D5168" s="81">
        <v>1</v>
      </c>
      <c r="E5168" s="21" t="s">
        <v>148</v>
      </c>
      <c r="F5168" s="81">
        <v>44</v>
      </c>
      <c r="G5168" s="82" t="s">
        <v>38</v>
      </c>
      <c r="H5168" s="21">
        <v>37201</v>
      </c>
      <c r="I5168" s="21" t="s">
        <v>2424</v>
      </c>
      <c r="J5168" s="21" t="s">
        <v>1576</v>
      </c>
      <c r="K5168" s="21" t="s">
        <v>510</v>
      </c>
      <c r="L5168" s="21" t="s">
        <v>1536</v>
      </c>
      <c r="M5168" s="21" t="s">
        <v>1891</v>
      </c>
      <c r="N5168" s="21" t="s">
        <v>335</v>
      </c>
      <c r="O5168" s="22">
        <v>15</v>
      </c>
      <c r="P5168" s="22">
        <v>120</v>
      </c>
      <c r="Q5168" s="21" t="s">
        <v>42</v>
      </c>
      <c r="R5168" s="103">
        <f t="shared" si="80"/>
        <v>1800</v>
      </c>
      <c r="S5168" s="22">
        <v>0</v>
      </c>
      <c r="T5168" s="22">
        <v>0</v>
      </c>
      <c r="U5168" s="22">
        <v>0</v>
      </c>
      <c r="V5168" s="22">
        <v>1800</v>
      </c>
      <c r="W5168" s="22">
        <v>0</v>
      </c>
      <c r="X5168" s="22">
        <v>0</v>
      </c>
      <c r="Y5168" s="22">
        <v>0</v>
      </c>
      <c r="Z5168" s="22">
        <v>0</v>
      </c>
      <c r="AA5168" s="22">
        <v>0</v>
      </c>
      <c r="AB5168" s="22">
        <v>0</v>
      </c>
      <c r="AC5168" s="22">
        <v>0</v>
      </c>
      <c r="AD5168" s="22">
        <v>0</v>
      </c>
    </row>
    <row r="5169" spans="1:30" s="1" customFormat="1" ht="15" customHeight="1" x14ac:dyDescent="0.3">
      <c r="A5169" s="21" t="s">
        <v>34</v>
      </c>
      <c r="B5169" s="21" t="s">
        <v>1503</v>
      </c>
      <c r="C5169" s="21" t="s">
        <v>1503</v>
      </c>
      <c r="D5169" s="81">
        <v>1</v>
      </c>
      <c r="E5169" s="21" t="s">
        <v>148</v>
      </c>
      <c r="F5169" s="81">
        <v>44</v>
      </c>
      <c r="G5169" s="82" t="s">
        <v>38</v>
      </c>
      <c r="H5169" s="21">
        <v>37201</v>
      </c>
      <c r="I5169" s="21" t="s">
        <v>2424</v>
      </c>
      <c r="J5169" s="21" t="s">
        <v>1576</v>
      </c>
      <c r="K5169" s="21" t="s">
        <v>510</v>
      </c>
      <c r="L5169" s="21" t="s">
        <v>1536</v>
      </c>
      <c r="M5169" s="21" t="s">
        <v>1891</v>
      </c>
      <c r="N5169" s="21" t="s">
        <v>335</v>
      </c>
      <c r="O5169" s="22">
        <v>25</v>
      </c>
      <c r="P5169" s="22">
        <v>120</v>
      </c>
      <c r="Q5169" s="21" t="s">
        <v>42</v>
      </c>
      <c r="R5169" s="103">
        <f t="shared" si="80"/>
        <v>3000</v>
      </c>
      <c r="S5169" s="22">
        <v>0</v>
      </c>
      <c r="T5169" s="22">
        <v>0</v>
      </c>
      <c r="U5169" s="22">
        <v>0</v>
      </c>
      <c r="V5169" s="22">
        <v>0</v>
      </c>
      <c r="W5169" s="22">
        <v>3000</v>
      </c>
      <c r="X5169" s="22">
        <v>0</v>
      </c>
      <c r="Y5169" s="22">
        <v>0</v>
      </c>
      <c r="Z5169" s="22">
        <v>0</v>
      </c>
      <c r="AA5169" s="22">
        <v>0</v>
      </c>
      <c r="AB5169" s="22">
        <v>0</v>
      </c>
      <c r="AC5169" s="22">
        <v>0</v>
      </c>
      <c r="AD5169" s="22">
        <v>0</v>
      </c>
    </row>
    <row r="5170" spans="1:30" s="1" customFormat="1" ht="15" customHeight="1" x14ac:dyDescent="0.3">
      <c r="A5170" s="21" t="s">
        <v>34</v>
      </c>
      <c r="B5170" s="21" t="s">
        <v>1503</v>
      </c>
      <c r="C5170" s="21" t="s">
        <v>1503</v>
      </c>
      <c r="D5170" s="81">
        <v>1</v>
      </c>
      <c r="E5170" s="21" t="s">
        <v>148</v>
      </c>
      <c r="F5170" s="81">
        <v>44</v>
      </c>
      <c r="G5170" s="82" t="s">
        <v>38</v>
      </c>
      <c r="H5170" s="21">
        <v>37201</v>
      </c>
      <c r="I5170" s="21" t="s">
        <v>2424</v>
      </c>
      <c r="J5170" s="21" t="s">
        <v>1576</v>
      </c>
      <c r="K5170" s="21" t="s">
        <v>510</v>
      </c>
      <c r="L5170" s="21" t="s">
        <v>1536</v>
      </c>
      <c r="M5170" s="21" t="s">
        <v>1891</v>
      </c>
      <c r="N5170" s="21" t="s">
        <v>335</v>
      </c>
      <c r="O5170" s="22">
        <v>25</v>
      </c>
      <c r="P5170" s="22">
        <v>120</v>
      </c>
      <c r="Q5170" s="21" t="s">
        <v>42</v>
      </c>
      <c r="R5170" s="103">
        <f t="shared" si="80"/>
        <v>3000</v>
      </c>
      <c r="S5170" s="22">
        <v>0</v>
      </c>
      <c r="T5170" s="22">
        <v>0</v>
      </c>
      <c r="U5170" s="22">
        <v>0</v>
      </c>
      <c r="V5170" s="22">
        <v>0</v>
      </c>
      <c r="W5170" s="22">
        <v>0</v>
      </c>
      <c r="X5170" s="22">
        <v>3000</v>
      </c>
      <c r="Y5170" s="22">
        <v>0</v>
      </c>
      <c r="Z5170" s="22">
        <v>0</v>
      </c>
      <c r="AA5170" s="22">
        <v>0</v>
      </c>
      <c r="AB5170" s="22">
        <v>0</v>
      </c>
      <c r="AC5170" s="22">
        <v>0</v>
      </c>
      <c r="AD5170" s="22">
        <v>0</v>
      </c>
    </row>
    <row r="5171" spans="1:30" s="1" customFormat="1" ht="15" customHeight="1" x14ac:dyDescent="0.3">
      <c r="A5171" s="21" t="s">
        <v>34</v>
      </c>
      <c r="B5171" s="21" t="s">
        <v>1538</v>
      </c>
      <c r="C5171" s="21" t="s">
        <v>1538</v>
      </c>
      <c r="D5171" s="33">
        <v>1</v>
      </c>
      <c r="E5171" s="61" t="s">
        <v>246</v>
      </c>
      <c r="F5171" s="33">
        <v>1</v>
      </c>
      <c r="G5171" s="24" t="s">
        <v>38</v>
      </c>
      <c r="H5171" s="62" t="s">
        <v>1027</v>
      </c>
      <c r="I5171" s="79" t="s">
        <v>39</v>
      </c>
      <c r="J5171" s="62" t="s">
        <v>140</v>
      </c>
      <c r="K5171" s="35" t="s">
        <v>744</v>
      </c>
      <c r="L5171" s="21" t="s">
        <v>42</v>
      </c>
      <c r="M5171" s="35" t="s">
        <v>1891</v>
      </c>
      <c r="N5171" s="62" t="s">
        <v>63</v>
      </c>
      <c r="O5171" s="28">
        <v>25</v>
      </c>
      <c r="P5171" s="28">
        <v>1177</v>
      </c>
      <c r="Q5171" s="35" t="s">
        <v>45</v>
      </c>
      <c r="R5171" s="103">
        <f t="shared" si="80"/>
        <v>29425</v>
      </c>
      <c r="S5171" s="28">
        <v>0</v>
      </c>
      <c r="T5171" s="28">
        <v>4708</v>
      </c>
      <c r="U5171" s="28">
        <v>0</v>
      </c>
      <c r="V5171" s="28">
        <v>4708</v>
      </c>
      <c r="W5171" s="28">
        <v>5885</v>
      </c>
      <c r="X5171" s="28">
        <v>4708</v>
      </c>
      <c r="Y5171" s="28">
        <v>0</v>
      </c>
      <c r="Z5171" s="28">
        <v>4708</v>
      </c>
      <c r="AA5171" s="28">
        <v>0</v>
      </c>
      <c r="AB5171" s="28">
        <v>0</v>
      </c>
      <c r="AC5171" s="28">
        <v>4708</v>
      </c>
      <c r="AD5171" s="28">
        <v>0</v>
      </c>
    </row>
    <row r="5172" spans="1:30" s="1" customFormat="1" ht="15" customHeight="1" x14ac:dyDescent="0.3">
      <c r="A5172" s="21" t="s">
        <v>34</v>
      </c>
      <c r="B5172" s="21" t="s">
        <v>1538</v>
      </c>
      <c r="C5172" s="21" t="s">
        <v>1538</v>
      </c>
      <c r="D5172" s="33">
        <v>1</v>
      </c>
      <c r="E5172" s="61" t="s">
        <v>246</v>
      </c>
      <c r="F5172" s="33">
        <v>1</v>
      </c>
      <c r="G5172" s="24" t="s">
        <v>38</v>
      </c>
      <c r="H5172" s="62" t="s">
        <v>1027</v>
      </c>
      <c r="I5172" s="79" t="s">
        <v>39</v>
      </c>
      <c r="J5172" s="62" t="s">
        <v>142</v>
      </c>
      <c r="K5172" s="35" t="s">
        <v>745</v>
      </c>
      <c r="L5172" s="21" t="s">
        <v>42</v>
      </c>
      <c r="M5172" s="35" t="s">
        <v>1891</v>
      </c>
      <c r="N5172" s="62" t="s">
        <v>63</v>
      </c>
      <c r="O5172" s="28">
        <v>7</v>
      </c>
      <c r="P5172" s="28">
        <v>1740</v>
      </c>
      <c r="Q5172" s="35" t="s">
        <v>45</v>
      </c>
      <c r="R5172" s="103">
        <f t="shared" si="80"/>
        <v>12180</v>
      </c>
      <c r="S5172" s="28">
        <v>0</v>
      </c>
      <c r="T5172" s="28">
        <v>1740</v>
      </c>
      <c r="U5172" s="28">
        <v>0</v>
      </c>
      <c r="V5172" s="28">
        <v>1740</v>
      </c>
      <c r="W5172" s="28">
        <v>3480</v>
      </c>
      <c r="X5172" s="28">
        <v>1740</v>
      </c>
      <c r="Y5172" s="28">
        <v>0</v>
      </c>
      <c r="Z5172" s="28">
        <v>0</v>
      </c>
      <c r="AA5172" s="28">
        <v>0</v>
      </c>
      <c r="AB5172" s="28">
        <v>1740</v>
      </c>
      <c r="AC5172" s="28">
        <v>1740</v>
      </c>
      <c r="AD5172" s="28">
        <v>0</v>
      </c>
    </row>
    <row r="5173" spans="1:30" s="1" customFormat="1" ht="15" customHeight="1" x14ac:dyDescent="0.3">
      <c r="A5173" s="21" t="s">
        <v>34</v>
      </c>
      <c r="B5173" s="21" t="s">
        <v>1538</v>
      </c>
      <c r="C5173" s="21" t="s">
        <v>1538</v>
      </c>
      <c r="D5173" s="33">
        <v>1</v>
      </c>
      <c r="E5173" s="61" t="s">
        <v>246</v>
      </c>
      <c r="F5173" s="33">
        <v>1</v>
      </c>
      <c r="G5173" s="24" t="s">
        <v>38</v>
      </c>
      <c r="H5173" s="62" t="s">
        <v>1027</v>
      </c>
      <c r="I5173" s="79" t="s">
        <v>39</v>
      </c>
      <c r="J5173" s="62" t="s">
        <v>883</v>
      </c>
      <c r="K5173" s="35" t="s">
        <v>884</v>
      </c>
      <c r="L5173" s="21" t="s">
        <v>42</v>
      </c>
      <c r="M5173" s="35" t="s">
        <v>1891</v>
      </c>
      <c r="N5173" s="62" t="s">
        <v>63</v>
      </c>
      <c r="O5173" s="28">
        <v>68</v>
      </c>
      <c r="P5173" s="28">
        <v>56</v>
      </c>
      <c r="Q5173" s="35" t="s">
        <v>45</v>
      </c>
      <c r="R5173" s="103">
        <f t="shared" si="80"/>
        <v>3808</v>
      </c>
      <c r="S5173" s="28">
        <v>0</v>
      </c>
      <c r="T5173" s="28">
        <v>1120</v>
      </c>
      <c r="U5173" s="28">
        <v>0</v>
      </c>
      <c r="V5173" s="28">
        <v>1120</v>
      </c>
      <c r="W5173" s="28">
        <v>0</v>
      </c>
      <c r="X5173" s="28">
        <v>1120</v>
      </c>
      <c r="Y5173" s="28">
        <v>0</v>
      </c>
      <c r="Z5173" s="28">
        <v>0</v>
      </c>
      <c r="AA5173" s="28">
        <v>224</v>
      </c>
      <c r="AB5173" s="28">
        <v>0</v>
      </c>
      <c r="AC5173" s="28">
        <v>224</v>
      </c>
      <c r="AD5173" s="28">
        <v>0</v>
      </c>
    </row>
    <row r="5174" spans="1:30" s="1" customFormat="1" ht="15" customHeight="1" x14ac:dyDescent="0.3">
      <c r="A5174" s="21" t="s">
        <v>34</v>
      </c>
      <c r="B5174" s="21" t="s">
        <v>1538</v>
      </c>
      <c r="C5174" s="21" t="s">
        <v>1538</v>
      </c>
      <c r="D5174" s="33">
        <v>1</v>
      </c>
      <c r="E5174" s="61" t="s">
        <v>246</v>
      </c>
      <c r="F5174" s="33">
        <v>1</v>
      </c>
      <c r="G5174" s="24" t="s">
        <v>38</v>
      </c>
      <c r="H5174" s="62" t="s">
        <v>1027</v>
      </c>
      <c r="I5174" s="79" t="s">
        <v>39</v>
      </c>
      <c r="J5174" s="62" t="s">
        <v>783</v>
      </c>
      <c r="K5174" s="35" t="s">
        <v>784</v>
      </c>
      <c r="L5174" s="21" t="s">
        <v>42</v>
      </c>
      <c r="M5174" s="35" t="s">
        <v>1891</v>
      </c>
      <c r="N5174" s="62" t="s">
        <v>48</v>
      </c>
      <c r="O5174" s="28">
        <v>6</v>
      </c>
      <c r="P5174" s="28">
        <v>289</v>
      </c>
      <c r="Q5174" s="35" t="s">
        <v>45</v>
      </c>
      <c r="R5174" s="103">
        <f t="shared" si="80"/>
        <v>1734</v>
      </c>
      <c r="S5174" s="28">
        <v>0</v>
      </c>
      <c r="T5174" s="28">
        <v>0</v>
      </c>
      <c r="U5174" s="28">
        <v>578</v>
      </c>
      <c r="V5174" s="28">
        <v>0</v>
      </c>
      <c r="W5174" s="28">
        <v>0</v>
      </c>
      <c r="X5174" s="28">
        <v>0</v>
      </c>
      <c r="Y5174" s="28">
        <v>578</v>
      </c>
      <c r="Z5174" s="28">
        <v>0</v>
      </c>
      <c r="AA5174" s="28">
        <v>0</v>
      </c>
      <c r="AB5174" s="28">
        <v>578</v>
      </c>
      <c r="AC5174" s="28">
        <v>0</v>
      </c>
      <c r="AD5174" s="28">
        <v>0</v>
      </c>
    </row>
    <row r="5175" spans="1:30" s="1" customFormat="1" ht="15" customHeight="1" x14ac:dyDescent="0.3">
      <c r="A5175" s="21" t="s">
        <v>34</v>
      </c>
      <c r="B5175" s="21" t="s">
        <v>1538</v>
      </c>
      <c r="C5175" s="21" t="s">
        <v>1538</v>
      </c>
      <c r="D5175" s="33">
        <v>1</v>
      </c>
      <c r="E5175" s="61" t="s">
        <v>246</v>
      </c>
      <c r="F5175" s="33">
        <v>1</v>
      </c>
      <c r="G5175" s="24" t="s">
        <v>38</v>
      </c>
      <c r="H5175" s="62" t="s">
        <v>1027</v>
      </c>
      <c r="I5175" s="79" t="s">
        <v>39</v>
      </c>
      <c r="J5175" s="62" t="s">
        <v>154</v>
      </c>
      <c r="K5175" s="35" t="s">
        <v>155</v>
      </c>
      <c r="L5175" s="21" t="s">
        <v>42</v>
      </c>
      <c r="M5175" s="35" t="s">
        <v>1891</v>
      </c>
      <c r="N5175" s="62" t="s">
        <v>48</v>
      </c>
      <c r="O5175" s="28">
        <v>4</v>
      </c>
      <c r="P5175" s="28">
        <v>411</v>
      </c>
      <c r="Q5175" s="35" t="s">
        <v>45</v>
      </c>
      <c r="R5175" s="103">
        <f t="shared" si="80"/>
        <v>1644</v>
      </c>
      <c r="S5175" s="28">
        <v>0</v>
      </c>
      <c r="T5175" s="28">
        <v>1644</v>
      </c>
      <c r="U5175" s="28">
        <v>0</v>
      </c>
      <c r="V5175" s="28">
        <v>0</v>
      </c>
      <c r="W5175" s="28">
        <v>0</v>
      </c>
      <c r="X5175" s="28">
        <v>0</v>
      </c>
      <c r="Y5175" s="28">
        <v>0</v>
      </c>
      <c r="Z5175" s="28">
        <v>0</v>
      </c>
      <c r="AA5175" s="28">
        <v>0</v>
      </c>
      <c r="AB5175" s="28">
        <v>0</v>
      </c>
      <c r="AC5175" s="28">
        <v>0</v>
      </c>
      <c r="AD5175" s="28">
        <v>0</v>
      </c>
    </row>
    <row r="5176" spans="1:30" s="1" customFormat="1" ht="15" customHeight="1" x14ac:dyDescent="0.3">
      <c r="A5176" s="21" t="s">
        <v>34</v>
      </c>
      <c r="B5176" s="21" t="s">
        <v>1538</v>
      </c>
      <c r="C5176" s="21" t="s">
        <v>1538</v>
      </c>
      <c r="D5176" s="33">
        <v>1</v>
      </c>
      <c r="E5176" s="61" t="s">
        <v>246</v>
      </c>
      <c r="F5176" s="33">
        <v>1</v>
      </c>
      <c r="G5176" s="24" t="s">
        <v>38</v>
      </c>
      <c r="H5176" s="62" t="s">
        <v>1027</v>
      </c>
      <c r="I5176" s="79" t="s">
        <v>39</v>
      </c>
      <c r="J5176" s="62" t="s">
        <v>179</v>
      </c>
      <c r="K5176" s="35" t="s">
        <v>180</v>
      </c>
      <c r="L5176" s="21" t="s">
        <v>42</v>
      </c>
      <c r="M5176" s="35" t="s">
        <v>1891</v>
      </c>
      <c r="N5176" s="62" t="s">
        <v>48</v>
      </c>
      <c r="O5176" s="28">
        <v>20</v>
      </c>
      <c r="P5176" s="28">
        <v>92</v>
      </c>
      <c r="Q5176" s="35" t="s">
        <v>45</v>
      </c>
      <c r="R5176" s="103">
        <f t="shared" si="80"/>
        <v>1840</v>
      </c>
      <c r="S5176" s="28">
        <v>0</v>
      </c>
      <c r="T5176" s="28">
        <v>0</v>
      </c>
      <c r="U5176" s="28">
        <v>460</v>
      </c>
      <c r="V5176" s="28">
        <v>0</v>
      </c>
      <c r="W5176" s="28">
        <v>0</v>
      </c>
      <c r="X5176" s="28">
        <v>460</v>
      </c>
      <c r="Y5176" s="28">
        <v>0</v>
      </c>
      <c r="Z5176" s="28">
        <v>460</v>
      </c>
      <c r="AA5176" s="28">
        <v>0</v>
      </c>
      <c r="AB5176" s="28">
        <v>0</v>
      </c>
      <c r="AC5176" s="28">
        <v>0</v>
      </c>
      <c r="AD5176" s="28">
        <v>460</v>
      </c>
    </row>
    <row r="5177" spans="1:30" s="1" customFormat="1" ht="15" customHeight="1" x14ac:dyDescent="0.3">
      <c r="A5177" s="21" t="s">
        <v>34</v>
      </c>
      <c r="B5177" s="21" t="s">
        <v>1538</v>
      </c>
      <c r="C5177" s="21" t="s">
        <v>1538</v>
      </c>
      <c r="D5177" s="33">
        <v>1</v>
      </c>
      <c r="E5177" s="61" t="s">
        <v>246</v>
      </c>
      <c r="F5177" s="33">
        <v>1</v>
      </c>
      <c r="G5177" s="24" t="s">
        <v>38</v>
      </c>
      <c r="H5177" s="62" t="s">
        <v>1027</v>
      </c>
      <c r="I5177" s="79" t="s">
        <v>39</v>
      </c>
      <c r="J5177" s="62" t="s">
        <v>196</v>
      </c>
      <c r="K5177" s="35" t="s">
        <v>197</v>
      </c>
      <c r="L5177" s="21" t="s">
        <v>42</v>
      </c>
      <c r="M5177" s="35" t="s">
        <v>1891</v>
      </c>
      <c r="N5177" s="62" t="s">
        <v>48</v>
      </c>
      <c r="O5177" s="28">
        <v>15</v>
      </c>
      <c r="P5177" s="28">
        <v>7</v>
      </c>
      <c r="Q5177" s="35" t="s">
        <v>45</v>
      </c>
      <c r="R5177" s="103">
        <f t="shared" si="80"/>
        <v>105</v>
      </c>
      <c r="S5177" s="28">
        <v>0</v>
      </c>
      <c r="T5177" s="28">
        <v>0</v>
      </c>
      <c r="U5177" s="28">
        <v>35</v>
      </c>
      <c r="V5177" s="28">
        <v>0</v>
      </c>
      <c r="W5177" s="28">
        <v>35</v>
      </c>
      <c r="X5177" s="28">
        <v>0</v>
      </c>
      <c r="Y5177" s="28">
        <v>0</v>
      </c>
      <c r="Z5177" s="28">
        <v>0</v>
      </c>
      <c r="AA5177" s="28">
        <v>0</v>
      </c>
      <c r="AB5177" s="28">
        <v>0</v>
      </c>
      <c r="AC5177" s="28">
        <v>0</v>
      </c>
      <c r="AD5177" s="28">
        <v>35</v>
      </c>
    </row>
    <row r="5178" spans="1:30" s="1" customFormat="1" ht="15" customHeight="1" x14ac:dyDescent="0.3">
      <c r="A5178" s="21" t="s">
        <v>34</v>
      </c>
      <c r="B5178" s="21" t="s">
        <v>1538</v>
      </c>
      <c r="C5178" s="21" t="s">
        <v>1538</v>
      </c>
      <c r="D5178" s="33">
        <v>1</v>
      </c>
      <c r="E5178" s="61" t="s">
        <v>246</v>
      </c>
      <c r="F5178" s="33">
        <v>1</v>
      </c>
      <c r="G5178" s="24" t="s">
        <v>38</v>
      </c>
      <c r="H5178" s="62" t="s">
        <v>1027</v>
      </c>
      <c r="I5178" s="79" t="s">
        <v>39</v>
      </c>
      <c r="J5178" s="62" t="s">
        <v>177</v>
      </c>
      <c r="K5178" s="35" t="s">
        <v>178</v>
      </c>
      <c r="L5178" s="21" t="s">
        <v>42</v>
      </c>
      <c r="M5178" s="35" t="s">
        <v>1891</v>
      </c>
      <c r="N5178" s="62" t="s">
        <v>253</v>
      </c>
      <c r="O5178" s="28">
        <v>30</v>
      </c>
      <c r="P5178" s="28">
        <v>87</v>
      </c>
      <c r="Q5178" s="35" t="s">
        <v>45</v>
      </c>
      <c r="R5178" s="103">
        <f t="shared" si="80"/>
        <v>2610</v>
      </c>
      <c r="S5178" s="28">
        <v>0</v>
      </c>
      <c r="T5178" s="28">
        <v>0</v>
      </c>
      <c r="U5178" s="28">
        <v>435</v>
      </c>
      <c r="V5178" s="28">
        <v>0</v>
      </c>
      <c r="W5178" s="28">
        <v>870</v>
      </c>
      <c r="X5178" s="28">
        <v>0</v>
      </c>
      <c r="Y5178" s="28">
        <v>435</v>
      </c>
      <c r="Z5178" s="28">
        <v>0</v>
      </c>
      <c r="AA5178" s="28">
        <v>435</v>
      </c>
      <c r="AB5178" s="28">
        <v>0</v>
      </c>
      <c r="AC5178" s="28">
        <v>0</v>
      </c>
      <c r="AD5178" s="28">
        <v>435</v>
      </c>
    </row>
    <row r="5179" spans="1:30" s="1" customFormat="1" ht="15" customHeight="1" x14ac:dyDescent="0.3">
      <c r="A5179" s="21" t="s">
        <v>34</v>
      </c>
      <c r="B5179" s="21" t="s">
        <v>1538</v>
      </c>
      <c r="C5179" s="21" t="s">
        <v>1538</v>
      </c>
      <c r="D5179" s="33">
        <v>1</v>
      </c>
      <c r="E5179" s="61" t="s">
        <v>246</v>
      </c>
      <c r="F5179" s="33">
        <v>1</v>
      </c>
      <c r="G5179" s="24" t="s">
        <v>38</v>
      </c>
      <c r="H5179" s="62" t="s">
        <v>1027</v>
      </c>
      <c r="I5179" s="79" t="s">
        <v>39</v>
      </c>
      <c r="J5179" s="62" t="s">
        <v>916</v>
      </c>
      <c r="K5179" s="35" t="s">
        <v>917</v>
      </c>
      <c r="L5179" s="21" t="s">
        <v>42</v>
      </c>
      <c r="M5179" s="35" t="s">
        <v>1891</v>
      </c>
      <c r="N5179" s="62" t="s">
        <v>48</v>
      </c>
      <c r="O5179" s="28">
        <v>2</v>
      </c>
      <c r="P5179" s="28">
        <v>86</v>
      </c>
      <c r="Q5179" s="35" t="s">
        <v>45</v>
      </c>
      <c r="R5179" s="103">
        <f t="shared" si="80"/>
        <v>172</v>
      </c>
      <c r="S5179" s="28">
        <v>0</v>
      </c>
      <c r="T5179" s="28">
        <v>0</v>
      </c>
      <c r="U5179" s="28">
        <v>0</v>
      </c>
      <c r="V5179" s="28">
        <v>172</v>
      </c>
      <c r="W5179" s="28">
        <v>0</v>
      </c>
      <c r="X5179" s="28">
        <v>0</v>
      </c>
      <c r="Y5179" s="28">
        <v>0</v>
      </c>
      <c r="Z5179" s="28">
        <v>0</v>
      </c>
      <c r="AA5179" s="28">
        <v>0</v>
      </c>
      <c r="AB5179" s="28">
        <v>0</v>
      </c>
      <c r="AC5179" s="28">
        <v>0</v>
      </c>
      <c r="AD5179" s="28">
        <v>0</v>
      </c>
    </row>
    <row r="5180" spans="1:30" s="1" customFormat="1" ht="15" customHeight="1" x14ac:dyDescent="0.3">
      <c r="A5180" s="21" t="s">
        <v>34</v>
      </c>
      <c r="B5180" s="21" t="s">
        <v>1538</v>
      </c>
      <c r="C5180" s="21" t="s">
        <v>1538</v>
      </c>
      <c r="D5180" s="33">
        <v>1</v>
      </c>
      <c r="E5180" s="61" t="s">
        <v>246</v>
      </c>
      <c r="F5180" s="33">
        <v>1</v>
      </c>
      <c r="G5180" s="24" t="s">
        <v>38</v>
      </c>
      <c r="H5180" s="62" t="s">
        <v>1027</v>
      </c>
      <c r="I5180" s="79" t="s">
        <v>39</v>
      </c>
      <c r="J5180" s="62" t="s">
        <v>114</v>
      </c>
      <c r="K5180" s="35" t="s">
        <v>115</v>
      </c>
      <c r="L5180" s="21" t="s">
        <v>42</v>
      </c>
      <c r="M5180" s="35" t="s">
        <v>1891</v>
      </c>
      <c r="N5180" s="62" t="s">
        <v>48</v>
      </c>
      <c r="O5180" s="28">
        <v>20</v>
      </c>
      <c r="P5180" s="28">
        <v>26</v>
      </c>
      <c r="Q5180" s="35" t="s">
        <v>45</v>
      </c>
      <c r="R5180" s="103">
        <f t="shared" si="80"/>
        <v>520</v>
      </c>
      <c r="S5180" s="28">
        <v>0</v>
      </c>
      <c r="T5180" s="28">
        <v>0</v>
      </c>
      <c r="U5180" s="28">
        <v>0</v>
      </c>
      <c r="V5180" s="28">
        <v>130</v>
      </c>
      <c r="W5180" s="28">
        <v>0</v>
      </c>
      <c r="X5180" s="28">
        <v>0</v>
      </c>
      <c r="Y5180" s="28">
        <v>130</v>
      </c>
      <c r="Z5180" s="28">
        <v>130</v>
      </c>
      <c r="AA5180" s="28">
        <v>0</v>
      </c>
      <c r="AB5180" s="28">
        <v>130</v>
      </c>
      <c r="AC5180" s="28">
        <v>0</v>
      </c>
      <c r="AD5180" s="28">
        <v>0</v>
      </c>
    </row>
    <row r="5181" spans="1:30" s="1" customFormat="1" ht="15" customHeight="1" x14ac:dyDescent="0.3">
      <c r="A5181" s="21" t="s">
        <v>34</v>
      </c>
      <c r="B5181" s="21" t="s">
        <v>1538</v>
      </c>
      <c r="C5181" s="21" t="s">
        <v>1538</v>
      </c>
      <c r="D5181" s="33">
        <v>1</v>
      </c>
      <c r="E5181" s="61" t="s">
        <v>246</v>
      </c>
      <c r="F5181" s="33">
        <v>1</v>
      </c>
      <c r="G5181" s="24" t="s">
        <v>38</v>
      </c>
      <c r="H5181" s="62" t="s">
        <v>1027</v>
      </c>
      <c r="I5181" s="79" t="s">
        <v>39</v>
      </c>
      <c r="J5181" s="62" t="s">
        <v>169</v>
      </c>
      <c r="K5181" s="35" t="s">
        <v>170</v>
      </c>
      <c r="L5181" s="21" t="s">
        <v>42</v>
      </c>
      <c r="M5181" s="35" t="s">
        <v>1891</v>
      </c>
      <c r="N5181" s="62" t="s">
        <v>63</v>
      </c>
      <c r="O5181" s="28">
        <v>50</v>
      </c>
      <c r="P5181" s="28">
        <v>9</v>
      </c>
      <c r="Q5181" s="35" t="s">
        <v>45</v>
      </c>
      <c r="R5181" s="103">
        <f t="shared" si="80"/>
        <v>450</v>
      </c>
      <c r="S5181" s="28">
        <v>0</v>
      </c>
      <c r="T5181" s="28">
        <v>0</v>
      </c>
      <c r="U5181" s="28">
        <v>90</v>
      </c>
      <c r="V5181" s="28">
        <v>90</v>
      </c>
      <c r="W5181" s="28">
        <v>0</v>
      </c>
      <c r="X5181" s="28">
        <v>90</v>
      </c>
      <c r="Y5181" s="28">
        <v>0</v>
      </c>
      <c r="Z5181" s="28">
        <v>0</v>
      </c>
      <c r="AA5181" s="28">
        <v>90</v>
      </c>
      <c r="AB5181" s="28">
        <v>0</v>
      </c>
      <c r="AC5181" s="28">
        <v>0</v>
      </c>
      <c r="AD5181" s="28">
        <v>90</v>
      </c>
    </row>
    <row r="5182" spans="1:30" s="1" customFormat="1" ht="15" customHeight="1" x14ac:dyDescent="0.3">
      <c r="A5182" s="21" t="s">
        <v>34</v>
      </c>
      <c r="B5182" s="21" t="s">
        <v>1538</v>
      </c>
      <c r="C5182" s="21" t="s">
        <v>1538</v>
      </c>
      <c r="D5182" s="33">
        <v>1</v>
      </c>
      <c r="E5182" s="61" t="s">
        <v>246</v>
      </c>
      <c r="F5182" s="33">
        <v>1</v>
      </c>
      <c r="G5182" s="24" t="s">
        <v>38</v>
      </c>
      <c r="H5182" s="62" t="s">
        <v>1027</v>
      </c>
      <c r="I5182" s="79" t="s">
        <v>39</v>
      </c>
      <c r="J5182" s="62" t="s">
        <v>89</v>
      </c>
      <c r="K5182" s="35" t="s">
        <v>90</v>
      </c>
      <c r="L5182" s="21" t="s">
        <v>42</v>
      </c>
      <c r="M5182" s="35" t="s">
        <v>1891</v>
      </c>
      <c r="N5182" s="62" t="s">
        <v>63</v>
      </c>
      <c r="O5182" s="28">
        <v>50</v>
      </c>
      <c r="P5182" s="28">
        <v>8</v>
      </c>
      <c r="Q5182" s="35" t="s">
        <v>45</v>
      </c>
      <c r="R5182" s="103">
        <f t="shared" si="80"/>
        <v>400</v>
      </c>
      <c r="S5182" s="28">
        <v>0</v>
      </c>
      <c r="T5182" s="28">
        <v>0</v>
      </c>
      <c r="U5182" s="28">
        <v>80</v>
      </c>
      <c r="V5182" s="28">
        <v>80</v>
      </c>
      <c r="W5182" s="28">
        <v>0</v>
      </c>
      <c r="X5182" s="28">
        <v>80</v>
      </c>
      <c r="Y5182" s="28">
        <v>0</v>
      </c>
      <c r="Z5182" s="28">
        <v>0</v>
      </c>
      <c r="AA5182" s="28">
        <v>80</v>
      </c>
      <c r="AB5182" s="28">
        <v>0</v>
      </c>
      <c r="AC5182" s="28">
        <v>0</v>
      </c>
      <c r="AD5182" s="28">
        <v>80</v>
      </c>
    </row>
    <row r="5183" spans="1:30" s="1" customFormat="1" ht="15" customHeight="1" x14ac:dyDescent="0.3">
      <c r="A5183" s="21" t="s">
        <v>34</v>
      </c>
      <c r="B5183" s="21" t="s">
        <v>1538</v>
      </c>
      <c r="C5183" s="21" t="s">
        <v>1538</v>
      </c>
      <c r="D5183" s="33">
        <v>1</v>
      </c>
      <c r="E5183" s="61" t="s">
        <v>246</v>
      </c>
      <c r="F5183" s="33">
        <v>1</v>
      </c>
      <c r="G5183" s="24" t="s">
        <v>38</v>
      </c>
      <c r="H5183" s="62" t="s">
        <v>1027</v>
      </c>
      <c r="I5183" s="79" t="s">
        <v>39</v>
      </c>
      <c r="J5183" s="62" t="s">
        <v>171</v>
      </c>
      <c r="K5183" s="35" t="s">
        <v>172</v>
      </c>
      <c r="L5183" s="21" t="s">
        <v>42</v>
      </c>
      <c r="M5183" s="35" t="s">
        <v>1891</v>
      </c>
      <c r="N5183" s="62" t="s">
        <v>63</v>
      </c>
      <c r="O5183" s="28">
        <v>50</v>
      </c>
      <c r="P5183" s="28">
        <v>17</v>
      </c>
      <c r="Q5183" s="35" t="s">
        <v>45</v>
      </c>
      <c r="R5183" s="103">
        <f t="shared" si="80"/>
        <v>850</v>
      </c>
      <c r="S5183" s="28">
        <v>0</v>
      </c>
      <c r="T5183" s="28">
        <v>0</v>
      </c>
      <c r="U5183" s="28">
        <v>170</v>
      </c>
      <c r="V5183" s="28">
        <v>170</v>
      </c>
      <c r="W5183" s="28">
        <v>0</v>
      </c>
      <c r="X5183" s="28">
        <v>170</v>
      </c>
      <c r="Y5183" s="28">
        <v>0</v>
      </c>
      <c r="Z5183" s="28">
        <v>0</v>
      </c>
      <c r="AA5183" s="28">
        <v>170</v>
      </c>
      <c r="AB5183" s="28">
        <v>0</v>
      </c>
      <c r="AC5183" s="28">
        <v>0</v>
      </c>
      <c r="AD5183" s="28">
        <v>170</v>
      </c>
    </row>
    <row r="5184" spans="1:30" s="1" customFormat="1" ht="15" customHeight="1" x14ac:dyDescent="0.3">
      <c r="A5184" s="21" t="s">
        <v>34</v>
      </c>
      <c r="B5184" s="21" t="s">
        <v>1538</v>
      </c>
      <c r="C5184" s="21" t="s">
        <v>1538</v>
      </c>
      <c r="D5184" s="33">
        <v>1</v>
      </c>
      <c r="E5184" s="61" t="s">
        <v>246</v>
      </c>
      <c r="F5184" s="33">
        <v>1</v>
      </c>
      <c r="G5184" s="24" t="s">
        <v>38</v>
      </c>
      <c r="H5184" s="62" t="s">
        <v>1027</v>
      </c>
      <c r="I5184" s="79" t="s">
        <v>39</v>
      </c>
      <c r="J5184" s="62" t="s">
        <v>229</v>
      </c>
      <c r="K5184" s="35" t="s">
        <v>230</v>
      </c>
      <c r="L5184" s="21" t="s">
        <v>42</v>
      </c>
      <c r="M5184" s="35" t="s">
        <v>1891</v>
      </c>
      <c r="N5184" s="62" t="s">
        <v>63</v>
      </c>
      <c r="O5184" s="28">
        <v>50</v>
      </c>
      <c r="P5184" s="28">
        <v>31</v>
      </c>
      <c r="Q5184" s="35" t="s">
        <v>45</v>
      </c>
      <c r="R5184" s="103">
        <f t="shared" si="80"/>
        <v>1550</v>
      </c>
      <c r="S5184" s="28">
        <v>0</v>
      </c>
      <c r="T5184" s="28">
        <v>0</v>
      </c>
      <c r="U5184" s="28">
        <v>310</v>
      </c>
      <c r="V5184" s="28">
        <v>310</v>
      </c>
      <c r="W5184" s="28">
        <v>0</v>
      </c>
      <c r="X5184" s="28">
        <v>310</v>
      </c>
      <c r="Y5184" s="28">
        <v>0</v>
      </c>
      <c r="Z5184" s="28">
        <v>0</v>
      </c>
      <c r="AA5184" s="28">
        <v>310</v>
      </c>
      <c r="AB5184" s="28">
        <v>0</v>
      </c>
      <c r="AC5184" s="28">
        <v>0</v>
      </c>
      <c r="AD5184" s="28">
        <v>310</v>
      </c>
    </row>
    <row r="5185" spans="1:30" s="1" customFormat="1" ht="15" customHeight="1" x14ac:dyDescent="0.3">
      <c r="A5185" s="21" t="s">
        <v>34</v>
      </c>
      <c r="B5185" s="21" t="s">
        <v>1538</v>
      </c>
      <c r="C5185" s="21" t="s">
        <v>1538</v>
      </c>
      <c r="D5185" s="33">
        <v>1</v>
      </c>
      <c r="E5185" s="61" t="s">
        <v>246</v>
      </c>
      <c r="F5185" s="33">
        <v>1</v>
      </c>
      <c r="G5185" s="24" t="s">
        <v>38</v>
      </c>
      <c r="H5185" s="62" t="s">
        <v>1027</v>
      </c>
      <c r="I5185" s="79" t="s">
        <v>39</v>
      </c>
      <c r="J5185" s="62" t="s">
        <v>796</v>
      </c>
      <c r="K5185" s="35" t="s">
        <v>739</v>
      </c>
      <c r="L5185" s="21" t="s">
        <v>42</v>
      </c>
      <c r="M5185" s="35" t="s">
        <v>1891</v>
      </c>
      <c r="N5185" s="62" t="s">
        <v>63</v>
      </c>
      <c r="O5185" s="28">
        <v>50</v>
      </c>
      <c r="P5185" s="28">
        <v>32</v>
      </c>
      <c r="Q5185" s="35" t="s">
        <v>45</v>
      </c>
      <c r="R5185" s="103">
        <f t="shared" si="80"/>
        <v>1600</v>
      </c>
      <c r="S5185" s="28">
        <v>0</v>
      </c>
      <c r="T5185" s="28">
        <v>0</v>
      </c>
      <c r="U5185" s="28">
        <v>320</v>
      </c>
      <c r="V5185" s="28">
        <v>320</v>
      </c>
      <c r="W5185" s="28">
        <v>0</v>
      </c>
      <c r="X5185" s="28">
        <v>320</v>
      </c>
      <c r="Y5185" s="28">
        <v>0</v>
      </c>
      <c r="Z5185" s="28">
        <v>0</v>
      </c>
      <c r="AA5185" s="28">
        <v>320</v>
      </c>
      <c r="AB5185" s="28">
        <v>0</v>
      </c>
      <c r="AC5185" s="28">
        <v>0</v>
      </c>
      <c r="AD5185" s="28">
        <v>320</v>
      </c>
    </row>
    <row r="5186" spans="1:30" s="1" customFormat="1" ht="15" customHeight="1" x14ac:dyDescent="0.3">
      <c r="A5186" s="21" t="s">
        <v>34</v>
      </c>
      <c r="B5186" s="21" t="s">
        <v>1538</v>
      </c>
      <c r="C5186" s="21" t="s">
        <v>1538</v>
      </c>
      <c r="D5186" s="33">
        <v>1</v>
      </c>
      <c r="E5186" s="61" t="s">
        <v>246</v>
      </c>
      <c r="F5186" s="33">
        <v>1</v>
      </c>
      <c r="G5186" s="24" t="s">
        <v>38</v>
      </c>
      <c r="H5186" s="62" t="s">
        <v>1027</v>
      </c>
      <c r="I5186" s="79" t="s">
        <v>39</v>
      </c>
      <c r="J5186" s="62" t="s">
        <v>1541</v>
      </c>
      <c r="K5186" s="35" t="s">
        <v>1542</v>
      </c>
      <c r="L5186" s="21" t="s">
        <v>42</v>
      </c>
      <c r="M5186" s="35" t="s">
        <v>1891</v>
      </c>
      <c r="N5186" s="62" t="s">
        <v>48</v>
      </c>
      <c r="O5186" s="28">
        <v>10</v>
      </c>
      <c r="P5186" s="28">
        <v>81</v>
      </c>
      <c r="Q5186" s="35" t="s">
        <v>45</v>
      </c>
      <c r="R5186" s="103">
        <f t="shared" si="80"/>
        <v>810</v>
      </c>
      <c r="S5186" s="28">
        <v>0</v>
      </c>
      <c r="T5186" s="28">
        <v>0</v>
      </c>
      <c r="U5186" s="28">
        <v>0</v>
      </c>
      <c r="V5186" s="28">
        <v>405</v>
      </c>
      <c r="W5186" s="28">
        <v>0</v>
      </c>
      <c r="X5186" s="28">
        <v>0</v>
      </c>
      <c r="Y5186" s="28">
        <v>0</v>
      </c>
      <c r="Z5186" s="28">
        <v>405</v>
      </c>
      <c r="AA5186" s="28">
        <v>0</v>
      </c>
      <c r="AB5186" s="28">
        <v>0</v>
      </c>
      <c r="AC5186" s="28">
        <v>0</v>
      </c>
      <c r="AD5186" s="28">
        <v>0</v>
      </c>
    </row>
    <row r="5187" spans="1:30" s="1" customFormat="1" ht="15" customHeight="1" x14ac:dyDescent="0.3">
      <c r="A5187" s="21" t="s">
        <v>34</v>
      </c>
      <c r="B5187" s="21" t="s">
        <v>1538</v>
      </c>
      <c r="C5187" s="21" t="s">
        <v>1538</v>
      </c>
      <c r="D5187" s="33">
        <v>1</v>
      </c>
      <c r="E5187" s="61" t="s">
        <v>246</v>
      </c>
      <c r="F5187" s="33">
        <v>1</v>
      </c>
      <c r="G5187" s="24" t="s">
        <v>38</v>
      </c>
      <c r="H5187" s="62" t="s">
        <v>1027</v>
      </c>
      <c r="I5187" s="79" t="s">
        <v>39</v>
      </c>
      <c r="J5187" s="62" t="s">
        <v>740</v>
      </c>
      <c r="K5187" s="35" t="s">
        <v>741</v>
      </c>
      <c r="L5187" s="21" t="s">
        <v>42</v>
      </c>
      <c r="M5187" s="35" t="s">
        <v>1891</v>
      </c>
      <c r="N5187" s="62" t="s">
        <v>48</v>
      </c>
      <c r="O5187" s="28">
        <v>30</v>
      </c>
      <c r="P5187" s="28">
        <v>26</v>
      </c>
      <c r="Q5187" s="35" t="s">
        <v>45</v>
      </c>
      <c r="R5187" s="103">
        <f t="shared" si="80"/>
        <v>780</v>
      </c>
      <c r="S5187" s="28">
        <v>0</v>
      </c>
      <c r="T5187" s="28">
        <v>0</v>
      </c>
      <c r="U5187" s="28">
        <v>130</v>
      </c>
      <c r="V5187" s="28">
        <v>0</v>
      </c>
      <c r="W5187" s="28">
        <v>130</v>
      </c>
      <c r="X5187" s="28">
        <v>130</v>
      </c>
      <c r="Y5187" s="28">
        <v>0</v>
      </c>
      <c r="Z5187" s="28">
        <v>130</v>
      </c>
      <c r="AA5187" s="28">
        <v>0</v>
      </c>
      <c r="AB5187" s="28">
        <v>130</v>
      </c>
      <c r="AC5187" s="28">
        <v>0</v>
      </c>
      <c r="AD5187" s="28">
        <v>130</v>
      </c>
    </row>
    <row r="5188" spans="1:30" s="1" customFormat="1" ht="15" customHeight="1" x14ac:dyDescent="0.3">
      <c r="A5188" s="21" t="s">
        <v>34</v>
      </c>
      <c r="B5188" s="21" t="s">
        <v>1538</v>
      </c>
      <c r="C5188" s="21" t="s">
        <v>1538</v>
      </c>
      <c r="D5188" s="33">
        <v>1</v>
      </c>
      <c r="E5188" s="61" t="s">
        <v>246</v>
      </c>
      <c r="F5188" s="33">
        <v>1</v>
      </c>
      <c r="G5188" s="24" t="s">
        <v>38</v>
      </c>
      <c r="H5188" s="62" t="s">
        <v>1027</v>
      </c>
      <c r="I5188" s="79" t="s">
        <v>39</v>
      </c>
      <c r="J5188" s="62" t="s">
        <v>175</v>
      </c>
      <c r="K5188" s="35" t="s">
        <v>176</v>
      </c>
      <c r="L5188" s="21" t="s">
        <v>42</v>
      </c>
      <c r="M5188" s="35" t="s">
        <v>1891</v>
      </c>
      <c r="N5188" s="62" t="s">
        <v>48</v>
      </c>
      <c r="O5188" s="28">
        <v>30</v>
      </c>
      <c r="P5188" s="28">
        <v>39</v>
      </c>
      <c r="Q5188" s="35" t="s">
        <v>45</v>
      </c>
      <c r="R5188" s="103">
        <f t="shared" si="80"/>
        <v>1170</v>
      </c>
      <c r="S5188" s="28">
        <v>0</v>
      </c>
      <c r="T5188" s="28">
        <v>0</v>
      </c>
      <c r="U5188" s="28">
        <v>195</v>
      </c>
      <c r="V5188" s="28">
        <v>0</v>
      </c>
      <c r="W5188" s="28">
        <v>195</v>
      </c>
      <c r="X5188" s="28">
        <v>195</v>
      </c>
      <c r="Y5188" s="28">
        <v>0</v>
      </c>
      <c r="Z5188" s="28">
        <v>195</v>
      </c>
      <c r="AA5188" s="28">
        <v>0</v>
      </c>
      <c r="AB5188" s="28">
        <v>195</v>
      </c>
      <c r="AC5188" s="28">
        <v>0</v>
      </c>
      <c r="AD5188" s="28">
        <v>195</v>
      </c>
    </row>
    <row r="5189" spans="1:30" s="1" customFormat="1" ht="15" customHeight="1" x14ac:dyDescent="0.3">
      <c r="A5189" s="21" t="s">
        <v>34</v>
      </c>
      <c r="B5189" s="21" t="s">
        <v>1538</v>
      </c>
      <c r="C5189" s="21" t="s">
        <v>1538</v>
      </c>
      <c r="D5189" s="33">
        <v>1</v>
      </c>
      <c r="E5189" s="61" t="s">
        <v>246</v>
      </c>
      <c r="F5189" s="33">
        <v>1</v>
      </c>
      <c r="G5189" s="24" t="s">
        <v>38</v>
      </c>
      <c r="H5189" s="62" t="s">
        <v>1027</v>
      </c>
      <c r="I5189" s="79" t="s">
        <v>39</v>
      </c>
      <c r="J5189" s="62" t="s">
        <v>542</v>
      </c>
      <c r="K5189" s="35" t="s">
        <v>543</v>
      </c>
      <c r="L5189" s="21" t="s">
        <v>42</v>
      </c>
      <c r="M5189" s="35" t="s">
        <v>1891</v>
      </c>
      <c r="N5189" s="62" t="s">
        <v>44</v>
      </c>
      <c r="O5189" s="28">
        <v>5</v>
      </c>
      <c r="P5189" s="28">
        <v>17</v>
      </c>
      <c r="Q5189" s="35" t="s">
        <v>45</v>
      </c>
      <c r="R5189" s="103">
        <f t="shared" si="80"/>
        <v>85</v>
      </c>
      <c r="S5189" s="28">
        <v>0</v>
      </c>
      <c r="T5189" s="28">
        <v>0</v>
      </c>
      <c r="U5189" s="28">
        <v>0</v>
      </c>
      <c r="V5189" s="28">
        <v>0</v>
      </c>
      <c r="W5189" s="28">
        <v>85</v>
      </c>
      <c r="X5189" s="28">
        <v>0</v>
      </c>
      <c r="Y5189" s="28">
        <v>0</v>
      </c>
      <c r="Z5189" s="28">
        <v>0</v>
      </c>
      <c r="AA5189" s="28">
        <v>0</v>
      </c>
      <c r="AB5189" s="28">
        <v>0</v>
      </c>
      <c r="AC5189" s="28">
        <v>0</v>
      </c>
      <c r="AD5189" s="28">
        <v>0</v>
      </c>
    </row>
    <row r="5190" spans="1:30" s="1" customFormat="1" ht="15" customHeight="1" x14ac:dyDescent="0.3">
      <c r="A5190" s="21" t="s">
        <v>34</v>
      </c>
      <c r="B5190" s="21" t="s">
        <v>1538</v>
      </c>
      <c r="C5190" s="21" t="s">
        <v>1538</v>
      </c>
      <c r="D5190" s="33">
        <v>1</v>
      </c>
      <c r="E5190" s="61" t="s">
        <v>246</v>
      </c>
      <c r="F5190" s="33">
        <v>1</v>
      </c>
      <c r="G5190" s="24" t="s">
        <v>38</v>
      </c>
      <c r="H5190" s="62" t="s">
        <v>1027</v>
      </c>
      <c r="I5190" s="79" t="s">
        <v>39</v>
      </c>
      <c r="J5190" s="62" t="s">
        <v>77</v>
      </c>
      <c r="K5190" s="35" t="s">
        <v>78</v>
      </c>
      <c r="L5190" s="21" t="s">
        <v>42</v>
      </c>
      <c r="M5190" s="35" t="s">
        <v>1891</v>
      </c>
      <c r="N5190" s="62" t="s">
        <v>48</v>
      </c>
      <c r="O5190" s="28">
        <v>30</v>
      </c>
      <c r="P5190" s="28">
        <v>232</v>
      </c>
      <c r="Q5190" s="35" t="s">
        <v>45</v>
      </c>
      <c r="R5190" s="103">
        <f t="shared" si="80"/>
        <v>6960</v>
      </c>
      <c r="S5190" s="28">
        <v>0</v>
      </c>
      <c r="T5190" s="28">
        <v>0</v>
      </c>
      <c r="U5190" s="28">
        <v>0</v>
      </c>
      <c r="V5190" s="28">
        <v>2320</v>
      </c>
      <c r="W5190" s="28">
        <v>0</v>
      </c>
      <c r="X5190" s="28">
        <v>0</v>
      </c>
      <c r="Y5190" s="28">
        <v>2320</v>
      </c>
      <c r="Z5190" s="28">
        <v>0</v>
      </c>
      <c r="AA5190" s="28">
        <v>0</v>
      </c>
      <c r="AB5190" s="28">
        <v>2320</v>
      </c>
      <c r="AC5190" s="28">
        <v>0</v>
      </c>
      <c r="AD5190" s="28">
        <v>0</v>
      </c>
    </row>
    <row r="5191" spans="1:30" s="1" customFormat="1" ht="15" customHeight="1" x14ac:dyDescent="0.3">
      <c r="A5191" s="21" t="s">
        <v>34</v>
      </c>
      <c r="B5191" s="21" t="s">
        <v>1538</v>
      </c>
      <c r="C5191" s="21" t="s">
        <v>1538</v>
      </c>
      <c r="D5191" s="33">
        <v>1</v>
      </c>
      <c r="E5191" s="61" t="s">
        <v>246</v>
      </c>
      <c r="F5191" s="33">
        <v>1</v>
      </c>
      <c r="G5191" s="24" t="s">
        <v>38</v>
      </c>
      <c r="H5191" s="62" t="s">
        <v>1027</v>
      </c>
      <c r="I5191" s="79" t="s">
        <v>39</v>
      </c>
      <c r="J5191" s="62" t="s">
        <v>79</v>
      </c>
      <c r="K5191" s="35" t="s">
        <v>80</v>
      </c>
      <c r="L5191" s="21" t="s">
        <v>42</v>
      </c>
      <c r="M5191" s="35" t="s">
        <v>1891</v>
      </c>
      <c r="N5191" s="62" t="s">
        <v>48</v>
      </c>
      <c r="O5191" s="28">
        <v>13</v>
      </c>
      <c r="P5191" s="28">
        <v>302</v>
      </c>
      <c r="Q5191" s="35" t="s">
        <v>45</v>
      </c>
      <c r="R5191" s="103">
        <f t="shared" si="80"/>
        <v>3926</v>
      </c>
      <c r="S5191" s="28">
        <v>0</v>
      </c>
      <c r="T5191" s="28">
        <v>0</v>
      </c>
      <c r="U5191" s="28">
        <v>0</v>
      </c>
      <c r="V5191" s="28">
        <v>906</v>
      </c>
      <c r="W5191" s="28">
        <v>0</v>
      </c>
      <c r="X5191" s="28">
        <v>0</v>
      </c>
      <c r="Y5191" s="28">
        <v>1208</v>
      </c>
      <c r="Z5191" s="28">
        <v>0</v>
      </c>
      <c r="AA5191" s="28">
        <v>0</v>
      </c>
      <c r="AB5191" s="28">
        <v>1208</v>
      </c>
      <c r="AC5191" s="28">
        <v>0</v>
      </c>
      <c r="AD5191" s="28">
        <v>604</v>
      </c>
    </row>
    <row r="5192" spans="1:30" s="1" customFormat="1" ht="15" customHeight="1" x14ac:dyDescent="0.3">
      <c r="A5192" s="21" t="s">
        <v>34</v>
      </c>
      <c r="B5192" s="21" t="s">
        <v>1538</v>
      </c>
      <c r="C5192" s="21" t="s">
        <v>1538</v>
      </c>
      <c r="D5192" s="33">
        <v>1</v>
      </c>
      <c r="E5192" s="61" t="s">
        <v>246</v>
      </c>
      <c r="F5192" s="33">
        <v>1</v>
      </c>
      <c r="G5192" s="24" t="s">
        <v>38</v>
      </c>
      <c r="H5192" s="62" t="s">
        <v>1027</v>
      </c>
      <c r="I5192" s="79" t="s">
        <v>39</v>
      </c>
      <c r="J5192" s="62" t="s">
        <v>627</v>
      </c>
      <c r="K5192" s="35" t="s">
        <v>628</v>
      </c>
      <c r="L5192" s="21" t="s">
        <v>42</v>
      </c>
      <c r="M5192" s="35" t="s">
        <v>1891</v>
      </c>
      <c r="N5192" s="62" t="s">
        <v>48</v>
      </c>
      <c r="O5192" s="28">
        <v>3</v>
      </c>
      <c r="P5192" s="28">
        <v>533.33333333333337</v>
      </c>
      <c r="Q5192" s="35" t="s">
        <v>45</v>
      </c>
      <c r="R5192" s="103">
        <f t="shared" si="80"/>
        <v>1600</v>
      </c>
      <c r="S5192" s="28">
        <v>0</v>
      </c>
      <c r="T5192" s="28">
        <v>0</v>
      </c>
      <c r="U5192" s="28">
        <v>0</v>
      </c>
      <c r="V5192" s="28">
        <v>800</v>
      </c>
      <c r="W5192" s="28">
        <v>0</v>
      </c>
      <c r="X5192" s="28">
        <v>0</v>
      </c>
      <c r="Y5192" s="28">
        <v>0</v>
      </c>
      <c r="Z5192" s="28">
        <v>0</v>
      </c>
      <c r="AA5192" s="28">
        <v>0</v>
      </c>
      <c r="AB5192" s="28">
        <v>0</v>
      </c>
      <c r="AC5192" s="28">
        <v>800</v>
      </c>
      <c r="AD5192" s="28">
        <v>0</v>
      </c>
    </row>
    <row r="5193" spans="1:30" s="1" customFormat="1" ht="15" customHeight="1" x14ac:dyDescent="0.3">
      <c r="A5193" s="21" t="s">
        <v>34</v>
      </c>
      <c r="B5193" s="21" t="s">
        <v>1538</v>
      </c>
      <c r="C5193" s="21" t="s">
        <v>1538</v>
      </c>
      <c r="D5193" s="33">
        <v>1</v>
      </c>
      <c r="E5193" s="61" t="s">
        <v>246</v>
      </c>
      <c r="F5193" s="33">
        <v>1</v>
      </c>
      <c r="G5193" s="24" t="s">
        <v>38</v>
      </c>
      <c r="H5193" s="62" t="s">
        <v>1027</v>
      </c>
      <c r="I5193" s="79" t="s">
        <v>39</v>
      </c>
      <c r="J5193" s="62" t="s">
        <v>531</v>
      </c>
      <c r="K5193" s="35" t="s">
        <v>613</v>
      </c>
      <c r="L5193" s="21" t="s">
        <v>42</v>
      </c>
      <c r="M5193" s="35" t="s">
        <v>1891</v>
      </c>
      <c r="N5193" s="62" t="s">
        <v>63</v>
      </c>
      <c r="O5193" s="28">
        <v>51</v>
      </c>
      <c r="P5193" s="28">
        <v>32</v>
      </c>
      <c r="Q5193" s="35" t="s">
        <v>45</v>
      </c>
      <c r="R5193" s="103">
        <f t="shared" si="80"/>
        <v>1632</v>
      </c>
      <c r="S5193" s="28">
        <v>0</v>
      </c>
      <c r="T5193" s="28">
        <v>0</v>
      </c>
      <c r="U5193" s="28">
        <v>0</v>
      </c>
      <c r="V5193" s="28">
        <v>320</v>
      </c>
      <c r="W5193" s="28">
        <v>0</v>
      </c>
      <c r="X5193" s="28">
        <v>320</v>
      </c>
      <c r="Y5193" s="28">
        <v>0</v>
      </c>
      <c r="Z5193" s="28">
        <v>320</v>
      </c>
      <c r="AA5193" s="28">
        <v>0</v>
      </c>
      <c r="AB5193" s="28">
        <v>320</v>
      </c>
      <c r="AC5193" s="28">
        <v>0</v>
      </c>
      <c r="AD5193" s="28">
        <v>352</v>
      </c>
    </row>
    <row r="5194" spans="1:30" s="1" customFormat="1" ht="15" customHeight="1" x14ac:dyDescent="0.3">
      <c r="A5194" s="21" t="s">
        <v>34</v>
      </c>
      <c r="B5194" s="21" t="s">
        <v>1538</v>
      </c>
      <c r="C5194" s="21" t="s">
        <v>1538</v>
      </c>
      <c r="D5194" s="33">
        <v>1</v>
      </c>
      <c r="E5194" s="61" t="s">
        <v>246</v>
      </c>
      <c r="F5194" s="33">
        <v>1</v>
      </c>
      <c r="G5194" s="24" t="s">
        <v>38</v>
      </c>
      <c r="H5194" s="62" t="s">
        <v>1027</v>
      </c>
      <c r="I5194" s="79" t="s">
        <v>39</v>
      </c>
      <c r="J5194" s="62" t="s">
        <v>121</v>
      </c>
      <c r="K5194" s="35" t="s">
        <v>786</v>
      </c>
      <c r="L5194" s="21" t="s">
        <v>42</v>
      </c>
      <c r="M5194" s="35" t="s">
        <v>1891</v>
      </c>
      <c r="N5194" s="62" t="s">
        <v>48</v>
      </c>
      <c r="O5194" s="28">
        <v>10</v>
      </c>
      <c r="P5194" s="28">
        <v>67</v>
      </c>
      <c r="Q5194" s="35" t="s">
        <v>45</v>
      </c>
      <c r="R5194" s="103">
        <f t="shared" si="80"/>
        <v>670</v>
      </c>
      <c r="S5194" s="28">
        <v>0</v>
      </c>
      <c r="T5194" s="28">
        <v>0</v>
      </c>
      <c r="U5194" s="28">
        <v>0</v>
      </c>
      <c r="V5194" s="28">
        <v>335</v>
      </c>
      <c r="W5194" s="28">
        <v>0</v>
      </c>
      <c r="X5194" s="28">
        <v>0</v>
      </c>
      <c r="Y5194" s="28">
        <v>0</v>
      </c>
      <c r="Z5194" s="28">
        <v>0</v>
      </c>
      <c r="AA5194" s="28">
        <v>335</v>
      </c>
      <c r="AB5194" s="28">
        <v>0</v>
      </c>
      <c r="AC5194" s="28">
        <v>0</v>
      </c>
      <c r="AD5194" s="28">
        <v>0</v>
      </c>
    </row>
    <row r="5195" spans="1:30" s="1" customFormat="1" ht="15" customHeight="1" x14ac:dyDescent="0.3">
      <c r="A5195" s="21" t="s">
        <v>34</v>
      </c>
      <c r="B5195" s="21" t="s">
        <v>1538</v>
      </c>
      <c r="C5195" s="21" t="s">
        <v>1538</v>
      </c>
      <c r="D5195" s="33">
        <v>1</v>
      </c>
      <c r="E5195" s="61" t="s">
        <v>246</v>
      </c>
      <c r="F5195" s="33">
        <v>1</v>
      </c>
      <c r="G5195" s="24" t="s">
        <v>38</v>
      </c>
      <c r="H5195" s="62" t="s">
        <v>1027</v>
      </c>
      <c r="I5195" s="79" t="s">
        <v>39</v>
      </c>
      <c r="J5195" s="62" t="s">
        <v>132</v>
      </c>
      <c r="K5195" s="35" t="s">
        <v>133</v>
      </c>
      <c r="L5195" s="21" t="s">
        <v>42</v>
      </c>
      <c r="M5195" s="35" t="s">
        <v>1891</v>
      </c>
      <c r="N5195" s="62" t="s">
        <v>48</v>
      </c>
      <c r="O5195" s="28">
        <v>20</v>
      </c>
      <c r="P5195" s="28">
        <v>34</v>
      </c>
      <c r="Q5195" s="35" t="s">
        <v>45</v>
      </c>
      <c r="R5195" s="103">
        <f t="shared" si="80"/>
        <v>680</v>
      </c>
      <c r="S5195" s="28">
        <v>0</v>
      </c>
      <c r="T5195" s="28">
        <v>0</v>
      </c>
      <c r="U5195" s="28">
        <v>0</v>
      </c>
      <c r="V5195" s="28">
        <v>170</v>
      </c>
      <c r="W5195" s="28">
        <v>0</v>
      </c>
      <c r="X5195" s="28">
        <v>170</v>
      </c>
      <c r="Y5195" s="28">
        <v>0</v>
      </c>
      <c r="Z5195" s="28">
        <v>170</v>
      </c>
      <c r="AA5195" s="28">
        <v>0</v>
      </c>
      <c r="AB5195" s="28">
        <v>0</v>
      </c>
      <c r="AC5195" s="28">
        <v>170</v>
      </c>
      <c r="AD5195" s="28">
        <v>0</v>
      </c>
    </row>
    <row r="5196" spans="1:30" s="1" customFormat="1" ht="15" customHeight="1" x14ac:dyDescent="0.3">
      <c r="A5196" s="21" t="s">
        <v>34</v>
      </c>
      <c r="B5196" s="21" t="s">
        <v>1538</v>
      </c>
      <c r="C5196" s="21" t="s">
        <v>1538</v>
      </c>
      <c r="D5196" s="33">
        <v>1</v>
      </c>
      <c r="E5196" s="61" t="s">
        <v>246</v>
      </c>
      <c r="F5196" s="33">
        <v>1</v>
      </c>
      <c r="G5196" s="24" t="s">
        <v>38</v>
      </c>
      <c r="H5196" s="62" t="s">
        <v>1027</v>
      </c>
      <c r="I5196" s="79" t="s">
        <v>39</v>
      </c>
      <c r="J5196" s="62" t="s">
        <v>134</v>
      </c>
      <c r="K5196" s="35" t="s">
        <v>135</v>
      </c>
      <c r="L5196" s="21" t="s">
        <v>42</v>
      </c>
      <c r="M5196" s="35" t="s">
        <v>1891</v>
      </c>
      <c r="N5196" s="62" t="s">
        <v>48</v>
      </c>
      <c r="O5196" s="28">
        <v>10</v>
      </c>
      <c r="P5196" s="28">
        <v>34</v>
      </c>
      <c r="Q5196" s="35" t="s">
        <v>45</v>
      </c>
      <c r="R5196" s="103">
        <f t="shared" ref="R5196:R5259" si="81">SUM(S5196:AD5196)</f>
        <v>340</v>
      </c>
      <c r="S5196" s="28">
        <v>0</v>
      </c>
      <c r="T5196" s="28">
        <v>0</v>
      </c>
      <c r="U5196" s="28">
        <v>0</v>
      </c>
      <c r="V5196" s="28">
        <v>170</v>
      </c>
      <c r="W5196" s="28">
        <v>0</v>
      </c>
      <c r="X5196" s="28">
        <v>0</v>
      </c>
      <c r="Y5196" s="28">
        <v>0</v>
      </c>
      <c r="Z5196" s="28">
        <v>0</v>
      </c>
      <c r="AA5196" s="28">
        <v>0</v>
      </c>
      <c r="AB5196" s="28">
        <v>0</v>
      </c>
      <c r="AC5196" s="28">
        <v>170</v>
      </c>
      <c r="AD5196" s="28">
        <v>0</v>
      </c>
    </row>
    <row r="5197" spans="1:30" s="1" customFormat="1" ht="15" customHeight="1" x14ac:dyDescent="0.3">
      <c r="A5197" s="21" t="s">
        <v>34</v>
      </c>
      <c r="B5197" s="21" t="s">
        <v>1538</v>
      </c>
      <c r="C5197" s="21" t="s">
        <v>1538</v>
      </c>
      <c r="D5197" s="33">
        <v>1</v>
      </c>
      <c r="E5197" s="61" t="s">
        <v>246</v>
      </c>
      <c r="F5197" s="33">
        <v>1</v>
      </c>
      <c r="G5197" s="24" t="s">
        <v>38</v>
      </c>
      <c r="H5197" s="62" t="s">
        <v>1027</v>
      </c>
      <c r="I5197" s="79" t="s">
        <v>39</v>
      </c>
      <c r="J5197" s="62" t="s">
        <v>126</v>
      </c>
      <c r="K5197" s="35" t="s">
        <v>127</v>
      </c>
      <c r="L5197" s="21" t="s">
        <v>42</v>
      </c>
      <c r="M5197" s="35" t="s">
        <v>1891</v>
      </c>
      <c r="N5197" s="62" t="s">
        <v>48</v>
      </c>
      <c r="O5197" s="28">
        <v>30</v>
      </c>
      <c r="P5197" s="28">
        <v>12</v>
      </c>
      <c r="Q5197" s="35" t="s">
        <v>45</v>
      </c>
      <c r="R5197" s="103">
        <f t="shared" si="81"/>
        <v>360</v>
      </c>
      <c r="S5197" s="28">
        <v>0</v>
      </c>
      <c r="T5197" s="28">
        <v>0</v>
      </c>
      <c r="U5197" s="28">
        <v>0</v>
      </c>
      <c r="V5197" s="28">
        <v>120</v>
      </c>
      <c r="W5197" s="28">
        <v>0</v>
      </c>
      <c r="X5197" s="28">
        <v>120</v>
      </c>
      <c r="Y5197" s="28">
        <v>0</v>
      </c>
      <c r="Z5197" s="28">
        <v>0</v>
      </c>
      <c r="AA5197" s="28">
        <v>0</v>
      </c>
      <c r="AB5197" s="28">
        <v>0</v>
      </c>
      <c r="AC5197" s="28">
        <v>120</v>
      </c>
      <c r="AD5197" s="28">
        <v>0</v>
      </c>
    </row>
    <row r="5198" spans="1:30" s="1" customFormat="1" ht="15" customHeight="1" x14ac:dyDescent="0.3">
      <c r="A5198" s="21" t="s">
        <v>34</v>
      </c>
      <c r="B5198" s="21" t="s">
        <v>1538</v>
      </c>
      <c r="C5198" s="21" t="s">
        <v>1538</v>
      </c>
      <c r="D5198" s="33">
        <v>1</v>
      </c>
      <c r="E5198" s="61" t="s">
        <v>246</v>
      </c>
      <c r="F5198" s="33">
        <v>1</v>
      </c>
      <c r="G5198" s="24" t="s">
        <v>38</v>
      </c>
      <c r="H5198" s="62" t="s">
        <v>1027</v>
      </c>
      <c r="I5198" s="79" t="s">
        <v>39</v>
      </c>
      <c r="J5198" s="62" t="s">
        <v>1038</v>
      </c>
      <c r="K5198" s="35" t="s">
        <v>1039</v>
      </c>
      <c r="L5198" s="21" t="s">
        <v>42</v>
      </c>
      <c r="M5198" s="35" t="s">
        <v>1891</v>
      </c>
      <c r="N5198" s="62" t="s">
        <v>61</v>
      </c>
      <c r="O5198" s="28">
        <v>15</v>
      </c>
      <c r="P5198" s="77">
        <v>145</v>
      </c>
      <c r="Q5198" s="35" t="s">
        <v>45</v>
      </c>
      <c r="R5198" s="103">
        <f t="shared" si="81"/>
        <v>2175</v>
      </c>
      <c r="S5198" s="28">
        <v>0</v>
      </c>
      <c r="T5198" s="28">
        <v>0</v>
      </c>
      <c r="U5198" s="28">
        <v>0</v>
      </c>
      <c r="V5198" s="28">
        <v>1450</v>
      </c>
      <c r="W5198" s="28">
        <v>0</v>
      </c>
      <c r="X5198" s="28">
        <v>0</v>
      </c>
      <c r="Y5198" s="28">
        <v>0</v>
      </c>
      <c r="Z5198" s="28">
        <v>0</v>
      </c>
      <c r="AA5198" s="28">
        <v>0</v>
      </c>
      <c r="AB5198" s="28">
        <v>725</v>
      </c>
      <c r="AC5198" s="28">
        <v>0</v>
      </c>
      <c r="AD5198" s="28">
        <v>0</v>
      </c>
    </row>
    <row r="5199" spans="1:30" s="1" customFormat="1" ht="15" customHeight="1" x14ac:dyDescent="0.3">
      <c r="A5199" s="21" t="s">
        <v>34</v>
      </c>
      <c r="B5199" s="21" t="s">
        <v>1538</v>
      </c>
      <c r="C5199" s="21" t="s">
        <v>1538</v>
      </c>
      <c r="D5199" s="33">
        <v>1</v>
      </c>
      <c r="E5199" s="61" t="s">
        <v>246</v>
      </c>
      <c r="F5199" s="33">
        <v>1</v>
      </c>
      <c r="G5199" s="24" t="s">
        <v>38</v>
      </c>
      <c r="H5199" s="62" t="s">
        <v>1027</v>
      </c>
      <c r="I5199" s="79" t="s">
        <v>39</v>
      </c>
      <c r="J5199" s="62" t="s">
        <v>212</v>
      </c>
      <c r="K5199" s="35" t="s">
        <v>213</v>
      </c>
      <c r="L5199" s="21" t="s">
        <v>42</v>
      </c>
      <c r="M5199" s="35" t="s">
        <v>1891</v>
      </c>
      <c r="N5199" s="62" t="s">
        <v>48</v>
      </c>
      <c r="O5199" s="28">
        <v>30</v>
      </c>
      <c r="P5199" s="77">
        <v>44</v>
      </c>
      <c r="Q5199" s="35" t="s">
        <v>45</v>
      </c>
      <c r="R5199" s="103">
        <f t="shared" si="81"/>
        <v>1320</v>
      </c>
      <c r="S5199" s="28">
        <v>0</v>
      </c>
      <c r="T5199" s="28">
        <v>0</v>
      </c>
      <c r="U5199" s="28">
        <v>0</v>
      </c>
      <c r="V5199" s="28">
        <v>440</v>
      </c>
      <c r="W5199" s="28">
        <v>0</v>
      </c>
      <c r="X5199" s="28">
        <v>0</v>
      </c>
      <c r="Y5199" s="28">
        <v>440</v>
      </c>
      <c r="Z5199" s="28">
        <v>0</v>
      </c>
      <c r="AA5199" s="28">
        <v>0</v>
      </c>
      <c r="AB5199" s="28">
        <v>0</v>
      </c>
      <c r="AC5199" s="28">
        <v>440</v>
      </c>
      <c r="AD5199" s="28">
        <v>0</v>
      </c>
    </row>
    <row r="5200" spans="1:30" s="1" customFormat="1" ht="15" customHeight="1" x14ac:dyDescent="0.3">
      <c r="A5200" s="21" t="s">
        <v>34</v>
      </c>
      <c r="B5200" s="21" t="s">
        <v>1538</v>
      </c>
      <c r="C5200" s="21" t="s">
        <v>1538</v>
      </c>
      <c r="D5200" s="33">
        <v>1</v>
      </c>
      <c r="E5200" s="61" t="s">
        <v>246</v>
      </c>
      <c r="F5200" s="33">
        <v>1</v>
      </c>
      <c r="G5200" s="24" t="s">
        <v>38</v>
      </c>
      <c r="H5200" s="62" t="s">
        <v>1027</v>
      </c>
      <c r="I5200" s="79" t="s">
        <v>39</v>
      </c>
      <c r="J5200" s="62" t="s">
        <v>746</v>
      </c>
      <c r="K5200" s="35" t="s">
        <v>747</v>
      </c>
      <c r="L5200" s="21" t="s">
        <v>42</v>
      </c>
      <c r="M5200" s="35" t="s">
        <v>1891</v>
      </c>
      <c r="N5200" s="62" t="s">
        <v>48</v>
      </c>
      <c r="O5200" s="28">
        <v>9</v>
      </c>
      <c r="P5200" s="77">
        <v>476</v>
      </c>
      <c r="Q5200" s="35" t="s">
        <v>45</v>
      </c>
      <c r="R5200" s="103">
        <f t="shared" si="81"/>
        <v>4284</v>
      </c>
      <c r="S5200" s="28">
        <v>0</v>
      </c>
      <c r="T5200" s="28">
        <v>0</v>
      </c>
      <c r="U5200" s="28">
        <v>0</v>
      </c>
      <c r="V5200" s="28">
        <v>0</v>
      </c>
      <c r="W5200" s="28">
        <v>1428</v>
      </c>
      <c r="X5200" s="28">
        <v>0</v>
      </c>
      <c r="Y5200" s="28">
        <v>0</v>
      </c>
      <c r="Z5200" s="28">
        <v>0</v>
      </c>
      <c r="AA5200" s="28">
        <v>1428</v>
      </c>
      <c r="AB5200" s="28">
        <v>0</v>
      </c>
      <c r="AC5200" s="28">
        <v>1428</v>
      </c>
      <c r="AD5200" s="28">
        <v>0</v>
      </c>
    </row>
    <row r="5201" spans="1:30" s="1" customFormat="1" ht="15" customHeight="1" x14ac:dyDescent="0.3">
      <c r="A5201" s="21" t="s">
        <v>34</v>
      </c>
      <c r="B5201" s="21" t="s">
        <v>1538</v>
      </c>
      <c r="C5201" s="21" t="s">
        <v>1538</v>
      </c>
      <c r="D5201" s="33">
        <v>1</v>
      </c>
      <c r="E5201" s="61" t="s">
        <v>246</v>
      </c>
      <c r="F5201" s="33">
        <v>1</v>
      </c>
      <c r="G5201" s="24" t="s">
        <v>38</v>
      </c>
      <c r="H5201" s="62" t="s">
        <v>1027</v>
      </c>
      <c r="I5201" s="79" t="s">
        <v>39</v>
      </c>
      <c r="J5201" s="62" t="s">
        <v>749</v>
      </c>
      <c r="K5201" s="35" t="s">
        <v>957</v>
      </c>
      <c r="L5201" s="21" t="s">
        <v>42</v>
      </c>
      <c r="M5201" s="35" t="s">
        <v>1891</v>
      </c>
      <c r="N5201" s="62" t="s">
        <v>48</v>
      </c>
      <c r="O5201" s="28">
        <v>21</v>
      </c>
      <c r="P5201" s="77">
        <v>81</v>
      </c>
      <c r="Q5201" s="35" t="s">
        <v>45</v>
      </c>
      <c r="R5201" s="103">
        <f t="shared" si="81"/>
        <v>1701</v>
      </c>
      <c r="S5201" s="28">
        <v>0</v>
      </c>
      <c r="T5201" s="28">
        <v>0</v>
      </c>
      <c r="U5201" s="28">
        <v>0</v>
      </c>
      <c r="V5201" s="28">
        <v>0</v>
      </c>
      <c r="W5201" s="28">
        <v>891</v>
      </c>
      <c r="X5201" s="28">
        <v>0</v>
      </c>
      <c r="Y5201" s="28">
        <v>0</v>
      </c>
      <c r="Z5201" s="28">
        <v>0</v>
      </c>
      <c r="AA5201" s="28">
        <v>810</v>
      </c>
      <c r="AB5201" s="28">
        <v>0</v>
      </c>
      <c r="AC5201" s="28">
        <v>0</v>
      </c>
      <c r="AD5201" s="28">
        <v>0</v>
      </c>
    </row>
    <row r="5202" spans="1:30" s="1" customFormat="1" ht="15" customHeight="1" x14ac:dyDescent="0.3">
      <c r="A5202" s="21" t="s">
        <v>34</v>
      </c>
      <c r="B5202" s="21" t="s">
        <v>1538</v>
      </c>
      <c r="C5202" s="21" t="s">
        <v>1538</v>
      </c>
      <c r="D5202" s="33">
        <v>1</v>
      </c>
      <c r="E5202" s="61" t="s">
        <v>246</v>
      </c>
      <c r="F5202" s="33">
        <v>1</v>
      </c>
      <c r="G5202" s="24" t="s">
        <v>38</v>
      </c>
      <c r="H5202" s="62" t="s">
        <v>1027</v>
      </c>
      <c r="I5202" s="79" t="s">
        <v>39</v>
      </c>
      <c r="J5202" s="62" t="s">
        <v>787</v>
      </c>
      <c r="K5202" s="35" t="s">
        <v>788</v>
      </c>
      <c r="L5202" s="21" t="s">
        <v>42</v>
      </c>
      <c r="M5202" s="35" t="s">
        <v>1891</v>
      </c>
      <c r="N5202" s="62" t="s">
        <v>48</v>
      </c>
      <c r="O5202" s="28">
        <v>15</v>
      </c>
      <c r="P5202" s="77">
        <v>23</v>
      </c>
      <c r="Q5202" s="35" t="s">
        <v>45</v>
      </c>
      <c r="R5202" s="103">
        <f t="shared" si="81"/>
        <v>345</v>
      </c>
      <c r="S5202" s="28">
        <v>0</v>
      </c>
      <c r="T5202" s="28">
        <v>0</v>
      </c>
      <c r="U5202" s="28">
        <v>0</v>
      </c>
      <c r="V5202" s="28">
        <v>115</v>
      </c>
      <c r="W5202" s="28">
        <v>0</v>
      </c>
      <c r="X5202" s="28">
        <v>0</v>
      </c>
      <c r="Y5202" s="28">
        <v>115</v>
      </c>
      <c r="Z5202" s="28">
        <v>0</v>
      </c>
      <c r="AA5202" s="28">
        <v>0</v>
      </c>
      <c r="AB5202" s="28">
        <v>0</v>
      </c>
      <c r="AC5202" s="28">
        <v>115</v>
      </c>
      <c r="AD5202" s="28">
        <v>0</v>
      </c>
    </row>
    <row r="5203" spans="1:30" s="1" customFormat="1" ht="15" customHeight="1" x14ac:dyDescent="0.3">
      <c r="A5203" s="21" t="s">
        <v>34</v>
      </c>
      <c r="B5203" s="21" t="s">
        <v>1538</v>
      </c>
      <c r="C5203" s="21" t="s">
        <v>1538</v>
      </c>
      <c r="D5203" s="33">
        <v>1</v>
      </c>
      <c r="E5203" s="61" t="s">
        <v>246</v>
      </c>
      <c r="F5203" s="33">
        <v>1</v>
      </c>
      <c r="G5203" s="24" t="s">
        <v>38</v>
      </c>
      <c r="H5203" s="62" t="s">
        <v>1027</v>
      </c>
      <c r="I5203" s="79" t="s">
        <v>39</v>
      </c>
      <c r="J5203" s="62" t="s">
        <v>1550</v>
      </c>
      <c r="K5203" s="35" t="s">
        <v>1551</v>
      </c>
      <c r="L5203" s="21" t="s">
        <v>42</v>
      </c>
      <c r="M5203" s="35" t="s">
        <v>1891</v>
      </c>
      <c r="N5203" s="62" t="s">
        <v>61</v>
      </c>
      <c r="O5203" s="28">
        <v>10</v>
      </c>
      <c r="P5203" s="77">
        <v>345</v>
      </c>
      <c r="Q5203" s="35" t="s">
        <v>45</v>
      </c>
      <c r="R5203" s="103">
        <f t="shared" si="81"/>
        <v>3450</v>
      </c>
      <c r="S5203" s="28">
        <v>0</v>
      </c>
      <c r="T5203" s="28">
        <v>0</v>
      </c>
      <c r="U5203" s="28">
        <v>1725</v>
      </c>
      <c r="V5203" s="28">
        <v>0</v>
      </c>
      <c r="W5203" s="28">
        <v>0</v>
      </c>
      <c r="X5203" s="28">
        <v>0</v>
      </c>
      <c r="Y5203" s="28">
        <v>0</v>
      </c>
      <c r="Z5203" s="28">
        <v>0</v>
      </c>
      <c r="AA5203" s="28">
        <v>0</v>
      </c>
      <c r="AB5203" s="28">
        <v>0</v>
      </c>
      <c r="AC5203" s="28">
        <v>1725</v>
      </c>
      <c r="AD5203" s="28">
        <v>0</v>
      </c>
    </row>
    <row r="5204" spans="1:30" s="1" customFormat="1" ht="15" customHeight="1" x14ac:dyDescent="0.3">
      <c r="A5204" s="21" t="s">
        <v>34</v>
      </c>
      <c r="B5204" s="21" t="s">
        <v>1538</v>
      </c>
      <c r="C5204" s="21" t="s">
        <v>1538</v>
      </c>
      <c r="D5204" s="33">
        <v>1</v>
      </c>
      <c r="E5204" s="61" t="s">
        <v>246</v>
      </c>
      <c r="F5204" s="33">
        <v>1</v>
      </c>
      <c r="G5204" s="24" t="s">
        <v>38</v>
      </c>
      <c r="H5204" s="62" t="s">
        <v>1027</v>
      </c>
      <c r="I5204" s="79" t="s">
        <v>39</v>
      </c>
      <c r="J5204" s="62" t="s">
        <v>639</v>
      </c>
      <c r="K5204" s="35" t="s">
        <v>640</v>
      </c>
      <c r="L5204" s="21" t="s">
        <v>42</v>
      </c>
      <c r="M5204" s="35" t="s">
        <v>1891</v>
      </c>
      <c r="N5204" s="62" t="s">
        <v>63</v>
      </c>
      <c r="O5204" s="28">
        <v>7</v>
      </c>
      <c r="P5204" s="77">
        <v>429</v>
      </c>
      <c r="Q5204" s="35" t="s">
        <v>45</v>
      </c>
      <c r="R5204" s="103">
        <f t="shared" si="81"/>
        <v>3003</v>
      </c>
      <c r="S5204" s="28">
        <v>0</v>
      </c>
      <c r="T5204" s="28">
        <v>0</v>
      </c>
      <c r="U5204" s="28">
        <v>0</v>
      </c>
      <c r="V5204" s="28">
        <v>0</v>
      </c>
      <c r="W5204" s="28">
        <v>1287</v>
      </c>
      <c r="X5204" s="28">
        <v>0</v>
      </c>
      <c r="Y5204" s="28">
        <v>0</v>
      </c>
      <c r="Z5204" s="28">
        <v>1287</v>
      </c>
      <c r="AA5204" s="28">
        <v>0</v>
      </c>
      <c r="AB5204" s="28">
        <v>0</v>
      </c>
      <c r="AC5204" s="28">
        <v>429</v>
      </c>
      <c r="AD5204" s="28">
        <v>0</v>
      </c>
    </row>
    <row r="5205" spans="1:30" s="1" customFormat="1" ht="15" customHeight="1" x14ac:dyDescent="0.3">
      <c r="A5205" s="21" t="s">
        <v>34</v>
      </c>
      <c r="B5205" s="21" t="s">
        <v>1538</v>
      </c>
      <c r="C5205" s="21" t="s">
        <v>1538</v>
      </c>
      <c r="D5205" s="33">
        <v>1</v>
      </c>
      <c r="E5205" s="61" t="s">
        <v>246</v>
      </c>
      <c r="F5205" s="33">
        <v>1</v>
      </c>
      <c r="G5205" s="24" t="s">
        <v>38</v>
      </c>
      <c r="H5205" s="62" t="s">
        <v>1027</v>
      </c>
      <c r="I5205" s="79" t="s">
        <v>39</v>
      </c>
      <c r="J5205" s="62" t="s">
        <v>95</v>
      </c>
      <c r="K5205" s="35" t="s">
        <v>96</v>
      </c>
      <c r="L5205" s="21" t="s">
        <v>42</v>
      </c>
      <c r="M5205" s="35" t="s">
        <v>1891</v>
      </c>
      <c r="N5205" s="62" t="s">
        <v>44</v>
      </c>
      <c r="O5205" s="28">
        <v>5</v>
      </c>
      <c r="P5205" s="77">
        <v>75</v>
      </c>
      <c r="Q5205" s="35" t="s">
        <v>45</v>
      </c>
      <c r="R5205" s="103">
        <f t="shared" si="81"/>
        <v>375</v>
      </c>
      <c r="S5205" s="28">
        <v>0</v>
      </c>
      <c r="T5205" s="28">
        <v>0</v>
      </c>
      <c r="U5205" s="28">
        <v>0</v>
      </c>
      <c r="V5205" s="28">
        <v>0</v>
      </c>
      <c r="W5205" s="28">
        <v>375</v>
      </c>
      <c r="X5205" s="28">
        <v>0</v>
      </c>
      <c r="Y5205" s="28">
        <v>0</v>
      </c>
      <c r="Z5205" s="28">
        <v>0</v>
      </c>
      <c r="AA5205" s="28">
        <v>0</v>
      </c>
      <c r="AB5205" s="28">
        <v>0</v>
      </c>
      <c r="AC5205" s="28">
        <v>0</v>
      </c>
      <c r="AD5205" s="28">
        <v>0</v>
      </c>
    </row>
    <row r="5206" spans="1:30" s="1" customFormat="1" ht="15" customHeight="1" x14ac:dyDescent="0.3">
      <c r="A5206" s="21" t="s">
        <v>34</v>
      </c>
      <c r="B5206" s="21" t="s">
        <v>1538</v>
      </c>
      <c r="C5206" s="21" t="s">
        <v>1538</v>
      </c>
      <c r="D5206" s="33">
        <v>1</v>
      </c>
      <c r="E5206" s="61" t="s">
        <v>246</v>
      </c>
      <c r="F5206" s="33">
        <v>1</v>
      </c>
      <c r="G5206" s="24" t="s">
        <v>38</v>
      </c>
      <c r="H5206" s="62" t="s">
        <v>1027</v>
      </c>
      <c r="I5206" s="79" t="s">
        <v>39</v>
      </c>
      <c r="J5206" s="62" t="s">
        <v>2475</v>
      </c>
      <c r="K5206" s="35" t="s">
        <v>2476</v>
      </c>
      <c r="L5206" s="21" t="s">
        <v>42</v>
      </c>
      <c r="M5206" s="35" t="s">
        <v>1891</v>
      </c>
      <c r="N5206" s="62" t="s">
        <v>48</v>
      </c>
      <c r="O5206" s="28">
        <v>30</v>
      </c>
      <c r="P5206" s="77">
        <v>162</v>
      </c>
      <c r="Q5206" s="35" t="s">
        <v>45</v>
      </c>
      <c r="R5206" s="103">
        <f t="shared" si="81"/>
        <v>4860</v>
      </c>
      <c r="S5206" s="28">
        <v>0</v>
      </c>
      <c r="T5206" s="28">
        <v>1620</v>
      </c>
      <c r="U5206" s="28">
        <v>0</v>
      </c>
      <c r="V5206" s="28">
        <v>0</v>
      </c>
      <c r="W5206" s="28">
        <v>0</v>
      </c>
      <c r="X5206" s="28">
        <v>0</v>
      </c>
      <c r="Y5206" s="28">
        <v>1620</v>
      </c>
      <c r="Z5206" s="28">
        <v>0</v>
      </c>
      <c r="AA5206" s="28">
        <v>0</v>
      </c>
      <c r="AB5206" s="28">
        <v>0</v>
      </c>
      <c r="AC5206" s="28">
        <v>1620</v>
      </c>
      <c r="AD5206" s="28">
        <v>0</v>
      </c>
    </row>
    <row r="5207" spans="1:30" s="1" customFormat="1" ht="15" customHeight="1" x14ac:dyDescent="0.3">
      <c r="A5207" s="21" t="s">
        <v>34</v>
      </c>
      <c r="B5207" s="21" t="s">
        <v>1538</v>
      </c>
      <c r="C5207" s="21" t="s">
        <v>1538</v>
      </c>
      <c r="D5207" s="33">
        <v>1</v>
      </c>
      <c r="E5207" s="61" t="s">
        <v>246</v>
      </c>
      <c r="F5207" s="33">
        <v>1</v>
      </c>
      <c r="G5207" s="24" t="s">
        <v>38</v>
      </c>
      <c r="H5207" s="62" t="s">
        <v>1027</v>
      </c>
      <c r="I5207" s="79" t="s">
        <v>39</v>
      </c>
      <c r="J5207" s="62" t="s">
        <v>1539</v>
      </c>
      <c r="K5207" s="35" t="s">
        <v>1540</v>
      </c>
      <c r="L5207" s="21" t="s">
        <v>42</v>
      </c>
      <c r="M5207" s="35" t="s">
        <v>1891</v>
      </c>
      <c r="N5207" s="62" t="s">
        <v>48</v>
      </c>
      <c r="O5207" s="28">
        <v>30</v>
      </c>
      <c r="P5207" s="77">
        <v>278</v>
      </c>
      <c r="Q5207" s="35" t="s">
        <v>45</v>
      </c>
      <c r="R5207" s="103">
        <f t="shared" si="81"/>
        <v>8340</v>
      </c>
      <c r="S5207" s="28">
        <v>0</v>
      </c>
      <c r="T5207" s="28">
        <v>2780</v>
      </c>
      <c r="U5207" s="28">
        <v>0</v>
      </c>
      <c r="V5207" s="28">
        <v>0</v>
      </c>
      <c r="W5207" s="28">
        <v>0</v>
      </c>
      <c r="X5207" s="28">
        <v>0</v>
      </c>
      <c r="Y5207" s="28">
        <v>2780</v>
      </c>
      <c r="Z5207" s="28">
        <v>0</v>
      </c>
      <c r="AA5207" s="28">
        <v>0</v>
      </c>
      <c r="AB5207" s="28">
        <v>0</v>
      </c>
      <c r="AC5207" s="28">
        <v>2780</v>
      </c>
      <c r="AD5207" s="28">
        <v>0</v>
      </c>
    </row>
    <row r="5208" spans="1:30" s="1" customFormat="1" ht="15" customHeight="1" x14ac:dyDescent="0.3">
      <c r="A5208" s="21" t="s">
        <v>34</v>
      </c>
      <c r="B5208" s="21" t="s">
        <v>1538</v>
      </c>
      <c r="C5208" s="21" t="s">
        <v>1538</v>
      </c>
      <c r="D5208" s="33">
        <v>1</v>
      </c>
      <c r="E5208" s="61" t="s">
        <v>246</v>
      </c>
      <c r="F5208" s="33">
        <v>1</v>
      </c>
      <c r="G5208" s="24" t="s">
        <v>38</v>
      </c>
      <c r="H5208" s="62" t="s">
        <v>1027</v>
      </c>
      <c r="I5208" s="79" t="s">
        <v>39</v>
      </c>
      <c r="J5208" s="62" t="s">
        <v>91</v>
      </c>
      <c r="K5208" s="35" t="s">
        <v>92</v>
      </c>
      <c r="L5208" s="21" t="s">
        <v>42</v>
      </c>
      <c r="M5208" s="35" t="s">
        <v>1891</v>
      </c>
      <c r="N5208" s="62" t="s">
        <v>48</v>
      </c>
      <c r="O5208" s="28">
        <v>50</v>
      </c>
      <c r="P5208" s="77">
        <v>13</v>
      </c>
      <c r="Q5208" s="35" t="s">
        <v>45</v>
      </c>
      <c r="R5208" s="103">
        <f t="shared" si="81"/>
        <v>650</v>
      </c>
      <c r="S5208" s="28">
        <v>0</v>
      </c>
      <c r="T5208" s="28">
        <v>130</v>
      </c>
      <c r="U5208" s="28">
        <v>0</v>
      </c>
      <c r="V5208" s="28">
        <v>0</v>
      </c>
      <c r="W5208" s="28">
        <v>130</v>
      </c>
      <c r="X5208" s="28">
        <v>0</v>
      </c>
      <c r="Y5208" s="28">
        <v>130</v>
      </c>
      <c r="Z5208" s="28">
        <v>0</v>
      </c>
      <c r="AA5208" s="28">
        <v>130</v>
      </c>
      <c r="AB5208" s="28">
        <v>0</v>
      </c>
      <c r="AC5208" s="28">
        <v>130</v>
      </c>
      <c r="AD5208" s="28">
        <v>0</v>
      </c>
    </row>
    <row r="5209" spans="1:30" s="1" customFormat="1" ht="15" customHeight="1" x14ac:dyDescent="0.3">
      <c r="A5209" s="21" t="s">
        <v>34</v>
      </c>
      <c r="B5209" s="21" t="s">
        <v>1538</v>
      </c>
      <c r="C5209" s="21" t="s">
        <v>1538</v>
      </c>
      <c r="D5209" s="33">
        <v>1</v>
      </c>
      <c r="E5209" s="61" t="s">
        <v>246</v>
      </c>
      <c r="F5209" s="33">
        <v>1</v>
      </c>
      <c r="G5209" s="24" t="s">
        <v>38</v>
      </c>
      <c r="H5209" s="62" t="s">
        <v>1027</v>
      </c>
      <c r="I5209" s="79" t="s">
        <v>39</v>
      </c>
      <c r="J5209" s="62" t="s">
        <v>173</v>
      </c>
      <c r="K5209" s="35" t="s">
        <v>174</v>
      </c>
      <c r="L5209" s="21" t="s">
        <v>42</v>
      </c>
      <c r="M5209" s="35" t="s">
        <v>1891</v>
      </c>
      <c r="N5209" s="62" t="s">
        <v>48</v>
      </c>
      <c r="O5209" s="28">
        <v>50</v>
      </c>
      <c r="P5209" s="77">
        <v>35</v>
      </c>
      <c r="Q5209" s="35" t="s">
        <v>45</v>
      </c>
      <c r="R5209" s="103">
        <f t="shared" si="81"/>
        <v>1750</v>
      </c>
      <c r="S5209" s="28">
        <v>0</v>
      </c>
      <c r="T5209" s="28">
        <v>350</v>
      </c>
      <c r="U5209" s="28">
        <v>0</v>
      </c>
      <c r="V5209" s="28">
        <v>0</v>
      </c>
      <c r="W5209" s="28">
        <v>350</v>
      </c>
      <c r="X5209" s="28">
        <v>0</v>
      </c>
      <c r="Y5209" s="28">
        <v>350</v>
      </c>
      <c r="Z5209" s="28">
        <v>0</v>
      </c>
      <c r="AA5209" s="28">
        <v>350</v>
      </c>
      <c r="AB5209" s="28">
        <v>0</v>
      </c>
      <c r="AC5209" s="28">
        <v>350</v>
      </c>
      <c r="AD5209" s="28">
        <v>0</v>
      </c>
    </row>
    <row r="5210" spans="1:30" s="1" customFormat="1" ht="15" customHeight="1" x14ac:dyDescent="0.3">
      <c r="A5210" s="21" t="s">
        <v>34</v>
      </c>
      <c r="B5210" s="21" t="s">
        <v>1538</v>
      </c>
      <c r="C5210" s="21" t="s">
        <v>1538</v>
      </c>
      <c r="D5210" s="33">
        <v>1</v>
      </c>
      <c r="E5210" s="61" t="s">
        <v>246</v>
      </c>
      <c r="F5210" s="33">
        <v>1</v>
      </c>
      <c r="G5210" s="24" t="s">
        <v>38</v>
      </c>
      <c r="H5210" s="62" t="s">
        <v>1027</v>
      </c>
      <c r="I5210" s="79" t="s">
        <v>39</v>
      </c>
      <c r="J5210" s="62" t="s">
        <v>93</v>
      </c>
      <c r="K5210" s="35" t="s">
        <v>94</v>
      </c>
      <c r="L5210" s="21" t="s">
        <v>42</v>
      </c>
      <c r="M5210" s="35" t="s">
        <v>1891</v>
      </c>
      <c r="N5210" s="62" t="s">
        <v>48</v>
      </c>
      <c r="O5210" s="28">
        <v>50</v>
      </c>
      <c r="P5210" s="77">
        <v>73</v>
      </c>
      <c r="Q5210" s="35" t="s">
        <v>45</v>
      </c>
      <c r="R5210" s="103">
        <f t="shared" si="81"/>
        <v>3650</v>
      </c>
      <c r="S5210" s="28">
        <v>0</v>
      </c>
      <c r="T5210" s="28">
        <v>730</v>
      </c>
      <c r="U5210" s="28">
        <v>0</v>
      </c>
      <c r="V5210" s="28">
        <v>0</v>
      </c>
      <c r="W5210" s="28">
        <v>730</v>
      </c>
      <c r="X5210" s="28">
        <v>0</v>
      </c>
      <c r="Y5210" s="28">
        <v>730</v>
      </c>
      <c r="Z5210" s="28">
        <v>0</v>
      </c>
      <c r="AA5210" s="28">
        <v>730</v>
      </c>
      <c r="AB5210" s="28">
        <v>0</v>
      </c>
      <c r="AC5210" s="28">
        <v>730</v>
      </c>
      <c r="AD5210" s="28">
        <v>0</v>
      </c>
    </row>
    <row r="5211" spans="1:30" s="1" customFormat="1" ht="15" customHeight="1" x14ac:dyDescent="0.3">
      <c r="A5211" s="21" t="s">
        <v>34</v>
      </c>
      <c r="B5211" s="21" t="s">
        <v>1538</v>
      </c>
      <c r="C5211" s="21" t="s">
        <v>1538</v>
      </c>
      <c r="D5211" s="33">
        <v>1</v>
      </c>
      <c r="E5211" s="61" t="s">
        <v>246</v>
      </c>
      <c r="F5211" s="33">
        <v>1</v>
      </c>
      <c r="G5211" s="24" t="s">
        <v>38</v>
      </c>
      <c r="H5211" s="62" t="s">
        <v>1027</v>
      </c>
      <c r="I5211" s="79" t="s">
        <v>39</v>
      </c>
      <c r="J5211" s="62" t="s">
        <v>1100</v>
      </c>
      <c r="K5211" s="35" t="s">
        <v>1101</v>
      </c>
      <c r="L5211" s="21" t="s">
        <v>42</v>
      </c>
      <c r="M5211" s="35" t="s">
        <v>1891</v>
      </c>
      <c r="N5211" s="62" t="s">
        <v>48</v>
      </c>
      <c r="O5211" s="28">
        <v>20</v>
      </c>
      <c r="P5211" s="77">
        <v>77</v>
      </c>
      <c r="Q5211" s="35" t="s">
        <v>45</v>
      </c>
      <c r="R5211" s="103">
        <f t="shared" si="81"/>
        <v>1540</v>
      </c>
      <c r="S5211" s="28">
        <v>0</v>
      </c>
      <c r="T5211" s="28">
        <v>0</v>
      </c>
      <c r="U5211" s="28">
        <v>0</v>
      </c>
      <c r="V5211" s="28">
        <v>770</v>
      </c>
      <c r="W5211" s="28">
        <v>0</v>
      </c>
      <c r="X5211" s="28">
        <v>0</v>
      </c>
      <c r="Y5211" s="28">
        <v>770</v>
      </c>
      <c r="Z5211" s="28">
        <v>0</v>
      </c>
      <c r="AA5211" s="28">
        <v>0</v>
      </c>
      <c r="AB5211" s="28">
        <v>0</v>
      </c>
      <c r="AC5211" s="28">
        <v>0</v>
      </c>
      <c r="AD5211" s="28">
        <v>0</v>
      </c>
    </row>
    <row r="5212" spans="1:30" s="1" customFormat="1" ht="15" customHeight="1" x14ac:dyDescent="0.3">
      <c r="A5212" s="21" t="s">
        <v>34</v>
      </c>
      <c r="B5212" s="21" t="s">
        <v>1538</v>
      </c>
      <c r="C5212" s="21" t="s">
        <v>1538</v>
      </c>
      <c r="D5212" s="33">
        <v>1</v>
      </c>
      <c r="E5212" s="61" t="s">
        <v>246</v>
      </c>
      <c r="F5212" s="33">
        <v>1</v>
      </c>
      <c r="G5212" s="24" t="s">
        <v>38</v>
      </c>
      <c r="H5212" s="62" t="s">
        <v>1027</v>
      </c>
      <c r="I5212" s="79" t="s">
        <v>39</v>
      </c>
      <c r="J5212" s="62" t="s">
        <v>1159</v>
      </c>
      <c r="K5212" s="35" t="s">
        <v>1160</v>
      </c>
      <c r="L5212" s="21" t="s">
        <v>42</v>
      </c>
      <c r="M5212" s="35" t="s">
        <v>1891</v>
      </c>
      <c r="N5212" s="62" t="s">
        <v>48</v>
      </c>
      <c r="O5212" s="28">
        <v>5</v>
      </c>
      <c r="P5212" s="77">
        <v>28</v>
      </c>
      <c r="Q5212" s="35" t="s">
        <v>45</v>
      </c>
      <c r="R5212" s="103">
        <f t="shared" si="81"/>
        <v>140</v>
      </c>
      <c r="S5212" s="28">
        <v>0</v>
      </c>
      <c r="T5212" s="28">
        <v>0</v>
      </c>
      <c r="U5212" s="28">
        <v>0</v>
      </c>
      <c r="V5212" s="28">
        <v>0</v>
      </c>
      <c r="W5212" s="28">
        <v>140</v>
      </c>
      <c r="X5212" s="28">
        <v>0</v>
      </c>
      <c r="Y5212" s="28">
        <v>0</v>
      </c>
      <c r="Z5212" s="28">
        <v>0</v>
      </c>
      <c r="AA5212" s="28">
        <v>0</v>
      </c>
      <c r="AB5212" s="28">
        <v>0</v>
      </c>
      <c r="AC5212" s="28">
        <v>0</v>
      </c>
      <c r="AD5212" s="28">
        <v>0</v>
      </c>
    </row>
    <row r="5213" spans="1:30" s="1" customFormat="1" ht="15" customHeight="1" x14ac:dyDescent="0.3">
      <c r="A5213" s="21" t="s">
        <v>34</v>
      </c>
      <c r="B5213" s="21" t="s">
        <v>1538</v>
      </c>
      <c r="C5213" s="21" t="s">
        <v>1538</v>
      </c>
      <c r="D5213" s="33">
        <v>1</v>
      </c>
      <c r="E5213" s="61" t="s">
        <v>246</v>
      </c>
      <c r="F5213" s="33">
        <v>1</v>
      </c>
      <c r="G5213" s="24" t="s">
        <v>38</v>
      </c>
      <c r="H5213" s="62" t="s">
        <v>1027</v>
      </c>
      <c r="I5213" s="79" t="s">
        <v>39</v>
      </c>
      <c r="J5213" s="62" t="s">
        <v>1161</v>
      </c>
      <c r="K5213" s="35" t="s">
        <v>1162</v>
      </c>
      <c r="L5213" s="21" t="s">
        <v>42</v>
      </c>
      <c r="M5213" s="35" t="s">
        <v>1891</v>
      </c>
      <c r="N5213" s="62" t="s">
        <v>48</v>
      </c>
      <c r="O5213" s="28">
        <v>5</v>
      </c>
      <c r="P5213" s="77">
        <v>28</v>
      </c>
      <c r="Q5213" s="35" t="s">
        <v>45</v>
      </c>
      <c r="R5213" s="103">
        <f t="shared" si="81"/>
        <v>140</v>
      </c>
      <c r="S5213" s="28">
        <v>0</v>
      </c>
      <c r="T5213" s="28">
        <v>0</v>
      </c>
      <c r="U5213" s="28">
        <v>0</v>
      </c>
      <c r="V5213" s="28">
        <v>0</v>
      </c>
      <c r="W5213" s="28">
        <v>140</v>
      </c>
      <c r="X5213" s="28">
        <v>0</v>
      </c>
      <c r="Y5213" s="28">
        <v>0</v>
      </c>
      <c r="Z5213" s="28">
        <v>0</v>
      </c>
      <c r="AA5213" s="28">
        <v>0</v>
      </c>
      <c r="AB5213" s="28">
        <v>0</v>
      </c>
      <c r="AC5213" s="28">
        <v>0</v>
      </c>
      <c r="AD5213" s="28">
        <v>0</v>
      </c>
    </row>
    <row r="5214" spans="1:30" s="1" customFormat="1" ht="15" customHeight="1" x14ac:dyDescent="0.3">
      <c r="A5214" s="21" t="s">
        <v>34</v>
      </c>
      <c r="B5214" s="21" t="s">
        <v>1538</v>
      </c>
      <c r="C5214" s="21" t="s">
        <v>1538</v>
      </c>
      <c r="D5214" s="33">
        <v>1</v>
      </c>
      <c r="E5214" s="61" t="s">
        <v>246</v>
      </c>
      <c r="F5214" s="33">
        <v>1</v>
      </c>
      <c r="G5214" s="24" t="s">
        <v>38</v>
      </c>
      <c r="H5214" s="62" t="s">
        <v>1027</v>
      </c>
      <c r="I5214" s="79" t="s">
        <v>39</v>
      </c>
      <c r="J5214" s="62" t="s">
        <v>1028</v>
      </c>
      <c r="K5214" s="35" t="s">
        <v>1208</v>
      </c>
      <c r="L5214" s="21" t="s">
        <v>42</v>
      </c>
      <c r="M5214" s="35" t="s">
        <v>1891</v>
      </c>
      <c r="N5214" s="62" t="s">
        <v>48</v>
      </c>
      <c r="O5214" s="28">
        <v>10</v>
      </c>
      <c r="P5214" s="77">
        <v>90</v>
      </c>
      <c r="Q5214" s="35" t="s">
        <v>45</v>
      </c>
      <c r="R5214" s="103">
        <f t="shared" si="81"/>
        <v>900</v>
      </c>
      <c r="S5214" s="28">
        <v>0</v>
      </c>
      <c r="T5214" s="28">
        <v>0</v>
      </c>
      <c r="U5214" s="28">
        <v>0</v>
      </c>
      <c r="V5214" s="28">
        <v>450</v>
      </c>
      <c r="W5214" s="28">
        <v>0</v>
      </c>
      <c r="X5214" s="28">
        <v>450</v>
      </c>
      <c r="Y5214" s="28">
        <v>0</v>
      </c>
      <c r="Z5214" s="28">
        <v>0</v>
      </c>
      <c r="AA5214" s="28">
        <v>0</v>
      </c>
      <c r="AB5214" s="28">
        <v>0</v>
      </c>
      <c r="AC5214" s="28">
        <v>0</v>
      </c>
      <c r="AD5214" s="28">
        <v>0</v>
      </c>
    </row>
    <row r="5215" spans="1:30" s="1" customFormat="1" ht="15" customHeight="1" x14ac:dyDescent="0.3">
      <c r="A5215" s="21" t="s">
        <v>34</v>
      </c>
      <c r="B5215" s="21" t="s">
        <v>1538</v>
      </c>
      <c r="C5215" s="21" t="s">
        <v>1538</v>
      </c>
      <c r="D5215" s="33">
        <v>1</v>
      </c>
      <c r="E5215" s="61" t="s">
        <v>246</v>
      </c>
      <c r="F5215" s="33">
        <v>1</v>
      </c>
      <c r="G5215" s="24" t="s">
        <v>38</v>
      </c>
      <c r="H5215" s="62" t="s">
        <v>1027</v>
      </c>
      <c r="I5215" s="79" t="s">
        <v>39</v>
      </c>
      <c r="J5215" s="62" t="s">
        <v>190</v>
      </c>
      <c r="K5215" s="35" t="s">
        <v>958</v>
      </c>
      <c r="L5215" s="21" t="s">
        <v>42</v>
      </c>
      <c r="M5215" s="35" t="s">
        <v>1891</v>
      </c>
      <c r="N5215" s="62" t="s">
        <v>44</v>
      </c>
      <c r="O5215" s="28">
        <v>10</v>
      </c>
      <c r="P5215" s="77">
        <v>23</v>
      </c>
      <c r="Q5215" s="35" t="s">
        <v>45</v>
      </c>
      <c r="R5215" s="103">
        <f t="shared" si="81"/>
        <v>230</v>
      </c>
      <c r="S5215" s="28">
        <v>0</v>
      </c>
      <c r="T5215" s="28">
        <v>0</v>
      </c>
      <c r="U5215" s="28">
        <v>0</v>
      </c>
      <c r="V5215" s="28">
        <v>0</v>
      </c>
      <c r="W5215" s="28">
        <v>0</v>
      </c>
      <c r="X5215" s="28">
        <v>230</v>
      </c>
      <c r="Y5215" s="28">
        <v>0</v>
      </c>
      <c r="Z5215" s="28">
        <v>0</v>
      </c>
      <c r="AA5215" s="28">
        <v>0</v>
      </c>
      <c r="AB5215" s="28">
        <v>0</v>
      </c>
      <c r="AC5215" s="28">
        <v>0</v>
      </c>
      <c r="AD5215" s="28">
        <v>0</v>
      </c>
    </row>
    <row r="5216" spans="1:30" s="1" customFormat="1" ht="15" customHeight="1" x14ac:dyDescent="0.3">
      <c r="A5216" s="21" t="s">
        <v>34</v>
      </c>
      <c r="B5216" s="21" t="s">
        <v>1538</v>
      </c>
      <c r="C5216" s="21" t="s">
        <v>1538</v>
      </c>
      <c r="D5216" s="33">
        <v>1</v>
      </c>
      <c r="E5216" s="61" t="s">
        <v>246</v>
      </c>
      <c r="F5216" s="33">
        <v>1</v>
      </c>
      <c r="G5216" s="24" t="s">
        <v>38</v>
      </c>
      <c r="H5216" s="62" t="s">
        <v>1027</v>
      </c>
      <c r="I5216" s="79" t="s">
        <v>39</v>
      </c>
      <c r="J5216" s="62" t="s">
        <v>191</v>
      </c>
      <c r="K5216" s="35" t="s">
        <v>192</v>
      </c>
      <c r="L5216" s="21" t="s">
        <v>42</v>
      </c>
      <c r="M5216" s="35" t="s">
        <v>1891</v>
      </c>
      <c r="N5216" s="62" t="s">
        <v>44</v>
      </c>
      <c r="O5216" s="28">
        <v>10</v>
      </c>
      <c r="P5216" s="77">
        <v>56</v>
      </c>
      <c r="Q5216" s="35" t="s">
        <v>45</v>
      </c>
      <c r="R5216" s="103">
        <f t="shared" si="81"/>
        <v>560</v>
      </c>
      <c r="S5216" s="28">
        <v>0</v>
      </c>
      <c r="T5216" s="28">
        <v>0</v>
      </c>
      <c r="U5216" s="28">
        <v>0</v>
      </c>
      <c r="V5216" s="28">
        <v>0</v>
      </c>
      <c r="W5216" s="28">
        <v>0</v>
      </c>
      <c r="X5216" s="28">
        <v>560</v>
      </c>
      <c r="Y5216" s="28">
        <v>0</v>
      </c>
      <c r="Z5216" s="28">
        <v>0</v>
      </c>
      <c r="AA5216" s="28">
        <v>0</v>
      </c>
      <c r="AB5216" s="28">
        <v>0</v>
      </c>
      <c r="AC5216" s="28">
        <v>0</v>
      </c>
      <c r="AD5216" s="28">
        <v>0</v>
      </c>
    </row>
    <row r="5217" spans="1:30" s="1" customFormat="1" ht="15" customHeight="1" x14ac:dyDescent="0.3">
      <c r="A5217" s="21" t="s">
        <v>34</v>
      </c>
      <c r="B5217" s="21" t="s">
        <v>1538</v>
      </c>
      <c r="C5217" s="21" t="s">
        <v>1538</v>
      </c>
      <c r="D5217" s="33">
        <v>1</v>
      </c>
      <c r="E5217" s="61" t="s">
        <v>109</v>
      </c>
      <c r="F5217" s="33">
        <v>43</v>
      </c>
      <c r="G5217" s="24" t="s">
        <v>38</v>
      </c>
      <c r="H5217" s="62" t="s">
        <v>1027</v>
      </c>
      <c r="I5217" s="79" t="s">
        <v>39</v>
      </c>
      <c r="J5217" s="62" t="s">
        <v>177</v>
      </c>
      <c r="K5217" s="35" t="s">
        <v>178</v>
      </c>
      <c r="L5217" s="21" t="s">
        <v>42</v>
      </c>
      <c r="M5217" s="35" t="s">
        <v>1891</v>
      </c>
      <c r="N5217" s="62" t="s">
        <v>253</v>
      </c>
      <c r="O5217" s="28">
        <v>6</v>
      </c>
      <c r="P5217" s="77">
        <v>87</v>
      </c>
      <c r="Q5217" s="35" t="s">
        <v>45</v>
      </c>
      <c r="R5217" s="103">
        <f t="shared" si="81"/>
        <v>522</v>
      </c>
      <c r="S5217" s="28">
        <v>0</v>
      </c>
      <c r="T5217" s="28">
        <v>174</v>
      </c>
      <c r="U5217" s="28">
        <v>0</v>
      </c>
      <c r="V5217" s="28">
        <v>0</v>
      </c>
      <c r="W5217" s="28">
        <v>174</v>
      </c>
      <c r="X5217" s="28">
        <v>0</v>
      </c>
      <c r="Y5217" s="28">
        <v>0</v>
      </c>
      <c r="Z5217" s="28">
        <v>0</v>
      </c>
      <c r="AA5217" s="28">
        <v>0</v>
      </c>
      <c r="AB5217" s="28">
        <v>0</v>
      </c>
      <c r="AC5217" s="28">
        <v>174</v>
      </c>
      <c r="AD5217" s="28">
        <v>0</v>
      </c>
    </row>
    <row r="5218" spans="1:30" s="1" customFormat="1" ht="15" customHeight="1" x14ac:dyDescent="0.3">
      <c r="A5218" s="21" t="s">
        <v>34</v>
      </c>
      <c r="B5218" s="21" t="s">
        <v>1538</v>
      </c>
      <c r="C5218" s="21" t="s">
        <v>1538</v>
      </c>
      <c r="D5218" s="33">
        <v>1</v>
      </c>
      <c r="E5218" s="61" t="s">
        <v>109</v>
      </c>
      <c r="F5218" s="33">
        <v>43</v>
      </c>
      <c r="G5218" s="24" t="s">
        <v>38</v>
      </c>
      <c r="H5218" s="62" t="s">
        <v>1027</v>
      </c>
      <c r="I5218" s="79" t="s">
        <v>39</v>
      </c>
      <c r="J5218" s="62" t="s">
        <v>249</v>
      </c>
      <c r="K5218" s="35" t="s">
        <v>250</v>
      </c>
      <c r="L5218" s="21" t="s">
        <v>42</v>
      </c>
      <c r="M5218" s="35" t="s">
        <v>1891</v>
      </c>
      <c r="N5218" s="62" t="s">
        <v>48</v>
      </c>
      <c r="O5218" s="28">
        <v>25</v>
      </c>
      <c r="P5218" s="77">
        <v>56</v>
      </c>
      <c r="Q5218" s="35" t="s">
        <v>45</v>
      </c>
      <c r="R5218" s="103">
        <f t="shared" si="81"/>
        <v>1400</v>
      </c>
      <c r="S5218" s="28">
        <v>0</v>
      </c>
      <c r="T5218" s="28">
        <v>280</v>
      </c>
      <c r="U5218" s="28">
        <v>0</v>
      </c>
      <c r="V5218" s="28">
        <v>280</v>
      </c>
      <c r="W5218" s="28">
        <v>0</v>
      </c>
      <c r="X5218" s="28">
        <v>0</v>
      </c>
      <c r="Y5218" s="28">
        <v>280</v>
      </c>
      <c r="Z5218" s="28">
        <v>280</v>
      </c>
      <c r="AA5218" s="28">
        <v>0</v>
      </c>
      <c r="AB5218" s="28">
        <v>0</v>
      </c>
      <c r="AC5218" s="28">
        <v>280</v>
      </c>
      <c r="AD5218" s="28">
        <v>0</v>
      </c>
    </row>
    <row r="5219" spans="1:30" s="1" customFormat="1" ht="15" customHeight="1" x14ac:dyDescent="0.3">
      <c r="A5219" s="21" t="s">
        <v>34</v>
      </c>
      <c r="B5219" s="21" t="s">
        <v>1538</v>
      </c>
      <c r="C5219" s="21" t="s">
        <v>1538</v>
      </c>
      <c r="D5219" s="33">
        <v>1</v>
      </c>
      <c r="E5219" s="61" t="s">
        <v>109</v>
      </c>
      <c r="F5219" s="33">
        <v>43</v>
      </c>
      <c r="G5219" s="24" t="s">
        <v>38</v>
      </c>
      <c r="H5219" s="62" t="s">
        <v>1027</v>
      </c>
      <c r="I5219" s="79" t="s">
        <v>39</v>
      </c>
      <c r="J5219" s="62" t="s">
        <v>530</v>
      </c>
      <c r="K5219" s="35" t="s">
        <v>638</v>
      </c>
      <c r="L5219" s="21" t="s">
        <v>42</v>
      </c>
      <c r="M5219" s="35" t="s">
        <v>1891</v>
      </c>
      <c r="N5219" s="62" t="s">
        <v>48</v>
      </c>
      <c r="O5219" s="28">
        <v>8</v>
      </c>
      <c r="P5219" s="77">
        <v>24</v>
      </c>
      <c r="Q5219" s="35" t="s">
        <v>45</v>
      </c>
      <c r="R5219" s="103">
        <f t="shared" si="81"/>
        <v>192</v>
      </c>
      <c r="S5219" s="28">
        <v>0</v>
      </c>
      <c r="T5219" s="28">
        <v>48</v>
      </c>
      <c r="U5219" s="28">
        <v>0</v>
      </c>
      <c r="V5219" s="28">
        <v>0</v>
      </c>
      <c r="W5219" s="28">
        <v>48</v>
      </c>
      <c r="X5219" s="28">
        <v>0</v>
      </c>
      <c r="Y5219" s="28">
        <v>0</v>
      </c>
      <c r="Z5219" s="28">
        <v>48</v>
      </c>
      <c r="AA5219" s="28">
        <v>0</v>
      </c>
      <c r="AB5219" s="28">
        <v>0</v>
      </c>
      <c r="AC5219" s="28">
        <v>48</v>
      </c>
      <c r="AD5219" s="28">
        <v>0</v>
      </c>
    </row>
    <row r="5220" spans="1:30" s="1" customFormat="1" ht="15" customHeight="1" x14ac:dyDescent="0.3">
      <c r="A5220" s="21" t="s">
        <v>34</v>
      </c>
      <c r="B5220" s="21" t="s">
        <v>1538</v>
      </c>
      <c r="C5220" s="21" t="s">
        <v>1538</v>
      </c>
      <c r="D5220" s="33">
        <v>1</v>
      </c>
      <c r="E5220" s="61" t="s">
        <v>109</v>
      </c>
      <c r="F5220" s="33">
        <v>43</v>
      </c>
      <c r="G5220" s="24" t="s">
        <v>38</v>
      </c>
      <c r="H5220" s="62" t="s">
        <v>1027</v>
      </c>
      <c r="I5220" s="79" t="s">
        <v>39</v>
      </c>
      <c r="J5220" s="62" t="s">
        <v>1552</v>
      </c>
      <c r="K5220" s="35" t="s">
        <v>1894</v>
      </c>
      <c r="L5220" s="21" t="s">
        <v>42</v>
      </c>
      <c r="M5220" s="35" t="s">
        <v>1891</v>
      </c>
      <c r="N5220" s="62" t="s">
        <v>63</v>
      </c>
      <c r="O5220" s="28">
        <v>2</v>
      </c>
      <c r="P5220" s="77">
        <v>139</v>
      </c>
      <c r="Q5220" s="35" t="s">
        <v>45</v>
      </c>
      <c r="R5220" s="103">
        <f t="shared" si="81"/>
        <v>278</v>
      </c>
      <c r="S5220" s="28">
        <v>0</v>
      </c>
      <c r="T5220" s="28">
        <v>0</v>
      </c>
      <c r="U5220" s="28">
        <v>0</v>
      </c>
      <c r="V5220" s="28">
        <v>0</v>
      </c>
      <c r="W5220" s="28">
        <v>0</v>
      </c>
      <c r="X5220" s="28">
        <v>0</v>
      </c>
      <c r="Y5220" s="28">
        <v>278</v>
      </c>
      <c r="Z5220" s="28">
        <v>0</v>
      </c>
      <c r="AA5220" s="28">
        <v>0</v>
      </c>
      <c r="AB5220" s="28">
        <v>0</v>
      </c>
      <c r="AC5220" s="28">
        <v>0</v>
      </c>
      <c r="AD5220" s="28">
        <v>0</v>
      </c>
    </row>
    <row r="5221" spans="1:30" s="1" customFormat="1" ht="15" customHeight="1" x14ac:dyDescent="0.3">
      <c r="A5221" s="21" t="s">
        <v>34</v>
      </c>
      <c r="B5221" s="21" t="s">
        <v>1538</v>
      </c>
      <c r="C5221" s="21" t="s">
        <v>1538</v>
      </c>
      <c r="D5221" s="33">
        <v>1</v>
      </c>
      <c r="E5221" s="61" t="s">
        <v>109</v>
      </c>
      <c r="F5221" s="33">
        <v>43</v>
      </c>
      <c r="G5221" s="24" t="s">
        <v>38</v>
      </c>
      <c r="H5221" s="62" t="s">
        <v>1027</v>
      </c>
      <c r="I5221" s="79" t="s">
        <v>39</v>
      </c>
      <c r="J5221" s="62" t="s">
        <v>121</v>
      </c>
      <c r="K5221" s="35" t="s">
        <v>786</v>
      </c>
      <c r="L5221" s="21" t="s">
        <v>42</v>
      </c>
      <c r="M5221" s="35" t="s">
        <v>1891</v>
      </c>
      <c r="N5221" s="62" t="s">
        <v>48</v>
      </c>
      <c r="O5221" s="28">
        <v>3</v>
      </c>
      <c r="P5221" s="77">
        <v>139</v>
      </c>
      <c r="Q5221" s="35" t="s">
        <v>45</v>
      </c>
      <c r="R5221" s="103">
        <f t="shared" si="81"/>
        <v>417</v>
      </c>
      <c r="S5221" s="28">
        <v>0</v>
      </c>
      <c r="T5221" s="28">
        <v>0</v>
      </c>
      <c r="U5221" s="28">
        <v>0</v>
      </c>
      <c r="V5221" s="28">
        <v>0</v>
      </c>
      <c r="W5221" s="28">
        <v>0</v>
      </c>
      <c r="X5221" s="28">
        <v>0</v>
      </c>
      <c r="Y5221" s="28">
        <v>0</v>
      </c>
      <c r="Z5221" s="28">
        <v>0</v>
      </c>
      <c r="AA5221" s="28">
        <v>0</v>
      </c>
      <c r="AB5221" s="28">
        <v>0</v>
      </c>
      <c r="AC5221" s="28">
        <v>417</v>
      </c>
      <c r="AD5221" s="28">
        <v>0</v>
      </c>
    </row>
    <row r="5222" spans="1:30" s="1" customFormat="1" ht="15" customHeight="1" x14ac:dyDescent="0.3">
      <c r="A5222" s="21" t="s">
        <v>34</v>
      </c>
      <c r="B5222" s="21" t="s">
        <v>1538</v>
      </c>
      <c r="C5222" s="21" t="s">
        <v>1538</v>
      </c>
      <c r="D5222" s="33">
        <v>1</v>
      </c>
      <c r="E5222" s="61" t="s">
        <v>109</v>
      </c>
      <c r="F5222" s="33">
        <v>43</v>
      </c>
      <c r="G5222" s="24" t="s">
        <v>38</v>
      </c>
      <c r="H5222" s="62" t="s">
        <v>1027</v>
      </c>
      <c r="I5222" s="79" t="s">
        <v>39</v>
      </c>
      <c r="J5222" s="62" t="s">
        <v>132</v>
      </c>
      <c r="K5222" s="35" t="s">
        <v>133</v>
      </c>
      <c r="L5222" s="21" t="s">
        <v>42</v>
      </c>
      <c r="M5222" s="35" t="s">
        <v>1891</v>
      </c>
      <c r="N5222" s="62" t="s">
        <v>48</v>
      </c>
      <c r="O5222" s="28">
        <v>12</v>
      </c>
      <c r="P5222" s="77">
        <v>34</v>
      </c>
      <c r="Q5222" s="35" t="s">
        <v>45</v>
      </c>
      <c r="R5222" s="103">
        <f t="shared" si="81"/>
        <v>408</v>
      </c>
      <c r="S5222" s="28">
        <v>0</v>
      </c>
      <c r="T5222" s="28">
        <v>136</v>
      </c>
      <c r="U5222" s="28">
        <v>0</v>
      </c>
      <c r="V5222" s="28">
        <v>0</v>
      </c>
      <c r="W5222" s="28">
        <v>0</v>
      </c>
      <c r="X5222" s="28">
        <v>136</v>
      </c>
      <c r="Y5222" s="28">
        <v>0</v>
      </c>
      <c r="Z5222" s="28">
        <v>0</v>
      </c>
      <c r="AA5222" s="28">
        <v>0</v>
      </c>
      <c r="AB5222" s="28">
        <v>0</v>
      </c>
      <c r="AC5222" s="28">
        <v>136</v>
      </c>
      <c r="AD5222" s="28">
        <v>0</v>
      </c>
    </row>
    <row r="5223" spans="1:30" s="1" customFormat="1" ht="15" customHeight="1" x14ac:dyDescent="0.3">
      <c r="A5223" s="21" t="s">
        <v>34</v>
      </c>
      <c r="B5223" s="21" t="s">
        <v>1538</v>
      </c>
      <c r="C5223" s="21" t="s">
        <v>1538</v>
      </c>
      <c r="D5223" s="33">
        <v>1</v>
      </c>
      <c r="E5223" s="61" t="s">
        <v>109</v>
      </c>
      <c r="F5223" s="33">
        <v>43</v>
      </c>
      <c r="G5223" s="24" t="s">
        <v>38</v>
      </c>
      <c r="H5223" s="62" t="s">
        <v>1027</v>
      </c>
      <c r="I5223" s="79" t="s">
        <v>39</v>
      </c>
      <c r="J5223" s="62" t="s">
        <v>212</v>
      </c>
      <c r="K5223" s="35" t="s">
        <v>213</v>
      </c>
      <c r="L5223" s="21" t="s">
        <v>42</v>
      </c>
      <c r="M5223" s="35" t="s">
        <v>1891</v>
      </c>
      <c r="N5223" s="62" t="s">
        <v>48</v>
      </c>
      <c r="O5223" s="28">
        <v>4</v>
      </c>
      <c r="P5223" s="77">
        <v>44</v>
      </c>
      <c r="Q5223" s="35" t="s">
        <v>45</v>
      </c>
      <c r="R5223" s="103">
        <f t="shared" si="81"/>
        <v>176</v>
      </c>
      <c r="S5223" s="28">
        <v>0</v>
      </c>
      <c r="T5223" s="28">
        <v>88</v>
      </c>
      <c r="U5223" s="28">
        <v>0</v>
      </c>
      <c r="V5223" s="28">
        <v>0</v>
      </c>
      <c r="W5223" s="28">
        <v>0</v>
      </c>
      <c r="X5223" s="28">
        <v>88</v>
      </c>
      <c r="Y5223" s="28">
        <v>0</v>
      </c>
      <c r="Z5223" s="28">
        <v>0</v>
      </c>
      <c r="AA5223" s="28">
        <v>0</v>
      </c>
      <c r="AB5223" s="28">
        <v>0</v>
      </c>
      <c r="AC5223" s="28">
        <v>0</v>
      </c>
      <c r="AD5223" s="28">
        <v>0</v>
      </c>
    </row>
    <row r="5224" spans="1:30" s="1" customFormat="1" ht="15" customHeight="1" x14ac:dyDescent="0.3">
      <c r="A5224" s="21" t="s">
        <v>34</v>
      </c>
      <c r="B5224" s="21" t="s">
        <v>1538</v>
      </c>
      <c r="C5224" s="21" t="s">
        <v>1538</v>
      </c>
      <c r="D5224" s="33">
        <v>1</v>
      </c>
      <c r="E5224" s="61" t="s">
        <v>109</v>
      </c>
      <c r="F5224" s="33">
        <v>43</v>
      </c>
      <c r="G5224" s="24" t="s">
        <v>38</v>
      </c>
      <c r="H5224" s="62" t="s">
        <v>1027</v>
      </c>
      <c r="I5224" s="79" t="s">
        <v>39</v>
      </c>
      <c r="J5224" s="62" t="s">
        <v>1553</v>
      </c>
      <c r="K5224" s="35" t="s">
        <v>2477</v>
      </c>
      <c r="L5224" s="21" t="s">
        <v>42</v>
      </c>
      <c r="M5224" s="35" t="s">
        <v>1891</v>
      </c>
      <c r="N5224" s="62" t="s">
        <v>48</v>
      </c>
      <c r="O5224" s="28">
        <v>4</v>
      </c>
      <c r="P5224" s="77">
        <v>64</v>
      </c>
      <c r="Q5224" s="35" t="s">
        <v>45</v>
      </c>
      <c r="R5224" s="103">
        <f t="shared" si="81"/>
        <v>256</v>
      </c>
      <c r="S5224" s="28">
        <v>0</v>
      </c>
      <c r="T5224" s="28">
        <v>128</v>
      </c>
      <c r="U5224" s="28">
        <v>0</v>
      </c>
      <c r="V5224" s="28">
        <v>0</v>
      </c>
      <c r="W5224" s="28">
        <v>0</v>
      </c>
      <c r="X5224" s="28">
        <v>128</v>
      </c>
      <c r="Y5224" s="28">
        <v>0</v>
      </c>
      <c r="Z5224" s="28">
        <v>0</v>
      </c>
      <c r="AA5224" s="28">
        <v>0</v>
      </c>
      <c r="AB5224" s="28">
        <v>0</v>
      </c>
      <c r="AC5224" s="28">
        <v>0</v>
      </c>
      <c r="AD5224" s="28">
        <v>0</v>
      </c>
    </row>
    <row r="5225" spans="1:30" s="1" customFormat="1" ht="15" customHeight="1" x14ac:dyDescent="0.3">
      <c r="A5225" s="21" t="s">
        <v>34</v>
      </c>
      <c r="B5225" s="21" t="s">
        <v>1538</v>
      </c>
      <c r="C5225" s="21" t="s">
        <v>1538</v>
      </c>
      <c r="D5225" s="33">
        <v>1</v>
      </c>
      <c r="E5225" s="61" t="s">
        <v>109</v>
      </c>
      <c r="F5225" s="33">
        <v>43</v>
      </c>
      <c r="G5225" s="24" t="s">
        <v>38</v>
      </c>
      <c r="H5225" s="62" t="s">
        <v>1027</v>
      </c>
      <c r="I5225" s="79" t="s">
        <v>39</v>
      </c>
      <c r="J5225" s="62" t="s">
        <v>140</v>
      </c>
      <c r="K5225" s="35" t="s">
        <v>744</v>
      </c>
      <c r="L5225" s="21" t="s">
        <v>42</v>
      </c>
      <c r="M5225" s="35" t="s">
        <v>1891</v>
      </c>
      <c r="N5225" s="62" t="s">
        <v>63</v>
      </c>
      <c r="O5225" s="28">
        <v>9</v>
      </c>
      <c r="P5225" s="77">
        <v>1177</v>
      </c>
      <c r="Q5225" s="35" t="s">
        <v>45</v>
      </c>
      <c r="R5225" s="103">
        <f t="shared" si="81"/>
        <v>10593</v>
      </c>
      <c r="S5225" s="28">
        <v>0</v>
      </c>
      <c r="T5225" s="28">
        <v>0</v>
      </c>
      <c r="U5225" s="28">
        <v>0</v>
      </c>
      <c r="V5225" s="28">
        <v>2354</v>
      </c>
      <c r="W5225" s="28">
        <v>2354</v>
      </c>
      <c r="X5225" s="28">
        <v>0</v>
      </c>
      <c r="Y5225" s="28">
        <v>0</v>
      </c>
      <c r="Z5225" s="28">
        <v>0</v>
      </c>
      <c r="AA5225" s="28">
        <v>2354</v>
      </c>
      <c r="AB5225" s="28">
        <v>0</v>
      </c>
      <c r="AC5225" s="28">
        <v>3531</v>
      </c>
      <c r="AD5225" s="28">
        <v>0</v>
      </c>
    </row>
    <row r="5226" spans="1:30" s="1" customFormat="1" ht="15" customHeight="1" x14ac:dyDescent="0.3">
      <c r="A5226" s="21" t="s">
        <v>34</v>
      </c>
      <c r="B5226" s="21" t="s">
        <v>1538</v>
      </c>
      <c r="C5226" s="21" t="s">
        <v>1538</v>
      </c>
      <c r="D5226" s="33">
        <v>1</v>
      </c>
      <c r="E5226" s="61" t="s">
        <v>109</v>
      </c>
      <c r="F5226" s="33">
        <v>43</v>
      </c>
      <c r="G5226" s="24" t="s">
        <v>38</v>
      </c>
      <c r="H5226" s="62" t="s">
        <v>1027</v>
      </c>
      <c r="I5226" s="79" t="s">
        <v>39</v>
      </c>
      <c r="J5226" s="62" t="s">
        <v>202</v>
      </c>
      <c r="K5226" s="35" t="s">
        <v>203</v>
      </c>
      <c r="L5226" s="21" t="s">
        <v>42</v>
      </c>
      <c r="M5226" s="35" t="s">
        <v>1891</v>
      </c>
      <c r="N5226" s="62" t="s">
        <v>48</v>
      </c>
      <c r="O5226" s="28">
        <v>25</v>
      </c>
      <c r="P5226" s="77">
        <v>20</v>
      </c>
      <c r="Q5226" s="35" t="s">
        <v>45</v>
      </c>
      <c r="R5226" s="103">
        <f t="shared" si="81"/>
        <v>500</v>
      </c>
      <c r="S5226" s="28">
        <v>0</v>
      </c>
      <c r="T5226" s="28">
        <v>100</v>
      </c>
      <c r="U5226" s="28">
        <v>0</v>
      </c>
      <c r="V5226" s="28">
        <v>100</v>
      </c>
      <c r="W5226" s="28">
        <v>0</v>
      </c>
      <c r="X5226" s="28">
        <v>100</v>
      </c>
      <c r="Y5226" s="28">
        <v>100</v>
      </c>
      <c r="Z5226" s="28">
        <v>0</v>
      </c>
      <c r="AA5226" s="28">
        <v>0</v>
      </c>
      <c r="AB5226" s="28">
        <v>0</v>
      </c>
      <c r="AC5226" s="28">
        <v>100</v>
      </c>
      <c r="AD5226" s="28">
        <v>0</v>
      </c>
    </row>
    <row r="5227" spans="1:30" s="1" customFormat="1" ht="15" customHeight="1" x14ac:dyDescent="0.3">
      <c r="A5227" s="21" t="s">
        <v>34</v>
      </c>
      <c r="B5227" s="21" t="s">
        <v>1538</v>
      </c>
      <c r="C5227" s="21" t="s">
        <v>1538</v>
      </c>
      <c r="D5227" s="33">
        <v>1</v>
      </c>
      <c r="E5227" s="61" t="s">
        <v>109</v>
      </c>
      <c r="F5227" s="33">
        <v>43</v>
      </c>
      <c r="G5227" s="24" t="s">
        <v>38</v>
      </c>
      <c r="H5227" s="62" t="s">
        <v>1027</v>
      </c>
      <c r="I5227" s="79" t="s">
        <v>39</v>
      </c>
      <c r="J5227" s="62" t="s">
        <v>173</v>
      </c>
      <c r="K5227" s="35" t="s">
        <v>174</v>
      </c>
      <c r="L5227" s="21" t="s">
        <v>42</v>
      </c>
      <c r="M5227" s="35" t="s">
        <v>1891</v>
      </c>
      <c r="N5227" s="62" t="s">
        <v>48</v>
      </c>
      <c r="O5227" s="28">
        <v>5</v>
      </c>
      <c r="P5227" s="77">
        <v>35</v>
      </c>
      <c r="Q5227" s="35" t="s">
        <v>45</v>
      </c>
      <c r="R5227" s="103">
        <f t="shared" si="81"/>
        <v>175</v>
      </c>
      <c r="S5227" s="28">
        <v>0</v>
      </c>
      <c r="T5227" s="28">
        <v>0</v>
      </c>
      <c r="U5227" s="28">
        <v>0</v>
      </c>
      <c r="V5227" s="28">
        <v>175</v>
      </c>
      <c r="W5227" s="28">
        <v>0</v>
      </c>
      <c r="X5227" s="28">
        <v>0</v>
      </c>
      <c r="Y5227" s="28">
        <v>0</v>
      </c>
      <c r="Z5227" s="28">
        <v>0</v>
      </c>
      <c r="AA5227" s="28">
        <v>0</v>
      </c>
      <c r="AB5227" s="28">
        <v>0</v>
      </c>
      <c r="AC5227" s="28">
        <v>0</v>
      </c>
      <c r="AD5227" s="28">
        <v>0</v>
      </c>
    </row>
    <row r="5228" spans="1:30" s="1" customFormat="1" ht="15" customHeight="1" x14ac:dyDescent="0.3">
      <c r="A5228" s="21" t="s">
        <v>34</v>
      </c>
      <c r="B5228" s="21" t="s">
        <v>1538</v>
      </c>
      <c r="C5228" s="21" t="s">
        <v>1538</v>
      </c>
      <c r="D5228" s="33">
        <v>1</v>
      </c>
      <c r="E5228" s="61" t="s">
        <v>109</v>
      </c>
      <c r="F5228" s="33">
        <v>43</v>
      </c>
      <c r="G5228" s="24" t="s">
        <v>38</v>
      </c>
      <c r="H5228" s="62" t="s">
        <v>1027</v>
      </c>
      <c r="I5228" s="79" t="s">
        <v>39</v>
      </c>
      <c r="J5228" s="62" t="s">
        <v>93</v>
      </c>
      <c r="K5228" s="35" t="s">
        <v>94</v>
      </c>
      <c r="L5228" s="21" t="s">
        <v>42</v>
      </c>
      <c r="M5228" s="35" t="s">
        <v>1891</v>
      </c>
      <c r="N5228" s="62" t="s">
        <v>48</v>
      </c>
      <c r="O5228" s="28">
        <v>5</v>
      </c>
      <c r="P5228" s="77">
        <v>73</v>
      </c>
      <c r="Q5228" s="35" t="s">
        <v>45</v>
      </c>
      <c r="R5228" s="103">
        <f t="shared" si="81"/>
        <v>365</v>
      </c>
      <c r="S5228" s="28">
        <v>0</v>
      </c>
      <c r="T5228" s="28">
        <v>0</v>
      </c>
      <c r="U5228" s="28">
        <v>0</v>
      </c>
      <c r="V5228" s="28">
        <v>365</v>
      </c>
      <c r="W5228" s="28">
        <v>0</v>
      </c>
      <c r="X5228" s="28">
        <v>0</v>
      </c>
      <c r="Y5228" s="28">
        <v>0</v>
      </c>
      <c r="Z5228" s="28">
        <v>0</v>
      </c>
      <c r="AA5228" s="28">
        <v>0</v>
      </c>
      <c r="AB5228" s="28">
        <v>0</v>
      </c>
      <c r="AC5228" s="28">
        <v>0</v>
      </c>
      <c r="AD5228" s="28">
        <v>0</v>
      </c>
    </row>
    <row r="5229" spans="1:30" s="1" customFormat="1" ht="15" customHeight="1" x14ac:dyDescent="0.3">
      <c r="A5229" s="21" t="s">
        <v>34</v>
      </c>
      <c r="B5229" s="21" t="s">
        <v>1538</v>
      </c>
      <c r="C5229" s="21" t="s">
        <v>1538</v>
      </c>
      <c r="D5229" s="33">
        <v>1</v>
      </c>
      <c r="E5229" s="61" t="s">
        <v>109</v>
      </c>
      <c r="F5229" s="33">
        <v>43</v>
      </c>
      <c r="G5229" s="24" t="s">
        <v>38</v>
      </c>
      <c r="H5229" s="62" t="s">
        <v>1027</v>
      </c>
      <c r="I5229" s="79" t="s">
        <v>39</v>
      </c>
      <c r="J5229" s="62" t="s">
        <v>2475</v>
      </c>
      <c r="K5229" s="35" t="s">
        <v>2476</v>
      </c>
      <c r="L5229" s="21" t="s">
        <v>42</v>
      </c>
      <c r="M5229" s="35" t="s">
        <v>1891</v>
      </c>
      <c r="N5229" s="62" t="s">
        <v>48</v>
      </c>
      <c r="O5229" s="28">
        <v>5</v>
      </c>
      <c r="P5229" s="77">
        <v>162</v>
      </c>
      <c r="Q5229" s="35" t="s">
        <v>45</v>
      </c>
      <c r="R5229" s="103">
        <f t="shared" si="81"/>
        <v>810</v>
      </c>
      <c r="S5229" s="28">
        <v>0</v>
      </c>
      <c r="T5229" s="28">
        <v>0</v>
      </c>
      <c r="U5229" s="28">
        <v>0</v>
      </c>
      <c r="V5229" s="28">
        <v>324</v>
      </c>
      <c r="W5229" s="28">
        <v>0</v>
      </c>
      <c r="X5229" s="28">
        <v>0</v>
      </c>
      <c r="Y5229" s="28">
        <v>162</v>
      </c>
      <c r="Z5229" s="28">
        <v>0</v>
      </c>
      <c r="AA5229" s="28">
        <v>0</v>
      </c>
      <c r="AB5229" s="28">
        <v>324</v>
      </c>
      <c r="AC5229" s="28">
        <v>0</v>
      </c>
      <c r="AD5229" s="28">
        <v>0</v>
      </c>
    </row>
    <row r="5230" spans="1:30" s="1" customFormat="1" ht="15" customHeight="1" x14ac:dyDescent="0.3">
      <c r="A5230" s="21" t="s">
        <v>34</v>
      </c>
      <c r="B5230" s="21" t="s">
        <v>1538</v>
      </c>
      <c r="C5230" s="21" t="s">
        <v>1538</v>
      </c>
      <c r="D5230" s="33">
        <v>1</v>
      </c>
      <c r="E5230" s="61" t="s">
        <v>109</v>
      </c>
      <c r="F5230" s="33">
        <v>43</v>
      </c>
      <c r="G5230" s="24" t="s">
        <v>38</v>
      </c>
      <c r="H5230" s="62" t="s">
        <v>1027</v>
      </c>
      <c r="I5230" s="79" t="s">
        <v>39</v>
      </c>
      <c r="J5230" s="62" t="s">
        <v>163</v>
      </c>
      <c r="K5230" s="35" t="s">
        <v>164</v>
      </c>
      <c r="L5230" s="21" t="s">
        <v>42</v>
      </c>
      <c r="M5230" s="35" t="s">
        <v>1891</v>
      </c>
      <c r="N5230" s="62" t="s">
        <v>63</v>
      </c>
      <c r="O5230" s="28">
        <v>3</v>
      </c>
      <c r="P5230" s="77">
        <v>49</v>
      </c>
      <c r="Q5230" s="35" t="s">
        <v>45</v>
      </c>
      <c r="R5230" s="103">
        <f t="shared" si="81"/>
        <v>147</v>
      </c>
      <c r="S5230" s="28">
        <v>0</v>
      </c>
      <c r="T5230" s="28">
        <v>0</v>
      </c>
      <c r="U5230" s="28">
        <v>0</v>
      </c>
      <c r="V5230" s="28">
        <v>0</v>
      </c>
      <c r="W5230" s="28">
        <v>147</v>
      </c>
      <c r="X5230" s="28">
        <v>0</v>
      </c>
      <c r="Y5230" s="28">
        <v>0</v>
      </c>
      <c r="Z5230" s="28">
        <v>0</v>
      </c>
      <c r="AA5230" s="28">
        <v>0</v>
      </c>
      <c r="AB5230" s="28">
        <v>0</v>
      </c>
      <c r="AC5230" s="28">
        <v>0</v>
      </c>
      <c r="AD5230" s="28">
        <v>0</v>
      </c>
    </row>
    <row r="5231" spans="1:30" s="1" customFormat="1" ht="15" customHeight="1" x14ac:dyDescent="0.3">
      <c r="A5231" s="21" t="s">
        <v>34</v>
      </c>
      <c r="B5231" s="21" t="s">
        <v>1538</v>
      </c>
      <c r="C5231" s="21" t="s">
        <v>1538</v>
      </c>
      <c r="D5231" s="33">
        <v>1</v>
      </c>
      <c r="E5231" s="61" t="s">
        <v>109</v>
      </c>
      <c r="F5231" s="33">
        <v>43</v>
      </c>
      <c r="G5231" s="24" t="s">
        <v>38</v>
      </c>
      <c r="H5231" s="62" t="s">
        <v>1027</v>
      </c>
      <c r="I5231" s="79" t="s">
        <v>39</v>
      </c>
      <c r="J5231" s="62" t="s">
        <v>523</v>
      </c>
      <c r="K5231" s="35" t="s">
        <v>612</v>
      </c>
      <c r="L5231" s="21" t="s">
        <v>42</v>
      </c>
      <c r="M5231" s="35" t="s">
        <v>1891</v>
      </c>
      <c r="N5231" s="62" t="s">
        <v>44</v>
      </c>
      <c r="O5231" s="28">
        <v>2</v>
      </c>
      <c r="P5231" s="77">
        <v>302</v>
      </c>
      <c r="Q5231" s="35" t="s">
        <v>45</v>
      </c>
      <c r="R5231" s="103">
        <f t="shared" si="81"/>
        <v>604</v>
      </c>
      <c r="S5231" s="28">
        <v>0</v>
      </c>
      <c r="T5231" s="28">
        <v>0</v>
      </c>
      <c r="U5231" s="28">
        <v>0</v>
      </c>
      <c r="V5231" s="28">
        <v>302</v>
      </c>
      <c r="W5231" s="28">
        <v>0</v>
      </c>
      <c r="X5231" s="28">
        <v>0</v>
      </c>
      <c r="Y5231" s="28">
        <v>0</v>
      </c>
      <c r="Z5231" s="28">
        <v>0</v>
      </c>
      <c r="AA5231" s="28">
        <v>0</v>
      </c>
      <c r="AB5231" s="28">
        <v>0</v>
      </c>
      <c r="AC5231" s="28">
        <v>302</v>
      </c>
      <c r="AD5231" s="28">
        <v>0</v>
      </c>
    </row>
    <row r="5232" spans="1:30" s="1" customFormat="1" ht="15" customHeight="1" x14ac:dyDescent="0.3">
      <c r="A5232" s="21" t="s">
        <v>34</v>
      </c>
      <c r="B5232" s="21" t="s">
        <v>1538</v>
      </c>
      <c r="C5232" s="21" t="s">
        <v>1538</v>
      </c>
      <c r="D5232" s="33">
        <v>1</v>
      </c>
      <c r="E5232" s="61" t="s">
        <v>109</v>
      </c>
      <c r="F5232" s="33">
        <v>43</v>
      </c>
      <c r="G5232" s="24" t="s">
        <v>38</v>
      </c>
      <c r="H5232" s="62" t="s">
        <v>1027</v>
      </c>
      <c r="I5232" s="79" t="s">
        <v>39</v>
      </c>
      <c r="J5232" s="62" t="s">
        <v>142</v>
      </c>
      <c r="K5232" s="35" t="s">
        <v>745</v>
      </c>
      <c r="L5232" s="21" t="s">
        <v>42</v>
      </c>
      <c r="M5232" s="35" t="s">
        <v>1891</v>
      </c>
      <c r="N5232" s="62" t="s">
        <v>63</v>
      </c>
      <c r="O5232" s="28">
        <v>3</v>
      </c>
      <c r="P5232" s="77">
        <v>1740</v>
      </c>
      <c r="Q5232" s="35" t="s">
        <v>45</v>
      </c>
      <c r="R5232" s="103">
        <f t="shared" si="81"/>
        <v>5220</v>
      </c>
      <c r="S5232" s="28">
        <v>0</v>
      </c>
      <c r="T5232" s="28">
        <v>0</v>
      </c>
      <c r="U5232" s="28">
        <v>0</v>
      </c>
      <c r="V5232" s="28">
        <v>1740</v>
      </c>
      <c r="W5232" s="28">
        <v>0</v>
      </c>
      <c r="X5232" s="28">
        <v>0</v>
      </c>
      <c r="Y5232" s="28">
        <v>0</v>
      </c>
      <c r="Z5232" s="28">
        <v>1740</v>
      </c>
      <c r="AA5232" s="28">
        <v>0</v>
      </c>
      <c r="AB5232" s="28">
        <v>0</v>
      </c>
      <c r="AC5232" s="28">
        <v>1740</v>
      </c>
      <c r="AD5232" s="28">
        <v>0</v>
      </c>
    </row>
    <row r="5233" spans="1:30" s="1" customFormat="1" ht="15" customHeight="1" x14ac:dyDescent="0.3">
      <c r="A5233" s="21" t="s">
        <v>34</v>
      </c>
      <c r="B5233" s="21" t="s">
        <v>1538</v>
      </c>
      <c r="C5233" s="21" t="s">
        <v>1538</v>
      </c>
      <c r="D5233" s="33">
        <v>1</v>
      </c>
      <c r="E5233" s="61" t="s">
        <v>148</v>
      </c>
      <c r="F5233" s="33">
        <v>44</v>
      </c>
      <c r="G5233" s="24" t="s">
        <v>38</v>
      </c>
      <c r="H5233" s="62" t="s">
        <v>1027</v>
      </c>
      <c r="I5233" s="79" t="s">
        <v>39</v>
      </c>
      <c r="J5233" s="62" t="s">
        <v>140</v>
      </c>
      <c r="K5233" s="35" t="s">
        <v>744</v>
      </c>
      <c r="L5233" s="21" t="s">
        <v>42</v>
      </c>
      <c r="M5233" s="35" t="s">
        <v>1891</v>
      </c>
      <c r="N5233" s="62" t="s">
        <v>63</v>
      </c>
      <c r="O5233" s="28">
        <v>3</v>
      </c>
      <c r="P5233" s="77">
        <v>1177</v>
      </c>
      <c r="Q5233" s="35" t="s">
        <v>45</v>
      </c>
      <c r="R5233" s="103">
        <f t="shared" si="81"/>
        <v>3531</v>
      </c>
      <c r="S5233" s="28">
        <v>0</v>
      </c>
      <c r="T5233" s="28">
        <v>1177</v>
      </c>
      <c r="U5233" s="28">
        <v>0</v>
      </c>
      <c r="V5233" s="28">
        <v>0</v>
      </c>
      <c r="W5233" s="28">
        <v>0</v>
      </c>
      <c r="X5233" s="28">
        <v>1177</v>
      </c>
      <c r="Y5233" s="28">
        <v>0</v>
      </c>
      <c r="Z5233" s="28">
        <v>0</v>
      </c>
      <c r="AA5233" s="28">
        <v>0</v>
      </c>
      <c r="AB5233" s="28">
        <v>1177</v>
      </c>
      <c r="AC5233" s="28">
        <v>0</v>
      </c>
      <c r="AD5233" s="28">
        <v>0</v>
      </c>
    </row>
    <row r="5234" spans="1:30" s="1" customFormat="1" ht="15" customHeight="1" x14ac:dyDescent="0.3">
      <c r="A5234" s="21" t="s">
        <v>34</v>
      </c>
      <c r="B5234" s="21" t="s">
        <v>1538</v>
      </c>
      <c r="C5234" s="21" t="s">
        <v>1538</v>
      </c>
      <c r="D5234" s="33">
        <v>1</v>
      </c>
      <c r="E5234" s="61" t="s">
        <v>148</v>
      </c>
      <c r="F5234" s="33">
        <v>44</v>
      </c>
      <c r="G5234" s="24" t="s">
        <v>38</v>
      </c>
      <c r="H5234" s="62" t="s">
        <v>1027</v>
      </c>
      <c r="I5234" s="79" t="s">
        <v>39</v>
      </c>
      <c r="J5234" s="62" t="s">
        <v>142</v>
      </c>
      <c r="K5234" s="35" t="s">
        <v>745</v>
      </c>
      <c r="L5234" s="21" t="s">
        <v>42</v>
      </c>
      <c r="M5234" s="35" t="s">
        <v>1891</v>
      </c>
      <c r="N5234" s="62" t="s">
        <v>63</v>
      </c>
      <c r="O5234" s="28">
        <v>2</v>
      </c>
      <c r="P5234" s="77">
        <v>1740</v>
      </c>
      <c r="Q5234" s="35" t="s">
        <v>45</v>
      </c>
      <c r="R5234" s="103">
        <f t="shared" si="81"/>
        <v>3480</v>
      </c>
      <c r="S5234" s="28">
        <v>0</v>
      </c>
      <c r="T5234" s="28">
        <v>1740</v>
      </c>
      <c r="U5234" s="28">
        <v>0</v>
      </c>
      <c r="V5234" s="28">
        <v>0</v>
      </c>
      <c r="W5234" s="28">
        <v>0</v>
      </c>
      <c r="X5234" s="28">
        <v>0</v>
      </c>
      <c r="Y5234" s="28">
        <v>0</v>
      </c>
      <c r="Z5234" s="28">
        <v>0</v>
      </c>
      <c r="AA5234" s="28">
        <v>0</v>
      </c>
      <c r="AB5234" s="28">
        <v>1740</v>
      </c>
      <c r="AC5234" s="28">
        <v>0</v>
      </c>
      <c r="AD5234" s="28">
        <v>0</v>
      </c>
    </row>
    <row r="5235" spans="1:30" s="1" customFormat="1" ht="15" customHeight="1" x14ac:dyDescent="0.3">
      <c r="A5235" s="21" t="s">
        <v>34</v>
      </c>
      <c r="B5235" s="21" t="s">
        <v>1538</v>
      </c>
      <c r="C5235" s="21" t="s">
        <v>1538</v>
      </c>
      <c r="D5235" s="33">
        <v>1</v>
      </c>
      <c r="E5235" s="61" t="s">
        <v>148</v>
      </c>
      <c r="F5235" s="33">
        <v>44</v>
      </c>
      <c r="G5235" s="24" t="s">
        <v>38</v>
      </c>
      <c r="H5235" s="62" t="s">
        <v>1027</v>
      </c>
      <c r="I5235" s="79" t="s">
        <v>39</v>
      </c>
      <c r="J5235" s="62" t="s">
        <v>136</v>
      </c>
      <c r="K5235" s="35" t="s">
        <v>137</v>
      </c>
      <c r="L5235" s="21" t="s">
        <v>42</v>
      </c>
      <c r="M5235" s="35" t="s">
        <v>1891</v>
      </c>
      <c r="N5235" s="62" t="s">
        <v>48</v>
      </c>
      <c r="O5235" s="28">
        <v>2</v>
      </c>
      <c r="P5235" s="77">
        <v>93</v>
      </c>
      <c r="Q5235" s="35" t="s">
        <v>45</v>
      </c>
      <c r="R5235" s="103">
        <f t="shared" si="81"/>
        <v>186</v>
      </c>
      <c r="S5235" s="28">
        <v>0</v>
      </c>
      <c r="T5235" s="28">
        <v>0</v>
      </c>
      <c r="U5235" s="28">
        <v>0</v>
      </c>
      <c r="V5235" s="28">
        <v>186</v>
      </c>
      <c r="W5235" s="28">
        <v>0</v>
      </c>
      <c r="X5235" s="28">
        <v>0</v>
      </c>
      <c r="Y5235" s="28">
        <v>0</v>
      </c>
      <c r="Z5235" s="28">
        <v>0</v>
      </c>
      <c r="AA5235" s="28">
        <v>0</v>
      </c>
      <c r="AB5235" s="28">
        <v>0</v>
      </c>
      <c r="AC5235" s="28">
        <v>0</v>
      </c>
      <c r="AD5235" s="28">
        <v>0</v>
      </c>
    </row>
    <row r="5236" spans="1:30" s="1" customFormat="1" ht="15" customHeight="1" x14ac:dyDescent="0.3">
      <c r="A5236" s="21" t="s">
        <v>34</v>
      </c>
      <c r="B5236" s="21" t="s">
        <v>1538</v>
      </c>
      <c r="C5236" s="21" t="s">
        <v>1538</v>
      </c>
      <c r="D5236" s="33">
        <v>1</v>
      </c>
      <c r="E5236" s="61" t="s">
        <v>148</v>
      </c>
      <c r="F5236" s="33">
        <v>44</v>
      </c>
      <c r="G5236" s="24" t="s">
        <v>38</v>
      </c>
      <c r="H5236" s="62" t="s">
        <v>1027</v>
      </c>
      <c r="I5236" s="79" t="s">
        <v>39</v>
      </c>
      <c r="J5236" s="62" t="s">
        <v>114</v>
      </c>
      <c r="K5236" s="35" t="s">
        <v>115</v>
      </c>
      <c r="L5236" s="21" t="s">
        <v>42</v>
      </c>
      <c r="M5236" s="35" t="s">
        <v>1891</v>
      </c>
      <c r="N5236" s="62" t="s">
        <v>48</v>
      </c>
      <c r="O5236" s="28">
        <v>5</v>
      </c>
      <c r="P5236" s="77">
        <v>26</v>
      </c>
      <c r="Q5236" s="35" t="s">
        <v>45</v>
      </c>
      <c r="R5236" s="103">
        <f t="shared" si="81"/>
        <v>130</v>
      </c>
      <c r="S5236" s="28">
        <v>0</v>
      </c>
      <c r="T5236" s="28">
        <v>0</v>
      </c>
      <c r="U5236" s="28">
        <v>0</v>
      </c>
      <c r="V5236" s="28">
        <v>130</v>
      </c>
      <c r="W5236" s="28">
        <v>0</v>
      </c>
      <c r="X5236" s="28">
        <v>0</v>
      </c>
      <c r="Y5236" s="28">
        <v>0</v>
      </c>
      <c r="Z5236" s="28">
        <v>0</v>
      </c>
      <c r="AA5236" s="28">
        <v>0</v>
      </c>
      <c r="AB5236" s="28">
        <v>0</v>
      </c>
      <c r="AC5236" s="28">
        <v>0</v>
      </c>
      <c r="AD5236" s="28">
        <v>0</v>
      </c>
    </row>
    <row r="5237" spans="1:30" s="1" customFormat="1" ht="15" customHeight="1" x14ac:dyDescent="0.3">
      <c r="A5237" s="21" t="s">
        <v>34</v>
      </c>
      <c r="B5237" s="21" t="s">
        <v>1538</v>
      </c>
      <c r="C5237" s="21" t="s">
        <v>1538</v>
      </c>
      <c r="D5237" s="33">
        <v>1</v>
      </c>
      <c r="E5237" s="61" t="s">
        <v>148</v>
      </c>
      <c r="F5237" s="33">
        <v>44</v>
      </c>
      <c r="G5237" s="24" t="s">
        <v>38</v>
      </c>
      <c r="H5237" s="62" t="s">
        <v>1027</v>
      </c>
      <c r="I5237" s="79" t="s">
        <v>39</v>
      </c>
      <c r="J5237" s="62" t="s">
        <v>523</v>
      </c>
      <c r="K5237" s="35" t="s">
        <v>612</v>
      </c>
      <c r="L5237" s="21" t="s">
        <v>42</v>
      </c>
      <c r="M5237" s="35" t="s">
        <v>1891</v>
      </c>
      <c r="N5237" s="62" t="s">
        <v>44</v>
      </c>
      <c r="O5237" s="28">
        <v>1</v>
      </c>
      <c r="P5237" s="77">
        <v>301</v>
      </c>
      <c r="Q5237" s="35" t="s">
        <v>45</v>
      </c>
      <c r="R5237" s="103">
        <f t="shared" si="81"/>
        <v>301</v>
      </c>
      <c r="S5237" s="28">
        <v>0</v>
      </c>
      <c r="T5237" s="28">
        <v>0</v>
      </c>
      <c r="U5237" s="28">
        <v>0</v>
      </c>
      <c r="V5237" s="28">
        <v>301</v>
      </c>
      <c r="W5237" s="28">
        <v>0</v>
      </c>
      <c r="X5237" s="28">
        <v>0</v>
      </c>
      <c r="Y5237" s="28">
        <v>0</v>
      </c>
      <c r="Z5237" s="28">
        <v>0</v>
      </c>
      <c r="AA5237" s="28">
        <v>0</v>
      </c>
      <c r="AB5237" s="28">
        <v>0</v>
      </c>
      <c r="AC5237" s="28">
        <v>0</v>
      </c>
      <c r="AD5237" s="28">
        <v>0</v>
      </c>
    </row>
    <row r="5238" spans="1:30" s="1" customFormat="1" ht="15" customHeight="1" x14ac:dyDescent="0.3">
      <c r="A5238" s="21" t="s">
        <v>34</v>
      </c>
      <c r="B5238" s="21" t="s">
        <v>1538</v>
      </c>
      <c r="C5238" s="21" t="s">
        <v>1538</v>
      </c>
      <c r="D5238" s="33">
        <v>1</v>
      </c>
      <c r="E5238" s="61" t="s">
        <v>194</v>
      </c>
      <c r="F5238" s="33">
        <v>88</v>
      </c>
      <c r="G5238" s="24" t="s">
        <v>245</v>
      </c>
      <c r="H5238" s="62" t="s">
        <v>1027</v>
      </c>
      <c r="I5238" s="79" t="s">
        <v>39</v>
      </c>
      <c r="J5238" s="62" t="s">
        <v>918</v>
      </c>
      <c r="K5238" s="35" t="s">
        <v>1354</v>
      </c>
      <c r="L5238" s="21" t="s">
        <v>42</v>
      </c>
      <c r="M5238" s="35" t="s">
        <v>1891</v>
      </c>
      <c r="N5238" s="62" t="s">
        <v>48</v>
      </c>
      <c r="O5238" s="28">
        <v>3</v>
      </c>
      <c r="P5238" s="77">
        <v>56</v>
      </c>
      <c r="Q5238" s="35" t="s">
        <v>45</v>
      </c>
      <c r="R5238" s="103">
        <f t="shared" si="81"/>
        <v>168</v>
      </c>
      <c r="S5238" s="28">
        <v>0</v>
      </c>
      <c r="T5238" s="28">
        <v>56</v>
      </c>
      <c r="U5238" s="28">
        <v>0</v>
      </c>
      <c r="V5238" s="28">
        <v>0</v>
      </c>
      <c r="W5238" s="28">
        <v>0</v>
      </c>
      <c r="X5238" s="28">
        <v>56</v>
      </c>
      <c r="Y5238" s="28">
        <v>0</v>
      </c>
      <c r="Z5238" s="28">
        <v>0</v>
      </c>
      <c r="AA5238" s="28">
        <v>0</v>
      </c>
      <c r="AB5238" s="28">
        <v>56</v>
      </c>
      <c r="AC5238" s="28">
        <v>0</v>
      </c>
      <c r="AD5238" s="28">
        <v>0</v>
      </c>
    </row>
    <row r="5239" spans="1:30" s="1" customFormat="1" ht="15" customHeight="1" x14ac:dyDescent="0.3">
      <c r="A5239" s="21" t="s">
        <v>34</v>
      </c>
      <c r="B5239" s="21" t="s">
        <v>1538</v>
      </c>
      <c r="C5239" s="21" t="s">
        <v>1538</v>
      </c>
      <c r="D5239" s="33">
        <v>1</v>
      </c>
      <c r="E5239" s="61" t="s">
        <v>194</v>
      </c>
      <c r="F5239" s="33">
        <v>88</v>
      </c>
      <c r="G5239" s="24" t="s">
        <v>245</v>
      </c>
      <c r="H5239" s="62" t="s">
        <v>1027</v>
      </c>
      <c r="I5239" s="79" t="s">
        <v>39</v>
      </c>
      <c r="J5239" s="62" t="s">
        <v>69</v>
      </c>
      <c r="K5239" s="35" t="s">
        <v>818</v>
      </c>
      <c r="L5239" s="21" t="s">
        <v>42</v>
      </c>
      <c r="M5239" s="35" t="s">
        <v>1891</v>
      </c>
      <c r="N5239" s="62" t="s">
        <v>44</v>
      </c>
      <c r="O5239" s="28">
        <v>50</v>
      </c>
      <c r="P5239" s="77">
        <v>117</v>
      </c>
      <c r="Q5239" s="35" t="s">
        <v>45</v>
      </c>
      <c r="R5239" s="103">
        <f t="shared" si="81"/>
        <v>5850</v>
      </c>
      <c r="S5239" s="28">
        <v>0</v>
      </c>
      <c r="T5239" s="28">
        <v>585</v>
      </c>
      <c r="U5239" s="28">
        <v>585</v>
      </c>
      <c r="V5239" s="28">
        <v>585</v>
      </c>
      <c r="W5239" s="28">
        <v>585</v>
      </c>
      <c r="X5239" s="28">
        <v>585</v>
      </c>
      <c r="Y5239" s="28">
        <v>585</v>
      </c>
      <c r="Z5239" s="28">
        <v>585</v>
      </c>
      <c r="AA5239" s="28">
        <v>585</v>
      </c>
      <c r="AB5239" s="28">
        <v>585</v>
      </c>
      <c r="AC5239" s="28">
        <v>585</v>
      </c>
      <c r="AD5239" s="28">
        <v>0</v>
      </c>
    </row>
    <row r="5240" spans="1:30" s="1" customFormat="1" ht="15" customHeight="1" x14ac:dyDescent="0.3">
      <c r="A5240" s="21" t="s">
        <v>34</v>
      </c>
      <c r="B5240" s="21" t="s">
        <v>1538</v>
      </c>
      <c r="C5240" s="21" t="s">
        <v>1538</v>
      </c>
      <c r="D5240" s="33">
        <v>1</v>
      </c>
      <c r="E5240" s="61" t="s">
        <v>194</v>
      </c>
      <c r="F5240" s="33">
        <v>88</v>
      </c>
      <c r="G5240" s="24" t="s">
        <v>245</v>
      </c>
      <c r="H5240" s="62" t="s">
        <v>1027</v>
      </c>
      <c r="I5240" s="79" t="s">
        <v>39</v>
      </c>
      <c r="J5240" s="62" t="s">
        <v>71</v>
      </c>
      <c r="K5240" s="35" t="s">
        <v>785</v>
      </c>
      <c r="L5240" s="21" t="s">
        <v>42</v>
      </c>
      <c r="M5240" s="35" t="s">
        <v>1891</v>
      </c>
      <c r="N5240" s="62" t="s">
        <v>44</v>
      </c>
      <c r="O5240" s="28">
        <v>50</v>
      </c>
      <c r="P5240" s="77">
        <v>174</v>
      </c>
      <c r="Q5240" s="35" t="s">
        <v>45</v>
      </c>
      <c r="R5240" s="103">
        <f t="shared" si="81"/>
        <v>8700</v>
      </c>
      <c r="S5240" s="28">
        <v>0</v>
      </c>
      <c r="T5240" s="28">
        <v>870</v>
      </c>
      <c r="U5240" s="28">
        <v>870</v>
      </c>
      <c r="V5240" s="28">
        <v>870</v>
      </c>
      <c r="W5240" s="28">
        <v>870</v>
      </c>
      <c r="X5240" s="28">
        <v>870</v>
      </c>
      <c r="Y5240" s="28">
        <v>870</v>
      </c>
      <c r="Z5240" s="28">
        <v>870</v>
      </c>
      <c r="AA5240" s="28">
        <v>870</v>
      </c>
      <c r="AB5240" s="28">
        <v>870</v>
      </c>
      <c r="AC5240" s="28">
        <v>870</v>
      </c>
      <c r="AD5240" s="28">
        <v>0</v>
      </c>
    </row>
    <row r="5241" spans="1:30" s="1" customFormat="1" ht="15" customHeight="1" x14ac:dyDescent="0.3">
      <c r="A5241" s="21" t="s">
        <v>34</v>
      </c>
      <c r="B5241" s="21" t="s">
        <v>1538</v>
      </c>
      <c r="C5241" s="21" t="s">
        <v>1538</v>
      </c>
      <c r="D5241" s="33">
        <v>1</v>
      </c>
      <c r="E5241" s="61" t="s">
        <v>194</v>
      </c>
      <c r="F5241" s="33">
        <v>45</v>
      </c>
      <c r="G5241" s="24" t="s">
        <v>38</v>
      </c>
      <c r="H5241" s="62" t="s">
        <v>1027</v>
      </c>
      <c r="I5241" s="79" t="s">
        <v>39</v>
      </c>
      <c r="J5241" s="62" t="s">
        <v>918</v>
      </c>
      <c r="K5241" s="35" t="s">
        <v>1354</v>
      </c>
      <c r="L5241" s="21" t="s">
        <v>42</v>
      </c>
      <c r="M5241" s="35" t="s">
        <v>1891</v>
      </c>
      <c r="N5241" s="62" t="s">
        <v>48</v>
      </c>
      <c r="O5241" s="28">
        <v>5</v>
      </c>
      <c r="P5241" s="77">
        <v>56</v>
      </c>
      <c r="Q5241" s="35" t="s">
        <v>45</v>
      </c>
      <c r="R5241" s="103">
        <f t="shared" si="81"/>
        <v>280</v>
      </c>
      <c r="S5241" s="28">
        <v>0</v>
      </c>
      <c r="T5241" s="28">
        <v>280</v>
      </c>
      <c r="U5241" s="28">
        <v>0</v>
      </c>
      <c r="V5241" s="28">
        <v>0</v>
      </c>
      <c r="W5241" s="28">
        <v>0</v>
      </c>
      <c r="X5241" s="28">
        <v>0</v>
      </c>
      <c r="Y5241" s="28">
        <v>0</v>
      </c>
      <c r="Z5241" s="28">
        <v>0</v>
      </c>
      <c r="AA5241" s="28">
        <v>0</v>
      </c>
      <c r="AB5241" s="28">
        <v>0</v>
      </c>
      <c r="AC5241" s="28">
        <v>0</v>
      </c>
      <c r="AD5241" s="28">
        <v>0</v>
      </c>
    </row>
    <row r="5242" spans="1:30" s="1" customFormat="1" ht="15" customHeight="1" x14ac:dyDescent="0.3">
      <c r="A5242" s="21" t="s">
        <v>34</v>
      </c>
      <c r="B5242" s="21" t="s">
        <v>1538</v>
      </c>
      <c r="C5242" s="21" t="s">
        <v>1538</v>
      </c>
      <c r="D5242" s="33">
        <v>1</v>
      </c>
      <c r="E5242" s="61" t="s">
        <v>194</v>
      </c>
      <c r="F5242" s="33">
        <v>45</v>
      </c>
      <c r="G5242" s="24" t="s">
        <v>38</v>
      </c>
      <c r="H5242" s="62" t="s">
        <v>1027</v>
      </c>
      <c r="I5242" s="79" t="s">
        <v>39</v>
      </c>
      <c r="J5242" s="62" t="s">
        <v>51</v>
      </c>
      <c r="K5242" s="35" t="s">
        <v>52</v>
      </c>
      <c r="L5242" s="21" t="s">
        <v>42</v>
      </c>
      <c r="M5242" s="35" t="s">
        <v>1891</v>
      </c>
      <c r="N5242" s="62" t="s">
        <v>48</v>
      </c>
      <c r="O5242" s="28">
        <v>2</v>
      </c>
      <c r="P5242" s="77">
        <v>54</v>
      </c>
      <c r="Q5242" s="35" t="s">
        <v>45</v>
      </c>
      <c r="R5242" s="103">
        <f t="shared" si="81"/>
        <v>108</v>
      </c>
      <c r="S5242" s="28">
        <v>0</v>
      </c>
      <c r="T5242" s="28">
        <v>108</v>
      </c>
      <c r="U5242" s="28">
        <v>0</v>
      </c>
      <c r="V5242" s="28">
        <v>0</v>
      </c>
      <c r="W5242" s="28">
        <v>0</v>
      </c>
      <c r="X5242" s="28">
        <v>0</v>
      </c>
      <c r="Y5242" s="28">
        <v>0</v>
      </c>
      <c r="Z5242" s="28">
        <v>0</v>
      </c>
      <c r="AA5242" s="28">
        <v>0</v>
      </c>
      <c r="AB5242" s="28">
        <v>0</v>
      </c>
      <c r="AC5242" s="28">
        <v>0</v>
      </c>
      <c r="AD5242" s="28">
        <v>0</v>
      </c>
    </row>
    <row r="5243" spans="1:30" s="1" customFormat="1" ht="15" customHeight="1" x14ac:dyDescent="0.3">
      <c r="A5243" s="21" t="s">
        <v>34</v>
      </c>
      <c r="B5243" s="21" t="s">
        <v>1538</v>
      </c>
      <c r="C5243" s="21" t="s">
        <v>1538</v>
      </c>
      <c r="D5243" s="33">
        <v>1</v>
      </c>
      <c r="E5243" s="61" t="s">
        <v>194</v>
      </c>
      <c r="F5243" s="33">
        <v>45</v>
      </c>
      <c r="G5243" s="24" t="s">
        <v>38</v>
      </c>
      <c r="H5243" s="62" t="s">
        <v>1027</v>
      </c>
      <c r="I5243" s="79" t="s">
        <v>39</v>
      </c>
      <c r="J5243" s="62" t="s">
        <v>69</v>
      </c>
      <c r="K5243" s="35" t="s">
        <v>818</v>
      </c>
      <c r="L5243" s="21" t="s">
        <v>42</v>
      </c>
      <c r="M5243" s="35" t="s">
        <v>1891</v>
      </c>
      <c r="N5243" s="62" t="s">
        <v>44</v>
      </c>
      <c r="O5243" s="28">
        <v>55</v>
      </c>
      <c r="P5243" s="77">
        <v>117</v>
      </c>
      <c r="Q5243" s="35" t="s">
        <v>45</v>
      </c>
      <c r="R5243" s="103">
        <f t="shared" si="81"/>
        <v>6435</v>
      </c>
      <c r="S5243" s="28">
        <v>0</v>
      </c>
      <c r="T5243" s="28">
        <v>1170</v>
      </c>
      <c r="U5243" s="28">
        <v>585</v>
      </c>
      <c r="V5243" s="28">
        <v>585</v>
      </c>
      <c r="W5243" s="28">
        <v>585</v>
      </c>
      <c r="X5243" s="28">
        <v>585</v>
      </c>
      <c r="Y5243" s="28">
        <v>585</v>
      </c>
      <c r="Z5243" s="28">
        <v>585</v>
      </c>
      <c r="AA5243" s="28">
        <v>585</v>
      </c>
      <c r="AB5243" s="28">
        <v>585</v>
      </c>
      <c r="AC5243" s="28">
        <v>585</v>
      </c>
      <c r="AD5243" s="28">
        <v>0</v>
      </c>
    </row>
    <row r="5244" spans="1:30" s="1" customFormat="1" ht="15" customHeight="1" x14ac:dyDescent="0.3">
      <c r="A5244" s="21" t="s">
        <v>34</v>
      </c>
      <c r="B5244" s="21" t="s">
        <v>1538</v>
      </c>
      <c r="C5244" s="21" t="s">
        <v>1538</v>
      </c>
      <c r="D5244" s="33">
        <v>1</v>
      </c>
      <c r="E5244" s="61" t="s">
        <v>194</v>
      </c>
      <c r="F5244" s="33">
        <v>45</v>
      </c>
      <c r="G5244" s="24" t="s">
        <v>38</v>
      </c>
      <c r="H5244" s="62" t="s">
        <v>1027</v>
      </c>
      <c r="I5244" s="79" t="s">
        <v>39</v>
      </c>
      <c r="J5244" s="62" t="s">
        <v>71</v>
      </c>
      <c r="K5244" s="35" t="s">
        <v>785</v>
      </c>
      <c r="L5244" s="21" t="s">
        <v>42</v>
      </c>
      <c r="M5244" s="35" t="s">
        <v>1891</v>
      </c>
      <c r="N5244" s="62" t="s">
        <v>44</v>
      </c>
      <c r="O5244" s="28">
        <v>55</v>
      </c>
      <c r="P5244" s="77">
        <v>174</v>
      </c>
      <c r="Q5244" s="35" t="s">
        <v>45</v>
      </c>
      <c r="R5244" s="103">
        <f t="shared" si="81"/>
        <v>9570</v>
      </c>
      <c r="S5244" s="28">
        <v>0</v>
      </c>
      <c r="T5244" s="28">
        <v>1740</v>
      </c>
      <c r="U5244" s="28">
        <v>870</v>
      </c>
      <c r="V5244" s="28">
        <v>870</v>
      </c>
      <c r="W5244" s="28">
        <v>870</v>
      </c>
      <c r="X5244" s="28">
        <v>870</v>
      </c>
      <c r="Y5244" s="28">
        <v>870</v>
      </c>
      <c r="Z5244" s="28">
        <v>870</v>
      </c>
      <c r="AA5244" s="28">
        <v>870</v>
      </c>
      <c r="AB5244" s="28">
        <v>870</v>
      </c>
      <c r="AC5244" s="28">
        <v>870</v>
      </c>
      <c r="AD5244" s="28">
        <v>0</v>
      </c>
    </row>
    <row r="5245" spans="1:30" s="1" customFormat="1" ht="15" customHeight="1" x14ac:dyDescent="0.3">
      <c r="A5245" s="21" t="s">
        <v>34</v>
      </c>
      <c r="B5245" s="21" t="s">
        <v>1538</v>
      </c>
      <c r="C5245" s="21" t="s">
        <v>1538</v>
      </c>
      <c r="D5245" s="33">
        <v>1</v>
      </c>
      <c r="E5245" s="61" t="s">
        <v>194</v>
      </c>
      <c r="F5245" s="33">
        <v>45</v>
      </c>
      <c r="G5245" s="24" t="s">
        <v>38</v>
      </c>
      <c r="H5245" s="62" t="s">
        <v>1027</v>
      </c>
      <c r="I5245" s="79" t="s">
        <v>39</v>
      </c>
      <c r="J5245" s="62" t="s">
        <v>2479</v>
      </c>
      <c r="K5245" s="35" t="s">
        <v>2480</v>
      </c>
      <c r="L5245" s="21" t="s">
        <v>42</v>
      </c>
      <c r="M5245" s="35" t="s">
        <v>1891</v>
      </c>
      <c r="N5245" s="62" t="s">
        <v>61</v>
      </c>
      <c r="O5245" s="28">
        <v>10</v>
      </c>
      <c r="P5245" s="77">
        <v>55</v>
      </c>
      <c r="Q5245" s="35" t="s">
        <v>45</v>
      </c>
      <c r="R5245" s="103">
        <f t="shared" si="81"/>
        <v>550</v>
      </c>
      <c r="S5245" s="28">
        <v>0</v>
      </c>
      <c r="T5245" s="28">
        <v>275</v>
      </c>
      <c r="U5245" s="28">
        <v>0</v>
      </c>
      <c r="V5245" s="28">
        <v>0</v>
      </c>
      <c r="W5245" s="28">
        <v>0</v>
      </c>
      <c r="X5245" s="28">
        <v>0</v>
      </c>
      <c r="Y5245" s="28">
        <v>275</v>
      </c>
      <c r="Z5245" s="28">
        <v>0</v>
      </c>
      <c r="AA5245" s="28">
        <v>0</v>
      </c>
      <c r="AB5245" s="28">
        <v>0</v>
      </c>
      <c r="AC5245" s="28">
        <v>0</v>
      </c>
      <c r="AD5245" s="28">
        <v>0</v>
      </c>
    </row>
    <row r="5246" spans="1:30" s="1" customFormat="1" ht="15" customHeight="1" x14ac:dyDescent="0.3">
      <c r="A5246" s="21" t="s">
        <v>34</v>
      </c>
      <c r="B5246" s="21" t="s">
        <v>1538</v>
      </c>
      <c r="C5246" s="21" t="s">
        <v>1538</v>
      </c>
      <c r="D5246" s="33">
        <v>1</v>
      </c>
      <c r="E5246" s="61" t="s">
        <v>194</v>
      </c>
      <c r="F5246" s="33">
        <v>45</v>
      </c>
      <c r="G5246" s="24" t="s">
        <v>38</v>
      </c>
      <c r="H5246" s="62" t="s">
        <v>1027</v>
      </c>
      <c r="I5246" s="79" t="s">
        <v>39</v>
      </c>
      <c r="J5246" s="62" t="s">
        <v>185</v>
      </c>
      <c r="K5246" s="35" t="s">
        <v>1047</v>
      </c>
      <c r="L5246" s="21" t="s">
        <v>42</v>
      </c>
      <c r="M5246" s="35" t="s">
        <v>1891</v>
      </c>
      <c r="N5246" s="62" t="s">
        <v>44</v>
      </c>
      <c r="O5246" s="28">
        <v>2</v>
      </c>
      <c r="P5246" s="77">
        <v>75</v>
      </c>
      <c r="Q5246" s="35" t="s">
        <v>45</v>
      </c>
      <c r="R5246" s="103">
        <f t="shared" si="81"/>
        <v>150</v>
      </c>
      <c r="S5246" s="28">
        <v>0</v>
      </c>
      <c r="T5246" s="28">
        <v>150</v>
      </c>
      <c r="U5246" s="28">
        <v>0</v>
      </c>
      <c r="V5246" s="28">
        <v>0</v>
      </c>
      <c r="W5246" s="28">
        <v>0</v>
      </c>
      <c r="X5246" s="28">
        <v>0</v>
      </c>
      <c r="Y5246" s="28">
        <v>0</v>
      </c>
      <c r="Z5246" s="28">
        <v>0</v>
      </c>
      <c r="AA5246" s="28">
        <v>0</v>
      </c>
      <c r="AB5246" s="28">
        <v>0</v>
      </c>
      <c r="AC5246" s="28">
        <v>0</v>
      </c>
      <c r="AD5246" s="28">
        <v>0</v>
      </c>
    </row>
    <row r="5247" spans="1:30" s="1" customFormat="1" ht="15" customHeight="1" x14ac:dyDescent="0.3">
      <c r="A5247" s="21" t="s">
        <v>34</v>
      </c>
      <c r="B5247" s="21" t="s">
        <v>1538</v>
      </c>
      <c r="C5247" s="21" t="s">
        <v>1538</v>
      </c>
      <c r="D5247" s="33">
        <v>1</v>
      </c>
      <c r="E5247" s="61" t="s">
        <v>194</v>
      </c>
      <c r="F5247" s="33">
        <v>45</v>
      </c>
      <c r="G5247" s="24" t="s">
        <v>38</v>
      </c>
      <c r="H5247" s="62" t="s">
        <v>1027</v>
      </c>
      <c r="I5247" s="79" t="s">
        <v>39</v>
      </c>
      <c r="J5247" s="62" t="s">
        <v>190</v>
      </c>
      <c r="K5247" s="35" t="s">
        <v>958</v>
      </c>
      <c r="L5247" s="21" t="s">
        <v>42</v>
      </c>
      <c r="M5247" s="35" t="s">
        <v>1891</v>
      </c>
      <c r="N5247" s="62" t="s">
        <v>44</v>
      </c>
      <c r="O5247" s="28">
        <v>2</v>
      </c>
      <c r="P5247" s="77">
        <v>23</v>
      </c>
      <c r="Q5247" s="35" t="s">
        <v>45</v>
      </c>
      <c r="R5247" s="103">
        <f t="shared" si="81"/>
        <v>46</v>
      </c>
      <c r="S5247" s="28">
        <v>0</v>
      </c>
      <c r="T5247" s="28">
        <v>46</v>
      </c>
      <c r="U5247" s="28">
        <v>0</v>
      </c>
      <c r="V5247" s="28">
        <v>0</v>
      </c>
      <c r="W5247" s="28">
        <v>0</v>
      </c>
      <c r="X5247" s="28">
        <v>0</v>
      </c>
      <c r="Y5247" s="28">
        <v>0</v>
      </c>
      <c r="Z5247" s="28">
        <v>0</v>
      </c>
      <c r="AA5247" s="28">
        <v>0</v>
      </c>
      <c r="AB5247" s="28">
        <v>0</v>
      </c>
      <c r="AC5247" s="28">
        <v>0</v>
      </c>
      <c r="AD5247" s="28">
        <v>0</v>
      </c>
    </row>
    <row r="5248" spans="1:30" s="1" customFormat="1" ht="15" customHeight="1" x14ac:dyDescent="0.3">
      <c r="A5248" s="21" t="s">
        <v>34</v>
      </c>
      <c r="B5248" s="21" t="s">
        <v>1538</v>
      </c>
      <c r="C5248" s="21" t="s">
        <v>1538</v>
      </c>
      <c r="D5248" s="33">
        <v>1</v>
      </c>
      <c r="E5248" s="61" t="s">
        <v>194</v>
      </c>
      <c r="F5248" s="33">
        <v>45</v>
      </c>
      <c r="G5248" s="24" t="s">
        <v>38</v>
      </c>
      <c r="H5248" s="62" t="s">
        <v>1027</v>
      </c>
      <c r="I5248" s="79" t="s">
        <v>39</v>
      </c>
      <c r="J5248" s="62" t="s">
        <v>542</v>
      </c>
      <c r="K5248" s="35" t="s">
        <v>543</v>
      </c>
      <c r="L5248" s="21" t="s">
        <v>42</v>
      </c>
      <c r="M5248" s="35" t="s">
        <v>1891</v>
      </c>
      <c r="N5248" s="62" t="s">
        <v>44</v>
      </c>
      <c r="O5248" s="28">
        <v>2</v>
      </c>
      <c r="P5248" s="77">
        <v>17</v>
      </c>
      <c r="Q5248" s="35" t="s">
        <v>45</v>
      </c>
      <c r="R5248" s="103">
        <f t="shared" si="81"/>
        <v>34</v>
      </c>
      <c r="S5248" s="28">
        <v>0</v>
      </c>
      <c r="T5248" s="28">
        <v>34</v>
      </c>
      <c r="U5248" s="28">
        <v>0</v>
      </c>
      <c r="V5248" s="28">
        <v>0</v>
      </c>
      <c r="W5248" s="28">
        <v>0</v>
      </c>
      <c r="X5248" s="28">
        <v>0</v>
      </c>
      <c r="Y5248" s="28">
        <v>0</v>
      </c>
      <c r="Z5248" s="28">
        <v>0</v>
      </c>
      <c r="AA5248" s="28">
        <v>0</v>
      </c>
      <c r="AB5248" s="28">
        <v>0</v>
      </c>
      <c r="AC5248" s="28">
        <v>0</v>
      </c>
      <c r="AD5248" s="28">
        <v>0</v>
      </c>
    </row>
    <row r="5249" spans="1:30" s="1" customFormat="1" ht="15" customHeight="1" x14ac:dyDescent="0.3">
      <c r="A5249" s="21" t="s">
        <v>34</v>
      </c>
      <c r="B5249" s="21" t="s">
        <v>1538</v>
      </c>
      <c r="C5249" s="21" t="s">
        <v>1538</v>
      </c>
      <c r="D5249" s="33">
        <v>1</v>
      </c>
      <c r="E5249" s="61" t="s">
        <v>194</v>
      </c>
      <c r="F5249" s="33">
        <v>45</v>
      </c>
      <c r="G5249" s="24" t="s">
        <v>38</v>
      </c>
      <c r="H5249" s="62" t="s">
        <v>1027</v>
      </c>
      <c r="I5249" s="79" t="s">
        <v>39</v>
      </c>
      <c r="J5249" s="62" t="s">
        <v>782</v>
      </c>
      <c r="K5249" s="35" t="s">
        <v>1046</v>
      </c>
      <c r="L5249" s="21" t="s">
        <v>42</v>
      </c>
      <c r="M5249" s="35" t="s">
        <v>1891</v>
      </c>
      <c r="N5249" s="62" t="s">
        <v>44</v>
      </c>
      <c r="O5249" s="28">
        <v>5</v>
      </c>
      <c r="P5249" s="77">
        <v>58</v>
      </c>
      <c r="Q5249" s="35" t="s">
        <v>45</v>
      </c>
      <c r="R5249" s="103">
        <f t="shared" si="81"/>
        <v>290</v>
      </c>
      <c r="S5249" s="28">
        <v>0</v>
      </c>
      <c r="T5249" s="28">
        <v>174</v>
      </c>
      <c r="U5249" s="28">
        <v>0</v>
      </c>
      <c r="V5249" s="28">
        <v>0</v>
      </c>
      <c r="W5249" s="28">
        <v>0</v>
      </c>
      <c r="X5249" s="28">
        <v>0</v>
      </c>
      <c r="Y5249" s="28">
        <v>116</v>
      </c>
      <c r="Z5249" s="28">
        <v>0</v>
      </c>
      <c r="AA5249" s="28">
        <v>0</v>
      </c>
      <c r="AB5249" s="28">
        <v>0</v>
      </c>
      <c r="AC5249" s="28">
        <v>0</v>
      </c>
      <c r="AD5249" s="28">
        <v>0</v>
      </c>
    </row>
    <row r="5250" spans="1:30" s="1" customFormat="1" ht="15" customHeight="1" x14ac:dyDescent="0.3">
      <c r="A5250" s="21" t="s">
        <v>34</v>
      </c>
      <c r="B5250" s="21" t="s">
        <v>1538</v>
      </c>
      <c r="C5250" s="21" t="s">
        <v>1538</v>
      </c>
      <c r="D5250" s="33">
        <v>1</v>
      </c>
      <c r="E5250" s="61" t="s">
        <v>194</v>
      </c>
      <c r="F5250" s="33">
        <v>45</v>
      </c>
      <c r="G5250" s="24" t="s">
        <v>38</v>
      </c>
      <c r="H5250" s="62" t="s">
        <v>1027</v>
      </c>
      <c r="I5250" s="79" t="s">
        <v>39</v>
      </c>
      <c r="J5250" s="62" t="s">
        <v>212</v>
      </c>
      <c r="K5250" s="35" t="s">
        <v>213</v>
      </c>
      <c r="L5250" s="21" t="s">
        <v>42</v>
      </c>
      <c r="M5250" s="35" t="s">
        <v>1891</v>
      </c>
      <c r="N5250" s="62" t="s">
        <v>48</v>
      </c>
      <c r="O5250" s="28">
        <v>2</v>
      </c>
      <c r="P5250" s="77">
        <v>44</v>
      </c>
      <c r="Q5250" s="35" t="s">
        <v>45</v>
      </c>
      <c r="R5250" s="103">
        <f t="shared" si="81"/>
        <v>88</v>
      </c>
      <c r="S5250" s="28">
        <v>0</v>
      </c>
      <c r="T5250" s="28">
        <v>44</v>
      </c>
      <c r="U5250" s="28">
        <v>0</v>
      </c>
      <c r="V5250" s="28">
        <v>0</v>
      </c>
      <c r="W5250" s="28">
        <v>0</v>
      </c>
      <c r="X5250" s="28">
        <v>0</v>
      </c>
      <c r="Y5250" s="28">
        <v>44</v>
      </c>
      <c r="Z5250" s="28">
        <v>0</v>
      </c>
      <c r="AA5250" s="28">
        <v>0</v>
      </c>
      <c r="AB5250" s="28">
        <v>0</v>
      </c>
      <c r="AC5250" s="28">
        <v>0</v>
      </c>
      <c r="AD5250" s="28">
        <v>0</v>
      </c>
    </row>
    <row r="5251" spans="1:30" s="1" customFormat="1" ht="15" customHeight="1" x14ac:dyDescent="0.3">
      <c r="A5251" s="21" t="s">
        <v>34</v>
      </c>
      <c r="B5251" s="21" t="s">
        <v>1538</v>
      </c>
      <c r="C5251" s="21" t="s">
        <v>1538</v>
      </c>
      <c r="D5251" s="33">
        <v>1</v>
      </c>
      <c r="E5251" s="61" t="s">
        <v>194</v>
      </c>
      <c r="F5251" s="33">
        <v>45</v>
      </c>
      <c r="G5251" s="24" t="s">
        <v>38</v>
      </c>
      <c r="H5251" s="62" t="s">
        <v>1027</v>
      </c>
      <c r="I5251" s="79" t="s">
        <v>39</v>
      </c>
      <c r="J5251" s="62" t="s">
        <v>144</v>
      </c>
      <c r="K5251" s="35" t="s">
        <v>145</v>
      </c>
      <c r="L5251" s="21" t="s">
        <v>42</v>
      </c>
      <c r="M5251" s="35" t="s">
        <v>1891</v>
      </c>
      <c r="N5251" s="62" t="s">
        <v>48</v>
      </c>
      <c r="O5251" s="28">
        <v>10</v>
      </c>
      <c r="P5251" s="77">
        <v>61</v>
      </c>
      <c r="Q5251" s="35" t="s">
        <v>45</v>
      </c>
      <c r="R5251" s="103">
        <f t="shared" si="81"/>
        <v>610</v>
      </c>
      <c r="S5251" s="28">
        <v>0</v>
      </c>
      <c r="T5251" s="28">
        <v>61</v>
      </c>
      <c r="U5251" s="28">
        <v>61</v>
      </c>
      <c r="V5251" s="28">
        <v>61</v>
      </c>
      <c r="W5251" s="28">
        <v>61</v>
      </c>
      <c r="X5251" s="28">
        <v>61</v>
      </c>
      <c r="Y5251" s="28">
        <v>61</v>
      </c>
      <c r="Z5251" s="28">
        <v>61</v>
      </c>
      <c r="AA5251" s="28">
        <v>61</v>
      </c>
      <c r="AB5251" s="28">
        <v>61</v>
      </c>
      <c r="AC5251" s="28">
        <v>61</v>
      </c>
      <c r="AD5251" s="28">
        <v>0</v>
      </c>
    </row>
    <row r="5252" spans="1:30" s="1" customFormat="1" ht="15" customHeight="1" x14ac:dyDescent="0.3">
      <c r="A5252" s="21" t="s">
        <v>34</v>
      </c>
      <c r="B5252" s="21" t="s">
        <v>1538</v>
      </c>
      <c r="C5252" s="21" t="s">
        <v>1538</v>
      </c>
      <c r="D5252" s="33">
        <v>1</v>
      </c>
      <c r="E5252" s="61" t="s">
        <v>194</v>
      </c>
      <c r="F5252" s="33">
        <v>45</v>
      </c>
      <c r="G5252" s="24" t="s">
        <v>38</v>
      </c>
      <c r="H5252" s="62" t="s">
        <v>1027</v>
      </c>
      <c r="I5252" s="79" t="s">
        <v>39</v>
      </c>
      <c r="J5252" s="62" t="s">
        <v>831</v>
      </c>
      <c r="K5252" s="35" t="s">
        <v>1052</v>
      </c>
      <c r="L5252" s="21" t="s">
        <v>42</v>
      </c>
      <c r="M5252" s="35" t="s">
        <v>1891</v>
      </c>
      <c r="N5252" s="62" t="s">
        <v>295</v>
      </c>
      <c r="O5252" s="28">
        <v>5</v>
      </c>
      <c r="P5252" s="77">
        <v>84</v>
      </c>
      <c r="Q5252" s="35" t="s">
        <v>45</v>
      </c>
      <c r="R5252" s="103">
        <f t="shared" si="81"/>
        <v>420</v>
      </c>
      <c r="S5252" s="28">
        <v>0</v>
      </c>
      <c r="T5252" s="28">
        <v>0</v>
      </c>
      <c r="U5252" s="28">
        <v>0</v>
      </c>
      <c r="V5252" s="28">
        <v>0</v>
      </c>
      <c r="W5252" s="28">
        <v>0</v>
      </c>
      <c r="X5252" s="28">
        <v>0</v>
      </c>
      <c r="Y5252" s="28">
        <v>420</v>
      </c>
      <c r="Z5252" s="28">
        <v>0</v>
      </c>
      <c r="AA5252" s="28">
        <v>0</v>
      </c>
      <c r="AB5252" s="28">
        <v>0</v>
      </c>
      <c r="AC5252" s="28">
        <v>0</v>
      </c>
      <c r="AD5252" s="28">
        <v>0</v>
      </c>
    </row>
    <row r="5253" spans="1:30" s="1" customFormat="1" ht="15" customHeight="1" x14ac:dyDescent="0.3">
      <c r="A5253" s="21" t="s">
        <v>34</v>
      </c>
      <c r="B5253" s="21" t="s">
        <v>1538</v>
      </c>
      <c r="C5253" s="21" t="s">
        <v>1538</v>
      </c>
      <c r="D5253" s="33">
        <v>1</v>
      </c>
      <c r="E5253" s="61" t="s">
        <v>194</v>
      </c>
      <c r="F5253" s="33">
        <v>45</v>
      </c>
      <c r="G5253" s="24" t="s">
        <v>38</v>
      </c>
      <c r="H5253" s="62" t="s">
        <v>1027</v>
      </c>
      <c r="I5253" s="79" t="s">
        <v>39</v>
      </c>
      <c r="J5253" s="62" t="s">
        <v>79</v>
      </c>
      <c r="K5253" s="35" t="s">
        <v>80</v>
      </c>
      <c r="L5253" s="21" t="s">
        <v>42</v>
      </c>
      <c r="M5253" s="35" t="s">
        <v>1891</v>
      </c>
      <c r="N5253" s="62" t="s">
        <v>48</v>
      </c>
      <c r="O5253" s="28">
        <v>2</v>
      </c>
      <c r="P5253" s="77">
        <v>302</v>
      </c>
      <c r="Q5253" s="35" t="s">
        <v>45</v>
      </c>
      <c r="R5253" s="103">
        <f t="shared" si="81"/>
        <v>604</v>
      </c>
      <c r="S5253" s="28">
        <v>0</v>
      </c>
      <c r="T5253" s="28">
        <v>604</v>
      </c>
      <c r="U5253" s="28">
        <v>0</v>
      </c>
      <c r="V5253" s="28">
        <v>0</v>
      </c>
      <c r="W5253" s="28">
        <v>0</v>
      </c>
      <c r="X5253" s="28">
        <v>0</v>
      </c>
      <c r="Y5253" s="28">
        <v>0</v>
      </c>
      <c r="Z5253" s="28">
        <v>0</v>
      </c>
      <c r="AA5253" s="28">
        <v>0</v>
      </c>
      <c r="AB5253" s="28">
        <v>0</v>
      </c>
      <c r="AC5253" s="28">
        <v>0</v>
      </c>
      <c r="AD5253" s="28">
        <v>0</v>
      </c>
    </row>
    <row r="5254" spans="1:30" s="1" customFormat="1" ht="15" customHeight="1" x14ac:dyDescent="0.3">
      <c r="A5254" s="21" t="s">
        <v>34</v>
      </c>
      <c r="B5254" s="21" t="s">
        <v>1538</v>
      </c>
      <c r="C5254" s="21" t="s">
        <v>1538</v>
      </c>
      <c r="D5254" s="33">
        <v>1</v>
      </c>
      <c r="E5254" s="61" t="s">
        <v>194</v>
      </c>
      <c r="F5254" s="33">
        <v>45</v>
      </c>
      <c r="G5254" s="24" t="s">
        <v>38</v>
      </c>
      <c r="H5254" s="62" t="s">
        <v>1027</v>
      </c>
      <c r="I5254" s="79" t="s">
        <v>39</v>
      </c>
      <c r="J5254" s="62" t="s">
        <v>235</v>
      </c>
      <c r="K5254" s="35" t="s">
        <v>236</v>
      </c>
      <c r="L5254" s="21" t="s">
        <v>42</v>
      </c>
      <c r="M5254" s="35" t="s">
        <v>1891</v>
      </c>
      <c r="N5254" s="62" t="s">
        <v>63</v>
      </c>
      <c r="O5254" s="28">
        <v>2</v>
      </c>
      <c r="P5254" s="77">
        <v>30</v>
      </c>
      <c r="Q5254" s="35" t="s">
        <v>45</v>
      </c>
      <c r="R5254" s="103">
        <f t="shared" si="81"/>
        <v>60</v>
      </c>
      <c r="S5254" s="28">
        <v>0</v>
      </c>
      <c r="T5254" s="28">
        <v>60</v>
      </c>
      <c r="U5254" s="28">
        <v>0</v>
      </c>
      <c r="V5254" s="28">
        <v>0</v>
      </c>
      <c r="W5254" s="28">
        <v>0</v>
      </c>
      <c r="X5254" s="28">
        <v>0</v>
      </c>
      <c r="Y5254" s="28">
        <v>0</v>
      </c>
      <c r="Z5254" s="28">
        <v>0</v>
      </c>
      <c r="AA5254" s="28">
        <v>0</v>
      </c>
      <c r="AB5254" s="28">
        <v>0</v>
      </c>
      <c r="AC5254" s="28">
        <v>0</v>
      </c>
      <c r="AD5254" s="28">
        <v>0</v>
      </c>
    </row>
    <row r="5255" spans="1:30" s="1" customFormat="1" ht="15" customHeight="1" x14ac:dyDescent="0.3">
      <c r="A5255" s="21" t="s">
        <v>34</v>
      </c>
      <c r="B5255" s="21" t="s">
        <v>1538</v>
      </c>
      <c r="C5255" s="21" t="s">
        <v>1538</v>
      </c>
      <c r="D5255" s="33">
        <v>1</v>
      </c>
      <c r="E5255" s="61" t="s">
        <v>194</v>
      </c>
      <c r="F5255" s="33">
        <v>45</v>
      </c>
      <c r="G5255" s="24" t="s">
        <v>38</v>
      </c>
      <c r="H5255" s="62" t="s">
        <v>1027</v>
      </c>
      <c r="I5255" s="79" t="s">
        <v>39</v>
      </c>
      <c r="J5255" s="62" t="s">
        <v>1032</v>
      </c>
      <c r="K5255" s="35" t="s">
        <v>1338</v>
      </c>
      <c r="L5255" s="21" t="s">
        <v>42</v>
      </c>
      <c r="M5255" s="35" t="s">
        <v>1891</v>
      </c>
      <c r="N5255" s="62" t="s">
        <v>48</v>
      </c>
      <c r="O5255" s="28">
        <v>4</v>
      </c>
      <c r="P5255" s="77">
        <v>168</v>
      </c>
      <c r="Q5255" s="35" t="s">
        <v>45</v>
      </c>
      <c r="R5255" s="103">
        <f t="shared" si="81"/>
        <v>672</v>
      </c>
      <c r="S5255" s="28">
        <v>0</v>
      </c>
      <c r="T5255" s="28">
        <v>672</v>
      </c>
      <c r="U5255" s="28">
        <v>0</v>
      </c>
      <c r="V5255" s="28">
        <v>0</v>
      </c>
      <c r="W5255" s="28">
        <v>0</v>
      </c>
      <c r="X5255" s="28">
        <v>0</v>
      </c>
      <c r="Y5255" s="28">
        <v>0</v>
      </c>
      <c r="Z5255" s="28">
        <v>0</v>
      </c>
      <c r="AA5255" s="28">
        <v>0</v>
      </c>
      <c r="AB5255" s="28">
        <v>0</v>
      </c>
      <c r="AC5255" s="28">
        <v>0</v>
      </c>
      <c r="AD5255" s="28">
        <v>0</v>
      </c>
    </row>
    <row r="5256" spans="1:30" s="1" customFormat="1" ht="15" customHeight="1" x14ac:dyDescent="0.3">
      <c r="A5256" s="21" t="s">
        <v>34</v>
      </c>
      <c r="B5256" s="21" t="s">
        <v>1538</v>
      </c>
      <c r="C5256" s="21" t="s">
        <v>1538</v>
      </c>
      <c r="D5256" s="33">
        <v>1</v>
      </c>
      <c r="E5256" s="61" t="s">
        <v>194</v>
      </c>
      <c r="F5256" s="33">
        <v>45</v>
      </c>
      <c r="G5256" s="24" t="s">
        <v>38</v>
      </c>
      <c r="H5256" s="62" t="s">
        <v>1027</v>
      </c>
      <c r="I5256" s="79" t="s">
        <v>39</v>
      </c>
      <c r="J5256" s="62" t="s">
        <v>103</v>
      </c>
      <c r="K5256" s="35" t="s">
        <v>104</v>
      </c>
      <c r="L5256" s="21" t="s">
        <v>42</v>
      </c>
      <c r="M5256" s="35" t="s">
        <v>1891</v>
      </c>
      <c r="N5256" s="62" t="s">
        <v>44</v>
      </c>
      <c r="O5256" s="28">
        <v>10</v>
      </c>
      <c r="P5256" s="77">
        <v>93</v>
      </c>
      <c r="Q5256" s="35" t="s">
        <v>45</v>
      </c>
      <c r="R5256" s="103">
        <f t="shared" si="81"/>
        <v>930</v>
      </c>
      <c r="S5256" s="28">
        <v>0</v>
      </c>
      <c r="T5256" s="28">
        <v>465</v>
      </c>
      <c r="U5256" s="28">
        <v>0</v>
      </c>
      <c r="V5256" s="28">
        <v>0</v>
      </c>
      <c r="W5256" s="28">
        <v>0</v>
      </c>
      <c r="X5256" s="28">
        <v>0</v>
      </c>
      <c r="Y5256" s="28">
        <v>465</v>
      </c>
      <c r="Z5256" s="28">
        <v>0</v>
      </c>
      <c r="AA5256" s="28">
        <v>0</v>
      </c>
      <c r="AB5256" s="28">
        <v>0</v>
      </c>
      <c r="AC5256" s="28">
        <v>0</v>
      </c>
      <c r="AD5256" s="28">
        <v>0</v>
      </c>
    </row>
    <row r="5257" spans="1:30" s="1" customFormat="1" ht="15" customHeight="1" x14ac:dyDescent="0.3">
      <c r="A5257" s="21" t="s">
        <v>34</v>
      </c>
      <c r="B5257" s="21" t="s">
        <v>1538</v>
      </c>
      <c r="C5257" s="21" t="s">
        <v>1538</v>
      </c>
      <c r="D5257" s="33">
        <v>1</v>
      </c>
      <c r="E5257" s="61" t="s">
        <v>194</v>
      </c>
      <c r="F5257" s="33">
        <v>45</v>
      </c>
      <c r="G5257" s="24" t="s">
        <v>38</v>
      </c>
      <c r="H5257" s="62" t="s">
        <v>1027</v>
      </c>
      <c r="I5257" s="79" t="s">
        <v>39</v>
      </c>
      <c r="J5257" s="62" t="s">
        <v>1544</v>
      </c>
      <c r="K5257" s="35" t="s">
        <v>1294</v>
      </c>
      <c r="L5257" s="21" t="s">
        <v>42</v>
      </c>
      <c r="M5257" s="35" t="s">
        <v>1891</v>
      </c>
      <c r="N5257" s="62" t="s">
        <v>48</v>
      </c>
      <c r="O5257" s="28">
        <v>15</v>
      </c>
      <c r="P5257" s="77">
        <v>15</v>
      </c>
      <c r="Q5257" s="35" t="s">
        <v>45</v>
      </c>
      <c r="R5257" s="103">
        <f t="shared" si="81"/>
        <v>225</v>
      </c>
      <c r="S5257" s="28">
        <v>0</v>
      </c>
      <c r="T5257" s="28">
        <v>105</v>
      </c>
      <c r="U5257" s="28">
        <v>0</v>
      </c>
      <c r="V5257" s="28">
        <v>0</v>
      </c>
      <c r="W5257" s="28">
        <v>0</v>
      </c>
      <c r="X5257" s="28">
        <v>0</v>
      </c>
      <c r="Y5257" s="28">
        <v>105</v>
      </c>
      <c r="Z5257" s="28">
        <v>0</v>
      </c>
      <c r="AA5257" s="28">
        <v>0</v>
      </c>
      <c r="AB5257" s="28">
        <v>0</v>
      </c>
      <c r="AC5257" s="28">
        <v>15</v>
      </c>
      <c r="AD5257" s="28">
        <v>0</v>
      </c>
    </row>
    <row r="5258" spans="1:30" s="1" customFormat="1" ht="15" customHeight="1" x14ac:dyDescent="0.3">
      <c r="A5258" s="21" t="s">
        <v>34</v>
      </c>
      <c r="B5258" s="21" t="s">
        <v>1538</v>
      </c>
      <c r="C5258" s="21" t="s">
        <v>1538</v>
      </c>
      <c r="D5258" s="33">
        <v>1</v>
      </c>
      <c r="E5258" s="61" t="s">
        <v>194</v>
      </c>
      <c r="F5258" s="33">
        <v>45</v>
      </c>
      <c r="G5258" s="24" t="s">
        <v>38</v>
      </c>
      <c r="H5258" s="62" t="s">
        <v>1027</v>
      </c>
      <c r="I5258" s="79" t="s">
        <v>39</v>
      </c>
      <c r="J5258" s="62" t="s">
        <v>114</v>
      </c>
      <c r="K5258" s="35" t="s">
        <v>115</v>
      </c>
      <c r="L5258" s="21" t="s">
        <v>42</v>
      </c>
      <c r="M5258" s="35" t="s">
        <v>1891</v>
      </c>
      <c r="N5258" s="62" t="s">
        <v>48</v>
      </c>
      <c r="O5258" s="28">
        <v>20</v>
      </c>
      <c r="P5258" s="77">
        <v>26</v>
      </c>
      <c r="Q5258" s="35" t="s">
        <v>45</v>
      </c>
      <c r="R5258" s="103">
        <f t="shared" si="81"/>
        <v>520</v>
      </c>
      <c r="S5258" s="28">
        <v>0</v>
      </c>
      <c r="T5258" s="28">
        <v>52</v>
      </c>
      <c r="U5258" s="28">
        <v>52</v>
      </c>
      <c r="V5258" s="28">
        <v>52</v>
      </c>
      <c r="W5258" s="28">
        <v>52</v>
      </c>
      <c r="X5258" s="28">
        <v>52</v>
      </c>
      <c r="Y5258" s="28">
        <v>52</v>
      </c>
      <c r="Z5258" s="28">
        <v>52</v>
      </c>
      <c r="AA5258" s="28">
        <v>52</v>
      </c>
      <c r="AB5258" s="28">
        <v>52</v>
      </c>
      <c r="AC5258" s="28">
        <v>52</v>
      </c>
      <c r="AD5258" s="28">
        <v>0</v>
      </c>
    </row>
    <row r="5259" spans="1:30" s="1" customFormat="1" ht="15" customHeight="1" x14ac:dyDescent="0.3">
      <c r="A5259" s="21" t="s">
        <v>34</v>
      </c>
      <c r="B5259" s="21" t="s">
        <v>1538</v>
      </c>
      <c r="C5259" s="21" t="s">
        <v>1538</v>
      </c>
      <c r="D5259" s="33">
        <v>1</v>
      </c>
      <c r="E5259" s="61" t="s">
        <v>194</v>
      </c>
      <c r="F5259" s="33">
        <v>45</v>
      </c>
      <c r="G5259" s="24" t="s">
        <v>38</v>
      </c>
      <c r="H5259" s="62" t="s">
        <v>1027</v>
      </c>
      <c r="I5259" s="79" t="s">
        <v>39</v>
      </c>
      <c r="J5259" s="62" t="s">
        <v>1485</v>
      </c>
      <c r="K5259" s="35" t="s">
        <v>1545</v>
      </c>
      <c r="L5259" s="21" t="s">
        <v>42</v>
      </c>
      <c r="M5259" s="35" t="s">
        <v>1891</v>
      </c>
      <c r="N5259" s="62" t="s">
        <v>254</v>
      </c>
      <c r="O5259" s="28">
        <v>10</v>
      </c>
      <c r="P5259" s="77">
        <v>21</v>
      </c>
      <c r="Q5259" s="35" t="s">
        <v>45</v>
      </c>
      <c r="R5259" s="103">
        <f t="shared" si="81"/>
        <v>210</v>
      </c>
      <c r="S5259" s="28">
        <v>0</v>
      </c>
      <c r="T5259" s="28">
        <v>21</v>
      </c>
      <c r="U5259" s="28">
        <v>21</v>
      </c>
      <c r="V5259" s="28">
        <v>21</v>
      </c>
      <c r="W5259" s="28">
        <v>21</v>
      </c>
      <c r="X5259" s="28">
        <v>21</v>
      </c>
      <c r="Y5259" s="28">
        <v>21</v>
      </c>
      <c r="Z5259" s="28">
        <v>21</v>
      </c>
      <c r="AA5259" s="28">
        <v>21</v>
      </c>
      <c r="AB5259" s="28">
        <v>21</v>
      </c>
      <c r="AC5259" s="28">
        <v>21</v>
      </c>
      <c r="AD5259" s="28">
        <v>0</v>
      </c>
    </row>
    <row r="5260" spans="1:30" s="1" customFormat="1" ht="15" customHeight="1" x14ac:dyDescent="0.3">
      <c r="A5260" s="21" t="s">
        <v>34</v>
      </c>
      <c r="B5260" s="21" t="s">
        <v>1538</v>
      </c>
      <c r="C5260" s="21" t="s">
        <v>1538</v>
      </c>
      <c r="D5260" s="33">
        <v>1</v>
      </c>
      <c r="E5260" s="61" t="s">
        <v>194</v>
      </c>
      <c r="F5260" s="33">
        <v>45</v>
      </c>
      <c r="G5260" s="24" t="s">
        <v>38</v>
      </c>
      <c r="H5260" s="62" t="s">
        <v>1027</v>
      </c>
      <c r="I5260" s="79" t="s">
        <v>39</v>
      </c>
      <c r="J5260" s="62" t="s">
        <v>1038</v>
      </c>
      <c r="K5260" s="35" t="s">
        <v>1039</v>
      </c>
      <c r="L5260" s="21" t="s">
        <v>42</v>
      </c>
      <c r="M5260" s="35" t="s">
        <v>1891</v>
      </c>
      <c r="N5260" s="62" t="s">
        <v>61</v>
      </c>
      <c r="O5260" s="28">
        <v>10</v>
      </c>
      <c r="P5260" s="77">
        <v>145</v>
      </c>
      <c r="Q5260" s="35" t="s">
        <v>45</v>
      </c>
      <c r="R5260" s="103">
        <f t="shared" ref="R5260:R5323" si="82">SUM(S5260:AD5260)</f>
        <v>1450</v>
      </c>
      <c r="S5260" s="28">
        <v>0</v>
      </c>
      <c r="T5260" s="28">
        <v>1450</v>
      </c>
      <c r="U5260" s="28">
        <v>0</v>
      </c>
      <c r="V5260" s="28">
        <v>0</v>
      </c>
      <c r="W5260" s="28">
        <v>0</v>
      </c>
      <c r="X5260" s="28">
        <v>0</v>
      </c>
      <c r="Y5260" s="28">
        <v>0</v>
      </c>
      <c r="Z5260" s="28">
        <v>0</v>
      </c>
      <c r="AA5260" s="28">
        <v>0</v>
      </c>
      <c r="AB5260" s="28">
        <v>0</v>
      </c>
      <c r="AC5260" s="28">
        <v>0</v>
      </c>
      <c r="AD5260" s="28">
        <v>0</v>
      </c>
    </row>
    <row r="5261" spans="1:30" s="1" customFormat="1" ht="15" customHeight="1" x14ac:dyDescent="0.3">
      <c r="A5261" s="21" t="s">
        <v>34</v>
      </c>
      <c r="B5261" s="21" t="s">
        <v>1538</v>
      </c>
      <c r="C5261" s="21" t="s">
        <v>1538</v>
      </c>
      <c r="D5261" s="33">
        <v>1</v>
      </c>
      <c r="E5261" s="61" t="s">
        <v>246</v>
      </c>
      <c r="F5261" s="33">
        <v>1</v>
      </c>
      <c r="G5261" s="24" t="s">
        <v>38</v>
      </c>
      <c r="H5261" s="62" t="s">
        <v>1343</v>
      </c>
      <c r="I5261" s="79" t="s">
        <v>257</v>
      </c>
      <c r="J5261" s="62" t="s">
        <v>260</v>
      </c>
      <c r="K5261" s="35" t="s">
        <v>261</v>
      </c>
      <c r="L5261" s="21" t="s">
        <v>42</v>
      </c>
      <c r="M5261" s="35" t="s">
        <v>1891</v>
      </c>
      <c r="N5261" s="62" t="s">
        <v>48</v>
      </c>
      <c r="O5261" s="28">
        <v>4</v>
      </c>
      <c r="P5261" s="28">
        <v>208</v>
      </c>
      <c r="Q5261" s="35" t="s">
        <v>45</v>
      </c>
      <c r="R5261" s="103">
        <f t="shared" si="82"/>
        <v>832</v>
      </c>
      <c r="S5261" s="28">
        <v>0</v>
      </c>
      <c r="T5261" s="28">
        <v>0</v>
      </c>
      <c r="U5261" s="28">
        <v>416</v>
      </c>
      <c r="V5261" s="28">
        <v>0</v>
      </c>
      <c r="W5261" s="28">
        <v>0</v>
      </c>
      <c r="X5261" s="28">
        <v>0</v>
      </c>
      <c r="Y5261" s="28">
        <v>0</v>
      </c>
      <c r="Z5261" s="28">
        <v>0</v>
      </c>
      <c r="AA5261" s="28">
        <v>416</v>
      </c>
      <c r="AB5261" s="28">
        <v>0</v>
      </c>
      <c r="AC5261" s="28">
        <v>0</v>
      </c>
      <c r="AD5261" s="28">
        <v>0</v>
      </c>
    </row>
    <row r="5262" spans="1:30" s="1" customFormat="1" ht="15" customHeight="1" x14ac:dyDescent="0.3">
      <c r="A5262" s="21" t="s">
        <v>34</v>
      </c>
      <c r="B5262" s="21" t="s">
        <v>1538</v>
      </c>
      <c r="C5262" s="21" t="s">
        <v>1538</v>
      </c>
      <c r="D5262" s="33">
        <v>1</v>
      </c>
      <c r="E5262" s="61" t="s">
        <v>246</v>
      </c>
      <c r="F5262" s="33">
        <v>1</v>
      </c>
      <c r="G5262" s="24" t="s">
        <v>38</v>
      </c>
      <c r="H5262" s="62" t="s">
        <v>1343</v>
      </c>
      <c r="I5262" s="79" t="s">
        <v>257</v>
      </c>
      <c r="J5262" s="62" t="s">
        <v>1554</v>
      </c>
      <c r="K5262" s="35" t="s">
        <v>1555</v>
      </c>
      <c r="L5262" s="21" t="s">
        <v>42</v>
      </c>
      <c r="M5262" s="35" t="s">
        <v>1891</v>
      </c>
      <c r="N5262" s="62" t="s">
        <v>48</v>
      </c>
      <c r="O5262" s="28">
        <v>12</v>
      </c>
      <c r="P5262" s="77">
        <v>1404</v>
      </c>
      <c r="Q5262" s="35" t="s">
        <v>45</v>
      </c>
      <c r="R5262" s="103">
        <f t="shared" si="82"/>
        <v>16848</v>
      </c>
      <c r="S5262" s="28">
        <v>0</v>
      </c>
      <c r="T5262" s="28">
        <v>0</v>
      </c>
      <c r="U5262" s="28">
        <v>2808</v>
      </c>
      <c r="V5262" s="28">
        <v>0</v>
      </c>
      <c r="W5262" s="28">
        <v>2808</v>
      </c>
      <c r="X5262" s="28">
        <v>0</v>
      </c>
      <c r="Y5262" s="28">
        <v>2808</v>
      </c>
      <c r="Z5262" s="28">
        <v>0</v>
      </c>
      <c r="AA5262" s="28">
        <v>2808</v>
      </c>
      <c r="AB5262" s="28">
        <v>0</v>
      </c>
      <c r="AC5262" s="28">
        <v>2808</v>
      </c>
      <c r="AD5262" s="28">
        <v>2808</v>
      </c>
    </row>
    <row r="5263" spans="1:30" s="1" customFormat="1" ht="15" customHeight="1" x14ac:dyDescent="0.3">
      <c r="A5263" s="21" t="s">
        <v>34</v>
      </c>
      <c r="B5263" s="21" t="s">
        <v>1538</v>
      </c>
      <c r="C5263" s="21" t="s">
        <v>1538</v>
      </c>
      <c r="D5263" s="33">
        <v>1</v>
      </c>
      <c r="E5263" s="61" t="s">
        <v>109</v>
      </c>
      <c r="F5263" s="33">
        <v>43</v>
      </c>
      <c r="G5263" s="24" t="s">
        <v>38</v>
      </c>
      <c r="H5263" s="62" t="s">
        <v>1343</v>
      </c>
      <c r="I5263" s="79" t="s">
        <v>257</v>
      </c>
      <c r="J5263" s="62" t="s">
        <v>260</v>
      </c>
      <c r="K5263" s="35" t="s">
        <v>261</v>
      </c>
      <c r="L5263" s="21" t="s">
        <v>42</v>
      </c>
      <c r="M5263" s="35" t="s">
        <v>1891</v>
      </c>
      <c r="N5263" s="62" t="s">
        <v>48</v>
      </c>
      <c r="O5263" s="28">
        <v>4</v>
      </c>
      <c r="P5263" s="77">
        <v>208</v>
      </c>
      <c r="Q5263" s="35" t="s">
        <v>45</v>
      </c>
      <c r="R5263" s="103">
        <f t="shared" si="82"/>
        <v>832</v>
      </c>
      <c r="S5263" s="28">
        <v>0</v>
      </c>
      <c r="T5263" s="28">
        <v>208</v>
      </c>
      <c r="U5263" s="28">
        <v>0</v>
      </c>
      <c r="V5263" s="28">
        <v>0</v>
      </c>
      <c r="W5263" s="28">
        <v>0</v>
      </c>
      <c r="X5263" s="28">
        <v>208</v>
      </c>
      <c r="Y5263" s="28">
        <v>0</v>
      </c>
      <c r="Z5263" s="28">
        <v>208</v>
      </c>
      <c r="AA5263" s="28">
        <v>0</v>
      </c>
      <c r="AB5263" s="28">
        <v>208</v>
      </c>
      <c r="AC5263" s="28">
        <v>0</v>
      </c>
      <c r="AD5263" s="28">
        <v>0</v>
      </c>
    </row>
    <row r="5264" spans="1:30" s="1" customFormat="1" ht="15" customHeight="1" x14ac:dyDescent="0.3">
      <c r="A5264" s="21" t="s">
        <v>34</v>
      </c>
      <c r="B5264" s="21" t="s">
        <v>1538</v>
      </c>
      <c r="C5264" s="21" t="s">
        <v>1538</v>
      </c>
      <c r="D5264" s="33">
        <v>1</v>
      </c>
      <c r="E5264" s="61" t="s">
        <v>109</v>
      </c>
      <c r="F5264" s="33">
        <v>43</v>
      </c>
      <c r="G5264" s="24" t="s">
        <v>38</v>
      </c>
      <c r="H5264" s="62" t="s">
        <v>1343</v>
      </c>
      <c r="I5264" s="79" t="s">
        <v>257</v>
      </c>
      <c r="J5264" s="62" t="s">
        <v>1554</v>
      </c>
      <c r="K5264" s="35" t="s">
        <v>1555</v>
      </c>
      <c r="L5264" s="21" t="s">
        <v>42</v>
      </c>
      <c r="M5264" s="35" t="s">
        <v>1891</v>
      </c>
      <c r="N5264" s="62" t="s">
        <v>48</v>
      </c>
      <c r="O5264" s="28">
        <v>5</v>
      </c>
      <c r="P5264" s="77">
        <v>1404</v>
      </c>
      <c r="Q5264" s="35" t="s">
        <v>45</v>
      </c>
      <c r="R5264" s="103">
        <f t="shared" si="82"/>
        <v>7020</v>
      </c>
      <c r="S5264" s="28">
        <v>0</v>
      </c>
      <c r="T5264" s="28">
        <v>1404</v>
      </c>
      <c r="U5264" s="28">
        <v>0</v>
      </c>
      <c r="V5264" s="28">
        <v>0</v>
      </c>
      <c r="W5264" s="28">
        <v>2808</v>
      </c>
      <c r="X5264" s="28">
        <v>0</v>
      </c>
      <c r="Y5264" s="28">
        <v>0</v>
      </c>
      <c r="Z5264" s="28">
        <v>0</v>
      </c>
      <c r="AA5264" s="28">
        <v>0</v>
      </c>
      <c r="AB5264" s="28">
        <v>1404</v>
      </c>
      <c r="AC5264" s="28">
        <v>1404</v>
      </c>
      <c r="AD5264" s="28">
        <v>0</v>
      </c>
    </row>
    <row r="5265" spans="1:30" s="1" customFormat="1" ht="15" customHeight="1" x14ac:dyDescent="0.3">
      <c r="A5265" s="21" t="s">
        <v>34</v>
      </c>
      <c r="B5265" s="21" t="s">
        <v>1538</v>
      </c>
      <c r="C5265" s="21" t="s">
        <v>1538</v>
      </c>
      <c r="D5265" s="33">
        <v>1</v>
      </c>
      <c r="E5265" s="61" t="s">
        <v>148</v>
      </c>
      <c r="F5265" s="33">
        <v>44</v>
      </c>
      <c r="G5265" s="24" t="s">
        <v>38</v>
      </c>
      <c r="H5265" s="62" t="s">
        <v>1343</v>
      </c>
      <c r="I5265" s="79" t="s">
        <v>257</v>
      </c>
      <c r="J5265" s="62" t="s">
        <v>1554</v>
      </c>
      <c r="K5265" s="35" t="s">
        <v>1555</v>
      </c>
      <c r="L5265" s="21" t="s">
        <v>42</v>
      </c>
      <c r="M5265" s="35" t="s">
        <v>1891</v>
      </c>
      <c r="N5265" s="62" t="s">
        <v>48</v>
      </c>
      <c r="O5265" s="28">
        <v>3</v>
      </c>
      <c r="P5265" s="77">
        <v>936</v>
      </c>
      <c r="Q5265" s="35" t="s">
        <v>45</v>
      </c>
      <c r="R5265" s="103">
        <f t="shared" si="82"/>
        <v>2808</v>
      </c>
      <c r="S5265" s="28">
        <v>0</v>
      </c>
      <c r="T5265" s="28">
        <v>0</v>
      </c>
      <c r="U5265" s="28">
        <v>1404</v>
      </c>
      <c r="V5265" s="28">
        <v>0</v>
      </c>
      <c r="W5265" s="28">
        <v>0</v>
      </c>
      <c r="X5265" s="28">
        <v>0</v>
      </c>
      <c r="Y5265" s="28">
        <v>0</v>
      </c>
      <c r="Z5265" s="28">
        <v>1404</v>
      </c>
      <c r="AA5265" s="28">
        <v>0</v>
      </c>
      <c r="AB5265" s="28">
        <v>0</v>
      </c>
      <c r="AC5265" s="28">
        <v>0</v>
      </c>
      <c r="AD5265" s="28">
        <v>0</v>
      </c>
    </row>
    <row r="5266" spans="1:30" s="1" customFormat="1" ht="15" customHeight="1" x14ac:dyDescent="0.3">
      <c r="A5266" s="21" t="s">
        <v>34</v>
      </c>
      <c r="B5266" s="21" t="s">
        <v>1538</v>
      </c>
      <c r="C5266" s="21" t="s">
        <v>1538</v>
      </c>
      <c r="D5266" s="33">
        <v>1</v>
      </c>
      <c r="E5266" s="61" t="s">
        <v>148</v>
      </c>
      <c r="F5266" s="33">
        <v>44</v>
      </c>
      <c r="G5266" s="24" t="s">
        <v>38</v>
      </c>
      <c r="H5266" s="62" t="s">
        <v>1343</v>
      </c>
      <c r="I5266" s="79" t="s">
        <v>257</v>
      </c>
      <c r="J5266" s="62" t="s">
        <v>529</v>
      </c>
      <c r="K5266" s="35" t="s">
        <v>558</v>
      </c>
      <c r="L5266" s="21" t="s">
        <v>42</v>
      </c>
      <c r="M5266" s="35" t="s">
        <v>1891</v>
      </c>
      <c r="N5266" s="62" t="s">
        <v>48</v>
      </c>
      <c r="O5266" s="28">
        <v>1</v>
      </c>
      <c r="P5266" s="77">
        <v>4524</v>
      </c>
      <c r="Q5266" s="35" t="s">
        <v>45</v>
      </c>
      <c r="R5266" s="103">
        <f t="shared" si="82"/>
        <v>4524</v>
      </c>
      <c r="S5266" s="28">
        <v>0</v>
      </c>
      <c r="T5266" s="28">
        <v>4524</v>
      </c>
      <c r="U5266" s="28">
        <v>0</v>
      </c>
      <c r="V5266" s="28">
        <v>0</v>
      </c>
      <c r="W5266" s="28">
        <v>0</v>
      </c>
      <c r="X5266" s="28">
        <v>0</v>
      </c>
      <c r="Y5266" s="28">
        <v>0</v>
      </c>
      <c r="Z5266" s="28">
        <v>0</v>
      </c>
      <c r="AA5266" s="28">
        <v>0</v>
      </c>
      <c r="AB5266" s="28">
        <v>0</v>
      </c>
      <c r="AC5266" s="28">
        <v>0</v>
      </c>
      <c r="AD5266" s="28">
        <v>0</v>
      </c>
    </row>
    <row r="5267" spans="1:30" s="1" customFormat="1" ht="15" customHeight="1" x14ac:dyDescent="0.3">
      <c r="A5267" s="21" t="s">
        <v>34</v>
      </c>
      <c r="B5267" s="21" t="s">
        <v>1538</v>
      </c>
      <c r="C5267" s="21" t="s">
        <v>1538</v>
      </c>
      <c r="D5267" s="33">
        <v>1</v>
      </c>
      <c r="E5267" s="61" t="s">
        <v>148</v>
      </c>
      <c r="F5267" s="33">
        <v>44</v>
      </c>
      <c r="G5267" s="24" t="s">
        <v>38</v>
      </c>
      <c r="H5267" s="62" t="s">
        <v>1343</v>
      </c>
      <c r="I5267" s="79" t="s">
        <v>257</v>
      </c>
      <c r="J5267" s="62" t="s">
        <v>1524</v>
      </c>
      <c r="K5267" s="35" t="s">
        <v>1525</v>
      </c>
      <c r="L5267" s="21" t="s">
        <v>42</v>
      </c>
      <c r="M5267" s="35" t="s">
        <v>1891</v>
      </c>
      <c r="N5267" s="62" t="s">
        <v>48</v>
      </c>
      <c r="O5267" s="28">
        <v>2</v>
      </c>
      <c r="P5267" s="77">
        <v>10014</v>
      </c>
      <c r="Q5267" s="35" t="s">
        <v>45</v>
      </c>
      <c r="R5267" s="103">
        <f t="shared" si="82"/>
        <v>20028</v>
      </c>
      <c r="S5267" s="28">
        <v>0</v>
      </c>
      <c r="T5267" s="28">
        <v>0</v>
      </c>
      <c r="U5267" s="28">
        <v>10014</v>
      </c>
      <c r="V5267" s="28">
        <v>0</v>
      </c>
      <c r="W5267" s="28">
        <v>0</v>
      </c>
      <c r="X5267" s="28">
        <v>0</v>
      </c>
      <c r="Y5267" s="28">
        <v>0</v>
      </c>
      <c r="Z5267" s="28">
        <v>0</v>
      </c>
      <c r="AA5267" s="28">
        <v>10014</v>
      </c>
      <c r="AB5267" s="28">
        <v>0</v>
      </c>
      <c r="AC5267" s="28">
        <v>0</v>
      </c>
      <c r="AD5267" s="28">
        <v>0</v>
      </c>
    </row>
    <row r="5268" spans="1:30" s="1" customFormat="1" ht="15" customHeight="1" x14ac:dyDescent="0.3">
      <c r="A5268" s="21" t="s">
        <v>34</v>
      </c>
      <c r="B5268" s="21" t="s">
        <v>1538</v>
      </c>
      <c r="C5268" s="21" t="s">
        <v>1538</v>
      </c>
      <c r="D5268" s="33">
        <v>1</v>
      </c>
      <c r="E5268" s="61" t="s">
        <v>194</v>
      </c>
      <c r="F5268" s="33">
        <v>88</v>
      </c>
      <c r="G5268" s="24" t="s">
        <v>245</v>
      </c>
      <c r="H5268" s="62" t="s">
        <v>1343</v>
      </c>
      <c r="I5268" s="79" t="s">
        <v>257</v>
      </c>
      <c r="J5268" s="62" t="s">
        <v>1215</v>
      </c>
      <c r="K5268" s="35" t="s">
        <v>1216</v>
      </c>
      <c r="L5268" s="21" t="s">
        <v>42</v>
      </c>
      <c r="M5268" s="35" t="s">
        <v>1891</v>
      </c>
      <c r="N5268" s="62" t="s">
        <v>48</v>
      </c>
      <c r="O5268" s="28">
        <v>7</v>
      </c>
      <c r="P5268" s="77">
        <v>6321</v>
      </c>
      <c r="Q5268" s="35" t="s">
        <v>45</v>
      </c>
      <c r="R5268" s="103">
        <f t="shared" si="82"/>
        <v>44247</v>
      </c>
      <c r="S5268" s="28">
        <v>0</v>
      </c>
      <c r="T5268" s="28">
        <v>18963</v>
      </c>
      <c r="U5268" s="28">
        <v>0</v>
      </c>
      <c r="V5268" s="28">
        <v>0</v>
      </c>
      <c r="W5268" s="28">
        <v>0</v>
      </c>
      <c r="X5268" s="28">
        <v>12642</v>
      </c>
      <c r="Y5268" s="28">
        <v>0</v>
      </c>
      <c r="Z5268" s="28">
        <v>0</v>
      </c>
      <c r="AA5268" s="28">
        <v>0</v>
      </c>
      <c r="AB5268" s="28">
        <v>12642</v>
      </c>
      <c r="AC5268" s="28">
        <v>0</v>
      </c>
      <c r="AD5268" s="28">
        <v>0</v>
      </c>
    </row>
    <row r="5269" spans="1:30" s="1" customFormat="1" ht="15" customHeight="1" x14ac:dyDescent="0.3">
      <c r="A5269" s="21" t="s">
        <v>34</v>
      </c>
      <c r="B5269" s="21" t="s">
        <v>1538</v>
      </c>
      <c r="C5269" s="21" t="s">
        <v>1538</v>
      </c>
      <c r="D5269" s="33">
        <v>1</v>
      </c>
      <c r="E5269" s="61" t="s">
        <v>194</v>
      </c>
      <c r="F5269" s="33">
        <v>88</v>
      </c>
      <c r="G5269" s="24" t="s">
        <v>245</v>
      </c>
      <c r="H5269" s="62" t="s">
        <v>1343</v>
      </c>
      <c r="I5269" s="79" t="s">
        <v>257</v>
      </c>
      <c r="J5269" s="62" t="s">
        <v>1605</v>
      </c>
      <c r="K5269" s="35" t="s">
        <v>1606</v>
      </c>
      <c r="L5269" s="21" t="s">
        <v>42</v>
      </c>
      <c r="M5269" s="35" t="s">
        <v>1891</v>
      </c>
      <c r="N5269" s="62" t="s">
        <v>48</v>
      </c>
      <c r="O5269" s="28">
        <v>10</v>
      </c>
      <c r="P5269" s="77">
        <v>779</v>
      </c>
      <c r="Q5269" s="35" t="s">
        <v>45</v>
      </c>
      <c r="R5269" s="103">
        <f t="shared" si="82"/>
        <v>7790</v>
      </c>
      <c r="S5269" s="28">
        <v>0</v>
      </c>
      <c r="T5269" s="28">
        <v>779</v>
      </c>
      <c r="U5269" s="28">
        <v>779</v>
      </c>
      <c r="V5269" s="28">
        <v>779</v>
      </c>
      <c r="W5269" s="28">
        <v>779</v>
      </c>
      <c r="X5269" s="28">
        <v>779</v>
      </c>
      <c r="Y5269" s="28">
        <v>779</v>
      </c>
      <c r="Z5269" s="28">
        <v>779</v>
      </c>
      <c r="AA5269" s="28">
        <v>779</v>
      </c>
      <c r="AB5269" s="28">
        <v>779</v>
      </c>
      <c r="AC5269" s="28">
        <v>779</v>
      </c>
      <c r="AD5269" s="28">
        <v>0</v>
      </c>
    </row>
    <row r="5270" spans="1:30" s="1" customFormat="1" ht="15" customHeight="1" x14ac:dyDescent="0.3">
      <c r="A5270" s="21" t="s">
        <v>34</v>
      </c>
      <c r="B5270" s="21" t="s">
        <v>1538</v>
      </c>
      <c r="C5270" s="21" t="s">
        <v>1538</v>
      </c>
      <c r="D5270" s="33">
        <v>1</v>
      </c>
      <c r="E5270" s="61" t="s">
        <v>194</v>
      </c>
      <c r="F5270" s="33">
        <v>88</v>
      </c>
      <c r="G5270" s="24" t="s">
        <v>245</v>
      </c>
      <c r="H5270" s="62" t="s">
        <v>1343</v>
      </c>
      <c r="I5270" s="79" t="s">
        <v>257</v>
      </c>
      <c r="J5270" s="62" t="s">
        <v>1169</v>
      </c>
      <c r="K5270" s="35" t="s">
        <v>1170</v>
      </c>
      <c r="L5270" s="21" t="s">
        <v>42</v>
      </c>
      <c r="M5270" s="35" t="s">
        <v>1891</v>
      </c>
      <c r="N5270" s="62" t="s">
        <v>48</v>
      </c>
      <c r="O5270" s="28">
        <v>2</v>
      </c>
      <c r="P5270" s="77">
        <v>231</v>
      </c>
      <c r="Q5270" s="35" t="s">
        <v>45</v>
      </c>
      <c r="R5270" s="103">
        <f t="shared" si="82"/>
        <v>462</v>
      </c>
      <c r="S5270" s="28">
        <v>0</v>
      </c>
      <c r="T5270" s="28">
        <v>462</v>
      </c>
      <c r="U5270" s="28">
        <v>0</v>
      </c>
      <c r="V5270" s="28">
        <v>0</v>
      </c>
      <c r="W5270" s="28">
        <v>0</v>
      </c>
      <c r="X5270" s="28">
        <v>0</v>
      </c>
      <c r="Y5270" s="28">
        <v>0</v>
      </c>
      <c r="Z5270" s="28">
        <v>0</v>
      </c>
      <c r="AA5270" s="28">
        <v>0</v>
      </c>
      <c r="AB5270" s="28">
        <v>0</v>
      </c>
      <c r="AC5270" s="28">
        <v>0</v>
      </c>
      <c r="AD5270" s="28">
        <v>0</v>
      </c>
    </row>
    <row r="5271" spans="1:30" s="1" customFormat="1" ht="15" customHeight="1" x14ac:dyDescent="0.3">
      <c r="A5271" s="21" t="s">
        <v>34</v>
      </c>
      <c r="B5271" s="21" t="s">
        <v>1538</v>
      </c>
      <c r="C5271" s="21" t="s">
        <v>1538</v>
      </c>
      <c r="D5271" s="33">
        <v>1</v>
      </c>
      <c r="E5271" s="61" t="s">
        <v>194</v>
      </c>
      <c r="F5271" s="33">
        <v>88</v>
      </c>
      <c r="G5271" s="24" t="s">
        <v>245</v>
      </c>
      <c r="H5271" s="62" t="s">
        <v>762</v>
      </c>
      <c r="I5271" s="79" t="s">
        <v>277</v>
      </c>
      <c r="J5271" s="62" t="s">
        <v>1556</v>
      </c>
      <c r="K5271" s="35" t="s">
        <v>2478</v>
      </c>
      <c r="L5271" s="21" t="s">
        <v>42</v>
      </c>
      <c r="M5271" s="35" t="s">
        <v>1891</v>
      </c>
      <c r="N5271" s="62" t="s">
        <v>48</v>
      </c>
      <c r="O5271" s="28">
        <v>20</v>
      </c>
      <c r="P5271" s="77">
        <v>23</v>
      </c>
      <c r="Q5271" s="35" t="s">
        <v>45</v>
      </c>
      <c r="R5271" s="103">
        <f t="shared" si="82"/>
        <v>460</v>
      </c>
      <c r="S5271" s="28">
        <v>0</v>
      </c>
      <c r="T5271" s="28">
        <v>46</v>
      </c>
      <c r="U5271" s="28">
        <v>46</v>
      </c>
      <c r="V5271" s="28">
        <v>46</v>
      </c>
      <c r="W5271" s="28">
        <v>46</v>
      </c>
      <c r="X5271" s="28">
        <v>46</v>
      </c>
      <c r="Y5271" s="28">
        <v>46</v>
      </c>
      <c r="Z5271" s="28">
        <v>46</v>
      </c>
      <c r="AA5271" s="28">
        <v>46</v>
      </c>
      <c r="AB5271" s="28">
        <v>46</v>
      </c>
      <c r="AC5271" s="28">
        <v>46</v>
      </c>
      <c r="AD5271" s="28">
        <v>0</v>
      </c>
    </row>
    <row r="5272" spans="1:30" s="1" customFormat="1" ht="15" customHeight="1" x14ac:dyDescent="0.3">
      <c r="A5272" s="21" t="s">
        <v>34</v>
      </c>
      <c r="B5272" s="21" t="s">
        <v>1538</v>
      </c>
      <c r="C5272" s="21" t="s">
        <v>1538</v>
      </c>
      <c r="D5272" s="33">
        <v>1</v>
      </c>
      <c r="E5272" s="61" t="s">
        <v>246</v>
      </c>
      <c r="F5272" s="33">
        <v>1</v>
      </c>
      <c r="G5272" s="24" t="s">
        <v>38</v>
      </c>
      <c r="H5272" s="62" t="s">
        <v>1350</v>
      </c>
      <c r="I5272" s="79" t="s">
        <v>288</v>
      </c>
      <c r="J5272" s="62" t="s">
        <v>1557</v>
      </c>
      <c r="K5272" s="35" t="s">
        <v>2474</v>
      </c>
      <c r="L5272" s="21" t="s">
        <v>42</v>
      </c>
      <c r="M5272" s="35" t="s">
        <v>1891</v>
      </c>
      <c r="N5272" s="62" t="s">
        <v>48</v>
      </c>
      <c r="O5272" s="28">
        <v>2600</v>
      </c>
      <c r="P5272" s="28">
        <v>16</v>
      </c>
      <c r="Q5272" s="35" t="s">
        <v>45</v>
      </c>
      <c r="R5272" s="103">
        <f t="shared" si="82"/>
        <v>41600</v>
      </c>
      <c r="S5272" s="28">
        <v>0</v>
      </c>
      <c r="T5272" s="28">
        <v>8000</v>
      </c>
      <c r="U5272" s="28">
        <v>0</v>
      </c>
      <c r="V5272" s="28">
        <v>8000</v>
      </c>
      <c r="W5272" s="28">
        <v>12800</v>
      </c>
      <c r="X5272" s="28">
        <v>0</v>
      </c>
      <c r="Y5272" s="28">
        <v>4800</v>
      </c>
      <c r="Z5272" s="28">
        <v>0</v>
      </c>
      <c r="AA5272" s="28">
        <v>4800</v>
      </c>
      <c r="AB5272" s="28">
        <v>0</v>
      </c>
      <c r="AC5272" s="28">
        <v>3200</v>
      </c>
      <c r="AD5272" s="28">
        <v>0</v>
      </c>
    </row>
    <row r="5273" spans="1:30" s="1" customFormat="1" ht="15" customHeight="1" x14ac:dyDescent="0.3">
      <c r="A5273" s="21" t="s">
        <v>34</v>
      </c>
      <c r="B5273" s="21" t="s">
        <v>1538</v>
      </c>
      <c r="C5273" s="21" t="s">
        <v>1538</v>
      </c>
      <c r="D5273" s="33">
        <v>1</v>
      </c>
      <c r="E5273" s="61" t="s">
        <v>246</v>
      </c>
      <c r="F5273" s="33">
        <v>1</v>
      </c>
      <c r="G5273" s="24" t="s">
        <v>38</v>
      </c>
      <c r="H5273" s="62" t="s">
        <v>1350</v>
      </c>
      <c r="I5273" s="79" t="s">
        <v>288</v>
      </c>
      <c r="J5273" s="62" t="s">
        <v>316</v>
      </c>
      <c r="K5273" s="35" t="s">
        <v>317</v>
      </c>
      <c r="L5273" s="21" t="s">
        <v>42</v>
      </c>
      <c r="M5273" s="35" t="s">
        <v>1891</v>
      </c>
      <c r="N5273" s="62" t="s">
        <v>295</v>
      </c>
      <c r="O5273" s="28">
        <v>4</v>
      </c>
      <c r="P5273" s="28">
        <v>30</v>
      </c>
      <c r="Q5273" s="35" t="s">
        <v>45</v>
      </c>
      <c r="R5273" s="103">
        <f t="shared" si="82"/>
        <v>120</v>
      </c>
      <c r="S5273" s="28">
        <v>0</v>
      </c>
      <c r="T5273" s="28">
        <v>0</v>
      </c>
      <c r="U5273" s="28">
        <v>0</v>
      </c>
      <c r="V5273" s="28">
        <v>0</v>
      </c>
      <c r="W5273" s="28">
        <v>60</v>
      </c>
      <c r="X5273" s="28">
        <v>0</v>
      </c>
      <c r="Y5273" s="28">
        <v>0</v>
      </c>
      <c r="Z5273" s="28">
        <v>60</v>
      </c>
      <c r="AA5273" s="28">
        <v>0</v>
      </c>
      <c r="AB5273" s="28">
        <v>0</v>
      </c>
      <c r="AC5273" s="28">
        <v>0</v>
      </c>
      <c r="AD5273" s="28">
        <v>0</v>
      </c>
    </row>
    <row r="5274" spans="1:30" s="1" customFormat="1" ht="15" customHeight="1" x14ac:dyDescent="0.3">
      <c r="A5274" s="21" t="s">
        <v>34</v>
      </c>
      <c r="B5274" s="21" t="s">
        <v>1538</v>
      </c>
      <c r="C5274" s="21" t="s">
        <v>1538</v>
      </c>
      <c r="D5274" s="33">
        <v>1</v>
      </c>
      <c r="E5274" s="61" t="s">
        <v>246</v>
      </c>
      <c r="F5274" s="33">
        <v>1</v>
      </c>
      <c r="G5274" s="24" t="s">
        <v>38</v>
      </c>
      <c r="H5274" s="62" t="s">
        <v>1350</v>
      </c>
      <c r="I5274" s="79" t="s">
        <v>288</v>
      </c>
      <c r="J5274" s="62" t="s">
        <v>320</v>
      </c>
      <c r="K5274" s="35" t="s">
        <v>299</v>
      </c>
      <c r="L5274" s="21" t="s">
        <v>42</v>
      </c>
      <c r="M5274" s="35" t="s">
        <v>1891</v>
      </c>
      <c r="N5274" s="62" t="s">
        <v>295</v>
      </c>
      <c r="O5274" s="28">
        <v>2</v>
      </c>
      <c r="P5274" s="28">
        <v>235</v>
      </c>
      <c r="Q5274" s="35" t="s">
        <v>45</v>
      </c>
      <c r="R5274" s="103">
        <f t="shared" si="82"/>
        <v>470</v>
      </c>
      <c r="S5274" s="28">
        <v>0</v>
      </c>
      <c r="T5274" s="28">
        <v>0</v>
      </c>
      <c r="U5274" s="28">
        <v>0</v>
      </c>
      <c r="V5274" s="28">
        <v>0</v>
      </c>
      <c r="W5274" s="28">
        <v>0</v>
      </c>
      <c r="X5274" s="28">
        <v>470</v>
      </c>
      <c r="Y5274" s="28">
        <v>0</v>
      </c>
      <c r="Z5274" s="28">
        <v>0</v>
      </c>
      <c r="AA5274" s="28">
        <v>0</v>
      </c>
      <c r="AB5274" s="28">
        <v>0</v>
      </c>
      <c r="AC5274" s="28">
        <v>0</v>
      </c>
      <c r="AD5274" s="28">
        <v>0</v>
      </c>
    </row>
    <row r="5275" spans="1:30" s="1" customFormat="1" ht="15" customHeight="1" x14ac:dyDescent="0.3">
      <c r="A5275" s="21" t="s">
        <v>34</v>
      </c>
      <c r="B5275" s="21" t="s">
        <v>1538</v>
      </c>
      <c r="C5275" s="21" t="s">
        <v>1538</v>
      </c>
      <c r="D5275" s="33">
        <v>1</v>
      </c>
      <c r="E5275" s="61" t="s">
        <v>194</v>
      </c>
      <c r="F5275" s="33">
        <v>45</v>
      </c>
      <c r="G5275" s="24" t="s">
        <v>38</v>
      </c>
      <c r="H5275" s="62" t="s">
        <v>1350</v>
      </c>
      <c r="I5275" s="79" t="s">
        <v>288</v>
      </c>
      <c r="J5275" s="62" t="s">
        <v>293</v>
      </c>
      <c r="K5275" s="35" t="s">
        <v>294</v>
      </c>
      <c r="L5275" s="21" t="s">
        <v>42</v>
      </c>
      <c r="M5275" s="35" t="s">
        <v>1891</v>
      </c>
      <c r="N5275" s="62" t="s">
        <v>295</v>
      </c>
      <c r="O5275" s="28">
        <v>5</v>
      </c>
      <c r="P5275" s="77">
        <v>287</v>
      </c>
      <c r="Q5275" s="35" t="s">
        <v>45</v>
      </c>
      <c r="R5275" s="103">
        <f t="shared" si="82"/>
        <v>1435</v>
      </c>
      <c r="S5275" s="28">
        <v>0</v>
      </c>
      <c r="T5275" s="28">
        <v>1435</v>
      </c>
      <c r="U5275" s="28">
        <v>0</v>
      </c>
      <c r="V5275" s="28">
        <v>0</v>
      </c>
      <c r="W5275" s="28">
        <v>0</v>
      </c>
      <c r="X5275" s="28">
        <v>0</v>
      </c>
      <c r="Y5275" s="28">
        <v>0</v>
      </c>
      <c r="Z5275" s="28">
        <v>0</v>
      </c>
      <c r="AA5275" s="28">
        <v>0</v>
      </c>
      <c r="AB5275" s="28">
        <v>0</v>
      </c>
      <c r="AC5275" s="28">
        <v>0</v>
      </c>
      <c r="AD5275" s="28">
        <v>0</v>
      </c>
    </row>
    <row r="5276" spans="1:30" s="1" customFormat="1" ht="15" customHeight="1" x14ac:dyDescent="0.3">
      <c r="A5276" s="21" t="s">
        <v>34</v>
      </c>
      <c r="B5276" s="21" t="s">
        <v>1538</v>
      </c>
      <c r="C5276" s="21" t="s">
        <v>1538</v>
      </c>
      <c r="D5276" s="33">
        <v>1</v>
      </c>
      <c r="E5276" s="61" t="s">
        <v>194</v>
      </c>
      <c r="F5276" s="33">
        <v>45</v>
      </c>
      <c r="G5276" s="24" t="s">
        <v>38</v>
      </c>
      <c r="H5276" s="62" t="s">
        <v>1350</v>
      </c>
      <c r="I5276" s="79" t="s">
        <v>288</v>
      </c>
      <c r="J5276" s="62" t="s">
        <v>307</v>
      </c>
      <c r="K5276" s="35" t="s">
        <v>1135</v>
      </c>
      <c r="L5276" s="21" t="s">
        <v>42</v>
      </c>
      <c r="M5276" s="35" t="s">
        <v>1891</v>
      </c>
      <c r="N5276" s="62" t="s">
        <v>48</v>
      </c>
      <c r="O5276" s="28">
        <v>10</v>
      </c>
      <c r="P5276" s="77">
        <v>58</v>
      </c>
      <c r="Q5276" s="35" t="s">
        <v>45</v>
      </c>
      <c r="R5276" s="103">
        <f t="shared" si="82"/>
        <v>580</v>
      </c>
      <c r="S5276" s="28">
        <v>0</v>
      </c>
      <c r="T5276" s="28">
        <v>58</v>
      </c>
      <c r="U5276" s="28">
        <v>58</v>
      </c>
      <c r="V5276" s="28">
        <v>58</v>
      </c>
      <c r="W5276" s="28">
        <v>58</v>
      </c>
      <c r="X5276" s="28">
        <v>58</v>
      </c>
      <c r="Y5276" s="28">
        <v>58</v>
      </c>
      <c r="Z5276" s="28">
        <v>58</v>
      </c>
      <c r="AA5276" s="28">
        <v>58</v>
      </c>
      <c r="AB5276" s="28">
        <v>58</v>
      </c>
      <c r="AC5276" s="28">
        <v>58</v>
      </c>
      <c r="AD5276" s="28">
        <v>0</v>
      </c>
    </row>
    <row r="5277" spans="1:30" s="1" customFormat="1" ht="15" customHeight="1" x14ac:dyDescent="0.3">
      <c r="A5277" s="21" t="s">
        <v>34</v>
      </c>
      <c r="B5277" s="21" t="s">
        <v>1538</v>
      </c>
      <c r="C5277" s="21" t="s">
        <v>1538</v>
      </c>
      <c r="D5277" s="33">
        <v>1</v>
      </c>
      <c r="E5277" s="61" t="s">
        <v>246</v>
      </c>
      <c r="F5277" s="33">
        <v>1</v>
      </c>
      <c r="G5277" s="24" t="s">
        <v>38</v>
      </c>
      <c r="H5277" s="62" t="s">
        <v>1672</v>
      </c>
      <c r="I5277" s="79" t="s">
        <v>1883</v>
      </c>
      <c r="J5277" s="62" t="s">
        <v>2134</v>
      </c>
      <c r="K5277" s="35" t="s">
        <v>2135</v>
      </c>
      <c r="L5277" s="21" t="s">
        <v>42</v>
      </c>
      <c r="M5277" s="35" t="s">
        <v>1891</v>
      </c>
      <c r="N5277" s="62" t="s">
        <v>300</v>
      </c>
      <c r="O5277" s="28">
        <v>2</v>
      </c>
      <c r="P5277" s="28">
        <v>86</v>
      </c>
      <c r="Q5277" s="35" t="s">
        <v>45</v>
      </c>
      <c r="R5277" s="103">
        <f t="shared" si="82"/>
        <v>172</v>
      </c>
      <c r="S5277" s="28">
        <v>0</v>
      </c>
      <c r="T5277" s="28">
        <v>0</v>
      </c>
      <c r="U5277" s="28">
        <v>0</v>
      </c>
      <c r="V5277" s="28">
        <v>0</v>
      </c>
      <c r="W5277" s="28">
        <v>0</v>
      </c>
      <c r="X5277" s="28">
        <v>172</v>
      </c>
      <c r="Y5277" s="28">
        <v>0</v>
      </c>
      <c r="Z5277" s="28">
        <v>0</v>
      </c>
      <c r="AA5277" s="28">
        <v>0</v>
      </c>
      <c r="AB5277" s="28">
        <v>0</v>
      </c>
      <c r="AC5277" s="28">
        <v>0</v>
      </c>
      <c r="AD5277" s="28">
        <v>0</v>
      </c>
    </row>
    <row r="5278" spans="1:30" s="1" customFormat="1" ht="15" customHeight="1" x14ac:dyDescent="0.3">
      <c r="A5278" s="21" t="s">
        <v>34</v>
      </c>
      <c r="B5278" s="21" t="s">
        <v>1538</v>
      </c>
      <c r="C5278" s="21" t="s">
        <v>1538</v>
      </c>
      <c r="D5278" s="33">
        <v>1</v>
      </c>
      <c r="E5278" s="61" t="s">
        <v>194</v>
      </c>
      <c r="F5278" s="33">
        <v>45</v>
      </c>
      <c r="G5278" s="24" t="s">
        <v>38</v>
      </c>
      <c r="H5278" s="62" t="s">
        <v>2481</v>
      </c>
      <c r="I5278" s="79" t="s">
        <v>2482</v>
      </c>
      <c r="J5278" s="62" t="s">
        <v>1527</v>
      </c>
      <c r="K5278" s="35" t="s">
        <v>1528</v>
      </c>
      <c r="L5278" s="21" t="s">
        <v>42</v>
      </c>
      <c r="M5278" s="35" t="s">
        <v>1891</v>
      </c>
      <c r="N5278" s="62" t="s">
        <v>48</v>
      </c>
      <c r="O5278" s="28">
        <v>1</v>
      </c>
      <c r="P5278" s="77">
        <v>3616</v>
      </c>
      <c r="Q5278" s="35" t="s">
        <v>45</v>
      </c>
      <c r="R5278" s="103">
        <f t="shared" si="82"/>
        <v>3616</v>
      </c>
      <c r="S5278" s="28">
        <v>0</v>
      </c>
      <c r="T5278" s="28">
        <v>3616</v>
      </c>
      <c r="U5278" s="28">
        <v>0</v>
      </c>
      <c r="V5278" s="28">
        <v>0</v>
      </c>
      <c r="W5278" s="28">
        <v>0</v>
      </c>
      <c r="X5278" s="28">
        <v>0</v>
      </c>
      <c r="Y5278" s="28">
        <v>0</v>
      </c>
      <c r="Z5278" s="28">
        <v>0</v>
      </c>
      <c r="AA5278" s="28">
        <v>0</v>
      </c>
      <c r="AB5278" s="28">
        <v>0</v>
      </c>
      <c r="AC5278" s="28">
        <v>0</v>
      </c>
      <c r="AD5278" s="28">
        <v>0</v>
      </c>
    </row>
    <row r="5279" spans="1:30" s="1" customFormat="1" ht="15" customHeight="1" x14ac:dyDescent="0.3">
      <c r="A5279" s="21" t="s">
        <v>34</v>
      </c>
      <c r="B5279" s="21" t="s">
        <v>1538</v>
      </c>
      <c r="C5279" s="21" t="s">
        <v>1538</v>
      </c>
      <c r="D5279" s="33">
        <v>1</v>
      </c>
      <c r="E5279" s="61" t="s">
        <v>194</v>
      </c>
      <c r="F5279" s="33">
        <v>88</v>
      </c>
      <c r="G5279" s="24" t="s">
        <v>245</v>
      </c>
      <c r="H5279" s="62" t="s">
        <v>1433</v>
      </c>
      <c r="I5279" s="79" t="s">
        <v>345</v>
      </c>
      <c r="J5279" s="62" t="s">
        <v>1558</v>
      </c>
      <c r="K5279" s="35" t="s">
        <v>1559</v>
      </c>
      <c r="L5279" s="21" t="s">
        <v>42</v>
      </c>
      <c r="M5279" s="35" t="s">
        <v>1891</v>
      </c>
      <c r="N5279" s="62" t="s">
        <v>48</v>
      </c>
      <c r="O5279" s="28">
        <v>5</v>
      </c>
      <c r="P5279" s="77">
        <v>58</v>
      </c>
      <c r="Q5279" s="35" t="s">
        <v>45</v>
      </c>
      <c r="R5279" s="103">
        <f t="shared" si="82"/>
        <v>290</v>
      </c>
      <c r="S5279" s="28">
        <v>0</v>
      </c>
      <c r="T5279" s="28">
        <v>116</v>
      </c>
      <c r="U5279" s="28">
        <v>0</v>
      </c>
      <c r="V5279" s="28">
        <v>0</v>
      </c>
      <c r="W5279" s="28">
        <v>0</v>
      </c>
      <c r="X5279" s="28">
        <v>116</v>
      </c>
      <c r="Y5279" s="28">
        <v>0</v>
      </c>
      <c r="Z5279" s="28">
        <v>0</v>
      </c>
      <c r="AA5279" s="28">
        <v>0</v>
      </c>
      <c r="AB5279" s="28">
        <v>58</v>
      </c>
      <c r="AC5279" s="28">
        <v>0</v>
      </c>
      <c r="AD5279" s="28">
        <v>0</v>
      </c>
    </row>
    <row r="5280" spans="1:30" s="1" customFormat="1" ht="15" customHeight="1" x14ac:dyDescent="0.3">
      <c r="A5280" s="21" t="s">
        <v>34</v>
      </c>
      <c r="B5280" s="21" t="s">
        <v>1538</v>
      </c>
      <c r="C5280" s="21" t="s">
        <v>1538</v>
      </c>
      <c r="D5280" s="33">
        <v>1</v>
      </c>
      <c r="E5280" s="61" t="s">
        <v>194</v>
      </c>
      <c r="F5280" s="33">
        <v>88</v>
      </c>
      <c r="G5280" s="24" t="s">
        <v>245</v>
      </c>
      <c r="H5280" s="62" t="s">
        <v>1492</v>
      </c>
      <c r="I5280" s="79" t="s">
        <v>369</v>
      </c>
      <c r="J5280" s="62" t="s">
        <v>1560</v>
      </c>
      <c r="K5280" s="35" t="s">
        <v>1561</v>
      </c>
      <c r="L5280" s="21" t="s">
        <v>42</v>
      </c>
      <c r="M5280" s="35" t="s">
        <v>1891</v>
      </c>
      <c r="N5280" s="62" t="s">
        <v>48</v>
      </c>
      <c r="O5280" s="28">
        <v>1</v>
      </c>
      <c r="P5280" s="77">
        <v>3637</v>
      </c>
      <c r="Q5280" s="35" t="s">
        <v>45</v>
      </c>
      <c r="R5280" s="103">
        <f t="shared" si="82"/>
        <v>3637</v>
      </c>
      <c r="S5280" s="28">
        <v>0</v>
      </c>
      <c r="T5280" s="28">
        <v>3637</v>
      </c>
      <c r="U5280" s="28">
        <v>0</v>
      </c>
      <c r="V5280" s="28">
        <v>0</v>
      </c>
      <c r="W5280" s="28">
        <v>0</v>
      </c>
      <c r="X5280" s="28">
        <v>0</v>
      </c>
      <c r="Y5280" s="28">
        <v>0</v>
      </c>
      <c r="Z5280" s="28">
        <v>0</v>
      </c>
      <c r="AA5280" s="28">
        <v>0</v>
      </c>
      <c r="AB5280" s="28">
        <v>0</v>
      </c>
      <c r="AC5280" s="28">
        <v>0</v>
      </c>
      <c r="AD5280" s="28">
        <v>0</v>
      </c>
    </row>
    <row r="5281" spans="1:30" s="1" customFormat="1" ht="15" customHeight="1" x14ac:dyDescent="0.3">
      <c r="A5281" s="21" t="s">
        <v>34</v>
      </c>
      <c r="B5281" s="21" t="s">
        <v>1538</v>
      </c>
      <c r="C5281" s="21" t="s">
        <v>1538</v>
      </c>
      <c r="D5281" s="33">
        <v>1</v>
      </c>
      <c r="E5281" s="61" t="s">
        <v>194</v>
      </c>
      <c r="F5281" s="33">
        <v>88</v>
      </c>
      <c r="G5281" s="24" t="s">
        <v>245</v>
      </c>
      <c r="H5281" s="62" t="s">
        <v>1494</v>
      </c>
      <c r="I5281" s="79" t="s">
        <v>372</v>
      </c>
      <c r="J5281" s="62" t="s">
        <v>1562</v>
      </c>
      <c r="K5281" s="35" t="s">
        <v>1563</v>
      </c>
      <c r="L5281" s="21" t="s">
        <v>42</v>
      </c>
      <c r="M5281" s="35" t="s">
        <v>1891</v>
      </c>
      <c r="N5281" s="62" t="s">
        <v>48</v>
      </c>
      <c r="O5281" s="28">
        <v>10</v>
      </c>
      <c r="P5281" s="77">
        <v>181</v>
      </c>
      <c r="Q5281" s="35" t="s">
        <v>45</v>
      </c>
      <c r="R5281" s="103">
        <f t="shared" si="82"/>
        <v>1810</v>
      </c>
      <c r="S5281" s="28">
        <v>0</v>
      </c>
      <c r="T5281" s="28">
        <v>181</v>
      </c>
      <c r="U5281" s="28">
        <v>181</v>
      </c>
      <c r="V5281" s="28">
        <v>181</v>
      </c>
      <c r="W5281" s="28">
        <v>181</v>
      </c>
      <c r="X5281" s="28">
        <v>181</v>
      </c>
      <c r="Y5281" s="28">
        <v>181</v>
      </c>
      <c r="Z5281" s="28">
        <v>181</v>
      </c>
      <c r="AA5281" s="28">
        <v>181</v>
      </c>
      <c r="AB5281" s="28">
        <v>181</v>
      </c>
      <c r="AC5281" s="28">
        <v>181</v>
      </c>
      <c r="AD5281" s="28">
        <v>0</v>
      </c>
    </row>
    <row r="5282" spans="1:30" s="1" customFormat="1" ht="15" customHeight="1" x14ac:dyDescent="0.3">
      <c r="A5282" s="21" t="s">
        <v>34</v>
      </c>
      <c r="B5282" s="21" t="s">
        <v>1538</v>
      </c>
      <c r="C5282" s="21" t="s">
        <v>1538</v>
      </c>
      <c r="D5282" s="33">
        <v>1</v>
      </c>
      <c r="E5282" s="61" t="s">
        <v>194</v>
      </c>
      <c r="F5282" s="33">
        <v>88</v>
      </c>
      <c r="G5282" s="24" t="s">
        <v>245</v>
      </c>
      <c r="H5282" s="62">
        <v>26102</v>
      </c>
      <c r="I5282" s="79" t="s">
        <v>1248</v>
      </c>
      <c r="J5282" s="62" t="s">
        <v>1576</v>
      </c>
      <c r="K5282" s="35" t="s">
        <v>1371</v>
      </c>
      <c r="L5282" s="21" t="s">
        <v>767</v>
      </c>
      <c r="M5282" s="35" t="s">
        <v>1891</v>
      </c>
      <c r="N5282" s="62" t="s">
        <v>285</v>
      </c>
      <c r="O5282" s="28">
        <v>11</v>
      </c>
      <c r="P5282" s="77">
        <v>874</v>
      </c>
      <c r="Q5282" s="35" t="s">
        <v>45</v>
      </c>
      <c r="R5282" s="103">
        <f t="shared" si="82"/>
        <v>9614</v>
      </c>
      <c r="S5282" s="28">
        <v>874</v>
      </c>
      <c r="T5282" s="28">
        <v>874</v>
      </c>
      <c r="U5282" s="28">
        <v>874</v>
      </c>
      <c r="V5282" s="28">
        <v>874</v>
      </c>
      <c r="W5282" s="28">
        <v>0</v>
      </c>
      <c r="X5282" s="28">
        <v>874</v>
      </c>
      <c r="Y5282" s="28">
        <v>874</v>
      </c>
      <c r="Z5282" s="28">
        <v>874</v>
      </c>
      <c r="AA5282" s="28">
        <v>874</v>
      </c>
      <c r="AB5282" s="28">
        <v>874</v>
      </c>
      <c r="AC5282" s="28">
        <v>874</v>
      </c>
      <c r="AD5282" s="28">
        <v>874</v>
      </c>
    </row>
    <row r="5283" spans="1:30" s="1" customFormat="1" ht="15" customHeight="1" x14ac:dyDescent="0.3">
      <c r="A5283" s="21" t="s">
        <v>34</v>
      </c>
      <c r="B5283" s="21" t="s">
        <v>1538</v>
      </c>
      <c r="C5283" s="21" t="s">
        <v>1538</v>
      </c>
      <c r="D5283" s="33">
        <v>1</v>
      </c>
      <c r="E5283" s="61" t="s">
        <v>246</v>
      </c>
      <c r="F5283" s="33">
        <v>1</v>
      </c>
      <c r="G5283" s="24" t="s">
        <v>38</v>
      </c>
      <c r="H5283" s="62">
        <v>26103</v>
      </c>
      <c r="I5283" s="79" t="s">
        <v>2473</v>
      </c>
      <c r="J5283" s="62" t="s">
        <v>1576</v>
      </c>
      <c r="K5283" s="35" t="s">
        <v>1371</v>
      </c>
      <c r="L5283" s="21" t="s">
        <v>767</v>
      </c>
      <c r="M5283" s="35" t="s">
        <v>43</v>
      </c>
      <c r="N5283" s="62" t="s">
        <v>285</v>
      </c>
      <c r="O5283" s="28">
        <v>4275</v>
      </c>
      <c r="P5283" s="28">
        <v>24</v>
      </c>
      <c r="Q5283" s="35" t="s">
        <v>411</v>
      </c>
      <c r="R5283" s="103">
        <f t="shared" si="82"/>
        <v>102600</v>
      </c>
      <c r="S5283" s="28">
        <v>7200</v>
      </c>
      <c r="T5283" s="28">
        <v>7800</v>
      </c>
      <c r="U5283" s="28">
        <v>7800</v>
      </c>
      <c r="V5283" s="28">
        <v>7800</v>
      </c>
      <c r="W5283" s="28">
        <v>10200</v>
      </c>
      <c r="X5283" s="28">
        <v>10200</v>
      </c>
      <c r="Y5283" s="28">
        <v>10200</v>
      </c>
      <c r="Z5283" s="28">
        <v>10200</v>
      </c>
      <c r="AA5283" s="28">
        <v>7800</v>
      </c>
      <c r="AB5283" s="28">
        <v>7800</v>
      </c>
      <c r="AC5283" s="28">
        <v>7800</v>
      </c>
      <c r="AD5283" s="28">
        <v>7800</v>
      </c>
    </row>
    <row r="5284" spans="1:30" s="1" customFormat="1" ht="15" customHeight="1" x14ac:dyDescent="0.3">
      <c r="A5284" s="21" t="s">
        <v>34</v>
      </c>
      <c r="B5284" s="21" t="s">
        <v>1538</v>
      </c>
      <c r="C5284" s="21" t="s">
        <v>1538</v>
      </c>
      <c r="D5284" s="33">
        <v>1</v>
      </c>
      <c r="E5284" s="61" t="s">
        <v>194</v>
      </c>
      <c r="F5284" s="33">
        <v>88</v>
      </c>
      <c r="G5284" s="24" t="s">
        <v>245</v>
      </c>
      <c r="H5284" s="62" t="s">
        <v>1499</v>
      </c>
      <c r="I5284" s="79" t="s">
        <v>445</v>
      </c>
      <c r="J5284" s="62" t="s">
        <v>455</v>
      </c>
      <c r="K5284" s="35" t="s">
        <v>456</v>
      </c>
      <c r="L5284" s="21" t="s">
        <v>42</v>
      </c>
      <c r="M5284" s="35" t="s">
        <v>1891</v>
      </c>
      <c r="N5284" s="62" t="s">
        <v>48</v>
      </c>
      <c r="O5284" s="28">
        <v>1</v>
      </c>
      <c r="P5284" s="77">
        <v>3637</v>
      </c>
      <c r="Q5284" s="35" t="s">
        <v>45</v>
      </c>
      <c r="R5284" s="103">
        <f t="shared" si="82"/>
        <v>3637</v>
      </c>
      <c r="S5284" s="28">
        <v>0</v>
      </c>
      <c r="T5284" s="28">
        <v>0</v>
      </c>
      <c r="U5284" s="28">
        <v>0</v>
      </c>
      <c r="V5284" s="28">
        <v>3637</v>
      </c>
      <c r="W5284" s="28">
        <v>0</v>
      </c>
      <c r="X5284" s="28">
        <v>0</v>
      </c>
      <c r="Y5284" s="28">
        <v>0</v>
      </c>
      <c r="Z5284" s="28">
        <v>0</v>
      </c>
      <c r="AA5284" s="28">
        <v>0</v>
      </c>
      <c r="AB5284" s="28">
        <v>0</v>
      </c>
      <c r="AC5284" s="28">
        <v>0</v>
      </c>
      <c r="AD5284" s="28">
        <v>0</v>
      </c>
    </row>
    <row r="5285" spans="1:30" s="1" customFormat="1" ht="15" customHeight="1" x14ac:dyDescent="0.3">
      <c r="A5285" s="21" t="s">
        <v>34</v>
      </c>
      <c r="B5285" s="21" t="s">
        <v>1538</v>
      </c>
      <c r="C5285" s="21" t="s">
        <v>1538</v>
      </c>
      <c r="D5285" s="33">
        <v>1</v>
      </c>
      <c r="E5285" s="61" t="s">
        <v>194</v>
      </c>
      <c r="F5285" s="33">
        <v>45</v>
      </c>
      <c r="G5285" s="24" t="s">
        <v>38</v>
      </c>
      <c r="H5285" s="62" t="s">
        <v>1499</v>
      </c>
      <c r="I5285" s="79" t="s">
        <v>445</v>
      </c>
      <c r="J5285" s="62" t="s">
        <v>1602</v>
      </c>
      <c r="K5285" s="35" t="s">
        <v>1603</v>
      </c>
      <c r="L5285" s="21" t="s">
        <v>42</v>
      </c>
      <c r="M5285" s="35" t="s">
        <v>1891</v>
      </c>
      <c r="N5285" s="62" t="s">
        <v>48</v>
      </c>
      <c r="O5285" s="28">
        <v>2</v>
      </c>
      <c r="P5285" s="77">
        <v>6026</v>
      </c>
      <c r="Q5285" s="35" t="s">
        <v>45</v>
      </c>
      <c r="R5285" s="103">
        <f t="shared" si="82"/>
        <v>12052</v>
      </c>
      <c r="S5285" s="28">
        <v>0</v>
      </c>
      <c r="T5285" s="28">
        <v>0</v>
      </c>
      <c r="U5285" s="28">
        <v>6026</v>
      </c>
      <c r="V5285" s="28">
        <v>0</v>
      </c>
      <c r="W5285" s="28">
        <v>0</v>
      </c>
      <c r="X5285" s="28">
        <v>6026</v>
      </c>
      <c r="Y5285" s="28">
        <v>0</v>
      </c>
      <c r="Z5285" s="28">
        <v>0</v>
      </c>
      <c r="AA5285" s="28">
        <v>0</v>
      </c>
      <c r="AB5285" s="28">
        <v>0</v>
      </c>
      <c r="AC5285" s="28">
        <v>0</v>
      </c>
      <c r="AD5285" s="28">
        <v>0</v>
      </c>
    </row>
    <row r="5286" spans="1:30" s="1" customFormat="1" ht="15" customHeight="1" x14ac:dyDescent="0.3">
      <c r="A5286" s="21" t="s">
        <v>34</v>
      </c>
      <c r="B5286" s="21" t="s">
        <v>1538</v>
      </c>
      <c r="C5286" s="21" t="s">
        <v>1538</v>
      </c>
      <c r="D5286" s="33">
        <v>1</v>
      </c>
      <c r="E5286" s="61" t="s">
        <v>246</v>
      </c>
      <c r="F5286" s="33">
        <v>1</v>
      </c>
      <c r="G5286" s="24" t="s">
        <v>38</v>
      </c>
      <c r="H5286" s="62" t="s">
        <v>1444</v>
      </c>
      <c r="I5286" s="79" t="s">
        <v>1155</v>
      </c>
      <c r="J5286" s="62" t="s">
        <v>1085</v>
      </c>
      <c r="K5286" s="35" t="s">
        <v>1086</v>
      </c>
      <c r="L5286" s="21" t="s">
        <v>42</v>
      </c>
      <c r="M5286" s="35" t="s">
        <v>1891</v>
      </c>
      <c r="N5286" s="62" t="s">
        <v>48</v>
      </c>
      <c r="O5286" s="28">
        <v>2</v>
      </c>
      <c r="P5286" s="28">
        <v>208</v>
      </c>
      <c r="Q5286" s="35" t="s">
        <v>45</v>
      </c>
      <c r="R5286" s="103">
        <f t="shared" si="82"/>
        <v>416</v>
      </c>
      <c r="S5286" s="28">
        <v>0</v>
      </c>
      <c r="T5286" s="28">
        <v>0</v>
      </c>
      <c r="U5286" s="28">
        <v>0</v>
      </c>
      <c r="V5286" s="28">
        <v>0</v>
      </c>
      <c r="W5286" s="28">
        <v>416</v>
      </c>
      <c r="X5286" s="28">
        <v>0</v>
      </c>
      <c r="Y5286" s="28">
        <v>0</v>
      </c>
      <c r="Z5286" s="28">
        <v>0</v>
      </c>
      <c r="AA5286" s="28">
        <v>0</v>
      </c>
      <c r="AB5286" s="28">
        <v>0</v>
      </c>
      <c r="AC5286" s="28">
        <v>0</v>
      </c>
      <c r="AD5286" s="28">
        <v>0</v>
      </c>
    </row>
    <row r="5287" spans="1:30" s="1" customFormat="1" ht="15" customHeight="1" x14ac:dyDescent="0.3">
      <c r="A5287" s="21" t="s">
        <v>34</v>
      </c>
      <c r="B5287" s="21" t="s">
        <v>1538</v>
      </c>
      <c r="C5287" s="21" t="s">
        <v>1538</v>
      </c>
      <c r="D5287" s="33">
        <v>1</v>
      </c>
      <c r="E5287" s="61" t="s">
        <v>246</v>
      </c>
      <c r="F5287" s="33">
        <v>1</v>
      </c>
      <c r="G5287" s="24" t="s">
        <v>38</v>
      </c>
      <c r="H5287" s="62" t="s">
        <v>1444</v>
      </c>
      <c r="I5287" s="79" t="s">
        <v>1155</v>
      </c>
      <c r="J5287" s="62" t="s">
        <v>472</v>
      </c>
      <c r="K5287" s="35" t="s">
        <v>473</v>
      </c>
      <c r="L5287" s="21" t="s">
        <v>42</v>
      </c>
      <c r="M5287" s="35" t="s">
        <v>1891</v>
      </c>
      <c r="N5287" s="62" t="s">
        <v>48</v>
      </c>
      <c r="O5287" s="28">
        <v>15</v>
      </c>
      <c r="P5287" s="28">
        <v>90</v>
      </c>
      <c r="Q5287" s="35" t="s">
        <v>45</v>
      </c>
      <c r="R5287" s="103">
        <f t="shared" si="82"/>
        <v>1350</v>
      </c>
      <c r="S5287" s="28">
        <v>0</v>
      </c>
      <c r="T5287" s="28">
        <v>270</v>
      </c>
      <c r="U5287" s="28">
        <v>0</v>
      </c>
      <c r="V5287" s="28">
        <v>0</v>
      </c>
      <c r="W5287" s="28">
        <v>270</v>
      </c>
      <c r="X5287" s="28">
        <v>0</v>
      </c>
      <c r="Y5287" s="28">
        <v>0</v>
      </c>
      <c r="Z5287" s="28">
        <v>270</v>
      </c>
      <c r="AA5287" s="28">
        <v>0</v>
      </c>
      <c r="AB5287" s="28">
        <v>270</v>
      </c>
      <c r="AC5287" s="28">
        <v>0</v>
      </c>
      <c r="AD5287" s="28">
        <v>270</v>
      </c>
    </row>
    <row r="5288" spans="1:30" s="1" customFormat="1" ht="15" customHeight="1" x14ac:dyDescent="0.3">
      <c r="A5288" s="21" t="s">
        <v>34</v>
      </c>
      <c r="B5288" s="21" t="s">
        <v>1538</v>
      </c>
      <c r="C5288" s="21" t="s">
        <v>1538</v>
      </c>
      <c r="D5288" s="33">
        <v>1</v>
      </c>
      <c r="E5288" s="61" t="s">
        <v>246</v>
      </c>
      <c r="F5288" s="33">
        <v>1</v>
      </c>
      <c r="G5288" s="24" t="s">
        <v>38</v>
      </c>
      <c r="H5288" s="62" t="s">
        <v>1444</v>
      </c>
      <c r="I5288" s="79" t="s">
        <v>1155</v>
      </c>
      <c r="J5288" s="62" t="s">
        <v>866</v>
      </c>
      <c r="K5288" s="35" t="s">
        <v>867</v>
      </c>
      <c r="L5288" s="21" t="s">
        <v>42</v>
      </c>
      <c r="M5288" s="35" t="s">
        <v>1891</v>
      </c>
      <c r="N5288" s="62" t="s">
        <v>48</v>
      </c>
      <c r="O5288" s="28">
        <v>15</v>
      </c>
      <c r="P5288" s="28">
        <v>90</v>
      </c>
      <c r="Q5288" s="35" t="s">
        <v>45</v>
      </c>
      <c r="R5288" s="103">
        <f t="shared" si="82"/>
        <v>1350</v>
      </c>
      <c r="S5288" s="28">
        <v>0</v>
      </c>
      <c r="T5288" s="28">
        <v>270</v>
      </c>
      <c r="U5288" s="28">
        <v>0</v>
      </c>
      <c r="V5288" s="28">
        <v>0</v>
      </c>
      <c r="W5288" s="28">
        <v>270</v>
      </c>
      <c r="X5288" s="28">
        <v>0</v>
      </c>
      <c r="Y5288" s="28">
        <v>0</v>
      </c>
      <c r="Z5288" s="28">
        <v>270</v>
      </c>
      <c r="AA5288" s="28">
        <v>0</v>
      </c>
      <c r="AB5288" s="28">
        <v>270</v>
      </c>
      <c r="AC5288" s="28">
        <v>0</v>
      </c>
      <c r="AD5288" s="28">
        <v>270</v>
      </c>
    </row>
    <row r="5289" spans="1:30" s="1" customFormat="1" ht="15" customHeight="1" x14ac:dyDescent="0.3">
      <c r="A5289" s="21" t="s">
        <v>34</v>
      </c>
      <c r="B5289" s="21" t="s">
        <v>1538</v>
      </c>
      <c r="C5289" s="21" t="s">
        <v>1538</v>
      </c>
      <c r="D5289" s="33">
        <v>1</v>
      </c>
      <c r="E5289" s="61" t="s">
        <v>109</v>
      </c>
      <c r="F5289" s="33">
        <v>43</v>
      </c>
      <c r="G5289" s="24" t="s">
        <v>38</v>
      </c>
      <c r="H5289" s="62" t="s">
        <v>1444</v>
      </c>
      <c r="I5289" s="79" t="s">
        <v>1155</v>
      </c>
      <c r="J5289" s="62" t="s">
        <v>472</v>
      </c>
      <c r="K5289" s="35" t="s">
        <v>473</v>
      </c>
      <c r="L5289" s="21" t="s">
        <v>42</v>
      </c>
      <c r="M5289" s="35" t="s">
        <v>1891</v>
      </c>
      <c r="N5289" s="62" t="s">
        <v>48</v>
      </c>
      <c r="O5289" s="28">
        <v>2</v>
      </c>
      <c r="P5289" s="77">
        <v>91</v>
      </c>
      <c r="Q5289" s="35" t="s">
        <v>45</v>
      </c>
      <c r="R5289" s="103">
        <f t="shared" si="82"/>
        <v>182</v>
      </c>
      <c r="S5289" s="28">
        <v>0</v>
      </c>
      <c r="T5289" s="28">
        <v>0</v>
      </c>
      <c r="U5289" s="28">
        <v>0</v>
      </c>
      <c r="V5289" s="28">
        <v>0</v>
      </c>
      <c r="W5289" s="28">
        <v>0</v>
      </c>
      <c r="X5289" s="28">
        <v>91</v>
      </c>
      <c r="Y5289" s="28">
        <v>0</v>
      </c>
      <c r="Z5289" s="28">
        <v>0</v>
      </c>
      <c r="AA5289" s="28">
        <v>0</v>
      </c>
      <c r="AB5289" s="28">
        <v>0</v>
      </c>
      <c r="AC5289" s="28">
        <v>91</v>
      </c>
      <c r="AD5289" s="28">
        <v>0</v>
      </c>
    </row>
    <row r="5290" spans="1:30" s="1" customFormat="1" ht="15" customHeight="1" x14ac:dyDescent="0.3">
      <c r="A5290" s="21" t="s">
        <v>34</v>
      </c>
      <c r="B5290" s="21" t="s">
        <v>1538</v>
      </c>
      <c r="C5290" s="21" t="s">
        <v>1538</v>
      </c>
      <c r="D5290" s="33">
        <v>1</v>
      </c>
      <c r="E5290" s="61" t="s">
        <v>194</v>
      </c>
      <c r="F5290" s="33">
        <v>88</v>
      </c>
      <c r="G5290" s="24" t="s">
        <v>245</v>
      </c>
      <c r="H5290" s="62" t="s">
        <v>1444</v>
      </c>
      <c r="I5290" s="79" t="s">
        <v>1155</v>
      </c>
      <c r="J5290" s="62" t="s">
        <v>866</v>
      </c>
      <c r="K5290" s="35" t="s">
        <v>867</v>
      </c>
      <c r="L5290" s="21" t="s">
        <v>42</v>
      </c>
      <c r="M5290" s="35" t="s">
        <v>1891</v>
      </c>
      <c r="N5290" s="62" t="s">
        <v>48</v>
      </c>
      <c r="O5290" s="28">
        <v>12</v>
      </c>
      <c r="P5290" s="77">
        <v>188</v>
      </c>
      <c r="Q5290" s="35" t="s">
        <v>45</v>
      </c>
      <c r="R5290" s="103">
        <f t="shared" si="82"/>
        <v>2256</v>
      </c>
      <c r="S5290" s="28">
        <v>0</v>
      </c>
      <c r="T5290" s="28">
        <v>188</v>
      </c>
      <c r="U5290" s="28">
        <v>188</v>
      </c>
      <c r="V5290" s="28">
        <v>188</v>
      </c>
      <c r="W5290" s="28">
        <v>188</v>
      </c>
      <c r="X5290" s="28">
        <v>564</v>
      </c>
      <c r="Y5290" s="28">
        <v>188</v>
      </c>
      <c r="Z5290" s="28">
        <v>188</v>
      </c>
      <c r="AA5290" s="28">
        <v>188</v>
      </c>
      <c r="AB5290" s="28">
        <v>188</v>
      </c>
      <c r="AC5290" s="28">
        <v>188</v>
      </c>
      <c r="AD5290" s="28">
        <v>0</v>
      </c>
    </row>
    <row r="5291" spans="1:30" s="1" customFormat="1" ht="15" customHeight="1" x14ac:dyDescent="0.3">
      <c r="A5291" s="21" t="s">
        <v>34</v>
      </c>
      <c r="B5291" s="21" t="s">
        <v>1538</v>
      </c>
      <c r="C5291" s="21" t="s">
        <v>1538</v>
      </c>
      <c r="D5291" s="33">
        <v>1</v>
      </c>
      <c r="E5291" s="61" t="s">
        <v>246</v>
      </c>
      <c r="F5291" s="33">
        <v>1</v>
      </c>
      <c r="G5291" s="24" t="s">
        <v>489</v>
      </c>
      <c r="H5291" s="62">
        <v>31301</v>
      </c>
      <c r="I5291" s="79" t="s">
        <v>1382</v>
      </c>
      <c r="J5291" s="62" t="s">
        <v>1576</v>
      </c>
      <c r="K5291" s="35" t="s">
        <v>2469</v>
      </c>
      <c r="L5291" s="21" t="s">
        <v>42</v>
      </c>
      <c r="M5291" s="35" t="s">
        <v>1891</v>
      </c>
      <c r="N5291" s="62" t="s">
        <v>335</v>
      </c>
      <c r="O5291" s="28">
        <v>6</v>
      </c>
      <c r="P5291" s="28">
        <v>4000</v>
      </c>
      <c r="Q5291" s="35" t="s">
        <v>45</v>
      </c>
      <c r="R5291" s="103">
        <f t="shared" si="82"/>
        <v>24000</v>
      </c>
      <c r="S5291" s="28">
        <v>4000</v>
      </c>
      <c r="T5291" s="28">
        <v>0</v>
      </c>
      <c r="U5291" s="28">
        <v>4000</v>
      </c>
      <c r="V5291" s="28">
        <v>0</v>
      </c>
      <c r="W5291" s="28">
        <v>4000</v>
      </c>
      <c r="X5291" s="28">
        <v>0</v>
      </c>
      <c r="Y5291" s="28">
        <v>4000</v>
      </c>
      <c r="Z5291" s="28">
        <v>0</v>
      </c>
      <c r="AA5291" s="28">
        <v>4000</v>
      </c>
      <c r="AB5291" s="28">
        <v>0</v>
      </c>
      <c r="AC5291" s="28">
        <v>4000</v>
      </c>
      <c r="AD5291" s="28">
        <v>0</v>
      </c>
    </row>
    <row r="5292" spans="1:30" s="1" customFormat="1" ht="15" customHeight="1" x14ac:dyDescent="0.3">
      <c r="A5292" s="21" t="s">
        <v>34</v>
      </c>
      <c r="B5292" s="21" t="s">
        <v>1538</v>
      </c>
      <c r="C5292" s="21" t="s">
        <v>1538</v>
      </c>
      <c r="D5292" s="33">
        <v>1</v>
      </c>
      <c r="E5292" s="61" t="s">
        <v>246</v>
      </c>
      <c r="F5292" s="33">
        <v>1</v>
      </c>
      <c r="G5292" s="24" t="s">
        <v>38</v>
      </c>
      <c r="H5292" s="62">
        <v>31401</v>
      </c>
      <c r="I5292" s="79" t="s">
        <v>1262</v>
      </c>
      <c r="J5292" s="62" t="s">
        <v>1576</v>
      </c>
      <c r="K5292" s="35" t="s">
        <v>2472</v>
      </c>
      <c r="L5292" s="21" t="s">
        <v>42</v>
      </c>
      <c r="M5292" s="35" t="s">
        <v>43</v>
      </c>
      <c r="N5292" s="62" t="s">
        <v>335</v>
      </c>
      <c r="O5292" s="28">
        <v>16</v>
      </c>
      <c r="P5292" s="28">
        <v>1500</v>
      </c>
      <c r="Q5292" s="35" t="s">
        <v>411</v>
      </c>
      <c r="R5292" s="103">
        <f t="shared" si="82"/>
        <v>24000</v>
      </c>
      <c r="S5292" s="28">
        <v>1500</v>
      </c>
      <c r="T5292" s="28">
        <v>1500</v>
      </c>
      <c r="U5292" s="28">
        <v>1500</v>
      </c>
      <c r="V5292" s="28">
        <v>1500</v>
      </c>
      <c r="W5292" s="28">
        <v>3000</v>
      </c>
      <c r="X5292" s="28">
        <v>3000</v>
      </c>
      <c r="Y5292" s="28">
        <v>3000</v>
      </c>
      <c r="Z5292" s="28">
        <v>3000</v>
      </c>
      <c r="AA5292" s="28">
        <v>1500</v>
      </c>
      <c r="AB5292" s="28">
        <v>1500</v>
      </c>
      <c r="AC5292" s="28">
        <v>1500</v>
      </c>
      <c r="AD5292" s="28">
        <v>1500</v>
      </c>
    </row>
    <row r="5293" spans="1:30" s="1" customFormat="1" ht="15" customHeight="1" x14ac:dyDescent="0.3">
      <c r="A5293" s="21" t="s">
        <v>34</v>
      </c>
      <c r="B5293" s="21" t="s">
        <v>1538</v>
      </c>
      <c r="C5293" s="21" t="s">
        <v>1538</v>
      </c>
      <c r="D5293" s="33">
        <v>1</v>
      </c>
      <c r="E5293" s="61" t="s">
        <v>246</v>
      </c>
      <c r="F5293" s="33">
        <v>1</v>
      </c>
      <c r="G5293" s="24" t="s">
        <v>38</v>
      </c>
      <c r="H5293" s="62">
        <v>32601</v>
      </c>
      <c r="I5293" s="79" t="s">
        <v>2470</v>
      </c>
      <c r="J5293" s="62" t="s">
        <v>1576</v>
      </c>
      <c r="K5293" s="35" t="s">
        <v>574</v>
      </c>
      <c r="L5293" s="48" t="s">
        <v>2471</v>
      </c>
      <c r="M5293" s="35" t="s">
        <v>43</v>
      </c>
      <c r="N5293" s="62" t="s">
        <v>335</v>
      </c>
      <c r="O5293" s="28">
        <v>12</v>
      </c>
      <c r="P5293" s="28">
        <v>3500</v>
      </c>
      <c r="Q5293" s="35" t="s">
        <v>45</v>
      </c>
      <c r="R5293" s="103">
        <f t="shared" si="82"/>
        <v>42000</v>
      </c>
      <c r="S5293" s="28">
        <v>0</v>
      </c>
      <c r="T5293" s="28">
        <v>3500</v>
      </c>
      <c r="U5293" s="28">
        <v>3500</v>
      </c>
      <c r="V5293" s="28">
        <v>3500</v>
      </c>
      <c r="W5293" s="28">
        <v>3500</v>
      </c>
      <c r="X5293" s="28">
        <v>3500</v>
      </c>
      <c r="Y5293" s="28">
        <v>3500</v>
      </c>
      <c r="Z5293" s="28">
        <v>3500</v>
      </c>
      <c r="AA5293" s="28">
        <v>3500</v>
      </c>
      <c r="AB5293" s="28">
        <v>3500</v>
      </c>
      <c r="AC5293" s="28">
        <v>3500</v>
      </c>
      <c r="AD5293" s="28">
        <v>7000</v>
      </c>
    </row>
    <row r="5294" spans="1:30" s="1" customFormat="1" ht="15" customHeight="1" x14ac:dyDescent="0.3">
      <c r="A5294" s="21" t="s">
        <v>34</v>
      </c>
      <c r="B5294" s="21" t="s">
        <v>1538</v>
      </c>
      <c r="C5294" s="21" t="s">
        <v>1538</v>
      </c>
      <c r="D5294" s="33">
        <v>1</v>
      </c>
      <c r="E5294" s="61" t="s">
        <v>246</v>
      </c>
      <c r="F5294" s="33">
        <v>1</v>
      </c>
      <c r="G5294" s="24" t="s">
        <v>489</v>
      </c>
      <c r="H5294" s="62">
        <v>33801</v>
      </c>
      <c r="I5294" s="79" t="s">
        <v>2467</v>
      </c>
      <c r="J5294" s="62" t="s">
        <v>1576</v>
      </c>
      <c r="K5294" s="50" t="s">
        <v>1577</v>
      </c>
      <c r="L5294" s="21" t="s">
        <v>503</v>
      </c>
      <c r="M5294" s="50" t="s">
        <v>43</v>
      </c>
      <c r="N5294" s="62" t="s">
        <v>335</v>
      </c>
      <c r="O5294" s="28">
        <v>12</v>
      </c>
      <c r="P5294" s="28">
        <v>16834</v>
      </c>
      <c r="Q5294" s="50" t="s">
        <v>411</v>
      </c>
      <c r="R5294" s="103">
        <f t="shared" si="82"/>
        <v>202008</v>
      </c>
      <c r="S5294" s="28">
        <v>16834</v>
      </c>
      <c r="T5294" s="28">
        <v>16834</v>
      </c>
      <c r="U5294" s="28">
        <v>16834</v>
      </c>
      <c r="V5294" s="28">
        <v>16834</v>
      </c>
      <c r="W5294" s="28">
        <v>16834</v>
      </c>
      <c r="X5294" s="28">
        <v>16834</v>
      </c>
      <c r="Y5294" s="28">
        <v>16834</v>
      </c>
      <c r="Z5294" s="28">
        <v>16834</v>
      </c>
      <c r="AA5294" s="28">
        <v>16834</v>
      </c>
      <c r="AB5294" s="28">
        <v>16834</v>
      </c>
      <c r="AC5294" s="28">
        <v>16834</v>
      </c>
      <c r="AD5294" s="28">
        <v>16834</v>
      </c>
    </row>
    <row r="5295" spans="1:30" s="1" customFormat="1" ht="15" customHeight="1" x14ac:dyDescent="0.3">
      <c r="A5295" s="21" t="s">
        <v>34</v>
      </c>
      <c r="B5295" s="21" t="s">
        <v>1538</v>
      </c>
      <c r="C5295" s="21" t="s">
        <v>1538</v>
      </c>
      <c r="D5295" s="33">
        <v>1</v>
      </c>
      <c r="E5295" s="61" t="s">
        <v>246</v>
      </c>
      <c r="F5295" s="33">
        <v>1</v>
      </c>
      <c r="G5295" s="24" t="s">
        <v>489</v>
      </c>
      <c r="H5295" s="62">
        <v>33801</v>
      </c>
      <c r="I5295" s="79" t="s">
        <v>2467</v>
      </c>
      <c r="J5295" s="62" t="s">
        <v>1576</v>
      </c>
      <c r="K5295" s="50" t="s">
        <v>1918</v>
      </c>
      <c r="L5295" s="21" t="s">
        <v>504</v>
      </c>
      <c r="M5295" s="50" t="s">
        <v>43</v>
      </c>
      <c r="N5295" s="62" t="s">
        <v>335</v>
      </c>
      <c r="O5295" s="28">
        <v>12</v>
      </c>
      <c r="P5295" s="28">
        <v>789</v>
      </c>
      <c r="Q5295" s="50" t="s">
        <v>411</v>
      </c>
      <c r="R5295" s="103">
        <f t="shared" si="82"/>
        <v>9468</v>
      </c>
      <c r="S5295" s="28">
        <v>789</v>
      </c>
      <c r="T5295" s="28">
        <v>789</v>
      </c>
      <c r="U5295" s="28">
        <v>789</v>
      </c>
      <c r="V5295" s="28">
        <v>789</v>
      </c>
      <c r="W5295" s="28">
        <v>789</v>
      </c>
      <c r="X5295" s="28">
        <v>789</v>
      </c>
      <c r="Y5295" s="28">
        <v>789</v>
      </c>
      <c r="Z5295" s="28">
        <v>789</v>
      </c>
      <c r="AA5295" s="28">
        <v>789</v>
      </c>
      <c r="AB5295" s="28">
        <v>789</v>
      </c>
      <c r="AC5295" s="28">
        <v>789</v>
      </c>
      <c r="AD5295" s="28">
        <v>789</v>
      </c>
    </row>
    <row r="5296" spans="1:30" s="1" customFormat="1" ht="15" customHeight="1" x14ac:dyDescent="0.3">
      <c r="A5296" s="21" t="s">
        <v>34</v>
      </c>
      <c r="B5296" s="21" t="s">
        <v>1538</v>
      </c>
      <c r="C5296" s="21" t="s">
        <v>1538</v>
      </c>
      <c r="D5296" s="33">
        <v>1</v>
      </c>
      <c r="E5296" s="61" t="s">
        <v>246</v>
      </c>
      <c r="F5296" s="33">
        <v>1</v>
      </c>
      <c r="G5296" s="24" t="s">
        <v>489</v>
      </c>
      <c r="H5296" s="62">
        <v>35701</v>
      </c>
      <c r="I5296" s="79" t="s">
        <v>1263</v>
      </c>
      <c r="J5296" s="62" t="s">
        <v>1576</v>
      </c>
      <c r="K5296" s="35" t="s">
        <v>1578</v>
      </c>
      <c r="L5296" s="21" t="s">
        <v>42</v>
      </c>
      <c r="M5296" s="35" t="s">
        <v>1891</v>
      </c>
      <c r="N5296" s="62" t="s">
        <v>335</v>
      </c>
      <c r="O5296" s="28">
        <v>1</v>
      </c>
      <c r="P5296" s="77">
        <v>3120</v>
      </c>
      <c r="Q5296" s="35" t="s">
        <v>45</v>
      </c>
      <c r="R5296" s="103">
        <f t="shared" si="82"/>
        <v>3120</v>
      </c>
      <c r="S5296" s="28">
        <v>0</v>
      </c>
      <c r="T5296" s="28">
        <v>0</v>
      </c>
      <c r="U5296" s="28">
        <v>0</v>
      </c>
      <c r="V5296" s="28">
        <v>0</v>
      </c>
      <c r="W5296" s="28">
        <v>3120</v>
      </c>
      <c r="X5296" s="28">
        <v>0</v>
      </c>
      <c r="Y5296" s="28">
        <v>0</v>
      </c>
      <c r="Z5296" s="28">
        <v>0</v>
      </c>
      <c r="AA5296" s="28">
        <v>0</v>
      </c>
      <c r="AB5296" s="28">
        <v>0</v>
      </c>
      <c r="AC5296" s="28">
        <v>0</v>
      </c>
      <c r="AD5296" s="28">
        <v>0</v>
      </c>
    </row>
    <row r="5297" spans="1:30" s="1" customFormat="1" ht="15" customHeight="1" x14ac:dyDescent="0.3">
      <c r="A5297" s="21" t="s">
        <v>34</v>
      </c>
      <c r="B5297" s="21" t="s">
        <v>1538</v>
      </c>
      <c r="C5297" s="21" t="s">
        <v>1538</v>
      </c>
      <c r="D5297" s="33">
        <v>1</v>
      </c>
      <c r="E5297" s="61" t="s">
        <v>246</v>
      </c>
      <c r="F5297" s="33">
        <v>1</v>
      </c>
      <c r="G5297" s="24" t="s">
        <v>489</v>
      </c>
      <c r="H5297" s="62">
        <v>35801</v>
      </c>
      <c r="I5297" s="79" t="s">
        <v>875</v>
      </c>
      <c r="J5297" s="62" t="s">
        <v>1576</v>
      </c>
      <c r="K5297" s="35" t="s">
        <v>1579</v>
      </c>
      <c r="L5297" s="21" t="s">
        <v>2468</v>
      </c>
      <c r="M5297" s="35" t="s">
        <v>43</v>
      </c>
      <c r="N5297" s="62" t="s">
        <v>335</v>
      </c>
      <c r="O5297" s="28">
        <v>12</v>
      </c>
      <c r="P5297" s="28">
        <v>12551.75</v>
      </c>
      <c r="Q5297" s="35" t="s">
        <v>411</v>
      </c>
      <c r="R5297" s="103">
        <f t="shared" si="82"/>
        <v>150621</v>
      </c>
      <c r="S5297" s="28">
        <v>12552</v>
      </c>
      <c r="T5297" s="28">
        <v>12552</v>
      </c>
      <c r="U5297" s="28">
        <v>12552</v>
      </c>
      <c r="V5297" s="28">
        <v>12552</v>
      </c>
      <c r="W5297" s="28">
        <v>12552</v>
      </c>
      <c r="X5297" s="28">
        <v>12552</v>
      </c>
      <c r="Y5297" s="28">
        <v>12552</v>
      </c>
      <c r="Z5297" s="28">
        <v>12552</v>
      </c>
      <c r="AA5297" s="28">
        <v>12552</v>
      </c>
      <c r="AB5297" s="28">
        <v>12552</v>
      </c>
      <c r="AC5297" s="28">
        <v>12552</v>
      </c>
      <c r="AD5297" s="28">
        <v>12549</v>
      </c>
    </row>
    <row r="5298" spans="1:30" s="1" customFormat="1" ht="15" customHeight="1" x14ac:dyDescent="0.3">
      <c r="A5298" s="21" t="s">
        <v>34</v>
      </c>
      <c r="B5298" s="21" t="s">
        <v>1538</v>
      </c>
      <c r="C5298" s="21" t="s">
        <v>1538</v>
      </c>
      <c r="D5298" s="33">
        <v>1</v>
      </c>
      <c r="E5298" s="61" t="s">
        <v>246</v>
      </c>
      <c r="F5298" s="33">
        <v>1</v>
      </c>
      <c r="G5298" s="24" t="s">
        <v>38</v>
      </c>
      <c r="H5298" s="62">
        <v>37201</v>
      </c>
      <c r="I5298" s="79" t="s">
        <v>578</v>
      </c>
      <c r="J5298" s="62" t="s">
        <v>1576</v>
      </c>
      <c r="K5298" s="35" t="s">
        <v>510</v>
      </c>
      <c r="L5298" s="21" t="s">
        <v>42</v>
      </c>
      <c r="M5298" s="35" t="s">
        <v>1891</v>
      </c>
      <c r="N5298" s="62" t="s">
        <v>335</v>
      </c>
      <c r="O5298" s="28">
        <v>65</v>
      </c>
      <c r="P5298" s="28">
        <v>60</v>
      </c>
      <c r="Q5298" s="35" t="s">
        <v>45</v>
      </c>
      <c r="R5298" s="103">
        <f t="shared" si="82"/>
        <v>3900</v>
      </c>
      <c r="S5298" s="28">
        <v>0</v>
      </c>
      <c r="T5298" s="28">
        <v>300</v>
      </c>
      <c r="U5298" s="28">
        <v>0</v>
      </c>
      <c r="V5298" s="28">
        <v>300</v>
      </c>
      <c r="W5298" s="28">
        <v>600</v>
      </c>
      <c r="X5298" s="28">
        <v>600</v>
      </c>
      <c r="Y5298" s="28">
        <v>600</v>
      </c>
      <c r="Z5298" s="28">
        <v>600</v>
      </c>
      <c r="AA5298" s="28">
        <v>600</v>
      </c>
      <c r="AB5298" s="28">
        <v>0</v>
      </c>
      <c r="AC5298" s="28">
        <v>300</v>
      </c>
      <c r="AD5298" s="28">
        <v>0</v>
      </c>
    </row>
    <row r="5299" spans="1:30" s="1" customFormat="1" ht="15" customHeight="1" x14ac:dyDescent="0.3">
      <c r="A5299" s="21" t="s">
        <v>34</v>
      </c>
      <c r="B5299" s="21" t="s">
        <v>1921</v>
      </c>
      <c r="C5299" s="21" t="s">
        <v>1921</v>
      </c>
      <c r="D5299" s="21" t="s">
        <v>36</v>
      </c>
      <c r="E5299" s="21" t="s">
        <v>109</v>
      </c>
      <c r="F5299" s="21" t="s">
        <v>110</v>
      </c>
      <c r="G5299" s="21" t="s">
        <v>38</v>
      </c>
      <c r="H5299" s="21">
        <v>21101</v>
      </c>
      <c r="I5299" s="21" t="s">
        <v>1353</v>
      </c>
      <c r="J5299" s="21" t="s">
        <v>140</v>
      </c>
      <c r="K5299" s="21" t="s">
        <v>744</v>
      </c>
      <c r="L5299" s="54" t="s">
        <v>1922</v>
      </c>
      <c r="M5299" s="21" t="s">
        <v>43</v>
      </c>
      <c r="N5299" s="21" t="s">
        <v>63</v>
      </c>
      <c r="O5299" s="22">
        <v>11</v>
      </c>
      <c r="P5299" s="22">
        <v>1508</v>
      </c>
      <c r="Q5299" s="21" t="s">
        <v>43</v>
      </c>
      <c r="R5299" s="103">
        <f t="shared" si="82"/>
        <v>16588</v>
      </c>
      <c r="S5299" s="22">
        <v>1508</v>
      </c>
      <c r="T5299" s="22">
        <v>1508</v>
      </c>
      <c r="U5299" s="22">
        <v>1508</v>
      </c>
      <c r="V5299" s="22">
        <v>1508</v>
      </c>
      <c r="W5299" s="22">
        <v>1508</v>
      </c>
      <c r="X5299" s="22">
        <v>1508</v>
      </c>
      <c r="Y5299" s="22">
        <v>1508</v>
      </c>
      <c r="Z5299" s="22">
        <v>1508</v>
      </c>
      <c r="AA5299" s="22">
        <v>1508</v>
      </c>
      <c r="AB5299" s="22">
        <v>1508</v>
      </c>
      <c r="AC5299" s="22">
        <v>1508</v>
      </c>
      <c r="AD5299" s="22">
        <v>0</v>
      </c>
    </row>
    <row r="5300" spans="1:30" s="1" customFormat="1" ht="15" customHeight="1" x14ac:dyDescent="0.3">
      <c r="A5300" s="21" t="s">
        <v>34</v>
      </c>
      <c r="B5300" s="21" t="s">
        <v>1921</v>
      </c>
      <c r="C5300" s="21" t="s">
        <v>1921</v>
      </c>
      <c r="D5300" s="21" t="s">
        <v>36</v>
      </c>
      <c r="E5300" s="21" t="s">
        <v>109</v>
      </c>
      <c r="F5300" s="21" t="s">
        <v>110</v>
      </c>
      <c r="G5300" s="21" t="s">
        <v>38</v>
      </c>
      <c r="H5300" s="21">
        <v>21101</v>
      </c>
      <c r="I5300" s="21" t="s">
        <v>1353</v>
      </c>
      <c r="J5300" s="21" t="s">
        <v>67</v>
      </c>
      <c r="K5300" s="21" t="s">
        <v>68</v>
      </c>
      <c r="L5300" s="54" t="s">
        <v>1922</v>
      </c>
      <c r="M5300" s="21" t="s">
        <v>43</v>
      </c>
      <c r="N5300" s="21" t="s">
        <v>48</v>
      </c>
      <c r="O5300" s="22">
        <v>42</v>
      </c>
      <c r="P5300" s="22">
        <v>145</v>
      </c>
      <c r="Q5300" s="21" t="s">
        <v>43</v>
      </c>
      <c r="R5300" s="103">
        <f t="shared" si="82"/>
        <v>6090</v>
      </c>
      <c r="S5300" s="22">
        <v>0</v>
      </c>
      <c r="T5300" s="22">
        <v>1015</v>
      </c>
      <c r="U5300" s="22">
        <v>0</v>
      </c>
      <c r="V5300" s="22">
        <v>870</v>
      </c>
      <c r="W5300" s="22">
        <v>0</v>
      </c>
      <c r="X5300" s="22">
        <v>1450</v>
      </c>
      <c r="Y5300" s="22">
        <v>0</v>
      </c>
      <c r="Z5300" s="22">
        <v>1015</v>
      </c>
      <c r="AA5300" s="22">
        <v>580</v>
      </c>
      <c r="AB5300" s="22">
        <v>580</v>
      </c>
      <c r="AC5300" s="22">
        <v>580</v>
      </c>
      <c r="AD5300" s="22">
        <v>0</v>
      </c>
    </row>
    <row r="5301" spans="1:30" s="1" customFormat="1" ht="15" customHeight="1" x14ac:dyDescent="0.3">
      <c r="A5301" s="21" t="s">
        <v>34</v>
      </c>
      <c r="B5301" s="21" t="s">
        <v>1921</v>
      </c>
      <c r="C5301" s="21" t="s">
        <v>1921</v>
      </c>
      <c r="D5301" s="21" t="s">
        <v>36</v>
      </c>
      <c r="E5301" s="21" t="s">
        <v>109</v>
      </c>
      <c r="F5301" s="21" t="s">
        <v>110</v>
      </c>
      <c r="G5301" s="21" t="s">
        <v>38</v>
      </c>
      <c r="H5301" s="21">
        <v>21101</v>
      </c>
      <c r="I5301" s="21" t="s">
        <v>1353</v>
      </c>
      <c r="J5301" s="21" t="s">
        <v>602</v>
      </c>
      <c r="K5301" s="21" t="s">
        <v>603</v>
      </c>
      <c r="L5301" s="54" t="s">
        <v>1922</v>
      </c>
      <c r="M5301" s="21" t="s">
        <v>43</v>
      </c>
      <c r="N5301" s="21" t="s">
        <v>63</v>
      </c>
      <c r="O5301" s="22">
        <v>17</v>
      </c>
      <c r="P5301" s="22">
        <v>331</v>
      </c>
      <c r="Q5301" s="21" t="s">
        <v>43</v>
      </c>
      <c r="R5301" s="103">
        <f t="shared" si="82"/>
        <v>5627</v>
      </c>
      <c r="S5301" s="22">
        <v>0</v>
      </c>
      <c r="T5301" s="22">
        <v>0</v>
      </c>
      <c r="U5301" s="22">
        <v>0</v>
      </c>
      <c r="V5301" s="22">
        <v>0</v>
      </c>
      <c r="W5301" s="22">
        <v>3310</v>
      </c>
      <c r="X5301" s="22">
        <v>662</v>
      </c>
      <c r="Y5301" s="22">
        <v>0</v>
      </c>
      <c r="Z5301" s="22">
        <v>662</v>
      </c>
      <c r="AA5301" s="22">
        <v>662</v>
      </c>
      <c r="AB5301" s="22">
        <v>0</v>
      </c>
      <c r="AC5301" s="22">
        <v>331</v>
      </c>
      <c r="AD5301" s="22">
        <v>0</v>
      </c>
    </row>
    <row r="5302" spans="1:30" s="1" customFormat="1" ht="15" customHeight="1" x14ac:dyDescent="0.3">
      <c r="A5302" s="21" t="s">
        <v>34</v>
      </c>
      <c r="B5302" s="21" t="s">
        <v>1921</v>
      </c>
      <c r="C5302" s="21" t="s">
        <v>1921</v>
      </c>
      <c r="D5302" s="21" t="s">
        <v>36</v>
      </c>
      <c r="E5302" s="21" t="s">
        <v>109</v>
      </c>
      <c r="F5302" s="21" t="s">
        <v>110</v>
      </c>
      <c r="G5302" s="21" t="s">
        <v>38</v>
      </c>
      <c r="H5302" s="21">
        <v>21101</v>
      </c>
      <c r="I5302" s="21" t="s">
        <v>1353</v>
      </c>
      <c r="J5302" s="21" t="s">
        <v>142</v>
      </c>
      <c r="K5302" s="21" t="s">
        <v>745</v>
      </c>
      <c r="L5302" s="54" t="s">
        <v>1922</v>
      </c>
      <c r="M5302" s="21" t="s">
        <v>43</v>
      </c>
      <c r="N5302" s="21" t="s">
        <v>63</v>
      </c>
      <c r="O5302" s="22">
        <v>4</v>
      </c>
      <c r="P5302" s="22">
        <v>2088</v>
      </c>
      <c r="Q5302" s="21" t="s">
        <v>43</v>
      </c>
      <c r="R5302" s="103">
        <f t="shared" si="82"/>
        <v>8352</v>
      </c>
      <c r="S5302" s="22">
        <v>0</v>
      </c>
      <c r="T5302" s="22">
        <v>0</v>
      </c>
      <c r="U5302" s="22">
        <v>2088</v>
      </c>
      <c r="V5302" s="22">
        <v>0</v>
      </c>
      <c r="W5302" s="22">
        <v>0</v>
      </c>
      <c r="X5302" s="22">
        <v>2088</v>
      </c>
      <c r="Y5302" s="22">
        <v>0</v>
      </c>
      <c r="Z5302" s="22">
        <v>2088</v>
      </c>
      <c r="AA5302" s="22">
        <v>2088</v>
      </c>
      <c r="AB5302" s="22">
        <v>0</v>
      </c>
      <c r="AC5302" s="22">
        <v>0</v>
      </c>
      <c r="AD5302" s="22">
        <v>0</v>
      </c>
    </row>
    <row r="5303" spans="1:30" s="1" customFormat="1" ht="15" customHeight="1" x14ac:dyDescent="0.3">
      <c r="A5303" s="21" t="s">
        <v>34</v>
      </c>
      <c r="B5303" s="21" t="s">
        <v>1921</v>
      </c>
      <c r="C5303" s="21" t="s">
        <v>1921</v>
      </c>
      <c r="D5303" s="21" t="s">
        <v>36</v>
      </c>
      <c r="E5303" s="21" t="s">
        <v>109</v>
      </c>
      <c r="F5303" s="21" t="s">
        <v>110</v>
      </c>
      <c r="G5303" s="21" t="s">
        <v>38</v>
      </c>
      <c r="H5303" s="21">
        <v>21101</v>
      </c>
      <c r="I5303" s="21" t="s">
        <v>1353</v>
      </c>
      <c r="J5303" s="21" t="s">
        <v>918</v>
      </c>
      <c r="K5303" s="21" t="s">
        <v>1354</v>
      </c>
      <c r="L5303" s="54" t="s">
        <v>1922</v>
      </c>
      <c r="M5303" s="21" t="s">
        <v>43</v>
      </c>
      <c r="N5303" s="21" t="s">
        <v>63</v>
      </c>
      <c r="O5303" s="22">
        <v>4</v>
      </c>
      <c r="P5303" s="22">
        <v>75</v>
      </c>
      <c r="Q5303" s="21" t="s">
        <v>43</v>
      </c>
      <c r="R5303" s="103">
        <f t="shared" si="82"/>
        <v>300</v>
      </c>
      <c r="S5303" s="22">
        <v>0</v>
      </c>
      <c r="T5303" s="22">
        <v>75</v>
      </c>
      <c r="U5303" s="22">
        <v>0</v>
      </c>
      <c r="V5303" s="22">
        <v>75</v>
      </c>
      <c r="W5303" s="22">
        <v>0</v>
      </c>
      <c r="X5303" s="22">
        <v>0</v>
      </c>
      <c r="Y5303" s="22">
        <v>0</v>
      </c>
      <c r="Z5303" s="22">
        <v>0</v>
      </c>
      <c r="AA5303" s="22">
        <v>0</v>
      </c>
      <c r="AB5303" s="22">
        <v>75</v>
      </c>
      <c r="AC5303" s="22">
        <v>75</v>
      </c>
      <c r="AD5303" s="22">
        <v>0</v>
      </c>
    </row>
    <row r="5304" spans="1:30" s="1" customFormat="1" ht="15" customHeight="1" x14ac:dyDescent="0.3">
      <c r="A5304" s="21" t="s">
        <v>34</v>
      </c>
      <c r="B5304" s="21" t="s">
        <v>1921</v>
      </c>
      <c r="C5304" s="21" t="s">
        <v>1921</v>
      </c>
      <c r="D5304" s="21" t="s">
        <v>36</v>
      </c>
      <c r="E5304" s="21" t="s">
        <v>109</v>
      </c>
      <c r="F5304" s="21" t="s">
        <v>110</v>
      </c>
      <c r="G5304" s="21" t="s">
        <v>38</v>
      </c>
      <c r="H5304" s="21">
        <v>21101</v>
      </c>
      <c r="I5304" s="21" t="s">
        <v>1353</v>
      </c>
      <c r="J5304" s="21" t="s">
        <v>814</v>
      </c>
      <c r="K5304" s="21" t="s">
        <v>815</v>
      </c>
      <c r="L5304" s="54" t="s">
        <v>1922</v>
      </c>
      <c r="M5304" s="21" t="s">
        <v>43</v>
      </c>
      <c r="N5304" s="21" t="s">
        <v>44</v>
      </c>
      <c r="O5304" s="22">
        <v>3</v>
      </c>
      <c r="P5304" s="22">
        <v>232</v>
      </c>
      <c r="Q5304" s="21" t="s">
        <v>43</v>
      </c>
      <c r="R5304" s="103">
        <f t="shared" si="82"/>
        <v>696</v>
      </c>
      <c r="S5304" s="22">
        <v>0</v>
      </c>
      <c r="T5304" s="22">
        <v>0</v>
      </c>
      <c r="U5304" s="22">
        <v>0</v>
      </c>
      <c r="V5304" s="22">
        <v>0</v>
      </c>
      <c r="W5304" s="22">
        <v>0</v>
      </c>
      <c r="X5304" s="22">
        <v>0</v>
      </c>
      <c r="Y5304" s="22">
        <v>0</v>
      </c>
      <c r="Z5304" s="22">
        <v>696</v>
      </c>
      <c r="AA5304" s="22">
        <v>0</v>
      </c>
      <c r="AB5304" s="22">
        <v>0</v>
      </c>
      <c r="AC5304" s="22">
        <v>0</v>
      </c>
      <c r="AD5304" s="22">
        <v>0</v>
      </c>
    </row>
    <row r="5305" spans="1:30" s="1" customFormat="1" ht="15" customHeight="1" x14ac:dyDescent="0.3">
      <c r="A5305" s="21" t="s">
        <v>34</v>
      </c>
      <c r="B5305" s="21" t="s">
        <v>1921</v>
      </c>
      <c r="C5305" s="21" t="s">
        <v>1921</v>
      </c>
      <c r="D5305" s="21" t="s">
        <v>36</v>
      </c>
      <c r="E5305" s="21" t="s">
        <v>109</v>
      </c>
      <c r="F5305" s="21" t="s">
        <v>110</v>
      </c>
      <c r="G5305" s="21" t="s">
        <v>38</v>
      </c>
      <c r="H5305" s="21">
        <v>21101</v>
      </c>
      <c r="I5305" s="21" t="s">
        <v>1353</v>
      </c>
      <c r="J5305" s="21" t="s">
        <v>547</v>
      </c>
      <c r="K5305" s="21" t="s">
        <v>1699</v>
      </c>
      <c r="L5305" s="54" t="s">
        <v>1922</v>
      </c>
      <c r="M5305" s="21" t="s">
        <v>43</v>
      </c>
      <c r="N5305" s="21" t="s">
        <v>48</v>
      </c>
      <c r="O5305" s="22">
        <v>196</v>
      </c>
      <c r="P5305" s="22">
        <v>1</v>
      </c>
      <c r="Q5305" s="21" t="s">
        <v>43</v>
      </c>
      <c r="R5305" s="103">
        <f t="shared" si="82"/>
        <v>196</v>
      </c>
      <c r="S5305" s="22">
        <v>0</v>
      </c>
      <c r="T5305" s="22">
        <v>0</v>
      </c>
      <c r="U5305" s="22">
        <v>0</v>
      </c>
      <c r="V5305" s="22">
        <v>0</v>
      </c>
      <c r="W5305" s="22">
        <v>5</v>
      </c>
      <c r="X5305" s="22">
        <v>43</v>
      </c>
      <c r="Y5305" s="22">
        <v>0</v>
      </c>
      <c r="Z5305" s="22">
        <v>74</v>
      </c>
      <c r="AA5305" s="22">
        <v>5</v>
      </c>
      <c r="AB5305" s="22">
        <v>0</v>
      </c>
      <c r="AC5305" s="22">
        <v>69</v>
      </c>
      <c r="AD5305" s="22">
        <v>0</v>
      </c>
    </row>
    <row r="5306" spans="1:30" s="1" customFormat="1" ht="15" customHeight="1" x14ac:dyDescent="0.3">
      <c r="A5306" s="21" t="s">
        <v>34</v>
      </c>
      <c r="B5306" s="21" t="s">
        <v>1921</v>
      </c>
      <c r="C5306" s="21" t="s">
        <v>1921</v>
      </c>
      <c r="D5306" s="21" t="s">
        <v>36</v>
      </c>
      <c r="E5306" s="21" t="s">
        <v>109</v>
      </c>
      <c r="F5306" s="21" t="s">
        <v>110</v>
      </c>
      <c r="G5306" s="21" t="s">
        <v>38</v>
      </c>
      <c r="H5306" s="21">
        <v>21101</v>
      </c>
      <c r="I5306" s="21" t="s">
        <v>1353</v>
      </c>
      <c r="J5306" s="21" t="s">
        <v>51</v>
      </c>
      <c r="K5306" s="21" t="s">
        <v>52</v>
      </c>
      <c r="L5306" s="54" t="s">
        <v>1922</v>
      </c>
      <c r="M5306" s="21" t="s">
        <v>43</v>
      </c>
      <c r="N5306" s="21" t="s">
        <v>48</v>
      </c>
      <c r="O5306" s="22">
        <v>115</v>
      </c>
      <c r="P5306" s="22">
        <v>6</v>
      </c>
      <c r="Q5306" s="21" t="s">
        <v>43</v>
      </c>
      <c r="R5306" s="103">
        <f t="shared" si="82"/>
        <v>690</v>
      </c>
      <c r="S5306" s="22">
        <v>90</v>
      </c>
      <c r="T5306" s="22">
        <v>90</v>
      </c>
      <c r="U5306" s="22">
        <v>90</v>
      </c>
      <c r="V5306" s="22">
        <v>90</v>
      </c>
      <c r="W5306" s="22">
        <v>66</v>
      </c>
      <c r="X5306" s="22">
        <v>0</v>
      </c>
      <c r="Y5306" s="22">
        <v>90</v>
      </c>
      <c r="Z5306" s="22">
        <v>0</v>
      </c>
      <c r="AA5306" s="22">
        <v>174</v>
      </c>
      <c r="AB5306" s="22">
        <v>0</v>
      </c>
      <c r="AC5306" s="22">
        <v>0</v>
      </c>
      <c r="AD5306" s="22">
        <v>0</v>
      </c>
    </row>
    <row r="5307" spans="1:30" s="1" customFormat="1" ht="15" customHeight="1" x14ac:dyDescent="0.3">
      <c r="A5307" s="21" t="s">
        <v>34</v>
      </c>
      <c r="B5307" s="21" t="s">
        <v>1921</v>
      </c>
      <c r="C5307" s="21" t="s">
        <v>1921</v>
      </c>
      <c r="D5307" s="21" t="s">
        <v>36</v>
      </c>
      <c r="E5307" s="21" t="s">
        <v>148</v>
      </c>
      <c r="F5307" s="21" t="s">
        <v>149</v>
      </c>
      <c r="G5307" s="21" t="s">
        <v>38</v>
      </c>
      <c r="H5307" s="21">
        <v>21101</v>
      </c>
      <c r="I5307" s="21" t="s">
        <v>1353</v>
      </c>
      <c r="J5307" s="21" t="s">
        <v>140</v>
      </c>
      <c r="K5307" s="21" t="s">
        <v>744</v>
      </c>
      <c r="L5307" s="21" t="s">
        <v>1922</v>
      </c>
      <c r="M5307" s="21" t="s">
        <v>43</v>
      </c>
      <c r="N5307" s="21" t="s">
        <v>63</v>
      </c>
      <c r="O5307" s="22">
        <v>11</v>
      </c>
      <c r="P5307" s="22">
        <v>1508</v>
      </c>
      <c r="Q5307" s="21" t="s">
        <v>43</v>
      </c>
      <c r="R5307" s="103">
        <f t="shared" si="82"/>
        <v>16588</v>
      </c>
      <c r="S5307" s="22">
        <v>1508</v>
      </c>
      <c r="T5307" s="22">
        <v>1508</v>
      </c>
      <c r="U5307" s="22">
        <v>1508</v>
      </c>
      <c r="V5307" s="22">
        <v>1508</v>
      </c>
      <c r="W5307" s="22">
        <v>1508</v>
      </c>
      <c r="X5307" s="22">
        <v>1508</v>
      </c>
      <c r="Y5307" s="22">
        <v>1508</v>
      </c>
      <c r="Z5307" s="22">
        <v>1508</v>
      </c>
      <c r="AA5307" s="22">
        <v>1508</v>
      </c>
      <c r="AB5307" s="22">
        <v>1508</v>
      </c>
      <c r="AC5307" s="22">
        <v>1508</v>
      </c>
      <c r="AD5307" s="22">
        <v>0</v>
      </c>
    </row>
    <row r="5308" spans="1:30" s="1" customFormat="1" ht="15" customHeight="1" x14ac:dyDescent="0.3">
      <c r="A5308" s="21" t="s">
        <v>34</v>
      </c>
      <c r="B5308" s="21" t="s">
        <v>1921</v>
      </c>
      <c r="C5308" s="21" t="s">
        <v>1921</v>
      </c>
      <c r="D5308" s="21" t="s">
        <v>36</v>
      </c>
      <c r="E5308" s="21" t="s">
        <v>148</v>
      </c>
      <c r="F5308" s="21" t="s">
        <v>149</v>
      </c>
      <c r="G5308" s="21" t="s">
        <v>38</v>
      </c>
      <c r="H5308" s="21">
        <v>21101</v>
      </c>
      <c r="I5308" s="21" t="s">
        <v>1353</v>
      </c>
      <c r="J5308" s="21" t="s">
        <v>67</v>
      </c>
      <c r="K5308" s="21" t="s">
        <v>68</v>
      </c>
      <c r="L5308" s="21" t="s">
        <v>1922</v>
      </c>
      <c r="M5308" s="21" t="s">
        <v>43</v>
      </c>
      <c r="N5308" s="21" t="s">
        <v>290</v>
      </c>
      <c r="O5308" s="22">
        <v>42</v>
      </c>
      <c r="P5308" s="22">
        <v>145</v>
      </c>
      <c r="Q5308" s="21" t="s">
        <v>43</v>
      </c>
      <c r="R5308" s="103">
        <f t="shared" si="82"/>
        <v>6090</v>
      </c>
      <c r="S5308" s="22">
        <v>1015</v>
      </c>
      <c r="T5308" s="22">
        <v>0</v>
      </c>
      <c r="U5308" s="22">
        <v>870</v>
      </c>
      <c r="V5308" s="22">
        <v>0</v>
      </c>
      <c r="W5308" s="22">
        <v>1305</v>
      </c>
      <c r="X5308" s="22">
        <v>0</v>
      </c>
      <c r="Y5308" s="22">
        <v>1015</v>
      </c>
      <c r="Z5308" s="22">
        <v>580</v>
      </c>
      <c r="AA5308" s="22">
        <v>0</v>
      </c>
      <c r="AB5308" s="22">
        <v>580</v>
      </c>
      <c r="AC5308" s="22">
        <v>725</v>
      </c>
      <c r="AD5308" s="22">
        <v>0</v>
      </c>
    </row>
    <row r="5309" spans="1:30" s="1" customFormat="1" ht="15" customHeight="1" x14ac:dyDescent="0.3">
      <c r="A5309" s="21" t="s">
        <v>34</v>
      </c>
      <c r="B5309" s="21" t="s">
        <v>1921</v>
      </c>
      <c r="C5309" s="21" t="s">
        <v>1921</v>
      </c>
      <c r="D5309" s="21" t="s">
        <v>36</v>
      </c>
      <c r="E5309" s="21" t="s">
        <v>148</v>
      </c>
      <c r="F5309" s="21" t="s">
        <v>149</v>
      </c>
      <c r="G5309" s="21" t="s">
        <v>38</v>
      </c>
      <c r="H5309" s="21">
        <v>21101</v>
      </c>
      <c r="I5309" s="21" t="s">
        <v>1353</v>
      </c>
      <c r="J5309" s="21" t="s">
        <v>602</v>
      </c>
      <c r="K5309" s="21" t="s">
        <v>603</v>
      </c>
      <c r="L5309" s="21" t="s">
        <v>1922</v>
      </c>
      <c r="M5309" s="21" t="s">
        <v>43</v>
      </c>
      <c r="N5309" s="21" t="s">
        <v>63</v>
      </c>
      <c r="O5309" s="22">
        <v>17</v>
      </c>
      <c r="P5309" s="22">
        <v>330.58823529411762</v>
      </c>
      <c r="Q5309" s="21" t="s">
        <v>43</v>
      </c>
      <c r="R5309" s="103">
        <f t="shared" si="82"/>
        <v>5620</v>
      </c>
      <c r="S5309" s="22">
        <v>0</v>
      </c>
      <c r="T5309" s="22">
        <v>3306</v>
      </c>
      <c r="U5309" s="22">
        <v>0</v>
      </c>
      <c r="V5309" s="22">
        <v>661</v>
      </c>
      <c r="W5309" s="22">
        <v>0</v>
      </c>
      <c r="X5309" s="22">
        <v>0</v>
      </c>
      <c r="Y5309" s="22">
        <v>661</v>
      </c>
      <c r="Z5309" s="22">
        <v>0</v>
      </c>
      <c r="AA5309" s="22">
        <v>661</v>
      </c>
      <c r="AB5309" s="22">
        <v>0</v>
      </c>
      <c r="AC5309" s="22">
        <v>331</v>
      </c>
      <c r="AD5309" s="22">
        <v>0</v>
      </c>
    </row>
    <row r="5310" spans="1:30" s="1" customFormat="1" ht="15" customHeight="1" x14ac:dyDescent="0.3">
      <c r="A5310" s="21" t="s">
        <v>34</v>
      </c>
      <c r="B5310" s="21" t="s">
        <v>1921</v>
      </c>
      <c r="C5310" s="21" t="s">
        <v>1921</v>
      </c>
      <c r="D5310" s="21" t="s">
        <v>36</v>
      </c>
      <c r="E5310" s="21" t="s">
        <v>148</v>
      </c>
      <c r="F5310" s="21" t="s">
        <v>149</v>
      </c>
      <c r="G5310" s="21" t="s">
        <v>38</v>
      </c>
      <c r="H5310" s="21">
        <v>21101</v>
      </c>
      <c r="I5310" s="21" t="s">
        <v>1353</v>
      </c>
      <c r="J5310" s="21" t="s">
        <v>142</v>
      </c>
      <c r="K5310" s="21" t="s">
        <v>745</v>
      </c>
      <c r="L5310" s="21" t="s">
        <v>1922</v>
      </c>
      <c r="M5310" s="21" t="s">
        <v>43</v>
      </c>
      <c r="N5310" s="21" t="s">
        <v>63</v>
      </c>
      <c r="O5310" s="22">
        <v>4</v>
      </c>
      <c r="P5310" s="22">
        <v>2088</v>
      </c>
      <c r="Q5310" s="21" t="s">
        <v>43</v>
      </c>
      <c r="R5310" s="103">
        <f t="shared" si="82"/>
        <v>8352</v>
      </c>
      <c r="S5310" s="22">
        <v>0</v>
      </c>
      <c r="T5310" s="22">
        <v>0</v>
      </c>
      <c r="U5310" s="22">
        <v>2088</v>
      </c>
      <c r="V5310" s="22">
        <v>0</v>
      </c>
      <c r="W5310" s="22">
        <v>0</v>
      </c>
      <c r="X5310" s="22">
        <v>2088</v>
      </c>
      <c r="Y5310" s="22">
        <v>0</v>
      </c>
      <c r="Z5310" s="22">
        <v>2088</v>
      </c>
      <c r="AA5310" s="22">
        <v>2088</v>
      </c>
      <c r="AB5310" s="22">
        <v>0</v>
      </c>
      <c r="AC5310" s="22">
        <v>0</v>
      </c>
      <c r="AD5310" s="22">
        <v>0</v>
      </c>
    </row>
    <row r="5311" spans="1:30" s="1" customFormat="1" ht="15" customHeight="1" x14ac:dyDescent="0.3">
      <c r="A5311" s="21" t="s">
        <v>34</v>
      </c>
      <c r="B5311" s="21" t="s">
        <v>1921</v>
      </c>
      <c r="C5311" s="21" t="s">
        <v>1921</v>
      </c>
      <c r="D5311" s="21" t="s">
        <v>36</v>
      </c>
      <c r="E5311" s="21" t="s">
        <v>148</v>
      </c>
      <c r="F5311" s="21" t="s">
        <v>149</v>
      </c>
      <c r="G5311" s="21" t="s">
        <v>38</v>
      </c>
      <c r="H5311" s="21">
        <v>21101</v>
      </c>
      <c r="I5311" s="21" t="s">
        <v>1353</v>
      </c>
      <c r="J5311" s="21" t="s">
        <v>918</v>
      </c>
      <c r="K5311" s="21" t="s">
        <v>1354</v>
      </c>
      <c r="L5311" s="21" t="s">
        <v>1922</v>
      </c>
      <c r="M5311" s="21" t="s">
        <v>43</v>
      </c>
      <c r="N5311" s="21" t="s">
        <v>63</v>
      </c>
      <c r="O5311" s="22">
        <v>6</v>
      </c>
      <c r="P5311" s="22">
        <v>75</v>
      </c>
      <c r="Q5311" s="21" t="s">
        <v>43</v>
      </c>
      <c r="R5311" s="103">
        <f t="shared" si="82"/>
        <v>450</v>
      </c>
      <c r="S5311" s="22">
        <v>0</v>
      </c>
      <c r="T5311" s="22">
        <v>75</v>
      </c>
      <c r="U5311" s="22">
        <v>0</v>
      </c>
      <c r="V5311" s="22">
        <v>75</v>
      </c>
      <c r="W5311" s="22">
        <v>75</v>
      </c>
      <c r="X5311" s="22">
        <v>75</v>
      </c>
      <c r="Y5311" s="22">
        <v>0</v>
      </c>
      <c r="Z5311" s="22">
        <v>75</v>
      </c>
      <c r="AA5311" s="22">
        <v>0</v>
      </c>
      <c r="AB5311" s="22">
        <v>75</v>
      </c>
      <c r="AC5311" s="22">
        <v>0</v>
      </c>
      <c r="AD5311" s="22">
        <v>0</v>
      </c>
    </row>
    <row r="5312" spans="1:30" s="1" customFormat="1" ht="15" customHeight="1" x14ac:dyDescent="0.3">
      <c r="A5312" s="21" t="s">
        <v>34</v>
      </c>
      <c r="B5312" s="21" t="s">
        <v>1921</v>
      </c>
      <c r="C5312" s="21" t="s">
        <v>1921</v>
      </c>
      <c r="D5312" s="21" t="s">
        <v>36</v>
      </c>
      <c r="E5312" s="21" t="s">
        <v>148</v>
      </c>
      <c r="F5312" s="21" t="s">
        <v>149</v>
      </c>
      <c r="G5312" s="21" t="s">
        <v>38</v>
      </c>
      <c r="H5312" s="21">
        <v>21101</v>
      </c>
      <c r="I5312" s="21" t="s">
        <v>1353</v>
      </c>
      <c r="J5312" s="21" t="s">
        <v>814</v>
      </c>
      <c r="K5312" s="21" t="s">
        <v>815</v>
      </c>
      <c r="L5312" s="21" t="s">
        <v>1922</v>
      </c>
      <c r="M5312" s="21" t="s">
        <v>43</v>
      </c>
      <c r="N5312" s="21" t="s">
        <v>44</v>
      </c>
      <c r="O5312" s="22">
        <v>3</v>
      </c>
      <c r="P5312" s="22">
        <v>232</v>
      </c>
      <c r="Q5312" s="21" t="s">
        <v>43</v>
      </c>
      <c r="R5312" s="103">
        <f t="shared" si="82"/>
        <v>696</v>
      </c>
      <c r="S5312" s="22">
        <v>0</v>
      </c>
      <c r="T5312" s="22">
        <v>0</v>
      </c>
      <c r="U5312" s="22">
        <v>0</v>
      </c>
      <c r="V5312" s="22">
        <v>696</v>
      </c>
      <c r="W5312" s="22">
        <v>0</v>
      </c>
      <c r="X5312" s="22">
        <v>0</v>
      </c>
      <c r="Y5312" s="22">
        <v>0</v>
      </c>
      <c r="Z5312" s="22">
        <v>0</v>
      </c>
      <c r="AA5312" s="22">
        <v>0</v>
      </c>
      <c r="AB5312" s="22">
        <v>0</v>
      </c>
      <c r="AC5312" s="22">
        <v>0</v>
      </c>
      <c r="AD5312" s="22">
        <v>0</v>
      </c>
    </row>
    <row r="5313" spans="1:30" s="1" customFormat="1" ht="15" customHeight="1" x14ac:dyDescent="0.3">
      <c r="A5313" s="21" t="s">
        <v>34</v>
      </c>
      <c r="B5313" s="21" t="s">
        <v>1921</v>
      </c>
      <c r="C5313" s="21" t="s">
        <v>1921</v>
      </c>
      <c r="D5313" s="21" t="s">
        <v>36</v>
      </c>
      <c r="E5313" s="21" t="s">
        <v>148</v>
      </c>
      <c r="F5313" s="21" t="s">
        <v>149</v>
      </c>
      <c r="G5313" s="21" t="s">
        <v>38</v>
      </c>
      <c r="H5313" s="21">
        <v>21101</v>
      </c>
      <c r="I5313" s="21" t="s">
        <v>1353</v>
      </c>
      <c r="J5313" s="21" t="s">
        <v>51</v>
      </c>
      <c r="K5313" s="21" t="s">
        <v>52</v>
      </c>
      <c r="L5313" s="21" t="s">
        <v>1922</v>
      </c>
      <c r="M5313" s="21" t="s">
        <v>43</v>
      </c>
      <c r="N5313" s="21" t="s">
        <v>48</v>
      </c>
      <c r="O5313" s="22">
        <v>124</v>
      </c>
      <c r="P5313" s="22">
        <v>3.8225806451612905</v>
      </c>
      <c r="Q5313" s="21" t="s">
        <v>43</v>
      </c>
      <c r="R5313" s="103">
        <f t="shared" si="82"/>
        <v>474</v>
      </c>
      <c r="S5313" s="22">
        <v>0</v>
      </c>
      <c r="T5313" s="22">
        <v>90</v>
      </c>
      <c r="U5313" s="22">
        <v>90</v>
      </c>
      <c r="V5313" s="22">
        <v>90</v>
      </c>
      <c r="W5313" s="22">
        <v>0</v>
      </c>
      <c r="X5313" s="22">
        <v>114</v>
      </c>
      <c r="Y5313" s="22">
        <v>90</v>
      </c>
      <c r="Z5313" s="22">
        <v>0</v>
      </c>
      <c r="AA5313" s="22">
        <v>0</v>
      </c>
      <c r="AB5313" s="22">
        <v>0</v>
      </c>
      <c r="AC5313" s="22">
        <v>0</v>
      </c>
      <c r="AD5313" s="22">
        <v>0</v>
      </c>
    </row>
    <row r="5314" spans="1:30" s="1" customFormat="1" ht="15" customHeight="1" x14ac:dyDescent="0.3">
      <c r="A5314" s="21" t="s">
        <v>34</v>
      </c>
      <c r="B5314" s="21" t="s">
        <v>1921</v>
      </c>
      <c r="C5314" s="21" t="s">
        <v>1921</v>
      </c>
      <c r="D5314" s="21" t="s">
        <v>36</v>
      </c>
      <c r="E5314" s="21" t="s">
        <v>148</v>
      </c>
      <c r="F5314" s="21" t="s">
        <v>149</v>
      </c>
      <c r="G5314" s="21" t="s">
        <v>38</v>
      </c>
      <c r="H5314" s="21">
        <v>21101</v>
      </c>
      <c r="I5314" s="21" t="s">
        <v>1353</v>
      </c>
      <c r="J5314" s="21" t="s">
        <v>547</v>
      </c>
      <c r="K5314" s="21" t="s">
        <v>1699</v>
      </c>
      <c r="L5314" s="21" t="s">
        <v>1922</v>
      </c>
      <c r="M5314" s="21" t="s">
        <v>43</v>
      </c>
      <c r="N5314" s="21" t="s">
        <v>48</v>
      </c>
      <c r="O5314" s="22">
        <v>30</v>
      </c>
      <c r="P5314" s="22">
        <v>9</v>
      </c>
      <c r="Q5314" s="21" t="s">
        <v>43</v>
      </c>
      <c r="R5314" s="103">
        <f t="shared" si="82"/>
        <v>270</v>
      </c>
      <c r="S5314" s="22">
        <v>90</v>
      </c>
      <c r="T5314" s="22">
        <v>0</v>
      </c>
      <c r="U5314" s="22">
        <v>0</v>
      </c>
      <c r="V5314" s="22">
        <v>0</v>
      </c>
      <c r="W5314" s="22">
        <v>0</v>
      </c>
      <c r="X5314" s="22">
        <v>0</v>
      </c>
      <c r="Y5314" s="22">
        <v>0</v>
      </c>
      <c r="Z5314" s="22">
        <v>0</v>
      </c>
      <c r="AA5314" s="22">
        <v>180</v>
      </c>
      <c r="AB5314" s="22">
        <v>0</v>
      </c>
      <c r="AC5314" s="22">
        <v>0</v>
      </c>
      <c r="AD5314" s="22">
        <v>0</v>
      </c>
    </row>
    <row r="5315" spans="1:30" s="1" customFormat="1" ht="15" customHeight="1" x14ac:dyDescent="0.3">
      <c r="A5315" s="21" t="s">
        <v>34</v>
      </c>
      <c r="B5315" s="21" t="s">
        <v>1921</v>
      </c>
      <c r="C5315" s="21" t="s">
        <v>1921</v>
      </c>
      <c r="D5315" s="21" t="s">
        <v>36</v>
      </c>
      <c r="E5315" s="21" t="s">
        <v>194</v>
      </c>
      <c r="F5315" s="21" t="s">
        <v>195</v>
      </c>
      <c r="G5315" s="21" t="s">
        <v>38</v>
      </c>
      <c r="H5315" s="21">
        <v>21101</v>
      </c>
      <c r="I5315" s="21" t="s">
        <v>1353</v>
      </c>
      <c r="J5315" s="21" t="s">
        <v>140</v>
      </c>
      <c r="K5315" s="21" t="s">
        <v>744</v>
      </c>
      <c r="L5315" s="21" t="s">
        <v>1922</v>
      </c>
      <c r="M5315" s="21" t="s">
        <v>43</v>
      </c>
      <c r="N5315" s="21" t="s">
        <v>63</v>
      </c>
      <c r="O5315" s="22">
        <v>11</v>
      </c>
      <c r="P5315" s="22">
        <v>1508</v>
      </c>
      <c r="Q5315" s="21" t="s">
        <v>43</v>
      </c>
      <c r="R5315" s="103">
        <f t="shared" si="82"/>
        <v>16588</v>
      </c>
      <c r="S5315" s="22">
        <f>+P5315*1</f>
        <v>1508</v>
      </c>
      <c r="T5315" s="22">
        <f>+P5315*1</f>
        <v>1508</v>
      </c>
      <c r="U5315" s="22">
        <v>1508</v>
      </c>
      <c r="V5315" s="22">
        <v>1508</v>
      </c>
      <c r="W5315" s="22">
        <v>1508</v>
      </c>
      <c r="X5315" s="22">
        <v>1508</v>
      </c>
      <c r="Y5315" s="22">
        <v>1508</v>
      </c>
      <c r="Z5315" s="22">
        <v>1508</v>
      </c>
      <c r="AA5315" s="22">
        <v>1508</v>
      </c>
      <c r="AB5315" s="22">
        <v>1508</v>
      </c>
      <c r="AC5315" s="22">
        <v>1508</v>
      </c>
      <c r="AD5315" s="22">
        <v>0</v>
      </c>
    </row>
    <row r="5316" spans="1:30" s="1" customFormat="1" ht="15" customHeight="1" x14ac:dyDescent="0.3">
      <c r="A5316" s="21" t="s">
        <v>34</v>
      </c>
      <c r="B5316" s="21" t="s">
        <v>1921</v>
      </c>
      <c r="C5316" s="21" t="s">
        <v>1921</v>
      </c>
      <c r="D5316" s="21" t="s">
        <v>36</v>
      </c>
      <c r="E5316" s="21" t="s">
        <v>194</v>
      </c>
      <c r="F5316" s="21" t="s">
        <v>195</v>
      </c>
      <c r="G5316" s="21" t="s">
        <v>38</v>
      </c>
      <c r="H5316" s="21">
        <v>21101</v>
      </c>
      <c r="I5316" s="21" t="s">
        <v>1353</v>
      </c>
      <c r="J5316" s="21" t="s">
        <v>142</v>
      </c>
      <c r="K5316" s="21" t="s">
        <v>745</v>
      </c>
      <c r="L5316" s="21" t="s">
        <v>1922</v>
      </c>
      <c r="M5316" s="21" t="s">
        <v>43</v>
      </c>
      <c r="N5316" s="21" t="s">
        <v>63</v>
      </c>
      <c r="O5316" s="22">
        <v>6</v>
      </c>
      <c r="P5316" s="22">
        <v>2088</v>
      </c>
      <c r="Q5316" s="21" t="s">
        <v>43</v>
      </c>
      <c r="R5316" s="103">
        <f t="shared" si="82"/>
        <v>12528</v>
      </c>
      <c r="S5316" s="22">
        <f>+P5316*1</f>
        <v>2088</v>
      </c>
      <c r="T5316" s="22">
        <v>0</v>
      </c>
      <c r="U5316" s="22">
        <v>2088</v>
      </c>
      <c r="V5316" s="22">
        <v>0</v>
      </c>
      <c r="W5316" s="22">
        <v>2088</v>
      </c>
      <c r="X5316" s="22">
        <v>0</v>
      </c>
      <c r="Y5316" s="22">
        <v>2088</v>
      </c>
      <c r="Z5316" s="22">
        <v>0</v>
      </c>
      <c r="AA5316" s="22">
        <v>2088</v>
      </c>
      <c r="AB5316" s="22">
        <v>2088</v>
      </c>
      <c r="AC5316" s="22">
        <v>0</v>
      </c>
      <c r="AD5316" s="22">
        <v>0</v>
      </c>
    </row>
    <row r="5317" spans="1:30" s="1" customFormat="1" ht="15" customHeight="1" x14ac:dyDescent="0.3">
      <c r="A5317" s="21" t="s">
        <v>34</v>
      </c>
      <c r="B5317" s="21" t="s">
        <v>1921</v>
      </c>
      <c r="C5317" s="21" t="s">
        <v>1921</v>
      </c>
      <c r="D5317" s="21" t="s">
        <v>36</v>
      </c>
      <c r="E5317" s="21" t="s">
        <v>246</v>
      </c>
      <c r="F5317" s="21" t="s">
        <v>36</v>
      </c>
      <c r="G5317" s="21" t="s">
        <v>38</v>
      </c>
      <c r="H5317" s="21">
        <v>21101</v>
      </c>
      <c r="I5317" s="21" t="s">
        <v>1353</v>
      </c>
      <c r="J5317" s="21" t="s">
        <v>140</v>
      </c>
      <c r="K5317" s="21" t="s">
        <v>744</v>
      </c>
      <c r="L5317" s="21" t="s">
        <v>1922</v>
      </c>
      <c r="M5317" s="21" t="s">
        <v>43</v>
      </c>
      <c r="N5317" s="21" t="s">
        <v>63</v>
      </c>
      <c r="O5317" s="22">
        <v>67</v>
      </c>
      <c r="P5317" s="22">
        <v>1508</v>
      </c>
      <c r="Q5317" s="21" t="s">
        <v>43</v>
      </c>
      <c r="R5317" s="103">
        <f t="shared" si="82"/>
        <v>101036</v>
      </c>
      <c r="S5317" s="22">
        <v>6032</v>
      </c>
      <c r="T5317" s="22">
        <v>7540</v>
      </c>
      <c r="U5317" s="22">
        <v>7540</v>
      </c>
      <c r="V5317" s="22">
        <v>12064</v>
      </c>
      <c r="W5317" s="22">
        <v>10556</v>
      </c>
      <c r="X5317" s="22">
        <v>12064</v>
      </c>
      <c r="Y5317" s="22">
        <v>9048</v>
      </c>
      <c r="Z5317" s="22">
        <v>7540</v>
      </c>
      <c r="AA5317" s="22">
        <v>9048</v>
      </c>
      <c r="AB5317" s="22">
        <v>12064</v>
      </c>
      <c r="AC5317" s="22">
        <v>7540</v>
      </c>
      <c r="AD5317" s="22">
        <v>0</v>
      </c>
    </row>
    <row r="5318" spans="1:30" s="1" customFormat="1" ht="15" customHeight="1" x14ac:dyDescent="0.3">
      <c r="A5318" s="21" t="s">
        <v>34</v>
      </c>
      <c r="B5318" s="21" t="s">
        <v>1921</v>
      </c>
      <c r="C5318" s="21" t="s">
        <v>1921</v>
      </c>
      <c r="D5318" s="21" t="s">
        <v>36</v>
      </c>
      <c r="E5318" s="21" t="s">
        <v>246</v>
      </c>
      <c r="F5318" s="21" t="s">
        <v>36</v>
      </c>
      <c r="G5318" s="21" t="s">
        <v>38</v>
      </c>
      <c r="H5318" s="21">
        <v>21101</v>
      </c>
      <c r="I5318" s="21" t="s">
        <v>1353</v>
      </c>
      <c r="J5318" s="21" t="s">
        <v>142</v>
      </c>
      <c r="K5318" s="21" t="s">
        <v>745</v>
      </c>
      <c r="L5318" s="21" t="s">
        <v>1922</v>
      </c>
      <c r="M5318" s="21" t="s">
        <v>43</v>
      </c>
      <c r="N5318" s="21" t="s">
        <v>44</v>
      </c>
      <c r="O5318" s="22">
        <v>15</v>
      </c>
      <c r="P5318" s="22">
        <v>208</v>
      </c>
      <c r="Q5318" s="21" t="s">
        <v>43</v>
      </c>
      <c r="R5318" s="103">
        <f t="shared" si="82"/>
        <v>3120</v>
      </c>
      <c r="S5318" s="22">
        <v>0</v>
      </c>
      <c r="T5318" s="22">
        <v>0</v>
      </c>
      <c r="U5318" s="22">
        <v>0</v>
      </c>
      <c r="V5318" s="22">
        <v>0</v>
      </c>
      <c r="W5318" s="22">
        <v>0</v>
      </c>
      <c r="X5318" s="22">
        <v>832</v>
      </c>
      <c r="Y5318" s="22">
        <v>0</v>
      </c>
      <c r="Z5318" s="22">
        <v>832</v>
      </c>
      <c r="AA5318" s="22">
        <v>0</v>
      </c>
      <c r="AB5318" s="22">
        <v>832</v>
      </c>
      <c r="AC5318" s="22">
        <v>624</v>
      </c>
      <c r="AD5318" s="22">
        <v>0</v>
      </c>
    </row>
    <row r="5319" spans="1:30" s="1" customFormat="1" ht="15" customHeight="1" x14ac:dyDescent="0.3">
      <c r="A5319" s="21" t="s">
        <v>34</v>
      </c>
      <c r="B5319" s="21" t="s">
        <v>1921</v>
      </c>
      <c r="C5319" s="21" t="s">
        <v>1921</v>
      </c>
      <c r="D5319" s="21" t="s">
        <v>36</v>
      </c>
      <c r="E5319" s="21" t="s">
        <v>246</v>
      </c>
      <c r="F5319" s="21" t="s">
        <v>36</v>
      </c>
      <c r="G5319" s="21" t="s">
        <v>38</v>
      </c>
      <c r="H5319" s="21">
        <v>21101</v>
      </c>
      <c r="I5319" s="21" t="s">
        <v>1353</v>
      </c>
      <c r="J5319" s="21" t="s">
        <v>126</v>
      </c>
      <c r="K5319" s="21" t="s">
        <v>127</v>
      </c>
      <c r="L5319" s="21" t="s">
        <v>1922</v>
      </c>
      <c r="M5319" s="21" t="s">
        <v>43</v>
      </c>
      <c r="N5319" s="21" t="s">
        <v>48</v>
      </c>
      <c r="O5319" s="22">
        <v>20</v>
      </c>
      <c r="P5319" s="22">
        <v>47.55</v>
      </c>
      <c r="Q5319" s="21" t="s">
        <v>43</v>
      </c>
      <c r="R5319" s="103">
        <f t="shared" si="82"/>
        <v>951</v>
      </c>
      <c r="S5319" s="22">
        <v>951</v>
      </c>
      <c r="T5319" s="22">
        <v>0</v>
      </c>
      <c r="U5319" s="22">
        <v>0</v>
      </c>
      <c r="V5319" s="22">
        <v>0</v>
      </c>
      <c r="W5319" s="22">
        <v>0</v>
      </c>
      <c r="X5319" s="22">
        <v>0</v>
      </c>
      <c r="Y5319" s="22">
        <v>0</v>
      </c>
      <c r="Z5319" s="22">
        <v>0</v>
      </c>
      <c r="AA5319" s="22">
        <v>0</v>
      </c>
      <c r="AB5319" s="22">
        <v>0</v>
      </c>
      <c r="AC5319" s="22">
        <v>0</v>
      </c>
      <c r="AD5319" s="22">
        <v>0</v>
      </c>
    </row>
    <row r="5320" spans="1:30" s="1" customFormat="1" ht="15" customHeight="1" x14ac:dyDescent="0.3">
      <c r="A5320" s="21" t="s">
        <v>34</v>
      </c>
      <c r="B5320" s="21" t="s">
        <v>1921</v>
      </c>
      <c r="C5320" s="21" t="s">
        <v>1921</v>
      </c>
      <c r="D5320" s="21" t="s">
        <v>36</v>
      </c>
      <c r="E5320" s="21" t="s">
        <v>246</v>
      </c>
      <c r="F5320" s="21" t="s">
        <v>36</v>
      </c>
      <c r="G5320" s="21" t="s">
        <v>38</v>
      </c>
      <c r="H5320" s="21">
        <v>21101</v>
      </c>
      <c r="I5320" s="21" t="s">
        <v>1353</v>
      </c>
      <c r="J5320" s="21" t="s">
        <v>210</v>
      </c>
      <c r="K5320" s="21" t="s">
        <v>211</v>
      </c>
      <c r="L5320" s="21" t="s">
        <v>1922</v>
      </c>
      <c r="M5320" s="21" t="s">
        <v>43</v>
      </c>
      <c r="N5320" s="21" t="s">
        <v>63</v>
      </c>
      <c r="O5320" s="22">
        <v>88</v>
      </c>
      <c r="P5320" s="22">
        <v>39.5</v>
      </c>
      <c r="Q5320" s="21" t="s">
        <v>43</v>
      </c>
      <c r="R5320" s="103">
        <f t="shared" si="82"/>
        <v>3476</v>
      </c>
      <c r="S5320" s="22">
        <v>0</v>
      </c>
      <c r="T5320" s="22">
        <v>1580</v>
      </c>
      <c r="U5320" s="22">
        <v>1343</v>
      </c>
      <c r="V5320" s="22">
        <v>0</v>
      </c>
      <c r="W5320" s="22">
        <v>0</v>
      </c>
      <c r="X5320" s="22">
        <v>0</v>
      </c>
      <c r="Y5320" s="22">
        <v>395</v>
      </c>
      <c r="Z5320" s="22">
        <v>158</v>
      </c>
      <c r="AA5320" s="22">
        <v>0</v>
      </c>
      <c r="AB5320" s="22">
        <v>0</v>
      </c>
      <c r="AC5320" s="22">
        <v>0</v>
      </c>
      <c r="AD5320" s="22">
        <v>0</v>
      </c>
    </row>
    <row r="5321" spans="1:30" s="1" customFormat="1" ht="15" customHeight="1" x14ac:dyDescent="0.3">
      <c r="A5321" s="21" t="s">
        <v>34</v>
      </c>
      <c r="B5321" s="21" t="s">
        <v>1921</v>
      </c>
      <c r="C5321" s="21" t="s">
        <v>1921</v>
      </c>
      <c r="D5321" s="21" t="s">
        <v>36</v>
      </c>
      <c r="E5321" s="21" t="s">
        <v>246</v>
      </c>
      <c r="F5321" s="21" t="s">
        <v>36</v>
      </c>
      <c r="G5321" s="21" t="s">
        <v>38</v>
      </c>
      <c r="H5321" s="21">
        <v>21101</v>
      </c>
      <c r="I5321" s="21" t="s">
        <v>1353</v>
      </c>
      <c r="J5321" s="21" t="s">
        <v>128</v>
      </c>
      <c r="K5321" s="21" t="s">
        <v>129</v>
      </c>
      <c r="L5321" s="21" t="s">
        <v>1922</v>
      </c>
      <c r="M5321" s="21" t="s">
        <v>43</v>
      </c>
      <c r="N5321" s="21" t="s">
        <v>48</v>
      </c>
      <c r="O5321" s="22">
        <v>15</v>
      </c>
      <c r="P5321" s="22">
        <v>39.200000000000003</v>
      </c>
      <c r="Q5321" s="21" t="s">
        <v>43</v>
      </c>
      <c r="R5321" s="103">
        <f t="shared" si="82"/>
        <v>588</v>
      </c>
      <c r="S5321" s="22">
        <v>0</v>
      </c>
      <c r="T5321" s="22">
        <v>0</v>
      </c>
      <c r="U5321" s="22">
        <v>0</v>
      </c>
      <c r="V5321" s="22">
        <v>588</v>
      </c>
      <c r="W5321" s="22">
        <v>0</v>
      </c>
      <c r="X5321" s="22">
        <v>0</v>
      </c>
      <c r="Y5321" s="22">
        <v>0</v>
      </c>
      <c r="Z5321" s="22">
        <v>0</v>
      </c>
      <c r="AA5321" s="22"/>
      <c r="AB5321" s="22">
        <v>0</v>
      </c>
      <c r="AC5321" s="22">
        <v>0</v>
      </c>
      <c r="AD5321" s="22">
        <v>0</v>
      </c>
    </row>
    <row r="5322" spans="1:30" s="1" customFormat="1" ht="15" customHeight="1" x14ac:dyDescent="0.3">
      <c r="A5322" s="21" t="s">
        <v>34</v>
      </c>
      <c r="B5322" s="21" t="s">
        <v>1921</v>
      </c>
      <c r="C5322" s="21" t="s">
        <v>1921</v>
      </c>
      <c r="D5322" s="21" t="s">
        <v>36</v>
      </c>
      <c r="E5322" s="21" t="s">
        <v>246</v>
      </c>
      <c r="F5322" s="21" t="s">
        <v>36</v>
      </c>
      <c r="G5322" s="21" t="s">
        <v>38</v>
      </c>
      <c r="H5322" s="21">
        <v>21101</v>
      </c>
      <c r="I5322" s="21" t="s">
        <v>1353</v>
      </c>
      <c r="J5322" s="21" t="s">
        <v>130</v>
      </c>
      <c r="K5322" s="21" t="s">
        <v>131</v>
      </c>
      <c r="L5322" s="21" t="s">
        <v>1922</v>
      </c>
      <c r="M5322" s="21" t="s">
        <v>43</v>
      </c>
      <c r="N5322" s="21" t="s">
        <v>48</v>
      </c>
      <c r="O5322" s="22">
        <v>10</v>
      </c>
      <c r="P5322" s="22">
        <v>29.1</v>
      </c>
      <c r="Q5322" s="21" t="s">
        <v>43</v>
      </c>
      <c r="R5322" s="103">
        <f t="shared" si="82"/>
        <v>291</v>
      </c>
      <c r="S5322" s="22">
        <v>0</v>
      </c>
      <c r="T5322" s="22">
        <v>0</v>
      </c>
      <c r="U5322" s="22">
        <v>0</v>
      </c>
      <c r="V5322" s="22">
        <v>0</v>
      </c>
      <c r="W5322" s="22">
        <v>97</v>
      </c>
      <c r="X5322" s="22">
        <v>0</v>
      </c>
      <c r="Y5322" s="22">
        <v>0</v>
      </c>
      <c r="Z5322" s="22">
        <v>0</v>
      </c>
      <c r="AA5322" s="22">
        <v>194</v>
      </c>
      <c r="AB5322" s="22">
        <v>0</v>
      </c>
      <c r="AC5322" s="22">
        <v>0</v>
      </c>
      <c r="AD5322" s="22">
        <v>0</v>
      </c>
    </row>
    <row r="5323" spans="1:30" s="1" customFormat="1" ht="15" customHeight="1" x14ac:dyDescent="0.3">
      <c r="A5323" s="21" t="s">
        <v>34</v>
      </c>
      <c r="B5323" s="21" t="s">
        <v>1921</v>
      </c>
      <c r="C5323" s="21" t="s">
        <v>1921</v>
      </c>
      <c r="D5323" s="21" t="s">
        <v>36</v>
      </c>
      <c r="E5323" s="21" t="s">
        <v>246</v>
      </c>
      <c r="F5323" s="21" t="s">
        <v>36</v>
      </c>
      <c r="G5323" s="21" t="s">
        <v>38</v>
      </c>
      <c r="H5323" s="21">
        <v>21101</v>
      </c>
      <c r="I5323" s="21" t="s">
        <v>1353</v>
      </c>
      <c r="J5323" s="21" t="s">
        <v>1736</v>
      </c>
      <c r="K5323" s="21" t="s">
        <v>1737</v>
      </c>
      <c r="L5323" s="21" t="s">
        <v>1922</v>
      </c>
      <c r="M5323" s="21" t="s">
        <v>43</v>
      </c>
      <c r="N5323" s="21" t="s">
        <v>61</v>
      </c>
      <c r="O5323" s="22">
        <v>10</v>
      </c>
      <c r="P5323" s="22">
        <v>26.9</v>
      </c>
      <c r="Q5323" s="21" t="s">
        <v>43</v>
      </c>
      <c r="R5323" s="103">
        <f t="shared" si="82"/>
        <v>269</v>
      </c>
      <c r="S5323" s="22">
        <v>0</v>
      </c>
      <c r="T5323" s="22">
        <v>0</v>
      </c>
      <c r="U5323" s="22">
        <v>0</v>
      </c>
      <c r="V5323" s="22">
        <v>0</v>
      </c>
      <c r="W5323" s="22">
        <v>0</v>
      </c>
      <c r="X5323" s="22">
        <v>0</v>
      </c>
      <c r="Y5323" s="22">
        <v>0</v>
      </c>
      <c r="Z5323" s="22">
        <v>0</v>
      </c>
      <c r="AA5323" s="22">
        <v>0</v>
      </c>
      <c r="AB5323" s="22">
        <v>0</v>
      </c>
      <c r="AC5323" s="22">
        <v>269</v>
      </c>
      <c r="AD5323" s="22">
        <v>0</v>
      </c>
    </row>
    <row r="5324" spans="1:30" s="1" customFormat="1" ht="15" customHeight="1" x14ac:dyDescent="0.3">
      <c r="A5324" s="21" t="s">
        <v>34</v>
      </c>
      <c r="B5324" s="21" t="s">
        <v>1921</v>
      </c>
      <c r="C5324" s="21" t="s">
        <v>1921</v>
      </c>
      <c r="D5324" s="21" t="s">
        <v>36</v>
      </c>
      <c r="E5324" s="21" t="s">
        <v>246</v>
      </c>
      <c r="F5324" s="21" t="s">
        <v>36</v>
      </c>
      <c r="G5324" s="21" t="s">
        <v>38</v>
      </c>
      <c r="H5324" s="21">
        <v>21101</v>
      </c>
      <c r="I5324" s="21" t="s">
        <v>1353</v>
      </c>
      <c r="J5324" s="21" t="s">
        <v>547</v>
      </c>
      <c r="K5324" s="21" t="s">
        <v>1699</v>
      </c>
      <c r="L5324" s="21" t="s">
        <v>1922</v>
      </c>
      <c r="M5324" s="21" t="s">
        <v>43</v>
      </c>
      <c r="N5324" s="21" t="s">
        <v>48</v>
      </c>
      <c r="O5324" s="22">
        <v>13</v>
      </c>
      <c r="P5324" s="22">
        <v>9</v>
      </c>
      <c r="Q5324" s="21" t="s">
        <v>43</v>
      </c>
      <c r="R5324" s="103">
        <f t="shared" ref="R5324:R5387" si="83">SUM(S5324:AD5324)</f>
        <v>117</v>
      </c>
      <c r="S5324" s="22">
        <v>0</v>
      </c>
      <c r="T5324" s="22">
        <v>0</v>
      </c>
      <c r="U5324" s="22">
        <v>9</v>
      </c>
      <c r="V5324" s="22">
        <v>0</v>
      </c>
      <c r="W5324" s="22">
        <v>0</v>
      </c>
      <c r="X5324" s="22">
        <v>9</v>
      </c>
      <c r="Y5324" s="22">
        <v>18</v>
      </c>
      <c r="Z5324" s="22">
        <v>0</v>
      </c>
      <c r="AA5324" s="22">
        <v>72</v>
      </c>
      <c r="AB5324" s="22">
        <v>9</v>
      </c>
      <c r="AC5324" s="22">
        <v>0</v>
      </c>
      <c r="AD5324" s="22">
        <v>0</v>
      </c>
    </row>
    <row r="5325" spans="1:30" s="1" customFormat="1" ht="15" customHeight="1" x14ac:dyDescent="0.3">
      <c r="A5325" s="21" t="s">
        <v>34</v>
      </c>
      <c r="B5325" s="21" t="s">
        <v>1921</v>
      </c>
      <c r="C5325" s="21" t="s">
        <v>1921</v>
      </c>
      <c r="D5325" s="21" t="s">
        <v>36</v>
      </c>
      <c r="E5325" s="21" t="s">
        <v>246</v>
      </c>
      <c r="F5325" s="21" t="s">
        <v>36</v>
      </c>
      <c r="G5325" s="21" t="s">
        <v>38</v>
      </c>
      <c r="H5325" s="21">
        <v>21101</v>
      </c>
      <c r="I5325" s="21" t="s">
        <v>1353</v>
      </c>
      <c r="J5325" s="21" t="s">
        <v>547</v>
      </c>
      <c r="K5325" s="21" t="s">
        <v>1699</v>
      </c>
      <c r="L5325" s="21" t="s">
        <v>1922</v>
      </c>
      <c r="M5325" s="21" t="s">
        <v>43</v>
      </c>
      <c r="N5325" s="21" t="s">
        <v>48</v>
      </c>
      <c r="O5325" s="22">
        <v>9</v>
      </c>
      <c r="P5325" s="22">
        <v>2</v>
      </c>
      <c r="Q5325" s="21" t="s">
        <v>43</v>
      </c>
      <c r="R5325" s="103">
        <f t="shared" si="83"/>
        <v>18</v>
      </c>
      <c r="S5325" s="22">
        <v>0</v>
      </c>
      <c r="T5325" s="22">
        <v>0</v>
      </c>
      <c r="U5325" s="22">
        <v>0</v>
      </c>
      <c r="V5325" s="22">
        <v>0</v>
      </c>
      <c r="W5325" s="22">
        <v>0</v>
      </c>
      <c r="X5325" s="22">
        <v>0</v>
      </c>
      <c r="Y5325" s="22">
        <v>2</v>
      </c>
      <c r="Z5325" s="22">
        <v>16</v>
      </c>
      <c r="AA5325" s="22">
        <v>0</v>
      </c>
      <c r="AB5325" s="22">
        <v>0</v>
      </c>
      <c r="AC5325" s="22">
        <v>0</v>
      </c>
      <c r="AD5325" s="22">
        <v>0</v>
      </c>
    </row>
    <row r="5326" spans="1:30" s="1" customFormat="1" ht="15" customHeight="1" x14ac:dyDescent="0.3">
      <c r="A5326" s="21" t="s">
        <v>34</v>
      </c>
      <c r="B5326" s="21" t="s">
        <v>1921</v>
      </c>
      <c r="C5326" s="21" t="s">
        <v>1921</v>
      </c>
      <c r="D5326" s="21" t="s">
        <v>36</v>
      </c>
      <c r="E5326" s="21" t="s">
        <v>246</v>
      </c>
      <c r="F5326" s="21" t="s">
        <v>36</v>
      </c>
      <c r="G5326" s="21" t="s">
        <v>38</v>
      </c>
      <c r="H5326" s="21">
        <v>21101</v>
      </c>
      <c r="I5326" s="21" t="s">
        <v>1353</v>
      </c>
      <c r="J5326" s="21" t="s">
        <v>547</v>
      </c>
      <c r="K5326" s="21" t="s">
        <v>1699</v>
      </c>
      <c r="L5326" s="21" t="s">
        <v>1922</v>
      </c>
      <c r="M5326" s="21" t="s">
        <v>43</v>
      </c>
      <c r="N5326" s="21" t="s">
        <v>48</v>
      </c>
      <c r="O5326" s="22">
        <v>4</v>
      </c>
      <c r="P5326" s="22">
        <v>1</v>
      </c>
      <c r="Q5326" s="21" t="s">
        <v>43</v>
      </c>
      <c r="R5326" s="103">
        <f t="shared" si="83"/>
        <v>4</v>
      </c>
      <c r="S5326" s="22">
        <v>0</v>
      </c>
      <c r="T5326" s="22">
        <v>0</v>
      </c>
      <c r="U5326" s="22">
        <v>0</v>
      </c>
      <c r="V5326" s="22">
        <v>0</v>
      </c>
      <c r="W5326" s="22">
        <v>0</v>
      </c>
      <c r="X5326" s="22">
        <v>1</v>
      </c>
      <c r="Y5326" s="22">
        <v>1</v>
      </c>
      <c r="Z5326" s="22">
        <v>0</v>
      </c>
      <c r="AA5326" s="22">
        <v>1</v>
      </c>
      <c r="AB5326" s="22">
        <v>1</v>
      </c>
      <c r="AC5326" s="22">
        <v>0</v>
      </c>
      <c r="AD5326" s="22">
        <v>0</v>
      </c>
    </row>
    <row r="5327" spans="1:30" s="1" customFormat="1" ht="15" customHeight="1" x14ac:dyDescent="0.3">
      <c r="A5327" s="21" t="s">
        <v>34</v>
      </c>
      <c r="B5327" s="21" t="s">
        <v>1921</v>
      </c>
      <c r="C5327" s="21" t="s">
        <v>1921</v>
      </c>
      <c r="D5327" s="21" t="s">
        <v>36</v>
      </c>
      <c r="E5327" s="21" t="s">
        <v>194</v>
      </c>
      <c r="F5327" s="21" t="s">
        <v>195</v>
      </c>
      <c r="G5327" s="21" t="s">
        <v>245</v>
      </c>
      <c r="H5327" s="21">
        <v>21101</v>
      </c>
      <c r="I5327" s="21" t="s">
        <v>1353</v>
      </c>
      <c r="J5327" s="21" t="s">
        <v>140</v>
      </c>
      <c r="K5327" s="21" t="s">
        <v>744</v>
      </c>
      <c r="L5327" s="21" t="s">
        <v>1922</v>
      </c>
      <c r="M5327" s="21" t="s">
        <v>43</v>
      </c>
      <c r="N5327" s="21" t="s">
        <v>63</v>
      </c>
      <c r="O5327" s="22">
        <v>13</v>
      </c>
      <c r="P5327" s="22">
        <v>1508</v>
      </c>
      <c r="Q5327" s="21" t="s">
        <v>43</v>
      </c>
      <c r="R5327" s="103">
        <f t="shared" si="83"/>
        <v>19604</v>
      </c>
      <c r="S5327" s="22">
        <v>0</v>
      </c>
      <c r="T5327" s="22">
        <v>3016</v>
      </c>
      <c r="U5327" s="22">
        <v>1508</v>
      </c>
      <c r="V5327" s="22">
        <v>1508</v>
      </c>
      <c r="W5327" s="22">
        <v>1508</v>
      </c>
      <c r="X5327" s="22">
        <v>1508</v>
      </c>
      <c r="Y5327" s="22">
        <v>1508</v>
      </c>
      <c r="Z5327" s="22">
        <v>1508</v>
      </c>
      <c r="AA5327" s="22">
        <v>3016</v>
      </c>
      <c r="AB5327" s="22">
        <v>1508</v>
      </c>
      <c r="AC5327" s="22">
        <v>3016</v>
      </c>
      <c r="AD5327" s="22">
        <v>0</v>
      </c>
    </row>
    <row r="5328" spans="1:30" s="1" customFormat="1" ht="15" customHeight="1" x14ac:dyDescent="0.3">
      <c r="A5328" s="21" t="s">
        <v>34</v>
      </c>
      <c r="B5328" s="21" t="s">
        <v>1921</v>
      </c>
      <c r="C5328" s="21" t="s">
        <v>1921</v>
      </c>
      <c r="D5328" s="21" t="s">
        <v>36</v>
      </c>
      <c r="E5328" s="21" t="s">
        <v>194</v>
      </c>
      <c r="F5328" s="21" t="s">
        <v>195</v>
      </c>
      <c r="G5328" s="21" t="s">
        <v>245</v>
      </c>
      <c r="H5328" s="21">
        <v>21101</v>
      </c>
      <c r="I5328" s="21" t="s">
        <v>1353</v>
      </c>
      <c r="J5328" s="21" t="s">
        <v>142</v>
      </c>
      <c r="K5328" s="21" t="s">
        <v>745</v>
      </c>
      <c r="L5328" s="21" t="s">
        <v>1922</v>
      </c>
      <c r="M5328" s="21" t="s">
        <v>43</v>
      </c>
      <c r="N5328" s="21" t="s">
        <v>63</v>
      </c>
      <c r="O5328" s="22">
        <v>22</v>
      </c>
      <c r="P5328" s="22">
        <v>2088</v>
      </c>
      <c r="Q5328" s="21" t="s">
        <v>43</v>
      </c>
      <c r="R5328" s="103">
        <f t="shared" si="83"/>
        <v>45936</v>
      </c>
      <c r="S5328" s="22">
        <v>0</v>
      </c>
      <c r="T5328" s="22">
        <v>4176</v>
      </c>
      <c r="U5328" s="22">
        <v>4176</v>
      </c>
      <c r="V5328" s="22">
        <v>4176</v>
      </c>
      <c r="W5328" s="22">
        <v>4176</v>
      </c>
      <c r="X5328" s="22">
        <v>4176</v>
      </c>
      <c r="Y5328" s="22">
        <v>4176</v>
      </c>
      <c r="Z5328" s="22">
        <v>4176</v>
      </c>
      <c r="AA5328" s="22">
        <v>4176</v>
      </c>
      <c r="AB5328" s="22">
        <v>4176</v>
      </c>
      <c r="AC5328" s="22">
        <v>8352</v>
      </c>
      <c r="AD5328" s="22">
        <v>0</v>
      </c>
    </row>
    <row r="5329" spans="1:30" s="1" customFormat="1" ht="15" customHeight="1" x14ac:dyDescent="0.3">
      <c r="A5329" s="21" t="s">
        <v>34</v>
      </c>
      <c r="B5329" s="21" t="s">
        <v>1921</v>
      </c>
      <c r="C5329" s="21" t="s">
        <v>1921</v>
      </c>
      <c r="D5329" s="21" t="s">
        <v>36</v>
      </c>
      <c r="E5329" s="21" t="s">
        <v>194</v>
      </c>
      <c r="F5329" s="21" t="s">
        <v>195</v>
      </c>
      <c r="G5329" s="21" t="s">
        <v>245</v>
      </c>
      <c r="H5329" s="21">
        <v>21101</v>
      </c>
      <c r="I5329" s="21" t="s">
        <v>1353</v>
      </c>
      <c r="J5329" s="21" t="s">
        <v>814</v>
      </c>
      <c r="K5329" s="21" t="s">
        <v>815</v>
      </c>
      <c r="L5329" s="21" t="s">
        <v>1922</v>
      </c>
      <c r="M5329" s="21" t="s">
        <v>43</v>
      </c>
      <c r="N5329" s="21" t="s">
        <v>44</v>
      </c>
      <c r="O5329" s="22">
        <v>18</v>
      </c>
      <c r="P5329" s="22">
        <v>231.99999999999994</v>
      </c>
      <c r="Q5329" s="21" t="s">
        <v>43</v>
      </c>
      <c r="R5329" s="103">
        <f t="shared" si="83"/>
        <v>4175.9999999999991</v>
      </c>
      <c r="S5329" s="22">
        <v>0</v>
      </c>
      <c r="T5329" s="22">
        <v>927.99999999999989</v>
      </c>
      <c r="U5329" s="22">
        <v>231.99999999999997</v>
      </c>
      <c r="V5329" s="22">
        <v>231.99999999999997</v>
      </c>
      <c r="W5329" s="22">
        <v>231.99999999999997</v>
      </c>
      <c r="X5329" s="22">
        <v>231.99999999999997</v>
      </c>
      <c r="Y5329" s="22">
        <v>231.99999999999997</v>
      </c>
      <c r="Z5329" s="22">
        <v>231.99999999999997</v>
      </c>
      <c r="AA5329" s="22">
        <v>927.99999999999989</v>
      </c>
      <c r="AB5329" s="22">
        <v>231.99999999999997</v>
      </c>
      <c r="AC5329" s="22">
        <v>695.99999999999989</v>
      </c>
      <c r="AD5329" s="22">
        <v>0</v>
      </c>
    </row>
    <row r="5330" spans="1:30" s="1" customFormat="1" ht="15" customHeight="1" x14ac:dyDescent="0.3">
      <c r="A5330" s="21" t="s">
        <v>34</v>
      </c>
      <c r="B5330" s="21" t="s">
        <v>1921</v>
      </c>
      <c r="C5330" s="21" t="s">
        <v>1921</v>
      </c>
      <c r="D5330" s="21" t="s">
        <v>36</v>
      </c>
      <c r="E5330" s="21" t="s">
        <v>194</v>
      </c>
      <c r="F5330" s="21" t="s">
        <v>195</v>
      </c>
      <c r="G5330" s="21" t="s">
        <v>245</v>
      </c>
      <c r="H5330" s="21">
        <v>21101</v>
      </c>
      <c r="I5330" s="21" t="s">
        <v>1353</v>
      </c>
      <c r="J5330" s="21" t="s">
        <v>918</v>
      </c>
      <c r="K5330" s="21" t="s">
        <v>1354</v>
      </c>
      <c r="L5330" s="21" t="s">
        <v>1922</v>
      </c>
      <c r="M5330" s="21" t="s">
        <v>43</v>
      </c>
      <c r="N5330" s="21" t="s">
        <v>63</v>
      </c>
      <c r="O5330" s="22">
        <v>23</v>
      </c>
      <c r="P5330" s="22">
        <v>75</v>
      </c>
      <c r="Q5330" s="21" t="s">
        <v>43</v>
      </c>
      <c r="R5330" s="103">
        <f t="shared" si="83"/>
        <v>1725</v>
      </c>
      <c r="S5330" s="22">
        <v>0</v>
      </c>
      <c r="T5330" s="22">
        <v>150</v>
      </c>
      <c r="U5330" s="22">
        <v>75</v>
      </c>
      <c r="V5330" s="22">
        <v>75</v>
      </c>
      <c r="W5330" s="22">
        <v>75</v>
      </c>
      <c r="X5330" s="22">
        <v>75</v>
      </c>
      <c r="Y5330" s="22">
        <v>75</v>
      </c>
      <c r="Z5330" s="22">
        <v>75</v>
      </c>
      <c r="AA5330" s="22">
        <v>150</v>
      </c>
      <c r="AB5330" s="22">
        <f>+P5330*5</f>
        <v>375</v>
      </c>
      <c r="AC5330" s="22">
        <v>600</v>
      </c>
      <c r="AD5330" s="22">
        <v>0</v>
      </c>
    </row>
    <row r="5331" spans="1:30" s="1" customFormat="1" ht="15" customHeight="1" x14ac:dyDescent="0.3">
      <c r="A5331" s="21" t="s">
        <v>34</v>
      </c>
      <c r="B5331" s="21" t="s">
        <v>1921</v>
      </c>
      <c r="C5331" s="21" t="s">
        <v>1921</v>
      </c>
      <c r="D5331" s="21" t="s">
        <v>36</v>
      </c>
      <c r="E5331" s="21" t="s">
        <v>194</v>
      </c>
      <c r="F5331" s="21" t="s">
        <v>195</v>
      </c>
      <c r="G5331" s="21" t="s">
        <v>245</v>
      </c>
      <c r="H5331" s="21">
        <v>21101</v>
      </c>
      <c r="I5331" s="21" t="s">
        <v>1353</v>
      </c>
      <c r="J5331" s="21" t="s">
        <v>547</v>
      </c>
      <c r="K5331" s="21" t="s">
        <v>1699</v>
      </c>
      <c r="L5331" s="21" t="s">
        <v>1922</v>
      </c>
      <c r="M5331" s="21" t="s">
        <v>43</v>
      </c>
      <c r="N5331" s="21" t="s">
        <v>48</v>
      </c>
      <c r="O5331" s="22">
        <v>47</v>
      </c>
      <c r="P5331" s="22">
        <v>9</v>
      </c>
      <c r="Q5331" s="21" t="s">
        <v>43</v>
      </c>
      <c r="R5331" s="103">
        <f t="shared" si="83"/>
        <v>423</v>
      </c>
      <c r="S5331" s="22">
        <v>0</v>
      </c>
      <c r="T5331" s="22">
        <v>9</v>
      </c>
      <c r="U5331" s="22">
        <v>45</v>
      </c>
      <c r="V5331" s="22">
        <v>45</v>
      </c>
      <c r="W5331" s="22">
        <v>45</v>
      </c>
      <c r="X5331" s="22">
        <v>45</v>
      </c>
      <c r="Y5331" s="22">
        <v>45</v>
      </c>
      <c r="Z5331" s="22">
        <v>45</v>
      </c>
      <c r="AA5331" s="22">
        <v>9</v>
      </c>
      <c r="AB5331" s="22">
        <v>45</v>
      </c>
      <c r="AC5331" s="22">
        <v>90</v>
      </c>
      <c r="AD5331" s="22">
        <v>0</v>
      </c>
    </row>
    <row r="5332" spans="1:30" s="1" customFormat="1" ht="15" customHeight="1" x14ac:dyDescent="0.3">
      <c r="A5332" s="21" t="s">
        <v>34</v>
      </c>
      <c r="B5332" s="21" t="s">
        <v>1921</v>
      </c>
      <c r="C5332" s="21" t="s">
        <v>1921</v>
      </c>
      <c r="D5332" s="21" t="s">
        <v>36</v>
      </c>
      <c r="E5332" s="21" t="s">
        <v>194</v>
      </c>
      <c r="F5332" s="21" t="s">
        <v>195</v>
      </c>
      <c r="G5332" s="21" t="s">
        <v>245</v>
      </c>
      <c r="H5332" s="21">
        <v>21101</v>
      </c>
      <c r="I5332" s="21" t="s">
        <v>1353</v>
      </c>
      <c r="J5332" s="21" t="s">
        <v>547</v>
      </c>
      <c r="K5332" s="21" t="s">
        <v>1699</v>
      </c>
      <c r="L5332" s="21" t="s">
        <v>1922</v>
      </c>
      <c r="M5332" s="21" t="s">
        <v>43</v>
      </c>
      <c r="N5332" s="21" t="s">
        <v>48</v>
      </c>
      <c r="O5332" s="22">
        <v>52</v>
      </c>
      <c r="P5332" s="22">
        <v>3</v>
      </c>
      <c r="Q5332" s="21" t="s">
        <v>43</v>
      </c>
      <c r="R5332" s="103">
        <f t="shared" si="83"/>
        <v>156</v>
      </c>
      <c r="S5332" s="22">
        <v>0</v>
      </c>
      <c r="T5332" s="22">
        <v>3</v>
      </c>
      <c r="U5332" s="22">
        <v>6</v>
      </c>
      <c r="V5332" s="22">
        <v>6</v>
      </c>
      <c r="W5332" s="22">
        <v>6</v>
      </c>
      <c r="X5332" s="22">
        <v>6</v>
      </c>
      <c r="Y5332" s="22">
        <v>6</v>
      </c>
      <c r="Z5332" s="22">
        <v>6</v>
      </c>
      <c r="AA5332" s="22">
        <v>3</v>
      </c>
      <c r="AB5332" s="22">
        <f>+P5332*21</f>
        <v>63</v>
      </c>
      <c r="AC5332" s="22">
        <v>51</v>
      </c>
      <c r="AD5332" s="22">
        <v>0</v>
      </c>
    </row>
    <row r="5333" spans="1:30" s="1" customFormat="1" ht="15" customHeight="1" x14ac:dyDescent="0.3">
      <c r="A5333" s="21" t="s">
        <v>34</v>
      </c>
      <c r="B5333" s="21" t="s">
        <v>1921</v>
      </c>
      <c r="C5333" s="21" t="s">
        <v>1921</v>
      </c>
      <c r="D5333" s="21" t="s">
        <v>36</v>
      </c>
      <c r="E5333" s="21" t="s">
        <v>194</v>
      </c>
      <c r="F5333" s="21" t="s">
        <v>195</v>
      </c>
      <c r="G5333" s="21" t="s">
        <v>245</v>
      </c>
      <c r="H5333" s="21">
        <v>21101</v>
      </c>
      <c r="I5333" s="21" t="s">
        <v>1353</v>
      </c>
      <c r="J5333" s="21" t="s">
        <v>547</v>
      </c>
      <c r="K5333" s="21" t="s">
        <v>1699</v>
      </c>
      <c r="L5333" s="21" t="s">
        <v>1922</v>
      </c>
      <c r="M5333" s="21" t="s">
        <v>43</v>
      </c>
      <c r="N5333" s="21" t="s">
        <v>48</v>
      </c>
      <c r="O5333" s="22">
        <v>14</v>
      </c>
      <c r="P5333" s="22">
        <v>1</v>
      </c>
      <c r="Q5333" s="21" t="s">
        <v>43</v>
      </c>
      <c r="R5333" s="103">
        <f t="shared" si="83"/>
        <v>14</v>
      </c>
      <c r="S5333" s="22">
        <v>0</v>
      </c>
      <c r="T5333" s="22">
        <v>1</v>
      </c>
      <c r="U5333" s="22">
        <f>+P5333*1</f>
        <v>1</v>
      </c>
      <c r="V5333" s="22">
        <v>1</v>
      </c>
      <c r="W5333" s="22">
        <v>1</v>
      </c>
      <c r="X5333" s="22">
        <v>1</v>
      </c>
      <c r="Y5333" s="22">
        <v>1</v>
      </c>
      <c r="Z5333" s="22">
        <v>1</v>
      </c>
      <c r="AA5333" s="22">
        <v>1</v>
      </c>
      <c r="AB5333" s="22">
        <f>+P5333*4</f>
        <v>4</v>
      </c>
      <c r="AC5333" s="22">
        <v>2</v>
      </c>
      <c r="AD5333" s="22">
        <v>0</v>
      </c>
    </row>
    <row r="5334" spans="1:30" s="1" customFormat="1" ht="15" customHeight="1" x14ac:dyDescent="0.3">
      <c r="A5334" s="21" t="s">
        <v>34</v>
      </c>
      <c r="B5334" s="21" t="s">
        <v>1921</v>
      </c>
      <c r="C5334" s="21" t="s">
        <v>1921</v>
      </c>
      <c r="D5334" s="21" t="s">
        <v>36</v>
      </c>
      <c r="E5334" s="21" t="s">
        <v>109</v>
      </c>
      <c r="F5334" s="21" t="s">
        <v>110</v>
      </c>
      <c r="G5334" s="21" t="s">
        <v>38</v>
      </c>
      <c r="H5334" s="21">
        <v>21401</v>
      </c>
      <c r="I5334" s="21" t="s">
        <v>1923</v>
      </c>
      <c r="J5334" s="21" t="s">
        <v>1924</v>
      </c>
      <c r="K5334" s="21" t="s">
        <v>1925</v>
      </c>
      <c r="L5334" s="21" t="s">
        <v>1922</v>
      </c>
      <c r="M5334" s="21" t="s">
        <v>43</v>
      </c>
      <c r="N5334" s="21" t="s">
        <v>48</v>
      </c>
      <c r="O5334" s="22">
        <v>2</v>
      </c>
      <c r="P5334" s="22">
        <v>5800</v>
      </c>
      <c r="Q5334" s="21" t="s">
        <v>43</v>
      </c>
      <c r="R5334" s="103">
        <f t="shared" si="83"/>
        <v>11600</v>
      </c>
      <c r="S5334" s="22">
        <v>0</v>
      </c>
      <c r="T5334" s="22">
        <v>5800</v>
      </c>
      <c r="U5334" s="22">
        <v>0</v>
      </c>
      <c r="V5334" s="22">
        <v>0</v>
      </c>
      <c r="W5334" s="22">
        <v>0</v>
      </c>
      <c r="X5334" s="22">
        <v>0</v>
      </c>
      <c r="Y5334" s="22">
        <v>5800</v>
      </c>
      <c r="Z5334" s="22">
        <v>0</v>
      </c>
      <c r="AA5334" s="22">
        <v>0</v>
      </c>
      <c r="AB5334" s="22">
        <v>0</v>
      </c>
      <c r="AC5334" s="22">
        <v>0</v>
      </c>
      <c r="AD5334" s="22">
        <v>0</v>
      </c>
    </row>
    <row r="5335" spans="1:30" s="1" customFormat="1" ht="15" customHeight="1" x14ac:dyDescent="0.3">
      <c r="A5335" s="21" t="s">
        <v>34</v>
      </c>
      <c r="B5335" s="21" t="s">
        <v>1921</v>
      </c>
      <c r="C5335" s="21" t="s">
        <v>1921</v>
      </c>
      <c r="D5335" s="21" t="s">
        <v>36</v>
      </c>
      <c r="E5335" s="21" t="s">
        <v>148</v>
      </c>
      <c r="F5335" s="21" t="s">
        <v>149</v>
      </c>
      <c r="G5335" s="21" t="s">
        <v>38</v>
      </c>
      <c r="H5335" s="21">
        <v>21401</v>
      </c>
      <c r="I5335" s="21" t="s">
        <v>1923</v>
      </c>
      <c r="J5335" s="21" t="s">
        <v>1924</v>
      </c>
      <c r="K5335" s="21" t="s">
        <v>1925</v>
      </c>
      <c r="L5335" s="21" t="s">
        <v>1922</v>
      </c>
      <c r="M5335" s="21" t="s">
        <v>43</v>
      </c>
      <c r="N5335" s="21" t="s">
        <v>48</v>
      </c>
      <c r="O5335" s="22">
        <v>2</v>
      </c>
      <c r="P5335" s="22">
        <v>5800</v>
      </c>
      <c r="Q5335" s="21" t="s">
        <v>43</v>
      </c>
      <c r="R5335" s="103">
        <f t="shared" si="83"/>
        <v>11600</v>
      </c>
      <c r="S5335" s="22">
        <v>0</v>
      </c>
      <c r="T5335" s="22">
        <v>5800</v>
      </c>
      <c r="U5335" s="22">
        <v>0</v>
      </c>
      <c r="V5335" s="22">
        <v>0</v>
      </c>
      <c r="W5335" s="22">
        <v>0</v>
      </c>
      <c r="X5335" s="22">
        <v>0</v>
      </c>
      <c r="Y5335" s="22">
        <v>5800</v>
      </c>
      <c r="Z5335" s="22">
        <v>0</v>
      </c>
      <c r="AA5335" s="22">
        <v>0</v>
      </c>
      <c r="AB5335" s="22">
        <v>0</v>
      </c>
      <c r="AC5335" s="22">
        <v>0</v>
      </c>
      <c r="AD5335" s="22">
        <v>0</v>
      </c>
    </row>
    <row r="5336" spans="1:30" s="1" customFormat="1" ht="15" customHeight="1" x14ac:dyDescent="0.3">
      <c r="A5336" s="21" t="s">
        <v>34</v>
      </c>
      <c r="B5336" s="21" t="s">
        <v>1921</v>
      </c>
      <c r="C5336" s="21" t="s">
        <v>1921</v>
      </c>
      <c r="D5336" s="21" t="s">
        <v>36</v>
      </c>
      <c r="E5336" s="21" t="s">
        <v>194</v>
      </c>
      <c r="F5336" s="21" t="s">
        <v>195</v>
      </c>
      <c r="G5336" s="21" t="s">
        <v>38</v>
      </c>
      <c r="H5336" s="21">
        <v>21401</v>
      </c>
      <c r="I5336" s="21" t="s">
        <v>1923</v>
      </c>
      <c r="J5336" s="21" t="s">
        <v>1924</v>
      </c>
      <c r="K5336" s="21" t="s">
        <v>1925</v>
      </c>
      <c r="L5336" s="21" t="s">
        <v>1922</v>
      </c>
      <c r="M5336" s="21" t="s">
        <v>43</v>
      </c>
      <c r="N5336" s="21" t="s">
        <v>48</v>
      </c>
      <c r="O5336" s="22">
        <v>2</v>
      </c>
      <c r="P5336" s="22">
        <v>4640</v>
      </c>
      <c r="Q5336" s="21" t="s">
        <v>43</v>
      </c>
      <c r="R5336" s="103">
        <f t="shared" si="83"/>
        <v>9280</v>
      </c>
      <c r="S5336" s="22">
        <v>4640</v>
      </c>
      <c r="T5336" s="22">
        <v>0</v>
      </c>
      <c r="U5336" s="22">
        <v>0</v>
      </c>
      <c r="V5336" s="22">
        <v>0</v>
      </c>
      <c r="W5336" s="22">
        <v>0</v>
      </c>
      <c r="X5336" s="22">
        <v>0</v>
      </c>
      <c r="Y5336" s="22">
        <v>4640</v>
      </c>
      <c r="Z5336" s="22">
        <v>0</v>
      </c>
      <c r="AA5336" s="22">
        <v>0</v>
      </c>
      <c r="AB5336" s="22">
        <v>0</v>
      </c>
      <c r="AC5336" s="22">
        <v>0</v>
      </c>
      <c r="AD5336" s="22">
        <v>0</v>
      </c>
    </row>
    <row r="5337" spans="1:30" s="1" customFormat="1" ht="15" customHeight="1" x14ac:dyDescent="0.3">
      <c r="A5337" s="21" t="s">
        <v>34</v>
      </c>
      <c r="B5337" s="21" t="s">
        <v>1921</v>
      </c>
      <c r="C5337" s="21" t="s">
        <v>1921</v>
      </c>
      <c r="D5337" s="21" t="s">
        <v>36</v>
      </c>
      <c r="E5337" s="21" t="s">
        <v>246</v>
      </c>
      <c r="F5337" s="21" t="s">
        <v>36</v>
      </c>
      <c r="G5337" s="21" t="s">
        <v>38</v>
      </c>
      <c r="H5337" s="21">
        <v>21401</v>
      </c>
      <c r="I5337" s="21" t="s">
        <v>1923</v>
      </c>
      <c r="J5337" s="21" t="s">
        <v>270</v>
      </c>
      <c r="K5337" s="21" t="s">
        <v>271</v>
      </c>
      <c r="L5337" s="21" t="s">
        <v>1922</v>
      </c>
      <c r="M5337" s="21" t="s">
        <v>43</v>
      </c>
      <c r="N5337" s="21" t="s">
        <v>48</v>
      </c>
      <c r="O5337" s="22">
        <v>3</v>
      </c>
      <c r="P5337" s="22">
        <v>5880</v>
      </c>
      <c r="Q5337" s="21" t="s">
        <v>43</v>
      </c>
      <c r="R5337" s="103">
        <f t="shared" si="83"/>
        <v>17640</v>
      </c>
      <c r="S5337" s="22">
        <v>5880</v>
      </c>
      <c r="T5337" s="22">
        <v>0</v>
      </c>
      <c r="U5337" s="22">
        <v>0</v>
      </c>
      <c r="V5337" s="22">
        <v>0</v>
      </c>
      <c r="W5337" s="22">
        <v>0</v>
      </c>
      <c r="X5337" s="22">
        <v>0</v>
      </c>
      <c r="Y5337" s="22">
        <v>5880</v>
      </c>
      <c r="Z5337" s="22">
        <v>0</v>
      </c>
      <c r="AA5337" s="22">
        <v>0</v>
      </c>
      <c r="AB5337" s="22">
        <v>5880</v>
      </c>
      <c r="AC5337" s="22">
        <v>0</v>
      </c>
      <c r="AD5337" s="22">
        <v>0</v>
      </c>
    </row>
    <row r="5338" spans="1:30" s="1" customFormat="1" ht="15" customHeight="1" x14ac:dyDescent="0.3">
      <c r="A5338" s="21" t="s">
        <v>34</v>
      </c>
      <c r="B5338" s="21" t="s">
        <v>1921</v>
      </c>
      <c r="C5338" s="21" t="s">
        <v>1921</v>
      </c>
      <c r="D5338" s="21" t="s">
        <v>36</v>
      </c>
      <c r="E5338" s="21" t="s">
        <v>246</v>
      </c>
      <c r="F5338" s="21" t="s">
        <v>36</v>
      </c>
      <c r="G5338" s="21" t="s">
        <v>38</v>
      </c>
      <c r="H5338" s="21">
        <v>21401</v>
      </c>
      <c r="I5338" s="21" t="s">
        <v>1923</v>
      </c>
      <c r="J5338" s="21" t="s">
        <v>1567</v>
      </c>
      <c r="K5338" s="21" t="s">
        <v>1568</v>
      </c>
      <c r="L5338" s="21" t="s">
        <v>1922</v>
      </c>
      <c r="M5338" s="21" t="s">
        <v>43</v>
      </c>
      <c r="N5338" s="21" t="s">
        <v>48</v>
      </c>
      <c r="O5338" s="22">
        <v>1</v>
      </c>
      <c r="P5338" s="22">
        <v>5880</v>
      </c>
      <c r="Q5338" s="21" t="s">
        <v>43</v>
      </c>
      <c r="R5338" s="103">
        <f t="shared" si="83"/>
        <v>5880</v>
      </c>
      <c r="S5338" s="22">
        <v>0</v>
      </c>
      <c r="T5338" s="22">
        <v>5880</v>
      </c>
      <c r="U5338" s="22">
        <v>0</v>
      </c>
      <c r="V5338" s="22">
        <v>0</v>
      </c>
      <c r="W5338" s="22">
        <v>0</v>
      </c>
      <c r="X5338" s="22">
        <v>0</v>
      </c>
      <c r="Y5338" s="22">
        <v>0</v>
      </c>
      <c r="Z5338" s="22">
        <v>0</v>
      </c>
      <c r="AA5338" s="22">
        <v>0</v>
      </c>
      <c r="AB5338" s="22">
        <v>0</v>
      </c>
      <c r="AC5338" s="22">
        <v>0</v>
      </c>
      <c r="AD5338" s="22">
        <v>0</v>
      </c>
    </row>
    <row r="5339" spans="1:30" s="1" customFormat="1" ht="15" customHeight="1" x14ac:dyDescent="0.3">
      <c r="A5339" s="21" t="s">
        <v>34</v>
      </c>
      <c r="B5339" s="21" t="s">
        <v>1921</v>
      </c>
      <c r="C5339" s="21" t="s">
        <v>1921</v>
      </c>
      <c r="D5339" s="21" t="s">
        <v>36</v>
      </c>
      <c r="E5339" s="21" t="s">
        <v>246</v>
      </c>
      <c r="F5339" s="21" t="s">
        <v>36</v>
      </c>
      <c r="G5339" s="21" t="s">
        <v>38</v>
      </c>
      <c r="H5339" s="21">
        <v>21401</v>
      </c>
      <c r="I5339" s="21" t="s">
        <v>1923</v>
      </c>
      <c r="J5339" s="21" t="s">
        <v>1926</v>
      </c>
      <c r="K5339" s="21" t="s">
        <v>1927</v>
      </c>
      <c r="L5339" s="21" t="s">
        <v>1922</v>
      </c>
      <c r="M5339" s="21" t="s">
        <v>43</v>
      </c>
      <c r="N5339" s="21" t="s">
        <v>48</v>
      </c>
      <c r="O5339" s="22">
        <v>1</v>
      </c>
      <c r="P5339" s="22">
        <v>5568</v>
      </c>
      <c r="Q5339" s="21" t="s">
        <v>43</v>
      </c>
      <c r="R5339" s="103">
        <f t="shared" si="83"/>
        <v>5568</v>
      </c>
      <c r="S5339" s="22">
        <v>0</v>
      </c>
      <c r="T5339" s="22">
        <v>0</v>
      </c>
      <c r="U5339" s="22">
        <v>0</v>
      </c>
      <c r="V5339" s="22">
        <v>0</v>
      </c>
      <c r="W5339" s="22">
        <v>5568</v>
      </c>
      <c r="X5339" s="22">
        <v>0</v>
      </c>
      <c r="Y5339" s="22">
        <v>0</v>
      </c>
      <c r="Z5339" s="22">
        <v>0</v>
      </c>
      <c r="AA5339" s="22">
        <v>0</v>
      </c>
      <c r="AB5339" s="22">
        <v>0</v>
      </c>
      <c r="AC5339" s="22">
        <v>0</v>
      </c>
      <c r="AD5339" s="22">
        <v>0</v>
      </c>
    </row>
    <row r="5340" spans="1:30" s="1" customFormat="1" ht="15" customHeight="1" x14ac:dyDescent="0.3">
      <c r="A5340" s="21" t="s">
        <v>34</v>
      </c>
      <c r="B5340" s="21" t="s">
        <v>1921</v>
      </c>
      <c r="C5340" s="21" t="s">
        <v>1921</v>
      </c>
      <c r="D5340" s="21" t="s">
        <v>36</v>
      </c>
      <c r="E5340" s="21" t="s">
        <v>194</v>
      </c>
      <c r="F5340" s="21" t="s">
        <v>195</v>
      </c>
      <c r="G5340" s="21" t="s">
        <v>245</v>
      </c>
      <c r="H5340" s="21">
        <v>21401</v>
      </c>
      <c r="I5340" s="21" t="s">
        <v>1923</v>
      </c>
      <c r="J5340" s="21" t="s">
        <v>1924</v>
      </c>
      <c r="K5340" s="21" t="s">
        <v>1925</v>
      </c>
      <c r="L5340" s="21" t="s">
        <v>1941</v>
      </c>
      <c r="M5340" s="21" t="s">
        <v>1942</v>
      </c>
      <c r="N5340" s="21" t="s">
        <v>48</v>
      </c>
      <c r="O5340" s="22">
        <v>4</v>
      </c>
      <c r="P5340" s="22">
        <v>2500</v>
      </c>
      <c r="Q5340" s="21" t="s">
        <v>43</v>
      </c>
      <c r="R5340" s="103">
        <f t="shared" si="83"/>
        <v>10000</v>
      </c>
      <c r="S5340" s="22">
        <v>0</v>
      </c>
      <c r="T5340" s="22">
        <v>2500</v>
      </c>
      <c r="U5340" s="22">
        <v>0</v>
      </c>
      <c r="V5340" s="22">
        <v>0</v>
      </c>
      <c r="W5340" s="22">
        <v>2500</v>
      </c>
      <c r="X5340" s="22">
        <v>0</v>
      </c>
      <c r="Y5340" s="22">
        <v>0</v>
      </c>
      <c r="Z5340" s="22">
        <v>2500</v>
      </c>
      <c r="AA5340" s="22">
        <v>0</v>
      </c>
      <c r="AB5340" s="22">
        <v>0</v>
      </c>
      <c r="AC5340" s="22">
        <v>2500</v>
      </c>
      <c r="AD5340" s="22">
        <v>0</v>
      </c>
    </row>
    <row r="5341" spans="1:30" s="1" customFormat="1" ht="15" customHeight="1" x14ac:dyDescent="0.3">
      <c r="A5341" s="21" t="s">
        <v>34</v>
      </c>
      <c r="B5341" s="21" t="s">
        <v>1921</v>
      </c>
      <c r="C5341" s="21" t="s">
        <v>1921</v>
      </c>
      <c r="D5341" s="21" t="s">
        <v>36</v>
      </c>
      <c r="E5341" s="21" t="s">
        <v>246</v>
      </c>
      <c r="F5341" s="21" t="s">
        <v>36</v>
      </c>
      <c r="G5341" s="21" t="s">
        <v>38</v>
      </c>
      <c r="H5341" s="21">
        <v>22104</v>
      </c>
      <c r="I5341" s="21" t="s">
        <v>1928</v>
      </c>
      <c r="J5341" s="21" t="s">
        <v>305</v>
      </c>
      <c r="K5341" s="21" t="s">
        <v>306</v>
      </c>
      <c r="L5341" s="21"/>
      <c r="M5341" s="21" t="s">
        <v>43</v>
      </c>
      <c r="N5341" s="21" t="s">
        <v>48</v>
      </c>
      <c r="O5341" s="22">
        <v>220</v>
      </c>
      <c r="P5341" s="22">
        <v>56</v>
      </c>
      <c r="Q5341" s="21" t="s">
        <v>43</v>
      </c>
      <c r="R5341" s="103">
        <f t="shared" si="83"/>
        <v>12320</v>
      </c>
      <c r="S5341" s="22">
        <v>1120</v>
      </c>
      <c r="T5341" s="22">
        <v>1120</v>
      </c>
      <c r="U5341" s="22">
        <v>1120</v>
      </c>
      <c r="V5341" s="22">
        <v>1120</v>
      </c>
      <c r="W5341" s="22">
        <v>1120</v>
      </c>
      <c r="X5341" s="22">
        <v>1120</v>
      </c>
      <c r="Y5341" s="22">
        <v>1120</v>
      </c>
      <c r="Z5341" s="22">
        <v>1120</v>
      </c>
      <c r="AA5341" s="22">
        <v>1120</v>
      </c>
      <c r="AB5341" s="22">
        <v>1120</v>
      </c>
      <c r="AC5341" s="22">
        <v>1120</v>
      </c>
      <c r="AD5341" s="22">
        <v>0</v>
      </c>
    </row>
    <row r="5342" spans="1:30" s="1" customFormat="1" ht="15" customHeight="1" x14ac:dyDescent="0.3">
      <c r="A5342" s="21" t="s">
        <v>34</v>
      </c>
      <c r="B5342" s="21" t="s">
        <v>1921</v>
      </c>
      <c r="C5342" s="21" t="s">
        <v>1921</v>
      </c>
      <c r="D5342" s="21" t="s">
        <v>36</v>
      </c>
      <c r="E5342" s="21" t="s">
        <v>246</v>
      </c>
      <c r="F5342" s="21" t="s">
        <v>36</v>
      </c>
      <c r="G5342" s="21" t="s">
        <v>38</v>
      </c>
      <c r="H5342" s="21">
        <v>22104</v>
      </c>
      <c r="I5342" s="21" t="s">
        <v>1928</v>
      </c>
      <c r="J5342" s="21" t="s">
        <v>320</v>
      </c>
      <c r="K5342" s="21" t="s">
        <v>299</v>
      </c>
      <c r="L5342" s="21"/>
      <c r="M5342" s="21" t="s">
        <v>43</v>
      </c>
      <c r="N5342" s="21" t="s">
        <v>295</v>
      </c>
      <c r="O5342" s="22">
        <v>7</v>
      </c>
      <c r="P5342" s="22">
        <v>450</v>
      </c>
      <c r="Q5342" s="21" t="s">
        <v>43</v>
      </c>
      <c r="R5342" s="103">
        <f t="shared" si="83"/>
        <v>3150</v>
      </c>
      <c r="S5342" s="22">
        <v>1800</v>
      </c>
      <c r="T5342" s="22">
        <v>0</v>
      </c>
      <c r="U5342" s="22">
        <v>0</v>
      </c>
      <c r="V5342" s="22">
        <v>0</v>
      </c>
      <c r="W5342" s="22">
        <v>0</v>
      </c>
      <c r="X5342" s="22">
        <v>0</v>
      </c>
      <c r="Y5342" s="22">
        <v>1350</v>
      </c>
      <c r="Z5342" s="22">
        <v>0</v>
      </c>
      <c r="AA5342" s="22">
        <v>0</v>
      </c>
      <c r="AB5342" s="22">
        <v>0</v>
      </c>
      <c r="AC5342" s="22">
        <v>0</v>
      </c>
      <c r="AD5342" s="22">
        <v>0</v>
      </c>
    </row>
    <row r="5343" spans="1:30" s="1" customFormat="1" ht="15" customHeight="1" x14ac:dyDescent="0.3">
      <c r="A5343" s="21" t="s">
        <v>34</v>
      </c>
      <c r="B5343" s="21" t="s">
        <v>1921</v>
      </c>
      <c r="C5343" s="21" t="s">
        <v>1921</v>
      </c>
      <c r="D5343" s="21" t="s">
        <v>36</v>
      </c>
      <c r="E5343" s="21" t="s">
        <v>246</v>
      </c>
      <c r="F5343" s="21" t="s">
        <v>36</v>
      </c>
      <c r="G5343" s="21" t="s">
        <v>38</v>
      </c>
      <c r="H5343" s="21">
        <v>22104</v>
      </c>
      <c r="I5343" s="21" t="s">
        <v>1928</v>
      </c>
      <c r="J5343" s="21" t="s">
        <v>316</v>
      </c>
      <c r="K5343" s="21" t="s">
        <v>317</v>
      </c>
      <c r="L5343" s="21"/>
      <c r="M5343" s="21" t="s">
        <v>43</v>
      </c>
      <c r="N5343" s="21" t="s">
        <v>295</v>
      </c>
      <c r="O5343" s="22">
        <v>5</v>
      </c>
      <c r="P5343" s="22">
        <v>90</v>
      </c>
      <c r="Q5343" s="21" t="s">
        <v>43</v>
      </c>
      <c r="R5343" s="103">
        <f t="shared" si="83"/>
        <v>450</v>
      </c>
      <c r="S5343" s="22">
        <v>180</v>
      </c>
      <c r="T5343" s="22">
        <v>0</v>
      </c>
      <c r="U5343" s="22">
        <v>0</v>
      </c>
      <c r="V5343" s="22">
        <v>0</v>
      </c>
      <c r="W5343" s="22">
        <v>0</v>
      </c>
      <c r="X5343" s="22">
        <v>0</v>
      </c>
      <c r="Y5343" s="22">
        <v>270</v>
      </c>
      <c r="Z5343" s="22">
        <v>0</v>
      </c>
      <c r="AA5343" s="22"/>
      <c r="AB5343" s="22">
        <v>0</v>
      </c>
      <c r="AC5343" s="22">
        <v>0</v>
      </c>
      <c r="AD5343" s="22">
        <v>0</v>
      </c>
    </row>
    <row r="5344" spans="1:30" s="1" customFormat="1" ht="15" customHeight="1" x14ac:dyDescent="0.3">
      <c r="A5344" s="21" t="s">
        <v>34</v>
      </c>
      <c r="B5344" s="21" t="s">
        <v>1921</v>
      </c>
      <c r="C5344" s="21" t="s">
        <v>1921</v>
      </c>
      <c r="D5344" s="21" t="s">
        <v>36</v>
      </c>
      <c r="E5344" s="21" t="s">
        <v>246</v>
      </c>
      <c r="F5344" s="21" t="s">
        <v>36</v>
      </c>
      <c r="G5344" s="21" t="s">
        <v>38</v>
      </c>
      <c r="H5344" s="21">
        <v>22104</v>
      </c>
      <c r="I5344" s="21" t="s">
        <v>1928</v>
      </c>
      <c r="J5344" s="21" t="s">
        <v>303</v>
      </c>
      <c r="K5344" s="21" t="s">
        <v>304</v>
      </c>
      <c r="L5344" s="21"/>
      <c r="M5344" s="21" t="s">
        <v>43</v>
      </c>
      <c r="N5344" s="21" t="s">
        <v>44</v>
      </c>
      <c r="O5344" s="22">
        <v>1</v>
      </c>
      <c r="P5344" s="22">
        <v>78</v>
      </c>
      <c r="Q5344" s="21" t="s">
        <v>43</v>
      </c>
      <c r="R5344" s="103">
        <f t="shared" si="83"/>
        <v>78</v>
      </c>
      <c r="S5344" s="22">
        <v>78</v>
      </c>
      <c r="T5344" s="22">
        <v>0</v>
      </c>
      <c r="U5344" s="22">
        <v>0</v>
      </c>
      <c r="V5344" s="22">
        <v>0</v>
      </c>
      <c r="W5344" s="22">
        <v>0</v>
      </c>
      <c r="X5344" s="22">
        <v>0</v>
      </c>
      <c r="Y5344" s="22">
        <v>0</v>
      </c>
      <c r="Z5344" s="22">
        <v>0</v>
      </c>
      <c r="AA5344" s="22"/>
      <c r="AB5344" s="22">
        <v>0</v>
      </c>
      <c r="AC5344" s="22">
        <v>0</v>
      </c>
      <c r="AD5344" s="22">
        <v>0</v>
      </c>
    </row>
    <row r="5345" spans="1:30" s="1" customFormat="1" ht="15" customHeight="1" x14ac:dyDescent="0.3">
      <c r="A5345" s="21" t="s">
        <v>34</v>
      </c>
      <c r="B5345" s="21" t="s">
        <v>1921</v>
      </c>
      <c r="C5345" s="21" t="s">
        <v>1921</v>
      </c>
      <c r="D5345" s="21" t="s">
        <v>36</v>
      </c>
      <c r="E5345" s="21" t="s">
        <v>246</v>
      </c>
      <c r="F5345" s="21" t="s">
        <v>36</v>
      </c>
      <c r="G5345" s="21" t="s">
        <v>38</v>
      </c>
      <c r="H5345" s="21">
        <v>22104</v>
      </c>
      <c r="I5345" s="21" t="s">
        <v>1928</v>
      </c>
      <c r="J5345" s="21" t="s">
        <v>307</v>
      </c>
      <c r="K5345" s="21" t="s">
        <v>1135</v>
      </c>
      <c r="L5345" s="21"/>
      <c r="M5345" s="21" t="s">
        <v>43</v>
      </c>
      <c r="N5345" s="21" t="s">
        <v>48</v>
      </c>
      <c r="O5345" s="22">
        <v>10</v>
      </c>
      <c r="P5345" s="22">
        <v>65.7</v>
      </c>
      <c r="Q5345" s="21" t="s">
        <v>43</v>
      </c>
      <c r="R5345" s="103">
        <f t="shared" si="83"/>
        <v>657</v>
      </c>
      <c r="S5345" s="22">
        <v>0</v>
      </c>
      <c r="T5345" s="22">
        <v>63</v>
      </c>
      <c r="U5345" s="22">
        <v>63</v>
      </c>
      <c r="V5345" s="22">
        <v>63</v>
      </c>
      <c r="W5345" s="22">
        <v>63</v>
      </c>
      <c r="X5345" s="22">
        <v>63</v>
      </c>
      <c r="Y5345" s="22">
        <v>90</v>
      </c>
      <c r="Z5345" s="22">
        <v>63</v>
      </c>
      <c r="AA5345" s="22">
        <v>63</v>
      </c>
      <c r="AB5345" s="22">
        <v>63</v>
      </c>
      <c r="AC5345" s="22">
        <v>63</v>
      </c>
      <c r="AD5345" s="22">
        <v>0</v>
      </c>
    </row>
    <row r="5346" spans="1:30" s="1" customFormat="1" ht="15" customHeight="1" x14ac:dyDescent="0.3">
      <c r="A5346" s="21" t="s">
        <v>34</v>
      </c>
      <c r="B5346" s="21" t="s">
        <v>1921</v>
      </c>
      <c r="C5346" s="21" t="s">
        <v>1921</v>
      </c>
      <c r="D5346" s="21" t="s">
        <v>36</v>
      </c>
      <c r="E5346" s="21" t="s">
        <v>246</v>
      </c>
      <c r="F5346" s="21" t="s">
        <v>36</v>
      </c>
      <c r="G5346" s="21" t="s">
        <v>38</v>
      </c>
      <c r="H5346" s="21">
        <v>22104</v>
      </c>
      <c r="I5346" s="21" t="s">
        <v>1928</v>
      </c>
      <c r="J5346" s="21" t="s">
        <v>1929</v>
      </c>
      <c r="K5346" s="21" t="s">
        <v>1930</v>
      </c>
      <c r="L5346" s="21"/>
      <c r="M5346" s="21" t="s">
        <v>43</v>
      </c>
      <c r="N5346" s="21" t="s">
        <v>48</v>
      </c>
      <c r="O5346" s="22">
        <v>3</v>
      </c>
      <c r="P5346" s="22">
        <v>1</v>
      </c>
      <c r="Q5346" s="21" t="s">
        <v>43</v>
      </c>
      <c r="R5346" s="103">
        <f t="shared" si="83"/>
        <v>3</v>
      </c>
      <c r="S5346" s="22">
        <v>0</v>
      </c>
      <c r="T5346" s="22">
        <v>0</v>
      </c>
      <c r="U5346" s="22">
        <v>0</v>
      </c>
      <c r="V5346" s="22">
        <v>0</v>
      </c>
      <c r="W5346" s="22">
        <v>0</v>
      </c>
      <c r="X5346" s="22">
        <v>0</v>
      </c>
      <c r="Y5346" s="22">
        <v>3</v>
      </c>
      <c r="Z5346" s="22">
        <v>0</v>
      </c>
      <c r="AA5346" s="22"/>
      <c r="AB5346" s="22">
        <v>0</v>
      </c>
      <c r="AC5346" s="22">
        <v>0</v>
      </c>
      <c r="AD5346" s="22">
        <v>0</v>
      </c>
    </row>
    <row r="5347" spans="1:30" s="1" customFormat="1" ht="15" customHeight="1" x14ac:dyDescent="0.3">
      <c r="A5347" s="21" t="s">
        <v>34</v>
      </c>
      <c r="B5347" s="21" t="s">
        <v>1921</v>
      </c>
      <c r="C5347" s="21" t="s">
        <v>1921</v>
      </c>
      <c r="D5347" s="21" t="s">
        <v>36</v>
      </c>
      <c r="E5347" s="21" t="s">
        <v>194</v>
      </c>
      <c r="F5347" s="21" t="s">
        <v>195</v>
      </c>
      <c r="G5347" s="21" t="s">
        <v>245</v>
      </c>
      <c r="H5347" s="21">
        <v>26102</v>
      </c>
      <c r="I5347" s="21" t="s">
        <v>1943</v>
      </c>
      <c r="J5347" s="21" t="s">
        <v>409</v>
      </c>
      <c r="K5347" s="21" t="s">
        <v>1371</v>
      </c>
      <c r="L5347" s="21"/>
      <c r="M5347" s="21" t="s">
        <v>1942</v>
      </c>
      <c r="N5347" s="21" t="s">
        <v>1944</v>
      </c>
      <c r="O5347" s="22">
        <v>11</v>
      </c>
      <c r="P5347" s="22">
        <v>575</v>
      </c>
      <c r="Q5347" s="21" t="s">
        <v>43</v>
      </c>
      <c r="R5347" s="103">
        <f t="shared" si="83"/>
        <v>6325</v>
      </c>
      <c r="S5347" s="22">
        <v>575</v>
      </c>
      <c r="T5347" s="22">
        <v>575</v>
      </c>
      <c r="U5347" s="22">
        <v>575</v>
      </c>
      <c r="V5347" s="22">
        <v>575</v>
      </c>
      <c r="W5347" s="22">
        <v>0</v>
      </c>
      <c r="X5347" s="22">
        <v>575</v>
      </c>
      <c r="Y5347" s="22">
        <v>575</v>
      </c>
      <c r="Z5347" s="22">
        <v>575</v>
      </c>
      <c r="AA5347" s="22">
        <v>575</v>
      </c>
      <c r="AB5347" s="22">
        <v>575</v>
      </c>
      <c r="AC5347" s="22">
        <v>575</v>
      </c>
      <c r="AD5347" s="22">
        <v>575</v>
      </c>
    </row>
    <row r="5348" spans="1:30" s="1" customFormat="1" ht="15" customHeight="1" x14ac:dyDescent="0.3">
      <c r="A5348" s="21" t="s">
        <v>34</v>
      </c>
      <c r="B5348" s="21" t="s">
        <v>1921</v>
      </c>
      <c r="C5348" s="21" t="s">
        <v>1921</v>
      </c>
      <c r="D5348" s="21" t="s">
        <v>36</v>
      </c>
      <c r="E5348" s="21" t="s">
        <v>246</v>
      </c>
      <c r="F5348" s="21" t="s">
        <v>36</v>
      </c>
      <c r="G5348" s="21" t="s">
        <v>38</v>
      </c>
      <c r="H5348" s="21">
        <v>26103</v>
      </c>
      <c r="I5348" s="21" t="s">
        <v>1931</v>
      </c>
      <c r="J5348" s="21" t="s">
        <v>413</v>
      </c>
      <c r="K5348" s="21" t="s">
        <v>414</v>
      </c>
      <c r="L5348" s="21"/>
      <c r="M5348" s="21" t="s">
        <v>43</v>
      </c>
      <c r="N5348" s="21" t="s">
        <v>290</v>
      </c>
      <c r="O5348" s="22">
        <v>11.999999999999998</v>
      </c>
      <c r="P5348" s="22">
        <v>4560.0000000000009</v>
      </c>
      <c r="Q5348" s="21" t="s">
        <v>43</v>
      </c>
      <c r="R5348" s="103">
        <f t="shared" si="83"/>
        <v>54720</v>
      </c>
      <c r="S5348" s="22">
        <v>4560</v>
      </c>
      <c r="T5348" s="22">
        <v>4560</v>
      </c>
      <c r="U5348" s="22">
        <v>4560</v>
      </c>
      <c r="V5348" s="22">
        <v>4560</v>
      </c>
      <c r="W5348" s="22">
        <v>4560</v>
      </c>
      <c r="X5348" s="22">
        <v>4560</v>
      </c>
      <c r="Y5348" s="22">
        <v>4560</v>
      </c>
      <c r="Z5348" s="22">
        <v>4560</v>
      </c>
      <c r="AA5348" s="22">
        <v>4560</v>
      </c>
      <c r="AB5348" s="22">
        <v>4560</v>
      </c>
      <c r="AC5348" s="22">
        <v>4560</v>
      </c>
      <c r="AD5348" s="22">
        <v>4560</v>
      </c>
    </row>
    <row r="5349" spans="1:30" s="1" customFormat="1" ht="15" customHeight="1" x14ac:dyDescent="0.3">
      <c r="A5349" s="21" t="s">
        <v>34</v>
      </c>
      <c r="B5349" s="21" t="s">
        <v>1921</v>
      </c>
      <c r="C5349" s="21" t="s">
        <v>1921</v>
      </c>
      <c r="D5349" s="21" t="s">
        <v>36</v>
      </c>
      <c r="E5349" s="21" t="s">
        <v>246</v>
      </c>
      <c r="F5349" s="21" t="s">
        <v>36</v>
      </c>
      <c r="G5349" s="21" t="s">
        <v>38</v>
      </c>
      <c r="H5349" s="21">
        <v>26105</v>
      </c>
      <c r="I5349" s="21" t="s">
        <v>1931</v>
      </c>
      <c r="J5349" s="21" t="s">
        <v>1570</v>
      </c>
      <c r="K5349" s="21" t="s">
        <v>1571</v>
      </c>
      <c r="L5349" s="21"/>
      <c r="M5349" s="21" t="s">
        <v>43</v>
      </c>
      <c r="N5349" s="21" t="s">
        <v>290</v>
      </c>
      <c r="O5349" s="22">
        <v>6</v>
      </c>
      <c r="P5349" s="22">
        <v>406</v>
      </c>
      <c r="Q5349" s="21" t="s">
        <v>43</v>
      </c>
      <c r="R5349" s="103">
        <f t="shared" si="83"/>
        <v>2436</v>
      </c>
      <c r="S5349" s="22">
        <v>0</v>
      </c>
      <c r="T5349" s="22">
        <v>406</v>
      </c>
      <c r="U5349" s="22">
        <v>0</v>
      </c>
      <c r="V5349" s="22">
        <v>406</v>
      </c>
      <c r="W5349" s="22">
        <v>0</v>
      </c>
      <c r="X5349" s="22">
        <v>406</v>
      </c>
      <c r="Y5349" s="22">
        <v>0</v>
      </c>
      <c r="Z5349" s="22">
        <v>406</v>
      </c>
      <c r="AA5349" s="22">
        <v>0</v>
      </c>
      <c r="AB5349" s="22">
        <v>406</v>
      </c>
      <c r="AC5349" s="22">
        <v>0</v>
      </c>
      <c r="AD5349" s="22">
        <v>406</v>
      </c>
    </row>
    <row r="5350" spans="1:30" s="1" customFormat="1" ht="15" customHeight="1" x14ac:dyDescent="0.3">
      <c r="A5350" s="21" t="s">
        <v>34</v>
      </c>
      <c r="B5350" s="21" t="s">
        <v>1921</v>
      </c>
      <c r="C5350" s="21" t="s">
        <v>1921</v>
      </c>
      <c r="D5350" s="21" t="s">
        <v>36</v>
      </c>
      <c r="E5350" s="21" t="s">
        <v>246</v>
      </c>
      <c r="F5350" s="21" t="s">
        <v>36</v>
      </c>
      <c r="G5350" s="21" t="s">
        <v>489</v>
      </c>
      <c r="H5350" s="21">
        <v>31301</v>
      </c>
      <c r="I5350" s="21" t="s">
        <v>490</v>
      </c>
      <c r="J5350" s="21" t="s">
        <v>1576</v>
      </c>
      <c r="K5350" s="21" t="s">
        <v>1939</v>
      </c>
      <c r="L5350" s="21"/>
      <c r="M5350" s="21" t="s">
        <v>43</v>
      </c>
      <c r="N5350" s="21" t="s">
        <v>335</v>
      </c>
      <c r="O5350" s="22">
        <v>6</v>
      </c>
      <c r="P5350" s="22">
        <v>3705.6666666666665</v>
      </c>
      <c r="Q5350" s="21" t="s">
        <v>43</v>
      </c>
      <c r="R5350" s="103">
        <f t="shared" si="83"/>
        <v>22234</v>
      </c>
      <c r="S5350" s="22">
        <v>3584</v>
      </c>
      <c r="T5350" s="22">
        <v>0</v>
      </c>
      <c r="U5350" s="22">
        <v>3730</v>
      </c>
      <c r="V5350" s="22">
        <v>0</v>
      </c>
      <c r="W5350" s="22">
        <v>3730</v>
      </c>
      <c r="X5350" s="22">
        <v>0</v>
      </c>
      <c r="Y5350" s="22">
        <v>3730</v>
      </c>
      <c r="Z5350" s="22">
        <v>0</v>
      </c>
      <c r="AA5350" s="22">
        <v>3730</v>
      </c>
      <c r="AB5350" s="22">
        <v>0</v>
      </c>
      <c r="AC5350" s="22">
        <v>3730</v>
      </c>
      <c r="AD5350" s="22">
        <v>0</v>
      </c>
    </row>
    <row r="5351" spans="1:30" s="1" customFormat="1" ht="15" customHeight="1" x14ac:dyDescent="0.3">
      <c r="A5351" s="21" t="s">
        <v>34</v>
      </c>
      <c r="B5351" s="21" t="s">
        <v>1921</v>
      </c>
      <c r="C5351" s="21" t="s">
        <v>1921</v>
      </c>
      <c r="D5351" s="21" t="s">
        <v>36</v>
      </c>
      <c r="E5351" s="21" t="s">
        <v>194</v>
      </c>
      <c r="F5351" s="21" t="s">
        <v>195</v>
      </c>
      <c r="G5351" s="21" t="s">
        <v>245</v>
      </c>
      <c r="H5351" s="21">
        <v>31301</v>
      </c>
      <c r="I5351" s="21" t="s">
        <v>490</v>
      </c>
      <c r="J5351" s="21" t="s">
        <v>868</v>
      </c>
      <c r="K5351" s="21" t="s">
        <v>1945</v>
      </c>
      <c r="L5351" s="21"/>
      <c r="M5351" s="21" t="s">
        <v>1942</v>
      </c>
      <c r="N5351" s="21" t="s">
        <v>335</v>
      </c>
      <c r="O5351" s="22">
        <v>6</v>
      </c>
      <c r="P5351" s="22">
        <v>3705.6666666666665</v>
      </c>
      <c r="Q5351" s="21" t="s">
        <v>43</v>
      </c>
      <c r="R5351" s="103">
        <f t="shared" si="83"/>
        <v>22234</v>
      </c>
      <c r="S5351" s="22">
        <v>3584</v>
      </c>
      <c r="T5351" s="22">
        <v>0</v>
      </c>
      <c r="U5351" s="22">
        <v>3730</v>
      </c>
      <c r="V5351" s="22">
        <v>0</v>
      </c>
      <c r="W5351" s="22">
        <v>3730</v>
      </c>
      <c r="X5351" s="22">
        <v>0</v>
      </c>
      <c r="Y5351" s="22">
        <v>3730</v>
      </c>
      <c r="Z5351" s="22">
        <v>0</v>
      </c>
      <c r="AA5351" s="22">
        <v>3730</v>
      </c>
      <c r="AB5351" s="22">
        <v>0</v>
      </c>
      <c r="AC5351" s="22">
        <v>3730</v>
      </c>
      <c r="AD5351" s="22">
        <v>0</v>
      </c>
    </row>
    <row r="5352" spans="1:30" s="1" customFormat="1" ht="15" customHeight="1" x14ac:dyDescent="0.3">
      <c r="A5352" s="21" t="s">
        <v>34</v>
      </c>
      <c r="B5352" s="21" t="s">
        <v>1921</v>
      </c>
      <c r="C5352" s="21" t="s">
        <v>1921</v>
      </c>
      <c r="D5352" s="21" t="s">
        <v>36</v>
      </c>
      <c r="E5352" s="21" t="s">
        <v>246</v>
      </c>
      <c r="F5352" s="21" t="s">
        <v>36</v>
      </c>
      <c r="G5352" s="21" t="s">
        <v>38</v>
      </c>
      <c r="H5352" s="21">
        <v>31401</v>
      </c>
      <c r="I5352" s="21" t="s">
        <v>1313</v>
      </c>
      <c r="J5352" s="21" t="s">
        <v>1576</v>
      </c>
      <c r="K5352" s="21" t="s">
        <v>1932</v>
      </c>
      <c r="L5352" s="21"/>
      <c r="M5352" s="21" t="s">
        <v>43</v>
      </c>
      <c r="N5352" s="21" t="s">
        <v>335</v>
      </c>
      <c r="O5352" s="22">
        <v>12</v>
      </c>
      <c r="P5352" s="22">
        <v>1500.6666666666667</v>
      </c>
      <c r="Q5352" s="21" t="s">
        <v>43</v>
      </c>
      <c r="R5352" s="103">
        <f t="shared" si="83"/>
        <v>18008</v>
      </c>
      <c r="S5352" s="22">
        <v>1508</v>
      </c>
      <c r="T5352" s="22">
        <v>1500</v>
      </c>
      <c r="U5352" s="22">
        <v>1500</v>
      </c>
      <c r="V5352" s="22">
        <v>1500</v>
      </c>
      <c r="W5352" s="22">
        <v>1500</v>
      </c>
      <c r="X5352" s="22">
        <v>1500</v>
      </c>
      <c r="Y5352" s="22">
        <v>1500</v>
      </c>
      <c r="Z5352" s="22">
        <v>1500</v>
      </c>
      <c r="AA5352" s="22">
        <v>1500</v>
      </c>
      <c r="AB5352" s="22">
        <v>1500</v>
      </c>
      <c r="AC5352" s="22">
        <v>1500</v>
      </c>
      <c r="AD5352" s="22">
        <v>1500</v>
      </c>
    </row>
    <row r="5353" spans="1:30" s="1" customFormat="1" ht="15" customHeight="1" x14ac:dyDescent="0.3">
      <c r="A5353" s="21" t="s">
        <v>34</v>
      </c>
      <c r="B5353" s="21" t="s">
        <v>1921</v>
      </c>
      <c r="C5353" s="21" t="s">
        <v>1921</v>
      </c>
      <c r="D5353" s="21" t="s">
        <v>36</v>
      </c>
      <c r="E5353" s="21" t="s">
        <v>246</v>
      </c>
      <c r="F5353" s="21" t="s">
        <v>36</v>
      </c>
      <c r="G5353" s="21" t="s">
        <v>38</v>
      </c>
      <c r="H5353" s="21">
        <v>32601</v>
      </c>
      <c r="I5353" s="21" t="s">
        <v>495</v>
      </c>
      <c r="J5353" s="21" t="s">
        <v>1576</v>
      </c>
      <c r="K5353" s="21" t="s">
        <v>1934</v>
      </c>
      <c r="L5353" s="21"/>
      <c r="M5353" s="21" t="s">
        <v>43</v>
      </c>
      <c r="N5353" s="21" t="s">
        <v>335</v>
      </c>
      <c r="O5353" s="22">
        <v>12</v>
      </c>
      <c r="P5353" s="22">
        <v>3291.6666666666665</v>
      </c>
      <c r="Q5353" s="21" t="s">
        <v>43</v>
      </c>
      <c r="R5353" s="103">
        <f t="shared" si="83"/>
        <v>39500</v>
      </c>
      <c r="S5353" s="22">
        <v>3500</v>
      </c>
      <c r="T5353" s="22">
        <v>3500</v>
      </c>
      <c r="U5353" s="22">
        <v>3500</v>
      </c>
      <c r="V5353" s="22">
        <v>3500</v>
      </c>
      <c r="W5353" s="22">
        <v>3500</v>
      </c>
      <c r="X5353" s="22">
        <v>3500</v>
      </c>
      <c r="Y5353" s="22">
        <v>3500</v>
      </c>
      <c r="Z5353" s="22">
        <v>3000</v>
      </c>
      <c r="AA5353" s="22">
        <v>3000</v>
      </c>
      <c r="AB5353" s="22">
        <v>3000</v>
      </c>
      <c r="AC5353" s="22">
        <v>3000</v>
      </c>
      <c r="AD5353" s="22">
        <v>3000</v>
      </c>
    </row>
    <row r="5354" spans="1:30" s="1" customFormat="1" ht="15" customHeight="1" x14ac:dyDescent="0.3">
      <c r="A5354" s="21" t="s">
        <v>34</v>
      </c>
      <c r="B5354" s="21" t="s">
        <v>1921</v>
      </c>
      <c r="C5354" s="21" t="s">
        <v>1921</v>
      </c>
      <c r="D5354" s="21" t="s">
        <v>36</v>
      </c>
      <c r="E5354" s="21" t="s">
        <v>246</v>
      </c>
      <c r="F5354" s="21" t="s">
        <v>36</v>
      </c>
      <c r="G5354" s="21" t="s">
        <v>38</v>
      </c>
      <c r="H5354" s="21">
        <v>33602</v>
      </c>
      <c r="I5354" s="21" t="s">
        <v>1933</v>
      </c>
      <c r="J5354" s="21" t="s">
        <v>1576</v>
      </c>
      <c r="K5354" s="21" t="s">
        <v>771</v>
      </c>
      <c r="L5354" s="21"/>
      <c r="M5354" s="21" t="s">
        <v>43</v>
      </c>
      <c r="N5354" s="21" t="s">
        <v>335</v>
      </c>
      <c r="O5354" s="22">
        <v>11</v>
      </c>
      <c r="P5354" s="22">
        <v>300</v>
      </c>
      <c r="Q5354" s="21" t="s">
        <v>43</v>
      </c>
      <c r="R5354" s="103">
        <f t="shared" si="83"/>
        <v>3300</v>
      </c>
      <c r="S5354" s="22">
        <v>300</v>
      </c>
      <c r="T5354" s="22">
        <v>300</v>
      </c>
      <c r="U5354" s="22">
        <v>300</v>
      </c>
      <c r="V5354" s="22">
        <v>300</v>
      </c>
      <c r="W5354" s="22">
        <v>300</v>
      </c>
      <c r="X5354" s="22">
        <v>300</v>
      </c>
      <c r="Y5354" s="22">
        <v>300</v>
      </c>
      <c r="Z5354" s="22">
        <v>300</v>
      </c>
      <c r="AA5354" s="22">
        <v>300</v>
      </c>
      <c r="AB5354" s="22">
        <v>300</v>
      </c>
      <c r="AC5354" s="22">
        <v>300</v>
      </c>
      <c r="AD5354" s="22">
        <v>0</v>
      </c>
    </row>
    <row r="5355" spans="1:30" s="1" customFormat="1" ht="15" customHeight="1" x14ac:dyDescent="0.3">
      <c r="A5355" s="21" t="s">
        <v>34</v>
      </c>
      <c r="B5355" s="21" t="s">
        <v>1921</v>
      </c>
      <c r="C5355" s="21" t="s">
        <v>1921</v>
      </c>
      <c r="D5355" s="21" t="s">
        <v>36</v>
      </c>
      <c r="E5355" s="21" t="s">
        <v>246</v>
      </c>
      <c r="F5355" s="21" t="s">
        <v>36</v>
      </c>
      <c r="G5355" s="21" t="s">
        <v>489</v>
      </c>
      <c r="H5355" s="21">
        <v>33801</v>
      </c>
      <c r="I5355" s="21" t="s">
        <v>502</v>
      </c>
      <c r="J5355" s="21" t="s">
        <v>1576</v>
      </c>
      <c r="K5355" s="21" t="s">
        <v>1461</v>
      </c>
      <c r="L5355" s="21"/>
      <c r="M5355" s="21" t="s">
        <v>43</v>
      </c>
      <c r="N5355" s="21" t="s">
        <v>335</v>
      </c>
      <c r="O5355" s="22">
        <v>12</v>
      </c>
      <c r="P5355" s="22">
        <v>17623</v>
      </c>
      <c r="Q5355" s="21" t="s">
        <v>43</v>
      </c>
      <c r="R5355" s="103">
        <f t="shared" si="83"/>
        <v>211476</v>
      </c>
      <c r="S5355" s="22">
        <v>17623</v>
      </c>
      <c r="T5355" s="22">
        <v>17623</v>
      </c>
      <c r="U5355" s="22">
        <v>17623</v>
      </c>
      <c r="V5355" s="22">
        <v>17623</v>
      </c>
      <c r="W5355" s="22">
        <v>17623</v>
      </c>
      <c r="X5355" s="22">
        <v>17623</v>
      </c>
      <c r="Y5355" s="22">
        <v>17623</v>
      </c>
      <c r="Z5355" s="22">
        <v>17623</v>
      </c>
      <c r="AA5355" s="22">
        <v>17623</v>
      </c>
      <c r="AB5355" s="22">
        <v>17623</v>
      </c>
      <c r="AC5355" s="22">
        <v>17623</v>
      </c>
      <c r="AD5355" s="22">
        <v>17623</v>
      </c>
    </row>
    <row r="5356" spans="1:30" s="1" customFormat="1" ht="15" customHeight="1" x14ac:dyDescent="0.3">
      <c r="A5356" s="21" t="s">
        <v>34</v>
      </c>
      <c r="B5356" s="21" t="s">
        <v>1921</v>
      </c>
      <c r="C5356" s="21" t="s">
        <v>1921</v>
      </c>
      <c r="D5356" s="21" t="s">
        <v>36</v>
      </c>
      <c r="E5356" s="21" t="s">
        <v>194</v>
      </c>
      <c r="F5356" s="21" t="s">
        <v>195</v>
      </c>
      <c r="G5356" s="21" t="s">
        <v>245</v>
      </c>
      <c r="H5356" s="21">
        <v>33801</v>
      </c>
      <c r="I5356" s="21" t="s">
        <v>502</v>
      </c>
      <c r="J5356" s="21" t="s">
        <v>1576</v>
      </c>
      <c r="K5356" s="21" t="s">
        <v>1461</v>
      </c>
      <c r="L5356" s="21"/>
      <c r="M5356" s="21" t="s">
        <v>1942</v>
      </c>
      <c r="N5356" s="21" t="s">
        <v>335</v>
      </c>
      <c r="O5356" s="22">
        <v>12</v>
      </c>
      <c r="P5356" s="22">
        <v>17623</v>
      </c>
      <c r="Q5356" s="21" t="s">
        <v>43</v>
      </c>
      <c r="R5356" s="103">
        <f t="shared" si="83"/>
        <v>211476</v>
      </c>
      <c r="S5356" s="22">
        <v>17623</v>
      </c>
      <c r="T5356" s="22">
        <v>17623</v>
      </c>
      <c r="U5356" s="22">
        <v>17623</v>
      </c>
      <c r="V5356" s="22">
        <v>17623</v>
      </c>
      <c r="W5356" s="22">
        <v>17623</v>
      </c>
      <c r="X5356" s="22">
        <v>17623</v>
      </c>
      <c r="Y5356" s="22">
        <v>17623</v>
      </c>
      <c r="Z5356" s="22">
        <v>17623</v>
      </c>
      <c r="AA5356" s="22">
        <v>17623</v>
      </c>
      <c r="AB5356" s="22">
        <v>17623</v>
      </c>
      <c r="AC5356" s="22">
        <v>17623</v>
      </c>
      <c r="AD5356" s="22">
        <v>17623</v>
      </c>
    </row>
    <row r="5357" spans="1:30" s="1" customFormat="1" ht="15" customHeight="1" x14ac:dyDescent="0.3">
      <c r="A5357" s="21" t="s">
        <v>34</v>
      </c>
      <c r="B5357" s="21" t="s">
        <v>1921</v>
      </c>
      <c r="C5357" s="21" t="s">
        <v>1921</v>
      </c>
      <c r="D5357" s="21" t="s">
        <v>36</v>
      </c>
      <c r="E5357" s="21" t="s">
        <v>246</v>
      </c>
      <c r="F5357" s="21" t="s">
        <v>36</v>
      </c>
      <c r="G5357" s="21" t="s">
        <v>38</v>
      </c>
      <c r="H5357" s="21">
        <v>35201</v>
      </c>
      <c r="I5357" s="21" t="s">
        <v>1935</v>
      </c>
      <c r="J5357" s="21" t="s">
        <v>1576</v>
      </c>
      <c r="K5357" s="21" t="s">
        <v>1936</v>
      </c>
      <c r="L5357" s="21"/>
      <c r="M5357" s="21" t="s">
        <v>43</v>
      </c>
      <c r="N5357" s="21" t="s">
        <v>335</v>
      </c>
      <c r="O5357" s="22">
        <v>1</v>
      </c>
      <c r="P5357" s="22">
        <v>2088</v>
      </c>
      <c r="Q5357" s="21" t="s">
        <v>43</v>
      </c>
      <c r="R5357" s="103">
        <f t="shared" si="83"/>
        <v>2088</v>
      </c>
      <c r="S5357" s="22">
        <v>0</v>
      </c>
      <c r="T5357" s="22">
        <v>2088</v>
      </c>
      <c r="U5357" s="22">
        <v>0</v>
      </c>
      <c r="V5357" s="22">
        <v>0</v>
      </c>
      <c r="W5357" s="22">
        <v>0</v>
      </c>
      <c r="X5357" s="22">
        <v>0</v>
      </c>
      <c r="Y5357" s="22">
        <v>0</v>
      </c>
      <c r="Z5357" s="22">
        <v>0</v>
      </c>
      <c r="AA5357" s="22">
        <v>0</v>
      </c>
      <c r="AB5357" s="22">
        <v>0</v>
      </c>
      <c r="AC5357" s="22">
        <v>0</v>
      </c>
      <c r="AD5357" s="22">
        <v>0</v>
      </c>
    </row>
    <row r="5358" spans="1:30" s="1" customFormat="1" ht="15" customHeight="1" x14ac:dyDescent="0.3">
      <c r="A5358" s="21" t="s">
        <v>34</v>
      </c>
      <c r="B5358" s="21" t="s">
        <v>1921</v>
      </c>
      <c r="C5358" s="21" t="s">
        <v>1921</v>
      </c>
      <c r="D5358" s="21" t="s">
        <v>36</v>
      </c>
      <c r="E5358" s="21" t="s">
        <v>246</v>
      </c>
      <c r="F5358" s="21" t="s">
        <v>36</v>
      </c>
      <c r="G5358" s="21" t="s">
        <v>38</v>
      </c>
      <c r="H5358" s="21">
        <v>35501</v>
      </c>
      <c r="I5358" s="21" t="s">
        <v>1937</v>
      </c>
      <c r="J5358" s="21" t="s">
        <v>1576</v>
      </c>
      <c r="K5358" s="21" t="s">
        <v>575</v>
      </c>
      <c r="L5358" s="21"/>
      <c r="M5358" s="21" t="s">
        <v>43</v>
      </c>
      <c r="N5358" s="21" t="s">
        <v>335</v>
      </c>
      <c r="O5358" s="22">
        <v>2</v>
      </c>
      <c r="P5358" s="22">
        <v>7542</v>
      </c>
      <c r="Q5358" s="21" t="s">
        <v>43</v>
      </c>
      <c r="R5358" s="103">
        <f t="shared" si="83"/>
        <v>15084</v>
      </c>
      <c r="S5358" s="22">
        <v>0</v>
      </c>
      <c r="T5358" s="22">
        <v>8084</v>
      </c>
      <c r="U5358" s="22">
        <v>0</v>
      </c>
      <c r="V5358" s="22">
        <v>0</v>
      </c>
      <c r="W5358" s="22">
        <v>0</v>
      </c>
      <c r="X5358" s="22">
        <v>0</v>
      </c>
      <c r="Y5358" s="22">
        <v>0</v>
      </c>
      <c r="Z5358" s="22">
        <v>7000</v>
      </c>
      <c r="AA5358" s="22">
        <v>0</v>
      </c>
      <c r="AB5358" s="22">
        <v>0</v>
      </c>
      <c r="AC5358" s="22">
        <v>0</v>
      </c>
      <c r="AD5358" s="22">
        <v>0</v>
      </c>
    </row>
    <row r="5359" spans="1:30" s="1" customFormat="1" ht="15" customHeight="1" x14ac:dyDescent="0.3">
      <c r="A5359" s="21" t="s">
        <v>34</v>
      </c>
      <c r="B5359" s="21" t="s">
        <v>1921</v>
      </c>
      <c r="C5359" s="21" t="s">
        <v>1921</v>
      </c>
      <c r="D5359" s="21" t="s">
        <v>36</v>
      </c>
      <c r="E5359" s="21" t="s">
        <v>246</v>
      </c>
      <c r="F5359" s="21" t="s">
        <v>36</v>
      </c>
      <c r="G5359" s="21" t="s">
        <v>489</v>
      </c>
      <c r="H5359" s="21">
        <v>35801</v>
      </c>
      <c r="I5359" s="21" t="s">
        <v>1940</v>
      </c>
      <c r="J5359" s="21" t="s">
        <v>1576</v>
      </c>
      <c r="K5359" s="21" t="s">
        <v>577</v>
      </c>
      <c r="L5359" s="21"/>
      <c r="M5359" s="21" t="s">
        <v>43</v>
      </c>
      <c r="N5359" s="21" t="s">
        <v>335</v>
      </c>
      <c r="O5359" s="22">
        <v>12</v>
      </c>
      <c r="P5359" s="22">
        <v>25103.416666666668</v>
      </c>
      <c r="Q5359" s="21" t="s">
        <v>43</v>
      </c>
      <c r="R5359" s="103">
        <f t="shared" si="83"/>
        <v>301241</v>
      </c>
      <c r="S5359" s="22">
        <v>25108</v>
      </c>
      <c r="T5359" s="22">
        <v>25103</v>
      </c>
      <c r="U5359" s="22">
        <v>25103</v>
      </c>
      <c r="V5359" s="22">
        <v>25103</v>
      </c>
      <c r="W5359" s="22">
        <v>25103</v>
      </c>
      <c r="X5359" s="22">
        <v>25103</v>
      </c>
      <c r="Y5359" s="22">
        <v>25103</v>
      </c>
      <c r="Z5359" s="22">
        <v>25103</v>
      </c>
      <c r="AA5359" s="22">
        <v>25103</v>
      </c>
      <c r="AB5359" s="22">
        <v>25103</v>
      </c>
      <c r="AC5359" s="22">
        <v>25103</v>
      </c>
      <c r="AD5359" s="22">
        <v>25103</v>
      </c>
    </row>
    <row r="5360" spans="1:30" s="1" customFormat="1" ht="15" customHeight="1" x14ac:dyDescent="0.3">
      <c r="A5360" s="21" t="s">
        <v>34</v>
      </c>
      <c r="B5360" s="21" t="s">
        <v>1921</v>
      </c>
      <c r="C5360" s="21" t="s">
        <v>1921</v>
      </c>
      <c r="D5360" s="21" t="s">
        <v>36</v>
      </c>
      <c r="E5360" s="21" t="s">
        <v>246</v>
      </c>
      <c r="F5360" s="21" t="s">
        <v>36</v>
      </c>
      <c r="G5360" s="21" t="s">
        <v>38</v>
      </c>
      <c r="H5360" s="21">
        <v>37201</v>
      </c>
      <c r="I5360" s="21" t="s">
        <v>1938</v>
      </c>
      <c r="J5360" s="21" t="s">
        <v>1576</v>
      </c>
      <c r="K5360" s="21" t="s">
        <v>510</v>
      </c>
      <c r="L5360" s="21"/>
      <c r="M5360" s="21" t="s">
        <v>43</v>
      </c>
      <c r="N5360" s="21" t="s">
        <v>290</v>
      </c>
      <c r="O5360" s="22">
        <v>10.999999999999996</v>
      </c>
      <c r="P5360" s="22">
        <v>300.00000000000011</v>
      </c>
      <c r="Q5360" s="21" t="s">
        <v>43</v>
      </c>
      <c r="R5360" s="103">
        <f t="shared" si="83"/>
        <v>3300</v>
      </c>
      <c r="S5360" s="22">
        <v>300</v>
      </c>
      <c r="T5360" s="22">
        <v>300</v>
      </c>
      <c r="U5360" s="22">
        <v>300</v>
      </c>
      <c r="V5360" s="22">
        <v>300</v>
      </c>
      <c r="W5360" s="22">
        <v>300</v>
      </c>
      <c r="X5360" s="22">
        <v>300</v>
      </c>
      <c r="Y5360" s="22">
        <v>300</v>
      </c>
      <c r="Z5360" s="22">
        <v>300</v>
      </c>
      <c r="AA5360" s="22">
        <v>300</v>
      </c>
      <c r="AB5360" s="22">
        <v>300</v>
      </c>
      <c r="AC5360" s="22">
        <v>300</v>
      </c>
      <c r="AD5360" s="22">
        <v>0</v>
      </c>
    </row>
    <row r="5361" spans="1:30" s="1" customFormat="1" ht="15" customHeight="1" x14ac:dyDescent="0.3">
      <c r="A5361" s="48" t="s">
        <v>34</v>
      </c>
      <c r="B5361" s="48" t="s">
        <v>2836</v>
      </c>
      <c r="C5361" s="48" t="s">
        <v>2836</v>
      </c>
      <c r="D5361" s="48" t="s">
        <v>36</v>
      </c>
      <c r="E5361" s="48" t="s">
        <v>194</v>
      </c>
      <c r="F5361" s="48" t="s">
        <v>244</v>
      </c>
      <c r="G5361" s="48" t="s">
        <v>245</v>
      </c>
      <c r="H5361" s="48">
        <v>21101</v>
      </c>
      <c r="I5361" s="48" t="s">
        <v>39</v>
      </c>
      <c r="J5361" s="48" t="s">
        <v>69</v>
      </c>
      <c r="K5361" s="48" t="s">
        <v>818</v>
      </c>
      <c r="L5361" s="48" t="s">
        <v>42</v>
      </c>
      <c r="M5361" s="48" t="s">
        <v>43</v>
      </c>
      <c r="N5361" s="48" t="s">
        <v>44</v>
      </c>
      <c r="O5361" s="22">
        <v>6</v>
      </c>
      <c r="P5361" s="22">
        <v>1461</v>
      </c>
      <c r="Q5361" s="80" t="s">
        <v>580</v>
      </c>
      <c r="R5361" s="103">
        <f t="shared" si="83"/>
        <v>8766</v>
      </c>
      <c r="S5361" s="22">
        <v>0</v>
      </c>
      <c r="T5361" s="22">
        <v>2922</v>
      </c>
      <c r="U5361" s="22">
        <v>0</v>
      </c>
      <c r="V5361" s="22">
        <v>0</v>
      </c>
      <c r="W5361" s="22">
        <v>0</v>
      </c>
      <c r="X5361" s="22">
        <v>0</v>
      </c>
      <c r="Y5361" s="22">
        <v>0</v>
      </c>
      <c r="Z5361" s="22">
        <v>2922</v>
      </c>
      <c r="AA5361" s="22">
        <v>0</v>
      </c>
      <c r="AB5361" s="22">
        <v>0</v>
      </c>
      <c r="AC5361" s="22">
        <v>2922</v>
      </c>
      <c r="AD5361" s="22">
        <v>0</v>
      </c>
    </row>
    <row r="5362" spans="1:30" s="1" customFormat="1" ht="15" customHeight="1" x14ac:dyDescent="0.3">
      <c r="A5362" s="48" t="s">
        <v>34</v>
      </c>
      <c r="B5362" s="48" t="s">
        <v>2836</v>
      </c>
      <c r="C5362" s="48" t="s">
        <v>2836</v>
      </c>
      <c r="D5362" s="48" t="s">
        <v>36</v>
      </c>
      <c r="E5362" s="48" t="s">
        <v>194</v>
      </c>
      <c r="F5362" s="48" t="s">
        <v>244</v>
      </c>
      <c r="G5362" s="48" t="s">
        <v>245</v>
      </c>
      <c r="H5362" s="48">
        <v>21101</v>
      </c>
      <c r="I5362" s="48" t="s">
        <v>39</v>
      </c>
      <c r="J5362" s="48" t="s">
        <v>142</v>
      </c>
      <c r="K5362" s="48" t="s">
        <v>745</v>
      </c>
      <c r="L5362" s="48" t="s">
        <v>42</v>
      </c>
      <c r="M5362" s="48" t="s">
        <v>43</v>
      </c>
      <c r="N5362" s="48" t="s">
        <v>63</v>
      </c>
      <c r="O5362" s="22">
        <v>6</v>
      </c>
      <c r="P5362" s="22">
        <v>1971</v>
      </c>
      <c r="Q5362" s="80" t="s">
        <v>580</v>
      </c>
      <c r="R5362" s="103">
        <f t="shared" si="83"/>
        <v>11826</v>
      </c>
      <c r="S5362" s="22">
        <v>0</v>
      </c>
      <c r="T5362" s="22">
        <v>3942</v>
      </c>
      <c r="U5362" s="22">
        <v>0</v>
      </c>
      <c r="V5362" s="22">
        <v>0</v>
      </c>
      <c r="W5362" s="22">
        <v>0</v>
      </c>
      <c r="X5362" s="22">
        <v>0</v>
      </c>
      <c r="Y5362" s="22">
        <v>0</v>
      </c>
      <c r="Z5362" s="22">
        <v>3942</v>
      </c>
      <c r="AA5362" s="22">
        <v>0</v>
      </c>
      <c r="AB5362" s="22">
        <v>0</v>
      </c>
      <c r="AC5362" s="22">
        <v>3942</v>
      </c>
      <c r="AD5362" s="22">
        <v>0</v>
      </c>
    </row>
    <row r="5363" spans="1:30" s="1" customFormat="1" ht="15" customHeight="1" x14ac:dyDescent="0.3">
      <c r="A5363" s="48" t="s">
        <v>34</v>
      </c>
      <c r="B5363" s="48" t="s">
        <v>2836</v>
      </c>
      <c r="C5363" s="48" t="s">
        <v>2836</v>
      </c>
      <c r="D5363" s="48" t="s">
        <v>36</v>
      </c>
      <c r="E5363" s="48" t="s">
        <v>194</v>
      </c>
      <c r="F5363" s="48" t="s">
        <v>195</v>
      </c>
      <c r="G5363" s="48" t="s">
        <v>38</v>
      </c>
      <c r="H5363" s="48">
        <v>21101</v>
      </c>
      <c r="I5363" s="48" t="s">
        <v>39</v>
      </c>
      <c r="J5363" s="48" t="s">
        <v>69</v>
      </c>
      <c r="K5363" s="48" t="s">
        <v>818</v>
      </c>
      <c r="L5363" s="48" t="s">
        <v>42</v>
      </c>
      <c r="M5363" s="48" t="s">
        <v>43</v>
      </c>
      <c r="N5363" s="48" t="s">
        <v>44</v>
      </c>
      <c r="O5363" s="22">
        <v>2</v>
      </c>
      <c r="P5363" s="22">
        <v>1259</v>
      </c>
      <c r="Q5363" s="80" t="s">
        <v>580</v>
      </c>
      <c r="R5363" s="103">
        <f t="shared" si="83"/>
        <v>2518</v>
      </c>
      <c r="S5363" s="22">
        <v>0</v>
      </c>
      <c r="T5363" s="22">
        <v>0</v>
      </c>
      <c r="U5363" s="22">
        <v>0</v>
      </c>
      <c r="V5363" s="22">
        <v>0</v>
      </c>
      <c r="W5363" s="22">
        <v>0</v>
      </c>
      <c r="X5363" s="22">
        <v>0</v>
      </c>
      <c r="Y5363" s="22">
        <v>0</v>
      </c>
      <c r="Z5363" s="22">
        <v>2518</v>
      </c>
      <c r="AA5363" s="22">
        <v>0</v>
      </c>
      <c r="AB5363" s="22">
        <v>0</v>
      </c>
      <c r="AC5363" s="22">
        <v>0</v>
      </c>
      <c r="AD5363" s="22">
        <v>0</v>
      </c>
    </row>
    <row r="5364" spans="1:30" s="1" customFormat="1" ht="15" customHeight="1" x14ac:dyDescent="0.3">
      <c r="A5364" s="48" t="s">
        <v>34</v>
      </c>
      <c r="B5364" s="48" t="s">
        <v>2836</v>
      </c>
      <c r="C5364" s="48" t="s">
        <v>2836</v>
      </c>
      <c r="D5364" s="48" t="s">
        <v>36</v>
      </c>
      <c r="E5364" s="48" t="s">
        <v>194</v>
      </c>
      <c r="F5364" s="48" t="s">
        <v>195</v>
      </c>
      <c r="G5364" s="48" t="s">
        <v>38</v>
      </c>
      <c r="H5364" s="48">
        <v>21101</v>
      </c>
      <c r="I5364" s="48" t="s">
        <v>39</v>
      </c>
      <c r="J5364" s="48" t="s">
        <v>142</v>
      </c>
      <c r="K5364" s="48" t="s">
        <v>745</v>
      </c>
      <c r="L5364" s="48" t="s">
        <v>42</v>
      </c>
      <c r="M5364" s="48" t="s">
        <v>43</v>
      </c>
      <c r="N5364" s="48" t="s">
        <v>63</v>
      </c>
      <c r="O5364" s="22">
        <v>2</v>
      </c>
      <c r="P5364" s="22">
        <v>1699</v>
      </c>
      <c r="Q5364" s="80" t="s">
        <v>580</v>
      </c>
      <c r="R5364" s="103">
        <f t="shared" si="83"/>
        <v>3398</v>
      </c>
      <c r="S5364" s="22">
        <v>0</v>
      </c>
      <c r="T5364" s="22">
        <v>0</v>
      </c>
      <c r="U5364" s="22">
        <v>0</v>
      </c>
      <c r="V5364" s="22">
        <v>0</v>
      </c>
      <c r="W5364" s="22">
        <v>0</v>
      </c>
      <c r="X5364" s="22">
        <v>0</v>
      </c>
      <c r="Y5364" s="22">
        <v>0</v>
      </c>
      <c r="Z5364" s="22">
        <v>3398</v>
      </c>
      <c r="AA5364" s="22">
        <v>0</v>
      </c>
      <c r="AB5364" s="22">
        <v>0</v>
      </c>
      <c r="AC5364" s="22">
        <v>0</v>
      </c>
      <c r="AD5364" s="22">
        <v>0</v>
      </c>
    </row>
    <row r="5365" spans="1:30" s="1" customFormat="1" ht="15" customHeight="1" x14ac:dyDescent="0.3">
      <c r="A5365" s="48" t="s">
        <v>34</v>
      </c>
      <c r="B5365" s="48" t="s">
        <v>2836</v>
      </c>
      <c r="C5365" s="48" t="s">
        <v>2836</v>
      </c>
      <c r="D5365" s="48" t="s">
        <v>36</v>
      </c>
      <c r="E5365" s="48" t="s">
        <v>194</v>
      </c>
      <c r="F5365" s="48" t="s">
        <v>195</v>
      </c>
      <c r="G5365" s="48" t="s">
        <v>38</v>
      </c>
      <c r="H5365" s="48">
        <v>21101</v>
      </c>
      <c r="I5365" s="48" t="s">
        <v>39</v>
      </c>
      <c r="J5365" s="48" t="s">
        <v>1517</v>
      </c>
      <c r="K5365" s="48" t="s">
        <v>1518</v>
      </c>
      <c r="L5365" s="48" t="s">
        <v>42</v>
      </c>
      <c r="M5365" s="48" t="s">
        <v>43</v>
      </c>
      <c r="N5365" s="48" t="s">
        <v>48</v>
      </c>
      <c r="O5365" s="22">
        <v>3</v>
      </c>
      <c r="P5365" s="22">
        <v>473</v>
      </c>
      <c r="Q5365" s="80" t="s">
        <v>580</v>
      </c>
      <c r="R5365" s="103">
        <f t="shared" si="83"/>
        <v>1419</v>
      </c>
      <c r="S5365" s="22">
        <v>0</v>
      </c>
      <c r="T5365" s="22">
        <v>1419</v>
      </c>
      <c r="U5365" s="22">
        <v>0</v>
      </c>
      <c r="V5365" s="22">
        <v>0</v>
      </c>
      <c r="W5365" s="22">
        <v>0</v>
      </c>
      <c r="X5365" s="22">
        <v>0</v>
      </c>
      <c r="Y5365" s="22">
        <v>0</v>
      </c>
      <c r="Z5365" s="22">
        <v>0</v>
      </c>
      <c r="AA5365" s="22">
        <v>0</v>
      </c>
      <c r="AB5365" s="22">
        <v>0</v>
      </c>
      <c r="AC5365" s="22">
        <v>0</v>
      </c>
      <c r="AD5365" s="22">
        <v>0</v>
      </c>
    </row>
    <row r="5366" spans="1:30" s="1" customFormat="1" ht="15" customHeight="1" x14ac:dyDescent="0.3">
      <c r="A5366" s="48" t="s">
        <v>34</v>
      </c>
      <c r="B5366" s="48" t="s">
        <v>2836</v>
      </c>
      <c r="C5366" s="48" t="s">
        <v>2836</v>
      </c>
      <c r="D5366" s="48" t="s">
        <v>36</v>
      </c>
      <c r="E5366" s="48" t="s">
        <v>246</v>
      </c>
      <c r="F5366" s="48" t="s">
        <v>36</v>
      </c>
      <c r="G5366" s="48" t="s">
        <v>38</v>
      </c>
      <c r="H5366" s="48">
        <v>21101</v>
      </c>
      <c r="I5366" s="48" t="s">
        <v>39</v>
      </c>
      <c r="J5366" s="48" t="s">
        <v>190</v>
      </c>
      <c r="K5366" s="48" t="s">
        <v>958</v>
      </c>
      <c r="L5366" s="48" t="s">
        <v>42</v>
      </c>
      <c r="M5366" s="48" t="s">
        <v>43</v>
      </c>
      <c r="N5366" s="48" t="s">
        <v>44</v>
      </c>
      <c r="O5366" s="22">
        <v>5</v>
      </c>
      <c r="P5366" s="22">
        <v>24</v>
      </c>
      <c r="Q5366" s="80" t="s">
        <v>580</v>
      </c>
      <c r="R5366" s="103">
        <f t="shared" si="83"/>
        <v>120</v>
      </c>
      <c r="S5366" s="22">
        <v>0</v>
      </c>
      <c r="T5366" s="22">
        <v>24</v>
      </c>
      <c r="U5366" s="22">
        <v>0</v>
      </c>
      <c r="V5366" s="22">
        <v>24</v>
      </c>
      <c r="W5366" s="22">
        <v>0</v>
      </c>
      <c r="X5366" s="22">
        <v>0</v>
      </c>
      <c r="Y5366" s="22">
        <v>0</v>
      </c>
      <c r="Z5366" s="22">
        <v>24</v>
      </c>
      <c r="AA5366" s="22">
        <v>0</v>
      </c>
      <c r="AB5366" s="22">
        <v>24</v>
      </c>
      <c r="AC5366" s="22">
        <v>24</v>
      </c>
      <c r="AD5366" s="22">
        <v>0</v>
      </c>
    </row>
    <row r="5367" spans="1:30" s="1" customFormat="1" ht="15" customHeight="1" x14ac:dyDescent="0.3">
      <c r="A5367" s="48" t="s">
        <v>34</v>
      </c>
      <c r="B5367" s="48" t="s">
        <v>2836</v>
      </c>
      <c r="C5367" s="48" t="s">
        <v>2836</v>
      </c>
      <c r="D5367" s="48" t="s">
        <v>36</v>
      </c>
      <c r="E5367" s="48" t="s">
        <v>246</v>
      </c>
      <c r="F5367" s="48" t="s">
        <v>36</v>
      </c>
      <c r="G5367" s="48" t="s">
        <v>38</v>
      </c>
      <c r="H5367" s="48">
        <v>21101</v>
      </c>
      <c r="I5367" s="48" t="s">
        <v>39</v>
      </c>
      <c r="J5367" s="48" t="s">
        <v>542</v>
      </c>
      <c r="K5367" s="48" t="s">
        <v>543</v>
      </c>
      <c r="L5367" s="48" t="s">
        <v>42</v>
      </c>
      <c r="M5367" s="48" t="s">
        <v>43</v>
      </c>
      <c r="N5367" s="48" t="s">
        <v>44</v>
      </c>
      <c r="O5367" s="22">
        <v>6</v>
      </c>
      <c r="P5367" s="22">
        <v>33</v>
      </c>
      <c r="Q5367" s="80" t="s">
        <v>580</v>
      </c>
      <c r="R5367" s="103">
        <f t="shared" si="83"/>
        <v>198</v>
      </c>
      <c r="S5367" s="22">
        <v>0</v>
      </c>
      <c r="T5367" s="22">
        <v>33</v>
      </c>
      <c r="U5367" s="22">
        <v>0</v>
      </c>
      <c r="V5367" s="22">
        <v>33</v>
      </c>
      <c r="W5367" s="22">
        <v>0</v>
      </c>
      <c r="X5367" s="22">
        <v>33</v>
      </c>
      <c r="Y5367" s="22">
        <v>0</v>
      </c>
      <c r="Z5367" s="22">
        <v>33</v>
      </c>
      <c r="AA5367" s="22">
        <v>0</v>
      </c>
      <c r="AB5367" s="22">
        <v>33</v>
      </c>
      <c r="AC5367" s="22">
        <v>33</v>
      </c>
      <c r="AD5367" s="22">
        <v>0</v>
      </c>
    </row>
    <row r="5368" spans="1:30" s="1" customFormat="1" ht="15" customHeight="1" x14ac:dyDescent="0.3">
      <c r="A5368" s="48" t="s">
        <v>34</v>
      </c>
      <c r="B5368" s="48" t="s">
        <v>2836</v>
      </c>
      <c r="C5368" s="48" t="s">
        <v>2836</v>
      </c>
      <c r="D5368" s="48" t="s">
        <v>36</v>
      </c>
      <c r="E5368" s="48" t="s">
        <v>246</v>
      </c>
      <c r="F5368" s="48" t="s">
        <v>36</v>
      </c>
      <c r="G5368" s="48" t="s">
        <v>38</v>
      </c>
      <c r="H5368" s="48">
        <v>21101</v>
      </c>
      <c r="I5368" s="48" t="s">
        <v>39</v>
      </c>
      <c r="J5368" s="48" t="s">
        <v>1574</v>
      </c>
      <c r="K5368" s="48" t="s">
        <v>1575</v>
      </c>
      <c r="L5368" s="48" t="s">
        <v>42</v>
      </c>
      <c r="M5368" s="48" t="s">
        <v>43</v>
      </c>
      <c r="N5368" s="48" t="s">
        <v>44</v>
      </c>
      <c r="O5368" s="22">
        <v>6</v>
      </c>
      <c r="P5368" s="22">
        <v>40</v>
      </c>
      <c r="Q5368" s="80" t="s">
        <v>580</v>
      </c>
      <c r="R5368" s="103">
        <f t="shared" si="83"/>
        <v>240</v>
      </c>
      <c r="S5368" s="22">
        <v>0</v>
      </c>
      <c r="T5368" s="22">
        <v>40</v>
      </c>
      <c r="U5368" s="22">
        <v>0</v>
      </c>
      <c r="V5368" s="22">
        <v>40</v>
      </c>
      <c r="W5368" s="22">
        <v>0</v>
      </c>
      <c r="X5368" s="22">
        <v>40</v>
      </c>
      <c r="Y5368" s="22">
        <v>0</v>
      </c>
      <c r="Z5368" s="22">
        <v>40</v>
      </c>
      <c r="AA5368" s="22">
        <v>0</v>
      </c>
      <c r="AB5368" s="22">
        <v>40</v>
      </c>
      <c r="AC5368" s="22">
        <v>40</v>
      </c>
      <c r="AD5368" s="22">
        <v>0</v>
      </c>
    </row>
    <row r="5369" spans="1:30" s="1" customFormat="1" ht="15" customHeight="1" x14ac:dyDescent="0.3">
      <c r="A5369" s="48" t="s">
        <v>34</v>
      </c>
      <c r="B5369" s="48" t="s">
        <v>2836</v>
      </c>
      <c r="C5369" s="48" t="s">
        <v>2836</v>
      </c>
      <c r="D5369" s="48" t="s">
        <v>36</v>
      </c>
      <c r="E5369" s="48" t="s">
        <v>246</v>
      </c>
      <c r="F5369" s="48" t="s">
        <v>36</v>
      </c>
      <c r="G5369" s="48" t="s">
        <v>38</v>
      </c>
      <c r="H5369" s="48">
        <v>21101</v>
      </c>
      <c r="I5369" s="48" t="s">
        <v>39</v>
      </c>
      <c r="J5369" s="48" t="s">
        <v>185</v>
      </c>
      <c r="K5369" s="48" t="s">
        <v>186</v>
      </c>
      <c r="L5369" s="48" t="s">
        <v>42</v>
      </c>
      <c r="M5369" s="48" t="s">
        <v>43</v>
      </c>
      <c r="N5369" s="48" t="s">
        <v>44</v>
      </c>
      <c r="O5369" s="22">
        <v>6</v>
      </c>
      <c r="P5369" s="22">
        <v>47</v>
      </c>
      <c r="Q5369" s="80" t="s">
        <v>580</v>
      </c>
      <c r="R5369" s="103">
        <f t="shared" si="83"/>
        <v>282</v>
      </c>
      <c r="S5369" s="22">
        <v>0</v>
      </c>
      <c r="T5369" s="22">
        <v>47</v>
      </c>
      <c r="U5369" s="22">
        <v>0</v>
      </c>
      <c r="V5369" s="22">
        <v>47</v>
      </c>
      <c r="W5369" s="22">
        <v>0</v>
      </c>
      <c r="X5369" s="22">
        <v>47</v>
      </c>
      <c r="Y5369" s="22">
        <v>0</v>
      </c>
      <c r="Z5369" s="22">
        <v>47</v>
      </c>
      <c r="AA5369" s="22">
        <v>0</v>
      </c>
      <c r="AB5369" s="22">
        <v>47</v>
      </c>
      <c r="AC5369" s="22">
        <v>47</v>
      </c>
      <c r="AD5369" s="22">
        <v>0</v>
      </c>
    </row>
    <row r="5370" spans="1:30" s="1" customFormat="1" ht="15" customHeight="1" x14ac:dyDescent="0.3">
      <c r="A5370" s="48" t="s">
        <v>34</v>
      </c>
      <c r="B5370" s="48" t="s">
        <v>2836</v>
      </c>
      <c r="C5370" s="48" t="s">
        <v>2836</v>
      </c>
      <c r="D5370" s="48" t="s">
        <v>36</v>
      </c>
      <c r="E5370" s="48" t="s">
        <v>246</v>
      </c>
      <c r="F5370" s="48" t="s">
        <v>36</v>
      </c>
      <c r="G5370" s="48" t="s">
        <v>38</v>
      </c>
      <c r="H5370" s="48">
        <v>21101</v>
      </c>
      <c r="I5370" s="48" t="s">
        <v>39</v>
      </c>
      <c r="J5370" s="48" t="s">
        <v>140</v>
      </c>
      <c r="K5370" s="48" t="s">
        <v>744</v>
      </c>
      <c r="L5370" s="48" t="s">
        <v>42</v>
      </c>
      <c r="M5370" s="48" t="s">
        <v>43</v>
      </c>
      <c r="N5370" s="48" t="s">
        <v>63</v>
      </c>
      <c r="O5370" s="22">
        <v>15</v>
      </c>
      <c r="P5370" s="22">
        <v>1227</v>
      </c>
      <c r="Q5370" s="80" t="s">
        <v>580</v>
      </c>
      <c r="R5370" s="103">
        <f t="shared" si="83"/>
        <v>18405</v>
      </c>
      <c r="S5370" s="22">
        <v>0</v>
      </c>
      <c r="T5370" s="22">
        <v>3681</v>
      </c>
      <c r="U5370" s="22">
        <v>0</v>
      </c>
      <c r="V5370" s="22">
        <v>3681</v>
      </c>
      <c r="W5370" s="22">
        <v>3681</v>
      </c>
      <c r="X5370" s="22">
        <v>3681</v>
      </c>
      <c r="Y5370" s="22">
        <v>0</v>
      </c>
      <c r="Z5370" s="22">
        <v>0</v>
      </c>
      <c r="AA5370" s="22">
        <v>0</v>
      </c>
      <c r="AB5370" s="22">
        <v>3681</v>
      </c>
      <c r="AC5370" s="22">
        <v>0</v>
      </c>
      <c r="AD5370" s="22">
        <v>0</v>
      </c>
    </row>
    <row r="5371" spans="1:30" s="1" customFormat="1" ht="15" customHeight="1" x14ac:dyDescent="0.3">
      <c r="A5371" s="48" t="s">
        <v>34</v>
      </c>
      <c r="B5371" s="48" t="s">
        <v>2836</v>
      </c>
      <c r="C5371" s="48" t="s">
        <v>2836</v>
      </c>
      <c r="D5371" s="48" t="s">
        <v>36</v>
      </c>
      <c r="E5371" s="48" t="s">
        <v>246</v>
      </c>
      <c r="F5371" s="48" t="s">
        <v>36</v>
      </c>
      <c r="G5371" s="48" t="s">
        <v>38</v>
      </c>
      <c r="H5371" s="48">
        <v>21101</v>
      </c>
      <c r="I5371" s="48" t="s">
        <v>39</v>
      </c>
      <c r="J5371" s="48" t="s">
        <v>142</v>
      </c>
      <c r="K5371" s="48" t="s">
        <v>745</v>
      </c>
      <c r="L5371" s="48" t="s">
        <v>42</v>
      </c>
      <c r="M5371" s="48" t="s">
        <v>43</v>
      </c>
      <c r="N5371" s="48" t="s">
        <v>63</v>
      </c>
      <c r="O5371" s="22">
        <v>3</v>
      </c>
      <c r="P5371" s="22">
        <v>1455</v>
      </c>
      <c r="Q5371" s="80" t="s">
        <v>580</v>
      </c>
      <c r="R5371" s="103">
        <f t="shared" si="83"/>
        <v>4365</v>
      </c>
      <c r="S5371" s="22">
        <v>0</v>
      </c>
      <c r="T5371" s="22">
        <v>1455</v>
      </c>
      <c r="U5371" s="22">
        <v>0</v>
      </c>
      <c r="V5371" s="22">
        <v>0</v>
      </c>
      <c r="W5371" s="22">
        <v>1455</v>
      </c>
      <c r="X5371" s="22">
        <v>0</v>
      </c>
      <c r="Y5371" s="22">
        <v>0</v>
      </c>
      <c r="Z5371" s="22">
        <v>1455</v>
      </c>
      <c r="AA5371" s="22">
        <v>0</v>
      </c>
      <c r="AB5371" s="22">
        <v>0</v>
      </c>
      <c r="AC5371" s="22">
        <v>0</v>
      </c>
      <c r="AD5371" s="22">
        <v>0</v>
      </c>
    </row>
    <row r="5372" spans="1:30" s="1" customFormat="1" ht="15" customHeight="1" x14ac:dyDescent="0.3">
      <c r="A5372" s="48" t="s">
        <v>34</v>
      </c>
      <c r="B5372" s="48" t="s">
        <v>2836</v>
      </c>
      <c r="C5372" s="48" t="s">
        <v>2836</v>
      </c>
      <c r="D5372" s="48" t="s">
        <v>36</v>
      </c>
      <c r="E5372" s="48" t="s">
        <v>246</v>
      </c>
      <c r="F5372" s="48" t="s">
        <v>36</v>
      </c>
      <c r="G5372" s="48" t="s">
        <v>38</v>
      </c>
      <c r="H5372" s="48">
        <v>21101</v>
      </c>
      <c r="I5372" s="48" t="s">
        <v>39</v>
      </c>
      <c r="J5372" s="48" t="s">
        <v>111</v>
      </c>
      <c r="K5372" s="48" t="s">
        <v>62</v>
      </c>
      <c r="L5372" s="48" t="s">
        <v>42</v>
      </c>
      <c r="M5372" s="48" t="s">
        <v>43</v>
      </c>
      <c r="N5372" s="48" t="s">
        <v>48</v>
      </c>
      <c r="O5372" s="22">
        <v>660</v>
      </c>
      <c r="P5372" s="22">
        <v>5</v>
      </c>
      <c r="Q5372" s="80" t="s">
        <v>580</v>
      </c>
      <c r="R5372" s="103">
        <f t="shared" si="83"/>
        <v>3300</v>
      </c>
      <c r="S5372" s="22">
        <v>0</v>
      </c>
      <c r="T5372" s="22">
        <v>600</v>
      </c>
      <c r="U5372" s="22">
        <v>0</v>
      </c>
      <c r="V5372" s="22">
        <v>600</v>
      </c>
      <c r="W5372" s="22">
        <v>600</v>
      </c>
      <c r="X5372" s="22">
        <v>600</v>
      </c>
      <c r="Y5372" s="22">
        <v>0</v>
      </c>
      <c r="Z5372" s="22">
        <v>600</v>
      </c>
      <c r="AA5372" s="22">
        <v>0</v>
      </c>
      <c r="AB5372" s="22">
        <v>300</v>
      </c>
      <c r="AC5372" s="22">
        <v>0</v>
      </c>
      <c r="AD5372" s="22">
        <v>0</v>
      </c>
    </row>
    <row r="5373" spans="1:30" s="1" customFormat="1" ht="15" customHeight="1" x14ac:dyDescent="0.3">
      <c r="A5373" s="48" t="s">
        <v>34</v>
      </c>
      <c r="B5373" s="48" t="s">
        <v>2836</v>
      </c>
      <c r="C5373" s="48" t="s">
        <v>2836</v>
      </c>
      <c r="D5373" s="48" t="s">
        <v>36</v>
      </c>
      <c r="E5373" s="48" t="s">
        <v>246</v>
      </c>
      <c r="F5373" s="48" t="s">
        <v>36</v>
      </c>
      <c r="G5373" s="48" t="s">
        <v>38</v>
      </c>
      <c r="H5373" s="48">
        <v>21101</v>
      </c>
      <c r="I5373" s="48" t="s">
        <v>39</v>
      </c>
      <c r="J5373" s="48" t="s">
        <v>206</v>
      </c>
      <c r="K5373" s="48" t="s">
        <v>207</v>
      </c>
      <c r="L5373" s="48" t="s">
        <v>42</v>
      </c>
      <c r="M5373" s="48" t="s">
        <v>43</v>
      </c>
      <c r="N5373" s="48" t="s">
        <v>48</v>
      </c>
      <c r="O5373" s="22">
        <v>500</v>
      </c>
      <c r="P5373" s="22">
        <v>1</v>
      </c>
      <c r="Q5373" s="80" t="s">
        <v>580</v>
      </c>
      <c r="R5373" s="103">
        <f t="shared" si="83"/>
        <v>500</v>
      </c>
      <c r="S5373" s="22">
        <v>0</v>
      </c>
      <c r="T5373" s="22">
        <v>100</v>
      </c>
      <c r="U5373" s="22">
        <v>0</v>
      </c>
      <c r="V5373" s="22">
        <v>100</v>
      </c>
      <c r="W5373" s="22">
        <v>0</v>
      </c>
      <c r="X5373" s="22">
        <v>200</v>
      </c>
      <c r="Y5373" s="22">
        <v>0</v>
      </c>
      <c r="Z5373" s="22">
        <v>0</v>
      </c>
      <c r="AA5373" s="22">
        <v>0</v>
      </c>
      <c r="AB5373" s="22">
        <v>100</v>
      </c>
      <c r="AC5373" s="22">
        <v>0</v>
      </c>
      <c r="AD5373" s="22">
        <v>0</v>
      </c>
    </row>
    <row r="5374" spans="1:30" s="1" customFormat="1" ht="15" customHeight="1" x14ac:dyDescent="0.3">
      <c r="A5374" s="48" t="s">
        <v>34</v>
      </c>
      <c r="B5374" s="48" t="s">
        <v>2836</v>
      </c>
      <c r="C5374" s="48" t="s">
        <v>2836</v>
      </c>
      <c r="D5374" s="48" t="s">
        <v>36</v>
      </c>
      <c r="E5374" s="48" t="s">
        <v>246</v>
      </c>
      <c r="F5374" s="48" t="s">
        <v>36</v>
      </c>
      <c r="G5374" s="48" t="s">
        <v>38</v>
      </c>
      <c r="H5374" s="48">
        <v>21101</v>
      </c>
      <c r="I5374" s="48" t="s">
        <v>39</v>
      </c>
      <c r="J5374" s="48" t="s">
        <v>169</v>
      </c>
      <c r="K5374" s="48" t="s">
        <v>170</v>
      </c>
      <c r="L5374" s="48" t="s">
        <v>42</v>
      </c>
      <c r="M5374" s="48" t="s">
        <v>43</v>
      </c>
      <c r="N5374" s="48" t="s">
        <v>63</v>
      </c>
      <c r="O5374" s="22">
        <v>90</v>
      </c>
      <c r="P5374" s="22">
        <v>13</v>
      </c>
      <c r="Q5374" s="80" t="s">
        <v>580</v>
      </c>
      <c r="R5374" s="103">
        <f t="shared" si="83"/>
        <v>1170</v>
      </c>
      <c r="S5374" s="22">
        <v>0</v>
      </c>
      <c r="T5374" s="22">
        <v>390</v>
      </c>
      <c r="U5374" s="22">
        <v>0</v>
      </c>
      <c r="V5374" s="22">
        <v>390</v>
      </c>
      <c r="W5374" s="22">
        <v>0</v>
      </c>
      <c r="X5374" s="22">
        <v>390</v>
      </c>
      <c r="Y5374" s="22">
        <v>0</v>
      </c>
      <c r="Z5374" s="22">
        <v>0</v>
      </c>
      <c r="AA5374" s="22">
        <v>0</v>
      </c>
      <c r="AB5374" s="22">
        <v>0</v>
      </c>
      <c r="AC5374" s="22">
        <v>0</v>
      </c>
      <c r="AD5374" s="22">
        <v>0</v>
      </c>
    </row>
    <row r="5375" spans="1:30" s="1" customFormat="1" ht="15" customHeight="1" x14ac:dyDescent="0.3">
      <c r="A5375" s="48" t="s">
        <v>34</v>
      </c>
      <c r="B5375" s="48" t="s">
        <v>2836</v>
      </c>
      <c r="C5375" s="48" t="s">
        <v>2836</v>
      </c>
      <c r="D5375" s="48" t="s">
        <v>36</v>
      </c>
      <c r="E5375" s="48" t="s">
        <v>246</v>
      </c>
      <c r="F5375" s="48" t="s">
        <v>36</v>
      </c>
      <c r="G5375" s="48" t="s">
        <v>38</v>
      </c>
      <c r="H5375" s="48">
        <v>21101</v>
      </c>
      <c r="I5375" s="48" t="s">
        <v>39</v>
      </c>
      <c r="J5375" s="48" t="s">
        <v>1784</v>
      </c>
      <c r="K5375" s="48" t="s">
        <v>1785</v>
      </c>
      <c r="L5375" s="48" t="s">
        <v>42</v>
      </c>
      <c r="M5375" s="48" t="s">
        <v>43</v>
      </c>
      <c r="N5375" s="48" t="s">
        <v>48</v>
      </c>
      <c r="O5375" s="22">
        <v>500</v>
      </c>
      <c r="P5375" s="22">
        <v>7</v>
      </c>
      <c r="Q5375" s="80" t="s">
        <v>580</v>
      </c>
      <c r="R5375" s="103">
        <f t="shared" si="83"/>
        <v>3500</v>
      </c>
      <c r="S5375" s="22">
        <v>0</v>
      </c>
      <c r="T5375" s="22">
        <v>1050</v>
      </c>
      <c r="U5375" s="22">
        <v>0</v>
      </c>
      <c r="V5375" s="22">
        <v>0</v>
      </c>
      <c r="W5375" s="22">
        <v>1050</v>
      </c>
      <c r="X5375" s="22">
        <v>0</v>
      </c>
      <c r="Y5375" s="22">
        <v>1050</v>
      </c>
      <c r="Z5375" s="22">
        <v>0</v>
      </c>
      <c r="AA5375" s="22">
        <v>0</v>
      </c>
      <c r="AB5375" s="22">
        <v>350</v>
      </c>
      <c r="AC5375" s="22">
        <v>0</v>
      </c>
      <c r="AD5375" s="22">
        <v>0</v>
      </c>
    </row>
    <row r="5376" spans="1:30" s="1" customFormat="1" ht="15" customHeight="1" x14ac:dyDescent="0.3">
      <c r="A5376" s="48" t="s">
        <v>34</v>
      </c>
      <c r="B5376" s="48" t="s">
        <v>2836</v>
      </c>
      <c r="C5376" s="48" t="s">
        <v>2836</v>
      </c>
      <c r="D5376" s="48" t="s">
        <v>36</v>
      </c>
      <c r="E5376" s="48" t="s">
        <v>246</v>
      </c>
      <c r="F5376" s="48" t="s">
        <v>36</v>
      </c>
      <c r="G5376" s="48" t="s">
        <v>38</v>
      </c>
      <c r="H5376" s="48">
        <v>21101</v>
      </c>
      <c r="I5376" s="48" t="s">
        <v>39</v>
      </c>
      <c r="J5376" s="48" t="s">
        <v>231</v>
      </c>
      <c r="K5376" s="48" t="s">
        <v>232</v>
      </c>
      <c r="L5376" s="48" t="s">
        <v>42</v>
      </c>
      <c r="M5376" s="48" t="s">
        <v>43</v>
      </c>
      <c r="N5376" s="48" t="s">
        <v>48</v>
      </c>
      <c r="O5376" s="22">
        <v>1</v>
      </c>
      <c r="P5376" s="22">
        <v>23</v>
      </c>
      <c r="Q5376" s="80" t="s">
        <v>580</v>
      </c>
      <c r="R5376" s="103">
        <f t="shared" si="83"/>
        <v>23</v>
      </c>
      <c r="S5376" s="22">
        <v>0</v>
      </c>
      <c r="T5376" s="22">
        <v>0</v>
      </c>
      <c r="U5376" s="22">
        <v>0</v>
      </c>
      <c r="V5376" s="22">
        <v>0</v>
      </c>
      <c r="W5376" s="22">
        <v>0</v>
      </c>
      <c r="X5376" s="22">
        <v>23</v>
      </c>
      <c r="Y5376" s="22">
        <v>0</v>
      </c>
      <c r="Z5376" s="22">
        <v>0</v>
      </c>
      <c r="AA5376" s="22">
        <v>0</v>
      </c>
      <c r="AB5376" s="22">
        <v>0</v>
      </c>
      <c r="AC5376" s="22">
        <v>0</v>
      </c>
      <c r="AD5376" s="22">
        <v>0</v>
      </c>
    </row>
    <row r="5377" spans="1:30" s="1" customFormat="1" ht="15" customHeight="1" x14ac:dyDescent="0.3">
      <c r="A5377" s="48" t="s">
        <v>34</v>
      </c>
      <c r="B5377" s="48" t="s">
        <v>2836</v>
      </c>
      <c r="C5377" s="48" t="s">
        <v>2836</v>
      </c>
      <c r="D5377" s="48" t="s">
        <v>36</v>
      </c>
      <c r="E5377" s="48" t="s">
        <v>246</v>
      </c>
      <c r="F5377" s="48" t="s">
        <v>36</v>
      </c>
      <c r="G5377" s="48" t="s">
        <v>38</v>
      </c>
      <c r="H5377" s="48">
        <v>21101</v>
      </c>
      <c r="I5377" s="48" t="s">
        <v>39</v>
      </c>
      <c r="J5377" s="48" t="s">
        <v>782</v>
      </c>
      <c r="K5377" s="48" t="s">
        <v>1046</v>
      </c>
      <c r="L5377" s="48" t="s">
        <v>42</v>
      </c>
      <c r="M5377" s="48" t="s">
        <v>43</v>
      </c>
      <c r="N5377" s="48" t="s">
        <v>48</v>
      </c>
      <c r="O5377" s="22">
        <v>360</v>
      </c>
      <c r="P5377" s="22">
        <v>1</v>
      </c>
      <c r="Q5377" s="80" t="s">
        <v>580</v>
      </c>
      <c r="R5377" s="103">
        <f t="shared" si="83"/>
        <v>360</v>
      </c>
      <c r="S5377" s="22">
        <v>0</v>
      </c>
      <c r="T5377" s="22">
        <v>0</v>
      </c>
      <c r="U5377" s="22">
        <v>0</v>
      </c>
      <c r="V5377" s="22">
        <v>0</v>
      </c>
      <c r="W5377" s="22">
        <v>360</v>
      </c>
      <c r="X5377" s="22">
        <v>0</v>
      </c>
      <c r="Y5377" s="22">
        <v>0</v>
      </c>
      <c r="Z5377" s="22">
        <v>0</v>
      </c>
      <c r="AA5377" s="22">
        <v>0</v>
      </c>
      <c r="AB5377" s="22">
        <v>0</v>
      </c>
      <c r="AC5377" s="22">
        <v>0</v>
      </c>
      <c r="AD5377" s="22">
        <v>0</v>
      </c>
    </row>
    <row r="5378" spans="1:30" s="1" customFormat="1" ht="15" customHeight="1" x14ac:dyDescent="0.3">
      <c r="A5378" s="48" t="s">
        <v>34</v>
      </c>
      <c r="B5378" s="48" t="s">
        <v>2836</v>
      </c>
      <c r="C5378" s="48" t="s">
        <v>2836</v>
      </c>
      <c r="D5378" s="48" t="s">
        <v>36</v>
      </c>
      <c r="E5378" s="48" t="s">
        <v>109</v>
      </c>
      <c r="F5378" s="48" t="s">
        <v>110</v>
      </c>
      <c r="G5378" s="48" t="s">
        <v>38</v>
      </c>
      <c r="H5378" s="48">
        <v>21101</v>
      </c>
      <c r="I5378" s="48" t="s">
        <v>39</v>
      </c>
      <c r="J5378" s="48" t="s">
        <v>140</v>
      </c>
      <c r="K5378" s="48" t="s">
        <v>744</v>
      </c>
      <c r="L5378" s="48" t="s">
        <v>580</v>
      </c>
      <c r="M5378" s="48" t="s">
        <v>43</v>
      </c>
      <c r="N5378" s="48" t="s">
        <v>63</v>
      </c>
      <c r="O5378" s="22">
        <v>3</v>
      </c>
      <c r="P5378" s="22">
        <v>1226</v>
      </c>
      <c r="Q5378" s="80" t="s">
        <v>580</v>
      </c>
      <c r="R5378" s="103">
        <f t="shared" si="83"/>
        <v>3678</v>
      </c>
      <c r="S5378" s="22">
        <v>0</v>
      </c>
      <c r="T5378" s="22">
        <v>1226</v>
      </c>
      <c r="U5378" s="22">
        <v>0</v>
      </c>
      <c r="V5378" s="22">
        <v>0</v>
      </c>
      <c r="W5378" s="22">
        <v>1226</v>
      </c>
      <c r="X5378" s="22">
        <v>0</v>
      </c>
      <c r="Y5378" s="22">
        <v>0</v>
      </c>
      <c r="Z5378" s="22">
        <v>0</v>
      </c>
      <c r="AA5378" s="22">
        <v>1226</v>
      </c>
      <c r="AB5378" s="22">
        <v>0</v>
      </c>
      <c r="AC5378" s="22">
        <v>0</v>
      </c>
      <c r="AD5378" s="22">
        <v>0</v>
      </c>
    </row>
    <row r="5379" spans="1:30" s="1" customFormat="1" ht="15" customHeight="1" x14ac:dyDescent="0.3">
      <c r="A5379" s="48" t="s">
        <v>34</v>
      </c>
      <c r="B5379" s="48" t="s">
        <v>2836</v>
      </c>
      <c r="C5379" s="48" t="s">
        <v>2836</v>
      </c>
      <c r="D5379" s="48" t="s">
        <v>36</v>
      </c>
      <c r="E5379" s="48" t="s">
        <v>109</v>
      </c>
      <c r="F5379" s="48" t="s">
        <v>110</v>
      </c>
      <c r="G5379" s="48" t="s">
        <v>38</v>
      </c>
      <c r="H5379" s="48">
        <v>21101</v>
      </c>
      <c r="I5379" s="48" t="s">
        <v>39</v>
      </c>
      <c r="J5379" s="48" t="s">
        <v>520</v>
      </c>
      <c r="K5379" s="48" t="s">
        <v>521</v>
      </c>
      <c r="L5379" s="48" t="s">
        <v>580</v>
      </c>
      <c r="M5379" s="48" t="s">
        <v>43</v>
      </c>
      <c r="N5379" s="48" t="s">
        <v>63</v>
      </c>
      <c r="O5379" s="22">
        <v>5</v>
      </c>
      <c r="P5379" s="22">
        <v>56</v>
      </c>
      <c r="Q5379" s="80" t="s">
        <v>580</v>
      </c>
      <c r="R5379" s="103">
        <f t="shared" si="83"/>
        <v>280</v>
      </c>
      <c r="S5379" s="22">
        <v>0</v>
      </c>
      <c r="T5379" s="22">
        <v>168</v>
      </c>
      <c r="U5379" s="22">
        <v>0</v>
      </c>
      <c r="V5379" s="22">
        <v>0</v>
      </c>
      <c r="W5379" s="22">
        <v>0</v>
      </c>
      <c r="X5379" s="22">
        <v>0</v>
      </c>
      <c r="Y5379" s="22">
        <v>112</v>
      </c>
      <c r="Z5379" s="22">
        <v>0</v>
      </c>
      <c r="AA5379" s="22">
        <v>0</v>
      </c>
      <c r="AB5379" s="22">
        <v>0</v>
      </c>
      <c r="AC5379" s="22">
        <v>0</v>
      </c>
      <c r="AD5379" s="22">
        <v>0</v>
      </c>
    </row>
    <row r="5380" spans="1:30" s="1" customFormat="1" ht="15" customHeight="1" x14ac:dyDescent="0.3">
      <c r="A5380" s="48" t="s">
        <v>34</v>
      </c>
      <c r="B5380" s="48" t="s">
        <v>2836</v>
      </c>
      <c r="C5380" s="48" t="s">
        <v>2836</v>
      </c>
      <c r="D5380" s="48" t="s">
        <v>36</v>
      </c>
      <c r="E5380" s="48" t="s">
        <v>109</v>
      </c>
      <c r="F5380" s="48" t="s">
        <v>110</v>
      </c>
      <c r="G5380" s="48" t="s">
        <v>38</v>
      </c>
      <c r="H5380" s="48">
        <v>21101</v>
      </c>
      <c r="I5380" s="48" t="s">
        <v>39</v>
      </c>
      <c r="J5380" s="48" t="s">
        <v>212</v>
      </c>
      <c r="K5380" s="48" t="s">
        <v>213</v>
      </c>
      <c r="L5380" s="48" t="s">
        <v>580</v>
      </c>
      <c r="M5380" s="48" t="s">
        <v>43</v>
      </c>
      <c r="N5380" s="48" t="s">
        <v>48</v>
      </c>
      <c r="O5380" s="22">
        <v>6</v>
      </c>
      <c r="P5380" s="22">
        <v>73</v>
      </c>
      <c r="Q5380" s="80" t="s">
        <v>580</v>
      </c>
      <c r="R5380" s="103">
        <f t="shared" si="83"/>
        <v>438</v>
      </c>
      <c r="S5380" s="22">
        <v>438</v>
      </c>
      <c r="T5380" s="22">
        <v>0</v>
      </c>
      <c r="U5380" s="22">
        <v>0</v>
      </c>
      <c r="V5380" s="22">
        <v>0</v>
      </c>
      <c r="W5380" s="22">
        <v>0</v>
      </c>
      <c r="X5380" s="22">
        <v>0</v>
      </c>
      <c r="Y5380" s="22">
        <v>0</v>
      </c>
      <c r="Z5380" s="22">
        <v>0</v>
      </c>
      <c r="AA5380" s="22">
        <v>0</v>
      </c>
      <c r="AB5380" s="22">
        <v>0</v>
      </c>
      <c r="AC5380" s="22">
        <v>0</v>
      </c>
      <c r="AD5380" s="22">
        <v>0</v>
      </c>
    </row>
    <row r="5381" spans="1:30" s="1" customFormat="1" ht="15" customHeight="1" x14ac:dyDescent="0.3">
      <c r="A5381" s="48" t="s">
        <v>34</v>
      </c>
      <c r="B5381" s="48" t="s">
        <v>2836</v>
      </c>
      <c r="C5381" s="48" t="s">
        <v>2836</v>
      </c>
      <c r="D5381" s="48" t="s">
        <v>36</v>
      </c>
      <c r="E5381" s="48" t="s">
        <v>109</v>
      </c>
      <c r="F5381" s="48" t="s">
        <v>110</v>
      </c>
      <c r="G5381" s="48" t="s">
        <v>38</v>
      </c>
      <c r="H5381" s="48">
        <v>21101</v>
      </c>
      <c r="I5381" s="48" t="s">
        <v>39</v>
      </c>
      <c r="J5381" s="48" t="s">
        <v>1318</v>
      </c>
      <c r="K5381" s="48" t="s">
        <v>1319</v>
      </c>
      <c r="L5381" s="48" t="s">
        <v>580</v>
      </c>
      <c r="M5381" s="48" t="s">
        <v>43</v>
      </c>
      <c r="N5381" s="48" t="s">
        <v>63</v>
      </c>
      <c r="O5381" s="22">
        <v>15</v>
      </c>
      <c r="P5381" s="22">
        <v>63</v>
      </c>
      <c r="Q5381" s="80" t="s">
        <v>580</v>
      </c>
      <c r="R5381" s="103">
        <f t="shared" si="83"/>
        <v>945</v>
      </c>
      <c r="S5381" s="22">
        <v>0</v>
      </c>
      <c r="T5381" s="22">
        <v>315</v>
      </c>
      <c r="U5381" s="22">
        <v>0</v>
      </c>
      <c r="V5381" s="22">
        <v>315</v>
      </c>
      <c r="W5381" s="22">
        <v>0</v>
      </c>
      <c r="X5381" s="22">
        <v>315</v>
      </c>
      <c r="Y5381" s="22">
        <v>0</v>
      </c>
      <c r="Z5381" s="22">
        <v>0</v>
      </c>
      <c r="AA5381" s="22">
        <v>0</v>
      </c>
      <c r="AB5381" s="22">
        <v>0</v>
      </c>
      <c r="AC5381" s="22">
        <v>0</v>
      </c>
      <c r="AD5381" s="22">
        <v>0</v>
      </c>
    </row>
    <row r="5382" spans="1:30" s="1" customFormat="1" ht="15" customHeight="1" x14ac:dyDescent="0.3">
      <c r="A5382" s="48" t="s">
        <v>34</v>
      </c>
      <c r="B5382" s="48" t="s">
        <v>2836</v>
      </c>
      <c r="C5382" s="48" t="s">
        <v>2836</v>
      </c>
      <c r="D5382" s="48" t="s">
        <v>36</v>
      </c>
      <c r="E5382" s="48" t="s">
        <v>109</v>
      </c>
      <c r="F5382" s="48" t="s">
        <v>110</v>
      </c>
      <c r="G5382" s="48" t="s">
        <v>38</v>
      </c>
      <c r="H5382" s="48">
        <v>21101</v>
      </c>
      <c r="I5382" s="48" t="s">
        <v>39</v>
      </c>
      <c r="J5382" s="48" t="s">
        <v>622</v>
      </c>
      <c r="K5382" s="48" t="s">
        <v>623</v>
      </c>
      <c r="L5382" s="48" t="s">
        <v>580</v>
      </c>
      <c r="M5382" s="48" t="s">
        <v>43</v>
      </c>
      <c r="N5382" s="48" t="s">
        <v>48</v>
      </c>
      <c r="O5382" s="22">
        <v>3</v>
      </c>
      <c r="P5382" s="22">
        <v>612</v>
      </c>
      <c r="Q5382" s="80" t="s">
        <v>580</v>
      </c>
      <c r="R5382" s="103">
        <f t="shared" si="83"/>
        <v>1836</v>
      </c>
      <c r="S5382" s="22">
        <v>0</v>
      </c>
      <c r="T5382" s="22">
        <v>0</v>
      </c>
      <c r="U5382" s="22">
        <v>612</v>
      </c>
      <c r="V5382" s="22">
        <v>0</v>
      </c>
      <c r="W5382" s="22">
        <v>0</v>
      </c>
      <c r="X5382" s="22">
        <v>1224</v>
      </c>
      <c r="Y5382" s="22">
        <v>0</v>
      </c>
      <c r="Z5382" s="22">
        <v>0</v>
      </c>
      <c r="AA5382" s="22">
        <v>0</v>
      </c>
      <c r="AB5382" s="22">
        <v>0</v>
      </c>
      <c r="AC5382" s="22">
        <v>0</v>
      </c>
      <c r="AD5382" s="22">
        <v>0</v>
      </c>
    </row>
    <row r="5383" spans="1:30" s="1" customFormat="1" ht="15" customHeight="1" x14ac:dyDescent="0.3">
      <c r="A5383" s="48" t="s">
        <v>34</v>
      </c>
      <c r="B5383" s="48" t="s">
        <v>2836</v>
      </c>
      <c r="C5383" s="48" t="s">
        <v>2836</v>
      </c>
      <c r="D5383" s="48" t="s">
        <v>36</v>
      </c>
      <c r="E5383" s="48" t="s">
        <v>109</v>
      </c>
      <c r="F5383" s="48" t="s">
        <v>110</v>
      </c>
      <c r="G5383" s="48" t="s">
        <v>38</v>
      </c>
      <c r="H5383" s="48">
        <v>21101</v>
      </c>
      <c r="I5383" s="48" t="s">
        <v>39</v>
      </c>
      <c r="J5383" s="48" t="s">
        <v>72</v>
      </c>
      <c r="K5383" s="48" t="s">
        <v>1104</v>
      </c>
      <c r="L5383" s="48" t="s">
        <v>580</v>
      </c>
      <c r="M5383" s="48" t="s">
        <v>43</v>
      </c>
      <c r="N5383" s="48" t="s">
        <v>44</v>
      </c>
      <c r="O5383" s="22">
        <v>3</v>
      </c>
      <c r="P5383" s="22">
        <v>342</v>
      </c>
      <c r="Q5383" s="80" t="s">
        <v>580</v>
      </c>
      <c r="R5383" s="103">
        <f t="shared" si="83"/>
        <v>1026</v>
      </c>
      <c r="S5383" s="22">
        <v>0</v>
      </c>
      <c r="T5383" s="22">
        <v>684</v>
      </c>
      <c r="U5383" s="22">
        <v>0</v>
      </c>
      <c r="V5383" s="22">
        <v>0</v>
      </c>
      <c r="W5383" s="22">
        <v>0</v>
      </c>
      <c r="X5383" s="22">
        <v>342</v>
      </c>
      <c r="Y5383" s="22">
        <v>0</v>
      </c>
      <c r="Z5383" s="22">
        <v>0</v>
      </c>
      <c r="AA5383" s="22">
        <v>0</v>
      </c>
      <c r="AB5383" s="22">
        <v>0</v>
      </c>
      <c r="AC5383" s="22">
        <v>0</v>
      </c>
      <c r="AD5383" s="22">
        <v>0</v>
      </c>
    </row>
    <row r="5384" spans="1:30" s="1" customFormat="1" ht="15" customHeight="1" x14ac:dyDescent="0.3">
      <c r="A5384" s="48" t="s">
        <v>34</v>
      </c>
      <c r="B5384" s="48" t="s">
        <v>2836</v>
      </c>
      <c r="C5384" s="48" t="s">
        <v>2836</v>
      </c>
      <c r="D5384" s="48" t="s">
        <v>36</v>
      </c>
      <c r="E5384" s="48" t="s">
        <v>109</v>
      </c>
      <c r="F5384" s="48" t="s">
        <v>110</v>
      </c>
      <c r="G5384" s="48" t="s">
        <v>38</v>
      </c>
      <c r="H5384" s="48">
        <v>21101</v>
      </c>
      <c r="I5384" s="48" t="s">
        <v>39</v>
      </c>
      <c r="J5384" s="48" t="s">
        <v>916</v>
      </c>
      <c r="K5384" s="48" t="s">
        <v>917</v>
      </c>
      <c r="L5384" s="48" t="s">
        <v>580</v>
      </c>
      <c r="M5384" s="48" t="s">
        <v>43</v>
      </c>
      <c r="N5384" s="48" t="s">
        <v>48</v>
      </c>
      <c r="O5384" s="22">
        <v>3</v>
      </c>
      <c r="P5384" s="22">
        <v>415</v>
      </c>
      <c r="Q5384" s="80" t="s">
        <v>580</v>
      </c>
      <c r="R5384" s="103">
        <f t="shared" si="83"/>
        <v>1245</v>
      </c>
      <c r="S5384" s="22">
        <v>0</v>
      </c>
      <c r="T5384" s="22">
        <v>1245</v>
      </c>
      <c r="U5384" s="22">
        <v>0</v>
      </c>
      <c r="V5384" s="22">
        <v>0</v>
      </c>
      <c r="W5384" s="22">
        <v>0</v>
      </c>
      <c r="X5384" s="22">
        <v>0</v>
      </c>
      <c r="Y5384" s="22">
        <v>0</v>
      </c>
      <c r="Z5384" s="22">
        <v>0</v>
      </c>
      <c r="AA5384" s="22">
        <v>0</v>
      </c>
      <c r="AB5384" s="22">
        <v>0</v>
      </c>
      <c r="AC5384" s="22">
        <v>0</v>
      </c>
      <c r="AD5384" s="22">
        <v>0</v>
      </c>
    </row>
    <row r="5385" spans="1:30" s="1" customFormat="1" ht="15" customHeight="1" x14ac:dyDescent="0.3">
      <c r="A5385" s="48" t="s">
        <v>34</v>
      </c>
      <c r="B5385" s="48" t="s">
        <v>2836</v>
      </c>
      <c r="C5385" s="48" t="s">
        <v>2836</v>
      </c>
      <c r="D5385" s="48" t="s">
        <v>36</v>
      </c>
      <c r="E5385" s="48" t="s">
        <v>109</v>
      </c>
      <c r="F5385" s="48" t="s">
        <v>110</v>
      </c>
      <c r="G5385" s="48" t="s">
        <v>38</v>
      </c>
      <c r="H5385" s="48">
        <v>21101</v>
      </c>
      <c r="I5385" s="48" t="s">
        <v>39</v>
      </c>
      <c r="J5385" s="48" t="s">
        <v>936</v>
      </c>
      <c r="K5385" s="48" t="s">
        <v>937</v>
      </c>
      <c r="L5385" s="48" t="s">
        <v>580</v>
      </c>
      <c r="M5385" s="48" t="s">
        <v>43</v>
      </c>
      <c r="N5385" s="48" t="s">
        <v>48</v>
      </c>
      <c r="O5385" s="22">
        <v>6</v>
      </c>
      <c r="P5385" s="22">
        <v>194</v>
      </c>
      <c r="Q5385" s="80" t="s">
        <v>580</v>
      </c>
      <c r="R5385" s="103">
        <f t="shared" si="83"/>
        <v>1164</v>
      </c>
      <c r="S5385" s="22">
        <v>0</v>
      </c>
      <c r="T5385" s="22">
        <v>776</v>
      </c>
      <c r="U5385" s="22">
        <v>0</v>
      </c>
      <c r="V5385" s="22">
        <v>0</v>
      </c>
      <c r="W5385" s="22">
        <v>0</v>
      </c>
      <c r="X5385" s="22">
        <v>388</v>
      </c>
      <c r="Y5385" s="22">
        <v>0</v>
      </c>
      <c r="Z5385" s="22">
        <v>0</v>
      </c>
      <c r="AA5385" s="22">
        <v>0</v>
      </c>
      <c r="AB5385" s="22">
        <v>0</v>
      </c>
      <c r="AC5385" s="22">
        <v>0</v>
      </c>
      <c r="AD5385" s="22">
        <v>0</v>
      </c>
    </row>
    <row r="5386" spans="1:30" s="1" customFormat="1" ht="15" customHeight="1" x14ac:dyDescent="0.3">
      <c r="A5386" s="48" t="s">
        <v>34</v>
      </c>
      <c r="B5386" s="48" t="s">
        <v>2836</v>
      </c>
      <c r="C5386" s="48" t="s">
        <v>2836</v>
      </c>
      <c r="D5386" s="48" t="s">
        <v>36</v>
      </c>
      <c r="E5386" s="48" t="s">
        <v>109</v>
      </c>
      <c r="F5386" s="48" t="s">
        <v>110</v>
      </c>
      <c r="G5386" s="48" t="s">
        <v>38</v>
      </c>
      <c r="H5386" s="48">
        <v>21101</v>
      </c>
      <c r="I5386" s="48" t="s">
        <v>39</v>
      </c>
      <c r="J5386" s="48" t="s">
        <v>165</v>
      </c>
      <c r="K5386" s="48" t="s">
        <v>166</v>
      </c>
      <c r="L5386" s="48" t="s">
        <v>580</v>
      </c>
      <c r="M5386" s="48" t="s">
        <v>43</v>
      </c>
      <c r="N5386" s="48" t="s">
        <v>48</v>
      </c>
      <c r="O5386" s="22">
        <v>2</v>
      </c>
      <c r="P5386" s="22">
        <v>124</v>
      </c>
      <c r="Q5386" s="80" t="s">
        <v>580</v>
      </c>
      <c r="R5386" s="103">
        <f t="shared" si="83"/>
        <v>248</v>
      </c>
      <c r="S5386" s="22">
        <v>0</v>
      </c>
      <c r="T5386" s="22">
        <v>248</v>
      </c>
      <c r="U5386" s="22">
        <v>0</v>
      </c>
      <c r="V5386" s="22">
        <v>0</v>
      </c>
      <c r="W5386" s="22">
        <v>0</v>
      </c>
      <c r="X5386" s="22">
        <v>0</v>
      </c>
      <c r="Y5386" s="22">
        <v>0</v>
      </c>
      <c r="Z5386" s="22">
        <v>0</v>
      </c>
      <c r="AA5386" s="22">
        <v>0</v>
      </c>
      <c r="AB5386" s="22">
        <v>0</v>
      </c>
      <c r="AC5386" s="22">
        <v>0</v>
      </c>
      <c r="AD5386" s="22">
        <v>0</v>
      </c>
    </row>
    <row r="5387" spans="1:30" s="1" customFormat="1" ht="15" customHeight="1" x14ac:dyDescent="0.3">
      <c r="A5387" s="48" t="s">
        <v>34</v>
      </c>
      <c r="B5387" s="48" t="s">
        <v>2836</v>
      </c>
      <c r="C5387" s="48" t="s">
        <v>2836</v>
      </c>
      <c r="D5387" s="48" t="s">
        <v>36</v>
      </c>
      <c r="E5387" s="48" t="s">
        <v>109</v>
      </c>
      <c r="F5387" s="48" t="s">
        <v>149</v>
      </c>
      <c r="G5387" s="48" t="s">
        <v>38</v>
      </c>
      <c r="H5387" s="48">
        <v>21101</v>
      </c>
      <c r="I5387" s="48" t="s">
        <v>39</v>
      </c>
      <c r="J5387" s="48" t="s">
        <v>140</v>
      </c>
      <c r="K5387" s="48" t="s">
        <v>2860</v>
      </c>
      <c r="L5387" s="48" t="s">
        <v>580</v>
      </c>
      <c r="M5387" s="48" t="s">
        <v>43</v>
      </c>
      <c r="N5387" s="48" t="s">
        <v>63</v>
      </c>
      <c r="O5387" s="22">
        <v>1</v>
      </c>
      <c r="P5387" s="22">
        <v>1143</v>
      </c>
      <c r="Q5387" s="80" t="s">
        <v>580</v>
      </c>
      <c r="R5387" s="103">
        <f t="shared" si="83"/>
        <v>1143</v>
      </c>
      <c r="S5387" s="22">
        <v>0</v>
      </c>
      <c r="T5387" s="22">
        <v>1143</v>
      </c>
      <c r="U5387" s="22">
        <v>0</v>
      </c>
      <c r="V5387" s="22">
        <v>0</v>
      </c>
      <c r="W5387" s="22">
        <v>0</v>
      </c>
      <c r="X5387" s="22">
        <v>0</v>
      </c>
      <c r="Y5387" s="22">
        <v>0</v>
      </c>
      <c r="Z5387" s="22">
        <v>0</v>
      </c>
      <c r="AA5387" s="22">
        <v>0</v>
      </c>
      <c r="AB5387" s="22">
        <v>0</v>
      </c>
      <c r="AC5387" s="22">
        <v>0</v>
      </c>
      <c r="AD5387" s="22">
        <v>0</v>
      </c>
    </row>
    <row r="5388" spans="1:30" s="1" customFormat="1" ht="15" customHeight="1" x14ac:dyDescent="0.3">
      <c r="A5388" s="48" t="s">
        <v>34</v>
      </c>
      <c r="B5388" s="48" t="s">
        <v>2836</v>
      </c>
      <c r="C5388" s="48" t="s">
        <v>2836</v>
      </c>
      <c r="D5388" s="48" t="s">
        <v>36</v>
      </c>
      <c r="E5388" s="48" t="s">
        <v>109</v>
      </c>
      <c r="F5388" s="48" t="s">
        <v>149</v>
      </c>
      <c r="G5388" s="48" t="s">
        <v>38</v>
      </c>
      <c r="H5388" s="48">
        <v>21101</v>
      </c>
      <c r="I5388" s="48" t="s">
        <v>39</v>
      </c>
      <c r="J5388" s="48" t="s">
        <v>103</v>
      </c>
      <c r="K5388" s="48" t="s">
        <v>2861</v>
      </c>
      <c r="L5388" s="48" t="s">
        <v>580</v>
      </c>
      <c r="M5388" s="48" t="s">
        <v>43</v>
      </c>
      <c r="N5388" s="48" t="s">
        <v>44</v>
      </c>
      <c r="O5388" s="22">
        <v>1</v>
      </c>
      <c r="P5388" s="22">
        <v>286</v>
      </c>
      <c r="Q5388" s="80" t="s">
        <v>580</v>
      </c>
      <c r="R5388" s="103">
        <f t="shared" ref="R5388:R5446" si="84">SUM(S5388:AD5388)</f>
        <v>286</v>
      </c>
      <c r="S5388" s="22">
        <v>0</v>
      </c>
      <c r="T5388" s="22">
        <v>0</v>
      </c>
      <c r="U5388" s="22">
        <v>0</v>
      </c>
      <c r="V5388" s="22">
        <v>286</v>
      </c>
      <c r="W5388" s="22">
        <v>0</v>
      </c>
      <c r="X5388" s="22">
        <v>0</v>
      </c>
      <c r="Y5388" s="22">
        <v>0</v>
      </c>
      <c r="Z5388" s="22">
        <v>0</v>
      </c>
      <c r="AA5388" s="22">
        <v>0</v>
      </c>
      <c r="AB5388" s="22">
        <v>0</v>
      </c>
      <c r="AC5388" s="22">
        <v>0</v>
      </c>
      <c r="AD5388" s="22">
        <v>0</v>
      </c>
    </row>
    <row r="5389" spans="1:30" s="1" customFormat="1" ht="15" customHeight="1" x14ac:dyDescent="0.3">
      <c r="A5389" s="48" t="s">
        <v>34</v>
      </c>
      <c r="B5389" s="48" t="s">
        <v>2836</v>
      </c>
      <c r="C5389" s="48" t="s">
        <v>2836</v>
      </c>
      <c r="D5389" s="48" t="s">
        <v>36</v>
      </c>
      <c r="E5389" s="48" t="s">
        <v>109</v>
      </c>
      <c r="F5389" s="48" t="s">
        <v>149</v>
      </c>
      <c r="G5389" s="48" t="s">
        <v>38</v>
      </c>
      <c r="H5389" s="48">
        <v>21101</v>
      </c>
      <c r="I5389" s="48" t="s">
        <v>39</v>
      </c>
      <c r="J5389" s="48" t="s">
        <v>522</v>
      </c>
      <c r="K5389" s="48" t="s">
        <v>2862</v>
      </c>
      <c r="L5389" s="48" t="s">
        <v>580</v>
      </c>
      <c r="M5389" s="48" t="s">
        <v>43</v>
      </c>
      <c r="N5389" s="48" t="s">
        <v>44</v>
      </c>
      <c r="O5389" s="22">
        <v>1</v>
      </c>
      <c r="P5389" s="22">
        <v>260</v>
      </c>
      <c r="Q5389" s="80" t="s">
        <v>580</v>
      </c>
      <c r="R5389" s="103">
        <f t="shared" si="84"/>
        <v>260</v>
      </c>
      <c r="S5389" s="22">
        <v>0</v>
      </c>
      <c r="T5389" s="22">
        <v>260</v>
      </c>
      <c r="U5389" s="22">
        <v>0</v>
      </c>
      <c r="V5389" s="22">
        <v>0</v>
      </c>
      <c r="W5389" s="22">
        <v>0</v>
      </c>
      <c r="X5389" s="22">
        <v>0</v>
      </c>
      <c r="Y5389" s="22">
        <v>0</v>
      </c>
      <c r="Z5389" s="22">
        <v>0</v>
      </c>
      <c r="AA5389" s="22">
        <v>0</v>
      </c>
      <c r="AB5389" s="22">
        <v>0</v>
      </c>
      <c r="AC5389" s="22">
        <v>0</v>
      </c>
      <c r="AD5389" s="22">
        <v>0</v>
      </c>
    </row>
    <row r="5390" spans="1:30" s="1" customFormat="1" ht="15" customHeight="1" x14ac:dyDescent="0.3">
      <c r="A5390" s="48" t="s">
        <v>34</v>
      </c>
      <c r="B5390" s="48" t="s">
        <v>2836</v>
      </c>
      <c r="C5390" s="48" t="s">
        <v>2836</v>
      </c>
      <c r="D5390" s="48" t="s">
        <v>36</v>
      </c>
      <c r="E5390" s="48" t="s">
        <v>109</v>
      </c>
      <c r="F5390" s="48" t="s">
        <v>149</v>
      </c>
      <c r="G5390" s="48" t="s">
        <v>38</v>
      </c>
      <c r="H5390" s="48">
        <v>21101</v>
      </c>
      <c r="I5390" s="48" t="s">
        <v>39</v>
      </c>
      <c r="J5390" s="48" t="s">
        <v>1035</v>
      </c>
      <c r="K5390" s="48" t="s">
        <v>2863</v>
      </c>
      <c r="L5390" s="48" t="s">
        <v>580</v>
      </c>
      <c r="M5390" s="48" t="s">
        <v>43</v>
      </c>
      <c r="N5390" s="48" t="s">
        <v>44</v>
      </c>
      <c r="O5390" s="22">
        <v>1</v>
      </c>
      <c r="P5390" s="22">
        <v>267</v>
      </c>
      <c r="Q5390" s="80" t="s">
        <v>580</v>
      </c>
      <c r="R5390" s="103">
        <f t="shared" si="84"/>
        <v>267</v>
      </c>
      <c r="S5390" s="22">
        <v>0</v>
      </c>
      <c r="T5390" s="22">
        <v>0</v>
      </c>
      <c r="U5390" s="22">
        <v>0</v>
      </c>
      <c r="V5390" s="22">
        <v>267</v>
      </c>
      <c r="W5390" s="22">
        <v>0</v>
      </c>
      <c r="X5390" s="22">
        <v>0</v>
      </c>
      <c r="Y5390" s="22">
        <v>0</v>
      </c>
      <c r="Z5390" s="22">
        <v>0</v>
      </c>
      <c r="AA5390" s="22">
        <v>0</v>
      </c>
      <c r="AB5390" s="22">
        <v>0</v>
      </c>
      <c r="AC5390" s="22">
        <v>0</v>
      </c>
      <c r="AD5390" s="22">
        <v>0</v>
      </c>
    </row>
    <row r="5391" spans="1:30" s="1" customFormat="1" ht="15" customHeight="1" x14ac:dyDescent="0.3">
      <c r="A5391" s="48" t="s">
        <v>34</v>
      </c>
      <c r="B5391" s="48" t="s">
        <v>2836</v>
      </c>
      <c r="C5391" s="48" t="s">
        <v>2836</v>
      </c>
      <c r="D5391" s="48" t="s">
        <v>36</v>
      </c>
      <c r="E5391" s="48" t="s">
        <v>109</v>
      </c>
      <c r="F5391" s="48" t="s">
        <v>149</v>
      </c>
      <c r="G5391" s="48" t="s">
        <v>38</v>
      </c>
      <c r="H5391" s="48">
        <v>21101</v>
      </c>
      <c r="I5391" s="48" t="s">
        <v>39</v>
      </c>
      <c r="J5391" s="48" t="s">
        <v>2668</v>
      </c>
      <c r="K5391" s="48" t="s">
        <v>2864</v>
      </c>
      <c r="L5391" s="48" t="s">
        <v>580</v>
      </c>
      <c r="M5391" s="48" t="s">
        <v>43</v>
      </c>
      <c r="N5391" s="48" t="s">
        <v>44</v>
      </c>
      <c r="O5391" s="22">
        <v>4</v>
      </c>
      <c r="P5391" s="22">
        <v>42</v>
      </c>
      <c r="Q5391" s="80" t="s">
        <v>580</v>
      </c>
      <c r="R5391" s="103">
        <f t="shared" si="84"/>
        <v>168</v>
      </c>
      <c r="S5391" s="22">
        <v>0</v>
      </c>
      <c r="T5391" s="22">
        <v>84</v>
      </c>
      <c r="U5391" s="22">
        <v>0</v>
      </c>
      <c r="V5391" s="22">
        <v>42</v>
      </c>
      <c r="W5391" s="22">
        <v>0</v>
      </c>
      <c r="X5391" s="22">
        <v>42</v>
      </c>
      <c r="Y5391" s="22">
        <v>0</v>
      </c>
      <c r="Z5391" s="22">
        <v>0</v>
      </c>
      <c r="AA5391" s="22">
        <v>0</v>
      </c>
      <c r="AB5391" s="22">
        <v>0</v>
      </c>
      <c r="AC5391" s="22">
        <v>0</v>
      </c>
      <c r="AD5391" s="22">
        <v>0</v>
      </c>
    </row>
    <row r="5392" spans="1:30" s="1" customFormat="1" ht="15" customHeight="1" x14ac:dyDescent="0.3">
      <c r="A5392" s="48" t="s">
        <v>34</v>
      </c>
      <c r="B5392" s="48" t="s">
        <v>2836</v>
      </c>
      <c r="C5392" s="48" t="s">
        <v>2836</v>
      </c>
      <c r="D5392" s="48" t="s">
        <v>36</v>
      </c>
      <c r="E5392" s="48" t="s">
        <v>109</v>
      </c>
      <c r="F5392" s="48" t="s">
        <v>149</v>
      </c>
      <c r="G5392" s="48" t="s">
        <v>38</v>
      </c>
      <c r="H5392" s="48">
        <v>21101</v>
      </c>
      <c r="I5392" s="48" t="s">
        <v>39</v>
      </c>
      <c r="J5392" s="48" t="s">
        <v>2865</v>
      </c>
      <c r="K5392" s="48" t="s">
        <v>2866</v>
      </c>
      <c r="L5392" s="48" t="s">
        <v>580</v>
      </c>
      <c r="M5392" s="48" t="s">
        <v>43</v>
      </c>
      <c r="N5392" s="48" t="s">
        <v>44</v>
      </c>
      <c r="O5392" s="22">
        <v>5</v>
      </c>
      <c r="P5392" s="22">
        <v>21</v>
      </c>
      <c r="Q5392" s="80" t="s">
        <v>580</v>
      </c>
      <c r="R5392" s="103">
        <f t="shared" si="84"/>
        <v>105</v>
      </c>
      <c r="S5392" s="22">
        <v>0</v>
      </c>
      <c r="T5392" s="22">
        <v>42</v>
      </c>
      <c r="U5392" s="22">
        <v>0</v>
      </c>
      <c r="V5392" s="22">
        <v>21</v>
      </c>
      <c r="W5392" s="22">
        <v>0</v>
      </c>
      <c r="X5392" s="22">
        <v>42</v>
      </c>
      <c r="Y5392" s="22">
        <v>0</v>
      </c>
      <c r="Z5392" s="22">
        <v>0</v>
      </c>
      <c r="AA5392" s="22">
        <v>0</v>
      </c>
      <c r="AB5392" s="22">
        <v>0</v>
      </c>
      <c r="AC5392" s="22">
        <v>0</v>
      </c>
      <c r="AD5392" s="22">
        <v>0</v>
      </c>
    </row>
    <row r="5393" spans="1:30" s="1" customFormat="1" ht="15" customHeight="1" x14ac:dyDescent="0.3">
      <c r="A5393" s="48" t="s">
        <v>34</v>
      </c>
      <c r="B5393" s="48" t="s">
        <v>2836</v>
      </c>
      <c r="C5393" s="48" t="s">
        <v>2836</v>
      </c>
      <c r="D5393" s="48" t="s">
        <v>36</v>
      </c>
      <c r="E5393" s="48" t="s">
        <v>109</v>
      </c>
      <c r="F5393" s="48" t="s">
        <v>149</v>
      </c>
      <c r="G5393" s="48" t="s">
        <v>38</v>
      </c>
      <c r="H5393" s="48">
        <v>21101</v>
      </c>
      <c r="I5393" s="48" t="s">
        <v>39</v>
      </c>
      <c r="J5393" s="48" t="s">
        <v>1324</v>
      </c>
      <c r="K5393" s="48" t="s">
        <v>2867</v>
      </c>
      <c r="L5393" s="48" t="s">
        <v>580</v>
      </c>
      <c r="M5393" s="48" t="s">
        <v>43</v>
      </c>
      <c r="N5393" s="48" t="s">
        <v>44</v>
      </c>
      <c r="O5393" s="22">
        <v>2</v>
      </c>
      <c r="P5393" s="22">
        <v>197</v>
      </c>
      <c r="Q5393" s="80" t="s">
        <v>580</v>
      </c>
      <c r="R5393" s="103">
        <f t="shared" si="84"/>
        <v>394</v>
      </c>
      <c r="S5393" s="22">
        <v>0</v>
      </c>
      <c r="T5393" s="22">
        <v>197</v>
      </c>
      <c r="U5393" s="22">
        <v>0</v>
      </c>
      <c r="V5393" s="22">
        <v>0</v>
      </c>
      <c r="W5393" s="22">
        <v>0</v>
      </c>
      <c r="X5393" s="22">
        <v>197</v>
      </c>
      <c r="Y5393" s="22">
        <v>0</v>
      </c>
      <c r="Z5393" s="22">
        <v>0</v>
      </c>
      <c r="AA5393" s="22">
        <v>0</v>
      </c>
      <c r="AB5393" s="22">
        <v>0</v>
      </c>
      <c r="AC5393" s="22">
        <v>0</v>
      </c>
      <c r="AD5393" s="22">
        <v>0</v>
      </c>
    </row>
    <row r="5394" spans="1:30" s="1" customFormat="1" ht="15" customHeight="1" x14ac:dyDescent="0.3">
      <c r="A5394" s="48" t="s">
        <v>34</v>
      </c>
      <c r="B5394" s="48" t="s">
        <v>2836</v>
      </c>
      <c r="C5394" s="48" t="s">
        <v>2836</v>
      </c>
      <c r="D5394" s="48" t="s">
        <v>36</v>
      </c>
      <c r="E5394" s="48" t="s">
        <v>109</v>
      </c>
      <c r="F5394" s="48" t="s">
        <v>149</v>
      </c>
      <c r="G5394" s="48" t="s">
        <v>38</v>
      </c>
      <c r="H5394" s="48">
        <v>21101</v>
      </c>
      <c r="I5394" s="48" t="s">
        <v>39</v>
      </c>
      <c r="J5394" s="48" t="s">
        <v>598</v>
      </c>
      <c r="K5394" s="48" t="s">
        <v>2868</v>
      </c>
      <c r="L5394" s="48" t="s">
        <v>580</v>
      </c>
      <c r="M5394" s="48" t="s">
        <v>43</v>
      </c>
      <c r="N5394" s="48" t="s">
        <v>48</v>
      </c>
      <c r="O5394" s="22">
        <v>1</v>
      </c>
      <c r="P5394" s="22">
        <v>3431</v>
      </c>
      <c r="Q5394" s="80" t="s">
        <v>580</v>
      </c>
      <c r="R5394" s="103">
        <f t="shared" si="84"/>
        <v>3431</v>
      </c>
      <c r="S5394" s="22">
        <v>0</v>
      </c>
      <c r="T5394" s="22">
        <v>3431</v>
      </c>
      <c r="U5394" s="22">
        <v>0</v>
      </c>
      <c r="V5394" s="22">
        <v>0</v>
      </c>
      <c r="W5394" s="22">
        <v>0</v>
      </c>
      <c r="X5394" s="22">
        <v>0</v>
      </c>
      <c r="Y5394" s="22">
        <v>0</v>
      </c>
      <c r="Z5394" s="22">
        <v>0</v>
      </c>
      <c r="AA5394" s="22">
        <v>0</v>
      </c>
      <c r="AB5394" s="22">
        <v>0</v>
      </c>
      <c r="AC5394" s="22">
        <v>0</v>
      </c>
      <c r="AD5394" s="22">
        <v>0</v>
      </c>
    </row>
    <row r="5395" spans="1:30" s="1" customFormat="1" ht="15" customHeight="1" x14ac:dyDescent="0.3">
      <c r="A5395" s="48" t="s">
        <v>34</v>
      </c>
      <c r="B5395" s="48" t="s">
        <v>2836</v>
      </c>
      <c r="C5395" s="48" t="s">
        <v>2836</v>
      </c>
      <c r="D5395" s="48" t="s">
        <v>36</v>
      </c>
      <c r="E5395" s="48" t="s">
        <v>109</v>
      </c>
      <c r="F5395" s="48" t="s">
        <v>149</v>
      </c>
      <c r="G5395" s="48" t="s">
        <v>38</v>
      </c>
      <c r="H5395" s="48">
        <v>21101</v>
      </c>
      <c r="I5395" s="48" t="s">
        <v>39</v>
      </c>
      <c r="J5395" s="48" t="s">
        <v>1320</v>
      </c>
      <c r="K5395" s="48" t="s">
        <v>2869</v>
      </c>
      <c r="L5395" s="48" t="s">
        <v>580</v>
      </c>
      <c r="M5395" s="48" t="s">
        <v>43</v>
      </c>
      <c r="N5395" s="48" t="s">
        <v>237</v>
      </c>
      <c r="O5395" s="22">
        <v>2</v>
      </c>
      <c r="P5395" s="22">
        <v>165</v>
      </c>
      <c r="Q5395" s="80" t="s">
        <v>580</v>
      </c>
      <c r="R5395" s="103">
        <f t="shared" si="84"/>
        <v>330</v>
      </c>
      <c r="S5395" s="22">
        <v>0</v>
      </c>
      <c r="T5395" s="22">
        <v>165</v>
      </c>
      <c r="U5395" s="22">
        <v>0</v>
      </c>
      <c r="V5395" s="22">
        <v>165</v>
      </c>
      <c r="W5395" s="22">
        <v>0</v>
      </c>
      <c r="X5395" s="22">
        <v>0</v>
      </c>
      <c r="Y5395" s="22">
        <v>0</v>
      </c>
      <c r="Z5395" s="22">
        <v>0</v>
      </c>
      <c r="AA5395" s="22">
        <v>0</v>
      </c>
      <c r="AB5395" s="22">
        <v>0</v>
      </c>
      <c r="AC5395" s="22">
        <v>0</v>
      </c>
      <c r="AD5395" s="22">
        <v>0</v>
      </c>
    </row>
    <row r="5396" spans="1:30" s="1" customFormat="1" ht="15" customHeight="1" x14ac:dyDescent="0.3">
      <c r="A5396" s="48" t="s">
        <v>34</v>
      </c>
      <c r="B5396" s="48" t="s">
        <v>2836</v>
      </c>
      <c r="C5396" s="48" t="s">
        <v>2836</v>
      </c>
      <c r="D5396" s="48" t="s">
        <v>36</v>
      </c>
      <c r="E5396" s="48" t="s">
        <v>109</v>
      </c>
      <c r="F5396" s="48" t="s">
        <v>149</v>
      </c>
      <c r="G5396" s="48" t="s">
        <v>38</v>
      </c>
      <c r="H5396" s="48">
        <v>21101</v>
      </c>
      <c r="I5396" s="48" t="s">
        <v>39</v>
      </c>
      <c r="J5396" s="48" t="s">
        <v>1119</v>
      </c>
      <c r="K5396" s="48" t="s">
        <v>2870</v>
      </c>
      <c r="L5396" s="48" t="s">
        <v>580</v>
      </c>
      <c r="M5396" s="48" t="s">
        <v>43</v>
      </c>
      <c r="N5396" s="48" t="s">
        <v>48</v>
      </c>
      <c r="O5396" s="22">
        <v>1</v>
      </c>
      <c r="P5396" s="22">
        <v>60</v>
      </c>
      <c r="Q5396" s="80" t="s">
        <v>580</v>
      </c>
      <c r="R5396" s="103">
        <f t="shared" si="84"/>
        <v>60</v>
      </c>
      <c r="S5396" s="22">
        <v>0</v>
      </c>
      <c r="T5396" s="22">
        <v>60</v>
      </c>
      <c r="U5396" s="22">
        <v>0</v>
      </c>
      <c r="V5396" s="22">
        <v>0</v>
      </c>
      <c r="W5396" s="22">
        <v>0</v>
      </c>
      <c r="X5396" s="22">
        <v>0</v>
      </c>
      <c r="Y5396" s="22">
        <v>0</v>
      </c>
      <c r="Z5396" s="22">
        <v>0</v>
      </c>
      <c r="AA5396" s="22">
        <v>0</v>
      </c>
      <c r="AB5396" s="22">
        <v>0</v>
      </c>
      <c r="AC5396" s="22">
        <v>0</v>
      </c>
      <c r="AD5396" s="22">
        <v>0</v>
      </c>
    </row>
    <row r="5397" spans="1:30" s="1" customFormat="1" ht="15" customHeight="1" x14ac:dyDescent="0.3">
      <c r="A5397" s="48" t="s">
        <v>34</v>
      </c>
      <c r="B5397" s="48" t="s">
        <v>2836</v>
      </c>
      <c r="C5397" s="48" t="s">
        <v>2836</v>
      </c>
      <c r="D5397" s="48" t="s">
        <v>36</v>
      </c>
      <c r="E5397" s="48" t="s">
        <v>109</v>
      </c>
      <c r="F5397" s="48" t="s">
        <v>149</v>
      </c>
      <c r="G5397" s="48" t="s">
        <v>38</v>
      </c>
      <c r="H5397" s="48">
        <v>21101</v>
      </c>
      <c r="I5397" s="48" t="s">
        <v>39</v>
      </c>
      <c r="J5397" s="48" t="s">
        <v>2871</v>
      </c>
      <c r="K5397" s="48" t="s">
        <v>2872</v>
      </c>
      <c r="L5397" s="48" t="s">
        <v>580</v>
      </c>
      <c r="M5397" s="48" t="s">
        <v>43</v>
      </c>
      <c r="N5397" s="48" t="s">
        <v>48</v>
      </c>
      <c r="O5397" s="22">
        <v>2</v>
      </c>
      <c r="P5397" s="22">
        <v>217</v>
      </c>
      <c r="Q5397" s="80" t="s">
        <v>580</v>
      </c>
      <c r="R5397" s="103">
        <f t="shared" si="84"/>
        <v>434</v>
      </c>
      <c r="S5397" s="22">
        <v>0</v>
      </c>
      <c r="T5397" s="22">
        <v>434</v>
      </c>
      <c r="U5397" s="22">
        <v>0</v>
      </c>
      <c r="V5397" s="22">
        <v>0</v>
      </c>
      <c r="W5397" s="22">
        <v>0</v>
      </c>
      <c r="X5397" s="22">
        <v>0</v>
      </c>
      <c r="Y5397" s="22">
        <v>0</v>
      </c>
      <c r="Z5397" s="22">
        <v>0</v>
      </c>
      <c r="AA5397" s="22">
        <v>0</v>
      </c>
      <c r="AB5397" s="22">
        <v>0</v>
      </c>
      <c r="AC5397" s="22">
        <v>0</v>
      </c>
      <c r="AD5397" s="22">
        <v>0</v>
      </c>
    </row>
    <row r="5398" spans="1:30" s="1" customFormat="1" ht="15" customHeight="1" x14ac:dyDescent="0.3">
      <c r="A5398" s="48" t="s">
        <v>34</v>
      </c>
      <c r="B5398" s="48" t="s">
        <v>2836</v>
      </c>
      <c r="C5398" s="48" t="s">
        <v>2836</v>
      </c>
      <c r="D5398" s="48" t="s">
        <v>36</v>
      </c>
      <c r="E5398" s="48" t="s">
        <v>109</v>
      </c>
      <c r="F5398" s="48" t="s">
        <v>149</v>
      </c>
      <c r="G5398" s="48" t="s">
        <v>38</v>
      </c>
      <c r="H5398" s="48">
        <v>21101</v>
      </c>
      <c r="I5398" s="48" t="s">
        <v>39</v>
      </c>
      <c r="J5398" s="48" t="s">
        <v>111</v>
      </c>
      <c r="K5398" s="48" t="s">
        <v>2873</v>
      </c>
      <c r="L5398" s="48" t="s">
        <v>580</v>
      </c>
      <c r="M5398" s="48" t="s">
        <v>43</v>
      </c>
      <c r="N5398" s="48" t="s">
        <v>48</v>
      </c>
      <c r="O5398" s="22">
        <v>3</v>
      </c>
      <c r="P5398" s="22">
        <v>39</v>
      </c>
      <c r="Q5398" s="80" t="s">
        <v>580</v>
      </c>
      <c r="R5398" s="103">
        <f t="shared" si="84"/>
        <v>117</v>
      </c>
      <c r="S5398" s="22">
        <v>0</v>
      </c>
      <c r="T5398" s="22">
        <v>78</v>
      </c>
      <c r="U5398" s="22">
        <v>0</v>
      </c>
      <c r="V5398" s="22">
        <v>39</v>
      </c>
      <c r="W5398" s="22">
        <v>0</v>
      </c>
      <c r="X5398" s="22">
        <v>0</v>
      </c>
      <c r="Y5398" s="22">
        <v>0</v>
      </c>
      <c r="Z5398" s="22">
        <v>0</v>
      </c>
      <c r="AA5398" s="22">
        <v>0</v>
      </c>
      <c r="AB5398" s="22">
        <v>0</v>
      </c>
      <c r="AC5398" s="22">
        <v>0</v>
      </c>
      <c r="AD5398" s="22">
        <v>0</v>
      </c>
    </row>
    <row r="5399" spans="1:30" s="1" customFormat="1" ht="15" customHeight="1" x14ac:dyDescent="0.3">
      <c r="A5399" s="48" t="s">
        <v>34</v>
      </c>
      <c r="B5399" s="48" t="s">
        <v>2836</v>
      </c>
      <c r="C5399" s="48" t="s">
        <v>2836</v>
      </c>
      <c r="D5399" s="48" t="s">
        <v>36</v>
      </c>
      <c r="E5399" s="48" t="s">
        <v>109</v>
      </c>
      <c r="F5399" s="48" t="s">
        <v>149</v>
      </c>
      <c r="G5399" s="48" t="s">
        <v>38</v>
      </c>
      <c r="H5399" s="48">
        <v>21101</v>
      </c>
      <c r="I5399" s="48" t="s">
        <v>39</v>
      </c>
      <c r="J5399" s="48" t="s">
        <v>123</v>
      </c>
      <c r="K5399" s="48" t="s">
        <v>2874</v>
      </c>
      <c r="L5399" s="48" t="s">
        <v>580</v>
      </c>
      <c r="M5399" s="48" t="s">
        <v>43</v>
      </c>
      <c r="N5399" s="48" t="s">
        <v>48</v>
      </c>
      <c r="O5399" s="22">
        <v>5</v>
      </c>
      <c r="P5399" s="22">
        <v>60</v>
      </c>
      <c r="Q5399" s="80" t="s">
        <v>580</v>
      </c>
      <c r="R5399" s="103">
        <f t="shared" si="84"/>
        <v>300</v>
      </c>
      <c r="S5399" s="22">
        <v>0</v>
      </c>
      <c r="T5399" s="22">
        <v>180</v>
      </c>
      <c r="U5399" s="22">
        <v>0</v>
      </c>
      <c r="V5399" s="22">
        <v>120</v>
      </c>
      <c r="W5399" s="22">
        <v>0</v>
      </c>
      <c r="X5399" s="22">
        <v>0</v>
      </c>
      <c r="Y5399" s="22">
        <v>0</v>
      </c>
      <c r="Z5399" s="22">
        <v>0</v>
      </c>
      <c r="AA5399" s="22">
        <v>0</v>
      </c>
      <c r="AB5399" s="22">
        <v>0</v>
      </c>
      <c r="AC5399" s="22">
        <v>0</v>
      </c>
      <c r="AD5399" s="22">
        <v>0</v>
      </c>
    </row>
    <row r="5400" spans="1:30" s="1" customFormat="1" ht="15" customHeight="1" x14ac:dyDescent="0.3">
      <c r="A5400" s="48" t="s">
        <v>34</v>
      </c>
      <c r="B5400" s="48" t="s">
        <v>2836</v>
      </c>
      <c r="C5400" s="48" t="s">
        <v>2836</v>
      </c>
      <c r="D5400" s="48" t="s">
        <v>36</v>
      </c>
      <c r="E5400" s="48" t="s">
        <v>109</v>
      </c>
      <c r="F5400" s="48" t="s">
        <v>149</v>
      </c>
      <c r="G5400" s="48" t="s">
        <v>38</v>
      </c>
      <c r="H5400" s="48">
        <v>21101</v>
      </c>
      <c r="I5400" s="48" t="s">
        <v>39</v>
      </c>
      <c r="J5400" s="48" t="s">
        <v>121</v>
      </c>
      <c r="K5400" s="48" t="s">
        <v>2875</v>
      </c>
      <c r="L5400" s="48" t="s">
        <v>580</v>
      </c>
      <c r="M5400" s="48" t="s">
        <v>43</v>
      </c>
      <c r="N5400" s="48" t="s">
        <v>48</v>
      </c>
      <c r="O5400" s="22">
        <v>5</v>
      </c>
      <c r="P5400" s="22">
        <v>22</v>
      </c>
      <c r="Q5400" s="80" t="s">
        <v>580</v>
      </c>
      <c r="R5400" s="103">
        <f t="shared" si="84"/>
        <v>110</v>
      </c>
      <c r="S5400" s="22">
        <v>0</v>
      </c>
      <c r="T5400" s="22">
        <v>110</v>
      </c>
      <c r="U5400" s="22">
        <v>0</v>
      </c>
      <c r="V5400" s="22">
        <v>0</v>
      </c>
      <c r="W5400" s="22">
        <v>0</v>
      </c>
      <c r="X5400" s="22">
        <v>0</v>
      </c>
      <c r="Y5400" s="22">
        <v>0</v>
      </c>
      <c r="Z5400" s="22">
        <v>0</v>
      </c>
      <c r="AA5400" s="22">
        <v>0</v>
      </c>
      <c r="AB5400" s="22">
        <v>0</v>
      </c>
      <c r="AC5400" s="22">
        <v>0</v>
      </c>
      <c r="AD5400" s="22">
        <v>0</v>
      </c>
    </row>
    <row r="5401" spans="1:30" s="1" customFormat="1" ht="15" customHeight="1" x14ac:dyDescent="0.3">
      <c r="A5401" s="48" t="s">
        <v>34</v>
      </c>
      <c r="B5401" s="48" t="s">
        <v>2836</v>
      </c>
      <c r="C5401" s="48" t="s">
        <v>2836</v>
      </c>
      <c r="D5401" s="48" t="s">
        <v>36</v>
      </c>
      <c r="E5401" s="48" t="s">
        <v>109</v>
      </c>
      <c r="F5401" s="48" t="s">
        <v>149</v>
      </c>
      <c r="G5401" s="48" t="s">
        <v>38</v>
      </c>
      <c r="H5401" s="48">
        <v>21101</v>
      </c>
      <c r="I5401" s="48" t="s">
        <v>39</v>
      </c>
      <c r="J5401" s="48" t="s">
        <v>212</v>
      </c>
      <c r="K5401" s="48" t="s">
        <v>2876</v>
      </c>
      <c r="L5401" s="48" t="s">
        <v>580</v>
      </c>
      <c r="M5401" s="48" t="s">
        <v>43</v>
      </c>
      <c r="N5401" s="48" t="s">
        <v>48</v>
      </c>
      <c r="O5401" s="22">
        <v>2</v>
      </c>
      <c r="P5401" s="22">
        <v>266</v>
      </c>
      <c r="Q5401" s="80" t="s">
        <v>580</v>
      </c>
      <c r="R5401" s="103">
        <f t="shared" si="84"/>
        <v>532</v>
      </c>
      <c r="S5401" s="22">
        <v>0</v>
      </c>
      <c r="T5401" s="22">
        <v>266</v>
      </c>
      <c r="U5401" s="22">
        <v>0</v>
      </c>
      <c r="V5401" s="22">
        <v>0</v>
      </c>
      <c r="W5401" s="22">
        <v>0</v>
      </c>
      <c r="X5401" s="22">
        <v>266</v>
      </c>
      <c r="Y5401" s="22">
        <v>0</v>
      </c>
      <c r="Z5401" s="22">
        <v>0</v>
      </c>
      <c r="AA5401" s="22">
        <v>0</v>
      </c>
      <c r="AB5401" s="22">
        <v>0</v>
      </c>
      <c r="AC5401" s="22">
        <v>0</v>
      </c>
      <c r="AD5401" s="22">
        <v>0</v>
      </c>
    </row>
    <row r="5402" spans="1:30" s="1" customFormat="1" ht="15" customHeight="1" x14ac:dyDescent="0.3">
      <c r="A5402" s="48" t="s">
        <v>34</v>
      </c>
      <c r="B5402" s="48" t="s">
        <v>2836</v>
      </c>
      <c r="C5402" s="48" t="s">
        <v>2836</v>
      </c>
      <c r="D5402" s="48" t="s">
        <v>36</v>
      </c>
      <c r="E5402" s="48" t="s">
        <v>109</v>
      </c>
      <c r="F5402" s="48" t="s">
        <v>149</v>
      </c>
      <c r="G5402" s="48" t="s">
        <v>38</v>
      </c>
      <c r="H5402" s="48">
        <v>21101</v>
      </c>
      <c r="I5402" s="48" t="s">
        <v>39</v>
      </c>
      <c r="J5402" s="48" t="s">
        <v>1550</v>
      </c>
      <c r="K5402" s="48" t="s">
        <v>2877</v>
      </c>
      <c r="L5402" s="48" t="s">
        <v>580</v>
      </c>
      <c r="M5402" s="48" t="s">
        <v>43</v>
      </c>
      <c r="N5402" s="48" t="s">
        <v>61</v>
      </c>
      <c r="O5402" s="22">
        <v>4</v>
      </c>
      <c r="P5402" s="22">
        <v>97</v>
      </c>
      <c r="Q5402" s="80" t="s">
        <v>580</v>
      </c>
      <c r="R5402" s="103">
        <f t="shared" si="84"/>
        <v>388</v>
      </c>
      <c r="S5402" s="22">
        <v>0</v>
      </c>
      <c r="T5402" s="22">
        <v>291</v>
      </c>
      <c r="U5402" s="22">
        <v>0</v>
      </c>
      <c r="V5402" s="22">
        <v>0</v>
      </c>
      <c r="W5402" s="22">
        <v>0</v>
      </c>
      <c r="X5402" s="22">
        <v>97</v>
      </c>
      <c r="Y5402" s="22">
        <v>0</v>
      </c>
      <c r="Z5402" s="22">
        <v>0</v>
      </c>
      <c r="AA5402" s="22">
        <v>0</v>
      </c>
      <c r="AB5402" s="22">
        <v>0</v>
      </c>
      <c r="AC5402" s="22">
        <v>0</v>
      </c>
      <c r="AD5402" s="22">
        <v>0</v>
      </c>
    </row>
    <row r="5403" spans="1:30" s="1" customFormat="1" ht="15" customHeight="1" x14ac:dyDescent="0.3">
      <c r="A5403" s="48" t="s">
        <v>34</v>
      </c>
      <c r="B5403" s="48" t="s">
        <v>2836</v>
      </c>
      <c r="C5403" s="48" t="s">
        <v>2836</v>
      </c>
      <c r="D5403" s="48" t="s">
        <v>36</v>
      </c>
      <c r="E5403" s="48" t="s">
        <v>109</v>
      </c>
      <c r="F5403" s="48" t="s">
        <v>149</v>
      </c>
      <c r="G5403" s="48" t="s">
        <v>38</v>
      </c>
      <c r="H5403" s="48">
        <v>21101</v>
      </c>
      <c r="I5403" s="48" t="s">
        <v>39</v>
      </c>
      <c r="J5403" s="48" t="s">
        <v>144</v>
      </c>
      <c r="K5403" s="48" t="s">
        <v>2878</v>
      </c>
      <c r="L5403" s="48" t="s">
        <v>580</v>
      </c>
      <c r="M5403" s="48" t="s">
        <v>43</v>
      </c>
      <c r="N5403" s="48" t="s">
        <v>48</v>
      </c>
      <c r="O5403" s="22">
        <v>5</v>
      </c>
      <c r="P5403" s="22">
        <v>51</v>
      </c>
      <c r="Q5403" s="80" t="s">
        <v>580</v>
      </c>
      <c r="R5403" s="103">
        <f t="shared" si="84"/>
        <v>255</v>
      </c>
      <c r="S5403" s="22">
        <v>0</v>
      </c>
      <c r="T5403" s="22">
        <v>0</v>
      </c>
      <c r="U5403" s="22">
        <v>0</v>
      </c>
      <c r="V5403" s="22">
        <v>255</v>
      </c>
      <c r="W5403" s="22">
        <v>0</v>
      </c>
      <c r="X5403" s="22">
        <v>0</v>
      </c>
      <c r="Y5403" s="22">
        <v>0</v>
      </c>
      <c r="Z5403" s="22">
        <v>0</v>
      </c>
      <c r="AA5403" s="22">
        <v>0</v>
      </c>
      <c r="AB5403" s="22">
        <v>0</v>
      </c>
      <c r="AC5403" s="22">
        <v>0</v>
      </c>
      <c r="AD5403" s="22">
        <v>0</v>
      </c>
    </row>
    <row r="5404" spans="1:30" s="1" customFormat="1" ht="15" customHeight="1" x14ac:dyDescent="0.3">
      <c r="A5404" s="48" t="s">
        <v>34</v>
      </c>
      <c r="B5404" s="48" t="s">
        <v>2836</v>
      </c>
      <c r="C5404" s="48" t="s">
        <v>2836</v>
      </c>
      <c r="D5404" s="48" t="s">
        <v>36</v>
      </c>
      <c r="E5404" s="48" t="s">
        <v>109</v>
      </c>
      <c r="F5404" s="48" t="s">
        <v>149</v>
      </c>
      <c r="G5404" s="48" t="s">
        <v>38</v>
      </c>
      <c r="H5404" s="48">
        <v>21101</v>
      </c>
      <c r="I5404" s="48" t="s">
        <v>39</v>
      </c>
      <c r="J5404" s="48" t="s">
        <v>67</v>
      </c>
      <c r="K5404" s="48" t="s">
        <v>2879</v>
      </c>
      <c r="L5404" s="48" t="s">
        <v>580</v>
      </c>
      <c r="M5404" s="48" t="s">
        <v>43</v>
      </c>
      <c r="N5404" s="48" t="s">
        <v>48</v>
      </c>
      <c r="O5404" s="22">
        <v>5</v>
      </c>
      <c r="P5404" s="22">
        <v>62</v>
      </c>
      <c r="Q5404" s="80" t="s">
        <v>580</v>
      </c>
      <c r="R5404" s="103">
        <f t="shared" si="84"/>
        <v>310</v>
      </c>
      <c r="S5404" s="22">
        <v>0</v>
      </c>
      <c r="T5404" s="22">
        <v>0</v>
      </c>
      <c r="U5404" s="22">
        <v>0</v>
      </c>
      <c r="V5404" s="22">
        <v>310</v>
      </c>
      <c r="W5404" s="22">
        <v>0</v>
      </c>
      <c r="X5404" s="22">
        <v>0</v>
      </c>
      <c r="Y5404" s="22">
        <v>0</v>
      </c>
      <c r="Z5404" s="22">
        <v>0</v>
      </c>
      <c r="AA5404" s="22">
        <v>0</v>
      </c>
      <c r="AB5404" s="22">
        <v>0</v>
      </c>
      <c r="AC5404" s="22">
        <v>0</v>
      </c>
      <c r="AD5404" s="22">
        <v>0</v>
      </c>
    </row>
    <row r="5405" spans="1:30" s="1" customFormat="1" ht="15" customHeight="1" x14ac:dyDescent="0.3">
      <c r="A5405" s="48" t="s">
        <v>34</v>
      </c>
      <c r="B5405" s="48" t="s">
        <v>2836</v>
      </c>
      <c r="C5405" s="48" t="s">
        <v>2836</v>
      </c>
      <c r="D5405" s="48" t="s">
        <v>36</v>
      </c>
      <c r="E5405" s="48" t="s">
        <v>109</v>
      </c>
      <c r="F5405" s="48" t="s">
        <v>149</v>
      </c>
      <c r="G5405" s="48" t="s">
        <v>38</v>
      </c>
      <c r="H5405" s="48">
        <v>21101</v>
      </c>
      <c r="I5405" s="48" t="s">
        <v>39</v>
      </c>
      <c r="J5405" s="48" t="s">
        <v>1596</v>
      </c>
      <c r="K5405" s="48" t="s">
        <v>2880</v>
      </c>
      <c r="L5405" s="48" t="s">
        <v>580</v>
      </c>
      <c r="M5405" s="48" t="s">
        <v>43</v>
      </c>
      <c r="N5405" s="48" t="s">
        <v>44</v>
      </c>
      <c r="O5405" s="22">
        <v>5</v>
      </c>
      <c r="P5405" s="22">
        <v>19</v>
      </c>
      <c r="Q5405" s="80" t="s">
        <v>580</v>
      </c>
      <c r="R5405" s="103">
        <f t="shared" si="84"/>
        <v>95</v>
      </c>
      <c r="S5405" s="22">
        <v>0</v>
      </c>
      <c r="T5405" s="22">
        <v>95</v>
      </c>
      <c r="U5405" s="22">
        <v>0</v>
      </c>
      <c r="V5405" s="22">
        <v>0</v>
      </c>
      <c r="W5405" s="22">
        <v>0</v>
      </c>
      <c r="X5405" s="22">
        <v>0</v>
      </c>
      <c r="Y5405" s="22">
        <v>0</v>
      </c>
      <c r="Z5405" s="22">
        <v>0</v>
      </c>
      <c r="AA5405" s="22">
        <v>0</v>
      </c>
      <c r="AB5405" s="22">
        <v>0</v>
      </c>
      <c r="AC5405" s="22">
        <v>0</v>
      </c>
      <c r="AD5405" s="22">
        <v>0</v>
      </c>
    </row>
    <row r="5406" spans="1:30" s="1" customFormat="1" ht="15" customHeight="1" x14ac:dyDescent="0.3">
      <c r="A5406" s="48" t="s">
        <v>34</v>
      </c>
      <c r="B5406" s="48" t="s">
        <v>2836</v>
      </c>
      <c r="C5406" s="48" t="s">
        <v>2836</v>
      </c>
      <c r="D5406" s="48" t="s">
        <v>36</v>
      </c>
      <c r="E5406" s="48" t="s">
        <v>109</v>
      </c>
      <c r="F5406" s="48" t="s">
        <v>149</v>
      </c>
      <c r="G5406" s="48" t="s">
        <v>38</v>
      </c>
      <c r="H5406" s="48">
        <v>21101</v>
      </c>
      <c r="I5406" s="48" t="s">
        <v>39</v>
      </c>
      <c r="J5406" s="48" t="s">
        <v>95</v>
      </c>
      <c r="K5406" s="48" t="s">
        <v>2881</v>
      </c>
      <c r="L5406" s="48" t="s">
        <v>580</v>
      </c>
      <c r="M5406" s="48" t="s">
        <v>43</v>
      </c>
      <c r="N5406" s="48" t="s">
        <v>44</v>
      </c>
      <c r="O5406" s="22">
        <v>2</v>
      </c>
      <c r="P5406" s="22">
        <v>58</v>
      </c>
      <c r="Q5406" s="80" t="s">
        <v>580</v>
      </c>
      <c r="R5406" s="103">
        <f t="shared" si="84"/>
        <v>116</v>
      </c>
      <c r="S5406" s="22">
        <v>0</v>
      </c>
      <c r="T5406" s="22">
        <v>58</v>
      </c>
      <c r="U5406" s="22">
        <v>0</v>
      </c>
      <c r="V5406" s="22">
        <v>0</v>
      </c>
      <c r="W5406" s="22">
        <v>0</v>
      </c>
      <c r="X5406" s="22">
        <v>58</v>
      </c>
      <c r="Y5406" s="22">
        <v>0</v>
      </c>
      <c r="Z5406" s="22">
        <v>0</v>
      </c>
      <c r="AA5406" s="22">
        <v>0</v>
      </c>
      <c r="AB5406" s="22">
        <v>0</v>
      </c>
      <c r="AC5406" s="22">
        <v>0</v>
      </c>
      <c r="AD5406" s="22">
        <v>0</v>
      </c>
    </row>
    <row r="5407" spans="1:30" s="1" customFormat="1" ht="15" customHeight="1" x14ac:dyDescent="0.3">
      <c r="A5407" s="48" t="s">
        <v>34</v>
      </c>
      <c r="B5407" s="48" t="s">
        <v>2836</v>
      </c>
      <c r="C5407" s="48" t="s">
        <v>2836</v>
      </c>
      <c r="D5407" s="48" t="s">
        <v>36</v>
      </c>
      <c r="E5407" s="48" t="s">
        <v>194</v>
      </c>
      <c r="F5407" s="48" t="s">
        <v>244</v>
      </c>
      <c r="G5407" s="48" t="s">
        <v>245</v>
      </c>
      <c r="H5407" s="48">
        <v>21104</v>
      </c>
      <c r="I5407" s="48" t="s">
        <v>257</v>
      </c>
      <c r="J5407" s="48" t="s">
        <v>2837</v>
      </c>
      <c r="K5407" s="48" t="s">
        <v>2838</v>
      </c>
      <c r="L5407" s="48" t="s">
        <v>42</v>
      </c>
      <c r="M5407" s="48" t="s">
        <v>43</v>
      </c>
      <c r="N5407" s="48" t="s">
        <v>48</v>
      </c>
      <c r="O5407" s="22">
        <v>3</v>
      </c>
      <c r="P5407" s="22">
        <v>3042</v>
      </c>
      <c r="Q5407" s="80" t="s">
        <v>580</v>
      </c>
      <c r="R5407" s="103">
        <f t="shared" si="84"/>
        <v>9126</v>
      </c>
      <c r="S5407" s="22">
        <v>0</v>
      </c>
      <c r="T5407" s="22">
        <v>3042</v>
      </c>
      <c r="U5407" s="22">
        <v>0</v>
      </c>
      <c r="V5407" s="22">
        <v>0</v>
      </c>
      <c r="W5407" s="22">
        <v>0</v>
      </c>
      <c r="X5407" s="22">
        <v>0</v>
      </c>
      <c r="Y5407" s="22">
        <v>0</v>
      </c>
      <c r="Z5407" s="22">
        <v>6084</v>
      </c>
      <c r="AA5407" s="22">
        <v>0</v>
      </c>
      <c r="AB5407" s="22">
        <v>0</v>
      </c>
      <c r="AC5407" s="22">
        <v>0</v>
      </c>
      <c r="AD5407" s="22">
        <v>0</v>
      </c>
    </row>
    <row r="5408" spans="1:30" s="1" customFormat="1" ht="15" customHeight="1" x14ac:dyDescent="0.3">
      <c r="A5408" s="48" t="s">
        <v>34</v>
      </c>
      <c r="B5408" s="48" t="s">
        <v>2836</v>
      </c>
      <c r="C5408" s="48" t="s">
        <v>2836</v>
      </c>
      <c r="D5408" s="48" t="s">
        <v>36</v>
      </c>
      <c r="E5408" s="48" t="s">
        <v>194</v>
      </c>
      <c r="F5408" s="48" t="s">
        <v>244</v>
      </c>
      <c r="G5408" s="48" t="s">
        <v>245</v>
      </c>
      <c r="H5408" s="48">
        <v>21104</v>
      </c>
      <c r="I5408" s="48" t="s">
        <v>257</v>
      </c>
      <c r="J5408" s="48" t="s">
        <v>1605</v>
      </c>
      <c r="K5408" s="48" t="s">
        <v>1606</v>
      </c>
      <c r="L5408" s="48" t="s">
        <v>42</v>
      </c>
      <c r="M5408" s="48" t="s">
        <v>43</v>
      </c>
      <c r="N5408" s="48" t="s">
        <v>48</v>
      </c>
      <c r="O5408" s="22">
        <v>3</v>
      </c>
      <c r="P5408" s="22">
        <v>3040</v>
      </c>
      <c r="Q5408" s="80" t="s">
        <v>580</v>
      </c>
      <c r="R5408" s="103">
        <f t="shared" si="84"/>
        <v>9120</v>
      </c>
      <c r="S5408" s="22">
        <v>0</v>
      </c>
      <c r="T5408" s="22">
        <v>3040</v>
      </c>
      <c r="U5408" s="22">
        <v>0</v>
      </c>
      <c r="V5408" s="22">
        <v>0</v>
      </c>
      <c r="W5408" s="22">
        <v>0</v>
      </c>
      <c r="X5408" s="22">
        <v>0</v>
      </c>
      <c r="Y5408" s="22">
        <v>0</v>
      </c>
      <c r="Z5408" s="22">
        <v>6080</v>
      </c>
      <c r="AA5408" s="22">
        <v>0</v>
      </c>
      <c r="AB5408" s="22">
        <v>0</v>
      </c>
      <c r="AC5408" s="22">
        <v>0</v>
      </c>
      <c r="AD5408" s="22">
        <v>0</v>
      </c>
    </row>
    <row r="5409" spans="1:30" s="1" customFormat="1" ht="15" customHeight="1" x14ac:dyDescent="0.3">
      <c r="A5409" s="48" t="s">
        <v>34</v>
      </c>
      <c r="B5409" s="48" t="s">
        <v>2836</v>
      </c>
      <c r="C5409" s="48" t="s">
        <v>2836</v>
      </c>
      <c r="D5409" s="48" t="s">
        <v>36</v>
      </c>
      <c r="E5409" s="48" t="s">
        <v>246</v>
      </c>
      <c r="F5409" s="48" t="s">
        <v>36</v>
      </c>
      <c r="G5409" s="48" t="s">
        <v>38</v>
      </c>
      <c r="H5409" s="48">
        <v>21104</v>
      </c>
      <c r="I5409" s="48" t="s">
        <v>257</v>
      </c>
      <c r="J5409" s="48" t="s">
        <v>1625</v>
      </c>
      <c r="K5409" s="48" t="s">
        <v>1626</v>
      </c>
      <c r="L5409" s="48" t="s">
        <v>42</v>
      </c>
      <c r="M5409" s="48" t="s">
        <v>43</v>
      </c>
      <c r="N5409" s="48" t="s">
        <v>48</v>
      </c>
      <c r="O5409" s="22">
        <v>868</v>
      </c>
      <c r="P5409" s="22">
        <v>2</v>
      </c>
      <c r="Q5409" s="80" t="s">
        <v>580</v>
      </c>
      <c r="R5409" s="103">
        <f t="shared" si="84"/>
        <v>1736</v>
      </c>
      <c r="S5409" s="22">
        <v>0</v>
      </c>
      <c r="T5409" s="22">
        <v>868</v>
      </c>
      <c r="U5409" s="22">
        <v>0</v>
      </c>
      <c r="V5409" s="22">
        <v>868</v>
      </c>
      <c r="W5409" s="22">
        <v>0</v>
      </c>
      <c r="X5409" s="22">
        <v>0</v>
      </c>
      <c r="Y5409" s="22">
        <v>0</v>
      </c>
      <c r="Z5409" s="22">
        <v>0</v>
      </c>
      <c r="AA5409" s="22">
        <v>0</v>
      </c>
      <c r="AB5409" s="22">
        <v>0</v>
      </c>
      <c r="AC5409" s="22">
        <v>0</v>
      </c>
      <c r="AD5409" s="22">
        <v>0</v>
      </c>
    </row>
    <row r="5410" spans="1:30" s="1" customFormat="1" ht="15" customHeight="1" x14ac:dyDescent="0.3">
      <c r="A5410" s="48" t="s">
        <v>34</v>
      </c>
      <c r="B5410" s="48" t="s">
        <v>2836</v>
      </c>
      <c r="C5410" s="48" t="s">
        <v>2836</v>
      </c>
      <c r="D5410" s="48" t="s">
        <v>36</v>
      </c>
      <c r="E5410" s="48" t="s">
        <v>246</v>
      </c>
      <c r="F5410" s="48" t="s">
        <v>36</v>
      </c>
      <c r="G5410" s="48" t="s">
        <v>38</v>
      </c>
      <c r="H5410" s="48">
        <v>21104</v>
      </c>
      <c r="I5410" s="48" t="s">
        <v>257</v>
      </c>
      <c r="J5410" s="48" t="s">
        <v>2843</v>
      </c>
      <c r="K5410" s="48" t="s">
        <v>2844</v>
      </c>
      <c r="L5410" s="48" t="s">
        <v>42</v>
      </c>
      <c r="M5410" s="48" t="s">
        <v>43</v>
      </c>
      <c r="N5410" s="48" t="s">
        <v>48</v>
      </c>
      <c r="O5410" s="22">
        <v>415</v>
      </c>
      <c r="P5410" s="22">
        <v>1</v>
      </c>
      <c r="Q5410" s="80" t="s">
        <v>580</v>
      </c>
      <c r="R5410" s="103">
        <f t="shared" si="84"/>
        <v>415</v>
      </c>
      <c r="S5410" s="22">
        <v>0</v>
      </c>
      <c r="T5410" s="22">
        <v>0</v>
      </c>
      <c r="U5410" s="22">
        <v>415</v>
      </c>
      <c r="V5410" s="22">
        <v>0</v>
      </c>
      <c r="W5410" s="22">
        <v>0</v>
      </c>
      <c r="X5410" s="22">
        <v>0</v>
      </c>
      <c r="Y5410" s="22">
        <v>0</v>
      </c>
      <c r="Z5410" s="22">
        <v>0</v>
      </c>
      <c r="AA5410" s="22">
        <v>0</v>
      </c>
      <c r="AB5410" s="22">
        <v>0</v>
      </c>
      <c r="AC5410" s="22">
        <v>0</v>
      </c>
      <c r="AD5410" s="22">
        <v>0</v>
      </c>
    </row>
    <row r="5411" spans="1:30" s="1" customFormat="1" ht="15" customHeight="1" x14ac:dyDescent="0.3">
      <c r="A5411" s="48" t="s">
        <v>34</v>
      </c>
      <c r="B5411" s="48" t="s">
        <v>2836</v>
      </c>
      <c r="C5411" s="48" t="s">
        <v>2836</v>
      </c>
      <c r="D5411" s="48" t="s">
        <v>36</v>
      </c>
      <c r="E5411" s="48" t="s">
        <v>246</v>
      </c>
      <c r="F5411" s="48" t="s">
        <v>36</v>
      </c>
      <c r="G5411" s="48" t="s">
        <v>38</v>
      </c>
      <c r="H5411" s="48">
        <v>21104</v>
      </c>
      <c r="I5411" s="48" t="s">
        <v>257</v>
      </c>
      <c r="J5411" s="48" t="s">
        <v>2845</v>
      </c>
      <c r="K5411" s="48" t="s">
        <v>2846</v>
      </c>
      <c r="L5411" s="48" t="s">
        <v>42</v>
      </c>
      <c r="M5411" s="48" t="s">
        <v>43</v>
      </c>
      <c r="N5411" s="48" t="s">
        <v>48</v>
      </c>
      <c r="O5411" s="22">
        <v>3457</v>
      </c>
      <c r="P5411" s="22">
        <v>3</v>
      </c>
      <c r="Q5411" s="80" t="s">
        <v>580</v>
      </c>
      <c r="R5411" s="103">
        <f t="shared" si="84"/>
        <v>10371</v>
      </c>
      <c r="S5411" s="22">
        <v>0</v>
      </c>
      <c r="T5411" s="22">
        <v>6914</v>
      </c>
      <c r="U5411" s="22">
        <v>0</v>
      </c>
      <c r="V5411" s="22">
        <v>0</v>
      </c>
      <c r="W5411" s="22">
        <v>0</v>
      </c>
      <c r="X5411" s="22">
        <v>0</v>
      </c>
      <c r="Y5411" s="22">
        <v>0</v>
      </c>
      <c r="Z5411" s="22">
        <v>3457</v>
      </c>
      <c r="AA5411" s="22">
        <v>0</v>
      </c>
      <c r="AB5411" s="22">
        <v>0</v>
      </c>
      <c r="AC5411" s="22">
        <v>0</v>
      </c>
      <c r="AD5411" s="22">
        <v>0</v>
      </c>
    </row>
    <row r="5412" spans="1:30" s="1" customFormat="1" ht="15" customHeight="1" x14ac:dyDescent="0.3">
      <c r="A5412" s="48" t="s">
        <v>34</v>
      </c>
      <c r="B5412" s="48" t="s">
        <v>2836</v>
      </c>
      <c r="C5412" s="48" t="s">
        <v>2836</v>
      </c>
      <c r="D5412" s="48" t="s">
        <v>36</v>
      </c>
      <c r="E5412" s="48" t="s">
        <v>246</v>
      </c>
      <c r="F5412" s="48" t="s">
        <v>36</v>
      </c>
      <c r="G5412" s="48" t="s">
        <v>38</v>
      </c>
      <c r="H5412" s="48">
        <v>21104</v>
      </c>
      <c r="I5412" s="48" t="s">
        <v>257</v>
      </c>
      <c r="J5412" s="48" t="s">
        <v>2837</v>
      </c>
      <c r="K5412" s="48" t="s">
        <v>2838</v>
      </c>
      <c r="L5412" s="48" t="s">
        <v>42</v>
      </c>
      <c r="M5412" s="48" t="s">
        <v>43</v>
      </c>
      <c r="N5412" s="48" t="s">
        <v>48</v>
      </c>
      <c r="O5412" s="22">
        <v>3109</v>
      </c>
      <c r="P5412" s="22">
        <v>1</v>
      </c>
      <c r="Q5412" s="80" t="s">
        <v>580</v>
      </c>
      <c r="R5412" s="103">
        <f t="shared" si="84"/>
        <v>3109</v>
      </c>
      <c r="S5412" s="22">
        <v>0</v>
      </c>
      <c r="T5412" s="22">
        <v>3109</v>
      </c>
      <c r="U5412" s="22">
        <v>0</v>
      </c>
      <c r="V5412" s="22">
        <v>0</v>
      </c>
      <c r="W5412" s="22">
        <v>0</v>
      </c>
      <c r="X5412" s="22">
        <v>0</v>
      </c>
      <c r="Y5412" s="22">
        <v>0</v>
      </c>
      <c r="Z5412" s="22">
        <v>0</v>
      </c>
      <c r="AA5412" s="22">
        <v>0</v>
      </c>
      <c r="AB5412" s="22">
        <v>0</v>
      </c>
      <c r="AC5412" s="22">
        <v>0</v>
      </c>
      <c r="AD5412" s="22">
        <v>0</v>
      </c>
    </row>
    <row r="5413" spans="1:30" s="1" customFormat="1" ht="15" customHeight="1" x14ac:dyDescent="0.3">
      <c r="A5413" s="48" t="s">
        <v>34</v>
      </c>
      <c r="B5413" s="48" t="s">
        <v>2836</v>
      </c>
      <c r="C5413" s="48" t="s">
        <v>2836</v>
      </c>
      <c r="D5413" s="48" t="s">
        <v>36</v>
      </c>
      <c r="E5413" s="48" t="s">
        <v>246</v>
      </c>
      <c r="F5413" s="48" t="s">
        <v>36</v>
      </c>
      <c r="G5413" s="48" t="s">
        <v>38</v>
      </c>
      <c r="H5413" s="48">
        <v>21104</v>
      </c>
      <c r="I5413" s="48" t="s">
        <v>257</v>
      </c>
      <c r="J5413" s="48" t="s">
        <v>1605</v>
      </c>
      <c r="K5413" s="48" t="s">
        <v>1606</v>
      </c>
      <c r="L5413" s="48" t="s">
        <v>42</v>
      </c>
      <c r="M5413" s="48" t="s">
        <v>43</v>
      </c>
      <c r="N5413" s="48" t="s">
        <v>48</v>
      </c>
      <c r="O5413" s="22">
        <v>3040</v>
      </c>
      <c r="P5413" s="22">
        <v>2</v>
      </c>
      <c r="Q5413" s="80" t="s">
        <v>580</v>
      </c>
      <c r="R5413" s="103">
        <f t="shared" si="84"/>
        <v>6080</v>
      </c>
      <c r="S5413" s="22">
        <v>0</v>
      </c>
      <c r="T5413" s="22">
        <v>6080</v>
      </c>
      <c r="U5413" s="22">
        <v>0</v>
      </c>
      <c r="V5413" s="22">
        <v>0</v>
      </c>
      <c r="W5413" s="22">
        <v>0</v>
      </c>
      <c r="X5413" s="22">
        <v>0</v>
      </c>
      <c r="Y5413" s="22">
        <v>0</v>
      </c>
      <c r="Z5413" s="22">
        <v>0</v>
      </c>
      <c r="AA5413" s="22">
        <v>0</v>
      </c>
      <c r="AB5413" s="22">
        <v>0</v>
      </c>
      <c r="AC5413" s="22">
        <v>0</v>
      </c>
      <c r="AD5413" s="22">
        <v>0</v>
      </c>
    </row>
    <row r="5414" spans="1:30" s="1" customFormat="1" ht="15" customHeight="1" x14ac:dyDescent="0.3">
      <c r="A5414" s="48" t="s">
        <v>34</v>
      </c>
      <c r="B5414" s="48" t="s">
        <v>2836</v>
      </c>
      <c r="C5414" s="48" t="s">
        <v>2836</v>
      </c>
      <c r="D5414" s="48" t="s">
        <v>36</v>
      </c>
      <c r="E5414" s="48" t="s">
        <v>246</v>
      </c>
      <c r="F5414" s="48" t="s">
        <v>36</v>
      </c>
      <c r="G5414" s="48" t="s">
        <v>38</v>
      </c>
      <c r="H5414" s="48">
        <v>21104</v>
      </c>
      <c r="I5414" s="48" t="s">
        <v>257</v>
      </c>
      <c r="J5414" s="48" t="s">
        <v>843</v>
      </c>
      <c r="K5414" s="48" t="s">
        <v>949</v>
      </c>
      <c r="L5414" s="48" t="s">
        <v>42</v>
      </c>
      <c r="M5414" s="48" t="s">
        <v>43</v>
      </c>
      <c r="N5414" s="48" t="s">
        <v>48</v>
      </c>
      <c r="O5414" s="22">
        <v>8132</v>
      </c>
      <c r="P5414" s="22">
        <v>1</v>
      </c>
      <c r="Q5414" s="80" t="s">
        <v>580</v>
      </c>
      <c r="R5414" s="103">
        <f t="shared" si="84"/>
        <v>8132</v>
      </c>
      <c r="S5414" s="22">
        <v>0</v>
      </c>
      <c r="T5414" s="22">
        <v>8132</v>
      </c>
      <c r="U5414" s="22">
        <v>0</v>
      </c>
      <c r="V5414" s="22">
        <v>0</v>
      </c>
      <c r="W5414" s="22">
        <v>0</v>
      </c>
      <c r="X5414" s="22">
        <v>0</v>
      </c>
      <c r="Y5414" s="22">
        <v>0</v>
      </c>
      <c r="Z5414" s="22">
        <v>0</v>
      </c>
      <c r="AA5414" s="22">
        <v>0</v>
      </c>
      <c r="AB5414" s="22">
        <v>0</v>
      </c>
      <c r="AC5414" s="22">
        <v>0</v>
      </c>
      <c r="AD5414" s="22">
        <v>0</v>
      </c>
    </row>
    <row r="5415" spans="1:30" s="1" customFormat="1" ht="15" customHeight="1" x14ac:dyDescent="0.3">
      <c r="A5415" s="48" t="s">
        <v>34</v>
      </c>
      <c r="B5415" s="48" t="s">
        <v>2836</v>
      </c>
      <c r="C5415" s="48" t="s">
        <v>2836</v>
      </c>
      <c r="D5415" s="48" t="s">
        <v>36</v>
      </c>
      <c r="E5415" s="48" t="s">
        <v>246</v>
      </c>
      <c r="F5415" s="48" t="s">
        <v>36</v>
      </c>
      <c r="G5415" s="48" t="s">
        <v>38</v>
      </c>
      <c r="H5415" s="48">
        <v>22104</v>
      </c>
      <c r="I5415" s="48" t="s">
        <v>288</v>
      </c>
      <c r="J5415" s="48" t="s">
        <v>984</v>
      </c>
      <c r="K5415" s="48" t="s">
        <v>2847</v>
      </c>
      <c r="L5415" s="48" t="s">
        <v>42</v>
      </c>
      <c r="M5415" s="48" t="s">
        <v>43</v>
      </c>
      <c r="N5415" s="48" t="s">
        <v>48</v>
      </c>
      <c r="O5415" s="22">
        <v>240</v>
      </c>
      <c r="P5415" s="22">
        <v>54</v>
      </c>
      <c r="Q5415" s="80" t="s">
        <v>580</v>
      </c>
      <c r="R5415" s="103">
        <f t="shared" si="84"/>
        <v>12960</v>
      </c>
      <c r="S5415" s="22">
        <v>1080</v>
      </c>
      <c r="T5415" s="22">
        <v>1080</v>
      </c>
      <c r="U5415" s="22">
        <v>1080</v>
      </c>
      <c r="V5415" s="22">
        <v>1080</v>
      </c>
      <c r="W5415" s="22">
        <v>1080</v>
      </c>
      <c r="X5415" s="22">
        <v>1080</v>
      </c>
      <c r="Y5415" s="22">
        <v>1080</v>
      </c>
      <c r="Z5415" s="22">
        <v>1080</v>
      </c>
      <c r="AA5415" s="22">
        <v>1080</v>
      </c>
      <c r="AB5415" s="22">
        <v>1080</v>
      </c>
      <c r="AC5415" s="22">
        <v>1080</v>
      </c>
      <c r="AD5415" s="22">
        <v>1080</v>
      </c>
    </row>
    <row r="5416" spans="1:30" s="1" customFormat="1" ht="15" customHeight="1" x14ac:dyDescent="0.3">
      <c r="A5416" s="48" t="s">
        <v>34</v>
      </c>
      <c r="B5416" s="48" t="s">
        <v>2836</v>
      </c>
      <c r="C5416" s="48" t="s">
        <v>2836</v>
      </c>
      <c r="D5416" s="48" t="s">
        <v>36</v>
      </c>
      <c r="E5416" s="48" t="s">
        <v>246</v>
      </c>
      <c r="F5416" s="48" t="s">
        <v>36</v>
      </c>
      <c r="G5416" s="48" t="s">
        <v>38</v>
      </c>
      <c r="H5416" s="48">
        <v>22104</v>
      </c>
      <c r="I5416" s="48" t="s">
        <v>288</v>
      </c>
      <c r="J5416" s="48" t="s">
        <v>311</v>
      </c>
      <c r="K5416" s="48" t="s">
        <v>1172</v>
      </c>
      <c r="L5416" s="48" t="s">
        <v>42</v>
      </c>
      <c r="M5416" s="48" t="s">
        <v>43</v>
      </c>
      <c r="N5416" s="48" t="s">
        <v>48</v>
      </c>
      <c r="O5416" s="22">
        <v>300</v>
      </c>
      <c r="P5416" s="22">
        <v>12</v>
      </c>
      <c r="Q5416" s="80" t="s">
        <v>580</v>
      </c>
      <c r="R5416" s="103">
        <f t="shared" si="84"/>
        <v>3600</v>
      </c>
      <c r="S5416" s="22">
        <v>600</v>
      </c>
      <c r="T5416" s="22">
        <v>0</v>
      </c>
      <c r="U5416" s="22">
        <v>600</v>
      </c>
      <c r="V5416" s="22">
        <v>0</v>
      </c>
      <c r="W5416" s="22">
        <v>600</v>
      </c>
      <c r="X5416" s="22">
        <v>0</v>
      </c>
      <c r="Y5416" s="22">
        <v>600</v>
      </c>
      <c r="Z5416" s="22">
        <v>0</v>
      </c>
      <c r="AA5416" s="22">
        <v>600</v>
      </c>
      <c r="AB5416" s="22">
        <v>0</v>
      </c>
      <c r="AC5416" s="22">
        <v>0</v>
      </c>
      <c r="AD5416" s="22">
        <v>600</v>
      </c>
    </row>
    <row r="5417" spans="1:30" s="1" customFormat="1" ht="15" customHeight="1" x14ac:dyDescent="0.3">
      <c r="A5417" s="48" t="s">
        <v>34</v>
      </c>
      <c r="B5417" s="48" t="s">
        <v>2836</v>
      </c>
      <c r="C5417" s="48" t="s">
        <v>2836</v>
      </c>
      <c r="D5417" s="48" t="s">
        <v>36</v>
      </c>
      <c r="E5417" s="48" t="s">
        <v>246</v>
      </c>
      <c r="F5417" s="48" t="s">
        <v>36</v>
      </c>
      <c r="G5417" s="48" t="s">
        <v>38</v>
      </c>
      <c r="H5417" s="48">
        <v>22104</v>
      </c>
      <c r="I5417" s="48" t="s">
        <v>288</v>
      </c>
      <c r="J5417" s="48" t="s">
        <v>851</v>
      </c>
      <c r="K5417" s="48" t="s">
        <v>986</v>
      </c>
      <c r="L5417" s="48" t="s">
        <v>42</v>
      </c>
      <c r="M5417" s="48" t="s">
        <v>43</v>
      </c>
      <c r="N5417" s="48" t="s">
        <v>63</v>
      </c>
      <c r="O5417" s="22">
        <v>12</v>
      </c>
      <c r="P5417" s="22">
        <v>230</v>
      </c>
      <c r="Q5417" s="80" t="s">
        <v>580</v>
      </c>
      <c r="R5417" s="103">
        <f t="shared" si="84"/>
        <v>2760</v>
      </c>
      <c r="S5417" s="22">
        <v>0</v>
      </c>
      <c r="T5417" s="22">
        <v>460</v>
      </c>
      <c r="U5417" s="22">
        <v>0</v>
      </c>
      <c r="V5417" s="22">
        <v>460</v>
      </c>
      <c r="W5417" s="22">
        <v>0</v>
      </c>
      <c r="X5417" s="22">
        <v>460</v>
      </c>
      <c r="Y5417" s="22">
        <v>0</v>
      </c>
      <c r="Z5417" s="22">
        <v>460</v>
      </c>
      <c r="AA5417" s="22">
        <v>0</v>
      </c>
      <c r="AB5417" s="22">
        <v>460</v>
      </c>
      <c r="AC5417" s="22">
        <v>460</v>
      </c>
      <c r="AD5417" s="22">
        <v>0</v>
      </c>
    </row>
    <row r="5418" spans="1:30" s="1" customFormat="1" ht="15" customHeight="1" x14ac:dyDescent="0.3">
      <c r="A5418" s="48" t="s">
        <v>34</v>
      </c>
      <c r="B5418" s="48" t="s">
        <v>2836</v>
      </c>
      <c r="C5418" s="48" t="s">
        <v>2836</v>
      </c>
      <c r="D5418" s="48" t="s">
        <v>36</v>
      </c>
      <c r="E5418" s="48" t="s">
        <v>246</v>
      </c>
      <c r="F5418" s="48" t="s">
        <v>36</v>
      </c>
      <c r="G5418" s="48" t="s">
        <v>38</v>
      </c>
      <c r="H5418" s="48">
        <v>22104</v>
      </c>
      <c r="I5418" s="48" t="s">
        <v>288</v>
      </c>
      <c r="J5418" s="48" t="s">
        <v>564</v>
      </c>
      <c r="K5418" s="48" t="s">
        <v>850</v>
      </c>
      <c r="L5418" s="48" t="s">
        <v>42</v>
      </c>
      <c r="M5418" s="48" t="s">
        <v>43</v>
      </c>
      <c r="N5418" s="48" t="s">
        <v>63</v>
      </c>
      <c r="O5418" s="22">
        <v>12</v>
      </c>
      <c r="P5418" s="22">
        <v>248</v>
      </c>
      <c r="Q5418" s="80" t="s">
        <v>580</v>
      </c>
      <c r="R5418" s="103">
        <f t="shared" si="84"/>
        <v>2976</v>
      </c>
      <c r="S5418" s="22">
        <v>0</v>
      </c>
      <c r="T5418" s="22">
        <v>496</v>
      </c>
      <c r="U5418" s="22">
        <v>0</v>
      </c>
      <c r="V5418" s="22">
        <v>496</v>
      </c>
      <c r="W5418" s="22">
        <v>0</v>
      </c>
      <c r="X5418" s="22">
        <v>496</v>
      </c>
      <c r="Y5418" s="22">
        <v>0</v>
      </c>
      <c r="Z5418" s="22">
        <v>496</v>
      </c>
      <c r="AA5418" s="22">
        <v>0</v>
      </c>
      <c r="AB5418" s="22">
        <v>496</v>
      </c>
      <c r="AC5418" s="22">
        <v>496</v>
      </c>
      <c r="AD5418" s="22">
        <v>0</v>
      </c>
    </row>
    <row r="5419" spans="1:30" s="1" customFormat="1" ht="15" customHeight="1" x14ac:dyDescent="0.3">
      <c r="A5419" s="48" t="s">
        <v>34</v>
      </c>
      <c r="B5419" s="48" t="s">
        <v>2836</v>
      </c>
      <c r="C5419" s="48" t="s">
        <v>2836</v>
      </c>
      <c r="D5419" s="48" t="s">
        <v>36</v>
      </c>
      <c r="E5419" s="48" t="s">
        <v>109</v>
      </c>
      <c r="F5419" s="48" t="s">
        <v>110</v>
      </c>
      <c r="G5419" s="48" t="s">
        <v>38</v>
      </c>
      <c r="H5419" s="48" t="s">
        <v>1433</v>
      </c>
      <c r="I5419" s="48" t="s">
        <v>345</v>
      </c>
      <c r="J5419" s="48" t="s">
        <v>902</v>
      </c>
      <c r="K5419" s="48" t="s">
        <v>1060</v>
      </c>
      <c r="L5419" s="48" t="s">
        <v>580</v>
      </c>
      <c r="M5419" s="48" t="s">
        <v>43</v>
      </c>
      <c r="N5419" s="48" t="s">
        <v>48</v>
      </c>
      <c r="O5419" s="22">
        <v>1</v>
      </c>
      <c r="P5419" s="22">
        <v>774</v>
      </c>
      <c r="Q5419" s="80" t="s">
        <v>580</v>
      </c>
      <c r="R5419" s="103">
        <f t="shared" si="84"/>
        <v>774</v>
      </c>
      <c r="S5419" s="22">
        <v>0</v>
      </c>
      <c r="T5419" s="22">
        <v>774</v>
      </c>
      <c r="U5419" s="22">
        <v>0</v>
      </c>
      <c r="V5419" s="22">
        <v>0</v>
      </c>
      <c r="W5419" s="22">
        <v>0</v>
      </c>
      <c r="X5419" s="22">
        <v>0</v>
      </c>
      <c r="Y5419" s="22">
        <v>0</v>
      </c>
      <c r="Z5419" s="22">
        <v>0</v>
      </c>
      <c r="AA5419" s="22">
        <v>0</v>
      </c>
      <c r="AB5419" s="22">
        <v>0</v>
      </c>
      <c r="AC5419" s="22">
        <v>0</v>
      </c>
      <c r="AD5419" s="22">
        <v>0</v>
      </c>
    </row>
    <row r="5420" spans="1:30" s="1" customFormat="1" ht="15" customHeight="1" x14ac:dyDescent="0.3">
      <c r="A5420" s="48" t="s">
        <v>34</v>
      </c>
      <c r="B5420" s="48" t="s">
        <v>2836</v>
      </c>
      <c r="C5420" s="48" t="s">
        <v>2836</v>
      </c>
      <c r="D5420" s="48" t="s">
        <v>36</v>
      </c>
      <c r="E5420" s="48" t="s">
        <v>109</v>
      </c>
      <c r="F5420" s="48" t="s">
        <v>149</v>
      </c>
      <c r="G5420" s="48" t="s">
        <v>38</v>
      </c>
      <c r="H5420" s="48">
        <v>24601</v>
      </c>
      <c r="I5420" s="48" t="s">
        <v>345</v>
      </c>
      <c r="J5420" s="48" t="s">
        <v>2882</v>
      </c>
      <c r="K5420" s="48" t="s">
        <v>2883</v>
      </c>
      <c r="L5420" s="48" t="s">
        <v>580</v>
      </c>
      <c r="M5420" s="48" t="s">
        <v>43</v>
      </c>
      <c r="N5420" s="48" t="s">
        <v>48</v>
      </c>
      <c r="O5420" s="22">
        <v>2</v>
      </c>
      <c r="P5420" s="22">
        <v>217</v>
      </c>
      <c r="Q5420" s="80" t="s">
        <v>580</v>
      </c>
      <c r="R5420" s="103">
        <f t="shared" si="84"/>
        <v>434</v>
      </c>
      <c r="S5420" s="22">
        <v>0</v>
      </c>
      <c r="T5420" s="22">
        <v>434</v>
      </c>
      <c r="U5420" s="22">
        <v>0</v>
      </c>
      <c r="V5420" s="22">
        <v>0</v>
      </c>
      <c r="W5420" s="22">
        <v>0</v>
      </c>
      <c r="X5420" s="22">
        <v>0</v>
      </c>
      <c r="Y5420" s="22">
        <v>0</v>
      </c>
      <c r="Z5420" s="22">
        <v>0</v>
      </c>
      <c r="AA5420" s="22">
        <v>0</v>
      </c>
      <c r="AB5420" s="22">
        <v>0</v>
      </c>
      <c r="AC5420" s="22">
        <v>0</v>
      </c>
      <c r="AD5420" s="22">
        <v>0</v>
      </c>
    </row>
    <row r="5421" spans="1:30" s="1" customFormat="1" ht="15" customHeight="1" x14ac:dyDescent="0.3">
      <c r="A5421" s="48" t="s">
        <v>34</v>
      </c>
      <c r="B5421" s="48" t="s">
        <v>2836</v>
      </c>
      <c r="C5421" s="48" t="s">
        <v>2836</v>
      </c>
      <c r="D5421" s="48" t="s">
        <v>36</v>
      </c>
      <c r="E5421" s="48" t="s">
        <v>109</v>
      </c>
      <c r="F5421" s="48" t="s">
        <v>149</v>
      </c>
      <c r="G5421" s="48" t="s">
        <v>38</v>
      </c>
      <c r="H5421" s="48">
        <v>24601</v>
      </c>
      <c r="I5421" s="48" t="s">
        <v>345</v>
      </c>
      <c r="J5421" s="48" t="s">
        <v>1065</v>
      </c>
      <c r="K5421" s="48" t="s">
        <v>2884</v>
      </c>
      <c r="L5421" s="48" t="s">
        <v>580</v>
      </c>
      <c r="M5421" s="48" t="s">
        <v>43</v>
      </c>
      <c r="N5421" s="48" t="s">
        <v>48</v>
      </c>
      <c r="O5421" s="22">
        <v>2</v>
      </c>
      <c r="P5421" s="22">
        <v>88</v>
      </c>
      <c r="Q5421" s="80" t="s">
        <v>580</v>
      </c>
      <c r="R5421" s="103">
        <f t="shared" si="84"/>
        <v>176</v>
      </c>
      <c r="S5421" s="22">
        <v>0</v>
      </c>
      <c r="T5421" s="22">
        <v>176</v>
      </c>
      <c r="U5421" s="22">
        <v>0</v>
      </c>
      <c r="V5421" s="22">
        <v>0</v>
      </c>
      <c r="W5421" s="22">
        <v>0</v>
      </c>
      <c r="X5421" s="22">
        <v>0</v>
      </c>
      <c r="Y5421" s="22">
        <v>0</v>
      </c>
      <c r="Z5421" s="22">
        <v>0</v>
      </c>
      <c r="AA5421" s="22">
        <v>0</v>
      </c>
      <c r="AB5421" s="22">
        <v>0</v>
      </c>
      <c r="AC5421" s="22">
        <v>0</v>
      </c>
      <c r="AD5421" s="22">
        <v>0</v>
      </c>
    </row>
    <row r="5422" spans="1:30" s="1" customFormat="1" ht="15" customHeight="1" x14ac:dyDescent="0.3">
      <c r="A5422" s="48" t="s">
        <v>34</v>
      </c>
      <c r="B5422" s="48" t="s">
        <v>2836</v>
      </c>
      <c r="C5422" s="48" t="s">
        <v>2836</v>
      </c>
      <c r="D5422" s="48" t="s">
        <v>36</v>
      </c>
      <c r="E5422" s="48" t="s">
        <v>109</v>
      </c>
      <c r="F5422" s="48" t="s">
        <v>149</v>
      </c>
      <c r="G5422" s="48" t="s">
        <v>38</v>
      </c>
      <c r="H5422" s="48">
        <v>24601</v>
      </c>
      <c r="I5422" s="48" t="s">
        <v>345</v>
      </c>
      <c r="J5422" s="48" t="s">
        <v>1431</v>
      </c>
      <c r="K5422" s="48" t="s">
        <v>2885</v>
      </c>
      <c r="L5422" s="48" t="s">
        <v>580</v>
      </c>
      <c r="M5422" s="48" t="s">
        <v>43</v>
      </c>
      <c r="N5422" s="48" t="s">
        <v>48</v>
      </c>
      <c r="O5422" s="22">
        <v>2</v>
      </c>
      <c r="P5422" s="22">
        <v>153</v>
      </c>
      <c r="Q5422" s="80" t="s">
        <v>580</v>
      </c>
      <c r="R5422" s="103">
        <f t="shared" si="84"/>
        <v>306</v>
      </c>
      <c r="S5422" s="22">
        <v>0</v>
      </c>
      <c r="T5422" s="22">
        <v>306</v>
      </c>
      <c r="U5422" s="22">
        <v>0</v>
      </c>
      <c r="V5422" s="22">
        <v>0</v>
      </c>
      <c r="W5422" s="22">
        <v>0</v>
      </c>
      <c r="X5422" s="22">
        <v>0</v>
      </c>
      <c r="Y5422" s="22">
        <v>0</v>
      </c>
      <c r="Z5422" s="22">
        <v>0</v>
      </c>
      <c r="AA5422" s="22">
        <v>0</v>
      </c>
      <c r="AB5422" s="22">
        <v>0</v>
      </c>
      <c r="AC5422" s="22">
        <v>0</v>
      </c>
      <c r="AD5422" s="22">
        <v>0</v>
      </c>
    </row>
    <row r="5423" spans="1:30" s="1" customFormat="1" ht="15" customHeight="1" x14ac:dyDescent="0.3">
      <c r="A5423" s="48" t="s">
        <v>34</v>
      </c>
      <c r="B5423" s="48" t="s">
        <v>2836</v>
      </c>
      <c r="C5423" s="48" t="s">
        <v>2836</v>
      </c>
      <c r="D5423" s="48" t="s">
        <v>36</v>
      </c>
      <c r="E5423" s="48" t="s">
        <v>109</v>
      </c>
      <c r="F5423" s="48" t="s">
        <v>149</v>
      </c>
      <c r="G5423" s="48" t="s">
        <v>38</v>
      </c>
      <c r="H5423" s="48">
        <v>24601</v>
      </c>
      <c r="I5423" s="48" t="s">
        <v>345</v>
      </c>
      <c r="J5423" s="48" t="s">
        <v>688</v>
      </c>
      <c r="K5423" s="48" t="s">
        <v>2886</v>
      </c>
      <c r="L5423" s="48" t="s">
        <v>580</v>
      </c>
      <c r="M5423" s="48" t="s">
        <v>43</v>
      </c>
      <c r="N5423" s="48" t="s">
        <v>48</v>
      </c>
      <c r="O5423" s="22">
        <v>2</v>
      </c>
      <c r="P5423" s="22">
        <v>186</v>
      </c>
      <c r="Q5423" s="80" t="s">
        <v>580</v>
      </c>
      <c r="R5423" s="103">
        <f t="shared" si="84"/>
        <v>372</v>
      </c>
      <c r="S5423" s="22">
        <v>0</v>
      </c>
      <c r="T5423" s="22">
        <v>372</v>
      </c>
      <c r="U5423" s="22">
        <v>0</v>
      </c>
      <c r="V5423" s="22">
        <v>0</v>
      </c>
      <c r="W5423" s="22">
        <v>0</v>
      </c>
      <c r="X5423" s="22">
        <v>0</v>
      </c>
      <c r="Y5423" s="22">
        <v>0</v>
      </c>
      <c r="Z5423" s="22">
        <v>0</v>
      </c>
      <c r="AA5423" s="22">
        <v>0</v>
      </c>
      <c r="AB5423" s="22">
        <v>0</v>
      </c>
      <c r="AC5423" s="22">
        <v>0</v>
      </c>
      <c r="AD5423" s="22">
        <v>0</v>
      </c>
    </row>
    <row r="5424" spans="1:30" s="1" customFormat="1" ht="15" customHeight="1" x14ac:dyDescent="0.3">
      <c r="A5424" s="48" t="s">
        <v>34</v>
      </c>
      <c r="B5424" s="48" t="s">
        <v>2836</v>
      </c>
      <c r="C5424" s="48" t="s">
        <v>2836</v>
      </c>
      <c r="D5424" s="48" t="s">
        <v>36</v>
      </c>
      <c r="E5424" s="48" t="s">
        <v>109</v>
      </c>
      <c r="F5424" s="48" t="s">
        <v>149</v>
      </c>
      <c r="G5424" s="48" t="s">
        <v>38</v>
      </c>
      <c r="H5424" s="48">
        <v>24601</v>
      </c>
      <c r="I5424" s="48" t="s">
        <v>345</v>
      </c>
      <c r="J5424" s="48" t="s">
        <v>902</v>
      </c>
      <c r="K5424" s="48" t="s">
        <v>2887</v>
      </c>
      <c r="L5424" s="48" t="s">
        <v>580</v>
      </c>
      <c r="M5424" s="48" t="s">
        <v>43</v>
      </c>
      <c r="N5424" s="48" t="s">
        <v>48</v>
      </c>
      <c r="O5424" s="22">
        <v>5</v>
      </c>
      <c r="P5424" s="22">
        <v>519</v>
      </c>
      <c r="Q5424" s="80" t="s">
        <v>580</v>
      </c>
      <c r="R5424" s="103">
        <f t="shared" si="84"/>
        <v>2595</v>
      </c>
      <c r="S5424" s="22">
        <v>0</v>
      </c>
      <c r="T5424" s="22">
        <v>2595</v>
      </c>
      <c r="U5424" s="22">
        <v>0</v>
      </c>
      <c r="V5424" s="22">
        <v>0</v>
      </c>
      <c r="W5424" s="22">
        <v>0</v>
      </c>
      <c r="X5424" s="22">
        <v>0</v>
      </c>
      <c r="Y5424" s="22">
        <v>0</v>
      </c>
      <c r="Z5424" s="22">
        <v>0</v>
      </c>
      <c r="AA5424" s="22">
        <v>0</v>
      </c>
      <c r="AB5424" s="22">
        <v>0</v>
      </c>
      <c r="AC5424" s="22">
        <v>0</v>
      </c>
      <c r="AD5424" s="22">
        <v>0</v>
      </c>
    </row>
    <row r="5425" spans="1:30" s="1" customFormat="1" ht="15" customHeight="1" x14ac:dyDescent="0.3">
      <c r="A5425" s="48" t="s">
        <v>34</v>
      </c>
      <c r="B5425" s="48" t="s">
        <v>2836</v>
      </c>
      <c r="C5425" s="48" t="s">
        <v>2836</v>
      </c>
      <c r="D5425" s="48" t="s">
        <v>36</v>
      </c>
      <c r="E5425" s="48" t="s">
        <v>194</v>
      </c>
      <c r="F5425" s="48" t="s">
        <v>244</v>
      </c>
      <c r="G5425" s="48" t="s">
        <v>245</v>
      </c>
      <c r="H5425" s="48">
        <v>26102</v>
      </c>
      <c r="I5425" s="48" t="s">
        <v>408</v>
      </c>
      <c r="J5425" s="48" t="s">
        <v>409</v>
      </c>
      <c r="K5425" s="48" t="s">
        <v>905</v>
      </c>
      <c r="L5425" s="48" t="s">
        <v>767</v>
      </c>
      <c r="M5425" s="48" t="s">
        <v>43</v>
      </c>
      <c r="N5425" s="48" t="s">
        <v>290</v>
      </c>
      <c r="O5425" s="22">
        <v>11</v>
      </c>
      <c r="P5425" s="22">
        <v>874</v>
      </c>
      <c r="Q5425" s="80" t="s">
        <v>411</v>
      </c>
      <c r="R5425" s="103">
        <f t="shared" si="84"/>
        <v>9614</v>
      </c>
      <c r="S5425" s="22">
        <v>874</v>
      </c>
      <c r="T5425" s="22">
        <v>874</v>
      </c>
      <c r="U5425" s="22">
        <v>874</v>
      </c>
      <c r="V5425" s="22">
        <v>874</v>
      </c>
      <c r="W5425" s="22">
        <v>0</v>
      </c>
      <c r="X5425" s="22">
        <v>874</v>
      </c>
      <c r="Y5425" s="22">
        <v>874</v>
      </c>
      <c r="Z5425" s="22">
        <v>874</v>
      </c>
      <c r="AA5425" s="22">
        <v>874</v>
      </c>
      <c r="AB5425" s="22">
        <v>874</v>
      </c>
      <c r="AC5425" s="22">
        <v>874</v>
      </c>
      <c r="AD5425" s="22">
        <v>874</v>
      </c>
    </row>
    <row r="5426" spans="1:30" s="1" customFormat="1" ht="15" customHeight="1" x14ac:dyDescent="0.3">
      <c r="A5426" s="48" t="s">
        <v>34</v>
      </c>
      <c r="B5426" s="48" t="s">
        <v>2836</v>
      </c>
      <c r="C5426" s="48" t="s">
        <v>2836</v>
      </c>
      <c r="D5426" s="48" t="s">
        <v>36</v>
      </c>
      <c r="E5426" s="48" t="s">
        <v>246</v>
      </c>
      <c r="F5426" s="48" t="s">
        <v>36</v>
      </c>
      <c r="G5426" s="48" t="s">
        <v>38</v>
      </c>
      <c r="H5426" s="48">
        <v>26103</v>
      </c>
      <c r="I5426" s="48" t="s">
        <v>412</v>
      </c>
      <c r="J5426" s="48" t="s">
        <v>413</v>
      </c>
      <c r="K5426" s="48" t="s">
        <v>412</v>
      </c>
      <c r="L5426" s="48" t="s">
        <v>767</v>
      </c>
      <c r="M5426" s="48" t="s">
        <v>43</v>
      </c>
      <c r="N5426" s="48" t="s">
        <v>290</v>
      </c>
      <c r="O5426" s="22">
        <v>12</v>
      </c>
      <c r="P5426" s="22">
        <v>11170</v>
      </c>
      <c r="Q5426" s="80" t="s">
        <v>2848</v>
      </c>
      <c r="R5426" s="103">
        <f t="shared" si="84"/>
        <v>134040</v>
      </c>
      <c r="S5426" s="22">
        <v>11170</v>
      </c>
      <c r="T5426" s="22">
        <v>11170</v>
      </c>
      <c r="U5426" s="22">
        <v>11170</v>
      </c>
      <c r="V5426" s="22">
        <v>11170</v>
      </c>
      <c r="W5426" s="22">
        <v>11170</v>
      </c>
      <c r="X5426" s="22">
        <v>11170</v>
      </c>
      <c r="Y5426" s="22">
        <v>11170</v>
      </c>
      <c r="Z5426" s="22">
        <v>11170</v>
      </c>
      <c r="AA5426" s="22">
        <v>11170</v>
      </c>
      <c r="AB5426" s="22">
        <v>11170</v>
      </c>
      <c r="AC5426" s="22">
        <v>11170</v>
      </c>
      <c r="AD5426" s="22">
        <v>11170</v>
      </c>
    </row>
    <row r="5427" spans="1:30" s="1" customFormat="1" ht="15" customHeight="1" x14ac:dyDescent="0.3">
      <c r="A5427" s="48" t="s">
        <v>34</v>
      </c>
      <c r="B5427" s="48" t="s">
        <v>2836</v>
      </c>
      <c r="C5427" s="48" t="s">
        <v>2836</v>
      </c>
      <c r="D5427" s="48" t="s">
        <v>36</v>
      </c>
      <c r="E5427" s="48" t="s">
        <v>109</v>
      </c>
      <c r="F5427" s="48" t="s">
        <v>110</v>
      </c>
      <c r="G5427" s="48" t="s">
        <v>38</v>
      </c>
      <c r="H5427" s="48">
        <v>27101</v>
      </c>
      <c r="I5427" s="48" t="s">
        <v>420</v>
      </c>
      <c r="J5427" s="48" t="s">
        <v>2855</v>
      </c>
      <c r="K5427" s="48" t="s">
        <v>2856</v>
      </c>
      <c r="L5427" s="48" t="s">
        <v>580</v>
      </c>
      <c r="M5427" s="48" t="s">
        <v>43</v>
      </c>
      <c r="N5427" s="48" t="s">
        <v>48</v>
      </c>
      <c r="O5427" s="22">
        <v>4</v>
      </c>
      <c r="P5427" s="22">
        <v>520</v>
      </c>
      <c r="Q5427" s="80" t="s">
        <v>580</v>
      </c>
      <c r="R5427" s="103">
        <f t="shared" si="84"/>
        <v>2080</v>
      </c>
      <c r="S5427" s="22">
        <v>0</v>
      </c>
      <c r="T5427" s="22">
        <v>1040</v>
      </c>
      <c r="U5427" s="22">
        <v>0</v>
      </c>
      <c r="V5427" s="22">
        <v>1040</v>
      </c>
      <c r="W5427" s="22">
        <v>0</v>
      </c>
      <c r="X5427" s="22">
        <v>0</v>
      </c>
      <c r="Y5427" s="22">
        <v>0</v>
      </c>
      <c r="Z5427" s="22">
        <v>0</v>
      </c>
      <c r="AA5427" s="22">
        <v>0</v>
      </c>
      <c r="AB5427" s="22">
        <v>0</v>
      </c>
      <c r="AC5427" s="22">
        <v>0</v>
      </c>
      <c r="AD5427" s="22">
        <v>0</v>
      </c>
    </row>
    <row r="5428" spans="1:30" s="1" customFormat="1" ht="15" customHeight="1" x14ac:dyDescent="0.3">
      <c r="A5428" s="48" t="s">
        <v>34</v>
      </c>
      <c r="B5428" s="48" t="s">
        <v>2836</v>
      </c>
      <c r="C5428" s="48" t="s">
        <v>2836</v>
      </c>
      <c r="D5428" s="48" t="s">
        <v>36</v>
      </c>
      <c r="E5428" s="48" t="s">
        <v>109</v>
      </c>
      <c r="F5428" s="48" t="s">
        <v>110</v>
      </c>
      <c r="G5428" s="48" t="s">
        <v>38</v>
      </c>
      <c r="H5428" s="48">
        <v>29301</v>
      </c>
      <c r="I5428" s="48" t="s">
        <v>445</v>
      </c>
      <c r="J5428" s="48" t="s">
        <v>2857</v>
      </c>
      <c r="K5428" s="48" t="s">
        <v>2858</v>
      </c>
      <c r="L5428" s="48" t="s">
        <v>580</v>
      </c>
      <c r="M5428" s="48" t="s">
        <v>43</v>
      </c>
      <c r="N5428" s="48" t="s">
        <v>48</v>
      </c>
      <c r="O5428" s="22">
        <v>1</v>
      </c>
      <c r="P5428" s="22">
        <v>3119</v>
      </c>
      <c r="Q5428" s="80" t="s">
        <v>580</v>
      </c>
      <c r="R5428" s="103">
        <f t="shared" si="84"/>
        <v>3119</v>
      </c>
      <c r="S5428" s="22">
        <v>3119</v>
      </c>
      <c r="T5428" s="22">
        <v>0</v>
      </c>
      <c r="U5428" s="22">
        <v>0</v>
      </c>
      <c r="V5428" s="22">
        <v>0</v>
      </c>
      <c r="W5428" s="22">
        <v>0</v>
      </c>
      <c r="X5428" s="22">
        <v>0</v>
      </c>
      <c r="Y5428" s="22">
        <v>0</v>
      </c>
      <c r="Z5428" s="22">
        <v>0</v>
      </c>
      <c r="AA5428" s="22">
        <v>0</v>
      </c>
      <c r="AB5428" s="22">
        <v>0</v>
      </c>
      <c r="AC5428" s="22">
        <v>0</v>
      </c>
      <c r="AD5428" s="22">
        <v>0</v>
      </c>
    </row>
    <row r="5429" spans="1:30" s="1" customFormat="1" ht="15" customHeight="1" x14ac:dyDescent="0.3">
      <c r="A5429" s="48" t="s">
        <v>34</v>
      </c>
      <c r="B5429" s="48" t="s">
        <v>2836</v>
      </c>
      <c r="C5429" s="48" t="s">
        <v>2836</v>
      </c>
      <c r="D5429" s="48" t="s">
        <v>36</v>
      </c>
      <c r="E5429" s="48" t="s">
        <v>246</v>
      </c>
      <c r="F5429" s="48" t="s">
        <v>36</v>
      </c>
      <c r="G5429" s="48" t="s">
        <v>38</v>
      </c>
      <c r="H5429" s="48">
        <v>29401</v>
      </c>
      <c r="I5429" s="48" t="s">
        <v>461</v>
      </c>
      <c r="J5429" s="48" t="s">
        <v>470</v>
      </c>
      <c r="K5429" s="48" t="s">
        <v>477</v>
      </c>
      <c r="L5429" s="48" t="s">
        <v>42</v>
      </c>
      <c r="M5429" s="48" t="s">
        <v>43</v>
      </c>
      <c r="N5429" s="48" t="s">
        <v>48</v>
      </c>
      <c r="O5429" s="22">
        <v>2</v>
      </c>
      <c r="P5429" s="22">
        <v>1768</v>
      </c>
      <c r="Q5429" s="80" t="s">
        <v>580</v>
      </c>
      <c r="R5429" s="103">
        <f t="shared" si="84"/>
        <v>3536</v>
      </c>
      <c r="S5429" s="22">
        <v>0</v>
      </c>
      <c r="T5429" s="22">
        <v>3536</v>
      </c>
      <c r="U5429" s="22">
        <v>0</v>
      </c>
      <c r="V5429" s="22">
        <v>0</v>
      </c>
      <c r="W5429" s="22">
        <v>0</v>
      </c>
      <c r="X5429" s="22">
        <v>0</v>
      </c>
      <c r="Y5429" s="22">
        <v>0</v>
      </c>
      <c r="Z5429" s="22">
        <v>0</v>
      </c>
      <c r="AA5429" s="22">
        <v>0</v>
      </c>
      <c r="AB5429" s="22">
        <v>0</v>
      </c>
      <c r="AC5429" s="22">
        <v>0</v>
      </c>
      <c r="AD5429" s="22">
        <v>0</v>
      </c>
    </row>
    <row r="5430" spans="1:30" s="1" customFormat="1" ht="15" customHeight="1" x14ac:dyDescent="0.3">
      <c r="A5430" s="48" t="s">
        <v>34</v>
      </c>
      <c r="B5430" s="48" t="s">
        <v>2836</v>
      </c>
      <c r="C5430" s="48" t="s">
        <v>2836</v>
      </c>
      <c r="D5430" s="48" t="s">
        <v>36</v>
      </c>
      <c r="E5430" s="48" t="s">
        <v>246</v>
      </c>
      <c r="F5430" s="48" t="s">
        <v>36</v>
      </c>
      <c r="G5430" s="48" t="s">
        <v>38</v>
      </c>
      <c r="H5430" s="48">
        <v>29401</v>
      </c>
      <c r="I5430" s="48" t="s">
        <v>461</v>
      </c>
      <c r="J5430" s="48" t="s">
        <v>478</v>
      </c>
      <c r="K5430" s="48" t="s">
        <v>479</v>
      </c>
      <c r="L5430" s="48" t="s">
        <v>42</v>
      </c>
      <c r="M5430" s="48" t="s">
        <v>43</v>
      </c>
      <c r="N5430" s="48" t="s">
        <v>48</v>
      </c>
      <c r="O5430" s="22">
        <v>6</v>
      </c>
      <c r="P5430" s="22">
        <v>278</v>
      </c>
      <c r="Q5430" s="80" t="s">
        <v>580</v>
      </c>
      <c r="R5430" s="103">
        <f t="shared" si="84"/>
        <v>1668</v>
      </c>
      <c r="S5430" s="22">
        <v>0</v>
      </c>
      <c r="T5430" s="22">
        <v>1668</v>
      </c>
      <c r="U5430" s="22">
        <v>0</v>
      </c>
      <c r="V5430" s="22">
        <v>0</v>
      </c>
      <c r="W5430" s="22">
        <v>0</v>
      </c>
      <c r="X5430" s="22">
        <v>0</v>
      </c>
      <c r="Y5430" s="22">
        <v>0</v>
      </c>
      <c r="Z5430" s="22">
        <v>0</v>
      </c>
      <c r="AA5430" s="22">
        <v>0</v>
      </c>
      <c r="AB5430" s="22">
        <v>0</v>
      </c>
      <c r="AC5430" s="22">
        <v>0</v>
      </c>
      <c r="AD5430" s="22">
        <v>0</v>
      </c>
    </row>
    <row r="5431" spans="1:30" s="1" customFormat="1" ht="15" customHeight="1" x14ac:dyDescent="0.3">
      <c r="A5431" s="48" t="s">
        <v>34</v>
      </c>
      <c r="B5431" s="48" t="s">
        <v>2836</v>
      </c>
      <c r="C5431" s="48" t="s">
        <v>2836</v>
      </c>
      <c r="D5431" s="48" t="s">
        <v>36</v>
      </c>
      <c r="E5431" s="48" t="s">
        <v>246</v>
      </c>
      <c r="F5431" s="48" t="s">
        <v>36</v>
      </c>
      <c r="G5431" s="48" t="s">
        <v>38</v>
      </c>
      <c r="H5431" s="48">
        <v>29401</v>
      </c>
      <c r="I5431" s="48" t="s">
        <v>461</v>
      </c>
      <c r="J5431" s="48" t="s">
        <v>474</v>
      </c>
      <c r="K5431" s="48" t="s">
        <v>475</v>
      </c>
      <c r="L5431" s="48" t="s">
        <v>42</v>
      </c>
      <c r="M5431" s="48" t="s">
        <v>43</v>
      </c>
      <c r="N5431" s="48" t="s">
        <v>48</v>
      </c>
      <c r="O5431" s="22">
        <v>1</v>
      </c>
      <c r="P5431" s="22">
        <v>1763</v>
      </c>
      <c r="Q5431" s="80" t="s">
        <v>580</v>
      </c>
      <c r="R5431" s="103">
        <f t="shared" si="84"/>
        <v>1763</v>
      </c>
      <c r="S5431" s="22">
        <v>0</v>
      </c>
      <c r="T5431" s="22">
        <v>1763</v>
      </c>
      <c r="U5431" s="22">
        <v>0</v>
      </c>
      <c r="V5431" s="22">
        <v>0</v>
      </c>
      <c r="W5431" s="22">
        <v>0</v>
      </c>
      <c r="X5431" s="22">
        <v>0</v>
      </c>
      <c r="Y5431" s="22">
        <v>0</v>
      </c>
      <c r="Z5431" s="22">
        <v>0</v>
      </c>
      <c r="AA5431" s="22">
        <v>0</v>
      </c>
      <c r="AB5431" s="22">
        <v>0</v>
      </c>
      <c r="AC5431" s="22">
        <v>0</v>
      </c>
      <c r="AD5431" s="22">
        <v>0</v>
      </c>
    </row>
    <row r="5432" spans="1:30" s="1" customFormat="1" ht="15" customHeight="1" x14ac:dyDescent="0.3">
      <c r="A5432" s="48" t="s">
        <v>34</v>
      </c>
      <c r="B5432" s="48" t="s">
        <v>2836</v>
      </c>
      <c r="C5432" s="48" t="s">
        <v>2836</v>
      </c>
      <c r="D5432" s="48" t="s">
        <v>36</v>
      </c>
      <c r="E5432" s="48" t="s">
        <v>109</v>
      </c>
      <c r="F5432" s="48" t="s">
        <v>110</v>
      </c>
      <c r="G5432" s="48" t="s">
        <v>38</v>
      </c>
      <c r="H5432" s="48">
        <v>29401</v>
      </c>
      <c r="I5432" s="48" t="s">
        <v>461</v>
      </c>
      <c r="J5432" s="48" t="s">
        <v>866</v>
      </c>
      <c r="K5432" s="48" t="s">
        <v>867</v>
      </c>
      <c r="L5432" s="48" t="s">
        <v>580</v>
      </c>
      <c r="M5432" s="48" t="s">
        <v>43</v>
      </c>
      <c r="N5432" s="48" t="s">
        <v>48</v>
      </c>
      <c r="O5432" s="22">
        <v>3</v>
      </c>
      <c r="P5432" s="22">
        <v>228</v>
      </c>
      <c r="Q5432" s="80" t="s">
        <v>580</v>
      </c>
      <c r="R5432" s="103">
        <f t="shared" si="84"/>
        <v>684</v>
      </c>
      <c r="S5432" s="22">
        <v>0</v>
      </c>
      <c r="T5432" s="22">
        <v>684</v>
      </c>
      <c r="U5432" s="22">
        <v>0</v>
      </c>
      <c r="V5432" s="22">
        <v>0</v>
      </c>
      <c r="W5432" s="22">
        <v>0</v>
      </c>
      <c r="X5432" s="22">
        <v>0</v>
      </c>
      <c r="Y5432" s="22">
        <v>0</v>
      </c>
      <c r="Z5432" s="22">
        <v>0</v>
      </c>
      <c r="AA5432" s="22">
        <v>0</v>
      </c>
      <c r="AB5432" s="22">
        <v>0</v>
      </c>
      <c r="AC5432" s="22">
        <v>0</v>
      </c>
      <c r="AD5432" s="22">
        <v>0</v>
      </c>
    </row>
    <row r="5433" spans="1:30" s="1" customFormat="1" ht="15" customHeight="1" x14ac:dyDescent="0.3">
      <c r="A5433" s="48" t="s">
        <v>34</v>
      </c>
      <c r="B5433" s="48" t="s">
        <v>2836</v>
      </c>
      <c r="C5433" s="48" t="s">
        <v>2836</v>
      </c>
      <c r="D5433" s="48" t="s">
        <v>36</v>
      </c>
      <c r="E5433" s="48" t="s">
        <v>194</v>
      </c>
      <c r="F5433" s="48" t="s">
        <v>244</v>
      </c>
      <c r="G5433" s="48" t="s">
        <v>245</v>
      </c>
      <c r="H5433" s="48">
        <v>31401</v>
      </c>
      <c r="I5433" s="48" t="s">
        <v>491</v>
      </c>
      <c r="J5433" s="48" t="s">
        <v>402</v>
      </c>
      <c r="K5433" s="48" t="s">
        <v>2839</v>
      </c>
      <c r="L5433" s="48" t="s">
        <v>721</v>
      </c>
      <c r="M5433" s="48" t="s">
        <v>43</v>
      </c>
      <c r="N5433" s="48" t="s">
        <v>335</v>
      </c>
      <c r="O5433" s="22">
        <v>6</v>
      </c>
      <c r="P5433" s="22">
        <v>965</v>
      </c>
      <c r="Q5433" s="80" t="s">
        <v>2840</v>
      </c>
      <c r="R5433" s="103">
        <f t="shared" si="84"/>
        <v>5790</v>
      </c>
      <c r="S5433" s="22">
        <v>965</v>
      </c>
      <c r="T5433" s="22">
        <v>0</v>
      </c>
      <c r="U5433" s="22">
        <v>965</v>
      </c>
      <c r="V5433" s="22">
        <v>0</v>
      </c>
      <c r="W5433" s="22">
        <v>965</v>
      </c>
      <c r="X5433" s="22">
        <v>0</v>
      </c>
      <c r="Y5433" s="22">
        <v>965</v>
      </c>
      <c r="Z5433" s="22">
        <v>0</v>
      </c>
      <c r="AA5433" s="22">
        <v>965</v>
      </c>
      <c r="AB5433" s="22">
        <v>0</v>
      </c>
      <c r="AC5433" s="22">
        <v>965</v>
      </c>
      <c r="AD5433" s="22">
        <v>0</v>
      </c>
    </row>
    <row r="5434" spans="1:30" s="1" customFormat="1" ht="15" customHeight="1" x14ac:dyDescent="0.3">
      <c r="A5434" s="48" t="s">
        <v>34</v>
      </c>
      <c r="B5434" s="48" t="s">
        <v>2836</v>
      </c>
      <c r="C5434" s="48" t="s">
        <v>2836</v>
      </c>
      <c r="D5434" s="48" t="s">
        <v>36</v>
      </c>
      <c r="E5434" s="48" t="s">
        <v>246</v>
      </c>
      <c r="F5434" s="48" t="s">
        <v>36</v>
      </c>
      <c r="G5434" s="48" t="s">
        <v>38</v>
      </c>
      <c r="H5434" s="48">
        <v>31401</v>
      </c>
      <c r="I5434" s="48" t="s">
        <v>491</v>
      </c>
      <c r="J5434" s="48" t="s">
        <v>402</v>
      </c>
      <c r="K5434" s="48" t="s">
        <v>2839</v>
      </c>
      <c r="L5434" s="48" t="s">
        <v>721</v>
      </c>
      <c r="M5434" s="48" t="s">
        <v>43</v>
      </c>
      <c r="N5434" s="48" t="s">
        <v>335</v>
      </c>
      <c r="O5434" s="22">
        <v>12</v>
      </c>
      <c r="P5434" s="22">
        <v>2500</v>
      </c>
      <c r="Q5434" s="80" t="s">
        <v>2840</v>
      </c>
      <c r="R5434" s="103">
        <f t="shared" si="84"/>
        <v>30000</v>
      </c>
      <c r="S5434" s="22">
        <v>2500</v>
      </c>
      <c r="T5434" s="22">
        <v>2500</v>
      </c>
      <c r="U5434" s="22">
        <v>2500</v>
      </c>
      <c r="V5434" s="22">
        <v>2500</v>
      </c>
      <c r="W5434" s="22">
        <v>2500</v>
      </c>
      <c r="X5434" s="22">
        <v>2500</v>
      </c>
      <c r="Y5434" s="22">
        <v>2500</v>
      </c>
      <c r="Z5434" s="22">
        <v>2500</v>
      </c>
      <c r="AA5434" s="22">
        <v>2500</v>
      </c>
      <c r="AB5434" s="22">
        <v>2500</v>
      </c>
      <c r="AC5434" s="22">
        <v>2500</v>
      </c>
      <c r="AD5434" s="22">
        <v>2500</v>
      </c>
    </row>
    <row r="5435" spans="1:30" s="1" customFormat="1" ht="15" customHeight="1" x14ac:dyDescent="0.3">
      <c r="A5435" s="48" t="s">
        <v>34</v>
      </c>
      <c r="B5435" s="48" t="s">
        <v>2836</v>
      </c>
      <c r="C5435" s="48" t="s">
        <v>2836</v>
      </c>
      <c r="D5435" s="48" t="s">
        <v>36</v>
      </c>
      <c r="E5435" s="48" t="s">
        <v>246</v>
      </c>
      <c r="F5435" s="48" t="s">
        <v>36</v>
      </c>
      <c r="G5435" s="48" t="s">
        <v>38</v>
      </c>
      <c r="H5435" s="48">
        <v>32601</v>
      </c>
      <c r="I5435" s="48" t="s">
        <v>495</v>
      </c>
      <c r="J5435" s="48" t="s">
        <v>402</v>
      </c>
      <c r="K5435" s="48" t="s">
        <v>500</v>
      </c>
      <c r="L5435" s="48" t="s">
        <v>908</v>
      </c>
      <c r="M5435" s="48" t="s">
        <v>43</v>
      </c>
      <c r="N5435" s="48" t="s">
        <v>335</v>
      </c>
      <c r="O5435" s="22">
        <v>12</v>
      </c>
      <c r="P5435" s="22">
        <v>3383</v>
      </c>
      <c r="Q5435" s="80" t="s">
        <v>2840</v>
      </c>
      <c r="R5435" s="103">
        <f t="shared" si="84"/>
        <v>40596</v>
      </c>
      <c r="S5435" s="22">
        <v>2800</v>
      </c>
      <c r="T5435" s="22">
        <v>5300</v>
      </c>
      <c r="U5435" s="22">
        <v>2800</v>
      </c>
      <c r="V5435" s="22">
        <v>5296</v>
      </c>
      <c r="W5435" s="22">
        <v>3800</v>
      </c>
      <c r="X5435" s="22">
        <v>3800</v>
      </c>
      <c r="Y5435" s="22">
        <v>2800</v>
      </c>
      <c r="Z5435" s="22">
        <v>2800</v>
      </c>
      <c r="AA5435" s="22">
        <v>2800</v>
      </c>
      <c r="AB5435" s="22">
        <v>2800</v>
      </c>
      <c r="AC5435" s="22">
        <v>2800</v>
      </c>
      <c r="AD5435" s="22">
        <v>2800</v>
      </c>
    </row>
    <row r="5436" spans="1:30" s="1" customFormat="1" ht="15" customHeight="1" x14ac:dyDescent="0.3">
      <c r="A5436" s="48" t="s">
        <v>34</v>
      </c>
      <c r="B5436" s="48" t="s">
        <v>2836</v>
      </c>
      <c r="C5436" s="48" t="s">
        <v>2836</v>
      </c>
      <c r="D5436" s="48" t="s">
        <v>36</v>
      </c>
      <c r="E5436" s="48" t="s">
        <v>246</v>
      </c>
      <c r="F5436" s="48" t="s">
        <v>36</v>
      </c>
      <c r="G5436" s="48" t="s">
        <v>38</v>
      </c>
      <c r="H5436" s="48">
        <v>32601</v>
      </c>
      <c r="I5436" s="48" t="s">
        <v>495</v>
      </c>
      <c r="J5436" s="48" t="s">
        <v>402</v>
      </c>
      <c r="K5436" s="48" t="s">
        <v>2849</v>
      </c>
      <c r="L5436" s="48" t="s">
        <v>908</v>
      </c>
      <c r="M5436" s="48" t="s">
        <v>43</v>
      </c>
      <c r="N5436" s="48" t="s">
        <v>335</v>
      </c>
      <c r="O5436" s="22">
        <v>1</v>
      </c>
      <c r="P5436" s="22">
        <v>4</v>
      </c>
      <c r="Q5436" s="80" t="s">
        <v>2840</v>
      </c>
      <c r="R5436" s="103">
        <f t="shared" si="84"/>
        <v>4</v>
      </c>
      <c r="S5436" s="22">
        <v>0</v>
      </c>
      <c r="T5436" s="22">
        <v>0</v>
      </c>
      <c r="U5436" s="22">
        <v>0</v>
      </c>
      <c r="V5436" s="22">
        <v>4</v>
      </c>
      <c r="W5436" s="22">
        <v>0</v>
      </c>
      <c r="X5436" s="22">
        <v>0</v>
      </c>
      <c r="Y5436" s="22">
        <v>0</v>
      </c>
      <c r="Z5436" s="22">
        <v>0</v>
      </c>
      <c r="AA5436" s="22">
        <v>0</v>
      </c>
      <c r="AB5436" s="22">
        <v>0</v>
      </c>
      <c r="AC5436" s="22">
        <v>0</v>
      </c>
      <c r="AD5436" s="22">
        <v>0</v>
      </c>
    </row>
    <row r="5437" spans="1:30" s="1" customFormat="1" ht="15" customHeight="1" x14ac:dyDescent="0.3">
      <c r="A5437" s="48" t="s">
        <v>34</v>
      </c>
      <c r="B5437" s="48" t="s">
        <v>2836</v>
      </c>
      <c r="C5437" s="48" t="s">
        <v>2836</v>
      </c>
      <c r="D5437" s="48" t="s">
        <v>36</v>
      </c>
      <c r="E5437" s="48" t="s">
        <v>109</v>
      </c>
      <c r="F5437" s="48" t="s">
        <v>110</v>
      </c>
      <c r="G5437" s="48" t="s">
        <v>38</v>
      </c>
      <c r="H5437" s="48">
        <v>33602</v>
      </c>
      <c r="I5437" s="48" t="s">
        <v>771</v>
      </c>
      <c r="J5437" s="48" t="s">
        <v>402</v>
      </c>
      <c r="K5437" s="48" t="s">
        <v>2859</v>
      </c>
      <c r="L5437" s="48" t="s">
        <v>580</v>
      </c>
      <c r="M5437" s="48" t="s">
        <v>43</v>
      </c>
      <c r="N5437" s="48" t="s">
        <v>335</v>
      </c>
      <c r="O5437" s="22">
        <v>1</v>
      </c>
      <c r="P5437" s="22">
        <v>1560</v>
      </c>
      <c r="Q5437" s="80" t="s">
        <v>580</v>
      </c>
      <c r="R5437" s="103">
        <f t="shared" si="84"/>
        <v>1560</v>
      </c>
      <c r="S5437" s="22">
        <v>1560</v>
      </c>
      <c r="T5437" s="22">
        <v>0</v>
      </c>
      <c r="U5437" s="22">
        <v>0</v>
      </c>
      <c r="V5437" s="22">
        <v>0</v>
      </c>
      <c r="W5437" s="22">
        <v>0</v>
      </c>
      <c r="X5437" s="22">
        <v>0</v>
      </c>
      <c r="Y5437" s="22">
        <v>0</v>
      </c>
      <c r="Z5437" s="22">
        <v>0</v>
      </c>
      <c r="AA5437" s="22">
        <v>0</v>
      </c>
      <c r="AB5437" s="22">
        <v>0</v>
      </c>
      <c r="AC5437" s="22">
        <v>0</v>
      </c>
      <c r="AD5437" s="22">
        <v>0</v>
      </c>
    </row>
    <row r="5438" spans="1:30" s="1" customFormat="1" ht="15" customHeight="1" x14ac:dyDescent="0.3">
      <c r="A5438" s="48" t="s">
        <v>34</v>
      </c>
      <c r="B5438" s="48" t="s">
        <v>2836</v>
      </c>
      <c r="C5438" s="48" t="s">
        <v>2836</v>
      </c>
      <c r="D5438" s="48" t="s">
        <v>36</v>
      </c>
      <c r="E5438" s="48" t="s">
        <v>194</v>
      </c>
      <c r="F5438" s="48" t="s">
        <v>244</v>
      </c>
      <c r="G5438" s="48" t="s">
        <v>245</v>
      </c>
      <c r="H5438" s="48">
        <v>33801</v>
      </c>
      <c r="I5438" s="48" t="s">
        <v>501</v>
      </c>
      <c r="J5438" s="48" t="s">
        <v>402</v>
      </c>
      <c r="K5438" s="48" t="s">
        <v>2841</v>
      </c>
      <c r="L5438" s="48" t="s">
        <v>503</v>
      </c>
      <c r="M5438" s="48" t="s">
        <v>43</v>
      </c>
      <c r="N5438" s="48" t="s">
        <v>335</v>
      </c>
      <c r="O5438" s="22">
        <v>12</v>
      </c>
      <c r="P5438" s="22">
        <v>19528</v>
      </c>
      <c r="Q5438" s="80" t="s">
        <v>2840</v>
      </c>
      <c r="R5438" s="103">
        <f t="shared" si="84"/>
        <v>234336</v>
      </c>
      <c r="S5438" s="22">
        <v>19528</v>
      </c>
      <c r="T5438" s="22">
        <v>19528</v>
      </c>
      <c r="U5438" s="22">
        <v>19528</v>
      </c>
      <c r="V5438" s="22">
        <v>19528</v>
      </c>
      <c r="W5438" s="22">
        <v>19528</v>
      </c>
      <c r="X5438" s="22">
        <v>19528</v>
      </c>
      <c r="Y5438" s="22">
        <v>19528</v>
      </c>
      <c r="Z5438" s="22">
        <v>19528</v>
      </c>
      <c r="AA5438" s="22">
        <v>19528</v>
      </c>
      <c r="AB5438" s="22">
        <v>19528</v>
      </c>
      <c r="AC5438" s="22">
        <v>19528</v>
      </c>
      <c r="AD5438" s="22">
        <v>19528</v>
      </c>
    </row>
    <row r="5439" spans="1:30" s="1" customFormat="1" ht="15" customHeight="1" x14ac:dyDescent="0.3">
      <c r="A5439" s="48" t="s">
        <v>34</v>
      </c>
      <c r="B5439" s="48" t="s">
        <v>2836</v>
      </c>
      <c r="C5439" s="48" t="s">
        <v>2836</v>
      </c>
      <c r="D5439" s="48" t="s">
        <v>36</v>
      </c>
      <c r="E5439" s="48" t="s">
        <v>194</v>
      </c>
      <c r="F5439" s="48" t="s">
        <v>244</v>
      </c>
      <c r="G5439" s="48" t="s">
        <v>245</v>
      </c>
      <c r="H5439" s="48">
        <v>33801</v>
      </c>
      <c r="I5439" s="48" t="s">
        <v>501</v>
      </c>
      <c r="J5439" s="48" t="s">
        <v>402</v>
      </c>
      <c r="K5439" s="48" t="s">
        <v>2842</v>
      </c>
      <c r="L5439" s="48" t="s">
        <v>503</v>
      </c>
      <c r="M5439" s="48" t="s">
        <v>43</v>
      </c>
      <c r="N5439" s="48" t="s">
        <v>335</v>
      </c>
      <c r="O5439" s="22">
        <v>7</v>
      </c>
      <c r="P5439" s="22">
        <v>790</v>
      </c>
      <c r="Q5439" s="80" t="s">
        <v>2840</v>
      </c>
      <c r="R5439" s="103">
        <f t="shared" si="84"/>
        <v>5530</v>
      </c>
      <c r="S5439" s="22">
        <v>0</v>
      </c>
      <c r="T5439" s="22">
        <v>0</v>
      </c>
      <c r="U5439" s="22">
        <v>0</v>
      </c>
      <c r="V5439" s="22">
        <v>0</v>
      </c>
      <c r="W5439" s="22">
        <v>0</v>
      </c>
      <c r="X5439" s="22">
        <v>790</v>
      </c>
      <c r="Y5439" s="22">
        <v>790</v>
      </c>
      <c r="Z5439" s="22">
        <v>790</v>
      </c>
      <c r="AA5439" s="22">
        <v>790</v>
      </c>
      <c r="AB5439" s="22">
        <v>790</v>
      </c>
      <c r="AC5439" s="22">
        <v>790</v>
      </c>
      <c r="AD5439" s="22">
        <v>790</v>
      </c>
    </row>
    <row r="5440" spans="1:30" s="1" customFormat="1" ht="15" customHeight="1" x14ac:dyDescent="0.3">
      <c r="A5440" s="48" t="s">
        <v>34</v>
      </c>
      <c r="B5440" s="48" t="s">
        <v>2836</v>
      </c>
      <c r="C5440" s="48" t="s">
        <v>2836</v>
      </c>
      <c r="D5440" s="48" t="s">
        <v>36</v>
      </c>
      <c r="E5440" s="48" t="s">
        <v>246</v>
      </c>
      <c r="F5440" s="48" t="s">
        <v>36</v>
      </c>
      <c r="G5440" s="48" t="s">
        <v>489</v>
      </c>
      <c r="H5440" s="48">
        <v>33801</v>
      </c>
      <c r="I5440" s="48" t="s">
        <v>501</v>
      </c>
      <c r="J5440" s="48" t="s">
        <v>402</v>
      </c>
      <c r="K5440" s="48" t="s">
        <v>2851</v>
      </c>
      <c r="L5440" s="48" t="s">
        <v>503</v>
      </c>
      <c r="M5440" s="48" t="s">
        <v>43</v>
      </c>
      <c r="N5440" s="48" t="s">
        <v>335</v>
      </c>
      <c r="O5440" s="22">
        <v>4</v>
      </c>
      <c r="P5440" s="22">
        <v>19528</v>
      </c>
      <c r="Q5440" s="80" t="s">
        <v>2840</v>
      </c>
      <c r="R5440" s="103">
        <f t="shared" si="84"/>
        <v>78112</v>
      </c>
      <c r="S5440" s="22">
        <v>19528</v>
      </c>
      <c r="T5440" s="22">
        <v>0</v>
      </c>
      <c r="U5440" s="22">
        <v>0</v>
      </c>
      <c r="V5440" s="22">
        <v>0</v>
      </c>
      <c r="W5440" s="22">
        <v>0</v>
      </c>
      <c r="X5440" s="22">
        <v>0</v>
      </c>
      <c r="Y5440" s="22">
        <v>0</v>
      </c>
      <c r="Z5440" s="22">
        <v>0</v>
      </c>
      <c r="AA5440" s="22">
        <v>0</v>
      </c>
      <c r="AB5440" s="22">
        <v>19528</v>
      </c>
      <c r="AC5440" s="22">
        <v>19528</v>
      </c>
      <c r="AD5440" s="22">
        <v>19528</v>
      </c>
    </row>
    <row r="5441" spans="1:30" s="1" customFormat="1" ht="15" customHeight="1" x14ac:dyDescent="0.3">
      <c r="A5441" s="48" t="s">
        <v>34</v>
      </c>
      <c r="B5441" s="48" t="s">
        <v>2836</v>
      </c>
      <c r="C5441" s="48" t="s">
        <v>2836</v>
      </c>
      <c r="D5441" s="48" t="s">
        <v>36</v>
      </c>
      <c r="E5441" s="48" t="s">
        <v>246</v>
      </c>
      <c r="F5441" s="48" t="s">
        <v>36</v>
      </c>
      <c r="G5441" s="48" t="s">
        <v>489</v>
      </c>
      <c r="H5441" s="48">
        <v>33801</v>
      </c>
      <c r="I5441" s="48" t="s">
        <v>501</v>
      </c>
      <c r="J5441" s="48" t="s">
        <v>402</v>
      </c>
      <c r="K5441" s="48" t="s">
        <v>2852</v>
      </c>
      <c r="L5441" s="48" t="s">
        <v>503</v>
      </c>
      <c r="M5441" s="48" t="s">
        <v>43</v>
      </c>
      <c r="N5441" s="48" t="s">
        <v>335</v>
      </c>
      <c r="O5441" s="22">
        <v>1</v>
      </c>
      <c r="P5441" s="22">
        <v>790</v>
      </c>
      <c r="Q5441" s="80" t="s">
        <v>2840</v>
      </c>
      <c r="R5441" s="103">
        <f t="shared" si="84"/>
        <v>790</v>
      </c>
      <c r="S5441" s="22">
        <v>790</v>
      </c>
      <c r="T5441" s="22">
        <v>0</v>
      </c>
      <c r="U5441" s="22">
        <v>0</v>
      </c>
      <c r="V5441" s="22">
        <v>0</v>
      </c>
      <c r="W5441" s="22">
        <v>0</v>
      </c>
      <c r="X5441" s="22">
        <v>0</v>
      </c>
      <c r="Y5441" s="22">
        <v>0</v>
      </c>
      <c r="Z5441" s="22">
        <v>0</v>
      </c>
      <c r="AA5441" s="22">
        <v>0</v>
      </c>
      <c r="AB5441" s="22">
        <v>0</v>
      </c>
      <c r="AC5441" s="22">
        <v>0</v>
      </c>
      <c r="AD5441" s="22">
        <v>0</v>
      </c>
    </row>
    <row r="5442" spans="1:30" s="1" customFormat="1" ht="15" customHeight="1" x14ac:dyDescent="0.3">
      <c r="A5442" s="48" t="s">
        <v>34</v>
      </c>
      <c r="B5442" s="48" t="s">
        <v>2836</v>
      </c>
      <c r="C5442" s="48" t="s">
        <v>2836</v>
      </c>
      <c r="D5442" s="48" t="s">
        <v>36</v>
      </c>
      <c r="E5442" s="48" t="s">
        <v>246</v>
      </c>
      <c r="F5442" s="48" t="s">
        <v>36</v>
      </c>
      <c r="G5442" s="48" t="s">
        <v>38</v>
      </c>
      <c r="H5442" s="48">
        <v>35501</v>
      </c>
      <c r="I5442" s="48" t="s">
        <v>505</v>
      </c>
      <c r="J5442" s="48" t="s">
        <v>402</v>
      </c>
      <c r="K5442" s="48" t="s">
        <v>2850</v>
      </c>
      <c r="L5442" s="48" t="s">
        <v>42</v>
      </c>
      <c r="M5442" s="48" t="s">
        <v>43</v>
      </c>
      <c r="N5442" s="48" t="s">
        <v>335</v>
      </c>
      <c r="O5442" s="22">
        <v>2</v>
      </c>
      <c r="P5442" s="22">
        <v>4285</v>
      </c>
      <c r="Q5442" s="80" t="s">
        <v>2840</v>
      </c>
      <c r="R5442" s="103">
        <f t="shared" si="84"/>
        <v>8570</v>
      </c>
      <c r="S5442" s="22">
        <v>0</v>
      </c>
      <c r="T5442" s="22">
        <v>0</v>
      </c>
      <c r="U5442" s="22">
        <v>4285</v>
      </c>
      <c r="V5442" s="22">
        <v>0</v>
      </c>
      <c r="W5442" s="22">
        <v>0</v>
      </c>
      <c r="X5442" s="22">
        <v>0</v>
      </c>
      <c r="Y5442" s="22">
        <v>0</v>
      </c>
      <c r="Z5442" s="22">
        <v>0</v>
      </c>
      <c r="AA5442" s="22">
        <v>4285</v>
      </c>
      <c r="AB5442" s="22">
        <v>0</v>
      </c>
      <c r="AC5442" s="22">
        <v>0</v>
      </c>
      <c r="AD5442" s="22">
        <v>0</v>
      </c>
    </row>
    <row r="5443" spans="1:30" s="1" customFormat="1" ht="15" customHeight="1" x14ac:dyDescent="0.3">
      <c r="A5443" s="48" t="s">
        <v>34</v>
      </c>
      <c r="B5443" s="48" t="s">
        <v>2836</v>
      </c>
      <c r="C5443" s="48" t="s">
        <v>2836</v>
      </c>
      <c r="D5443" s="48" t="s">
        <v>36</v>
      </c>
      <c r="E5443" s="48" t="s">
        <v>246</v>
      </c>
      <c r="F5443" s="48" t="s">
        <v>36</v>
      </c>
      <c r="G5443" s="48" t="s">
        <v>489</v>
      </c>
      <c r="H5443" s="48">
        <v>35701</v>
      </c>
      <c r="I5443" s="48" t="s">
        <v>506</v>
      </c>
      <c r="J5443" s="48" t="s">
        <v>402</v>
      </c>
      <c r="K5443" s="48" t="s">
        <v>507</v>
      </c>
      <c r="L5443" s="48" t="s">
        <v>1573</v>
      </c>
      <c r="M5443" s="48" t="s">
        <v>43</v>
      </c>
      <c r="N5443" s="48" t="s">
        <v>335</v>
      </c>
      <c r="O5443" s="22">
        <v>2</v>
      </c>
      <c r="P5443" s="22">
        <v>29117</v>
      </c>
      <c r="Q5443" s="80" t="s">
        <v>2840</v>
      </c>
      <c r="R5443" s="103">
        <f t="shared" si="84"/>
        <v>58234</v>
      </c>
      <c r="S5443" s="22">
        <v>0</v>
      </c>
      <c r="T5443" s="22">
        <v>0</v>
      </c>
      <c r="U5443" s="22">
        <v>29117</v>
      </c>
      <c r="V5443" s="22">
        <v>0</v>
      </c>
      <c r="W5443" s="22">
        <v>0</v>
      </c>
      <c r="X5443" s="22">
        <v>0</v>
      </c>
      <c r="Y5443" s="22">
        <v>0</v>
      </c>
      <c r="Z5443" s="22">
        <v>0</v>
      </c>
      <c r="AA5443" s="22">
        <v>0</v>
      </c>
      <c r="AB5443" s="22">
        <v>0</v>
      </c>
      <c r="AC5443" s="22">
        <v>29117</v>
      </c>
      <c r="AD5443" s="22">
        <v>0</v>
      </c>
    </row>
    <row r="5444" spans="1:30" s="1" customFormat="1" ht="15" customHeight="1" x14ac:dyDescent="0.3">
      <c r="A5444" s="48" t="s">
        <v>34</v>
      </c>
      <c r="B5444" s="48" t="s">
        <v>2836</v>
      </c>
      <c r="C5444" s="48" t="s">
        <v>2836</v>
      </c>
      <c r="D5444" s="48" t="s">
        <v>36</v>
      </c>
      <c r="E5444" s="48" t="s">
        <v>246</v>
      </c>
      <c r="F5444" s="48" t="s">
        <v>36</v>
      </c>
      <c r="G5444" s="48" t="s">
        <v>489</v>
      </c>
      <c r="H5444" s="48">
        <v>35801</v>
      </c>
      <c r="I5444" s="48" t="s">
        <v>508</v>
      </c>
      <c r="J5444" s="48" t="s">
        <v>402</v>
      </c>
      <c r="K5444" s="48" t="s">
        <v>2853</v>
      </c>
      <c r="L5444" s="48" t="s">
        <v>503</v>
      </c>
      <c r="M5444" s="48" t="s">
        <v>43</v>
      </c>
      <c r="N5444" s="48" t="s">
        <v>335</v>
      </c>
      <c r="O5444" s="22">
        <v>12</v>
      </c>
      <c r="P5444" s="22">
        <v>37656</v>
      </c>
      <c r="Q5444" s="80" t="s">
        <v>2840</v>
      </c>
      <c r="R5444" s="103">
        <f t="shared" si="84"/>
        <v>451872</v>
      </c>
      <c r="S5444" s="22">
        <v>37656</v>
      </c>
      <c r="T5444" s="22">
        <v>37656</v>
      </c>
      <c r="U5444" s="22">
        <v>37656</v>
      </c>
      <c r="V5444" s="22">
        <v>37656</v>
      </c>
      <c r="W5444" s="22">
        <v>37656</v>
      </c>
      <c r="X5444" s="22">
        <v>37656</v>
      </c>
      <c r="Y5444" s="22">
        <v>37656</v>
      </c>
      <c r="Z5444" s="22">
        <v>37656</v>
      </c>
      <c r="AA5444" s="22">
        <v>37656</v>
      </c>
      <c r="AB5444" s="22">
        <v>37656</v>
      </c>
      <c r="AC5444" s="22">
        <v>37656</v>
      </c>
      <c r="AD5444" s="22">
        <v>37656</v>
      </c>
    </row>
    <row r="5445" spans="1:30" s="1" customFormat="1" ht="15" customHeight="1" x14ac:dyDescent="0.3">
      <c r="A5445" s="48" t="s">
        <v>34</v>
      </c>
      <c r="B5445" s="48" t="s">
        <v>2836</v>
      </c>
      <c r="C5445" s="48" t="s">
        <v>2836</v>
      </c>
      <c r="D5445" s="48" t="s">
        <v>36</v>
      </c>
      <c r="E5445" s="48" t="s">
        <v>246</v>
      </c>
      <c r="F5445" s="48" t="s">
        <v>36</v>
      </c>
      <c r="G5445" s="48" t="s">
        <v>489</v>
      </c>
      <c r="H5445" s="48">
        <v>35801</v>
      </c>
      <c r="I5445" s="48" t="s">
        <v>508</v>
      </c>
      <c r="J5445" s="48" t="s">
        <v>402</v>
      </c>
      <c r="K5445" s="48" t="s">
        <v>2853</v>
      </c>
      <c r="L5445" s="48" t="s">
        <v>503</v>
      </c>
      <c r="M5445" s="48" t="s">
        <v>43</v>
      </c>
      <c r="N5445" s="48" t="s">
        <v>335</v>
      </c>
      <c r="O5445" s="22">
        <v>1</v>
      </c>
      <c r="P5445" s="22">
        <v>169482</v>
      </c>
      <c r="Q5445" s="80" t="s">
        <v>2840</v>
      </c>
      <c r="R5445" s="103">
        <f t="shared" si="84"/>
        <v>169482</v>
      </c>
      <c r="S5445" s="22">
        <v>0</v>
      </c>
      <c r="T5445" s="22">
        <v>169482</v>
      </c>
      <c r="U5445" s="22">
        <v>0</v>
      </c>
      <c r="V5445" s="22">
        <v>0</v>
      </c>
      <c r="W5445" s="22">
        <v>0</v>
      </c>
      <c r="X5445" s="22">
        <v>0</v>
      </c>
      <c r="Y5445" s="22">
        <v>0</v>
      </c>
      <c r="Z5445" s="22">
        <v>0</v>
      </c>
      <c r="AA5445" s="22">
        <v>0</v>
      </c>
      <c r="AB5445" s="22">
        <v>0</v>
      </c>
      <c r="AC5445" s="22">
        <v>0</v>
      </c>
      <c r="AD5445" s="22">
        <v>0</v>
      </c>
    </row>
    <row r="5446" spans="1:30" s="1" customFormat="1" ht="15" customHeight="1" x14ac:dyDescent="0.3">
      <c r="A5446" s="48" t="s">
        <v>34</v>
      </c>
      <c r="B5446" s="48" t="s">
        <v>2836</v>
      </c>
      <c r="C5446" s="48" t="s">
        <v>2836</v>
      </c>
      <c r="D5446" s="48" t="s">
        <v>36</v>
      </c>
      <c r="E5446" s="48" t="s">
        <v>246</v>
      </c>
      <c r="F5446" s="48" t="s">
        <v>36</v>
      </c>
      <c r="G5446" s="48" t="s">
        <v>489</v>
      </c>
      <c r="H5446" s="48">
        <v>35901</v>
      </c>
      <c r="I5446" s="48" t="s">
        <v>1264</v>
      </c>
      <c r="J5446" s="48" t="s">
        <v>402</v>
      </c>
      <c r="K5446" s="48" t="s">
        <v>2854</v>
      </c>
      <c r="L5446" s="48" t="s">
        <v>580</v>
      </c>
      <c r="M5446" s="48" t="s">
        <v>43</v>
      </c>
      <c r="N5446" s="48" t="s">
        <v>335</v>
      </c>
      <c r="O5446" s="22">
        <v>1</v>
      </c>
      <c r="P5446" s="22">
        <v>24882</v>
      </c>
      <c r="Q5446" s="80" t="s">
        <v>2840</v>
      </c>
      <c r="R5446" s="103">
        <f t="shared" si="84"/>
        <v>24882</v>
      </c>
      <c r="S5446" s="22">
        <v>0</v>
      </c>
      <c r="T5446" s="22">
        <v>0</v>
      </c>
      <c r="U5446" s="22">
        <v>0</v>
      </c>
      <c r="V5446" s="22">
        <v>0</v>
      </c>
      <c r="W5446" s="22">
        <v>0</v>
      </c>
      <c r="X5446" s="22">
        <v>0</v>
      </c>
      <c r="Y5446" s="22">
        <v>0</v>
      </c>
      <c r="Z5446" s="22">
        <v>24882</v>
      </c>
      <c r="AA5446" s="22">
        <v>0</v>
      </c>
      <c r="AB5446" s="22">
        <v>0</v>
      </c>
      <c r="AC5446" s="22">
        <v>0</v>
      </c>
      <c r="AD5446" s="22">
        <v>0</v>
      </c>
    </row>
    <row r="5447" spans="1:30" ht="14.4" x14ac:dyDescent="0.3">
      <c r="A5447" s="104" t="s">
        <v>21</v>
      </c>
      <c r="B5447" s="104"/>
      <c r="C5447" s="104"/>
      <c r="D5447" s="104"/>
      <c r="E5447" s="104"/>
      <c r="F5447" s="104"/>
      <c r="G5447" s="104"/>
      <c r="H5447" s="104"/>
      <c r="I5447" s="104"/>
      <c r="R5447" s="18">
        <f t="shared" ref="R5447:AD5447" si="85">SUM(R11:R5446)</f>
        <v>32228730.995000001</v>
      </c>
      <c r="S5447" s="15">
        <f t="shared" si="85"/>
        <v>2390277</v>
      </c>
      <c r="T5447" s="15">
        <f t="shared" si="85"/>
        <v>5544290</v>
      </c>
      <c r="U5447" s="15">
        <f t="shared" si="85"/>
        <v>2625623</v>
      </c>
      <c r="V5447" s="15">
        <f t="shared" si="85"/>
        <v>3724616</v>
      </c>
      <c r="W5447" s="15">
        <f t="shared" si="85"/>
        <v>2568445</v>
      </c>
      <c r="X5447" s="15">
        <f t="shared" si="85"/>
        <v>2265671</v>
      </c>
      <c r="Y5447" s="15">
        <f t="shared" si="85"/>
        <v>2253946.9975000001</v>
      </c>
      <c r="Z5447" s="15">
        <f t="shared" si="85"/>
        <v>2407371</v>
      </c>
      <c r="AA5447" s="15">
        <f t="shared" si="85"/>
        <v>2234364</v>
      </c>
      <c r="AB5447" s="15">
        <f t="shared" si="85"/>
        <v>2218494</v>
      </c>
      <c r="AC5447" s="15">
        <f t="shared" si="85"/>
        <v>2238381</v>
      </c>
      <c r="AD5447" s="15">
        <f t="shared" si="85"/>
        <v>1757251.9975000001</v>
      </c>
    </row>
  </sheetData>
  <sortState xmlns:xlrd2="http://schemas.microsoft.com/office/spreadsheetml/2017/richdata2" ref="A11:AD5446">
    <sortCondition ref="C11:C5446"/>
    <sortCondition ref="H11:H5446"/>
  </sortState>
  <mergeCells count="5">
    <mergeCell ref="A5447:I5447"/>
    <mergeCell ref="Z3:AD3"/>
    <mergeCell ref="A4:AD4"/>
    <mergeCell ref="A6:AD6"/>
    <mergeCell ref="A7:AD7"/>
  </mergeCells>
  <conditionalFormatting sqref="O2743 O2735:O2740 O2706:O2707 O2696:O2701 O2709:O2721 O2724 O2726:O2727">
    <cfRule type="expression" dxfId="45" priority="88">
      <formula>RIGHT(O2696,LEN(O2696)-FIND(".",O2696))&gt;0</formula>
    </cfRule>
  </conditionalFormatting>
  <conditionalFormatting sqref="O2731">
    <cfRule type="expression" dxfId="44" priority="80">
      <formula>RIGHT(O2731,LEN(O2731)-FIND(".",O2731))&gt;0</formula>
    </cfRule>
  </conditionalFormatting>
  <conditionalFormatting sqref="O2728">
    <cfRule type="expression" dxfId="43" priority="82">
      <formula>RIGHT(O2728,LEN(O2728)-FIND(".",O2728))&gt;0</formula>
    </cfRule>
  </conditionalFormatting>
  <conditionalFormatting sqref="O2728">
    <cfRule type="expression" dxfId="42" priority="81">
      <formula>RIGHT(O2728,LEN(O2728)-FIND(".",O2728))&gt;0</formula>
    </cfRule>
  </conditionalFormatting>
  <conditionalFormatting sqref="O2731">
    <cfRule type="expression" dxfId="41" priority="79">
      <formula>RIGHT(O2731,LEN(O2731)-FIND(".",O2731))&gt;0</formula>
    </cfRule>
  </conditionalFormatting>
  <conditionalFormatting sqref="O2732">
    <cfRule type="expression" dxfId="40" priority="78">
      <formula>RIGHT(O2732,LEN(O2732)-FIND(".",O2732))&gt;0</formula>
    </cfRule>
  </conditionalFormatting>
  <conditionalFormatting sqref="O2732">
    <cfRule type="expression" dxfId="39" priority="77">
      <formula>RIGHT(O2732,LEN(O2732)-FIND(".",O2732))&gt;0</formula>
    </cfRule>
  </conditionalFormatting>
  <conditionalFormatting sqref="O2733">
    <cfRule type="expression" dxfId="38" priority="76">
      <formula>RIGHT(O2733,LEN(O2733)-FIND(".",O2733))&gt;0</formula>
    </cfRule>
  </conditionalFormatting>
  <conditionalFormatting sqref="O2733">
    <cfRule type="expression" dxfId="37" priority="75">
      <formula>RIGHT(O2733,LEN(O2733)-FIND(".",O2733))&gt;0</formula>
    </cfRule>
  </conditionalFormatting>
  <conditionalFormatting sqref="O2734">
    <cfRule type="expression" dxfId="36" priority="74">
      <formula>RIGHT(O2734,LEN(O2734)-FIND(".",O2734))&gt;0</formula>
    </cfRule>
  </conditionalFormatting>
  <conditionalFormatting sqref="O2734">
    <cfRule type="expression" dxfId="35" priority="73">
      <formula>RIGHT(O2734,LEN(O2734)-FIND(".",O2734))&gt;0</formula>
    </cfRule>
  </conditionalFormatting>
  <conditionalFormatting sqref="O2741:O2742">
    <cfRule type="expression" dxfId="34" priority="72">
      <formula>RIGHT(O2741,LEN(O2741)-FIND(".",O2741))&gt;0</formula>
    </cfRule>
  </conditionalFormatting>
  <conditionalFormatting sqref="O2722">
    <cfRule type="expression" dxfId="33" priority="70">
      <formula>RIGHT(O2722,LEN(O2722)-FIND(".",O2722))&gt;0</formula>
    </cfRule>
  </conditionalFormatting>
  <conditionalFormatting sqref="O2729">
    <cfRule type="expression" dxfId="32" priority="69">
      <formula>RIGHT(O2729,LEN(O2729)-FIND(".",O2729))&gt;0</formula>
    </cfRule>
  </conditionalFormatting>
  <conditionalFormatting sqref="O2729">
    <cfRule type="expression" dxfId="31" priority="68">
      <formula>RIGHT(O2729,LEN(O2729)-FIND(".",O2729))&gt;0</formula>
    </cfRule>
  </conditionalFormatting>
  <conditionalFormatting sqref="O2730">
    <cfRule type="expression" dxfId="30" priority="67">
      <formula>RIGHT(O2730,LEN(O2730)-FIND(".",O2730))&gt;0</formula>
    </cfRule>
  </conditionalFormatting>
  <conditionalFormatting sqref="O2730">
    <cfRule type="expression" dxfId="29" priority="66">
      <formula>RIGHT(O2730,LEN(O2730)-FIND(".",O2730))&gt;0</formula>
    </cfRule>
  </conditionalFormatting>
  <conditionalFormatting sqref="O2703">
    <cfRule type="expression" dxfId="28" priority="65">
      <formula>RIGHT(O2703,LEN(O2703)-FIND(".",O2703))&gt;0</formula>
    </cfRule>
  </conditionalFormatting>
  <conditionalFormatting sqref="O2704:O2705">
    <cfRule type="expression" dxfId="27" priority="64">
      <formula>RIGHT(O2704,LEN(O2704)-FIND(".",O2704))&gt;0</formula>
    </cfRule>
  </conditionalFormatting>
  <conditionalFormatting sqref="O2702">
    <cfRule type="expression" dxfId="26" priority="63">
      <formula>RIGHT(O2702,LEN(O2702)-FIND(".",O2702))&gt;0</formula>
    </cfRule>
  </conditionalFormatting>
  <conditionalFormatting sqref="O2723">
    <cfRule type="expression" dxfId="25" priority="62">
      <formula>RIGHT(O2723,LEN(O2723)-FIND(".",O2723))&gt;0</formula>
    </cfRule>
  </conditionalFormatting>
  <conditionalFormatting sqref="O2555:O2688">
    <cfRule type="expression" dxfId="24" priority="59">
      <formula>RIGHT(O2555,LEN(O2555)-FIND(".",O2555))&gt;0</formula>
    </cfRule>
  </conditionalFormatting>
  <conditionalFormatting sqref="O2708">
    <cfRule type="expression" dxfId="23" priority="58">
      <formula>RIGHT(O2708,LEN(O2708)-FIND(".",O2708))&gt;0</formula>
    </cfRule>
  </conditionalFormatting>
  <conditionalFormatting sqref="O4006:O4030 O3997:O4001 O4035:O4036">
    <cfRule type="expression" dxfId="22" priority="45">
      <formula>RIGHT(O3997,LEN(O3997)-FIND(".",O3997))&gt;0</formula>
    </cfRule>
  </conditionalFormatting>
  <conditionalFormatting sqref="O3993:O3995">
    <cfRule type="expression" dxfId="21" priority="44">
      <formula>RIGHT(O3993,LEN(O3993)-FIND(".",O3993))&gt;0</formula>
    </cfRule>
  </conditionalFormatting>
  <conditionalFormatting sqref="O3991">
    <cfRule type="expression" dxfId="20" priority="43">
      <formula>RIGHT(O3991,LEN(O3991)-FIND(".",O3991))&gt;0</formula>
    </cfRule>
  </conditionalFormatting>
  <conditionalFormatting sqref="O3996">
    <cfRule type="expression" dxfId="19" priority="42">
      <formula>RIGHT(O3996,LEN(O3996)-FIND(".",O3996))&gt;0</formula>
    </cfRule>
  </conditionalFormatting>
  <conditionalFormatting sqref="O3992">
    <cfRule type="expression" dxfId="18" priority="41">
      <formula>RIGHT(O3992,LEN(O3992)-FIND(".",O3992))&gt;0</formula>
    </cfRule>
  </conditionalFormatting>
  <conditionalFormatting sqref="O4002 O4004:O4005">
    <cfRule type="expression" dxfId="17" priority="39">
      <formula>RIGHT(O4002,LEN(O4002)-FIND(".",O4002))&gt;0</formula>
    </cfRule>
  </conditionalFormatting>
  <conditionalFormatting sqref="O4003">
    <cfRule type="expression" dxfId="16" priority="38">
      <formula>RIGHT(O4003,LEN(O4003)-FIND(".",O4003))&gt;0</formula>
    </cfRule>
  </conditionalFormatting>
  <conditionalFormatting sqref="O4031">
    <cfRule type="expression" dxfId="15" priority="37">
      <formula>RIGHT(O4031,LEN(O4031)-FIND(".",O4031))&gt;0</formula>
    </cfRule>
  </conditionalFormatting>
  <conditionalFormatting sqref="O4032">
    <cfRule type="expression" dxfId="14" priority="36">
      <formula>RIGHT(O4032,LEN(O4032)-FIND(".",O4032))&gt;0</formula>
    </cfRule>
  </conditionalFormatting>
  <conditionalFormatting sqref="O4033">
    <cfRule type="expression" dxfId="13" priority="35">
      <formula>RIGHT(O4033,LEN(O4033)-FIND(".",O4033))&gt;0</formula>
    </cfRule>
  </conditionalFormatting>
  <conditionalFormatting sqref="O4037">
    <cfRule type="expression" dxfId="12" priority="34">
      <formula>RIGHT(O4037,LEN(O4037)-FIND(".",O4037))&gt;0</formula>
    </cfRule>
  </conditionalFormatting>
  <conditionalFormatting sqref="O4034">
    <cfRule type="expression" dxfId="11" priority="33">
      <formula>RIGHT(O4034,LEN(O4034)-FIND(".",O4034))&gt;0</formula>
    </cfRule>
  </conditionalFormatting>
  <conditionalFormatting sqref="G1009 C1009 E1009">
    <cfRule type="dataBar" priority="3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{0EDF321B-78EC-47D0-9619-B6EEC066B8FB}</x14:id>
        </ext>
      </extLst>
    </cfRule>
  </conditionalFormatting>
  <conditionalFormatting sqref="C1010:C1015 G1010:G1015 E1010:E1015">
    <cfRule type="dataBar" priority="3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{DBA18A8C-FB40-4DA0-9C6A-4CAE2589034A}</x14:id>
        </ext>
      </extLst>
    </cfRule>
  </conditionalFormatting>
  <conditionalFormatting sqref="C1016:E1016 G1016">
    <cfRule type="dataBar" priority="30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{C6AB5304-DC9C-40B2-9488-EE4DE608D4E3}</x14:id>
        </ext>
      </extLst>
    </cfRule>
  </conditionalFormatting>
  <conditionalFormatting sqref="C1017:E1019 G1017:G1019">
    <cfRule type="dataBar" priority="29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{6EA6AC1E-ECAD-4512-A4B0-9D9A3D522F0B}</x14:id>
        </ext>
      </extLst>
    </cfRule>
  </conditionalFormatting>
  <conditionalFormatting sqref="C1020:E1020 G1020">
    <cfRule type="dataBar" priority="28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{EAD24504-A89C-4F4B-9C13-9CC7C7BD6C89}</x14:id>
        </ext>
      </extLst>
    </cfRule>
  </conditionalFormatting>
  <conditionalFormatting sqref="C1021:E1026 G1021:G1026 G1028:G1040 C1028:E1040">
    <cfRule type="dataBar" priority="2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{EF968304-6BF3-4700-9BEE-D19FE91488E0}</x14:id>
        </ext>
      </extLst>
    </cfRule>
  </conditionalFormatting>
  <conditionalFormatting sqref="C1027:E1027 G1027">
    <cfRule type="dataBar" priority="2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{61D87AE1-6895-4532-9111-77C966F0DAC6}</x14:id>
        </ext>
      </extLst>
    </cfRule>
  </conditionalFormatting>
  <conditionalFormatting sqref="C1041:E1041 G1041">
    <cfRule type="dataBar" priority="2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{1F32D884-B70E-46BA-926B-73CFE7DD508F}</x14:id>
        </ext>
      </extLst>
    </cfRule>
  </conditionalFormatting>
  <conditionalFormatting sqref="C1042:E1042 G1042">
    <cfRule type="dataBar" priority="2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{0DC8C7DF-04BA-41E4-B045-0C80BB53A3D9}</x14:id>
        </ext>
      </extLst>
    </cfRule>
  </conditionalFormatting>
  <conditionalFormatting sqref="O2287:O2289">
    <cfRule type="expression" dxfId="10" priority="23">
      <formula>RIGHT(O2287,LEN(O2287)-FIND(".",O2287))&gt;0</formula>
    </cfRule>
  </conditionalFormatting>
  <conditionalFormatting sqref="O2289">
    <cfRule type="expression" dxfId="9" priority="22">
      <formula>RIGHT(O2289,LEN(O2289)-FIND(".",O2289))&gt;0</formula>
    </cfRule>
  </conditionalFormatting>
  <conditionalFormatting sqref="O947:O961 O875:O932">
    <cfRule type="expression" dxfId="8" priority="9">
      <formula>RIGHT(O875,LEN(O875)-FIND(".",O875))&gt;0</formula>
    </cfRule>
  </conditionalFormatting>
  <conditionalFormatting sqref="O933:O938 O940:O946">
    <cfRule type="expression" dxfId="7" priority="8">
      <formula>RIGHT(O933,LEN(O933)-FIND(".",O933))&gt;0</formula>
    </cfRule>
  </conditionalFormatting>
  <conditionalFormatting sqref="O939">
    <cfRule type="expression" dxfId="6" priority="7">
      <formula>RIGHT(O939,LEN(O939)-FIND(".",O939))&gt;0</formula>
    </cfRule>
  </conditionalFormatting>
  <conditionalFormatting sqref="O3579:O3624">
    <cfRule type="expression" dxfId="5" priority="6">
      <formula>RIGHT(O3579,LEN(O3579)-FIND(".",O3579))&gt;0</formula>
    </cfRule>
  </conditionalFormatting>
  <conditionalFormatting sqref="O3625:O3663">
    <cfRule type="expression" dxfId="4" priority="5">
      <formula>RIGHT(O3625,LEN(O3625)-FIND(".",O3625))&gt;0</formula>
    </cfRule>
  </conditionalFormatting>
  <conditionalFormatting sqref="O3664:O3677">
    <cfRule type="expression" dxfId="3" priority="4">
      <formula>RIGHT(O3664,LEN(O3664)-FIND(".",O3664))&gt;0</formula>
    </cfRule>
  </conditionalFormatting>
  <conditionalFormatting sqref="O3678:O3711">
    <cfRule type="expression" dxfId="2" priority="3">
      <formula>RIGHT(O3678,LEN(O3678)-FIND(".",O3678))&gt;0</formula>
    </cfRule>
  </conditionalFormatting>
  <conditionalFormatting sqref="O3724:O3736">
    <cfRule type="expression" dxfId="1" priority="2">
      <formula>RIGHT(O3724,LEN(O3724)-FIND(".",O3724))&gt;0</formula>
    </cfRule>
  </conditionalFormatting>
  <conditionalFormatting sqref="O3749:O3761">
    <cfRule type="expression" dxfId="0" priority="1">
      <formula>RIGHT(O3749,LEN(O3749)-FIND(".",O3749))&gt;0</formula>
    </cfRule>
  </conditionalFormatting>
  <dataValidations count="18">
    <dataValidation allowBlank="1" showInputMessage="1" showErrorMessage="1" prompt="Número de Contrato o Dejar en Blanco si no hay Contrato" sqref="L10 L2057:L2110 L2180:L2181 L2264:L2265 L2146:L2147 L2158 L2160 L2254 L2274 L2142:L2144 L2288 L2168 L2281:L2283" xr:uid="{48C78BB3-A338-4E63-9E10-6120C95481CE}"/>
    <dataValidation allowBlank="1" showInputMessage="1" showErrorMessage="1" prompt="Si Existe Contrato: Anual o Plurianual" sqref="M10 M2057:M2110 M2146:M2147 M2158 M2160 M2190 M2283 M2142:M2144 M2193 M2288 M2168" xr:uid="{C61186B6-AF0F-44A6-8F94-CF7A77C84E6B}"/>
    <dataValidation allowBlank="1" showInputMessage="1" showErrorMessage="1" prompt="De Acuerdo a la Descripción del Bien o Servicio_x000a_Cap 2000, 4000 y 5000" sqref="J10 J2057:J2110 J2248 J2268" xr:uid="{B733D9D5-76CA-43A2-8C76-D0A02D15CA14}"/>
    <dataValidation allowBlank="1" showInputMessage="1" showErrorMessage="1" prompt="No Modificar BD" sqref="D10:I10 D2057:G2110 H2104:H2107" xr:uid="{4B317EA1-2B55-4AB2-A5C1-A64731C79047}"/>
    <dataValidation allowBlank="1" showInputMessage="1" showErrorMessage="1" prompt="Los Capítulos 2000, 4000 y 5000 Tomarlos del Combo Desplegable" sqref="K10 K2057:K2110" xr:uid="{99BBA05F-C0F2-411C-903C-8631F568B8A1}"/>
    <dataValidation allowBlank="1" showInputMessage="1" showErrorMessage="1" prompt="De Acuerdo al CUC" sqref="N10 N2082:N2086 N2104 N2096:N2099 N2088:N2089 N2057:N2060 N2064 N2067:N2069 N2071 N2074:N2078" xr:uid="{07D5FA1C-5F58-47A4-A2E4-244577CCE3B6}"/>
    <dataValidation allowBlank="1" showInputMessage="1" showErrorMessage="1" prompt="Unicamente Unidades en Enteros (No Decimales)_x000a_En Servicios la Cantidad Debe ser 1" sqref="O10 O2057:O2110" xr:uid="{B8CF742A-0A2B-4E72-B600-0D92623E9108}"/>
    <dataValidation allowBlank="1" showInputMessage="1" showErrorMessage="1" prompt="Pueden Incluier Decimales Pueden Tomar Precios de Referencia DEA" sqref="P10 P2057:P2110" xr:uid="{BDD2F5A2-4441-472E-ACEE-BCE8F1FDEC3E}"/>
    <dataValidation allowBlank="1" showInputMessage="1" showErrorMessage="1" prompt="Capturar en Todos los Casos de Acuerdo a la Combo Desplegable" sqref="Q10" xr:uid="{963252F3-C0FC-4845-8FF4-EA06F0B50582}"/>
    <dataValidation allowBlank="1" showInputMessage="1" showErrorMessage="1" prompt="El Resultado NO DEBE MODIFICAR Importes de la BD" sqref="R10:AD10 S2057:AD2110" xr:uid="{7059D199-925C-4515-BE0B-35E6FA4579E7}"/>
    <dataValidation type="list" allowBlank="1" showInputMessage="1" showErrorMessage="1" sqref="Q5319:Q5446 N420:N502" xr:uid="{892DDD31-24F0-41E8-8D0A-B01736F9A9E2}">
      <formula1>"ADJUDICACIÓN, I3P, LICITACIÓN PÚBLICA"</formula1>
    </dataValidation>
    <dataValidation type="list" allowBlank="1" showInputMessage="1" showErrorMessage="1" sqref="F5319:F5446 F1488:F1585 F3038:F3199 F453:F502 F903:F974 F2856:F3033 F3724:F4037 F3579:F3711 F76:F239" xr:uid="{043740F6-E4B8-4190-A375-2408963631A9}">
      <formula1>"001, 043, 044, 045, 088"</formula1>
    </dataValidation>
    <dataValidation type="list" allowBlank="1" showInputMessage="1" showErrorMessage="1" sqref="G5319:G5446 G1488:G1585 G2856:G3017 G875:G961 G3724:G4037 G3579:G3711 G286:G361 G11:G128 G420:G502" xr:uid="{C3538FDD-F10D-476A-A048-F5EF16FEB806}">
      <formula1>"B00OD01, B00OD02, B00MO01, B00MO02, B00MO03, B00CA01, B00CV01, B00PE01, B00PE02, B00PE03, B00PE04, B00PE05"</formula1>
    </dataValidation>
    <dataValidation type="list" allowBlank="1" showInputMessage="1" showErrorMessage="1" sqref="B875:C984" xr:uid="{3096644E-3868-4822-9AFF-E07F2ABB10F0}">
      <formula1>"MX00, MX01, MX02, MX03, MX04, MX05, MX06, MX07, MX08, MX09, MX10, MX11, MX12, MX13, MX14, MX15, MX16, MX17, MX18, MX19, MX20, MX21, MX22, MX23, MX24"</formula1>
    </dataValidation>
    <dataValidation type="list" allowBlank="1" showInputMessage="1" showErrorMessage="1" sqref="Q3724:Q3769 M875:M961 Q875:Q961 Q1908:Q1918 Q3579:Q3711" xr:uid="{F2077E8F-3464-4DBA-AC9F-2B5A818D81BD}">
      <formula1>"ADJUDICACIÓN DIRECTA, I3P, LICITACIÓN PÚBLICA"</formula1>
    </dataValidation>
    <dataValidation type="list" allowBlank="1" showInputMessage="1" showErrorMessage="1" sqref="M1488:M1496 M1521:M1522 M1526:M1528 M1530:M1537 M1546 M1585 M5319:M5446 M11:M270" xr:uid="{F402DC4F-2395-478C-A438-68763AE39931}">
      <formula1>"ANUAL, MENSUAL, PLURIANUAL, NA"</formula1>
    </dataValidation>
    <dataValidation type="list" allowBlank="1" showInputMessage="1" showErrorMessage="1" sqref="M2537:M2598" xr:uid="{4407206F-CE63-4DE2-AB1F-D70C36B687DB}">
      <formula1>"ANUAL, MENSUAL, PLURIANUAL"</formula1>
    </dataValidation>
    <dataValidation type="list" errorStyle="information" allowBlank="1" showInputMessage="1" showErrorMessage="1" sqref="L272:L284 L286:L358 L11:L268" xr:uid="{B276BA08-8E7F-43CA-AA77-42A38047AD2A}">
      <formula1>"NA"</formula1>
    </dataValidation>
  </dataValidations>
  <pageMargins left="0.7" right="0.7" top="0.75" bottom="0.75" header="0.3" footer="0.3"/>
  <pageSetup orientation="portrait" verticalDpi="0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0EDF321B-78EC-47D0-9619-B6EEC066B8FB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G1009 C1009 E1009</xm:sqref>
        </x14:conditionalFormatting>
        <x14:conditionalFormatting xmlns:xm="http://schemas.microsoft.com/office/excel/2006/main">
          <x14:cfRule type="dataBar" id="{DBA18A8C-FB40-4DA0-9C6A-4CAE2589034A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C1010:C1015 G1010:G1015 E1010:E1015</xm:sqref>
        </x14:conditionalFormatting>
        <x14:conditionalFormatting xmlns:xm="http://schemas.microsoft.com/office/excel/2006/main">
          <x14:cfRule type="dataBar" id="{C6AB5304-DC9C-40B2-9488-EE4DE608D4E3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C1016:E1016 G1016</xm:sqref>
        </x14:conditionalFormatting>
        <x14:conditionalFormatting xmlns:xm="http://schemas.microsoft.com/office/excel/2006/main">
          <x14:cfRule type="dataBar" id="{6EA6AC1E-ECAD-4512-A4B0-9D9A3D522F0B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C1017:E1019 G1017:G1019</xm:sqref>
        </x14:conditionalFormatting>
        <x14:conditionalFormatting xmlns:xm="http://schemas.microsoft.com/office/excel/2006/main">
          <x14:cfRule type="dataBar" id="{EAD24504-A89C-4F4B-9C13-9CC7C7BD6C89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C1020:E1020 G1020</xm:sqref>
        </x14:conditionalFormatting>
        <x14:conditionalFormatting xmlns:xm="http://schemas.microsoft.com/office/excel/2006/main">
          <x14:cfRule type="dataBar" id="{EF968304-6BF3-4700-9BEE-D19FE91488E0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C1021:E1026 G1021:G1026 G1028:G1040 C1028:E1040</xm:sqref>
        </x14:conditionalFormatting>
        <x14:conditionalFormatting xmlns:xm="http://schemas.microsoft.com/office/excel/2006/main">
          <x14:cfRule type="dataBar" id="{61D87AE1-6895-4532-9111-77C966F0DAC6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C1027:E1027 G1027</xm:sqref>
        </x14:conditionalFormatting>
        <x14:conditionalFormatting xmlns:xm="http://schemas.microsoft.com/office/excel/2006/main">
          <x14:cfRule type="dataBar" id="{1F32D884-B70E-46BA-926B-73CFE7DD508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C1041:E1041 G1041</xm:sqref>
        </x14:conditionalFormatting>
        <x14:conditionalFormatting xmlns:xm="http://schemas.microsoft.com/office/excel/2006/main">
          <x14:cfRule type="dataBar" id="{0DC8C7DF-04BA-41E4-B045-0C80BB53A3D9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C1042:E1042 G1042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PAAASINICIALINE2024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123</dc:creator>
  <cp:lastModifiedBy>123</cp:lastModifiedBy>
  <dcterms:created xsi:type="dcterms:W3CDTF">2023-02-27T21:22:43Z</dcterms:created>
  <dcterms:modified xsi:type="dcterms:W3CDTF">2024-03-01T17:03:32Z</dcterms:modified>
</cp:coreProperties>
</file>